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drawings/drawing6.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drawings/drawing8.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drawings/drawing9.xml" ContentType="application/vnd.openxmlformats-officedocument.drawing+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drawings/drawing10.xml" ContentType="application/vnd.openxmlformats-officedocument.drawing+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drawings/drawing11.xml" ContentType="application/vnd.openxmlformats-officedocument.drawing+xml"/>
  <Override PartName="/xl/charts/chart40.xml" ContentType="application/vnd.openxmlformats-officedocument.drawingml.chart+xml"/>
  <Override PartName="/xl/drawings/drawing12.xml" ContentType="application/vnd.openxmlformats-officedocument.drawing+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drawings/drawing13.xml" ContentType="application/vnd.openxmlformats-officedocument.drawing+xml"/>
  <Override PartName="/xl/charts/chart44.xml" ContentType="application/vnd.openxmlformats-officedocument.drawingml.chart+xml"/>
  <Override PartName="/xl/charts/chart45.xml" ContentType="application/vnd.openxmlformats-officedocument.drawingml.chart+xml"/>
  <Override PartName="/xl/drawings/drawing14.xml" ContentType="application/vnd.openxmlformats-officedocument.drawing+xml"/>
  <Override PartName="/xl/charts/chart46.xml" ContentType="application/vnd.openxmlformats-officedocument.drawingml.chart+xml"/>
  <Override PartName="/xl/charts/chart47.xml" ContentType="application/vnd.openxmlformats-officedocument.drawingml.chart+xml"/>
  <Override PartName="/xl/drawings/drawing15.xml" ContentType="application/vnd.openxmlformats-officedocument.drawing+xml"/>
  <Override PartName="/xl/charts/chart48.xml" ContentType="application/vnd.openxmlformats-officedocument.drawingml.chart+xml"/>
  <Override PartName="/xl/drawings/drawing16.xml" ContentType="application/vnd.openxmlformats-officedocument.drawing+xml"/>
  <Override PartName="/xl/charts/chart49.xml" ContentType="application/vnd.openxmlformats-officedocument.drawingml.chart+xml"/>
  <Override PartName="/xl/charts/chart50.xml" ContentType="application/vnd.openxmlformats-officedocument.drawingml.chart+xml"/>
  <Override PartName="/xl/drawings/drawing17.xml" ContentType="application/vnd.openxmlformats-officedocument.drawing+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drawings/drawing18.xml" ContentType="application/vnd.openxmlformats-officedocument.drawing+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drawings/drawing19.xml" ContentType="application/vnd.openxmlformats-officedocument.drawing+xml"/>
  <Override PartName="/xl/charts/chart59.xml" ContentType="application/vnd.openxmlformats-officedocument.drawingml.chart+xml"/>
  <Override PartName="/xl/drawings/drawing20.xml" ContentType="application/vnd.openxmlformats-officedocument.drawing+xml"/>
  <Override PartName="/xl/charts/chart60.xml" ContentType="application/vnd.openxmlformats-officedocument.drawingml.chart+xml"/>
  <Override PartName="/xl/drawings/drawing21.xml" ContentType="application/vnd.openxmlformats-officedocument.drawing+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drawings/drawing22.xml" ContentType="application/vnd.openxmlformats-officedocument.drawing+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drawings/drawing23.xml" ContentType="application/vnd.openxmlformats-officedocument.drawing+xml"/>
  <Override PartName="/xl/charts/chart67.xml" ContentType="application/vnd.openxmlformats-officedocument.drawingml.chart+xml"/>
  <Override PartName="/xl/charts/chart68.xml" ContentType="application/vnd.openxmlformats-officedocument.drawingml.chart+xml"/>
  <Override PartName="/xl/drawings/drawing24.xml" ContentType="application/vnd.openxmlformats-officedocument.drawing+xml"/>
  <Override PartName="/xl/charts/chart69.xml" ContentType="application/vnd.openxmlformats-officedocument.drawingml.chart+xml"/>
  <Override PartName="/xl/charts/chart70.xml" ContentType="application/vnd.openxmlformats-officedocument.drawingml.chart+xml"/>
  <Override PartName="/xl/drawings/drawing25.xml" ContentType="application/vnd.openxmlformats-officedocument.drawing+xml"/>
  <Override PartName="/xl/charts/chart71.xml" ContentType="application/vnd.openxmlformats-officedocument.drawingml.chart+xml"/>
  <Override PartName="/xl/drawings/drawing26.xml" ContentType="application/vnd.openxmlformats-officedocument.drawing+xml"/>
  <Override PartName="/xl/charts/chart72.xml" ContentType="application/vnd.openxmlformats-officedocument.drawingml.chart+xml"/>
  <Override PartName="/xl/drawings/drawing27.xml" ContentType="application/vnd.openxmlformats-officedocument.drawing+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drawings/drawing28.xml" ContentType="application/vnd.openxmlformats-officedocument.drawing+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drawings/drawing29.xml" ContentType="application/vnd.openxmlformats-officedocument.drawing+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drawings/drawing30.xml" ContentType="application/vnd.openxmlformats-officedocument.drawing+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910"/>
  <workbookPr hidePivotFieldList="1" autoCompressPictures="0"/>
  <bookViews>
    <workbookView xWindow="0" yWindow="0" windowWidth="28800" windowHeight="17460" firstSheet="21" activeTab="21"/>
  </bookViews>
  <sheets>
    <sheet name="PowerPivot" sheetId="3" r:id="rId1"/>
    <sheet name="Original" sheetId="2" r:id="rId2"/>
    <sheet name="orientation and uniformity" sheetId="1" r:id="rId3"/>
    <sheet name="linearity Vidar" sheetId="4" r:id="rId4"/>
    <sheet name="linearity Scanner A" sheetId="5" r:id="rId5"/>
    <sheet name="linearity Scanner B" sheetId="6" r:id="rId6"/>
    <sheet name="Vidar dose curves" sheetId="7" r:id="rId7"/>
    <sheet name="autosequence" sheetId="8" r:id="rId8"/>
    <sheet name="scanner warm up" sheetId="9" r:id="rId9"/>
    <sheet name="scanner warm up day 1 0Gy" sheetId="25" r:id="rId10"/>
    <sheet name="scanner warm up day 1 0Gy zoom" sheetId="10" r:id="rId11"/>
    <sheet name="scanner warmup day1 ~3Gy" sheetId="12" r:id="rId12"/>
    <sheet name="scanner warmup d1 both film" sheetId="13" r:id="rId13"/>
    <sheet name="scanner warmup day 2" sheetId="14" r:id="rId14"/>
    <sheet name="scanner warm up day1 dose" sheetId="33" r:id="rId15"/>
    <sheet name="scanner warm up day 2 dose" sheetId="34" r:id="rId16"/>
    <sheet name="warmup d3 and uniformity" sheetId="22" r:id="rId17"/>
    <sheet name="uniformity discrete" sheetId="19" r:id="rId18"/>
    <sheet name="rational cal" sheetId="20" r:id="rId19"/>
    <sheet name="rational cal 2" sheetId="21" r:id="rId20"/>
    <sheet name="rational cal 3" sheetId="26" r:id="rId21"/>
    <sheet name="rational cal 4 red" sheetId="36" r:id="rId22"/>
    <sheet name="rational cal 5 green" sheetId="38" r:id="rId23"/>
    <sheet name="unif profiles px val" sheetId="23" r:id="rId24"/>
    <sheet name="unif profiles px val 2" sheetId="24" r:id="rId25"/>
    <sheet name="unif profiles 0Gy" sheetId="27" r:id="rId26"/>
    <sheet name="unif profiles 0Gy flat" sheetId="28" r:id="rId27"/>
    <sheet name="Profiler vs epson unflat" sheetId="31" r:id="rId28"/>
    <sheet name="Profiler vs epson" sheetId="30" r:id="rId29"/>
    <sheet name="Sheet1" sheetId="35" r:id="rId30"/>
    <sheet name="uniformity over various heights" sheetId="37" r:id="rId31"/>
    <sheet name="uniformity over various hei 2" sheetId="40" r:id="rId32"/>
    <sheet name="uniformity position corrected" sheetId="43" r:id="rId33"/>
    <sheet name="repeatability" sheetId="39" r:id="rId34"/>
    <sheet name="positional shifts" sheetId="41" r:id="rId35"/>
    <sheet name="variation in dose profiles" sheetId="42" r:id="rId36"/>
    <sheet name="measuring linearity of uniformy" sheetId="44" r:id="rId37"/>
  </sheets>
  <definedNames>
    <definedName name="_xlnm.Print_Area" localSheetId="15">'scanner warm up day 2 dose'!$B$218:$T$252</definedName>
    <definedName name="_xlnm.Print_Area" localSheetId="12">'scanner warmup d1 both film'!$B$217:$T$251</definedName>
    <definedName name="_xlnm.Print_Area" localSheetId="13">'scanner warmup day 2'!$B$1:$T$15</definedName>
    <definedName name="solver_adj" localSheetId="20" hidden="1">'rational cal 3'!$Q$17:$Q$19</definedName>
    <definedName name="solver_adj" localSheetId="21" hidden="1">'rational cal 4 red'!$C$22:$C$24</definedName>
    <definedName name="solver_adj" localSheetId="22" hidden="1">'rational cal 5 green'!$C$22:$C$24</definedName>
    <definedName name="solver_cvg" localSheetId="20" hidden="1">0.0001</definedName>
    <definedName name="solver_cvg" localSheetId="21" hidden="1">0.0001</definedName>
    <definedName name="solver_cvg" localSheetId="22" hidden="1">0.0001</definedName>
    <definedName name="solver_drv" localSheetId="20" hidden="1">1</definedName>
    <definedName name="solver_drv" localSheetId="21" hidden="1">1</definedName>
    <definedName name="solver_drv" localSheetId="22" hidden="1">1</definedName>
    <definedName name="solver_eng" localSheetId="20" hidden="1">1</definedName>
    <definedName name="solver_eng" localSheetId="21" hidden="1">1</definedName>
    <definedName name="solver_eng" localSheetId="22" hidden="1">1</definedName>
    <definedName name="solver_est" localSheetId="20" hidden="1">1</definedName>
    <definedName name="solver_est" localSheetId="21" hidden="1">1</definedName>
    <definedName name="solver_est" localSheetId="22" hidden="1">1</definedName>
    <definedName name="solver_itr" localSheetId="20" hidden="1">2147483647</definedName>
    <definedName name="solver_itr" localSheetId="21" hidden="1">2147483647</definedName>
    <definedName name="solver_itr" localSheetId="22" hidden="1">2147483647</definedName>
    <definedName name="solver_mip" localSheetId="20" hidden="1">2147483647</definedName>
    <definedName name="solver_mip" localSheetId="21" hidden="1">2147483647</definedName>
    <definedName name="solver_mip" localSheetId="22" hidden="1">2147483647</definedName>
    <definedName name="solver_mni" localSheetId="20" hidden="1">30</definedName>
    <definedName name="solver_mni" localSheetId="21" hidden="1">30</definedName>
    <definedName name="solver_mni" localSheetId="22" hidden="1">30</definedName>
    <definedName name="solver_mrt" localSheetId="20" hidden="1">0.075</definedName>
    <definedName name="solver_mrt" localSheetId="21" hidden="1">0.075</definedName>
    <definedName name="solver_mrt" localSheetId="22" hidden="1">0.075</definedName>
    <definedName name="solver_msl" localSheetId="20" hidden="1">2</definedName>
    <definedName name="solver_msl" localSheetId="21" hidden="1">2</definedName>
    <definedName name="solver_msl" localSheetId="22" hidden="1">2</definedName>
    <definedName name="solver_neg" localSheetId="20" hidden="1">2</definedName>
    <definedName name="solver_neg" localSheetId="21" hidden="1">2</definedName>
    <definedName name="solver_neg" localSheetId="22" hidden="1">2</definedName>
    <definedName name="solver_nod" localSheetId="20" hidden="1">2147483647</definedName>
    <definedName name="solver_nod" localSheetId="21" hidden="1">2147483647</definedName>
    <definedName name="solver_nod" localSheetId="22" hidden="1">2147483647</definedName>
    <definedName name="solver_num" localSheetId="20" hidden="1">0</definedName>
    <definedName name="solver_num" localSheetId="21" hidden="1">0</definedName>
    <definedName name="solver_num" localSheetId="22" hidden="1">0</definedName>
    <definedName name="solver_nwt" localSheetId="20" hidden="1">1</definedName>
    <definedName name="solver_nwt" localSheetId="21" hidden="1">1</definedName>
    <definedName name="solver_nwt" localSheetId="22" hidden="1">1</definedName>
    <definedName name="solver_opt" localSheetId="20" hidden="1">'rational cal 3'!$W$15</definedName>
    <definedName name="solver_opt" localSheetId="21" hidden="1">'rational cal 4 red'!$F$14</definedName>
    <definedName name="solver_opt" localSheetId="22" hidden="1">'rational cal 5 green'!$F$14</definedName>
    <definedName name="solver_pre" localSheetId="20" hidden="1">0.000001</definedName>
    <definedName name="solver_pre" localSheetId="21" hidden="1">0.000001</definedName>
    <definedName name="solver_pre" localSheetId="22" hidden="1">0.000001</definedName>
    <definedName name="solver_rbv" localSheetId="20" hidden="1">1</definedName>
    <definedName name="solver_rbv" localSheetId="21" hidden="1">1</definedName>
    <definedName name="solver_rbv" localSheetId="22" hidden="1">1</definedName>
    <definedName name="solver_rlx" localSheetId="20" hidden="1">2</definedName>
    <definedName name="solver_rlx" localSheetId="21" hidden="1">2</definedName>
    <definedName name="solver_rlx" localSheetId="22" hidden="1">2</definedName>
    <definedName name="solver_rsd" localSheetId="20" hidden="1">0</definedName>
    <definedName name="solver_rsd" localSheetId="21" hidden="1">0</definedName>
    <definedName name="solver_rsd" localSheetId="22" hidden="1">0</definedName>
    <definedName name="solver_scl" localSheetId="20" hidden="1">1</definedName>
    <definedName name="solver_scl" localSheetId="21" hidden="1">1</definedName>
    <definedName name="solver_scl" localSheetId="22" hidden="1">1</definedName>
    <definedName name="solver_sho" localSheetId="20" hidden="1">2</definedName>
    <definedName name="solver_sho" localSheetId="21" hidden="1">2</definedName>
    <definedName name="solver_sho" localSheetId="22" hidden="1">2</definedName>
    <definedName name="solver_ssz" localSheetId="20" hidden="1">100</definedName>
    <definedName name="solver_ssz" localSheetId="21" hidden="1">100</definedName>
    <definedName name="solver_ssz" localSheetId="22" hidden="1">100</definedName>
    <definedName name="solver_tim" localSheetId="20" hidden="1">2147483647</definedName>
    <definedName name="solver_tim" localSheetId="21" hidden="1">2147483647</definedName>
    <definedName name="solver_tim" localSheetId="22" hidden="1">2147483647</definedName>
    <definedName name="solver_tol" localSheetId="20" hidden="1">0.01</definedName>
    <definedName name="solver_tol" localSheetId="21" hidden="1">0.01</definedName>
    <definedName name="solver_tol" localSheetId="22" hidden="1">0.01</definedName>
    <definedName name="solver_typ" localSheetId="20" hidden="1">2</definedName>
    <definedName name="solver_typ" localSheetId="21" hidden="1">2</definedName>
    <definedName name="solver_typ" localSheetId="22" hidden="1">2</definedName>
    <definedName name="solver_val" localSheetId="20" hidden="1">0</definedName>
    <definedName name="solver_val" localSheetId="21" hidden="1">0</definedName>
    <definedName name="solver_val" localSheetId="22" hidden="1">0</definedName>
    <definedName name="solver_ver" localSheetId="20" hidden="1">3</definedName>
    <definedName name="solver_ver" localSheetId="21" hidden="1">3</definedName>
    <definedName name="solver_ver" localSheetId="22" hidden="1">3</definedName>
  </definedNames>
  <calcPr calcId="140001" concurrentCalc="0"/>
  <pivotCaches>
    <pivotCache cacheId="0" r:id="rId38"/>
    <pivotCache cacheId="1" r:id="rId39"/>
  </pivotCaches>
  <extLst>
    <ext xmlns:mx="http://schemas.microsoft.com/office/mac/excel/2008/main" uri="{7523E5D3-25F3-A5E0-1632-64F254C22452}">
      <mx:ArchID Flags="2"/>
    </ext>
  </extLst>
</workbook>
</file>

<file path=xl/calcChain.xml><?xml version="1.0" encoding="utf-8"?>
<calcChain xmlns="http://schemas.openxmlformats.org/spreadsheetml/2006/main">
  <c r="N14" i="39" l="1"/>
  <c r="N13" i="39"/>
  <c r="N15" i="39"/>
  <c r="F26" i="39"/>
  <c r="M14" i="39"/>
  <c r="M13" i="39"/>
  <c r="M15" i="39"/>
  <c r="F25" i="39"/>
  <c r="E26" i="39"/>
  <c r="E25" i="39"/>
  <c r="D26" i="39"/>
  <c r="D25" i="39"/>
  <c r="B13" i="39"/>
  <c r="D21" i="39"/>
  <c r="X47" i="44"/>
  <c r="Y47" i="44"/>
  <c r="I14" i="39"/>
  <c r="I13" i="39"/>
  <c r="I15" i="39"/>
  <c r="F24" i="39"/>
  <c r="E24" i="39"/>
  <c r="D24" i="39"/>
  <c r="Y42" i="44"/>
  <c r="Y43" i="44"/>
  <c r="Y44" i="44"/>
  <c r="Y45" i="44"/>
  <c r="Y46" i="44"/>
  <c r="Y41" i="44"/>
  <c r="X43" i="44"/>
  <c r="X44" i="44"/>
  <c r="X45" i="44"/>
  <c r="X46" i="44"/>
  <c r="X42" i="44"/>
  <c r="X41" i="44"/>
  <c r="E10" i="41"/>
  <c r="E8" i="41"/>
  <c r="E6" i="41"/>
  <c r="E4" i="41"/>
  <c r="E2" i="41"/>
  <c r="F2" i="42"/>
  <c r="G2" i="42"/>
  <c r="H2" i="42"/>
  <c r="I2" i="42"/>
  <c r="J2" i="42"/>
  <c r="B6" i="42"/>
  <c r="B5" i="42"/>
  <c r="B7" i="42"/>
  <c r="A2" i="42"/>
  <c r="B2" i="42"/>
  <c r="C2" i="42"/>
  <c r="D2" i="42"/>
  <c r="E2" i="42"/>
  <c r="A6" i="42"/>
  <c r="A5" i="42"/>
  <c r="A7" i="42"/>
  <c r="J1" i="42"/>
  <c r="I1" i="42"/>
  <c r="H1" i="42"/>
  <c r="G1" i="42"/>
  <c r="F1" i="42"/>
  <c r="E1" i="42"/>
  <c r="D1" i="42"/>
  <c r="C1" i="42"/>
  <c r="B1" i="42"/>
  <c r="A1" i="42"/>
  <c r="D14" i="41"/>
  <c r="F14" i="39"/>
  <c r="F13" i="39"/>
  <c r="F15" i="39"/>
  <c r="F23" i="39"/>
  <c r="D14" i="39"/>
  <c r="D13" i="39"/>
  <c r="D15" i="39"/>
  <c r="F22" i="39"/>
  <c r="B14" i="39"/>
  <c r="B15" i="39"/>
  <c r="F21" i="39"/>
  <c r="E23" i="39"/>
  <c r="E22" i="39"/>
  <c r="E21" i="39"/>
  <c r="D23" i="39"/>
  <c r="D22" i="39"/>
  <c r="B31" i="38"/>
  <c r="B61" i="38"/>
  <c r="A57" i="38"/>
  <c r="B30" i="38"/>
  <c r="D2" i="38"/>
  <c r="A83" i="38"/>
  <c r="A82" i="38"/>
  <c r="A81" i="38"/>
  <c r="A80" i="38"/>
  <c r="A79" i="38"/>
  <c r="A78" i="38"/>
  <c r="A77" i="38"/>
  <c r="A76" i="38"/>
  <c r="A75" i="38"/>
  <c r="A74" i="38"/>
  <c r="A73" i="38"/>
  <c r="A72" i="38"/>
  <c r="A71" i="38"/>
  <c r="A70" i="38"/>
  <c r="A69" i="38"/>
  <c r="A68" i="38"/>
  <c r="A67" i="38"/>
  <c r="A66" i="38"/>
  <c r="A65" i="38"/>
  <c r="A64" i="38"/>
  <c r="A63" i="38"/>
  <c r="A62" i="38"/>
  <c r="A61" i="38"/>
  <c r="A60" i="38"/>
  <c r="A59" i="38"/>
  <c r="A58" i="38"/>
  <c r="B53" i="38"/>
  <c r="B83" i="38"/>
  <c r="B52" i="38"/>
  <c r="B82" i="38"/>
  <c r="B51" i="38"/>
  <c r="B81" i="38"/>
  <c r="B50" i="38"/>
  <c r="B80" i="38"/>
  <c r="B49" i="38"/>
  <c r="B79" i="38"/>
  <c r="B48" i="38"/>
  <c r="B78" i="38"/>
  <c r="B47" i="38"/>
  <c r="B77" i="38"/>
  <c r="B46" i="38"/>
  <c r="B76" i="38"/>
  <c r="B45" i="38"/>
  <c r="B75" i="38"/>
  <c r="B44" i="38"/>
  <c r="B74" i="38"/>
  <c r="B43" i="38"/>
  <c r="B73" i="38"/>
  <c r="B42" i="38"/>
  <c r="B72" i="38"/>
  <c r="B41" i="38"/>
  <c r="B71" i="38"/>
  <c r="B40" i="38"/>
  <c r="B70" i="38"/>
  <c r="B39" i="38"/>
  <c r="B69" i="38"/>
  <c r="B38" i="38"/>
  <c r="B68" i="38"/>
  <c r="B37" i="38"/>
  <c r="B67" i="38"/>
  <c r="B36" i="38"/>
  <c r="B66" i="38"/>
  <c r="B35" i="38"/>
  <c r="B65" i="38"/>
  <c r="B34" i="38"/>
  <c r="B64" i="38"/>
  <c r="B33" i="38"/>
  <c r="B63" i="38"/>
  <c r="B32" i="38"/>
  <c r="B62" i="38"/>
  <c r="B60" i="38"/>
  <c r="B29" i="38"/>
  <c r="B59" i="38"/>
  <c r="B28" i="38"/>
  <c r="B58" i="38"/>
  <c r="B27" i="38"/>
  <c r="B57" i="38"/>
  <c r="D13" i="38"/>
  <c r="B13" i="38"/>
  <c r="E13" i="38"/>
  <c r="D12" i="38"/>
  <c r="B12" i="38"/>
  <c r="E12" i="38"/>
  <c r="D11" i="38"/>
  <c r="B11" i="38"/>
  <c r="E11" i="38"/>
  <c r="D10" i="38"/>
  <c r="B10" i="38"/>
  <c r="E10" i="38"/>
  <c r="D9" i="38"/>
  <c r="B9" i="38"/>
  <c r="E9" i="38"/>
  <c r="D8" i="38"/>
  <c r="B8" i="38"/>
  <c r="E8" i="38"/>
  <c r="D7" i="38"/>
  <c r="B7" i="38"/>
  <c r="E7" i="38"/>
  <c r="D6" i="38"/>
  <c r="B6" i="38"/>
  <c r="E6" i="38"/>
  <c r="D5" i="38"/>
  <c r="B5" i="38"/>
  <c r="E5" i="38"/>
  <c r="D4" i="38"/>
  <c r="B4" i="38"/>
  <c r="E4" i="38"/>
  <c r="D3" i="38"/>
  <c r="B3" i="38"/>
  <c r="E3" i="38"/>
  <c r="B2" i="38"/>
  <c r="E2" i="38"/>
  <c r="F2" i="38"/>
  <c r="F3" i="38"/>
  <c r="F4" i="38"/>
  <c r="F5" i="38"/>
  <c r="F6" i="38"/>
  <c r="F7" i="38"/>
  <c r="F8" i="38"/>
  <c r="F9" i="38"/>
  <c r="F10" i="38"/>
  <c r="F11" i="38"/>
  <c r="F12" i="38"/>
  <c r="F13" i="38"/>
  <c r="A57" i="36"/>
  <c r="A58" i="36"/>
  <c r="A59" i="36"/>
  <c r="A60" i="36"/>
  <c r="B27" i="36"/>
  <c r="B57" i="36"/>
  <c r="B28" i="36"/>
  <c r="B58" i="36"/>
  <c r="B29" i="36"/>
  <c r="B59" i="36"/>
  <c r="B30" i="36"/>
  <c r="B60" i="36"/>
  <c r="A61" i="36"/>
  <c r="B53" i="36"/>
  <c r="B31" i="36"/>
  <c r="B61" i="36"/>
  <c r="A62" i="36"/>
  <c r="A63" i="36"/>
  <c r="A64" i="36"/>
  <c r="A65" i="36"/>
  <c r="A66" i="36"/>
  <c r="A67" i="36"/>
  <c r="A68" i="36"/>
  <c r="A69" i="36"/>
  <c r="A70" i="36"/>
  <c r="A71" i="36"/>
  <c r="A72" i="36"/>
  <c r="A73" i="36"/>
  <c r="A74" i="36"/>
  <c r="A75" i="36"/>
  <c r="A76" i="36"/>
  <c r="A77" i="36"/>
  <c r="A78" i="36"/>
  <c r="A79" i="36"/>
  <c r="A80" i="36"/>
  <c r="A81" i="36"/>
  <c r="A82" i="36"/>
  <c r="A83" i="36"/>
  <c r="B47" i="36"/>
  <c r="B77" i="36"/>
  <c r="B46" i="36"/>
  <c r="B76" i="36"/>
  <c r="B45" i="36"/>
  <c r="B75" i="36"/>
  <c r="B44" i="36"/>
  <c r="B74" i="36"/>
  <c r="B43" i="36"/>
  <c r="B73" i="36"/>
  <c r="B42" i="36"/>
  <c r="B72" i="36"/>
  <c r="B41" i="36"/>
  <c r="B71" i="36"/>
  <c r="B40" i="36"/>
  <c r="B70" i="36"/>
  <c r="B39" i="36"/>
  <c r="B69" i="36"/>
  <c r="B38" i="36"/>
  <c r="B68" i="36"/>
  <c r="B37" i="36"/>
  <c r="B67" i="36"/>
  <c r="B36" i="36"/>
  <c r="B66" i="36"/>
  <c r="B35" i="36"/>
  <c r="B65" i="36"/>
  <c r="B34" i="36"/>
  <c r="B64" i="36"/>
  <c r="B33" i="36"/>
  <c r="B63" i="36"/>
  <c r="B32" i="36"/>
  <c r="B62" i="36"/>
  <c r="B52" i="36"/>
  <c r="B82" i="36"/>
  <c r="B51" i="36"/>
  <c r="B81" i="36"/>
  <c r="B50" i="36"/>
  <c r="B80" i="36"/>
  <c r="B49" i="36"/>
  <c r="B79" i="36"/>
  <c r="B48" i="36"/>
  <c r="B78" i="36"/>
  <c r="B83" i="36"/>
  <c r="F14" i="38"/>
  <c r="D2" i="36"/>
  <c r="B3" i="36"/>
  <c r="E3" i="36"/>
  <c r="B4" i="36"/>
  <c r="E4" i="36"/>
  <c r="B5" i="36"/>
  <c r="E5" i="36"/>
  <c r="B6" i="36"/>
  <c r="E6" i="36"/>
  <c r="B7" i="36"/>
  <c r="E7" i="36"/>
  <c r="B8" i="36"/>
  <c r="E8" i="36"/>
  <c r="B9" i="36"/>
  <c r="E9" i="36"/>
  <c r="B10" i="36"/>
  <c r="E10" i="36"/>
  <c r="B11" i="36"/>
  <c r="E11" i="36"/>
  <c r="B12" i="36"/>
  <c r="E12" i="36"/>
  <c r="B13" i="36"/>
  <c r="E13" i="36"/>
  <c r="B2" i="36"/>
  <c r="E2" i="36"/>
  <c r="F2" i="36"/>
  <c r="D3" i="36"/>
  <c r="D4" i="36"/>
  <c r="D5" i="36"/>
  <c r="D6" i="36"/>
  <c r="D7" i="36"/>
  <c r="D8" i="36"/>
  <c r="D9" i="36"/>
  <c r="D10" i="36"/>
  <c r="D11" i="36"/>
  <c r="D12" i="36"/>
  <c r="D13" i="36"/>
  <c r="F13" i="36"/>
  <c r="F11" i="36"/>
  <c r="F9" i="36"/>
  <c r="F7" i="36"/>
  <c r="F5" i="36"/>
  <c r="F3" i="36"/>
  <c r="F12" i="36"/>
  <c r="F10" i="36"/>
  <c r="F8" i="36"/>
  <c r="F6" i="36"/>
  <c r="F4" i="36"/>
  <c r="F14" i="36"/>
  <c r="O20" i="5"/>
  <c r="D19" i="5"/>
  <c r="C6" i="34"/>
  <c r="D6" i="34"/>
  <c r="E6" i="34"/>
  <c r="C7" i="34"/>
  <c r="D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49" i="34"/>
  <c r="C50" i="34"/>
  <c r="C51" i="34"/>
  <c r="C52" i="34"/>
  <c r="C53" i="34"/>
  <c r="C54" i="34"/>
  <c r="C55" i="34"/>
  <c r="C56" i="34"/>
  <c r="C57" i="34"/>
  <c r="C58" i="34"/>
  <c r="C59" i="34"/>
  <c r="C60" i="34"/>
  <c r="C61" i="34"/>
  <c r="C9" i="14"/>
  <c r="I7" i="34"/>
  <c r="K7" i="34"/>
  <c r="I8" i="34"/>
  <c r="K8" i="34"/>
  <c r="I9" i="34"/>
  <c r="K9" i="34"/>
  <c r="I10" i="34"/>
  <c r="K10" i="34"/>
  <c r="I11" i="34"/>
  <c r="K11" i="34"/>
  <c r="I12" i="34"/>
  <c r="K12" i="34"/>
  <c r="I13" i="34"/>
  <c r="K13" i="34"/>
  <c r="I14" i="34"/>
  <c r="K14" i="34"/>
  <c r="I15" i="34"/>
  <c r="K15" i="34"/>
  <c r="I16" i="34"/>
  <c r="K16" i="34"/>
  <c r="I17" i="34"/>
  <c r="K17" i="34"/>
  <c r="I18" i="34"/>
  <c r="K18" i="34"/>
  <c r="I19" i="34"/>
  <c r="K19" i="34"/>
  <c r="I20" i="34"/>
  <c r="K20" i="34"/>
  <c r="I21" i="34"/>
  <c r="K21" i="34"/>
  <c r="I22" i="34"/>
  <c r="K22" i="34"/>
  <c r="I23" i="34"/>
  <c r="K23" i="34"/>
  <c r="I24" i="34"/>
  <c r="K24" i="34"/>
  <c r="I25" i="34"/>
  <c r="K25" i="34"/>
  <c r="I26" i="34"/>
  <c r="K26" i="34"/>
  <c r="I27" i="34"/>
  <c r="K27" i="34"/>
  <c r="I28" i="34"/>
  <c r="K28" i="34"/>
  <c r="I29" i="34"/>
  <c r="K29" i="34"/>
  <c r="I30" i="34"/>
  <c r="K30" i="34"/>
  <c r="I31" i="34"/>
  <c r="K31" i="34"/>
  <c r="I32" i="34"/>
  <c r="K32" i="34"/>
  <c r="I33" i="34"/>
  <c r="K33" i="34"/>
  <c r="I34" i="34"/>
  <c r="K34" i="34"/>
  <c r="I35" i="34"/>
  <c r="K35" i="34"/>
  <c r="I36" i="34"/>
  <c r="K36" i="34"/>
  <c r="I37" i="34"/>
  <c r="K37" i="34"/>
  <c r="I38" i="34"/>
  <c r="K38" i="34"/>
  <c r="I39" i="34"/>
  <c r="K39" i="34"/>
  <c r="I40" i="34"/>
  <c r="K40" i="34"/>
  <c r="I41" i="34"/>
  <c r="K41" i="34"/>
  <c r="I42" i="34"/>
  <c r="K42" i="34"/>
  <c r="I43" i="34"/>
  <c r="K43" i="34"/>
  <c r="I44" i="34"/>
  <c r="K44" i="34"/>
  <c r="I45" i="34"/>
  <c r="K45" i="34"/>
  <c r="I46" i="34"/>
  <c r="K46" i="34"/>
  <c r="I47" i="34"/>
  <c r="K47" i="34"/>
  <c r="I48" i="34"/>
  <c r="K48" i="34"/>
  <c r="I49" i="34"/>
  <c r="K49" i="34"/>
  <c r="I50" i="34"/>
  <c r="K50" i="34"/>
  <c r="I51" i="34"/>
  <c r="K51" i="34"/>
  <c r="I52" i="34"/>
  <c r="K52" i="34"/>
  <c r="I53" i="34"/>
  <c r="K53" i="34"/>
  <c r="I54" i="34"/>
  <c r="K54" i="34"/>
  <c r="I55" i="34"/>
  <c r="K55" i="34"/>
  <c r="I56" i="34"/>
  <c r="K56" i="34"/>
  <c r="I57" i="34"/>
  <c r="K57" i="34"/>
  <c r="I58" i="34"/>
  <c r="K58" i="34"/>
  <c r="I59" i="34"/>
  <c r="K59" i="34"/>
  <c r="I60" i="34"/>
  <c r="K60" i="34"/>
  <c r="I61" i="34"/>
  <c r="K61" i="34"/>
  <c r="I6" i="34"/>
  <c r="K6" i="34"/>
  <c r="H7" i="34"/>
  <c r="J7" i="34"/>
  <c r="H8" i="34"/>
  <c r="J8" i="34"/>
  <c r="H9" i="34"/>
  <c r="J9" i="34"/>
  <c r="H10" i="34"/>
  <c r="J10" i="34"/>
  <c r="H11" i="34"/>
  <c r="J11" i="34"/>
  <c r="H12" i="34"/>
  <c r="J12" i="34"/>
  <c r="H13" i="34"/>
  <c r="J13" i="34"/>
  <c r="H14" i="34"/>
  <c r="J14" i="34"/>
  <c r="H15" i="34"/>
  <c r="J15" i="34"/>
  <c r="H16" i="34"/>
  <c r="J16" i="34"/>
  <c r="H17" i="34"/>
  <c r="J17" i="34"/>
  <c r="H18" i="34"/>
  <c r="J18" i="34"/>
  <c r="H19" i="34"/>
  <c r="J19" i="34"/>
  <c r="H20" i="34"/>
  <c r="J20" i="34"/>
  <c r="H21" i="34"/>
  <c r="J21" i="34"/>
  <c r="H22" i="34"/>
  <c r="J22" i="34"/>
  <c r="H23" i="34"/>
  <c r="J23" i="34"/>
  <c r="H24" i="34"/>
  <c r="J24" i="34"/>
  <c r="H25" i="34"/>
  <c r="J25" i="34"/>
  <c r="H26" i="34"/>
  <c r="J26" i="34"/>
  <c r="H27" i="34"/>
  <c r="J27" i="34"/>
  <c r="H28" i="34"/>
  <c r="J28" i="34"/>
  <c r="H29" i="34"/>
  <c r="J29" i="34"/>
  <c r="H30" i="34"/>
  <c r="J30" i="34"/>
  <c r="H31" i="34"/>
  <c r="J31" i="34"/>
  <c r="H32" i="34"/>
  <c r="J32" i="34"/>
  <c r="H33" i="34"/>
  <c r="J33" i="34"/>
  <c r="H34" i="34"/>
  <c r="J34" i="34"/>
  <c r="H35" i="34"/>
  <c r="J35" i="34"/>
  <c r="H36" i="34"/>
  <c r="J36" i="34"/>
  <c r="H37" i="34"/>
  <c r="J37" i="34"/>
  <c r="H38" i="34"/>
  <c r="J38" i="34"/>
  <c r="H39" i="34"/>
  <c r="J39" i="34"/>
  <c r="H40" i="34"/>
  <c r="J40" i="34"/>
  <c r="H41" i="34"/>
  <c r="J41" i="34"/>
  <c r="H42" i="34"/>
  <c r="J42" i="34"/>
  <c r="H43" i="34"/>
  <c r="J43" i="34"/>
  <c r="H44" i="34"/>
  <c r="J44" i="34"/>
  <c r="H45" i="34"/>
  <c r="J45" i="34"/>
  <c r="H46" i="34"/>
  <c r="J46" i="34"/>
  <c r="H47" i="34"/>
  <c r="J47" i="34"/>
  <c r="H48" i="34"/>
  <c r="J48" i="34"/>
  <c r="H49" i="34"/>
  <c r="J49" i="34"/>
  <c r="H50" i="34"/>
  <c r="J50" i="34"/>
  <c r="H51" i="34"/>
  <c r="J51" i="34"/>
  <c r="H52" i="34"/>
  <c r="J52" i="34"/>
  <c r="H53" i="34"/>
  <c r="J53" i="34"/>
  <c r="H54" i="34"/>
  <c r="J54" i="34"/>
  <c r="H55" i="34"/>
  <c r="J55" i="34"/>
  <c r="H56" i="34"/>
  <c r="J56" i="34"/>
  <c r="H57" i="34"/>
  <c r="J57" i="34"/>
  <c r="H58" i="34"/>
  <c r="J58" i="34"/>
  <c r="H59" i="34"/>
  <c r="J59" i="34"/>
  <c r="H60" i="34"/>
  <c r="J60" i="34"/>
  <c r="H61" i="34"/>
  <c r="J61" i="34"/>
  <c r="H6" i="34"/>
  <c r="J6" i="34"/>
  <c r="H30" i="33"/>
  <c r="J30" i="33"/>
  <c r="D61" i="34"/>
  <c r="E61" i="34"/>
  <c r="D60" i="34"/>
  <c r="E60" i="34"/>
  <c r="D59" i="34"/>
  <c r="E59" i="34"/>
  <c r="D58" i="34"/>
  <c r="E58" i="34"/>
  <c r="D57" i="34"/>
  <c r="E57" i="34"/>
  <c r="D56" i="34"/>
  <c r="E56" i="34"/>
  <c r="D55" i="34"/>
  <c r="E55" i="34"/>
  <c r="D54" i="34"/>
  <c r="E54" i="34"/>
  <c r="D53" i="34"/>
  <c r="E53" i="34"/>
  <c r="D52" i="34"/>
  <c r="E52" i="34"/>
  <c r="D51" i="34"/>
  <c r="E51" i="34"/>
  <c r="D50" i="34"/>
  <c r="E50" i="34"/>
  <c r="D49" i="34"/>
  <c r="E49" i="34"/>
  <c r="D48" i="34"/>
  <c r="E48" i="34"/>
  <c r="D47" i="34"/>
  <c r="E47" i="34"/>
  <c r="D46" i="34"/>
  <c r="E46" i="34"/>
  <c r="D45" i="34"/>
  <c r="E45" i="34"/>
  <c r="D44" i="34"/>
  <c r="E44" i="34"/>
  <c r="D43" i="34"/>
  <c r="E43" i="34"/>
  <c r="D42" i="34"/>
  <c r="E42" i="34"/>
  <c r="D41" i="34"/>
  <c r="E41" i="34"/>
  <c r="D40" i="34"/>
  <c r="E40" i="34"/>
  <c r="D39" i="34"/>
  <c r="E39" i="34"/>
  <c r="D38" i="34"/>
  <c r="E38" i="34"/>
  <c r="D37" i="34"/>
  <c r="E37" i="34"/>
  <c r="D36" i="34"/>
  <c r="E36" i="34"/>
  <c r="D35" i="34"/>
  <c r="E35" i="34"/>
  <c r="D34" i="34"/>
  <c r="E34" i="34"/>
  <c r="D33" i="34"/>
  <c r="E33" i="34"/>
  <c r="D32" i="34"/>
  <c r="E32" i="34"/>
  <c r="D31" i="34"/>
  <c r="E31" i="34"/>
  <c r="D30" i="34"/>
  <c r="E30" i="34"/>
  <c r="D29" i="34"/>
  <c r="E29" i="34"/>
  <c r="D28" i="34"/>
  <c r="E28" i="34"/>
  <c r="D27" i="34"/>
  <c r="E27" i="34"/>
  <c r="D26" i="34"/>
  <c r="E26" i="34"/>
  <c r="D25" i="34"/>
  <c r="E25" i="34"/>
  <c r="D24" i="34"/>
  <c r="E24" i="34"/>
  <c r="D23" i="34"/>
  <c r="E23" i="34"/>
  <c r="D22" i="34"/>
  <c r="E22" i="34"/>
  <c r="D21" i="34"/>
  <c r="E21" i="34"/>
  <c r="D20" i="34"/>
  <c r="E20" i="34"/>
  <c r="D19" i="34"/>
  <c r="E19" i="34"/>
  <c r="D18" i="34"/>
  <c r="E18" i="34"/>
  <c r="D17" i="34"/>
  <c r="E17" i="34"/>
  <c r="D16" i="34"/>
  <c r="E16" i="34"/>
  <c r="D15" i="34"/>
  <c r="E15" i="34"/>
  <c r="D14" i="34"/>
  <c r="E14" i="34"/>
  <c r="D13" i="34"/>
  <c r="E13" i="34"/>
  <c r="D12" i="34"/>
  <c r="E12" i="34"/>
  <c r="D11" i="34"/>
  <c r="E11" i="34"/>
  <c r="D10" i="34"/>
  <c r="E10" i="34"/>
  <c r="D9" i="34"/>
  <c r="E9" i="34"/>
  <c r="D8" i="34"/>
  <c r="E8" i="34"/>
  <c r="E7" i="34"/>
  <c r="I31" i="33"/>
  <c r="K31" i="33"/>
  <c r="I32" i="33"/>
  <c r="K32" i="33"/>
  <c r="I33" i="33"/>
  <c r="K33" i="33"/>
  <c r="I34" i="33"/>
  <c r="K34" i="33"/>
  <c r="I35" i="33"/>
  <c r="K35" i="33"/>
  <c r="I36" i="33"/>
  <c r="K36" i="33"/>
  <c r="I37" i="33"/>
  <c r="K37" i="33"/>
  <c r="I38" i="33"/>
  <c r="K38" i="33"/>
  <c r="I39" i="33"/>
  <c r="K39" i="33"/>
  <c r="I40" i="33"/>
  <c r="K40" i="33"/>
  <c r="I41" i="33"/>
  <c r="K41" i="33"/>
  <c r="I42" i="33"/>
  <c r="K42" i="33"/>
  <c r="I43" i="33"/>
  <c r="K43" i="33"/>
  <c r="I44" i="33"/>
  <c r="K44" i="33"/>
  <c r="I45" i="33"/>
  <c r="K45" i="33"/>
  <c r="I46" i="33"/>
  <c r="K46" i="33"/>
  <c r="I47" i="33"/>
  <c r="K47" i="33"/>
  <c r="I48" i="33"/>
  <c r="K48" i="33"/>
  <c r="I49" i="33"/>
  <c r="K49" i="33"/>
  <c r="I50" i="33"/>
  <c r="K50" i="33"/>
  <c r="I51" i="33"/>
  <c r="K51" i="33"/>
  <c r="I52" i="33"/>
  <c r="K52" i="33"/>
  <c r="I53" i="33"/>
  <c r="K53" i="33"/>
  <c r="I54" i="33"/>
  <c r="K54" i="33"/>
  <c r="I55" i="33"/>
  <c r="K55" i="33"/>
  <c r="I56" i="33"/>
  <c r="K56" i="33"/>
  <c r="I57" i="33"/>
  <c r="K57" i="33"/>
  <c r="I58" i="33"/>
  <c r="K58" i="33"/>
  <c r="I59" i="33"/>
  <c r="K59" i="33"/>
  <c r="I60" i="33"/>
  <c r="K60" i="33"/>
  <c r="I61" i="33"/>
  <c r="K61" i="33"/>
  <c r="I62" i="33"/>
  <c r="K62" i="33"/>
  <c r="I63" i="33"/>
  <c r="K63" i="33"/>
  <c r="I64" i="33"/>
  <c r="K64" i="33"/>
  <c r="I65" i="33"/>
  <c r="K65" i="33"/>
  <c r="I66" i="33"/>
  <c r="K66" i="33"/>
  <c r="I30" i="33"/>
  <c r="K30" i="33"/>
  <c r="H31" i="33"/>
  <c r="J31" i="33"/>
  <c r="H32" i="33"/>
  <c r="J32" i="33"/>
  <c r="H33" i="33"/>
  <c r="J33" i="33"/>
  <c r="H34" i="33"/>
  <c r="J34" i="33"/>
  <c r="H35" i="33"/>
  <c r="J35" i="33"/>
  <c r="H36" i="33"/>
  <c r="J36" i="33"/>
  <c r="H37" i="33"/>
  <c r="J37" i="33"/>
  <c r="H38" i="33"/>
  <c r="J38" i="33"/>
  <c r="H39" i="33"/>
  <c r="J39" i="33"/>
  <c r="H40" i="33"/>
  <c r="J40" i="33"/>
  <c r="H41" i="33"/>
  <c r="J41" i="33"/>
  <c r="H42" i="33"/>
  <c r="J42" i="33"/>
  <c r="H43" i="33"/>
  <c r="J43" i="33"/>
  <c r="H44" i="33"/>
  <c r="J44" i="33"/>
  <c r="H45" i="33"/>
  <c r="J45" i="33"/>
  <c r="H46" i="33"/>
  <c r="J46" i="33"/>
  <c r="H47" i="33"/>
  <c r="J47" i="33"/>
  <c r="H48" i="33"/>
  <c r="J48" i="33"/>
  <c r="H49" i="33"/>
  <c r="J49" i="33"/>
  <c r="H50" i="33"/>
  <c r="J50" i="33"/>
  <c r="H51" i="33"/>
  <c r="J51" i="33"/>
  <c r="H52" i="33"/>
  <c r="J52" i="33"/>
  <c r="H53" i="33"/>
  <c r="J53" i="33"/>
  <c r="H54" i="33"/>
  <c r="J54" i="33"/>
  <c r="H55" i="33"/>
  <c r="J55" i="33"/>
  <c r="H56" i="33"/>
  <c r="J56" i="33"/>
  <c r="H57" i="33"/>
  <c r="J57" i="33"/>
  <c r="H58" i="33"/>
  <c r="J58" i="33"/>
  <c r="H59" i="33"/>
  <c r="J59" i="33"/>
  <c r="H60" i="33"/>
  <c r="J60" i="33"/>
  <c r="H61" i="33"/>
  <c r="J61" i="33"/>
  <c r="H62" i="33"/>
  <c r="J62" i="33"/>
  <c r="H63" i="33"/>
  <c r="J63" i="33"/>
  <c r="H64" i="33"/>
  <c r="J64" i="33"/>
  <c r="H65" i="33"/>
  <c r="J65" i="33"/>
  <c r="H66" i="33"/>
  <c r="J66" i="33"/>
  <c r="E6" i="31"/>
  <c r="F6" i="31"/>
  <c r="V3" i="33"/>
  <c r="W3" i="33"/>
  <c r="C66" i="33"/>
  <c r="D66" i="33"/>
  <c r="E66" i="33"/>
  <c r="C65" i="33"/>
  <c r="D65" i="33"/>
  <c r="E65" i="33"/>
  <c r="C64" i="33"/>
  <c r="D64" i="33"/>
  <c r="E64" i="33"/>
  <c r="C63" i="33"/>
  <c r="D63" i="33"/>
  <c r="E63" i="33"/>
  <c r="C62" i="33"/>
  <c r="D62" i="33"/>
  <c r="E62" i="33"/>
  <c r="C61" i="33"/>
  <c r="D61" i="33"/>
  <c r="E61" i="33"/>
  <c r="C60" i="33"/>
  <c r="D60" i="33"/>
  <c r="E60" i="33"/>
  <c r="C59" i="33"/>
  <c r="D59" i="33"/>
  <c r="E59" i="33"/>
  <c r="C58" i="33"/>
  <c r="D58" i="33"/>
  <c r="E58" i="33"/>
  <c r="C57" i="33"/>
  <c r="D57" i="33"/>
  <c r="E57" i="33"/>
  <c r="C56" i="33"/>
  <c r="D56" i="33"/>
  <c r="E56" i="33"/>
  <c r="C55" i="33"/>
  <c r="D55" i="33"/>
  <c r="E55" i="33"/>
  <c r="C54" i="33"/>
  <c r="D54" i="33"/>
  <c r="E54" i="33"/>
  <c r="C53" i="33"/>
  <c r="D53" i="33"/>
  <c r="E53" i="33"/>
  <c r="C52" i="33"/>
  <c r="D52" i="33"/>
  <c r="E52" i="33"/>
  <c r="C51" i="33"/>
  <c r="D51" i="33"/>
  <c r="E51" i="33"/>
  <c r="C50" i="33"/>
  <c r="D50" i="33"/>
  <c r="E50" i="33"/>
  <c r="C49" i="33"/>
  <c r="D49" i="33"/>
  <c r="E49" i="33"/>
  <c r="C48" i="33"/>
  <c r="D48" i="33"/>
  <c r="E48" i="33"/>
  <c r="C47" i="33"/>
  <c r="D47" i="33"/>
  <c r="E47" i="33"/>
  <c r="C46" i="33"/>
  <c r="D46" i="33"/>
  <c r="E46" i="33"/>
  <c r="C45" i="33"/>
  <c r="D45" i="33"/>
  <c r="E45" i="33"/>
  <c r="C44" i="33"/>
  <c r="D44" i="33"/>
  <c r="E44" i="33"/>
  <c r="C43" i="33"/>
  <c r="D43" i="33"/>
  <c r="E43" i="33"/>
  <c r="C42" i="33"/>
  <c r="D42" i="33"/>
  <c r="E42" i="33"/>
  <c r="C41" i="33"/>
  <c r="D41" i="33"/>
  <c r="E41" i="33"/>
  <c r="C40" i="33"/>
  <c r="D40" i="33"/>
  <c r="E40" i="33"/>
  <c r="C39" i="33"/>
  <c r="D39" i="33"/>
  <c r="E39" i="33"/>
  <c r="C38" i="33"/>
  <c r="D38" i="33"/>
  <c r="E38" i="33"/>
  <c r="C37" i="33"/>
  <c r="D37" i="33"/>
  <c r="E37" i="33"/>
  <c r="C36" i="33"/>
  <c r="D36" i="33"/>
  <c r="E36" i="33"/>
  <c r="C35" i="33"/>
  <c r="D35" i="33"/>
  <c r="E35" i="33"/>
  <c r="C34" i="33"/>
  <c r="D34" i="33"/>
  <c r="E34" i="33"/>
  <c r="C33" i="33"/>
  <c r="D33" i="33"/>
  <c r="E33" i="33"/>
  <c r="C32" i="33"/>
  <c r="D32" i="33"/>
  <c r="E32" i="33"/>
  <c r="C31" i="33"/>
  <c r="D31" i="33"/>
  <c r="E31" i="33"/>
  <c r="C30" i="33"/>
  <c r="D30" i="33"/>
  <c r="E30" i="33"/>
  <c r="E538" i="31"/>
  <c r="F538" i="31"/>
  <c r="E537" i="31"/>
  <c r="F537" i="31"/>
  <c r="E536" i="31"/>
  <c r="F536" i="31"/>
  <c r="E535" i="31"/>
  <c r="F535" i="31"/>
  <c r="E534" i="31"/>
  <c r="F534" i="31"/>
  <c r="E533" i="31"/>
  <c r="F533" i="31"/>
  <c r="E532" i="31"/>
  <c r="F532" i="31"/>
  <c r="E531" i="31"/>
  <c r="F531" i="31"/>
  <c r="E530" i="31"/>
  <c r="F530" i="31"/>
  <c r="E529" i="31"/>
  <c r="F529" i="31"/>
  <c r="E528" i="31"/>
  <c r="F528" i="31"/>
  <c r="E527" i="31"/>
  <c r="F527" i="31"/>
  <c r="E526" i="31"/>
  <c r="F526" i="31"/>
  <c r="E525" i="31"/>
  <c r="F525" i="31"/>
  <c r="E524" i="31"/>
  <c r="F524" i="31"/>
  <c r="E523" i="31"/>
  <c r="F523" i="31"/>
  <c r="E522" i="31"/>
  <c r="F522" i="31"/>
  <c r="E521" i="31"/>
  <c r="F521" i="31"/>
  <c r="E520" i="31"/>
  <c r="F520" i="31"/>
  <c r="E519" i="31"/>
  <c r="F519" i="31"/>
  <c r="E518" i="31"/>
  <c r="F518" i="31"/>
  <c r="E517" i="31"/>
  <c r="F517" i="31"/>
  <c r="E516" i="31"/>
  <c r="F516" i="31"/>
  <c r="E515" i="31"/>
  <c r="F515" i="31"/>
  <c r="E514" i="31"/>
  <c r="F514" i="31"/>
  <c r="E513" i="31"/>
  <c r="F513" i="31"/>
  <c r="E512" i="31"/>
  <c r="F512" i="31"/>
  <c r="E511" i="31"/>
  <c r="F511" i="31"/>
  <c r="E510" i="31"/>
  <c r="F510" i="31"/>
  <c r="E509" i="31"/>
  <c r="F509" i="31"/>
  <c r="E508" i="31"/>
  <c r="F508" i="31"/>
  <c r="E507" i="31"/>
  <c r="F507" i="31"/>
  <c r="E506" i="31"/>
  <c r="F506" i="31"/>
  <c r="E505" i="31"/>
  <c r="F505" i="31"/>
  <c r="E504" i="31"/>
  <c r="F504" i="31"/>
  <c r="E503" i="31"/>
  <c r="F503" i="31"/>
  <c r="E502" i="31"/>
  <c r="F502" i="31"/>
  <c r="E501" i="31"/>
  <c r="F501" i="31"/>
  <c r="E500" i="31"/>
  <c r="F500" i="31"/>
  <c r="E499" i="31"/>
  <c r="F499" i="31"/>
  <c r="E498" i="31"/>
  <c r="F498" i="31"/>
  <c r="E497" i="31"/>
  <c r="F497" i="31"/>
  <c r="E496" i="31"/>
  <c r="F496" i="31"/>
  <c r="E495" i="31"/>
  <c r="F495" i="31"/>
  <c r="E494" i="31"/>
  <c r="F494" i="31"/>
  <c r="E493" i="31"/>
  <c r="F493" i="31"/>
  <c r="E492" i="31"/>
  <c r="F492" i="31"/>
  <c r="E491" i="31"/>
  <c r="F491" i="31"/>
  <c r="E490" i="31"/>
  <c r="F490" i="31"/>
  <c r="E489" i="31"/>
  <c r="F489" i="31"/>
  <c r="E488" i="31"/>
  <c r="F488" i="31"/>
  <c r="E487" i="31"/>
  <c r="F487" i="31"/>
  <c r="E486" i="31"/>
  <c r="F486" i="31"/>
  <c r="E485" i="31"/>
  <c r="F485" i="31"/>
  <c r="E484" i="31"/>
  <c r="F484" i="31"/>
  <c r="E483" i="31"/>
  <c r="F483" i="31"/>
  <c r="E482" i="31"/>
  <c r="F482" i="31"/>
  <c r="E481" i="31"/>
  <c r="F481" i="31"/>
  <c r="E480" i="31"/>
  <c r="F480" i="31"/>
  <c r="E479" i="31"/>
  <c r="F479" i="31"/>
  <c r="E478" i="31"/>
  <c r="F478" i="31"/>
  <c r="E477" i="31"/>
  <c r="F477" i="31"/>
  <c r="E476" i="31"/>
  <c r="F476" i="31"/>
  <c r="E475" i="31"/>
  <c r="F475" i="31"/>
  <c r="E474" i="31"/>
  <c r="F474" i="31"/>
  <c r="E473" i="31"/>
  <c r="F473" i="31"/>
  <c r="E472" i="31"/>
  <c r="F472" i="31"/>
  <c r="E471" i="31"/>
  <c r="F471" i="31"/>
  <c r="E470" i="31"/>
  <c r="F470" i="31"/>
  <c r="E469" i="31"/>
  <c r="F469" i="31"/>
  <c r="E468" i="31"/>
  <c r="F468" i="31"/>
  <c r="E467" i="31"/>
  <c r="F467" i="31"/>
  <c r="E466" i="31"/>
  <c r="F466" i="31"/>
  <c r="E465" i="31"/>
  <c r="F465" i="31"/>
  <c r="E464" i="31"/>
  <c r="F464" i="31"/>
  <c r="E463" i="31"/>
  <c r="F463" i="31"/>
  <c r="E462" i="31"/>
  <c r="F462" i="31"/>
  <c r="E461" i="31"/>
  <c r="F461" i="31"/>
  <c r="E460" i="31"/>
  <c r="F460" i="31"/>
  <c r="E459" i="31"/>
  <c r="F459" i="31"/>
  <c r="E458" i="31"/>
  <c r="F458" i="31"/>
  <c r="E457" i="31"/>
  <c r="F457" i="31"/>
  <c r="E456" i="31"/>
  <c r="F456" i="31"/>
  <c r="E455" i="31"/>
  <c r="F455" i="31"/>
  <c r="E454" i="31"/>
  <c r="F454" i="31"/>
  <c r="E453" i="31"/>
  <c r="F453" i="31"/>
  <c r="E452" i="31"/>
  <c r="F452" i="31"/>
  <c r="E451" i="31"/>
  <c r="F451" i="31"/>
  <c r="E450" i="31"/>
  <c r="F450" i="31"/>
  <c r="E449" i="31"/>
  <c r="F449" i="31"/>
  <c r="E448" i="31"/>
  <c r="F448" i="31"/>
  <c r="E447" i="31"/>
  <c r="F447" i="31"/>
  <c r="E446" i="31"/>
  <c r="F446" i="31"/>
  <c r="E445" i="31"/>
  <c r="F445" i="31"/>
  <c r="E444" i="31"/>
  <c r="F444" i="31"/>
  <c r="E443" i="31"/>
  <c r="F443" i="31"/>
  <c r="E442" i="31"/>
  <c r="F442" i="31"/>
  <c r="E441" i="31"/>
  <c r="F441" i="31"/>
  <c r="E440" i="31"/>
  <c r="F440" i="31"/>
  <c r="E439" i="31"/>
  <c r="F439" i="31"/>
  <c r="E438" i="31"/>
  <c r="F438" i="31"/>
  <c r="E437" i="31"/>
  <c r="F437" i="31"/>
  <c r="E436" i="31"/>
  <c r="F436" i="31"/>
  <c r="E435" i="31"/>
  <c r="F435" i="31"/>
  <c r="E434" i="31"/>
  <c r="F434" i="31"/>
  <c r="E433" i="31"/>
  <c r="F433" i="31"/>
  <c r="E432" i="31"/>
  <c r="F432" i="31"/>
  <c r="E431" i="31"/>
  <c r="F431" i="31"/>
  <c r="E430" i="31"/>
  <c r="F430" i="31"/>
  <c r="E429" i="31"/>
  <c r="F429" i="31"/>
  <c r="E428" i="31"/>
  <c r="F428" i="31"/>
  <c r="E427" i="31"/>
  <c r="F427" i="31"/>
  <c r="E426" i="31"/>
  <c r="F426" i="31"/>
  <c r="E425" i="31"/>
  <c r="F425" i="31"/>
  <c r="E424" i="31"/>
  <c r="F424" i="31"/>
  <c r="E423" i="31"/>
  <c r="F423" i="31"/>
  <c r="E422" i="31"/>
  <c r="F422" i="31"/>
  <c r="E421" i="31"/>
  <c r="F421" i="31"/>
  <c r="E420" i="31"/>
  <c r="F420" i="31"/>
  <c r="E419" i="31"/>
  <c r="F419" i="31"/>
  <c r="E418" i="31"/>
  <c r="F418" i="31"/>
  <c r="E417" i="31"/>
  <c r="F417" i="31"/>
  <c r="E416" i="31"/>
  <c r="F416" i="31"/>
  <c r="E415" i="31"/>
  <c r="F415" i="31"/>
  <c r="E414" i="31"/>
  <c r="F414" i="31"/>
  <c r="E413" i="31"/>
  <c r="F413" i="31"/>
  <c r="E412" i="31"/>
  <c r="F412" i="31"/>
  <c r="E411" i="31"/>
  <c r="F411" i="31"/>
  <c r="E410" i="31"/>
  <c r="F410" i="31"/>
  <c r="E409" i="31"/>
  <c r="F409" i="31"/>
  <c r="E408" i="31"/>
  <c r="F408" i="31"/>
  <c r="E407" i="31"/>
  <c r="F407" i="31"/>
  <c r="E406" i="31"/>
  <c r="F406" i="31"/>
  <c r="E405" i="31"/>
  <c r="F405" i="31"/>
  <c r="E404" i="31"/>
  <c r="F404" i="31"/>
  <c r="E403" i="31"/>
  <c r="F403" i="31"/>
  <c r="E402" i="31"/>
  <c r="F402" i="31"/>
  <c r="E401" i="31"/>
  <c r="F401" i="31"/>
  <c r="E400" i="31"/>
  <c r="F400" i="31"/>
  <c r="E399" i="31"/>
  <c r="F399" i="31"/>
  <c r="E398" i="31"/>
  <c r="F398" i="31"/>
  <c r="E397" i="31"/>
  <c r="F397" i="31"/>
  <c r="E396" i="31"/>
  <c r="F396" i="31"/>
  <c r="E395" i="31"/>
  <c r="F395" i="31"/>
  <c r="E394" i="31"/>
  <c r="F394" i="31"/>
  <c r="E393" i="31"/>
  <c r="F393" i="31"/>
  <c r="E392" i="31"/>
  <c r="F392" i="31"/>
  <c r="E391" i="31"/>
  <c r="F391" i="31"/>
  <c r="E390" i="31"/>
  <c r="F390" i="31"/>
  <c r="E389" i="31"/>
  <c r="F389" i="31"/>
  <c r="E388" i="31"/>
  <c r="F388" i="31"/>
  <c r="E387" i="31"/>
  <c r="F387" i="31"/>
  <c r="E386" i="31"/>
  <c r="F386" i="31"/>
  <c r="E385" i="31"/>
  <c r="F385" i="31"/>
  <c r="E384" i="31"/>
  <c r="F384" i="31"/>
  <c r="E383" i="31"/>
  <c r="F383" i="31"/>
  <c r="E382" i="31"/>
  <c r="F382" i="31"/>
  <c r="E381" i="31"/>
  <c r="F381" i="31"/>
  <c r="E380" i="31"/>
  <c r="F380" i="31"/>
  <c r="E379" i="31"/>
  <c r="F379" i="31"/>
  <c r="E378" i="31"/>
  <c r="F378" i="31"/>
  <c r="E377" i="31"/>
  <c r="F377" i="31"/>
  <c r="E376" i="31"/>
  <c r="F376" i="31"/>
  <c r="E375" i="31"/>
  <c r="F375" i="31"/>
  <c r="E374" i="31"/>
  <c r="F374" i="31"/>
  <c r="E373" i="31"/>
  <c r="F373" i="31"/>
  <c r="E372" i="31"/>
  <c r="F372" i="31"/>
  <c r="E371" i="31"/>
  <c r="F371" i="31"/>
  <c r="E370" i="31"/>
  <c r="F370" i="31"/>
  <c r="E369" i="31"/>
  <c r="F369" i="31"/>
  <c r="E368" i="31"/>
  <c r="F368" i="31"/>
  <c r="E367" i="31"/>
  <c r="F367" i="31"/>
  <c r="E366" i="31"/>
  <c r="F366" i="31"/>
  <c r="E365" i="31"/>
  <c r="F365" i="31"/>
  <c r="E364" i="31"/>
  <c r="F364" i="31"/>
  <c r="E363" i="31"/>
  <c r="F363" i="31"/>
  <c r="E362" i="31"/>
  <c r="F362" i="31"/>
  <c r="E361" i="31"/>
  <c r="F361" i="31"/>
  <c r="E360" i="31"/>
  <c r="F360" i="31"/>
  <c r="E359" i="31"/>
  <c r="F359" i="31"/>
  <c r="E358" i="31"/>
  <c r="F358" i="31"/>
  <c r="E357" i="31"/>
  <c r="F357" i="31"/>
  <c r="E356" i="31"/>
  <c r="F356" i="31"/>
  <c r="E355" i="31"/>
  <c r="F355" i="31"/>
  <c r="E354" i="31"/>
  <c r="F354" i="31"/>
  <c r="E353" i="31"/>
  <c r="F353" i="31"/>
  <c r="E352" i="31"/>
  <c r="F352" i="31"/>
  <c r="E351" i="31"/>
  <c r="F351" i="31"/>
  <c r="E350" i="31"/>
  <c r="F350" i="31"/>
  <c r="E349" i="31"/>
  <c r="F349" i="31"/>
  <c r="E348" i="31"/>
  <c r="F348" i="31"/>
  <c r="E347" i="31"/>
  <c r="F347" i="31"/>
  <c r="E346" i="31"/>
  <c r="F346" i="31"/>
  <c r="E345" i="31"/>
  <c r="F345" i="31"/>
  <c r="E344" i="31"/>
  <c r="F344" i="31"/>
  <c r="E343" i="31"/>
  <c r="F343" i="31"/>
  <c r="E342" i="31"/>
  <c r="F342" i="31"/>
  <c r="E341" i="31"/>
  <c r="F341" i="31"/>
  <c r="E340" i="31"/>
  <c r="F340" i="31"/>
  <c r="E339" i="31"/>
  <c r="F339" i="31"/>
  <c r="E338" i="31"/>
  <c r="F338" i="31"/>
  <c r="E337" i="31"/>
  <c r="F337" i="31"/>
  <c r="E336" i="31"/>
  <c r="F336" i="31"/>
  <c r="E335" i="31"/>
  <c r="F335" i="31"/>
  <c r="E334" i="31"/>
  <c r="F334" i="31"/>
  <c r="E333" i="31"/>
  <c r="F333" i="31"/>
  <c r="E332" i="31"/>
  <c r="F332" i="31"/>
  <c r="E331" i="31"/>
  <c r="F331" i="31"/>
  <c r="E330" i="31"/>
  <c r="F330" i="31"/>
  <c r="E329" i="31"/>
  <c r="F329" i="31"/>
  <c r="E328" i="31"/>
  <c r="F328" i="31"/>
  <c r="E327" i="31"/>
  <c r="F327" i="31"/>
  <c r="E326" i="31"/>
  <c r="F326" i="31"/>
  <c r="E325" i="31"/>
  <c r="F325" i="31"/>
  <c r="E324" i="31"/>
  <c r="F324" i="31"/>
  <c r="E323" i="31"/>
  <c r="F323" i="31"/>
  <c r="E322" i="31"/>
  <c r="F322" i="31"/>
  <c r="E321" i="31"/>
  <c r="F321" i="31"/>
  <c r="E320" i="31"/>
  <c r="F320" i="31"/>
  <c r="E319" i="31"/>
  <c r="F319" i="31"/>
  <c r="E318" i="31"/>
  <c r="F318" i="31"/>
  <c r="E317" i="31"/>
  <c r="F317" i="31"/>
  <c r="E316" i="31"/>
  <c r="F316" i="31"/>
  <c r="E315" i="31"/>
  <c r="F315" i="31"/>
  <c r="E314" i="31"/>
  <c r="F314" i="31"/>
  <c r="E313" i="31"/>
  <c r="F313" i="31"/>
  <c r="E312" i="31"/>
  <c r="F312" i="31"/>
  <c r="E311" i="31"/>
  <c r="F311" i="31"/>
  <c r="E310" i="31"/>
  <c r="F310" i="31"/>
  <c r="E309" i="31"/>
  <c r="F309" i="31"/>
  <c r="E308" i="31"/>
  <c r="F308" i="31"/>
  <c r="E307" i="31"/>
  <c r="F307" i="31"/>
  <c r="E306" i="31"/>
  <c r="F306" i="31"/>
  <c r="E305" i="31"/>
  <c r="F305" i="31"/>
  <c r="E304" i="31"/>
  <c r="F304" i="31"/>
  <c r="E303" i="31"/>
  <c r="F303" i="31"/>
  <c r="E302" i="31"/>
  <c r="F302" i="31"/>
  <c r="E301" i="31"/>
  <c r="F301" i="31"/>
  <c r="E300" i="31"/>
  <c r="F300" i="31"/>
  <c r="E299" i="31"/>
  <c r="F299" i="31"/>
  <c r="E298" i="31"/>
  <c r="F298" i="31"/>
  <c r="E297" i="31"/>
  <c r="F297" i="31"/>
  <c r="E296" i="31"/>
  <c r="F296" i="31"/>
  <c r="E295" i="31"/>
  <c r="F295" i="31"/>
  <c r="E294" i="31"/>
  <c r="F294" i="31"/>
  <c r="E293" i="31"/>
  <c r="F293" i="31"/>
  <c r="E292" i="31"/>
  <c r="F292" i="31"/>
  <c r="E291" i="31"/>
  <c r="F291" i="31"/>
  <c r="E290" i="31"/>
  <c r="F290" i="31"/>
  <c r="E289" i="31"/>
  <c r="F289" i="31"/>
  <c r="E288" i="31"/>
  <c r="F288" i="31"/>
  <c r="E287" i="31"/>
  <c r="F287" i="31"/>
  <c r="E286" i="31"/>
  <c r="F286" i="31"/>
  <c r="E285" i="31"/>
  <c r="F285" i="31"/>
  <c r="E284" i="31"/>
  <c r="F284" i="31"/>
  <c r="E283" i="31"/>
  <c r="F283" i="31"/>
  <c r="E282" i="31"/>
  <c r="F282" i="31"/>
  <c r="E281" i="31"/>
  <c r="F281" i="31"/>
  <c r="E280" i="31"/>
  <c r="F280" i="31"/>
  <c r="E279" i="31"/>
  <c r="F279" i="31"/>
  <c r="E278" i="31"/>
  <c r="F278" i="31"/>
  <c r="E277" i="31"/>
  <c r="F277" i="31"/>
  <c r="E276" i="31"/>
  <c r="F276" i="31"/>
  <c r="E275" i="31"/>
  <c r="F275" i="31"/>
  <c r="E274" i="31"/>
  <c r="F274" i="31"/>
  <c r="G274" i="31"/>
  <c r="E273" i="31"/>
  <c r="F273" i="31"/>
  <c r="G273" i="31"/>
  <c r="E272" i="31"/>
  <c r="F272" i="31"/>
  <c r="G272" i="31"/>
  <c r="E271" i="31"/>
  <c r="F271" i="31"/>
  <c r="G271" i="31"/>
  <c r="E270" i="31"/>
  <c r="F270" i="31"/>
  <c r="G270" i="31"/>
  <c r="E269" i="31"/>
  <c r="F269" i="31"/>
  <c r="G269" i="31"/>
  <c r="E268" i="31"/>
  <c r="F268" i="31"/>
  <c r="G268" i="31"/>
  <c r="E267" i="31"/>
  <c r="F267" i="31"/>
  <c r="G267" i="31"/>
  <c r="E266" i="31"/>
  <c r="F266" i="31"/>
  <c r="G266" i="31"/>
  <c r="E265" i="31"/>
  <c r="F265" i="31"/>
  <c r="G265" i="31"/>
  <c r="E264" i="31"/>
  <c r="F264" i="31"/>
  <c r="G264" i="31"/>
  <c r="E263" i="31"/>
  <c r="F263" i="31"/>
  <c r="G263" i="31"/>
  <c r="E262" i="31"/>
  <c r="F262" i="31"/>
  <c r="G262" i="31"/>
  <c r="E261" i="31"/>
  <c r="F261" i="31"/>
  <c r="G261" i="31"/>
  <c r="E260" i="31"/>
  <c r="F260" i="31"/>
  <c r="G260" i="31"/>
  <c r="E259" i="31"/>
  <c r="F259" i="31"/>
  <c r="G259" i="31"/>
  <c r="E258" i="31"/>
  <c r="F258" i="31"/>
  <c r="G258" i="31"/>
  <c r="E257" i="31"/>
  <c r="F257" i="31"/>
  <c r="G257" i="31"/>
  <c r="E256" i="31"/>
  <c r="F256" i="31"/>
  <c r="G256" i="31"/>
  <c r="E255" i="31"/>
  <c r="F255" i="31"/>
  <c r="G255" i="31"/>
  <c r="E254" i="31"/>
  <c r="F254" i="31"/>
  <c r="G254" i="31"/>
  <c r="E253" i="31"/>
  <c r="F253" i="31"/>
  <c r="G253" i="31"/>
  <c r="E252" i="31"/>
  <c r="F252" i="31"/>
  <c r="G252" i="31"/>
  <c r="E251" i="31"/>
  <c r="F251" i="31"/>
  <c r="G251" i="31"/>
  <c r="E250" i="31"/>
  <c r="F250" i="31"/>
  <c r="G250" i="31"/>
  <c r="E249" i="31"/>
  <c r="F249" i="31"/>
  <c r="G249" i="31"/>
  <c r="E248" i="31"/>
  <c r="F248" i="31"/>
  <c r="G248" i="31"/>
  <c r="E247" i="31"/>
  <c r="F247" i="31"/>
  <c r="G247" i="31"/>
  <c r="E246" i="31"/>
  <c r="F246" i="31"/>
  <c r="G246" i="31"/>
  <c r="E245" i="31"/>
  <c r="F245" i="31"/>
  <c r="G245" i="31"/>
  <c r="E244" i="31"/>
  <c r="F244" i="31"/>
  <c r="G244" i="31"/>
  <c r="E243" i="31"/>
  <c r="F243" i="31"/>
  <c r="G243" i="31"/>
  <c r="E242" i="31"/>
  <c r="F242" i="31"/>
  <c r="G242" i="31"/>
  <c r="E241" i="31"/>
  <c r="F241" i="31"/>
  <c r="G241" i="31"/>
  <c r="E240" i="31"/>
  <c r="F240" i="31"/>
  <c r="G240" i="31"/>
  <c r="E239" i="31"/>
  <c r="F239" i="31"/>
  <c r="G239" i="31"/>
  <c r="E238" i="31"/>
  <c r="F238" i="31"/>
  <c r="G238" i="31"/>
  <c r="E237" i="31"/>
  <c r="F237" i="31"/>
  <c r="G237" i="31"/>
  <c r="E236" i="31"/>
  <c r="F236" i="31"/>
  <c r="G236" i="31"/>
  <c r="E235" i="31"/>
  <c r="F235" i="31"/>
  <c r="G235" i="31"/>
  <c r="E234" i="31"/>
  <c r="F234" i="31"/>
  <c r="G234" i="31"/>
  <c r="E233" i="31"/>
  <c r="F233" i="31"/>
  <c r="G233" i="31"/>
  <c r="E232" i="31"/>
  <c r="F232" i="31"/>
  <c r="G232" i="31"/>
  <c r="E231" i="31"/>
  <c r="F231" i="31"/>
  <c r="G231" i="31"/>
  <c r="E230" i="31"/>
  <c r="F230" i="31"/>
  <c r="G230" i="31"/>
  <c r="E229" i="31"/>
  <c r="F229" i="31"/>
  <c r="G229" i="31"/>
  <c r="E228" i="31"/>
  <c r="F228" i="31"/>
  <c r="G228" i="31"/>
  <c r="E227" i="31"/>
  <c r="F227" i="31"/>
  <c r="G227" i="31"/>
  <c r="E226" i="31"/>
  <c r="F226" i="31"/>
  <c r="G226" i="31"/>
  <c r="E225" i="31"/>
  <c r="F225" i="31"/>
  <c r="G225" i="31"/>
  <c r="E224" i="31"/>
  <c r="F224" i="31"/>
  <c r="G224" i="31"/>
  <c r="E223" i="31"/>
  <c r="F223" i="31"/>
  <c r="G223" i="31"/>
  <c r="E222" i="31"/>
  <c r="F222" i="31"/>
  <c r="G222" i="31"/>
  <c r="E221" i="31"/>
  <c r="F221" i="31"/>
  <c r="G221" i="31"/>
  <c r="E220" i="31"/>
  <c r="F220" i="31"/>
  <c r="G220" i="31"/>
  <c r="E219" i="31"/>
  <c r="F219" i="31"/>
  <c r="G219" i="31"/>
  <c r="E218" i="31"/>
  <c r="F218" i="31"/>
  <c r="G218" i="31"/>
  <c r="E217" i="31"/>
  <c r="F217" i="31"/>
  <c r="G217" i="31"/>
  <c r="E216" i="31"/>
  <c r="F216" i="31"/>
  <c r="G216" i="31"/>
  <c r="E215" i="31"/>
  <c r="F215" i="31"/>
  <c r="G215" i="31"/>
  <c r="E214" i="31"/>
  <c r="F214" i="31"/>
  <c r="G214" i="31"/>
  <c r="E213" i="31"/>
  <c r="F213" i="31"/>
  <c r="G213" i="31"/>
  <c r="E212" i="31"/>
  <c r="F212" i="31"/>
  <c r="G212" i="31"/>
  <c r="E211" i="31"/>
  <c r="F211" i="31"/>
  <c r="G211" i="31"/>
  <c r="E210" i="31"/>
  <c r="F210" i="31"/>
  <c r="G210" i="31"/>
  <c r="E209" i="31"/>
  <c r="F209" i="31"/>
  <c r="G209" i="31"/>
  <c r="E208" i="31"/>
  <c r="F208" i="31"/>
  <c r="G208" i="31"/>
  <c r="E207" i="31"/>
  <c r="F207" i="31"/>
  <c r="G207" i="31"/>
  <c r="E206" i="31"/>
  <c r="F206" i="31"/>
  <c r="G206" i="31"/>
  <c r="E205" i="31"/>
  <c r="F205" i="31"/>
  <c r="G205" i="31"/>
  <c r="E204" i="31"/>
  <c r="F204" i="31"/>
  <c r="G204" i="31"/>
  <c r="E203" i="31"/>
  <c r="F203" i="31"/>
  <c r="G203" i="31"/>
  <c r="E202" i="31"/>
  <c r="F202" i="31"/>
  <c r="G202" i="31"/>
  <c r="E201" i="31"/>
  <c r="F201" i="31"/>
  <c r="G201" i="31"/>
  <c r="E200" i="31"/>
  <c r="F200" i="31"/>
  <c r="G200" i="31"/>
  <c r="E199" i="31"/>
  <c r="F199" i="31"/>
  <c r="G199" i="31"/>
  <c r="E198" i="31"/>
  <c r="F198" i="31"/>
  <c r="G198" i="31"/>
  <c r="E197" i="31"/>
  <c r="F197" i="31"/>
  <c r="G197" i="31"/>
  <c r="E196" i="31"/>
  <c r="F196" i="31"/>
  <c r="G196" i="31"/>
  <c r="E195" i="31"/>
  <c r="F195" i="31"/>
  <c r="G195" i="31"/>
  <c r="E194" i="31"/>
  <c r="F194" i="31"/>
  <c r="G194" i="31"/>
  <c r="E193" i="31"/>
  <c r="F193" i="31"/>
  <c r="G193" i="31"/>
  <c r="E192" i="31"/>
  <c r="F192" i="31"/>
  <c r="G192" i="31"/>
  <c r="E191" i="31"/>
  <c r="F191" i="31"/>
  <c r="G191" i="31"/>
  <c r="E190" i="31"/>
  <c r="F190" i="31"/>
  <c r="G190" i="31"/>
  <c r="E189" i="31"/>
  <c r="F189" i="31"/>
  <c r="G189" i="31"/>
  <c r="E188" i="31"/>
  <c r="F188" i="31"/>
  <c r="G188" i="31"/>
  <c r="E187" i="31"/>
  <c r="F187" i="31"/>
  <c r="G187" i="31"/>
  <c r="E186" i="31"/>
  <c r="F186" i="31"/>
  <c r="G186" i="31"/>
  <c r="E185" i="31"/>
  <c r="F185" i="31"/>
  <c r="G185" i="31"/>
  <c r="E184" i="31"/>
  <c r="F184" i="31"/>
  <c r="G184" i="31"/>
  <c r="E183" i="31"/>
  <c r="F183" i="31"/>
  <c r="G183" i="31"/>
  <c r="E182" i="31"/>
  <c r="F182" i="31"/>
  <c r="G182" i="31"/>
  <c r="E181" i="31"/>
  <c r="F181" i="31"/>
  <c r="G181" i="31"/>
  <c r="E180" i="31"/>
  <c r="F180" i="31"/>
  <c r="G180" i="31"/>
  <c r="E179" i="31"/>
  <c r="F179" i="31"/>
  <c r="G179" i="31"/>
  <c r="E178" i="31"/>
  <c r="F178" i="31"/>
  <c r="G178" i="31"/>
  <c r="E177" i="31"/>
  <c r="F177" i="31"/>
  <c r="G177" i="31"/>
  <c r="E176" i="31"/>
  <c r="F176" i="31"/>
  <c r="G176" i="31"/>
  <c r="E175" i="31"/>
  <c r="F175" i="31"/>
  <c r="G175" i="31"/>
  <c r="E174" i="31"/>
  <c r="F174" i="31"/>
  <c r="G174" i="31"/>
  <c r="E173" i="31"/>
  <c r="F173" i="31"/>
  <c r="G173" i="31"/>
  <c r="E172" i="31"/>
  <c r="F172" i="31"/>
  <c r="G172" i="31"/>
  <c r="E171" i="31"/>
  <c r="F171" i="31"/>
  <c r="G171" i="31"/>
  <c r="E170" i="31"/>
  <c r="F170" i="31"/>
  <c r="G170" i="31"/>
  <c r="E169" i="31"/>
  <c r="F169" i="31"/>
  <c r="G169" i="31"/>
  <c r="E168" i="31"/>
  <c r="F168" i="31"/>
  <c r="G168" i="31"/>
  <c r="E167" i="31"/>
  <c r="F167" i="31"/>
  <c r="G167" i="31"/>
  <c r="E166" i="31"/>
  <c r="F166" i="31"/>
  <c r="G166" i="31"/>
  <c r="E165" i="31"/>
  <c r="F165" i="31"/>
  <c r="G165" i="31"/>
  <c r="E164" i="31"/>
  <c r="F164" i="31"/>
  <c r="G164" i="31"/>
  <c r="E163" i="31"/>
  <c r="F163" i="31"/>
  <c r="G163" i="31"/>
  <c r="E162" i="31"/>
  <c r="F162" i="31"/>
  <c r="G162" i="31"/>
  <c r="E161" i="31"/>
  <c r="F161" i="31"/>
  <c r="G161" i="31"/>
  <c r="E160" i="31"/>
  <c r="F160" i="31"/>
  <c r="G160" i="31"/>
  <c r="E159" i="31"/>
  <c r="F159" i="31"/>
  <c r="G159" i="31"/>
  <c r="E158" i="31"/>
  <c r="F158" i="31"/>
  <c r="G158" i="31"/>
  <c r="E157" i="31"/>
  <c r="F157" i="31"/>
  <c r="G157" i="31"/>
  <c r="E156" i="31"/>
  <c r="F156" i="31"/>
  <c r="G156" i="31"/>
  <c r="E155" i="31"/>
  <c r="F155" i="31"/>
  <c r="G155" i="31"/>
  <c r="E154" i="31"/>
  <c r="F154" i="31"/>
  <c r="G154" i="31"/>
  <c r="E153" i="31"/>
  <c r="F153" i="31"/>
  <c r="G153" i="31"/>
  <c r="E152" i="31"/>
  <c r="F152" i="31"/>
  <c r="G152" i="31"/>
  <c r="E151" i="31"/>
  <c r="F151" i="31"/>
  <c r="G151" i="31"/>
  <c r="E150" i="31"/>
  <c r="F150" i="31"/>
  <c r="G150" i="31"/>
  <c r="E149" i="31"/>
  <c r="F149" i="31"/>
  <c r="G149" i="31"/>
  <c r="E148" i="31"/>
  <c r="F148" i="31"/>
  <c r="G148" i="31"/>
  <c r="E147" i="31"/>
  <c r="F147" i="31"/>
  <c r="G147" i="31"/>
  <c r="E146" i="31"/>
  <c r="F146" i="31"/>
  <c r="G146" i="31"/>
  <c r="E145" i="31"/>
  <c r="F145" i="31"/>
  <c r="G145" i="31"/>
  <c r="E144" i="31"/>
  <c r="F144" i="31"/>
  <c r="G144" i="31"/>
  <c r="E143" i="31"/>
  <c r="F143" i="31"/>
  <c r="G143" i="31"/>
  <c r="E142" i="31"/>
  <c r="F142" i="31"/>
  <c r="G142" i="31"/>
  <c r="E141" i="31"/>
  <c r="F141" i="31"/>
  <c r="G141" i="31"/>
  <c r="E140" i="31"/>
  <c r="F140" i="31"/>
  <c r="G140" i="31"/>
  <c r="E139" i="31"/>
  <c r="F139" i="31"/>
  <c r="G139" i="31"/>
  <c r="E138" i="31"/>
  <c r="F138" i="31"/>
  <c r="G138" i="31"/>
  <c r="E137" i="31"/>
  <c r="F137" i="31"/>
  <c r="G137" i="31"/>
  <c r="E136" i="31"/>
  <c r="F136" i="31"/>
  <c r="G136" i="31"/>
  <c r="E135" i="31"/>
  <c r="F135" i="31"/>
  <c r="G135" i="31"/>
  <c r="E134" i="31"/>
  <c r="F134" i="31"/>
  <c r="G134" i="31"/>
  <c r="E133" i="31"/>
  <c r="F133" i="31"/>
  <c r="G133" i="31"/>
  <c r="E132" i="31"/>
  <c r="F132" i="31"/>
  <c r="G132" i="31"/>
  <c r="E131" i="31"/>
  <c r="F131" i="31"/>
  <c r="G131" i="31"/>
  <c r="E130" i="31"/>
  <c r="F130" i="31"/>
  <c r="G130" i="31"/>
  <c r="E129" i="31"/>
  <c r="F129" i="31"/>
  <c r="G129" i="31"/>
  <c r="E128" i="31"/>
  <c r="F128" i="31"/>
  <c r="G128" i="31"/>
  <c r="E127" i="31"/>
  <c r="F127" i="31"/>
  <c r="G127" i="31"/>
  <c r="E126" i="31"/>
  <c r="F126" i="31"/>
  <c r="G126" i="31"/>
  <c r="E125" i="31"/>
  <c r="F125" i="31"/>
  <c r="G125" i="31"/>
  <c r="E124" i="31"/>
  <c r="F124" i="31"/>
  <c r="G124" i="31"/>
  <c r="E123" i="31"/>
  <c r="F123" i="31"/>
  <c r="G123" i="31"/>
  <c r="E122" i="31"/>
  <c r="F122" i="31"/>
  <c r="G122" i="31"/>
  <c r="E121" i="31"/>
  <c r="F121" i="31"/>
  <c r="G121" i="31"/>
  <c r="E120" i="31"/>
  <c r="F120" i="31"/>
  <c r="G120" i="31"/>
  <c r="E119" i="31"/>
  <c r="F119" i="31"/>
  <c r="G119" i="31"/>
  <c r="E118" i="31"/>
  <c r="F118" i="31"/>
  <c r="G118" i="31"/>
  <c r="E117" i="31"/>
  <c r="F117" i="31"/>
  <c r="G117" i="31"/>
  <c r="E116" i="31"/>
  <c r="F116" i="31"/>
  <c r="G116" i="31"/>
  <c r="E115" i="31"/>
  <c r="F115" i="31"/>
  <c r="G115" i="31"/>
  <c r="E114" i="31"/>
  <c r="F114" i="31"/>
  <c r="G114" i="31"/>
  <c r="E113" i="31"/>
  <c r="F113" i="31"/>
  <c r="G113" i="31"/>
  <c r="E112" i="31"/>
  <c r="F112" i="31"/>
  <c r="G112" i="31"/>
  <c r="E111" i="31"/>
  <c r="F111" i="31"/>
  <c r="G111" i="31"/>
  <c r="E110" i="31"/>
  <c r="F110" i="31"/>
  <c r="G110" i="31"/>
  <c r="E109" i="31"/>
  <c r="F109" i="31"/>
  <c r="G109" i="31"/>
  <c r="E108" i="31"/>
  <c r="F108" i="31"/>
  <c r="G108" i="31"/>
  <c r="E107" i="31"/>
  <c r="F107" i="31"/>
  <c r="G107" i="31"/>
  <c r="E106" i="31"/>
  <c r="F106" i="31"/>
  <c r="G106" i="31"/>
  <c r="E105" i="31"/>
  <c r="F105" i="31"/>
  <c r="G105" i="31"/>
  <c r="E104" i="31"/>
  <c r="F104" i="31"/>
  <c r="G104" i="31"/>
  <c r="E103" i="31"/>
  <c r="F103" i="31"/>
  <c r="G103" i="31"/>
  <c r="E102" i="31"/>
  <c r="F102" i="31"/>
  <c r="G102" i="31"/>
  <c r="E101" i="31"/>
  <c r="F101" i="31"/>
  <c r="G101" i="31"/>
  <c r="E100" i="31"/>
  <c r="F100" i="31"/>
  <c r="G100" i="31"/>
  <c r="E99" i="31"/>
  <c r="F99" i="31"/>
  <c r="G99" i="31"/>
  <c r="E98" i="31"/>
  <c r="F98" i="31"/>
  <c r="G98" i="31"/>
  <c r="E97" i="31"/>
  <c r="F97" i="31"/>
  <c r="G97" i="31"/>
  <c r="E96" i="31"/>
  <c r="F96" i="31"/>
  <c r="G96" i="31"/>
  <c r="E95" i="31"/>
  <c r="F95" i="31"/>
  <c r="G95" i="31"/>
  <c r="E94" i="31"/>
  <c r="F94" i="31"/>
  <c r="G94" i="31"/>
  <c r="E93" i="31"/>
  <c r="F93" i="31"/>
  <c r="G93" i="31"/>
  <c r="E92" i="31"/>
  <c r="F92" i="31"/>
  <c r="G92" i="31"/>
  <c r="E91" i="31"/>
  <c r="F91" i="31"/>
  <c r="G91" i="31"/>
  <c r="E90" i="31"/>
  <c r="F90" i="31"/>
  <c r="G90" i="31"/>
  <c r="E89" i="31"/>
  <c r="F89" i="31"/>
  <c r="G89" i="31"/>
  <c r="E88" i="31"/>
  <c r="F88" i="31"/>
  <c r="G88" i="31"/>
  <c r="E87" i="31"/>
  <c r="F87" i="31"/>
  <c r="G87" i="31"/>
  <c r="E86" i="31"/>
  <c r="F86" i="31"/>
  <c r="G86" i="31"/>
  <c r="E85" i="31"/>
  <c r="F85" i="31"/>
  <c r="G85" i="31"/>
  <c r="E84" i="31"/>
  <c r="F84" i="31"/>
  <c r="G84" i="31"/>
  <c r="E83" i="31"/>
  <c r="F83" i="31"/>
  <c r="G83" i="31"/>
  <c r="E82" i="31"/>
  <c r="F82" i="31"/>
  <c r="G82" i="31"/>
  <c r="E81" i="31"/>
  <c r="F81" i="31"/>
  <c r="G81" i="31"/>
  <c r="E80" i="31"/>
  <c r="F80" i="31"/>
  <c r="G80" i="31"/>
  <c r="E79" i="31"/>
  <c r="F79" i="31"/>
  <c r="G79" i="31"/>
  <c r="E78" i="31"/>
  <c r="F78" i="31"/>
  <c r="G78" i="31"/>
  <c r="E77" i="31"/>
  <c r="F77" i="31"/>
  <c r="G77" i="31"/>
  <c r="E76" i="31"/>
  <c r="F76" i="31"/>
  <c r="G76" i="31"/>
  <c r="E75" i="31"/>
  <c r="F75" i="31"/>
  <c r="G75" i="31"/>
  <c r="E74" i="31"/>
  <c r="F74" i="31"/>
  <c r="G74" i="31"/>
  <c r="E73" i="31"/>
  <c r="F73" i="31"/>
  <c r="G73" i="31"/>
  <c r="E72" i="31"/>
  <c r="F72" i="31"/>
  <c r="G72" i="31"/>
  <c r="E71" i="31"/>
  <c r="F71" i="31"/>
  <c r="G71" i="31"/>
  <c r="E70" i="31"/>
  <c r="F70" i="31"/>
  <c r="G70" i="31"/>
  <c r="E69" i="31"/>
  <c r="F69" i="31"/>
  <c r="G69" i="31"/>
  <c r="E68" i="31"/>
  <c r="F68" i="31"/>
  <c r="G68" i="31"/>
  <c r="E67" i="31"/>
  <c r="F67" i="31"/>
  <c r="G67" i="31"/>
  <c r="E66" i="31"/>
  <c r="F66" i="31"/>
  <c r="G66" i="31"/>
  <c r="E65" i="31"/>
  <c r="F65" i="31"/>
  <c r="G65" i="31"/>
  <c r="E64" i="31"/>
  <c r="F64" i="31"/>
  <c r="G64" i="31"/>
  <c r="E63" i="31"/>
  <c r="F63" i="31"/>
  <c r="G63" i="31"/>
  <c r="E62" i="31"/>
  <c r="F62" i="31"/>
  <c r="G62" i="31"/>
  <c r="E61" i="31"/>
  <c r="F61" i="31"/>
  <c r="G61" i="31"/>
  <c r="E60" i="31"/>
  <c r="F60" i="31"/>
  <c r="G60" i="31"/>
  <c r="E59" i="31"/>
  <c r="F59" i="31"/>
  <c r="G59" i="31"/>
  <c r="E58" i="31"/>
  <c r="F58" i="31"/>
  <c r="G58" i="31"/>
  <c r="E57" i="31"/>
  <c r="F57" i="31"/>
  <c r="G57" i="31"/>
  <c r="E56" i="31"/>
  <c r="F56" i="31"/>
  <c r="G56" i="31"/>
  <c r="E55" i="31"/>
  <c r="F55" i="31"/>
  <c r="G55" i="31"/>
  <c r="E54" i="31"/>
  <c r="F54" i="31"/>
  <c r="G54" i="31"/>
  <c r="E53" i="31"/>
  <c r="F53" i="31"/>
  <c r="G53" i="31"/>
  <c r="E52" i="31"/>
  <c r="F52" i="31"/>
  <c r="G52" i="31"/>
  <c r="E51" i="31"/>
  <c r="F51" i="31"/>
  <c r="G51" i="31"/>
  <c r="E50" i="31"/>
  <c r="F50" i="31"/>
  <c r="G50" i="31"/>
  <c r="E49" i="31"/>
  <c r="F49" i="31"/>
  <c r="G49" i="31"/>
  <c r="E48" i="31"/>
  <c r="F48" i="31"/>
  <c r="G48" i="31"/>
  <c r="E47" i="31"/>
  <c r="F47" i="31"/>
  <c r="G47" i="31"/>
  <c r="E46" i="31"/>
  <c r="F46" i="31"/>
  <c r="G46" i="31"/>
  <c r="E45" i="31"/>
  <c r="F45" i="31"/>
  <c r="G45" i="31"/>
  <c r="E44" i="31"/>
  <c r="F44" i="31"/>
  <c r="G44" i="31"/>
  <c r="E43" i="31"/>
  <c r="F43" i="31"/>
  <c r="G43" i="31"/>
  <c r="E42" i="31"/>
  <c r="F42" i="31"/>
  <c r="G42" i="31"/>
  <c r="E41" i="31"/>
  <c r="F41" i="31"/>
  <c r="G41" i="31"/>
  <c r="E40" i="31"/>
  <c r="F40" i="31"/>
  <c r="G40" i="31"/>
  <c r="E39" i="31"/>
  <c r="F39" i="31"/>
  <c r="G39" i="31"/>
  <c r="E38" i="31"/>
  <c r="F38" i="31"/>
  <c r="G38" i="31"/>
  <c r="E37" i="31"/>
  <c r="F37" i="31"/>
  <c r="G37" i="31"/>
  <c r="E36" i="31"/>
  <c r="F36" i="31"/>
  <c r="G36" i="31"/>
  <c r="E35" i="31"/>
  <c r="F35" i="31"/>
  <c r="G35" i="31"/>
  <c r="E34" i="31"/>
  <c r="F34" i="31"/>
  <c r="G34" i="31"/>
  <c r="E33" i="31"/>
  <c r="F33" i="31"/>
  <c r="G33" i="31"/>
  <c r="E32" i="31"/>
  <c r="F32" i="31"/>
  <c r="G32" i="31"/>
  <c r="E31" i="31"/>
  <c r="F31" i="31"/>
  <c r="G31" i="31"/>
  <c r="E30" i="31"/>
  <c r="F30" i="31"/>
  <c r="G30" i="31"/>
  <c r="E29" i="31"/>
  <c r="F29" i="31"/>
  <c r="G29" i="31"/>
  <c r="E28" i="31"/>
  <c r="F28" i="31"/>
  <c r="G28" i="31"/>
  <c r="E27" i="31"/>
  <c r="F27" i="31"/>
  <c r="G27" i="31"/>
  <c r="E26" i="31"/>
  <c r="F26" i="31"/>
  <c r="G26" i="31"/>
  <c r="E25" i="31"/>
  <c r="F25" i="31"/>
  <c r="G25" i="31"/>
  <c r="E24" i="31"/>
  <c r="F24" i="31"/>
  <c r="G24" i="31"/>
  <c r="E23" i="31"/>
  <c r="F23" i="31"/>
  <c r="G23" i="31"/>
  <c r="E22" i="31"/>
  <c r="F22" i="31"/>
  <c r="G22" i="31"/>
  <c r="E21" i="31"/>
  <c r="F21" i="31"/>
  <c r="G21" i="31"/>
  <c r="E20" i="31"/>
  <c r="F20" i="31"/>
  <c r="G20" i="31"/>
  <c r="E19" i="31"/>
  <c r="F19" i="31"/>
  <c r="G19" i="31"/>
  <c r="E18" i="31"/>
  <c r="F18" i="31"/>
  <c r="G18" i="31"/>
  <c r="E17" i="31"/>
  <c r="F17" i="31"/>
  <c r="G17" i="31"/>
  <c r="E16" i="31"/>
  <c r="F16" i="31"/>
  <c r="G16" i="31"/>
  <c r="E15" i="31"/>
  <c r="F15" i="31"/>
  <c r="G15" i="31"/>
  <c r="E14" i="31"/>
  <c r="F14" i="31"/>
  <c r="G14" i="31"/>
  <c r="E13" i="31"/>
  <c r="F13" i="31"/>
  <c r="G13" i="31"/>
  <c r="E12" i="31"/>
  <c r="F12" i="31"/>
  <c r="G12" i="31"/>
  <c r="E11" i="31"/>
  <c r="F11" i="31"/>
  <c r="G11" i="31"/>
  <c r="E10" i="31"/>
  <c r="F10" i="31"/>
  <c r="G10" i="31"/>
  <c r="E9" i="31"/>
  <c r="F9" i="31"/>
  <c r="G9" i="31"/>
  <c r="E8" i="31"/>
  <c r="F8" i="31"/>
  <c r="G8" i="31"/>
  <c r="E7" i="31"/>
  <c r="F7" i="31"/>
  <c r="G7" i="31"/>
  <c r="G6" i="31"/>
  <c r="V3" i="31"/>
  <c r="W3" i="31"/>
  <c r="B160" i="31"/>
  <c r="U3" i="28"/>
  <c r="V3" i="28"/>
  <c r="B21" i="28"/>
  <c r="E7" i="30"/>
  <c r="F7" i="30"/>
  <c r="E277" i="30"/>
  <c r="F277" i="30"/>
  <c r="G7" i="30"/>
  <c r="E8" i="30"/>
  <c r="F8" i="30"/>
  <c r="G8" i="30"/>
  <c r="E9" i="30"/>
  <c r="F9" i="30"/>
  <c r="G9" i="30"/>
  <c r="E10" i="30"/>
  <c r="F10" i="30"/>
  <c r="G10" i="30"/>
  <c r="E11" i="30"/>
  <c r="F11" i="30"/>
  <c r="G11" i="30"/>
  <c r="E12" i="30"/>
  <c r="F12" i="30"/>
  <c r="G12" i="30"/>
  <c r="E13" i="30"/>
  <c r="F13" i="30"/>
  <c r="G13" i="30"/>
  <c r="E14" i="30"/>
  <c r="F14" i="30"/>
  <c r="G14" i="30"/>
  <c r="E15" i="30"/>
  <c r="F15" i="30"/>
  <c r="G15" i="30"/>
  <c r="E16" i="30"/>
  <c r="F16" i="30"/>
  <c r="G16" i="30"/>
  <c r="E17" i="30"/>
  <c r="F17" i="30"/>
  <c r="G17" i="30"/>
  <c r="E18" i="30"/>
  <c r="F18" i="30"/>
  <c r="G18" i="30"/>
  <c r="E19" i="30"/>
  <c r="F19" i="30"/>
  <c r="G19" i="30"/>
  <c r="E20" i="30"/>
  <c r="F20" i="30"/>
  <c r="G20" i="30"/>
  <c r="E21" i="30"/>
  <c r="F21" i="30"/>
  <c r="G21" i="30"/>
  <c r="E22" i="30"/>
  <c r="F22" i="30"/>
  <c r="G22" i="30"/>
  <c r="E23" i="30"/>
  <c r="F23" i="30"/>
  <c r="G23" i="30"/>
  <c r="E24" i="30"/>
  <c r="F24" i="30"/>
  <c r="G24" i="30"/>
  <c r="E25" i="30"/>
  <c r="F25" i="30"/>
  <c r="G25" i="30"/>
  <c r="E26" i="30"/>
  <c r="F26" i="30"/>
  <c r="G26" i="30"/>
  <c r="E27" i="30"/>
  <c r="F27" i="30"/>
  <c r="G27" i="30"/>
  <c r="E28" i="30"/>
  <c r="F28" i="30"/>
  <c r="G28" i="30"/>
  <c r="E29" i="30"/>
  <c r="F29" i="30"/>
  <c r="G29" i="30"/>
  <c r="E30" i="30"/>
  <c r="F30" i="30"/>
  <c r="G30" i="30"/>
  <c r="E31" i="30"/>
  <c r="F31" i="30"/>
  <c r="G31" i="30"/>
  <c r="E32" i="30"/>
  <c r="F32" i="30"/>
  <c r="G32" i="30"/>
  <c r="E33" i="30"/>
  <c r="F33" i="30"/>
  <c r="G33" i="30"/>
  <c r="E34" i="30"/>
  <c r="F34" i="30"/>
  <c r="G34" i="30"/>
  <c r="E35" i="30"/>
  <c r="F35" i="30"/>
  <c r="G35" i="30"/>
  <c r="E36" i="30"/>
  <c r="F36" i="30"/>
  <c r="G36" i="30"/>
  <c r="E37" i="30"/>
  <c r="F37" i="30"/>
  <c r="G37" i="30"/>
  <c r="E38" i="30"/>
  <c r="F38" i="30"/>
  <c r="G38" i="30"/>
  <c r="E39" i="30"/>
  <c r="F39" i="30"/>
  <c r="G39" i="30"/>
  <c r="E40" i="30"/>
  <c r="F40" i="30"/>
  <c r="G40" i="30"/>
  <c r="E41" i="30"/>
  <c r="F41" i="30"/>
  <c r="G41" i="30"/>
  <c r="E42" i="30"/>
  <c r="F42" i="30"/>
  <c r="G42" i="30"/>
  <c r="E43" i="30"/>
  <c r="F43" i="30"/>
  <c r="G43" i="30"/>
  <c r="E44" i="30"/>
  <c r="F44" i="30"/>
  <c r="G44" i="30"/>
  <c r="E45" i="30"/>
  <c r="F45" i="30"/>
  <c r="G45" i="30"/>
  <c r="E46" i="30"/>
  <c r="F46" i="30"/>
  <c r="G46" i="30"/>
  <c r="E47" i="30"/>
  <c r="F47" i="30"/>
  <c r="G47" i="30"/>
  <c r="E48" i="30"/>
  <c r="F48" i="30"/>
  <c r="G48" i="30"/>
  <c r="E49" i="30"/>
  <c r="F49" i="30"/>
  <c r="G49" i="30"/>
  <c r="E50" i="30"/>
  <c r="F50" i="30"/>
  <c r="G50" i="30"/>
  <c r="E51" i="30"/>
  <c r="F51" i="30"/>
  <c r="G51" i="30"/>
  <c r="E52" i="30"/>
  <c r="F52" i="30"/>
  <c r="G52" i="30"/>
  <c r="E53" i="30"/>
  <c r="F53" i="30"/>
  <c r="G53" i="30"/>
  <c r="E54" i="30"/>
  <c r="F54" i="30"/>
  <c r="G54" i="30"/>
  <c r="E55" i="30"/>
  <c r="F55" i="30"/>
  <c r="G55" i="30"/>
  <c r="E56" i="30"/>
  <c r="F56" i="30"/>
  <c r="G56" i="30"/>
  <c r="E57" i="30"/>
  <c r="F57" i="30"/>
  <c r="G57" i="30"/>
  <c r="E58" i="30"/>
  <c r="F58" i="30"/>
  <c r="G58" i="30"/>
  <c r="E59" i="30"/>
  <c r="F59" i="30"/>
  <c r="G59" i="30"/>
  <c r="E60" i="30"/>
  <c r="F60" i="30"/>
  <c r="G60" i="30"/>
  <c r="E61" i="30"/>
  <c r="F61" i="30"/>
  <c r="G61" i="30"/>
  <c r="E62" i="30"/>
  <c r="F62" i="30"/>
  <c r="G62" i="30"/>
  <c r="E63" i="30"/>
  <c r="F63" i="30"/>
  <c r="G63" i="30"/>
  <c r="E64" i="30"/>
  <c r="F64" i="30"/>
  <c r="G64" i="30"/>
  <c r="E65" i="30"/>
  <c r="F65" i="30"/>
  <c r="G65" i="30"/>
  <c r="E66" i="30"/>
  <c r="F66" i="30"/>
  <c r="G66" i="30"/>
  <c r="E67" i="30"/>
  <c r="F67" i="30"/>
  <c r="G67" i="30"/>
  <c r="E68" i="30"/>
  <c r="F68" i="30"/>
  <c r="G68" i="30"/>
  <c r="E69" i="30"/>
  <c r="F69" i="30"/>
  <c r="G69" i="30"/>
  <c r="E70" i="30"/>
  <c r="F70" i="30"/>
  <c r="G70" i="30"/>
  <c r="E71" i="30"/>
  <c r="F71" i="30"/>
  <c r="G71" i="30"/>
  <c r="E72" i="30"/>
  <c r="F72" i="30"/>
  <c r="G72" i="30"/>
  <c r="E73" i="30"/>
  <c r="F73" i="30"/>
  <c r="G73" i="30"/>
  <c r="E74" i="30"/>
  <c r="F74" i="30"/>
  <c r="G74" i="30"/>
  <c r="E75" i="30"/>
  <c r="F75" i="30"/>
  <c r="G75" i="30"/>
  <c r="E76" i="30"/>
  <c r="F76" i="30"/>
  <c r="G76" i="30"/>
  <c r="E77" i="30"/>
  <c r="F77" i="30"/>
  <c r="G77" i="30"/>
  <c r="E78" i="30"/>
  <c r="F78" i="30"/>
  <c r="G78" i="30"/>
  <c r="E79" i="30"/>
  <c r="F79" i="30"/>
  <c r="G79" i="30"/>
  <c r="E80" i="30"/>
  <c r="F80" i="30"/>
  <c r="G80" i="30"/>
  <c r="E81" i="30"/>
  <c r="F81" i="30"/>
  <c r="G81" i="30"/>
  <c r="E82" i="30"/>
  <c r="F82" i="30"/>
  <c r="G82" i="30"/>
  <c r="E83" i="30"/>
  <c r="F83" i="30"/>
  <c r="G83" i="30"/>
  <c r="E84" i="30"/>
  <c r="F84" i="30"/>
  <c r="G84" i="30"/>
  <c r="E85" i="30"/>
  <c r="F85" i="30"/>
  <c r="G85" i="30"/>
  <c r="E86" i="30"/>
  <c r="F86" i="30"/>
  <c r="G86" i="30"/>
  <c r="E87" i="30"/>
  <c r="F87" i="30"/>
  <c r="G87" i="30"/>
  <c r="E88" i="30"/>
  <c r="F88" i="30"/>
  <c r="G88" i="30"/>
  <c r="E89" i="30"/>
  <c r="F89" i="30"/>
  <c r="G89" i="30"/>
  <c r="E90" i="30"/>
  <c r="F90" i="30"/>
  <c r="G90" i="30"/>
  <c r="E91" i="30"/>
  <c r="F91" i="30"/>
  <c r="G91" i="30"/>
  <c r="E92" i="30"/>
  <c r="F92" i="30"/>
  <c r="G92" i="30"/>
  <c r="E93" i="30"/>
  <c r="F93" i="30"/>
  <c r="G93" i="30"/>
  <c r="E94" i="30"/>
  <c r="F94" i="30"/>
  <c r="G94" i="30"/>
  <c r="E95" i="30"/>
  <c r="F95" i="30"/>
  <c r="G95" i="30"/>
  <c r="E96" i="30"/>
  <c r="F96" i="30"/>
  <c r="G96" i="30"/>
  <c r="E97" i="30"/>
  <c r="F97" i="30"/>
  <c r="G97" i="30"/>
  <c r="E98" i="30"/>
  <c r="F98" i="30"/>
  <c r="G98" i="30"/>
  <c r="E99" i="30"/>
  <c r="F99" i="30"/>
  <c r="G99" i="30"/>
  <c r="E100" i="30"/>
  <c r="F100" i="30"/>
  <c r="G100" i="30"/>
  <c r="E101" i="30"/>
  <c r="F101" i="30"/>
  <c r="G101" i="30"/>
  <c r="E102" i="30"/>
  <c r="F102" i="30"/>
  <c r="G102" i="30"/>
  <c r="E103" i="30"/>
  <c r="F103" i="30"/>
  <c r="G103" i="30"/>
  <c r="E104" i="30"/>
  <c r="F104" i="30"/>
  <c r="G104" i="30"/>
  <c r="E105" i="30"/>
  <c r="F105" i="30"/>
  <c r="G105" i="30"/>
  <c r="E106" i="30"/>
  <c r="F106" i="30"/>
  <c r="G106" i="30"/>
  <c r="E107" i="30"/>
  <c r="F107" i="30"/>
  <c r="G107" i="30"/>
  <c r="E108" i="30"/>
  <c r="F108" i="30"/>
  <c r="G108" i="30"/>
  <c r="E109" i="30"/>
  <c r="F109" i="30"/>
  <c r="G109" i="30"/>
  <c r="E110" i="30"/>
  <c r="F110" i="30"/>
  <c r="G110" i="30"/>
  <c r="E111" i="30"/>
  <c r="F111" i="30"/>
  <c r="G111" i="30"/>
  <c r="E112" i="30"/>
  <c r="F112" i="30"/>
  <c r="G112" i="30"/>
  <c r="E113" i="30"/>
  <c r="F113" i="30"/>
  <c r="G113" i="30"/>
  <c r="E114" i="30"/>
  <c r="F114" i="30"/>
  <c r="G114" i="30"/>
  <c r="E115" i="30"/>
  <c r="F115" i="30"/>
  <c r="G115" i="30"/>
  <c r="E116" i="30"/>
  <c r="F116" i="30"/>
  <c r="G116" i="30"/>
  <c r="E117" i="30"/>
  <c r="F117" i="30"/>
  <c r="G117" i="30"/>
  <c r="E118" i="30"/>
  <c r="F118" i="30"/>
  <c r="G118" i="30"/>
  <c r="E119" i="30"/>
  <c r="F119" i="30"/>
  <c r="G119" i="30"/>
  <c r="E120" i="30"/>
  <c r="F120" i="30"/>
  <c r="G120" i="30"/>
  <c r="E121" i="30"/>
  <c r="F121" i="30"/>
  <c r="G121" i="30"/>
  <c r="E122" i="30"/>
  <c r="F122" i="30"/>
  <c r="G122" i="30"/>
  <c r="E123" i="30"/>
  <c r="F123" i="30"/>
  <c r="G123" i="30"/>
  <c r="E124" i="30"/>
  <c r="F124" i="30"/>
  <c r="G124" i="30"/>
  <c r="E125" i="30"/>
  <c r="F125" i="30"/>
  <c r="G125" i="30"/>
  <c r="E126" i="30"/>
  <c r="F126" i="30"/>
  <c r="G126" i="30"/>
  <c r="E127" i="30"/>
  <c r="F127" i="30"/>
  <c r="G127" i="30"/>
  <c r="E128" i="30"/>
  <c r="F128" i="30"/>
  <c r="G128" i="30"/>
  <c r="E129" i="30"/>
  <c r="F129" i="30"/>
  <c r="G129" i="30"/>
  <c r="E130" i="30"/>
  <c r="F130" i="30"/>
  <c r="G130" i="30"/>
  <c r="E131" i="30"/>
  <c r="F131" i="30"/>
  <c r="G131" i="30"/>
  <c r="E132" i="30"/>
  <c r="F132" i="30"/>
  <c r="G132" i="30"/>
  <c r="E133" i="30"/>
  <c r="F133" i="30"/>
  <c r="G133" i="30"/>
  <c r="E134" i="30"/>
  <c r="F134" i="30"/>
  <c r="G134" i="30"/>
  <c r="E135" i="30"/>
  <c r="F135" i="30"/>
  <c r="G135" i="30"/>
  <c r="E136" i="30"/>
  <c r="F136" i="30"/>
  <c r="G136" i="30"/>
  <c r="E137" i="30"/>
  <c r="F137" i="30"/>
  <c r="G137" i="30"/>
  <c r="E138" i="30"/>
  <c r="F138" i="30"/>
  <c r="G138" i="30"/>
  <c r="E139" i="30"/>
  <c r="F139" i="30"/>
  <c r="G139" i="30"/>
  <c r="E140" i="30"/>
  <c r="F140" i="30"/>
  <c r="G140" i="30"/>
  <c r="E141" i="30"/>
  <c r="F141" i="30"/>
  <c r="G141" i="30"/>
  <c r="E142" i="30"/>
  <c r="F142" i="30"/>
  <c r="G142" i="30"/>
  <c r="E143" i="30"/>
  <c r="F143" i="30"/>
  <c r="G143" i="30"/>
  <c r="E144" i="30"/>
  <c r="F144" i="30"/>
  <c r="G144" i="30"/>
  <c r="E145" i="30"/>
  <c r="F145" i="30"/>
  <c r="G145" i="30"/>
  <c r="E146" i="30"/>
  <c r="F146" i="30"/>
  <c r="G146" i="30"/>
  <c r="E147" i="30"/>
  <c r="F147" i="30"/>
  <c r="G147" i="30"/>
  <c r="E148" i="30"/>
  <c r="F148" i="30"/>
  <c r="G148" i="30"/>
  <c r="E149" i="30"/>
  <c r="F149" i="30"/>
  <c r="G149" i="30"/>
  <c r="E150" i="30"/>
  <c r="F150" i="30"/>
  <c r="G150" i="30"/>
  <c r="E151" i="30"/>
  <c r="F151" i="30"/>
  <c r="G151" i="30"/>
  <c r="E152" i="30"/>
  <c r="F152" i="30"/>
  <c r="G152" i="30"/>
  <c r="E153" i="30"/>
  <c r="F153" i="30"/>
  <c r="G153" i="30"/>
  <c r="E154" i="30"/>
  <c r="F154" i="30"/>
  <c r="G154" i="30"/>
  <c r="E155" i="30"/>
  <c r="F155" i="30"/>
  <c r="G155" i="30"/>
  <c r="E156" i="30"/>
  <c r="F156" i="30"/>
  <c r="G156" i="30"/>
  <c r="E157" i="30"/>
  <c r="F157" i="30"/>
  <c r="G157" i="30"/>
  <c r="E158" i="30"/>
  <c r="F158" i="30"/>
  <c r="G158" i="30"/>
  <c r="E159" i="30"/>
  <c r="F159" i="30"/>
  <c r="G159" i="30"/>
  <c r="E160" i="30"/>
  <c r="F160" i="30"/>
  <c r="G160" i="30"/>
  <c r="E161" i="30"/>
  <c r="F161" i="30"/>
  <c r="G161" i="30"/>
  <c r="E162" i="30"/>
  <c r="F162" i="30"/>
  <c r="G162" i="30"/>
  <c r="E163" i="30"/>
  <c r="F163" i="30"/>
  <c r="G163" i="30"/>
  <c r="E164" i="30"/>
  <c r="F164" i="30"/>
  <c r="G164" i="30"/>
  <c r="E165" i="30"/>
  <c r="F165" i="30"/>
  <c r="G165" i="30"/>
  <c r="E166" i="30"/>
  <c r="F166" i="30"/>
  <c r="G166" i="30"/>
  <c r="E167" i="30"/>
  <c r="F167" i="30"/>
  <c r="G167" i="30"/>
  <c r="E168" i="30"/>
  <c r="F168" i="30"/>
  <c r="G168" i="30"/>
  <c r="E169" i="30"/>
  <c r="F169" i="30"/>
  <c r="G169" i="30"/>
  <c r="E170" i="30"/>
  <c r="F170" i="30"/>
  <c r="G170" i="30"/>
  <c r="E171" i="30"/>
  <c r="F171" i="30"/>
  <c r="G171" i="30"/>
  <c r="E172" i="30"/>
  <c r="F172" i="30"/>
  <c r="G172" i="30"/>
  <c r="E173" i="30"/>
  <c r="F173" i="30"/>
  <c r="G173" i="30"/>
  <c r="E174" i="30"/>
  <c r="F174" i="30"/>
  <c r="G174" i="30"/>
  <c r="E175" i="30"/>
  <c r="F175" i="30"/>
  <c r="G175" i="30"/>
  <c r="E176" i="30"/>
  <c r="F176" i="30"/>
  <c r="G176" i="30"/>
  <c r="E177" i="30"/>
  <c r="F177" i="30"/>
  <c r="G177" i="30"/>
  <c r="E178" i="30"/>
  <c r="F178" i="30"/>
  <c r="G178" i="30"/>
  <c r="E179" i="30"/>
  <c r="F179" i="30"/>
  <c r="G179" i="30"/>
  <c r="E180" i="30"/>
  <c r="F180" i="30"/>
  <c r="G180" i="30"/>
  <c r="E181" i="30"/>
  <c r="F181" i="30"/>
  <c r="G181" i="30"/>
  <c r="E182" i="30"/>
  <c r="F182" i="30"/>
  <c r="G182" i="30"/>
  <c r="E183" i="30"/>
  <c r="F183" i="30"/>
  <c r="G183" i="30"/>
  <c r="E184" i="30"/>
  <c r="F184" i="30"/>
  <c r="G184" i="30"/>
  <c r="E185" i="30"/>
  <c r="F185" i="30"/>
  <c r="G185" i="30"/>
  <c r="E186" i="30"/>
  <c r="F186" i="30"/>
  <c r="G186" i="30"/>
  <c r="E187" i="30"/>
  <c r="F187" i="30"/>
  <c r="G187" i="30"/>
  <c r="E188" i="30"/>
  <c r="F188" i="30"/>
  <c r="G188" i="30"/>
  <c r="E189" i="30"/>
  <c r="F189" i="30"/>
  <c r="G189" i="30"/>
  <c r="E190" i="30"/>
  <c r="F190" i="30"/>
  <c r="G190" i="30"/>
  <c r="E191" i="30"/>
  <c r="F191" i="30"/>
  <c r="G191" i="30"/>
  <c r="E192" i="30"/>
  <c r="F192" i="30"/>
  <c r="G192" i="30"/>
  <c r="E193" i="30"/>
  <c r="F193" i="30"/>
  <c r="G193" i="30"/>
  <c r="E194" i="30"/>
  <c r="F194" i="30"/>
  <c r="G194" i="30"/>
  <c r="E195" i="30"/>
  <c r="F195" i="30"/>
  <c r="G195" i="30"/>
  <c r="E196" i="30"/>
  <c r="F196" i="30"/>
  <c r="G196" i="30"/>
  <c r="E197" i="30"/>
  <c r="F197" i="30"/>
  <c r="G197" i="30"/>
  <c r="E198" i="30"/>
  <c r="F198" i="30"/>
  <c r="G198" i="30"/>
  <c r="E199" i="30"/>
  <c r="F199" i="30"/>
  <c r="G199" i="30"/>
  <c r="E200" i="30"/>
  <c r="F200" i="30"/>
  <c r="G200" i="30"/>
  <c r="E201" i="30"/>
  <c r="F201" i="30"/>
  <c r="G201" i="30"/>
  <c r="E202" i="30"/>
  <c r="F202" i="30"/>
  <c r="G202" i="30"/>
  <c r="E203" i="30"/>
  <c r="F203" i="30"/>
  <c r="G203" i="30"/>
  <c r="E204" i="30"/>
  <c r="F204" i="30"/>
  <c r="G204" i="30"/>
  <c r="E205" i="30"/>
  <c r="F205" i="30"/>
  <c r="G205" i="30"/>
  <c r="E206" i="30"/>
  <c r="F206" i="30"/>
  <c r="G206" i="30"/>
  <c r="E207" i="30"/>
  <c r="F207" i="30"/>
  <c r="G207" i="30"/>
  <c r="E208" i="30"/>
  <c r="F208" i="30"/>
  <c r="G208" i="30"/>
  <c r="E209" i="30"/>
  <c r="F209" i="30"/>
  <c r="G209" i="30"/>
  <c r="E210" i="30"/>
  <c r="F210" i="30"/>
  <c r="G210" i="30"/>
  <c r="E211" i="30"/>
  <c r="F211" i="30"/>
  <c r="G211" i="30"/>
  <c r="E212" i="30"/>
  <c r="F212" i="30"/>
  <c r="G212" i="30"/>
  <c r="E213" i="30"/>
  <c r="F213" i="30"/>
  <c r="G213" i="30"/>
  <c r="E214" i="30"/>
  <c r="F214" i="30"/>
  <c r="G214" i="30"/>
  <c r="E215" i="30"/>
  <c r="F215" i="30"/>
  <c r="G215" i="30"/>
  <c r="E216" i="30"/>
  <c r="F216" i="30"/>
  <c r="G216" i="30"/>
  <c r="E217" i="30"/>
  <c r="F217" i="30"/>
  <c r="G217" i="30"/>
  <c r="E218" i="30"/>
  <c r="F218" i="30"/>
  <c r="G218" i="30"/>
  <c r="E219" i="30"/>
  <c r="F219" i="30"/>
  <c r="G219" i="30"/>
  <c r="E220" i="30"/>
  <c r="F220" i="30"/>
  <c r="G220" i="30"/>
  <c r="E221" i="30"/>
  <c r="F221" i="30"/>
  <c r="G221" i="30"/>
  <c r="E222" i="30"/>
  <c r="F222" i="30"/>
  <c r="G222" i="30"/>
  <c r="E223" i="30"/>
  <c r="F223" i="30"/>
  <c r="G223" i="30"/>
  <c r="E224" i="30"/>
  <c r="F224" i="30"/>
  <c r="G224" i="30"/>
  <c r="E225" i="30"/>
  <c r="F225" i="30"/>
  <c r="G225" i="30"/>
  <c r="E226" i="30"/>
  <c r="F226" i="30"/>
  <c r="G226" i="30"/>
  <c r="E227" i="30"/>
  <c r="F227" i="30"/>
  <c r="G227" i="30"/>
  <c r="E228" i="30"/>
  <c r="F228" i="30"/>
  <c r="G228" i="30"/>
  <c r="E229" i="30"/>
  <c r="F229" i="30"/>
  <c r="G229" i="30"/>
  <c r="E230" i="30"/>
  <c r="F230" i="30"/>
  <c r="G230" i="30"/>
  <c r="E231" i="30"/>
  <c r="F231" i="30"/>
  <c r="G231" i="30"/>
  <c r="E232" i="30"/>
  <c r="F232" i="30"/>
  <c r="G232" i="30"/>
  <c r="E233" i="30"/>
  <c r="F233" i="30"/>
  <c r="G233" i="30"/>
  <c r="E234" i="30"/>
  <c r="F234" i="30"/>
  <c r="G234" i="30"/>
  <c r="E235" i="30"/>
  <c r="F235" i="30"/>
  <c r="G235" i="30"/>
  <c r="E236" i="30"/>
  <c r="F236" i="30"/>
  <c r="G236" i="30"/>
  <c r="E237" i="30"/>
  <c r="F237" i="30"/>
  <c r="G237" i="30"/>
  <c r="E238" i="30"/>
  <c r="F238" i="30"/>
  <c r="G238" i="30"/>
  <c r="E239" i="30"/>
  <c r="F239" i="30"/>
  <c r="G239" i="30"/>
  <c r="E240" i="30"/>
  <c r="F240" i="30"/>
  <c r="G240" i="30"/>
  <c r="E241" i="30"/>
  <c r="F241" i="30"/>
  <c r="G241" i="30"/>
  <c r="E242" i="30"/>
  <c r="F242" i="30"/>
  <c r="G242" i="30"/>
  <c r="E243" i="30"/>
  <c r="F243" i="30"/>
  <c r="G243" i="30"/>
  <c r="E244" i="30"/>
  <c r="F244" i="30"/>
  <c r="G244" i="30"/>
  <c r="E245" i="30"/>
  <c r="F245" i="30"/>
  <c r="G245" i="30"/>
  <c r="E246" i="30"/>
  <c r="F246" i="30"/>
  <c r="G246" i="30"/>
  <c r="E247" i="30"/>
  <c r="F247" i="30"/>
  <c r="G247" i="30"/>
  <c r="E248" i="30"/>
  <c r="F248" i="30"/>
  <c r="G248" i="30"/>
  <c r="E249" i="30"/>
  <c r="F249" i="30"/>
  <c r="G249" i="30"/>
  <c r="E250" i="30"/>
  <c r="F250" i="30"/>
  <c r="G250" i="30"/>
  <c r="E251" i="30"/>
  <c r="F251" i="30"/>
  <c r="G251" i="30"/>
  <c r="E252" i="30"/>
  <c r="F252" i="30"/>
  <c r="G252" i="30"/>
  <c r="E253" i="30"/>
  <c r="F253" i="30"/>
  <c r="G253" i="30"/>
  <c r="E254" i="30"/>
  <c r="F254" i="30"/>
  <c r="G254" i="30"/>
  <c r="E255" i="30"/>
  <c r="F255" i="30"/>
  <c r="G255" i="30"/>
  <c r="E256" i="30"/>
  <c r="F256" i="30"/>
  <c r="G256" i="30"/>
  <c r="E257" i="30"/>
  <c r="F257" i="30"/>
  <c r="G257" i="30"/>
  <c r="E258" i="30"/>
  <c r="F258" i="30"/>
  <c r="G258" i="30"/>
  <c r="E259" i="30"/>
  <c r="F259" i="30"/>
  <c r="G259" i="30"/>
  <c r="E260" i="30"/>
  <c r="F260" i="30"/>
  <c r="G260" i="30"/>
  <c r="E261" i="30"/>
  <c r="F261" i="30"/>
  <c r="G261" i="30"/>
  <c r="E262" i="30"/>
  <c r="F262" i="30"/>
  <c r="G262" i="30"/>
  <c r="E263" i="30"/>
  <c r="F263" i="30"/>
  <c r="G263" i="30"/>
  <c r="E264" i="30"/>
  <c r="F264" i="30"/>
  <c r="G264" i="30"/>
  <c r="E265" i="30"/>
  <c r="F265" i="30"/>
  <c r="G265" i="30"/>
  <c r="E266" i="30"/>
  <c r="F266" i="30"/>
  <c r="G266" i="30"/>
  <c r="E267" i="30"/>
  <c r="F267" i="30"/>
  <c r="G267" i="30"/>
  <c r="E268" i="30"/>
  <c r="F268" i="30"/>
  <c r="G268" i="30"/>
  <c r="E269" i="30"/>
  <c r="F269" i="30"/>
  <c r="G269" i="30"/>
  <c r="E270" i="30"/>
  <c r="F270" i="30"/>
  <c r="G270" i="30"/>
  <c r="E271" i="30"/>
  <c r="F271" i="30"/>
  <c r="G271" i="30"/>
  <c r="E272" i="30"/>
  <c r="F272" i="30"/>
  <c r="G272" i="30"/>
  <c r="E273" i="30"/>
  <c r="F273" i="30"/>
  <c r="G273" i="30"/>
  <c r="E274" i="30"/>
  <c r="F274" i="30"/>
  <c r="G274" i="30"/>
  <c r="E275" i="30"/>
  <c r="F275" i="30"/>
  <c r="G275" i="30"/>
  <c r="E276" i="30"/>
  <c r="F276" i="30"/>
  <c r="G276" i="30"/>
  <c r="G277" i="30"/>
  <c r="E278" i="30"/>
  <c r="F278" i="30"/>
  <c r="G278" i="30"/>
  <c r="E279" i="30"/>
  <c r="F279" i="30"/>
  <c r="G279" i="30"/>
  <c r="E280" i="30"/>
  <c r="F280" i="30"/>
  <c r="G280" i="30"/>
  <c r="E281" i="30"/>
  <c r="F281" i="30"/>
  <c r="G281" i="30"/>
  <c r="E282" i="30"/>
  <c r="F282" i="30"/>
  <c r="G282" i="30"/>
  <c r="E283" i="30"/>
  <c r="F283" i="30"/>
  <c r="G283" i="30"/>
  <c r="E284" i="30"/>
  <c r="F284" i="30"/>
  <c r="G284" i="30"/>
  <c r="E285" i="30"/>
  <c r="F285" i="30"/>
  <c r="G285" i="30"/>
  <c r="E286" i="30"/>
  <c r="F286" i="30"/>
  <c r="G286" i="30"/>
  <c r="E287" i="30"/>
  <c r="F287" i="30"/>
  <c r="G287" i="30"/>
  <c r="E288" i="30"/>
  <c r="F288" i="30"/>
  <c r="G288" i="30"/>
  <c r="E289" i="30"/>
  <c r="F289" i="30"/>
  <c r="G289" i="30"/>
  <c r="E290" i="30"/>
  <c r="F290" i="30"/>
  <c r="G290" i="30"/>
  <c r="E291" i="30"/>
  <c r="F291" i="30"/>
  <c r="G291" i="30"/>
  <c r="E292" i="30"/>
  <c r="F292" i="30"/>
  <c r="G292" i="30"/>
  <c r="E293" i="30"/>
  <c r="F293" i="30"/>
  <c r="G293" i="30"/>
  <c r="E294" i="30"/>
  <c r="F294" i="30"/>
  <c r="G294" i="30"/>
  <c r="E295" i="30"/>
  <c r="F295" i="30"/>
  <c r="G295" i="30"/>
  <c r="E296" i="30"/>
  <c r="F296" i="30"/>
  <c r="G296" i="30"/>
  <c r="E297" i="30"/>
  <c r="F297" i="30"/>
  <c r="G297" i="30"/>
  <c r="E298" i="30"/>
  <c r="F298" i="30"/>
  <c r="G298" i="30"/>
  <c r="E299" i="30"/>
  <c r="F299" i="30"/>
  <c r="G299" i="30"/>
  <c r="E300" i="30"/>
  <c r="F300" i="30"/>
  <c r="G300" i="30"/>
  <c r="E301" i="30"/>
  <c r="F301" i="30"/>
  <c r="G301" i="30"/>
  <c r="E302" i="30"/>
  <c r="F302" i="30"/>
  <c r="G302" i="30"/>
  <c r="E303" i="30"/>
  <c r="F303" i="30"/>
  <c r="G303" i="30"/>
  <c r="E304" i="30"/>
  <c r="F304" i="30"/>
  <c r="G304" i="30"/>
  <c r="E305" i="30"/>
  <c r="F305" i="30"/>
  <c r="G305" i="30"/>
  <c r="E306" i="30"/>
  <c r="F306" i="30"/>
  <c r="G306" i="30"/>
  <c r="E307" i="30"/>
  <c r="F307" i="30"/>
  <c r="G307" i="30"/>
  <c r="E308" i="30"/>
  <c r="F308" i="30"/>
  <c r="G308" i="30"/>
  <c r="E309" i="30"/>
  <c r="F309" i="30"/>
  <c r="G309" i="30"/>
  <c r="E310" i="30"/>
  <c r="F310" i="30"/>
  <c r="G310" i="30"/>
  <c r="E311" i="30"/>
  <c r="F311" i="30"/>
  <c r="G311" i="30"/>
  <c r="E312" i="30"/>
  <c r="F312" i="30"/>
  <c r="G312" i="30"/>
  <c r="E313" i="30"/>
  <c r="F313" i="30"/>
  <c r="G313" i="30"/>
  <c r="E314" i="30"/>
  <c r="F314" i="30"/>
  <c r="G314" i="30"/>
  <c r="E315" i="30"/>
  <c r="F315" i="30"/>
  <c r="G315" i="30"/>
  <c r="E316" i="30"/>
  <c r="F316" i="30"/>
  <c r="G316" i="30"/>
  <c r="E317" i="30"/>
  <c r="F317" i="30"/>
  <c r="G317" i="30"/>
  <c r="E318" i="30"/>
  <c r="F318" i="30"/>
  <c r="G318" i="30"/>
  <c r="E319" i="30"/>
  <c r="F319" i="30"/>
  <c r="G319" i="30"/>
  <c r="E320" i="30"/>
  <c r="F320" i="30"/>
  <c r="G320" i="30"/>
  <c r="E321" i="30"/>
  <c r="F321" i="30"/>
  <c r="G321" i="30"/>
  <c r="E322" i="30"/>
  <c r="F322" i="30"/>
  <c r="G322" i="30"/>
  <c r="E323" i="30"/>
  <c r="F323" i="30"/>
  <c r="G323" i="30"/>
  <c r="E324" i="30"/>
  <c r="F324" i="30"/>
  <c r="G324" i="30"/>
  <c r="E325" i="30"/>
  <c r="F325" i="30"/>
  <c r="G325" i="30"/>
  <c r="E326" i="30"/>
  <c r="F326" i="30"/>
  <c r="G326" i="30"/>
  <c r="E327" i="30"/>
  <c r="F327" i="30"/>
  <c r="G327" i="30"/>
  <c r="E328" i="30"/>
  <c r="F328" i="30"/>
  <c r="G328" i="30"/>
  <c r="E329" i="30"/>
  <c r="F329" i="30"/>
  <c r="G329" i="30"/>
  <c r="E330" i="30"/>
  <c r="F330" i="30"/>
  <c r="G330" i="30"/>
  <c r="E331" i="30"/>
  <c r="F331" i="30"/>
  <c r="G331" i="30"/>
  <c r="E332" i="30"/>
  <c r="F332" i="30"/>
  <c r="G332" i="30"/>
  <c r="E333" i="30"/>
  <c r="F333" i="30"/>
  <c r="G333" i="30"/>
  <c r="E334" i="30"/>
  <c r="F334" i="30"/>
  <c r="G334" i="30"/>
  <c r="E335" i="30"/>
  <c r="F335" i="30"/>
  <c r="G335" i="30"/>
  <c r="E336" i="30"/>
  <c r="F336" i="30"/>
  <c r="G336" i="30"/>
  <c r="E337" i="30"/>
  <c r="F337" i="30"/>
  <c r="G337" i="30"/>
  <c r="E338" i="30"/>
  <c r="F338" i="30"/>
  <c r="G338" i="30"/>
  <c r="E339" i="30"/>
  <c r="F339" i="30"/>
  <c r="G339" i="30"/>
  <c r="E340" i="30"/>
  <c r="F340" i="30"/>
  <c r="G340" i="30"/>
  <c r="E341" i="30"/>
  <c r="F341" i="30"/>
  <c r="G341" i="30"/>
  <c r="E342" i="30"/>
  <c r="F342" i="30"/>
  <c r="G342" i="30"/>
  <c r="E343" i="30"/>
  <c r="F343" i="30"/>
  <c r="G343" i="30"/>
  <c r="E344" i="30"/>
  <c r="F344" i="30"/>
  <c r="G344" i="30"/>
  <c r="E345" i="30"/>
  <c r="F345" i="30"/>
  <c r="G345" i="30"/>
  <c r="E346" i="30"/>
  <c r="F346" i="30"/>
  <c r="G346" i="30"/>
  <c r="E347" i="30"/>
  <c r="F347" i="30"/>
  <c r="G347" i="30"/>
  <c r="E348" i="30"/>
  <c r="F348" i="30"/>
  <c r="G348" i="30"/>
  <c r="E349" i="30"/>
  <c r="F349" i="30"/>
  <c r="G349" i="30"/>
  <c r="E350" i="30"/>
  <c r="F350" i="30"/>
  <c r="G350" i="30"/>
  <c r="E351" i="30"/>
  <c r="F351" i="30"/>
  <c r="G351" i="30"/>
  <c r="E352" i="30"/>
  <c r="F352" i="30"/>
  <c r="G352" i="30"/>
  <c r="E353" i="30"/>
  <c r="F353" i="30"/>
  <c r="G353" i="30"/>
  <c r="E354" i="30"/>
  <c r="F354" i="30"/>
  <c r="G354" i="30"/>
  <c r="E355" i="30"/>
  <c r="F355" i="30"/>
  <c r="G355" i="30"/>
  <c r="E356" i="30"/>
  <c r="F356" i="30"/>
  <c r="G356" i="30"/>
  <c r="E357" i="30"/>
  <c r="F357" i="30"/>
  <c r="G357" i="30"/>
  <c r="E358" i="30"/>
  <c r="F358" i="30"/>
  <c r="G358" i="30"/>
  <c r="E359" i="30"/>
  <c r="F359" i="30"/>
  <c r="G359" i="30"/>
  <c r="E360" i="30"/>
  <c r="F360" i="30"/>
  <c r="G360" i="30"/>
  <c r="E361" i="30"/>
  <c r="F361" i="30"/>
  <c r="G361" i="30"/>
  <c r="E362" i="30"/>
  <c r="F362" i="30"/>
  <c r="G362" i="30"/>
  <c r="E363" i="30"/>
  <c r="F363" i="30"/>
  <c r="G363" i="30"/>
  <c r="E364" i="30"/>
  <c r="F364" i="30"/>
  <c r="G364" i="30"/>
  <c r="E365" i="30"/>
  <c r="F365" i="30"/>
  <c r="G365" i="30"/>
  <c r="E366" i="30"/>
  <c r="F366" i="30"/>
  <c r="G366" i="30"/>
  <c r="E367" i="30"/>
  <c r="F367" i="30"/>
  <c r="G367" i="30"/>
  <c r="E368" i="30"/>
  <c r="F368" i="30"/>
  <c r="G368" i="30"/>
  <c r="E369" i="30"/>
  <c r="F369" i="30"/>
  <c r="G369" i="30"/>
  <c r="E370" i="30"/>
  <c r="F370" i="30"/>
  <c r="G370" i="30"/>
  <c r="E371" i="30"/>
  <c r="F371" i="30"/>
  <c r="G371" i="30"/>
  <c r="E372" i="30"/>
  <c r="F372" i="30"/>
  <c r="G372" i="30"/>
  <c r="E373" i="30"/>
  <c r="F373" i="30"/>
  <c r="G373" i="30"/>
  <c r="E374" i="30"/>
  <c r="F374" i="30"/>
  <c r="G374" i="30"/>
  <c r="E375" i="30"/>
  <c r="F375" i="30"/>
  <c r="G375" i="30"/>
  <c r="E376" i="30"/>
  <c r="F376" i="30"/>
  <c r="G376" i="30"/>
  <c r="E377" i="30"/>
  <c r="F377" i="30"/>
  <c r="G377" i="30"/>
  <c r="E378" i="30"/>
  <c r="F378" i="30"/>
  <c r="G378" i="30"/>
  <c r="E379" i="30"/>
  <c r="F379" i="30"/>
  <c r="G379" i="30"/>
  <c r="E380" i="30"/>
  <c r="F380" i="30"/>
  <c r="G380" i="30"/>
  <c r="E381" i="30"/>
  <c r="F381" i="30"/>
  <c r="G381" i="30"/>
  <c r="E382" i="30"/>
  <c r="F382" i="30"/>
  <c r="G382" i="30"/>
  <c r="E383" i="30"/>
  <c r="F383" i="30"/>
  <c r="G383" i="30"/>
  <c r="E384" i="30"/>
  <c r="F384" i="30"/>
  <c r="G384" i="30"/>
  <c r="E385" i="30"/>
  <c r="F385" i="30"/>
  <c r="G385" i="30"/>
  <c r="E386" i="30"/>
  <c r="F386" i="30"/>
  <c r="G386" i="30"/>
  <c r="E387" i="30"/>
  <c r="F387" i="30"/>
  <c r="G387" i="30"/>
  <c r="E388" i="30"/>
  <c r="F388" i="30"/>
  <c r="G388" i="30"/>
  <c r="E389" i="30"/>
  <c r="F389" i="30"/>
  <c r="G389" i="30"/>
  <c r="E390" i="30"/>
  <c r="F390" i="30"/>
  <c r="G390" i="30"/>
  <c r="E391" i="30"/>
  <c r="F391" i="30"/>
  <c r="G391" i="30"/>
  <c r="E392" i="30"/>
  <c r="F392" i="30"/>
  <c r="G392" i="30"/>
  <c r="E393" i="30"/>
  <c r="F393" i="30"/>
  <c r="G393" i="30"/>
  <c r="E394" i="30"/>
  <c r="F394" i="30"/>
  <c r="G394" i="30"/>
  <c r="E395" i="30"/>
  <c r="F395" i="30"/>
  <c r="G395" i="30"/>
  <c r="E396" i="30"/>
  <c r="F396" i="30"/>
  <c r="G396" i="30"/>
  <c r="E397" i="30"/>
  <c r="F397" i="30"/>
  <c r="G397" i="30"/>
  <c r="E398" i="30"/>
  <c r="F398" i="30"/>
  <c r="G398" i="30"/>
  <c r="E399" i="30"/>
  <c r="F399" i="30"/>
  <c r="G399" i="30"/>
  <c r="E400" i="30"/>
  <c r="F400" i="30"/>
  <c r="G400" i="30"/>
  <c r="E401" i="30"/>
  <c r="F401" i="30"/>
  <c r="G401" i="30"/>
  <c r="E402" i="30"/>
  <c r="F402" i="30"/>
  <c r="G402" i="30"/>
  <c r="E403" i="30"/>
  <c r="F403" i="30"/>
  <c r="G403" i="30"/>
  <c r="E404" i="30"/>
  <c r="F404" i="30"/>
  <c r="G404" i="30"/>
  <c r="E405" i="30"/>
  <c r="F405" i="30"/>
  <c r="G405" i="30"/>
  <c r="E406" i="30"/>
  <c r="F406" i="30"/>
  <c r="G406" i="30"/>
  <c r="E407" i="30"/>
  <c r="F407" i="30"/>
  <c r="G407" i="30"/>
  <c r="E408" i="30"/>
  <c r="F408" i="30"/>
  <c r="G408" i="30"/>
  <c r="E409" i="30"/>
  <c r="F409" i="30"/>
  <c r="G409" i="30"/>
  <c r="E410" i="30"/>
  <c r="F410" i="30"/>
  <c r="G410" i="30"/>
  <c r="E411" i="30"/>
  <c r="F411" i="30"/>
  <c r="G411" i="30"/>
  <c r="E412" i="30"/>
  <c r="F412" i="30"/>
  <c r="G412" i="30"/>
  <c r="E413" i="30"/>
  <c r="F413" i="30"/>
  <c r="G413" i="30"/>
  <c r="E414" i="30"/>
  <c r="F414" i="30"/>
  <c r="G414" i="30"/>
  <c r="E415" i="30"/>
  <c r="F415" i="30"/>
  <c r="G415" i="30"/>
  <c r="E416" i="30"/>
  <c r="F416" i="30"/>
  <c r="G416" i="30"/>
  <c r="E417" i="30"/>
  <c r="F417" i="30"/>
  <c r="G417" i="30"/>
  <c r="E418" i="30"/>
  <c r="F418" i="30"/>
  <c r="G418" i="30"/>
  <c r="E419" i="30"/>
  <c r="F419" i="30"/>
  <c r="G419" i="30"/>
  <c r="E420" i="30"/>
  <c r="F420" i="30"/>
  <c r="G420" i="30"/>
  <c r="E421" i="30"/>
  <c r="F421" i="30"/>
  <c r="G421" i="30"/>
  <c r="E422" i="30"/>
  <c r="F422" i="30"/>
  <c r="G422" i="30"/>
  <c r="E423" i="30"/>
  <c r="F423" i="30"/>
  <c r="G423" i="30"/>
  <c r="E424" i="30"/>
  <c r="F424" i="30"/>
  <c r="G424" i="30"/>
  <c r="E425" i="30"/>
  <c r="F425" i="30"/>
  <c r="G425" i="30"/>
  <c r="E426" i="30"/>
  <c r="F426" i="30"/>
  <c r="G426" i="30"/>
  <c r="E427" i="30"/>
  <c r="F427" i="30"/>
  <c r="G427" i="30"/>
  <c r="E428" i="30"/>
  <c r="F428" i="30"/>
  <c r="G428" i="30"/>
  <c r="E429" i="30"/>
  <c r="F429" i="30"/>
  <c r="G429" i="30"/>
  <c r="E430" i="30"/>
  <c r="F430" i="30"/>
  <c r="G430" i="30"/>
  <c r="E431" i="30"/>
  <c r="F431" i="30"/>
  <c r="G431" i="30"/>
  <c r="E432" i="30"/>
  <c r="F432" i="30"/>
  <c r="G432" i="30"/>
  <c r="E433" i="30"/>
  <c r="F433" i="30"/>
  <c r="G433" i="30"/>
  <c r="E434" i="30"/>
  <c r="F434" i="30"/>
  <c r="G434" i="30"/>
  <c r="E435" i="30"/>
  <c r="F435" i="30"/>
  <c r="G435" i="30"/>
  <c r="E436" i="30"/>
  <c r="F436" i="30"/>
  <c r="G436" i="30"/>
  <c r="E437" i="30"/>
  <c r="F437" i="30"/>
  <c r="G437" i="30"/>
  <c r="E438" i="30"/>
  <c r="F438" i="30"/>
  <c r="G438" i="30"/>
  <c r="E439" i="30"/>
  <c r="F439" i="30"/>
  <c r="G439" i="30"/>
  <c r="E440" i="30"/>
  <c r="F440" i="30"/>
  <c r="G440" i="30"/>
  <c r="E441" i="30"/>
  <c r="F441" i="30"/>
  <c r="G441" i="30"/>
  <c r="E442" i="30"/>
  <c r="F442" i="30"/>
  <c r="G442" i="30"/>
  <c r="E443" i="30"/>
  <c r="F443" i="30"/>
  <c r="G443" i="30"/>
  <c r="E444" i="30"/>
  <c r="F444" i="30"/>
  <c r="G444" i="30"/>
  <c r="E445" i="30"/>
  <c r="F445" i="30"/>
  <c r="G445" i="30"/>
  <c r="E446" i="30"/>
  <c r="F446" i="30"/>
  <c r="G446" i="30"/>
  <c r="E447" i="30"/>
  <c r="F447" i="30"/>
  <c r="G447" i="30"/>
  <c r="E448" i="30"/>
  <c r="F448" i="30"/>
  <c r="G448" i="30"/>
  <c r="E449" i="30"/>
  <c r="F449" i="30"/>
  <c r="G449" i="30"/>
  <c r="E450" i="30"/>
  <c r="F450" i="30"/>
  <c r="G450" i="30"/>
  <c r="E451" i="30"/>
  <c r="F451" i="30"/>
  <c r="G451" i="30"/>
  <c r="E452" i="30"/>
  <c r="F452" i="30"/>
  <c r="G452" i="30"/>
  <c r="E453" i="30"/>
  <c r="F453" i="30"/>
  <c r="G453" i="30"/>
  <c r="E454" i="30"/>
  <c r="F454" i="30"/>
  <c r="G454" i="30"/>
  <c r="E455" i="30"/>
  <c r="F455" i="30"/>
  <c r="G455" i="30"/>
  <c r="E456" i="30"/>
  <c r="F456" i="30"/>
  <c r="G456" i="30"/>
  <c r="E457" i="30"/>
  <c r="F457" i="30"/>
  <c r="G457" i="30"/>
  <c r="E458" i="30"/>
  <c r="F458" i="30"/>
  <c r="G458" i="30"/>
  <c r="E459" i="30"/>
  <c r="F459" i="30"/>
  <c r="G459" i="30"/>
  <c r="E460" i="30"/>
  <c r="F460" i="30"/>
  <c r="G460" i="30"/>
  <c r="E461" i="30"/>
  <c r="F461" i="30"/>
  <c r="G461" i="30"/>
  <c r="E462" i="30"/>
  <c r="F462" i="30"/>
  <c r="G462" i="30"/>
  <c r="E463" i="30"/>
  <c r="F463" i="30"/>
  <c r="G463" i="30"/>
  <c r="E464" i="30"/>
  <c r="F464" i="30"/>
  <c r="G464" i="30"/>
  <c r="E465" i="30"/>
  <c r="F465" i="30"/>
  <c r="G465" i="30"/>
  <c r="E466" i="30"/>
  <c r="F466" i="30"/>
  <c r="G466" i="30"/>
  <c r="E467" i="30"/>
  <c r="F467" i="30"/>
  <c r="G467" i="30"/>
  <c r="E468" i="30"/>
  <c r="F468" i="30"/>
  <c r="G468" i="30"/>
  <c r="E469" i="30"/>
  <c r="F469" i="30"/>
  <c r="G469" i="30"/>
  <c r="E470" i="30"/>
  <c r="F470" i="30"/>
  <c r="G470" i="30"/>
  <c r="E471" i="30"/>
  <c r="F471" i="30"/>
  <c r="G471" i="30"/>
  <c r="E472" i="30"/>
  <c r="F472" i="30"/>
  <c r="G472" i="30"/>
  <c r="E473" i="30"/>
  <c r="F473" i="30"/>
  <c r="G473" i="30"/>
  <c r="E474" i="30"/>
  <c r="F474" i="30"/>
  <c r="G474" i="30"/>
  <c r="E475" i="30"/>
  <c r="F475" i="30"/>
  <c r="G475" i="30"/>
  <c r="E476" i="30"/>
  <c r="F476" i="30"/>
  <c r="G476" i="30"/>
  <c r="E477" i="30"/>
  <c r="F477" i="30"/>
  <c r="G477" i="30"/>
  <c r="E478" i="30"/>
  <c r="F478" i="30"/>
  <c r="G478" i="30"/>
  <c r="E479" i="30"/>
  <c r="F479" i="30"/>
  <c r="G479" i="30"/>
  <c r="E480" i="30"/>
  <c r="F480" i="30"/>
  <c r="G480" i="30"/>
  <c r="E481" i="30"/>
  <c r="F481" i="30"/>
  <c r="G481" i="30"/>
  <c r="E482" i="30"/>
  <c r="F482" i="30"/>
  <c r="G482" i="30"/>
  <c r="E483" i="30"/>
  <c r="F483" i="30"/>
  <c r="G483" i="30"/>
  <c r="E484" i="30"/>
  <c r="F484" i="30"/>
  <c r="G484" i="30"/>
  <c r="E485" i="30"/>
  <c r="F485" i="30"/>
  <c r="G485" i="30"/>
  <c r="E486" i="30"/>
  <c r="F486" i="30"/>
  <c r="G486" i="30"/>
  <c r="E487" i="30"/>
  <c r="F487" i="30"/>
  <c r="G487" i="30"/>
  <c r="E488" i="30"/>
  <c r="F488" i="30"/>
  <c r="G488" i="30"/>
  <c r="E489" i="30"/>
  <c r="F489" i="30"/>
  <c r="G489" i="30"/>
  <c r="E490" i="30"/>
  <c r="F490" i="30"/>
  <c r="G490" i="30"/>
  <c r="E491" i="30"/>
  <c r="F491" i="30"/>
  <c r="G491" i="30"/>
  <c r="E492" i="30"/>
  <c r="F492" i="30"/>
  <c r="G492" i="30"/>
  <c r="E493" i="30"/>
  <c r="F493" i="30"/>
  <c r="G493" i="30"/>
  <c r="E494" i="30"/>
  <c r="F494" i="30"/>
  <c r="G494" i="30"/>
  <c r="E495" i="30"/>
  <c r="F495" i="30"/>
  <c r="G495" i="30"/>
  <c r="E496" i="30"/>
  <c r="F496" i="30"/>
  <c r="G496" i="30"/>
  <c r="E497" i="30"/>
  <c r="F497" i="30"/>
  <c r="G497" i="30"/>
  <c r="E498" i="30"/>
  <c r="F498" i="30"/>
  <c r="G498" i="30"/>
  <c r="E499" i="30"/>
  <c r="F499" i="30"/>
  <c r="G499" i="30"/>
  <c r="E500" i="30"/>
  <c r="F500" i="30"/>
  <c r="G500" i="30"/>
  <c r="E501" i="30"/>
  <c r="F501" i="30"/>
  <c r="G501" i="30"/>
  <c r="E502" i="30"/>
  <c r="F502" i="30"/>
  <c r="G502" i="30"/>
  <c r="E503" i="30"/>
  <c r="F503" i="30"/>
  <c r="G503" i="30"/>
  <c r="E504" i="30"/>
  <c r="F504" i="30"/>
  <c r="G504" i="30"/>
  <c r="E505" i="30"/>
  <c r="F505" i="30"/>
  <c r="G505" i="30"/>
  <c r="E506" i="30"/>
  <c r="F506" i="30"/>
  <c r="G506" i="30"/>
  <c r="E507" i="30"/>
  <c r="F507" i="30"/>
  <c r="G507" i="30"/>
  <c r="E508" i="30"/>
  <c r="F508" i="30"/>
  <c r="G508" i="30"/>
  <c r="E509" i="30"/>
  <c r="F509" i="30"/>
  <c r="G509" i="30"/>
  <c r="E510" i="30"/>
  <c r="F510" i="30"/>
  <c r="G510" i="30"/>
  <c r="E511" i="30"/>
  <c r="F511" i="30"/>
  <c r="G511" i="30"/>
  <c r="E512" i="30"/>
  <c r="F512" i="30"/>
  <c r="G512" i="30"/>
  <c r="E513" i="30"/>
  <c r="F513" i="30"/>
  <c r="G513" i="30"/>
  <c r="E514" i="30"/>
  <c r="F514" i="30"/>
  <c r="G514" i="30"/>
  <c r="E515" i="30"/>
  <c r="F515" i="30"/>
  <c r="G515" i="30"/>
  <c r="E516" i="30"/>
  <c r="F516" i="30"/>
  <c r="G516" i="30"/>
  <c r="E517" i="30"/>
  <c r="F517" i="30"/>
  <c r="G517" i="30"/>
  <c r="E518" i="30"/>
  <c r="F518" i="30"/>
  <c r="G518" i="30"/>
  <c r="E519" i="30"/>
  <c r="F519" i="30"/>
  <c r="G519" i="30"/>
  <c r="E520" i="30"/>
  <c r="F520" i="30"/>
  <c r="G520" i="30"/>
  <c r="E521" i="30"/>
  <c r="F521" i="30"/>
  <c r="G521" i="30"/>
  <c r="E522" i="30"/>
  <c r="F522" i="30"/>
  <c r="G522" i="30"/>
  <c r="E523" i="30"/>
  <c r="F523" i="30"/>
  <c r="G523" i="30"/>
  <c r="E524" i="30"/>
  <c r="F524" i="30"/>
  <c r="G524" i="30"/>
  <c r="E525" i="30"/>
  <c r="F525" i="30"/>
  <c r="G525" i="30"/>
  <c r="E526" i="30"/>
  <c r="F526" i="30"/>
  <c r="G526" i="30"/>
  <c r="E527" i="30"/>
  <c r="F527" i="30"/>
  <c r="G527" i="30"/>
  <c r="E528" i="30"/>
  <c r="F528" i="30"/>
  <c r="G528" i="30"/>
  <c r="E529" i="30"/>
  <c r="F529" i="30"/>
  <c r="G529" i="30"/>
  <c r="E530" i="30"/>
  <c r="F530" i="30"/>
  <c r="G530" i="30"/>
  <c r="E531" i="30"/>
  <c r="F531" i="30"/>
  <c r="G531" i="30"/>
  <c r="E532" i="30"/>
  <c r="F532" i="30"/>
  <c r="G532" i="30"/>
  <c r="E533" i="30"/>
  <c r="F533" i="30"/>
  <c r="G533" i="30"/>
  <c r="E534" i="30"/>
  <c r="F534" i="30"/>
  <c r="G534" i="30"/>
  <c r="E535" i="30"/>
  <c r="F535" i="30"/>
  <c r="G535" i="30"/>
  <c r="E536" i="30"/>
  <c r="F536" i="30"/>
  <c r="G536" i="30"/>
  <c r="E537" i="30"/>
  <c r="F537" i="30"/>
  <c r="G537" i="30"/>
  <c r="E538" i="30"/>
  <c r="F538" i="30"/>
  <c r="G538" i="30"/>
  <c r="E6" i="30"/>
  <c r="F6" i="30"/>
  <c r="G6" i="30"/>
  <c r="V3" i="30"/>
  <c r="W3" i="30"/>
  <c r="B7" i="30"/>
  <c r="B549" i="30"/>
  <c r="C7" i="30"/>
  <c r="B8" i="30"/>
  <c r="C8" i="30"/>
  <c r="B9" i="30"/>
  <c r="C9" i="30"/>
  <c r="B10" i="30"/>
  <c r="C10" i="30"/>
  <c r="B11" i="30"/>
  <c r="C11" i="30"/>
  <c r="B12" i="30"/>
  <c r="C12" i="30"/>
  <c r="B13" i="30"/>
  <c r="C13" i="30"/>
  <c r="B14" i="30"/>
  <c r="C14" i="30"/>
  <c r="B15" i="30"/>
  <c r="C15" i="30"/>
  <c r="B16" i="30"/>
  <c r="C16" i="30"/>
  <c r="B17" i="30"/>
  <c r="C17" i="30"/>
  <c r="B18" i="30"/>
  <c r="C18" i="30"/>
  <c r="B19" i="30"/>
  <c r="C19" i="30"/>
  <c r="B20" i="30"/>
  <c r="C20" i="30"/>
  <c r="B21" i="30"/>
  <c r="C21" i="30"/>
  <c r="B22" i="30"/>
  <c r="C22" i="30"/>
  <c r="B23" i="30"/>
  <c r="C23" i="30"/>
  <c r="B24" i="30"/>
  <c r="C24" i="30"/>
  <c r="B25" i="30"/>
  <c r="C25" i="30"/>
  <c r="B26" i="30"/>
  <c r="C26" i="30"/>
  <c r="B27" i="30"/>
  <c r="C27" i="30"/>
  <c r="B28" i="30"/>
  <c r="C28" i="30"/>
  <c r="B29" i="30"/>
  <c r="C29" i="30"/>
  <c r="B30" i="30"/>
  <c r="C30" i="30"/>
  <c r="B31" i="30"/>
  <c r="C31" i="30"/>
  <c r="B32" i="30"/>
  <c r="C32" i="30"/>
  <c r="B33" i="30"/>
  <c r="C33" i="30"/>
  <c r="B34" i="30"/>
  <c r="C34" i="30"/>
  <c r="B35" i="30"/>
  <c r="C35" i="30"/>
  <c r="B36" i="30"/>
  <c r="C36" i="30"/>
  <c r="B37" i="30"/>
  <c r="C37" i="30"/>
  <c r="B38" i="30"/>
  <c r="C38" i="30"/>
  <c r="B39" i="30"/>
  <c r="C39" i="30"/>
  <c r="B40" i="30"/>
  <c r="C40" i="30"/>
  <c r="B41" i="30"/>
  <c r="C41" i="30"/>
  <c r="B42" i="30"/>
  <c r="C42" i="30"/>
  <c r="B43" i="30"/>
  <c r="C43" i="30"/>
  <c r="B44" i="30"/>
  <c r="C44" i="30"/>
  <c r="B45" i="30"/>
  <c r="C45" i="30"/>
  <c r="B46" i="30"/>
  <c r="C46" i="30"/>
  <c r="B47" i="30"/>
  <c r="C47" i="30"/>
  <c r="B48" i="30"/>
  <c r="C48" i="30"/>
  <c r="B49" i="30"/>
  <c r="C49" i="30"/>
  <c r="B50" i="30"/>
  <c r="C50" i="30"/>
  <c r="B51" i="30"/>
  <c r="C51" i="30"/>
  <c r="B52" i="30"/>
  <c r="C52" i="30"/>
  <c r="B53" i="30"/>
  <c r="C53" i="30"/>
  <c r="B54" i="30"/>
  <c r="C54" i="30"/>
  <c r="B55" i="30"/>
  <c r="C55" i="30"/>
  <c r="B56" i="30"/>
  <c r="C56" i="30"/>
  <c r="B57" i="30"/>
  <c r="C57" i="30"/>
  <c r="B58" i="30"/>
  <c r="C58" i="30"/>
  <c r="B59" i="30"/>
  <c r="C59" i="30"/>
  <c r="B60" i="30"/>
  <c r="C60" i="30"/>
  <c r="B61" i="30"/>
  <c r="C61" i="30"/>
  <c r="B62" i="30"/>
  <c r="C62" i="30"/>
  <c r="B63" i="30"/>
  <c r="C63" i="30"/>
  <c r="B64" i="30"/>
  <c r="C64" i="30"/>
  <c r="B65" i="30"/>
  <c r="C65" i="30"/>
  <c r="B66" i="30"/>
  <c r="C66" i="30"/>
  <c r="B67" i="30"/>
  <c r="C67" i="30"/>
  <c r="B68" i="30"/>
  <c r="C68" i="30"/>
  <c r="B69" i="30"/>
  <c r="C69" i="30"/>
  <c r="B70" i="30"/>
  <c r="C70" i="30"/>
  <c r="B71" i="30"/>
  <c r="C71" i="30"/>
  <c r="B72" i="30"/>
  <c r="C72" i="30"/>
  <c r="B73" i="30"/>
  <c r="C73" i="30"/>
  <c r="B74" i="30"/>
  <c r="C74" i="30"/>
  <c r="B75" i="30"/>
  <c r="C75" i="30"/>
  <c r="B76" i="30"/>
  <c r="C76" i="30"/>
  <c r="B77" i="30"/>
  <c r="C77" i="30"/>
  <c r="B78" i="30"/>
  <c r="C78" i="30"/>
  <c r="B79" i="30"/>
  <c r="C79" i="30"/>
  <c r="B80" i="30"/>
  <c r="C80" i="30"/>
  <c r="B81" i="30"/>
  <c r="C81" i="30"/>
  <c r="B82" i="30"/>
  <c r="C82" i="30"/>
  <c r="B83" i="30"/>
  <c r="C83" i="30"/>
  <c r="B84" i="30"/>
  <c r="C84" i="30"/>
  <c r="B85" i="30"/>
  <c r="C85" i="30"/>
  <c r="B86" i="30"/>
  <c r="C86" i="30"/>
  <c r="B87" i="30"/>
  <c r="C87" i="30"/>
  <c r="B88" i="30"/>
  <c r="C88" i="30"/>
  <c r="B89" i="30"/>
  <c r="C89" i="30"/>
  <c r="B90" i="30"/>
  <c r="C90" i="30"/>
  <c r="B91" i="30"/>
  <c r="C91" i="30"/>
  <c r="B92" i="30"/>
  <c r="C92" i="30"/>
  <c r="B93" i="30"/>
  <c r="C93" i="30"/>
  <c r="B94" i="30"/>
  <c r="C94" i="30"/>
  <c r="B95" i="30"/>
  <c r="C95" i="30"/>
  <c r="B96" i="30"/>
  <c r="C96" i="30"/>
  <c r="B97" i="30"/>
  <c r="C97" i="30"/>
  <c r="B98" i="30"/>
  <c r="C98" i="30"/>
  <c r="B99" i="30"/>
  <c r="C99" i="30"/>
  <c r="B100" i="30"/>
  <c r="C100" i="30"/>
  <c r="B101" i="30"/>
  <c r="C101" i="30"/>
  <c r="B102" i="30"/>
  <c r="C102" i="30"/>
  <c r="B103" i="30"/>
  <c r="C103" i="30"/>
  <c r="B104" i="30"/>
  <c r="C104" i="30"/>
  <c r="B105" i="30"/>
  <c r="C105" i="30"/>
  <c r="B106" i="30"/>
  <c r="C106" i="30"/>
  <c r="B107" i="30"/>
  <c r="C107" i="30"/>
  <c r="B108" i="30"/>
  <c r="C108" i="30"/>
  <c r="B109" i="30"/>
  <c r="C109" i="30"/>
  <c r="B110" i="30"/>
  <c r="C110" i="30"/>
  <c r="B111" i="30"/>
  <c r="C111" i="30"/>
  <c r="B112" i="30"/>
  <c r="C112" i="30"/>
  <c r="B113" i="30"/>
  <c r="C113" i="30"/>
  <c r="B114" i="30"/>
  <c r="C114" i="30"/>
  <c r="B115" i="30"/>
  <c r="C115" i="30"/>
  <c r="B116" i="30"/>
  <c r="C116" i="30"/>
  <c r="B117" i="30"/>
  <c r="C117" i="30"/>
  <c r="B118" i="30"/>
  <c r="C118" i="30"/>
  <c r="B119" i="30"/>
  <c r="C119" i="30"/>
  <c r="B120" i="30"/>
  <c r="C120" i="30"/>
  <c r="B121" i="30"/>
  <c r="C121" i="30"/>
  <c r="B122" i="30"/>
  <c r="C122" i="30"/>
  <c r="B123" i="30"/>
  <c r="C123" i="30"/>
  <c r="B124" i="30"/>
  <c r="C124" i="30"/>
  <c r="B125" i="30"/>
  <c r="C125" i="30"/>
  <c r="B126" i="30"/>
  <c r="C126" i="30"/>
  <c r="B127" i="30"/>
  <c r="C127" i="30"/>
  <c r="B128" i="30"/>
  <c r="C128" i="30"/>
  <c r="B129" i="30"/>
  <c r="C129" i="30"/>
  <c r="B130" i="30"/>
  <c r="C130" i="30"/>
  <c r="B131" i="30"/>
  <c r="C131" i="30"/>
  <c r="B132" i="30"/>
  <c r="C132" i="30"/>
  <c r="B133" i="30"/>
  <c r="C133" i="30"/>
  <c r="B134" i="30"/>
  <c r="C134" i="30"/>
  <c r="B135" i="30"/>
  <c r="C135" i="30"/>
  <c r="B136" i="30"/>
  <c r="C136" i="30"/>
  <c r="B137" i="30"/>
  <c r="C137" i="30"/>
  <c r="B138" i="30"/>
  <c r="C138" i="30"/>
  <c r="B139" i="30"/>
  <c r="C139" i="30"/>
  <c r="B140" i="30"/>
  <c r="C140" i="30"/>
  <c r="B141" i="30"/>
  <c r="C141" i="30"/>
  <c r="B142" i="30"/>
  <c r="C142" i="30"/>
  <c r="B143" i="30"/>
  <c r="C143" i="30"/>
  <c r="B144" i="30"/>
  <c r="C144" i="30"/>
  <c r="B145" i="30"/>
  <c r="C145" i="30"/>
  <c r="B146" i="30"/>
  <c r="C146" i="30"/>
  <c r="B147" i="30"/>
  <c r="C147" i="30"/>
  <c r="B148" i="30"/>
  <c r="C148" i="30"/>
  <c r="B149" i="30"/>
  <c r="C149" i="30"/>
  <c r="B150" i="30"/>
  <c r="C150" i="30"/>
  <c r="B151" i="30"/>
  <c r="C151" i="30"/>
  <c r="B152" i="30"/>
  <c r="C152" i="30"/>
  <c r="B153" i="30"/>
  <c r="C153" i="30"/>
  <c r="B154" i="30"/>
  <c r="C154" i="30"/>
  <c r="B155" i="30"/>
  <c r="C155" i="30"/>
  <c r="B156" i="30"/>
  <c r="C156" i="30"/>
  <c r="B157" i="30"/>
  <c r="C157" i="30"/>
  <c r="B158" i="30"/>
  <c r="C158" i="30"/>
  <c r="B159" i="30"/>
  <c r="C159" i="30"/>
  <c r="B160" i="30"/>
  <c r="C160" i="30"/>
  <c r="B161" i="30"/>
  <c r="C161" i="30"/>
  <c r="B162" i="30"/>
  <c r="C162" i="30"/>
  <c r="B163" i="30"/>
  <c r="C163" i="30"/>
  <c r="B164" i="30"/>
  <c r="C164" i="30"/>
  <c r="B165" i="30"/>
  <c r="C165" i="30"/>
  <c r="B166" i="30"/>
  <c r="C166" i="30"/>
  <c r="B167" i="30"/>
  <c r="C167" i="30"/>
  <c r="B168" i="30"/>
  <c r="C168" i="30"/>
  <c r="B169" i="30"/>
  <c r="C169" i="30"/>
  <c r="B170" i="30"/>
  <c r="C170" i="30"/>
  <c r="B171" i="30"/>
  <c r="C171" i="30"/>
  <c r="B172" i="30"/>
  <c r="C172" i="30"/>
  <c r="B173" i="30"/>
  <c r="C173" i="30"/>
  <c r="B174" i="30"/>
  <c r="C174" i="30"/>
  <c r="B175" i="30"/>
  <c r="C175" i="30"/>
  <c r="B176" i="30"/>
  <c r="C176" i="30"/>
  <c r="B177" i="30"/>
  <c r="C177" i="30"/>
  <c r="B178" i="30"/>
  <c r="C178" i="30"/>
  <c r="B179" i="30"/>
  <c r="C179" i="30"/>
  <c r="B180" i="30"/>
  <c r="C180" i="30"/>
  <c r="B181" i="30"/>
  <c r="C181" i="30"/>
  <c r="B182" i="30"/>
  <c r="C182" i="30"/>
  <c r="B183" i="30"/>
  <c r="C183" i="30"/>
  <c r="B184" i="30"/>
  <c r="C184" i="30"/>
  <c r="B185" i="30"/>
  <c r="C185" i="30"/>
  <c r="B186" i="30"/>
  <c r="C186" i="30"/>
  <c r="B187" i="30"/>
  <c r="C187" i="30"/>
  <c r="B188" i="30"/>
  <c r="C188" i="30"/>
  <c r="B189" i="30"/>
  <c r="C189" i="30"/>
  <c r="B190" i="30"/>
  <c r="C190" i="30"/>
  <c r="B191" i="30"/>
  <c r="C191" i="30"/>
  <c r="B192" i="30"/>
  <c r="C192" i="30"/>
  <c r="B193" i="30"/>
  <c r="C193" i="30"/>
  <c r="B194" i="30"/>
  <c r="C194" i="30"/>
  <c r="B195" i="30"/>
  <c r="C195" i="30"/>
  <c r="B196" i="30"/>
  <c r="C196" i="30"/>
  <c r="B197" i="30"/>
  <c r="C197" i="30"/>
  <c r="B198" i="30"/>
  <c r="C198" i="30"/>
  <c r="B199" i="30"/>
  <c r="C199" i="30"/>
  <c r="B200" i="30"/>
  <c r="C200" i="30"/>
  <c r="B201" i="30"/>
  <c r="C201" i="30"/>
  <c r="B202" i="30"/>
  <c r="C202" i="30"/>
  <c r="B203" i="30"/>
  <c r="C203" i="30"/>
  <c r="B204" i="30"/>
  <c r="C204" i="30"/>
  <c r="B205" i="30"/>
  <c r="C205" i="30"/>
  <c r="B206" i="30"/>
  <c r="C206" i="30"/>
  <c r="B207" i="30"/>
  <c r="C207" i="30"/>
  <c r="B208" i="30"/>
  <c r="C208" i="30"/>
  <c r="B209" i="30"/>
  <c r="C209" i="30"/>
  <c r="B210" i="30"/>
  <c r="C210" i="30"/>
  <c r="B211" i="30"/>
  <c r="C211" i="30"/>
  <c r="B212" i="30"/>
  <c r="C212" i="30"/>
  <c r="B213" i="30"/>
  <c r="C213" i="30"/>
  <c r="B214" i="30"/>
  <c r="C214" i="30"/>
  <c r="B215" i="30"/>
  <c r="C215" i="30"/>
  <c r="B216" i="30"/>
  <c r="C216" i="30"/>
  <c r="B217" i="30"/>
  <c r="C217" i="30"/>
  <c r="B218" i="30"/>
  <c r="C218" i="30"/>
  <c r="B219" i="30"/>
  <c r="C219" i="30"/>
  <c r="B220" i="30"/>
  <c r="C220" i="30"/>
  <c r="B221" i="30"/>
  <c r="C221" i="30"/>
  <c r="B222" i="30"/>
  <c r="C222" i="30"/>
  <c r="B223" i="30"/>
  <c r="C223" i="30"/>
  <c r="B224" i="30"/>
  <c r="C224" i="30"/>
  <c r="B225" i="30"/>
  <c r="C225" i="30"/>
  <c r="B226" i="30"/>
  <c r="C226" i="30"/>
  <c r="B227" i="30"/>
  <c r="C227" i="30"/>
  <c r="B228" i="30"/>
  <c r="C228" i="30"/>
  <c r="B229" i="30"/>
  <c r="C229" i="30"/>
  <c r="B230" i="30"/>
  <c r="C230" i="30"/>
  <c r="B231" i="30"/>
  <c r="C231" i="30"/>
  <c r="B232" i="30"/>
  <c r="C232" i="30"/>
  <c r="B233" i="30"/>
  <c r="C233" i="30"/>
  <c r="B234" i="30"/>
  <c r="C234" i="30"/>
  <c r="B235" i="30"/>
  <c r="C235" i="30"/>
  <c r="B236" i="30"/>
  <c r="C236" i="30"/>
  <c r="B237" i="30"/>
  <c r="C237" i="30"/>
  <c r="B238" i="30"/>
  <c r="C238" i="30"/>
  <c r="B239" i="30"/>
  <c r="C239" i="30"/>
  <c r="B240" i="30"/>
  <c r="C240" i="30"/>
  <c r="B241" i="30"/>
  <c r="C241" i="30"/>
  <c r="B242" i="30"/>
  <c r="C242" i="30"/>
  <c r="B243" i="30"/>
  <c r="C243" i="30"/>
  <c r="B244" i="30"/>
  <c r="C244" i="30"/>
  <c r="B245" i="30"/>
  <c r="C245" i="30"/>
  <c r="B246" i="30"/>
  <c r="C246" i="30"/>
  <c r="B247" i="30"/>
  <c r="C247" i="30"/>
  <c r="B248" i="30"/>
  <c r="C248" i="30"/>
  <c r="B249" i="30"/>
  <c r="C249" i="30"/>
  <c r="B250" i="30"/>
  <c r="C250" i="30"/>
  <c r="B251" i="30"/>
  <c r="C251" i="30"/>
  <c r="B252" i="30"/>
  <c r="C252" i="30"/>
  <c r="B253" i="30"/>
  <c r="C253" i="30"/>
  <c r="B254" i="30"/>
  <c r="C254" i="30"/>
  <c r="B255" i="30"/>
  <c r="C255" i="30"/>
  <c r="B256" i="30"/>
  <c r="C256" i="30"/>
  <c r="B257" i="30"/>
  <c r="C257" i="30"/>
  <c r="B258" i="30"/>
  <c r="C258" i="30"/>
  <c r="B259" i="30"/>
  <c r="C259" i="30"/>
  <c r="B260" i="30"/>
  <c r="C260" i="30"/>
  <c r="B261" i="30"/>
  <c r="C261" i="30"/>
  <c r="B262" i="30"/>
  <c r="C262" i="30"/>
  <c r="B263" i="30"/>
  <c r="C263" i="30"/>
  <c r="B264" i="30"/>
  <c r="C264" i="30"/>
  <c r="B265" i="30"/>
  <c r="C265" i="30"/>
  <c r="B266" i="30"/>
  <c r="C266" i="30"/>
  <c r="B267" i="30"/>
  <c r="C267" i="30"/>
  <c r="B268" i="30"/>
  <c r="C268" i="30"/>
  <c r="B269" i="30"/>
  <c r="C269" i="30"/>
  <c r="B270" i="30"/>
  <c r="C270" i="30"/>
  <c r="B271" i="30"/>
  <c r="C271" i="30"/>
  <c r="B272" i="30"/>
  <c r="C272" i="30"/>
  <c r="B273" i="30"/>
  <c r="C273" i="30"/>
  <c r="B274" i="30"/>
  <c r="C274" i="30"/>
  <c r="B275" i="30"/>
  <c r="C275" i="30"/>
  <c r="B276" i="30"/>
  <c r="C276" i="30"/>
  <c r="B277" i="30"/>
  <c r="C277" i="30"/>
  <c r="B278" i="30"/>
  <c r="C278" i="30"/>
  <c r="B279" i="30"/>
  <c r="C279" i="30"/>
  <c r="B280" i="30"/>
  <c r="C280" i="30"/>
  <c r="B281" i="30"/>
  <c r="C281" i="30"/>
  <c r="B282" i="30"/>
  <c r="C282" i="30"/>
  <c r="B283" i="30"/>
  <c r="C283" i="30"/>
  <c r="B284" i="30"/>
  <c r="C284" i="30"/>
  <c r="B285" i="30"/>
  <c r="C285" i="30"/>
  <c r="B286" i="30"/>
  <c r="C286" i="30"/>
  <c r="B287" i="30"/>
  <c r="C287" i="30"/>
  <c r="B288" i="30"/>
  <c r="C288" i="30"/>
  <c r="B289" i="30"/>
  <c r="C289" i="30"/>
  <c r="B290" i="30"/>
  <c r="C290" i="30"/>
  <c r="B291" i="30"/>
  <c r="C291" i="30"/>
  <c r="B292" i="30"/>
  <c r="C292" i="30"/>
  <c r="B293" i="30"/>
  <c r="C293" i="30"/>
  <c r="B294" i="30"/>
  <c r="C294" i="30"/>
  <c r="B295" i="30"/>
  <c r="C295" i="30"/>
  <c r="B296" i="30"/>
  <c r="C296" i="30"/>
  <c r="B297" i="30"/>
  <c r="C297" i="30"/>
  <c r="B298" i="30"/>
  <c r="C298" i="30"/>
  <c r="B299" i="30"/>
  <c r="C299" i="30"/>
  <c r="B300" i="30"/>
  <c r="C300" i="30"/>
  <c r="B301" i="30"/>
  <c r="C301" i="30"/>
  <c r="B302" i="30"/>
  <c r="C302" i="30"/>
  <c r="B303" i="30"/>
  <c r="C303" i="30"/>
  <c r="B304" i="30"/>
  <c r="C304" i="30"/>
  <c r="B305" i="30"/>
  <c r="C305" i="30"/>
  <c r="B306" i="30"/>
  <c r="C306" i="30"/>
  <c r="B307" i="30"/>
  <c r="C307" i="30"/>
  <c r="B308" i="30"/>
  <c r="C308" i="30"/>
  <c r="B309" i="30"/>
  <c r="C309" i="30"/>
  <c r="B310" i="30"/>
  <c r="C310" i="30"/>
  <c r="B311" i="30"/>
  <c r="C311" i="30"/>
  <c r="B312" i="30"/>
  <c r="C312" i="30"/>
  <c r="B313" i="30"/>
  <c r="C313" i="30"/>
  <c r="B314" i="30"/>
  <c r="C314" i="30"/>
  <c r="B315" i="30"/>
  <c r="C315" i="30"/>
  <c r="B316" i="30"/>
  <c r="C316" i="30"/>
  <c r="B317" i="30"/>
  <c r="C317" i="30"/>
  <c r="B318" i="30"/>
  <c r="C318" i="30"/>
  <c r="B319" i="30"/>
  <c r="C319" i="30"/>
  <c r="B320" i="30"/>
  <c r="C320" i="30"/>
  <c r="B321" i="30"/>
  <c r="C321" i="30"/>
  <c r="B322" i="30"/>
  <c r="C322" i="30"/>
  <c r="B323" i="30"/>
  <c r="C323" i="30"/>
  <c r="B324" i="30"/>
  <c r="C324" i="30"/>
  <c r="B325" i="30"/>
  <c r="C325" i="30"/>
  <c r="B326" i="30"/>
  <c r="C326" i="30"/>
  <c r="B327" i="30"/>
  <c r="C327" i="30"/>
  <c r="B328" i="30"/>
  <c r="C328" i="30"/>
  <c r="B329" i="30"/>
  <c r="C329" i="30"/>
  <c r="B330" i="30"/>
  <c r="C330" i="30"/>
  <c r="B331" i="30"/>
  <c r="C331" i="30"/>
  <c r="B332" i="30"/>
  <c r="C332" i="30"/>
  <c r="B333" i="30"/>
  <c r="C333" i="30"/>
  <c r="B334" i="30"/>
  <c r="C334" i="30"/>
  <c r="B335" i="30"/>
  <c r="C335" i="30"/>
  <c r="B336" i="30"/>
  <c r="C336" i="30"/>
  <c r="B337" i="30"/>
  <c r="C337" i="30"/>
  <c r="B338" i="30"/>
  <c r="C338" i="30"/>
  <c r="B339" i="30"/>
  <c r="C339" i="30"/>
  <c r="B340" i="30"/>
  <c r="C340" i="30"/>
  <c r="B341" i="30"/>
  <c r="C341" i="30"/>
  <c r="B342" i="30"/>
  <c r="C342" i="30"/>
  <c r="B343" i="30"/>
  <c r="C343" i="30"/>
  <c r="B344" i="30"/>
  <c r="C344" i="30"/>
  <c r="B345" i="30"/>
  <c r="C345" i="30"/>
  <c r="B346" i="30"/>
  <c r="C346" i="30"/>
  <c r="B347" i="30"/>
  <c r="C347" i="30"/>
  <c r="B348" i="30"/>
  <c r="C348" i="30"/>
  <c r="B349" i="30"/>
  <c r="C349" i="30"/>
  <c r="B350" i="30"/>
  <c r="C350" i="30"/>
  <c r="B351" i="30"/>
  <c r="C351" i="30"/>
  <c r="B352" i="30"/>
  <c r="C352" i="30"/>
  <c r="B353" i="30"/>
  <c r="C353" i="30"/>
  <c r="B354" i="30"/>
  <c r="C354" i="30"/>
  <c r="B355" i="30"/>
  <c r="C355" i="30"/>
  <c r="B356" i="30"/>
  <c r="C356" i="30"/>
  <c r="B357" i="30"/>
  <c r="C357" i="30"/>
  <c r="B358" i="30"/>
  <c r="C358" i="30"/>
  <c r="B359" i="30"/>
  <c r="C359" i="30"/>
  <c r="B360" i="30"/>
  <c r="C360" i="30"/>
  <c r="B361" i="30"/>
  <c r="C361" i="30"/>
  <c r="B362" i="30"/>
  <c r="C362" i="30"/>
  <c r="B363" i="30"/>
  <c r="C363" i="30"/>
  <c r="B364" i="30"/>
  <c r="C364" i="30"/>
  <c r="B365" i="30"/>
  <c r="C365" i="30"/>
  <c r="B366" i="30"/>
  <c r="C366" i="30"/>
  <c r="B367" i="30"/>
  <c r="C367" i="30"/>
  <c r="B368" i="30"/>
  <c r="C368" i="30"/>
  <c r="B369" i="30"/>
  <c r="C369" i="30"/>
  <c r="B370" i="30"/>
  <c r="C370" i="30"/>
  <c r="B371" i="30"/>
  <c r="C371" i="30"/>
  <c r="B372" i="30"/>
  <c r="C372" i="30"/>
  <c r="B373" i="30"/>
  <c r="C373" i="30"/>
  <c r="B374" i="30"/>
  <c r="C374" i="30"/>
  <c r="B375" i="30"/>
  <c r="C375" i="30"/>
  <c r="B376" i="30"/>
  <c r="C376" i="30"/>
  <c r="B377" i="30"/>
  <c r="C377" i="30"/>
  <c r="B378" i="30"/>
  <c r="C378" i="30"/>
  <c r="B379" i="30"/>
  <c r="C379" i="30"/>
  <c r="B380" i="30"/>
  <c r="C380" i="30"/>
  <c r="B381" i="30"/>
  <c r="C381" i="30"/>
  <c r="B382" i="30"/>
  <c r="C382" i="30"/>
  <c r="B383" i="30"/>
  <c r="C383" i="30"/>
  <c r="B384" i="30"/>
  <c r="C384" i="30"/>
  <c r="B385" i="30"/>
  <c r="C385" i="30"/>
  <c r="B386" i="30"/>
  <c r="C386" i="30"/>
  <c r="B387" i="30"/>
  <c r="C387" i="30"/>
  <c r="B388" i="30"/>
  <c r="C388" i="30"/>
  <c r="B389" i="30"/>
  <c r="C389" i="30"/>
  <c r="B390" i="30"/>
  <c r="C390" i="30"/>
  <c r="B391" i="30"/>
  <c r="C391" i="30"/>
  <c r="B392" i="30"/>
  <c r="C392" i="30"/>
  <c r="B393" i="30"/>
  <c r="C393" i="30"/>
  <c r="B394" i="30"/>
  <c r="C394" i="30"/>
  <c r="B395" i="30"/>
  <c r="C395" i="30"/>
  <c r="B396" i="30"/>
  <c r="C396" i="30"/>
  <c r="B397" i="30"/>
  <c r="C397" i="30"/>
  <c r="B398" i="30"/>
  <c r="C398" i="30"/>
  <c r="B399" i="30"/>
  <c r="C399" i="30"/>
  <c r="B400" i="30"/>
  <c r="C400" i="30"/>
  <c r="B401" i="30"/>
  <c r="C401" i="30"/>
  <c r="B402" i="30"/>
  <c r="C402" i="30"/>
  <c r="B403" i="30"/>
  <c r="C403" i="30"/>
  <c r="B404" i="30"/>
  <c r="C404" i="30"/>
  <c r="B405" i="30"/>
  <c r="C405" i="30"/>
  <c r="B406" i="30"/>
  <c r="C406" i="30"/>
  <c r="B407" i="30"/>
  <c r="C407" i="30"/>
  <c r="B408" i="30"/>
  <c r="C408" i="30"/>
  <c r="B409" i="30"/>
  <c r="C409" i="30"/>
  <c r="B410" i="30"/>
  <c r="C410" i="30"/>
  <c r="B411" i="30"/>
  <c r="C411" i="30"/>
  <c r="B412" i="30"/>
  <c r="C412" i="30"/>
  <c r="B413" i="30"/>
  <c r="C413" i="30"/>
  <c r="B414" i="30"/>
  <c r="C414" i="30"/>
  <c r="B415" i="30"/>
  <c r="C415" i="30"/>
  <c r="B416" i="30"/>
  <c r="C416" i="30"/>
  <c r="B417" i="30"/>
  <c r="C417" i="30"/>
  <c r="B418" i="30"/>
  <c r="C418" i="30"/>
  <c r="B419" i="30"/>
  <c r="C419" i="30"/>
  <c r="B420" i="30"/>
  <c r="C420" i="30"/>
  <c r="B421" i="30"/>
  <c r="C421" i="30"/>
  <c r="B422" i="30"/>
  <c r="C422" i="30"/>
  <c r="B423" i="30"/>
  <c r="C423" i="30"/>
  <c r="B424" i="30"/>
  <c r="C424" i="30"/>
  <c r="B425" i="30"/>
  <c r="C425" i="30"/>
  <c r="B426" i="30"/>
  <c r="C426" i="30"/>
  <c r="B427" i="30"/>
  <c r="C427" i="30"/>
  <c r="B428" i="30"/>
  <c r="C428" i="30"/>
  <c r="B429" i="30"/>
  <c r="C429" i="30"/>
  <c r="B430" i="30"/>
  <c r="C430" i="30"/>
  <c r="B431" i="30"/>
  <c r="C431" i="30"/>
  <c r="B432" i="30"/>
  <c r="C432" i="30"/>
  <c r="B433" i="30"/>
  <c r="C433" i="30"/>
  <c r="B434" i="30"/>
  <c r="C434" i="30"/>
  <c r="B435" i="30"/>
  <c r="C435" i="30"/>
  <c r="B436" i="30"/>
  <c r="C436" i="30"/>
  <c r="B437" i="30"/>
  <c r="C437" i="30"/>
  <c r="B438" i="30"/>
  <c r="C438" i="30"/>
  <c r="B439" i="30"/>
  <c r="C439" i="30"/>
  <c r="B440" i="30"/>
  <c r="C440" i="30"/>
  <c r="B441" i="30"/>
  <c r="C441" i="30"/>
  <c r="B442" i="30"/>
  <c r="C442" i="30"/>
  <c r="B443" i="30"/>
  <c r="C443" i="30"/>
  <c r="B444" i="30"/>
  <c r="C444" i="30"/>
  <c r="B445" i="30"/>
  <c r="C445" i="30"/>
  <c r="B446" i="30"/>
  <c r="C446" i="30"/>
  <c r="B447" i="30"/>
  <c r="C447" i="30"/>
  <c r="B448" i="30"/>
  <c r="C448" i="30"/>
  <c r="B449" i="30"/>
  <c r="C449" i="30"/>
  <c r="B450" i="30"/>
  <c r="C450" i="30"/>
  <c r="B451" i="30"/>
  <c r="C451" i="30"/>
  <c r="B452" i="30"/>
  <c r="C452" i="30"/>
  <c r="B453" i="30"/>
  <c r="C453" i="30"/>
  <c r="B454" i="30"/>
  <c r="C454" i="30"/>
  <c r="B455" i="30"/>
  <c r="C455" i="30"/>
  <c r="B456" i="30"/>
  <c r="C456" i="30"/>
  <c r="B457" i="30"/>
  <c r="C457" i="30"/>
  <c r="B458" i="30"/>
  <c r="C458" i="30"/>
  <c r="B459" i="30"/>
  <c r="C459" i="30"/>
  <c r="B460" i="30"/>
  <c r="C460" i="30"/>
  <c r="B461" i="30"/>
  <c r="C461" i="30"/>
  <c r="B462" i="30"/>
  <c r="C462" i="30"/>
  <c r="B463" i="30"/>
  <c r="C463" i="30"/>
  <c r="B464" i="30"/>
  <c r="C464" i="30"/>
  <c r="B465" i="30"/>
  <c r="C465" i="30"/>
  <c r="B466" i="30"/>
  <c r="C466" i="30"/>
  <c r="B467" i="30"/>
  <c r="C467" i="30"/>
  <c r="B468" i="30"/>
  <c r="C468" i="30"/>
  <c r="B469" i="30"/>
  <c r="C469" i="30"/>
  <c r="B470" i="30"/>
  <c r="C470" i="30"/>
  <c r="B471" i="30"/>
  <c r="C471" i="30"/>
  <c r="B472" i="30"/>
  <c r="C472" i="30"/>
  <c r="B473" i="30"/>
  <c r="C473" i="30"/>
  <c r="B474" i="30"/>
  <c r="C474" i="30"/>
  <c r="B475" i="30"/>
  <c r="C475" i="30"/>
  <c r="B476" i="30"/>
  <c r="C476" i="30"/>
  <c r="B477" i="30"/>
  <c r="C477" i="30"/>
  <c r="B478" i="30"/>
  <c r="C478" i="30"/>
  <c r="B479" i="30"/>
  <c r="C479" i="30"/>
  <c r="B480" i="30"/>
  <c r="C480" i="30"/>
  <c r="B481" i="30"/>
  <c r="C481" i="30"/>
  <c r="B482" i="30"/>
  <c r="C482" i="30"/>
  <c r="B483" i="30"/>
  <c r="C483" i="30"/>
  <c r="B484" i="30"/>
  <c r="C484" i="30"/>
  <c r="B485" i="30"/>
  <c r="C485" i="30"/>
  <c r="B486" i="30"/>
  <c r="C486" i="30"/>
  <c r="B487" i="30"/>
  <c r="C487" i="30"/>
  <c r="B488" i="30"/>
  <c r="C488" i="30"/>
  <c r="B489" i="30"/>
  <c r="C489" i="30"/>
  <c r="B490" i="30"/>
  <c r="C490" i="30"/>
  <c r="B491" i="30"/>
  <c r="C491" i="30"/>
  <c r="B492" i="30"/>
  <c r="C492" i="30"/>
  <c r="B493" i="30"/>
  <c r="C493" i="30"/>
  <c r="B494" i="30"/>
  <c r="C494" i="30"/>
  <c r="B495" i="30"/>
  <c r="C495" i="30"/>
  <c r="B496" i="30"/>
  <c r="C496" i="30"/>
  <c r="B497" i="30"/>
  <c r="C497" i="30"/>
  <c r="B498" i="30"/>
  <c r="C498" i="30"/>
  <c r="B499" i="30"/>
  <c r="C499" i="30"/>
  <c r="B500" i="30"/>
  <c r="C500" i="30"/>
  <c r="B501" i="30"/>
  <c r="C501" i="30"/>
  <c r="B502" i="30"/>
  <c r="C502" i="30"/>
  <c r="B503" i="30"/>
  <c r="C503" i="30"/>
  <c r="B504" i="30"/>
  <c r="C504" i="30"/>
  <c r="B505" i="30"/>
  <c r="C505" i="30"/>
  <c r="B506" i="30"/>
  <c r="C506" i="30"/>
  <c r="B507" i="30"/>
  <c r="C507" i="30"/>
  <c r="B508" i="30"/>
  <c r="C508" i="30"/>
  <c r="B509" i="30"/>
  <c r="C509" i="30"/>
  <c r="B510" i="30"/>
  <c r="C510" i="30"/>
  <c r="B511" i="30"/>
  <c r="C511" i="30"/>
  <c r="B512" i="30"/>
  <c r="C512" i="30"/>
  <c r="B513" i="30"/>
  <c r="C513" i="30"/>
  <c r="B514" i="30"/>
  <c r="C514" i="30"/>
  <c r="B515" i="30"/>
  <c r="C515" i="30"/>
  <c r="B516" i="30"/>
  <c r="C516" i="30"/>
  <c r="B517" i="30"/>
  <c r="C517" i="30"/>
  <c r="B518" i="30"/>
  <c r="C518" i="30"/>
  <c r="B519" i="30"/>
  <c r="C519" i="30"/>
  <c r="B520" i="30"/>
  <c r="C520" i="30"/>
  <c r="B521" i="30"/>
  <c r="C521" i="30"/>
  <c r="B522" i="30"/>
  <c r="C522" i="30"/>
  <c r="B523" i="30"/>
  <c r="C523" i="30"/>
  <c r="B524" i="30"/>
  <c r="C524" i="30"/>
  <c r="B525" i="30"/>
  <c r="C525" i="30"/>
  <c r="B526" i="30"/>
  <c r="C526" i="30"/>
  <c r="B527" i="30"/>
  <c r="C527" i="30"/>
  <c r="B528" i="30"/>
  <c r="C528" i="30"/>
  <c r="B529" i="30"/>
  <c r="C529" i="30"/>
  <c r="B530" i="30"/>
  <c r="C530" i="30"/>
  <c r="B531" i="30"/>
  <c r="C531" i="30"/>
  <c r="B532" i="30"/>
  <c r="C532" i="30"/>
  <c r="B533" i="30"/>
  <c r="C533" i="30"/>
  <c r="B534" i="30"/>
  <c r="C534" i="30"/>
  <c r="B535" i="30"/>
  <c r="C535" i="30"/>
  <c r="B536" i="30"/>
  <c r="C536" i="30"/>
  <c r="B537" i="30"/>
  <c r="C537" i="30"/>
  <c r="B538" i="30"/>
  <c r="C538" i="30"/>
  <c r="B539" i="30"/>
  <c r="C539" i="30"/>
  <c r="B540" i="30"/>
  <c r="C540" i="30"/>
  <c r="B541" i="30"/>
  <c r="C541" i="30"/>
  <c r="B542" i="30"/>
  <c r="C542" i="30"/>
  <c r="B543" i="30"/>
  <c r="C543" i="30"/>
  <c r="B544" i="30"/>
  <c r="C544" i="30"/>
  <c r="B545" i="30"/>
  <c r="C545" i="30"/>
  <c r="B546" i="30"/>
  <c r="C546" i="30"/>
  <c r="B547" i="30"/>
  <c r="C547" i="30"/>
  <c r="B548" i="30"/>
  <c r="C548" i="30"/>
  <c r="C549" i="30"/>
  <c r="B6" i="30"/>
  <c r="C6" i="30"/>
  <c r="B7" i="28"/>
  <c r="N7" i="28"/>
  <c r="N8" i="28"/>
  <c r="N9" i="28"/>
  <c r="N10" i="28"/>
  <c r="N11" i="28"/>
  <c r="N12" i="28"/>
  <c r="N13" i="28"/>
  <c r="N14" i="28"/>
  <c r="N15" i="28"/>
  <c r="N16" i="28"/>
  <c r="N17" i="28"/>
  <c r="N18" i="28"/>
  <c r="N19" i="28"/>
  <c r="N20" i="28"/>
  <c r="N21" i="28"/>
  <c r="N22" i="28"/>
  <c r="N23" i="28"/>
  <c r="N24" i="28"/>
  <c r="N25" i="28"/>
  <c r="N26" i="28"/>
  <c r="N27" i="28"/>
  <c r="N28" i="28"/>
  <c r="N29" i="28"/>
  <c r="N30" i="28"/>
  <c r="N31" i="28"/>
  <c r="N32" i="28"/>
  <c r="N33" i="28"/>
  <c r="N34" i="28"/>
  <c r="N35" i="28"/>
  <c r="N36" i="28"/>
  <c r="N37" i="28"/>
  <c r="N38" i="28"/>
  <c r="N39" i="28"/>
  <c r="N40" i="28"/>
  <c r="N41" i="28"/>
  <c r="N42" i="28"/>
  <c r="N43" i="28"/>
  <c r="N44" i="28"/>
  <c r="N45" i="28"/>
  <c r="N46" i="28"/>
  <c r="N47" i="28"/>
  <c r="N48" i="28"/>
  <c r="N49" i="28"/>
  <c r="N50" i="28"/>
  <c r="N51" i="28"/>
  <c r="N52" i="28"/>
  <c r="N53" i="28"/>
  <c r="N54" i="28"/>
  <c r="N55" i="28"/>
  <c r="N56" i="28"/>
  <c r="N57" i="28"/>
  <c r="N58" i="28"/>
  <c r="N59" i="28"/>
  <c r="N60" i="28"/>
  <c r="N61" i="28"/>
  <c r="N62" i="28"/>
  <c r="N63" i="28"/>
  <c r="N64" i="28"/>
  <c r="N65" i="28"/>
  <c r="N66" i="28"/>
  <c r="N67" i="28"/>
  <c r="N68" i="28"/>
  <c r="N69" i="28"/>
  <c r="N70" i="28"/>
  <c r="N71" i="28"/>
  <c r="N72" i="28"/>
  <c r="N73" i="28"/>
  <c r="N74" i="28"/>
  <c r="N75" i="28"/>
  <c r="N76" i="28"/>
  <c r="N77" i="28"/>
  <c r="N78" i="28"/>
  <c r="N79" i="28"/>
  <c r="N80" i="28"/>
  <c r="N81" i="28"/>
  <c r="N82" i="28"/>
  <c r="N83" i="28"/>
  <c r="N84" i="28"/>
  <c r="N85" i="28"/>
  <c r="N86" i="28"/>
  <c r="N87" i="28"/>
  <c r="N88" i="28"/>
  <c r="N89" i="28"/>
  <c r="N90" i="28"/>
  <c r="N91" i="28"/>
  <c r="N92" i="28"/>
  <c r="N93" i="28"/>
  <c r="N94" i="28"/>
  <c r="N95" i="28"/>
  <c r="N96" i="28"/>
  <c r="N97" i="28"/>
  <c r="N98" i="28"/>
  <c r="N99" i="28"/>
  <c r="N100" i="28"/>
  <c r="N101" i="28"/>
  <c r="N102" i="28"/>
  <c r="N103" i="28"/>
  <c r="N104" i="28"/>
  <c r="N105" i="28"/>
  <c r="N106" i="28"/>
  <c r="N107" i="28"/>
  <c r="N108" i="28"/>
  <c r="N109" i="28"/>
  <c r="N110" i="28"/>
  <c r="N111" i="28"/>
  <c r="N112" i="28"/>
  <c r="N113" i="28"/>
  <c r="N114" i="28"/>
  <c r="N115" i="28"/>
  <c r="N116" i="28"/>
  <c r="N117" i="28"/>
  <c r="N118" i="28"/>
  <c r="N119" i="28"/>
  <c r="N120" i="28"/>
  <c r="N121" i="28"/>
  <c r="N122" i="28"/>
  <c r="N123" i="28"/>
  <c r="N124" i="28"/>
  <c r="N125" i="28"/>
  <c r="N126" i="28"/>
  <c r="N127" i="28"/>
  <c r="N128" i="28"/>
  <c r="N129" i="28"/>
  <c r="N130" i="28"/>
  <c r="N131" i="28"/>
  <c r="N132" i="28"/>
  <c r="N133" i="28"/>
  <c r="N134" i="28"/>
  <c r="N135" i="28"/>
  <c r="N136" i="28"/>
  <c r="N137" i="28"/>
  <c r="N138" i="28"/>
  <c r="N139" i="28"/>
  <c r="N140" i="28"/>
  <c r="N141" i="28"/>
  <c r="N142" i="28"/>
  <c r="N143" i="28"/>
  <c r="N144" i="28"/>
  <c r="N145" i="28"/>
  <c r="N146" i="28"/>
  <c r="N147" i="28"/>
  <c r="N148" i="28"/>
  <c r="N149" i="28"/>
  <c r="N150" i="28"/>
  <c r="N151" i="28"/>
  <c r="N152" i="28"/>
  <c r="N153" i="28"/>
  <c r="N154" i="28"/>
  <c r="N155" i="28"/>
  <c r="N156" i="28"/>
  <c r="N157" i="28"/>
  <c r="N158" i="28"/>
  <c r="N159" i="28"/>
  <c r="N160" i="28"/>
  <c r="N161" i="28"/>
  <c r="N162" i="28"/>
  <c r="N163" i="28"/>
  <c r="N164" i="28"/>
  <c r="N165" i="28"/>
  <c r="N166" i="28"/>
  <c r="N167" i="28"/>
  <c r="N168" i="28"/>
  <c r="N169" i="28"/>
  <c r="N170" i="28"/>
  <c r="N171" i="28"/>
  <c r="N172" i="28"/>
  <c r="N173" i="28"/>
  <c r="N174" i="28"/>
  <c r="N175" i="28"/>
  <c r="N176" i="28"/>
  <c r="N177" i="28"/>
  <c r="N178" i="28"/>
  <c r="N179" i="28"/>
  <c r="N180" i="28"/>
  <c r="N181" i="28"/>
  <c r="N182" i="28"/>
  <c r="N183" i="28"/>
  <c r="N184" i="28"/>
  <c r="N185" i="28"/>
  <c r="N186" i="28"/>
  <c r="N187" i="28"/>
  <c r="N188" i="28"/>
  <c r="N189" i="28"/>
  <c r="N190" i="28"/>
  <c r="N191" i="28"/>
  <c r="N192" i="28"/>
  <c r="N193" i="28"/>
  <c r="N194" i="28"/>
  <c r="N195" i="28"/>
  <c r="N196" i="28"/>
  <c r="N197" i="28"/>
  <c r="N198" i="28"/>
  <c r="N199" i="28"/>
  <c r="N200" i="28"/>
  <c r="N201" i="28"/>
  <c r="N202" i="28"/>
  <c r="N203" i="28"/>
  <c r="N204" i="28"/>
  <c r="N205" i="28"/>
  <c r="N206" i="28"/>
  <c r="N207" i="28"/>
  <c r="N208" i="28"/>
  <c r="N209" i="28"/>
  <c r="N210" i="28"/>
  <c r="N211" i="28"/>
  <c r="N212" i="28"/>
  <c r="N213" i="28"/>
  <c r="N214" i="28"/>
  <c r="N215" i="28"/>
  <c r="N216" i="28"/>
  <c r="N217" i="28"/>
  <c r="N218" i="28"/>
  <c r="N219" i="28"/>
  <c r="N220" i="28"/>
  <c r="N221" i="28"/>
  <c r="N222" i="28"/>
  <c r="N223" i="28"/>
  <c r="N224" i="28"/>
  <c r="N225" i="28"/>
  <c r="N226" i="28"/>
  <c r="N227" i="28"/>
  <c r="N228" i="28"/>
  <c r="N229" i="28"/>
  <c r="N230" i="28"/>
  <c r="N231" i="28"/>
  <c r="N232" i="28"/>
  <c r="N233" i="28"/>
  <c r="N234" i="28"/>
  <c r="N235" i="28"/>
  <c r="N236" i="28"/>
  <c r="N237" i="28"/>
  <c r="N238" i="28"/>
  <c r="N239" i="28"/>
  <c r="N240" i="28"/>
  <c r="N241" i="28"/>
  <c r="N242" i="28"/>
  <c r="N243" i="28"/>
  <c r="N244" i="28"/>
  <c r="N245" i="28"/>
  <c r="N246" i="28"/>
  <c r="N247" i="28"/>
  <c r="N248" i="28"/>
  <c r="N249" i="28"/>
  <c r="N250" i="28"/>
  <c r="N251" i="28"/>
  <c r="N252" i="28"/>
  <c r="N253" i="28"/>
  <c r="N254" i="28"/>
  <c r="N255" i="28"/>
  <c r="N256" i="28"/>
  <c r="N257" i="28"/>
  <c r="N258" i="28"/>
  <c r="N259" i="28"/>
  <c r="N260" i="28"/>
  <c r="N261" i="28"/>
  <c r="N262" i="28"/>
  <c r="N263" i="28"/>
  <c r="N264" i="28"/>
  <c r="N265" i="28"/>
  <c r="N266" i="28"/>
  <c r="N267" i="28"/>
  <c r="N268" i="28"/>
  <c r="N269" i="28"/>
  <c r="N270" i="28"/>
  <c r="N271" i="28"/>
  <c r="N272" i="28"/>
  <c r="N273" i="28"/>
  <c r="N274" i="28"/>
  <c r="N275" i="28"/>
  <c r="N276" i="28"/>
  <c r="N277" i="28"/>
  <c r="N278" i="28"/>
  <c r="N279" i="28"/>
  <c r="N280" i="28"/>
  <c r="N281" i="28"/>
  <c r="N282" i="28"/>
  <c r="N283" i="28"/>
  <c r="N284" i="28"/>
  <c r="N285" i="28"/>
  <c r="N286" i="28"/>
  <c r="N287" i="28"/>
  <c r="N288" i="28"/>
  <c r="N289" i="28"/>
  <c r="N290" i="28"/>
  <c r="N291" i="28"/>
  <c r="N292" i="28"/>
  <c r="N293" i="28"/>
  <c r="N294" i="28"/>
  <c r="N295" i="28"/>
  <c r="N296" i="28"/>
  <c r="N297" i="28"/>
  <c r="N298" i="28"/>
  <c r="N299" i="28"/>
  <c r="N300" i="28"/>
  <c r="N301" i="28"/>
  <c r="N302" i="28"/>
  <c r="N303" i="28"/>
  <c r="N304" i="28"/>
  <c r="N305" i="28"/>
  <c r="N306" i="28"/>
  <c r="N307" i="28"/>
  <c r="N308" i="28"/>
  <c r="N309" i="28"/>
  <c r="N310" i="28"/>
  <c r="N311" i="28"/>
  <c r="N312" i="28"/>
  <c r="N313" i="28"/>
  <c r="N314" i="28"/>
  <c r="N315" i="28"/>
  <c r="N316" i="28"/>
  <c r="N317" i="28"/>
  <c r="N318" i="28"/>
  <c r="N319" i="28"/>
  <c r="N320" i="28"/>
  <c r="N321" i="28"/>
  <c r="N322" i="28"/>
  <c r="N323" i="28"/>
  <c r="N324" i="28"/>
  <c r="N325" i="28"/>
  <c r="N326" i="28"/>
  <c r="N327" i="28"/>
  <c r="N328" i="28"/>
  <c r="N329" i="28"/>
  <c r="N330" i="28"/>
  <c r="N331" i="28"/>
  <c r="N332" i="28"/>
  <c r="N333" i="28"/>
  <c r="N334" i="28"/>
  <c r="N335" i="28"/>
  <c r="N336" i="28"/>
  <c r="N337" i="28"/>
  <c r="N338" i="28"/>
  <c r="N339" i="28"/>
  <c r="N340" i="28"/>
  <c r="N341" i="28"/>
  <c r="N342" i="28"/>
  <c r="N343" i="28"/>
  <c r="N344" i="28"/>
  <c r="N345" i="28"/>
  <c r="N346" i="28"/>
  <c r="N347" i="28"/>
  <c r="N348" i="28"/>
  <c r="N349" i="28"/>
  <c r="N350" i="28"/>
  <c r="N351" i="28"/>
  <c r="N352" i="28"/>
  <c r="N353" i="28"/>
  <c r="N354" i="28"/>
  <c r="N355" i="28"/>
  <c r="N356" i="28"/>
  <c r="N357" i="28"/>
  <c r="N358" i="28"/>
  <c r="N359" i="28"/>
  <c r="N360" i="28"/>
  <c r="N361" i="28"/>
  <c r="N362" i="28"/>
  <c r="N363" i="28"/>
  <c r="N364" i="28"/>
  <c r="N365" i="28"/>
  <c r="N366" i="28"/>
  <c r="N367" i="28"/>
  <c r="N368" i="28"/>
  <c r="N369" i="28"/>
  <c r="N370" i="28"/>
  <c r="N371" i="28"/>
  <c r="N372" i="28"/>
  <c r="N373" i="28"/>
  <c r="N374" i="28"/>
  <c r="N375" i="28"/>
  <c r="N376" i="28"/>
  <c r="N377" i="28"/>
  <c r="N378" i="28"/>
  <c r="N379" i="28"/>
  <c r="N380" i="28"/>
  <c r="N381" i="28"/>
  <c r="N382" i="28"/>
  <c r="N383" i="28"/>
  <c r="N384" i="28"/>
  <c r="N385" i="28"/>
  <c r="N386" i="28"/>
  <c r="N387" i="28"/>
  <c r="N388" i="28"/>
  <c r="N389" i="28"/>
  <c r="N390" i="28"/>
  <c r="N391" i="28"/>
  <c r="N392" i="28"/>
  <c r="N393" i="28"/>
  <c r="N394" i="28"/>
  <c r="N395" i="28"/>
  <c r="N396" i="28"/>
  <c r="N397" i="28"/>
  <c r="N398" i="28"/>
  <c r="N399" i="28"/>
  <c r="N400" i="28"/>
  <c r="N401" i="28"/>
  <c r="N402" i="28"/>
  <c r="N403" i="28"/>
  <c r="N404" i="28"/>
  <c r="N405" i="28"/>
  <c r="N406" i="28"/>
  <c r="N407" i="28"/>
  <c r="N408" i="28"/>
  <c r="N409" i="28"/>
  <c r="N410" i="28"/>
  <c r="N411" i="28"/>
  <c r="N412" i="28"/>
  <c r="N413" i="28"/>
  <c r="N414" i="28"/>
  <c r="N415" i="28"/>
  <c r="N416" i="28"/>
  <c r="N417" i="28"/>
  <c r="N418" i="28"/>
  <c r="N419" i="28"/>
  <c r="N420" i="28"/>
  <c r="N421" i="28"/>
  <c r="N422" i="28"/>
  <c r="N423" i="28"/>
  <c r="N424" i="28"/>
  <c r="N425" i="28"/>
  <c r="N426" i="28"/>
  <c r="N427" i="28"/>
  <c r="N428" i="28"/>
  <c r="N429" i="28"/>
  <c r="N430" i="28"/>
  <c r="N431" i="28"/>
  <c r="N432" i="28"/>
  <c r="N433" i="28"/>
  <c r="N434" i="28"/>
  <c r="N435" i="28"/>
  <c r="N436" i="28"/>
  <c r="N437" i="28"/>
  <c r="N438" i="28"/>
  <c r="N439" i="28"/>
  <c r="N440" i="28"/>
  <c r="N441" i="28"/>
  <c r="N442" i="28"/>
  <c r="N443" i="28"/>
  <c r="N444" i="28"/>
  <c r="N445" i="28"/>
  <c r="N446" i="28"/>
  <c r="N447" i="28"/>
  <c r="N448" i="28"/>
  <c r="N449" i="28"/>
  <c r="N450" i="28"/>
  <c r="N451" i="28"/>
  <c r="N452" i="28"/>
  <c r="N453" i="28"/>
  <c r="N454" i="28"/>
  <c r="N455" i="28"/>
  <c r="N456" i="28"/>
  <c r="N457" i="28"/>
  <c r="N458" i="28"/>
  <c r="N459" i="28"/>
  <c r="N460" i="28"/>
  <c r="N461" i="28"/>
  <c r="N462" i="28"/>
  <c r="N463" i="28"/>
  <c r="N464" i="28"/>
  <c r="N465" i="28"/>
  <c r="N466" i="28"/>
  <c r="N467" i="28"/>
  <c r="N468" i="28"/>
  <c r="N469" i="28"/>
  <c r="N470" i="28"/>
  <c r="N471" i="28"/>
  <c r="N472" i="28"/>
  <c r="N473" i="28"/>
  <c r="N474" i="28"/>
  <c r="N475" i="28"/>
  <c r="N476" i="28"/>
  <c r="N477" i="28"/>
  <c r="N478" i="28"/>
  <c r="N479" i="28"/>
  <c r="N480" i="28"/>
  <c r="N481" i="28"/>
  <c r="N482" i="28"/>
  <c r="N483" i="28"/>
  <c r="N484" i="28"/>
  <c r="N485" i="28"/>
  <c r="N486" i="28"/>
  <c r="N487" i="28"/>
  <c r="N488" i="28"/>
  <c r="N489" i="28"/>
  <c r="N490" i="28"/>
  <c r="N491" i="28"/>
  <c r="N492" i="28"/>
  <c r="N493" i="28"/>
  <c r="N494" i="28"/>
  <c r="N495" i="28"/>
  <c r="N496" i="28"/>
  <c r="N497" i="28"/>
  <c r="N498" i="28"/>
  <c r="N499" i="28"/>
  <c r="N500" i="28"/>
  <c r="N501" i="28"/>
  <c r="N502" i="28"/>
  <c r="N503" i="28"/>
  <c r="N504" i="28"/>
  <c r="N505" i="28"/>
  <c r="N506" i="28"/>
  <c r="N507" i="28"/>
  <c r="N508" i="28"/>
  <c r="N509" i="28"/>
  <c r="N510" i="28"/>
  <c r="N511" i="28"/>
  <c r="N512" i="28"/>
  <c r="N513" i="28"/>
  <c r="N514" i="28"/>
  <c r="N515" i="28"/>
  <c r="N516" i="28"/>
  <c r="N517" i="28"/>
  <c r="N518" i="28"/>
  <c r="N519" i="28"/>
  <c r="N520" i="28"/>
  <c r="N521" i="28"/>
  <c r="N522" i="28"/>
  <c r="N523" i="28"/>
  <c r="N524" i="28"/>
  <c r="N525" i="28"/>
  <c r="N526" i="28"/>
  <c r="N527" i="28"/>
  <c r="N528" i="28"/>
  <c r="N529" i="28"/>
  <c r="N530" i="28"/>
  <c r="N531" i="28"/>
  <c r="N532" i="28"/>
  <c r="N533" i="28"/>
  <c r="N534" i="28"/>
  <c r="N535" i="28"/>
  <c r="N536" i="28"/>
  <c r="N537" i="28"/>
  <c r="N538" i="28"/>
  <c r="N6" i="28"/>
  <c r="I7" i="28"/>
  <c r="I8" i="28"/>
  <c r="I9" i="28"/>
  <c r="I10" i="28"/>
  <c r="I11" i="28"/>
  <c r="I12" i="28"/>
  <c r="I13" i="28"/>
  <c r="I14" i="28"/>
  <c r="I15" i="28"/>
  <c r="I16" i="28"/>
  <c r="I17" i="28"/>
  <c r="I18" i="28"/>
  <c r="I19" i="28"/>
  <c r="I20" i="28"/>
  <c r="I21" i="28"/>
  <c r="I22" i="28"/>
  <c r="I23" i="28"/>
  <c r="I24" i="28"/>
  <c r="I25" i="28"/>
  <c r="I26" i="28"/>
  <c r="I27" i="28"/>
  <c r="I28" i="28"/>
  <c r="I29" i="28"/>
  <c r="I30" i="28"/>
  <c r="I31" i="28"/>
  <c r="I32" i="28"/>
  <c r="I33" i="28"/>
  <c r="I34" i="28"/>
  <c r="I35" i="28"/>
  <c r="I36" i="28"/>
  <c r="I37" i="28"/>
  <c r="I38" i="28"/>
  <c r="I39" i="28"/>
  <c r="I40" i="28"/>
  <c r="I41" i="28"/>
  <c r="I42" i="28"/>
  <c r="I43" i="28"/>
  <c r="I44" i="28"/>
  <c r="I45" i="28"/>
  <c r="I46" i="28"/>
  <c r="I47" i="28"/>
  <c r="I48" i="28"/>
  <c r="I49" i="28"/>
  <c r="I50" i="28"/>
  <c r="I51" i="28"/>
  <c r="I52" i="28"/>
  <c r="I53" i="28"/>
  <c r="I54" i="28"/>
  <c r="I55" i="28"/>
  <c r="I56" i="28"/>
  <c r="I57" i="28"/>
  <c r="I58" i="28"/>
  <c r="I59" i="28"/>
  <c r="I60" i="28"/>
  <c r="I61" i="28"/>
  <c r="I62" i="28"/>
  <c r="I63" i="28"/>
  <c r="I64" i="28"/>
  <c r="I65" i="28"/>
  <c r="I66" i="28"/>
  <c r="I67" i="28"/>
  <c r="I68" i="28"/>
  <c r="I69" i="28"/>
  <c r="I70" i="28"/>
  <c r="I71" i="28"/>
  <c r="I72" i="28"/>
  <c r="I73" i="28"/>
  <c r="I74" i="28"/>
  <c r="I75" i="28"/>
  <c r="I76" i="28"/>
  <c r="I77" i="28"/>
  <c r="I78" i="28"/>
  <c r="I79" i="28"/>
  <c r="I80" i="28"/>
  <c r="I81" i="28"/>
  <c r="I82" i="28"/>
  <c r="I83" i="28"/>
  <c r="I84" i="28"/>
  <c r="I85" i="28"/>
  <c r="I86" i="28"/>
  <c r="I87" i="28"/>
  <c r="I88" i="28"/>
  <c r="I89" i="28"/>
  <c r="I90" i="28"/>
  <c r="I91" i="28"/>
  <c r="I92" i="28"/>
  <c r="I93" i="28"/>
  <c r="I94" i="28"/>
  <c r="I95" i="28"/>
  <c r="I96" i="28"/>
  <c r="I97" i="28"/>
  <c r="I98" i="28"/>
  <c r="I99" i="28"/>
  <c r="I100" i="28"/>
  <c r="I101" i="28"/>
  <c r="I102" i="28"/>
  <c r="I103" i="28"/>
  <c r="I104" i="28"/>
  <c r="I105" i="28"/>
  <c r="I106" i="28"/>
  <c r="I107" i="28"/>
  <c r="I108" i="28"/>
  <c r="I109" i="28"/>
  <c r="I110" i="28"/>
  <c r="I111" i="28"/>
  <c r="I112" i="28"/>
  <c r="I113" i="28"/>
  <c r="I114" i="28"/>
  <c r="I115" i="28"/>
  <c r="I116" i="28"/>
  <c r="I117" i="28"/>
  <c r="I118" i="28"/>
  <c r="I119" i="28"/>
  <c r="I120" i="28"/>
  <c r="I121" i="28"/>
  <c r="I122" i="28"/>
  <c r="I123" i="28"/>
  <c r="I124" i="28"/>
  <c r="I125" i="28"/>
  <c r="I126" i="28"/>
  <c r="I127" i="28"/>
  <c r="I128" i="28"/>
  <c r="I129" i="28"/>
  <c r="I130" i="28"/>
  <c r="I131" i="28"/>
  <c r="I132" i="28"/>
  <c r="I133" i="28"/>
  <c r="I134" i="28"/>
  <c r="I135" i="28"/>
  <c r="I136" i="28"/>
  <c r="I137" i="28"/>
  <c r="I138" i="28"/>
  <c r="I139" i="28"/>
  <c r="I140" i="28"/>
  <c r="I141" i="28"/>
  <c r="I142" i="28"/>
  <c r="I143" i="28"/>
  <c r="I144" i="28"/>
  <c r="I145" i="28"/>
  <c r="I146" i="28"/>
  <c r="I147" i="28"/>
  <c r="I148" i="28"/>
  <c r="I149" i="28"/>
  <c r="I150" i="28"/>
  <c r="I151" i="28"/>
  <c r="I152" i="28"/>
  <c r="I153" i="28"/>
  <c r="I154" i="28"/>
  <c r="I155" i="28"/>
  <c r="I156" i="28"/>
  <c r="I157" i="28"/>
  <c r="I158" i="28"/>
  <c r="I159" i="28"/>
  <c r="I160" i="28"/>
  <c r="I161" i="28"/>
  <c r="I162" i="28"/>
  <c r="I163" i="28"/>
  <c r="I164" i="28"/>
  <c r="I165" i="28"/>
  <c r="I166" i="28"/>
  <c r="I167" i="28"/>
  <c r="I168" i="28"/>
  <c r="I169" i="28"/>
  <c r="I170" i="28"/>
  <c r="I171" i="28"/>
  <c r="I172" i="28"/>
  <c r="I173" i="28"/>
  <c r="I174" i="28"/>
  <c r="I175" i="28"/>
  <c r="I176" i="28"/>
  <c r="I177" i="28"/>
  <c r="I178" i="28"/>
  <c r="I179" i="28"/>
  <c r="I180" i="28"/>
  <c r="I181" i="28"/>
  <c r="I182" i="28"/>
  <c r="I183" i="28"/>
  <c r="I184" i="28"/>
  <c r="I185" i="28"/>
  <c r="I186" i="28"/>
  <c r="I187" i="28"/>
  <c r="I188" i="28"/>
  <c r="I189" i="28"/>
  <c r="I190" i="28"/>
  <c r="I191" i="28"/>
  <c r="I192" i="28"/>
  <c r="I193" i="28"/>
  <c r="I194" i="28"/>
  <c r="I195" i="28"/>
  <c r="I196" i="28"/>
  <c r="I197" i="28"/>
  <c r="I198" i="28"/>
  <c r="I199" i="28"/>
  <c r="I200" i="28"/>
  <c r="I201" i="28"/>
  <c r="I202" i="28"/>
  <c r="I203" i="28"/>
  <c r="I204" i="28"/>
  <c r="I205" i="28"/>
  <c r="I206" i="28"/>
  <c r="I207" i="28"/>
  <c r="I208" i="28"/>
  <c r="I209" i="28"/>
  <c r="I210" i="28"/>
  <c r="I211" i="28"/>
  <c r="I212" i="28"/>
  <c r="I213" i="28"/>
  <c r="I214" i="28"/>
  <c r="I215" i="28"/>
  <c r="I216" i="28"/>
  <c r="I217" i="28"/>
  <c r="I218" i="28"/>
  <c r="I219" i="28"/>
  <c r="I220" i="28"/>
  <c r="I221" i="28"/>
  <c r="I222" i="28"/>
  <c r="I223" i="28"/>
  <c r="I224" i="28"/>
  <c r="I225" i="28"/>
  <c r="I226" i="28"/>
  <c r="I227" i="28"/>
  <c r="I228" i="28"/>
  <c r="I229" i="28"/>
  <c r="I230" i="28"/>
  <c r="I231" i="28"/>
  <c r="I232" i="28"/>
  <c r="I233" i="28"/>
  <c r="I234" i="28"/>
  <c r="I235" i="28"/>
  <c r="I236" i="28"/>
  <c r="I237" i="28"/>
  <c r="I238" i="28"/>
  <c r="I239" i="28"/>
  <c r="I240" i="28"/>
  <c r="I241" i="28"/>
  <c r="I242" i="28"/>
  <c r="I243" i="28"/>
  <c r="I244" i="28"/>
  <c r="I245" i="28"/>
  <c r="I246" i="28"/>
  <c r="I247" i="28"/>
  <c r="I248" i="28"/>
  <c r="I249" i="28"/>
  <c r="I250" i="28"/>
  <c r="I251" i="28"/>
  <c r="I252" i="28"/>
  <c r="I253" i="28"/>
  <c r="I254" i="28"/>
  <c r="I255" i="28"/>
  <c r="I256" i="28"/>
  <c r="I257" i="28"/>
  <c r="I258" i="28"/>
  <c r="I259" i="28"/>
  <c r="I260" i="28"/>
  <c r="I261" i="28"/>
  <c r="I262" i="28"/>
  <c r="I263" i="28"/>
  <c r="I264" i="28"/>
  <c r="I265" i="28"/>
  <c r="I266" i="28"/>
  <c r="I267" i="28"/>
  <c r="I268" i="28"/>
  <c r="I269" i="28"/>
  <c r="I270" i="28"/>
  <c r="I271" i="28"/>
  <c r="I272" i="28"/>
  <c r="I273" i="28"/>
  <c r="I274" i="28"/>
  <c r="I275" i="28"/>
  <c r="I276" i="28"/>
  <c r="I277" i="28"/>
  <c r="I278" i="28"/>
  <c r="I279" i="28"/>
  <c r="I280" i="28"/>
  <c r="I281" i="28"/>
  <c r="I282" i="28"/>
  <c r="I283" i="28"/>
  <c r="I284" i="28"/>
  <c r="I285" i="28"/>
  <c r="I286" i="28"/>
  <c r="I287" i="28"/>
  <c r="I288" i="28"/>
  <c r="I289" i="28"/>
  <c r="I290" i="28"/>
  <c r="I291" i="28"/>
  <c r="I292" i="28"/>
  <c r="I293" i="28"/>
  <c r="I294" i="28"/>
  <c r="I295" i="28"/>
  <c r="I296" i="28"/>
  <c r="I297" i="28"/>
  <c r="I298" i="28"/>
  <c r="I299" i="28"/>
  <c r="I300" i="28"/>
  <c r="I301" i="28"/>
  <c r="I302" i="28"/>
  <c r="I303" i="28"/>
  <c r="I304" i="28"/>
  <c r="I305" i="28"/>
  <c r="I306" i="28"/>
  <c r="I307" i="28"/>
  <c r="I308" i="28"/>
  <c r="I309" i="28"/>
  <c r="I310" i="28"/>
  <c r="I311" i="28"/>
  <c r="I312" i="28"/>
  <c r="I313" i="28"/>
  <c r="I314" i="28"/>
  <c r="I315" i="28"/>
  <c r="I316" i="28"/>
  <c r="I317" i="28"/>
  <c r="I318" i="28"/>
  <c r="I319" i="28"/>
  <c r="I320" i="28"/>
  <c r="I321" i="28"/>
  <c r="I322" i="28"/>
  <c r="I323" i="28"/>
  <c r="I324" i="28"/>
  <c r="I325" i="28"/>
  <c r="I326" i="28"/>
  <c r="I327" i="28"/>
  <c r="I328" i="28"/>
  <c r="I329" i="28"/>
  <c r="I330" i="28"/>
  <c r="I331" i="28"/>
  <c r="I332" i="28"/>
  <c r="I333" i="28"/>
  <c r="I334" i="28"/>
  <c r="I335" i="28"/>
  <c r="I336" i="28"/>
  <c r="I337" i="28"/>
  <c r="I338" i="28"/>
  <c r="I339" i="28"/>
  <c r="I340" i="28"/>
  <c r="I341" i="28"/>
  <c r="I342" i="28"/>
  <c r="I343" i="28"/>
  <c r="I344" i="28"/>
  <c r="I345" i="28"/>
  <c r="I346" i="28"/>
  <c r="I347" i="28"/>
  <c r="I348" i="28"/>
  <c r="I349" i="28"/>
  <c r="I350" i="28"/>
  <c r="I351" i="28"/>
  <c r="I352" i="28"/>
  <c r="I353" i="28"/>
  <c r="I354" i="28"/>
  <c r="I355" i="28"/>
  <c r="I356" i="28"/>
  <c r="I357" i="28"/>
  <c r="I358" i="28"/>
  <c r="I359" i="28"/>
  <c r="I360" i="28"/>
  <c r="I361" i="28"/>
  <c r="I362" i="28"/>
  <c r="I363" i="28"/>
  <c r="I364" i="28"/>
  <c r="I365" i="28"/>
  <c r="I366" i="28"/>
  <c r="I367" i="28"/>
  <c r="I368" i="28"/>
  <c r="I369" i="28"/>
  <c r="I370" i="28"/>
  <c r="I371" i="28"/>
  <c r="I372" i="28"/>
  <c r="I373" i="28"/>
  <c r="I374" i="28"/>
  <c r="I375" i="28"/>
  <c r="I376" i="28"/>
  <c r="I377" i="28"/>
  <c r="I378" i="28"/>
  <c r="I379" i="28"/>
  <c r="I380" i="28"/>
  <c r="I381" i="28"/>
  <c r="I382" i="28"/>
  <c r="I383" i="28"/>
  <c r="I384" i="28"/>
  <c r="I385" i="28"/>
  <c r="I386" i="28"/>
  <c r="I387" i="28"/>
  <c r="I388" i="28"/>
  <c r="I389" i="28"/>
  <c r="I390" i="28"/>
  <c r="I391" i="28"/>
  <c r="I392" i="28"/>
  <c r="I393" i="28"/>
  <c r="I394" i="28"/>
  <c r="I395" i="28"/>
  <c r="I396" i="28"/>
  <c r="I397" i="28"/>
  <c r="I398" i="28"/>
  <c r="I399" i="28"/>
  <c r="I400" i="28"/>
  <c r="I401" i="28"/>
  <c r="I402" i="28"/>
  <c r="I403" i="28"/>
  <c r="I404" i="28"/>
  <c r="I405" i="28"/>
  <c r="I406" i="28"/>
  <c r="I407" i="28"/>
  <c r="I408" i="28"/>
  <c r="I409" i="28"/>
  <c r="I410" i="28"/>
  <c r="I411" i="28"/>
  <c r="I412" i="28"/>
  <c r="I413" i="28"/>
  <c r="I414" i="28"/>
  <c r="I415" i="28"/>
  <c r="I416" i="28"/>
  <c r="I417" i="28"/>
  <c r="I418" i="28"/>
  <c r="I419" i="28"/>
  <c r="I420" i="28"/>
  <c r="I421" i="28"/>
  <c r="I422" i="28"/>
  <c r="I423" i="28"/>
  <c r="I424" i="28"/>
  <c r="I425" i="28"/>
  <c r="I426" i="28"/>
  <c r="I427" i="28"/>
  <c r="I428" i="28"/>
  <c r="I429" i="28"/>
  <c r="I430" i="28"/>
  <c r="I431" i="28"/>
  <c r="I432" i="28"/>
  <c r="I433" i="28"/>
  <c r="I434" i="28"/>
  <c r="I435" i="28"/>
  <c r="I436" i="28"/>
  <c r="I437" i="28"/>
  <c r="I438" i="28"/>
  <c r="I439" i="28"/>
  <c r="I440" i="28"/>
  <c r="I441" i="28"/>
  <c r="I442" i="28"/>
  <c r="I443" i="28"/>
  <c r="I444" i="28"/>
  <c r="I445" i="28"/>
  <c r="I446" i="28"/>
  <c r="I447" i="28"/>
  <c r="I448" i="28"/>
  <c r="I449" i="28"/>
  <c r="I450" i="28"/>
  <c r="I451" i="28"/>
  <c r="I452" i="28"/>
  <c r="I453" i="28"/>
  <c r="I454" i="28"/>
  <c r="I455" i="28"/>
  <c r="I456" i="28"/>
  <c r="I457" i="28"/>
  <c r="I458" i="28"/>
  <c r="I459" i="28"/>
  <c r="I460" i="28"/>
  <c r="I461" i="28"/>
  <c r="I462" i="28"/>
  <c r="I463" i="28"/>
  <c r="I464" i="28"/>
  <c r="I465" i="28"/>
  <c r="I466" i="28"/>
  <c r="I467" i="28"/>
  <c r="I468" i="28"/>
  <c r="I469" i="28"/>
  <c r="I470" i="28"/>
  <c r="I471" i="28"/>
  <c r="I472" i="28"/>
  <c r="I473" i="28"/>
  <c r="I474" i="28"/>
  <c r="I475" i="28"/>
  <c r="I476" i="28"/>
  <c r="I477" i="28"/>
  <c r="I478" i="28"/>
  <c r="I479" i="28"/>
  <c r="I480" i="28"/>
  <c r="I481" i="28"/>
  <c r="I482" i="28"/>
  <c r="I483" i="28"/>
  <c r="I484" i="28"/>
  <c r="I485" i="28"/>
  <c r="I486" i="28"/>
  <c r="I487" i="28"/>
  <c r="I488" i="28"/>
  <c r="I489" i="28"/>
  <c r="I490" i="28"/>
  <c r="I491" i="28"/>
  <c r="I492" i="28"/>
  <c r="I493" i="28"/>
  <c r="I494" i="28"/>
  <c r="I495" i="28"/>
  <c r="I496" i="28"/>
  <c r="I497" i="28"/>
  <c r="I498" i="28"/>
  <c r="I499" i="28"/>
  <c r="I500" i="28"/>
  <c r="I501" i="28"/>
  <c r="I502" i="28"/>
  <c r="I503" i="28"/>
  <c r="I504" i="28"/>
  <c r="I505" i="28"/>
  <c r="I506" i="28"/>
  <c r="I507" i="28"/>
  <c r="I508" i="28"/>
  <c r="I509" i="28"/>
  <c r="I510" i="28"/>
  <c r="I511" i="28"/>
  <c r="I512" i="28"/>
  <c r="I513" i="28"/>
  <c r="I514" i="28"/>
  <c r="I515" i="28"/>
  <c r="I516" i="28"/>
  <c r="I517" i="28"/>
  <c r="I518" i="28"/>
  <c r="I519" i="28"/>
  <c r="I520" i="28"/>
  <c r="I521" i="28"/>
  <c r="I522" i="28"/>
  <c r="I523" i="28"/>
  <c r="I524" i="28"/>
  <c r="I525" i="28"/>
  <c r="I526" i="28"/>
  <c r="I527" i="28"/>
  <c r="I528" i="28"/>
  <c r="I529" i="28"/>
  <c r="I530" i="28"/>
  <c r="I531" i="28"/>
  <c r="I532" i="28"/>
  <c r="I533" i="28"/>
  <c r="I534" i="28"/>
  <c r="I535" i="28"/>
  <c r="I536" i="28"/>
  <c r="I537" i="28"/>
  <c r="I538" i="28"/>
  <c r="I6" i="28"/>
  <c r="J19" i="28"/>
  <c r="D11" i="28"/>
  <c r="D7" i="28"/>
  <c r="E7" i="28"/>
  <c r="D8" i="28"/>
  <c r="D9" i="28"/>
  <c r="D10" i="28"/>
  <c r="D12" i="28"/>
  <c r="D13" i="28"/>
  <c r="D14" i="28"/>
  <c r="D15" i="28"/>
  <c r="D16" i="28"/>
  <c r="D17" i="28"/>
  <c r="D18" i="28"/>
  <c r="D19" i="28"/>
  <c r="D20" i="28"/>
  <c r="D21" i="28"/>
  <c r="D22" i="28"/>
  <c r="D23" i="28"/>
  <c r="D24" i="28"/>
  <c r="D25" i="28"/>
  <c r="D26" i="28"/>
  <c r="D27" i="28"/>
  <c r="D28" i="28"/>
  <c r="D29" i="28"/>
  <c r="D30" i="28"/>
  <c r="D31" i="28"/>
  <c r="D32" i="28"/>
  <c r="D33" i="28"/>
  <c r="D34" i="28"/>
  <c r="D35" i="28"/>
  <c r="D36" i="28"/>
  <c r="D37" i="28"/>
  <c r="D38" i="28"/>
  <c r="D39" i="28"/>
  <c r="D40" i="28"/>
  <c r="D41" i="28"/>
  <c r="D42" i="28"/>
  <c r="D43" i="28"/>
  <c r="D44" i="28"/>
  <c r="D45" i="28"/>
  <c r="D46" i="28"/>
  <c r="D47" i="28"/>
  <c r="D48" i="28"/>
  <c r="D49" i="28"/>
  <c r="D50" i="28"/>
  <c r="D51" i="28"/>
  <c r="D52" i="28"/>
  <c r="D53" i="28"/>
  <c r="D54" i="28"/>
  <c r="D55" i="28"/>
  <c r="D56" i="28"/>
  <c r="D57" i="28"/>
  <c r="D58" i="28"/>
  <c r="D59" i="28"/>
  <c r="D60" i="28"/>
  <c r="D61" i="28"/>
  <c r="D62" i="28"/>
  <c r="D63" i="28"/>
  <c r="D64" i="28"/>
  <c r="D65" i="28"/>
  <c r="D66" i="28"/>
  <c r="D67" i="28"/>
  <c r="D68" i="28"/>
  <c r="D69" i="28"/>
  <c r="D70" i="28"/>
  <c r="D71" i="28"/>
  <c r="D72" i="28"/>
  <c r="E72" i="28"/>
  <c r="D73" i="28"/>
  <c r="D74" i="28"/>
  <c r="E74" i="28"/>
  <c r="D75" i="28"/>
  <c r="D76" i="28"/>
  <c r="E76" i="28"/>
  <c r="D77" i="28"/>
  <c r="D78" i="28"/>
  <c r="E78" i="28"/>
  <c r="D79" i="28"/>
  <c r="D80" i="28"/>
  <c r="E80" i="28"/>
  <c r="D81" i="28"/>
  <c r="D82" i="28"/>
  <c r="E82" i="28"/>
  <c r="D83" i="28"/>
  <c r="D84" i="28"/>
  <c r="E84" i="28"/>
  <c r="D85" i="28"/>
  <c r="D86" i="28"/>
  <c r="E86" i="28"/>
  <c r="D87" i="28"/>
  <c r="D88" i="28"/>
  <c r="E88" i="28"/>
  <c r="D89" i="28"/>
  <c r="D90" i="28"/>
  <c r="E90" i="28"/>
  <c r="D91" i="28"/>
  <c r="D92" i="28"/>
  <c r="E92" i="28"/>
  <c r="D93" i="28"/>
  <c r="D94" i="28"/>
  <c r="E94" i="28"/>
  <c r="D95" i="28"/>
  <c r="D96" i="28"/>
  <c r="E96" i="28"/>
  <c r="D97" i="28"/>
  <c r="D98" i="28"/>
  <c r="E98" i="28"/>
  <c r="D99" i="28"/>
  <c r="D100" i="28"/>
  <c r="E100" i="28"/>
  <c r="D101" i="28"/>
  <c r="D102" i="28"/>
  <c r="E102" i="28"/>
  <c r="D103" i="28"/>
  <c r="D104" i="28"/>
  <c r="E104" i="28"/>
  <c r="D105" i="28"/>
  <c r="D106" i="28"/>
  <c r="E106" i="28"/>
  <c r="D107" i="28"/>
  <c r="D108" i="28"/>
  <c r="E108" i="28"/>
  <c r="D109" i="28"/>
  <c r="D110" i="28"/>
  <c r="E110" i="28"/>
  <c r="D111" i="28"/>
  <c r="D112" i="28"/>
  <c r="E112" i="28"/>
  <c r="D113" i="28"/>
  <c r="D114" i="28"/>
  <c r="E114" i="28"/>
  <c r="D115" i="28"/>
  <c r="D116" i="28"/>
  <c r="E116" i="28"/>
  <c r="D117" i="28"/>
  <c r="D118" i="28"/>
  <c r="E118" i="28"/>
  <c r="D119" i="28"/>
  <c r="D120" i="28"/>
  <c r="E120" i="28"/>
  <c r="D121" i="28"/>
  <c r="D122" i="28"/>
  <c r="E122" i="28"/>
  <c r="D123" i="28"/>
  <c r="D124" i="28"/>
  <c r="E124" i="28"/>
  <c r="D125" i="28"/>
  <c r="D126" i="28"/>
  <c r="E126" i="28"/>
  <c r="D127" i="28"/>
  <c r="D128" i="28"/>
  <c r="E128" i="28"/>
  <c r="D129" i="28"/>
  <c r="D130" i="28"/>
  <c r="E130" i="28"/>
  <c r="D131" i="28"/>
  <c r="D132" i="28"/>
  <c r="E132" i="28"/>
  <c r="D133" i="28"/>
  <c r="D134" i="28"/>
  <c r="E134" i="28"/>
  <c r="D135" i="28"/>
  <c r="D136" i="28"/>
  <c r="E136" i="28"/>
  <c r="D137" i="28"/>
  <c r="D138" i="28"/>
  <c r="E138" i="28"/>
  <c r="D139" i="28"/>
  <c r="D140" i="28"/>
  <c r="E140" i="28"/>
  <c r="D141" i="28"/>
  <c r="D142" i="28"/>
  <c r="E142" i="28"/>
  <c r="D143" i="28"/>
  <c r="D144" i="28"/>
  <c r="E144" i="28"/>
  <c r="D145" i="28"/>
  <c r="D146" i="28"/>
  <c r="E146" i="28"/>
  <c r="D147" i="28"/>
  <c r="D148" i="28"/>
  <c r="E148" i="28"/>
  <c r="D149" i="28"/>
  <c r="D150" i="28"/>
  <c r="E150" i="28"/>
  <c r="D151" i="28"/>
  <c r="D152" i="28"/>
  <c r="E152" i="28"/>
  <c r="D153" i="28"/>
  <c r="D154" i="28"/>
  <c r="E154" i="28"/>
  <c r="D155" i="28"/>
  <c r="D156" i="28"/>
  <c r="E156" i="28"/>
  <c r="D157" i="28"/>
  <c r="D158" i="28"/>
  <c r="E158" i="28"/>
  <c r="D159" i="28"/>
  <c r="D160" i="28"/>
  <c r="E160" i="28"/>
  <c r="D161" i="28"/>
  <c r="D162" i="28"/>
  <c r="E162" i="28"/>
  <c r="D163" i="28"/>
  <c r="D164" i="28"/>
  <c r="E164" i="28"/>
  <c r="D165" i="28"/>
  <c r="D166" i="28"/>
  <c r="E166" i="28"/>
  <c r="D167" i="28"/>
  <c r="D168" i="28"/>
  <c r="E168" i="28"/>
  <c r="D169" i="28"/>
  <c r="D170" i="28"/>
  <c r="E170" i="28"/>
  <c r="D171" i="28"/>
  <c r="D172" i="28"/>
  <c r="E172" i="28"/>
  <c r="D173" i="28"/>
  <c r="D174" i="28"/>
  <c r="E174" i="28"/>
  <c r="D175" i="28"/>
  <c r="D176" i="28"/>
  <c r="E176" i="28"/>
  <c r="D177" i="28"/>
  <c r="D178" i="28"/>
  <c r="E178" i="28"/>
  <c r="D179" i="28"/>
  <c r="D180" i="28"/>
  <c r="E180" i="28"/>
  <c r="D181" i="28"/>
  <c r="D182" i="28"/>
  <c r="E182" i="28"/>
  <c r="D183" i="28"/>
  <c r="D184" i="28"/>
  <c r="E184" i="28"/>
  <c r="D185" i="28"/>
  <c r="D186" i="28"/>
  <c r="E186" i="28"/>
  <c r="D187" i="28"/>
  <c r="D188" i="28"/>
  <c r="E188" i="28"/>
  <c r="D189" i="28"/>
  <c r="D190" i="28"/>
  <c r="E190" i="28"/>
  <c r="D191" i="28"/>
  <c r="D192" i="28"/>
  <c r="E192" i="28"/>
  <c r="D193" i="28"/>
  <c r="D194" i="28"/>
  <c r="E194" i="28"/>
  <c r="D195" i="28"/>
  <c r="D196" i="28"/>
  <c r="E196" i="28"/>
  <c r="D197" i="28"/>
  <c r="D198" i="28"/>
  <c r="E198" i="28"/>
  <c r="D199" i="28"/>
  <c r="D200" i="28"/>
  <c r="E200" i="28"/>
  <c r="D201" i="28"/>
  <c r="D202" i="28"/>
  <c r="E202" i="28"/>
  <c r="D203" i="28"/>
  <c r="D204" i="28"/>
  <c r="E204" i="28"/>
  <c r="D205" i="28"/>
  <c r="D206" i="28"/>
  <c r="E206" i="28"/>
  <c r="D207" i="28"/>
  <c r="D208" i="28"/>
  <c r="E208" i="28"/>
  <c r="D209" i="28"/>
  <c r="D210" i="28"/>
  <c r="E210" i="28"/>
  <c r="D211" i="28"/>
  <c r="D212" i="28"/>
  <c r="E212" i="28"/>
  <c r="D213" i="28"/>
  <c r="D214" i="28"/>
  <c r="E214" i="28"/>
  <c r="D215" i="28"/>
  <c r="D216" i="28"/>
  <c r="E216" i="28"/>
  <c r="D217" i="28"/>
  <c r="D218" i="28"/>
  <c r="E218" i="28"/>
  <c r="D219" i="28"/>
  <c r="D220" i="28"/>
  <c r="E220" i="28"/>
  <c r="D221" i="28"/>
  <c r="D222" i="28"/>
  <c r="E222" i="28"/>
  <c r="D223" i="28"/>
  <c r="D224" i="28"/>
  <c r="E224" i="28"/>
  <c r="D225" i="28"/>
  <c r="D226" i="28"/>
  <c r="E226" i="28"/>
  <c r="D227" i="28"/>
  <c r="D228" i="28"/>
  <c r="E228" i="28"/>
  <c r="D229" i="28"/>
  <c r="D230" i="28"/>
  <c r="E230" i="28"/>
  <c r="D231" i="28"/>
  <c r="D232" i="28"/>
  <c r="E232" i="28"/>
  <c r="D233" i="28"/>
  <c r="D234" i="28"/>
  <c r="E234" i="28"/>
  <c r="D235" i="28"/>
  <c r="D236" i="28"/>
  <c r="E236" i="28"/>
  <c r="D237" i="28"/>
  <c r="D238" i="28"/>
  <c r="E238" i="28"/>
  <c r="D239" i="28"/>
  <c r="D240" i="28"/>
  <c r="E240" i="28"/>
  <c r="D241" i="28"/>
  <c r="D242" i="28"/>
  <c r="E242" i="28"/>
  <c r="D243" i="28"/>
  <c r="D244" i="28"/>
  <c r="E244" i="28"/>
  <c r="D245" i="28"/>
  <c r="D246" i="28"/>
  <c r="E246" i="28"/>
  <c r="D247" i="28"/>
  <c r="D248" i="28"/>
  <c r="E248" i="28"/>
  <c r="D249" i="28"/>
  <c r="D250" i="28"/>
  <c r="E250" i="28"/>
  <c r="D251" i="28"/>
  <c r="D252" i="28"/>
  <c r="E252" i="28"/>
  <c r="D253" i="28"/>
  <c r="D254" i="28"/>
  <c r="E254" i="28"/>
  <c r="D255" i="28"/>
  <c r="D256" i="28"/>
  <c r="E256" i="28"/>
  <c r="D257" i="28"/>
  <c r="D258" i="28"/>
  <c r="E258" i="28"/>
  <c r="D259" i="28"/>
  <c r="D260" i="28"/>
  <c r="E260" i="28"/>
  <c r="D261" i="28"/>
  <c r="D262" i="28"/>
  <c r="E262" i="28"/>
  <c r="D263" i="28"/>
  <c r="D264" i="28"/>
  <c r="E264" i="28"/>
  <c r="D265" i="28"/>
  <c r="D266" i="28"/>
  <c r="E266" i="28"/>
  <c r="D267" i="28"/>
  <c r="D268" i="28"/>
  <c r="E268" i="28"/>
  <c r="D269" i="28"/>
  <c r="D270" i="28"/>
  <c r="E270" i="28"/>
  <c r="D271" i="28"/>
  <c r="D272" i="28"/>
  <c r="E272" i="28"/>
  <c r="D273" i="28"/>
  <c r="D274" i="28"/>
  <c r="E274" i="28"/>
  <c r="D275" i="28"/>
  <c r="D276" i="28"/>
  <c r="E276" i="28"/>
  <c r="D277" i="28"/>
  <c r="D278" i="28"/>
  <c r="E278" i="28"/>
  <c r="D279" i="28"/>
  <c r="D280" i="28"/>
  <c r="E280" i="28"/>
  <c r="D281" i="28"/>
  <c r="D282" i="28"/>
  <c r="E282" i="28"/>
  <c r="D283" i="28"/>
  <c r="D284" i="28"/>
  <c r="E284" i="28"/>
  <c r="D285" i="28"/>
  <c r="D286" i="28"/>
  <c r="E286" i="28"/>
  <c r="D287" i="28"/>
  <c r="D288" i="28"/>
  <c r="E288" i="28"/>
  <c r="D289" i="28"/>
  <c r="D290" i="28"/>
  <c r="E290" i="28"/>
  <c r="D291" i="28"/>
  <c r="D292" i="28"/>
  <c r="E292" i="28"/>
  <c r="D293" i="28"/>
  <c r="D294" i="28"/>
  <c r="E294" i="28"/>
  <c r="D295" i="28"/>
  <c r="D296" i="28"/>
  <c r="E296" i="28"/>
  <c r="D297" i="28"/>
  <c r="D298" i="28"/>
  <c r="E298" i="28"/>
  <c r="D299" i="28"/>
  <c r="D300" i="28"/>
  <c r="E300" i="28"/>
  <c r="D301" i="28"/>
  <c r="D302" i="28"/>
  <c r="E302" i="28"/>
  <c r="D303" i="28"/>
  <c r="D304" i="28"/>
  <c r="E304" i="28"/>
  <c r="D305" i="28"/>
  <c r="D306" i="28"/>
  <c r="E306" i="28"/>
  <c r="D307" i="28"/>
  <c r="D308" i="28"/>
  <c r="E308" i="28"/>
  <c r="D309" i="28"/>
  <c r="D310" i="28"/>
  <c r="E310" i="28"/>
  <c r="D311" i="28"/>
  <c r="D312" i="28"/>
  <c r="E312" i="28"/>
  <c r="D313" i="28"/>
  <c r="D314" i="28"/>
  <c r="E314" i="28"/>
  <c r="D315" i="28"/>
  <c r="D316" i="28"/>
  <c r="E316" i="28"/>
  <c r="D317" i="28"/>
  <c r="D318" i="28"/>
  <c r="E318" i="28"/>
  <c r="D319" i="28"/>
  <c r="D320" i="28"/>
  <c r="E320" i="28"/>
  <c r="D321" i="28"/>
  <c r="D322" i="28"/>
  <c r="E322" i="28"/>
  <c r="D323" i="28"/>
  <c r="D324" i="28"/>
  <c r="E324" i="28"/>
  <c r="D325" i="28"/>
  <c r="D326" i="28"/>
  <c r="E326" i="28"/>
  <c r="D327" i="28"/>
  <c r="D328" i="28"/>
  <c r="E328" i="28"/>
  <c r="D329" i="28"/>
  <c r="D330" i="28"/>
  <c r="E330" i="28"/>
  <c r="D331" i="28"/>
  <c r="D332" i="28"/>
  <c r="E332" i="28"/>
  <c r="D333" i="28"/>
  <c r="D334" i="28"/>
  <c r="E334" i="28"/>
  <c r="D335" i="28"/>
  <c r="D336" i="28"/>
  <c r="E336" i="28"/>
  <c r="D337" i="28"/>
  <c r="D338" i="28"/>
  <c r="E338" i="28"/>
  <c r="D339" i="28"/>
  <c r="D340" i="28"/>
  <c r="E340" i="28"/>
  <c r="D341" i="28"/>
  <c r="D342" i="28"/>
  <c r="E342" i="28"/>
  <c r="D343" i="28"/>
  <c r="D344" i="28"/>
  <c r="E344" i="28"/>
  <c r="D345" i="28"/>
  <c r="D346" i="28"/>
  <c r="E346" i="28"/>
  <c r="D347" i="28"/>
  <c r="D348" i="28"/>
  <c r="E348" i="28"/>
  <c r="D349" i="28"/>
  <c r="D350" i="28"/>
  <c r="E350" i="28"/>
  <c r="D351" i="28"/>
  <c r="D352" i="28"/>
  <c r="E352" i="28"/>
  <c r="D353" i="28"/>
  <c r="D354" i="28"/>
  <c r="E354" i="28"/>
  <c r="D355" i="28"/>
  <c r="D356" i="28"/>
  <c r="E356" i="28"/>
  <c r="D357" i="28"/>
  <c r="D358" i="28"/>
  <c r="E358" i="28"/>
  <c r="D359" i="28"/>
  <c r="D360" i="28"/>
  <c r="E360" i="28"/>
  <c r="D361" i="28"/>
  <c r="D362" i="28"/>
  <c r="E362" i="28"/>
  <c r="D363" i="28"/>
  <c r="D364" i="28"/>
  <c r="E364" i="28"/>
  <c r="D365" i="28"/>
  <c r="D366" i="28"/>
  <c r="E366" i="28"/>
  <c r="D367" i="28"/>
  <c r="D368" i="28"/>
  <c r="E368" i="28"/>
  <c r="D369" i="28"/>
  <c r="D370" i="28"/>
  <c r="E370" i="28"/>
  <c r="D371" i="28"/>
  <c r="D372" i="28"/>
  <c r="E372" i="28"/>
  <c r="D373" i="28"/>
  <c r="D374" i="28"/>
  <c r="E374" i="28"/>
  <c r="D375" i="28"/>
  <c r="D376" i="28"/>
  <c r="E376" i="28"/>
  <c r="D377" i="28"/>
  <c r="D378" i="28"/>
  <c r="E378" i="28"/>
  <c r="D379" i="28"/>
  <c r="D380" i="28"/>
  <c r="E380" i="28"/>
  <c r="D381" i="28"/>
  <c r="D382" i="28"/>
  <c r="E382" i="28"/>
  <c r="D383" i="28"/>
  <c r="D384" i="28"/>
  <c r="E384" i="28"/>
  <c r="D385" i="28"/>
  <c r="D386" i="28"/>
  <c r="E386" i="28"/>
  <c r="D387" i="28"/>
  <c r="D388" i="28"/>
  <c r="E388" i="28"/>
  <c r="D389" i="28"/>
  <c r="D390" i="28"/>
  <c r="E390" i="28"/>
  <c r="D391" i="28"/>
  <c r="D392" i="28"/>
  <c r="E392" i="28"/>
  <c r="D393" i="28"/>
  <c r="D394" i="28"/>
  <c r="E394" i="28"/>
  <c r="D395" i="28"/>
  <c r="D396" i="28"/>
  <c r="E396" i="28"/>
  <c r="D397" i="28"/>
  <c r="D398" i="28"/>
  <c r="E398" i="28"/>
  <c r="D399" i="28"/>
  <c r="D400" i="28"/>
  <c r="E400" i="28"/>
  <c r="D401" i="28"/>
  <c r="D402" i="28"/>
  <c r="E402" i="28"/>
  <c r="D403" i="28"/>
  <c r="D404" i="28"/>
  <c r="E404" i="28"/>
  <c r="D405" i="28"/>
  <c r="D406" i="28"/>
  <c r="E406" i="28"/>
  <c r="D407" i="28"/>
  <c r="D408" i="28"/>
  <c r="E408" i="28"/>
  <c r="D409" i="28"/>
  <c r="D410" i="28"/>
  <c r="E410" i="28"/>
  <c r="D411" i="28"/>
  <c r="D412" i="28"/>
  <c r="E412" i="28"/>
  <c r="D413" i="28"/>
  <c r="D414" i="28"/>
  <c r="E414" i="28"/>
  <c r="D415" i="28"/>
  <c r="D416" i="28"/>
  <c r="E416" i="28"/>
  <c r="D417" i="28"/>
  <c r="D418" i="28"/>
  <c r="E418" i="28"/>
  <c r="D419" i="28"/>
  <c r="D420" i="28"/>
  <c r="E420" i="28"/>
  <c r="D421" i="28"/>
  <c r="D422" i="28"/>
  <c r="E422" i="28"/>
  <c r="D423" i="28"/>
  <c r="D424" i="28"/>
  <c r="E424" i="28"/>
  <c r="D425" i="28"/>
  <c r="D426" i="28"/>
  <c r="E426" i="28"/>
  <c r="D427" i="28"/>
  <c r="D428" i="28"/>
  <c r="E428" i="28"/>
  <c r="D429" i="28"/>
  <c r="D430" i="28"/>
  <c r="E430" i="28"/>
  <c r="D431" i="28"/>
  <c r="D432" i="28"/>
  <c r="E432" i="28"/>
  <c r="D433" i="28"/>
  <c r="D434" i="28"/>
  <c r="E434" i="28"/>
  <c r="D435" i="28"/>
  <c r="D436" i="28"/>
  <c r="E436" i="28"/>
  <c r="D437" i="28"/>
  <c r="D438" i="28"/>
  <c r="E438" i="28"/>
  <c r="D439" i="28"/>
  <c r="D440" i="28"/>
  <c r="E440" i="28"/>
  <c r="D441" i="28"/>
  <c r="D442" i="28"/>
  <c r="E442" i="28"/>
  <c r="D443" i="28"/>
  <c r="D444" i="28"/>
  <c r="E444" i="28"/>
  <c r="D445" i="28"/>
  <c r="D446" i="28"/>
  <c r="E446" i="28"/>
  <c r="D447" i="28"/>
  <c r="D448" i="28"/>
  <c r="E448" i="28"/>
  <c r="D449" i="28"/>
  <c r="D450" i="28"/>
  <c r="E450" i="28"/>
  <c r="D451" i="28"/>
  <c r="D452" i="28"/>
  <c r="E452" i="28"/>
  <c r="D453" i="28"/>
  <c r="D454" i="28"/>
  <c r="E454" i="28"/>
  <c r="D455" i="28"/>
  <c r="D456" i="28"/>
  <c r="E456" i="28"/>
  <c r="D457" i="28"/>
  <c r="D458" i="28"/>
  <c r="E458" i="28"/>
  <c r="D459" i="28"/>
  <c r="D460" i="28"/>
  <c r="E460" i="28"/>
  <c r="D461" i="28"/>
  <c r="D462" i="28"/>
  <c r="E462" i="28"/>
  <c r="D463" i="28"/>
  <c r="D464" i="28"/>
  <c r="E464" i="28"/>
  <c r="D465" i="28"/>
  <c r="D466" i="28"/>
  <c r="E466" i="28"/>
  <c r="D467" i="28"/>
  <c r="D468" i="28"/>
  <c r="E468" i="28"/>
  <c r="D469" i="28"/>
  <c r="D470" i="28"/>
  <c r="E470" i="28"/>
  <c r="D471" i="28"/>
  <c r="D472" i="28"/>
  <c r="E472" i="28"/>
  <c r="D473" i="28"/>
  <c r="D474" i="28"/>
  <c r="E474" i="28"/>
  <c r="D475" i="28"/>
  <c r="D476" i="28"/>
  <c r="E476" i="28"/>
  <c r="D477" i="28"/>
  <c r="D478" i="28"/>
  <c r="E478" i="28"/>
  <c r="D479" i="28"/>
  <c r="D480" i="28"/>
  <c r="E480" i="28"/>
  <c r="D481" i="28"/>
  <c r="D482" i="28"/>
  <c r="E482" i="28"/>
  <c r="D483" i="28"/>
  <c r="D484" i="28"/>
  <c r="E484" i="28"/>
  <c r="D485" i="28"/>
  <c r="D486" i="28"/>
  <c r="E486" i="28"/>
  <c r="D487" i="28"/>
  <c r="D488" i="28"/>
  <c r="E488" i="28"/>
  <c r="D489" i="28"/>
  <c r="D490" i="28"/>
  <c r="E490" i="28"/>
  <c r="D491" i="28"/>
  <c r="D492" i="28"/>
  <c r="E492" i="28"/>
  <c r="D493" i="28"/>
  <c r="D494" i="28"/>
  <c r="E494" i="28"/>
  <c r="D495" i="28"/>
  <c r="D496" i="28"/>
  <c r="E496" i="28"/>
  <c r="D497" i="28"/>
  <c r="D498" i="28"/>
  <c r="E498" i="28"/>
  <c r="D499" i="28"/>
  <c r="D500" i="28"/>
  <c r="E500" i="28"/>
  <c r="D501" i="28"/>
  <c r="D502" i="28"/>
  <c r="E502" i="28"/>
  <c r="D503" i="28"/>
  <c r="D504" i="28"/>
  <c r="E504" i="28"/>
  <c r="D505" i="28"/>
  <c r="D506" i="28"/>
  <c r="E506" i="28"/>
  <c r="D507" i="28"/>
  <c r="D508" i="28"/>
  <c r="E508" i="28"/>
  <c r="D509" i="28"/>
  <c r="D510" i="28"/>
  <c r="E510" i="28"/>
  <c r="D511" i="28"/>
  <c r="D512" i="28"/>
  <c r="E512" i="28"/>
  <c r="D513" i="28"/>
  <c r="D514" i="28"/>
  <c r="E514" i="28"/>
  <c r="D515" i="28"/>
  <c r="D516" i="28"/>
  <c r="E516" i="28"/>
  <c r="D517" i="28"/>
  <c r="D518" i="28"/>
  <c r="E518" i="28"/>
  <c r="D519" i="28"/>
  <c r="D520" i="28"/>
  <c r="E520" i="28"/>
  <c r="D521" i="28"/>
  <c r="D522" i="28"/>
  <c r="E522" i="28"/>
  <c r="D523" i="28"/>
  <c r="D524" i="28"/>
  <c r="E524" i="28"/>
  <c r="D525" i="28"/>
  <c r="D526" i="28"/>
  <c r="E526" i="28"/>
  <c r="D527" i="28"/>
  <c r="D528" i="28"/>
  <c r="E528" i="28"/>
  <c r="D529" i="28"/>
  <c r="D530" i="28"/>
  <c r="E530" i="28"/>
  <c r="D531" i="28"/>
  <c r="D532" i="28"/>
  <c r="E532" i="28"/>
  <c r="D533" i="28"/>
  <c r="D534" i="28"/>
  <c r="E534" i="28"/>
  <c r="D535" i="28"/>
  <c r="D536" i="28"/>
  <c r="E536" i="28"/>
  <c r="D537" i="28"/>
  <c r="D538" i="28"/>
  <c r="E538" i="28"/>
  <c r="D6" i="28"/>
  <c r="AA660" i="28"/>
  <c r="AB660" i="28"/>
  <c r="W660" i="28"/>
  <c r="X660" i="28"/>
  <c r="S660" i="28"/>
  <c r="T660" i="28"/>
  <c r="AA659" i="28"/>
  <c r="AB659" i="28"/>
  <c r="W659" i="28"/>
  <c r="X659" i="28"/>
  <c r="S659" i="28"/>
  <c r="T659" i="28"/>
  <c r="AA658" i="28"/>
  <c r="AB658" i="28"/>
  <c r="W658" i="28"/>
  <c r="X658" i="28"/>
  <c r="S658" i="28"/>
  <c r="T658" i="28"/>
  <c r="AA657" i="28"/>
  <c r="AB657" i="28"/>
  <c r="W657" i="28"/>
  <c r="X657" i="28"/>
  <c r="S657" i="28"/>
  <c r="T657" i="28"/>
  <c r="AA656" i="28"/>
  <c r="AB656" i="28"/>
  <c r="W656" i="28"/>
  <c r="X656" i="28"/>
  <c r="S656" i="28"/>
  <c r="T656" i="28"/>
  <c r="AA655" i="28"/>
  <c r="AB655" i="28"/>
  <c r="W655" i="28"/>
  <c r="X655" i="28"/>
  <c r="S655" i="28"/>
  <c r="T655" i="28"/>
  <c r="AA654" i="28"/>
  <c r="AB654" i="28"/>
  <c r="W654" i="28"/>
  <c r="X654" i="28"/>
  <c r="S654" i="28"/>
  <c r="T654" i="28"/>
  <c r="AA653" i="28"/>
  <c r="AB653" i="28"/>
  <c r="W653" i="28"/>
  <c r="X653" i="28"/>
  <c r="S653" i="28"/>
  <c r="T653" i="28"/>
  <c r="AA652" i="28"/>
  <c r="AB652" i="28"/>
  <c r="W652" i="28"/>
  <c r="X652" i="28"/>
  <c r="S652" i="28"/>
  <c r="T652" i="28"/>
  <c r="AA651" i="28"/>
  <c r="AB651" i="28"/>
  <c r="W651" i="28"/>
  <c r="X651" i="28"/>
  <c r="S651" i="28"/>
  <c r="T651" i="28"/>
  <c r="AA650" i="28"/>
  <c r="AB650" i="28"/>
  <c r="W650" i="28"/>
  <c r="X650" i="28"/>
  <c r="S650" i="28"/>
  <c r="T650" i="28"/>
  <c r="AA649" i="28"/>
  <c r="AB649" i="28"/>
  <c r="W649" i="28"/>
  <c r="X649" i="28"/>
  <c r="S649" i="28"/>
  <c r="T649" i="28"/>
  <c r="AA648" i="28"/>
  <c r="AB648" i="28"/>
  <c r="W648" i="28"/>
  <c r="X648" i="28"/>
  <c r="S648" i="28"/>
  <c r="T648" i="28"/>
  <c r="AA647" i="28"/>
  <c r="AB647" i="28"/>
  <c r="W647" i="28"/>
  <c r="X647" i="28"/>
  <c r="S647" i="28"/>
  <c r="T647" i="28"/>
  <c r="AA646" i="28"/>
  <c r="AB646" i="28"/>
  <c r="W646" i="28"/>
  <c r="X646" i="28"/>
  <c r="S646" i="28"/>
  <c r="T646" i="28"/>
  <c r="AA645" i="28"/>
  <c r="AB645" i="28"/>
  <c r="W645" i="28"/>
  <c r="X645" i="28"/>
  <c r="S645" i="28"/>
  <c r="T645" i="28"/>
  <c r="AA644" i="28"/>
  <c r="AB644" i="28"/>
  <c r="W644" i="28"/>
  <c r="X644" i="28"/>
  <c r="S644" i="28"/>
  <c r="T644" i="28"/>
  <c r="AA643" i="28"/>
  <c r="AB643" i="28"/>
  <c r="W643" i="28"/>
  <c r="X643" i="28"/>
  <c r="S643" i="28"/>
  <c r="T643" i="28"/>
  <c r="AA642" i="28"/>
  <c r="AB642" i="28"/>
  <c r="W642" i="28"/>
  <c r="X642" i="28"/>
  <c r="S642" i="28"/>
  <c r="T642" i="28"/>
  <c r="AA641" i="28"/>
  <c r="AB641" i="28"/>
  <c r="W641" i="28"/>
  <c r="X641" i="28"/>
  <c r="S641" i="28"/>
  <c r="T641" i="28"/>
  <c r="AA640" i="28"/>
  <c r="AB640" i="28"/>
  <c r="W640" i="28"/>
  <c r="X640" i="28"/>
  <c r="S640" i="28"/>
  <c r="T640" i="28"/>
  <c r="AA639" i="28"/>
  <c r="AB639" i="28"/>
  <c r="W639" i="28"/>
  <c r="X639" i="28"/>
  <c r="S639" i="28"/>
  <c r="T639" i="28"/>
  <c r="AA638" i="28"/>
  <c r="AB638" i="28"/>
  <c r="W638" i="28"/>
  <c r="X638" i="28"/>
  <c r="S638" i="28"/>
  <c r="T638" i="28"/>
  <c r="AA637" i="28"/>
  <c r="AB637" i="28"/>
  <c r="W637" i="28"/>
  <c r="X637" i="28"/>
  <c r="S637" i="28"/>
  <c r="T637" i="28"/>
  <c r="AA636" i="28"/>
  <c r="AB636" i="28"/>
  <c r="W636" i="28"/>
  <c r="X636" i="28"/>
  <c r="S636" i="28"/>
  <c r="T636" i="28"/>
  <c r="AA635" i="28"/>
  <c r="AB635" i="28"/>
  <c r="W635" i="28"/>
  <c r="X635" i="28"/>
  <c r="S635" i="28"/>
  <c r="T635" i="28"/>
  <c r="AA634" i="28"/>
  <c r="AB634" i="28"/>
  <c r="W634" i="28"/>
  <c r="X634" i="28"/>
  <c r="S634" i="28"/>
  <c r="T634" i="28"/>
  <c r="AA633" i="28"/>
  <c r="AB633" i="28"/>
  <c r="W633" i="28"/>
  <c r="X633" i="28"/>
  <c r="S633" i="28"/>
  <c r="T633" i="28"/>
  <c r="AA632" i="28"/>
  <c r="AB632" i="28"/>
  <c r="W632" i="28"/>
  <c r="X632" i="28"/>
  <c r="S632" i="28"/>
  <c r="T632" i="28"/>
  <c r="AA631" i="28"/>
  <c r="AB631" i="28"/>
  <c r="W631" i="28"/>
  <c r="X631" i="28"/>
  <c r="S631" i="28"/>
  <c r="T631" i="28"/>
  <c r="AA630" i="28"/>
  <c r="AB630" i="28"/>
  <c r="W630" i="28"/>
  <c r="X630" i="28"/>
  <c r="S630" i="28"/>
  <c r="T630" i="28"/>
  <c r="AA629" i="28"/>
  <c r="AB629" i="28"/>
  <c r="W629" i="28"/>
  <c r="X629" i="28"/>
  <c r="S629" i="28"/>
  <c r="T629" i="28"/>
  <c r="AA628" i="28"/>
  <c r="AB628" i="28"/>
  <c r="W628" i="28"/>
  <c r="X628" i="28"/>
  <c r="S628" i="28"/>
  <c r="T628" i="28"/>
  <c r="AA627" i="28"/>
  <c r="AB627" i="28"/>
  <c r="W627" i="28"/>
  <c r="X627" i="28"/>
  <c r="S627" i="28"/>
  <c r="T627" i="28"/>
  <c r="AA626" i="28"/>
  <c r="AB626" i="28"/>
  <c r="W626" i="28"/>
  <c r="X626" i="28"/>
  <c r="S626" i="28"/>
  <c r="T626" i="28"/>
  <c r="AA625" i="28"/>
  <c r="AB625" i="28"/>
  <c r="W625" i="28"/>
  <c r="X625" i="28"/>
  <c r="S625" i="28"/>
  <c r="T625" i="28"/>
  <c r="AA624" i="28"/>
  <c r="AB624" i="28"/>
  <c r="W624" i="28"/>
  <c r="X624" i="28"/>
  <c r="S624" i="28"/>
  <c r="T624" i="28"/>
  <c r="AA623" i="28"/>
  <c r="AB623" i="28"/>
  <c r="W623" i="28"/>
  <c r="X623" i="28"/>
  <c r="S623" i="28"/>
  <c r="T623" i="28"/>
  <c r="AA622" i="28"/>
  <c r="AB622" i="28"/>
  <c r="W622" i="28"/>
  <c r="X622" i="28"/>
  <c r="S622" i="28"/>
  <c r="T622" i="28"/>
  <c r="AA621" i="28"/>
  <c r="AB621" i="28"/>
  <c r="W621" i="28"/>
  <c r="X621" i="28"/>
  <c r="S621" i="28"/>
  <c r="T621" i="28"/>
  <c r="AA620" i="28"/>
  <c r="AB620" i="28"/>
  <c r="W620" i="28"/>
  <c r="X620" i="28"/>
  <c r="S620" i="28"/>
  <c r="T620" i="28"/>
  <c r="AA619" i="28"/>
  <c r="AB619" i="28"/>
  <c r="W619" i="28"/>
  <c r="X619" i="28"/>
  <c r="S619" i="28"/>
  <c r="T619" i="28"/>
  <c r="AA618" i="28"/>
  <c r="AB618" i="28"/>
  <c r="W618" i="28"/>
  <c r="X618" i="28"/>
  <c r="S618" i="28"/>
  <c r="T618" i="28"/>
  <c r="AA617" i="28"/>
  <c r="AB617" i="28"/>
  <c r="W617" i="28"/>
  <c r="X617" i="28"/>
  <c r="S617" i="28"/>
  <c r="T617" i="28"/>
  <c r="AA616" i="28"/>
  <c r="AB616" i="28"/>
  <c r="W616" i="28"/>
  <c r="X616" i="28"/>
  <c r="S616" i="28"/>
  <c r="T616" i="28"/>
  <c r="AA615" i="28"/>
  <c r="AB615" i="28"/>
  <c r="W615" i="28"/>
  <c r="X615" i="28"/>
  <c r="S615" i="28"/>
  <c r="T615" i="28"/>
  <c r="AA614" i="28"/>
  <c r="AB614" i="28"/>
  <c r="W614" i="28"/>
  <c r="X614" i="28"/>
  <c r="S614" i="28"/>
  <c r="T614" i="28"/>
  <c r="AA613" i="28"/>
  <c r="AB613" i="28"/>
  <c r="W613" i="28"/>
  <c r="X613" i="28"/>
  <c r="S613" i="28"/>
  <c r="T613" i="28"/>
  <c r="AA612" i="28"/>
  <c r="AB612" i="28"/>
  <c r="W612" i="28"/>
  <c r="X612" i="28"/>
  <c r="S612" i="28"/>
  <c r="T612" i="28"/>
  <c r="AA611" i="28"/>
  <c r="AB611" i="28"/>
  <c r="W611" i="28"/>
  <c r="X611" i="28"/>
  <c r="S611" i="28"/>
  <c r="T611" i="28"/>
  <c r="AA610" i="28"/>
  <c r="AB610" i="28"/>
  <c r="W610" i="28"/>
  <c r="X610" i="28"/>
  <c r="S610" i="28"/>
  <c r="T610" i="28"/>
  <c r="AA609" i="28"/>
  <c r="AB609" i="28"/>
  <c r="W609" i="28"/>
  <c r="X609" i="28"/>
  <c r="S609" i="28"/>
  <c r="T609" i="28"/>
  <c r="AA608" i="28"/>
  <c r="AB608" i="28"/>
  <c r="W608" i="28"/>
  <c r="X608" i="28"/>
  <c r="S608" i="28"/>
  <c r="T608" i="28"/>
  <c r="AA607" i="28"/>
  <c r="AB607" i="28"/>
  <c r="W607" i="28"/>
  <c r="X607" i="28"/>
  <c r="S607" i="28"/>
  <c r="T607" i="28"/>
  <c r="AA606" i="28"/>
  <c r="AB606" i="28"/>
  <c r="W606" i="28"/>
  <c r="X606" i="28"/>
  <c r="S606" i="28"/>
  <c r="T606" i="28"/>
  <c r="AA605" i="28"/>
  <c r="AB605" i="28"/>
  <c r="W605" i="28"/>
  <c r="X605" i="28"/>
  <c r="S605" i="28"/>
  <c r="T605" i="28"/>
  <c r="AA604" i="28"/>
  <c r="AB604" i="28"/>
  <c r="W604" i="28"/>
  <c r="X604" i="28"/>
  <c r="S604" i="28"/>
  <c r="T604" i="28"/>
  <c r="AA603" i="28"/>
  <c r="AB603" i="28"/>
  <c r="W603" i="28"/>
  <c r="X603" i="28"/>
  <c r="S603" i="28"/>
  <c r="T603" i="28"/>
  <c r="AA602" i="28"/>
  <c r="AB602" i="28"/>
  <c r="W602" i="28"/>
  <c r="X602" i="28"/>
  <c r="S602" i="28"/>
  <c r="T602" i="28"/>
  <c r="AA601" i="28"/>
  <c r="AB601" i="28"/>
  <c r="W601" i="28"/>
  <c r="X601" i="28"/>
  <c r="S601" i="28"/>
  <c r="T601" i="28"/>
  <c r="AA600" i="28"/>
  <c r="AB600" i="28"/>
  <c r="W600" i="28"/>
  <c r="X600" i="28"/>
  <c r="S600" i="28"/>
  <c r="T600" i="28"/>
  <c r="AA599" i="28"/>
  <c r="AB599" i="28"/>
  <c r="W599" i="28"/>
  <c r="X599" i="28"/>
  <c r="S599" i="28"/>
  <c r="T599" i="28"/>
  <c r="AA598" i="28"/>
  <c r="AB598" i="28"/>
  <c r="W598" i="28"/>
  <c r="X598" i="28"/>
  <c r="S598" i="28"/>
  <c r="T598" i="28"/>
  <c r="AA597" i="28"/>
  <c r="AB597" i="28"/>
  <c r="W597" i="28"/>
  <c r="X597" i="28"/>
  <c r="S597" i="28"/>
  <c r="T597" i="28"/>
  <c r="AA596" i="28"/>
  <c r="AB596" i="28"/>
  <c r="W596" i="28"/>
  <c r="X596" i="28"/>
  <c r="S596" i="28"/>
  <c r="T596" i="28"/>
  <c r="AA595" i="28"/>
  <c r="AB595" i="28"/>
  <c r="W595" i="28"/>
  <c r="X595" i="28"/>
  <c r="S595" i="28"/>
  <c r="T595" i="28"/>
  <c r="AA594" i="28"/>
  <c r="AB594" i="28"/>
  <c r="W594" i="28"/>
  <c r="X594" i="28"/>
  <c r="S594" i="28"/>
  <c r="T594" i="28"/>
  <c r="AA593" i="28"/>
  <c r="AB593" i="28"/>
  <c r="W593" i="28"/>
  <c r="X593" i="28"/>
  <c r="S593" i="28"/>
  <c r="T593" i="28"/>
  <c r="AA592" i="28"/>
  <c r="AB592" i="28"/>
  <c r="W592" i="28"/>
  <c r="X592" i="28"/>
  <c r="S592" i="28"/>
  <c r="T592" i="28"/>
  <c r="AA591" i="28"/>
  <c r="AB591" i="28"/>
  <c r="W591" i="28"/>
  <c r="X591" i="28"/>
  <c r="S591" i="28"/>
  <c r="T591" i="28"/>
  <c r="AA590" i="28"/>
  <c r="AB590" i="28"/>
  <c r="W590" i="28"/>
  <c r="X590" i="28"/>
  <c r="S590" i="28"/>
  <c r="T590" i="28"/>
  <c r="AA589" i="28"/>
  <c r="AB589" i="28"/>
  <c r="W589" i="28"/>
  <c r="X589" i="28"/>
  <c r="S589" i="28"/>
  <c r="T589" i="28"/>
  <c r="AA588" i="28"/>
  <c r="AB588" i="28"/>
  <c r="W588" i="28"/>
  <c r="X588" i="28"/>
  <c r="S588" i="28"/>
  <c r="T588" i="28"/>
  <c r="AA587" i="28"/>
  <c r="AB587" i="28"/>
  <c r="W587" i="28"/>
  <c r="X587" i="28"/>
  <c r="S587" i="28"/>
  <c r="T587" i="28"/>
  <c r="AA586" i="28"/>
  <c r="AB586" i="28"/>
  <c r="W586" i="28"/>
  <c r="X586" i="28"/>
  <c r="S586" i="28"/>
  <c r="T586" i="28"/>
  <c r="AA585" i="28"/>
  <c r="AB585" i="28"/>
  <c r="W585" i="28"/>
  <c r="X585" i="28"/>
  <c r="S585" i="28"/>
  <c r="T585" i="28"/>
  <c r="AA584" i="28"/>
  <c r="AB584" i="28"/>
  <c r="W584" i="28"/>
  <c r="X584" i="28"/>
  <c r="S584" i="28"/>
  <c r="T584" i="28"/>
  <c r="AA583" i="28"/>
  <c r="AB583" i="28"/>
  <c r="W583" i="28"/>
  <c r="X583" i="28"/>
  <c r="S583" i="28"/>
  <c r="T583" i="28"/>
  <c r="AA582" i="28"/>
  <c r="AB582" i="28"/>
  <c r="W582" i="28"/>
  <c r="X582" i="28"/>
  <c r="S582" i="28"/>
  <c r="T582" i="28"/>
  <c r="AA581" i="28"/>
  <c r="AB581" i="28"/>
  <c r="W581" i="28"/>
  <c r="X581" i="28"/>
  <c r="S581" i="28"/>
  <c r="T581" i="28"/>
  <c r="AA580" i="28"/>
  <c r="AB580" i="28"/>
  <c r="W580" i="28"/>
  <c r="X580" i="28"/>
  <c r="S580" i="28"/>
  <c r="T580" i="28"/>
  <c r="AA579" i="28"/>
  <c r="AB579" i="28"/>
  <c r="W579" i="28"/>
  <c r="X579" i="28"/>
  <c r="S579" i="28"/>
  <c r="T579" i="28"/>
  <c r="AA578" i="28"/>
  <c r="AB578" i="28"/>
  <c r="W578" i="28"/>
  <c r="X578" i="28"/>
  <c r="S578" i="28"/>
  <c r="T578" i="28"/>
  <c r="AA577" i="28"/>
  <c r="AB577" i="28"/>
  <c r="W577" i="28"/>
  <c r="X577" i="28"/>
  <c r="S577" i="28"/>
  <c r="T577" i="28"/>
  <c r="AA576" i="28"/>
  <c r="AB576" i="28"/>
  <c r="W576" i="28"/>
  <c r="X576" i="28"/>
  <c r="S576" i="28"/>
  <c r="T576" i="28"/>
  <c r="AA575" i="28"/>
  <c r="AB575" i="28"/>
  <c r="W575" i="28"/>
  <c r="X575" i="28"/>
  <c r="S575" i="28"/>
  <c r="T575" i="28"/>
  <c r="AA574" i="28"/>
  <c r="AB574" i="28"/>
  <c r="W574" i="28"/>
  <c r="X574" i="28"/>
  <c r="S574" i="28"/>
  <c r="T574" i="28"/>
  <c r="AA573" i="28"/>
  <c r="AB573" i="28"/>
  <c r="W573" i="28"/>
  <c r="X573" i="28"/>
  <c r="S573" i="28"/>
  <c r="T573" i="28"/>
  <c r="AA572" i="28"/>
  <c r="AB572" i="28"/>
  <c r="W572" i="28"/>
  <c r="X572" i="28"/>
  <c r="S572" i="28"/>
  <c r="T572" i="28"/>
  <c r="AA571" i="28"/>
  <c r="AB571" i="28"/>
  <c r="W571" i="28"/>
  <c r="X571" i="28"/>
  <c r="S571" i="28"/>
  <c r="T571" i="28"/>
  <c r="AA570" i="28"/>
  <c r="AB570" i="28"/>
  <c r="W570" i="28"/>
  <c r="X570" i="28"/>
  <c r="S570" i="28"/>
  <c r="T570" i="28"/>
  <c r="AA569" i="28"/>
  <c r="AB569" i="28"/>
  <c r="W569" i="28"/>
  <c r="X569" i="28"/>
  <c r="S569" i="28"/>
  <c r="T569" i="28"/>
  <c r="AA568" i="28"/>
  <c r="AB568" i="28"/>
  <c r="W568" i="28"/>
  <c r="X568" i="28"/>
  <c r="S568" i="28"/>
  <c r="T568" i="28"/>
  <c r="AA567" i="28"/>
  <c r="AB567" i="28"/>
  <c r="W567" i="28"/>
  <c r="X567" i="28"/>
  <c r="S567" i="28"/>
  <c r="T567" i="28"/>
  <c r="AA566" i="28"/>
  <c r="AB566" i="28"/>
  <c r="W566" i="28"/>
  <c r="X566" i="28"/>
  <c r="S566" i="28"/>
  <c r="T566" i="28"/>
  <c r="AA565" i="28"/>
  <c r="AB565" i="28"/>
  <c r="W565" i="28"/>
  <c r="X565" i="28"/>
  <c r="S565" i="28"/>
  <c r="T565" i="28"/>
  <c r="AA564" i="28"/>
  <c r="AB564" i="28"/>
  <c r="W564" i="28"/>
  <c r="X564" i="28"/>
  <c r="S564" i="28"/>
  <c r="T564" i="28"/>
  <c r="AA563" i="28"/>
  <c r="AB563" i="28"/>
  <c r="W563" i="28"/>
  <c r="X563" i="28"/>
  <c r="S563" i="28"/>
  <c r="T563" i="28"/>
  <c r="AA562" i="28"/>
  <c r="AB562" i="28"/>
  <c r="W562" i="28"/>
  <c r="X562" i="28"/>
  <c r="S562" i="28"/>
  <c r="T562" i="28"/>
  <c r="AA561" i="28"/>
  <c r="AB561" i="28"/>
  <c r="W561" i="28"/>
  <c r="X561" i="28"/>
  <c r="S561" i="28"/>
  <c r="T561" i="28"/>
  <c r="AA560" i="28"/>
  <c r="AB560" i="28"/>
  <c r="W560" i="28"/>
  <c r="X560" i="28"/>
  <c r="S560" i="28"/>
  <c r="T560" i="28"/>
  <c r="AA559" i="28"/>
  <c r="AB559" i="28"/>
  <c r="W559" i="28"/>
  <c r="X559" i="28"/>
  <c r="S559" i="28"/>
  <c r="T559" i="28"/>
  <c r="AA558" i="28"/>
  <c r="AB558" i="28"/>
  <c r="W558" i="28"/>
  <c r="X558" i="28"/>
  <c r="S558" i="28"/>
  <c r="T558" i="28"/>
  <c r="AA557" i="28"/>
  <c r="AB557" i="28"/>
  <c r="W557" i="28"/>
  <c r="X557" i="28"/>
  <c r="S557" i="28"/>
  <c r="T557" i="28"/>
  <c r="AA556" i="28"/>
  <c r="AB556" i="28"/>
  <c r="W556" i="28"/>
  <c r="X556" i="28"/>
  <c r="S556" i="28"/>
  <c r="T556" i="28"/>
  <c r="AA555" i="28"/>
  <c r="AB555" i="28"/>
  <c r="W555" i="28"/>
  <c r="X555" i="28"/>
  <c r="S555" i="28"/>
  <c r="T555" i="28"/>
  <c r="AA554" i="28"/>
  <c r="AB554" i="28"/>
  <c r="W554" i="28"/>
  <c r="X554" i="28"/>
  <c r="S554" i="28"/>
  <c r="T554" i="28"/>
  <c r="AA553" i="28"/>
  <c r="AB553" i="28"/>
  <c r="W553" i="28"/>
  <c r="X553" i="28"/>
  <c r="S553" i="28"/>
  <c r="T553" i="28"/>
  <c r="AA552" i="28"/>
  <c r="AB552" i="28"/>
  <c r="W552" i="28"/>
  <c r="X552" i="28"/>
  <c r="S552" i="28"/>
  <c r="T552" i="28"/>
  <c r="AA551" i="28"/>
  <c r="AB551" i="28"/>
  <c r="W551" i="28"/>
  <c r="X551" i="28"/>
  <c r="S551" i="28"/>
  <c r="T551" i="28"/>
  <c r="AA550" i="28"/>
  <c r="AB550" i="28"/>
  <c r="W550" i="28"/>
  <c r="X550" i="28"/>
  <c r="S550" i="28"/>
  <c r="T550" i="28"/>
  <c r="AA549" i="28"/>
  <c r="AB549" i="28"/>
  <c r="W549" i="28"/>
  <c r="X549" i="28"/>
  <c r="S549" i="28"/>
  <c r="T549" i="28"/>
  <c r="AA548" i="28"/>
  <c r="AB548" i="28"/>
  <c r="W548" i="28"/>
  <c r="X548" i="28"/>
  <c r="S548" i="28"/>
  <c r="T548" i="28"/>
  <c r="AA547" i="28"/>
  <c r="AB547" i="28"/>
  <c r="W547" i="28"/>
  <c r="X547" i="28"/>
  <c r="S547" i="28"/>
  <c r="T547" i="28"/>
  <c r="AA546" i="28"/>
  <c r="AB546" i="28"/>
  <c r="W546" i="28"/>
  <c r="X546" i="28"/>
  <c r="S546" i="28"/>
  <c r="T546" i="28"/>
  <c r="AA545" i="28"/>
  <c r="AB545" i="28"/>
  <c r="W545" i="28"/>
  <c r="X545" i="28"/>
  <c r="S545" i="28"/>
  <c r="T545" i="28"/>
  <c r="AA544" i="28"/>
  <c r="AB544" i="28"/>
  <c r="W544" i="28"/>
  <c r="X544" i="28"/>
  <c r="S544" i="28"/>
  <c r="T544" i="28"/>
  <c r="AA543" i="28"/>
  <c r="AB543" i="28"/>
  <c r="W543" i="28"/>
  <c r="X543" i="28"/>
  <c r="S543" i="28"/>
  <c r="T543" i="28"/>
  <c r="AA542" i="28"/>
  <c r="AB542" i="28"/>
  <c r="W542" i="28"/>
  <c r="X542" i="28"/>
  <c r="S542" i="28"/>
  <c r="T542" i="28"/>
  <c r="AA541" i="28"/>
  <c r="AB541" i="28"/>
  <c r="W541" i="28"/>
  <c r="X541" i="28"/>
  <c r="S541" i="28"/>
  <c r="T541" i="28"/>
  <c r="AA540" i="28"/>
  <c r="AB540" i="28"/>
  <c r="W540" i="28"/>
  <c r="X540" i="28"/>
  <c r="S540" i="28"/>
  <c r="T540" i="28"/>
  <c r="AA539" i="28"/>
  <c r="AB539" i="28"/>
  <c r="W539" i="28"/>
  <c r="X539" i="28"/>
  <c r="S539" i="28"/>
  <c r="T539" i="28"/>
  <c r="AA538" i="28"/>
  <c r="AB538" i="28"/>
  <c r="W538" i="28"/>
  <c r="X538" i="28"/>
  <c r="S538" i="28"/>
  <c r="T538" i="28"/>
  <c r="O538" i="28"/>
  <c r="J538" i="28"/>
  <c r="AA537" i="28"/>
  <c r="AB537" i="28"/>
  <c r="W537" i="28"/>
  <c r="X537" i="28"/>
  <c r="S537" i="28"/>
  <c r="T537" i="28"/>
  <c r="O537" i="28"/>
  <c r="J537" i="28"/>
  <c r="E537" i="28"/>
  <c r="AA536" i="28"/>
  <c r="AB536" i="28"/>
  <c r="W536" i="28"/>
  <c r="X536" i="28"/>
  <c r="S536" i="28"/>
  <c r="T536" i="28"/>
  <c r="O536" i="28"/>
  <c r="J536" i="28"/>
  <c r="AA535" i="28"/>
  <c r="AB535" i="28"/>
  <c r="W535" i="28"/>
  <c r="X535" i="28"/>
  <c r="S535" i="28"/>
  <c r="T535" i="28"/>
  <c r="O535" i="28"/>
  <c r="J535" i="28"/>
  <c r="E535" i="28"/>
  <c r="AA534" i="28"/>
  <c r="AB534" i="28"/>
  <c r="W534" i="28"/>
  <c r="X534" i="28"/>
  <c r="S534" i="28"/>
  <c r="T534" i="28"/>
  <c r="O534" i="28"/>
  <c r="J534" i="28"/>
  <c r="AA533" i="28"/>
  <c r="AB533" i="28"/>
  <c r="W533" i="28"/>
  <c r="X533" i="28"/>
  <c r="S533" i="28"/>
  <c r="T533" i="28"/>
  <c r="O533" i="28"/>
  <c r="J533" i="28"/>
  <c r="E533" i="28"/>
  <c r="AA532" i="28"/>
  <c r="AB532" i="28"/>
  <c r="W532" i="28"/>
  <c r="X532" i="28"/>
  <c r="S532" i="28"/>
  <c r="T532" i="28"/>
  <c r="O532" i="28"/>
  <c r="J532" i="28"/>
  <c r="AA531" i="28"/>
  <c r="AB531" i="28"/>
  <c r="W531" i="28"/>
  <c r="X531" i="28"/>
  <c r="S531" i="28"/>
  <c r="T531" i="28"/>
  <c r="O531" i="28"/>
  <c r="J531" i="28"/>
  <c r="E531" i="28"/>
  <c r="AA530" i="28"/>
  <c r="AB530" i="28"/>
  <c r="W530" i="28"/>
  <c r="X530" i="28"/>
  <c r="S530" i="28"/>
  <c r="T530" i="28"/>
  <c r="O530" i="28"/>
  <c r="J530" i="28"/>
  <c r="AA529" i="28"/>
  <c r="AB529" i="28"/>
  <c r="W529" i="28"/>
  <c r="X529" i="28"/>
  <c r="S529" i="28"/>
  <c r="T529" i="28"/>
  <c r="O529" i="28"/>
  <c r="J529" i="28"/>
  <c r="E529" i="28"/>
  <c r="AA528" i="28"/>
  <c r="AB528" i="28"/>
  <c r="W528" i="28"/>
  <c r="X528" i="28"/>
  <c r="S528" i="28"/>
  <c r="T528" i="28"/>
  <c r="O528" i="28"/>
  <c r="J528" i="28"/>
  <c r="AA527" i="28"/>
  <c r="AB527" i="28"/>
  <c r="W527" i="28"/>
  <c r="X527" i="28"/>
  <c r="S527" i="28"/>
  <c r="T527" i="28"/>
  <c r="O527" i="28"/>
  <c r="J527" i="28"/>
  <c r="E527" i="28"/>
  <c r="AA526" i="28"/>
  <c r="AB526" i="28"/>
  <c r="W526" i="28"/>
  <c r="X526" i="28"/>
  <c r="S526" i="28"/>
  <c r="T526" i="28"/>
  <c r="O526" i="28"/>
  <c r="J526" i="28"/>
  <c r="AA525" i="28"/>
  <c r="AB525" i="28"/>
  <c r="W525" i="28"/>
  <c r="X525" i="28"/>
  <c r="S525" i="28"/>
  <c r="T525" i="28"/>
  <c r="O525" i="28"/>
  <c r="J525" i="28"/>
  <c r="E525" i="28"/>
  <c r="AA524" i="28"/>
  <c r="AB524" i="28"/>
  <c r="W524" i="28"/>
  <c r="X524" i="28"/>
  <c r="S524" i="28"/>
  <c r="T524" i="28"/>
  <c r="O524" i="28"/>
  <c r="J524" i="28"/>
  <c r="AA523" i="28"/>
  <c r="AB523" i="28"/>
  <c r="W523" i="28"/>
  <c r="X523" i="28"/>
  <c r="S523" i="28"/>
  <c r="T523" i="28"/>
  <c r="O523" i="28"/>
  <c r="J523" i="28"/>
  <c r="E523" i="28"/>
  <c r="AA522" i="28"/>
  <c r="AB522" i="28"/>
  <c r="W522" i="28"/>
  <c r="X522" i="28"/>
  <c r="S522" i="28"/>
  <c r="T522" i="28"/>
  <c r="O522" i="28"/>
  <c r="J522" i="28"/>
  <c r="AA521" i="28"/>
  <c r="AB521" i="28"/>
  <c r="W521" i="28"/>
  <c r="X521" i="28"/>
  <c r="S521" i="28"/>
  <c r="T521" i="28"/>
  <c r="O521" i="28"/>
  <c r="J521" i="28"/>
  <c r="E521" i="28"/>
  <c r="AA520" i="28"/>
  <c r="AB520" i="28"/>
  <c r="W520" i="28"/>
  <c r="X520" i="28"/>
  <c r="S520" i="28"/>
  <c r="T520" i="28"/>
  <c r="O520" i="28"/>
  <c r="J520" i="28"/>
  <c r="AA519" i="28"/>
  <c r="AB519" i="28"/>
  <c r="W519" i="28"/>
  <c r="X519" i="28"/>
  <c r="S519" i="28"/>
  <c r="T519" i="28"/>
  <c r="O519" i="28"/>
  <c r="J519" i="28"/>
  <c r="E519" i="28"/>
  <c r="AA518" i="28"/>
  <c r="AB518" i="28"/>
  <c r="W518" i="28"/>
  <c r="X518" i="28"/>
  <c r="S518" i="28"/>
  <c r="T518" i="28"/>
  <c r="O518" i="28"/>
  <c r="J518" i="28"/>
  <c r="AA517" i="28"/>
  <c r="AB517" i="28"/>
  <c r="W517" i="28"/>
  <c r="X517" i="28"/>
  <c r="S517" i="28"/>
  <c r="T517" i="28"/>
  <c r="O517" i="28"/>
  <c r="J517" i="28"/>
  <c r="E517" i="28"/>
  <c r="AA516" i="28"/>
  <c r="AB516" i="28"/>
  <c r="W516" i="28"/>
  <c r="X516" i="28"/>
  <c r="S516" i="28"/>
  <c r="T516" i="28"/>
  <c r="O516" i="28"/>
  <c r="J516" i="28"/>
  <c r="AA515" i="28"/>
  <c r="AB515" i="28"/>
  <c r="W515" i="28"/>
  <c r="X515" i="28"/>
  <c r="S515" i="28"/>
  <c r="T515" i="28"/>
  <c r="O515" i="28"/>
  <c r="J515" i="28"/>
  <c r="E515" i="28"/>
  <c r="AA514" i="28"/>
  <c r="AB514" i="28"/>
  <c r="W514" i="28"/>
  <c r="X514" i="28"/>
  <c r="S514" i="28"/>
  <c r="T514" i="28"/>
  <c r="O514" i="28"/>
  <c r="J514" i="28"/>
  <c r="AA513" i="28"/>
  <c r="AB513" i="28"/>
  <c r="W513" i="28"/>
  <c r="X513" i="28"/>
  <c r="S513" i="28"/>
  <c r="T513" i="28"/>
  <c r="O513" i="28"/>
  <c r="J513" i="28"/>
  <c r="E513" i="28"/>
  <c r="AA512" i="28"/>
  <c r="AB512" i="28"/>
  <c r="W512" i="28"/>
  <c r="X512" i="28"/>
  <c r="S512" i="28"/>
  <c r="T512" i="28"/>
  <c r="O512" i="28"/>
  <c r="J512" i="28"/>
  <c r="AA511" i="28"/>
  <c r="AB511" i="28"/>
  <c r="W511" i="28"/>
  <c r="X511" i="28"/>
  <c r="S511" i="28"/>
  <c r="T511" i="28"/>
  <c r="O511" i="28"/>
  <c r="J511" i="28"/>
  <c r="E511" i="28"/>
  <c r="AA510" i="28"/>
  <c r="AB510" i="28"/>
  <c r="W510" i="28"/>
  <c r="X510" i="28"/>
  <c r="S510" i="28"/>
  <c r="T510" i="28"/>
  <c r="O510" i="28"/>
  <c r="J510" i="28"/>
  <c r="AA509" i="28"/>
  <c r="AB509" i="28"/>
  <c r="W509" i="28"/>
  <c r="X509" i="28"/>
  <c r="S509" i="28"/>
  <c r="T509" i="28"/>
  <c r="O509" i="28"/>
  <c r="J509" i="28"/>
  <c r="E509" i="28"/>
  <c r="AA508" i="28"/>
  <c r="AB508" i="28"/>
  <c r="W508" i="28"/>
  <c r="X508" i="28"/>
  <c r="S508" i="28"/>
  <c r="T508" i="28"/>
  <c r="O508" i="28"/>
  <c r="J508" i="28"/>
  <c r="AA507" i="28"/>
  <c r="AB507" i="28"/>
  <c r="W507" i="28"/>
  <c r="X507" i="28"/>
  <c r="S507" i="28"/>
  <c r="T507" i="28"/>
  <c r="O507" i="28"/>
  <c r="J507" i="28"/>
  <c r="E507" i="28"/>
  <c r="AA506" i="28"/>
  <c r="AB506" i="28"/>
  <c r="W506" i="28"/>
  <c r="X506" i="28"/>
  <c r="S506" i="28"/>
  <c r="T506" i="28"/>
  <c r="O506" i="28"/>
  <c r="J506" i="28"/>
  <c r="AA505" i="28"/>
  <c r="AB505" i="28"/>
  <c r="W505" i="28"/>
  <c r="X505" i="28"/>
  <c r="S505" i="28"/>
  <c r="T505" i="28"/>
  <c r="O505" i="28"/>
  <c r="J505" i="28"/>
  <c r="E505" i="28"/>
  <c r="AA504" i="28"/>
  <c r="AB504" i="28"/>
  <c r="W504" i="28"/>
  <c r="X504" i="28"/>
  <c r="S504" i="28"/>
  <c r="T504" i="28"/>
  <c r="O504" i="28"/>
  <c r="J504" i="28"/>
  <c r="AA503" i="28"/>
  <c r="AB503" i="28"/>
  <c r="W503" i="28"/>
  <c r="X503" i="28"/>
  <c r="S503" i="28"/>
  <c r="T503" i="28"/>
  <c r="O503" i="28"/>
  <c r="J503" i="28"/>
  <c r="E503" i="28"/>
  <c r="AA502" i="28"/>
  <c r="AB502" i="28"/>
  <c r="W502" i="28"/>
  <c r="X502" i="28"/>
  <c r="S502" i="28"/>
  <c r="T502" i="28"/>
  <c r="O502" i="28"/>
  <c r="J502" i="28"/>
  <c r="AA501" i="28"/>
  <c r="AB501" i="28"/>
  <c r="W501" i="28"/>
  <c r="X501" i="28"/>
  <c r="S501" i="28"/>
  <c r="T501" i="28"/>
  <c r="O501" i="28"/>
  <c r="J501" i="28"/>
  <c r="E501" i="28"/>
  <c r="AA500" i="28"/>
  <c r="AB500" i="28"/>
  <c r="W500" i="28"/>
  <c r="X500" i="28"/>
  <c r="S500" i="28"/>
  <c r="T500" i="28"/>
  <c r="O500" i="28"/>
  <c r="J500" i="28"/>
  <c r="AA499" i="28"/>
  <c r="AB499" i="28"/>
  <c r="W499" i="28"/>
  <c r="X499" i="28"/>
  <c r="S499" i="28"/>
  <c r="T499" i="28"/>
  <c r="O499" i="28"/>
  <c r="J499" i="28"/>
  <c r="E499" i="28"/>
  <c r="AA498" i="28"/>
  <c r="AB498" i="28"/>
  <c r="W498" i="28"/>
  <c r="X498" i="28"/>
  <c r="S498" i="28"/>
  <c r="T498" i="28"/>
  <c r="O498" i="28"/>
  <c r="J498" i="28"/>
  <c r="AA497" i="28"/>
  <c r="AB497" i="28"/>
  <c r="W497" i="28"/>
  <c r="X497" i="28"/>
  <c r="S497" i="28"/>
  <c r="T497" i="28"/>
  <c r="O497" i="28"/>
  <c r="J497" i="28"/>
  <c r="E497" i="28"/>
  <c r="AA496" i="28"/>
  <c r="AB496" i="28"/>
  <c r="W496" i="28"/>
  <c r="X496" i="28"/>
  <c r="S496" i="28"/>
  <c r="T496" i="28"/>
  <c r="O496" i="28"/>
  <c r="J496" i="28"/>
  <c r="AA495" i="28"/>
  <c r="AB495" i="28"/>
  <c r="W495" i="28"/>
  <c r="X495" i="28"/>
  <c r="S495" i="28"/>
  <c r="T495" i="28"/>
  <c r="O495" i="28"/>
  <c r="J495" i="28"/>
  <c r="E495" i="28"/>
  <c r="AA494" i="28"/>
  <c r="AB494" i="28"/>
  <c r="W494" i="28"/>
  <c r="X494" i="28"/>
  <c r="S494" i="28"/>
  <c r="T494" i="28"/>
  <c r="O494" i="28"/>
  <c r="J494" i="28"/>
  <c r="AA493" i="28"/>
  <c r="AB493" i="28"/>
  <c r="W493" i="28"/>
  <c r="X493" i="28"/>
  <c r="S493" i="28"/>
  <c r="T493" i="28"/>
  <c r="O493" i="28"/>
  <c r="J493" i="28"/>
  <c r="E493" i="28"/>
  <c r="AA492" i="28"/>
  <c r="AB492" i="28"/>
  <c r="W492" i="28"/>
  <c r="X492" i="28"/>
  <c r="S492" i="28"/>
  <c r="T492" i="28"/>
  <c r="O492" i="28"/>
  <c r="J492" i="28"/>
  <c r="AA491" i="28"/>
  <c r="AB491" i="28"/>
  <c r="W491" i="28"/>
  <c r="X491" i="28"/>
  <c r="S491" i="28"/>
  <c r="T491" i="28"/>
  <c r="O491" i="28"/>
  <c r="J491" i="28"/>
  <c r="E491" i="28"/>
  <c r="AA490" i="28"/>
  <c r="AB490" i="28"/>
  <c r="W490" i="28"/>
  <c r="X490" i="28"/>
  <c r="S490" i="28"/>
  <c r="T490" i="28"/>
  <c r="O490" i="28"/>
  <c r="J490" i="28"/>
  <c r="AA489" i="28"/>
  <c r="AB489" i="28"/>
  <c r="W489" i="28"/>
  <c r="X489" i="28"/>
  <c r="S489" i="28"/>
  <c r="T489" i="28"/>
  <c r="O489" i="28"/>
  <c r="J489" i="28"/>
  <c r="E489" i="28"/>
  <c r="AA488" i="28"/>
  <c r="AB488" i="28"/>
  <c r="W488" i="28"/>
  <c r="X488" i="28"/>
  <c r="S488" i="28"/>
  <c r="T488" i="28"/>
  <c r="O488" i="28"/>
  <c r="J488" i="28"/>
  <c r="AA487" i="28"/>
  <c r="AB487" i="28"/>
  <c r="W487" i="28"/>
  <c r="X487" i="28"/>
  <c r="S487" i="28"/>
  <c r="T487" i="28"/>
  <c r="O487" i="28"/>
  <c r="J487" i="28"/>
  <c r="E487" i="28"/>
  <c r="AA486" i="28"/>
  <c r="AB486" i="28"/>
  <c r="W486" i="28"/>
  <c r="X486" i="28"/>
  <c r="S486" i="28"/>
  <c r="T486" i="28"/>
  <c r="O486" i="28"/>
  <c r="J486" i="28"/>
  <c r="AA485" i="28"/>
  <c r="AB485" i="28"/>
  <c r="W485" i="28"/>
  <c r="X485" i="28"/>
  <c r="S485" i="28"/>
  <c r="T485" i="28"/>
  <c r="O485" i="28"/>
  <c r="J485" i="28"/>
  <c r="E485" i="28"/>
  <c r="AA484" i="28"/>
  <c r="AB484" i="28"/>
  <c r="W484" i="28"/>
  <c r="X484" i="28"/>
  <c r="S484" i="28"/>
  <c r="T484" i="28"/>
  <c r="O484" i="28"/>
  <c r="J484" i="28"/>
  <c r="AA483" i="28"/>
  <c r="AB483" i="28"/>
  <c r="W483" i="28"/>
  <c r="X483" i="28"/>
  <c r="S483" i="28"/>
  <c r="T483" i="28"/>
  <c r="O483" i="28"/>
  <c r="J483" i="28"/>
  <c r="E483" i="28"/>
  <c r="AA482" i="28"/>
  <c r="AB482" i="28"/>
  <c r="W482" i="28"/>
  <c r="X482" i="28"/>
  <c r="S482" i="28"/>
  <c r="T482" i="28"/>
  <c r="O482" i="28"/>
  <c r="J482" i="28"/>
  <c r="AA481" i="28"/>
  <c r="AB481" i="28"/>
  <c r="W481" i="28"/>
  <c r="X481" i="28"/>
  <c r="S481" i="28"/>
  <c r="T481" i="28"/>
  <c r="O481" i="28"/>
  <c r="J481" i="28"/>
  <c r="E481" i="28"/>
  <c r="AA480" i="28"/>
  <c r="AB480" i="28"/>
  <c r="W480" i="28"/>
  <c r="X480" i="28"/>
  <c r="S480" i="28"/>
  <c r="T480" i="28"/>
  <c r="O480" i="28"/>
  <c r="J480" i="28"/>
  <c r="AA479" i="28"/>
  <c r="AB479" i="28"/>
  <c r="W479" i="28"/>
  <c r="X479" i="28"/>
  <c r="S479" i="28"/>
  <c r="T479" i="28"/>
  <c r="O479" i="28"/>
  <c r="J479" i="28"/>
  <c r="E479" i="28"/>
  <c r="AA478" i="28"/>
  <c r="AB478" i="28"/>
  <c r="W478" i="28"/>
  <c r="X478" i="28"/>
  <c r="S478" i="28"/>
  <c r="T478" i="28"/>
  <c r="O478" i="28"/>
  <c r="J478" i="28"/>
  <c r="AA477" i="28"/>
  <c r="AB477" i="28"/>
  <c r="W477" i="28"/>
  <c r="X477" i="28"/>
  <c r="S477" i="28"/>
  <c r="T477" i="28"/>
  <c r="O477" i="28"/>
  <c r="J477" i="28"/>
  <c r="E477" i="28"/>
  <c r="AA476" i="28"/>
  <c r="AB476" i="28"/>
  <c r="W476" i="28"/>
  <c r="X476" i="28"/>
  <c r="S476" i="28"/>
  <c r="T476" i="28"/>
  <c r="O476" i="28"/>
  <c r="J476" i="28"/>
  <c r="AA475" i="28"/>
  <c r="AB475" i="28"/>
  <c r="W475" i="28"/>
  <c r="X475" i="28"/>
  <c r="S475" i="28"/>
  <c r="T475" i="28"/>
  <c r="O475" i="28"/>
  <c r="J475" i="28"/>
  <c r="E475" i="28"/>
  <c r="AA474" i="28"/>
  <c r="AB474" i="28"/>
  <c r="W474" i="28"/>
  <c r="X474" i="28"/>
  <c r="S474" i="28"/>
  <c r="T474" i="28"/>
  <c r="O474" i="28"/>
  <c r="J474" i="28"/>
  <c r="AA473" i="28"/>
  <c r="AB473" i="28"/>
  <c r="W473" i="28"/>
  <c r="X473" i="28"/>
  <c r="S473" i="28"/>
  <c r="T473" i="28"/>
  <c r="O473" i="28"/>
  <c r="J473" i="28"/>
  <c r="E473" i="28"/>
  <c r="AA472" i="28"/>
  <c r="AB472" i="28"/>
  <c r="W472" i="28"/>
  <c r="X472" i="28"/>
  <c r="S472" i="28"/>
  <c r="T472" i="28"/>
  <c r="O472" i="28"/>
  <c r="J472" i="28"/>
  <c r="AA471" i="28"/>
  <c r="AB471" i="28"/>
  <c r="W471" i="28"/>
  <c r="X471" i="28"/>
  <c r="S471" i="28"/>
  <c r="T471" i="28"/>
  <c r="O471" i="28"/>
  <c r="J471" i="28"/>
  <c r="E471" i="28"/>
  <c r="AA470" i="28"/>
  <c r="AB470" i="28"/>
  <c r="W470" i="28"/>
  <c r="X470" i="28"/>
  <c r="S470" i="28"/>
  <c r="T470" i="28"/>
  <c r="O470" i="28"/>
  <c r="J470" i="28"/>
  <c r="AA469" i="28"/>
  <c r="AB469" i="28"/>
  <c r="W469" i="28"/>
  <c r="X469" i="28"/>
  <c r="S469" i="28"/>
  <c r="T469" i="28"/>
  <c r="O469" i="28"/>
  <c r="J469" i="28"/>
  <c r="E469" i="28"/>
  <c r="AA468" i="28"/>
  <c r="AB468" i="28"/>
  <c r="W468" i="28"/>
  <c r="X468" i="28"/>
  <c r="S468" i="28"/>
  <c r="T468" i="28"/>
  <c r="O468" i="28"/>
  <c r="J468" i="28"/>
  <c r="AA467" i="28"/>
  <c r="AB467" i="28"/>
  <c r="W467" i="28"/>
  <c r="X467" i="28"/>
  <c r="S467" i="28"/>
  <c r="T467" i="28"/>
  <c r="O467" i="28"/>
  <c r="J467" i="28"/>
  <c r="E467" i="28"/>
  <c r="AA466" i="28"/>
  <c r="AB466" i="28"/>
  <c r="W466" i="28"/>
  <c r="X466" i="28"/>
  <c r="S466" i="28"/>
  <c r="T466" i="28"/>
  <c r="O466" i="28"/>
  <c r="J466" i="28"/>
  <c r="AA465" i="28"/>
  <c r="AB465" i="28"/>
  <c r="W465" i="28"/>
  <c r="X465" i="28"/>
  <c r="S465" i="28"/>
  <c r="T465" i="28"/>
  <c r="O465" i="28"/>
  <c r="J465" i="28"/>
  <c r="E465" i="28"/>
  <c r="AA464" i="28"/>
  <c r="AB464" i="28"/>
  <c r="W464" i="28"/>
  <c r="X464" i="28"/>
  <c r="S464" i="28"/>
  <c r="T464" i="28"/>
  <c r="O464" i="28"/>
  <c r="J464" i="28"/>
  <c r="AA463" i="28"/>
  <c r="AB463" i="28"/>
  <c r="W463" i="28"/>
  <c r="X463" i="28"/>
  <c r="S463" i="28"/>
  <c r="T463" i="28"/>
  <c r="O463" i="28"/>
  <c r="J463" i="28"/>
  <c r="E463" i="28"/>
  <c r="AA462" i="28"/>
  <c r="AB462" i="28"/>
  <c r="W462" i="28"/>
  <c r="X462" i="28"/>
  <c r="S462" i="28"/>
  <c r="T462" i="28"/>
  <c r="O462" i="28"/>
  <c r="J462" i="28"/>
  <c r="AA461" i="28"/>
  <c r="AB461" i="28"/>
  <c r="W461" i="28"/>
  <c r="X461" i="28"/>
  <c r="S461" i="28"/>
  <c r="T461" i="28"/>
  <c r="O461" i="28"/>
  <c r="J461" i="28"/>
  <c r="E461" i="28"/>
  <c r="AA460" i="28"/>
  <c r="AB460" i="28"/>
  <c r="W460" i="28"/>
  <c r="X460" i="28"/>
  <c r="S460" i="28"/>
  <c r="T460" i="28"/>
  <c r="O460" i="28"/>
  <c r="J460" i="28"/>
  <c r="AA459" i="28"/>
  <c r="AB459" i="28"/>
  <c r="W459" i="28"/>
  <c r="X459" i="28"/>
  <c r="S459" i="28"/>
  <c r="T459" i="28"/>
  <c r="O459" i="28"/>
  <c r="J459" i="28"/>
  <c r="E459" i="28"/>
  <c r="AA458" i="28"/>
  <c r="AB458" i="28"/>
  <c r="W458" i="28"/>
  <c r="X458" i="28"/>
  <c r="S458" i="28"/>
  <c r="T458" i="28"/>
  <c r="O458" i="28"/>
  <c r="J458" i="28"/>
  <c r="AA457" i="28"/>
  <c r="AB457" i="28"/>
  <c r="W457" i="28"/>
  <c r="X457" i="28"/>
  <c r="S457" i="28"/>
  <c r="T457" i="28"/>
  <c r="O457" i="28"/>
  <c r="J457" i="28"/>
  <c r="E457" i="28"/>
  <c r="AA456" i="28"/>
  <c r="AB456" i="28"/>
  <c r="W456" i="28"/>
  <c r="X456" i="28"/>
  <c r="S456" i="28"/>
  <c r="T456" i="28"/>
  <c r="O456" i="28"/>
  <c r="J456" i="28"/>
  <c r="AA455" i="28"/>
  <c r="AB455" i="28"/>
  <c r="W455" i="28"/>
  <c r="X455" i="28"/>
  <c r="S455" i="28"/>
  <c r="T455" i="28"/>
  <c r="O455" i="28"/>
  <c r="J455" i="28"/>
  <c r="E455" i="28"/>
  <c r="AA454" i="28"/>
  <c r="AB454" i="28"/>
  <c r="W454" i="28"/>
  <c r="X454" i="28"/>
  <c r="S454" i="28"/>
  <c r="T454" i="28"/>
  <c r="O454" i="28"/>
  <c r="J454" i="28"/>
  <c r="AA453" i="28"/>
  <c r="AB453" i="28"/>
  <c r="W453" i="28"/>
  <c r="X453" i="28"/>
  <c r="S453" i="28"/>
  <c r="T453" i="28"/>
  <c r="O453" i="28"/>
  <c r="J453" i="28"/>
  <c r="E453" i="28"/>
  <c r="AA452" i="28"/>
  <c r="AB452" i="28"/>
  <c r="W452" i="28"/>
  <c r="X452" i="28"/>
  <c r="S452" i="28"/>
  <c r="T452" i="28"/>
  <c r="O452" i="28"/>
  <c r="J452" i="28"/>
  <c r="AA451" i="28"/>
  <c r="AB451" i="28"/>
  <c r="W451" i="28"/>
  <c r="X451" i="28"/>
  <c r="S451" i="28"/>
  <c r="T451" i="28"/>
  <c r="O451" i="28"/>
  <c r="J451" i="28"/>
  <c r="E451" i="28"/>
  <c r="AA450" i="28"/>
  <c r="AB450" i="28"/>
  <c r="W450" i="28"/>
  <c r="X450" i="28"/>
  <c r="S450" i="28"/>
  <c r="T450" i="28"/>
  <c r="O450" i="28"/>
  <c r="J450" i="28"/>
  <c r="AA449" i="28"/>
  <c r="AB449" i="28"/>
  <c r="W449" i="28"/>
  <c r="X449" i="28"/>
  <c r="S449" i="28"/>
  <c r="T449" i="28"/>
  <c r="O449" i="28"/>
  <c r="J449" i="28"/>
  <c r="E449" i="28"/>
  <c r="AA448" i="28"/>
  <c r="AB448" i="28"/>
  <c r="W448" i="28"/>
  <c r="X448" i="28"/>
  <c r="S448" i="28"/>
  <c r="T448" i="28"/>
  <c r="O448" i="28"/>
  <c r="J448" i="28"/>
  <c r="AA447" i="28"/>
  <c r="AB447" i="28"/>
  <c r="W447" i="28"/>
  <c r="X447" i="28"/>
  <c r="S447" i="28"/>
  <c r="T447" i="28"/>
  <c r="O447" i="28"/>
  <c r="J447" i="28"/>
  <c r="E447" i="28"/>
  <c r="AA446" i="28"/>
  <c r="AB446" i="28"/>
  <c r="W446" i="28"/>
  <c r="X446" i="28"/>
  <c r="S446" i="28"/>
  <c r="T446" i="28"/>
  <c r="O446" i="28"/>
  <c r="J446" i="28"/>
  <c r="AA445" i="28"/>
  <c r="AB445" i="28"/>
  <c r="W445" i="28"/>
  <c r="X445" i="28"/>
  <c r="S445" i="28"/>
  <c r="T445" i="28"/>
  <c r="O445" i="28"/>
  <c r="J445" i="28"/>
  <c r="E445" i="28"/>
  <c r="AA444" i="28"/>
  <c r="AB444" i="28"/>
  <c r="W444" i="28"/>
  <c r="X444" i="28"/>
  <c r="S444" i="28"/>
  <c r="T444" i="28"/>
  <c r="O444" i="28"/>
  <c r="J444" i="28"/>
  <c r="AA443" i="28"/>
  <c r="AB443" i="28"/>
  <c r="W443" i="28"/>
  <c r="X443" i="28"/>
  <c r="S443" i="28"/>
  <c r="T443" i="28"/>
  <c r="O443" i="28"/>
  <c r="J443" i="28"/>
  <c r="E443" i="28"/>
  <c r="AA442" i="28"/>
  <c r="AB442" i="28"/>
  <c r="W442" i="28"/>
  <c r="X442" i="28"/>
  <c r="S442" i="28"/>
  <c r="T442" i="28"/>
  <c r="O442" i="28"/>
  <c r="J442" i="28"/>
  <c r="AA441" i="28"/>
  <c r="AB441" i="28"/>
  <c r="W441" i="28"/>
  <c r="X441" i="28"/>
  <c r="S441" i="28"/>
  <c r="T441" i="28"/>
  <c r="O441" i="28"/>
  <c r="J441" i="28"/>
  <c r="E441" i="28"/>
  <c r="AA440" i="28"/>
  <c r="AB440" i="28"/>
  <c r="W440" i="28"/>
  <c r="X440" i="28"/>
  <c r="S440" i="28"/>
  <c r="T440" i="28"/>
  <c r="O440" i="28"/>
  <c r="J440" i="28"/>
  <c r="AA439" i="28"/>
  <c r="AB439" i="28"/>
  <c r="W439" i="28"/>
  <c r="X439" i="28"/>
  <c r="S439" i="28"/>
  <c r="T439" i="28"/>
  <c r="O439" i="28"/>
  <c r="J439" i="28"/>
  <c r="E439" i="28"/>
  <c r="AA438" i="28"/>
  <c r="AB438" i="28"/>
  <c r="W438" i="28"/>
  <c r="X438" i="28"/>
  <c r="S438" i="28"/>
  <c r="T438" i="28"/>
  <c r="O438" i="28"/>
  <c r="J438" i="28"/>
  <c r="AA437" i="28"/>
  <c r="AB437" i="28"/>
  <c r="W437" i="28"/>
  <c r="X437" i="28"/>
  <c r="S437" i="28"/>
  <c r="T437" i="28"/>
  <c r="O437" i="28"/>
  <c r="J437" i="28"/>
  <c r="E437" i="28"/>
  <c r="AA436" i="28"/>
  <c r="AB436" i="28"/>
  <c r="W436" i="28"/>
  <c r="X436" i="28"/>
  <c r="S436" i="28"/>
  <c r="T436" i="28"/>
  <c r="O436" i="28"/>
  <c r="J436" i="28"/>
  <c r="AA435" i="28"/>
  <c r="AB435" i="28"/>
  <c r="W435" i="28"/>
  <c r="X435" i="28"/>
  <c r="S435" i="28"/>
  <c r="T435" i="28"/>
  <c r="O435" i="28"/>
  <c r="J435" i="28"/>
  <c r="E435" i="28"/>
  <c r="AA434" i="28"/>
  <c r="AB434" i="28"/>
  <c r="W434" i="28"/>
  <c r="X434" i="28"/>
  <c r="S434" i="28"/>
  <c r="T434" i="28"/>
  <c r="O434" i="28"/>
  <c r="J434" i="28"/>
  <c r="AA433" i="28"/>
  <c r="AB433" i="28"/>
  <c r="W433" i="28"/>
  <c r="X433" i="28"/>
  <c r="S433" i="28"/>
  <c r="T433" i="28"/>
  <c r="O433" i="28"/>
  <c r="J433" i="28"/>
  <c r="E433" i="28"/>
  <c r="AA432" i="28"/>
  <c r="AB432" i="28"/>
  <c r="W432" i="28"/>
  <c r="X432" i="28"/>
  <c r="S432" i="28"/>
  <c r="T432" i="28"/>
  <c r="O432" i="28"/>
  <c r="J432" i="28"/>
  <c r="AA431" i="28"/>
  <c r="AB431" i="28"/>
  <c r="W431" i="28"/>
  <c r="X431" i="28"/>
  <c r="S431" i="28"/>
  <c r="T431" i="28"/>
  <c r="O431" i="28"/>
  <c r="J431" i="28"/>
  <c r="E431" i="28"/>
  <c r="AA430" i="28"/>
  <c r="AB430" i="28"/>
  <c r="W430" i="28"/>
  <c r="X430" i="28"/>
  <c r="S430" i="28"/>
  <c r="T430" i="28"/>
  <c r="O430" i="28"/>
  <c r="J430" i="28"/>
  <c r="AA429" i="28"/>
  <c r="AB429" i="28"/>
  <c r="W429" i="28"/>
  <c r="X429" i="28"/>
  <c r="S429" i="28"/>
  <c r="T429" i="28"/>
  <c r="O429" i="28"/>
  <c r="J429" i="28"/>
  <c r="E429" i="28"/>
  <c r="AA428" i="28"/>
  <c r="AB428" i="28"/>
  <c r="W428" i="28"/>
  <c r="X428" i="28"/>
  <c r="S428" i="28"/>
  <c r="T428" i="28"/>
  <c r="O428" i="28"/>
  <c r="J428" i="28"/>
  <c r="AA427" i="28"/>
  <c r="AB427" i="28"/>
  <c r="W427" i="28"/>
  <c r="X427" i="28"/>
  <c r="S427" i="28"/>
  <c r="T427" i="28"/>
  <c r="O427" i="28"/>
  <c r="J427" i="28"/>
  <c r="E427" i="28"/>
  <c r="AA426" i="28"/>
  <c r="AB426" i="28"/>
  <c r="W426" i="28"/>
  <c r="X426" i="28"/>
  <c r="S426" i="28"/>
  <c r="T426" i="28"/>
  <c r="O426" i="28"/>
  <c r="J426" i="28"/>
  <c r="AA425" i="28"/>
  <c r="AB425" i="28"/>
  <c r="W425" i="28"/>
  <c r="X425" i="28"/>
  <c r="S425" i="28"/>
  <c r="T425" i="28"/>
  <c r="O425" i="28"/>
  <c r="J425" i="28"/>
  <c r="E425" i="28"/>
  <c r="AA424" i="28"/>
  <c r="AB424" i="28"/>
  <c r="W424" i="28"/>
  <c r="X424" i="28"/>
  <c r="S424" i="28"/>
  <c r="T424" i="28"/>
  <c r="O424" i="28"/>
  <c r="J424" i="28"/>
  <c r="AA423" i="28"/>
  <c r="AB423" i="28"/>
  <c r="W423" i="28"/>
  <c r="X423" i="28"/>
  <c r="S423" i="28"/>
  <c r="T423" i="28"/>
  <c r="O423" i="28"/>
  <c r="J423" i="28"/>
  <c r="E423" i="28"/>
  <c r="AA422" i="28"/>
  <c r="AB422" i="28"/>
  <c r="W422" i="28"/>
  <c r="X422" i="28"/>
  <c r="S422" i="28"/>
  <c r="T422" i="28"/>
  <c r="O422" i="28"/>
  <c r="J422" i="28"/>
  <c r="AA421" i="28"/>
  <c r="AB421" i="28"/>
  <c r="W421" i="28"/>
  <c r="X421" i="28"/>
  <c r="S421" i="28"/>
  <c r="T421" i="28"/>
  <c r="O421" i="28"/>
  <c r="J421" i="28"/>
  <c r="E421" i="28"/>
  <c r="AA420" i="28"/>
  <c r="AB420" i="28"/>
  <c r="W420" i="28"/>
  <c r="X420" i="28"/>
  <c r="S420" i="28"/>
  <c r="T420" i="28"/>
  <c r="O420" i="28"/>
  <c r="J420" i="28"/>
  <c r="AA419" i="28"/>
  <c r="AB419" i="28"/>
  <c r="W419" i="28"/>
  <c r="X419" i="28"/>
  <c r="S419" i="28"/>
  <c r="T419" i="28"/>
  <c r="O419" i="28"/>
  <c r="J419" i="28"/>
  <c r="E419" i="28"/>
  <c r="AA418" i="28"/>
  <c r="AB418" i="28"/>
  <c r="W418" i="28"/>
  <c r="X418" i="28"/>
  <c r="S418" i="28"/>
  <c r="T418" i="28"/>
  <c r="O418" i="28"/>
  <c r="J418" i="28"/>
  <c r="AA417" i="28"/>
  <c r="AB417" i="28"/>
  <c r="W417" i="28"/>
  <c r="X417" i="28"/>
  <c r="S417" i="28"/>
  <c r="T417" i="28"/>
  <c r="O417" i="28"/>
  <c r="J417" i="28"/>
  <c r="E417" i="28"/>
  <c r="AA416" i="28"/>
  <c r="AB416" i="28"/>
  <c r="W416" i="28"/>
  <c r="X416" i="28"/>
  <c r="S416" i="28"/>
  <c r="T416" i="28"/>
  <c r="O416" i="28"/>
  <c r="J416" i="28"/>
  <c r="AA415" i="28"/>
  <c r="AB415" i="28"/>
  <c r="W415" i="28"/>
  <c r="X415" i="28"/>
  <c r="S415" i="28"/>
  <c r="T415" i="28"/>
  <c r="O415" i="28"/>
  <c r="J415" i="28"/>
  <c r="E415" i="28"/>
  <c r="AA414" i="28"/>
  <c r="AB414" i="28"/>
  <c r="W414" i="28"/>
  <c r="X414" i="28"/>
  <c r="S414" i="28"/>
  <c r="T414" i="28"/>
  <c r="O414" i="28"/>
  <c r="J414" i="28"/>
  <c r="AA413" i="28"/>
  <c r="AB413" i="28"/>
  <c r="W413" i="28"/>
  <c r="X413" i="28"/>
  <c r="S413" i="28"/>
  <c r="T413" i="28"/>
  <c r="O413" i="28"/>
  <c r="J413" i="28"/>
  <c r="E413" i="28"/>
  <c r="AA412" i="28"/>
  <c r="AB412" i="28"/>
  <c r="W412" i="28"/>
  <c r="X412" i="28"/>
  <c r="S412" i="28"/>
  <c r="T412" i="28"/>
  <c r="O412" i="28"/>
  <c r="J412" i="28"/>
  <c r="AA411" i="28"/>
  <c r="AB411" i="28"/>
  <c r="W411" i="28"/>
  <c r="X411" i="28"/>
  <c r="S411" i="28"/>
  <c r="T411" i="28"/>
  <c r="O411" i="28"/>
  <c r="J411" i="28"/>
  <c r="E411" i="28"/>
  <c r="AA410" i="28"/>
  <c r="AB410" i="28"/>
  <c r="W410" i="28"/>
  <c r="X410" i="28"/>
  <c r="S410" i="28"/>
  <c r="T410" i="28"/>
  <c r="O410" i="28"/>
  <c r="J410" i="28"/>
  <c r="AA409" i="28"/>
  <c r="AB409" i="28"/>
  <c r="W409" i="28"/>
  <c r="X409" i="28"/>
  <c r="S409" i="28"/>
  <c r="T409" i="28"/>
  <c r="O409" i="28"/>
  <c r="J409" i="28"/>
  <c r="E409" i="28"/>
  <c r="AA408" i="28"/>
  <c r="AB408" i="28"/>
  <c r="W408" i="28"/>
  <c r="X408" i="28"/>
  <c r="S408" i="28"/>
  <c r="T408" i="28"/>
  <c r="O408" i="28"/>
  <c r="J408" i="28"/>
  <c r="AA407" i="28"/>
  <c r="AB407" i="28"/>
  <c r="W407" i="28"/>
  <c r="X407" i="28"/>
  <c r="S407" i="28"/>
  <c r="T407" i="28"/>
  <c r="O407" i="28"/>
  <c r="J407" i="28"/>
  <c r="E407" i="28"/>
  <c r="AA406" i="28"/>
  <c r="AB406" i="28"/>
  <c r="W406" i="28"/>
  <c r="X406" i="28"/>
  <c r="S406" i="28"/>
  <c r="T406" i="28"/>
  <c r="O406" i="28"/>
  <c r="J406" i="28"/>
  <c r="AA405" i="28"/>
  <c r="AB405" i="28"/>
  <c r="W405" i="28"/>
  <c r="X405" i="28"/>
  <c r="S405" i="28"/>
  <c r="T405" i="28"/>
  <c r="O405" i="28"/>
  <c r="J405" i="28"/>
  <c r="E405" i="28"/>
  <c r="AA404" i="28"/>
  <c r="AB404" i="28"/>
  <c r="W404" i="28"/>
  <c r="X404" i="28"/>
  <c r="S404" i="28"/>
  <c r="T404" i="28"/>
  <c r="O404" i="28"/>
  <c r="J404" i="28"/>
  <c r="AA403" i="28"/>
  <c r="AB403" i="28"/>
  <c r="W403" i="28"/>
  <c r="X403" i="28"/>
  <c r="S403" i="28"/>
  <c r="T403" i="28"/>
  <c r="O403" i="28"/>
  <c r="J403" i="28"/>
  <c r="E403" i="28"/>
  <c r="AA402" i="28"/>
  <c r="AB402" i="28"/>
  <c r="W402" i="28"/>
  <c r="X402" i="28"/>
  <c r="S402" i="28"/>
  <c r="T402" i="28"/>
  <c r="O402" i="28"/>
  <c r="J402" i="28"/>
  <c r="AA401" i="28"/>
  <c r="AB401" i="28"/>
  <c r="W401" i="28"/>
  <c r="X401" i="28"/>
  <c r="S401" i="28"/>
  <c r="T401" i="28"/>
  <c r="O401" i="28"/>
  <c r="J401" i="28"/>
  <c r="E401" i="28"/>
  <c r="AA400" i="28"/>
  <c r="AB400" i="28"/>
  <c r="W400" i="28"/>
  <c r="X400" i="28"/>
  <c r="S400" i="28"/>
  <c r="T400" i="28"/>
  <c r="O400" i="28"/>
  <c r="J400" i="28"/>
  <c r="AA399" i="28"/>
  <c r="AB399" i="28"/>
  <c r="W399" i="28"/>
  <c r="X399" i="28"/>
  <c r="S399" i="28"/>
  <c r="T399" i="28"/>
  <c r="O399" i="28"/>
  <c r="J399" i="28"/>
  <c r="E399" i="28"/>
  <c r="AA398" i="28"/>
  <c r="AB398" i="28"/>
  <c r="W398" i="28"/>
  <c r="X398" i="28"/>
  <c r="S398" i="28"/>
  <c r="T398" i="28"/>
  <c r="O398" i="28"/>
  <c r="J398" i="28"/>
  <c r="AA397" i="28"/>
  <c r="AB397" i="28"/>
  <c r="W397" i="28"/>
  <c r="X397" i="28"/>
  <c r="S397" i="28"/>
  <c r="T397" i="28"/>
  <c r="O397" i="28"/>
  <c r="J397" i="28"/>
  <c r="E397" i="28"/>
  <c r="AA396" i="28"/>
  <c r="AB396" i="28"/>
  <c r="W396" i="28"/>
  <c r="X396" i="28"/>
  <c r="S396" i="28"/>
  <c r="T396" i="28"/>
  <c r="O396" i="28"/>
  <c r="J396" i="28"/>
  <c r="AA395" i="28"/>
  <c r="AB395" i="28"/>
  <c r="W395" i="28"/>
  <c r="X395" i="28"/>
  <c r="S395" i="28"/>
  <c r="T395" i="28"/>
  <c r="O395" i="28"/>
  <c r="J395" i="28"/>
  <c r="E395" i="28"/>
  <c r="AA394" i="28"/>
  <c r="AB394" i="28"/>
  <c r="W394" i="28"/>
  <c r="X394" i="28"/>
  <c r="S394" i="28"/>
  <c r="T394" i="28"/>
  <c r="O394" i="28"/>
  <c r="J394" i="28"/>
  <c r="AA393" i="28"/>
  <c r="AB393" i="28"/>
  <c r="W393" i="28"/>
  <c r="X393" i="28"/>
  <c r="S393" i="28"/>
  <c r="T393" i="28"/>
  <c r="O393" i="28"/>
  <c r="J393" i="28"/>
  <c r="E393" i="28"/>
  <c r="AA392" i="28"/>
  <c r="AB392" i="28"/>
  <c r="W392" i="28"/>
  <c r="X392" i="28"/>
  <c r="S392" i="28"/>
  <c r="T392" i="28"/>
  <c r="O392" i="28"/>
  <c r="J392" i="28"/>
  <c r="AA391" i="28"/>
  <c r="AB391" i="28"/>
  <c r="W391" i="28"/>
  <c r="X391" i="28"/>
  <c r="S391" i="28"/>
  <c r="T391" i="28"/>
  <c r="O391" i="28"/>
  <c r="J391" i="28"/>
  <c r="E391" i="28"/>
  <c r="AA390" i="28"/>
  <c r="AB390" i="28"/>
  <c r="W390" i="28"/>
  <c r="X390" i="28"/>
  <c r="S390" i="28"/>
  <c r="T390" i="28"/>
  <c r="O390" i="28"/>
  <c r="J390" i="28"/>
  <c r="AA389" i="28"/>
  <c r="AB389" i="28"/>
  <c r="W389" i="28"/>
  <c r="X389" i="28"/>
  <c r="S389" i="28"/>
  <c r="T389" i="28"/>
  <c r="O389" i="28"/>
  <c r="J389" i="28"/>
  <c r="E389" i="28"/>
  <c r="AA388" i="28"/>
  <c r="AB388" i="28"/>
  <c r="W388" i="28"/>
  <c r="X388" i="28"/>
  <c r="S388" i="28"/>
  <c r="T388" i="28"/>
  <c r="O388" i="28"/>
  <c r="J388" i="28"/>
  <c r="AA387" i="28"/>
  <c r="AB387" i="28"/>
  <c r="W387" i="28"/>
  <c r="X387" i="28"/>
  <c r="S387" i="28"/>
  <c r="T387" i="28"/>
  <c r="O387" i="28"/>
  <c r="J387" i="28"/>
  <c r="E387" i="28"/>
  <c r="AA386" i="28"/>
  <c r="AB386" i="28"/>
  <c r="W386" i="28"/>
  <c r="X386" i="28"/>
  <c r="S386" i="28"/>
  <c r="T386" i="28"/>
  <c r="O386" i="28"/>
  <c r="J386" i="28"/>
  <c r="AA385" i="28"/>
  <c r="AB385" i="28"/>
  <c r="W385" i="28"/>
  <c r="X385" i="28"/>
  <c r="S385" i="28"/>
  <c r="T385" i="28"/>
  <c r="O385" i="28"/>
  <c r="J385" i="28"/>
  <c r="E385" i="28"/>
  <c r="AA384" i="28"/>
  <c r="AB384" i="28"/>
  <c r="W384" i="28"/>
  <c r="X384" i="28"/>
  <c r="S384" i="28"/>
  <c r="T384" i="28"/>
  <c r="O384" i="28"/>
  <c r="J384" i="28"/>
  <c r="AA383" i="28"/>
  <c r="AB383" i="28"/>
  <c r="W383" i="28"/>
  <c r="X383" i="28"/>
  <c r="S383" i="28"/>
  <c r="T383" i="28"/>
  <c r="O383" i="28"/>
  <c r="J383" i="28"/>
  <c r="E383" i="28"/>
  <c r="AA382" i="28"/>
  <c r="AB382" i="28"/>
  <c r="W382" i="28"/>
  <c r="X382" i="28"/>
  <c r="S382" i="28"/>
  <c r="T382" i="28"/>
  <c r="O382" i="28"/>
  <c r="J382" i="28"/>
  <c r="AA381" i="28"/>
  <c r="AB381" i="28"/>
  <c r="W381" i="28"/>
  <c r="X381" i="28"/>
  <c r="S381" i="28"/>
  <c r="T381" i="28"/>
  <c r="O381" i="28"/>
  <c r="J381" i="28"/>
  <c r="E381" i="28"/>
  <c r="AA380" i="28"/>
  <c r="AB380" i="28"/>
  <c r="W380" i="28"/>
  <c r="X380" i="28"/>
  <c r="S380" i="28"/>
  <c r="T380" i="28"/>
  <c r="O380" i="28"/>
  <c r="J380" i="28"/>
  <c r="AA379" i="28"/>
  <c r="AB379" i="28"/>
  <c r="W379" i="28"/>
  <c r="X379" i="28"/>
  <c r="S379" i="28"/>
  <c r="T379" i="28"/>
  <c r="O379" i="28"/>
  <c r="J379" i="28"/>
  <c r="E379" i="28"/>
  <c r="AA378" i="28"/>
  <c r="AB378" i="28"/>
  <c r="W378" i="28"/>
  <c r="X378" i="28"/>
  <c r="S378" i="28"/>
  <c r="T378" i="28"/>
  <c r="O378" i="28"/>
  <c r="J378" i="28"/>
  <c r="AA377" i="28"/>
  <c r="AB377" i="28"/>
  <c r="W377" i="28"/>
  <c r="X377" i="28"/>
  <c r="S377" i="28"/>
  <c r="T377" i="28"/>
  <c r="O377" i="28"/>
  <c r="J377" i="28"/>
  <c r="E377" i="28"/>
  <c r="AA376" i="28"/>
  <c r="AB376" i="28"/>
  <c r="W376" i="28"/>
  <c r="X376" i="28"/>
  <c r="S376" i="28"/>
  <c r="T376" i="28"/>
  <c r="O376" i="28"/>
  <c r="J376" i="28"/>
  <c r="AA375" i="28"/>
  <c r="AB375" i="28"/>
  <c r="W375" i="28"/>
  <c r="X375" i="28"/>
  <c r="S375" i="28"/>
  <c r="T375" i="28"/>
  <c r="O375" i="28"/>
  <c r="J375" i="28"/>
  <c r="E375" i="28"/>
  <c r="AA374" i="28"/>
  <c r="AB374" i="28"/>
  <c r="W374" i="28"/>
  <c r="X374" i="28"/>
  <c r="S374" i="28"/>
  <c r="T374" i="28"/>
  <c r="O374" i="28"/>
  <c r="J374" i="28"/>
  <c r="AA373" i="28"/>
  <c r="AB373" i="28"/>
  <c r="W373" i="28"/>
  <c r="X373" i="28"/>
  <c r="S373" i="28"/>
  <c r="T373" i="28"/>
  <c r="O373" i="28"/>
  <c r="J373" i="28"/>
  <c r="E373" i="28"/>
  <c r="AA372" i="28"/>
  <c r="AB372" i="28"/>
  <c r="W372" i="28"/>
  <c r="X372" i="28"/>
  <c r="S372" i="28"/>
  <c r="T372" i="28"/>
  <c r="O372" i="28"/>
  <c r="J372" i="28"/>
  <c r="AA371" i="28"/>
  <c r="AB371" i="28"/>
  <c r="W371" i="28"/>
  <c r="X371" i="28"/>
  <c r="S371" i="28"/>
  <c r="T371" i="28"/>
  <c r="O371" i="28"/>
  <c r="J371" i="28"/>
  <c r="E371" i="28"/>
  <c r="AA370" i="28"/>
  <c r="AB370" i="28"/>
  <c r="W370" i="28"/>
  <c r="X370" i="28"/>
  <c r="S370" i="28"/>
  <c r="T370" i="28"/>
  <c r="O370" i="28"/>
  <c r="J370" i="28"/>
  <c r="AA369" i="28"/>
  <c r="AB369" i="28"/>
  <c r="W369" i="28"/>
  <c r="X369" i="28"/>
  <c r="S369" i="28"/>
  <c r="T369" i="28"/>
  <c r="O369" i="28"/>
  <c r="J369" i="28"/>
  <c r="E369" i="28"/>
  <c r="AA368" i="28"/>
  <c r="AB368" i="28"/>
  <c r="W368" i="28"/>
  <c r="X368" i="28"/>
  <c r="S368" i="28"/>
  <c r="T368" i="28"/>
  <c r="O368" i="28"/>
  <c r="J368" i="28"/>
  <c r="AA367" i="28"/>
  <c r="AB367" i="28"/>
  <c r="W367" i="28"/>
  <c r="X367" i="28"/>
  <c r="S367" i="28"/>
  <c r="T367" i="28"/>
  <c r="O367" i="28"/>
  <c r="J367" i="28"/>
  <c r="E367" i="28"/>
  <c r="AA366" i="28"/>
  <c r="AB366" i="28"/>
  <c r="W366" i="28"/>
  <c r="X366" i="28"/>
  <c r="S366" i="28"/>
  <c r="T366" i="28"/>
  <c r="O366" i="28"/>
  <c r="J366" i="28"/>
  <c r="AA365" i="28"/>
  <c r="AB365" i="28"/>
  <c r="W365" i="28"/>
  <c r="X365" i="28"/>
  <c r="S365" i="28"/>
  <c r="T365" i="28"/>
  <c r="O365" i="28"/>
  <c r="J365" i="28"/>
  <c r="E365" i="28"/>
  <c r="AA364" i="28"/>
  <c r="AB364" i="28"/>
  <c r="W364" i="28"/>
  <c r="X364" i="28"/>
  <c r="S364" i="28"/>
  <c r="T364" i="28"/>
  <c r="O364" i="28"/>
  <c r="J364" i="28"/>
  <c r="AA363" i="28"/>
  <c r="AB363" i="28"/>
  <c r="W363" i="28"/>
  <c r="X363" i="28"/>
  <c r="S363" i="28"/>
  <c r="T363" i="28"/>
  <c r="O363" i="28"/>
  <c r="J363" i="28"/>
  <c r="E363" i="28"/>
  <c r="AA362" i="28"/>
  <c r="AB362" i="28"/>
  <c r="W362" i="28"/>
  <c r="X362" i="28"/>
  <c r="S362" i="28"/>
  <c r="T362" i="28"/>
  <c r="O362" i="28"/>
  <c r="J362" i="28"/>
  <c r="AA361" i="28"/>
  <c r="AB361" i="28"/>
  <c r="W361" i="28"/>
  <c r="X361" i="28"/>
  <c r="S361" i="28"/>
  <c r="T361" i="28"/>
  <c r="O361" i="28"/>
  <c r="J361" i="28"/>
  <c r="E361" i="28"/>
  <c r="AA360" i="28"/>
  <c r="AB360" i="28"/>
  <c r="W360" i="28"/>
  <c r="X360" i="28"/>
  <c r="S360" i="28"/>
  <c r="T360" i="28"/>
  <c r="O360" i="28"/>
  <c r="J360" i="28"/>
  <c r="AA359" i="28"/>
  <c r="AB359" i="28"/>
  <c r="W359" i="28"/>
  <c r="X359" i="28"/>
  <c r="S359" i="28"/>
  <c r="T359" i="28"/>
  <c r="O359" i="28"/>
  <c r="J359" i="28"/>
  <c r="E359" i="28"/>
  <c r="AA358" i="28"/>
  <c r="AB358" i="28"/>
  <c r="W358" i="28"/>
  <c r="X358" i="28"/>
  <c r="S358" i="28"/>
  <c r="T358" i="28"/>
  <c r="O358" i="28"/>
  <c r="J358" i="28"/>
  <c r="AA357" i="28"/>
  <c r="AB357" i="28"/>
  <c r="W357" i="28"/>
  <c r="X357" i="28"/>
  <c r="S357" i="28"/>
  <c r="T357" i="28"/>
  <c r="O357" i="28"/>
  <c r="J357" i="28"/>
  <c r="E357" i="28"/>
  <c r="AA356" i="28"/>
  <c r="AB356" i="28"/>
  <c r="W356" i="28"/>
  <c r="X356" i="28"/>
  <c r="S356" i="28"/>
  <c r="T356" i="28"/>
  <c r="O356" i="28"/>
  <c r="J356" i="28"/>
  <c r="AA355" i="28"/>
  <c r="AB355" i="28"/>
  <c r="W355" i="28"/>
  <c r="X355" i="28"/>
  <c r="S355" i="28"/>
  <c r="T355" i="28"/>
  <c r="O355" i="28"/>
  <c r="J355" i="28"/>
  <c r="E355" i="28"/>
  <c r="AA354" i="28"/>
  <c r="AB354" i="28"/>
  <c r="W354" i="28"/>
  <c r="X354" i="28"/>
  <c r="S354" i="28"/>
  <c r="T354" i="28"/>
  <c r="O354" i="28"/>
  <c r="J354" i="28"/>
  <c r="AA353" i="28"/>
  <c r="AB353" i="28"/>
  <c r="W353" i="28"/>
  <c r="X353" i="28"/>
  <c r="S353" i="28"/>
  <c r="T353" i="28"/>
  <c r="O353" i="28"/>
  <c r="J353" i="28"/>
  <c r="E353" i="28"/>
  <c r="AA352" i="28"/>
  <c r="AB352" i="28"/>
  <c r="W352" i="28"/>
  <c r="X352" i="28"/>
  <c r="S352" i="28"/>
  <c r="T352" i="28"/>
  <c r="O352" i="28"/>
  <c r="J352" i="28"/>
  <c r="AA351" i="28"/>
  <c r="AB351" i="28"/>
  <c r="W351" i="28"/>
  <c r="X351" i="28"/>
  <c r="S351" i="28"/>
  <c r="T351" i="28"/>
  <c r="O351" i="28"/>
  <c r="J351" i="28"/>
  <c r="E351" i="28"/>
  <c r="AA350" i="28"/>
  <c r="AB350" i="28"/>
  <c r="W350" i="28"/>
  <c r="X350" i="28"/>
  <c r="S350" i="28"/>
  <c r="T350" i="28"/>
  <c r="O350" i="28"/>
  <c r="J350" i="28"/>
  <c r="AA349" i="28"/>
  <c r="AB349" i="28"/>
  <c r="W349" i="28"/>
  <c r="X349" i="28"/>
  <c r="S349" i="28"/>
  <c r="T349" i="28"/>
  <c r="O349" i="28"/>
  <c r="J349" i="28"/>
  <c r="E349" i="28"/>
  <c r="AA348" i="28"/>
  <c r="AB348" i="28"/>
  <c r="W348" i="28"/>
  <c r="X348" i="28"/>
  <c r="S348" i="28"/>
  <c r="T348" i="28"/>
  <c r="O348" i="28"/>
  <c r="J348" i="28"/>
  <c r="AA347" i="28"/>
  <c r="AB347" i="28"/>
  <c r="W347" i="28"/>
  <c r="X347" i="28"/>
  <c r="S347" i="28"/>
  <c r="T347" i="28"/>
  <c r="O347" i="28"/>
  <c r="J347" i="28"/>
  <c r="E347" i="28"/>
  <c r="AA346" i="28"/>
  <c r="AB346" i="28"/>
  <c r="W346" i="28"/>
  <c r="X346" i="28"/>
  <c r="S346" i="28"/>
  <c r="T346" i="28"/>
  <c r="O346" i="28"/>
  <c r="J346" i="28"/>
  <c r="AA345" i="28"/>
  <c r="AB345" i="28"/>
  <c r="W345" i="28"/>
  <c r="X345" i="28"/>
  <c r="S345" i="28"/>
  <c r="T345" i="28"/>
  <c r="O345" i="28"/>
  <c r="J345" i="28"/>
  <c r="E345" i="28"/>
  <c r="AA344" i="28"/>
  <c r="AB344" i="28"/>
  <c r="W344" i="28"/>
  <c r="X344" i="28"/>
  <c r="S344" i="28"/>
  <c r="T344" i="28"/>
  <c r="O344" i="28"/>
  <c r="J344" i="28"/>
  <c r="AA343" i="28"/>
  <c r="AB343" i="28"/>
  <c r="W343" i="28"/>
  <c r="X343" i="28"/>
  <c r="S343" i="28"/>
  <c r="T343" i="28"/>
  <c r="O343" i="28"/>
  <c r="J343" i="28"/>
  <c r="E343" i="28"/>
  <c r="AA342" i="28"/>
  <c r="AB342" i="28"/>
  <c r="W342" i="28"/>
  <c r="X342" i="28"/>
  <c r="S342" i="28"/>
  <c r="T342" i="28"/>
  <c r="O342" i="28"/>
  <c r="J342" i="28"/>
  <c r="AA341" i="28"/>
  <c r="AB341" i="28"/>
  <c r="W341" i="28"/>
  <c r="X341" i="28"/>
  <c r="S341" i="28"/>
  <c r="T341" i="28"/>
  <c r="O341" i="28"/>
  <c r="J341" i="28"/>
  <c r="E341" i="28"/>
  <c r="AA340" i="28"/>
  <c r="AB340" i="28"/>
  <c r="W340" i="28"/>
  <c r="X340" i="28"/>
  <c r="S340" i="28"/>
  <c r="T340" i="28"/>
  <c r="O340" i="28"/>
  <c r="J340" i="28"/>
  <c r="AA339" i="28"/>
  <c r="AB339" i="28"/>
  <c r="W339" i="28"/>
  <c r="X339" i="28"/>
  <c r="S339" i="28"/>
  <c r="T339" i="28"/>
  <c r="O339" i="28"/>
  <c r="J339" i="28"/>
  <c r="E339" i="28"/>
  <c r="AA338" i="28"/>
  <c r="AB338" i="28"/>
  <c r="W338" i="28"/>
  <c r="X338" i="28"/>
  <c r="S338" i="28"/>
  <c r="T338" i="28"/>
  <c r="O338" i="28"/>
  <c r="J338" i="28"/>
  <c r="AA337" i="28"/>
  <c r="AB337" i="28"/>
  <c r="W337" i="28"/>
  <c r="X337" i="28"/>
  <c r="S337" i="28"/>
  <c r="T337" i="28"/>
  <c r="O337" i="28"/>
  <c r="J337" i="28"/>
  <c r="E337" i="28"/>
  <c r="AA336" i="28"/>
  <c r="AB336" i="28"/>
  <c r="W336" i="28"/>
  <c r="X336" i="28"/>
  <c r="S336" i="28"/>
  <c r="T336" i="28"/>
  <c r="O336" i="28"/>
  <c r="J336" i="28"/>
  <c r="AA335" i="28"/>
  <c r="AB335" i="28"/>
  <c r="W335" i="28"/>
  <c r="X335" i="28"/>
  <c r="S335" i="28"/>
  <c r="T335" i="28"/>
  <c r="O335" i="28"/>
  <c r="J335" i="28"/>
  <c r="E335" i="28"/>
  <c r="AA334" i="28"/>
  <c r="AB334" i="28"/>
  <c r="W334" i="28"/>
  <c r="X334" i="28"/>
  <c r="S334" i="28"/>
  <c r="T334" i="28"/>
  <c r="O334" i="28"/>
  <c r="J334" i="28"/>
  <c r="AA333" i="28"/>
  <c r="AB333" i="28"/>
  <c r="W333" i="28"/>
  <c r="X333" i="28"/>
  <c r="S333" i="28"/>
  <c r="T333" i="28"/>
  <c r="O333" i="28"/>
  <c r="J333" i="28"/>
  <c r="E333" i="28"/>
  <c r="AA332" i="28"/>
  <c r="AB332" i="28"/>
  <c r="W332" i="28"/>
  <c r="X332" i="28"/>
  <c r="S332" i="28"/>
  <c r="T332" i="28"/>
  <c r="O332" i="28"/>
  <c r="J332" i="28"/>
  <c r="AA331" i="28"/>
  <c r="AB331" i="28"/>
  <c r="W331" i="28"/>
  <c r="X331" i="28"/>
  <c r="S331" i="28"/>
  <c r="T331" i="28"/>
  <c r="O331" i="28"/>
  <c r="J331" i="28"/>
  <c r="E331" i="28"/>
  <c r="AA330" i="28"/>
  <c r="AB330" i="28"/>
  <c r="W330" i="28"/>
  <c r="X330" i="28"/>
  <c r="S330" i="28"/>
  <c r="T330" i="28"/>
  <c r="O330" i="28"/>
  <c r="J330" i="28"/>
  <c r="AA329" i="28"/>
  <c r="AB329" i="28"/>
  <c r="W329" i="28"/>
  <c r="X329" i="28"/>
  <c r="S329" i="28"/>
  <c r="T329" i="28"/>
  <c r="O329" i="28"/>
  <c r="J329" i="28"/>
  <c r="E329" i="28"/>
  <c r="AA328" i="28"/>
  <c r="AB328" i="28"/>
  <c r="W328" i="28"/>
  <c r="X328" i="28"/>
  <c r="S328" i="28"/>
  <c r="T328" i="28"/>
  <c r="O328" i="28"/>
  <c r="J328" i="28"/>
  <c r="AA327" i="28"/>
  <c r="AB327" i="28"/>
  <c r="W327" i="28"/>
  <c r="X327" i="28"/>
  <c r="S327" i="28"/>
  <c r="T327" i="28"/>
  <c r="O327" i="28"/>
  <c r="J327" i="28"/>
  <c r="E327" i="28"/>
  <c r="AA326" i="28"/>
  <c r="AB326" i="28"/>
  <c r="W326" i="28"/>
  <c r="X326" i="28"/>
  <c r="S326" i="28"/>
  <c r="T326" i="28"/>
  <c r="O326" i="28"/>
  <c r="J326" i="28"/>
  <c r="AA325" i="28"/>
  <c r="AB325" i="28"/>
  <c r="W325" i="28"/>
  <c r="X325" i="28"/>
  <c r="S325" i="28"/>
  <c r="T325" i="28"/>
  <c r="O325" i="28"/>
  <c r="J325" i="28"/>
  <c r="E325" i="28"/>
  <c r="AA324" i="28"/>
  <c r="AB324" i="28"/>
  <c r="W324" i="28"/>
  <c r="X324" i="28"/>
  <c r="S324" i="28"/>
  <c r="T324" i="28"/>
  <c r="O324" i="28"/>
  <c r="J324" i="28"/>
  <c r="AA323" i="28"/>
  <c r="AB323" i="28"/>
  <c r="W323" i="28"/>
  <c r="X323" i="28"/>
  <c r="S323" i="28"/>
  <c r="T323" i="28"/>
  <c r="O323" i="28"/>
  <c r="J323" i="28"/>
  <c r="E323" i="28"/>
  <c r="AA322" i="28"/>
  <c r="AB322" i="28"/>
  <c r="W322" i="28"/>
  <c r="X322" i="28"/>
  <c r="S322" i="28"/>
  <c r="T322" i="28"/>
  <c r="O322" i="28"/>
  <c r="J322" i="28"/>
  <c r="AA321" i="28"/>
  <c r="AB321" i="28"/>
  <c r="W321" i="28"/>
  <c r="X321" i="28"/>
  <c r="S321" i="28"/>
  <c r="T321" i="28"/>
  <c r="O321" i="28"/>
  <c r="J321" i="28"/>
  <c r="E321" i="28"/>
  <c r="AA320" i="28"/>
  <c r="AB320" i="28"/>
  <c r="W320" i="28"/>
  <c r="X320" i="28"/>
  <c r="S320" i="28"/>
  <c r="T320" i="28"/>
  <c r="O320" i="28"/>
  <c r="J320" i="28"/>
  <c r="AA319" i="28"/>
  <c r="AB319" i="28"/>
  <c r="W319" i="28"/>
  <c r="X319" i="28"/>
  <c r="S319" i="28"/>
  <c r="T319" i="28"/>
  <c r="O319" i="28"/>
  <c r="J319" i="28"/>
  <c r="E319" i="28"/>
  <c r="AA318" i="28"/>
  <c r="AB318" i="28"/>
  <c r="W318" i="28"/>
  <c r="X318" i="28"/>
  <c r="S318" i="28"/>
  <c r="T318" i="28"/>
  <c r="O318" i="28"/>
  <c r="J318" i="28"/>
  <c r="AA317" i="28"/>
  <c r="AB317" i="28"/>
  <c r="W317" i="28"/>
  <c r="X317" i="28"/>
  <c r="S317" i="28"/>
  <c r="T317" i="28"/>
  <c r="O317" i="28"/>
  <c r="J317" i="28"/>
  <c r="E317" i="28"/>
  <c r="AA316" i="28"/>
  <c r="AB316" i="28"/>
  <c r="W316" i="28"/>
  <c r="X316" i="28"/>
  <c r="S316" i="28"/>
  <c r="T316" i="28"/>
  <c r="O316" i="28"/>
  <c r="J316" i="28"/>
  <c r="AA315" i="28"/>
  <c r="AB315" i="28"/>
  <c r="W315" i="28"/>
  <c r="X315" i="28"/>
  <c r="S315" i="28"/>
  <c r="T315" i="28"/>
  <c r="O315" i="28"/>
  <c r="J315" i="28"/>
  <c r="E315" i="28"/>
  <c r="AA314" i="28"/>
  <c r="AB314" i="28"/>
  <c r="W314" i="28"/>
  <c r="X314" i="28"/>
  <c r="S314" i="28"/>
  <c r="T314" i="28"/>
  <c r="O314" i="28"/>
  <c r="J314" i="28"/>
  <c r="AA313" i="28"/>
  <c r="AB313" i="28"/>
  <c r="W313" i="28"/>
  <c r="X313" i="28"/>
  <c r="S313" i="28"/>
  <c r="T313" i="28"/>
  <c r="O313" i="28"/>
  <c r="J313" i="28"/>
  <c r="E313" i="28"/>
  <c r="AA312" i="28"/>
  <c r="AB312" i="28"/>
  <c r="W312" i="28"/>
  <c r="X312" i="28"/>
  <c r="S312" i="28"/>
  <c r="T312" i="28"/>
  <c r="O312" i="28"/>
  <c r="J312" i="28"/>
  <c r="AA311" i="28"/>
  <c r="AB311" i="28"/>
  <c r="W311" i="28"/>
  <c r="X311" i="28"/>
  <c r="S311" i="28"/>
  <c r="T311" i="28"/>
  <c r="O311" i="28"/>
  <c r="J311" i="28"/>
  <c r="E311" i="28"/>
  <c r="AA310" i="28"/>
  <c r="AB310" i="28"/>
  <c r="W310" i="28"/>
  <c r="X310" i="28"/>
  <c r="S310" i="28"/>
  <c r="T310" i="28"/>
  <c r="O310" i="28"/>
  <c r="J310" i="28"/>
  <c r="AA309" i="28"/>
  <c r="AB309" i="28"/>
  <c r="W309" i="28"/>
  <c r="X309" i="28"/>
  <c r="S309" i="28"/>
  <c r="T309" i="28"/>
  <c r="O309" i="28"/>
  <c r="J309" i="28"/>
  <c r="E309" i="28"/>
  <c r="AA308" i="28"/>
  <c r="AB308" i="28"/>
  <c r="W308" i="28"/>
  <c r="X308" i="28"/>
  <c r="S308" i="28"/>
  <c r="T308" i="28"/>
  <c r="O308" i="28"/>
  <c r="J308" i="28"/>
  <c r="AA307" i="28"/>
  <c r="AB307" i="28"/>
  <c r="W307" i="28"/>
  <c r="X307" i="28"/>
  <c r="S307" i="28"/>
  <c r="T307" i="28"/>
  <c r="O307" i="28"/>
  <c r="J307" i="28"/>
  <c r="E307" i="28"/>
  <c r="AA306" i="28"/>
  <c r="AB306" i="28"/>
  <c r="W306" i="28"/>
  <c r="X306" i="28"/>
  <c r="S306" i="28"/>
  <c r="T306" i="28"/>
  <c r="O306" i="28"/>
  <c r="J306" i="28"/>
  <c r="AA305" i="28"/>
  <c r="AB305" i="28"/>
  <c r="W305" i="28"/>
  <c r="X305" i="28"/>
  <c r="S305" i="28"/>
  <c r="T305" i="28"/>
  <c r="O305" i="28"/>
  <c r="J305" i="28"/>
  <c r="E305" i="28"/>
  <c r="AA304" i="28"/>
  <c r="AB304" i="28"/>
  <c r="W304" i="28"/>
  <c r="X304" i="28"/>
  <c r="S304" i="28"/>
  <c r="T304" i="28"/>
  <c r="O304" i="28"/>
  <c r="J304" i="28"/>
  <c r="AA303" i="28"/>
  <c r="AB303" i="28"/>
  <c r="W303" i="28"/>
  <c r="X303" i="28"/>
  <c r="S303" i="28"/>
  <c r="T303" i="28"/>
  <c r="O303" i="28"/>
  <c r="J303" i="28"/>
  <c r="E303" i="28"/>
  <c r="AA302" i="28"/>
  <c r="AB302" i="28"/>
  <c r="W302" i="28"/>
  <c r="X302" i="28"/>
  <c r="S302" i="28"/>
  <c r="T302" i="28"/>
  <c r="O302" i="28"/>
  <c r="J302" i="28"/>
  <c r="AA301" i="28"/>
  <c r="AB301" i="28"/>
  <c r="W301" i="28"/>
  <c r="X301" i="28"/>
  <c r="S301" i="28"/>
  <c r="T301" i="28"/>
  <c r="O301" i="28"/>
  <c r="J301" i="28"/>
  <c r="E301" i="28"/>
  <c r="AA300" i="28"/>
  <c r="AB300" i="28"/>
  <c r="W300" i="28"/>
  <c r="X300" i="28"/>
  <c r="S300" i="28"/>
  <c r="T300" i="28"/>
  <c r="O300" i="28"/>
  <c r="J300" i="28"/>
  <c r="AA299" i="28"/>
  <c r="AB299" i="28"/>
  <c r="W299" i="28"/>
  <c r="X299" i="28"/>
  <c r="S299" i="28"/>
  <c r="T299" i="28"/>
  <c r="O299" i="28"/>
  <c r="J299" i="28"/>
  <c r="E299" i="28"/>
  <c r="AA298" i="28"/>
  <c r="AB298" i="28"/>
  <c r="W298" i="28"/>
  <c r="X298" i="28"/>
  <c r="S298" i="28"/>
  <c r="T298" i="28"/>
  <c r="O298" i="28"/>
  <c r="J298" i="28"/>
  <c r="AA297" i="28"/>
  <c r="AB297" i="28"/>
  <c r="W297" i="28"/>
  <c r="X297" i="28"/>
  <c r="S297" i="28"/>
  <c r="T297" i="28"/>
  <c r="O297" i="28"/>
  <c r="J297" i="28"/>
  <c r="E297" i="28"/>
  <c r="AA296" i="28"/>
  <c r="AB296" i="28"/>
  <c r="W296" i="28"/>
  <c r="X296" i="28"/>
  <c r="S296" i="28"/>
  <c r="T296" i="28"/>
  <c r="O296" i="28"/>
  <c r="J296" i="28"/>
  <c r="AA295" i="28"/>
  <c r="AB295" i="28"/>
  <c r="W295" i="28"/>
  <c r="X295" i="28"/>
  <c r="S295" i="28"/>
  <c r="T295" i="28"/>
  <c r="O295" i="28"/>
  <c r="J295" i="28"/>
  <c r="E295" i="28"/>
  <c r="AA294" i="28"/>
  <c r="AB294" i="28"/>
  <c r="W294" i="28"/>
  <c r="X294" i="28"/>
  <c r="S294" i="28"/>
  <c r="T294" i="28"/>
  <c r="O294" i="28"/>
  <c r="J294" i="28"/>
  <c r="AA293" i="28"/>
  <c r="AB293" i="28"/>
  <c r="W293" i="28"/>
  <c r="X293" i="28"/>
  <c r="S293" i="28"/>
  <c r="T293" i="28"/>
  <c r="O293" i="28"/>
  <c r="J293" i="28"/>
  <c r="E293" i="28"/>
  <c r="AA292" i="28"/>
  <c r="AB292" i="28"/>
  <c r="W292" i="28"/>
  <c r="X292" i="28"/>
  <c r="S292" i="28"/>
  <c r="T292" i="28"/>
  <c r="O292" i="28"/>
  <c r="J292" i="28"/>
  <c r="AA291" i="28"/>
  <c r="AB291" i="28"/>
  <c r="W291" i="28"/>
  <c r="X291" i="28"/>
  <c r="S291" i="28"/>
  <c r="T291" i="28"/>
  <c r="O291" i="28"/>
  <c r="J291" i="28"/>
  <c r="E291" i="28"/>
  <c r="AA290" i="28"/>
  <c r="AB290" i="28"/>
  <c r="W290" i="28"/>
  <c r="X290" i="28"/>
  <c r="S290" i="28"/>
  <c r="T290" i="28"/>
  <c r="O290" i="28"/>
  <c r="J290" i="28"/>
  <c r="AA289" i="28"/>
  <c r="AB289" i="28"/>
  <c r="W289" i="28"/>
  <c r="X289" i="28"/>
  <c r="S289" i="28"/>
  <c r="T289" i="28"/>
  <c r="O289" i="28"/>
  <c r="J289" i="28"/>
  <c r="E289" i="28"/>
  <c r="AA288" i="28"/>
  <c r="AB288" i="28"/>
  <c r="W288" i="28"/>
  <c r="X288" i="28"/>
  <c r="S288" i="28"/>
  <c r="T288" i="28"/>
  <c r="O288" i="28"/>
  <c r="J288" i="28"/>
  <c r="AA287" i="28"/>
  <c r="AB287" i="28"/>
  <c r="W287" i="28"/>
  <c r="X287" i="28"/>
  <c r="S287" i="28"/>
  <c r="T287" i="28"/>
  <c r="O287" i="28"/>
  <c r="J287" i="28"/>
  <c r="E287" i="28"/>
  <c r="AA286" i="28"/>
  <c r="AB286" i="28"/>
  <c r="W286" i="28"/>
  <c r="X286" i="28"/>
  <c r="S286" i="28"/>
  <c r="T286" i="28"/>
  <c r="O286" i="28"/>
  <c r="J286" i="28"/>
  <c r="AA285" i="28"/>
  <c r="AB285" i="28"/>
  <c r="W285" i="28"/>
  <c r="X285" i="28"/>
  <c r="S285" i="28"/>
  <c r="T285" i="28"/>
  <c r="O285" i="28"/>
  <c r="J285" i="28"/>
  <c r="E285" i="28"/>
  <c r="AA284" i="28"/>
  <c r="AB284" i="28"/>
  <c r="W284" i="28"/>
  <c r="X284" i="28"/>
  <c r="S284" i="28"/>
  <c r="T284" i="28"/>
  <c r="O284" i="28"/>
  <c r="J284" i="28"/>
  <c r="AA283" i="28"/>
  <c r="AB283" i="28"/>
  <c r="W283" i="28"/>
  <c r="X283" i="28"/>
  <c r="S283" i="28"/>
  <c r="T283" i="28"/>
  <c r="O283" i="28"/>
  <c r="J283" i="28"/>
  <c r="E283" i="28"/>
  <c r="AA282" i="28"/>
  <c r="AB282" i="28"/>
  <c r="W282" i="28"/>
  <c r="X282" i="28"/>
  <c r="S282" i="28"/>
  <c r="T282" i="28"/>
  <c r="O282" i="28"/>
  <c r="J282" i="28"/>
  <c r="AA281" i="28"/>
  <c r="AB281" i="28"/>
  <c r="W281" i="28"/>
  <c r="X281" i="28"/>
  <c r="S281" i="28"/>
  <c r="T281" i="28"/>
  <c r="O281" i="28"/>
  <c r="J281" i="28"/>
  <c r="E281" i="28"/>
  <c r="AA280" i="28"/>
  <c r="AB280" i="28"/>
  <c r="W280" i="28"/>
  <c r="X280" i="28"/>
  <c r="S280" i="28"/>
  <c r="T280" i="28"/>
  <c r="O280" i="28"/>
  <c r="J280" i="28"/>
  <c r="AA279" i="28"/>
  <c r="AB279" i="28"/>
  <c r="W279" i="28"/>
  <c r="X279" i="28"/>
  <c r="S279" i="28"/>
  <c r="T279" i="28"/>
  <c r="O279" i="28"/>
  <c r="J279" i="28"/>
  <c r="E279" i="28"/>
  <c r="AA278" i="28"/>
  <c r="AB278" i="28"/>
  <c r="W278" i="28"/>
  <c r="X278" i="28"/>
  <c r="S278" i="28"/>
  <c r="T278" i="28"/>
  <c r="O278" i="28"/>
  <c r="J278" i="28"/>
  <c r="AA277" i="28"/>
  <c r="AB277" i="28"/>
  <c r="W277" i="28"/>
  <c r="X277" i="28"/>
  <c r="S277" i="28"/>
  <c r="T277" i="28"/>
  <c r="O277" i="28"/>
  <c r="J277" i="28"/>
  <c r="E277" i="28"/>
  <c r="AA276" i="28"/>
  <c r="AB276" i="28"/>
  <c r="W276" i="28"/>
  <c r="X276" i="28"/>
  <c r="S276" i="28"/>
  <c r="T276" i="28"/>
  <c r="O276" i="28"/>
  <c r="J276" i="28"/>
  <c r="AA275" i="28"/>
  <c r="AB275" i="28"/>
  <c r="W275" i="28"/>
  <c r="X275" i="28"/>
  <c r="S275" i="28"/>
  <c r="T275" i="28"/>
  <c r="O275" i="28"/>
  <c r="J275" i="28"/>
  <c r="E275" i="28"/>
  <c r="AA274" i="28"/>
  <c r="AB274" i="28"/>
  <c r="W274" i="28"/>
  <c r="X274" i="28"/>
  <c r="S274" i="28"/>
  <c r="T274" i="28"/>
  <c r="O274" i="28"/>
  <c r="J274" i="28"/>
  <c r="AA273" i="28"/>
  <c r="AB273" i="28"/>
  <c r="W273" i="28"/>
  <c r="X273" i="28"/>
  <c r="S273" i="28"/>
  <c r="T273" i="28"/>
  <c r="O273" i="28"/>
  <c r="J273" i="28"/>
  <c r="E273" i="28"/>
  <c r="AA272" i="28"/>
  <c r="AB272" i="28"/>
  <c r="W272" i="28"/>
  <c r="X272" i="28"/>
  <c r="S272" i="28"/>
  <c r="T272" i="28"/>
  <c r="O272" i="28"/>
  <c r="J272" i="28"/>
  <c r="AA271" i="28"/>
  <c r="AB271" i="28"/>
  <c r="W271" i="28"/>
  <c r="X271" i="28"/>
  <c r="S271" i="28"/>
  <c r="T271" i="28"/>
  <c r="O271" i="28"/>
  <c r="J271" i="28"/>
  <c r="E271" i="28"/>
  <c r="AA270" i="28"/>
  <c r="AB270" i="28"/>
  <c r="W270" i="28"/>
  <c r="X270" i="28"/>
  <c r="S270" i="28"/>
  <c r="T270" i="28"/>
  <c r="O270" i="28"/>
  <c r="J270" i="28"/>
  <c r="AA269" i="28"/>
  <c r="AB269" i="28"/>
  <c r="W269" i="28"/>
  <c r="X269" i="28"/>
  <c r="S269" i="28"/>
  <c r="T269" i="28"/>
  <c r="O269" i="28"/>
  <c r="J269" i="28"/>
  <c r="E269" i="28"/>
  <c r="AA268" i="28"/>
  <c r="AB268" i="28"/>
  <c r="W268" i="28"/>
  <c r="X268" i="28"/>
  <c r="S268" i="28"/>
  <c r="T268" i="28"/>
  <c r="O268" i="28"/>
  <c r="J268" i="28"/>
  <c r="AA267" i="28"/>
  <c r="AB267" i="28"/>
  <c r="W267" i="28"/>
  <c r="X267" i="28"/>
  <c r="S267" i="28"/>
  <c r="T267" i="28"/>
  <c r="O267" i="28"/>
  <c r="J267" i="28"/>
  <c r="E267" i="28"/>
  <c r="AA266" i="28"/>
  <c r="AB266" i="28"/>
  <c r="W266" i="28"/>
  <c r="X266" i="28"/>
  <c r="S266" i="28"/>
  <c r="T266" i="28"/>
  <c r="O266" i="28"/>
  <c r="J266" i="28"/>
  <c r="AA265" i="28"/>
  <c r="AB265" i="28"/>
  <c r="W265" i="28"/>
  <c r="X265" i="28"/>
  <c r="S265" i="28"/>
  <c r="T265" i="28"/>
  <c r="O265" i="28"/>
  <c r="J265" i="28"/>
  <c r="E265" i="28"/>
  <c r="AA264" i="28"/>
  <c r="AB264" i="28"/>
  <c r="W264" i="28"/>
  <c r="X264" i="28"/>
  <c r="S264" i="28"/>
  <c r="T264" i="28"/>
  <c r="O264" i="28"/>
  <c r="J264" i="28"/>
  <c r="AA263" i="28"/>
  <c r="AB263" i="28"/>
  <c r="W263" i="28"/>
  <c r="X263" i="28"/>
  <c r="S263" i="28"/>
  <c r="T263" i="28"/>
  <c r="O263" i="28"/>
  <c r="J263" i="28"/>
  <c r="E263" i="28"/>
  <c r="AA262" i="28"/>
  <c r="AB262" i="28"/>
  <c r="W262" i="28"/>
  <c r="X262" i="28"/>
  <c r="S262" i="28"/>
  <c r="T262" i="28"/>
  <c r="O262" i="28"/>
  <c r="J262" i="28"/>
  <c r="AA261" i="28"/>
  <c r="AB261" i="28"/>
  <c r="W261" i="28"/>
  <c r="X261" i="28"/>
  <c r="S261" i="28"/>
  <c r="T261" i="28"/>
  <c r="O261" i="28"/>
  <c r="J261" i="28"/>
  <c r="E261" i="28"/>
  <c r="AA260" i="28"/>
  <c r="AB260" i="28"/>
  <c r="W260" i="28"/>
  <c r="X260" i="28"/>
  <c r="S260" i="28"/>
  <c r="T260" i="28"/>
  <c r="O260" i="28"/>
  <c r="J260" i="28"/>
  <c r="AA259" i="28"/>
  <c r="AB259" i="28"/>
  <c r="W259" i="28"/>
  <c r="X259" i="28"/>
  <c r="S259" i="28"/>
  <c r="T259" i="28"/>
  <c r="O259" i="28"/>
  <c r="J259" i="28"/>
  <c r="E259" i="28"/>
  <c r="AA258" i="28"/>
  <c r="AB258" i="28"/>
  <c r="W258" i="28"/>
  <c r="X258" i="28"/>
  <c r="S258" i="28"/>
  <c r="T258" i="28"/>
  <c r="O258" i="28"/>
  <c r="J258" i="28"/>
  <c r="AA257" i="28"/>
  <c r="AB257" i="28"/>
  <c r="W257" i="28"/>
  <c r="X257" i="28"/>
  <c r="S257" i="28"/>
  <c r="T257" i="28"/>
  <c r="O257" i="28"/>
  <c r="J257" i="28"/>
  <c r="E257" i="28"/>
  <c r="AA256" i="28"/>
  <c r="AB256" i="28"/>
  <c r="W256" i="28"/>
  <c r="X256" i="28"/>
  <c r="S256" i="28"/>
  <c r="T256" i="28"/>
  <c r="O256" i="28"/>
  <c r="J256" i="28"/>
  <c r="AA255" i="28"/>
  <c r="AB255" i="28"/>
  <c r="W255" i="28"/>
  <c r="X255" i="28"/>
  <c r="S255" i="28"/>
  <c r="T255" i="28"/>
  <c r="O255" i="28"/>
  <c r="J255" i="28"/>
  <c r="E255" i="28"/>
  <c r="AA254" i="28"/>
  <c r="AB254" i="28"/>
  <c r="W254" i="28"/>
  <c r="X254" i="28"/>
  <c r="S254" i="28"/>
  <c r="T254" i="28"/>
  <c r="O254" i="28"/>
  <c r="J254" i="28"/>
  <c r="AA253" i="28"/>
  <c r="AB253" i="28"/>
  <c r="W253" i="28"/>
  <c r="X253" i="28"/>
  <c r="S253" i="28"/>
  <c r="T253" i="28"/>
  <c r="O253" i="28"/>
  <c r="J253" i="28"/>
  <c r="E253" i="28"/>
  <c r="AA252" i="28"/>
  <c r="AB252" i="28"/>
  <c r="W252" i="28"/>
  <c r="X252" i="28"/>
  <c r="S252" i="28"/>
  <c r="T252" i="28"/>
  <c r="O252" i="28"/>
  <c r="J252" i="28"/>
  <c r="AA251" i="28"/>
  <c r="AB251" i="28"/>
  <c r="W251" i="28"/>
  <c r="X251" i="28"/>
  <c r="S251" i="28"/>
  <c r="T251" i="28"/>
  <c r="O251" i="28"/>
  <c r="J251" i="28"/>
  <c r="E251" i="28"/>
  <c r="AA250" i="28"/>
  <c r="AB250" i="28"/>
  <c r="W250" i="28"/>
  <c r="X250" i="28"/>
  <c r="S250" i="28"/>
  <c r="T250" i="28"/>
  <c r="O250" i="28"/>
  <c r="J250" i="28"/>
  <c r="AA249" i="28"/>
  <c r="AB249" i="28"/>
  <c r="W249" i="28"/>
  <c r="X249" i="28"/>
  <c r="S249" i="28"/>
  <c r="T249" i="28"/>
  <c r="O249" i="28"/>
  <c r="J249" i="28"/>
  <c r="E249" i="28"/>
  <c r="AA248" i="28"/>
  <c r="AB248" i="28"/>
  <c r="W248" i="28"/>
  <c r="X248" i="28"/>
  <c r="S248" i="28"/>
  <c r="T248" i="28"/>
  <c r="O248" i="28"/>
  <c r="J248" i="28"/>
  <c r="AA247" i="28"/>
  <c r="AB247" i="28"/>
  <c r="W247" i="28"/>
  <c r="X247" i="28"/>
  <c r="S247" i="28"/>
  <c r="T247" i="28"/>
  <c r="O247" i="28"/>
  <c r="J247" i="28"/>
  <c r="E247" i="28"/>
  <c r="AA246" i="28"/>
  <c r="AB246" i="28"/>
  <c r="W246" i="28"/>
  <c r="X246" i="28"/>
  <c r="S246" i="28"/>
  <c r="T246" i="28"/>
  <c r="O246" i="28"/>
  <c r="J246" i="28"/>
  <c r="AA245" i="28"/>
  <c r="AB245" i="28"/>
  <c r="W245" i="28"/>
  <c r="X245" i="28"/>
  <c r="S245" i="28"/>
  <c r="T245" i="28"/>
  <c r="O245" i="28"/>
  <c r="J245" i="28"/>
  <c r="E245" i="28"/>
  <c r="AA244" i="28"/>
  <c r="AB244" i="28"/>
  <c r="W244" i="28"/>
  <c r="X244" i="28"/>
  <c r="S244" i="28"/>
  <c r="T244" i="28"/>
  <c r="O244" i="28"/>
  <c r="J244" i="28"/>
  <c r="AA243" i="28"/>
  <c r="AB243" i="28"/>
  <c r="W243" i="28"/>
  <c r="X243" i="28"/>
  <c r="S243" i="28"/>
  <c r="T243" i="28"/>
  <c r="O243" i="28"/>
  <c r="J243" i="28"/>
  <c r="E243" i="28"/>
  <c r="AA242" i="28"/>
  <c r="AB242" i="28"/>
  <c r="W242" i="28"/>
  <c r="X242" i="28"/>
  <c r="S242" i="28"/>
  <c r="T242" i="28"/>
  <c r="O242" i="28"/>
  <c r="J242" i="28"/>
  <c r="AA241" i="28"/>
  <c r="AB241" i="28"/>
  <c r="W241" i="28"/>
  <c r="X241" i="28"/>
  <c r="S241" i="28"/>
  <c r="T241" i="28"/>
  <c r="O241" i="28"/>
  <c r="J241" i="28"/>
  <c r="E241" i="28"/>
  <c r="AA240" i="28"/>
  <c r="AB240" i="28"/>
  <c r="W240" i="28"/>
  <c r="X240" i="28"/>
  <c r="S240" i="28"/>
  <c r="T240" i="28"/>
  <c r="O240" i="28"/>
  <c r="J240" i="28"/>
  <c r="AA239" i="28"/>
  <c r="AB239" i="28"/>
  <c r="W239" i="28"/>
  <c r="X239" i="28"/>
  <c r="S239" i="28"/>
  <c r="T239" i="28"/>
  <c r="O239" i="28"/>
  <c r="J239" i="28"/>
  <c r="E239" i="28"/>
  <c r="AA238" i="28"/>
  <c r="AB238" i="28"/>
  <c r="W238" i="28"/>
  <c r="X238" i="28"/>
  <c r="S238" i="28"/>
  <c r="T238" i="28"/>
  <c r="O238" i="28"/>
  <c r="J238" i="28"/>
  <c r="AA237" i="28"/>
  <c r="AB237" i="28"/>
  <c r="W237" i="28"/>
  <c r="X237" i="28"/>
  <c r="S237" i="28"/>
  <c r="T237" i="28"/>
  <c r="O237" i="28"/>
  <c r="J237" i="28"/>
  <c r="E237" i="28"/>
  <c r="AA236" i="28"/>
  <c r="AB236" i="28"/>
  <c r="W236" i="28"/>
  <c r="X236" i="28"/>
  <c r="S236" i="28"/>
  <c r="T236" i="28"/>
  <c r="O236" i="28"/>
  <c r="J236" i="28"/>
  <c r="AA235" i="28"/>
  <c r="AB235" i="28"/>
  <c r="W235" i="28"/>
  <c r="X235" i="28"/>
  <c r="S235" i="28"/>
  <c r="T235" i="28"/>
  <c r="O235" i="28"/>
  <c r="J235" i="28"/>
  <c r="E235" i="28"/>
  <c r="AA234" i="28"/>
  <c r="AB234" i="28"/>
  <c r="W234" i="28"/>
  <c r="X234" i="28"/>
  <c r="S234" i="28"/>
  <c r="T234" i="28"/>
  <c r="O234" i="28"/>
  <c r="J234" i="28"/>
  <c r="AA233" i="28"/>
  <c r="AB233" i="28"/>
  <c r="W233" i="28"/>
  <c r="X233" i="28"/>
  <c r="S233" i="28"/>
  <c r="T233" i="28"/>
  <c r="O233" i="28"/>
  <c r="J233" i="28"/>
  <c r="E233" i="28"/>
  <c r="AA232" i="28"/>
  <c r="AB232" i="28"/>
  <c r="W232" i="28"/>
  <c r="X232" i="28"/>
  <c r="S232" i="28"/>
  <c r="T232" i="28"/>
  <c r="O232" i="28"/>
  <c r="J232" i="28"/>
  <c r="AA231" i="28"/>
  <c r="AB231" i="28"/>
  <c r="W231" i="28"/>
  <c r="X231" i="28"/>
  <c r="S231" i="28"/>
  <c r="T231" i="28"/>
  <c r="O231" i="28"/>
  <c r="J231" i="28"/>
  <c r="E231" i="28"/>
  <c r="AA230" i="28"/>
  <c r="AB230" i="28"/>
  <c r="W230" i="28"/>
  <c r="X230" i="28"/>
  <c r="S230" i="28"/>
  <c r="T230" i="28"/>
  <c r="O230" i="28"/>
  <c r="J230" i="28"/>
  <c r="AA229" i="28"/>
  <c r="AB229" i="28"/>
  <c r="W229" i="28"/>
  <c r="X229" i="28"/>
  <c r="S229" i="28"/>
  <c r="T229" i="28"/>
  <c r="O229" i="28"/>
  <c r="J229" i="28"/>
  <c r="E229" i="28"/>
  <c r="AA228" i="28"/>
  <c r="AB228" i="28"/>
  <c r="W228" i="28"/>
  <c r="X228" i="28"/>
  <c r="S228" i="28"/>
  <c r="T228" i="28"/>
  <c r="O228" i="28"/>
  <c r="J228" i="28"/>
  <c r="AA227" i="28"/>
  <c r="AB227" i="28"/>
  <c r="W227" i="28"/>
  <c r="X227" i="28"/>
  <c r="S227" i="28"/>
  <c r="T227" i="28"/>
  <c r="O227" i="28"/>
  <c r="J227" i="28"/>
  <c r="E227" i="28"/>
  <c r="AA226" i="28"/>
  <c r="AB226" i="28"/>
  <c r="W226" i="28"/>
  <c r="X226" i="28"/>
  <c r="S226" i="28"/>
  <c r="T226" i="28"/>
  <c r="O226" i="28"/>
  <c r="J226" i="28"/>
  <c r="AA225" i="28"/>
  <c r="AB225" i="28"/>
  <c r="W225" i="28"/>
  <c r="X225" i="28"/>
  <c r="S225" i="28"/>
  <c r="T225" i="28"/>
  <c r="O225" i="28"/>
  <c r="J225" i="28"/>
  <c r="E225" i="28"/>
  <c r="AA224" i="28"/>
  <c r="AB224" i="28"/>
  <c r="W224" i="28"/>
  <c r="X224" i="28"/>
  <c r="S224" i="28"/>
  <c r="T224" i="28"/>
  <c r="O224" i="28"/>
  <c r="J224" i="28"/>
  <c r="AA223" i="28"/>
  <c r="AB223" i="28"/>
  <c r="W223" i="28"/>
  <c r="X223" i="28"/>
  <c r="S223" i="28"/>
  <c r="T223" i="28"/>
  <c r="O223" i="28"/>
  <c r="J223" i="28"/>
  <c r="E223" i="28"/>
  <c r="AA222" i="28"/>
  <c r="AB222" i="28"/>
  <c r="W222" i="28"/>
  <c r="X222" i="28"/>
  <c r="S222" i="28"/>
  <c r="T222" i="28"/>
  <c r="O222" i="28"/>
  <c r="J222" i="28"/>
  <c r="AA221" i="28"/>
  <c r="AB221" i="28"/>
  <c r="W221" i="28"/>
  <c r="X221" i="28"/>
  <c r="S221" i="28"/>
  <c r="T221" i="28"/>
  <c r="O221" i="28"/>
  <c r="J221" i="28"/>
  <c r="E221" i="28"/>
  <c r="AA220" i="28"/>
  <c r="AB220" i="28"/>
  <c r="W220" i="28"/>
  <c r="X220" i="28"/>
  <c r="S220" i="28"/>
  <c r="T220" i="28"/>
  <c r="O220" i="28"/>
  <c r="J220" i="28"/>
  <c r="AA219" i="28"/>
  <c r="AB219" i="28"/>
  <c r="W219" i="28"/>
  <c r="X219" i="28"/>
  <c r="S219" i="28"/>
  <c r="T219" i="28"/>
  <c r="O219" i="28"/>
  <c r="J219" i="28"/>
  <c r="E219" i="28"/>
  <c r="AA218" i="28"/>
  <c r="AB218" i="28"/>
  <c r="W218" i="28"/>
  <c r="X218" i="28"/>
  <c r="S218" i="28"/>
  <c r="T218" i="28"/>
  <c r="O218" i="28"/>
  <c r="J218" i="28"/>
  <c r="AA217" i="28"/>
  <c r="AB217" i="28"/>
  <c r="W217" i="28"/>
  <c r="X217" i="28"/>
  <c r="S217" i="28"/>
  <c r="T217" i="28"/>
  <c r="O217" i="28"/>
  <c r="J217" i="28"/>
  <c r="E217" i="28"/>
  <c r="AA216" i="28"/>
  <c r="AB216" i="28"/>
  <c r="W216" i="28"/>
  <c r="X216" i="28"/>
  <c r="S216" i="28"/>
  <c r="T216" i="28"/>
  <c r="O216" i="28"/>
  <c r="J216" i="28"/>
  <c r="AA215" i="28"/>
  <c r="AB215" i="28"/>
  <c r="W215" i="28"/>
  <c r="X215" i="28"/>
  <c r="S215" i="28"/>
  <c r="T215" i="28"/>
  <c r="O215" i="28"/>
  <c r="J215" i="28"/>
  <c r="E215" i="28"/>
  <c r="AA214" i="28"/>
  <c r="AB214" i="28"/>
  <c r="W214" i="28"/>
  <c r="X214" i="28"/>
  <c r="S214" i="28"/>
  <c r="T214" i="28"/>
  <c r="O214" i="28"/>
  <c r="J214" i="28"/>
  <c r="AA213" i="28"/>
  <c r="AB213" i="28"/>
  <c r="W213" i="28"/>
  <c r="X213" i="28"/>
  <c r="S213" i="28"/>
  <c r="T213" i="28"/>
  <c r="O213" i="28"/>
  <c r="J213" i="28"/>
  <c r="E213" i="28"/>
  <c r="AA212" i="28"/>
  <c r="AB212" i="28"/>
  <c r="W212" i="28"/>
  <c r="X212" i="28"/>
  <c r="S212" i="28"/>
  <c r="T212" i="28"/>
  <c r="O212" i="28"/>
  <c r="J212" i="28"/>
  <c r="AA211" i="28"/>
  <c r="AB211" i="28"/>
  <c r="W211" i="28"/>
  <c r="X211" i="28"/>
  <c r="S211" i="28"/>
  <c r="T211" i="28"/>
  <c r="O211" i="28"/>
  <c r="J211" i="28"/>
  <c r="E211" i="28"/>
  <c r="AA210" i="28"/>
  <c r="AB210" i="28"/>
  <c r="W210" i="28"/>
  <c r="X210" i="28"/>
  <c r="S210" i="28"/>
  <c r="T210" i="28"/>
  <c r="O210" i="28"/>
  <c r="J210" i="28"/>
  <c r="AA209" i="28"/>
  <c r="AB209" i="28"/>
  <c r="W209" i="28"/>
  <c r="X209" i="28"/>
  <c r="S209" i="28"/>
  <c r="T209" i="28"/>
  <c r="O209" i="28"/>
  <c r="J209" i="28"/>
  <c r="E209" i="28"/>
  <c r="AA208" i="28"/>
  <c r="AB208" i="28"/>
  <c r="W208" i="28"/>
  <c r="X208" i="28"/>
  <c r="S208" i="28"/>
  <c r="T208" i="28"/>
  <c r="O208" i="28"/>
  <c r="J208" i="28"/>
  <c r="AA207" i="28"/>
  <c r="AB207" i="28"/>
  <c r="W207" i="28"/>
  <c r="X207" i="28"/>
  <c r="S207" i="28"/>
  <c r="T207" i="28"/>
  <c r="O207" i="28"/>
  <c r="J207" i="28"/>
  <c r="E207" i="28"/>
  <c r="AA206" i="28"/>
  <c r="AB206" i="28"/>
  <c r="W206" i="28"/>
  <c r="X206" i="28"/>
  <c r="S206" i="28"/>
  <c r="T206" i="28"/>
  <c r="O206" i="28"/>
  <c r="J206" i="28"/>
  <c r="AA205" i="28"/>
  <c r="AB205" i="28"/>
  <c r="W205" i="28"/>
  <c r="X205" i="28"/>
  <c r="S205" i="28"/>
  <c r="T205" i="28"/>
  <c r="O205" i="28"/>
  <c r="J205" i="28"/>
  <c r="E205" i="28"/>
  <c r="AA204" i="28"/>
  <c r="AB204" i="28"/>
  <c r="W204" i="28"/>
  <c r="X204" i="28"/>
  <c r="S204" i="28"/>
  <c r="T204" i="28"/>
  <c r="O204" i="28"/>
  <c r="J204" i="28"/>
  <c r="AA203" i="28"/>
  <c r="AB203" i="28"/>
  <c r="W203" i="28"/>
  <c r="X203" i="28"/>
  <c r="S203" i="28"/>
  <c r="T203" i="28"/>
  <c r="O203" i="28"/>
  <c r="J203" i="28"/>
  <c r="E203" i="28"/>
  <c r="AA202" i="28"/>
  <c r="AB202" i="28"/>
  <c r="W202" i="28"/>
  <c r="X202" i="28"/>
  <c r="S202" i="28"/>
  <c r="T202" i="28"/>
  <c r="O202" i="28"/>
  <c r="J202" i="28"/>
  <c r="AA201" i="28"/>
  <c r="AB201" i="28"/>
  <c r="W201" i="28"/>
  <c r="X201" i="28"/>
  <c r="S201" i="28"/>
  <c r="T201" i="28"/>
  <c r="O201" i="28"/>
  <c r="J201" i="28"/>
  <c r="E201" i="28"/>
  <c r="AA200" i="28"/>
  <c r="AB200" i="28"/>
  <c r="W200" i="28"/>
  <c r="X200" i="28"/>
  <c r="S200" i="28"/>
  <c r="T200" i="28"/>
  <c r="O200" i="28"/>
  <c r="J200" i="28"/>
  <c r="AA199" i="28"/>
  <c r="AB199" i="28"/>
  <c r="W199" i="28"/>
  <c r="X199" i="28"/>
  <c r="S199" i="28"/>
  <c r="T199" i="28"/>
  <c r="O199" i="28"/>
  <c r="J199" i="28"/>
  <c r="E199" i="28"/>
  <c r="AA198" i="28"/>
  <c r="AB198" i="28"/>
  <c r="W198" i="28"/>
  <c r="X198" i="28"/>
  <c r="S198" i="28"/>
  <c r="T198" i="28"/>
  <c r="O198" i="28"/>
  <c r="J198" i="28"/>
  <c r="AA197" i="28"/>
  <c r="AB197" i="28"/>
  <c r="W197" i="28"/>
  <c r="X197" i="28"/>
  <c r="S197" i="28"/>
  <c r="T197" i="28"/>
  <c r="O197" i="28"/>
  <c r="J197" i="28"/>
  <c r="E197" i="28"/>
  <c r="AA196" i="28"/>
  <c r="AB196" i="28"/>
  <c r="W196" i="28"/>
  <c r="X196" i="28"/>
  <c r="S196" i="28"/>
  <c r="T196" i="28"/>
  <c r="O196" i="28"/>
  <c r="J196" i="28"/>
  <c r="AA195" i="28"/>
  <c r="AB195" i="28"/>
  <c r="W195" i="28"/>
  <c r="X195" i="28"/>
  <c r="S195" i="28"/>
  <c r="T195" i="28"/>
  <c r="O195" i="28"/>
  <c r="J195" i="28"/>
  <c r="E195" i="28"/>
  <c r="AA194" i="28"/>
  <c r="AB194" i="28"/>
  <c r="W194" i="28"/>
  <c r="X194" i="28"/>
  <c r="S194" i="28"/>
  <c r="T194" i="28"/>
  <c r="O194" i="28"/>
  <c r="J194" i="28"/>
  <c r="AA193" i="28"/>
  <c r="AB193" i="28"/>
  <c r="W193" i="28"/>
  <c r="X193" i="28"/>
  <c r="S193" i="28"/>
  <c r="T193" i="28"/>
  <c r="O193" i="28"/>
  <c r="J193" i="28"/>
  <c r="E193" i="28"/>
  <c r="AA192" i="28"/>
  <c r="AB192" i="28"/>
  <c r="W192" i="28"/>
  <c r="X192" i="28"/>
  <c r="S192" i="28"/>
  <c r="T192" i="28"/>
  <c r="O192" i="28"/>
  <c r="J192" i="28"/>
  <c r="AA191" i="28"/>
  <c r="AB191" i="28"/>
  <c r="W191" i="28"/>
  <c r="X191" i="28"/>
  <c r="S191" i="28"/>
  <c r="T191" i="28"/>
  <c r="O191" i="28"/>
  <c r="J191" i="28"/>
  <c r="E191" i="28"/>
  <c r="AA190" i="28"/>
  <c r="AB190" i="28"/>
  <c r="W190" i="28"/>
  <c r="X190" i="28"/>
  <c r="S190" i="28"/>
  <c r="T190" i="28"/>
  <c r="O190" i="28"/>
  <c r="J190" i="28"/>
  <c r="AA189" i="28"/>
  <c r="AB189" i="28"/>
  <c r="W189" i="28"/>
  <c r="X189" i="28"/>
  <c r="S189" i="28"/>
  <c r="T189" i="28"/>
  <c r="O189" i="28"/>
  <c r="J189" i="28"/>
  <c r="E189" i="28"/>
  <c r="AA188" i="28"/>
  <c r="AB188" i="28"/>
  <c r="W188" i="28"/>
  <c r="X188" i="28"/>
  <c r="S188" i="28"/>
  <c r="T188" i="28"/>
  <c r="O188" i="28"/>
  <c r="J188" i="28"/>
  <c r="AA187" i="28"/>
  <c r="AB187" i="28"/>
  <c r="W187" i="28"/>
  <c r="X187" i="28"/>
  <c r="S187" i="28"/>
  <c r="T187" i="28"/>
  <c r="O187" i="28"/>
  <c r="J187" i="28"/>
  <c r="E187" i="28"/>
  <c r="AA186" i="28"/>
  <c r="AB186" i="28"/>
  <c r="W186" i="28"/>
  <c r="X186" i="28"/>
  <c r="S186" i="28"/>
  <c r="T186" i="28"/>
  <c r="O186" i="28"/>
  <c r="J186" i="28"/>
  <c r="AA185" i="28"/>
  <c r="AB185" i="28"/>
  <c r="W185" i="28"/>
  <c r="X185" i="28"/>
  <c r="S185" i="28"/>
  <c r="T185" i="28"/>
  <c r="O185" i="28"/>
  <c r="J185" i="28"/>
  <c r="E185" i="28"/>
  <c r="AA184" i="28"/>
  <c r="AB184" i="28"/>
  <c r="W184" i="28"/>
  <c r="X184" i="28"/>
  <c r="S184" i="28"/>
  <c r="T184" i="28"/>
  <c r="O184" i="28"/>
  <c r="J184" i="28"/>
  <c r="AA183" i="28"/>
  <c r="AB183" i="28"/>
  <c r="W183" i="28"/>
  <c r="X183" i="28"/>
  <c r="S183" i="28"/>
  <c r="T183" i="28"/>
  <c r="O183" i="28"/>
  <c r="J183" i="28"/>
  <c r="E183" i="28"/>
  <c r="AA182" i="28"/>
  <c r="AB182" i="28"/>
  <c r="W182" i="28"/>
  <c r="X182" i="28"/>
  <c r="S182" i="28"/>
  <c r="T182" i="28"/>
  <c r="O182" i="28"/>
  <c r="J182" i="28"/>
  <c r="AA181" i="28"/>
  <c r="AB181" i="28"/>
  <c r="W181" i="28"/>
  <c r="X181" i="28"/>
  <c r="S181" i="28"/>
  <c r="T181" i="28"/>
  <c r="O181" i="28"/>
  <c r="J181" i="28"/>
  <c r="E181" i="28"/>
  <c r="AA180" i="28"/>
  <c r="AB180" i="28"/>
  <c r="W180" i="28"/>
  <c r="X180" i="28"/>
  <c r="S180" i="28"/>
  <c r="T180" i="28"/>
  <c r="O180" i="28"/>
  <c r="J180" i="28"/>
  <c r="AA179" i="28"/>
  <c r="AB179" i="28"/>
  <c r="W179" i="28"/>
  <c r="X179" i="28"/>
  <c r="S179" i="28"/>
  <c r="T179" i="28"/>
  <c r="O179" i="28"/>
  <c r="J179" i="28"/>
  <c r="E179" i="28"/>
  <c r="AA178" i="28"/>
  <c r="AB178" i="28"/>
  <c r="W178" i="28"/>
  <c r="X178" i="28"/>
  <c r="S178" i="28"/>
  <c r="T178" i="28"/>
  <c r="O178" i="28"/>
  <c r="J178" i="28"/>
  <c r="AA177" i="28"/>
  <c r="AB177" i="28"/>
  <c r="W177" i="28"/>
  <c r="X177" i="28"/>
  <c r="S177" i="28"/>
  <c r="T177" i="28"/>
  <c r="O177" i="28"/>
  <c r="J177" i="28"/>
  <c r="E177" i="28"/>
  <c r="AA176" i="28"/>
  <c r="AB176" i="28"/>
  <c r="W176" i="28"/>
  <c r="X176" i="28"/>
  <c r="S176" i="28"/>
  <c r="T176" i="28"/>
  <c r="O176" i="28"/>
  <c r="J176" i="28"/>
  <c r="AA175" i="28"/>
  <c r="AB175" i="28"/>
  <c r="W175" i="28"/>
  <c r="X175" i="28"/>
  <c r="S175" i="28"/>
  <c r="T175" i="28"/>
  <c r="O175" i="28"/>
  <c r="J175" i="28"/>
  <c r="E175" i="28"/>
  <c r="AA174" i="28"/>
  <c r="AB174" i="28"/>
  <c r="W174" i="28"/>
  <c r="X174" i="28"/>
  <c r="S174" i="28"/>
  <c r="T174" i="28"/>
  <c r="O174" i="28"/>
  <c r="J174" i="28"/>
  <c r="AA173" i="28"/>
  <c r="AB173" i="28"/>
  <c r="W173" i="28"/>
  <c r="X173" i="28"/>
  <c r="S173" i="28"/>
  <c r="T173" i="28"/>
  <c r="O173" i="28"/>
  <c r="J173" i="28"/>
  <c r="E173" i="28"/>
  <c r="AA172" i="28"/>
  <c r="AB172" i="28"/>
  <c r="W172" i="28"/>
  <c r="X172" i="28"/>
  <c r="S172" i="28"/>
  <c r="T172" i="28"/>
  <c r="O172" i="28"/>
  <c r="J172" i="28"/>
  <c r="AA171" i="28"/>
  <c r="AB171" i="28"/>
  <c r="W171" i="28"/>
  <c r="X171" i="28"/>
  <c r="S171" i="28"/>
  <c r="T171" i="28"/>
  <c r="O171" i="28"/>
  <c r="J171" i="28"/>
  <c r="E171" i="28"/>
  <c r="AA170" i="28"/>
  <c r="AB170" i="28"/>
  <c r="W170" i="28"/>
  <c r="X170" i="28"/>
  <c r="S170" i="28"/>
  <c r="T170" i="28"/>
  <c r="O170" i="28"/>
  <c r="J170" i="28"/>
  <c r="AA169" i="28"/>
  <c r="AB169" i="28"/>
  <c r="W169" i="28"/>
  <c r="X169" i="28"/>
  <c r="S169" i="28"/>
  <c r="T169" i="28"/>
  <c r="O169" i="28"/>
  <c r="J169" i="28"/>
  <c r="E169" i="28"/>
  <c r="AA168" i="28"/>
  <c r="AB168" i="28"/>
  <c r="W168" i="28"/>
  <c r="X168" i="28"/>
  <c r="S168" i="28"/>
  <c r="T168" i="28"/>
  <c r="O168" i="28"/>
  <c r="J168" i="28"/>
  <c r="AA167" i="28"/>
  <c r="AB167" i="28"/>
  <c r="W167" i="28"/>
  <c r="X167" i="28"/>
  <c r="S167" i="28"/>
  <c r="T167" i="28"/>
  <c r="O167" i="28"/>
  <c r="J167" i="28"/>
  <c r="E167" i="28"/>
  <c r="AA166" i="28"/>
  <c r="AB166" i="28"/>
  <c r="W166" i="28"/>
  <c r="X166" i="28"/>
  <c r="S166" i="28"/>
  <c r="T166" i="28"/>
  <c r="O166" i="28"/>
  <c r="J166" i="28"/>
  <c r="AA165" i="28"/>
  <c r="AB165" i="28"/>
  <c r="W165" i="28"/>
  <c r="X165" i="28"/>
  <c r="S165" i="28"/>
  <c r="T165" i="28"/>
  <c r="O165" i="28"/>
  <c r="J165" i="28"/>
  <c r="E165" i="28"/>
  <c r="AA164" i="28"/>
  <c r="AB164" i="28"/>
  <c r="W164" i="28"/>
  <c r="X164" i="28"/>
  <c r="S164" i="28"/>
  <c r="T164" i="28"/>
  <c r="O164" i="28"/>
  <c r="J164" i="28"/>
  <c r="AA163" i="28"/>
  <c r="AB163" i="28"/>
  <c r="W163" i="28"/>
  <c r="X163" i="28"/>
  <c r="S163" i="28"/>
  <c r="T163" i="28"/>
  <c r="O163" i="28"/>
  <c r="J163" i="28"/>
  <c r="E163" i="28"/>
  <c r="AA162" i="28"/>
  <c r="AB162" i="28"/>
  <c r="W162" i="28"/>
  <c r="X162" i="28"/>
  <c r="S162" i="28"/>
  <c r="T162" i="28"/>
  <c r="O162" i="28"/>
  <c r="J162" i="28"/>
  <c r="AA161" i="28"/>
  <c r="AB161" i="28"/>
  <c r="W161" i="28"/>
  <c r="X161" i="28"/>
  <c r="S161" i="28"/>
  <c r="T161" i="28"/>
  <c r="O161" i="28"/>
  <c r="J161" i="28"/>
  <c r="E161" i="28"/>
  <c r="AA160" i="28"/>
  <c r="AB160" i="28"/>
  <c r="W160" i="28"/>
  <c r="X160" i="28"/>
  <c r="S160" i="28"/>
  <c r="T160" i="28"/>
  <c r="O160" i="28"/>
  <c r="J160" i="28"/>
  <c r="AA159" i="28"/>
  <c r="AB159" i="28"/>
  <c r="W159" i="28"/>
  <c r="X159" i="28"/>
  <c r="S159" i="28"/>
  <c r="T159" i="28"/>
  <c r="O159" i="28"/>
  <c r="J159" i="28"/>
  <c r="E159" i="28"/>
  <c r="AA158" i="28"/>
  <c r="AB158" i="28"/>
  <c r="W158" i="28"/>
  <c r="X158" i="28"/>
  <c r="S158" i="28"/>
  <c r="T158" i="28"/>
  <c r="O158" i="28"/>
  <c r="J158" i="28"/>
  <c r="AA157" i="28"/>
  <c r="AB157" i="28"/>
  <c r="W157" i="28"/>
  <c r="X157" i="28"/>
  <c r="S157" i="28"/>
  <c r="T157" i="28"/>
  <c r="O157" i="28"/>
  <c r="J157" i="28"/>
  <c r="E157" i="28"/>
  <c r="AA156" i="28"/>
  <c r="AB156" i="28"/>
  <c r="W156" i="28"/>
  <c r="X156" i="28"/>
  <c r="S156" i="28"/>
  <c r="T156" i="28"/>
  <c r="O156" i="28"/>
  <c r="J156" i="28"/>
  <c r="AA155" i="28"/>
  <c r="AB155" i="28"/>
  <c r="W155" i="28"/>
  <c r="X155" i="28"/>
  <c r="S155" i="28"/>
  <c r="T155" i="28"/>
  <c r="O155" i="28"/>
  <c r="J155" i="28"/>
  <c r="E155" i="28"/>
  <c r="AA154" i="28"/>
  <c r="AB154" i="28"/>
  <c r="W154" i="28"/>
  <c r="X154" i="28"/>
  <c r="S154" i="28"/>
  <c r="T154" i="28"/>
  <c r="O154" i="28"/>
  <c r="J154" i="28"/>
  <c r="AA153" i="28"/>
  <c r="AB153" i="28"/>
  <c r="W153" i="28"/>
  <c r="X153" i="28"/>
  <c r="S153" i="28"/>
  <c r="T153" i="28"/>
  <c r="O153" i="28"/>
  <c r="J153" i="28"/>
  <c r="E153" i="28"/>
  <c r="AA152" i="28"/>
  <c r="AB152" i="28"/>
  <c r="W152" i="28"/>
  <c r="X152" i="28"/>
  <c r="S152" i="28"/>
  <c r="T152" i="28"/>
  <c r="O152" i="28"/>
  <c r="J152" i="28"/>
  <c r="AA151" i="28"/>
  <c r="AB151" i="28"/>
  <c r="W151" i="28"/>
  <c r="X151" i="28"/>
  <c r="S151" i="28"/>
  <c r="T151" i="28"/>
  <c r="O151" i="28"/>
  <c r="J151" i="28"/>
  <c r="E151" i="28"/>
  <c r="AA150" i="28"/>
  <c r="AB150" i="28"/>
  <c r="W150" i="28"/>
  <c r="X150" i="28"/>
  <c r="S150" i="28"/>
  <c r="T150" i="28"/>
  <c r="O150" i="28"/>
  <c r="J150" i="28"/>
  <c r="AA149" i="28"/>
  <c r="AB149" i="28"/>
  <c r="W149" i="28"/>
  <c r="X149" i="28"/>
  <c r="S149" i="28"/>
  <c r="T149" i="28"/>
  <c r="O149" i="28"/>
  <c r="J149" i="28"/>
  <c r="E149" i="28"/>
  <c r="AA148" i="28"/>
  <c r="AB148" i="28"/>
  <c r="W148" i="28"/>
  <c r="X148" i="28"/>
  <c r="S148" i="28"/>
  <c r="T148" i="28"/>
  <c r="O148" i="28"/>
  <c r="J148" i="28"/>
  <c r="AA147" i="28"/>
  <c r="AB147" i="28"/>
  <c r="W147" i="28"/>
  <c r="X147" i="28"/>
  <c r="S147" i="28"/>
  <c r="T147" i="28"/>
  <c r="O147" i="28"/>
  <c r="J147" i="28"/>
  <c r="E147" i="28"/>
  <c r="AA146" i="28"/>
  <c r="AB146" i="28"/>
  <c r="W146" i="28"/>
  <c r="X146" i="28"/>
  <c r="S146" i="28"/>
  <c r="T146" i="28"/>
  <c r="O146" i="28"/>
  <c r="J146" i="28"/>
  <c r="AA145" i="28"/>
  <c r="AB145" i="28"/>
  <c r="W145" i="28"/>
  <c r="X145" i="28"/>
  <c r="S145" i="28"/>
  <c r="T145" i="28"/>
  <c r="O145" i="28"/>
  <c r="J145" i="28"/>
  <c r="E145" i="28"/>
  <c r="AA144" i="28"/>
  <c r="AB144" i="28"/>
  <c r="W144" i="28"/>
  <c r="X144" i="28"/>
  <c r="S144" i="28"/>
  <c r="T144" i="28"/>
  <c r="O144" i="28"/>
  <c r="J144" i="28"/>
  <c r="AA143" i="28"/>
  <c r="AB143" i="28"/>
  <c r="W143" i="28"/>
  <c r="X143" i="28"/>
  <c r="S143" i="28"/>
  <c r="T143" i="28"/>
  <c r="O143" i="28"/>
  <c r="J143" i="28"/>
  <c r="E143" i="28"/>
  <c r="AA142" i="28"/>
  <c r="AB142" i="28"/>
  <c r="W142" i="28"/>
  <c r="X142" i="28"/>
  <c r="S142" i="28"/>
  <c r="T142" i="28"/>
  <c r="O142" i="28"/>
  <c r="J142" i="28"/>
  <c r="AA141" i="28"/>
  <c r="AB141" i="28"/>
  <c r="W141" i="28"/>
  <c r="X141" i="28"/>
  <c r="S141" i="28"/>
  <c r="T141" i="28"/>
  <c r="O141" i="28"/>
  <c r="J141" i="28"/>
  <c r="E141" i="28"/>
  <c r="AA140" i="28"/>
  <c r="AB140" i="28"/>
  <c r="W140" i="28"/>
  <c r="X140" i="28"/>
  <c r="S140" i="28"/>
  <c r="T140" i="28"/>
  <c r="O140" i="28"/>
  <c r="J140" i="28"/>
  <c r="AA139" i="28"/>
  <c r="AB139" i="28"/>
  <c r="W139" i="28"/>
  <c r="X139" i="28"/>
  <c r="S139" i="28"/>
  <c r="T139" i="28"/>
  <c r="O139" i="28"/>
  <c r="J139" i="28"/>
  <c r="E139" i="28"/>
  <c r="AA138" i="28"/>
  <c r="AB138" i="28"/>
  <c r="W138" i="28"/>
  <c r="X138" i="28"/>
  <c r="S138" i="28"/>
  <c r="T138" i="28"/>
  <c r="O138" i="28"/>
  <c r="J138" i="28"/>
  <c r="AA137" i="28"/>
  <c r="AB137" i="28"/>
  <c r="W137" i="28"/>
  <c r="X137" i="28"/>
  <c r="S137" i="28"/>
  <c r="T137" i="28"/>
  <c r="O137" i="28"/>
  <c r="J137" i="28"/>
  <c r="E137" i="28"/>
  <c r="AA136" i="28"/>
  <c r="AB136" i="28"/>
  <c r="W136" i="28"/>
  <c r="X136" i="28"/>
  <c r="S136" i="28"/>
  <c r="T136" i="28"/>
  <c r="O136" i="28"/>
  <c r="J136" i="28"/>
  <c r="AA135" i="28"/>
  <c r="AB135" i="28"/>
  <c r="W135" i="28"/>
  <c r="X135" i="28"/>
  <c r="S135" i="28"/>
  <c r="T135" i="28"/>
  <c r="O135" i="28"/>
  <c r="J135" i="28"/>
  <c r="E135" i="28"/>
  <c r="AA134" i="28"/>
  <c r="AB134" i="28"/>
  <c r="W134" i="28"/>
  <c r="X134" i="28"/>
  <c r="S134" i="28"/>
  <c r="T134" i="28"/>
  <c r="O134" i="28"/>
  <c r="J134" i="28"/>
  <c r="AA133" i="28"/>
  <c r="AB133" i="28"/>
  <c r="W133" i="28"/>
  <c r="X133" i="28"/>
  <c r="S133" i="28"/>
  <c r="T133" i="28"/>
  <c r="O133" i="28"/>
  <c r="J133" i="28"/>
  <c r="E133" i="28"/>
  <c r="AA132" i="28"/>
  <c r="AB132" i="28"/>
  <c r="W132" i="28"/>
  <c r="X132" i="28"/>
  <c r="S132" i="28"/>
  <c r="T132" i="28"/>
  <c r="O132" i="28"/>
  <c r="J132" i="28"/>
  <c r="AA131" i="28"/>
  <c r="AB131" i="28"/>
  <c r="W131" i="28"/>
  <c r="X131" i="28"/>
  <c r="S131" i="28"/>
  <c r="T131" i="28"/>
  <c r="O131" i="28"/>
  <c r="J131" i="28"/>
  <c r="E131" i="28"/>
  <c r="AA130" i="28"/>
  <c r="AB130" i="28"/>
  <c r="W130" i="28"/>
  <c r="X130" i="28"/>
  <c r="S130" i="28"/>
  <c r="T130" i="28"/>
  <c r="O130" i="28"/>
  <c r="J130" i="28"/>
  <c r="AA129" i="28"/>
  <c r="AB129" i="28"/>
  <c r="W129" i="28"/>
  <c r="X129" i="28"/>
  <c r="S129" i="28"/>
  <c r="T129" i="28"/>
  <c r="O129" i="28"/>
  <c r="J129" i="28"/>
  <c r="E129" i="28"/>
  <c r="AA128" i="28"/>
  <c r="AB128" i="28"/>
  <c r="W128" i="28"/>
  <c r="X128" i="28"/>
  <c r="S128" i="28"/>
  <c r="T128" i="28"/>
  <c r="O128" i="28"/>
  <c r="J128" i="28"/>
  <c r="AA127" i="28"/>
  <c r="AB127" i="28"/>
  <c r="W127" i="28"/>
  <c r="X127" i="28"/>
  <c r="S127" i="28"/>
  <c r="T127" i="28"/>
  <c r="O127" i="28"/>
  <c r="J127" i="28"/>
  <c r="E127" i="28"/>
  <c r="AA126" i="28"/>
  <c r="AB126" i="28"/>
  <c r="W126" i="28"/>
  <c r="X126" i="28"/>
  <c r="S126" i="28"/>
  <c r="T126" i="28"/>
  <c r="O126" i="28"/>
  <c r="J126" i="28"/>
  <c r="AA125" i="28"/>
  <c r="AB125" i="28"/>
  <c r="W125" i="28"/>
  <c r="X125" i="28"/>
  <c r="S125" i="28"/>
  <c r="T125" i="28"/>
  <c r="O125" i="28"/>
  <c r="J125" i="28"/>
  <c r="E125" i="28"/>
  <c r="AA124" i="28"/>
  <c r="AB124" i="28"/>
  <c r="W124" i="28"/>
  <c r="X124" i="28"/>
  <c r="S124" i="28"/>
  <c r="T124" i="28"/>
  <c r="O124" i="28"/>
  <c r="J124" i="28"/>
  <c r="AA123" i="28"/>
  <c r="AB123" i="28"/>
  <c r="W123" i="28"/>
  <c r="X123" i="28"/>
  <c r="S123" i="28"/>
  <c r="T123" i="28"/>
  <c r="O123" i="28"/>
  <c r="J123" i="28"/>
  <c r="E123" i="28"/>
  <c r="AA122" i="28"/>
  <c r="AB122" i="28"/>
  <c r="W122" i="28"/>
  <c r="X122" i="28"/>
  <c r="S122" i="28"/>
  <c r="T122" i="28"/>
  <c r="O122" i="28"/>
  <c r="J122" i="28"/>
  <c r="AA121" i="28"/>
  <c r="AB121" i="28"/>
  <c r="W121" i="28"/>
  <c r="X121" i="28"/>
  <c r="S121" i="28"/>
  <c r="T121" i="28"/>
  <c r="O121" i="28"/>
  <c r="J121" i="28"/>
  <c r="E121" i="28"/>
  <c r="AA120" i="28"/>
  <c r="AB120" i="28"/>
  <c r="W120" i="28"/>
  <c r="X120" i="28"/>
  <c r="S120" i="28"/>
  <c r="T120" i="28"/>
  <c r="O120" i="28"/>
  <c r="J120" i="28"/>
  <c r="AA119" i="28"/>
  <c r="AB119" i="28"/>
  <c r="W119" i="28"/>
  <c r="X119" i="28"/>
  <c r="S119" i="28"/>
  <c r="T119" i="28"/>
  <c r="O119" i="28"/>
  <c r="J119" i="28"/>
  <c r="E119" i="28"/>
  <c r="AA118" i="28"/>
  <c r="AB118" i="28"/>
  <c r="W118" i="28"/>
  <c r="X118" i="28"/>
  <c r="S118" i="28"/>
  <c r="T118" i="28"/>
  <c r="O118" i="28"/>
  <c r="J118" i="28"/>
  <c r="AA117" i="28"/>
  <c r="AB117" i="28"/>
  <c r="W117" i="28"/>
  <c r="X117" i="28"/>
  <c r="S117" i="28"/>
  <c r="T117" i="28"/>
  <c r="O117" i="28"/>
  <c r="J117" i="28"/>
  <c r="E117" i="28"/>
  <c r="AA116" i="28"/>
  <c r="AB116" i="28"/>
  <c r="W116" i="28"/>
  <c r="X116" i="28"/>
  <c r="S116" i="28"/>
  <c r="T116" i="28"/>
  <c r="O116" i="28"/>
  <c r="J116" i="28"/>
  <c r="AA115" i="28"/>
  <c r="AB115" i="28"/>
  <c r="W115" i="28"/>
  <c r="X115" i="28"/>
  <c r="S115" i="28"/>
  <c r="T115" i="28"/>
  <c r="O115" i="28"/>
  <c r="J115" i="28"/>
  <c r="E115" i="28"/>
  <c r="AA114" i="28"/>
  <c r="AB114" i="28"/>
  <c r="W114" i="28"/>
  <c r="X114" i="28"/>
  <c r="S114" i="28"/>
  <c r="T114" i="28"/>
  <c r="O114" i="28"/>
  <c r="J114" i="28"/>
  <c r="AA113" i="28"/>
  <c r="AB113" i="28"/>
  <c r="W113" i="28"/>
  <c r="X113" i="28"/>
  <c r="S113" i="28"/>
  <c r="T113" i="28"/>
  <c r="O113" i="28"/>
  <c r="J113" i="28"/>
  <c r="E113" i="28"/>
  <c r="AA112" i="28"/>
  <c r="AB112" i="28"/>
  <c r="W112" i="28"/>
  <c r="X112" i="28"/>
  <c r="S112" i="28"/>
  <c r="T112" i="28"/>
  <c r="O112" i="28"/>
  <c r="J112" i="28"/>
  <c r="AA111" i="28"/>
  <c r="AB111" i="28"/>
  <c r="W111" i="28"/>
  <c r="X111" i="28"/>
  <c r="S111" i="28"/>
  <c r="T111" i="28"/>
  <c r="O111" i="28"/>
  <c r="J111" i="28"/>
  <c r="E111" i="28"/>
  <c r="AA110" i="28"/>
  <c r="AB110" i="28"/>
  <c r="W110" i="28"/>
  <c r="X110" i="28"/>
  <c r="S110" i="28"/>
  <c r="T110" i="28"/>
  <c r="O110" i="28"/>
  <c r="J110" i="28"/>
  <c r="AA109" i="28"/>
  <c r="AB109" i="28"/>
  <c r="W109" i="28"/>
  <c r="X109" i="28"/>
  <c r="S109" i="28"/>
  <c r="T109" i="28"/>
  <c r="O109" i="28"/>
  <c r="J109" i="28"/>
  <c r="E109" i="28"/>
  <c r="AA108" i="28"/>
  <c r="AB108" i="28"/>
  <c r="W108" i="28"/>
  <c r="X108" i="28"/>
  <c r="S108" i="28"/>
  <c r="T108" i="28"/>
  <c r="O108" i="28"/>
  <c r="J108" i="28"/>
  <c r="AA107" i="28"/>
  <c r="AB107" i="28"/>
  <c r="W107" i="28"/>
  <c r="X107" i="28"/>
  <c r="S107" i="28"/>
  <c r="T107" i="28"/>
  <c r="O107" i="28"/>
  <c r="J107" i="28"/>
  <c r="E107" i="28"/>
  <c r="AA106" i="28"/>
  <c r="AB106" i="28"/>
  <c r="W106" i="28"/>
  <c r="X106" i="28"/>
  <c r="S106" i="28"/>
  <c r="T106" i="28"/>
  <c r="O106" i="28"/>
  <c r="J106" i="28"/>
  <c r="AA105" i="28"/>
  <c r="AB105" i="28"/>
  <c r="W105" i="28"/>
  <c r="X105" i="28"/>
  <c r="S105" i="28"/>
  <c r="T105" i="28"/>
  <c r="O105" i="28"/>
  <c r="J105" i="28"/>
  <c r="E105" i="28"/>
  <c r="AA104" i="28"/>
  <c r="AB104" i="28"/>
  <c r="W104" i="28"/>
  <c r="X104" i="28"/>
  <c r="S104" i="28"/>
  <c r="T104" i="28"/>
  <c r="O104" i="28"/>
  <c r="J104" i="28"/>
  <c r="AA103" i="28"/>
  <c r="AB103" i="28"/>
  <c r="W103" i="28"/>
  <c r="X103" i="28"/>
  <c r="S103" i="28"/>
  <c r="T103" i="28"/>
  <c r="O103" i="28"/>
  <c r="J103" i="28"/>
  <c r="E103" i="28"/>
  <c r="AA102" i="28"/>
  <c r="AB102" i="28"/>
  <c r="W102" i="28"/>
  <c r="X102" i="28"/>
  <c r="S102" i="28"/>
  <c r="T102" i="28"/>
  <c r="O102" i="28"/>
  <c r="J102" i="28"/>
  <c r="AA101" i="28"/>
  <c r="AB101" i="28"/>
  <c r="W101" i="28"/>
  <c r="X101" i="28"/>
  <c r="S101" i="28"/>
  <c r="T101" i="28"/>
  <c r="O101" i="28"/>
  <c r="J101" i="28"/>
  <c r="E101" i="28"/>
  <c r="AA100" i="28"/>
  <c r="AB100" i="28"/>
  <c r="W100" i="28"/>
  <c r="X100" i="28"/>
  <c r="S100" i="28"/>
  <c r="T100" i="28"/>
  <c r="O100" i="28"/>
  <c r="J100" i="28"/>
  <c r="AA99" i="28"/>
  <c r="AB99" i="28"/>
  <c r="W99" i="28"/>
  <c r="X99" i="28"/>
  <c r="S99" i="28"/>
  <c r="T99" i="28"/>
  <c r="O99" i="28"/>
  <c r="J99" i="28"/>
  <c r="E99" i="28"/>
  <c r="AA98" i="28"/>
  <c r="AB98" i="28"/>
  <c r="W98" i="28"/>
  <c r="X98" i="28"/>
  <c r="S98" i="28"/>
  <c r="T98" i="28"/>
  <c r="O98" i="28"/>
  <c r="J98" i="28"/>
  <c r="AA97" i="28"/>
  <c r="AB97" i="28"/>
  <c r="W97" i="28"/>
  <c r="X97" i="28"/>
  <c r="S97" i="28"/>
  <c r="T97" i="28"/>
  <c r="O97" i="28"/>
  <c r="J97" i="28"/>
  <c r="E97" i="28"/>
  <c r="AA96" i="28"/>
  <c r="AB96" i="28"/>
  <c r="W96" i="28"/>
  <c r="X96" i="28"/>
  <c r="S96" i="28"/>
  <c r="T96" i="28"/>
  <c r="O96" i="28"/>
  <c r="J96" i="28"/>
  <c r="AA95" i="28"/>
  <c r="AB95" i="28"/>
  <c r="W95" i="28"/>
  <c r="X95" i="28"/>
  <c r="S95" i="28"/>
  <c r="T95" i="28"/>
  <c r="O95" i="28"/>
  <c r="J95" i="28"/>
  <c r="E95" i="28"/>
  <c r="AA94" i="28"/>
  <c r="AB94" i="28"/>
  <c r="W94" i="28"/>
  <c r="X94" i="28"/>
  <c r="S94" i="28"/>
  <c r="T94" i="28"/>
  <c r="O94" i="28"/>
  <c r="J94" i="28"/>
  <c r="AA93" i="28"/>
  <c r="AB93" i="28"/>
  <c r="W93" i="28"/>
  <c r="X93" i="28"/>
  <c r="S93" i="28"/>
  <c r="T93" i="28"/>
  <c r="O93" i="28"/>
  <c r="J93" i="28"/>
  <c r="E93" i="28"/>
  <c r="AA92" i="28"/>
  <c r="AB92" i="28"/>
  <c r="W92" i="28"/>
  <c r="X92" i="28"/>
  <c r="S92" i="28"/>
  <c r="T92" i="28"/>
  <c r="O92" i="28"/>
  <c r="J92" i="28"/>
  <c r="AA91" i="28"/>
  <c r="AB91" i="28"/>
  <c r="W91" i="28"/>
  <c r="X91" i="28"/>
  <c r="S91" i="28"/>
  <c r="T91" i="28"/>
  <c r="O91" i="28"/>
  <c r="J91" i="28"/>
  <c r="E91" i="28"/>
  <c r="AA90" i="28"/>
  <c r="AB90" i="28"/>
  <c r="W90" i="28"/>
  <c r="X90" i="28"/>
  <c r="S90" i="28"/>
  <c r="T90" i="28"/>
  <c r="O90" i="28"/>
  <c r="J90" i="28"/>
  <c r="AA89" i="28"/>
  <c r="AB89" i="28"/>
  <c r="W89" i="28"/>
  <c r="X89" i="28"/>
  <c r="S89" i="28"/>
  <c r="T89" i="28"/>
  <c r="O89" i="28"/>
  <c r="J89" i="28"/>
  <c r="E89" i="28"/>
  <c r="AA88" i="28"/>
  <c r="AB88" i="28"/>
  <c r="W88" i="28"/>
  <c r="X88" i="28"/>
  <c r="S88" i="28"/>
  <c r="T88" i="28"/>
  <c r="O88" i="28"/>
  <c r="J88" i="28"/>
  <c r="AA87" i="28"/>
  <c r="AB87" i="28"/>
  <c r="W87" i="28"/>
  <c r="X87" i="28"/>
  <c r="S87" i="28"/>
  <c r="T87" i="28"/>
  <c r="O87" i="28"/>
  <c r="J87" i="28"/>
  <c r="E87" i="28"/>
  <c r="AA86" i="28"/>
  <c r="AB86" i="28"/>
  <c r="W86" i="28"/>
  <c r="X86" i="28"/>
  <c r="S86" i="28"/>
  <c r="T86" i="28"/>
  <c r="O86" i="28"/>
  <c r="J86" i="28"/>
  <c r="AA85" i="28"/>
  <c r="AB85" i="28"/>
  <c r="W85" i="28"/>
  <c r="X85" i="28"/>
  <c r="S85" i="28"/>
  <c r="T85" i="28"/>
  <c r="O85" i="28"/>
  <c r="J85" i="28"/>
  <c r="E85" i="28"/>
  <c r="AA84" i="28"/>
  <c r="AB84" i="28"/>
  <c r="W84" i="28"/>
  <c r="X84" i="28"/>
  <c r="S84" i="28"/>
  <c r="T84" i="28"/>
  <c r="O84" i="28"/>
  <c r="J84" i="28"/>
  <c r="AA83" i="28"/>
  <c r="AB83" i="28"/>
  <c r="W83" i="28"/>
  <c r="X83" i="28"/>
  <c r="S83" i="28"/>
  <c r="T83" i="28"/>
  <c r="O83" i="28"/>
  <c r="J83" i="28"/>
  <c r="E83" i="28"/>
  <c r="AA82" i="28"/>
  <c r="AB82" i="28"/>
  <c r="W82" i="28"/>
  <c r="X82" i="28"/>
  <c r="S82" i="28"/>
  <c r="T82" i="28"/>
  <c r="O82" i="28"/>
  <c r="J82" i="28"/>
  <c r="AA81" i="28"/>
  <c r="AB81" i="28"/>
  <c r="W81" i="28"/>
  <c r="X81" i="28"/>
  <c r="S81" i="28"/>
  <c r="T81" i="28"/>
  <c r="O81" i="28"/>
  <c r="J81" i="28"/>
  <c r="E81" i="28"/>
  <c r="AA80" i="28"/>
  <c r="AB80" i="28"/>
  <c r="W80" i="28"/>
  <c r="X80" i="28"/>
  <c r="S80" i="28"/>
  <c r="T80" i="28"/>
  <c r="O80" i="28"/>
  <c r="J80" i="28"/>
  <c r="AA79" i="28"/>
  <c r="AB79" i="28"/>
  <c r="W79" i="28"/>
  <c r="X79" i="28"/>
  <c r="S79" i="28"/>
  <c r="T79" i="28"/>
  <c r="O79" i="28"/>
  <c r="J79" i="28"/>
  <c r="E79" i="28"/>
  <c r="AA78" i="28"/>
  <c r="AB78" i="28"/>
  <c r="W78" i="28"/>
  <c r="X78" i="28"/>
  <c r="S78" i="28"/>
  <c r="T78" i="28"/>
  <c r="O78" i="28"/>
  <c r="J78" i="28"/>
  <c r="AA77" i="28"/>
  <c r="AB77" i="28"/>
  <c r="W77" i="28"/>
  <c r="X77" i="28"/>
  <c r="S77" i="28"/>
  <c r="T77" i="28"/>
  <c r="O77" i="28"/>
  <c r="J77" i="28"/>
  <c r="E77" i="28"/>
  <c r="AA76" i="28"/>
  <c r="AB76" i="28"/>
  <c r="W76" i="28"/>
  <c r="X76" i="28"/>
  <c r="S76" i="28"/>
  <c r="T76" i="28"/>
  <c r="O76" i="28"/>
  <c r="J76" i="28"/>
  <c r="AA75" i="28"/>
  <c r="AB75" i="28"/>
  <c r="W75" i="28"/>
  <c r="X75" i="28"/>
  <c r="S75" i="28"/>
  <c r="T75" i="28"/>
  <c r="O75" i="28"/>
  <c r="J75" i="28"/>
  <c r="E75" i="28"/>
  <c r="AA74" i="28"/>
  <c r="AB74" i="28"/>
  <c r="W74" i="28"/>
  <c r="X74" i="28"/>
  <c r="S74" i="28"/>
  <c r="T74" i="28"/>
  <c r="O74" i="28"/>
  <c r="J74" i="28"/>
  <c r="AA73" i="28"/>
  <c r="AB73" i="28"/>
  <c r="W73" i="28"/>
  <c r="X73" i="28"/>
  <c r="S73" i="28"/>
  <c r="T73" i="28"/>
  <c r="O73" i="28"/>
  <c r="J73" i="28"/>
  <c r="E73" i="28"/>
  <c r="AA72" i="28"/>
  <c r="AB72" i="28"/>
  <c r="W72" i="28"/>
  <c r="X72" i="28"/>
  <c r="S72" i="28"/>
  <c r="T72" i="28"/>
  <c r="O72" i="28"/>
  <c r="J72" i="28"/>
  <c r="AA71" i="28"/>
  <c r="AB71" i="28"/>
  <c r="W71" i="28"/>
  <c r="X71" i="28"/>
  <c r="S71" i="28"/>
  <c r="T71" i="28"/>
  <c r="O71" i="28"/>
  <c r="J71" i="28"/>
  <c r="E71" i="28"/>
  <c r="AA70" i="28"/>
  <c r="AB70" i="28"/>
  <c r="W70" i="28"/>
  <c r="X70" i="28"/>
  <c r="S70" i="28"/>
  <c r="T70" i="28"/>
  <c r="O70" i="28"/>
  <c r="J70" i="28"/>
  <c r="E70" i="28"/>
  <c r="AA69" i="28"/>
  <c r="AB69" i="28"/>
  <c r="W69" i="28"/>
  <c r="X69" i="28"/>
  <c r="S69" i="28"/>
  <c r="T69" i="28"/>
  <c r="O69" i="28"/>
  <c r="J69" i="28"/>
  <c r="E69" i="28"/>
  <c r="AA68" i="28"/>
  <c r="AB68" i="28"/>
  <c r="W68" i="28"/>
  <c r="X68" i="28"/>
  <c r="S68" i="28"/>
  <c r="T68" i="28"/>
  <c r="O68" i="28"/>
  <c r="J68" i="28"/>
  <c r="E68" i="28"/>
  <c r="AA67" i="28"/>
  <c r="AB67" i="28"/>
  <c r="W67" i="28"/>
  <c r="X67" i="28"/>
  <c r="S67" i="28"/>
  <c r="T67" i="28"/>
  <c r="O67" i="28"/>
  <c r="J67" i="28"/>
  <c r="E67" i="28"/>
  <c r="AA66" i="28"/>
  <c r="AB66" i="28"/>
  <c r="W66" i="28"/>
  <c r="X66" i="28"/>
  <c r="S66" i="28"/>
  <c r="T66" i="28"/>
  <c r="O66" i="28"/>
  <c r="J66" i="28"/>
  <c r="E66" i="28"/>
  <c r="AA65" i="28"/>
  <c r="AB65" i="28"/>
  <c r="W65" i="28"/>
  <c r="X65" i="28"/>
  <c r="S65" i="28"/>
  <c r="T65" i="28"/>
  <c r="O65" i="28"/>
  <c r="J65" i="28"/>
  <c r="E65" i="28"/>
  <c r="AA64" i="28"/>
  <c r="AB64" i="28"/>
  <c r="W64" i="28"/>
  <c r="X64" i="28"/>
  <c r="S64" i="28"/>
  <c r="T64" i="28"/>
  <c r="O64" i="28"/>
  <c r="J64" i="28"/>
  <c r="E64" i="28"/>
  <c r="AA63" i="28"/>
  <c r="AB63" i="28"/>
  <c r="W63" i="28"/>
  <c r="X63" i="28"/>
  <c r="S63" i="28"/>
  <c r="T63" i="28"/>
  <c r="O63" i="28"/>
  <c r="J63" i="28"/>
  <c r="E63" i="28"/>
  <c r="AA62" i="28"/>
  <c r="AB62" i="28"/>
  <c r="W62" i="28"/>
  <c r="X62" i="28"/>
  <c r="S62" i="28"/>
  <c r="T62" i="28"/>
  <c r="O62" i="28"/>
  <c r="J62" i="28"/>
  <c r="E62" i="28"/>
  <c r="AA61" i="28"/>
  <c r="AB61" i="28"/>
  <c r="W61" i="28"/>
  <c r="X61" i="28"/>
  <c r="S61" i="28"/>
  <c r="T61" i="28"/>
  <c r="O61" i="28"/>
  <c r="J61" i="28"/>
  <c r="E61" i="28"/>
  <c r="AA60" i="28"/>
  <c r="AB60" i="28"/>
  <c r="W60" i="28"/>
  <c r="X60" i="28"/>
  <c r="S60" i="28"/>
  <c r="T60" i="28"/>
  <c r="O60" i="28"/>
  <c r="J60" i="28"/>
  <c r="E60" i="28"/>
  <c r="AA59" i="28"/>
  <c r="AB59" i="28"/>
  <c r="W59" i="28"/>
  <c r="X59" i="28"/>
  <c r="S59" i="28"/>
  <c r="T59" i="28"/>
  <c r="O59" i="28"/>
  <c r="J59" i="28"/>
  <c r="E59" i="28"/>
  <c r="AA58" i="28"/>
  <c r="AB58" i="28"/>
  <c r="W58" i="28"/>
  <c r="X58" i="28"/>
  <c r="S58" i="28"/>
  <c r="T58" i="28"/>
  <c r="O58" i="28"/>
  <c r="J58" i="28"/>
  <c r="E58" i="28"/>
  <c r="AA57" i="28"/>
  <c r="AB57" i="28"/>
  <c r="W57" i="28"/>
  <c r="X57" i="28"/>
  <c r="S57" i="28"/>
  <c r="T57" i="28"/>
  <c r="O57" i="28"/>
  <c r="J57" i="28"/>
  <c r="E57" i="28"/>
  <c r="AA56" i="28"/>
  <c r="AB56" i="28"/>
  <c r="W56" i="28"/>
  <c r="X56" i="28"/>
  <c r="S56" i="28"/>
  <c r="T56" i="28"/>
  <c r="O56" i="28"/>
  <c r="J56" i="28"/>
  <c r="E56" i="28"/>
  <c r="AA55" i="28"/>
  <c r="AB55" i="28"/>
  <c r="W55" i="28"/>
  <c r="X55" i="28"/>
  <c r="S55" i="28"/>
  <c r="T55" i="28"/>
  <c r="O55" i="28"/>
  <c r="J55" i="28"/>
  <c r="E55" i="28"/>
  <c r="AA54" i="28"/>
  <c r="AB54" i="28"/>
  <c r="W54" i="28"/>
  <c r="X54" i="28"/>
  <c r="S54" i="28"/>
  <c r="T54" i="28"/>
  <c r="O54" i="28"/>
  <c r="J54" i="28"/>
  <c r="E54" i="28"/>
  <c r="AA53" i="28"/>
  <c r="AB53" i="28"/>
  <c r="W53" i="28"/>
  <c r="X53" i="28"/>
  <c r="S53" i="28"/>
  <c r="T53" i="28"/>
  <c r="O53" i="28"/>
  <c r="J53" i="28"/>
  <c r="E53" i="28"/>
  <c r="AA52" i="28"/>
  <c r="AB52" i="28"/>
  <c r="W52" i="28"/>
  <c r="X52" i="28"/>
  <c r="S52" i="28"/>
  <c r="T52" i="28"/>
  <c r="O52" i="28"/>
  <c r="J52" i="28"/>
  <c r="E52" i="28"/>
  <c r="AA51" i="28"/>
  <c r="AB51" i="28"/>
  <c r="W51" i="28"/>
  <c r="X51" i="28"/>
  <c r="S51" i="28"/>
  <c r="T51" i="28"/>
  <c r="O51" i="28"/>
  <c r="J51" i="28"/>
  <c r="E51" i="28"/>
  <c r="AA50" i="28"/>
  <c r="AB50" i="28"/>
  <c r="W50" i="28"/>
  <c r="X50" i="28"/>
  <c r="S50" i="28"/>
  <c r="T50" i="28"/>
  <c r="O50" i="28"/>
  <c r="J50" i="28"/>
  <c r="E50" i="28"/>
  <c r="AA49" i="28"/>
  <c r="AB49" i="28"/>
  <c r="W49" i="28"/>
  <c r="X49" i="28"/>
  <c r="S49" i="28"/>
  <c r="T49" i="28"/>
  <c r="O49" i="28"/>
  <c r="J49" i="28"/>
  <c r="E49" i="28"/>
  <c r="AA48" i="28"/>
  <c r="AB48" i="28"/>
  <c r="W48" i="28"/>
  <c r="X48" i="28"/>
  <c r="S48" i="28"/>
  <c r="T48" i="28"/>
  <c r="O48" i="28"/>
  <c r="J48" i="28"/>
  <c r="E48" i="28"/>
  <c r="AA47" i="28"/>
  <c r="AB47" i="28"/>
  <c r="W47" i="28"/>
  <c r="X47" i="28"/>
  <c r="S47" i="28"/>
  <c r="T47" i="28"/>
  <c r="O47" i="28"/>
  <c r="J47" i="28"/>
  <c r="E47" i="28"/>
  <c r="AA46" i="28"/>
  <c r="AB46" i="28"/>
  <c r="W46" i="28"/>
  <c r="X46" i="28"/>
  <c r="S46" i="28"/>
  <c r="T46" i="28"/>
  <c r="O46" i="28"/>
  <c r="J46" i="28"/>
  <c r="E46" i="28"/>
  <c r="AA45" i="28"/>
  <c r="AB45" i="28"/>
  <c r="W45" i="28"/>
  <c r="X45" i="28"/>
  <c r="S45" i="28"/>
  <c r="T45" i="28"/>
  <c r="O45" i="28"/>
  <c r="J45" i="28"/>
  <c r="E45" i="28"/>
  <c r="AA44" i="28"/>
  <c r="AB44" i="28"/>
  <c r="W44" i="28"/>
  <c r="X44" i="28"/>
  <c r="S44" i="28"/>
  <c r="T44" i="28"/>
  <c r="O44" i="28"/>
  <c r="J44" i="28"/>
  <c r="E44" i="28"/>
  <c r="AA43" i="28"/>
  <c r="AB43" i="28"/>
  <c r="W43" i="28"/>
  <c r="X43" i="28"/>
  <c r="S43" i="28"/>
  <c r="T43" i="28"/>
  <c r="O43" i="28"/>
  <c r="J43" i="28"/>
  <c r="E43" i="28"/>
  <c r="AA42" i="28"/>
  <c r="AB42" i="28"/>
  <c r="W42" i="28"/>
  <c r="X42" i="28"/>
  <c r="S42" i="28"/>
  <c r="T42" i="28"/>
  <c r="O42" i="28"/>
  <c r="J42" i="28"/>
  <c r="E42" i="28"/>
  <c r="AA41" i="28"/>
  <c r="AB41" i="28"/>
  <c r="W41" i="28"/>
  <c r="X41" i="28"/>
  <c r="S41" i="28"/>
  <c r="T41" i="28"/>
  <c r="O41" i="28"/>
  <c r="J41" i="28"/>
  <c r="E41" i="28"/>
  <c r="AA40" i="28"/>
  <c r="AB40" i="28"/>
  <c r="W40" i="28"/>
  <c r="X40" i="28"/>
  <c r="S40" i="28"/>
  <c r="T40" i="28"/>
  <c r="O40" i="28"/>
  <c r="J40" i="28"/>
  <c r="E40" i="28"/>
  <c r="AA39" i="28"/>
  <c r="AB39" i="28"/>
  <c r="W39" i="28"/>
  <c r="X39" i="28"/>
  <c r="S39" i="28"/>
  <c r="T39" i="28"/>
  <c r="O39" i="28"/>
  <c r="J39" i="28"/>
  <c r="E39" i="28"/>
  <c r="AA38" i="28"/>
  <c r="AB38" i="28"/>
  <c r="W38" i="28"/>
  <c r="X38" i="28"/>
  <c r="S38" i="28"/>
  <c r="T38" i="28"/>
  <c r="O38" i="28"/>
  <c r="J38" i="28"/>
  <c r="E38" i="28"/>
  <c r="AA37" i="28"/>
  <c r="AB37" i="28"/>
  <c r="W37" i="28"/>
  <c r="X37" i="28"/>
  <c r="S37" i="28"/>
  <c r="T37" i="28"/>
  <c r="O37" i="28"/>
  <c r="J37" i="28"/>
  <c r="E37" i="28"/>
  <c r="AA36" i="28"/>
  <c r="AB36" i="28"/>
  <c r="W36" i="28"/>
  <c r="X36" i="28"/>
  <c r="S36" i="28"/>
  <c r="T36" i="28"/>
  <c r="O36" i="28"/>
  <c r="J36" i="28"/>
  <c r="E36" i="28"/>
  <c r="AA35" i="28"/>
  <c r="AB35" i="28"/>
  <c r="W35" i="28"/>
  <c r="X35" i="28"/>
  <c r="S35" i="28"/>
  <c r="T35" i="28"/>
  <c r="O35" i="28"/>
  <c r="J35" i="28"/>
  <c r="E35" i="28"/>
  <c r="AA34" i="28"/>
  <c r="AB34" i="28"/>
  <c r="W34" i="28"/>
  <c r="X34" i="28"/>
  <c r="S34" i="28"/>
  <c r="T34" i="28"/>
  <c r="O34" i="28"/>
  <c r="J34" i="28"/>
  <c r="E34" i="28"/>
  <c r="AA33" i="28"/>
  <c r="AB33" i="28"/>
  <c r="W33" i="28"/>
  <c r="X33" i="28"/>
  <c r="S33" i="28"/>
  <c r="T33" i="28"/>
  <c r="O33" i="28"/>
  <c r="J33" i="28"/>
  <c r="E33" i="28"/>
  <c r="AA32" i="28"/>
  <c r="AB32" i="28"/>
  <c r="W32" i="28"/>
  <c r="X32" i="28"/>
  <c r="S32" i="28"/>
  <c r="T32" i="28"/>
  <c r="O32" i="28"/>
  <c r="J32" i="28"/>
  <c r="E32" i="28"/>
  <c r="AA31" i="28"/>
  <c r="AB31" i="28"/>
  <c r="W31" i="28"/>
  <c r="X31" i="28"/>
  <c r="S31" i="28"/>
  <c r="T31" i="28"/>
  <c r="O31" i="28"/>
  <c r="J31" i="28"/>
  <c r="E31" i="28"/>
  <c r="AA30" i="28"/>
  <c r="AB30" i="28"/>
  <c r="W30" i="28"/>
  <c r="X30" i="28"/>
  <c r="S30" i="28"/>
  <c r="T30" i="28"/>
  <c r="O30" i="28"/>
  <c r="J30" i="28"/>
  <c r="E30" i="28"/>
  <c r="AA29" i="28"/>
  <c r="AB29" i="28"/>
  <c r="W29" i="28"/>
  <c r="X29" i="28"/>
  <c r="S29" i="28"/>
  <c r="T29" i="28"/>
  <c r="O29" i="28"/>
  <c r="J29" i="28"/>
  <c r="E29" i="28"/>
  <c r="AA28" i="28"/>
  <c r="AB28" i="28"/>
  <c r="W28" i="28"/>
  <c r="X28" i="28"/>
  <c r="S28" i="28"/>
  <c r="T28" i="28"/>
  <c r="O28" i="28"/>
  <c r="J28" i="28"/>
  <c r="E28" i="28"/>
  <c r="AA27" i="28"/>
  <c r="AB27" i="28"/>
  <c r="W27" i="28"/>
  <c r="X27" i="28"/>
  <c r="S27" i="28"/>
  <c r="T27" i="28"/>
  <c r="O27" i="28"/>
  <c r="J27" i="28"/>
  <c r="E27" i="28"/>
  <c r="AA26" i="28"/>
  <c r="AB26" i="28"/>
  <c r="W26" i="28"/>
  <c r="X26" i="28"/>
  <c r="S26" i="28"/>
  <c r="T26" i="28"/>
  <c r="O26" i="28"/>
  <c r="J26" i="28"/>
  <c r="E26" i="28"/>
  <c r="AA25" i="28"/>
  <c r="AB25" i="28"/>
  <c r="W25" i="28"/>
  <c r="X25" i="28"/>
  <c r="S25" i="28"/>
  <c r="T25" i="28"/>
  <c r="O25" i="28"/>
  <c r="J25" i="28"/>
  <c r="E25" i="28"/>
  <c r="AA24" i="28"/>
  <c r="AB24" i="28"/>
  <c r="W24" i="28"/>
  <c r="X24" i="28"/>
  <c r="S24" i="28"/>
  <c r="T24" i="28"/>
  <c r="O24" i="28"/>
  <c r="J24" i="28"/>
  <c r="E24" i="28"/>
  <c r="AA23" i="28"/>
  <c r="AB23" i="28"/>
  <c r="W23" i="28"/>
  <c r="X23" i="28"/>
  <c r="S23" i="28"/>
  <c r="T23" i="28"/>
  <c r="O23" i="28"/>
  <c r="J23" i="28"/>
  <c r="E23" i="28"/>
  <c r="AA22" i="28"/>
  <c r="AB22" i="28"/>
  <c r="W22" i="28"/>
  <c r="X22" i="28"/>
  <c r="S22" i="28"/>
  <c r="T22" i="28"/>
  <c r="O22" i="28"/>
  <c r="J22" i="28"/>
  <c r="E22" i="28"/>
  <c r="AA21" i="28"/>
  <c r="AB21" i="28"/>
  <c r="W21" i="28"/>
  <c r="X21" i="28"/>
  <c r="S21" i="28"/>
  <c r="T21" i="28"/>
  <c r="O21" i="28"/>
  <c r="J21" i="28"/>
  <c r="E21" i="28"/>
  <c r="AA20" i="28"/>
  <c r="AB20" i="28"/>
  <c r="W20" i="28"/>
  <c r="X20" i="28"/>
  <c r="S20" i="28"/>
  <c r="T20" i="28"/>
  <c r="O20" i="28"/>
  <c r="J20" i="28"/>
  <c r="E20" i="28"/>
  <c r="AA19" i="28"/>
  <c r="AB19" i="28"/>
  <c r="W19" i="28"/>
  <c r="X19" i="28"/>
  <c r="S19" i="28"/>
  <c r="T19" i="28"/>
  <c r="O19" i="28"/>
  <c r="E19" i="28"/>
  <c r="AA18" i="28"/>
  <c r="AB18" i="28"/>
  <c r="W18" i="28"/>
  <c r="X18" i="28"/>
  <c r="S18" i="28"/>
  <c r="T18" i="28"/>
  <c r="O18" i="28"/>
  <c r="J18" i="28"/>
  <c r="E18" i="28"/>
  <c r="AA17" i="28"/>
  <c r="AB17" i="28"/>
  <c r="W17" i="28"/>
  <c r="X17" i="28"/>
  <c r="S17" i="28"/>
  <c r="T17" i="28"/>
  <c r="O17" i="28"/>
  <c r="J17" i="28"/>
  <c r="E17" i="28"/>
  <c r="AA16" i="28"/>
  <c r="AB16" i="28"/>
  <c r="W16" i="28"/>
  <c r="X16" i="28"/>
  <c r="S16" i="28"/>
  <c r="T16" i="28"/>
  <c r="O16" i="28"/>
  <c r="J16" i="28"/>
  <c r="E16" i="28"/>
  <c r="AA15" i="28"/>
  <c r="AB15" i="28"/>
  <c r="W15" i="28"/>
  <c r="X15" i="28"/>
  <c r="S15" i="28"/>
  <c r="T15" i="28"/>
  <c r="O15" i="28"/>
  <c r="J15" i="28"/>
  <c r="E15" i="28"/>
  <c r="AA14" i="28"/>
  <c r="AB14" i="28"/>
  <c r="W14" i="28"/>
  <c r="X14" i="28"/>
  <c r="S14" i="28"/>
  <c r="T14" i="28"/>
  <c r="O14" i="28"/>
  <c r="J14" i="28"/>
  <c r="E14" i="28"/>
  <c r="AA13" i="28"/>
  <c r="AB13" i="28"/>
  <c r="W13" i="28"/>
  <c r="X13" i="28"/>
  <c r="S13" i="28"/>
  <c r="T13" i="28"/>
  <c r="O13" i="28"/>
  <c r="J13" i="28"/>
  <c r="E13" i="28"/>
  <c r="AA12" i="28"/>
  <c r="AB12" i="28"/>
  <c r="W12" i="28"/>
  <c r="X12" i="28"/>
  <c r="S12" i="28"/>
  <c r="T12" i="28"/>
  <c r="O12" i="28"/>
  <c r="J12" i="28"/>
  <c r="E12" i="28"/>
  <c r="AA11" i="28"/>
  <c r="AB11" i="28"/>
  <c r="W11" i="28"/>
  <c r="X11" i="28"/>
  <c r="S11" i="28"/>
  <c r="T11" i="28"/>
  <c r="O11" i="28"/>
  <c r="J11" i="28"/>
  <c r="E11" i="28"/>
  <c r="AA10" i="28"/>
  <c r="AB10" i="28"/>
  <c r="W10" i="28"/>
  <c r="X10" i="28"/>
  <c r="S10" i="28"/>
  <c r="T10" i="28"/>
  <c r="O10" i="28"/>
  <c r="J10" i="28"/>
  <c r="E10" i="28"/>
  <c r="AA9" i="28"/>
  <c r="AB9" i="28"/>
  <c r="W9" i="28"/>
  <c r="X9" i="28"/>
  <c r="S9" i="28"/>
  <c r="T9" i="28"/>
  <c r="O9" i="28"/>
  <c r="J9" i="28"/>
  <c r="E9" i="28"/>
  <c r="AA8" i="28"/>
  <c r="AB8" i="28"/>
  <c r="W8" i="28"/>
  <c r="X8" i="28"/>
  <c r="S8" i="28"/>
  <c r="T8" i="28"/>
  <c r="O8" i="28"/>
  <c r="J8" i="28"/>
  <c r="E8" i="28"/>
  <c r="AA7" i="28"/>
  <c r="AB7" i="28"/>
  <c r="W7" i="28"/>
  <c r="X7" i="28"/>
  <c r="S7" i="28"/>
  <c r="T7" i="28"/>
  <c r="O7" i="28"/>
  <c r="J7" i="28"/>
  <c r="AA6" i="28"/>
  <c r="AB6" i="28"/>
  <c r="W6" i="28"/>
  <c r="X6" i="28"/>
  <c r="S6" i="28"/>
  <c r="T6" i="28"/>
  <c r="O6" i="28"/>
  <c r="J6" i="28"/>
  <c r="E6" i="28"/>
  <c r="R3" i="27"/>
  <c r="S3" i="27"/>
  <c r="O7" i="27"/>
  <c r="O8" i="27"/>
  <c r="O9" i="27"/>
  <c r="O10" i="27"/>
  <c r="O11" i="27"/>
  <c r="O12" i="27"/>
  <c r="O13" i="27"/>
  <c r="O14" i="27"/>
  <c r="O15" i="27"/>
  <c r="O16" i="27"/>
  <c r="O17" i="27"/>
  <c r="O18" i="27"/>
  <c r="O19" i="27"/>
  <c r="O20" i="27"/>
  <c r="O21" i="27"/>
  <c r="O22" i="27"/>
  <c r="O23" i="27"/>
  <c r="O24" i="27"/>
  <c r="O25" i="27"/>
  <c r="O26" i="27"/>
  <c r="O27" i="27"/>
  <c r="O28" i="27"/>
  <c r="O29" i="27"/>
  <c r="O30" i="27"/>
  <c r="O31" i="27"/>
  <c r="O32" i="27"/>
  <c r="O33" i="27"/>
  <c r="O34" i="27"/>
  <c r="O35" i="27"/>
  <c r="O36" i="27"/>
  <c r="O37" i="27"/>
  <c r="O38" i="27"/>
  <c r="O39" i="27"/>
  <c r="O40" i="27"/>
  <c r="O41" i="27"/>
  <c r="O42" i="27"/>
  <c r="O43" i="27"/>
  <c r="O44" i="27"/>
  <c r="O45" i="27"/>
  <c r="O46" i="27"/>
  <c r="O47" i="27"/>
  <c r="O48" i="27"/>
  <c r="O49" i="27"/>
  <c r="O50" i="27"/>
  <c r="O51" i="27"/>
  <c r="O52" i="27"/>
  <c r="O53" i="27"/>
  <c r="O54" i="27"/>
  <c r="O55" i="27"/>
  <c r="O56" i="27"/>
  <c r="O57" i="27"/>
  <c r="O58" i="27"/>
  <c r="O59" i="27"/>
  <c r="O60" i="27"/>
  <c r="O61" i="27"/>
  <c r="O62" i="27"/>
  <c r="O63" i="27"/>
  <c r="O64" i="27"/>
  <c r="O65" i="27"/>
  <c r="O66" i="27"/>
  <c r="O67" i="27"/>
  <c r="O68" i="27"/>
  <c r="O69" i="27"/>
  <c r="O70" i="27"/>
  <c r="O71" i="27"/>
  <c r="O72" i="27"/>
  <c r="O73" i="27"/>
  <c r="O74" i="27"/>
  <c r="O75" i="27"/>
  <c r="O76" i="27"/>
  <c r="O77" i="27"/>
  <c r="O78" i="27"/>
  <c r="O79" i="27"/>
  <c r="O80" i="27"/>
  <c r="O81" i="27"/>
  <c r="O82" i="27"/>
  <c r="O83" i="27"/>
  <c r="O84" i="27"/>
  <c r="O85" i="27"/>
  <c r="O86" i="27"/>
  <c r="O87" i="27"/>
  <c r="O88" i="27"/>
  <c r="O89" i="27"/>
  <c r="O90" i="27"/>
  <c r="O91" i="27"/>
  <c r="O92" i="27"/>
  <c r="O93" i="27"/>
  <c r="O94" i="27"/>
  <c r="O95" i="27"/>
  <c r="O96" i="27"/>
  <c r="O97" i="27"/>
  <c r="O98" i="27"/>
  <c r="O99" i="27"/>
  <c r="O100" i="27"/>
  <c r="O101" i="27"/>
  <c r="O102" i="27"/>
  <c r="O103" i="27"/>
  <c r="O104" i="27"/>
  <c r="O105" i="27"/>
  <c r="O106" i="27"/>
  <c r="O107" i="27"/>
  <c r="O108" i="27"/>
  <c r="O109" i="27"/>
  <c r="O110" i="27"/>
  <c r="O111" i="27"/>
  <c r="O112" i="27"/>
  <c r="O113" i="27"/>
  <c r="O114" i="27"/>
  <c r="O115" i="27"/>
  <c r="O116" i="27"/>
  <c r="O117" i="27"/>
  <c r="O118" i="27"/>
  <c r="O119" i="27"/>
  <c r="O120" i="27"/>
  <c r="O121" i="27"/>
  <c r="O122" i="27"/>
  <c r="O123" i="27"/>
  <c r="O124" i="27"/>
  <c r="O125" i="27"/>
  <c r="O126" i="27"/>
  <c r="O127" i="27"/>
  <c r="O128" i="27"/>
  <c r="O129" i="27"/>
  <c r="O130" i="27"/>
  <c r="O131" i="27"/>
  <c r="O132" i="27"/>
  <c r="O133" i="27"/>
  <c r="O134" i="27"/>
  <c r="O135" i="27"/>
  <c r="O136" i="27"/>
  <c r="O137" i="27"/>
  <c r="O138" i="27"/>
  <c r="O139" i="27"/>
  <c r="O140" i="27"/>
  <c r="O141" i="27"/>
  <c r="O142" i="27"/>
  <c r="O143" i="27"/>
  <c r="O144" i="27"/>
  <c r="O145" i="27"/>
  <c r="O146" i="27"/>
  <c r="O147" i="27"/>
  <c r="O148" i="27"/>
  <c r="O149" i="27"/>
  <c r="O150" i="27"/>
  <c r="O151" i="27"/>
  <c r="O152" i="27"/>
  <c r="O153" i="27"/>
  <c r="O154" i="27"/>
  <c r="O155" i="27"/>
  <c r="O156" i="27"/>
  <c r="O157" i="27"/>
  <c r="O158" i="27"/>
  <c r="O159" i="27"/>
  <c r="O160" i="27"/>
  <c r="O161" i="27"/>
  <c r="O162" i="27"/>
  <c r="O163" i="27"/>
  <c r="O164" i="27"/>
  <c r="O165" i="27"/>
  <c r="O166" i="27"/>
  <c r="O167" i="27"/>
  <c r="O168" i="27"/>
  <c r="O169" i="27"/>
  <c r="O170" i="27"/>
  <c r="O171" i="27"/>
  <c r="O172" i="27"/>
  <c r="O173" i="27"/>
  <c r="O174" i="27"/>
  <c r="O175" i="27"/>
  <c r="O176" i="27"/>
  <c r="O177" i="27"/>
  <c r="O178" i="27"/>
  <c r="O179" i="27"/>
  <c r="O180" i="27"/>
  <c r="O181" i="27"/>
  <c r="O182" i="27"/>
  <c r="O183" i="27"/>
  <c r="O184" i="27"/>
  <c r="O185" i="27"/>
  <c r="O186" i="27"/>
  <c r="O187" i="27"/>
  <c r="O188" i="27"/>
  <c r="O189" i="27"/>
  <c r="O190" i="27"/>
  <c r="O191" i="27"/>
  <c r="O192" i="27"/>
  <c r="O193" i="27"/>
  <c r="O194" i="27"/>
  <c r="O195" i="27"/>
  <c r="O196" i="27"/>
  <c r="O197" i="27"/>
  <c r="O198" i="27"/>
  <c r="O199" i="27"/>
  <c r="O200" i="27"/>
  <c r="O201" i="27"/>
  <c r="O202" i="27"/>
  <c r="O203" i="27"/>
  <c r="O204" i="27"/>
  <c r="O205" i="27"/>
  <c r="O206" i="27"/>
  <c r="O207" i="27"/>
  <c r="O208" i="27"/>
  <c r="O209" i="27"/>
  <c r="O210" i="27"/>
  <c r="O211" i="27"/>
  <c r="O212" i="27"/>
  <c r="O213" i="27"/>
  <c r="O214" i="27"/>
  <c r="O215" i="27"/>
  <c r="O216" i="27"/>
  <c r="O217" i="27"/>
  <c r="O218" i="27"/>
  <c r="O219" i="27"/>
  <c r="O220" i="27"/>
  <c r="O221" i="27"/>
  <c r="O222" i="27"/>
  <c r="O223" i="27"/>
  <c r="O224" i="27"/>
  <c r="O225" i="27"/>
  <c r="O226" i="27"/>
  <c r="O227" i="27"/>
  <c r="O228" i="27"/>
  <c r="O229" i="27"/>
  <c r="O230" i="27"/>
  <c r="O231" i="27"/>
  <c r="O232" i="27"/>
  <c r="O233" i="27"/>
  <c r="O234" i="27"/>
  <c r="O235" i="27"/>
  <c r="O236" i="27"/>
  <c r="O237" i="27"/>
  <c r="O238" i="27"/>
  <c r="O239" i="27"/>
  <c r="O240" i="27"/>
  <c r="O241" i="27"/>
  <c r="O242" i="27"/>
  <c r="O243" i="27"/>
  <c r="O244" i="27"/>
  <c r="O245" i="27"/>
  <c r="O246" i="27"/>
  <c r="O247" i="27"/>
  <c r="O248" i="27"/>
  <c r="O249" i="27"/>
  <c r="O250" i="27"/>
  <c r="O251" i="27"/>
  <c r="O252" i="27"/>
  <c r="O253" i="27"/>
  <c r="O254" i="27"/>
  <c r="O255" i="27"/>
  <c r="O256" i="27"/>
  <c r="O257" i="27"/>
  <c r="O258" i="27"/>
  <c r="O259" i="27"/>
  <c r="O260" i="27"/>
  <c r="O261" i="27"/>
  <c r="O262" i="27"/>
  <c r="O263" i="27"/>
  <c r="O264" i="27"/>
  <c r="O265" i="27"/>
  <c r="O266" i="27"/>
  <c r="O267" i="27"/>
  <c r="O268" i="27"/>
  <c r="O269" i="27"/>
  <c r="O270" i="27"/>
  <c r="O271" i="27"/>
  <c r="O272" i="27"/>
  <c r="O273" i="27"/>
  <c r="O274" i="27"/>
  <c r="O275" i="27"/>
  <c r="O276" i="27"/>
  <c r="O277" i="27"/>
  <c r="O278" i="27"/>
  <c r="O279" i="27"/>
  <c r="O280" i="27"/>
  <c r="O281" i="27"/>
  <c r="O282" i="27"/>
  <c r="O283" i="27"/>
  <c r="O284" i="27"/>
  <c r="O285" i="27"/>
  <c r="O286" i="27"/>
  <c r="O287" i="27"/>
  <c r="O288" i="27"/>
  <c r="O289" i="27"/>
  <c r="O290" i="27"/>
  <c r="O291" i="27"/>
  <c r="O292" i="27"/>
  <c r="O293" i="27"/>
  <c r="O294" i="27"/>
  <c r="O295" i="27"/>
  <c r="O296" i="27"/>
  <c r="O297" i="27"/>
  <c r="O298" i="27"/>
  <c r="O299" i="27"/>
  <c r="O300" i="27"/>
  <c r="O301" i="27"/>
  <c r="O302" i="27"/>
  <c r="O303" i="27"/>
  <c r="O304" i="27"/>
  <c r="O305" i="27"/>
  <c r="O306" i="27"/>
  <c r="O307" i="27"/>
  <c r="O308" i="27"/>
  <c r="O309" i="27"/>
  <c r="O310" i="27"/>
  <c r="O311" i="27"/>
  <c r="O312" i="27"/>
  <c r="O313" i="27"/>
  <c r="O314" i="27"/>
  <c r="O315" i="27"/>
  <c r="O316" i="27"/>
  <c r="O317" i="27"/>
  <c r="O318" i="27"/>
  <c r="O319" i="27"/>
  <c r="O320" i="27"/>
  <c r="O321" i="27"/>
  <c r="O322" i="27"/>
  <c r="O323" i="27"/>
  <c r="O324" i="27"/>
  <c r="O325" i="27"/>
  <c r="O326" i="27"/>
  <c r="O327" i="27"/>
  <c r="O328" i="27"/>
  <c r="O329" i="27"/>
  <c r="O330" i="27"/>
  <c r="O331" i="27"/>
  <c r="O332" i="27"/>
  <c r="O333" i="27"/>
  <c r="O334" i="27"/>
  <c r="O335" i="27"/>
  <c r="O336" i="27"/>
  <c r="O337" i="27"/>
  <c r="O338" i="27"/>
  <c r="O339" i="27"/>
  <c r="O340" i="27"/>
  <c r="O341" i="27"/>
  <c r="O342" i="27"/>
  <c r="O343" i="27"/>
  <c r="O344" i="27"/>
  <c r="O345" i="27"/>
  <c r="O346" i="27"/>
  <c r="O347" i="27"/>
  <c r="O348" i="27"/>
  <c r="O349" i="27"/>
  <c r="O350" i="27"/>
  <c r="O351" i="27"/>
  <c r="O352" i="27"/>
  <c r="O353" i="27"/>
  <c r="O354" i="27"/>
  <c r="O355" i="27"/>
  <c r="O356" i="27"/>
  <c r="O357" i="27"/>
  <c r="O358" i="27"/>
  <c r="O359" i="27"/>
  <c r="O360" i="27"/>
  <c r="O361" i="27"/>
  <c r="O362" i="27"/>
  <c r="O363" i="27"/>
  <c r="O364" i="27"/>
  <c r="O365" i="27"/>
  <c r="O366" i="27"/>
  <c r="O367" i="27"/>
  <c r="O368" i="27"/>
  <c r="O369" i="27"/>
  <c r="O370" i="27"/>
  <c r="O371" i="27"/>
  <c r="O372" i="27"/>
  <c r="O373" i="27"/>
  <c r="O374" i="27"/>
  <c r="O375" i="27"/>
  <c r="O376" i="27"/>
  <c r="O377" i="27"/>
  <c r="O378" i="27"/>
  <c r="O379" i="27"/>
  <c r="O380" i="27"/>
  <c r="O381" i="27"/>
  <c r="O382" i="27"/>
  <c r="O383" i="27"/>
  <c r="O384" i="27"/>
  <c r="O385" i="27"/>
  <c r="O386" i="27"/>
  <c r="O387" i="27"/>
  <c r="O388" i="27"/>
  <c r="O389" i="27"/>
  <c r="O390" i="27"/>
  <c r="O391" i="27"/>
  <c r="O392" i="27"/>
  <c r="O393" i="27"/>
  <c r="O394" i="27"/>
  <c r="O395" i="27"/>
  <c r="O396" i="27"/>
  <c r="O397" i="27"/>
  <c r="O398" i="27"/>
  <c r="O399" i="27"/>
  <c r="O400" i="27"/>
  <c r="O401" i="27"/>
  <c r="O402" i="27"/>
  <c r="O403" i="27"/>
  <c r="O404" i="27"/>
  <c r="O405" i="27"/>
  <c r="O406" i="27"/>
  <c r="O407" i="27"/>
  <c r="O408" i="27"/>
  <c r="O409" i="27"/>
  <c r="O410" i="27"/>
  <c r="O411" i="27"/>
  <c r="O412" i="27"/>
  <c r="O413" i="27"/>
  <c r="O414" i="27"/>
  <c r="O415" i="27"/>
  <c r="O416" i="27"/>
  <c r="O417" i="27"/>
  <c r="O418" i="27"/>
  <c r="O419" i="27"/>
  <c r="O420" i="27"/>
  <c r="O421" i="27"/>
  <c r="O422" i="27"/>
  <c r="O423" i="27"/>
  <c r="O424" i="27"/>
  <c r="O425" i="27"/>
  <c r="O426" i="27"/>
  <c r="O427" i="27"/>
  <c r="O428" i="27"/>
  <c r="O429" i="27"/>
  <c r="O430" i="27"/>
  <c r="O431" i="27"/>
  <c r="O432" i="27"/>
  <c r="O433" i="27"/>
  <c r="O434" i="27"/>
  <c r="O435" i="27"/>
  <c r="O436" i="27"/>
  <c r="O437" i="27"/>
  <c r="O438" i="27"/>
  <c r="O439" i="27"/>
  <c r="O440" i="27"/>
  <c r="O441" i="27"/>
  <c r="O442" i="27"/>
  <c r="O443" i="27"/>
  <c r="O444" i="27"/>
  <c r="O445" i="27"/>
  <c r="O446" i="27"/>
  <c r="O447" i="27"/>
  <c r="O448" i="27"/>
  <c r="O449" i="27"/>
  <c r="O450" i="27"/>
  <c r="O451" i="27"/>
  <c r="O452" i="27"/>
  <c r="O453" i="27"/>
  <c r="O454" i="27"/>
  <c r="O455" i="27"/>
  <c r="O456" i="27"/>
  <c r="O457" i="27"/>
  <c r="O458" i="27"/>
  <c r="O459" i="27"/>
  <c r="O460" i="27"/>
  <c r="O461" i="27"/>
  <c r="O462" i="27"/>
  <c r="O463" i="27"/>
  <c r="O464" i="27"/>
  <c r="O465" i="27"/>
  <c r="O466" i="27"/>
  <c r="O467" i="27"/>
  <c r="O468" i="27"/>
  <c r="O469" i="27"/>
  <c r="O470" i="27"/>
  <c r="O471" i="27"/>
  <c r="O472" i="27"/>
  <c r="O473" i="27"/>
  <c r="O474" i="27"/>
  <c r="O475" i="27"/>
  <c r="O476" i="27"/>
  <c r="O477" i="27"/>
  <c r="O478" i="27"/>
  <c r="O479" i="27"/>
  <c r="O480" i="27"/>
  <c r="O481" i="27"/>
  <c r="O482" i="27"/>
  <c r="O483" i="27"/>
  <c r="O484" i="27"/>
  <c r="O485" i="27"/>
  <c r="O486" i="27"/>
  <c r="O487" i="27"/>
  <c r="O488" i="27"/>
  <c r="O489" i="27"/>
  <c r="O490" i="27"/>
  <c r="O491" i="27"/>
  <c r="O492" i="27"/>
  <c r="O493" i="27"/>
  <c r="O494" i="27"/>
  <c r="O495" i="27"/>
  <c r="O496" i="27"/>
  <c r="O497" i="27"/>
  <c r="O498" i="27"/>
  <c r="O499" i="27"/>
  <c r="O500" i="27"/>
  <c r="O501" i="27"/>
  <c r="O502" i="27"/>
  <c r="O503" i="27"/>
  <c r="O504" i="27"/>
  <c r="O505" i="27"/>
  <c r="O506" i="27"/>
  <c r="O507" i="27"/>
  <c r="O508" i="27"/>
  <c r="O509" i="27"/>
  <c r="O510" i="27"/>
  <c r="O511" i="27"/>
  <c r="O512" i="27"/>
  <c r="O513" i="27"/>
  <c r="O514" i="27"/>
  <c r="O515" i="27"/>
  <c r="O516" i="27"/>
  <c r="O517" i="27"/>
  <c r="O518" i="27"/>
  <c r="O519" i="27"/>
  <c r="O520" i="27"/>
  <c r="O521" i="27"/>
  <c r="O522" i="27"/>
  <c r="O523" i="27"/>
  <c r="O524" i="27"/>
  <c r="O525" i="27"/>
  <c r="O526" i="27"/>
  <c r="O527" i="27"/>
  <c r="O528" i="27"/>
  <c r="O529" i="27"/>
  <c r="O530" i="27"/>
  <c r="O531" i="27"/>
  <c r="O532" i="27"/>
  <c r="O533" i="27"/>
  <c r="O534" i="27"/>
  <c r="O535" i="27"/>
  <c r="O536" i="27"/>
  <c r="O537" i="27"/>
  <c r="O538" i="27"/>
  <c r="O539" i="27"/>
  <c r="O540" i="27"/>
  <c r="O541" i="27"/>
  <c r="O542" i="27"/>
  <c r="O543" i="27"/>
  <c r="O544" i="27"/>
  <c r="O545" i="27"/>
  <c r="O546" i="27"/>
  <c r="O547" i="27"/>
  <c r="O548" i="27"/>
  <c r="O549" i="27"/>
  <c r="O550" i="27"/>
  <c r="O551" i="27"/>
  <c r="O552" i="27"/>
  <c r="O553" i="27"/>
  <c r="O554" i="27"/>
  <c r="O555" i="27"/>
  <c r="O556" i="27"/>
  <c r="O557" i="27"/>
  <c r="O558" i="27"/>
  <c r="O559" i="27"/>
  <c r="O560" i="27"/>
  <c r="O561" i="27"/>
  <c r="O562" i="27"/>
  <c r="O563" i="27"/>
  <c r="O564" i="27"/>
  <c r="O565" i="27"/>
  <c r="O566" i="27"/>
  <c r="O567" i="27"/>
  <c r="O568" i="27"/>
  <c r="O569" i="27"/>
  <c r="O570" i="27"/>
  <c r="O571" i="27"/>
  <c r="O572" i="27"/>
  <c r="O573" i="27"/>
  <c r="O574" i="27"/>
  <c r="O575" i="27"/>
  <c r="O576" i="27"/>
  <c r="O577" i="27"/>
  <c r="O578" i="27"/>
  <c r="O579" i="27"/>
  <c r="O580" i="27"/>
  <c r="O581" i="27"/>
  <c r="O582" i="27"/>
  <c r="O583" i="27"/>
  <c r="O584" i="27"/>
  <c r="O585" i="27"/>
  <c r="O586" i="27"/>
  <c r="O587" i="27"/>
  <c r="O588" i="27"/>
  <c r="O589" i="27"/>
  <c r="O590" i="27"/>
  <c r="O591" i="27"/>
  <c r="O592" i="27"/>
  <c r="O593" i="27"/>
  <c r="O594" i="27"/>
  <c r="O595" i="27"/>
  <c r="O596" i="27"/>
  <c r="O597" i="27"/>
  <c r="O598" i="27"/>
  <c r="O599" i="27"/>
  <c r="O600" i="27"/>
  <c r="O601" i="27"/>
  <c r="O602" i="27"/>
  <c r="O603" i="27"/>
  <c r="O604" i="27"/>
  <c r="O605" i="27"/>
  <c r="O606" i="27"/>
  <c r="O607" i="27"/>
  <c r="O608" i="27"/>
  <c r="O609" i="27"/>
  <c r="O610" i="27"/>
  <c r="O611" i="27"/>
  <c r="O612" i="27"/>
  <c r="O613" i="27"/>
  <c r="O614" i="27"/>
  <c r="O615" i="27"/>
  <c r="O616" i="27"/>
  <c r="O617" i="27"/>
  <c r="O618" i="27"/>
  <c r="O619" i="27"/>
  <c r="O620" i="27"/>
  <c r="O621" i="27"/>
  <c r="O622" i="27"/>
  <c r="O623" i="27"/>
  <c r="O624" i="27"/>
  <c r="O625" i="27"/>
  <c r="O626" i="27"/>
  <c r="O627" i="27"/>
  <c r="O628" i="27"/>
  <c r="O629" i="27"/>
  <c r="O630" i="27"/>
  <c r="O631" i="27"/>
  <c r="O632" i="27"/>
  <c r="O633" i="27"/>
  <c r="O634" i="27"/>
  <c r="O635" i="27"/>
  <c r="O636" i="27"/>
  <c r="O637" i="27"/>
  <c r="O638" i="27"/>
  <c r="O639" i="27"/>
  <c r="O640" i="27"/>
  <c r="O641" i="27"/>
  <c r="O642" i="27"/>
  <c r="O643" i="27"/>
  <c r="O644" i="27"/>
  <c r="O645" i="27"/>
  <c r="O646" i="27"/>
  <c r="O647" i="27"/>
  <c r="O648" i="27"/>
  <c r="O649" i="27"/>
  <c r="O650" i="27"/>
  <c r="O651" i="27"/>
  <c r="O652" i="27"/>
  <c r="O653" i="27"/>
  <c r="O654" i="27"/>
  <c r="O655" i="27"/>
  <c r="O656" i="27"/>
  <c r="O657" i="27"/>
  <c r="O658" i="27"/>
  <c r="O659" i="27"/>
  <c r="O660" i="27"/>
  <c r="O6" i="27"/>
  <c r="B7" i="27"/>
  <c r="B8" i="27"/>
  <c r="B9" i="27"/>
  <c r="B10" i="27"/>
  <c r="B11" i="27"/>
  <c r="B12" i="27"/>
  <c r="B13" i="27"/>
  <c r="B14" i="27"/>
  <c r="B15" i="27"/>
  <c r="B16" i="27"/>
  <c r="B17" i="27"/>
  <c r="B18" i="27"/>
  <c r="B19" i="27"/>
  <c r="B20" i="27"/>
  <c r="B21" i="27"/>
  <c r="B22" i="27"/>
  <c r="B23" i="27"/>
  <c r="B24" i="27"/>
  <c r="B25" i="27"/>
  <c r="B26" i="27"/>
  <c r="B27" i="27"/>
  <c r="B28" i="27"/>
  <c r="B29" i="27"/>
  <c r="B30" i="27"/>
  <c r="B31" i="27"/>
  <c r="B32" i="27"/>
  <c r="B33" i="27"/>
  <c r="B34" i="27"/>
  <c r="B35" i="27"/>
  <c r="B36" i="27"/>
  <c r="B37" i="27"/>
  <c r="B38" i="27"/>
  <c r="B39" i="27"/>
  <c r="B40" i="27"/>
  <c r="B41" i="27"/>
  <c r="B42" i="27"/>
  <c r="B43" i="27"/>
  <c r="B44" i="27"/>
  <c r="B45" i="27"/>
  <c r="B46" i="27"/>
  <c r="B47" i="27"/>
  <c r="B48" i="27"/>
  <c r="B49" i="27"/>
  <c r="B50" i="27"/>
  <c r="B51" i="27"/>
  <c r="B52" i="27"/>
  <c r="B53" i="27"/>
  <c r="B54" i="27"/>
  <c r="B55" i="27"/>
  <c r="B56" i="27"/>
  <c r="B57" i="27"/>
  <c r="B58" i="27"/>
  <c r="B59" i="27"/>
  <c r="B60" i="27"/>
  <c r="B61" i="27"/>
  <c r="B62" i="27"/>
  <c r="B63" i="27"/>
  <c r="B64" i="27"/>
  <c r="B65" i="27"/>
  <c r="B66" i="27"/>
  <c r="B67" i="27"/>
  <c r="B68" i="27"/>
  <c r="B69" i="27"/>
  <c r="B70" i="27"/>
  <c r="B71" i="27"/>
  <c r="B72" i="27"/>
  <c r="B73" i="27"/>
  <c r="B74" i="27"/>
  <c r="B75" i="27"/>
  <c r="B76" i="27"/>
  <c r="B77" i="27"/>
  <c r="B78" i="27"/>
  <c r="B79" i="27"/>
  <c r="B80" i="27"/>
  <c r="B81" i="27"/>
  <c r="B82" i="27"/>
  <c r="B83" i="27"/>
  <c r="B84" i="27"/>
  <c r="B85" i="27"/>
  <c r="B86" i="27"/>
  <c r="B87" i="27"/>
  <c r="B88" i="27"/>
  <c r="B89" i="27"/>
  <c r="B90" i="27"/>
  <c r="B91" i="27"/>
  <c r="B92" i="27"/>
  <c r="B93" i="27"/>
  <c r="B94" i="27"/>
  <c r="B95" i="27"/>
  <c r="B96" i="27"/>
  <c r="B97" i="27"/>
  <c r="B98" i="27"/>
  <c r="B99" i="27"/>
  <c r="B100" i="27"/>
  <c r="B101" i="27"/>
  <c r="B102" i="27"/>
  <c r="B103" i="27"/>
  <c r="B104" i="27"/>
  <c r="B105" i="27"/>
  <c r="B106" i="27"/>
  <c r="B107" i="27"/>
  <c r="B108" i="27"/>
  <c r="B109" i="27"/>
  <c r="B110" i="27"/>
  <c r="B111" i="27"/>
  <c r="B112" i="27"/>
  <c r="B113" i="27"/>
  <c r="B114" i="27"/>
  <c r="B115" i="27"/>
  <c r="B116" i="27"/>
  <c r="B117" i="27"/>
  <c r="B118" i="27"/>
  <c r="B119" i="27"/>
  <c r="B120" i="27"/>
  <c r="B121" i="27"/>
  <c r="B122" i="27"/>
  <c r="B123" i="27"/>
  <c r="B124" i="27"/>
  <c r="B125" i="27"/>
  <c r="B126" i="27"/>
  <c r="B127" i="27"/>
  <c r="B128" i="27"/>
  <c r="B129" i="27"/>
  <c r="B130" i="27"/>
  <c r="B131" i="27"/>
  <c r="B132" i="27"/>
  <c r="B133" i="27"/>
  <c r="B134" i="27"/>
  <c r="B135" i="27"/>
  <c r="B136" i="27"/>
  <c r="B137" i="27"/>
  <c r="B138" i="27"/>
  <c r="B139" i="27"/>
  <c r="B140" i="27"/>
  <c r="B141" i="27"/>
  <c r="B142" i="27"/>
  <c r="B143" i="27"/>
  <c r="B144" i="27"/>
  <c r="B145" i="27"/>
  <c r="B146" i="27"/>
  <c r="B147" i="27"/>
  <c r="B148" i="27"/>
  <c r="B149" i="27"/>
  <c r="B150" i="27"/>
  <c r="B151" i="27"/>
  <c r="B152" i="27"/>
  <c r="B153" i="27"/>
  <c r="B154" i="27"/>
  <c r="B155" i="27"/>
  <c r="B156" i="27"/>
  <c r="B157" i="27"/>
  <c r="B158" i="27"/>
  <c r="B159" i="27"/>
  <c r="B160" i="27"/>
  <c r="B161" i="27"/>
  <c r="B162" i="27"/>
  <c r="B163" i="27"/>
  <c r="B164" i="27"/>
  <c r="B165" i="27"/>
  <c r="B166" i="27"/>
  <c r="B167" i="27"/>
  <c r="B168" i="27"/>
  <c r="B169" i="27"/>
  <c r="B170" i="27"/>
  <c r="B171" i="27"/>
  <c r="B172" i="27"/>
  <c r="B173" i="27"/>
  <c r="B174" i="27"/>
  <c r="B175" i="27"/>
  <c r="B176" i="27"/>
  <c r="B177" i="27"/>
  <c r="B178" i="27"/>
  <c r="B179" i="27"/>
  <c r="B180" i="27"/>
  <c r="B181" i="27"/>
  <c r="B182" i="27"/>
  <c r="B183" i="27"/>
  <c r="B184" i="27"/>
  <c r="B185" i="27"/>
  <c r="B186" i="27"/>
  <c r="B187" i="27"/>
  <c r="B188" i="27"/>
  <c r="B189" i="27"/>
  <c r="B190" i="27"/>
  <c r="B191" i="27"/>
  <c r="B192" i="27"/>
  <c r="B193" i="27"/>
  <c r="B194" i="27"/>
  <c r="B195" i="27"/>
  <c r="B196" i="27"/>
  <c r="B197" i="27"/>
  <c r="B198" i="27"/>
  <c r="B199" i="27"/>
  <c r="B200" i="27"/>
  <c r="B201" i="27"/>
  <c r="B202" i="27"/>
  <c r="B203" i="27"/>
  <c r="B204" i="27"/>
  <c r="B205" i="27"/>
  <c r="B206" i="27"/>
  <c r="B207" i="27"/>
  <c r="B208" i="27"/>
  <c r="B209" i="27"/>
  <c r="B210" i="27"/>
  <c r="B211" i="27"/>
  <c r="B212" i="27"/>
  <c r="B213" i="27"/>
  <c r="B214" i="27"/>
  <c r="B215" i="27"/>
  <c r="B216" i="27"/>
  <c r="B217" i="27"/>
  <c r="B218" i="27"/>
  <c r="B219" i="27"/>
  <c r="B220" i="27"/>
  <c r="B221" i="27"/>
  <c r="B222" i="27"/>
  <c r="B223" i="27"/>
  <c r="B224" i="27"/>
  <c r="B225" i="27"/>
  <c r="B226" i="27"/>
  <c r="B227" i="27"/>
  <c r="B228" i="27"/>
  <c r="B229" i="27"/>
  <c r="B230" i="27"/>
  <c r="B231" i="27"/>
  <c r="B232" i="27"/>
  <c r="B233" i="27"/>
  <c r="B234" i="27"/>
  <c r="B235" i="27"/>
  <c r="B236" i="27"/>
  <c r="B237" i="27"/>
  <c r="B238" i="27"/>
  <c r="B239" i="27"/>
  <c r="B240" i="27"/>
  <c r="B241" i="27"/>
  <c r="B242" i="27"/>
  <c r="B243" i="27"/>
  <c r="B244" i="27"/>
  <c r="B245" i="27"/>
  <c r="B246" i="27"/>
  <c r="B247" i="27"/>
  <c r="B248" i="27"/>
  <c r="B249" i="27"/>
  <c r="B250" i="27"/>
  <c r="B251" i="27"/>
  <c r="B252" i="27"/>
  <c r="B253" i="27"/>
  <c r="B254" i="27"/>
  <c r="B255" i="27"/>
  <c r="B256" i="27"/>
  <c r="B257" i="27"/>
  <c r="B258" i="27"/>
  <c r="B259" i="27"/>
  <c r="B260" i="27"/>
  <c r="B261" i="27"/>
  <c r="B262" i="27"/>
  <c r="B263" i="27"/>
  <c r="B264" i="27"/>
  <c r="B265" i="27"/>
  <c r="B266" i="27"/>
  <c r="B267" i="27"/>
  <c r="B268" i="27"/>
  <c r="B269" i="27"/>
  <c r="B270" i="27"/>
  <c r="B271" i="27"/>
  <c r="B272" i="27"/>
  <c r="B273" i="27"/>
  <c r="B274" i="27"/>
  <c r="B275" i="27"/>
  <c r="B276" i="27"/>
  <c r="B277" i="27"/>
  <c r="B278" i="27"/>
  <c r="B279" i="27"/>
  <c r="B280" i="27"/>
  <c r="B281" i="27"/>
  <c r="B282" i="27"/>
  <c r="B283" i="27"/>
  <c r="B284" i="27"/>
  <c r="B285" i="27"/>
  <c r="B286" i="27"/>
  <c r="B287" i="27"/>
  <c r="B288" i="27"/>
  <c r="B289" i="27"/>
  <c r="B290" i="27"/>
  <c r="B291" i="27"/>
  <c r="B292" i="27"/>
  <c r="B293" i="27"/>
  <c r="B294" i="27"/>
  <c r="B295" i="27"/>
  <c r="B296" i="27"/>
  <c r="B297" i="27"/>
  <c r="B298" i="27"/>
  <c r="B299" i="27"/>
  <c r="B300" i="27"/>
  <c r="B301" i="27"/>
  <c r="B302" i="27"/>
  <c r="B303" i="27"/>
  <c r="B304" i="27"/>
  <c r="B305" i="27"/>
  <c r="B306" i="27"/>
  <c r="B307" i="27"/>
  <c r="B308" i="27"/>
  <c r="B309" i="27"/>
  <c r="B310" i="27"/>
  <c r="B311" i="27"/>
  <c r="B312" i="27"/>
  <c r="B313" i="27"/>
  <c r="B314" i="27"/>
  <c r="B315" i="27"/>
  <c r="B316" i="27"/>
  <c r="B317" i="27"/>
  <c r="B318" i="27"/>
  <c r="B319" i="27"/>
  <c r="B320" i="27"/>
  <c r="B321" i="27"/>
  <c r="B322" i="27"/>
  <c r="B323" i="27"/>
  <c r="B324" i="27"/>
  <c r="B325" i="27"/>
  <c r="B326" i="27"/>
  <c r="B327" i="27"/>
  <c r="B328" i="27"/>
  <c r="B329" i="27"/>
  <c r="B330" i="27"/>
  <c r="B331" i="27"/>
  <c r="B332" i="27"/>
  <c r="B333" i="27"/>
  <c r="B334" i="27"/>
  <c r="B335" i="27"/>
  <c r="B336" i="27"/>
  <c r="B337" i="27"/>
  <c r="B338" i="27"/>
  <c r="B339" i="27"/>
  <c r="B340" i="27"/>
  <c r="B341" i="27"/>
  <c r="B342" i="27"/>
  <c r="B343" i="27"/>
  <c r="B344" i="27"/>
  <c r="B345" i="27"/>
  <c r="B346" i="27"/>
  <c r="B347" i="27"/>
  <c r="B348" i="27"/>
  <c r="B349" i="27"/>
  <c r="B350" i="27"/>
  <c r="B351" i="27"/>
  <c r="B352" i="27"/>
  <c r="B353" i="27"/>
  <c r="B354" i="27"/>
  <c r="B355" i="27"/>
  <c r="B356" i="27"/>
  <c r="B357" i="27"/>
  <c r="B358" i="27"/>
  <c r="B359" i="27"/>
  <c r="B360" i="27"/>
  <c r="B361" i="27"/>
  <c r="B362" i="27"/>
  <c r="B363" i="27"/>
  <c r="B364" i="27"/>
  <c r="B365" i="27"/>
  <c r="B366" i="27"/>
  <c r="B367" i="27"/>
  <c r="B368" i="27"/>
  <c r="B369" i="27"/>
  <c r="B370" i="27"/>
  <c r="B371" i="27"/>
  <c r="B372" i="27"/>
  <c r="B373" i="27"/>
  <c r="B374" i="27"/>
  <c r="B375" i="27"/>
  <c r="B376" i="27"/>
  <c r="B377" i="27"/>
  <c r="B378" i="27"/>
  <c r="B379" i="27"/>
  <c r="B380" i="27"/>
  <c r="B381" i="27"/>
  <c r="B382" i="27"/>
  <c r="B383" i="27"/>
  <c r="B384" i="27"/>
  <c r="B385" i="27"/>
  <c r="B386" i="27"/>
  <c r="B387" i="27"/>
  <c r="B388" i="27"/>
  <c r="B389" i="27"/>
  <c r="B390" i="27"/>
  <c r="B391" i="27"/>
  <c r="B392" i="27"/>
  <c r="B393" i="27"/>
  <c r="B394" i="27"/>
  <c r="B395" i="27"/>
  <c r="B396" i="27"/>
  <c r="B397" i="27"/>
  <c r="B398" i="27"/>
  <c r="B399" i="27"/>
  <c r="B400" i="27"/>
  <c r="B401" i="27"/>
  <c r="B402" i="27"/>
  <c r="B403" i="27"/>
  <c r="B404" i="27"/>
  <c r="B405" i="27"/>
  <c r="B406" i="27"/>
  <c r="B407" i="27"/>
  <c r="B408" i="27"/>
  <c r="B409" i="27"/>
  <c r="B410" i="27"/>
  <c r="B411" i="27"/>
  <c r="B412" i="27"/>
  <c r="B413" i="27"/>
  <c r="B414" i="27"/>
  <c r="B415" i="27"/>
  <c r="B416" i="27"/>
  <c r="B417" i="27"/>
  <c r="B418" i="27"/>
  <c r="B419" i="27"/>
  <c r="B420" i="27"/>
  <c r="B421" i="27"/>
  <c r="B422" i="27"/>
  <c r="B423" i="27"/>
  <c r="B424" i="27"/>
  <c r="B425" i="27"/>
  <c r="B426" i="27"/>
  <c r="B427" i="27"/>
  <c r="B428" i="27"/>
  <c r="B429" i="27"/>
  <c r="B430" i="27"/>
  <c r="B431" i="27"/>
  <c r="B432" i="27"/>
  <c r="B433" i="27"/>
  <c r="B434" i="27"/>
  <c r="B435" i="27"/>
  <c r="B436" i="27"/>
  <c r="B437" i="27"/>
  <c r="B438" i="27"/>
  <c r="B439" i="27"/>
  <c r="B440" i="27"/>
  <c r="B441" i="27"/>
  <c r="B442" i="27"/>
  <c r="B443" i="27"/>
  <c r="B444" i="27"/>
  <c r="B445" i="27"/>
  <c r="B446" i="27"/>
  <c r="B447" i="27"/>
  <c r="B448" i="27"/>
  <c r="B449" i="27"/>
  <c r="B450" i="27"/>
  <c r="B451" i="27"/>
  <c r="B452" i="27"/>
  <c r="B453" i="27"/>
  <c r="B454" i="27"/>
  <c r="B455" i="27"/>
  <c r="B456" i="27"/>
  <c r="B457" i="27"/>
  <c r="B458" i="27"/>
  <c r="B459" i="27"/>
  <c r="B460" i="27"/>
  <c r="B461" i="27"/>
  <c r="B462" i="27"/>
  <c r="B463" i="27"/>
  <c r="B464" i="27"/>
  <c r="B465" i="27"/>
  <c r="B466" i="27"/>
  <c r="B467" i="27"/>
  <c r="B468" i="27"/>
  <c r="B469" i="27"/>
  <c r="B470" i="27"/>
  <c r="B471" i="27"/>
  <c r="B472" i="27"/>
  <c r="B473" i="27"/>
  <c r="B474" i="27"/>
  <c r="B475" i="27"/>
  <c r="B476" i="27"/>
  <c r="B477" i="27"/>
  <c r="B478" i="27"/>
  <c r="B479" i="27"/>
  <c r="B480" i="27"/>
  <c r="B481" i="27"/>
  <c r="B482" i="27"/>
  <c r="B483" i="27"/>
  <c r="B484" i="27"/>
  <c r="B485" i="27"/>
  <c r="B486" i="27"/>
  <c r="B487" i="27"/>
  <c r="B488" i="27"/>
  <c r="B489" i="27"/>
  <c r="B490" i="27"/>
  <c r="B491" i="27"/>
  <c r="B492" i="27"/>
  <c r="B493" i="27"/>
  <c r="B494" i="27"/>
  <c r="B495" i="27"/>
  <c r="B496" i="27"/>
  <c r="B497" i="27"/>
  <c r="B498" i="27"/>
  <c r="B499" i="27"/>
  <c r="B500" i="27"/>
  <c r="B501" i="27"/>
  <c r="B502" i="27"/>
  <c r="B503" i="27"/>
  <c r="B504" i="27"/>
  <c r="B505" i="27"/>
  <c r="B506" i="27"/>
  <c r="B507" i="27"/>
  <c r="B508" i="27"/>
  <c r="B509" i="27"/>
  <c r="B510" i="27"/>
  <c r="B511" i="27"/>
  <c r="B512" i="27"/>
  <c r="B513" i="27"/>
  <c r="B514" i="27"/>
  <c r="B515" i="27"/>
  <c r="B516" i="27"/>
  <c r="B517" i="27"/>
  <c r="B518" i="27"/>
  <c r="B519" i="27"/>
  <c r="B520" i="27"/>
  <c r="B521" i="27"/>
  <c r="B522" i="27"/>
  <c r="B523" i="27"/>
  <c r="B524" i="27"/>
  <c r="B525" i="27"/>
  <c r="B526" i="27"/>
  <c r="B527" i="27"/>
  <c r="B528" i="27"/>
  <c r="B529" i="27"/>
  <c r="B530" i="27"/>
  <c r="B531" i="27"/>
  <c r="B532" i="27"/>
  <c r="B533" i="27"/>
  <c r="B534" i="27"/>
  <c r="B535" i="27"/>
  <c r="B536" i="27"/>
  <c r="B537" i="27"/>
  <c r="B538" i="27"/>
  <c r="B539" i="27"/>
  <c r="B540" i="27"/>
  <c r="B541" i="27"/>
  <c r="B542" i="27"/>
  <c r="B543" i="27"/>
  <c r="B544" i="27"/>
  <c r="B545" i="27"/>
  <c r="B546" i="27"/>
  <c r="B547" i="27"/>
  <c r="B548" i="27"/>
  <c r="B549" i="27"/>
  <c r="B550" i="27"/>
  <c r="B551" i="27"/>
  <c r="B552" i="27"/>
  <c r="B553" i="27"/>
  <c r="B554" i="27"/>
  <c r="B555" i="27"/>
  <c r="B556" i="27"/>
  <c r="B557" i="27"/>
  <c r="B558" i="27"/>
  <c r="B6" i="27"/>
  <c r="X7" i="27"/>
  <c r="Y7" i="27"/>
  <c r="X8" i="27"/>
  <c r="Y8" i="27"/>
  <c r="X9" i="27"/>
  <c r="Y9" i="27"/>
  <c r="X10" i="27"/>
  <c r="Y10" i="27"/>
  <c r="X11" i="27"/>
  <c r="Y11" i="27"/>
  <c r="X12" i="27"/>
  <c r="Y12" i="27"/>
  <c r="X13" i="27"/>
  <c r="Y13" i="27"/>
  <c r="X14" i="27"/>
  <c r="Y14" i="27"/>
  <c r="X15" i="27"/>
  <c r="Y15" i="27"/>
  <c r="X16" i="27"/>
  <c r="Y16" i="27"/>
  <c r="X17" i="27"/>
  <c r="Y17" i="27"/>
  <c r="X18" i="27"/>
  <c r="Y18" i="27"/>
  <c r="X19" i="27"/>
  <c r="Y19" i="27"/>
  <c r="X20" i="27"/>
  <c r="Y20" i="27"/>
  <c r="X21" i="27"/>
  <c r="Y21" i="27"/>
  <c r="X22" i="27"/>
  <c r="Y22" i="27"/>
  <c r="X23" i="27"/>
  <c r="Y23" i="27"/>
  <c r="X24" i="27"/>
  <c r="Y24" i="27"/>
  <c r="X25" i="27"/>
  <c r="Y25" i="27"/>
  <c r="X26" i="27"/>
  <c r="Y26" i="27"/>
  <c r="X27" i="27"/>
  <c r="Y27" i="27"/>
  <c r="X28" i="27"/>
  <c r="Y28" i="27"/>
  <c r="X29" i="27"/>
  <c r="Y29" i="27"/>
  <c r="X30" i="27"/>
  <c r="Y30" i="27"/>
  <c r="X31" i="27"/>
  <c r="Y31" i="27"/>
  <c r="X32" i="27"/>
  <c r="Y32" i="27"/>
  <c r="X33" i="27"/>
  <c r="Y33" i="27"/>
  <c r="X34" i="27"/>
  <c r="Y34" i="27"/>
  <c r="X35" i="27"/>
  <c r="Y35" i="27"/>
  <c r="X36" i="27"/>
  <c r="Y36" i="27"/>
  <c r="X37" i="27"/>
  <c r="Y37" i="27"/>
  <c r="X38" i="27"/>
  <c r="Y38" i="27"/>
  <c r="X39" i="27"/>
  <c r="Y39" i="27"/>
  <c r="X40" i="27"/>
  <c r="Y40" i="27"/>
  <c r="X41" i="27"/>
  <c r="Y41" i="27"/>
  <c r="X42" i="27"/>
  <c r="Y42" i="27"/>
  <c r="X43" i="27"/>
  <c r="Y43" i="27"/>
  <c r="X44" i="27"/>
  <c r="Y44" i="27"/>
  <c r="X45" i="27"/>
  <c r="Y45" i="27"/>
  <c r="X46" i="27"/>
  <c r="Y46" i="27"/>
  <c r="X47" i="27"/>
  <c r="Y47" i="27"/>
  <c r="X48" i="27"/>
  <c r="Y48" i="27"/>
  <c r="X49" i="27"/>
  <c r="Y49" i="27"/>
  <c r="X50" i="27"/>
  <c r="Y50" i="27"/>
  <c r="X51" i="27"/>
  <c r="Y51" i="27"/>
  <c r="X52" i="27"/>
  <c r="Y52" i="27"/>
  <c r="X53" i="27"/>
  <c r="Y53" i="27"/>
  <c r="X54" i="27"/>
  <c r="Y54" i="27"/>
  <c r="X55" i="27"/>
  <c r="Y55" i="27"/>
  <c r="X56" i="27"/>
  <c r="Y56" i="27"/>
  <c r="X57" i="27"/>
  <c r="Y57" i="27"/>
  <c r="X58" i="27"/>
  <c r="Y58" i="27"/>
  <c r="X59" i="27"/>
  <c r="Y59" i="27"/>
  <c r="X60" i="27"/>
  <c r="Y60" i="27"/>
  <c r="X61" i="27"/>
  <c r="Y61" i="27"/>
  <c r="X62" i="27"/>
  <c r="Y62" i="27"/>
  <c r="X63" i="27"/>
  <c r="Y63" i="27"/>
  <c r="X64" i="27"/>
  <c r="Y64" i="27"/>
  <c r="X65" i="27"/>
  <c r="Y65" i="27"/>
  <c r="X66" i="27"/>
  <c r="Y66" i="27"/>
  <c r="X67" i="27"/>
  <c r="Y67" i="27"/>
  <c r="X68" i="27"/>
  <c r="Y68" i="27"/>
  <c r="X69" i="27"/>
  <c r="Y69" i="27"/>
  <c r="X70" i="27"/>
  <c r="Y70" i="27"/>
  <c r="X71" i="27"/>
  <c r="Y71" i="27"/>
  <c r="X72" i="27"/>
  <c r="Y72" i="27"/>
  <c r="X73" i="27"/>
  <c r="Y73" i="27"/>
  <c r="X74" i="27"/>
  <c r="Y74" i="27"/>
  <c r="X75" i="27"/>
  <c r="Y75" i="27"/>
  <c r="X76" i="27"/>
  <c r="Y76" i="27"/>
  <c r="X77" i="27"/>
  <c r="Y77" i="27"/>
  <c r="X78" i="27"/>
  <c r="Y78" i="27"/>
  <c r="X79" i="27"/>
  <c r="Y79" i="27"/>
  <c r="X80" i="27"/>
  <c r="Y80" i="27"/>
  <c r="X81" i="27"/>
  <c r="Y81" i="27"/>
  <c r="X82" i="27"/>
  <c r="Y82" i="27"/>
  <c r="X83" i="27"/>
  <c r="Y83" i="27"/>
  <c r="X84" i="27"/>
  <c r="Y84" i="27"/>
  <c r="X85" i="27"/>
  <c r="Y85" i="27"/>
  <c r="X86" i="27"/>
  <c r="Y86" i="27"/>
  <c r="X87" i="27"/>
  <c r="Y87" i="27"/>
  <c r="X88" i="27"/>
  <c r="Y88" i="27"/>
  <c r="X89" i="27"/>
  <c r="Y89" i="27"/>
  <c r="X90" i="27"/>
  <c r="Y90" i="27"/>
  <c r="X91" i="27"/>
  <c r="Y91" i="27"/>
  <c r="X92" i="27"/>
  <c r="Y92" i="27"/>
  <c r="X93" i="27"/>
  <c r="Y93" i="27"/>
  <c r="X94" i="27"/>
  <c r="Y94" i="27"/>
  <c r="X95" i="27"/>
  <c r="Y95" i="27"/>
  <c r="X96" i="27"/>
  <c r="Y96" i="27"/>
  <c r="X97" i="27"/>
  <c r="Y97" i="27"/>
  <c r="X98" i="27"/>
  <c r="Y98" i="27"/>
  <c r="X99" i="27"/>
  <c r="Y99" i="27"/>
  <c r="X100" i="27"/>
  <c r="Y100" i="27"/>
  <c r="X101" i="27"/>
  <c r="Y101" i="27"/>
  <c r="X102" i="27"/>
  <c r="Y102" i="27"/>
  <c r="X103" i="27"/>
  <c r="Y103" i="27"/>
  <c r="X104" i="27"/>
  <c r="Y104" i="27"/>
  <c r="X105" i="27"/>
  <c r="Y105" i="27"/>
  <c r="X106" i="27"/>
  <c r="Y106" i="27"/>
  <c r="X107" i="27"/>
  <c r="Y107" i="27"/>
  <c r="X108" i="27"/>
  <c r="Y108" i="27"/>
  <c r="X109" i="27"/>
  <c r="Y109" i="27"/>
  <c r="X110" i="27"/>
  <c r="Y110" i="27"/>
  <c r="X111" i="27"/>
  <c r="Y111" i="27"/>
  <c r="X112" i="27"/>
  <c r="Y112" i="27"/>
  <c r="X113" i="27"/>
  <c r="Y113" i="27"/>
  <c r="X114" i="27"/>
  <c r="Y114" i="27"/>
  <c r="X115" i="27"/>
  <c r="Y115" i="27"/>
  <c r="X116" i="27"/>
  <c r="Y116" i="27"/>
  <c r="X117" i="27"/>
  <c r="Y117" i="27"/>
  <c r="X118" i="27"/>
  <c r="Y118" i="27"/>
  <c r="X119" i="27"/>
  <c r="Y119" i="27"/>
  <c r="X120" i="27"/>
  <c r="Y120" i="27"/>
  <c r="X121" i="27"/>
  <c r="Y121" i="27"/>
  <c r="X122" i="27"/>
  <c r="Y122" i="27"/>
  <c r="X123" i="27"/>
  <c r="Y123" i="27"/>
  <c r="X124" i="27"/>
  <c r="Y124" i="27"/>
  <c r="X125" i="27"/>
  <c r="Y125" i="27"/>
  <c r="X126" i="27"/>
  <c r="Y126" i="27"/>
  <c r="X127" i="27"/>
  <c r="Y127" i="27"/>
  <c r="X128" i="27"/>
  <c r="Y128" i="27"/>
  <c r="X129" i="27"/>
  <c r="Y129" i="27"/>
  <c r="X130" i="27"/>
  <c r="Y130" i="27"/>
  <c r="X131" i="27"/>
  <c r="Y131" i="27"/>
  <c r="X132" i="27"/>
  <c r="Y132" i="27"/>
  <c r="X133" i="27"/>
  <c r="Y133" i="27"/>
  <c r="X134" i="27"/>
  <c r="Y134" i="27"/>
  <c r="X135" i="27"/>
  <c r="Y135" i="27"/>
  <c r="X136" i="27"/>
  <c r="Y136" i="27"/>
  <c r="X137" i="27"/>
  <c r="Y137" i="27"/>
  <c r="X138" i="27"/>
  <c r="Y138" i="27"/>
  <c r="X139" i="27"/>
  <c r="Y139" i="27"/>
  <c r="X140" i="27"/>
  <c r="Y140" i="27"/>
  <c r="X141" i="27"/>
  <c r="Y141" i="27"/>
  <c r="X142" i="27"/>
  <c r="Y142" i="27"/>
  <c r="X143" i="27"/>
  <c r="Y143" i="27"/>
  <c r="X144" i="27"/>
  <c r="Y144" i="27"/>
  <c r="X145" i="27"/>
  <c r="Y145" i="27"/>
  <c r="X146" i="27"/>
  <c r="Y146" i="27"/>
  <c r="X147" i="27"/>
  <c r="Y147" i="27"/>
  <c r="X148" i="27"/>
  <c r="Y148" i="27"/>
  <c r="X149" i="27"/>
  <c r="Y149" i="27"/>
  <c r="X150" i="27"/>
  <c r="Y150" i="27"/>
  <c r="X151" i="27"/>
  <c r="Y151" i="27"/>
  <c r="X152" i="27"/>
  <c r="Y152" i="27"/>
  <c r="X153" i="27"/>
  <c r="Y153" i="27"/>
  <c r="X154" i="27"/>
  <c r="Y154" i="27"/>
  <c r="X155" i="27"/>
  <c r="Y155" i="27"/>
  <c r="X156" i="27"/>
  <c r="Y156" i="27"/>
  <c r="X157" i="27"/>
  <c r="Y157" i="27"/>
  <c r="X158" i="27"/>
  <c r="Y158" i="27"/>
  <c r="X159" i="27"/>
  <c r="Y159" i="27"/>
  <c r="X160" i="27"/>
  <c r="Y160" i="27"/>
  <c r="X161" i="27"/>
  <c r="Y161" i="27"/>
  <c r="X162" i="27"/>
  <c r="Y162" i="27"/>
  <c r="X163" i="27"/>
  <c r="Y163" i="27"/>
  <c r="X164" i="27"/>
  <c r="Y164" i="27"/>
  <c r="X165" i="27"/>
  <c r="Y165" i="27"/>
  <c r="X166" i="27"/>
  <c r="Y166" i="27"/>
  <c r="X167" i="27"/>
  <c r="Y167" i="27"/>
  <c r="X168" i="27"/>
  <c r="Y168" i="27"/>
  <c r="X169" i="27"/>
  <c r="Y169" i="27"/>
  <c r="X170" i="27"/>
  <c r="Y170" i="27"/>
  <c r="X171" i="27"/>
  <c r="Y171" i="27"/>
  <c r="X172" i="27"/>
  <c r="Y172" i="27"/>
  <c r="X173" i="27"/>
  <c r="Y173" i="27"/>
  <c r="X174" i="27"/>
  <c r="Y174" i="27"/>
  <c r="X175" i="27"/>
  <c r="Y175" i="27"/>
  <c r="X176" i="27"/>
  <c r="Y176" i="27"/>
  <c r="X177" i="27"/>
  <c r="Y177" i="27"/>
  <c r="X178" i="27"/>
  <c r="Y178" i="27"/>
  <c r="X179" i="27"/>
  <c r="Y179" i="27"/>
  <c r="X180" i="27"/>
  <c r="Y180" i="27"/>
  <c r="X181" i="27"/>
  <c r="Y181" i="27"/>
  <c r="X182" i="27"/>
  <c r="Y182" i="27"/>
  <c r="X183" i="27"/>
  <c r="Y183" i="27"/>
  <c r="X184" i="27"/>
  <c r="Y184" i="27"/>
  <c r="X185" i="27"/>
  <c r="Y185" i="27"/>
  <c r="X186" i="27"/>
  <c r="Y186" i="27"/>
  <c r="X187" i="27"/>
  <c r="Y187" i="27"/>
  <c r="X188" i="27"/>
  <c r="Y188" i="27"/>
  <c r="X189" i="27"/>
  <c r="Y189" i="27"/>
  <c r="X190" i="27"/>
  <c r="Y190" i="27"/>
  <c r="X191" i="27"/>
  <c r="Y191" i="27"/>
  <c r="X192" i="27"/>
  <c r="Y192" i="27"/>
  <c r="X193" i="27"/>
  <c r="Y193" i="27"/>
  <c r="X194" i="27"/>
  <c r="Y194" i="27"/>
  <c r="X195" i="27"/>
  <c r="Y195" i="27"/>
  <c r="X196" i="27"/>
  <c r="Y196" i="27"/>
  <c r="X197" i="27"/>
  <c r="Y197" i="27"/>
  <c r="X198" i="27"/>
  <c r="Y198" i="27"/>
  <c r="X199" i="27"/>
  <c r="Y199" i="27"/>
  <c r="X200" i="27"/>
  <c r="Y200" i="27"/>
  <c r="X201" i="27"/>
  <c r="Y201" i="27"/>
  <c r="X202" i="27"/>
  <c r="Y202" i="27"/>
  <c r="X203" i="27"/>
  <c r="Y203" i="27"/>
  <c r="X204" i="27"/>
  <c r="Y204" i="27"/>
  <c r="X205" i="27"/>
  <c r="Y205" i="27"/>
  <c r="X206" i="27"/>
  <c r="Y206" i="27"/>
  <c r="X207" i="27"/>
  <c r="Y207" i="27"/>
  <c r="X208" i="27"/>
  <c r="Y208" i="27"/>
  <c r="X209" i="27"/>
  <c r="Y209" i="27"/>
  <c r="X210" i="27"/>
  <c r="Y210" i="27"/>
  <c r="X211" i="27"/>
  <c r="Y211" i="27"/>
  <c r="X212" i="27"/>
  <c r="Y212" i="27"/>
  <c r="X213" i="27"/>
  <c r="Y213" i="27"/>
  <c r="X214" i="27"/>
  <c r="Y214" i="27"/>
  <c r="X215" i="27"/>
  <c r="Y215" i="27"/>
  <c r="X216" i="27"/>
  <c r="Y216" i="27"/>
  <c r="X217" i="27"/>
  <c r="Y217" i="27"/>
  <c r="X218" i="27"/>
  <c r="Y218" i="27"/>
  <c r="X219" i="27"/>
  <c r="Y219" i="27"/>
  <c r="X220" i="27"/>
  <c r="Y220" i="27"/>
  <c r="X221" i="27"/>
  <c r="Y221" i="27"/>
  <c r="X222" i="27"/>
  <c r="Y222" i="27"/>
  <c r="X223" i="27"/>
  <c r="Y223" i="27"/>
  <c r="X224" i="27"/>
  <c r="Y224" i="27"/>
  <c r="X225" i="27"/>
  <c r="Y225" i="27"/>
  <c r="X226" i="27"/>
  <c r="Y226" i="27"/>
  <c r="X227" i="27"/>
  <c r="Y227" i="27"/>
  <c r="X228" i="27"/>
  <c r="Y228" i="27"/>
  <c r="X229" i="27"/>
  <c r="Y229" i="27"/>
  <c r="X230" i="27"/>
  <c r="Y230" i="27"/>
  <c r="X231" i="27"/>
  <c r="Y231" i="27"/>
  <c r="X232" i="27"/>
  <c r="Y232" i="27"/>
  <c r="X233" i="27"/>
  <c r="Y233" i="27"/>
  <c r="X234" i="27"/>
  <c r="Y234" i="27"/>
  <c r="X235" i="27"/>
  <c r="Y235" i="27"/>
  <c r="X236" i="27"/>
  <c r="Y236" i="27"/>
  <c r="X237" i="27"/>
  <c r="Y237" i="27"/>
  <c r="X238" i="27"/>
  <c r="Y238" i="27"/>
  <c r="X239" i="27"/>
  <c r="Y239" i="27"/>
  <c r="X240" i="27"/>
  <c r="Y240" i="27"/>
  <c r="X241" i="27"/>
  <c r="Y241" i="27"/>
  <c r="X242" i="27"/>
  <c r="Y242" i="27"/>
  <c r="X243" i="27"/>
  <c r="Y243" i="27"/>
  <c r="X244" i="27"/>
  <c r="Y244" i="27"/>
  <c r="X245" i="27"/>
  <c r="Y245" i="27"/>
  <c r="X246" i="27"/>
  <c r="Y246" i="27"/>
  <c r="X247" i="27"/>
  <c r="Y247" i="27"/>
  <c r="X248" i="27"/>
  <c r="Y248" i="27"/>
  <c r="X249" i="27"/>
  <c r="Y249" i="27"/>
  <c r="X250" i="27"/>
  <c r="Y250" i="27"/>
  <c r="X251" i="27"/>
  <c r="Y251" i="27"/>
  <c r="X252" i="27"/>
  <c r="Y252" i="27"/>
  <c r="X253" i="27"/>
  <c r="Y253" i="27"/>
  <c r="X254" i="27"/>
  <c r="Y254" i="27"/>
  <c r="X255" i="27"/>
  <c r="Y255" i="27"/>
  <c r="X256" i="27"/>
  <c r="Y256" i="27"/>
  <c r="X257" i="27"/>
  <c r="Y257" i="27"/>
  <c r="X258" i="27"/>
  <c r="Y258" i="27"/>
  <c r="X259" i="27"/>
  <c r="Y259" i="27"/>
  <c r="X260" i="27"/>
  <c r="Y260" i="27"/>
  <c r="X261" i="27"/>
  <c r="Y261" i="27"/>
  <c r="X262" i="27"/>
  <c r="Y262" i="27"/>
  <c r="X263" i="27"/>
  <c r="Y263" i="27"/>
  <c r="X264" i="27"/>
  <c r="Y264" i="27"/>
  <c r="X265" i="27"/>
  <c r="Y265" i="27"/>
  <c r="X266" i="27"/>
  <c r="Y266" i="27"/>
  <c r="X267" i="27"/>
  <c r="Y267" i="27"/>
  <c r="X268" i="27"/>
  <c r="Y268" i="27"/>
  <c r="X269" i="27"/>
  <c r="Y269" i="27"/>
  <c r="X270" i="27"/>
  <c r="Y270" i="27"/>
  <c r="X271" i="27"/>
  <c r="Y271" i="27"/>
  <c r="X272" i="27"/>
  <c r="Y272" i="27"/>
  <c r="X273" i="27"/>
  <c r="Y273" i="27"/>
  <c r="X274" i="27"/>
  <c r="Y274" i="27"/>
  <c r="X275" i="27"/>
  <c r="Y275" i="27"/>
  <c r="X276" i="27"/>
  <c r="Y276" i="27"/>
  <c r="X277" i="27"/>
  <c r="Y277" i="27"/>
  <c r="X278" i="27"/>
  <c r="Y278" i="27"/>
  <c r="X279" i="27"/>
  <c r="Y279" i="27"/>
  <c r="X280" i="27"/>
  <c r="Y280" i="27"/>
  <c r="X281" i="27"/>
  <c r="Y281" i="27"/>
  <c r="X282" i="27"/>
  <c r="Y282" i="27"/>
  <c r="X283" i="27"/>
  <c r="Y283" i="27"/>
  <c r="X284" i="27"/>
  <c r="Y284" i="27"/>
  <c r="X285" i="27"/>
  <c r="Y285" i="27"/>
  <c r="X286" i="27"/>
  <c r="Y286" i="27"/>
  <c r="X287" i="27"/>
  <c r="Y287" i="27"/>
  <c r="X288" i="27"/>
  <c r="Y288" i="27"/>
  <c r="X289" i="27"/>
  <c r="Y289" i="27"/>
  <c r="X290" i="27"/>
  <c r="Y290" i="27"/>
  <c r="X291" i="27"/>
  <c r="Y291" i="27"/>
  <c r="X292" i="27"/>
  <c r="Y292" i="27"/>
  <c r="X293" i="27"/>
  <c r="Y293" i="27"/>
  <c r="X294" i="27"/>
  <c r="Y294" i="27"/>
  <c r="X295" i="27"/>
  <c r="Y295" i="27"/>
  <c r="X296" i="27"/>
  <c r="Y296" i="27"/>
  <c r="X297" i="27"/>
  <c r="Y297" i="27"/>
  <c r="X298" i="27"/>
  <c r="Y298" i="27"/>
  <c r="X299" i="27"/>
  <c r="Y299" i="27"/>
  <c r="X300" i="27"/>
  <c r="Y300" i="27"/>
  <c r="X301" i="27"/>
  <c r="Y301" i="27"/>
  <c r="X302" i="27"/>
  <c r="Y302" i="27"/>
  <c r="X303" i="27"/>
  <c r="Y303" i="27"/>
  <c r="X304" i="27"/>
  <c r="Y304" i="27"/>
  <c r="X305" i="27"/>
  <c r="Y305" i="27"/>
  <c r="X306" i="27"/>
  <c r="Y306" i="27"/>
  <c r="X307" i="27"/>
  <c r="Y307" i="27"/>
  <c r="X308" i="27"/>
  <c r="Y308" i="27"/>
  <c r="X309" i="27"/>
  <c r="Y309" i="27"/>
  <c r="X310" i="27"/>
  <c r="Y310" i="27"/>
  <c r="X311" i="27"/>
  <c r="Y311" i="27"/>
  <c r="X312" i="27"/>
  <c r="Y312" i="27"/>
  <c r="X313" i="27"/>
  <c r="Y313" i="27"/>
  <c r="X314" i="27"/>
  <c r="Y314" i="27"/>
  <c r="X315" i="27"/>
  <c r="Y315" i="27"/>
  <c r="X316" i="27"/>
  <c r="Y316" i="27"/>
  <c r="X317" i="27"/>
  <c r="Y317" i="27"/>
  <c r="X318" i="27"/>
  <c r="Y318" i="27"/>
  <c r="X319" i="27"/>
  <c r="Y319" i="27"/>
  <c r="X320" i="27"/>
  <c r="Y320" i="27"/>
  <c r="X321" i="27"/>
  <c r="Y321" i="27"/>
  <c r="X322" i="27"/>
  <c r="Y322" i="27"/>
  <c r="X323" i="27"/>
  <c r="Y323" i="27"/>
  <c r="X324" i="27"/>
  <c r="Y324" i="27"/>
  <c r="X325" i="27"/>
  <c r="Y325" i="27"/>
  <c r="X326" i="27"/>
  <c r="Y326" i="27"/>
  <c r="X327" i="27"/>
  <c r="Y327" i="27"/>
  <c r="X328" i="27"/>
  <c r="Y328" i="27"/>
  <c r="X329" i="27"/>
  <c r="Y329" i="27"/>
  <c r="X330" i="27"/>
  <c r="Y330" i="27"/>
  <c r="X331" i="27"/>
  <c r="Y331" i="27"/>
  <c r="X332" i="27"/>
  <c r="Y332" i="27"/>
  <c r="X333" i="27"/>
  <c r="Y333" i="27"/>
  <c r="X334" i="27"/>
  <c r="Y334" i="27"/>
  <c r="X335" i="27"/>
  <c r="Y335" i="27"/>
  <c r="X336" i="27"/>
  <c r="Y336" i="27"/>
  <c r="X337" i="27"/>
  <c r="Y337" i="27"/>
  <c r="X338" i="27"/>
  <c r="Y338" i="27"/>
  <c r="X339" i="27"/>
  <c r="Y339" i="27"/>
  <c r="X340" i="27"/>
  <c r="Y340" i="27"/>
  <c r="X341" i="27"/>
  <c r="Y341" i="27"/>
  <c r="X342" i="27"/>
  <c r="Y342" i="27"/>
  <c r="X343" i="27"/>
  <c r="Y343" i="27"/>
  <c r="X344" i="27"/>
  <c r="Y344" i="27"/>
  <c r="X345" i="27"/>
  <c r="Y345" i="27"/>
  <c r="X346" i="27"/>
  <c r="Y346" i="27"/>
  <c r="X347" i="27"/>
  <c r="Y347" i="27"/>
  <c r="X348" i="27"/>
  <c r="Y348" i="27"/>
  <c r="X349" i="27"/>
  <c r="Y349" i="27"/>
  <c r="X350" i="27"/>
  <c r="Y350" i="27"/>
  <c r="X351" i="27"/>
  <c r="Y351" i="27"/>
  <c r="X352" i="27"/>
  <c r="Y352" i="27"/>
  <c r="X353" i="27"/>
  <c r="Y353" i="27"/>
  <c r="X354" i="27"/>
  <c r="Y354" i="27"/>
  <c r="X355" i="27"/>
  <c r="Y355" i="27"/>
  <c r="X356" i="27"/>
  <c r="Y356" i="27"/>
  <c r="X357" i="27"/>
  <c r="Y357" i="27"/>
  <c r="X358" i="27"/>
  <c r="Y358" i="27"/>
  <c r="X359" i="27"/>
  <c r="Y359" i="27"/>
  <c r="X360" i="27"/>
  <c r="Y360" i="27"/>
  <c r="X361" i="27"/>
  <c r="Y361" i="27"/>
  <c r="X362" i="27"/>
  <c r="Y362" i="27"/>
  <c r="X363" i="27"/>
  <c r="Y363" i="27"/>
  <c r="X364" i="27"/>
  <c r="Y364" i="27"/>
  <c r="X365" i="27"/>
  <c r="Y365" i="27"/>
  <c r="X366" i="27"/>
  <c r="Y366" i="27"/>
  <c r="X367" i="27"/>
  <c r="Y367" i="27"/>
  <c r="X368" i="27"/>
  <c r="Y368" i="27"/>
  <c r="X369" i="27"/>
  <c r="Y369" i="27"/>
  <c r="X370" i="27"/>
  <c r="Y370" i="27"/>
  <c r="X371" i="27"/>
  <c r="Y371" i="27"/>
  <c r="X372" i="27"/>
  <c r="Y372" i="27"/>
  <c r="X373" i="27"/>
  <c r="Y373" i="27"/>
  <c r="X374" i="27"/>
  <c r="Y374" i="27"/>
  <c r="X375" i="27"/>
  <c r="Y375" i="27"/>
  <c r="X376" i="27"/>
  <c r="Y376" i="27"/>
  <c r="X377" i="27"/>
  <c r="Y377" i="27"/>
  <c r="X378" i="27"/>
  <c r="Y378" i="27"/>
  <c r="X379" i="27"/>
  <c r="Y379" i="27"/>
  <c r="X380" i="27"/>
  <c r="Y380" i="27"/>
  <c r="X381" i="27"/>
  <c r="Y381" i="27"/>
  <c r="X382" i="27"/>
  <c r="Y382" i="27"/>
  <c r="X383" i="27"/>
  <c r="Y383" i="27"/>
  <c r="X384" i="27"/>
  <c r="Y384" i="27"/>
  <c r="X385" i="27"/>
  <c r="Y385" i="27"/>
  <c r="X386" i="27"/>
  <c r="Y386" i="27"/>
  <c r="X387" i="27"/>
  <c r="Y387" i="27"/>
  <c r="X388" i="27"/>
  <c r="Y388" i="27"/>
  <c r="X389" i="27"/>
  <c r="Y389" i="27"/>
  <c r="X390" i="27"/>
  <c r="Y390" i="27"/>
  <c r="X391" i="27"/>
  <c r="Y391" i="27"/>
  <c r="X392" i="27"/>
  <c r="Y392" i="27"/>
  <c r="X393" i="27"/>
  <c r="Y393" i="27"/>
  <c r="X394" i="27"/>
  <c r="Y394" i="27"/>
  <c r="X395" i="27"/>
  <c r="Y395" i="27"/>
  <c r="X396" i="27"/>
  <c r="Y396" i="27"/>
  <c r="X397" i="27"/>
  <c r="Y397" i="27"/>
  <c r="X398" i="27"/>
  <c r="Y398" i="27"/>
  <c r="X399" i="27"/>
  <c r="Y399" i="27"/>
  <c r="X400" i="27"/>
  <c r="Y400" i="27"/>
  <c r="X401" i="27"/>
  <c r="Y401" i="27"/>
  <c r="X402" i="27"/>
  <c r="Y402" i="27"/>
  <c r="X403" i="27"/>
  <c r="Y403" i="27"/>
  <c r="X404" i="27"/>
  <c r="Y404" i="27"/>
  <c r="X405" i="27"/>
  <c r="Y405" i="27"/>
  <c r="X406" i="27"/>
  <c r="Y406" i="27"/>
  <c r="X407" i="27"/>
  <c r="Y407" i="27"/>
  <c r="X408" i="27"/>
  <c r="Y408" i="27"/>
  <c r="X409" i="27"/>
  <c r="Y409" i="27"/>
  <c r="X410" i="27"/>
  <c r="Y410" i="27"/>
  <c r="X411" i="27"/>
  <c r="Y411" i="27"/>
  <c r="X412" i="27"/>
  <c r="Y412" i="27"/>
  <c r="X413" i="27"/>
  <c r="Y413" i="27"/>
  <c r="X414" i="27"/>
  <c r="Y414" i="27"/>
  <c r="X415" i="27"/>
  <c r="Y415" i="27"/>
  <c r="X416" i="27"/>
  <c r="Y416" i="27"/>
  <c r="X417" i="27"/>
  <c r="Y417" i="27"/>
  <c r="X418" i="27"/>
  <c r="Y418" i="27"/>
  <c r="X419" i="27"/>
  <c r="Y419" i="27"/>
  <c r="X420" i="27"/>
  <c r="Y420" i="27"/>
  <c r="X421" i="27"/>
  <c r="Y421" i="27"/>
  <c r="X422" i="27"/>
  <c r="Y422" i="27"/>
  <c r="X423" i="27"/>
  <c r="Y423" i="27"/>
  <c r="X424" i="27"/>
  <c r="Y424" i="27"/>
  <c r="X425" i="27"/>
  <c r="Y425" i="27"/>
  <c r="X426" i="27"/>
  <c r="Y426" i="27"/>
  <c r="X427" i="27"/>
  <c r="Y427" i="27"/>
  <c r="X428" i="27"/>
  <c r="Y428" i="27"/>
  <c r="X429" i="27"/>
  <c r="Y429" i="27"/>
  <c r="X430" i="27"/>
  <c r="Y430" i="27"/>
  <c r="X431" i="27"/>
  <c r="Y431" i="27"/>
  <c r="X432" i="27"/>
  <c r="Y432" i="27"/>
  <c r="X433" i="27"/>
  <c r="Y433" i="27"/>
  <c r="X434" i="27"/>
  <c r="Y434" i="27"/>
  <c r="X435" i="27"/>
  <c r="Y435" i="27"/>
  <c r="X436" i="27"/>
  <c r="Y436" i="27"/>
  <c r="X437" i="27"/>
  <c r="Y437" i="27"/>
  <c r="X438" i="27"/>
  <c r="Y438" i="27"/>
  <c r="X439" i="27"/>
  <c r="Y439" i="27"/>
  <c r="X440" i="27"/>
  <c r="Y440" i="27"/>
  <c r="X441" i="27"/>
  <c r="Y441" i="27"/>
  <c r="X442" i="27"/>
  <c r="Y442" i="27"/>
  <c r="X443" i="27"/>
  <c r="Y443" i="27"/>
  <c r="X444" i="27"/>
  <c r="Y444" i="27"/>
  <c r="X445" i="27"/>
  <c r="Y445" i="27"/>
  <c r="X446" i="27"/>
  <c r="Y446" i="27"/>
  <c r="X447" i="27"/>
  <c r="Y447" i="27"/>
  <c r="X448" i="27"/>
  <c r="Y448" i="27"/>
  <c r="X449" i="27"/>
  <c r="Y449" i="27"/>
  <c r="X450" i="27"/>
  <c r="Y450" i="27"/>
  <c r="X451" i="27"/>
  <c r="Y451" i="27"/>
  <c r="X452" i="27"/>
  <c r="Y452" i="27"/>
  <c r="X453" i="27"/>
  <c r="Y453" i="27"/>
  <c r="X454" i="27"/>
  <c r="Y454" i="27"/>
  <c r="X455" i="27"/>
  <c r="Y455" i="27"/>
  <c r="X456" i="27"/>
  <c r="Y456" i="27"/>
  <c r="X457" i="27"/>
  <c r="Y457" i="27"/>
  <c r="X458" i="27"/>
  <c r="Y458" i="27"/>
  <c r="X459" i="27"/>
  <c r="Y459" i="27"/>
  <c r="X460" i="27"/>
  <c r="Y460" i="27"/>
  <c r="X461" i="27"/>
  <c r="Y461" i="27"/>
  <c r="X462" i="27"/>
  <c r="Y462" i="27"/>
  <c r="X463" i="27"/>
  <c r="Y463" i="27"/>
  <c r="X464" i="27"/>
  <c r="Y464" i="27"/>
  <c r="X465" i="27"/>
  <c r="Y465" i="27"/>
  <c r="X466" i="27"/>
  <c r="Y466" i="27"/>
  <c r="X467" i="27"/>
  <c r="Y467" i="27"/>
  <c r="X468" i="27"/>
  <c r="Y468" i="27"/>
  <c r="X469" i="27"/>
  <c r="Y469" i="27"/>
  <c r="X470" i="27"/>
  <c r="Y470" i="27"/>
  <c r="X471" i="27"/>
  <c r="Y471" i="27"/>
  <c r="X472" i="27"/>
  <c r="Y472" i="27"/>
  <c r="X473" i="27"/>
  <c r="Y473" i="27"/>
  <c r="X474" i="27"/>
  <c r="Y474" i="27"/>
  <c r="X475" i="27"/>
  <c r="Y475" i="27"/>
  <c r="X476" i="27"/>
  <c r="Y476" i="27"/>
  <c r="X477" i="27"/>
  <c r="Y477" i="27"/>
  <c r="X478" i="27"/>
  <c r="Y478" i="27"/>
  <c r="X479" i="27"/>
  <c r="Y479" i="27"/>
  <c r="X480" i="27"/>
  <c r="Y480" i="27"/>
  <c r="X481" i="27"/>
  <c r="Y481" i="27"/>
  <c r="X482" i="27"/>
  <c r="Y482" i="27"/>
  <c r="X483" i="27"/>
  <c r="Y483" i="27"/>
  <c r="X484" i="27"/>
  <c r="Y484" i="27"/>
  <c r="X485" i="27"/>
  <c r="Y485" i="27"/>
  <c r="X486" i="27"/>
  <c r="Y486" i="27"/>
  <c r="X487" i="27"/>
  <c r="Y487" i="27"/>
  <c r="X488" i="27"/>
  <c r="Y488" i="27"/>
  <c r="X489" i="27"/>
  <c r="Y489" i="27"/>
  <c r="X490" i="27"/>
  <c r="Y490" i="27"/>
  <c r="X491" i="27"/>
  <c r="Y491" i="27"/>
  <c r="X492" i="27"/>
  <c r="Y492" i="27"/>
  <c r="X493" i="27"/>
  <c r="Y493" i="27"/>
  <c r="X494" i="27"/>
  <c r="Y494" i="27"/>
  <c r="X495" i="27"/>
  <c r="Y495" i="27"/>
  <c r="X496" i="27"/>
  <c r="Y496" i="27"/>
  <c r="X497" i="27"/>
  <c r="Y497" i="27"/>
  <c r="X498" i="27"/>
  <c r="Y498" i="27"/>
  <c r="X499" i="27"/>
  <c r="Y499" i="27"/>
  <c r="X500" i="27"/>
  <c r="Y500" i="27"/>
  <c r="X501" i="27"/>
  <c r="Y501" i="27"/>
  <c r="X502" i="27"/>
  <c r="Y502" i="27"/>
  <c r="X503" i="27"/>
  <c r="Y503" i="27"/>
  <c r="X504" i="27"/>
  <c r="Y504" i="27"/>
  <c r="X505" i="27"/>
  <c r="Y505" i="27"/>
  <c r="X506" i="27"/>
  <c r="Y506" i="27"/>
  <c r="X507" i="27"/>
  <c r="Y507" i="27"/>
  <c r="X508" i="27"/>
  <c r="Y508" i="27"/>
  <c r="X509" i="27"/>
  <c r="Y509" i="27"/>
  <c r="X510" i="27"/>
  <c r="Y510" i="27"/>
  <c r="X511" i="27"/>
  <c r="Y511" i="27"/>
  <c r="X512" i="27"/>
  <c r="Y512" i="27"/>
  <c r="X513" i="27"/>
  <c r="Y513" i="27"/>
  <c r="X514" i="27"/>
  <c r="Y514" i="27"/>
  <c r="X515" i="27"/>
  <c r="Y515" i="27"/>
  <c r="X516" i="27"/>
  <c r="Y516" i="27"/>
  <c r="X517" i="27"/>
  <c r="Y517" i="27"/>
  <c r="X518" i="27"/>
  <c r="Y518" i="27"/>
  <c r="X519" i="27"/>
  <c r="Y519" i="27"/>
  <c r="X520" i="27"/>
  <c r="Y520" i="27"/>
  <c r="X521" i="27"/>
  <c r="Y521" i="27"/>
  <c r="X522" i="27"/>
  <c r="Y522" i="27"/>
  <c r="X523" i="27"/>
  <c r="Y523" i="27"/>
  <c r="X524" i="27"/>
  <c r="Y524" i="27"/>
  <c r="X525" i="27"/>
  <c r="Y525" i="27"/>
  <c r="X526" i="27"/>
  <c r="Y526" i="27"/>
  <c r="X527" i="27"/>
  <c r="Y527" i="27"/>
  <c r="X528" i="27"/>
  <c r="Y528" i="27"/>
  <c r="X529" i="27"/>
  <c r="Y529" i="27"/>
  <c r="X530" i="27"/>
  <c r="Y530" i="27"/>
  <c r="X531" i="27"/>
  <c r="Y531" i="27"/>
  <c r="X532" i="27"/>
  <c r="Y532" i="27"/>
  <c r="X533" i="27"/>
  <c r="Y533" i="27"/>
  <c r="X534" i="27"/>
  <c r="Y534" i="27"/>
  <c r="X535" i="27"/>
  <c r="Y535" i="27"/>
  <c r="X536" i="27"/>
  <c r="Y536" i="27"/>
  <c r="X537" i="27"/>
  <c r="Y537" i="27"/>
  <c r="X538" i="27"/>
  <c r="Y538" i="27"/>
  <c r="X539" i="27"/>
  <c r="Y539" i="27"/>
  <c r="X540" i="27"/>
  <c r="Y540" i="27"/>
  <c r="X541" i="27"/>
  <c r="Y541" i="27"/>
  <c r="X542" i="27"/>
  <c r="Y542" i="27"/>
  <c r="X543" i="27"/>
  <c r="Y543" i="27"/>
  <c r="X544" i="27"/>
  <c r="Y544" i="27"/>
  <c r="X545" i="27"/>
  <c r="Y545" i="27"/>
  <c r="X546" i="27"/>
  <c r="Y546" i="27"/>
  <c r="X547" i="27"/>
  <c r="Y547" i="27"/>
  <c r="X548" i="27"/>
  <c r="Y548" i="27"/>
  <c r="X549" i="27"/>
  <c r="Y549" i="27"/>
  <c r="X550" i="27"/>
  <c r="Y550" i="27"/>
  <c r="X551" i="27"/>
  <c r="Y551" i="27"/>
  <c r="X552" i="27"/>
  <c r="Y552" i="27"/>
  <c r="X553" i="27"/>
  <c r="Y553" i="27"/>
  <c r="X554" i="27"/>
  <c r="Y554" i="27"/>
  <c r="X555" i="27"/>
  <c r="Y555" i="27"/>
  <c r="X556" i="27"/>
  <c r="Y556" i="27"/>
  <c r="X557" i="27"/>
  <c r="Y557" i="27"/>
  <c r="X558" i="27"/>
  <c r="Y558" i="27"/>
  <c r="X559" i="27"/>
  <c r="Y559" i="27"/>
  <c r="X560" i="27"/>
  <c r="Y560" i="27"/>
  <c r="X561" i="27"/>
  <c r="Y561" i="27"/>
  <c r="X562" i="27"/>
  <c r="Y562" i="27"/>
  <c r="X563" i="27"/>
  <c r="Y563" i="27"/>
  <c r="X564" i="27"/>
  <c r="Y564" i="27"/>
  <c r="X565" i="27"/>
  <c r="Y565" i="27"/>
  <c r="X566" i="27"/>
  <c r="Y566" i="27"/>
  <c r="X567" i="27"/>
  <c r="Y567" i="27"/>
  <c r="X568" i="27"/>
  <c r="Y568" i="27"/>
  <c r="X569" i="27"/>
  <c r="Y569" i="27"/>
  <c r="X570" i="27"/>
  <c r="Y570" i="27"/>
  <c r="X571" i="27"/>
  <c r="Y571" i="27"/>
  <c r="X572" i="27"/>
  <c r="Y572" i="27"/>
  <c r="X573" i="27"/>
  <c r="Y573" i="27"/>
  <c r="X574" i="27"/>
  <c r="Y574" i="27"/>
  <c r="X575" i="27"/>
  <c r="Y575" i="27"/>
  <c r="X576" i="27"/>
  <c r="Y576" i="27"/>
  <c r="X577" i="27"/>
  <c r="Y577" i="27"/>
  <c r="X578" i="27"/>
  <c r="Y578" i="27"/>
  <c r="X579" i="27"/>
  <c r="Y579" i="27"/>
  <c r="X580" i="27"/>
  <c r="Y580" i="27"/>
  <c r="X581" i="27"/>
  <c r="Y581" i="27"/>
  <c r="X582" i="27"/>
  <c r="Y582" i="27"/>
  <c r="X583" i="27"/>
  <c r="Y583" i="27"/>
  <c r="X584" i="27"/>
  <c r="Y584" i="27"/>
  <c r="X585" i="27"/>
  <c r="Y585" i="27"/>
  <c r="X586" i="27"/>
  <c r="Y586" i="27"/>
  <c r="X587" i="27"/>
  <c r="Y587" i="27"/>
  <c r="X588" i="27"/>
  <c r="Y588" i="27"/>
  <c r="X589" i="27"/>
  <c r="Y589" i="27"/>
  <c r="X590" i="27"/>
  <c r="Y590" i="27"/>
  <c r="X591" i="27"/>
  <c r="Y591" i="27"/>
  <c r="X592" i="27"/>
  <c r="Y592" i="27"/>
  <c r="X593" i="27"/>
  <c r="Y593" i="27"/>
  <c r="X594" i="27"/>
  <c r="Y594" i="27"/>
  <c r="X595" i="27"/>
  <c r="Y595" i="27"/>
  <c r="X596" i="27"/>
  <c r="Y596" i="27"/>
  <c r="X597" i="27"/>
  <c r="Y597" i="27"/>
  <c r="X598" i="27"/>
  <c r="Y598" i="27"/>
  <c r="X599" i="27"/>
  <c r="Y599" i="27"/>
  <c r="X600" i="27"/>
  <c r="Y600" i="27"/>
  <c r="X601" i="27"/>
  <c r="Y601" i="27"/>
  <c r="X602" i="27"/>
  <c r="Y602" i="27"/>
  <c r="X603" i="27"/>
  <c r="Y603" i="27"/>
  <c r="X604" i="27"/>
  <c r="Y604" i="27"/>
  <c r="X605" i="27"/>
  <c r="Y605" i="27"/>
  <c r="X606" i="27"/>
  <c r="Y606" i="27"/>
  <c r="X607" i="27"/>
  <c r="Y607" i="27"/>
  <c r="X608" i="27"/>
  <c r="Y608" i="27"/>
  <c r="X609" i="27"/>
  <c r="Y609" i="27"/>
  <c r="X610" i="27"/>
  <c r="Y610" i="27"/>
  <c r="X611" i="27"/>
  <c r="Y611" i="27"/>
  <c r="X612" i="27"/>
  <c r="Y612" i="27"/>
  <c r="X613" i="27"/>
  <c r="Y613" i="27"/>
  <c r="X614" i="27"/>
  <c r="Y614" i="27"/>
  <c r="X615" i="27"/>
  <c r="Y615" i="27"/>
  <c r="X616" i="27"/>
  <c r="Y616" i="27"/>
  <c r="X617" i="27"/>
  <c r="Y617" i="27"/>
  <c r="X618" i="27"/>
  <c r="Y618" i="27"/>
  <c r="X619" i="27"/>
  <c r="Y619" i="27"/>
  <c r="X620" i="27"/>
  <c r="Y620" i="27"/>
  <c r="X621" i="27"/>
  <c r="Y621" i="27"/>
  <c r="X622" i="27"/>
  <c r="Y622" i="27"/>
  <c r="X623" i="27"/>
  <c r="Y623" i="27"/>
  <c r="X624" i="27"/>
  <c r="Y624" i="27"/>
  <c r="X625" i="27"/>
  <c r="Y625" i="27"/>
  <c r="X626" i="27"/>
  <c r="Y626" i="27"/>
  <c r="X627" i="27"/>
  <c r="Y627" i="27"/>
  <c r="X628" i="27"/>
  <c r="Y628" i="27"/>
  <c r="X629" i="27"/>
  <c r="Y629" i="27"/>
  <c r="X630" i="27"/>
  <c r="Y630" i="27"/>
  <c r="X631" i="27"/>
  <c r="Y631" i="27"/>
  <c r="X632" i="27"/>
  <c r="Y632" i="27"/>
  <c r="X633" i="27"/>
  <c r="Y633" i="27"/>
  <c r="X634" i="27"/>
  <c r="Y634" i="27"/>
  <c r="X635" i="27"/>
  <c r="Y635" i="27"/>
  <c r="X636" i="27"/>
  <c r="Y636" i="27"/>
  <c r="X637" i="27"/>
  <c r="Y637" i="27"/>
  <c r="X638" i="27"/>
  <c r="Y638" i="27"/>
  <c r="X639" i="27"/>
  <c r="Y639" i="27"/>
  <c r="X640" i="27"/>
  <c r="Y640" i="27"/>
  <c r="X641" i="27"/>
  <c r="Y641" i="27"/>
  <c r="X642" i="27"/>
  <c r="Y642" i="27"/>
  <c r="X643" i="27"/>
  <c r="Y643" i="27"/>
  <c r="X644" i="27"/>
  <c r="Y644" i="27"/>
  <c r="X645" i="27"/>
  <c r="Y645" i="27"/>
  <c r="X646" i="27"/>
  <c r="Y646" i="27"/>
  <c r="X647" i="27"/>
  <c r="Y647" i="27"/>
  <c r="X648" i="27"/>
  <c r="Y648" i="27"/>
  <c r="X649" i="27"/>
  <c r="Y649" i="27"/>
  <c r="X650" i="27"/>
  <c r="Y650" i="27"/>
  <c r="X651" i="27"/>
  <c r="Y651" i="27"/>
  <c r="X652" i="27"/>
  <c r="Y652" i="27"/>
  <c r="X653" i="27"/>
  <c r="Y653" i="27"/>
  <c r="X654" i="27"/>
  <c r="Y654" i="27"/>
  <c r="X655" i="27"/>
  <c r="Y655" i="27"/>
  <c r="X656" i="27"/>
  <c r="Y656" i="27"/>
  <c r="X657" i="27"/>
  <c r="Y657" i="27"/>
  <c r="X658" i="27"/>
  <c r="Y658" i="27"/>
  <c r="X659" i="27"/>
  <c r="Y659" i="27"/>
  <c r="X660" i="27"/>
  <c r="Y660" i="27"/>
  <c r="X6" i="27"/>
  <c r="Y6" i="27"/>
  <c r="T7" i="27"/>
  <c r="U7" i="27"/>
  <c r="T8" i="27"/>
  <c r="U8" i="27"/>
  <c r="T9" i="27"/>
  <c r="U9" i="27"/>
  <c r="T10" i="27"/>
  <c r="U10" i="27"/>
  <c r="T11" i="27"/>
  <c r="U11" i="27"/>
  <c r="T12" i="27"/>
  <c r="U12" i="27"/>
  <c r="T13" i="27"/>
  <c r="U13" i="27"/>
  <c r="T14" i="27"/>
  <c r="U14" i="27"/>
  <c r="T15" i="27"/>
  <c r="U15" i="27"/>
  <c r="T16" i="27"/>
  <c r="U16" i="27"/>
  <c r="T17" i="27"/>
  <c r="U17" i="27"/>
  <c r="T18" i="27"/>
  <c r="U18" i="27"/>
  <c r="T19" i="27"/>
  <c r="U19" i="27"/>
  <c r="T20" i="27"/>
  <c r="U20" i="27"/>
  <c r="T21" i="27"/>
  <c r="U21" i="27"/>
  <c r="T22" i="27"/>
  <c r="U22" i="27"/>
  <c r="T23" i="27"/>
  <c r="U23" i="27"/>
  <c r="T24" i="27"/>
  <c r="U24" i="27"/>
  <c r="T25" i="27"/>
  <c r="U25" i="27"/>
  <c r="T26" i="27"/>
  <c r="U26" i="27"/>
  <c r="T27" i="27"/>
  <c r="U27" i="27"/>
  <c r="T28" i="27"/>
  <c r="U28" i="27"/>
  <c r="T29" i="27"/>
  <c r="U29" i="27"/>
  <c r="T30" i="27"/>
  <c r="U30" i="27"/>
  <c r="T31" i="27"/>
  <c r="U31" i="27"/>
  <c r="T32" i="27"/>
  <c r="U32" i="27"/>
  <c r="T33" i="27"/>
  <c r="U33" i="27"/>
  <c r="T34" i="27"/>
  <c r="U34" i="27"/>
  <c r="T35" i="27"/>
  <c r="U35" i="27"/>
  <c r="T36" i="27"/>
  <c r="U36" i="27"/>
  <c r="T37" i="27"/>
  <c r="U37" i="27"/>
  <c r="T38" i="27"/>
  <c r="U38" i="27"/>
  <c r="T39" i="27"/>
  <c r="U39" i="27"/>
  <c r="T40" i="27"/>
  <c r="U40" i="27"/>
  <c r="T41" i="27"/>
  <c r="U41" i="27"/>
  <c r="T42" i="27"/>
  <c r="U42" i="27"/>
  <c r="T43" i="27"/>
  <c r="U43" i="27"/>
  <c r="T44" i="27"/>
  <c r="U44" i="27"/>
  <c r="T45" i="27"/>
  <c r="U45" i="27"/>
  <c r="T46" i="27"/>
  <c r="U46" i="27"/>
  <c r="T47" i="27"/>
  <c r="U47" i="27"/>
  <c r="T48" i="27"/>
  <c r="U48" i="27"/>
  <c r="T49" i="27"/>
  <c r="U49" i="27"/>
  <c r="T50" i="27"/>
  <c r="U50" i="27"/>
  <c r="T51" i="27"/>
  <c r="U51" i="27"/>
  <c r="T52" i="27"/>
  <c r="U52" i="27"/>
  <c r="T53" i="27"/>
  <c r="U53" i="27"/>
  <c r="T54" i="27"/>
  <c r="U54" i="27"/>
  <c r="T55" i="27"/>
  <c r="U55" i="27"/>
  <c r="T56" i="27"/>
  <c r="U56" i="27"/>
  <c r="T57" i="27"/>
  <c r="U57" i="27"/>
  <c r="T58" i="27"/>
  <c r="U58" i="27"/>
  <c r="T59" i="27"/>
  <c r="U59" i="27"/>
  <c r="T60" i="27"/>
  <c r="U60" i="27"/>
  <c r="T61" i="27"/>
  <c r="U61" i="27"/>
  <c r="T62" i="27"/>
  <c r="U62" i="27"/>
  <c r="T63" i="27"/>
  <c r="U63" i="27"/>
  <c r="T64" i="27"/>
  <c r="U64" i="27"/>
  <c r="T65" i="27"/>
  <c r="U65" i="27"/>
  <c r="T66" i="27"/>
  <c r="U66" i="27"/>
  <c r="T67" i="27"/>
  <c r="U67" i="27"/>
  <c r="T68" i="27"/>
  <c r="U68" i="27"/>
  <c r="T69" i="27"/>
  <c r="U69" i="27"/>
  <c r="T70" i="27"/>
  <c r="U70" i="27"/>
  <c r="T71" i="27"/>
  <c r="U71" i="27"/>
  <c r="T72" i="27"/>
  <c r="U72" i="27"/>
  <c r="T73" i="27"/>
  <c r="U73" i="27"/>
  <c r="T74" i="27"/>
  <c r="U74" i="27"/>
  <c r="T75" i="27"/>
  <c r="U75" i="27"/>
  <c r="T76" i="27"/>
  <c r="U76" i="27"/>
  <c r="T77" i="27"/>
  <c r="U77" i="27"/>
  <c r="T78" i="27"/>
  <c r="U78" i="27"/>
  <c r="T79" i="27"/>
  <c r="U79" i="27"/>
  <c r="T80" i="27"/>
  <c r="U80" i="27"/>
  <c r="T81" i="27"/>
  <c r="U81" i="27"/>
  <c r="T82" i="27"/>
  <c r="U82" i="27"/>
  <c r="T83" i="27"/>
  <c r="U83" i="27"/>
  <c r="T84" i="27"/>
  <c r="U84" i="27"/>
  <c r="T85" i="27"/>
  <c r="U85" i="27"/>
  <c r="T86" i="27"/>
  <c r="U86" i="27"/>
  <c r="T87" i="27"/>
  <c r="U87" i="27"/>
  <c r="T88" i="27"/>
  <c r="U88" i="27"/>
  <c r="T89" i="27"/>
  <c r="U89" i="27"/>
  <c r="T90" i="27"/>
  <c r="U90" i="27"/>
  <c r="T91" i="27"/>
  <c r="U91" i="27"/>
  <c r="T92" i="27"/>
  <c r="U92" i="27"/>
  <c r="T93" i="27"/>
  <c r="U93" i="27"/>
  <c r="T94" i="27"/>
  <c r="U94" i="27"/>
  <c r="T95" i="27"/>
  <c r="U95" i="27"/>
  <c r="T96" i="27"/>
  <c r="U96" i="27"/>
  <c r="T97" i="27"/>
  <c r="U97" i="27"/>
  <c r="T98" i="27"/>
  <c r="U98" i="27"/>
  <c r="T99" i="27"/>
  <c r="U99" i="27"/>
  <c r="T100" i="27"/>
  <c r="U100" i="27"/>
  <c r="T101" i="27"/>
  <c r="U101" i="27"/>
  <c r="T102" i="27"/>
  <c r="U102" i="27"/>
  <c r="T103" i="27"/>
  <c r="U103" i="27"/>
  <c r="T104" i="27"/>
  <c r="U104" i="27"/>
  <c r="T105" i="27"/>
  <c r="U105" i="27"/>
  <c r="T106" i="27"/>
  <c r="U106" i="27"/>
  <c r="T107" i="27"/>
  <c r="U107" i="27"/>
  <c r="T108" i="27"/>
  <c r="U108" i="27"/>
  <c r="T109" i="27"/>
  <c r="U109" i="27"/>
  <c r="T110" i="27"/>
  <c r="U110" i="27"/>
  <c r="T111" i="27"/>
  <c r="U111" i="27"/>
  <c r="T112" i="27"/>
  <c r="U112" i="27"/>
  <c r="T113" i="27"/>
  <c r="U113" i="27"/>
  <c r="T114" i="27"/>
  <c r="U114" i="27"/>
  <c r="T115" i="27"/>
  <c r="U115" i="27"/>
  <c r="T116" i="27"/>
  <c r="U116" i="27"/>
  <c r="T117" i="27"/>
  <c r="U117" i="27"/>
  <c r="T118" i="27"/>
  <c r="U118" i="27"/>
  <c r="T119" i="27"/>
  <c r="U119" i="27"/>
  <c r="T120" i="27"/>
  <c r="U120" i="27"/>
  <c r="T121" i="27"/>
  <c r="U121" i="27"/>
  <c r="T122" i="27"/>
  <c r="U122" i="27"/>
  <c r="T123" i="27"/>
  <c r="U123" i="27"/>
  <c r="T124" i="27"/>
  <c r="U124" i="27"/>
  <c r="T125" i="27"/>
  <c r="U125" i="27"/>
  <c r="T126" i="27"/>
  <c r="U126" i="27"/>
  <c r="T127" i="27"/>
  <c r="U127" i="27"/>
  <c r="T128" i="27"/>
  <c r="U128" i="27"/>
  <c r="T129" i="27"/>
  <c r="U129" i="27"/>
  <c r="T130" i="27"/>
  <c r="U130" i="27"/>
  <c r="T131" i="27"/>
  <c r="U131" i="27"/>
  <c r="T132" i="27"/>
  <c r="U132" i="27"/>
  <c r="T133" i="27"/>
  <c r="U133" i="27"/>
  <c r="T134" i="27"/>
  <c r="U134" i="27"/>
  <c r="T135" i="27"/>
  <c r="U135" i="27"/>
  <c r="T136" i="27"/>
  <c r="U136" i="27"/>
  <c r="T137" i="27"/>
  <c r="U137" i="27"/>
  <c r="T138" i="27"/>
  <c r="U138" i="27"/>
  <c r="T139" i="27"/>
  <c r="U139" i="27"/>
  <c r="T140" i="27"/>
  <c r="U140" i="27"/>
  <c r="T141" i="27"/>
  <c r="U141" i="27"/>
  <c r="T142" i="27"/>
  <c r="U142" i="27"/>
  <c r="T143" i="27"/>
  <c r="U143" i="27"/>
  <c r="T144" i="27"/>
  <c r="U144" i="27"/>
  <c r="T145" i="27"/>
  <c r="U145" i="27"/>
  <c r="T146" i="27"/>
  <c r="U146" i="27"/>
  <c r="T147" i="27"/>
  <c r="U147" i="27"/>
  <c r="T148" i="27"/>
  <c r="U148" i="27"/>
  <c r="T149" i="27"/>
  <c r="U149" i="27"/>
  <c r="T150" i="27"/>
  <c r="U150" i="27"/>
  <c r="T151" i="27"/>
  <c r="U151" i="27"/>
  <c r="T152" i="27"/>
  <c r="U152" i="27"/>
  <c r="T153" i="27"/>
  <c r="U153" i="27"/>
  <c r="T154" i="27"/>
  <c r="U154" i="27"/>
  <c r="T155" i="27"/>
  <c r="U155" i="27"/>
  <c r="T156" i="27"/>
  <c r="U156" i="27"/>
  <c r="T157" i="27"/>
  <c r="U157" i="27"/>
  <c r="T158" i="27"/>
  <c r="U158" i="27"/>
  <c r="T159" i="27"/>
  <c r="U159" i="27"/>
  <c r="T160" i="27"/>
  <c r="U160" i="27"/>
  <c r="T161" i="27"/>
  <c r="U161" i="27"/>
  <c r="T162" i="27"/>
  <c r="U162" i="27"/>
  <c r="T163" i="27"/>
  <c r="U163" i="27"/>
  <c r="T164" i="27"/>
  <c r="U164" i="27"/>
  <c r="T165" i="27"/>
  <c r="U165" i="27"/>
  <c r="T166" i="27"/>
  <c r="U166" i="27"/>
  <c r="T167" i="27"/>
  <c r="U167" i="27"/>
  <c r="T168" i="27"/>
  <c r="U168" i="27"/>
  <c r="T169" i="27"/>
  <c r="U169" i="27"/>
  <c r="T170" i="27"/>
  <c r="U170" i="27"/>
  <c r="T171" i="27"/>
  <c r="U171" i="27"/>
  <c r="T172" i="27"/>
  <c r="U172" i="27"/>
  <c r="T173" i="27"/>
  <c r="U173" i="27"/>
  <c r="T174" i="27"/>
  <c r="U174" i="27"/>
  <c r="T175" i="27"/>
  <c r="U175" i="27"/>
  <c r="T176" i="27"/>
  <c r="U176" i="27"/>
  <c r="T177" i="27"/>
  <c r="U177" i="27"/>
  <c r="T178" i="27"/>
  <c r="U178" i="27"/>
  <c r="T179" i="27"/>
  <c r="U179" i="27"/>
  <c r="T180" i="27"/>
  <c r="U180" i="27"/>
  <c r="T181" i="27"/>
  <c r="U181" i="27"/>
  <c r="T182" i="27"/>
  <c r="U182" i="27"/>
  <c r="T183" i="27"/>
  <c r="U183" i="27"/>
  <c r="T184" i="27"/>
  <c r="U184" i="27"/>
  <c r="T185" i="27"/>
  <c r="U185" i="27"/>
  <c r="T186" i="27"/>
  <c r="U186" i="27"/>
  <c r="T187" i="27"/>
  <c r="U187" i="27"/>
  <c r="T188" i="27"/>
  <c r="U188" i="27"/>
  <c r="T189" i="27"/>
  <c r="U189" i="27"/>
  <c r="T190" i="27"/>
  <c r="U190" i="27"/>
  <c r="T191" i="27"/>
  <c r="U191" i="27"/>
  <c r="T192" i="27"/>
  <c r="U192" i="27"/>
  <c r="T193" i="27"/>
  <c r="U193" i="27"/>
  <c r="T194" i="27"/>
  <c r="U194" i="27"/>
  <c r="T195" i="27"/>
  <c r="U195" i="27"/>
  <c r="T196" i="27"/>
  <c r="U196" i="27"/>
  <c r="T197" i="27"/>
  <c r="U197" i="27"/>
  <c r="T198" i="27"/>
  <c r="U198" i="27"/>
  <c r="T199" i="27"/>
  <c r="U199" i="27"/>
  <c r="T200" i="27"/>
  <c r="U200" i="27"/>
  <c r="T201" i="27"/>
  <c r="U201" i="27"/>
  <c r="T202" i="27"/>
  <c r="U202" i="27"/>
  <c r="T203" i="27"/>
  <c r="U203" i="27"/>
  <c r="T204" i="27"/>
  <c r="U204" i="27"/>
  <c r="T205" i="27"/>
  <c r="U205" i="27"/>
  <c r="T206" i="27"/>
  <c r="U206" i="27"/>
  <c r="T207" i="27"/>
  <c r="U207" i="27"/>
  <c r="T208" i="27"/>
  <c r="U208" i="27"/>
  <c r="T209" i="27"/>
  <c r="U209" i="27"/>
  <c r="T210" i="27"/>
  <c r="U210" i="27"/>
  <c r="T211" i="27"/>
  <c r="U211" i="27"/>
  <c r="T212" i="27"/>
  <c r="U212" i="27"/>
  <c r="T213" i="27"/>
  <c r="U213" i="27"/>
  <c r="T214" i="27"/>
  <c r="U214" i="27"/>
  <c r="T215" i="27"/>
  <c r="U215" i="27"/>
  <c r="T216" i="27"/>
  <c r="U216" i="27"/>
  <c r="T217" i="27"/>
  <c r="U217" i="27"/>
  <c r="T218" i="27"/>
  <c r="U218" i="27"/>
  <c r="T219" i="27"/>
  <c r="U219" i="27"/>
  <c r="T220" i="27"/>
  <c r="U220" i="27"/>
  <c r="T221" i="27"/>
  <c r="U221" i="27"/>
  <c r="T222" i="27"/>
  <c r="U222" i="27"/>
  <c r="T223" i="27"/>
  <c r="U223" i="27"/>
  <c r="T224" i="27"/>
  <c r="U224" i="27"/>
  <c r="T225" i="27"/>
  <c r="U225" i="27"/>
  <c r="T226" i="27"/>
  <c r="U226" i="27"/>
  <c r="T227" i="27"/>
  <c r="U227" i="27"/>
  <c r="T228" i="27"/>
  <c r="U228" i="27"/>
  <c r="T229" i="27"/>
  <c r="U229" i="27"/>
  <c r="T230" i="27"/>
  <c r="U230" i="27"/>
  <c r="T231" i="27"/>
  <c r="U231" i="27"/>
  <c r="T232" i="27"/>
  <c r="U232" i="27"/>
  <c r="T233" i="27"/>
  <c r="U233" i="27"/>
  <c r="T234" i="27"/>
  <c r="U234" i="27"/>
  <c r="T235" i="27"/>
  <c r="U235" i="27"/>
  <c r="T236" i="27"/>
  <c r="U236" i="27"/>
  <c r="T237" i="27"/>
  <c r="U237" i="27"/>
  <c r="T238" i="27"/>
  <c r="U238" i="27"/>
  <c r="T239" i="27"/>
  <c r="U239" i="27"/>
  <c r="T240" i="27"/>
  <c r="U240" i="27"/>
  <c r="T241" i="27"/>
  <c r="U241" i="27"/>
  <c r="T242" i="27"/>
  <c r="U242" i="27"/>
  <c r="T243" i="27"/>
  <c r="U243" i="27"/>
  <c r="T244" i="27"/>
  <c r="U244" i="27"/>
  <c r="T245" i="27"/>
  <c r="U245" i="27"/>
  <c r="T246" i="27"/>
  <c r="U246" i="27"/>
  <c r="T247" i="27"/>
  <c r="U247" i="27"/>
  <c r="T248" i="27"/>
  <c r="U248" i="27"/>
  <c r="T249" i="27"/>
  <c r="U249" i="27"/>
  <c r="T250" i="27"/>
  <c r="U250" i="27"/>
  <c r="T251" i="27"/>
  <c r="U251" i="27"/>
  <c r="T252" i="27"/>
  <c r="U252" i="27"/>
  <c r="T253" i="27"/>
  <c r="U253" i="27"/>
  <c r="T254" i="27"/>
  <c r="U254" i="27"/>
  <c r="T255" i="27"/>
  <c r="U255" i="27"/>
  <c r="T256" i="27"/>
  <c r="U256" i="27"/>
  <c r="T257" i="27"/>
  <c r="U257" i="27"/>
  <c r="T258" i="27"/>
  <c r="U258" i="27"/>
  <c r="T259" i="27"/>
  <c r="U259" i="27"/>
  <c r="T260" i="27"/>
  <c r="U260" i="27"/>
  <c r="T261" i="27"/>
  <c r="U261" i="27"/>
  <c r="T262" i="27"/>
  <c r="U262" i="27"/>
  <c r="T263" i="27"/>
  <c r="U263" i="27"/>
  <c r="T264" i="27"/>
  <c r="U264" i="27"/>
  <c r="T265" i="27"/>
  <c r="U265" i="27"/>
  <c r="T266" i="27"/>
  <c r="U266" i="27"/>
  <c r="T267" i="27"/>
  <c r="U267" i="27"/>
  <c r="T268" i="27"/>
  <c r="U268" i="27"/>
  <c r="T269" i="27"/>
  <c r="U269" i="27"/>
  <c r="T270" i="27"/>
  <c r="U270" i="27"/>
  <c r="T271" i="27"/>
  <c r="U271" i="27"/>
  <c r="T272" i="27"/>
  <c r="U272" i="27"/>
  <c r="T273" i="27"/>
  <c r="U273" i="27"/>
  <c r="T274" i="27"/>
  <c r="U274" i="27"/>
  <c r="T275" i="27"/>
  <c r="U275" i="27"/>
  <c r="T276" i="27"/>
  <c r="U276" i="27"/>
  <c r="T277" i="27"/>
  <c r="U277" i="27"/>
  <c r="T278" i="27"/>
  <c r="U278" i="27"/>
  <c r="T279" i="27"/>
  <c r="U279" i="27"/>
  <c r="T280" i="27"/>
  <c r="U280" i="27"/>
  <c r="T281" i="27"/>
  <c r="U281" i="27"/>
  <c r="T282" i="27"/>
  <c r="U282" i="27"/>
  <c r="T283" i="27"/>
  <c r="U283" i="27"/>
  <c r="T284" i="27"/>
  <c r="U284" i="27"/>
  <c r="T285" i="27"/>
  <c r="U285" i="27"/>
  <c r="T286" i="27"/>
  <c r="U286" i="27"/>
  <c r="T287" i="27"/>
  <c r="U287" i="27"/>
  <c r="T288" i="27"/>
  <c r="U288" i="27"/>
  <c r="T289" i="27"/>
  <c r="U289" i="27"/>
  <c r="T290" i="27"/>
  <c r="U290" i="27"/>
  <c r="T291" i="27"/>
  <c r="U291" i="27"/>
  <c r="T292" i="27"/>
  <c r="U292" i="27"/>
  <c r="T293" i="27"/>
  <c r="U293" i="27"/>
  <c r="T294" i="27"/>
  <c r="U294" i="27"/>
  <c r="T295" i="27"/>
  <c r="U295" i="27"/>
  <c r="T296" i="27"/>
  <c r="U296" i="27"/>
  <c r="T297" i="27"/>
  <c r="U297" i="27"/>
  <c r="T298" i="27"/>
  <c r="U298" i="27"/>
  <c r="T299" i="27"/>
  <c r="U299" i="27"/>
  <c r="T300" i="27"/>
  <c r="U300" i="27"/>
  <c r="T301" i="27"/>
  <c r="U301" i="27"/>
  <c r="T302" i="27"/>
  <c r="U302" i="27"/>
  <c r="T303" i="27"/>
  <c r="U303" i="27"/>
  <c r="T304" i="27"/>
  <c r="U304" i="27"/>
  <c r="T305" i="27"/>
  <c r="U305" i="27"/>
  <c r="T306" i="27"/>
  <c r="U306" i="27"/>
  <c r="T307" i="27"/>
  <c r="U307" i="27"/>
  <c r="T308" i="27"/>
  <c r="U308" i="27"/>
  <c r="T309" i="27"/>
  <c r="U309" i="27"/>
  <c r="T310" i="27"/>
  <c r="U310" i="27"/>
  <c r="T311" i="27"/>
  <c r="U311" i="27"/>
  <c r="T312" i="27"/>
  <c r="U312" i="27"/>
  <c r="T313" i="27"/>
  <c r="U313" i="27"/>
  <c r="T314" i="27"/>
  <c r="U314" i="27"/>
  <c r="T315" i="27"/>
  <c r="U315" i="27"/>
  <c r="T316" i="27"/>
  <c r="U316" i="27"/>
  <c r="T317" i="27"/>
  <c r="U317" i="27"/>
  <c r="T318" i="27"/>
  <c r="U318" i="27"/>
  <c r="T319" i="27"/>
  <c r="U319" i="27"/>
  <c r="T320" i="27"/>
  <c r="U320" i="27"/>
  <c r="T321" i="27"/>
  <c r="U321" i="27"/>
  <c r="T322" i="27"/>
  <c r="U322" i="27"/>
  <c r="T323" i="27"/>
  <c r="U323" i="27"/>
  <c r="T324" i="27"/>
  <c r="U324" i="27"/>
  <c r="T325" i="27"/>
  <c r="U325" i="27"/>
  <c r="T326" i="27"/>
  <c r="U326" i="27"/>
  <c r="T327" i="27"/>
  <c r="U327" i="27"/>
  <c r="T328" i="27"/>
  <c r="U328" i="27"/>
  <c r="T329" i="27"/>
  <c r="U329" i="27"/>
  <c r="T330" i="27"/>
  <c r="U330" i="27"/>
  <c r="T331" i="27"/>
  <c r="U331" i="27"/>
  <c r="T332" i="27"/>
  <c r="U332" i="27"/>
  <c r="T333" i="27"/>
  <c r="U333" i="27"/>
  <c r="T334" i="27"/>
  <c r="U334" i="27"/>
  <c r="T335" i="27"/>
  <c r="U335" i="27"/>
  <c r="T336" i="27"/>
  <c r="U336" i="27"/>
  <c r="T337" i="27"/>
  <c r="U337" i="27"/>
  <c r="T338" i="27"/>
  <c r="U338" i="27"/>
  <c r="T339" i="27"/>
  <c r="U339" i="27"/>
  <c r="T340" i="27"/>
  <c r="U340" i="27"/>
  <c r="T341" i="27"/>
  <c r="U341" i="27"/>
  <c r="T342" i="27"/>
  <c r="U342" i="27"/>
  <c r="T343" i="27"/>
  <c r="U343" i="27"/>
  <c r="T344" i="27"/>
  <c r="U344" i="27"/>
  <c r="T345" i="27"/>
  <c r="U345" i="27"/>
  <c r="T346" i="27"/>
  <c r="U346" i="27"/>
  <c r="T347" i="27"/>
  <c r="U347" i="27"/>
  <c r="T348" i="27"/>
  <c r="U348" i="27"/>
  <c r="T349" i="27"/>
  <c r="U349" i="27"/>
  <c r="T350" i="27"/>
  <c r="U350" i="27"/>
  <c r="T351" i="27"/>
  <c r="U351" i="27"/>
  <c r="T352" i="27"/>
  <c r="U352" i="27"/>
  <c r="T353" i="27"/>
  <c r="U353" i="27"/>
  <c r="T354" i="27"/>
  <c r="U354" i="27"/>
  <c r="T355" i="27"/>
  <c r="U355" i="27"/>
  <c r="T356" i="27"/>
  <c r="U356" i="27"/>
  <c r="T357" i="27"/>
  <c r="U357" i="27"/>
  <c r="T358" i="27"/>
  <c r="U358" i="27"/>
  <c r="T359" i="27"/>
  <c r="U359" i="27"/>
  <c r="T360" i="27"/>
  <c r="U360" i="27"/>
  <c r="T361" i="27"/>
  <c r="U361" i="27"/>
  <c r="T362" i="27"/>
  <c r="U362" i="27"/>
  <c r="T363" i="27"/>
  <c r="U363" i="27"/>
  <c r="T364" i="27"/>
  <c r="U364" i="27"/>
  <c r="T365" i="27"/>
  <c r="U365" i="27"/>
  <c r="T366" i="27"/>
  <c r="U366" i="27"/>
  <c r="T367" i="27"/>
  <c r="U367" i="27"/>
  <c r="T368" i="27"/>
  <c r="U368" i="27"/>
  <c r="T369" i="27"/>
  <c r="U369" i="27"/>
  <c r="T370" i="27"/>
  <c r="U370" i="27"/>
  <c r="T371" i="27"/>
  <c r="U371" i="27"/>
  <c r="T372" i="27"/>
  <c r="U372" i="27"/>
  <c r="T373" i="27"/>
  <c r="U373" i="27"/>
  <c r="T374" i="27"/>
  <c r="U374" i="27"/>
  <c r="T375" i="27"/>
  <c r="U375" i="27"/>
  <c r="T376" i="27"/>
  <c r="U376" i="27"/>
  <c r="T377" i="27"/>
  <c r="U377" i="27"/>
  <c r="T378" i="27"/>
  <c r="U378" i="27"/>
  <c r="T379" i="27"/>
  <c r="U379" i="27"/>
  <c r="T380" i="27"/>
  <c r="U380" i="27"/>
  <c r="T381" i="27"/>
  <c r="U381" i="27"/>
  <c r="T382" i="27"/>
  <c r="U382" i="27"/>
  <c r="T383" i="27"/>
  <c r="U383" i="27"/>
  <c r="T384" i="27"/>
  <c r="U384" i="27"/>
  <c r="T385" i="27"/>
  <c r="U385" i="27"/>
  <c r="T386" i="27"/>
  <c r="U386" i="27"/>
  <c r="T387" i="27"/>
  <c r="U387" i="27"/>
  <c r="T388" i="27"/>
  <c r="U388" i="27"/>
  <c r="T389" i="27"/>
  <c r="U389" i="27"/>
  <c r="T390" i="27"/>
  <c r="U390" i="27"/>
  <c r="T391" i="27"/>
  <c r="U391" i="27"/>
  <c r="T392" i="27"/>
  <c r="U392" i="27"/>
  <c r="T393" i="27"/>
  <c r="U393" i="27"/>
  <c r="T394" i="27"/>
  <c r="U394" i="27"/>
  <c r="T395" i="27"/>
  <c r="U395" i="27"/>
  <c r="T396" i="27"/>
  <c r="U396" i="27"/>
  <c r="T397" i="27"/>
  <c r="U397" i="27"/>
  <c r="T398" i="27"/>
  <c r="U398" i="27"/>
  <c r="T399" i="27"/>
  <c r="U399" i="27"/>
  <c r="T400" i="27"/>
  <c r="U400" i="27"/>
  <c r="T401" i="27"/>
  <c r="U401" i="27"/>
  <c r="T402" i="27"/>
  <c r="U402" i="27"/>
  <c r="T403" i="27"/>
  <c r="U403" i="27"/>
  <c r="T404" i="27"/>
  <c r="U404" i="27"/>
  <c r="T405" i="27"/>
  <c r="U405" i="27"/>
  <c r="T406" i="27"/>
  <c r="U406" i="27"/>
  <c r="T407" i="27"/>
  <c r="U407" i="27"/>
  <c r="T408" i="27"/>
  <c r="U408" i="27"/>
  <c r="T409" i="27"/>
  <c r="U409" i="27"/>
  <c r="T410" i="27"/>
  <c r="U410" i="27"/>
  <c r="T411" i="27"/>
  <c r="U411" i="27"/>
  <c r="T412" i="27"/>
  <c r="U412" i="27"/>
  <c r="T413" i="27"/>
  <c r="U413" i="27"/>
  <c r="T414" i="27"/>
  <c r="U414" i="27"/>
  <c r="T415" i="27"/>
  <c r="U415" i="27"/>
  <c r="T416" i="27"/>
  <c r="U416" i="27"/>
  <c r="T417" i="27"/>
  <c r="U417" i="27"/>
  <c r="T418" i="27"/>
  <c r="U418" i="27"/>
  <c r="T419" i="27"/>
  <c r="U419" i="27"/>
  <c r="T420" i="27"/>
  <c r="U420" i="27"/>
  <c r="T421" i="27"/>
  <c r="U421" i="27"/>
  <c r="T422" i="27"/>
  <c r="U422" i="27"/>
  <c r="T423" i="27"/>
  <c r="U423" i="27"/>
  <c r="T424" i="27"/>
  <c r="U424" i="27"/>
  <c r="T425" i="27"/>
  <c r="U425" i="27"/>
  <c r="T426" i="27"/>
  <c r="U426" i="27"/>
  <c r="T427" i="27"/>
  <c r="U427" i="27"/>
  <c r="T428" i="27"/>
  <c r="U428" i="27"/>
  <c r="T429" i="27"/>
  <c r="U429" i="27"/>
  <c r="T430" i="27"/>
  <c r="U430" i="27"/>
  <c r="T431" i="27"/>
  <c r="U431" i="27"/>
  <c r="T432" i="27"/>
  <c r="U432" i="27"/>
  <c r="T433" i="27"/>
  <c r="U433" i="27"/>
  <c r="T434" i="27"/>
  <c r="U434" i="27"/>
  <c r="T435" i="27"/>
  <c r="U435" i="27"/>
  <c r="T436" i="27"/>
  <c r="U436" i="27"/>
  <c r="T437" i="27"/>
  <c r="U437" i="27"/>
  <c r="T438" i="27"/>
  <c r="U438" i="27"/>
  <c r="T439" i="27"/>
  <c r="U439" i="27"/>
  <c r="T440" i="27"/>
  <c r="U440" i="27"/>
  <c r="T441" i="27"/>
  <c r="U441" i="27"/>
  <c r="T442" i="27"/>
  <c r="U442" i="27"/>
  <c r="T443" i="27"/>
  <c r="U443" i="27"/>
  <c r="T444" i="27"/>
  <c r="U444" i="27"/>
  <c r="T445" i="27"/>
  <c r="U445" i="27"/>
  <c r="T446" i="27"/>
  <c r="U446" i="27"/>
  <c r="T447" i="27"/>
  <c r="U447" i="27"/>
  <c r="T448" i="27"/>
  <c r="U448" i="27"/>
  <c r="T449" i="27"/>
  <c r="U449" i="27"/>
  <c r="T450" i="27"/>
  <c r="U450" i="27"/>
  <c r="T451" i="27"/>
  <c r="U451" i="27"/>
  <c r="T452" i="27"/>
  <c r="U452" i="27"/>
  <c r="T453" i="27"/>
  <c r="U453" i="27"/>
  <c r="T454" i="27"/>
  <c r="U454" i="27"/>
  <c r="T455" i="27"/>
  <c r="U455" i="27"/>
  <c r="T456" i="27"/>
  <c r="U456" i="27"/>
  <c r="T457" i="27"/>
  <c r="U457" i="27"/>
  <c r="T458" i="27"/>
  <c r="U458" i="27"/>
  <c r="T459" i="27"/>
  <c r="U459" i="27"/>
  <c r="T460" i="27"/>
  <c r="U460" i="27"/>
  <c r="T461" i="27"/>
  <c r="U461" i="27"/>
  <c r="T462" i="27"/>
  <c r="U462" i="27"/>
  <c r="T463" i="27"/>
  <c r="U463" i="27"/>
  <c r="T464" i="27"/>
  <c r="U464" i="27"/>
  <c r="T465" i="27"/>
  <c r="U465" i="27"/>
  <c r="T466" i="27"/>
  <c r="U466" i="27"/>
  <c r="T467" i="27"/>
  <c r="U467" i="27"/>
  <c r="T468" i="27"/>
  <c r="U468" i="27"/>
  <c r="T469" i="27"/>
  <c r="U469" i="27"/>
  <c r="T470" i="27"/>
  <c r="U470" i="27"/>
  <c r="T471" i="27"/>
  <c r="U471" i="27"/>
  <c r="T472" i="27"/>
  <c r="U472" i="27"/>
  <c r="T473" i="27"/>
  <c r="U473" i="27"/>
  <c r="T474" i="27"/>
  <c r="U474" i="27"/>
  <c r="T475" i="27"/>
  <c r="U475" i="27"/>
  <c r="T476" i="27"/>
  <c r="U476" i="27"/>
  <c r="T477" i="27"/>
  <c r="U477" i="27"/>
  <c r="T478" i="27"/>
  <c r="U478" i="27"/>
  <c r="T479" i="27"/>
  <c r="U479" i="27"/>
  <c r="T480" i="27"/>
  <c r="U480" i="27"/>
  <c r="T481" i="27"/>
  <c r="U481" i="27"/>
  <c r="T482" i="27"/>
  <c r="U482" i="27"/>
  <c r="T483" i="27"/>
  <c r="U483" i="27"/>
  <c r="T484" i="27"/>
  <c r="U484" i="27"/>
  <c r="T485" i="27"/>
  <c r="U485" i="27"/>
  <c r="T486" i="27"/>
  <c r="U486" i="27"/>
  <c r="T487" i="27"/>
  <c r="U487" i="27"/>
  <c r="T488" i="27"/>
  <c r="U488" i="27"/>
  <c r="T489" i="27"/>
  <c r="U489" i="27"/>
  <c r="T490" i="27"/>
  <c r="U490" i="27"/>
  <c r="T491" i="27"/>
  <c r="U491" i="27"/>
  <c r="T492" i="27"/>
  <c r="U492" i="27"/>
  <c r="T493" i="27"/>
  <c r="U493" i="27"/>
  <c r="T494" i="27"/>
  <c r="U494" i="27"/>
  <c r="T495" i="27"/>
  <c r="U495" i="27"/>
  <c r="T496" i="27"/>
  <c r="U496" i="27"/>
  <c r="T497" i="27"/>
  <c r="U497" i="27"/>
  <c r="T498" i="27"/>
  <c r="U498" i="27"/>
  <c r="T499" i="27"/>
  <c r="U499" i="27"/>
  <c r="T500" i="27"/>
  <c r="U500" i="27"/>
  <c r="T501" i="27"/>
  <c r="U501" i="27"/>
  <c r="T502" i="27"/>
  <c r="U502" i="27"/>
  <c r="T503" i="27"/>
  <c r="U503" i="27"/>
  <c r="T504" i="27"/>
  <c r="U504" i="27"/>
  <c r="T505" i="27"/>
  <c r="U505" i="27"/>
  <c r="T506" i="27"/>
  <c r="U506" i="27"/>
  <c r="T507" i="27"/>
  <c r="U507" i="27"/>
  <c r="T508" i="27"/>
  <c r="U508" i="27"/>
  <c r="T509" i="27"/>
  <c r="U509" i="27"/>
  <c r="T510" i="27"/>
  <c r="U510" i="27"/>
  <c r="T511" i="27"/>
  <c r="U511" i="27"/>
  <c r="T512" i="27"/>
  <c r="U512" i="27"/>
  <c r="T513" i="27"/>
  <c r="U513" i="27"/>
  <c r="T514" i="27"/>
  <c r="U514" i="27"/>
  <c r="T515" i="27"/>
  <c r="U515" i="27"/>
  <c r="T516" i="27"/>
  <c r="U516" i="27"/>
  <c r="T517" i="27"/>
  <c r="U517" i="27"/>
  <c r="T518" i="27"/>
  <c r="U518" i="27"/>
  <c r="T519" i="27"/>
  <c r="U519" i="27"/>
  <c r="T520" i="27"/>
  <c r="U520" i="27"/>
  <c r="T521" i="27"/>
  <c r="U521" i="27"/>
  <c r="T522" i="27"/>
  <c r="U522" i="27"/>
  <c r="T523" i="27"/>
  <c r="U523" i="27"/>
  <c r="T524" i="27"/>
  <c r="U524" i="27"/>
  <c r="T525" i="27"/>
  <c r="U525" i="27"/>
  <c r="T526" i="27"/>
  <c r="U526" i="27"/>
  <c r="T527" i="27"/>
  <c r="U527" i="27"/>
  <c r="T528" i="27"/>
  <c r="U528" i="27"/>
  <c r="T529" i="27"/>
  <c r="U529" i="27"/>
  <c r="T530" i="27"/>
  <c r="U530" i="27"/>
  <c r="T531" i="27"/>
  <c r="U531" i="27"/>
  <c r="T532" i="27"/>
  <c r="U532" i="27"/>
  <c r="T533" i="27"/>
  <c r="U533" i="27"/>
  <c r="T534" i="27"/>
  <c r="U534" i="27"/>
  <c r="T535" i="27"/>
  <c r="U535" i="27"/>
  <c r="T536" i="27"/>
  <c r="U536" i="27"/>
  <c r="T537" i="27"/>
  <c r="U537" i="27"/>
  <c r="T538" i="27"/>
  <c r="U538" i="27"/>
  <c r="T539" i="27"/>
  <c r="U539" i="27"/>
  <c r="T540" i="27"/>
  <c r="U540" i="27"/>
  <c r="T541" i="27"/>
  <c r="U541" i="27"/>
  <c r="T542" i="27"/>
  <c r="U542" i="27"/>
  <c r="T543" i="27"/>
  <c r="U543" i="27"/>
  <c r="T544" i="27"/>
  <c r="U544" i="27"/>
  <c r="T545" i="27"/>
  <c r="U545" i="27"/>
  <c r="T546" i="27"/>
  <c r="U546" i="27"/>
  <c r="T547" i="27"/>
  <c r="U547" i="27"/>
  <c r="T548" i="27"/>
  <c r="U548" i="27"/>
  <c r="T549" i="27"/>
  <c r="U549" i="27"/>
  <c r="T550" i="27"/>
  <c r="U550" i="27"/>
  <c r="T551" i="27"/>
  <c r="U551" i="27"/>
  <c r="T552" i="27"/>
  <c r="U552" i="27"/>
  <c r="T553" i="27"/>
  <c r="U553" i="27"/>
  <c r="T554" i="27"/>
  <c r="U554" i="27"/>
  <c r="T555" i="27"/>
  <c r="U555" i="27"/>
  <c r="T556" i="27"/>
  <c r="U556" i="27"/>
  <c r="T557" i="27"/>
  <c r="U557" i="27"/>
  <c r="T558" i="27"/>
  <c r="U558" i="27"/>
  <c r="T559" i="27"/>
  <c r="U559" i="27"/>
  <c r="T560" i="27"/>
  <c r="U560" i="27"/>
  <c r="T561" i="27"/>
  <c r="U561" i="27"/>
  <c r="T562" i="27"/>
  <c r="U562" i="27"/>
  <c r="T563" i="27"/>
  <c r="U563" i="27"/>
  <c r="T564" i="27"/>
  <c r="U564" i="27"/>
  <c r="T565" i="27"/>
  <c r="U565" i="27"/>
  <c r="T566" i="27"/>
  <c r="U566" i="27"/>
  <c r="T567" i="27"/>
  <c r="U567" i="27"/>
  <c r="T568" i="27"/>
  <c r="U568" i="27"/>
  <c r="T569" i="27"/>
  <c r="U569" i="27"/>
  <c r="T570" i="27"/>
  <c r="U570" i="27"/>
  <c r="T571" i="27"/>
  <c r="U571" i="27"/>
  <c r="T572" i="27"/>
  <c r="U572" i="27"/>
  <c r="T573" i="27"/>
  <c r="U573" i="27"/>
  <c r="T574" i="27"/>
  <c r="U574" i="27"/>
  <c r="T575" i="27"/>
  <c r="U575" i="27"/>
  <c r="T576" i="27"/>
  <c r="U576" i="27"/>
  <c r="T577" i="27"/>
  <c r="U577" i="27"/>
  <c r="T578" i="27"/>
  <c r="U578" i="27"/>
  <c r="T579" i="27"/>
  <c r="U579" i="27"/>
  <c r="T580" i="27"/>
  <c r="U580" i="27"/>
  <c r="T581" i="27"/>
  <c r="U581" i="27"/>
  <c r="T582" i="27"/>
  <c r="U582" i="27"/>
  <c r="T583" i="27"/>
  <c r="U583" i="27"/>
  <c r="T584" i="27"/>
  <c r="U584" i="27"/>
  <c r="T585" i="27"/>
  <c r="U585" i="27"/>
  <c r="T586" i="27"/>
  <c r="U586" i="27"/>
  <c r="T587" i="27"/>
  <c r="U587" i="27"/>
  <c r="T588" i="27"/>
  <c r="U588" i="27"/>
  <c r="T589" i="27"/>
  <c r="U589" i="27"/>
  <c r="T590" i="27"/>
  <c r="U590" i="27"/>
  <c r="T591" i="27"/>
  <c r="U591" i="27"/>
  <c r="T592" i="27"/>
  <c r="U592" i="27"/>
  <c r="T593" i="27"/>
  <c r="U593" i="27"/>
  <c r="T594" i="27"/>
  <c r="U594" i="27"/>
  <c r="T595" i="27"/>
  <c r="U595" i="27"/>
  <c r="T596" i="27"/>
  <c r="U596" i="27"/>
  <c r="T597" i="27"/>
  <c r="U597" i="27"/>
  <c r="T598" i="27"/>
  <c r="U598" i="27"/>
  <c r="T599" i="27"/>
  <c r="U599" i="27"/>
  <c r="T600" i="27"/>
  <c r="U600" i="27"/>
  <c r="T601" i="27"/>
  <c r="U601" i="27"/>
  <c r="T602" i="27"/>
  <c r="U602" i="27"/>
  <c r="T603" i="27"/>
  <c r="U603" i="27"/>
  <c r="T604" i="27"/>
  <c r="U604" i="27"/>
  <c r="T605" i="27"/>
  <c r="U605" i="27"/>
  <c r="T606" i="27"/>
  <c r="U606" i="27"/>
  <c r="T607" i="27"/>
  <c r="U607" i="27"/>
  <c r="T608" i="27"/>
  <c r="U608" i="27"/>
  <c r="T609" i="27"/>
  <c r="U609" i="27"/>
  <c r="T610" i="27"/>
  <c r="U610" i="27"/>
  <c r="T611" i="27"/>
  <c r="U611" i="27"/>
  <c r="T612" i="27"/>
  <c r="U612" i="27"/>
  <c r="T613" i="27"/>
  <c r="U613" i="27"/>
  <c r="T614" i="27"/>
  <c r="U614" i="27"/>
  <c r="T615" i="27"/>
  <c r="U615" i="27"/>
  <c r="T616" i="27"/>
  <c r="U616" i="27"/>
  <c r="T617" i="27"/>
  <c r="U617" i="27"/>
  <c r="T618" i="27"/>
  <c r="U618" i="27"/>
  <c r="T619" i="27"/>
  <c r="U619" i="27"/>
  <c r="T620" i="27"/>
  <c r="U620" i="27"/>
  <c r="T621" i="27"/>
  <c r="U621" i="27"/>
  <c r="T622" i="27"/>
  <c r="U622" i="27"/>
  <c r="T623" i="27"/>
  <c r="U623" i="27"/>
  <c r="T624" i="27"/>
  <c r="U624" i="27"/>
  <c r="T625" i="27"/>
  <c r="U625" i="27"/>
  <c r="T626" i="27"/>
  <c r="U626" i="27"/>
  <c r="T627" i="27"/>
  <c r="U627" i="27"/>
  <c r="T628" i="27"/>
  <c r="U628" i="27"/>
  <c r="T629" i="27"/>
  <c r="U629" i="27"/>
  <c r="T630" i="27"/>
  <c r="U630" i="27"/>
  <c r="T631" i="27"/>
  <c r="U631" i="27"/>
  <c r="T632" i="27"/>
  <c r="U632" i="27"/>
  <c r="T633" i="27"/>
  <c r="U633" i="27"/>
  <c r="T634" i="27"/>
  <c r="U634" i="27"/>
  <c r="T635" i="27"/>
  <c r="U635" i="27"/>
  <c r="T636" i="27"/>
  <c r="U636" i="27"/>
  <c r="T637" i="27"/>
  <c r="U637" i="27"/>
  <c r="T638" i="27"/>
  <c r="U638" i="27"/>
  <c r="T639" i="27"/>
  <c r="U639" i="27"/>
  <c r="T640" i="27"/>
  <c r="U640" i="27"/>
  <c r="T641" i="27"/>
  <c r="U641" i="27"/>
  <c r="T642" i="27"/>
  <c r="U642" i="27"/>
  <c r="T643" i="27"/>
  <c r="U643" i="27"/>
  <c r="T644" i="27"/>
  <c r="U644" i="27"/>
  <c r="T645" i="27"/>
  <c r="U645" i="27"/>
  <c r="T646" i="27"/>
  <c r="U646" i="27"/>
  <c r="T647" i="27"/>
  <c r="U647" i="27"/>
  <c r="T648" i="27"/>
  <c r="U648" i="27"/>
  <c r="T649" i="27"/>
  <c r="U649" i="27"/>
  <c r="T650" i="27"/>
  <c r="U650" i="27"/>
  <c r="T651" i="27"/>
  <c r="U651" i="27"/>
  <c r="T652" i="27"/>
  <c r="U652" i="27"/>
  <c r="T653" i="27"/>
  <c r="U653" i="27"/>
  <c r="T654" i="27"/>
  <c r="U654" i="27"/>
  <c r="T655" i="27"/>
  <c r="U655" i="27"/>
  <c r="T656" i="27"/>
  <c r="U656" i="27"/>
  <c r="T657" i="27"/>
  <c r="U657" i="27"/>
  <c r="T658" i="27"/>
  <c r="U658" i="27"/>
  <c r="T659" i="27"/>
  <c r="U659" i="27"/>
  <c r="T660" i="27"/>
  <c r="U660" i="27"/>
  <c r="T6" i="27"/>
  <c r="U6" i="27"/>
  <c r="P235" i="27"/>
  <c r="Q235" i="27"/>
  <c r="P299" i="27"/>
  <c r="Q299" i="27"/>
  <c r="P363" i="27"/>
  <c r="Q363" i="27"/>
  <c r="P7" i="27"/>
  <c r="Q7" i="27"/>
  <c r="P8" i="27"/>
  <c r="Q8" i="27"/>
  <c r="P9" i="27"/>
  <c r="Q9" i="27"/>
  <c r="P10" i="27"/>
  <c r="Q10" i="27"/>
  <c r="P11" i="27"/>
  <c r="Q11" i="27"/>
  <c r="P12" i="27"/>
  <c r="Q12" i="27"/>
  <c r="P13" i="27"/>
  <c r="Q13" i="27"/>
  <c r="P14" i="27"/>
  <c r="Q14" i="27"/>
  <c r="P15" i="27"/>
  <c r="Q15" i="27"/>
  <c r="P16" i="27"/>
  <c r="Q16" i="27"/>
  <c r="P17" i="27"/>
  <c r="Q17" i="27"/>
  <c r="P18" i="27"/>
  <c r="Q18" i="27"/>
  <c r="P19" i="27"/>
  <c r="Q19" i="27"/>
  <c r="P20" i="27"/>
  <c r="Q20" i="27"/>
  <c r="P21" i="27"/>
  <c r="Q21" i="27"/>
  <c r="P22" i="27"/>
  <c r="Q22" i="27"/>
  <c r="P23" i="27"/>
  <c r="Q23" i="27"/>
  <c r="P24" i="27"/>
  <c r="Q24" i="27"/>
  <c r="P25" i="27"/>
  <c r="Q25" i="27"/>
  <c r="P26" i="27"/>
  <c r="Q26" i="27"/>
  <c r="P27" i="27"/>
  <c r="Q27" i="27"/>
  <c r="P28" i="27"/>
  <c r="Q28" i="27"/>
  <c r="P29" i="27"/>
  <c r="Q29" i="27"/>
  <c r="P30" i="27"/>
  <c r="Q30" i="27"/>
  <c r="P31" i="27"/>
  <c r="Q31" i="27"/>
  <c r="P32" i="27"/>
  <c r="Q32" i="27"/>
  <c r="P33" i="27"/>
  <c r="Q33" i="27"/>
  <c r="P34" i="27"/>
  <c r="Q34" i="27"/>
  <c r="P35" i="27"/>
  <c r="Q35" i="27"/>
  <c r="P36" i="27"/>
  <c r="Q36" i="27"/>
  <c r="P37" i="27"/>
  <c r="Q37" i="27"/>
  <c r="P38" i="27"/>
  <c r="Q38" i="27"/>
  <c r="P39" i="27"/>
  <c r="Q39" i="27"/>
  <c r="P40" i="27"/>
  <c r="Q40" i="27"/>
  <c r="P41" i="27"/>
  <c r="Q41" i="27"/>
  <c r="P42" i="27"/>
  <c r="Q42" i="27"/>
  <c r="P43" i="27"/>
  <c r="Q43" i="27"/>
  <c r="P44" i="27"/>
  <c r="Q44" i="27"/>
  <c r="P45" i="27"/>
  <c r="Q45" i="27"/>
  <c r="P46" i="27"/>
  <c r="Q46" i="27"/>
  <c r="P47" i="27"/>
  <c r="Q47" i="27"/>
  <c r="P48" i="27"/>
  <c r="Q48" i="27"/>
  <c r="P49" i="27"/>
  <c r="Q49" i="27"/>
  <c r="P50" i="27"/>
  <c r="Q50" i="27"/>
  <c r="P51" i="27"/>
  <c r="Q51" i="27"/>
  <c r="P52" i="27"/>
  <c r="Q52" i="27"/>
  <c r="P53" i="27"/>
  <c r="Q53" i="27"/>
  <c r="P54" i="27"/>
  <c r="Q54" i="27"/>
  <c r="P55" i="27"/>
  <c r="Q55" i="27"/>
  <c r="P56" i="27"/>
  <c r="Q56" i="27"/>
  <c r="P57" i="27"/>
  <c r="Q57" i="27"/>
  <c r="P58" i="27"/>
  <c r="Q58" i="27"/>
  <c r="P59" i="27"/>
  <c r="Q59" i="27"/>
  <c r="P60" i="27"/>
  <c r="Q60" i="27"/>
  <c r="P61" i="27"/>
  <c r="Q61" i="27"/>
  <c r="P62" i="27"/>
  <c r="Q62" i="27"/>
  <c r="P63" i="27"/>
  <c r="Q63" i="27"/>
  <c r="P64" i="27"/>
  <c r="Q64" i="27"/>
  <c r="P65" i="27"/>
  <c r="Q65" i="27"/>
  <c r="P66" i="27"/>
  <c r="Q66" i="27"/>
  <c r="P67" i="27"/>
  <c r="Q67" i="27"/>
  <c r="P68" i="27"/>
  <c r="Q68" i="27"/>
  <c r="P69" i="27"/>
  <c r="Q69" i="27"/>
  <c r="P70" i="27"/>
  <c r="Q70" i="27"/>
  <c r="P71" i="27"/>
  <c r="Q71" i="27"/>
  <c r="P72" i="27"/>
  <c r="Q72" i="27"/>
  <c r="P73" i="27"/>
  <c r="Q73" i="27"/>
  <c r="P74" i="27"/>
  <c r="Q74" i="27"/>
  <c r="P75" i="27"/>
  <c r="Q75" i="27"/>
  <c r="P76" i="27"/>
  <c r="Q76" i="27"/>
  <c r="P77" i="27"/>
  <c r="Q77" i="27"/>
  <c r="P78" i="27"/>
  <c r="Q78" i="27"/>
  <c r="P79" i="27"/>
  <c r="Q79" i="27"/>
  <c r="P80" i="27"/>
  <c r="Q80" i="27"/>
  <c r="P81" i="27"/>
  <c r="Q81" i="27"/>
  <c r="P82" i="27"/>
  <c r="Q82" i="27"/>
  <c r="P83" i="27"/>
  <c r="Q83" i="27"/>
  <c r="P84" i="27"/>
  <c r="Q84" i="27"/>
  <c r="P85" i="27"/>
  <c r="Q85" i="27"/>
  <c r="P86" i="27"/>
  <c r="Q86" i="27"/>
  <c r="P87" i="27"/>
  <c r="Q87" i="27"/>
  <c r="P88" i="27"/>
  <c r="Q88" i="27"/>
  <c r="P89" i="27"/>
  <c r="Q89" i="27"/>
  <c r="P90" i="27"/>
  <c r="Q90" i="27"/>
  <c r="P91" i="27"/>
  <c r="Q91" i="27"/>
  <c r="P92" i="27"/>
  <c r="Q92" i="27"/>
  <c r="P93" i="27"/>
  <c r="Q93" i="27"/>
  <c r="P94" i="27"/>
  <c r="Q94" i="27"/>
  <c r="P95" i="27"/>
  <c r="Q95" i="27"/>
  <c r="P96" i="27"/>
  <c r="Q96" i="27"/>
  <c r="P97" i="27"/>
  <c r="Q97" i="27"/>
  <c r="P98" i="27"/>
  <c r="Q98" i="27"/>
  <c r="P99" i="27"/>
  <c r="Q99" i="27"/>
  <c r="P100" i="27"/>
  <c r="Q100" i="27"/>
  <c r="P101" i="27"/>
  <c r="Q101" i="27"/>
  <c r="P102" i="27"/>
  <c r="Q102" i="27"/>
  <c r="P103" i="27"/>
  <c r="Q103" i="27"/>
  <c r="P104" i="27"/>
  <c r="Q104" i="27"/>
  <c r="P105" i="27"/>
  <c r="Q105" i="27"/>
  <c r="P106" i="27"/>
  <c r="Q106" i="27"/>
  <c r="P107" i="27"/>
  <c r="Q107" i="27"/>
  <c r="P108" i="27"/>
  <c r="Q108" i="27"/>
  <c r="P109" i="27"/>
  <c r="Q109" i="27"/>
  <c r="P110" i="27"/>
  <c r="Q110" i="27"/>
  <c r="P111" i="27"/>
  <c r="Q111" i="27"/>
  <c r="P112" i="27"/>
  <c r="Q112" i="27"/>
  <c r="P113" i="27"/>
  <c r="Q113" i="27"/>
  <c r="P114" i="27"/>
  <c r="Q114" i="27"/>
  <c r="P115" i="27"/>
  <c r="Q115" i="27"/>
  <c r="P116" i="27"/>
  <c r="Q116" i="27"/>
  <c r="P117" i="27"/>
  <c r="Q117" i="27"/>
  <c r="P118" i="27"/>
  <c r="Q118" i="27"/>
  <c r="P119" i="27"/>
  <c r="Q119" i="27"/>
  <c r="P120" i="27"/>
  <c r="Q120" i="27"/>
  <c r="P121" i="27"/>
  <c r="Q121" i="27"/>
  <c r="P122" i="27"/>
  <c r="Q122" i="27"/>
  <c r="P123" i="27"/>
  <c r="Q123" i="27"/>
  <c r="P124" i="27"/>
  <c r="Q124" i="27"/>
  <c r="P125" i="27"/>
  <c r="Q125" i="27"/>
  <c r="P126" i="27"/>
  <c r="Q126" i="27"/>
  <c r="P127" i="27"/>
  <c r="Q127" i="27"/>
  <c r="P128" i="27"/>
  <c r="Q128" i="27"/>
  <c r="P129" i="27"/>
  <c r="Q129" i="27"/>
  <c r="P130" i="27"/>
  <c r="Q130" i="27"/>
  <c r="P131" i="27"/>
  <c r="Q131" i="27"/>
  <c r="P132" i="27"/>
  <c r="Q132" i="27"/>
  <c r="P133" i="27"/>
  <c r="Q133" i="27"/>
  <c r="P134" i="27"/>
  <c r="Q134" i="27"/>
  <c r="P135" i="27"/>
  <c r="Q135" i="27"/>
  <c r="P136" i="27"/>
  <c r="Q136" i="27"/>
  <c r="P137" i="27"/>
  <c r="Q137" i="27"/>
  <c r="P138" i="27"/>
  <c r="Q138" i="27"/>
  <c r="P139" i="27"/>
  <c r="Q139" i="27"/>
  <c r="P140" i="27"/>
  <c r="Q140" i="27"/>
  <c r="P141" i="27"/>
  <c r="Q141" i="27"/>
  <c r="P142" i="27"/>
  <c r="Q142" i="27"/>
  <c r="P143" i="27"/>
  <c r="Q143" i="27"/>
  <c r="P144" i="27"/>
  <c r="Q144" i="27"/>
  <c r="P145" i="27"/>
  <c r="Q145" i="27"/>
  <c r="P146" i="27"/>
  <c r="Q146" i="27"/>
  <c r="P147" i="27"/>
  <c r="Q147" i="27"/>
  <c r="P148" i="27"/>
  <c r="Q148" i="27"/>
  <c r="P149" i="27"/>
  <c r="Q149" i="27"/>
  <c r="P150" i="27"/>
  <c r="Q150" i="27"/>
  <c r="P151" i="27"/>
  <c r="Q151" i="27"/>
  <c r="P152" i="27"/>
  <c r="Q152" i="27"/>
  <c r="P153" i="27"/>
  <c r="Q153" i="27"/>
  <c r="P154" i="27"/>
  <c r="Q154" i="27"/>
  <c r="P155" i="27"/>
  <c r="Q155" i="27"/>
  <c r="P156" i="27"/>
  <c r="Q156" i="27"/>
  <c r="P157" i="27"/>
  <c r="Q157" i="27"/>
  <c r="P158" i="27"/>
  <c r="Q158" i="27"/>
  <c r="P159" i="27"/>
  <c r="Q159" i="27"/>
  <c r="P160" i="27"/>
  <c r="Q160" i="27"/>
  <c r="P161" i="27"/>
  <c r="Q161" i="27"/>
  <c r="P162" i="27"/>
  <c r="Q162" i="27"/>
  <c r="P163" i="27"/>
  <c r="Q163" i="27"/>
  <c r="P164" i="27"/>
  <c r="Q164" i="27"/>
  <c r="P165" i="27"/>
  <c r="Q165" i="27"/>
  <c r="P166" i="27"/>
  <c r="Q166" i="27"/>
  <c r="P167" i="27"/>
  <c r="Q167" i="27"/>
  <c r="P168" i="27"/>
  <c r="Q168" i="27"/>
  <c r="P169" i="27"/>
  <c r="Q169" i="27"/>
  <c r="P170" i="27"/>
  <c r="Q170" i="27"/>
  <c r="P171" i="27"/>
  <c r="Q171" i="27"/>
  <c r="P172" i="27"/>
  <c r="Q172" i="27"/>
  <c r="P173" i="27"/>
  <c r="Q173" i="27"/>
  <c r="P174" i="27"/>
  <c r="Q174" i="27"/>
  <c r="P175" i="27"/>
  <c r="Q175" i="27"/>
  <c r="P176" i="27"/>
  <c r="Q176" i="27"/>
  <c r="P177" i="27"/>
  <c r="Q177" i="27"/>
  <c r="P178" i="27"/>
  <c r="Q178" i="27"/>
  <c r="P179" i="27"/>
  <c r="Q179" i="27"/>
  <c r="P180" i="27"/>
  <c r="Q180" i="27"/>
  <c r="P181" i="27"/>
  <c r="Q181" i="27"/>
  <c r="P182" i="27"/>
  <c r="Q182" i="27"/>
  <c r="P183" i="27"/>
  <c r="Q183" i="27"/>
  <c r="P184" i="27"/>
  <c r="Q184" i="27"/>
  <c r="P185" i="27"/>
  <c r="Q185" i="27"/>
  <c r="P186" i="27"/>
  <c r="Q186" i="27"/>
  <c r="P187" i="27"/>
  <c r="Q187" i="27"/>
  <c r="P188" i="27"/>
  <c r="Q188" i="27"/>
  <c r="P189" i="27"/>
  <c r="Q189" i="27"/>
  <c r="P190" i="27"/>
  <c r="Q190" i="27"/>
  <c r="P191" i="27"/>
  <c r="Q191" i="27"/>
  <c r="P192" i="27"/>
  <c r="Q192" i="27"/>
  <c r="P193" i="27"/>
  <c r="Q193" i="27"/>
  <c r="P194" i="27"/>
  <c r="Q194" i="27"/>
  <c r="P195" i="27"/>
  <c r="Q195" i="27"/>
  <c r="P196" i="27"/>
  <c r="Q196" i="27"/>
  <c r="P197" i="27"/>
  <c r="Q197" i="27"/>
  <c r="P198" i="27"/>
  <c r="Q198" i="27"/>
  <c r="P199" i="27"/>
  <c r="Q199" i="27"/>
  <c r="P200" i="27"/>
  <c r="Q200" i="27"/>
  <c r="P201" i="27"/>
  <c r="Q201" i="27"/>
  <c r="P202" i="27"/>
  <c r="Q202" i="27"/>
  <c r="P203" i="27"/>
  <c r="Q203" i="27"/>
  <c r="P204" i="27"/>
  <c r="Q204" i="27"/>
  <c r="P205" i="27"/>
  <c r="Q205" i="27"/>
  <c r="P206" i="27"/>
  <c r="Q206" i="27"/>
  <c r="P207" i="27"/>
  <c r="Q207" i="27"/>
  <c r="P208" i="27"/>
  <c r="Q208" i="27"/>
  <c r="P209" i="27"/>
  <c r="Q209" i="27"/>
  <c r="P210" i="27"/>
  <c r="Q210" i="27"/>
  <c r="P211" i="27"/>
  <c r="Q211" i="27"/>
  <c r="P212" i="27"/>
  <c r="Q212" i="27"/>
  <c r="P213" i="27"/>
  <c r="Q213" i="27"/>
  <c r="P214" i="27"/>
  <c r="Q214" i="27"/>
  <c r="P215" i="27"/>
  <c r="Q215" i="27"/>
  <c r="P216" i="27"/>
  <c r="Q216" i="27"/>
  <c r="P217" i="27"/>
  <c r="Q217" i="27"/>
  <c r="P218" i="27"/>
  <c r="Q218" i="27"/>
  <c r="P219" i="27"/>
  <c r="Q219" i="27"/>
  <c r="P220" i="27"/>
  <c r="Q220" i="27"/>
  <c r="P221" i="27"/>
  <c r="Q221" i="27"/>
  <c r="P222" i="27"/>
  <c r="Q222" i="27"/>
  <c r="P223" i="27"/>
  <c r="Q223" i="27"/>
  <c r="P224" i="27"/>
  <c r="Q224" i="27"/>
  <c r="P225" i="27"/>
  <c r="Q225" i="27"/>
  <c r="P226" i="27"/>
  <c r="Q226" i="27"/>
  <c r="P227" i="27"/>
  <c r="Q227" i="27"/>
  <c r="P228" i="27"/>
  <c r="Q228" i="27"/>
  <c r="P229" i="27"/>
  <c r="Q229" i="27"/>
  <c r="P230" i="27"/>
  <c r="Q230" i="27"/>
  <c r="P231" i="27"/>
  <c r="Q231" i="27"/>
  <c r="P232" i="27"/>
  <c r="Q232" i="27"/>
  <c r="P233" i="27"/>
  <c r="Q233" i="27"/>
  <c r="P234" i="27"/>
  <c r="Q234" i="27"/>
  <c r="P236" i="27"/>
  <c r="Q236" i="27"/>
  <c r="P237" i="27"/>
  <c r="Q237" i="27"/>
  <c r="P238" i="27"/>
  <c r="Q238" i="27"/>
  <c r="P239" i="27"/>
  <c r="Q239" i="27"/>
  <c r="P240" i="27"/>
  <c r="Q240" i="27"/>
  <c r="P241" i="27"/>
  <c r="Q241" i="27"/>
  <c r="P242" i="27"/>
  <c r="Q242" i="27"/>
  <c r="P243" i="27"/>
  <c r="Q243" i="27"/>
  <c r="P244" i="27"/>
  <c r="Q244" i="27"/>
  <c r="P245" i="27"/>
  <c r="Q245" i="27"/>
  <c r="P246" i="27"/>
  <c r="Q246" i="27"/>
  <c r="P247" i="27"/>
  <c r="Q247" i="27"/>
  <c r="P248" i="27"/>
  <c r="Q248" i="27"/>
  <c r="P249" i="27"/>
  <c r="Q249" i="27"/>
  <c r="P250" i="27"/>
  <c r="Q250" i="27"/>
  <c r="P251" i="27"/>
  <c r="Q251" i="27"/>
  <c r="P252" i="27"/>
  <c r="Q252" i="27"/>
  <c r="P253" i="27"/>
  <c r="Q253" i="27"/>
  <c r="P254" i="27"/>
  <c r="Q254" i="27"/>
  <c r="P255" i="27"/>
  <c r="Q255" i="27"/>
  <c r="P256" i="27"/>
  <c r="Q256" i="27"/>
  <c r="P257" i="27"/>
  <c r="Q257" i="27"/>
  <c r="P258" i="27"/>
  <c r="Q258" i="27"/>
  <c r="P259" i="27"/>
  <c r="Q259" i="27"/>
  <c r="P260" i="27"/>
  <c r="Q260" i="27"/>
  <c r="P261" i="27"/>
  <c r="Q261" i="27"/>
  <c r="P262" i="27"/>
  <c r="Q262" i="27"/>
  <c r="P263" i="27"/>
  <c r="Q263" i="27"/>
  <c r="P264" i="27"/>
  <c r="Q264" i="27"/>
  <c r="P265" i="27"/>
  <c r="Q265" i="27"/>
  <c r="P266" i="27"/>
  <c r="Q266" i="27"/>
  <c r="P267" i="27"/>
  <c r="Q267" i="27"/>
  <c r="P268" i="27"/>
  <c r="Q268" i="27"/>
  <c r="P269" i="27"/>
  <c r="Q269" i="27"/>
  <c r="P270" i="27"/>
  <c r="Q270" i="27"/>
  <c r="P271" i="27"/>
  <c r="Q271" i="27"/>
  <c r="P272" i="27"/>
  <c r="Q272" i="27"/>
  <c r="P273" i="27"/>
  <c r="Q273" i="27"/>
  <c r="P274" i="27"/>
  <c r="Q274" i="27"/>
  <c r="P275" i="27"/>
  <c r="Q275" i="27"/>
  <c r="P276" i="27"/>
  <c r="Q276" i="27"/>
  <c r="P277" i="27"/>
  <c r="Q277" i="27"/>
  <c r="P278" i="27"/>
  <c r="Q278" i="27"/>
  <c r="P279" i="27"/>
  <c r="Q279" i="27"/>
  <c r="P280" i="27"/>
  <c r="Q280" i="27"/>
  <c r="P281" i="27"/>
  <c r="Q281" i="27"/>
  <c r="P282" i="27"/>
  <c r="Q282" i="27"/>
  <c r="P283" i="27"/>
  <c r="Q283" i="27"/>
  <c r="P284" i="27"/>
  <c r="Q284" i="27"/>
  <c r="P285" i="27"/>
  <c r="Q285" i="27"/>
  <c r="P286" i="27"/>
  <c r="Q286" i="27"/>
  <c r="P287" i="27"/>
  <c r="Q287" i="27"/>
  <c r="P288" i="27"/>
  <c r="Q288" i="27"/>
  <c r="P289" i="27"/>
  <c r="Q289" i="27"/>
  <c r="P290" i="27"/>
  <c r="Q290" i="27"/>
  <c r="P291" i="27"/>
  <c r="Q291" i="27"/>
  <c r="P292" i="27"/>
  <c r="Q292" i="27"/>
  <c r="P293" i="27"/>
  <c r="Q293" i="27"/>
  <c r="P294" i="27"/>
  <c r="Q294" i="27"/>
  <c r="P295" i="27"/>
  <c r="Q295" i="27"/>
  <c r="P296" i="27"/>
  <c r="Q296" i="27"/>
  <c r="P297" i="27"/>
  <c r="Q297" i="27"/>
  <c r="P298" i="27"/>
  <c r="Q298" i="27"/>
  <c r="P300" i="27"/>
  <c r="Q300" i="27"/>
  <c r="P301" i="27"/>
  <c r="Q301" i="27"/>
  <c r="P302" i="27"/>
  <c r="Q302" i="27"/>
  <c r="P303" i="27"/>
  <c r="Q303" i="27"/>
  <c r="P304" i="27"/>
  <c r="Q304" i="27"/>
  <c r="P305" i="27"/>
  <c r="Q305" i="27"/>
  <c r="P306" i="27"/>
  <c r="Q306" i="27"/>
  <c r="P307" i="27"/>
  <c r="Q307" i="27"/>
  <c r="P308" i="27"/>
  <c r="Q308" i="27"/>
  <c r="P309" i="27"/>
  <c r="Q309" i="27"/>
  <c r="P310" i="27"/>
  <c r="Q310" i="27"/>
  <c r="P311" i="27"/>
  <c r="Q311" i="27"/>
  <c r="P312" i="27"/>
  <c r="Q312" i="27"/>
  <c r="P313" i="27"/>
  <c r="Q313" i="27"/>
  <c r="P314" i="27"/>
  <c r="Q314" i="27"/>
  <c r="P315" i="27"/>
  <c r="Q315" i="27"/>
  <c r="P316" i="27"/>
  <c r="Q316" i="27"/>
  <c r="P317" i="27"/>
  <c r="Q317" i="27"/>
  <c r="P318" i="27"/>
  <c r="Q318" i="27"/>
  <c r="P319" i="27"/>
  <c r="Q319" i="27"/>
  <c r="P320" i="27"/>
  <c r="Q320" i="27"/>
  <c r="P321" i="27"/>
  <c r="Q321" i="27"/>
  <c r="P322" i="27"/>
  <c r="Q322" i="27"/>
  <c r="P323" i="27"/>
  <c r="Q323" i="27"/>
  <c r="P324" i="27"/>
  <c r="Q324" i="27"/>
  <c r="P325" i="27"/>
  <c r="Q325" i="27"/>
  <c r="P326" i="27"/>
  <c r="Q326" i="27"/>
  <c r="P327" i="27"/>
  <c r="Q327" i="27"/>
  <c r="P328" i="27"/>
  <c r="Q328" i="27"/>
  <c r="P329" i="27"/>
  <c r="Q329" i="27"/>
  <c r="P330" i="27"/>
  <c r="Q330" i="27"/>
  <c r="P331" i="27"/>
  <c r="Q331" i="27"/>
  <c r="P332" i="27"/>
  <c r="Q332" i="27"/>
  <c r="P333" i="27"/>
  <c r="Q333" i="27"/>
  <c r="P334" i="27"/>
  <c r="Q334" i="27"/>
  <c r="P335" i="27"/>
  <c r="Q335" i="27"/>
  <c r="P336" i="27"/>
  <c r="Q336" i="27"/>
  <c r="P337" i="27"/>
  <c r="Q337" i="27"/>
  <c r="P338" i="27"/>
  <c r="Q338" i="27"/>
  <c r="P339" i="27"/>
  <c r="Q339" i="27"/>
  <c r="P340" i="27"/>
  <c r="Q340" i="27"/>
  <c r="P341" i="27"/>
  <c r="Q341" i="27"/>
  <c r="P342" i="27"/>
  <c r="Q342" i="27"/>
  <c r="P343" i="27"/>
  <c r="Q343" i="27"/>
  <c r="P344" i="27"/>
  <c r="Q344" i="27"/>
  <c r="P345" i="27"/>
  <c r="Q345" i="27"/>
  <c r="P346" i="27"/>
  <c r="Q346" i="27"/>
  <c r="P347" i="27"/>
  <c r="Q347" i="27"/>
  <c r="P348" i="27"/>
  <c r="Q348" i="27"/>
  <c r="P349" i="27"/>
  <c r="Q349" i="27"/>
  <c r="P350" i="27"/>
  <c r="Q350" i="27"/>
  <c r="P351" i="27"/>
  <c r="Q351" i="27"/>
  <c r="P352" i="27"/>
  <c r="Q352" i="27"/>
  <c r="P353" i="27"/>
  <c r="Q353" i="27"/>
  <c r="P354" i="27"/>
  <c r="Q354" i="27"/>
  <c r="P355" i="27"/>
  <c r="Q355" i="27"/>
  <c r="P356" i="27"/>
  <c r="Q356" i="27"/>
  <c r="P357" i="27"/>
  <c r="Q357" i="27"/>
  <c r="P358" i="27"/>
  <c r="Q358" i="27"/>
  <c r="P359" i="27"/>
  <c r="Q359" i="27"/>
  <c r="P360" i="27"/>
  <c r="Q360" i="27"/>
  <c r="P361" i="27"/>
  <c r="Q361" i="27"/>
  <c r="P362" i="27"/>
  <c r="Q362" i="27"/>
  <c r="P364" i="27"/>
  <c r="Q364" i="27"/>
  <c r="P365" i="27"/>
  <c r="Q365" i="27"/>
  <c r="P366" i="27"/>
  <c r="Q366" i="27"/>
  <c r="P367" i="27"/>
  <c r="Q367" i="27"/>
  <c r="P368" i="27"/>
  <c r="Q368" i="27"/>
  <c r="P369" i="27"/>
  <c r="Q369" i="27"/>
  <c r="P370" i="27"/>
  <c r="Q370" i="27"/>
  <c r="P371" i="27"/>
  <c r="Q371" i="27"/>
  <c r="P372" i="27"/>
  <c r="Q372" i="27"/>
  <c r="P373" i="27"/>
  <c r="Q373" i="27"/>
  <c r="P374" i="27"/>
  <c r="Q374" i="27"/>
  <c r="P375" i="27"/>
  <c r="Q375" i="27"/>
  <c r="P376" i="27"/>
  <c r="Q376" i="27"/>
  <c r="P377" i="27"/>
  <c r="Q377" i="27"/>
  <c r="P378" i="27"/>
  <c r="Q378" i="27"/>
  <c r="P379" i="27"/>
  <c r="Q379" i="27"/>
  <c r="P380" i="27"/>
  <c r="Q380" i="27"/>
  <c r="P381" i="27"/>
  <c r="Q381" i="27"/>
  <c r="P382" i="27"/>
  <c r="Q382" i="27"/>
  <c r="P383" i="27"/>
  <c r="Q383" i="27"/>
  <c r="P384" i="27"/>
  <c r="Q384" i="27"/>
  <c r="P385" i="27"/>
  <c r="Q385" i="27"/>
  <c r="P386" i="27"/>
  <c r="Q386" i="27"/>
  <c r="P387" i="27"/>
  <c r="Q387" i="27"/>
  <c r="P388" i="27"/>
  <c r="Q388" i="27"/>
  <c r="P389" i="27"/>
  <c r="Q389" i="27"/>
  <c r="P390" i="27"/>
  <c r="Q390" i="27"/>
  <c r="P391" i="27"/>
  <c r="Q391" i="27"/>
  <c r="P392" i="27"/>
  <c r="Q392" i="27"/>
  <c r="P393" i="27"/>
  <c r="Q393" i="27"/>
  <c r="P394" i="27"/>
  <c r="Q394" i="27"/>
  <c r="P395" i="27"/>
  <c r="Q395" i="27"/>
  <c r="P396" i="27"/>
  <c r="Q396" i="27"/>
  <c r="P397" i="27"/>
  <c r="Q397" i="27"/>
  <c r="P398" i="27"/>
  <c r="Q398" i="27"/>
  <c r="P399" i="27"/>
  <c r="Q399" i="27"/>
  <c r="P400" i="27"/>
  <c r="Q400" i="27"/>
  <c r="P401" i="27"/>
  <c r="Q401" i="27"/>
  <c r="P402" i="27"/>
  <c r="Q402" i="27"/>
  <c r="P403" i="27"/>
  <c r="Q403" i="27"/>
  <c r="P404" i="27"/>
  <c r="Q404" i="27"/>
  <c r="P405" i="27"/>
  <c r="Q405" i="27"/>
  <c r="P406" i="27"/>
  <c r="Q406" i="27"/>
  <c r="P407" i="27"/>
  <c r="Q407" i="27"/>
  <c r="P408" i="27"/>
  <c r="Q408" i="27"/>
  <c r="P409" i="27"/>
  <c r="Q409" i="27"/>
  <c r="P410" i="27"/>
  <c r="Q410" i="27"/>
  <c r="P411" i="27"/>
  <c r="Q411" i="27"/>
  <c r="P412" i="27"/>
  <c r="Q412" i="27"/>
  <c r="P413" i="27"/>
  <c r="Q413" i="27"/>
  <c r="P414" i="27"/>
  <c r="Q414" i="27"/>
  <c r="P415" i="27"/>
  <c r="Q415" i="27"/>
  <c r="P416" i="27"/>
  <c r="Q416" i="27"/>
  <c r="P417" i="27"/>
  <c r="Q417" i="27"/>
  <c r="P418" i="27"/>
  <c r="Q418" i="27"/>
  <c r="P419" i="27"/>
  <c r="Q419" i="27"/>
  <c r="P420" i="27"/>
  <c r="Q420" i="27"/>
  <c r="P421" i="27"/>
  <c r="Q421" i="27"/>
  <c r="P422" i="27"/>
  <c r="Q422" i="27"/>
  <c r="P423" i="27"/>
  <c r="Q423" i="27"/>
  <c r="P424" i="27"/>
  <c r="Q424" i="27"/>
  <c r="P425" i="27"/>
  <c r="Q425" i="27"/>
  <c r="P426" i="27"/>
  <c r="Q426" i="27"/>
  <c r="P427" i="27"/>
  <c r="Q427" i="27"/>
  <c r="P428" i="27"/>
  <c r="Q428" i="27"/>
  <c r="P429" i="27"/>
  <c r="Q429" i="27"/>
  <c r="P430" i="27"/>
  <c r="Q430" i="27"/>
  <c r="P431" i="27"/>
  <c r="Q431" i="27"/>
  <c r="P432" i="27"/>
  <c r="Q432" i="27"/>
  <c r="P433" i="27"/>
  <c r="Q433" i="27"/>
  <c r="P434" i="27"/>
  <c r="Q434" i="27"/>
  <c r="P435" i="27"/>
  <c r="Q435" i="27"/>
  <c r="P436" i="27"/>
  <c r="Q436" i="27"/>
  <c r="P437" i="27"/>
  <c r="Q437" i="27"/>
  <c r="P438" i="27"/>
  <c r="Q438" i="27"/>
  <c r="P439" i="27"/>
  <c r="Q439" i="27"/>
  <c r="P440" i="27"/>
  <c r="Q440" i="27"/>
  <c r="P441" i="27"/>
  <c r="Q441" i="27"/>
  <c r="P442" i="27"/>
  <c r="Q442" i="27"/>
  <c r="P443" i="27"/>
  <c r="Q443" i="27"/>
  <c r="P444" i="27"/>
  <c r="Q444" i="27"/>
  <c r="P445" i="27"/>
  <c r="Q445" i="27"/>
  <c r="P446" i="27"/>
  <c r="Q446" i="27"/>
  <c r="P447" i="27"/>
  <c r="Q447" i="27"/>
  <c r="P448" i="27"/>
  <c r="Q448" i="27"/>
  <c r="P449" i="27"/>
  <c r="Q449" i="27"/>
  <c r="P450" i="27"/>
  <c r="Q450" i="27"/>
  <c r="P451" i="27"/>
  <c r="Q451" i="27"/>
  <c r="P452" i="27"/>
  <c r="Q452" i="27"/>
  <c r="P453" i="27"/>
  <c r="Q453" i="27"/>
  <c r="P454" i="27"/>
  <c r="Q454" i="27"/>
  <c r="P455" i="27"/>
  <c r="Q455" i="27"/>
  <c r="P456" i="27"/>
  <c r="Q456" i="27"/>
  <c r="P457" i="27"/>
  <c r="Q457" i="27"/>
  <c r="P458" i="27"/>
  <c r="Q458" i="27"/>
  <c r="P459" i="27"/>
  <c r="Q459" i="27"/>
  <c r="P460" i="27"/>
  <c r="Q460" i="27"/>
  <c r="P461" i="27"/>
  <c r="Q461" i="27"/>
  <c r="P462" i="27"/>
  <c r="Q462" i="27"/>
  <c r="P463" i="27"/>
  <c r="Q463" i="27"/>
  <c r="P464" i="27"/>
  <c r="Q464" i="27"/>
  <c r="P465" i="27"/>
  <c r="Q465" i="27"/>
  <c r="P466" i="27"/>
  <c r="Q466" i="27"/>
  <c r="P467" i="27"/>
  <c r="Q467" i="27"/>
  <c r="P468" i="27"/>
  <c r="Q468" i="27"/>
  <c r="P469" i="27"/>
  <c r="Q469" i="27"/>
  <c r="P470" i="27"/>
  <c r="Q470" i="27"/>
  <c r="P471" i="27"/>
  <c r="Q471" i="27"/>
  <c r="P472" i="27"/>
  <c r="Q472" i="27"/>
  <c r="P473" i="27"/>
  <c r="Q473" i="27"/>
  <c r="P474" i="27"/>
  <c r="Q474" i="27"/>
  <c r="P475" i="27"/>
  <c r="Q475" i="27"/>
  <c r="P476" i="27"/>
  <c r="Q476" i="27"/>
  <c r="P477" i="27"/>
  <c r="Q477" i="27"/>
  <c r="P478" i="27"/>
  <c r="Q478" i="27"/>
  <c r="P479" i="27"/>
  <c r="Q479" i="27"/>
  <c r="P480" i="27"/>
  <c r="Q480" i="27"/>
  <c r="P481" i="27"/>
  <c r="Q481" i="27"/>
  <c r="P482" i="27"/>
  <c r="Q482" i="27"/>
  <c r="P483" i="27"/>
  <c r="Q483" i="27"/>
  <c r="P484" i="27"/>
  <c r="Q484" i="27"/>
  <c r="P485" i="27"/>
  <c r="Q485" i="27"/>
  <c r="P486" i="27"/>
  <c r="Q486" i="27"/>
  <c r="P487" i="27"/>
  <c r="Q487" i="27"/>
  <c r="P488" i="27"/>
  <c r="Q488" i="27"/>
  <c r="P489" i="27"/>
  <c r="Q489" i="27"/>
  <c r="P490" i="27"/>
  <c r="Q490" i="27"/>
  <c r="P491" i="27"/>
  <c r="Q491" i="27"/>
  <c r="P492" i="27"/>
  <c r="Q492" i="27"/>
  <c r="P493" i="27"/>
  <c r="Q493" i="27"/>
  <c r="P494" i="27"/>
  <c r="Q494" i="27"/>
  <c r="P495" i="27"/>
  <c r="Q495" i="27"/>
  <c r="P496" i="27"/>
  <c r="Q496" i="27"/>
  <c r="P497" i="27"/>
  <c r="Q497" i="27"/>
  <c r="P498" i="27"/>
  <c r="Q498" i="27"/>
  <c r="P499" i="27"/>
  <c r="Q499" i="27"/>
  <c r="P500" i="27"/>
  <c r="Q500" i="27"/>
  <c r="P501" i="27"/>
  <c r="Q501" i="27"/>
  <c r="P502" i="27"/>
  <c r="Q502" i="27"/>
  <c r="P503" i="27"/>
  <c r="Q503" i="27"/>
  <c r="P504" i="27"/>
  <c r="Q504" i="27"/>
  <c r="P505" i="27"/>
  <c r="Q505" i="27"/>
  <c r="P506" i="27"/>
  <c r="Q506" i="27"/>
  <c r="P507" i="27"/>
  <c r="Q507" i="27"/>
  <c r="P508" i="27"/>
  <c r="Q508" i="27"/>
  <c r="P509" i="27"/>
  <c r="Q509" i="27"/>
  <c r="P510" i="27"/>
  <c r="Q510" i="27"/>
  <c r="P511" i="27"/>
  <c r="Q511" i="27"/>
  <c r="P512" i="27"/>
  <c r="Q512" i="27"/>
  <c r="P513" i="27"/>
  <c r="Q513" i="27"/>
  <c r="P514" i="27"/>
  <c r="Q514" i="27"/>
  <c r="P515" i="27"/>
  <c r="Q515" i="27"/>
  <c r="P516" i="27"/>
  <c r="Q516" i="27"/>
  <c r="P517" i="27"/>
  <c r="Q517" i="27"/>
  <c r="P518" i="27"/>
  <c r="Q518" i="27"/>
  <c r="P519" i="27"/>
  <c r="Q519" i="27"/>
  <c r="P520" i="27"/>
  <c r="Q520" i="27"/>
  <c r="P521" i="27"/>
  <c r="Q521" i="27"/>
  <c r="P522" i="27"/>
  <c r="Q522" i="27"/>
  <c r="P523" i="27"/>
  <c r="Q523" i="27"/>
  <c r="P524" i="27"/>
  <c r="Q524" i="27"/>
  <c r="P525" i="27"/>
  <c r="Q525" i="27"/>
  <c r="P526" i="27"/>
  <c r="Q526" i="27"/>
  <c r="P527" i="27"/>
  <c r="Q527" i="27"/>
  <c r="P528" i="27"/>
  <c r="Q528" i="27"/>
  <c r="P529" i="27"/>
  <c r="Q529" i="27"/>
  <c r="P530" i="27"/>
  <c r="Q530" i="27"/>
  <c r="P531" i="27"/>
  <c r="Q531" i="27"/>
  <c r="P532" i="27"/>
  <c r="Q532" i="27"/>
  <c r="P533" i="27"/>
  <c r="Q533" i="27"/>
  <c r="P534" i="27"/>
  <c r="Q534" i="27"/>
  <c r="P535" i="27"/>
  <c r="Q535" i="27"/>
  <c r="P536" i="27"/>
  <c r="Q536" i="27"/>
  <c r="P537" i="27"/>
  <c r="Q537" i="27"/>
  <c r="P538" i="27"/>
  <c r="Q538" i="27"/>
  <c r="P539" i="27"/>
  <c r="Q539" i="27"/>
  <c r="P540" i="27"/>
  <c r="Q540" i="27"/>
  <c r="P541" i="27"/>
  <c r="Q541" i="27"/>
  <c r="P542" i="27"/>
  <c r="Q542" i="27"/>
  <c r="P543" i="27"/>
  <c r="Q543" i="27"/>
  <c r="P544" i="27"/>
  <c r="Q544" i="27"/>
  <c r="P545" i="27"/>
  <c r="Q545" i="27"/>
  <c r="P546" i="27"/>
  <c r="Q546" i="27"/>
  <c r="P547" i="27"/>
  <c r="Q547" i="27"/>
  <c r="P548" i="27"/>
  <c r="Q548" i="27"/>
  <c r="P549" i="27"/>
  <c r="Q549" i="27"/>
  <c r="P550" i="27"/>
  <c r="Q550" i="27"/>
  <c r="P551" i="27"/>
  <c r="Q551" i="27"/>
  <c r="P552" i="27"/>
  <c r="Q552" i="27"/>
  <c r="P553" i="27"/>
  <c r="Q553" i="27"/>
  <c r="P554" i="27"/>
  <c r="Q554" i="27"/>
  <c r="P555" i="27"/>
  <c r="Q555" i="27"/>
  <c r="P556" i="27"/>
  <c r="Q556" i="27"/>
  <c r="P557" i="27"/>
  <c r="Q557" i="27"/>
  <c r="P558" i="27"/>
  <c r="Q558" i="27"/>
  <c r="P559" i="27"/>
  <c r="Q559" i="27"/>
  <c r="P560" i="27"/>
  <c r="Q560" i="27"/>
  <c r="P561" i="27"/>
  <c r="Q561" i="27"/>
  <c r="P562" i="27"/>
  <c r="Q562" i="27"/>
  <c r="P563" i="27"/>
  <c r="Q563" i="27"/>
  <c r="P564" i="27"/>
  <c r="Q564" i="27"/>
  <c r="P565" i="27"/>
  <c r="Q565" i="27"/>
  <c r="P566" i="27"/>
  <c r="Q566" i="27"/>
  <c r="P567" i="27"/>
  <c r="Q567" i="27"/>
  <c r="P568" i="27"/>
  <c r="Q568" i="27"/>
  <c r="P569" i="27"/>
  <c r="Q569" i="27"/>
  <c r="P570" i="27"/>
  <c r="Q570" i="27"/>
  <c r="P571" i="27"/>
  <c r="Q571" i="27"/>
  <c r="P572" i="27"/>
  <c r="Q572" i="27"/>
  <c r="P573" i="27"/>
  <c r="Q573" i="27"/>
  <c r="P574" i="27"/>
  <c r="Q574" i="27"/>
  <c r="P575" i="27"/>
  <c r="Q575" i="27"/>
  <c r="P576" i="27"/>
  <c r="Q576" i="27"/>
  <c r="P577" i="27"/>
  <c r="Q577" i="27"/>
  <c r="P578" i="27"/>
  <c r="Q578" i="27"/>
  <c r="P579" i="27"/>
  <c r="Q579" i="27"/>
  <c r="P580" i="27"/>
  <c r="Q580" i="27"/>
  <c r="P581" i="27"/>
  <c r="Q581" i="27"/>
  <c r="P582" i="27"/>
  <c r="Q582" i="27"/>
  <c r="P583" i="27"/>
  <c r="Q583" i="27"/>
  <c r="P584" i="27"/>
  <c r="Q584" i="27"/>
  <c r="P585" i="27"/>
  <c r="Q585" i="27"/>
  <c r="P586" i="27"/>
  <c r="Q586" i="27"/>
  <c r="P587" i="27"/>
  <c r="Q587" i="27"/>
  <c r="P588" i="27"/>
  <c r="Q588" i="27"/>
  <c r="P589" i="27"/>
  <c r="Q589" i="27"/>
  <c r="P590" i="27"/>
  <c r="Q590" i="27"/>
  <c r="P591" i="27"/>
  <c r="Q591" i="27"/>
  <c r="P592" i="27"/>
  <c r="Q592" i="27"/>
  <c r="P593" i="27"/>
  <c r="Q593" i="27"/>
  <c r="P594" i="27"/>
  <c r="Q594" i="27"/>
  <c r="P595" i="27"/>
  <c r="Q595" i="27"/>
  <c r="P596" i="27"/>
  <c r="Q596" i="27"/>
  <c r="P597" i="27"/>
  <c r="Q597" i="27"/>
  <c r="P598" i="27"/>
  <c r="Q598" i="27"/>
  <c r="P599" i="27"/>
  <c r="Q599" i="27"/>
  <c r="P600" i="27"/>
  <c r="Q600" i="27"/>
  <c r="P601" i="27"/>
  <c r="Q601" i="27"/>
  <c r="P602" i="27"/>
  <c r="Q602" i="27"/>
  <c r="P603" i="27"/>
  <c r="Q603" i="27"/>
  <c r="P604" i="27"/>
  <c r="Q604" i="27"/>
  <c r="P605" i="27"/>
  <c r="Q605" i="27"/>
  <c r="P606" i="27"/>
  <c r="Q606" i="27"/>
  <c r="P607" i="27"/>
  <c r="Q607" i="27"/>
  <c r="P608" i="27"/>
  <c r="Q608" i="27"/>
  <c r="P609" i="27"/>
  <c r="Q609" i="27"/>
  <c r="P610" i="27"/>
  <c r="Q610" i="27"/>
  <c r="P611" i="27"/>
  <c r="Q611" i="27"/>
  <c r="P612" i="27"/>
  <c r="Q612" i="27"/>
  <c r="P613" i="27"/>
  <c r="Q613" i="27"/>
  <c r="P614" i="27"/>
  <c r="Q614" i="27"/>
  <c r="P615" i="27"/>
  <c r="Q615" i="27"/>
  <c r="P616" i="27"/>
  <c r="Q616" i="27"/>
  <c r="P617" i="27"/>
  <c r="Q617" i="27"/>
  <c r="P618" i="27"/>
  <c r="Q618" i="27"/>
  <c r="P619" i="27"/>
  <c r="Q619" i="27"/>
  <c r="P620" i="27"/>
  <c r="Q620" i="27"/>
  <c r="P621" i="27"/>
  <c r="Q621" i="27"/>
  <c r="P622" i="27"/>
  <c r="Q622" i="27"/>
  <c r="P623" i="27"/>
  <c r="Q623" i="27"/>
  <c r="P624" i="27"/>
  <c r="Q624" i="27"/>
  <c r="P625" i="27"/>
  <c r="Q625" i="27"/>
  <c r="P626" i="27"/>
  <c r="Q626" i="27"/>
  <c r="P627" i="27"/>
  <c r="Q627" i="27"/>
  <c r="P628" i="27"/>
  <c r="Q628" i="27"/>
  <c r="P629" i="27"/>
  <c r="Q629" i="27"/>
  <c r="P630" i="27"/>
  <c r="Q630" i="27"/>
  <c r="P631" i="27"/>
  <c r="Q631" i="27"/>
  <c r="P632" i="27"/>
  <c r="Q632" i="27"/>
  <c r="P633" i="27"/>
  <c r="Q633" i="27"/>
  <c r="P634" i="27"/>
  <c r="Q634" i="27"/>
  <c r="P635" i="27"/>
  <c r="Q635" i="27"/>
  <c r="P636" i="27"/>
  <c r="Q636" i="27"/>
  <c r="P637" i="27"/>
  <c r="Q637" i="27"/>
  <c r="P638" i="27"/>
  <c r="Q638" i="27"/>
  <c r="P639" i="27"/>
  <c r="Q639" i="27"/>
  <c r="P640" i="27"/>
  <c r="Q640" i="27"/>
  <c r="P641" i="27"/>
  <c r="Q641" i="27"/>
  <c r="P642" i="27"/>
  <c r="Q642" i="27"/>
  <c r="P643" i="27"/>
  <c r="Q643" i="27"/>
  <c r="P644" i="27"/>
  <c r="Q644" i="27"/>
  <c r="P645" i="27"/>
  <c r="Q645" i="27"/>
  <c r="P646" i="27"/>
  <c r="Q646" i="27"/>
  <c r="P647" i="27"/>
  <c r="Q647" i="27"/>
  <c r="P648" i="27"/>
  <c r="Q648" i="27"/>
  <c r="P649" i="27"/>
  <c r="Q649" i="27"/>
  <c r="P650" i="27"/>
  <c r="Q650" i="27"/>
  <c r="P651" i="27"/>
  <c r="Q651" i="27"/>
  <c r="P652" i="27"/>
  <c r="Q652" i="27"/>
  <c r="P653" i="27"/>
  <c r="Q653" i="27"/>
  <c r="P654" i="27"/>
  <c r="Q654" i="27"/>
  <c r="P655" i="27"/>
  <c r="Q655" i="27"/>
  <c r="P656" i="27"/>
  <c r="Q656" i="27"/>
  <c r="P657" i="27"/>
  <c r="Q657" i="27"/>
  <c r="P658" i="27"/>
  <c r="Q658" i="27"/>
  <c r="P659" i="27"/>
  <c r="Q659" i="27"/>
  <c r="P660" i="27"/>
  <c r="Q660" i="27"/>
  <c r="P6" i="27"/>
  <c r="Q6" i="27"/>
  <c r="K7" i="27"/>
  <c r="L7" i="27"/>
  <c r="K8" i="27"/>
  <c r="L8" i="27"/>
  <c r="K9" i="27"/>
  <c r="L9" i="27"/>
  <c r="K10" i="27"/>
  <c r="L10" i="27"/>
  <c r="K11" i="27"/>
  <c r="L11" i="27"/>
  <c r="K12" i="27"/>
  <c r="L12" i="27"/>
  <c r="K13" i="27"/>
  <c r="L13" i="27"/>
  <c r="K14" i="27"/>
  <c r="L14" i="27"/>
  <c r="K15" i="27"/>
  <c r="L15" i="27"/>
  <c r="K16" i="27"/>
  <c r="L16" i="27"/>
  <c r="K17" i="27"/>
  <c r="L17" i="27"/>
  <c r="K18" i="27"/>
  <c r="L18" i="27"/>
  <c r="K19" i="27"/>
  <c r="L19" i="27"/>
  <c r="K20" i="27"/>
  <c r="L20" i="27"/>
  <c r="K21" i="27"/>
  <c r="L21" i="27"/>
  <c r="K22" i="27"/>
  <c r="L22" i="27"/>
  <c r="K23" i="27"/>
  <c r="L23" i="27"/>
  <c r="K24" i="27"/>
  <c r="L24" i="27"/>
  <c r="K25" i="27"/>
  <c r="L25" i="27"/>
  <c r="K26" i="27"/>
  <c r="L26" i="27"/>
  <c r="K27" i="27"/>
  <c r="L27" i="27"/>
  <c r="K28" i="27"/>
  <c r="L28" i="27"/>
  <c r="K29" i="27"/>
  <c r="L29" i="27"/>
  <c r="K30" i="27"/>
  <c r="L30" i="27"/>
  <c r="K31" i="27"/>
  <c r="L31" i="27"/>
  <c r="K32" i="27"/>
  <c r="L32" i="27"/>
  <c r="K33" i="27"/>
  <c r="L33" i="27"/>
  <c r="K34" i="27"/>
  <c r="L34" i="27"/>
  <c r="K35" i="27"/>
  <c r="L35" i="27"/>
  <c r="K36" i="27"/>
  <c r="L36" i="27"/>
  <c r="K37" i="27"/>
  <c r="L37" i="27"/>
  <c r="K38" i="27"/>
  <c r="L38" i="27"/>
  <c r="K39" i="27"/>
  <c r="L39" i="27"/>
  <c r="K40" i="27"/>
  <c r="L40" i="27"/>
  <c r="K41" i="27"/>
  <c r="L41" i="27"/>
  <c r="K42" i="27"/>
  <c r="L42" i="27"/>
  <c r="K43" i="27"/>
  <c r="L43" i="27"/>
  <c r="K44" i="27"/>
  <c r="L44" i="27"/>
  <c r="K45" i="27"/>
  <c r="L45" i="27"/>
  <c r="K46" i="27"/>
  <c r="L46" i="27"/>
  <c r="K47" i="27"/>
  <c r="L47" i="27"/>
  <c r="K48" i="27"/>
  <c r="L48" i="27"/>
  <c r="K49" i="27"/>
  <c r="L49" i="27"/>
  <c r="K50" i="27"/>
  <c r="L50" i="27"/>
  <c r="K51" i="27"/>
  <c r="L51" i="27"/>
  <c r="K52" i="27"/>
  <c r="L52" i="27"/>
  <c r="K53" i="27"/>
  <c r="L53" i="27"/>
  <c r="K54" i="27"/>
  <c r="L54" i="27"/>
  <c r="K55" i="27"/>
  <c r="L55" i="27"/>
  <c r="K56" i="27"/>
  <c r="L56" i="27"/>
  <c r="K57" i="27"/>
  <c r="L57" i="27"/>
  <c r="K58" i="27"/>
  <c r="L58" i="27"/>
  <c r="K59" i="27"/>
  <c r="L59" i="27"/>
  <c r="K60" i="27"/>
  <c r="L60" i="27"/>
  <c r="K61" i="27"/>
  <c r="L61" i="27"/>
  <c r="K62" i="27"/>
  <c r="L62" i="27"/>
  <c r="K63" i="27"/>
  <c r="L63" i="27"/>
  <c r="K64" i="27"/>
  <c r="L64" i="27"/>
  <c r="K65" i="27"/>
  <c r="L65" i="27"/>
  <c r="K66" i="27"/>
  <c r="L66" i="27"/>
  <c r="K67" i="27"/>
  <c r="L67" i="27"/>
  <c r="K68" i="27"/>
  <c r="L68" i="27"/>
  <c r="K69" i="27"/>
  <c r="L69" i="27"/>
  <c r="K70" i="27"/>
  <c r="L70" i="27"/>
  <c r="K71" i="27"/>
  <c r="L71" i="27"/>
  <c r="K72" i="27"/>
  <c r="L72" i="27"/>
  <c r="K73" i="27"/>
  <c r="L73" i="27"/>
  <c r="K74" i="27"/>
  <c r="L74" i="27"/>
  <c r="K75" i="27"/>
  <c r="L75" i="27"/>
  <c r="K76" i="27"/>
  <c r="L76" i="27"/>
  <c r="K77" i="27"/>
  <c r="L77" i="27"/>
  <c r="K78" i="27"/>
  <c r="L78" i="27"/>
  <c r="K79" i="27"/>
  <c r="L79" i="27"/>
  <c r="K80" i="27"/>
  <c r="L80" i="27"/>
  <c r="K81" i="27"/>
  <c r="L81" i="27"/>
  <c r="K82" i="27"/>
  <c r="L82" i="27"/>
  <c r="K83" i="27"/>
  <c r="L83" i="27"/>
  <c r="K84" i="27"/>
  <c r="L84" i="27"/>
  <c r="K85" i="27"/>
  <c r="L85" i="27"/>
  <c r="K86" i="27"/>
  <c r="L86" i="27"/>
  <c r="K87" i="27"/>
  <c r="L87" i="27"/>
  <c r="K88" i="27"/>
  <c r="L88" i="27"/>
  <c r="K89" i="27"/>
  <c r="L89" i="27"/>
  <c r="K90" i="27"/>
  <c r="L90" i="27"/>
  <c r="K91" i="27"/>
  <c r="L91" i="27"/>
  <c r="K92" i="27"/>
  <c r="L92" i="27"/>
  <c r="K93" i="27"/>
  <c r="L93" i="27"/>
  <c r="K94" i="27"/>
  <c r="L94" i="27"/>
  <c r="K95" i="27"/>
  <c r="L95" i="27"/>
  <c r="K96" i="27"/>
  <c r="L96" i="27"/>
  <c r="K97" i="27"/>
  <c r="L97" i="27"/>
  <c r="K98" i="27"/>
  <c r="L98" i="27"/>
  <c r="K99" i="27"/>
  <c r="L99" i="27"/>
  <c r="K100" i="27"/>
  <c r="L100" i="27"/>
  <c r="K101" i="27"/>
  <c r="L101" i="27"/>
  <c r="K102" i="27"/>
  <c r="L102" i="27"/>
  <c r="K103" i="27"/>
  <c r="L103" i="27"/>
  <c r="K104" i="27"/>
  <c r="L104" i="27"/>
  <c r="K105" i="27"/>
  <c r="L105" i="27"/>
  <c r="K106" i="27"/>
  <c r="L106" i="27"/>
  <c r="K107" i="27"/>
  <c r="L107" i="27"/>
  <c r="K108" i="27"/>
  <c r="L108" i="27"/>
  <c r="K109" i="27"/>
  <c r="L109" i="27"/>
  <c r="K110" i="27"/>
  <c r="L110" i="27"/>
  <c r="K111" i="27"/>
  <c r="L111" i="27"/>
  <c r="K112" i="27"/>
  <c r="L112" i="27"/>
  <c r="K113" i="27"/>
  <c r="L113" i="27"/>
  <c r="K114" i="27"/>
  <c r="L114" i="27"/>
  <c r="K115" i="27"/>
  <c r="L115" i="27"/>
  <c r="K116" i="27"/>
  <c r="L116" i="27"/>
  <c r="K117" i="27"/>
  <c r="L117" i="27"/>
  <c r="K118" i="27"/>
  <c r="L118" i="27"/>
  <c r="K119" i="27"/>
  <c r="L119" i="27"/>
  <c r="K120" i="27"/>
  <c r="L120" i="27"/>
  <c r="K121" i="27"/>
  <c r="L121" i="27"/>
  <c r="K122" i="27"/>
  <c r="L122" i="27"/>
  <c r="K123" i="27"/>
  <c r="L123" i="27"/>
  <c r="K124" i="27"/>
  <c r="L124" i="27"/>
  <c r="K125" i="27"/>
  <c r="L125" i="27"/>
  <c r="K126" i="27"/>
  <c r="L126" i="27"/>
  <c r="K127" i="27"/>
  <c r="L127" i="27"/>
  <c r="K128" i="27"/>
  <c r="L128" i="27"/>
  <c r="K129" i="27"/>
  <c r="L129" i="27"/>
  <c r="K130" i="27"/>
  <c r="L130" i="27"/>
  <c r="K131" i="27"/>
  <c r="L131" i="27"/>
  <c r="K132" i="27"/>
  <c r="L132" i="27"/>
  <c r="K133" i="27"/>
  <c r="L133" i="27"/>
  <c r="K134" i="27"/>
  <c r="L134" i="27"/>
  <c r="K135" i="27"/>
  <c r="L135" i="27"/>
  <c r="K136" i="27"/>
  <c r="L136" i="27"/>
  <c r="K137" i="27"/>
  <c r="L137" i="27"/>
  <c r="K138" i="27"/>
  <c r="L138" i="27"/>
  <c r="K139" i="27"/>
  <c r="L139" i="27"/>
  <c r="K140" i="27"/>
  <c r="L140" i="27"/>
  <c r="K141" i="27"/>
  <c r="L141" i="27"/>
  <c r="K142" i="27"/>
  <c r="L142" i="27"/>
  <c r="K143" i="27"/>
  <c r="L143" i="27"/>
  <c r="K144" i="27"/>
  <c r="L144" i="27"/>
  <c r="K145" i="27"/>
  <c r="L145" i="27"/>
  <c r="K146" i="27"/>
  <c r="L146" i="27"/>
  <c r="K147" i="27"/>
  <c r="L147" i="27"/>
  <c r="K148" i="27"/>
  <c r="L148" i="27"/>
  <c r="K149" i="27"/>
  <c r="L149" i="27"/>
  <c r="K150" i="27"/>
  <c r="L150" i="27"/>
  <c r="K151" i="27"/>
  <c r="L151" i="27"/>
  <c r="K152" i="27"/>
  <c r="L152" i="27"/>
  <c r="K153" i="27"/>
  <c r="L153" i="27"/>
  <c r="K154" i="27"/>
  <c r="L154" i="27"/>
  <c r="K155" i="27"/>
  <c r="L155" i="27"/>
  <c r="K156" i="27"/>
  <c r="L156" i="27"/>
  <c r="K157" i="27"/>
  <c r="L157" i="27"/>
  <c r="K158" i="27"/>
  <c r="L158" i="27"/>
  <c r="K159" i="27"/>
  <c r="L159" i="27"/>
  <c r="K160" i="27"/>
  <c r="L160" i="27"/>
  <c r="K161" i="27"/>
  <c r="L161" i="27"/>
  <c r="K162" i="27"/>
  <c r="L162" i="27"/>
  <c r="K163" i="27"/>
  <c r="L163" i="27"/>
  <c r="K164" i="27"/>
  <c r="L164" i="27"/>
  <c r="K165" i="27"/>
  <c r="L165" i="27"/>
  <c r="K166" i="27"/>
  <c r="L166" i="27"/>
  <c r="K167" i="27"/>
  <c r="L167" i="27"/>
  <c r="K168" i="27"/>
  <c r="L168" i="27"/>
  <c r="K169" i="27"/>
  <c r="L169" i="27"/>
  <c r="K170" i="27"/>
  <c r="L170" i="27"/>
  <c r="K171" i="27"/>
  <c r="L171" i="27"/>
  <c r="K172" i="27"/>
  <c r="L172" i="27"/>
  <c r="K173" i="27"/>
  <c r="L173" i="27"/>
  <c r="K174" i="27"/>
  <c r="L174" i="27"/>
  <c r="K175" i="27"/>
  <c r="L175" i="27"/>
  <c r="K176" i="27"/>
  <c r="L176" i="27"/>
  <c r="K177" i="27"/>
  <c r="L177" i="27"/>
  <c r="K178" i="27"/>
  <c r="L178" i="27"/>
  <c r="K179" i="27"/>
  <c r="L179" i="27"/>
  <c r="K180" i="27"/>
  <c r="L180" i="27"/>
  <c r="K181" i="27"/>
  <c r="L181" i="27"/>
  <c r="K182" i="27"/>
  <c r="L182" i="27"/>
  <c r="K183" i="27"/>
  <c r="L183" i="27"/>
  <c r="K184" i="27"/>
  <c r="L184" i="27"/>
  <c r="K185" i="27"/>
  <c r="L185" i="27"/>
  <c r="K186" i="27"/>
  <c r="L186" i="27"/>
  <c r="K187" i="27"/>
  <c r="L187" i="27"/>
  <c r="K188" i="27"/>
  <c r="L188" i="27"/>
  <c r="K189" i="27"/>
  <c r="L189" i="27"/>
  <c r="K190" i="27"/>
  <c r="L190" i="27"/>
  <c r="K191" i="27"/>
  <c r="L191" i="27"/>
  <c r="K192" i="27"/>
  <c r="L192" i="27"/>
  <c r="K193" i="27"/>
  <c r="L193" i="27"/>
  <c r="K194" i="27"/>
  <c r="L194" i="27"/>
  <c r="K195" i="27"/>
  <c r="L195" i="27"/>
  <c r="K196" i="27"/>
  <c r="L196" i="27"/>
  <c r="K197" i="27"/>
  <c r="L197" i="27"/>
  <c r="K198" i="27"/>
  <c r="L198" i="27"/>
  <c r="K199" i="27"/>
  <c r="L199" i="27"/>
  <c r="K200" i="27"/>
  <c r="L200" i="27"/>
  <c r="K201" i="27"/>
  <c r="L201" i="27"/>
  <c r="K202" i="27"/>
  <c r="L202" i="27"/>
  <c r="K203" i="27"/>
  <c r="L203" i="27"/>
  <c r="K204" i="27"/>
  <c r="L204" i="27"/>
  <c r="K205" i="27"/>
  <c r="L205" i="27"/>
  <c r="K206" i="27"/>
  <c r="L206" i="27"/>
  <c r="K207" i="27"/>
  <c r="L207" i="27"/>
  <c r="K208" i="27"/>
  <c r="L208" i="27"/>
  <c r="K209" i="27"/>
  <c r="L209" i="27"/>
  <c r="K210" i="27"/>
  <c r="L210" i="27"/>
  <c r="K211" i="27"/>
  <c r="L211" i="27"/>
  <c r="K212" i="27"/>
  <c r="L212" i="27"/>
  <c r="K213" i="27"/>
  <c r="L213" i="27"/>
  <c r="K214" i="27"/>
  <c r="L214" i="27"/>
  <c r="K215" i="27"/>
  <c r="L215" i="27"/>
  <c r="K216" i="27"/>
  <c r="L216" i="27"/>
  <c r="K217" i="27"/>
  <c r="L217" i="27"/>
  <c r="K218" i="27"/>
  <c r="L218" i="27"/>
  <c r="K219" i="27"/>
  <c r="L219" i="27"/>
  <c r="K220" i="27"/>
  <c r="L220" i="27"/>
  <c r="K221" i="27"/>
  <c r="L221" i="27"/>
  <c r="K222" i="27"/>
  <c r="L222" i="27"/>
  <c r="K223" i="27"/>
  <c r="L223" i="27"/>
  <c r="K224" i="27"/>
  <c r="L224" i="27"/>
  <c r="K225" i="27"/>
  <c r="L225" i="27"/>
  <c r="K226" i="27"/>
  <c r="L226" i="27"/>
  <c r="K227" i="27"/>
  <c r="L227" i="27"/>
  <c r="K228" i="27"/>
  <c r="L228" i="27"/>
  <c r="K229" i="27"/>
  <c r="L229" i="27"/>
  <c r="K230" i="27"/>
  <c r="L230" i="27"/>
  <c r="K231" i="27"/>
  <c r="L231" i="27"/>
  <c r="K232" i="27"/>
  <c r="L232" i="27"/>
  <c r="K233" i="27"/>
  <c r="L233" i="27"/>
  <c r="K234" i="27"/>
  <c r="L234" i="27"/>
  <c r="K235" i="27"/>
  <c r="L235" i="27"/>
  <c r="K236" i="27"/>
  <c r="L236" i="27"/>
  <c r="K237" i="27"/>
  <c r="L237" i="27"/>
  <c r="K238" i="27"/>
  <c r="L238" i="27"/>
  <c r="K239" i="27"/>
  <c r="L239" i="27"/>
  <c r="K240" i="27"/>
  <c r="L240" i="27"/>
  <c r="K241" i="27"/>
  <c r="L241" i="27"/>
  <c r="K242" i="27"/>
  <c r="L242" i="27"/>
  <c r="K243" i="27"/>
  <c r="L243" i="27"/>
  <c r="K244" i="27"/>
  <c r="L244" i="27"/>
  <c r="K245" i="27"/>
  <c r="L245" i="27"/>
  <c r="K246" i="27"/>
  <c r="L246" i="27"/>
  <c r="K247" i="27"/>
  <c r="L247" i="27"/>
  <c r="K248" i="27"/>
  <c r="L248" i="27"/>
  <c r="K249" i="27"/>
  <c r="L249" i="27"/>
  <c r="K250" i="27"/>
  <c r="L250" i="27"/>
  <c r="K251" i="27"/>
  <c r="L251" i="27"/>
  <c r="K252" i="27"/>
  <c r="L252" i="27"/>
  <c r="K253" i="27"/>
  <c r="L253" i="27"/>
  <c r="K254" i="27"/>
  <c r="L254" i="27"/>
  <c r="K255" i="27"/>
  <c r="L255" i="27"/>
  <c r="K256" i="27"/>
  <c r="L256" i="27"/>
  <c r="K257" i="27"/>
  <c r="L257" i="27"/>
  <c r="K258" i="27"/>
  <c r="L258" i="27"/>
  <c r="K259" i="27"/>
  <c r="L259" i="27"/>
  <c r="K260" i="27"/>
  <c r="L260" i="27"/>
  <c r="K261" i="27"/>
  <c r="L261" i="27"/>
  <c r="K262" i="27"/>
  <c r="L262" i="27"/>
  <c r="K263" i="27"/>
  <c r="L263" i="27"/>
  <c r="K264" i="27"/>
  <c r="L264" i="27"/>
  <c r="K265" i="27"/>
  <c r="L265" i="27"/>
  <c r="K266" i="27"/>
  <c r="L266" i="27"/>
  <c r="K267" i="27"/>
  <c r="L267" i="27"/>
  <c r="K268" i="27"/>
  <c r="L268" i="27"/>
  <c r="K269" i="27"/>
  <c r="L269" i="27"/>
  <c r="K270" i="27"/>
  <c r="L270" i="27"/>
  <c r="K271" i="27"/>
  <c r="L271" i="27"/>
  <c r="K272" i="27"/>
  <c r="L272" i="27"/>
  <c r="K273" i="27"/>
  <c r="L273" i="27"/>
  <c r="K274" i="27"/>
  <c r="L274" i="27"/>
  <c r="K275" i="27"/>
  <c r="L275" i="27"/>
  <c r="K276" i="27"/>
  <c r="L276" i="27"/>
  <c r="K277" i="27"/>
  <c r="L277" i="27"/>
  <c r="K278" i="27"/>
  <c r="L278" i="27"/>
  <c r="K279" i="27"/>
  <c r="L279" i="27"/>
  <c r="K280" i="27"/>
  <c r="L280" i="27"/>
  <c r="K281" i="27"/>
  <c r="L281" i="27"/>
  <c r="K282" i="27"/>
  <c r="L282" i="27"/>
  <c r="K283" i="27"/>
  <c r="L283" i="27"/>
  <c r="K284" i="27"/>
  <c r="L284" i="27"/>
  <c r="K285" i="27"/>
  <c r="L285" i="27"/>
  <c r="K286" i="27"/>
  <c r="L286" i="27"/>
  <c r="K287" i="27"/>
  <c r="L287" i="27"/>
  <c r="K288" i="27"/>
  <c r="L288" i="27"/>
  <c r="K289" i="27"/>
  <c r="L289" i="27"/>
  <c r="K290" i="27"/>
  <c r="L290" i="27"/>
  <c r="K291" i="27"/>
  <c r="L291" i="27"/>
  <c r="K292" i="27"/>
  <c r="L292" i="27"/>
  <c r="K293" i="27"/>
  <c r="L293" i="27"/>
  <c r="K294" i="27"/>
  <c r="L294" i="27"/>
  <c r="K295" i="27"/>
  <c r="L295" i="27"/>
  <c r="K296" i="27"/>
  <c r="L296" i="27"/>
  <c r="K297" i="27"/>
  <c r="L297" i="27"/>
  <c r="K298" i="27"/>
  <c r="L298" i="27"/>
  <c r="K299" i="27"/>
  <c r="L299" i="27"/>
  <c r="K300" i="27"/>
  <c r="L300" i="27"/>
  <c r="K301" i="27"/>
  <c r="L301" i="27"/>
  <c r="K302" i="27"/>
  <c r="L302" i="27"/>
  <c r="K303" i="27"/>
  <c r="L303" i="27"/>
  <c r="K304" i="27"/>
  <c r="L304" i="27"/>
  <c r="K305" i="27"/>
  <c r="L305" i="27"/>
  <c r="K306" i="27"/>
  <c r="L306" i="27"/>
  <c r="K307" i="27"/>
  <c r="L307" i="27"/>
  <c r="K308" i="27"/>
  <c r="L308" i="27"/>
  <c r="K309" i="27"/>
  <c r="L309" i="27"/>
  <c r="K310" i="27"/>
  <c r="L310" i="27"/>
  <c r="K311" i="27"/>
  <c r="L311" i="27"/>
  <c r="K312" i="27"/>
  <c r="L312" i="27"/>
  <c r="K313" i="27"/>
  <c r="L313" i="27"/>
  <c r="K314" i="27"/>
  <c r="L314" i="27"/>
  <c r="K315" i="27"/>
  <c r="L315" i="27"/>
  <c r="K316" i="27"/>
  <c r="L316" i="27"/>
  <c r="K317" i="27"/>
  <c r="L317" i="27"/>
  <c r="K318" i="27"/>
  <c r="L318" i="27"/>
  <c r="K319" i="27"/>
  <c r="L319" i="27"/>
  <c r="K320" i="27"/>
  <c r="L320" i="27"/>
  <c r="K321" i="27"/>
  <c r="L321" i="27"/>
  <c r="K322" i="27"/>
  <c r="L322" i="27"/>
  <c r="K323" i="27"/>
  <c r="L323" i="27"/>
  <c r="K324" i="27"/>
  <c r="L324" i="27"/>
  <c r="K325" i="27"/>
  <c r="L325" i="27"/>
  <c r="K326" i="27"/>
  <c r="L326" i="27"/>
  <c r="K327" i="27"/>
  <c r="L327" i="27"/>
  <c r="K328" i="27"/>
  <c r="L328" i="27"/>
  <c r="K329" i="27"/>
  <c r="L329" i="27"/>
  <c r="K330" i="27"/>
  <c r="L330" i="27"/>
  <c r="K331" i="27"/>
  <c r="L331" i="27"/>
  <c r="K332" i="27"/>
  <c r="L332" i="27"/>
  <c r="K333" i="27"/>
  <c r="L333" i="27"/>
  <c r="K334" i="27"/>
  <c r="L334" i="27"/>
  <c r="K335" i="27"/>
  <c r="L335" i="27"/>
  <c r="K336" i="27"/>
  <c r="L336" i="27"/>
  <c r="K337" i="27"/>
  <c r="L337" i="27"/>
  <c r="K338" i="27"/>
  <c r="L338" i="27"/>
  <c r="K339" i="27"/>
  <c r="L339" i="27"/>
  <c r="K340" i="27"/>
  <c r="L340" i="27"/>
  <c r="K341" i="27"/>
  <c r="L341" i="27"/>
  <c r="K342" i="27"/>
  <c r="L342" i="27"/>
  <c r="K343" i="27"/>
  <c r="L343" i="27"/>
  <c r="K344" i="27"/>
  <c r="L344" i="27"/>
  <c r="K345" i="27"/>
  <c r="L345" i="27"/>
  <c r="K346" i="27"/>
  <c r="L346" i="27"/>
  <c r="K347" i="27"/>
  <c r="L347" i="27"/>
  <c r="K348" i="27"/>
  <c r="L348" i="27"/>
  <c r="K349" i="27"/>
  <c r="L349" i="27"/>
  <c r="K350" i="27"/>
  <c r="L350" i="27"/>
  <c r="K351" i="27"/>
  <c r="L351" i="27"/>
  <c r="K352" i="27"/>
  <c r="L352" i="27"/>
  <c r="K353" i="27"/>
  <c r="L353" i="27"/>
  <c r="K354" i="27"/>
  <c r="L354" i="27"/>
  <c r="K355" i="27"/>
  <c r="L355" i="27"/>
  <c r="K356" i="27"/>
  <c r="L356" i="27"/>
  <c r="K357" i="27"/>
  <c r="L357" i="27"/>
  <c r="K358" i="27"/>
  <c r="L358" i="27"/>
  <c r="K359" i="27"/>
  <c r="L359" i="27"/>
  <c r="K360" i="27"/>
  <c r="L360" i="27"/>
  <c r="K361" i="27"/>
  <c r="L361" i="27"/>
  <c r="K362" i="27"/>
  <c r="L362" i="27"/>
  <c r="K363" i="27"/>
  <c r="L363" i="27"/>
  <c r="K364" i="27"/>
  <c r="L364" i="27"/>
  <c r="K365" i="27"/>
  <c r="L365" i="27"/>
  <c r="K366" i="27"/>
  <c r="L366" i="27"/>
  <c r="K367" i="27"/>
  <c r="L367" i="27"/>
  <c r="K368" i="27"/>
  <c r="L368" i="27"/>
  <c r="K369" i="27"/>
  <c r="L369" i="27"/>
  <c r="K370" i="27"/>
  <c r="L370" i="27"/>
  <c r="K371" i="27"/>
  <c r="L371" i="27"/>
  <c r="K372" i="27"/>
  <c r="L372" i="27"/>
  <c r="K373" i="27"/>
  <c r="L373" i="27"/>
  <c r="K374" i="27"/>
  <c r="L374" i="27"/>
  <c r="K375" i="27"/>
  <c r="L375" i="27"/>
  <c r="K376" i="27"/>
  <c r="L376" i="27"/>
  <c r="K377" i="27"/>
  <c r="L377" i="27"/>
  <c r="K378" i="27"/>
  <c r="L378" i="27"/>
  <c r="K379" i="27"/>
  <c r="L379" i="27"/>
  <c r="K380" i="27"/>
  <c r="L380" i="27"/>
  <c r="K381" i="27"/>
  <c r="L381" i="27"/>
  <c r="K382" i="27"/>
  <c r="L382" i="27"/>
  <c r="K383" i="27"/>
  <c r="L383" i="27"/>
  <c r="K384" i="27"/>
  <c r="L384" i="27"/>
  <c r="K385" i="27"/>
  <c r="L385" i="27"/>
  <c r="K386" i="27"/>
  <c r="L386" i="27"/>
  <c r="K387" i="27"/>
  <c r="L387" i="27"/>
  <c r="K388" i="27"/>
  <c r="L388" i="27"/>
  <c r="K389" i="27"/>
  <c r="L389" i="27"/>
  <c r="K390" i="27"/>
  <c r="L390" i="27"/>
  <c r="K391" i="27"/>
  <c r="L391" i="27"/>
  <c r="K392" i="27"/>
  <c r="L392" i="27"/>
  <c r="K393" i="27"/>
  <c r="L393" i="27"/>
  <c r="K394" i="27"/>
  <c r="L394" i="27"/>
  <c r="K395" i="27"/>
  <c r="L395" i="27"/>
  <c r="K396" i="27"/>
  <c r="L396" i="27"/>
  <c r="K397" i="27"/>
  <c r="L397" i="27"/>
  <c r="K398" i="27"/>
  <c r="L398" i="27"/>
  <c r="K399" i="27"/>
  <c r="L399" i="27"/>
  <c r="K400" i="27"/>
  <c r="L400" i="27"/>
  <c r="K401" i="27"/>
  <c r="L401" i="27"/>
  <c r="K402" i="27"/>
  <c r="L402" i="27"/>
  <c r="K403" i="27"/>
  <c r="L403" i="27"/>
  <c r="K404" i="27"/>
  <c r="L404" i="27"/>
  <c r="K405" i="27"/>
  <c r="L405" i="27"/>
  <c r="K406" i="27"/>
  <c r="L406" i="27"/>
  <c r="K407" i="27"/>
  <c r="L407" i="27"/>
  <c r="K408" i="27"/>
  <c r="L408" i="27"/>
  <c r="K409" i="27"/>
  <c r="L409" i="27"/>
  <c r="K410" i="27"/>
  <c r="L410" i="27"/>
  <c r="K411" i="27"/>
  <c r="L411" i="27"/>
  <c r="K412" i="27"/>
  <c r="L412" i="27"/>
  <c r="K413" i="27"/>
  <c r="L413" i="27"/>
  <c r="K414" i="27"/>
  <c r="L414" i="27"/>
  <c r="K415" i="27"/>
  <c r="L415" i="27"/>
  <c r="K416" i="27"/>
  <c r="L416" i="27"/>
  <c r="K417" i="27"/>
  <c r="L417" i="27"/>
  <c r="K418" i="27"/>
  <c r="L418" i="27"/>
  <c r="K419" i="27"/>
  <c r="L419" i="27"/>
  <c r="K420" i="27"/>
  <c r="L420" i="27"/>
  <c r="K421" i="27"/>
  <c r="L421" i="27"/>
  <c r="K422" i="27"/>
  <c r="L422" i="27"/>
  <c r="K423" i="27"/>
  <c r="L423" i="27"/>
  <c r="K424" i="27"/>
  <c r="L424" i="27"/>
  <c r="K425" i="27"/>
  <c r="L425" i="27"/>
  <c r="K426" i="27"/>
  <c r="L426" i="27"/>
  <c r="K427" i="27"/>
  <c r="L427" i="27"/>
  <c r="K428" i="27"/>
  <c r="L428" i="27"/>
  <c r="K429" i="27"/>
  <c r="L429" i="27"/>
  <c r="K430" i="27"/>
  <c r="L430" i="27"/>
  <c r="K431" i="27"/>
  <c r="L431" i="27"/>
  <c r="K432" i="27"/>
  <c r="L432" i="27"/>
  <c r="K433" i="27"/>
  <c r="L433" i="27"/>
  <c r="K434" i="27"/>
  <c r="L434" i="27"/>
  <c r="K435" i="27"/>
  <c r="L435" i="27"/>
  <c r="K436" i="27"/>
  <c r="L436" i="27"/>
  <c r="K437" i="27"/>
  <c r="L437" i="27"/>
  <c r="K438" i="27"/>
  <c r="L438" i="27"/>
  <c r="K439" i="27"/>
  <c r="L439" i="27"/>
  <c r="K440" i="27"/>
  <c r="L440" i="27"/>
  <c r="K441" i="27"/>
  <c r="L441" i="27"/>
  <c r="K442" i="27"/>
  <c r="L442" i="27"/>
  <c r="K443" i="27"/>
  <c r="L443" i="27"/>
  <c r="K444" i="27"/>
  <c r="L444" i="27"/>
  <c r="K445" i="27"/>
  <c r="L445" i="27"/>
  <c r="K446" i="27"/>
  <c r="L446" i="27"/>
  <c r="K447" i="27"/>
  <c r="L447" i="27"/>
  <c r="K448" i="27"/>
  <c r="L448" i="27"/>
  <c r="K449" i="27"/>
  <c r="L449" i="27"/>
  <c r="K450" i="27"/>
  <c r="L450" i="27"/>
  <c r="K451" i="27"/>
  <c r="L451" i="27"/>
  <c r="K452" i="27"/>
  <c r="L452" i="27"/>
  <c r="K453" i="27"/>
  <c r="L453" i="27"/>
  <c r="K454" i="27"/>
  <c r="L454" i="27"/>
  <c r="K455" i="27"/>
  <c r="L455" i="27"/>
  <c r="K456" i="27"/>
  <c r="L456" i="27"/>
  <c r="K457" i="27"/>
  <c r="L457" i="27"/>
  <c r="K458" i="27"/>
  <c r="L458" i="27"/>
  <c r="K459" i="27"/>
  <c r="L459" i="27"/>
  <c r="K460" i="27"/>
  <c r="L460" i="27"/>
  <c r="K461" i="27"/>
  <c r="L461" i="27"/>
  <c r="K462" i="27"/>
  <c r="L462" i="27"/>
  <c r="K463" i="27"/>
  <c r="L463" i="27"/>
  <c r="K464" i="27"/>
  <c r="L464" i="27"/>
  <c r="K465" i="27"/>
  <c r="L465" i="27"/>
  <c r="K466" i="27"/>
  <c r="L466" i="27"/>
  <c r="K467" i="27"/>
  <c r="L467" i="27"/>
  <c r="K468" i="27"/>
  <c r="L468" i="27"/>
  <c r="K469" i="27"/>
  <c r="L469" i="27"/>
  <c r="K470" i="27"/>
  <c r="L470" i="27"/>
  <c r="K471" i="27"/>
  <c r="L471" i="27"/>
  <c r="K472" i="27"/>
  <c r="L472" i="27"/>
  <c r="K473" i="27"/>
  <c r="L473" i="27"/>
  <c r="K474" i="27"/>
  <c r="L474" i="27"/>
  <c r="K475" i="27"/>
  <c r="L475" i="27"/>
  <c r="K476" i="27"/>
  <c r="L476" i="27"/>
  <c r="K477" i="27"/>
  <c r="L477" i="27"/>
  <c r="K478" i="27"/>
  <c r="L478" i="27"/>
  <c r="K479" i="27"/>
  <c r="L479" i="27"/>
  <c r="K480" i="27"/>
  <c r="L480" i="27"/>
  <c r="K481" i="27"/>
  <c r="L481" i="27"/>
  <c r="K482" i="27"/>
  <c r="L482" i="27"/>
  <c r="K483" i="27"/>
  <c r="L483" i="27"/>
  <c r="K484" i="27"/>
  <c r="L484" i="27"/>
  <c r="K485" i="27"/>
  <c r="L485" i="27"/>
  <c r="K486" i="27"/>
  <c r="L486" i="27"/>
  <c r="K487" i="27"/>
  <c r="L487" i="27"/>
  <c r="K488" i="27"/>
  <c r="L488" i="27"/>
  <c r="K489" i="27"/>
  <c r="L489" i="27"/>
  <c r="K490" i="27"/>
  <c r="L490" i="27"/>
  <c r="K491" i="27"/>
  <c r="L491" i="27"/>
  <c r="K492" i="27"/>
  <c r="L492" i="27"/>
  <c r="K493" i="27"/>
  <c r="L493" i="27"/>
  <c r="K494" i="27"/>
  <c r="L494" i="27"/>
  <c r="K495" i="27"/>
  <c r="L495" i="27"/>
  <c r="K496" i="27"/>
  <c r="L496" i="27"/>
  <c r="K497" i="27"/>
  <c r="L497" i="27"/>
  <c r="K498" i="27"/>
  <c r="L498" i="27"/>
  <c r="K499" i="27"/>
  <c r="L499" i="27"/>
  <c r="K500" i="27"/>
  <c r="L500" i="27"/>
  <c r="K501" i="27"/>
  <c r="L501" i="27"/>
  <c r="K502" i="27"/>
  <c r="L502" i="27"/>
  <c r="K503" i="27"/>
  <c r="L503" i="27"/>
  <c r="K504" i="27"/>
  <c r="L504" i="27"/>
  <c r="K505" i="27"/>
  <c r="L505" i="27"/>
  <c r="K506" i="27"/>
  <c r="L506" i="27"/>
  <c r="K507" i="27"/>
  <c r="L507" i="27"/>
  <c r="K508" i="27"/>
  <c r="L508" i="27"/>
  <c r="K509" i="27"/>
  <c r="L509" i="27"/>
  <c r="K510" i="27"/>
  <c r="L510" i="27"/>
  <c r="K511" i="27"/>
  <c r="L511" i="27"/>
  <c r="K512" i="27"/>
  <c r="L512" i="27"/>
  <c r="K513" i="27"/>
  <c r="L513" i="27"/>
  <c r="K514" i="27"/>
  <c r="L514" i="27"/>
  <c r="K515" i="27"/>
  <c r="L515" i="27"/>
  <c r="K516" i="27"/>
  <c r="L516" i="27"/>
  <c r="K517" i="27"/>
  <c r="L517" i="27"/>
  <c r="K518" i="27"/>
  <c r="L518" i="27"/>
  <c r="K519" i="27"/>
  <c r="L519" i="27"/>
  <c r="K520" i="27"/>
  <c r="L520" i="27"/>
  <c r="K521" i="27"/>
  <c r="L521" i="27"/>
  <c r="K522" i="27"/>
  <c r="L522" i="27"/>
  <c r="K523" i="27"/>
  <c r="L523" i="27"/>
  <c r="K524" i="27"/>
  <c r="L524" i="27"/>
  <c r="K525" i="27"/>
  <c r="L525" i="27"/>
  <c r="K526" i="27"/>
  <c r="L526" i="27"/>
  <c r="K527" i="27"/>
  <c r="L527" i="27"/>
  <c r="K528" i="27"/>
  <c r="L528" i="27"/>
  <c r="K529" i="27"/>
  <c r="L529" i="27"/>
  <c r="K530" i="27"/>
  <c r="L530" i="27"/>
  <c r="K531" i="27"/>
  <c r="L531" i="27"/>
  <c r="K532" i="27"/>
  <c r="L532" i="27"/>
  <c r="K533" i="27"/>
  <c r="L533" i="27"/>
  <c r="K534" i="27"/>
  <c r="L534" i="27"/>
  <c r="K535" i="27"/>
  <c r="L535" i="27"/>
  <c r="K536" i="27"/>
  <c r="L536" i="27"/>
  <c r="K537" i="27"/>
  <c r="L537" i="27"/>
  <c r="K538" i="27"/>
  <c r="L538" i="27"/>
  <c r="K539" i="27"/>
  <c r="L539" i="27"/>
  <c r="K540" i="27"/>
  <c r="L540" i="27"/>
  <c r="K541" i="27"/>
  <c r="L541" i="27"/>
  <c r="K542" i="27"/>
  <c r="L542" i="27"/>
  <c r="K543" i="27"/>
  <c r="L543" i="27"/>
  <c r="K544" i="27"/>
  <c r="L544" i="27"/>
  <c r="K545" i="27"/>
  <c r="L545" i="27"/>
  <c r="K546" i="27"/>
  <c r="L546" i="27"/>
  <c r="K547" i="27"/>
  <c r="L547" i="27"/>
  <c r="K548" i="27"/>
  <c r="L548" i="27"/>
  <c r="K549" i="27"/>
  <c r="L549" i="27"/>
  <c r="K550" i="27"/>
  <c r="L550" i="27"/>
  <c r="K551" i="27"/>
  <c r="L551" i="27"/>
  <c r="K552" i="27"/>
  <c r="L552" i="27"/>
  <c r="K553" i="27"/>
  <c r="L553" i="27"/>
  <c r="K554" i="27"/>
  <c r="L554" i="27"/>
  <c r="K555" i="27"/>
  <c r="L555" i="27"/>
  <c r="K556" i="27"/>
  <c r="L556" i="27"/>
  <c r="K557" i="27"/>
  <c r="L557" i="27"/>
  <c r="K558" i="27"/>
  <c r="L558" i="27"/>
  <c r="K6" i="27"/>
  <c r="L6" i="27"/>
  <c r="G7" i="27"/>
  <c r="H7" i="27"/>
  <c r="G8" i="27"/>
  <c r="H8" i="27"/>
  <c r="G9" i="27"/>
  <c r="H9" i="27"/>
  <c r="G10" i="27"/>
  <c r="H10" i="27"/>
  <c r="G11" i="27"/>
  <c r="H11" i="27"/>
  <c r="G12" i="27"/>
  <c r="H12" i="27"/>
  <c r="G13" i="27"/>
  <c r="H13" i="27"/>
  <c r="G14" i="27"/>
  <c r="H14" i="27"/>
  <c r="G15" i="27"/>
  <c r="H15" i="27"/>
  <c r="G16" i="27"/>
  <c r="H16" i="27"/>
  <c r="G17" i="27"/>
  <c r="H17" i="27"/>
  <c r="G18" i="27"/>
  <c r="H18" i="27"/>
  <c r="G19" i="27"/>
  <c r="H19" i="27"/>
  <c r="G20" i="27"/>
  <c r="H20" i="27"/>
  <c r="G21" i="27"/>
  <c r="H21" i="27"/>
  <c r="G22" i="27"/>
  <c r="H22" i="27"/>
  <c r="G23" i="27"/>
  <c r="H23" i="27"/>
  <c r="G24" i="27"/>
  <c r="H24" i="27"/>
  <c r="G25" i="27"/>
  <c r="H25" i="27"/>
  <c r="G26" i="27"/>
  <c r="H26" i="27"/>
  <c r="G27" i="27"/>
  <c r="H27" i="27"/>
  <c r="G28" i="27"/>
  <c r="H28" i="27"/>
  <c r="G29" i="27"/>
  <c r="H29" i="27"/>
  <c r="G30" i="27"/>
  <c r="H30" i="27"/>
  <c r="G31" i="27"/>
  <c r="H31" i="27"/>
  <c r="G32" i="27"/>
  <c r="H32" i="27"/>
  <c r="G33" i="27"/>
  <c r="H33" i="27"/>
  <c r="G34" i="27"/>
  <c r="H34" i="27"/>
  <c r="G35" i="27"/>
  <c r="H35" i="27"/>
  <c r="G36" i="27"/>
  <c r="H36" i="27"/>
  <c r="G37" i="27"/>
  <c r="H37" i="27"/>
  <c r="G38" i="27"/>
  <c r="H38" i="27"/>
  <c r="G39" i="27"/>
  <c r="H39" i="27"/>
  <c r="G40" i="27"/>
  <c r="H40" i="27"/>
  <c r="G41" i="27"/>
  <c r="H41" i="27"/>
  <c r="G42" i="27"/>
  <c r="H42" i="27"/>
  <c r="G43" i="27"/>
  <c r="H43" i="27"/>
  <c r="G44" i="27"/>
  <c r="H44" i="27"/>
  <c r="G45" i="27"/>
  <c r="H45" i="27"/>
  <c r="G46" i="27"/>
  <c r="H46" i="27"/>
  <c r="G47" i="27"/>
  <c r="H47" i="27"/>
  <c r="G48" i="27"/>
  <c r="H48" i="27"/>
  <c r="G49" i="27"/>
  <c r="H49" i="27"/>
  <c r="G50" i="27"/>
  <c r="H50" i="27"/>
  <c r="G51" i="27"/>
  <c r="H51" i="27"/>
  <c r="G52" i="27"/>
  <c r="H52" i="27"/>
  <c r="G53" i="27"/>
  <c r="H53" i="27"/>
  <c r="G54" i="27"/>
  <c r="H54" i="27"/>
  <c r="G55" i="27"/>
  <c r="H55" i="27"/>
  <c r="G56" i="27"/>
  <c r="H56" i="27"/>
  <c r="G57" i="27"/>
  <c r="H57" i="27"/>
  <c r="G58" i="27"/>
  <c r="H58" i="27"/>
  <c r="G59" i="27"/>
  <c r="H59" i="27"/>
  <c r="G60" i="27"/>
  <c r="H60" i="27"/>
  <c r="G61" i="27"/>
  <c r="H61" i="27"/>
  <c r="G62" i="27"/>
  <c r="H62" i="27"/>
  <c r="G63" i="27"/>
  <c r="H63" i="27"/>
  <c r="G64" i="27"/>
  <c r="H64" i="27"/>
  <c r="G65" i="27"/>
  <c r="H65" i="27"/>
  <c r="G66" i="27"/>
  <c r="H66" i="27"/>
  <c r="G67" i="27"/>
  <c r="H67" i="27"/>
  <c r="G68" i="27"/>
  <c r="H68" i="27"/>
  <c r="G69" i="27"/>
  <c r="H69" i="27"/>
  <c r="G70" i="27"/>
  <c r="H70" i="27"/>
  <c r="G71" i="27"/>
  <c r="H71" i="27"/>
  <c r="G72" i="27"/>
  <c r="H72" i="27"/>
  <c r="G73" i="27"/>
  <c r="H73" i="27"/>
  <c r="G74" i="27"/>
  <c r="H74" i="27"/>
  <c r="G75" i="27"/>
  <c r="H75" i="27"/>
  <c r="G76" i="27"/>
  <c r="H76" i="27"/>
  <c r="G77" i="27"/>
  <c r="H77" i="27"/>
  <c r="G78" i="27"/>
  <c r="H78" i="27"/>
  <c r="G79" i="27"/>
  <c r="H79" i="27"/>
  <c r="G80" i="27"/>
  <c r="H80" i="27"/>
  <c r="G81" i="27"/>
  <c r="H81" i="27"/>
  <c r="G82" i="27"/>
  <c r="H82" i="27"/>
  <c r="G83" i="27"/>
  <c r="H83" i="27"/>
  <c r="G84" i="27"/>
  <c r="H84" i="27"/>
  <c r="G85" i="27"/>
  <c r="H85" i="27"/>
  <c r="G86" i="27"/>
  <c r="H86" i="27"/>
  <c r="G87" i="27"/>
  <c r="H87" i="27"/>
  <c r="G88" i="27"/>
  <c r="H88" i="27"/>
  <c r="G89" i="27"/>
  <c r="H89" i="27"/>
  <c r="G90" i="27"/>
  <c r="H90" i="27"/>
  <c r="G91" i="27"/>
  <c r="H91" i="27"/>
  <c r="G92" i="27"/>
  <c r="H92" i="27"/>
  <c r="G93" i="27"/>
  <c r="H93" i="27"/>
  <c r="G94" i="27"/>
  <c r="H94" i="27"/>
  <c r="G95" i="27"/>
  <c r="H95" i="27"/>
  <c r="G96" i="27"/>
  <c r="H96" i="27"/>
  <c r="G97" i="27"/>
  <c r="H97" i="27"/>
  <c r="G98" i="27"/>
  <c r="H98" i="27"/>
  <c r="G99" i="27"/>
  <c r="H99" i="27"/>
  <c r="G100" i="27"/>
  <c r="H100" i="27"/>
  <c r="G101" i="27"/>
  <c r="H101" i="27"/>
  <c r="G102" i="27"/>
  <c r="H102" i="27"/>
  <c r="G103" i="27"/>
  <c r="H103" i="27"/>
  <c r="G104" i="27"/>
  <c r="H104" i="27"/>
  <c r="G105" i="27"/>
  <c r="H105" i="27"/>
  <c r="G106" i="27"/>
  <c r="H106" i="27"/>
  <c r="G107" i="27"/>
  <c r="H107" i="27"/>
  <c r="G108" i="27"/>
  <c r="H108" i="27"/>
  <c r="G109" i="27"/>
  <c r="H109" i="27"/>
  <c r="G110" i="27"/>
  <c r="H110" i="27"/>
  <c r="G111" i="27"/>
  <c r="H111" i="27"/>
  <c r="G112" i="27"/>
  <c r="H112" i="27"/>
  <c r="G113" i="27"/>
  <c r="H113" i="27"/>
  <c r="G114" i="27"/>
  <c r="H114" i="27"/>
  <c r="G115" i="27"/>
  <c r="H115" i="27"/>
  <c r="G116" i="27"/>
  <c r="H116" i="27"/>
  <c r="G117" i="27"/>
  <c r="H117" i="27"/>
  <c r="G118" i="27"/>
  <c r="H118" i="27"/>
  <c r="G119" i="27"/>
  <c r="H119" i="27"/>
  <c r="G120" i="27"/>
  <c r="H120" i="27"/>
  <c r="G121" i="27"/>
  <c r="H121" i="27"/>
  <c r="G122" i="27"/>
  <c r="H122" i="27"/>
  <c r="G123" i="27"/>
  <c r="H123" i="27"/>
  <c r="G124" i="27"/>
  <c r="H124" i="27"/>
  <c r="G125" i="27"/>
  <c r="H125" i="27"/>
  <c r="G126" i="27"/>
  <c r="H126" i="27"/>
  <c r="G127" i="27"/>
  <c r="H127" i="27"/>
  <c r="G128" i="27"/>
  <c r="H128" i="27"/>
  <c r="G129" i="27"/>
  <c r="H129" i="27"/>
  <c r="G130" i="27"/>
  <c r="H130" i="27"/>
  <c r="G131" i="27"/>
  <c r="H131" i="27"/>
  <c r="G132" i="27"/>
  <c r="H132" i="27"/>
  <c r="G133" i="27"/>
  <c r="H133" i="27"/>
  <c r="G134" i="27"/>
  <c r="H134" i="27"/>
  <c r="G135" i="27"/>
  <c r="H135" i="27"/>
  <c r="G136" i="27"/>
  <c r="H136" i="27"/>
  <c r="G137" i="27"/>
  <c r="H137" i="27"/>
  <c r="G138" i="27"/>
  <c r="H138" i="27"/>
  <c r="G139" i="27"/>
  <c r="H139" i="27"/>
  <c r="G140" i="27"/>
  <c r="H140" i="27"/>
  <c r="G141" i="27"/>
  <c r="H141" i="27"/>
  <c r="G142" i="27"/>
  <c r="H142" i="27"/>
  <c r="G143" i="27"/>
  <c r="H143" i="27"/>
  <c r="G144" i="27"/>
  <c r="H144" i="27"/>
  <c r="G145" i="27"/>
  <c r="H145" i="27"/>
  <c r="G146" i="27"/>
  <c r="H146" i="27"/>
  <c r="G147" i="27"/>
  <c r="H147" i="27"/>
  <c r="G148" i="27"/>
  <c r="H148" i="27"/>
  <c r="G149" i="27"/>
  <c r="H149" i="27"/>
  <c r="G150" i="27"/>
  <c r="H150" i="27"/>
  <c r="G151" i="27"/>
  <c r="H151" i="27"/>
  <c r="G152" i="27"/>
  <c r="H152" i="27"/>
  <c r="G153" i="27"/>
  <c r="H153" i="27"/>
  <c r="G154" i="27"/>
  <c r="H154" i="27"/>
  <c r="G155" i="27"/>
  <c r="H155" i="27"/>
  <c r="G156" i="27"/>
  <c r="H156" i="27"/>
  <c r="G157" i="27"/>
  <c r="H157" i="27"/>
  <c r="G158" i="27"/>
  <c r="H158" i="27"/>
  <c r="G159" i="27"/>
  <c r="H159" i="27"/>
  <c r="G160" i="27"/>
  <c r="H160" i="27"/>
  <c r="G161" i="27"/>
  <c r="H161" i="27"/>
  <c r="G162" i="27"/>
  <c r="H162" i="27"/>
  <c r="G163" i="27"/>
  <c r="H163" i="27"/>
  <c r="G164" i="27"/>
  <c r="H164" i="27"/>
  <c r="G165" i="27"/>
  <c r="H165" i="27"/>
  <c r="G166" i="27"/>
  <c r="H166" i="27"/>
  <c r="G167" i="27"/>
  <c r="H167" i="27"/>
  <c r="G168" i="27"/>
  <c r="H168" i="27"/>
  <c r="G169" i="27"/>
  <c r="H169" i="27"/>
  <c r="G170" i="27"/>
  <c r="H170" i="27"/>
  <c r="G171" i="27"/>
  <c r="H171" i="27"/>
  <c r="G172" i="27"/>
  <c r="H172" i="27"/>
  <c r="G173" i="27"/>
  <c r="H173" i="27"/>
  <c r="G174" i="27"/>
  <c r="H174" i="27"/>
  <c r="G175" i="27"/>
  <c r="H175" i="27"/>
  <c r="G176" i="27"/>
  <c r="H176" i="27"/>
  <c r="G177" i="27"/>
  <c r="H177" i="27"/>
  <c r="G178" i="27"/>
  <c r="H178" i="27"/>
  <c r="G179" i="27"/>
  <c r="H179" i="27"/>
  <c r="G180" i="27"/>
  <c r="H180" i="27"/>
  <c r="G181" i="27"/>
  <c r="H181" i="27"/>
  <c r="G182" i="27"/>
  <c r="H182" i="27"/>
  <c r="G183" i="27"/>
  <c r="H183" i="27"/>
  <c r="G184" i="27"/>
  <c r="H184" i="27"/>
  <c r="G185" i="27"/>
  <c r="H185" i="27"/>
  <c r="G186" i="27"/>
  <c r="H186" i="27"/>
  <c r="G187" i="27"/>
  <c r="H187" i="27"/>
  <c r="G188" i="27"/>
  <c r="H188" i="27"/>
  <c r="G189" i="27"/>
  <c r="H189" i="27"/>
  <c r="G190" i="27"/>
  <c r="H190" i="27"/>
  <c r="G191" i="27"/>
  <c r="H191" i="27"/>
  <c r="G192" i="27"/>
  <c r="H192" i="27"/>
  <c r="G193" i="27"/>
  <c r="H193" i="27"/>
  <c r="G194" i="27"/>
  <c r="H194" i="27"/>
  <c r="G195" i="27"/>
  <c r="H195" i="27"/>
  <c r="G196" i="27"/>
  <c r="H196" i="27"/>
  <c r="G197" i="27"/>
  <c r="H197" i="27"/>
  <c r="G198" i="27"/>
  <c r="H198" i="27"/>
  <c r="G199" i="27"/>
  <c r="H199" i="27"/>
  <c r="G200" i="27"/>
  <c r="H200" i="27"/>
  <c r="G201" i="27"/>
  <c r="H201" i="27"/>
  <c r="G202" i="27"/>
  <c r="H202" i="27"/>
  <c r="G203" i="27"/>
  <c r="H203" i="27"/>
  <c r="G204" i="27"/>
  <c r="H204" i="27"/>
  <c r="G205" i="27"/>
  <c r="H205" i="27"/>
  <c r="G206" i="27"/>
  <c r="H206" i="27"/>
  <c r="G207" i="27"/>
  <c r="H207" i="27"/>
  <c r="G208" i="27"/>
  <c r="H208" i="27"/>
  <c r="G209" i="27"/>
  <c r="H209" i="27"/>
  <c r="G210" i="27"/>
  <c r="H210" i="27"/>
  <c r="G211" i="27"/>
  <c r="H211" i="27"/>
  <c r="G212" i="27"/>
  <c r="H212" i="27"/>
  <c r="G213" i="27"/>
  <c r="H213" i="27"/>
  <c r="G214" i="27"/>
  <c r="H214" i="27"/>
  <c r="G215" i="27"/>
  <c r="H215" i="27"/>
  <c r="G216" i="27"/>
  <c r="H216" i="27"/>
  <c r="G217" i="27"/>
  <c r="H217" i="27"/>
  <c r="G218" i="27"/>
  <c r="H218" i="27"/>
  <c r="G219" i="27"/>
  <c r="H219" i="27"/>
  <c r="G220" i="27"/>
  <c r="H220" i="27"/>
  <c r="G221" i="27"/>
  <c r="H221" i="27"/>
  <c r="G222" i="27"/>
  <c r="H222" i="27"/>
  <c r="G223" i="27"/>
  <c r="H223" i="27"/>
  <c r="G224" i="27"/>
  <c r="H224" i="27"/>
  <c r="G225" i="27"/>
  <c r="H225" i="27"/>
  <c r="G226" i="27"/>
  <c r="H226" i="27"/>
  <c r="G227" i="27"/>
  <c r="H227" i="27"/>
  <c r="G228" i="27"/>
  <c r="H228" i="27"/>
  <c r="G229" i="27"/>
  <c r="H229" i="27"/>
  <c r="G230" i="27"/>
  <c r="H230" i="27"/>
  <c r="G231" i="27"/>
  <c r="H231" i="27"/>
  <c r="G232" i="27"/>
  <c r="H232" i="27"/>
  <c r="G233" i="27"/>
  <c r="H233" i="27"/>
  <c r="G234" i="27"/>
  <c r="H234" i="27"/>
  <c r="G235" i="27"/>
  <c r="H235" i="27"/>
  <c r="G236" i="27"/>
  <c r="H236" i="27"/>
  <c r="G237" i="27"/>
  <c r="H237" i="27"/>
  <c r="G238" i="27"/>
  <c r="H238" i="27"/>
  <c r="G239" i="27"/>
  <c r="H239" i="27"/>
  <c r="G240" i="27"/>
  <c r="H240" i="27"/>
  <c r="G241" i="27"/>
  <c r="H241" i="27"/>
  <c r="G242" i="27"/>
  <c r="H242" i="27"/>
  <c r="G243" i="27"/>
  <c r="H243" i="27"/>
  <c r="G244" i="27"/>
  <c r="H244" i="27"/>
  <c r="G245" i="27"/>
  <c r="H245" i="27"/>
  <c r="G246" i="27"/>
  <c r="H246" i="27"/>
  <c r="G247" i="27"/>
  <c r="H247" i="27"/>
  <c r="G248" i="27"/>
  <c r="H248" i="27"/>
  <c r="G249" i="27"/>
  <c r="H249" i="27"/>
  <c r="G250" i="27"/>
  <c r="H250" i="27"/>
  <c r="G251" i="27"/>
  <c r="H251" i="27"/>
  <c r="G252" i="27"/>
  <c r="H252" i="27"/>
  <c r="G253" i="27"/>
  <c r="H253" i="27"/>
  <c r="G254" i="27"/>
  <c r="H254" i="27"/>
  <c r="G255" i="27"/>
  <c r="H255" i="27"/>
  <c r="G256" i="27"/>
  <c r="H256" i="27"/>
  <c r="G257" i="27"/>
  <c r="H257" i="27"/>
  <c r="G258" i="27"/>
  <c r="H258" i="27"/>
  <c r="G259" i="27"/>
  <c r="H259" i="27"/>
  <c r="G260" i="27"/>
  <c r="H260" i="27"/>
  <c r="G261" i="27"/>
  <c r="H261" i="27"/>
  <c r="G262" i="27"/>
  <c r="H262" i="27"/>
  <c r="G263" i="27"/>
  <c r="H263" i="27"/>
  <c r="G264" i="27"/>
  <c r="H264" i="27"/>
  <c r="G265" i="27"/>
  <c r="H265" i="27"/>
  <c r="G266" i="27"/>
  <c r="H266" i="27"/>
  <c r="G267" i="27"/>
  <c r="H267" i="27"/>
  <c r="G268" i="27"/>
  <c r="H268" i="27"/>
  <c r="G269" i="27"/>
  <c r="H269" i="27"/>
  <c r="G270" i="27"/>
  <c r="H270" i="27"/>
  <c r="G271" i="27"/>
  <c r="H271" i="27"/>
  <c r="G272" i="27"/>
  <c r="H272" i="27"/>
  <c r="G273" i="27"/>
  <c r="H273" i="27"/>
  <c r="G274" i="27"/>
  <c r="H274" i="27"/>
  <c r="G275" i="27"/>
  <c r="H275" i="27"/>
  <c r="G276" i="27"/>
  <c r="H276" i="27"/>
  <c r="G277" i="27"/>
  <c r="H277" i="27"/>
  <c r="G278" i="27"/>
  <c r="H278" i="27"/>
  <c r="G279" i="27"/>
  <c r="H279" i="27"/>
  <c r="G280" i="27"/>
  <c r="H280" i="27"/>
  <c r="G281" i="27"/>
  <c r="H281" i="27"/>
  <c r="G282" i="27"/>
  <c r="H282" i="27"/>
  <c r="G283" i="27"/>
  <c r="H283" i="27"/>
  <c r="G284" i="27"/>
  <c r="H284" i="27"/>
  <c r="G285" i="27"/>
  <c r="H285" i="27"/>
  <c r="G286" i="27"/>
  <c r="H286" i="27"/>
  <c r="G287" i="27"/>
  <c r="H287" i="27"/>
  <c r="G288" i="27"/>
  <c r="H288" i="27"/>
  <c r="G289" i="27"/>
  <c r="H289" i="27"/>
  <c r="G290" i="27"/>
  <c r="H290" i="27"/>
  <c r="G291" i="27"/>
  <c r="H291" i="27"/>
  <c r="G292" i="27"/>
  <c r="H292" i="27"/>
  <c r="G293" i="27"/>
  <c r="H293" i="27"/>
  <c r="G294" i="27"/>
  <c r="H294" i="27"/>
  <c r="G295" i="27"/>
  <c r="H295" i="27"/>
  <c r="G296" i="27"/>
  <c r="H296" i="27"/>
  <c r="G297" i="27"/>
  <c r="H297" i="27"/>
  <c r="G298" i="27"/>
  <c r="H298" i="27"/>
  <c r="G299" i="27"/>
  <c r="H299" i="27"/>
  <c r="G300" i="27"/>
  <c r="H300" i="27"/>
  <c r="G301" i="27"/>
  <c r="H301" i="27"/>
  <c r="G302" i="27"/>
  <c r="H302" i="27"/>
  <c r="G303" i="27"/>
  <c r="H303" i="27"/>
  <c r="G304" i="27"/>
  <c r="H304" i="27"/>
  <c r="G305" i="27"/>
  <c r="H305" i="27"/>
  <c r="G306" i="27"/>
  <c r="H306" i="27"/>
  <c r="G307" i="27"/>
  <c r="H307" i="27"/>
  <c r="G308" i="27"/>
  <c r="H308" i="27"/>
  <c r="G309" i="27"/>
  <c r="H309" i="27"/>
  <c r="G310" i="27"/>
  <c r="H310" i="27"/>
  <c r="G311" i="27"/>
  <c r="H311" i="27"/>
  <c r="G312" i="27"/>
  <c r="H312" i="27"/>
  <c r="G313" i="27"/>
  <c r="H313" i="27"/>
  <c r="G314" i="27"/>
  <c r="H314" i="27"/>
  <c r="G315" i="27"/>
  <c r="H315" i="27"/>
  <c r="G316" i="27"/>
  <c r="H316" i="27"/>
  <c r="G317" i="27"/>
  <c r="H317" i="27"/>
  <c r="G318" i="27"/>
  <c r="H318" i="27"/>
  <c r="G319" i="27"/>
  <c r="H319" i="27"/>
  <c r="G320" i="27"/>
  <c r="H320" i="27"/>
  <c r="G321" i="27"/>
  <c r="H321" i="27"/>
  <c r="G322" i="27"/>
  <c r="H322" i="27"/>
  <c r="G323" i="27"/>
  <c r="H323" i="27"/>
  <c r="G324" i="27"/>
  <c r="H324" i="27"/>
  <c r="G325" i="27"/>
  <c r="H325" i="27"/>
  <c r="G326" i="27"/>
  <c r="H326" i="27"/>
  <c r="G327" i="27"/>
  <c r="H327" i="27"/>
  <c r="G328" i="27"/>
  <c r="H328" i="27"/>
  <c r="G329" i="27"/>
  <c r="H329" i="27"/>
  <c r="G330" i="27"/>
  <c r="H330" i="27"/>
  <c r="G331" i="27"/>
  <c r="H331" i="27"/>
  <c r="G332" i="27"/>
  <c r="H332" i="27"/>
  <c r="G333" i="27"/>
  <c r="H333" i="27"/>
  <c r="G334" i="27"/>
  <c r="H334" i="27"/>
  <c r="G335" i="27"/>
  <c r="H335" i="27"/>
  <c r="G336" i="27"/>
  <c r="H336" i="27"/>
  <c r="G337" i="27"/>
  <c r="H337" i="27"/>
  <c r="G338" i="27"/>
  <c r="H338" i="27"/>
  <c r="G339" i="27"/>
  <c r="H339" i="27"/>
  <c r="G340" i="27"/>
  <c r="H340" i="27"/>
  <c r="G341" i="27"/>
  <c r="H341" i="27"/>
  <c r="G342" i="27"/>
  <c r="H342" i="27"/>
  <c r="G343" i="27"/>
  <c r="H343" i="27"/>
  <c r="G344" i="27"/>
  <c r="H344" i="27"/>
  <c r="G345" i="27"/>
  <c r="H345" i="27"/>
  <c r="G346" i="27"/>
  <c r="H346" i="27"/>
  <c r="G347" i="27"/>
  <c r="H347" i="27"/>
  <c r="G348" i="27"/>
  <c r="H348" i="27"/>
  <c r="G349" i="27"/>
  <c r="H349" i="27"/>
  <c r="G350" i="27"/>
  <c r="H350" i="27"/>
  <c r="G351" i="27"/>
  <c r="H351" i="27"/>
  <c r="G352" i="27"/>
  <c r="H352" i="27"/>
  <c r="G353" i="27"/>
  <c r="H353" i="27"/>
  <c r="G354" i="27"/>
  <c r="H354" i="27"/>
  <c r="G355" i="27"/>
  <c r="H355" i="27"/>
  <c r="G356" i="27"/>
  <c r="H356" i="27"/>
  <c r="G357" i="27"/>
  <c r="H357" i="27"/>
  <c r="G358" i="27"/>
  <c r="H358" i="27"/>
  <c r="G359" i="27"/>
  <c r="H359" i="27"/>
  <c r="G360" i="27"/>
  <c r="H360" i="27"/>
  <c r="G361" i="27"/>
  <c r="H361" i="27"/>
  <c r="G362" i="27"/>
  <c r="H362" i="27"/>
  <c r="G363" i="27"/>
  <c r="H363" i="27"/>
  <c r="G364" i="27"/>
  <c r="H364" i="27"/>
  <c r="G365" i="27"/>
  <c r="H365" i="27"/>
  <c r="G366" i="27"/>
  <c r="H366" i="27"/>
  <c r="G367" i="27"/>
  <c r="H367" i="27"/>
  <c r="G368" i="27"/>
  <c r="H368" i="27"/>
  <c r="G369" i="27"/>
  <c r="H369" i="27"/>
  <c r="G370" i="27"/>
  <c r="H370" i="27"/>
  <c r="G371" i="27"/>
  <c r="H371" i="27"/>
  <c r="G372" i="27"/>
  <c r="H372" i="27"/>
  <c r="G373" i="27"/>
  <c r="H373" i="27"/>
  <c r="G374" i="27"/>
  <c r="H374" i="27"/>
  <c r="G375" i="27"/>
  <c r="H375" i="27"/>
  <c r="G376" i="27"/>
  <c r="H376" i="27"/>
  <c r="G377" i="27"/>
  <c r="H377" i="27"/>
  <c r="G378" i="27"/>
  <c r="H378" i="27"/>
  <c r="G379" i="27"/>
  <c r="H379" i="27"/>
  <c r="G380" i="27"/>
  <c r="H380" i="27"/>
  <c r="G381" i="27"/>
  <c r="H381" i="27"/>
  <c r="G382" i="27"/>
  <c r="H382" i="27"/>
  <c r="G383" i="27"/>
  <c r="H383" i="27"/>
  <c r="G384" i="27"/>
  <c r="H384" i="27"/>
  <c r="G385" i="27"/>
  <c r="H385" i="27"/>
  <c r="G386" i="27"/>
  <c r="H386" i="27"/>
  <c r="G387" i="27"/>
  <c r="H387" i="27"/>
  <c r="G388" i="27"/>
  <c r="H388" i="27"/>
  <c r="G389" i="27"/>
  <c r="H389" i="27"/>
  <c r="G390" i="27"/>
  <c r="H390" i="27"/>
  <c r="G391" i="27"/>
  <c r="H391" i="27"/>
  <c r="G392" i="27"/>
  <c r="H392" i="27"/>
  <c r="G393" i="27"/>
  <c r="H393" i="27"/>
  <c r="G394" i="27"/>
  <c r="H394" i="27"/>
  <c r="G395" i="27"/>
  <c r="H395" i="27"/>
  <c r="G396" i="27"/>
  <c r="H396" i="27"/>
  <c r="G397" i="27"/>
  <c r="H397" i="27"/>
  <c r="G398" i="27"/>
  <c r="H398" i="27"/>
  <c r="G399" i="27"/>
  <c r="H399" i="27"/>
  <c r="G400" i="27"/>
  <c r="H400" i="27"/>
  <c r="G401" i="27"/>
  <c r="H401" i="27"/>
  <c r="G402" i="27"/>
  <c r="H402" i="27"/>
  <c r="G403" i="27"/>
  <c r="H403" i="27"/>
  <c r="G404" i="27"/>
  <c r="H404" i="27"/>
  <c r="G405" i="27"/>
  <c r="H405" i="27"/>
  <c r="G406" i="27"/>
  <c r="H406" i="27"/>
  <c r="G407" i="27"/>
  <c r="H407" i="27"/>
  <c r="G408" i="27"/>
  <c r="H408" i="27"/>
  <c r="G409" i="27"/>
  <c r="H409" i="27"/>
  <c r="G410" i="27"/>
  <c r="H410" i="27"/>
  <c r="G411" i="27"/>
  <c r="H411" i="27"/>
  <c r="G412" i="27"/>
  <c r="H412" i="27"/>
  <c r="G413" i="27"/>
  <c r="H413" i="27"/>
  <c r="G414" i="27"/>
  <c r="H414" i="27"/>
  <c r="G415" i="27"/>
  <c r="H415" i="27"/>
  <c r="G416" i="27"/>
  <c r="H416" i="27"/>
  <c r="G417" i="27"/>
  <c r="H417" i="27"/>
  <c r="G418" i="27"/>
  <c r="H418" i="27"/>
  <c r="G419" i="27"/>
  <c r="H419" i="27"/>
  <c r="G420" i="27"/>
  <c r="H420" i="27"/>
  <c r="G421" i="27"/>
  <c r="H421" i="27"/>
  <c r="G422" i="27"/>
  <c r="H422" i="27"/>
  <c r="G423" i="27"/>
  <c r="H423" i="27"/>
  <c r="G424" i="27"/>
  <c r="H424" i="27"/>
  <c r="G425" i="27"/>
  <c r="H425" i="27"/>
  <c r="G426" i="27"/>
  <c r="H426" i="27"/>
  <c r="G427" i="27"/>
  <c r="H427" i="27"/>
  <c r="G428" i="27"/>
  <c r="H428" i="27"/>
  <c r="G429" i="27"/>
  <c r="H429" i="27"/>
  <c r="G430" i="27"/>
  <c r="H430" i="27"/>
  <c r="G431" i="27"/>
  <c r="H431" i="27"/>
  <c r="G432" i="27"/>
  <c r="H432" i="27"/>
  <c r="G433" i="27"/>
  <c r="H433" i="27"/>
  <c r="G434" i="27"/>
  <c r="H434" i="27"/>
  <c r="G435" i="27"/>
  <c r="H435" i="27"/>
  <c r="G436" i="27"/>
  <c r="H436" i="27"/>
  <c r="G437" i="27"/>
  <c r="H437" i="27"/>
  <c r="G438" i="27"/>
  <c r="H438" i="27"/>
  <c r="G439" i="27"/>
  <c r="H439" i="27"/>
  <c r="G440" i="27"/>
  <c r="H440" i="27"/>
  <c r="G441" i="27"/>
  <c r="H441" i="27"/>
  <c r="G442" i="27"/>
  <c r="H442" i="27"/>
  <c r="G443" i="27"/>
  <c r="H443" i="27"/>
  <c r="G444" i="27"/>
  <c r="H444" i="27"/>
  <c r="G445" i="27"/>
  <c r="H445" i="27"/>
  <c r="G446" i="27"/>
  <c r="H446" i="27"/>
  <c r="G447" i="27"/>
  <c r="H447" i="27"/>
  <c r="G448" i="27"/>
  <c r="H448" i="27"/>
  <c r="G449" i="27"/>
  <c r="H449" i="27"/>
  <c r="G450" i="27"/>
  <c r="H450" i="27"/>
  <c r="G451" i="27"/>
  <c r="H451" i="27"/>
  <c r="G452" i="27"/>
  <c r="H452" i="27"/>
  <c r="G453" i="27"/>
  <c r="H453" i="27"/>
  <c r="G454" i="27"/>
  <c r="H454" i="27"/>
  <c r="G455" i="27"/>
  <c r="H455" i="27"/>
  <c r="G456" i="27"/>
  <c r="H456" i="27"/>
  <c r="G457" i="27"/>
  <c r="H457" i="27"/>
  <c r="G458" i="27"/>
  <c r="H458" i="27"/>
  <c r="G459" i="27"/>
  <c r="H459" i="27"/>
  <c r="G460" i="27"/>
  <c r="H460" i="27"/>
  <c r="G461" i="27"/>
  <c r="H461" i="27"/>
  <c r="G462" i="27"/>
  <c r="H462" i="27"/>
  <c r="G463" i="27"/>
  <c r="H463" i="27"/>
  <c r="G464" i="27"/>
  <c r="H464" i="27"/>
  <c r="G465" i="27"/>
  <c r="H465" i="27"/>
  <c r="G466" i="27"/>
  <c r="H466" i="27"/>
  <c r="G467" i="27"/>
  <c r="H467" i="27"/>
  <c r="G468" i="27"/>
  <c r="H468" i="27"/>
  <c r="G469" i="27"/>
  <c r="H469" i="27"/>
  <c r="G470" i="27"/>
  <c r="H470" i="27"/>
  <c r="G471" i="27"/>
  <c r="H471" i="27"/>
  <c r="G472" i="27"/>
  <c r="H472" i="27"/>
  <c r="G473" i="27"/>
  <c r="H473" i="27"/>
  <c r="G474" i="27"/>
  <c r="H474" i="27"/>
  <c r="G475" i="27"/>
  <c r="H475" i="27"/>
  <c r="G476" i="27"/>
  <c r="H476" i="27"/>
  <c r="G477" i="27"/>
  <c r="H477" i="27"/>
  <c r="G478" i="27"/>
  <c r="H478" i="27"/>
  <c r="G479" i="27"/>
  <c r="H479" i="27"/>
  <c r="G480" i="27"/>
  <c r="H480" i="27"/>
  <c r="G481" i="27"/>
  <c r="H481" i="27"/>
  <c r="G482" i="27"/>
  <c r="H482" i="27"/>
  <c r="G483" i="27"/>
  <c r="H483" i="27"/>
  <c r="G484" i="27"/>
  <c r="H484" i="27"/>
  <c r="G485" i="27"/>
  <c r="H485" i="27"/>
  <c r="G486" i="27"/>
  <c r="H486" i="27"/>
  <c r="G487" i="27"/>
  <c r="H487" i="27"/>
  <c r="G488" i="27"/>
  <c r="H488" i="27"/>
  <c r="G489" i="27"/>
  <c r="H489" i="27"/>
  <c r="G490" i="27"/>
  <c r="H490" i="27"/>
  <c r="G491" i="27"/>
  <c r="H491" i="27"/>
  <c r="G492" i="27"/>
  <c r="H492" i="27"/>
  <c r="G493" i="27"/>
  <c r="H493" i="27"/>
  <c r="G494" i="27"/>
  <c r="H494" i="27"/>
  <c r="G495" i="27"/>
  <c r="H495" i="27"/>
  <c r="G496" i="27"/>
  <c r="H496" i="27"/>
  <c r="G497" i="27"/>
  <c r="H497" i="27"/>
  <c r="G498" i="27"/>
  <c r="H498" i="27"/>
  <c r="G499" i="27"/>
  <c r="H499" i="27"/>
  <c r="G500" i="27"/>
  <c r="H500" i="27"/>
  <c r="G501" i="27"/>
  <c r="H501" i="27"/>
  <c r="G502" i="27"/>
  <c r="H502" i="27"/>
  <c r="G503" i="27"/>
  <c r="H503" i="27"/>
  <c r="G504" i="27"/>
  <c r="H504" i="27"/>
  <c r="G505" i="27"/>
  <c r="H505" i="27"/>
  <c r="G506" i="27"/>
  <c r="H506" i="27"/>
  <c r="G507" i="27"/>
  <c r="H507" i="27"/>
  <c r="G508" i="27"/>
  <c r="H508" i="27"/>
  <c r="G509" i="27"/>
  <c r="H509" i="27"/>
  <c r="G510" i="27"/>
  <c r="H510" i="27"/>
  <c r="G511" i="27"/>
  <c r="H511" i="27"/>
  <c r="G512" i="27"/>
  <c r="H512" i="27"/>
  <c r="G513" i="27"/>
  <c r="H513" i="27"/>
  <c r="G514" i="27"/>
  <c r="H514" i="27"/>
  <c r="G515" i="27"/>
  <c r="H515" i="27"/>
  <c r="G516" i="27"/>
  <c r="H516" i="27"/>
  <c r="G517" i="27"/>
  <c r="H517" i="27"/>
  <c r="G518" i="27"/>
  <c r="H518" i="27"/>
  <c r="G519" i="27"/>
  <c r="H519" i="27"/>
  <c r="G520" i="27"/>
  <c r="H520" i="27"/>
  <c r="G521" i="27"/>
  <c r="H521" i="27"/>
  <c r="G522" i="27"/>
  <c r="H522" i="27"/>
  <c r="G523" i="27"/>
  <c r="H523" i="27"/>
  <c r="G524" i="27"/>
  <c r="H524" i="27"/>
  <c r="G525" i="27"/>
  <c r="H525" i="27"/>
  <c r="G526" i="27"/>
  <c r="H526" i="27"/>
  <c r="G527" i="27"/>
  <c r="H527" i="27"/>
  <c r="G528" i="27"/>
  <c r="H528" i="27"/>
  <c r="G529" i="27"/>
  <c r="H529" i="27"/>
  <c r="G530" i="27"/>
  <c r="H530" i="27"/>
  <c r="G531" i="27"/>
  <c r="H531" i="27"/>
  <c r="G532" i="27"/>
  <c r="H532" i="27"/>
  <c r="G533" i="27"/>
  <c r="H533" i="27"/>
  <c r="G534" i="27"/>
  <c r="H534" i="27"/>
  <c r="G535" i="27"/>
  <c r="H535" i="27"/>
  <c r="G536" i="27"/>
  <c r="H536" i="27"/>
  <c r="G537" i="27"/>
  <c r="H537" i="27"/>
  <c r="G538" i="27"/>
  <c r="H538" i="27"/>
  <c r="G539" i="27"/>
  <c r="H539" i="27"/>
  <c r="G540" i="27"/>
  <c r="H540" i="27"/>
  <c r="G541" i="27"/>
  <c r="H541" i="27"/>
  <c r="G542" i="27"/>
  <c r="H542" i="27"/>
  <c r="G543" i="27"/>
  <c r="H543" i="27"/>
  <c r="G544" i="27"/>
  <c r="H544" i="27"/>
  <c r="G545" i="27"/>
  <c r="H545" i="27"/>
  <c r="G546" i="27"/>
  <c r="H546" i="27"/>
  <c r="G547" i="27"/>
  <c r="H547" i="27"/>
  <c r="G548" i="27"/>
  <c r="H548" i="27"/>
  <c r="G549" i="27"/>
  <c r="H549" i="27"/>
  <c r="G550" i="27"/>
  <c r="H550" i="27"/>
  <c r="G551" i="27"/>
  <c r="H551" i="27"/>
  <c r="G552" i="27"/>
  <c r="H552" i="27"/>
  <c r="G553" i="27"/>
  <c r="H553" i="27"/>
  <c r="G554" i="27"/>
  <c r="H554" i="27"/>
  <c r="G555" i="27"/>
  <c r="H555" i="27"/>
  <c r="G556" i="27"/>
  <c r="H556" i="27"/>
  <c r="G557" i="27"/>
  <c r="H557" i="27"/>
  <c r="G558" i="27"/>
  <c r="H558" i="27"/>
  <c r="G6" i="27"/>
  <c r="H6" i="27"/>
  <c r="C7" i="27"/>
  <c r="D7" i="27"/>
  <c r="C8" i="27"/>
  <c r="D8" i="27"/>
  <c r="C9" i="27"/>
  <c r="D9" i="27"/>
  <c r="C10" i="27"/>
  <c r="D10" i="27"/>
  <c r="C11" i="27"/>
  <c r="D11" i="27"/>
  <c r="C12" i="27"/>
  <c r="D12" i="27"/>
  <c r="C13" i="27"/>
  <c r="D13" i="27"/>
  <c r="C14" i="27"/>
  <c r="D14" i="27"/>
  <c r="C15" i="27"/>
  <c r="D15" i="27"/>
  <c r="C16" i="27"/>
  <c r="D16" i="27"/>
  <c r="C17" i="27"/>
  <c r="D17" i="27"/>
  <c r="C18" i="27"/>
  <c r="D18" i="27"/>
  <c r="C19" i="27"/>
  <c r="D19" i="27"/>
  <c r="C20" i="27"/>
  <c r="D20" i="27"/>
  <c r="C21" i="27"/>
  <c r="D21" i="27"/>
  <c r="C22" i="27"/>
  <c r="D22" i="27"/>
  <c r="C23" i="27"/>
  <c r="D23" i="27"/>
  <c r="C24" i="27"/>
  <c r="D24" i="27"/>
  <c r="C25" i="27"/>
  <c r="D25" i="27"/>
  <c r="C26" i="27"/>
  <c r="D26" i="27"/>
  <c r="C27" i="27"/>
  <c r="D27" i="27"/>
  <c r="C28" i="27"/>
  <c r="D28" i="27"/>
  <c r="C29" i="27"/>
  <c r="D29" i="27"/>
  <c r="C30" i="27"/>
  <c r="D30" i="27"/>
  <c r="C31" i="27"/>
  <c r="D31" i="27"/>
  <c r="C32" i="27"/>
  <c r="D32" i="27"/>
  <c r="C33" i="27"/>
  <c r="D33" i="27"/>
  <c r="C34" i="27"/>
  <c r="D34" i="27"/>
  <c r="C35" i="27"/>
  <c r="D35" i="27"/>
  <c r="C36" i="27"/>
  <c r="D36" i="27"/>
  <c r="C37" i="27"/>
  <c r="D37" i="27"/>
  <c r="C38" i="27"/>
  <c r="D38" i="27"/>
  <c r="C39" i="27"/>
  <c r="D39" i="27"/>
  <c r="C40" i="27"/>
  <c r="D40" i="27"/>
  <c r="C41" i="27"/>
  <c r="D41" i="27"/>
  <c r="C42" i="27"/>
  <c r="D42" i="27"/>
  <c r="C43" i="27"/>
  <c r="D43" i="27"/>
  <c r="C44" i="27"/>
  <c r="D44" i="27"/>
  <c r="C45" i="27"/>
  <c r="D45" i="27"/>
  <c r="C46" i="27"/>
  <c r="D46" i="27"/>
  <c r="C47" i="27"/>
  <c r="D47" i="27"/>
  <c r="C48" i="27"/>
  <c r="D48" i="27"/>
  <c r="C49" i="27"/>
  <c r="D49" i="27"/>
  <c r="C50" i="27"/>
  <c r="D50" i="27"/>
  <c r="C51" i="27"/>
  <c r="D51" i="27"/>
  <c r="C52" i="27"/>
  <c r="D52" i="27"/>
  <c r="C53" i="27"/>
  <c r="D53" i="27"/>
  <c r="C54" i="27"/>
  <c r="D54" i="27"/>
  <c r="C55" i="27"/>
  <c r="D55" i="27"/>
  <c r="C56" i="27"/>
  <c r="D56" i="27"/>
  <c r="C57" i="27"/>
  <c r="D57" i="27"/>
  <c r="C58" i="27"/>
  <c r="D58" i="27"/>
  <c r="C59" i="27"/>
  <c r="D59" i="27"/>
  <c r="C60" i="27"/>
  <c r="D60" i="27"/>
  <c r="C61" i="27"/>
  <c r="D61" i="27"/>
  <c r="C62" i="27"/>
  <c r="D62" i="27"/>
  <c r="C63" i="27"/>
  <c r="D63" i="27"/>
  <c r="C64" i="27"/>
  <c r="D64" i="27"/>
  <c r="C65" i="27"/>
  <c r="D65" i="27"/>
  <c r="C66" i="27"/>
  <c r="D66" i="27"/>
  <c r="C67" i="27"/>
  <c r="D67" i="27"/>
  <c r="C68" i="27"/>
  <c r="D68" i="27"/>
  <c r="C69" i="27"/>
  <c r="D69" i="27"/>
  <c r="C70" i="27"/>
  <c r="D70" i="27"/>
  <c r="C71" i="27"/>
  <c r="D71" i="27"/>
  <c r="C72" i="27"/>
  <c r="D72" i="27"/>
  <c r="C73" i="27"/>
  <c r="D73" i="27"/>
  <c r="C74" i="27"/>
  <c r="D74" i="27"/>
  <c r="C75" i="27"/>
  <c r="D75" i="27"/>
  <c r="C76" i="27"/>
  <c r="D76" i="27"/>
  <c r="C77" i="27"/>
  <c r="D77" i="27"/>
  <c r="C78" i="27"/>
  <c r="D78" i="27"/>
  <c r="C79" i="27"/>
  <c r="D79" i="27"/>
  <c r="C80" i="27"/>
  <c r="D80" i="27"/>
  <c r="C81" i="27"/>
  <c r="D81" i="27"/>
  <c r="C82" i="27"/>
  <c r="D82" i="27"/>
  <c r="C83" i="27"/>
  <c r="D83" i="27"/>
  <c r="C84" i="27"/>
  <c r="D84" i="27"/>
  <c r="C85" i="27"/>
  <c r="D85" i="27"/>
  <c r="C86" i="27"/>
  <c r="D86" i="27"/>
  <c r="C87" i="27"/>
  <c r="D87" i="27"/>
  <c r="C88" i="27"/>
  <c r="D88" i="27"/>
  <c r="C89" i="27"/>
  <c r="D89" i="27"/>
  <c r="C90" i="27"/>
  <c r="D90" i="27"/>
  <c r="C91" i="27"/>
  <c r="D91" i="27"/>
  <c r="C92" i="27"/>
  <c r="D92" i="27"/>
  <c r="C93" i="27"/>
  <c r="D93" i="27"/>
  <c r="C94" i="27"/>
  <c r="D94" i="27"/>
  <c r="C95" i="27"/>
  <c r="D95" i="27"/>
  <c r="C96" i="27"/>
  <c r="D96" i="27"/>
  <c r="C97" i="27"/>
  <c r="D97" i="27"/>
  <c r="C98" i="27"/>
  <c r="D98" i="27"/>
  <c r="C99" i="27"/>
  <c r="D99" i="27"/>
  <c r="C100" i="27"/>
  <c r="D100" i="27"/>
  <c r="C101" i="27"/>
  <c r="D101" i="27"/>
  <c r="C102" i="27"/>
  <c r="D102" i="27"/>
  <c r="C103" i="27"/>
  <c r="D103" i="27"/>
  <c r="C104" i="27"/>
  <c r="D104" i="27"/>
  <c r="C105" i="27"/>
  <c r="D105" i="27"/>
  <c r="C106" i="27"/>
  <c r="D106" i="27"/>
  <c r="C107" i="27"/>
  <c r="D107" i="27"/>
  <c r="C108" i="27"/>
  <c r="D108" i="27"/>
  <c r="C109" i="27"/>
  <c r="D109" i="27"/>
  <c r="C110" i="27"/>
  <c r="D110" i="27"/>
  <c r="C111" i="27"/>
  <c r="D111" i="27"/>
  <c r="C112" i="27"/>
  <c r="D112" i="27"/>
  <c r="C113" i="27"/>
  <c r="D113" i="27"/>
  <c r="C114" i="27"/>
  <c r="D114" i="27"/>
  <c r="C115" i="27"/>
  <c r="D115" i="27"/>
  <c r="C116" i="27"/>
  <c r="D116" i="27"/>
  <c r="C117" i="27"/>
  <c r="D117" i="27"/>
  <c r="C118" i="27"/>
  <c r="D118" i="27"/>
  <c r="C119" i="27"/>
  <c r="D119" i="27"/>
  <c r="C120" i="27"/>
  <c r="D120" i="27"/>
  <c r="C121" i="27"/>
  <c r="D121" i="27"/>
  <c r="C122" i="27"/>
  <c r="D122" i="27"/>
  <c r="C123" i="27"/>
  <c r="D123" i="27"/>
  <c r="C124" i="27"/>
  <c r="D124" i="27"/>
  <c r="C125" i="27"/>
  <c r="D125" i="27"/>
  <c r="C126" i="27"/>
  <c r="D126" i="27"/>
  <c r="C127" i="27"/>
  <c r="D127" i="27"/>
  <c r="C128" i="27"/>
  <c r="D128" i="27"/>
  <c r="C129" i="27"/>
  <c r="D129" i="27"/>
  <c r="C130" i="27"/>
  <c r="D130" i="27"/>
  <c r="C131" i="27"/>
  <c r="D131" i="27"/>
  <c r="C132" i="27"/>
  <c r="D132" i="27"/>
  <c r="C133" i="27"/>
  <c r="D133" i="27"/>
  <c r="C134" i="27"/>
  <c r="D134" i="27"/>
  <c r="C135" i="27"/>
  <c r="D135" i="27"/>
  <c r="C136" i="27"/>
  <c r="D136" i="27"/>
  <c r="C137" i="27"/>
  <c r="D137" i="27"/>
  <c r="C138" i="27"/>
  <c r="D138" i="27"/>
  <c r="C139" i="27"/>
  <c r="D139" i="27"/>
  <c r="C140" i="27"/>
  <c r="D140" i="27"/>
  <c r="C141" i="27"/>
  <c r="D141" i="27"/>
  <c r="C142" i="27"/>
  <c r="D142" i="27"/>
  <c r="C143" i="27"/>
  <c r="D143" i="27"/>
  <c r="C144" i="27"/>
  <c r="D144" i="27"/>
  <c r="C145" i="27"/>
  <c r="D145" i="27"/>
  <c r="C146" i="27"/>
  <c r="D146" i="27"/>
  <c r="C147" i="27"/>
  <c r="D147" i="27"/>
  <c r="C148" i="27"/>
  <c r="D148" i="27"/>
  <c r="C149" i="27"/>
  <c r="D149" i="27"/>
  <c r="C150" i="27"/>
  <c r="D150" i="27"/>
  <c r="C151" i="27"/>
  <c r="D151" i="27"/>
  <c r="C152" i="27"/>
  <c r="D152" i="27"/>
  <c r="C153" i="27"/>
  <c r="D153" i="27"/>
  <c r="C154" i="27"/>
  <c r="D154" i="27"/>
  <c r="C155" i="27"/>
  <c r="D155" i="27"/>
  <c r="C156" i="27"/>
  <c r="D156" i="27"/>
  <c r="C157" i="27"/>
  <c r="D157" i="27"/>
  <c r="C158" i="27"/>
  <c r="D158" i="27"/>
  <c r="C159" i="27"/>
  <c r="D159" i="27"/>
  <c r="C160" i="27"/>
  <c r="D160" i="27"/>
  <c r="C161" i="27"/>
  <c r="D161" i="27"/>
  <c r="C162" i="27"/>
  <c r="D162" i="27"/>
  <c r="C163" i="27"/>
  <c r="D163" i="27"/>
  <c r="C164" i="27"/>
  <c r="D164" i="27"/>
  <c r="C165" i="27"/>
  <c r="D165" i="27"/>
  <c r="C166" i="27"/>
  <c r="D166" i="27"/>
  <c r="C167" i="27"/>
  <c r="D167" i="27"/>
  <c r="C168" i="27"/>
  <c r="D168" i="27"/>
  <c r="C169" i="27"/>
  <c r="D169" i="27"/>
  <c r="C170" i="27"/>
  <c r="D170" i="27"/>
  <c r="C171" i="27"/>
  <c r="D171" i="27"/>
  <c r="C172" i="27"/>
  <c r="D172" i="27"/>
  <c r="C173" i="27"/>
  <c r="D173" i="27"/>
  <c r="C174" i="27"/>
  <c r="D174" i="27"/>
  <c r="C175" i="27"/>
  <c r="D175" i="27"/>
  <c r="C176" i="27"/>
  <c r="D176" i="27"/>
  <c r="C177" i="27"/>
  <c r="D177" i="27"/>
  <c r="C178" i="27"/>
  <c r="D178" i="27"/>
  <c r="C179" i="27"/>
  <c r="D179" i="27"/>
  <c r="C180" i="27"/>
  <c r="D180" i="27"/>
  <c r="C181" i="27"/>
  <c r="D181" i="27"/>
  <c r="C182" i="27"/>
  <c r="D182" i="27"/>
  <c r="C183" i="27"/>
  <c r="D183" i="27"/>
  <c r="C184" i="27"/>
  <c r="D184" i="27"/>
  <c r="C185" i="27"/>
  <c r="D185" i="27"/>
  <c r="C186" i="27"/>
  <c r="D186" i="27"/>
  <c r="C187" i="27"/>
  <c r="D187" i="27"/>
  <c r="C188" i="27"/>
  <c r="D188" i="27"/>
  <c r="C189" i="27"/>
  <c r="D189" i="27"/>
  <c r="C190" i="27"/>
  <c r="D190" i="27"/>
  <c r="C191" i="27"/>
  <c r="D191" i="27"/>
  <c r="C192" i="27"/>
  <c r="D192" i="27"/>
  <c r="C193" i="27"/>
  <c r="D193" i="27"/>
  <c r="C194" i="27"/>
  <c r="D194" i="27"/>
  <c r="C195" i="27"/>
  <c r="D195" i="27"/>
  <c r="C196" i="27"/>
  <c r="D196" i="27"/>
  <c r="C197" i="27"/>
  <c r="D197" i="27"/>
  <c r="C198" i="27"/>
  <c r="D198" i="27"/>
  <c r="C199" i="27"/>
  <c r="D199" i="27"/>
  <c r="C200" i="27"/>
  <c r="D200" i="27"/>
  <c r="C201" i="27"/>
  <c r="D201" i="27"/>
  <c r="C202" i="27"/>
  <c r="D202" i="27"/>
  <c r="C203" i="27"/>
  <c r="D203" i="27"/>
  <c r="C204" i="27"/>
  <c r="D204" i="27"/>
  <c r="C205" i="27"/>
  <c r="D205" i="27"/>
  <c r="C206" i="27"/>
  <c r="D206" i="27"/>
  <c r="C207" i="27"/>
  <c r="D207" i="27"/>
  <c r="C208" i="27"/>
  <c r="D208" i="27"/>
  <c r="C209" i="27"/>
  <c r="D209" i="27"/>
  <c r="C210" i="27"/>
  <c r="D210" i="27"/>
  <c r="C211" i="27"/>
  <c r="D211" i="27"/>
  <c r="C212" i="27"/>
  <c r="D212" i="27"/>
  <c r="C213" i="27"/>
  <c r="D213" i="27"/>
  <c r="C214" i="27"/>
  <c r="D214" i="27"/>
  <c r="C215" i="27"/>
  <c r="D215" i="27"/>
  <c r="C216" i="27"/>
  <c r="D216" i="27"/>
  <c r="C217" i="27"/>
  <c r="D217" i="27"/>
  <c r="C218" i="27"/>
  <c r="D218" i="27"/>
  <c r="C219" i="27"/>
  <c r="D219" i="27"/>
  <c r="C220" i="27"/>
  <c r="D220" i="27"/>
  <c r="C221" i="27"/>
  <c r="D221" i="27"/>
  <c r="C222" i="27"/>
  <c r="D222" i="27"/>
  <c r="C223" i="27"/>
  <c r="D223" i="27"/>
  <c r="C224" i="27"/>
  <c r="D224" i="27"/>
  <c r="C225" i="27"/>
  <c r="D225" i="27"/>
  <c r="C226" i="27"/>
  <c r="D226" i="27"/>
  <c r="C227" i="27"/>
  <c r="D227" i="27"/>
  <c r="C228" i="27"/>
  <c r="D228" i="27"/>
  <c r="C229" i="27"/>
  <c r="D229" i="27"/>
  <c r="C230" i="27"/>
  <c r="D230" i="27"/>
  <c r="C231" i="27"/>
  <c r="D231" i="27"/>
  <c r="C232" i="27"/>
  <c r="D232" i="27"/>
  <c r="C233" i="27"/>
  <c r="D233" i="27"/>
  <c r="C234" i="27"/>
  <c r="D234" i="27"/>
  <c r="C235" i="27"/>
  <c r="D235" i="27"/>
  <c r="C236" i="27"/>
  <c r="D236" i="27"/>
  <c r="C237" i="27"/>
  <c r="D237" i="27"/>
  <c r="C238" i="27"/>
  <c r="D238" i="27"/>
  <c r="C239" i="27"/>
  <c r="D239" i="27"/>
  <c r="C240" i="27"/>
  <c r="D240" i="27"/>
  <c r="C241" i="27"/>
  <c r="D241" i="27"/>
  <c r="C242" i="27"/>
  <c r="D242" i="27"/>
  <c r="C243" i="27"/>
  <c r="D243" i="27"/>
  <c r="C244" i="27"/>
  <c r="D244" i="27"/>
  <c r="C245" i="27"/>
  <c r="D245" i="27"/>
  <c r="C246" i="27"/>
  <c r="D246" i="27"/>
  <c r="C247" i="27"/>
  <c r="D247" i="27"/>
  <c r="C248" i="27"/>
  <c r="D248" i="27"/>
  <c r="C249" i="27"/>
  <c r="D249" i="27"/>
  <c r="C250" i="27"/>
  <c r="D250" i="27"/>
  <c r="C251" i="27"/>
  <c r="D251" i="27"/>
  <c r="C252" i="27"/>
  <c r="D252" i="27"/>
  <c r="C253" i="27"/>
  <c r="D253" i="27"/>
  <c r="C254" i="27"/>
  <c r="D254" i="27"/>
  <c r="C255" i="27"/>
  <c r="D255" i="27"/>
  <c r="C256" i="27"/>
  <c r="D256" i="27"/>
  <c r="C257" i="27"/>
  <c r="D257" i="27"/>
  <c r="C258" i="27"/>
  <c r="D258" i="27"/>
  <c r="C259" i="27"/>
  <c r="D259" i="27"/>
  <c r="C260" i="27"/>
  <c r="D260" i="27"/>
  <c r="C261" i="27"/>
  <c r="D261" i="27"/>
  <c r="C262" i="27"/>
  <c r="D262" i="27"/>
  <c r="C263" i="27"/>
  <c r="D263" i="27"/>
  <c r="C264" i="27"/>
  <c r="D264" i="27"/>
  <c r="C265" i="27"/>
  <c r="D265" i="27"/>
  <c r="C266" i="27"/>
  <c r="D266" i="27"/>
  <c r="C267" i="27"/>
  <c r="D267" i="27"/>
  <c r="C268" i="27"/>
  <c r="D268" i="27"/>
  <c r="C269" i="27"/>
  <c r="D269" i="27"/>
  <c r="C270" i="27"/>
  <c r="D270" i="27"/>
  <c r="C271" i="27"/>
  <c r="D271" i="27"/>
  <c r="C272" i="27"/>
  <c r="D272" i="27"/>
  <c r="C273" i="27"/>
  <c r="D273" i="27"/>
  <c r="C274" i="27"/>
  <c r="D274" i="27"/>
  <c r="C275" i="27"/>
  <c r="D275" i="27"/>
  <c r="C276" i="27"/>
  <c r="D276" i="27"/>
  <c r="C277" i="27"/>
  <c r="D277" i="27"/>
  <c r="C278" i="27"/>
  <c r="D278" i="27"/>
  <c r="C279" i="27"/>
  <c r="D279" i="27"/>
  <c r="C280" i="27"/>
  <c r="D280" i="27"/>
  <c r="C281" i="27"/>
  <c r="D281" i="27"/>
  <c r="C282" i="27"/>
  <c r="D282" i="27"/>
  <c r="C283" i="27"/>
  <c r="D283" i="27"/>
  <c r="C284" i="27"/>
  <c r="D284" i="27"/>
  <c r="C285" i="27"/>
  <c r="D285" i="27"/>
  <c r="C286" i="27"/>
  <c r="D286" i="27"/>
  <c r="C287" i="27"/>
  <c r="D287" i="27"/>
  <c r="C288" i="27"/>
  <c r="D288" i="27"/>
  <c r="C289" i="27"/>
  <c r="D289" i="27"/>
  <c r="C290" i="27"/>
  <c r="D290" i="27"/>
  <c r="C291" i="27"/>
  <c r="D291" i="27"/>
  <c r="C292" i="27"/>
  <c r="D292" i="27"/>
  <c r="C293" i="27"/>
  <c r="D293" i="27"/>
  <c r="C294" i="27"/>
  <c r="D294" i="27"/>
  <c r="C295" i="27"/>
  <c r="D295" i="27"/>
  <c r="C296" i="27"/>
  <c r="D296" i="27"/>
  <c r="C297" i="27"/>
  <c r="D297" i="27"/>
  <c r="C298" i="27"/>
  <c r="D298" i="27"/>
  <c r="C299" i="27"/>
  <c r="D299" i="27"/>
  <c r="C300" i="27"/>
  <c r="D300" i="27"/>
  <c r="C301" i="27"/>
  <c r="D301" i="27"/>
  <c r="C302" i="27"/>
  <c r="D302" i="27"/>
  <c r="C303" i="27"/>
  <c r="D303" i="27"/>
  <c r="C304" i="27"/>
  <c r="D304" i="27"/>
  <c r="C305" i="27"/>
  <c r="D305" i="27"/>
  <c r="C306" i="27"/>
  <c r="D306" i="27"/>
  <c r="C307" i="27"/>
  <c r="D307" i="27"/>
  <c r="C308" i="27"/>
  <c r="D308" i="27"/>
  <c r="C309" i="27"/>
  <c r="D309" i="27"/>
  <c r="C310" i="27"/>
  <c r="D310" i="27"/>
  <c r="C311" i="27"/>
  <c r="D311" i="27"/>
  <c r="C312" i="27"/>
  <c r="D312" i="27"/>
  <c r="C313" i="27"/>
  <c r="D313" i="27"/>
  <c r="C314" i="27"/>
  <c r="D314" i="27"/>
  <c r="C315" i="27"/>
  <c r="D315" i="27"/>
  <c r="C316" i="27"/>
  <c r="D316" i="27"/>
  <c r="C317" i="27"/>
  <c r="D317" i="27"/>
  <c r="C318" i="27"/>
  <c r="D318" i="27"/>
  <c r="C319" i="27"/>
  <c r="D319" i="27"/>
  <c r="C320" i="27"/>
  <c r="D320" i="27"/>
  <c r="C321" i="27"/>
  <c r="D321" i="27"/>
  <c r="C322" i="27"/>
  <c r="D322" i="27"/>
  <c r="C323" i="27"/>
  <c r="D323" i="27"/>
  <c r="C324" i="27"/>
  <c r="D324" i="27"/>
  <c r="C325" i="27"/>
  <c r="D325" i="27"/>
  <c r="C326" i="27"/>
  <c r="D326" i="27"/>
  <c r="C327" i="27"/>
  <c r="D327" i="27"/>
  <c r="C328" i="27"/>
  <c r="D328" i="27"/>
  <c r="C329" i="27"/>
  <c r="D329" i="27"/>
  <c r="C330" i="27"/>
  <c r="D330" i="27"/>
  <c r="C331" i="27"/>
  <c r="D331" i="27"/>
  <c r="C332" i="27"/>
  <c r="D332" i="27"/>
  <c r="C333" i="27"/>
  <c r="D333" i="27"/>
  <c r="C334" i="27"/>
  <c r="D334" i="27"/>
  <c r="C335" i="27"/>
  <c r="D335" i="27"/>
  <c r="C336" i="27"/>
  <c r="D336" i="27"/>
  <c r="C337" i="27"/>
  <c r="D337" i="27"/>
  <c r="C338" i="27"/>
  <c r="D338" i="27"/>
  <c r="C339" i="27"/>
  <c r="D339" i="27"/>
  <c r="C340" i="27"/>
  <c r="D340" i="27"/>
  <c r="C341" i="27"/>
  <c r="D341" i="27"/>
  <c r="C342" i="27"/>
  <c r="D342" i="27"/>
  <c r="C343" i="27"/>
  <c r="D343" i="27"/>
  <c r="C344" i="27"/>
  <c r="D344" i="27"/>
  <c r="C345" i="27"/>
  <c r="D345" i="27"/>
  <c r="C346" i="27"/>
  <c r="D346" i="27"/>
  <c r="C347" i="27"/>
  <c r="D347" i="27"/>
  <c r="C348" i="27"/>
  <c r="D348" i="27"/>
  <c r="C349" i="27"/>
  <c r="D349" i="27"/>
  <c r="C350" i="27"/>
  <c r="D350" i="27"/>
  <c r="C351" i="27"/>
  <c r="D351" i="27"/>
  <c r="C352" i="27"/>
  <c r="D352" i="27"/>
  <c r="C353" i="27"/>
  <c r="D353" i="27"/>
  <c r="C354" i="27"/>
  <c r="D354" i="27"/>
  <c r="C355" i="27"/>
  <c r="D355" i="27"/>
  <c r="C356" i="27"/>
  <c r="D356" i="27"/>
  <c r="C357" i="27"/>
  <c r="D357" i="27"/>
  <c r="C358" i="27"/>
  <c r="D358" i="27"/>
  <c r="C359" i="27"/>
  <c r="D359" i="27"/>
  <c r="C360" i="27"/>
  <c r="D360" i="27"/>
  <c r="C361" i="27"/>
  <c r="D361" i="27"/>
  <c r="C362" i="27"/>
  <c r="D362" i="27"/>
  <c r="C363" i="27"/>
  <c r="D363" i="27"/>
  <c r="C364" i="27"/>
  <c r="D364" i="27"/>
  <c r="C365" i="27"/>
  <c r="D365" i="27"/>
  <c r="C366" i="27"/>
  <c r="D366" i="27"/>
  <c r="C367" i="27"/>
  <c r="D367" i="27"/>
  <c r="C368" i="27"/>
  <c r="D368" i="27"/>
  <c r="C369" i="27"/>
  <c r="D369" i="27"/>
  <c r="C370" i="27"/>
  <c r="D370" i="27"/>
  <c r="C371" i="27"/>
  <c r="D371" i="27"/>
  <c r="C372" i="27"/>
  <c r="D372" i="27"/>
  <c r="C373" i="27"/>
  <c r="D373" i="27"/>
  <c r="C374" i="27"/>
  <c r="D374" i="27"/>
  <c r="C375" i="27"/>
  <c r="D375" i="27"/>
  <c r="C376" i="27"/>
  <c r="D376" i="27"/>
  <c r="C377" i="27"/>
  <c r="D377" i="27"/>
  <c r="C378" i="27"/>
  <c r="D378" i="27"/>
  <c r="C379" i="27"/>
  <c r="D379" i="27"/>
  <c r="C380" i="27"/>
  <c r="D380" i="27"/>
  <c r="C381" i="27"/>
  <c r="D381" i="27"/>
  <c r="C382" i="27"/>
  <c r="D382" i="27"/>
  <c r="C383" i="27"/>
  <c r="D383" i="27"/>
  <c r="C384" i="27"/>
  <c r="D384" i="27"/>
  <c r="C385" i="27"/>
  <c r="D385" i="27"/>
  <c r="C386" i="27"/>
  <c r="D386" i="27"/>
  <c r="C387" i="27"/>
  <c r="D387" i="27"/>
  <c r="C388" i="27"/>
  <c r="D388" i="27"/>
  <c r="C389" i="27"/>
  <c r="D389" i="27"/>
  <c r="C390" i="27"/>
  <c r="D390" i="27"/>
  <c r="C391" i="27"/>
  <c r="D391" i="27"/>
  <c r="C392" i="27"/>
  <c r="D392" i="27"/>
  <c r="C393" i="27"/>
  <c r="D393" i="27"/>
  <c r="C394" i="27"/>
  <c r="D394" i="27"/>
  <c r="C395" i="27"/>
  <c r="D395" i="27"/>
  <c r="C396" i="27"/>
  <c r="D396" i="27"/>
  <c r="C397" i="27"/>
  <c r="D397" i="27"/>
  <c r="C398" i="27"/>
  <c r="D398" i="27"/>
  <c r="C399" i="27"/>
  <c r="D399" i="27"/>
  <c r="C400" i="27"/>
  <c r="D400" i="27"/>
  <c r="C401" i="27"/>
  <c r="D401" i="27"/>
  <c r="C402" i="27"/>
  <c r="D402" i="27"/>
  <c r="C403" i="27"/>
  <c r="D403" i="27"/>
  <c r="C404" i="27"/>
  <c r="D404" i="27"/>
  <c r="C405" i="27"/>
  <c r="D405" i="27"/>
  <c r="C406" i="27"/>
  <c r="D406" i="27"/>
  <c r="C407" i="27"/>
  <c r="D407" i="27"/>
  <c r="C408" i="27"/>
  <c r="D408" i="27"/>
  <c r="C409" i="27"/>
  <c r="D409" i="27"/>
  <c r="C410" i="27"/>
  <c r="D410" i="27"/>
  <c r="C411" i="27"/>
  <c r="D411" i="27"/>
  <c r="C412" i="27"/>
  <c r="D412" i="27"/>
  <c r="C413" i="27"/>
  <c r="D413" i="27"/>
  <c r="C414" i="27"/>
  <c r="D414" i="27"/>
  <c r="C415" i="27"/>
  <c r="D415" i="27"/>
  <c r="C416" i="27"/>
  <c r="D416" i="27"/>
  <c r="C417" i="27"/>
  <c r="D417" i="27"/>
  <c r="C418" i="27"/>
  <c r="D418" i="27"/>
  <c r="C419" i="27"/>
  <c r="D419" i="27"/>
  <c r="C420" i="27"/>
  <c r="D420" i="27"/>
  <c r="C421" i="27"/>
  <c r="D421" i="27"/>
  <c r="C422" i="27"/>
  <c r="D422" i="27"/>
  <c r="C423" i="27"/>
  <c r="D423" i="27"/>
  <c r="C424" i="27"/>
  <c r="D424" i="27"/>
  <c r="C425" i="27"/>
  <c r="D425" i="27"/>
  <c r="C426" i="27"/>
  <c r="D426" i="27"/>
  <c r="C427" i="27"/>
  <c r="D427" i="27"/>
  <c r="C428" i="27"/>
  <c r="D428" i="27"/>
  <c r="C429" i="27"/>
  <c r="D429" i="27"/>
  <c r="C430" i="27"/>
  <c r="D430" i="27"/>
  <c r="C431" i="27"/>
  <c r="D431" i="27"/>
  <c r="C432" i="27"/>
  <c r="D432" i="27"/>
  <c r="C433" i="27"/>
  <c r="D433" i="27"/>
  <c r="C434" i="27"/>
  <c r="D434" i="27"/>
  <c r="C435" i="27"/>
  <c r="D435" i="27"/>
  <c r="C436" i="27"/>
  <c r="D436" i="27"/>
  <c r="C437" i="27"/>
  <c r="D437" i="27"/>
  <c r="C438" i="27"/>
  <c r="D438" i="27"/>
  <c r="C439" i="27"/>
  <c r="D439" i="27"/>
  <c r="C440" i="27"/>
  <c r="D440" i="27"/>
  <c r="C441" i="27"/>
  <c r="D441" i="27"/>
  <c r="C442" i="27"/>
  <c r="D442" i="27"/>
  <c r="C443" i="27"/>
  <c r="D443" i="27"/>
  <c r="C444" i="27"/>
  <c r="D444" i="27"/>
  <c r="C445" i="27"/>
  <c r="D445" i="27"/>
  <c r="C446" i="27"/>
  <c r="D446" i="27"/>
  <c r="C447" i="27"/>
  <c r="D447" i="27"/>
  <c r="C448" i="27"/>
  <c r="D448" i="27"/>
  <c r="C449" i="27"/>
  <c r="D449" i="27"/>
  <c r="C450" i="27"/>
  <c r="D450" i="27"/>
  <c r="C451" i="27"/>
  <c r="D451" i="27"/>
  <c r="C452" i="27"/>
  <c r="D452" i="27"/>
  <c r="C453" i="27"/>
  <c r="D453" i="27"/>
  <c r="C454" i="27"/>
  <c r="D454" i="27"/>
  <c r="C455" i="27"/>
  <c r="D455" i="27"/>
  <c r="C456" i="27"/>
  <c r="D456" i="27"/>
  <c r="C457" i="27"/>
  <c r="D457" i="27"/>
  <c r="C458" i="27"/>
  <c r="D458" i="27"/>
  <c r="C459" i="27"/>
  <c r="D459" i="27"/>
  <c r="C460" i="27"/>
  <c r="D460" i="27"/>
  <c r="C461" i="27"/>
  <c r="D461" i="27"/>
  <c r="C462" i="27"/>
  <c r="D462" i="27"/>
  <c r="C463" i="27"/>
  <c r="D463" i="27"/>
  <c r="C464" i="27"/>
  <c r="D464" i="27"/>
  <c r="C465" i="27"/>
  <c r="D465" i="27"/>
  <c r="C466" i="27"/>
  <c r="D466" i="27"/>
  <c r="C467" i="27"/>
  <c r="D467" i="27"/>
  <c r="C468" i="27"/>
  <c r="D468" i="27"/>
  <c r="C469" i="27"/>
  <c r="D469" i="27"/>
  <c r="C470" i="27"/>
  <c r="D470" i="27"/>
  <c r="C471" i="27"/>
  <c r="D471" i="27"/>
  <c r="C472" i="27"/>
  <c r="D472" i="27"/>
  <c r="C473" i="27"/>
  <c r="D473" i="27"/>
  <c r="C474" i="27"/>
  <c r="D474" i="27"/>
  <c r="C475" i="27"/>
  <c r="D475" i="27"/>
  <c r="C476" i="27"/>
  <c r="D476" i="27"/>
  <c r="C477" i="27"/>
  <c r="D477" i="27"/>
  <c r="C478" i="27"/>
  <c r="D478" i="27"/>
  <c r="C479" i="27"/>
  <c r="D479" i="27"/>
  <c r="C480" i="27"/>
  <c r="D480" i="27"/>
  <c r="C481" i="27"/>
  <c r="D481" i="27"/>
  <c r="C482" i="27"/>
  <c r="D482" i="27"/>
  <c r="C483" i="27"/>
  <c r="D483" i="27"/>
  <c r="C484" i="27"/>
  <c r="D484" i="27"/>
  <c r="C485" i="27"/>
  <c r="D485" i="27"/>
  <c r="C486" i="27"/>
  <c r="D486" i="27"/>
  <c r="C487" i="27"/>
  <c r="D487" i="27"/>
  <c r="C488" i="27"/>
  <c r="D488" i="27"/>
  <c r="C489" i="27"/>
  <c r="D489" i="27"/>
  <c r="C490" i="27"/>
  <c r="D490" i="27"/>
  <c r="C491" i="27"/>
  <c r="D491" i="27"/>
  <c r="C492" i="27"/>
  <c r="D492" i="27"/>
  <c r="C493" i="27"/>
  <c r="D493" i="27"/>
  <c r="C494" i="27"/>
  <c r="D494" i="27"/>
  <c r="C495" i="27"/>
  <c r="D495" i="27"/>
  <c r="C496" i="27"/>
  <c r="D496" i="27"/>
  <c r="C497" i="27"/>
  <c r="D497" i="27"/>
  <c r="C498" i="27"/>
  <c r="D498" i="27"/>
  <c r="C499" i="27"/>
  <c r="D499" i="27"/>
  <c r="C500" i="27"/>
  <c r="D500" i="27"/>
  <c r="C501" i="27"/>
  <c r="D501" i="27"/>
  <c r="C502" i="27"/>
  <c r="D502" i="27"/>
  <c r="C503" i="27"/>
  <c r="D503" i="27"/>
  <c r="C504" i="27"/>
  <c r="D504" i="27"/>
  <c r="C505" i="27"/>
  <c r="D505" i="27"/>
  <c r="C506" i="27"/>
  <c r="D506" i="27"/>
  <c r="C507" i="27"/>
  <c r="D507" i="27"/>
  <c r="C508" i="27"/>
  <c r="D508" i="27"/>
  <c r="C509" i="27"/>
  <c r="D509" i="27"/>
  <c r="C510" i="27"/>
  <c r="D510" i="27"/>
  <c r="C511" i="27"/>
  <c r="D511" i="27"/>
  <c r="C512" i="27"/>
  <c r="D512" i="27"/>
  <c r="C513" i="27"/>
  <c r="D513" i="27"/>
  <c r="C514" i="27"/>
  <c r="D514" i="27"/>
  <c r="C515" i="27"/>
  <c r="D515" i="27"/>
  <c r="C516" i="27"/>
  <c r="D516" i="27"/>
  <c r="C517" i="27"/>
  <c r="D517" i="27"/>
  <c r="C518" i="27"/>
  <c r="D518" i="27"/>
  <c r="C519" i="27"/>
  <c r="D519" i="27"/>
  <c r="C520" i="27"/>
  <c r="D520" i="27"/>
  <c r="C521" i="27"/>
  <c r="D521" i="27"/>
  <c r="C522" i="27"/>
  <c r="D522" i="27"/>
  <c r="C523" i="27"/>
  <c r="D523" i="27"/>
  <c r="C524" i="27"/>
  <c r="D524" i="27"/>
  <c r="C525" i="27"/>
  <c r="D525" i="27"/>
  <c r="C526" i="27"/>
  <c r="D526" i="27"/>
  <c r="C527" i="27"/>
  <c r="D527" i="27"/>
  <c r="C528" i="27"/>
  <c r="D528" i="27"/>
  <c r="C529" i="27"/>
  <c r="D529" i="27"/>
  <c r="C530" i="27"/>
  <c r="D530" i="27"/>
  <c r="C531" i="27"/>
  <c r="D531" i="27"/>
  <c r="C532" i="27"/>
  <c r="D532" i="27"/>
  <c r="C533" i="27"/>
  <c r="D533" i="27"/>
  <c r="C534" i="27"/>
  <c r="D534" i="27"/>
  <c r="C535" i="27"/>
  <c r="D535" i="27"/>
  <c r="C536" i="27"/>
  <c r="D536" i="27"/>
  <c r="C537" i="27"/>
  <c r="D537" i="27"/>
  <c r="C538" i="27"/>
  <c r="D538" i="27"/>
  <c r="C539" i="27"/>
  <c r="D539" i="27"/>
  <c r="C540" i="27"/>
  <c r="D540" i="27"/>
  <c r="C541" i="27"/>
  <c r="D541" i="27"/>
  <c r="C542" i="27"/>
  <c r="D542" i="27"/>
  <c r="C543" i="27"/>
  <c r="D543" i="27"/>
  <c r="C544" i="27"/>
  <c r="D544" i="27"/>
  <c r="C545" i="27"/>
  <c r="D545" i="27"/>
  <c r="C546" i="27"/>
  <c r="D546" i="27"/>
  <c r="C547" i="27"/>
  <c r="D547" i="27"/>
  <c r="C548" i="27"/>
  <c r="D548" i="27"/>
  <c r="C549" i="27"/>
  <c r="D549" i="27"/>
  <c r="C550" i="27"/>
  <c r="D550" i="27"/>
  <c r="C551" i="27"/>
  <c r="D551" i="27"/>
  <c r="C552" i="27"/>
  <c r="D552" i="27"/>
  <c r="C553" i="27"/>
  <c r="D553" i="27"/>
  <c r="C554" i="27"/>
  <c r="D554" i="27"/>
  <c r="C555" i="27"/>
  <c r="D555" i="27"/>
  <c r="C556" i="27"/>
  <c r="D556" i="27"/>
  <c r="C557" i="27"/>
  <c r="D557" i="27"/>
  <c r="C558" i="27"/>
  <c r="D558" i="27"/>
  <c r="C6" i="27"/>
  <c r="D6" i="27"/>
  <c r="S11" i="26"/>
  <c r="V11" i="26"/>
  <c r="B6" i="24"/>
  <c r="C34" i="26"/>
  <c r="H30" i="25"/>
  <c r="B16" i="24"/>
  <c r="S2" i="26"/>
  <c r="V2" i="26"/>
  <c r="AA2" i="26"/>
  <c r="S8" i="26"/>
  <c r="V8" i="26"/>
  <c r="AA7" i="26"/>
  <c r="S6" i="26"/>
  <c r="V6" i="26"/>
  <c r="AA5" i="26"/>
  <c r="S7" i="26"/>
  <c r="V7" i="26"/>
  <c r="AA6" i="26"/>
  <c r="S9" i="26"/>
  <c r="V9" i="26"/>
  <c r="AA8" i="26"/>
  <c r="S10" i="26"/>
  <c r="V10" i="26"/>
  <c r="AA9" i="26"/>
  <c r="AA10" i="26"/>
  <c r="S12" i="26"/>
  <c r="V12" i="26"/>
  <c r="AA11" i="26"/>
  <c r="S13" i="26"/>
  <c r="V13" i="26"/>
  <c r="AA12" i="26"/>
  <c r="S14" i="26"/>
  <c r="V14" i="26"/>
  <c r="AA13" i="26"/>
  <c r="S5" i="26"/>
  <c r="V5" i="26"/>
  <c r="AA4" i="26"/>
  <c r="S3" i="26"/>
  <c r="V3" i="26"/>
  <c r="AA3" i="26"/>
  <c r="Z5" i="26"/>
  <c r="Z6" i="26"/>
  <c r="Z7" i="26"/>
  <c r="Z8" i="26"/>
  <c r="Z9" i="26"/>
  <c r="Z10" i="26"/>
  <c r="Z11" i="26"/>
  <c r="Z12" i="26"/>
  <c r="Z13" i="26"/>
  <c r="Z4" i="26"/>
  <c r="Z3" i="26"/>
  <c r="Z2" i="26"/>
  <c r="U14" i="26"/>
  <c r="C32" i="26"/>
  <c r="U2" i="26"/>
  <c r="W2" i="26"/>
  <c r="S4" i="26"/>
  <c r="V4" i="26"/>
  <c r="U4" i="26"/>
  <c r="W4" i="26"/>
  <c r="U3" i="26"/>
  <c r="W3" i="26"/>
  <c r="U10" i="26"/>
  <c r="W10" i="26"/>
  <c r="U6" i="26"/>
  <c r="W6" i="26"/>
  <c r="U8" i="26"/>
  <c r="W8" i="26"/>
  <c r="B6" i="31"/>
  <c r="B8" i="31"/>
  <c r="B10" i="31"/>
  <c r="B12" i="31"/>
  <c r="B14" i="31"/>
  <c r="B16" i="31"/>
  <c r="B18" i="31"/>
  <c r="B20" i="31"/>
  <c r="B22" i="31"/>
  <c r="B24" i="31"/>
  <c r="B26" i="31"/>
  <c r="B28" i="31"/>
  <c r="B30" i="31"/>
  <c r="B32" i="31"/>
  <c r="B34" i="31"/>
  <c r="B36" i="31"/>
  <c r="B38" i="31"/>
  <c r="B40" i="31"/>
  <c r="B42" i="31"/>
  <c r="B44" i="31"/>
  <c r="B46" i="31"/>
  <c r="B48" i="31"/>
  <c r="B50" i="31"/>
  <c r="B52" i="31"/>
  <c r="B54" i="31"/>
  <c r="B56" i="31"/>
  <c r="B58" i="31"/>
  <c r="B60" i="31"/>
  <c r="B62" i="31"/>
  <c r="B64" i="31"/>
  <c r="B66" i="31"/>
  <c r="B68" i="31"/>
  <c r="B70" i="31"/>
  <c r="B72" i="31"/>
  <c r="B74" i="31"/>
  <c r="B76" i="31"/>
  <c r="B78" i="31"/>
  <c r="B80" i="31"/>
  <c r="B82" i="31"/>
  <c r="B84" i="31"/>
  <c r="B86" i="31"/>
  <c r="B88" i="31"/>
  <c r="B90" i="31"/>
  <c r="B92" i="31"/>
  <c r="B94" i="31"/>
  <c r="B96" i="31"/>
  <c r="B98" i="31"/>
  <c r="B100" i="31"/>
  <c r="B102" i="31"/>
  <c r="B104" i="31"/>
  <c r="B106" i="31"/>
  <c r="B108" i="31"/>
  <c r="B110" i="31"/>
  <c r="B112" i="31"/>
  <c r="B114" i="31"/>
  <c r="B116" i="31"/>
  <c r="B118" i="31"/>
  <c r="B120" i="31"/>
  <c r="B122" i="31"/>
  <c r="B124" i="31"/>
  <c r="B126" i="31"/>
  <c r="B128" i="31"/>
  <c r="B130" i="31"/>
  <c r="B132" i="31"/>
  <c r="B134" i="31"/>
  <c r="B136" i="31"/>
  <c r="B138" i="31"/>
  <c r="B140" i="31"/>
  <c r="B142" i="31"/>
  <c r="B144" i="31"/>
  <c r="B146" i="31"/>
  <c r="B148" i="31"/>
  <c r="B150" i="31"/>
  <c r="B152" i="31"/>
  <c r="B154" i="31"/>
  <c r="B156" i="31"/>
  <c r="B158" i="31"/>
  <c r="G394" i="31"/>
  <c r="G277" i="31"/>
  <c r="G278" i="31"/>
  <c r="G281" i="31"/>
  <c r="G282" i="31"/>
  <c r="G285" i="31"/>
  <c r="G286" i="31"/>
  <c r="G289" i="31"/>
  <c r="G290" i="31"/>
  <c r="G293" i="31"/>
  <c r="G294" i="31"/>
  <c r="G297" i="31"/>
  <c r="G298" i="31"/>
  <c r="G301" i="31"/>
  <c r="G302" i="31"/>
  <c r="G305" i="31"/>
  <c r="G306" i="31"/>
  <c r="G309" i="31"/>
  <c r="G310" i="31"/>
  <c r="G313" i="31"/>
  <c r="G314" i="31"/>
  <c r="B538" i="31"/>
  <c r="B536" i="31"/>
  <c r="B534" i="31"/>
  <c r="B532" i="31"/>
  <c r="B530" i="31"/>
  <c r="B528" i="31"/>
  <c r="B526" i="31"/>
  <c r="B524" i="31"/>
  <c r="B522" i="31"/>
  <c r="B520" i="31"/>
  <c r="B518" i="31"/>
  <c r="B516" i="31"/>
  <c r="B514" i="31"/>
  <c r="B512" i="31"/>
  <c r="B510" i="31"/>
  <c r="B508" i="31"/>
  <c r="B506" i="31"/>
  <c r="B504" i="31"/>
  <c r="B502" i="31"/>
  <c r="B500" i="31"/>
  <c r="B549" i="31"/>
  <c r="C549" i="31"/>
  <c r="B548" i="31"/>
  <c r="B547" i="31"/>
  <c r="C547" i="31"/>
  <c r="B546" i="31"/>
  <c r="B545" i="31"/>
  <c r="C545" i="31"/>
  <c r="B544" i="31"/>
  <c r="C544" i="31"/>
  <c r="B543" i="31"/>
  <c r="C543" i="31"/>
  <c r="B542" i="31"/>
  <c r="C542" i="31"/>
  <c r="B541" i="31"/>
  <c r="C541" i="31"/>
  <c r="B540" i="31"/>
  <c r="C540" i="31"/>
  <c r="B539" i="31"/>
  <c r="C539" i="31"/>
  <c r="B537" i="31"/>
  <c r="C537" i="31"/>
  <c r="B535" i="31"/>
  <c r="C535" i="31"/>
  <c r="B533" i="31"/>
  <c r="C533" i="31"/>
  <c r="B531" i="31"/>
  <c r="C531" i="31"/>
  <c r="B529" i="31"/>
  <c r="C529" i="31"/>
  <c r="B527" i="31"/>
  <c r="C527" i="31"/>
  <c r="B525" i="31"/>
  <c r="C525" i="31"/>
  <c r="B523" i="31"/>
  <c r="C523" i="31"/>
  <c r="B521" i="31"/>
  <c r="C521" i="31"/>
  <c r="B519" i="31"/>
  <c r="C519" i="31"/>
  <c r="B517" i="31"/>
  <c r="C517" i="31"/>
  <c r="B515" i="31"/>
  <c r="C515" i="31"/>
  <c r="B513" i="31"/>
  <c r="C513" i="31"/>
  <c r="B511" i="31"/>
  <c r="C511" i="31"/>
  <c r="B509" i="31"/>
  <c r="C509" i="31"/>
  <c r="B507" i="31"/>
  <c r="C507" i="31"/>
  <c r="B505" i="31"/>
  <c r="C505" i="31"/>
  <c r="B503" i="31"/>
  <c r="C503" i="31"/>
  <c r="B501" i="31"/>
  <c r="C501" i="31"/>
  <c r="B499" i="31"/>
  <c r="C499" i="31"/>
  <c r="B497" i="31"/>
  <c r="C497" i="31"/>
  <c r="B495" i="31"/>
  <c r="C495" i="31"/>
  <c r="B493" i="31"/>
  <c r="C493" i="31"/>
  <c r="B491" i="31"/>
  <c r="C491" i="31"/>
  <c r="B489" i="31"/>
  <c r="C489" i="31"/>
  <c r="B487" i="31"/>
  <c r="C487" i="31"/>
  <c r="B485" i="31"/>
  <c r="C485" i="31"/>
  <c r="B483" i="31"/>
  <c r="C483" i="31"/>
  <c r="B481" i="31"/>
  <c r="C481" i="31"/>
  <c r="B479" i="31"/>
  <c r="C479" i="31"/>
  <c r="B477" i="31"/>
  <c r="C477" i="31"/>
  <c r="B475" i="31"/>
  <c r="C475" i="31"/>
  <c r="B473" i="31"/>
  <c r="C473" i="31"/>
  <c r="B471" i="31"/>
  <c r="C471" i="31"/>
  <c r="B469" i="31"/>
  <c r="C469" i="31"/>
  <c r="B467" i="31"/>
  <c r="C467" i="31"/>
  <c r="B498" i="31"/>
  <c r="C498" i="31"/>
  <c r="B496" i="31"/>
  <c r="C496" i="31"/>
  <c r="B494" i="31"/>
  <c r="C494" i="31"/>
  <c r="B492" i="31"/>
  <c r="C492" i="31"/>
  <c r="B490" i="31"/>
  <c r="C490" i="31"/>
  <c r="B488" i="31"/>
  <c r="C488" i="31"/>
  <c r="B486" i="31"/>
  <c r="C486" i="31"/>
  <c r="B484" i="31"/>
  <c r="C484" i="31"/>
  <c r="B482" i="31"/>
  <c r="C482" i="31"/>
  <c r="B480" i="31"/>
  <c r="C480" i="31"/>
  <c r="B478" i="31"/>
  <c r="C478" i="31"/>
  <c r="B476" i="31"/>
  <c r="C476" i="31"/>
  <c r="B474" i="31"/>
  <c r="C474" i="31"/>
  <c r="B472" i="31"/>
  <c r="C472" i="31"/>
  <c r="B470" i="31"/>
  <c r="C470" i="31"/>
  <c r="B468" i="31"/>
  <c r="C468" i="31"/>
  <c r="B466" i="31"/>
  <c r="C466" i="31"/>
  <c r="B464" i="31"/>
  <c r="C464" i="31"/>
  <c r="B462" i="31"/>
  <c r="C462" i="31"/>
  <c r="B460" i="31"/>
  <c r="C460" i="31"/>
  <c r="B458" i="31"/>
  <c r="C458" i="31"/>
  <c r="B456" i="31"/>
  <c r="C456" i="31"/>
  <c r="B454" i="31"/>
  <c r="C454" i="31"/>
  <c r="B452" i="31"/>
  <c r="C452" i="31"/>
  <c r="B450" i="31"/>
  <c r="C450" i="31"/>
  <c r="B448" i="31"/>
  <c r="C448" i="31"/>
  <c r="B446" i="31"/>
  <c r="C446" i="31"/>
  <c r="B444" i="31"/>
  <c r="C444" i="31"/>
  <c r="B442" i="31"/>
  <c r="C442" i="31"/>
  <c r="B440" i="31"/>
  <c r="C440" i="31"/>
  <c r="B438" i="31"/>
  <c r="C438" i="31"/>
  <c r="B436" i="31"/>
  <c r="C436" i="31"/>
  <c r="B434" i="31"/>
  <c r="C434" i="31"/>
  <c r="B432" i="31"/>
  <c r="C432" i="31"/>
  <c r="B430" i="31"/>
  <c r="C430" i="31"/>
  <c r="B428" i="31"/>
  <c r="C428" i="31"/>
  <c r="B426" i="31"/>
  <c r="C426" i="31"/>
  <c r="B424" i="31"/>
  <c r="C424" i="31"/>
  <c r="B422" i="31"/>
  <c r="C422" i="31"/>
  <c r="B420" i="31"/>
  <c r="C420" i="31"/>
  <c r="B418" i="31"/>
  <c r="C418" i="31"/>
  <c r="B416" i="31"/>
  <c r="C416" i="31"/>
  <c r="B414" i="31"/>
  <c r="C414" i="31"/>
  <c r="B412" i="31"/>
  <c r="C412" i="31"/>
  <c r="B410" i="31"/>
  <c r="C410" i="31"/>
  <c r="B408" i="31"/>
  <c r="C408" i="31"/>
  <c r="B406" i="31"/>
  <c r="C406" i="31"/>
  <c r="B404" i="31"/>
  <c r="C404" i="31"/>
  <c r="B402" i="31"/>
  <c r="C402" i="31"/>
  <c r="B400" i="31"/>
  <c r="C400" i="31"/>
  <c r="B398" i="31"/>
  <c r="C398" i="31"/>
  <c r="B396" i="31"/>
  <c r="C396" i="31"/>
  <c r="B465" i="31"/>
  <c r="C465" i="31"/>
  <c r="B463" i="31"/>
  <c r="C463" i="31"/>
  <c r="B461" i="31"/>
  <c r="C461" i="31"/>
  <c r="B459" i="31"/>
  <c r="C459" i="31"/>
  <c r="B457" i="31"/>
  <c r="C457" i="31"/>
  <c r="B455" i="31"/>
  <c r="C455" i="31"/>
  <c r="B453" i="31"/>
  <c r="C453" i="31"/>
  <c r="B451" i="31"/>
  <c r="C451" i="31"/>
  <c r="B449" i="31"/>
  <c r="C449" i="31"/>
  <c r="B447" i="31"/>
  <c r="C447" i="31"/>
  <c r="B445" i="31"/>
  <c r="C445" i="31"/>
  <c r="B443" i="31"/>
  <c r="C443" i="31"/>
  <c r="B441" i="31"/>
  <c r="C441" i="31"/>
  <c r="B439" i="31"/>
  <c r="C439" i="31"/>
  <c r="B437" i="31"/>
  <c r="C437" i="31"/>
  <c r="B435" i="31"/>
  <c r="C435" i="31"/>
  <c r="B433" i="31"/>
  <c r="C433" i="31"/>
  <c r="B431" i="31"/>
  <c r="C431" i="31"/>
  <c r="B429" i="31"/>
  <c r="C429" i="31"/>
  <c r="B427" i="31"/>
  <c r="C427" i="31"/>
  <c r="B425" i="31"/>
  <c r="C425" i="31"/>
  <c r="B423" i="31"/>
  <c r="C423" i="31"/>
  <c r="B421" i="31"/>
  <c r="C421" i="31"/>
  <c r="B419" i="31"/>
  <c r="C419" i="31"/>
  <c r="B417" i="31"/>
  <c r="C417" i="31"/>
  <c r="B415" i="31"/>
  <c r="C415" i="31"/>
  <c r="B413" i="31"/>
  <c r="C413" i="31"/>
  <c r="B411" i="31"/>
  <c r="C411" i="31"/>
  <c r="B409" i="31"/>
  <c r="C409" i="31"/>
  <c r="B407" i="31"/>
  <c r="C407" i="31"/>
  <c r="B405" i="31"/>
  <c r="C405" i="31"/>
  <c r="B403" i="31"/>
  <c r="C403" i="31"/>
  <c r="B401" i="31"/>
  <c r="C401" i="31"/>
  <c r="B399" i="31"/>
  <c r="C399" i="31"/>
  <c r="B397" i="31"/>
  <c r="C397" i="31"/>
  <c r="B395" i="31"/>
  <c r="C395" i="31"/>
  <c r="B393" i="31"/>
  <c r="C393" i="31"/>
  <c r="B391" i="31"/>
  <c r="C391" i="31"/>
  <c r="B389" i="31"/>
  <c r="C389" i="31"/>
  <c r="B387" i="31"/>
  <c r="C387" i="31"/>
  <c r="B385" i="31"/>
  <c r="C385" i="31"/>
  <c r="B383" i="31"/>
  <c r="C383" i="31"/>
  <c r="B381" i="31"/>
  <c r="C381" i="31"/>
  <c r="B379" i="31"/>
  <c r="C379" i="31"/>
  <c r="B377" i="31"/>
  <c r="C377" i="31"/>
  <c r="B375" i="31"/>
  <c r="C375" i="31"/>
  <c r="B373" i="31"/>
  <c r="C373" i="31"/>
  <c r="B371" i="31"/>
  <c r="C371" i="31"/>
  <c r="B369" i="31"/>
  <c r="C369" i="31"/>
  <c r="B367" i="31"/>
  <c r="C367" i="31"/>
  <c r="B365" i="31"/>
  <c r="C365" i="31"/>
  <c r="B363" i="31"/>
  <c r="C363" i="31"/>
  <c r="B361" i="31"/>
  <c r="C361" i="31"/>
  <c r="B359" i="31"/>
  <c r="C359" i="31"/>
  <c r="B357" i="31"/>
  <c r="C357" i="31"/>
  <c r="B355" i="31"/>
  <c r="C355" i="31"/>
  <c r="B353" i="31"/>
  <c r="C353" i="31"/>
  <c r="B351" i="31"/>
  <c r="C351" i="31"/>
  <c r="B349" i="31"/>
  <c r="C349" i="31"/>
  <c r="B347" i="31"/>
  <c r="C347" i="31"/>
  <c r="B345" i="31"/>
  <c r="C345" i="31"/>
  <c r="B343" i="31"/>
  <c r="C343" i="31"/>
  <c r="B341" i="31"/>
  <c r="C341" i="31"/>
  <c r="B339" i="31"/>
  <c r="C339" i="31"/>
  <c r="B337" i="31"/>
  <c r="C337" i="31"/>
  <c r="B335" i="31"/>
  <c r="C335" i="31"/>
  <c r="B333" i="31"/>
  <c r="C333" i="31"/>
  <c r="B331" i="31"/>
  <c r="C331" i="31"/>
  <c r="B329" i="31"/>
  <c r="C329" i="31"/>
  <c r="B327" i="31"/>
  <c r="C327" i="31"/>
  <c r="B325" i="31"/>
  <c r="C325" i="31"/>
  <c r="B323" i="31"/>
  <c r="C323" i="31"/>
  <c r="B321" i="31"/>
  <c r="C321" i="31"/>
  <c r="B319" i="31"/>
  <c r="C319" i="31"/>
  <c r="B317" i="31"/>
  <c r="C317" i="31"/>
  <c r="B394" i="31"/>
  <c r="C394" i="31"/>
  <c r="B392" i="31"/>
  <c r="C392" i="31"/>
  <c r="B390" i="31"/>
  <c r="C390" i="31"/>
  <c r="B388" i="31"/>
  <c r="C388" i="31"/>
  <c r="B386" i="31"/>
  <c r="C386" i="31"/>
  <c r="B384" i="31"/>
  <c r="C384" i="31"/>
  <c r="B382" i="31"/>
  <c r="C382" i="31"/>
  <c r="B380" i="31"/>
  <c r="C380" i="31"/>
  <c r="B378" i="31"/>
  <c r="C378" i="31"/>
  <c r="B376" i="31"/>
  <c r="C376" i="31"/>
  <c r="B374" i="31"/>
  <c r="C374" i="31"/>
  <c r="B372" i="31"/>
  <c r="C372" i="31"/>
  <c r="B370" i="31"/>
  <c r="C370" i="31"/>
  <c r="B368" i="31"/>
  <c r="C368" i="31"/>
  <c r="B366" i="31"/>
  <c r="C366" i="31"/>
  <c r="B364" i="31"/>
  <c r="C364" i="31"/>
  <c r="B362" i="31"/>
  <c r="C362" i="31"/>
  <c r="B360" i="31"/>
  <c r="C360" i="31"/>
  <c r="B358" i="31"/>
  <c r="C358" i="31"/>
  <c r="B356" i="31"/>
  <c r="C356" i="31"/>
  <c r="B354" i="31"/>
  <c r="C354" i="31"/>
  <c r="B352" i="31"/>
  <c r="C352" i="31"/>
  <c r="B350" i="31"/>
  <c r="C350" i="31"/>
  <c r="B348" i="31"/>
  <c r="C348" i="31"/>
  <c r="B346" i="31"/>
  <c r="C346" i="31"/>
  <c r="B344" i="31"/>
  <c r="C344" i="31"/>
  <c r="B342" i="31"/>
  <c r="C342" i="31"/>
  <c r="B340" i="31"/>
  <c r="C340" i="31"/>
  <c r="B338" i="31"/>
  <c r="C338" i="31"/>
  <c r="B336" i="31"/>
  <c r="C336" i="31"/>
  <c r="B334" i="31"/>
  <c r="C334" i="31"/>
  <c r="B332" i="31"/>
  <c r="C332" i="31"/>
  <c r="B330" i="31"/>
  <c r="C330" i="31"/>
  <c r="B328" i="31"/>
  <c r="C328" i="31"/>
  <c r="B326" i="31"/>
  <c r="C326" i="31"/>
  <c r="B324" i="31"/>
  <c r="C324" i="31"/>
  <c r="B322" i="31"/>
  <c r="C322" i="31"/>
  <c r="B320" i="31"/>
  <c r="C320" i="31"/>
  <c r="B318" i="31"/>
  <c r="C318" i="31"/>
  <c r="B315" i="31"/>
  <c r="C315" i="31"/>
  <c r="B313" i="31"/>
  <c r="C313" i="31"/>
  <c r="B311" i="31"/>
  <c r="C311" i="31"/>
  <c r="B309" i="31"/>
  <c r="C309" i="31"/>
  <c r="B307" i="31"/>
  <c r="C307" i="31"/>
  <c r="B305" i="31"/>
  <c r="C305" i="31"/>
  <c r="B303" i="31"/>
  <c r="C303" i="31"/>
  <c r="B301" i="31"/>
  <c r="C301" i="31"/>
  <c r="B299" i="31"/>
  <c r="C299" i="31"/>
  <c r="B297" i="31"/>
  <c r="C297" i="31"/>
  <c r="B295" i="31"/>
  <c r="C295" i="31"/>
  <c r="B293" i="31"/>
  <c r="C293" i="31"/>
  <c r="B291" i="31"/>
  <c r="C291" i="31"/>
  <c r="B289" i="31"/>
  <c r="C289" i="31"/>
  <c r="B287" i="31"/>
  <c r="C287" i="31"/>
  <c r="B285" i="31"/>
  <c r="C285" i="31"/>
  <c r="B283" i="31"/>
  <c r="C283" i="31"/>
  <c r="B281" i="31"/>
  <c r="C281" i="31"/>
  <c r="B279" i="31"/>
  <c r="C279" i="31"/>
  <c r="B277" i="31"/>
  <c r="C277" i="31"/>
  <c r="B275" i="31"/>
  <c r="C275" i="31"/>
  <c r="B273" i="31"/>
  <c r="C273" i="31"/>
  <c r="B271" i="31"/>
  <c r="C271" i="31"/>
  <c r="B269" i="31"/>
  <c r="C269" i="31"/>
  <c r="B267" i="31"/>
  <c r="C267" i="31"/>
  <c r="B265" i="31"/>
  <c r="C265" i="31"/>
  <c r="B263" i="31"/>
  <c r="C263" i="31"/>
  <c r="B261" i="31"/>
  <c r="C261" i="31"/>
  <c r="B259" i="31"/>
  <c r="C259" i="31"/>
  <c r="B257" i="31"/>
  <c r="C257" i="31"/>
  <c r="B255" i="31"/>
  <c r="C255" i="31"/>
  <c r="B253" i="31"/>
  <c r="C253" i="31"/>
  <c r="B251" i="31"/>
  <c r="C251" i="31"/>
  <c r="B249" i="31"/>
  <c r="C249" i="31"/>
  <c r="B247" i="31"/>
  <c r="C247" i="31"/>
  <c r="B245" i="31"/>
  <c r="C245" i="31"/>
  <c r="B243" i="31"/>
  <c r="C243" i="31"/>
  <c r="B241" i="31"/>
  <c r="C241" i="31"/>
  <c r="B239" i="31"/>
  <c r="C239" i="31"/>
  <c r="B237" i="31"/>
  <c r="C237" i="31"/>
  <c r="B235" i="31"/>
  <c r="C235" i="31"/>
  <c r="B233" i="31"/>
  <c r="C233" i="31"/>
  <c r="B231" i="31"/>
  <c r="C231" i="31"/>
  <c r="B229" i="31"/>
  <c r="C229" i="31"/>
  <c r="B227" i="31"/>
  <c r="C227" i="31"/>
  <c r="B225" i="31"/>
  <c r="C225" i="31"/>
  <c r="B223" i="31"/>
  <c r="C223" i="31"/>
  <c r="B221" i="31"/>
  <c r="C221" i="31"/>
  <c r="B219" i="31"/>
  <c r="C219" i="31"/>
  <c r="B217" i="31"/>
  <c r="C217" i="31"/>
  <c r="B215" i="31"/>
  <c r="C215" i="31"/>
  <c r="B213" i="31"/>
  <c r="C213" i="31"/>
  <c r="B211" i="31"/>
  <c r="C211" i="31"/>
  <c r="B209" i="31"/>
  <c r="C209" i="31"/>
  <c r="B207" i="31"/>
  <c r="C207" i="31"/>
  <c r="B205" i="31"/>
  <c r="C205" i="31"/>
  <c r="B203" i="31"/>
  <c r="C203" i="31"/>
  <c r="B201" i="31"/>
  <c r="C201" i="31"/>
  <c r="B199" i="31"/>
  <c r="C199" i="31"/>
  <c r="B197" i="31"/>
  <c r="C197" i="31"/>
  <c r="B195" i="31"/>
  <c r="C195" i="31"/>
  <c r="B193" i="31"/>
  <c r="C193" i="31"/>
  <c r="B191" i="31"/>
  <c r="C191" i="31"/>
  <c r="B189" i="31"/>
  <c r="C189" i="31"/>
  <c r="B187" i="31"/>
  <c r="C187" i="31"/>
  <c r="B185" i="31"/>
  <c r="C185" i="31"/>
  <c r="B183" i="31"/>
  <c r="C183" i="31"/>
  <c r="B181" i="31"/>
  <c r="C181" i="31"/>
  <c r="B179" i="31"/>
  <c r="C179" i="31"/>
  <c r="B177" i="31"/>
  <c r="C177" i="31"/>
  <c r="B175" i="31"/>
  <c r="C175" i="31"/>
  <c r="B173" i="31"/>
  <c r="C173" i="31"/>
  <c r="B171" i="31"/>
  <c r="C171" i="31"/>
  <c r="B169" i="31"/>
  <c r="C169" i="31"/>
  <c r="B167" i="31"/>
  <c r="C167" i="31"/>
  <c r="B165" i="31"/>
  <c r="C165" i="31"/>
  <c r="B163" i="31"/>
  <c r="C163" i="31"/>
  <c r="B161" i="31"/>
  <c r="C161" i="31"/>
  <c r="B316" i="31"/>
  <c r="C316" i="31"/>
  <c r="B314" i="31"/>
  <c r="C314" i="31"/>
  <c r="B312" i="31"/>
  <c r="C312" i="31"/>
  <c r="B310" i="31"/>
  <c r="C310" i="31"/>
  <c r="B308" i="31"/>
  <c r="C308" i="31"/>
  <c r="B306" i="31"/>
  <c r="C306" i="31"/>
  <c r="B304" i="31"/>
  <c r="C304" i="31"/>
  <c r="B302" i="31"/>
  <c r="C302" i="31"/>
  <c r="B300" i="31"/>
  <c r="C300" i="31"/>
  <c r="B298" i="31"/>
  <c r="C298" i="31"/>
  <c r="B296" i="31"/>
  <c r="C296" i="31"/>
  <c r="B294" i="31"/>
  <c r="C294" i="31"/>
  <c r="B292" i="31"/>
  <c r="C292" i="31"/>
  <c r="B290" i="31"/>
  <c r="C290" i="31"/>
  <c r="B288" i="31"/>
  <c r="C288" i="31"/>
  <c r="B286" i="31"/>
  <c r="C286" i="31"/>
  <c r="B284" i="31"/>
  <c r="C284" i="31"/>
  <c r="B282" i="31"/>
  <c r="C282" i="31"/>
  <c r="B280" i="31"/>
  <c r="C280" i="31"/>
  <c r="B278" i="31"/>
  <c r="C278" i="31"/>
  <c r="B276" i="31"/>
  <c r="C276" i="31"/>
  <c r="B274" i="31"/>
  <c r="C274" i="31"/>
  <c r="B272" i="31"/>
  <c r="C272" i="31"/>
  <c r="B270" i="31"/>
  <c r="C270" i="31"/>
  <c r="B268" i="31"/>
  <c r="C268" i="31"/>
  <c r="B266" i="31"/>
  <c r="C266" i="31"/>
  <c r="B264" i="31"/>
  <c r="C264" i="31"/>
  <c r="B262" i="31"/>
  <c r="C262" i="31"/>
  <c r="B260" i="31"/>
  <c r="C260" i="31"/>
  <c r="B258" i="31"/>
  <c r="C258" i="31"/>
  <c r="B256" i="31"/>
  <c r="C256" i="31"/>
  <c r="B254" i="31"/>
  <c r="C254" i="31"/>
  <c r="B252" i="31"/>
  <c r="C252" i="31"/>
  <c r="B250" i="31"/>
  <c r="C250" i="31"/>
  <c r="B248" i="31"/>
  <c r="C248" i="31"/>
  <c r="B246" i="31"/>
  <c r="C246" i="31"/>
  <c r="B244" i="31"/>
  <c r="C244" i="31"/>
  <c r="B242" i="31"/>
  <c r="C242" i="31"/>
  <c r="B240" i="31"/>
  <c r="C240" i="31"/>
  <c r="B238" i="31"/>
  <c r="C238" i="31"/>
  <c r="B236" i="31"/>
  <c r="C236" i="31"/>
  <c r="B234" i="31"/>
  <c r="C234" i="31"/>
  <c r="B232" i="31"/>
  <c r="C232" i="31"/>
  <c r="B230" i="31"/>
  <c r="C230" i="31"/>
  <c r="B228" i="31"/>
  <c r="C228" i="31"/>
  <c r="B226" i="31"/>
  <c r="C226" i="31"/>
  <c r="B224" i="31"/>
  <c r="C224" i="31"/>
  <c r="B222" i="31"/>
  <c r="C222" i="31"/>
  <c r="B220" i="31"/>
  <c r="C220" i="31"/>
  <c r="B218" i="31"/>
  <c r="C218" i="31"/>
  <c r="B216" i="31"/>
  <c r="C216" i="31"/>
  <c r="B214" i="31"/>
  <c r="C214" i="31"/>
  <c r="B212" i="31"/>
  <c r="C212" i="31"/>
  <c r="B210" i="31"/>
  <c r="C210" i="31"/>
  <c r="B208" i="31"/>
  <c r="C208" i="31"/>
  <c r="B206" i="31"/>
  <c r="C206" i="31"/>
  <c r="B204" i="31"/>
  <c r="C204" i="31"/>
  <c r="B202" i="31"/>
  <c r="C202" i="31"/>
  <c r="B200" i="31"/>
  <c r="C200" i="31"/>
  <c r="B198" i="31"/>
  <c r="C198" i="31"/>
  <c r="B196" i="31"/>
  <c r="C196" i="31"/>
  <c r="B194" i="31"/>
  <c r="C194" i="31"/>
  <c r="B192" i="31"/>
  <c r="C192" i="31"/>
  <c r="B190" i="31"/>
  <c r="C190" i="31"/>
  <c r="B188" i="31"/>
  <c r="C188" i="31"/>
  <c r="B186" i="31"/>
  <c r="C186" i="31"/>
  <c r="B184" i="31"/>
  <c r="C184" i="31"/>
  <c r="B182" i="31"/>
  <c r="C182" i="31"/>
  <c r="B180" i="31"/>
  <c r="C180" i="31"/>
  <c r="B178" i="31"/>
  <c r="C178" i="31"/>
  <c r="B176" i="31"/>
  <c r="C176" i="31"/>
  <c r="B174" i="31"/>
  <c r="C174" i="31"/>
  <c r="B172" i="31"/>
  <c r="C172" i="31"/>
  <c r="B170" i="31"/>
  <c r="C170" i="31"/>
  <c r="B168" i="31"/>
  <c r="C168" i="31"/>
  <c r="B166" i="31"/>
  <c r="C166" i="31"/>
  <c r="B164" i="31"/>
  <c r="C164" i="31"/>
  <c r="B162" i="31"/>
  <c r="C162" i="31"/>
  <c r="B7" i="31"/>
  <c r="C7" i="31"/>
  <c r="B9" i="31"/>
  <c r="C9" i="31"/>
  <c r="B11" i="31"/>
  <c r="C11" i="31"/>
  <c r="B13" i="31"/>
  <c r="C13" i="31"/>
  <c r="B15" i="31"/>
  <c r="C15" i="31"/>
  <c r="B17" i="31"/>
  <c r="C17" i="31"/>
  <c r="B19" i="31"/>
  <c r="C19" i="31"/>
  <c r="B21" i="31"/>
  <c r="C21" i="31"/>
  <c r="B23" i="31"/>
  <c r="C23" i="31"/>
  <c r="B25" i="31"/>
  <c r="C25" i="31"/>
  <c r="B27" i="31"/>
  <c r="C27" i="31"/>
  <c r="B29" i="31"/>
  <c r="C29" i="31"/>
  <c r="B31" i="31"/>
  <c r="C31" i="31"/>
  <c r="B33" i="31"/>
  <c r="C33" i="31"/>
  <c r="B35" i="31"/>
  <c r="C35" i="31"/>
  <c r="B37" i="31"/>
  <c r="C37" i="31"/>
  <c r="B39" i="31"/>
  <c r="C39" i="31"/>
  <c r="B41" i="31"/>
  <c r="C41" i="31"/>
  <c r="B43" i="31"/>
  <c r="C43" i="31"/>
  <c r="B45" i="31"/>
  <c r="C45" i="31"/>
  <c r="B47" i="31"/>
  <c r="C47" i="31"/>
  <c r="B49" i="31"/>
  <c r="C49" i="31"/>
  <c r="B51" i="31"/>
  <c r="C51" i="31"/>
  <c r="B53" i="31"/>
  <c r="C53" i="31"/>
  <c r="B55" i="31"/>
  <c r="C55" i="31"/>
  <c r="B57" i="31"/>
  <c r="C57" i="31"/>
  <c r="B59" i="31"/>
  <c r="C59" i="31"/>
  <c r="B61" i="31"/>
  <c r="C61" i="31"/>
  <c r="B63" i="31"/>
  <c r="C63" i="31"/>
  <c r="B65" i="31"/>
  <c r="C65" i="31"/>
  <c r="B67" i="31"/>
  <c r="C67" i="31"/>
  <c r="B69" i="31"/>
  <c r="C69" i="31"/>
  <c r="B71" i="31"/>
  <c r="C71" i="31"/>
  <c r="B73" i="31"/>
  <c r="C73" i="31"/>
  <c r="B75" i="31"/>
  <c r="C75" i="31"/>
  <c r="B77" i="31"/>
  <c r="C77" i="31"/>
  <c r="B79" i="31"/>
  <c r="C79" i="31"/>
  <c r="B81" i="31"/>
  <c r="C81" i="31"/>
  <c r="B83" i="31"/>
  <c r="C83" i="31"/>
  <c r="B85" i="31"/>
  <c r="C85" i="31"/>
  <c r="B87" i="31"/>
  <c r="C87" i="31"/>
  <c r="B89" i="31"/>
  <c r="C89" i="31"/>
  <c r="B91" i="31"/>
  <c r="C91" i="31"/>
  <c r="B93" i="31"/>
  <c r="C93" i="31"/>
  <c r="B95" i="31"/>
  <c r="C95" i="31"/>
  <c r="B97" i="31"/>
  <c r="C97" i="31"/>
  <c r="B99" i="31"/>
  <c r="C99" i="31"/>
  <c r="B101" i="31"/>
  <c r="C101" i="31"/>
  <c r="B103" i="31"/>
  <c r="C103" i="31"/>
  <c r="B105" i="31"/>
  <c r="C105" i="31"/>
  <c r="B107" i="31"/>
  <c r="C107" i="31"/>
  <c r="B109" i="31"/>
  <c r="C109" i="31"/>
  <c r="B111" i="31"/>
  <c r="C111" i="31"/>
  <c r="B113" i="31"/>
  <c r="C113" i="31"/>
  <c r="B115" i="31"/>
  <c r="C115" i="31"/>
  <c r="B117" i="31"/>
  <c r="C117" i="31"/>
  <c r="B119" i="31"/>
  <c r="C119" i="31"/>
  <c r="B121" i="31"/>
  <c r="C121" i="31"/>
  <c r="B123" i="31"/>
  <c r="C123" i="31"/>
  <c r="B125" i="31"/>
  <c r="C125" i="31"/>
  <c r="B127" i="31"/>
  <c r="C127" i="31"/>
  <c r="B129" i="31"/>
  <c r="C129" i="31"/>
  <c r="B131" i="31"/>
  <c r="C131" i="31"/>
  <c r="B133" i="31"/>
  <c r="C133" i="31"/>
  <c r="B135" i="31"/>
  <c r="C135" i="31"/>
  <c r="B137" i="31"/>
  <c r="C137" i="31"/>
  <c r="B139" i="31"/>
  <c r="C139" i="31"/>
  <c r="B141" i="31"/>
  <c r="C141" i="31"/>
  <c r="B143" i="31"/>
  <c r="C143" i="31"/>
  <c r="B145" i="31"/>
  <c r="C145" i="31"/>
  <c r="B147" i="31"/>
  <c r="C147" i="31"/>
  <c r="B149" i="31"/>
  <c r="C149" i="31"/>
  <c r="B151" i="31"/>
  <c r="C151" i="31"/>
  <c r="B153" i="31"/>
  <c r="C153" i="31"/>
  <c r="B155" i="31"/>
  <c r="C155" i="31"/>
  <c r="B157" i="31"/>
  <c r="C157" i="31"/>
  <c r="B159" i="31"/>
  <c r="C159" i="31"/>
  <c r="G275" i="31"/>
  <c r="G276" i="31"/>
  <c r="G279" i="31"/>
  <c r="G280" i="31"/>
  <c r="G283" i="31"/>
  <c r="G284" i="31"/>
  <c r="G287" i="31"/>
  <c r="G288" i="31"/>
  <c r="G291" i="31"/>
  <c r="G292" i="31"/>
  <c r="G295" i="31"/>
  <c r="G296" i="31"/>
  <c r="G299" i="31"/>
  <c r="G300" i="31"/>
  <c r="G303" i="31"/>
  <c r="G304" i="31"/>
  <c r="G307" i="31"/>
  <c r="G308" i="31"/>
  <c r="G311" i="31"/>
  <c r="G312" i="31"/>
  <c r="G315" i="31"/>
  <c r="G317" i="31"/>
  <c r="G319" i="31"/>
  <c r="G321" i="31"/>
  <c r="G324" i="31"/>
  <c r="G325" i="31"/>
  <c r="G328" i="31"/>
  <c r="G329" i="31"/>
  <c r="G332" i="31"/>
  <c r="G333" i="31"/>
  <c r="G336" i="31"/>
  <c r="G337" i="31"/>
  <c r="G340" i="31"/>
  <c r="G341" i="31"/>
  <c r="G344" i="31"/>
  <c r="G346" i="31"/>
  <c r="G348" i="31"/>
  <c r="G350" i="31"/>
  <c r="G352" i="31"/>
  <c r="G354" i="31"/>
  <c r="G357" i="31"/>
  <c r="G358" i="31"/>
  <c r="G361" i="31"/>
  <c r="G362" i="31"/>
  <c r="G365" i="31"/>
  <c r="G366" i="31"/>
  <c r="G369" i="31"/>
  <c r="G370" i="31"/>
  <c r="G373" i="31"/>
  <c r="G374" i="31"/>
  <c r="G377" i="31"/>
  <c r="G378" i="31"/>
  <c r="G381" i="31"/>
  <c r="G382" i="31"/>
  <c r="G385" i="31"/>
  <c r="G386" i="31"/>
  <c r="G389" i="31"/>
  <c r="G392" i="31"/>
  <c r="G316" i="31"/>
  <c r="G318" i="31"/>
  <c r="G320" i="31"/>
  <c r="G322" i="31"/>
  <c r="G323" i="31"/>
  <c r="G326" i="31"/>
  <c r="G327" i="31"/>
  <c r="G330" i="31"/>
  <c r="G331" i="31"/>
  <c r="G334" i="31"/>
  <c r="G335" i="31"/>
  <c r="G338" i="31"/>
  <c r="G339" i="31"/>
  <c r="G342" i="31"/>
  <c r="G343" i="31"/>
  <c r="G345" i="31"/>
  <c r="G347" i="31"/>
  <c r="G349" i="31"/>
  <c r="G351" i="31"/>
  <c r="G353" i="31"/>
  <c r="G355" i="31"/>
  <c r="G356" i="31"/>
  <c r="G359" i="31"/>
  <c r="G360" i="31"/>
  <c r="G363" i="31"/>
  <c r="G364" i="31"/>
  <c r="G367" i="31"/>
  <c r="G368" i="31"/>
  <c r="G371" i="31"/>
  <c r="G372" i="31"/>
  <c r="G375" i="31"/>
  <c r="G376" i="31"/>
  <c r="G379" i="31"/>
  <c r="G380" i="31"/>
  <c r="G383" i="31"/>
  <c r="G384" i="31"/>
  <c r="G387" i="31"/>
  <c r="G388" i="31"/>
  <c r="G390" i="31"/>
  <c r="G396" i="31"/>
  <c r="G397" i="31"/>
  <c r="G400" i="31"/>
  <c r="G401" i="31"/>
  <c r="G404" i="31"/>
  <c r="G405" i="31"/>
  <c r="G408" i="31"/>
  <c r="G409" i="31"/>
  <c r="G412" i="31"/>
  <c r="G413" i="31"/>
  <c r="G416" i="31"/>
  <c r="G417" i="31"/>
  <c r="G420" i="31"/>
  <c r="G421" i="31"/>
  <c r="G424" i="31"/>
  <c r="G425" i="31"/>
  <c r="G428" i="31"/>
  <c r="G429" i="31"/>
  <c r="G432" i="31"/>
  <c r="G433" i="31"/>
  <c r="G436" i="31"/>
  <c r="G437" i="31"/>
  <c r="G440" i="31"/>
  <c r="G441" i="31"/>
  <c r="G444" i="31"/>
  <c r="G445" i="31"/>
  <c r="G448" i="31"/>
  <c r="G449" i="31"/>
  <c r="G452" i="31"/>
  <c r="G453" i="31"/>
  <c r="G456" i="31"/>
  <c r="G457" i="31"/>
  <c r="G460" i="31"/>
  <c r="G461" i="31"/>
  <c r="G464" i="31"/>
  <c r="G465" i="31"/>
  <c r="G391" i="31"/>
  <c r="G393" i="31"/>
  <c r="G395" i="31"/>
  <c r="G398" i="31"/>
  <c r="G399" i="31"/>
  <c r="G402" i="31"/>
  <c r="G403" i="31"/>
  <c r="G406" i="31"/>
  <c r="G407" i="31"/>
  <c r="G410" i="31"/>
  <c r="G411" i="31"/>
  <c r="G414" i="31"/>
  <c r="G415" i="31"/>
  <c r="G418" i="31"/>
  <c r="G419" i="31"/>
  <c r="G422" i="31"/>
  <c r="G423" i="31"/>
  <c r="G426" i="31"/>
  <c r="G427" i="31"/>
  <c r="G430" i="31"/>
  <c r="G431" i="31"/>
  <c r="G434" i="31"/>
  <c r="G435" i="31"/>
  <c r="G438" i="31"/>
  <c r="G439" i="31"/>
  <c r="G442" i="31"/>
  <c r="G443" i="31"/>
  <c r="G446" i="31"/>
  <c r="G447" i="31"/>
  <c r="G450" i="31"/>
  <c r="G451" i="31"/>
  <c r="G454" i="31"/>
  <c r="G455" i="31"/>
  <c r="G458" i="31"/>
  <c r="G459" i="31"/>
  <c r="G462" i="31"/>
  <c r="G463" i="31"/>
  <c r="G466" i="31"/>
  <c r="G468" i="31"/>
  <c r="G469" i="31"/>
  <c r="G472" i="31"/>
  <c r="G473" i="31"/>
  <c r="G476" i="31"/>
  <c r="G477" i="31"/>
  <c r="G480" i="31"/>
  <c r="G481" i="31"/>
  <c r="G484" i="31"/>
  <c r="G485" i="31"/>
  <c r="G488" i="31"/>
  <c r="G489" i="31"/>
  <c r="G492" i="31"/>
  <c r="G493" i="31"/>
  <c r="G496" i="31"/>
  <c r="G497" i="31"/>
  <c r="G467" i="31"/>
  <c r="G470" i="31"/>
  <c r="G471" i="31"/>
  <c r="G474" i="31"/>
  <c r="G475" i="31"/>
  <c r="G478" i="31"/>
  <c r="G479" i="31"/>
  <c r="G482" i="31"/>
  <c r="G483" i="31"/>
  <c r="G486" i="31"/>
  <c r="G487" i="31"/>
  <c r="G490" i="31"/>
  <c r="G491" i="31"/>
  <c r="G494" i="31"/>
  <c r="G495" i="31"/>
  <c r="G498" i="31"/>
  <c r="G499" i="31"/>
  <c r="G500" i="31"/>
  <c r="G503" i="31"/>
  <c r="G504" i="31"/>
  <c r="G507" i="31"/>
  <c r="G508" i="31"/>
  <c r="G510" i="31"/>
  <c r="G512" i="31"/>
  <c r="G514" i="31"/>
  <c r="G516" i="31"/>
  <c r="G517" i="31"/>
  <c r="G520" i="31"/>
  <c r="G521" i="31"/>
  <c r="G524" i="31"/>
  <c r="G525" i="31"/>
  <c r="G528" i="31"/>
  <c r="G529" i="31"/>
  <c r="G532" i="31"/>
  <c r="G533" i="31"/>
  <c r="G536" i="31"/>
  <c r="G537" i="31"/>
  <c r="G501" i="31"/>
  <c r="G502" i="31"/>
  <c r="G505" i="31"/>
  <c r="G506" i="31"/>
  <c r="G509" i="31"/>
  <c r="G511" i="31"/>
  <c r="G513" i="31"/>
  <c r="G515" i="31"/>
  <c r="G518" i="31"/>
  <c r="G519" i="31"/>
  <c r="G522" i="31"/>
  <c r="G523" i="31"/>
  <c r="G526" i="31"/>
  <c r="G527" i="31"/>
  <c r="G530" i="31"/>
  <c r="G531" i="31"/>
  <c r="G534" i="31"/>
  <c r="G535" i="31"/>
  <c r="G538" i="31"/>
  <c r="R660" i="28"/>
  <c r="R658" i="28"/>
  <c r="R656" i="28"/>
  <c r="R654" i="28"/>
  <c r="R652" i="28"/>
  <c r="R650" i="28"/>
  <c r="R648" i="28"/>
  <c r="R646" i="28"/>
  <c r="R644" i="28"/>
  <c r="R642" i="28"/>
  <c r="R640" i="28"/>
  <c r="R638" i="28"/>
  <c r="R636" i="28"/>
  <c r="R634" i="28"/>
  <c r="R632" i="28"/>
  <c r="R630" i="28"/>
  <c r="R628" i="28"/>
  <c r="R659" i="28"/>
  <c r="R657" i="28"/>
  <c r="R655" i="28"/>
  <c r="R653" i="28"/>
  <c r="R651" i="28"/>
  <c r="R649" i="28"/>
  <c r="R647" i="28"/>
  <c r="R645" i="28"/>
  <c r="R643" i="28"/>
  <c r="R641" i="28"/>
  <c r="R639" i="28"/>
  <c r="R637" i="28"/>
  <c r="R635" i="28"/>
  <c r="R633" i="28"/>
  <c r="R631" i="28"/>
  <c r="R629" i="28"/>
  <c r="R627" i="28"/>
  <c r="R625" i="28"/>
  <c r="R623" i="28"/>
  <c r="R621" i="28"/>
  <c r="R619" i="28"/>
  <c r="R626" i="28"/>
  <c r="R624" i="28"/>
  <c r="R622" i="28"/>
  <c r="R620" i="28"/>
  <c r="R618" i="28"/>
  <c r="R617" i="28"/>
  <c r="R615" i="28"/>
  <c r="R613" i="28"/>
  <c r="R611" i="28"/>
  <c r="R609" i="28"/>
  <c r="R607" i="28"/>
  <c r="R605" i="28"/>
  <c r="R603" i="28"/>
  <c r="R601" i="28"/>
  <c r="R599" i="28"/>
  <c r="R597" i="28"/>
  <c r="R595" i="28"/>
  <c r="R593" i="28"/>
  <c r="R591" i="28"/>
  <c r="R589" i="28"/>
  <c r="R587" i="28"/>
  <c r="R585" i="28"/>
  <c r="R583" i="28"/>
  <c r="R581" i="28"/>
  <c r="R579" i="28"/>
  <c r="R577" i="28"/>
  <c r="R575" i="28"/>
  <c r="R573" i="28"/>
  <c r="R571" i="28"/>
  <c r="R569" i="28"/>
  <c r="R567" i="28"/>
  <c r="R565" i="28"/>
  <c r="R563" i="28"/>
  <c r="R561" i="28"/>
  <c r="R559" i="28"/>
  <c r="R616" i="28"/>
  <c r="R614" i="28"/>
  <c r="R612" i="28"/>
  <c r="R610" i="28"/>
  <c r="R608" i="28"/>
  <c r="R606" i="28"/>
  <c r="R604" i="28"/>
  <c r="R602" i="28"/>
  <c r="R600" i="28"/>
  <c r="R598" i="28"/>
  <c r="R596" i="28"/>
  <c r="R594" i="28"/>
  <c r="R592" i="28"/>
  <c r="R590" i="28"/>
  <c r="R588" i="28"/>
  <c r="R586" i="28"/>
  <c r="R584" i="28"/>
  <c r="R582" i="28"/>
  <c r="R580" i="28"/>
  <c r="R578" i="28"/>
  <c r="R576" i="28"/>
  <c r="R574" i="28"/>
  <c r="R572" i="28"/>
  <c r="R570" i="28"/>
  <c r="R568" i="28"/>
  <c r="R566" i="28"/>
  <c r="R564" i="28"/>
  <c r="R562" i="28"/>
  <c r="R560" i="28"/>
  <c r="R558" i="28"/>
  <c r="R557" i="28"/>
  <c r="R556" i="28"/>
  <c r="R555" i="28"/>
  <c r="R554" i="28"/>
  <c r="R553" i="28"/>
  <c r="R552" i="28"/>
  <c r="R551" i="28"/>
  <c r="R550" i="28"/>
  <c r="R549" i="28"/>
  <c r="R548" i="28"/>
  <c r="R547" i="28"/>
  <c r="R546" i="28"/>
  <c r="B538" i="28"/>
  <c r="B537" i="28"/>
  <c r="B536" i="28"/>
  <c r="B535" i="28"/>
  <c r="B534" i="28"/>
  <c r="B533" i="28"/>
  <c r="B532" i="28"/>
  <c r="B531" i="28"/>
  <c r="B530" i="28"/>
  <c r="B529" i="28"/>
  <c r="B528" i="28"/>
  <c r="B527" i="28"/>
  <c r="B526" i="28"/>
  <c r="B525" i="28"/>
  <c r="B524" i="28"/>
  <c r="B523" i="28"/>
  <c r="B522" i="28"/>
  <c r="B521" i="28"/>
  <c r="B520" i="28"/>
  <c r="B519" i="28"/>
  <c r="B518" i="28"/>
  <c r="B517" i="28"/>
  <c r="B516" i="28"/>
  <c r="B515" i="28"/>
  <c r="B514" i="28"/>
  <c r="B513" i="28"/>
  <c r="B512" i="28"/>
  <c r="B511" i="28"/>
  <c r="B510" i="28"/>
  <c r="B509" i="28"/>
  <c r="B508" i="28"/>
  <c r="B507" i="28"/>
  <c r="B506" i="28"/>
  <c r="B505" i="28"/>
  <c r="B504" i="28"/>
  <c r="B503" i="28"/>
  <c r="B502" i="28"/>
  <c r="B501" i="28"/>
  <c r="B500" i="28"/>
  <c r="B499" i="28"/>
  <c r="B498" i="28"/>
  <c r="B497" i="28"/>
  <c r="B496" i="28"/>
  <c r="B495" i="28"/>
  <c r="B494" i="28"/>
  <c r="B493" i="28"/>
  <c r="B492" i="28"/>
  <c r="B491" i="28"/>
  <c r="B490" i="28"/>
  <c r="B489" i="28"/>
  <c r="B488" i="28"/>
  <c r="B487" i="28"/>
  <c r="B486" i="28"/>
  <c r="B485" i="28"/>
  <c r="B484" i="28"/>
  <c r="B483" i="28"/>
  <c r="B482" i="28"/>
  <c r="B481" i="28"/>
  <c r="B480" i="28"/>
  <c r="B479" i="28"/>
  <c r="B478" i="28"/>
  <c r="B477" i="28"/>
  <c r="B476" i="28"/>
  <c r="B475" i="28"/>
  <c r="R545" i="28"/>
  <c r="R544" i="28"/>
  <c r="R543" i="28"/>
  <c r="R542" i="28"/>
  <c r="R541" i="28"/>
  <c r="R540" i="28"/>
  <c r="R539" i="28"/>
  <c r="R538" i="28"/>
  <c r="R537" i="28"/>
  <c r="R536" i="28"/>
  <c r="R535" i="28"/>
  <c r="R534" i="28"/>
  <c r="R533" i="28"/>
  <c r="R532" i="28"/>
  <c r="R531" i="28"/>
  <c r="R530" i="28"/>
  <c r="R529" i="28"/>
  <c r="R528" i="28"/>
  <c r="R527" i="28"/>
  <c r="R526" i="28"/>
  <c r="R525" i="28"/>
  <c r="R524" i="28"/>
  <c r="R523" i="28"/>
  <c r="R522" i="28"/>
  <c r="R521" i="28"/>
  <c r="R520" i="28"/>
  <c r="R519" i="28"/>
  <c r="R518" i="28"/>
  <c r="R517" i="28"/>
  <c r="R516" i="28"/>
  <c r="R515" i="28"/>
  <c r="R514" i="28"/>
  <c r="R513" i="28"/>
  <c r="R512" i="28"/>
  <c r="R511" i="28"/>
  <c r="R510" i="28"/>
  <c r="R509" i="28"/>
  <c r="R508" i="28"/>
  <c r="R507" i="28"/>
  <c r="R506" i="28"/>
  <c r="R505" i="28"/>
  <c r="R504" i="28"/>
  <c r="R503" i="28"/>
  <c r="R502" i="28"/>
  <c r="R501" i="28"/>
  <c r="R500" i="28"/>
  <c r="R499" i="28"/>
  <c r="R498" i="28"/>
  <c r="R497" i="28"/>
  <c r="R496" i="28"/>
  <c r="R495" i="28"/>
  <c r="R494" i="28"/>
  <c r="R493" i="28"/>
  <c r="R492" i="28"/>
  <c r="R491" i="28"/>
  <c r="R490" i="28"/>
  <c r="R489" i="28"/>
  <c r="R488" i="28"/>
  <c r="R487" i="28"/>
  <c r="R486" i="28"/>
  <c r="R485" i="28"/>
  <c r="R484" i="28"/>
  <c r="R483" i="28"/>
  <c r="R482" i="28"/>
  <c r="R481" i="28"/>
  <c r="R480" i="28"/>
  <c r="R479" i="28"/>
  <c r="R478" i="28"/>
  <c r="R477" i="28"/>
  <c r="R476" i="28"/>
  <c r="R475" i="28"/>
  <c r="R474" i="28"/>
  <c r="R473" i="28"/>
  <c r="R472" i="28"/>
  <c r="R471" i="28"/>
  <c r="R470" i="28"/>
  <c r="R469" i="28"/>
  <c r="R468" i="28"/>
  <c r="R467" i="28"/>
  <c r="R466" i="28"/>
  <c r="R465" i="28"/>
  <c r="R464" i="28"/>
  <c r="R463" i="28"/>
  <c r="R462" i="28"/>
  <c r="R461" i="28"/>
  <c r="B460" i="28"/>
  <c r="B459" i="28"/>
  <c r="B458" i="28"/>
  <c r="B457" i="28"/>
  <c r="B456" i="28"/>
  <c r="B455" i="28"/>
  <c r="B454" i="28"/>
  <c r="B453" i="28"/>
  <c r="B452" i="28"/>
  <c r="B451" i="28"/>
  <c r="B450" i="28"/>
  <c r="B449" i="28"/>
  <c r="B448" i="28"/>
  <c r="B447" i="28"/>
  <c r="B446" i="28"/>
  <c r="B445" i="28"/>
  <c r="B444" i="28"/>
  <c r="B443" i="28"/>
  <c r="B442" i="28"/>
  <c r="B441" i="28"/>
  <c r="B440" i="28"/>
  <c r="B474" i="28"/>
  <c r="B473" i="28"/>
  <c r="B472" i="28"/>
  <c r="B471" i="28"/>
  <c r="B470" i="28"/>
  <c r="B469" i="28"/>
  <c r="B468" i="28"/>
  <c r="B467" i="28"/>
  <c r="B466" i="28"/>
  <c r="B465" i="28"/>
  <c r="B464" i="28"/>
  <c r="B463" i="28"/>
  <c r="B462" i="28"/>
  <c r="B461" i="28"/>
  <c r="R460" i="28"/>
  <c r="R459" i="28"/>
  <c r="R458" i="28"/>
  <c r="R457" i="28"/>
  <c r="R456" i="28"/>
  <c r="R455" i="28"/>
  <c r="R454" i="28"/>
  <c r="R453" i="28"/>
  <c r="R452" i="28"/>
  <c r="R451" i="28"/>
  <c r="R450" i="28"/>
  <c r="R449" i="28"/>
  <c r="R448" i="28"/>
  <c r="R447" i="28"/>
  <c r="R438" i="28"/>
  <c r="R437" i="28"/>
  <c r="R436" i="28"/>
  <c r="R435" i="28"/>
  <c r="R434" i="28"/>
  <c r="R433" i="28"/>
  <c r="R432" i="28"/>
  <c r="R431" i="28"/>
  <c r="R430" i="28"/>
  <c r="R429" i="28"/>
  <c r="R428" i="28"/>
  <c r="R427" i="28"/>
  <c r="R426" i="28"/>
  <c r="R425" i="28"/>
  <c r="R424" i="28"/>
  <c r="R423" i="28"/>
  <c r="R422" i="28"/>
  <c r="R421" i="28"/>
  <c r="R420" i="28"/>
  <c r="R419" i="28"/>
  <c r="R418" i="28"/>
  <c r="R417" i="28"/>
  <c r="R416" i="28"/>
  <c r="R415" i="28"/>
  <c r="R414" i="28"/>
  <c r="R413" i="28"/>
  <c r="R412" i="28"/>
  <c r="R411" i="28"/>
  <c r="R410" i="28"/>
  <c r="R409" i="28"/>
  <c r="R408" i="28"/>
  <c r="R407" i="28"/>
  <c r="R406" i="28"/>
  <c r="R405" i="28"/>
  <c r="R404" i="28"/>
  <c r="R403" i="28"/>
  <c r="R402" i="28"/>
  <c r="R401" i="28"/>
  <c r="R400" i="28"/>
  <c r="R399" i="28"/>
  <c r="R398" i="28"/>
  <c r="R397" i="28"/>
  <c r="R446" i="28"/>
  <c r="R445" i="28"/>
  <c r="R444" i="28"/>
  <c r="R443" i="28"/>
  <c r="R442" i="28"/>
  <c r="R441" i="28"/>
  <c r="R440" i="28"/>
  <c r="R439" i="28"/>
  <c r="B439" i="28"/>
  <c r="B438" i="28"/>
  <c r="B437" i="28"/>
  <c r="B436" i="28"/>
  <c r="B435" i="28"/>
  <c r="B434" i="28"/>
  <c r="B433" i="28"/>
  <c r="B432" i="28"/>
  <c r="B431" i="28"/>
  <c r="B430" i="28"/>
  <c r="B429" i="28"/>
  <c r="B428" i="28"/>
  <c r="B427" i="28"/>
  <c r="B426" i="28"/>
  <c r="B425" i="28"/>
  <c r="B424" i="28"/>
  <c r="B423" i="28"/>
  <c r="B422" i="28"/>
  <c r="B421" i="28"/>
  <c r="B420" i="28"/>
  <c r="B419" i="28"/>
  <c r="B418" i="28"/>
  <c r="B417" i="28"/>
  <c r="B416" i="28"/>
  <c r="B415" i="28"/>
  <c r="B414" i="28"/>
  <c r="B413" i="28"/>
  <c r="B412" i="28"/>
  <c r="B411" i="28"/>
  <c r="B410" i="28"/>
  <c r="B409" i="28"/>
  <c r="B408" i="28"/>
  <c r="B407" i="28"/>
  <c r="B406" i="28"/>
  <c r="R396" i="28"/>
  <c r="R395" i="28"/>
  <c r="R394" i="28"/>
  <c r="R393" i="28"/>
  <c r="R392" i="28"/>
  <c r="R391" i="28"/>
  <c r="R390" i="28"/>
  <c r="R389" i="28"/>
  <c r="R388" i="28"/>
  <c r="R387" i="28"/>
  <c r="R386" i="28"/>
  <c r="R385" i="28"/>
  <c r="R384" i="28"/>
  <c r="R383" i="28"/>
  <c r="R382" i="28"/>
  <c r="R381" i="28"/>
  <c r="R380" i="28"/>
  <c r="R379" i="28"/>
  <c r="R378" i="28"/>
  <c r="R377" i="28"/>
  <c r="R376" i="28"/>
  <c r="R375" i="28"/>
  <c r="R374" i="28"/>
  <c r="R373" i="28"/>
  <c r="R372" i="28"/>
  <c r="R371" i="28"/>
  <c r="R370" i="28"/>
  <c r="R369" i="28"/>
  <c r="R368" i="28"/>
  <c r="R367" i="28"/>
  <c r="R366" i="28"/>
  <c r="R365" i="28"/>
  <c r="R364" i="28"/>
  <c r="R363" i="28"/>
  <c r="R362" i="28"/>
  <c r="R361" i="28"/>
  <c r="R360" i="28"/>
  <c r="R359" i="28"/>
  <c r="R358" i="28"/>
  <c r="R357" i="28"/>
  <c r="R356" i="28"/>
  <c r="R355" i="28"/>
  <c r="R354" i="28"/>
  <c r="R353" i="28"/>
  <c r="R352" i="28"/>
  <c r="R351" i="28"/>
  <c r="R350" i="28"/>
  <c r="R349" i="28"/>
  <c r="R348" i="28"/>
  <c r="R347" i="28"/>
  <c r="R346" i="28"/>
  <c r="R345" i="28"/>
  <c r="R344" i="28"/>
  <c r="R343" i="28"/>
  <c r="R342" i="28"/>
  <c r="R341" i="28"/>
  <c r="R340" i="28"/>
  <c r="R339" i="28"/>
  <c r="R338" i="28"/>
  <c r="R337" i="28"/>
  <c r="R336" i="28"/>
  <c r="R335" i="28"/>
  <c r="R334" i="28"/>
  <c r="R333" i="28"/>
  <c r="R332" i="28"/>
  <c r="R331" i="28"/>
  <c r="R330" i="28"/>
  <c r="R329" i="28"/>
  <c r="R328" i="28"/>
  <c r="R327" i="28"/>
  <c r="R326" i="28"/>
  <c r="R325" i="28"/>
  <c r="R324" i="28"/>
  <c r="R323" i="28"/>
  <c r="R322" i="28"/>
  <c r="R321" i="28"/>
  <c r="R320" i="28"/>
  <c r="R319" i="28"/>
  <c r="R318" i="28"/>
  <c r="R317" i="28"/>
  <c r="R316" i="28"/>
  <c r="R315" i="28"/>
  <c r="R314" i="28"/>
  <c r="R313" i="28"/>
  <c r="R312" i="28"/>
  <c r="B405" i="28"/>
  <c r="B404" i="28"/>
  <c r="B403" i="28"/>
  <c r="B402" i="28"/>
  <c r="B401" i="28"/>
  <c r="B400" i="28"/>
  <c r="B399" i="28"/>
  <c r="B398" i="28"/>
  <c r="B397" i="28"/>
  <c r="B396" i="28"/>
  <c r="B395" i="28"/>
  <c r="B394" i="28"/>
  <c r="B393" i="28"/>
  <c r="B392" i="28"/>
  <c r="B391" i="28"/>
  <c r="B390" i="28"/>
  <c r="B389" i="28"/>
  <c r="B388" i="28"/>
  <c r="B387" i="28"/>
  <c r="B386" i="28"/>
  <c r="B385" i="28"/>
  <c r="B384" i="28"/>
  <c r="B383" i="28"/>
  <c r="B382" i="28"/>
  <c r="B381" i="28"/>
  <c r="B380" i="28"/>
  <c r="B379" i="28"/>
  <c r="B378" i="28"/>
  <c r="B377" i="28"/>
  <c r="B376" i="28"/>
  <c r="B375" i="28"/>
  <c r="B374" i="28"/>
  <c r="B373" i="28"/>
  <c r="B372" i="28"/>
  <c r="B371" i="28"/>
  <c r="B370" i="28"/>
  <c r="B369" i="28"/>
  <c r="B368" i="28"/>
  <c r="B367" i="28"/>
  <c r="B366" i="28"/>
  <c r="B365" i="28"/>
  <c r="B364" i="28"/>
  <c r="B363" i="28"/>
  <c r="B362" i="28"/>
  <c r="B361" i="28"/>
  <c r="B360" i="28"/>
  <c r="B359" i="28"/>
  <c r="B358" i="28"/>
  <c r="B357" i="28"/>
  <c r="B356" i="28"/>
  <c r="B355" i="28"/>
  <c r="B354" i="28"/>
  <c r="B353" i="28"/>
  <c r="B352" i="28"/>
  <c r="B351" i="28"/>
  <c r="B350" i="28"/>
  <c r="B349" i="28"/>
  <c r="B348" i="28"/>
  <c r="B347" i="28"/>
  <c r="B346" i="28"/>
  <c r="B345" i="28"/>
  <c r="B344" i="28"/>
  <c r="B343" i="28"/>
  <c r="B342" i="28"/>
  <c r="B341" i="28"/>
  <c r="B340" i="28"/>
  <c r="B339" i="28"/>
  <c r="B338" i="28"/>
  <c r="B337" i="28"/>
  <c r="B336" i="28"/>
  <c r="B335" i="28"/>
  <c r="B334" i="28"/>
  <c r="B333" i="28"/>
  <c r="B332" i="28"/>
  <c r="B331" i="28"/>
  <c r="B330" i="28"/>
  <c r="B329" i="28"/>
  <c r="B328" i="28"/>
  <c r="B327" i="28"/>
  <c r="B326" i="28"/>
  <c r="B325" i="28"/>
  <c r="B324" i="28"/>
  <c r="B323" i="28"/>
  <c r="B322" i="28"/>
  <c r="B321" i="28"/>
  <c r="B320" i="28"/>
  <c r="B319" i="28"/>
  <c r="B318" i="28"/>
  <c r="B317" i="28"/>
  <c r="B316" i="28"/>
  <c r="B315" i="28"/>
  <c r="B314" i="28"/>
  <c r="B313" i="28"/>
  <c r="B312" i="28"/>
  <c r="R311" i="28"/>
  <c r="R310" i="28"/>
  <c r="R309" i="28"/>
  <c r="R308" i="28"/>
  <c r="R307" i="28"/>
  <c r="R306" i="28"/>
  <c r="R305" i="28"/>
  <c r="R304" i="28"/>
  <c r="R303" i="28"/>
  <c r="R302" i="28"/>
  <c r="R301" i="28"/>
  <c r="R300" i="28"/>
  <c r="R299" i="28"/>
  <c r="R298" i="28"/>
  <c r="R297" i="28"/>
  <c r="R296" i="28"/>
  <c r="R295" i="28"/>
  <c r="R294" i="28"/>
  <c r="R293" i="28"/>
  <c r="R292" i="28"/>
  <c r="R291" i="28"/>
  <c r="R290" i="28"/>
  <c r="R289" i="28"/>
  <c r="R288" i="28"/>
  <c r="R287" i="28"/>
  <c r="R286" i="28"/>
  <c r="R285" i="28"/>
  <c r="R284" i="28"/>
  <c r="R283" i="28"/>
  <c r="R282" i="28"/>
  <c r="R281" i="28"/>
  <c r="R280" i="28"/>
  <c r="R279" i="28"/>
  <c r="R278" i="28"/>
  <c r="R277" i="28"/>
  <c r="R276" i="28"/>
  <c r="R275" i="28"/>
  <c r="R274" i="28"/>
  <c r="R273" i="28"/>
  <c r="R272" i="28"/>
  <c r="R271" i="28"/>
  <c r="R270" i="28"/>
  <c r="R269" i="28"/>
  <c r="R268" i="28"/>
  <c r="R267" i="28"/>
  <c r="R266" i="28"/>
  <c r="R265" i="28"/>
  <c r="R264" i="28"/>
  <c r="R263" i="28"/>
  <c r="R262" i="28"/>
  <c r="R261" i="28"/>
  <c r="R260" i="28"/>
  <c r="R259" i="28"/>
  <c r="R258" i="28"/>
  <c r="R257" i="28"/>
  <c r="R256" i="28"/>
  <c r="R255" i="28"/>
  <c r="R254" i="28"/>
  <c r="R253" i="28"/>
  <c r="R252" i="28"/>
  <c r="R251" i="28"/>
  <c r="R250" i="28"/>
  <c r="R249" i="28"/>
  <c r="R248" i="28"/>
  <c r="R247" i="28"/>
  <c r="R246" i="28"/>
  <c r="R245" i="28"/>
  <c r="R244" i="28"/>
  <c r="R243" i="28"/>
  <c r="R242" i="28"/>
  <c r="R241" i="28"/>
  <c r="R240" i="28"/>
  <c r="R239" i="28"/>
  <c r="R238" i="28"/>
  <c r="R237" i="28"/>
  <c r="R236" i="28"/>
  <c r="R235" i="28"/>
  <c r="R234" i="28"/>
  <c r="R233" i="28"/>
  <c r="R232" i="28"/>
  <c r="R231" i="28"/>
  <c r="R230" i="28"/>
  <c r="R229" i="28"/>
  <c r="R228" i="28"/>
  <c r="R227" i="28"/>
  <c r="R226" i="28"/>
  <c r="R225" i="28"/>
  <c r="R224" i="28"/>
  <c r="R223" i="28"/>
  <c r="R222" i="28"/>
  <c r="R221" i="28"/>
  <c r="R220" i="28"/>
  <c r="R219" i="28"/>
  <c r="R218" i="28"/>
  <c r="R217" i="28"/>
  <c r="R216" i="28"/>
  <c r="R215" i="28"/>
  <c r="R214" i="28"/>
  <c r="R213" i="28"/>
  <c r="R212" i="28"/>
  <c r="R211" i="28"/>
  <c r="R210" i="28"/>
  <c r="R209" i="28"/>
  <c r="R208" i="28"/>
  <c r="R207" i="28"/>
  <c r="R206" i="28"/>
  <c r="R205" i="28"/>
  <c r="R204" i="28"/>
  <c r="R203" i="28"/>
  <c r="R202" i="28"/>
  <c r="R201" i="28"/>
  <c r="R200" i="28"/>
  <c r="R199" i="28"/>
  <c r="R198" i="28"/>
  <c r="R197" i="28"/>
  <c r="R196" i="28"/>
  <c r="R195" i="28"/>
  <c r="R194" i="28"/>
  <c r="R193" i="28"/>
  <c r="R192" i="28"/>
  <c r="R191" i="28"/>
  <c r="R190" i="28"/>
  <c r="R189" i="28"/>
  <c r="R188" i="28"/>
  <c r="R187" i="28"/>
  <c r="R186" i="28"/>
  <c r="R185" i="28"/>
  <c r="R184" i="28"/>
  <c r="R183" i="28"/>
  <c r="R182" i="28"/>
  <c r="R181" i="28"/>
  <c r="R180" i="28"/>
  <c r="R179" i="28"/>
  <c r="R178" i="28"/>
  <c r="R177" i="28"/>
  <c r="R176" i="28"/>
  <c r="R175" i="28"/>
  <c r="R174" i="28"/>
  <c r="B311" i="28"/>
  <c r="B310" i="28"/>
  <c r="B309" i="28"/>
  <c r="B308" i="28"/>
  <c r="B307" i="28"/>
  <c r="B306" i="28"/>
  <c r="B305" i="28"/>
  <c r="B304" i="28"/>
  <c r="B303" i="28"/>
  <c r="B302" i="28"/>
  <c r="B301" i="28"/>
  <c r="B300" i="28"/>
  <c r="B299" i="28"/>
  <c r="B298" i="28"/>
  <c r="B297" i="28"/>
  <c r="B296" i="28"/>
  <c r="B295" i="28"/>
  <c r="B294" i="28"/>
  <c r="B293" i="28"/>
  <c r="B292" i="28"/>
  <c r="B291" i="28"/>
  <c r="B290" i="28"/>
  <c r="B289" i="28"/>
  <c r="B288" i="28"/>
  <c r="B287" i="28"/>
  <c r="B286" i="28"/>
  <c r="B285" i="28"/>
  <c r="B284" i="28"/>
  <c r="B283" i="28"/>
  <c r="B282" i="28"/>
  <c r="B281" i="28"/>
  <c r="B280" i="28"/>
  <c r="B279" i="28"/>
  <c r="B278" i="28"/>
  <c r="B277" i="28"/>
  <c r="B276" i="28"/>
  <c r="B275" i="28"/>
  <c r="B274" i="28"/>
  <c r="B273" i="28"/>
  <c r="B272" i="28"/>
  <c r="B271" i="28"/>
  <c r="B270" i="28"/>
  <c r="B269" i="28"/>
  <c r="B268" i="28"/>
  <c r="B267" i="28"/>
  <c r="B266" i="28"/>
  <c r="B265" i="28"/>
  <c r="B264" i="28"/>
  <c r="B263" i="28"/>
  <c r="B262" i="28"/>
  <c r="B261" i="28"/>
  <c r="B260" i="28"/>
  <c r="B259" i="28"/>
  <c r="B258" i="28"/>
  <c r="B257" i="28"/>
  <c r="B256" i="28"/>
  <c r="B255" i="28"/>
  <c r="B254" i="28"/>
  <c r="B253" i="28"/>
  <c r="B252" i="28"/>
  <c r="B251" i="28"/>
  <c r="B250" i="28"/>
  <c r="B249" i="28"/>
  <c r="B248" i="28"/>
  <c r="B247" i="28"/>
  <c r="B246" i="28"/>
  <c r="B245" i="28"/>
  <c r="B244" i="28"/>
  <c r="B243" i="28"/>
  <c r="B242" i="28"/>
  <c r="B241" i="28"/>
  <c r="B240" i="28"/>
  <c r="B239" i="28"/>
  <c r="B238" i="28"/>
  <c r="B237" i="28"/>
  <c r="B236" i="28"/>
  <c r="B235" i="28"/>
  <c r="B234" i="28"/>
  <c r="B233" i="28"/>
  <c r="B232" i="28"/>
  <c r="B231" i="28"/>
  <c r="B230" i="28"/>
  <c r="B229" i="28"/>
  <c r="B228" i="28"/>
  <c r="B227" i="28"/>
  <c r="B226" i="28"/>
  <c r="B225" i="28"/>
  <c r="B224" i="28"/>
  <c r="B223" i="28"/>
  <c r="B222" i="28"/>
  <c r="B221" i="28"/>
  <c r="B220" i="28"/>
  <c r="B219" i="28"/>
  <c r="B218" i="28"/>
  <c r="B217" i="28"/>
  <c r="B216" i="28"/>
  <c r="B215" i="28"/>
  <c r="B214" i="28"/>
  <c r="B213" i="28"/>
  <c r="B212" i="28"/>
  <c r="B211" i="28"/>
  <c r="B210" i="28"/>
  <c r="B209" i="28"/>
  <c r="B208" i="28"/>
  <c r="B207" i="28"/>
  <c r="B206" i="28"/>
  <c r="B205" i="28"/>
  <c r="B204" i="28"/>
  <c r="B203" i="28"/>
  <c r="B202" i="28"/>
  <c r="B201" i="28"/>
  <c r="B200" i="28"/>
  <c r="B199" i="28"/>
  <c r="B198" i="28"/>
  <c r="B197" i="28"/>
  <c r="B196" i="28"/>
  <c r="B195" i="28"/>
  <c r="B194" i="28"/>
  <c r="B193" i="28"/>
  <c r="B192" i="28"/>
  <c r="B191" i="28"/>
  <c r="B190" i="28"/>
  <c r="B189" i="28"/>
  <c r="B188" i="28"/>
  <c r="B187" i="28"/>
  <c r="B186" i="28"/>
  <c r="B185" i="28"/>
  <c r="B184" i="28"/>
  <c r="B183" i="28"/>
  <c r="B182" i="28"/>
  <c r="B181" i="28"/>
  <c r="B180" i="28"/>
  <c r="B179" i="28"/>
  <c r="B178" i="28"/>
  <c r="B177" i="28"/>
  <c r="B176" i="28"/>
  <c r="B175" i="28"/>
  <c r="B174" i="28"/>
  <c r="B173" i="28"/>
  <c r="B172" i="28"/>
  <c r="B171" i="28"/>
  <c r="B170" i="28"/>
  <c r="B169" i="28"/>
  <c r="B168" i="28"/>
  <c r="B167" i="28"/>
  <c r="B166" i="28"/>
  <c r="B165" i="28"/>
  <c r="B164" i="28"/>
  <c r="B163" i="28"/>
  <c r="B162" i="28"/>
  <c r="B161" i="28"/>
  <c r="B160" i="28"/>
  <c r="B159" i="28"/>
  <c r="B158" i="28"/>
  <c r="B157" i="28"/>
  <c r="B156" i="28"/>
  <c r="B155" i="28"/>
  <c r="B154" i="28"/>
  <c r="B153" i="28"/>
  <c r="B152" i="28"/>
  <c r="B151" i="28"/>
  <c r="B150" i="28"/>
  <c r="B149" i="28"/>
  <c r="B148" i="28"/>
  <c r="B147" i="28"/>
  <c r="B146" i="28"/>
  <c r="B145" i="28"/>
  <c r="B144" i="28"/>
  <c r="B143" i="28"/>
  <c r="B142" i="28"/>
  <c r="R6" i="28"/>
  <c r="R7" i="28"/>
  <c r="R8" i="28"/>
  <c r="R9" i="28"/>
  <c r="R10" i="28"/>
  <c r="R11" i="28"/>
  <c r="R12" i="28"/>
  <c r="R13" i="28"/>
  <c r="R14" i="28"/>
  <c r="R15" i="28"/>
  <c r="R16" i="28"/>
  <c r="R17" i="28"/>
  <c r="R18" i="28"/>
  <c r="R19" i="28"/>
  <c r="R20" i="28"/>
  <c r="R21" i="28"/>
  <c r="R22" i="28"/>
  <c r="R23" i="28"/>
  <c r="R24" i="28"/>
  <c r="R25" i="28"/>
  <c r="R26" i="28"/>
  <c r="R27" i="28"/>
  <c r="R28" i="28"/>
  <c r="R29" i="28"/>
  <c r="R30" i="28"/>
  <c r="R31" i="28"/>
  <c r="R32" i="28"/>
  <c r="R33" i="28"/>
  <c r="R34" i="28"/>
  <c r="R35" i="28"/>
  <c r="R36" i="28"/>
  <c r="R37" i="28"/>
  <c r="R38" i="28"/>
  <c r="R39" i="28"/>
  <c r="R40" i="28"/>
  <c r="R41" i="28"/>
  <c r="R42" i="28"/>
  <c r="R43" i="28"/>
  <c r="R44" i="28"/>
  <c r="R45" i="28"/>
  <c r="R46" i="28"/>
  <c r="R47" i="28"/>
  <c r="R48" i="28"/>
  <c r="R49" i="28"/>
  <c r="R50" i="28"/>
  <c r="R51" i="28"/>
  <c r="R52" i="28"/>
  <c r="R53" i="28"/>
  <c r="R54" i="28"/>
  <c r="R55" i="28"/>
  <c r="R56" i="28"/>
  <c r="R57" i="28"/>
  <c r="R58" i="28"/>
  <c r="R59" i="28"/>
  <c r="R60" i="28"/>
  <c r="R61" i="28"/>
  <c r="R62" i="28"/>
  <c r="R63" i="28"/>
  <c r="R64" i="28"/>
  <c r="R65" i="28"/>
  <c r="R66" i="28"/>
  <c r="R67" i="28"/>
  <c r="R68" i="28"/>
  <c r="R69" i="28"/>
  <c r="R70" i="28"/>
  <c r="R71" i="28"/>
  <c r="R72" i="28"/>
  <c r="R73" i="28"/>
  <c r="R74" i="28"/>
  <c r="R75" i="28"/>
  <c r="R76" i="28"/>
  <c r="R77" i="28"/>
  <c r="R78" i="28"/>
  <c r="R79" i="28"/>
  <c r="R80" i="28"/>
  <c r="R81" i="28"/>
  <c r="R82" i="28"/>
  <c r="R83" i="28"/>
  <c r="R84" i="28"/>
  <c r="R85" i="28"/>
  <c r="R86" i="28"/>
  <c r="R87" i="28"/>
  <c r="R88" i="28"/>
  <c r="R89" i="28"/>
  <c r="R90" i="28"/>
  <c r="R91" i="28"/>
  <c r="R92" i="28"/>
  <c r="R93" i="28"/>
  <c r="R94" i="28"/>
  <c r="R95" i="28"/>
  <c r="R96" i="28"/>
  <c r="R97" i="28"/>
  <c r="R98" i="28"/>
  <c r="R99" i="28"/>
  <c r="R100" i="28"/>
  <c r="R101" i="28"/>
  <c r="R102" i="28"/>
  <c r="R103" i="28"/>
  <c r="R104" i="28"/>
  <c r="R105" i="28"/>
  <c r="R106" i="28"/>
  <c r="R107" i="28"/>
  <c r="R108" i="28"/>
  <c r="R109" i="28"/>
  <c r="R110" i="28"/>
  <c r="R111" i="28"/>
  <c r="R112" i="28"/>
  <c r="R113" i="28"/>
  <c r="R114" i="28"/>
  <c r="R115" i="28"/>
  <c r="R116" i="28"/>
  <c r="R117" i="28"/>
  <c r="R118" i="28"/>
  <c r="R119" i="28"/>
  <c r="R120" i="28"/>
  <c r="R121" i="28"/>
  <c r="R122" i="28"/>
  <c r="R123" i="28"/>
  <c r="R124" i="28"/>
  <c r="R125" i="28"/>
  <c r="R126" i="28"/>
  <c r="R127" i="28"/>
  <c r="R128" i="28"/>
  <c r="R129" i="28"/>
  <c r="R130" i="28"/>
  <c r="R131" i="28"/>
  <c r="R132" i="28"/>
  <c r="R133" i="28"/>
  <c r="R134" i="28"/>
  <c r="R135" i="28"/>
  <c r="R136" i="28"/>
  <c r="R137" i="28"/>
  <c r="R138" i="28"/>
  <c r="R139" i="28"/>
  <c r="R140" i="28"/>
  <c r="R141" i="28"/>
  <c r="R142" i="28"/>
  <c r="R143" i="28"/>
  <c r="R144" i="28"/>
  <c r="R145" i="28"/>
  <c r="R146" i="28"/>
  <c r="R147" i="28"/>
  <c r="R148" i="28"/>
  <c r="R149" i="28"/>
  <c r="R150" i="28"/>
  <c r="R151" i="28"/>
  <c r="R152" i="28"/>
  <c r="R153" i="28"/>
  <c r="R154" i="28"/>
  <c r="R155" i="28"/>
  <c r="R156" i="28"/>
  <c r="R157" i="28"/>
  <c r="R158" i="28"/>
  <c r="R159" i="28"/>
  <c r="R160" i="28"/>
  <c r="R161" i="28"/>
  <c r="R162" i="28"/>
  <c r="R163" i="28"/>
  <c r="R164" i="28"/>
  <c r="R165" i="28"/>
  <c r="R166" i="28"/>
  <c r="R167" i="28"/>
  <c r="R168" i="28"/>
  <c r="R169" i="28"/>
  <c r="R170" i="28"/>
  <c r="R171" i="28"/>
  <c r="R172" i="28"/>
  <c r="R173" i="28"/>
  <c r="B6" i="28"/>
  <c r="B8" i="28"/>
  <c r="B9" i="28"/>
  <c r="B10" i="28"/>
  <c r="B11" i="28"/>
  <c r="B12" i="28"/>
  <c r="B13" i="28"/>
  <c r="B14" i="28"/>
  <c r="B15" i="28"/>
  <c r="B16" i="28"/>
  <c r="B17" i="28"/>
  <c r="B18" i="28"/>
  <c r="B19" i="28"/>
  <c r="B20" i="28"/>
  <c r="B22" i="28"/>
  <c r="B23" i="28"/>
  <c r="B24" i="28"/>
  <c r="B25" i="28"/>
  <c r="B26" i="28"/>
  <c r="B27" i="28"/>
  <c r="B28" i="28"/>
  <c r="B29" i="28"/>
  <c r="B30" i="28"/>
  <c r="B31" i="28"/>
  <c r="B32" i="28"/>
  <c r="B33" i="28"/>
  <c r="B34" i="28"/>
  <c r="B35" i="28"/>
  <c r="B36" i="28"/>
  <c r="B37" i="28"/>
  <c r="B38" i="28"/>
  <c r="B39" i="28"/>
  <c r="B40" i="28"/>
  <c r="B41" i="28"/>
  <c r="B42" i="28"/>
  <c r="B43" i="28"/>
  <c r="B44" i="28"/>
  <c r="B45" i="28"/>
  <c r="B46" i="28"/>
  <c r="B47" i="28"/>
  <c r="B48" i="28"/>
  <c r="B49" i="28"/>
  <c r="B50" i="28"/>
  <c r="B51" i="28"/>
  <c r="B52" i="28"/>
  <c r="B53" i="28"/>
  <c r="B54" i="28"/>
  <c r="B55" i="28"/>
  <c r="B56" i="28"/>
  <c r="B57" i="28"/>
  <c r="B58" i="28"/>
  <c r="B59" i="28"/>
  <c r="B60" i="28"/>
  <c r="B61" i="28"/>
  <c r="B62" i="28"/>
  <c r="B63" i="28"/>
  <c r="B64" i="28"/>
  <c r="B65" i="28"/>
  <c r="B66" i="28"/>
  <c r="B67" i="28"/>
  <c r="B68" i="28"/>
  <c r="B69" i="28"/>
  <c r="B70" i="28"/>
  <c r="B71" i="28"/>
  <c r="B72" i="28"/>
  <c r="B73" i="28"/>
  <c r="B74" i="28"/>
  <c r="B75" i="28"/>
  <c r="B76" i="28"/>
  <c r="B77" i="28"/>
  <c r="B78" i="28"/>
  <c r="B79" i="28"/>
  <c r="B80" i="28"/>
  <c r="B81" i="28"/>
  <c r="B82" i="28"/>
  <c r="B83" i="28"/>
  <c r="B84" i="28"/>
  <c r="B85" i="28"/>
  <c r="B86" i="28"/>
  <c r="B87" i="28"/>
  <c r="B88" i="28"/>
  <c r="B89" i="28"/>
  <c r="B90" i="28"/>
  <c r="B91" i="28"/>
  <c r="B92" i="28"/>
  <c r="B93" i="28"/>
  <c r="B94" i="28"/>
  <c r="B95" i="28"/>
  <c r="B96" i="28"/>
  <c r="B97" i="28"/>
  <c r="B98" i="28"/>
  <c r="B99" i="28"/>
  <c r="B100" i="28"/>
  <c r="B101" i="28"/>
  <c r="B102" i="28"/>
  <c r="B103" i="28"/>
  <c r="B104" i="28"/>
  <c r="B105" i="28"/>
  <c r="B106" i="28"/>
  <c r="B107" i="28"/>
  <c r="B108" i="28"/>
  <c r="B109" i="28"/>
  <c r="B110" i="28"/>
  <c r="B111" i="28"/>
  <c r="B112" i="28"/>
  <c r="B113" i="28"/>
  <c r="B114" i="28"/>
  <c r="B115" i="28"/>
  <c r="B116" i="28"/>
  <c r="B117" i="28"/>
  <c r="B118" i="28"/>
  <c r="B119" i="28"/>
  <c r="B120" i="28"/>
  <c r="B121" i="28"/>
  <c r="B122" i="28"/>
  <c r="B123" i="28"/>
  <c r="B124" i="28"/>
  <c r="B125" i="28"/>
  <c r="B126" i="28"/>
  <c r="B127" i="28"/>
  <c r="B128" i="28"/>
  <c r="B129" i="28"/>
  <c r="B130" i="28"/>
  <c r="B131" i="28"/>
  <c r="B132" i="28"/>
  <c r="B133" i="28"/>
  <c r="B134" i="28"/>
  <c r="B135" i="28"/>
  <c r="B136" i="28"/>
  <c r="B137" i="28"/>
  <c r="B138" i="28"/>
  <c r="B139" i="28"/>
  <c r="B140" i="28"/>
  <c r="B141" i="28"/>
  <c r="C502" i="31"/>
  <c r="C506" i="31"/>
  <c r="C510" i="31"/>
  <c r="C514" i="31"/>
  <c r="C518" i="31"/>
  <c r="C522" i="31"/>
  <c r="C526" i="31"/>
  <c r="C530" i="31"/>
  <c r="C534" i="31"/>
  <c r="C538" i="31"/>
  <c r="C158" i="31"/>
  <c r="C154" i="31"/>
  <c r="C150" i="31"/>
  <c r="C146" i="31"/>
  <c r="C142" i="31"/>
  <c r="C138" i="31"/>
  <c r="C134" i="31"/>
  <c r="C130" i="31"/>
  <c r="C126" i="31"/>
  <c r="C122" i="31"/>
  <c r="C118" i="31"/>
  <c r="C114" i="31"/>
  <c r="C110" i="31"/>
  <c r="C106" i="31"/>
  <c r="C102" i="31"/>
  <c r="C98" i="31"/>
  <c r="C94" i="31"/>
  <c r="C90" i="31"/>
  <c r="C86" i="31"/>
  <c r="C82" i="31"/>
  <c r="C78" i="31"/>
  <c r="C74" i="31"/>
  <c r="C70" i="31"/>
  <c r="C66" i="31"/>
  <c r="C62" i="31"/>
  <c r="C58" i="31"/>
  <c r="C54" i="31"/>
  <c r="C50" i="31"/>
  <c r="C46" i="31"/>
  <c r="C42" i="31"/>
  <c r="C38" i="31"/>
  <c r="C34" i="31"/>
  <c r="C30" i="31"/>
  <c r="C26" i="31"/>
  <c r="C22" i="31"/>
  <c r="C18" i="31"/>
  <c r="C14" i="31"/>
  <c r="C10" i="31"/>
  <c r="C6" i="31"/>
  <c r="C546" i="31"/>
  <c r="C548" i="31"/>
  <c r="C500" i="31"/>
  <c r="C504" i="31"/>
  <c r="C508" i="31"/>
  <c r="C512" i="31"/>
  <c r="C516" i="31"/>
  <c r="C520" i="31"/>
  <c r="C524" i="31"/>
  <c r="C528" i="31"/>
  <c r="C532" i="31"/>
  <c r="C536" i="31"/>
  <c r="C156" i="31"/>
  <c r="C152" i="31"/>
  <c r="C148" i="31"/>
  <c r="C144" i="31"/>
  <c r="C140" i="31"/>
  <c r="C136" i="31"/>
  <c r="C132" i="31"/>
  <c r="C128" i="31"/>
  <c r="C124" i="31"/>
  <c r="C120" i="31"/>
  <c r="C116" i="31"/>
  <c r="C112" i="31"/>
  <c r="C108" i="31"/>
  <c r="C104" i="31"/>
  <c r="C100" i="31"/>
  <c r="C96" i="31"/>
  <c r="C92" i="31"/>
  <c r="C88" i="31"/>
  <c r="C84" i="31"/>
  <c r="C80" i="31"/>
  <c r="C76" i="31"/>
  <c r="C72" i="31"/>
  <c r="C68" i="31"/>
  <c r="C64" i="31"/>
  <c r="C60" i="31"/>
  <c r="C56" i="31"/>
  <c r="C52" i="31"/>
  <c r="C48" i="31"/>
  <c r="C44" i="31"/>
  <c r="C40" i="31"/>
  <c r="C36" i="31"/>
  <c r="C32" i="31"/>
  <c r="C28" i="31"/>
  <c r="C24" i="31"/>
  <c r="C20" i="31"/>
  <c r="C16" i="31"/>
  <c r="C12" i="31"/>
  <c r="C8" i="31"/>
  <c r="C160" i="31"/>
  <c r="U5" i="26"/>
  <c r="W5" i="26"/>
  <c r="U7" i="26"/>
  <c r="W7" i="26"/>
  <c r="U9" i="26"/>
  <c r="W9" i="26"/>
  <c r="U11" i="26"/>
  <c r="W11" i="26"/>
  <c r="U12" i="26"/>
  <c r="W12" i="26"/>
  <c r="U13" i="26"/>
  <c r="W13" i="26"/>
  <c r="W14" i="26"/>
  <c r="C930" i="26"/>
  <c r="C929" i="26"/>
  <c r="C928" i="26"/>
  <c r="C927" i="26"/>
  <c r="C926" i="26"/>
  <c r="C925" i="26"/>
  <c r="C924" i="26"/>
  <c r="C923" i="26"/>
  <c r="C922" i="26"/>
  <c r="C921" i="26"/>
  <c r="C920" i="26"/>
  <c r="C919" i="26"/>
  <c r="C918" i="26"/>
  <c r="C917" i="26"/>
  <c r="C916" i="26"/>
  <c r="C915" i="26"/>
  <c r="C914" i="26"/>
  <c r="C913" i="26"/>
  <c r="C912" i="26"/>
  <c r="C911" i="26"/>
  <c r="C910" i="26"/>
  <c r="C909" i="26"/>
  <c r="C908" i="26"/>
  <c r="C907" i="26"/>
  <c r="C906" i="26"/>
  <c r="C905" i="26"/>
  <c r="C904" i="26"/>
  <c r="C903" i="26"/>
  <c r="C902" i="26"/>
  <c r="C901" i="26"/>
  <c r="C900" i="26"/>
  <c r="C899" i="26"/>
  <c r="C898" i="26"/>
  <c r="C897" i="26"/>
  <c r="C896" i="26"/>
  <c r="C895" i="26"/>
  <c r="C894" i="26"/>
  <c r="C893" i="26"/>
  <c r="C892" i="26"/>
  <c r="C891" i="26"/>
  <c r="C890" i="26"/>
  <c r="C889" i="26"/>
  <c r="C888" i="26"/>
  <c r="C887" i="26"/>
  <c r="C886" i="26"/>
  <c r="C885" i="26"/>
  <c r="C884" i="26"/>
  <c r="C883" i="26"/>
  <c r="C882" i="26"/>
  <c r="C881" i="26"/>
  <c r="C880" i="26"/>
  <c r="C879" i="26"/>
  <c r="C878" i="26"/>
  <c r="C877" i="26"/>
  <c r="C876" i="26"/>
  <c r="C875" i="26"/>
  <c r="C874" i="26"/>
  <c r="C873" i="26"/>
  <c r="C872" i="26"/>
  <c r="C871" i="26"/>
  <c r="C870" i="26"/>
  <c r="C869" i="26"/>
  <c r="C868" i="26"/>
  <c r="C867" i="26"/>
  <c r="C866" i="26"/>
  <c r="C865" i="26"/>
  <c r="C864" i="26"/>
  <c r="C863" i="26"/>
  <c r="C862" i="26"/>
  <c r="C861" i="26"/>
  <c r="C860" i="26"/>
  <c r="C859" i="26"/>
  <c r="C858" i="26"/>
  <c r="C857" i="26"/>
  <c r="C856" i="26"/>
  <c r="C855" i="26"/>
  <c r="C854" i="26"/>
  <c r="C853" i="26"/>
  <c r="C852" i="26"/>
  <c r="C851" i="26"/>
  <c r="C850" i="26"/>
  <c r="C849" i="26"/>
  <c r="C848" i="26"/>
  <c r="C847" i="26"/>
  <c r="C846" i="26"/>
  <c r="C845" i="26"/>
  <c r="C844" i="26"/>
  <c r="C843" i="26"/>
  <c r="C842" i="26"/>
  <c r="C841" i="26"/>
  <c r="C840" i="26"/>
  <c r="C839" i="26"/>
  <c r="C838" i="26"/>
  <c r="C837" i="26"/>
  <c r="C836" i="26"/>
  <c r="C835" i="26"/>
  <c r="C834" i="26"/>
  <c r="C833" i="26"/>
  <c r="C832" i="26"/>
  <c r="C831" i="26"/>
  <c r="C830" i="26"/>
  <c r="C829" i="26"/>
  <c r="C828" i="26"/>
  <c r="C827" i="26"/>
  <c r="C826" i="26"/>
  <c r="C825" i="26"/>
  <c r="C824" i="26"/>
  <c r="C823" i="26"/>
  <c r="C822" i="26"/>
  <c r="C821" i="26"/>
  <c r="C820" i="26"/>
  <c r="C819" i="26"/>
  <c r="C818" i="26"/>
  <c r="C817" i="26"/>
  <c r="C816" i="26"/>
  <c r="C815" i="26"/>
  <c r="C814" i="26"/>
  <c r="C813" i="26"/>
  <c r="C812" i="26"/>
  <c r="C811" i="26"/>
  <c r="C810" i="26"/>
  <c r="C809" i="26"/>
  <c r="C808" i="26"/>
  <c r="C807" i="26"/>
  <c r="C806" i="26"/>
  <c r="C805" i="26"/>
  <c r="C804" i="26"/>
  <c r="C803" i="26"/>
  <c r="C802" i="26"/>
  <c r="C801" i="26"/>
  <c r="C800" i="26"/>
  <c r="C799" i="26"/>
  <c r="C798" i="26"/>
  <c r="C797" i="26"/>
  <c r="C796" i="26"/>
  <c r="C795" i="26"/>
  <c r="C794" i="26"/>
  <c r="C793" i="26"/>
  <c r="C792" i="26"/>
  <c r="C791" i="26"/>
  <c r="C790" i="26"/>
  <c r="C789" i="26"/>
  <c r="C788" i="26"/>
  <c r="C787" i="26"/>
  <c r="C786" i="26"/>
  <c r="C785" i="26"/>
  <c r="C784" i="26"/>
  <c r="C783" i="26"/>
  <c r="C782" i="26"/>
  <c r="C781" i="26"/>
  <c r="C780" i="26"/>
  <c r="C779" i="26"/>
  <c r="C778" i="26"/>
  <c r="C777" i="26"/>
  <c r="C776" i="26"/>
  <c r="C775" i="26"/>
  <c r="C774" i="26"/>
  <c r="C773" i="26"/>
  <c r="C772" i="26"/>
  <c r="C771" i="26"/>
  <c r="C770" i="26"/>
  <c r="C769" i="26"/>
  <c r="C768" i="26"/>
  <c r="C767" i="26"/>
  <c r="C766" i="26"/>
  <c r="C765" i="26"/>
  <c r="C764" i="26"/>
  <c r="C763" i="26"/>
  <c r="C762" i="26"/>
  <c r="C761" i="26"/>
  <c r="C760" i="26"/>
  <c r="C759" i="26"/>
  <c r="C758" i="26"/>
  <c r="C757" i="26"/>
  <c r="C756" i="26"/>
  <c r="C755" i="26"/>
  <c r="C754" i="26"/>
  <c r="C753" i="26"/>
  <c r="C752" i="26"/>
  <c r="C751" i="26"/>
  <c r="C750" i="26"/>
  <c r="C749" i="26"/>
  <c r="C748" i="26"/>
  <c r="C747" i="26"/>
  <c r="C746" i="26"/>
  <c r="C745" i="26"/>
  <c r="C744" i="26"/>
  <c r="C743" i="26"/>
  <c r="C742" i="26"/>
  <c r="C741" i="26"/>
  <c r="C740" i="26"/>
  <c r="C739" i="26"/>
  <c r="C738" i="26"/>
  <c r="C737" i="26"/>
  <c r="C736" i="26"/>
  <c r="C735" i="26"/>
  <c r="C734" i="26"/>
  <c r="C733" i="26"/>
  <c r="C732" i="26"/>
  <c r="C731" i="26"/>
  <c r="C730" i="26"/>
  <c r="C729" i="26"/>
  <c r="C728" i="26"/>
  <c r="C727" i="26"/>
  <c r="C726" i="26"/>
  <c r="C725" i="26"/>
  <c r="C724" i="26"/>
  <c r="C723" i="26"/>
  <c r="C722" i="26"/>
  <c r="C721" i="26"/>
  <c r="C720" i="26"/>
  <c r="C719" i="26"/>
  <c r="C718" i="26"/>
  <c r="C717" i="26"/>
  <c r="C716" i="26"/>
  <c r="C715" i="26"/>
  <c r="C714" i="26"/>
  <c r="C713" i="26"/>
  <c r="C712" i="26"/>
  <c r="C711" i="26"/>
  <c r="C710" i="26"/>
  <c r="C709" i="26"/>
  <c r="C708" i="26"/>
  <c r="C707" i="26"/>
  <c r="C706" i="26"/>
  <c r="C705" i="26"/>
  <c r="C704" i="26"/>
  <c r="C703" i="26"/>
  <c r="C702" i="26"/>
  <c r="C701" i="26"/>
  <c r="C700" i="26"/>
  <c r="C699" i="26"/>
  <c r="C698" i="26"/>
  <c r="C697" i="26"/>
  <c r="C696" i="26"/>
  <c r="C695" i="26"/>
  <c r="C694" i="26"/>
  <c r="C693" i="26"/>
  <c r="C692" i="26"/>
  <c r="C691" i="26"/>
  <c r="C690" i="26"/>
  <c r="C689" i="26"/>
  <c r="C688" i="26"/>
  <c r="C687" i="26"/>
  <c r="C686" i="26"/>
  <c r="C685" i="26"/>
  <c r="C684" i="26"/>
  <c r="C683" i="26"/>
  <c r="C682" i="26"/>
  <c r="C681" i="26"/>
  <c r="C680" i="26"/>
  <c r="C679" i="26"/>
  <c r="C678" i="26"/>
  <c r="C677" i="26"/>
  <c r="C676" i="26"/>
  <c r="C675" i="26"/>
  <c r="C674" i="26"/>
  <c r="C673" i="26"/>
  <c r="C672" i="26"/>
  <c r="C671" i="26"/>
  <c r="C670" i="26"/>
  <c r="C669" i="26"/>
  <c r="C668" i="26"/>
  <c r="C667" i="26"/>
  <c r="C666" i="26"/>
  <c r="C665" i="26"/>
  <c r="C664" i="26"/>
  <c r="C663" i="26"/>
  <c r="C662" i="26"/>
  <c r="C661" i="26"/>
  <c r="C660" i="26"/>
  <c r="C659" i="26"/>
  <c r="C658" i="26"/>
  <c r="C657" i="26"/>
  <c r="C656" i="26"/>
  <c r="C655" i="26"/>
  <c r="C654" i="26"/>
  <c r="C653" i="26"/>
  <c r="C652" i="26"/>
  <c r="C651" i="26"/>
  <c r="C650" i="26"/>
  <c r="C649" i="26"/>
  <c r="C648" i="26"/>
  <c r="C647" i="26"/>
  <c r="C646" i="26"/>
  <c r="C645" i="26"/>
  <c r="C644" i="26"/>
  <c r="C643" i="26"/>
  <c r="C642" i="26"/>
  <c r="C641" i="26"/>
  <c r="C640" i="26"/>
  <c r="C639" i="26"/>
  <c r="C638" i="26"/>
  <c r="C637" i="26"/>
  <c r="C636" i="26"/>
  <c r="C635" i="26"/>
  <c r="C634" i="26"/>
  <c r="C633" i="26"/>
  <c r="C632" i="26"/>
  <c r="C631" i="26"/>
  <c r="C630" i="26"/>
  <c r="C629" i="26"/>
  <c r="C628" i="26"/>
  <c r="C627" i="26"/>
  <c r="C626" i="26"/>
  <c r="C625" i="26"/>
  <c r="C624" i="26"/>
  <c r="C623" i="26"/>
  <c r="C622" i="26"/>
  <c r="C621" i="26"/>
  <c r="C620" i="26"/>
  <c r="C619" i="26"/>
  <c r="C618" i="26"/>
  <c r="C617" i="26"/>
  <c r="C616" i="26"/>
  <c r="C615" i="26"/>
  <c r="C614" i="26"/>
  <c r="C613" i="26"/>
  <c r="C612" i="26"/>
  <c r="C611" i="26"/>
  <c r="C610" i="26"/>
  <c r="C609" i="26"/>
  <c r="C608" i="26"/>
  <c r="C607" i="26"/>
  <c r="C606" i="26"/>
  <c r="C605" i="26"/>
  <c r="C604" i="26"/>
  <c r="C603" i="26"/>
  <c r="C602" i="26"/>
  <c r="C601" i="26"/>
  <c r="C600" i="26"/>
  <c r="C599" i="26"/>
  <c r="C598" i="26"/>
  <c r="C597" i="26"/>
  <c r="C596" i="26"/>
  <c r="C595" i="26"/>
  <c r="C594" i="26"/>
  <c r="C593" i="26"/>
  <c r="C592" i="26"/>
  <c r="C591" i="26"/>
  <c r="C590" i="26"/>
  <c r="C589" i="26"/>
  <c r="C588" i="26"/>
  <c r="C587" i="26"/>
  <c r="C586" i="26"/>
  <c r="C585" i="26"/>
  <c r="C584" i="26"/>
  <c r="C583" i="26"/>
  <c r="C582" i="26"/>
  <c r="C581" i="26"/>
  <c r="C580" i="26"/>
  <c r="C579" i="26"/>
  <c r="C578" i="26"/>
  <c r="C577" i="26"/>
  <c r="C576" i="26"/>
  <c r="C575" i="26"/>
  <c r="C574" i="26"/>
  <c r="C573" i="26"/>
  <c r="C572" i="26"/>
  <c r="C571" i="26"/>
  <c r="C570" i="26"/>
  <c r="C569" i="26"/>
  <c r="C568" i="26"/>
  <c r="C567" i="26"/>
  <c r="C566" i="26"/>
  <c r="C565" i="26"/>
  <c r="C564" i="26"/>
  <c r="C563" i="26"/>
  <c r="C562" i="26"/>
  <c r="C561" i="26"/>
  <c r="C560" i="26"/>
  <c r="C559" i="26"/>
  <c r="C558" i="26"/>
  <c r="C557" i="26"/>
  <c r="C556" i="26"/>
  <c r="C555" i="26"/>
  <c r="C554" i="26"/>
  <c r="C553" i="26"/>
  <c r="C552" i="26"/>
  <c r="C551" i="26"/>
  <c r="C550" i="26"/>
  <c r="C549" i="26"/>
  <c r="C548" i="26"/>
  <c r="C547" i="26"/>
  <c r="C546" i="26"/>
  <c r="C545" i="26"/>
  <c r="C544" i="26"/>
  <c r="C543" i="26"/>
  <c r="C542" i="26"/>
  <c r="C541" i="26"/>
  <c r="C540" i="26"/>
  <c r="C539" i="26"/>
  <c r="C538" i="26"/>
  <c r="C537" i="26"/>
  <c r="C536" i="26"/>
  <c r="C535" i="26"/>
  <c r="C534" i="26"/>
  <c r="C533" i="26"/>
  <c r="C532" i="26"/>
  <c r="C531" i="26"/>
  <c r="C530" i="26"/>
  <c r="C529" i="26"/>
  <c r="C528" i="26"/>
  <c r="C527" i="26"/>
  <c r="C526" i="26"/>
  <c r="C525" i="26"/>
  <c r="C524" i="26"/>
  <c r="C523" i="26"/>
  <c r="C522" i="26"/>
  <c r="C521" i="26"/>
  <c r="C520" i="26"/>
  <c r="C519" i="26"/>
  <c r="C518" i="26"/>
  <c r="C517" i="26"/>
  <c r="C516" i="26"/>
  <c r="C515" i="26"/>
  <c r="C514" i="26"/>
  <c r="C513" i="26"/>
  <c r="C512" i="26"/>
  <c r="C511" i="26"/>
  <c r="C510" i="26"/>
  <c r="C509" i="26"/>
  <c r="C508" i="26"/>
  <c r="C507" i="26"/>
  <c r="C506" i="26"/>
  <c r="C505" i="26"/>
  <c r="C504" i="26"/>
  <c r="C503" i="26"/>
  <c r="C502" i="26"/>
  <c r="C501" i="26"/>
  <c r="C500" i="26"/>
  <c r="C499" i="26"/>
  <c r="C498" i="26"/>
  <c r="C497" i="26"/>
  <c r="C496" i="26"/>
  <c r="C495" i="26"/>
  <c r="C494" i="26"/>
  <c r="C493" i="26"/>
  <c r="C492" i="26"/>
  <c r="C491" i="26"/>
  <c r="C490" i="26"/>
  <c r="C489" i="26"/>
  <c r="C488" i="26"/>
  <c r="C487" i="26"/>
  <c r="C486" i="26"/>
  <c r="C485" i="26"/>
  <c r="C484" i="26"/>
  <c r="C483" i="26"/>
  <c r="C482" i="26"/>
  <c r="C481" i="26"/>
  <c r="C480" i="26"/>
  <c r="C479" i="26"/>
  <c r="C478" i="26"/>
  <c r="C477" i="26"/>
  <c r="C476" i="26"/>
  <c r="C475" i="26"/>
  <c r="C474" i="26"/>
  <c r="C473" i="26"/>
  <c r="C472" i="26"/>
  <c r="C471" i="26"/>
  <c r="C470" i="26"/>
  <c r="C469" i="26"/>
  <c r="C468" i="26"/>
  <c r="C467" i="26"/>
  <c r="C466" i="26"/>
  <c r="C465" i="26"/>
  <c r="C464" i="26"/>
  <c r="C463" i="26"/>
  <c r="C462" i="26"/>
  <c r="C461" i="26"/>
  <c r="C460" i="26"/>
  <c r="C459" i="26"/>
  <c r="C458" i="26"/>
  <c r="C457" i="26"/>
  <c r="C456" i="26"/>
  <c r="C455" i="26"/>
  <c r="C454" i="26"/>
  <c r="C453" i="26"/>
  <c r="C452" i="26"/>
  <c r="C451" i="26"/>
  <c r="C450" i="26"/>
  <c r="C449" i="26"/>
  <c r="C448" i="26"/>
  <c r="C447" i="26"/>
  <c r="C446" i="26"/>
  <c r="C445" i="26"/>
  <c r="C444" i="26"/>
  <c r="C443" i="26"/>
  <c r="C442" i="26"/>
  <c r="C441" i="26"/>
  <c r="C440" i="26"/>
  <c r="C439" i="26"/>
  <c r="C438" i="26"/>
  <c r="C437" i="26"/>
  <c r="C436" i="26"/>
  <c r="C435" i="26"/>
  <c r="C434" i="26"/>
  <c r="C433" i="26"/>
  <c r="C432" i="26"/>
  <c r="C431" i="26"/>
  <c r="C430" i="26"/>
  <c r="C429" i="26"/>
  <c r="C428" i="26"/>
  <c r="C427" i="26"/>
  <c r="C426" i="26"/>
  <c r="C425" i="26"/>
  <c r="C424" i="26"/>
  <c r="C423" i="26"/>
  <c r="C422" i="26"/>
  <c r="C421" i="26"/>
  <c r="C420" i="26"/>
  <c r="C419" i="26"/>
  <c r="C418" i="26"/>
  <c r="C417" i="26"/>
  <c r="C416" i="26"/>
  <c r="C415" i="26"/>
  <c r="C414" i="26"/>
  <c r="C413" i="26"/>
  <c r="C412" i="26"/>
  <c r="C411" i="26"/>
  <c r="C410" i="26"/>
  <c r="C409" i="26"/>
  <c r="C408" i="26"/>
  <c r="C407" i="26"/>
  <c r="C406" i="26"/>
  <c r="C405" i="26"/>
  <c r="C404" i="26"/>
  <c r="C403" i="26"/>
  <c r="C402" i="26"/>
  <c r="C401" i="26"/>
  <c r="C400" i="26"/>
  <c r="C399" i="26"/>
  <c r="C398" i="26"/>
  <c r="C397" i="26"/>
  <c r="C396" i="26"/>
  <c r="C395" i="26"/>
  <c r="C394" i="26"/>
  <c r="C393" i="26"/>
  <c r="C392" i="26"/>
  <c r="C391" i="26"/>
  <c r="C390" i="26"/>
  <c r="C389" i="26"/>
  <c r="C388" i="26"/>
  <c r="C387" i="26"/>
  <c r="C386" i="26"/>
  <c r="C385" i="26"/>
  <c r="C384" i="26"/>
  <c r="C383" i="26"/>
  <c r="C382" i="26"/>
  <c r="C381" i="26"/>
  <c r="C380" i="26"/>
  <c r="C379" i="26"/>
  <c r="C378" i="26"/>
  <c r="C377" i="26"/>
  <c r="C376" i="26"/>
  <c r="C375" i="26"/>
  <c r="C374" i="26"/>
  <c r="C373" i="26"/>
  <c r="C372" i="26"/>
  <c r="C371" i="26"/>
  <c r="C370" i="26"/>
  <c r="C369" i="26"/>
  <c r="C368" i="26"/>
  <c r="C367" i="26"/>
  <c r="C366" i="26"/>
  <c r="C365" i="26"/>
  <c r="C364" i="26"/>
  <c r="C363" i="26"/>
  <c r="C362" i="26"/>
  <c r="C361" i="26"/>
  <c r="C360" i="26"/>
  <c r="C359" i="26"/>
  <c r="C358" i="26"/>
  <c r="C357" i="26"/>
  <c r="C356" i="26"/>
  <c r="C355" i="26"/>
  <c r="C354" i="26"/>
  <c r="C353" i="26"/>
  <c r="C352" i="26"/>
  <c r="C351" i="26"/>
  <c r="C350" i="26"/>
  <c r="C349" i="26"/>
  <c r="C348" i="26"/>
  <c r="C347" i="26"/>
  <c r="C346" i="26"/>
  <c r="C345" i="26"/>
  <c r="C344" i="26"/>
  <c r="C343" i="26"/>
  <c r="C342" i="26"/>
  <c r="C341" i="26"/>
  <c r="C340" i="26"/>
  <c r="C339" i="26"/>
  <c r="C338" i="26"/>
  <c r="C337" i="26"/>
  <c r="C336" i="26"/>
  <c r="C335" i="26"/>
  <c r="C334" i="26"/>
  <c r="C333" i="26"/>
  <c r="C332" i="26"/>
  <c r="C331" i="26"/>
  <c r="C330" i="26"/>
  <c r="C329" i="26"/>
  <c r="C328" i="26"/>
  <c r="C327" i="26"/>
  <c r="C326" i="26"/>
  <c r="C325" i="26"/>
  <c r="C324" i="26"/>
  <c r="C323" i="26"/>
  <c r="C322" i="26"/>
  <c r="C321" i="26"/>
  <c r="C320" i="26"/>
  <c r="C319" i="26"/>
  <c r="C318" i="26"/>
  <c r="C317" i="26"/>
  <c r="C316" i="26"/>
  <c r="C315" i="26"/>
  <c r="C314" i="26"/>
  <c r="C313" i="26"/>
  <c r="C312" i="26"/>
  <c r="C311" i="26"/>
  <c r="C310" i="26"/>
  <c r="C309" i="26"/>
  <c r="C308" i="26"/>
  <c r="C307" i="26"/>
  <c r="C306" i="26"/>
  <c r="C305" i="26"/>
  <c r="C304" i="26"/>
  <c r="C303" i="26"/>
  <c r="C302" i="26"/>
  <c r="C301" i="26"/>
  <c r="C300" i="26"/>
  <c r="C299" i="26"/>
  <c r="C298" i="26"/>
  <c r="C297" i="26"/>
  <c r="C296" i="26"/>
  <c r="C295" i="26"/>
  <c r="C294" i="26"/>
  <c r="C293" i="26"/>
  <c r="C292" i="26"/>
  <c r="C291" i="26"/>
  <c r="C290" i="26"/>
  <c r="C289" i="26"/>
  <c r="C288" i="26"/>
  <c r="C287" i="26"/>
  <c r="C286" i="26"/>
  <c r="C285" i="26"/>
  <c r="C284" i="26"/>
  <c r="C283" i="26"/>
  <c r="C282" i="26"/>
  <c r="C281" i="26"/>
  <c r="C280" i="26"/>
  <c r="C279" i="26"/>
  <c r="C278" i="26"/>
  <c r="C277" i="26"/>
  <c r="C276" i="26"/>
  <c r="C275" i="26"/>
  <c r="C274" i="26"/>
  <c r="C273" i="26"/>
  <c r="C272" i="26"/>
  <c r="C271" i="26"/>
  <c r="C270" i="26"/>
  <c r="C269" i="26"/>
  <c r="C268" i="26"/>
  <c r="C267" i="26"/>
  <c r="C266" i="26"/>
  <c r="C265" i="26"/>
  <c r="C264" i="26"/>
  <c r="C263" i="26"/>
  <c r="C262" i="26"/>
  <c r="C261" i="26"/>
  <c r="C260" i="26"/>
  <c r="C259" i="26"/>
  <c r="C258" i="26"/>
  <c r="C257" i="26"/>
  <c r="C256" i="26"/>
  <c r="C255" i="26"/>
  <c r="C254" i="26"/>
  <c r="C253" i="26"/>
  <c r="C252" i="26"/>
  <c r="C251" i="26"/>
  <c r="C250" i="26"/>
  <c r="C249" i="26"/>
  <c r="C248" i="26"/>
  <c r="C247" i="26"/>
  <c r="C246" i="26"/>
  <c r="C245" i="26"/>
  <c r="C244" i="26"/>
  <c r="C243" i="26"/>
  <c r="C242" i="26"/>
  <c r="C241" i="26"/>
  <c r="C240" i="26"/>
  <c r="C239" i="26"/>
  <c r="C238" i="26"/>
  <c r="C237" i="26"/>
  <c r="C236" i="26"/>
  <c r="C235" i="26"/>
  <c r="C234" i="26"/>
  <c r="C233" i="26"/>
  <c r="C232" i="26"/>
  <c r="C231" i="26"/>
  <c r="C230" i="26"/>
  <c r="C229" i="26"/>
  <c r="C228" i="26"/>
  <c r="C227" i="26"/>
  <c r="C226" i="26"/>
  <c r="C225" i="26"/>
  <c r="C224" i="26"/>
  <c r="C223" i="26"/>
  <c r="C222" i="26"/>
  <c r="C221" i="26"/>
  <c r="C220" i="26"/>
  <c r="C219" i="26"/>
  <c r="C218" i="26"/>
  <c r="C217" i="26"/>
  <c r="C216" i="26"/>
  <c r="C215" i="26"/>
  <c r="C214" i="26"/>
  <c r="C213" i="26"/>
  <c r="C212" i="26"/>
  <c r="C211" i="26"/>
  <c r="C210" i="26"/>
  <c r="C209" i="26"/>
  <c r="C208" i="26"/>
  <c r="C207" i="26"/>
  <c r="C206" i="26"/>
  <c r="C205" i="26"/>
  <c r="C204" i="26"/>
  <c r="C203" i="26"/>
  <c r="C202" i="26"/>
  <c r="C201" i="26"/>
  <c r="C200" i="26"/>
  <c r="C199" i="26"/>
  <c r="C198" i="26"/>
  <c r="C197" i="26"/>
  <c r="C196" i="26"/>
  <c r="C195" i="26"/>
  <c r="C194" i="26"/>
  <c r="C193" i="26"/>
  <c r="C192" i="26"/>
  <c r="C191" i="26"/>
  <c r="C190" i="26"/>
  <c r="C189" i="26"/>
  <c r="C188" i="26"/>
  <c r="C187" i="26"/>
  <c r="C186" i="26"/>
  <c r="C185" i="26"/>
  <c r="C184" i="26"/>
  <c r="C183" i="26"/>
  <c r="C182" i="26"/>
  <c r="C181" i="26"/>
  <c r="C180" i="26"/>
  <c r="C179" i="26"/>
  <c r="C178" i="26"/>
  <c r="C177" i="26"/>
  <c r="C176" i="26"/>
  <c r="C175" i="26"/>
  <c r="C174" i="26"/>
  <c r="C173" i="26"/>
  <c r="C172" i="26"/>
  <c r="C171" i="26"/>
  <c r="C170" i="26"/>
  <c r="C169" i="26"/>
  <c r="C168" i="26"/>
  <c r="C167" i="26"/>
  <c r="C166" i="26"/>
  <c r="C165" i="26"/>
  <c r="C164" i="26"/>
  <c r="C163" i="26"/>
  <c r="C162" i="26"/>
  <c r="C161" i="26"/>
  <c r="C160" i="26"/>
  <c r="C159" i="26"/>
  <c r="C158" i="26"/>
  <c r="C157" i="26"/>
  <c r="C156" i="26"/>
  <c r="C155" i="26"/>
  <c r="C154" i="26"/>
  <c r="L153" i="26"/>
  <c r="N153" i="26"/>
  <c r="K153" i="26"/>
  <c r="M153" i="26"/>
  <c r="C153" i="26"/>
  <c r="L152" i="26"/>
  <c r="N152" i="26"/>
  <c r="K152" i="26"/>
  <c r="M152" i="26"/>
  <c r="O152" i="26"/>
  <c r="C152" i="26"/>
  <c r="L151" i="26"/>
  <c r="N151" i="26"/>
  <c r="K151" i="26"/>
  <c r="M151" i="26"/>
  <c r="C151" i="26"/>
  <c r="L150" i="26"/>
  <c r="N150" i="26"/>
  <c r="K150" i="26"/>
  <c r="M150" i="26"/>
  <c r="O150" i="26"/>
  <c r="C150" i="26"/>
  <c r="L149" i="26"/>
  <c r="N149" i="26"/>
  <c r="K149" i="26"/>
  <c r="M149" i="26"/>
  <c r="C149" i="26"/>
  <c r="L148" i="26"/>
  <c r="N148" i="26"/>
  <c r="K148" i="26"/>
  <c r="M148" i="26"/>
  <c r="O148" i="26"/>
  <c r="C148" i="26"/>
  <c r="L147" i="26"/>
  <c r="N147" i="26"/>
  <c r="K147" i="26"/>
  <c r="M147" i="26"/>
  <c r="C147" i="26"/>
  <c r="L146" i="26"/>
  <c r="N146" i="26"/>
  <c r="K146" i="26"/>
  <c r="M146" i="26"/>
  <c r="O146" i="26"/>
  <c r="C146" i="26"/>
  <c r="L145" i="26"/>
  <c r="N145" i="26"/>
  <c r="K145" i="26"/>
  <c r="M145" i="26"/>
  <c r="C145" i="26"/>
  <c r="L144" i="26"/>
  <c r="N144" i="26"/>
  <c r="K144" i="26"/>
  <c r="M144" i="26"/>
  <c r="O144" i="26"/>
  <c r="C144" i="26"/>
  <c r="L143" i="26"/>
  <c r="N143" i="26"/>
  <c r="K143" i="26"/>
  <c r="M143" i="26"/>
  <c r="C143" i="26"/>
  <c r="L142" i="26"/>
  <c r="N142" i="26"/>
  <c r="K142" i="26"/>
  <c r="M142" i="26"/>
  <c r="O142" i="26"/>
  <c r="C142" i="26"/>
  <c r="C141" i="26"/>
  <c r="C140" i="26"/>
  <c r="C139" i="26"/>
  <c r="C138" i="26"/>
  <c r="C137" i="26"/>
  <c r="C136" i="26"/>
  <c r="C135" i="26"/>
  <c r="C134" i="26"/>
  <c r="C133" i="26"/>
  <c r="C132" i="26"/>
  <c r="F131" i="26"/>
  <c r="C131" i="26"/>
  <c r="F130" i="26"/>
  <c r="C130" i="26"/>
  <c r="F129" i="26"/>
  <c r="C129" i="26"/>
  <c r="F128" i="26"/>
  <c r="C128" i="26"/>
  <c r="F127" i="26"/>
  <c r="C127" i="26"/>
  <c r="F126" i="26"/>
  <c r="C126" i="26"/>
  <c r="F125" i="26"/>
  <c r="C125" i="26"/>
  <c r="F124" i="26"/>
  <c r="C124" i="26"/>
  <c r="F123" i="26"/>
  <c r="C123" i="26"/>
  <c r="F122" i="26"/>
  <c r="C122" i="26"/>
  <c r="F121" i="26"/>
  <c r="C121" i="26"/>
  <c r="F120" i="26"/>
  <c r="C120" i="26"/>
  <c r="F119" i="26"/>
  <c r="C119" i="26"/>
  <c r="F118" i="26"/>
  <c r="C118" i="26"/>
  <c r="F117" i="26"/>
  <c r="C117" i="26"/>
  <c r="F116" i="26"/>
  <c r="C116" i="26"/>
  <c r="F115" i="26"/>
  <c r="C115" i="26"/>
  <c r="F114" i="26"/>
  <c r="C114" i="26"/>
  <c r="F113" i="26"/>
  <c r="C113" i="26"/>
  <c r="F112" i="26"/>
  <c r="C112" i="26"/>
  <c r="F111" i="26"/>
  <c r="C111" i="26"/>
  <c r="F110" i="26"/>
  <c r="C110" i="26"/>
  <c r="F109" i="26"/>
  <c r="C109" i="26"/>
  <c r="F108" i="26"/>
  <c r="C108" i="26"/>
  <c r="F107" i="26"/>
  <c r="C107" i="26"/>
  <c r="F106" i="26"/>
  <c r="C106" i="26"/>
  <c r="F105" i="26"/>
  <c r="C105" i="26"/>
  <c r="F104" i="26"/>
  <c r="C104" i="26"/>
  <c r="F103" i="26"/>
  <c r="C103" i="26"/>
  <c r="F102" i="26"/>
  <c r="C102" i="26"/>
  <c r="F101" i="26"/>
  <c r="C101" i="26"/>
  <c r="F100" i="26"/>
  <c r="C100" i="26"/>
  <c r="F99" i="26"/>
  <c r="C99" i="26"/>
  <c r="F98" i="26"/>
  <c r="C98" i="26"/>
  <c r="F97" i="26"/>
  <c r="C97" i="26"/>
  <c r="F96" i="26"/>
  <c r="C96" i="26"/>
  <c r="F95" i="26"/>
  <c r="C95" i="26"/>
  <c r="F94" i="26"/>
  <c r="C94" i="26"/>
  <c r="F93" i="26"/>
  <c r="C93" i="26"/>
  <c r="F92" i="26"/>
  <c r="C92" i="26"/>
  <c r="F91" i="26"/>
  <c r="C91" i="26"/>
  <c r="F90" i="26"/>
  <c r="C90" i="26"/>
  <c r="F89" i="26"/>
  <c r="C89" i="26"/>
  <c r="F88" i="26"/>
  <c r="C88" i="26"/>
  <c r="F87" i="26"/>
  <c r="C87" i="26"/>
  <c r="F86" i="26"/>
  <c r="C86" i="26"/>
  <c r="F85" i="26"/>
  <c r="C85" i="26"/>
  <c r="F84" i="26"/>
  <c r="C84" i="26"/>
  <c r="F83" i="26"/>
  <c r="C83" i="26"/>
  <c r="F82" i="26"/>
  <c r="C82" i="26"/>
  <c r="F81" i="26"/>
  <c r="C81" i="26"/>
  <c r="F80" i="26"/>
  <c r="C80" i="26"/>
  <c r="F79" i="26"/>
  <c r="C79" i="26"/>
  <c r="F78" i="26"/>
  <c r="C78" i="26"/>
  <c r="F77" i="26"/>
  <c r="C77" i="26"/>
  <c r="F76" i="26"/>
  <c r="C76" i="26"/>
  <c r="F75" i="26"/>
  <c r="C75" i="26"/>
  <c r="F74" i="26"/>
  <c r="C74" i="26"/>
  <c r="F73" i="26"/>
  <c r="C73" i="26"/>
  <c r="F72" i="26"/>
  <c r="C72" i="26"/>
  <c r="F71" i="26"/>
  <c r="C71" i="26"/>
  <c r="F70" i="26"/>
  <c r="C70" i="26"/>
  <c r="F69" i="26"/>
  <c r="C69" i="26"/>
  <c r="F68" i="26"/>
  <c r="C68" i="26"/>
  <c r="F67" i="26"/>
  <c r="C67" i="26"/>
  <c r="F66" i="26"/>
  <c r="C66" i="26"/>
  <c r="F65" i="26"/>
  <c r="C65" i="26"/>
  <c r="F64" i="26"/>
  <c r="C64" i="26"/>
  <c r="F63" i="26"/>
  <c r="C63" i="26"/>
  <c r="F62" i="26"/>
  <c r="C62" i="26"/>
  <c r="F61" i="26"/>
  <c r="C61" i="26"/>
  <c r="C60" i="26"/>
  <c r="C59" i="26"/>
  <c r="C58" i="26"/>
  <c r="C57" i="26"/>
  <c r="C56" i="26"/>
  <c r="C55" i="26"/>
  <c r="C54" i="26"/>
  <c r="C53" i="26"/>
  <c r="C52" i="26"/>
  <c r="C51" i="26"/>
  <c r="C50" i="26"/>
  <c r="C49" i="26"/>
  <c r="C48" i="26"/>
  <c r="C47" i="26"/>
  <c r="C46" i="26"/>
  <c r="C45" i="26"/>
  <c r="C44" i="26"/>
  <c r="C43" i="26"/>
  <c r="C42" i="26"/>
  <c r="C41" i="26"/>
  <c r="C40" i="26"/>
  <c r="C39" i="26"/>
  <c r="C38" i="26"/>
  <c r="C37" i="26"/>
  <c r="C36" i="26"/>
  <c r="C35" i="26"/>
  <c r="C33" i="26"/>
  <c r="C31" i="26"/>
  <c r="C30" i="26"/>
  <c r="F14" i="26"/>
  <c r="E14" i="26"/>
  <c r="D14" i="26"/>
  <c r="C14" i="26"/>
  <c r="F13" i="26"/>
  <c r="E13" i="26"/>
  <c r="D13" i="26"/>
  <c r="C13" i="26"/>
  <c r="F12" i="26"/>
  <c r="E12" i="26"/>
  <c r="D12" i="26"/>
  <c r="C12" i="26"/>
  <c r="F11" i="26"/>
  <c r="E11" i="26"/>
  <c r="D11" i="26"/>
  <c r="C11" i="26"/>
  <c r="S25" i="20"/>
  <c r="T25" i="20"/>
  <c r="C31" i="20"/>
  <c r="H31" i="25"/>
  <c r="H32" i="25"/>
  <c r="H33" i="25"/>
  <c r="H34" i="25"/>
  <c r="H35" i="25"/>
  <c r="H36" i="25"/>
  <c r="H37" i="25"/>
  <c r="H38" i="25"/>
  <c r="H39" i="25"/>
  <c r="C90" i="25"/>
  <c r="D90" i="25"/>
  <c r="E90" i="25"/>
  <c r="C89" i="25"/>
  <c r="D89" i="25"/>
  <c r="E89" i="25"/>
  <c r="C88" i="25"/>
  <c r="D88" i="25"/>
  <c r="E88" i="25"/>
  <c r="C87" i="25"/>
  <c r="D87" i="25"/>
  <c r="E87" i="25"/>
  <c r="C86" i="25"/>
  <c r="D86" i="25"/>
  <c r="E86" i="25"/>
  <c r="C85" i="25"/>
  <c r="D85" i="25"/>
  <c r="E85" i="25"/>
  <c r="C82" i="25"/>
  <c r="D82" i="25"/>
  <c r="E82" i="25"/>
  <c r="C81" i="25"/>
  <c r="D81" i="25"/>
  <c r="E81" i="25"/>
  <c r="C80" i="25"/>
  <c r="D80" i="25"/>
  <c r="E80" i="25"/>
  <c r="C79" i="25"/>
  <c r="D79" i="25"/>
  <c r="E79" i="25"/>
  <c r="C78" i="25"/>
  <c r="D78" i="25"/>
  <c r="E78" i="25"/>
  <c r="C77" i="25"/>
  <c r="D77" i="25"/>
  <c r="E77" i="25"/>
  <c r="C70" i="25"/>
  <c r="D70" i="25"/>
  <c r="E70" i="25"/>
  <c r="C69" i="25"/>
  <c r="D69" i="25"/>
  <c r="E69" i="25"/>
  <c r="C68" i="25"/>
  <c r="D68" i="25"/>
  <c r="E68" i="25"/>
  <c r="C67" i="25"/>
  <c r="D67" i="25"/>
  <c r="E67" i="25"/>
  <c r="C66" i="25"/>
  <c r="D66" i="25"/>
  <c r="E66" i="25"/>
  <c r="C65" i="25"/>
  <c r="D65" i="25"/>
  <c r="E65" i="25"/>
  <c r="C64" i="25"/>
  <c r="D64" i="25"/>
  <c r="E64" i="25"/>
  <c r="C63" i="25"/>
  <c r="D63" i="25"/>
  <c r="E63" i="25"/>
  <c r="C57" i="25"/>
  <c r="D57" i="25"/>
  <c r="E57" i="25"/>
  <c r="C56" i="25"/>
  <c r="D56" i="25"/>
  <c r="E56" i="25"/>
  <c r="C55" i="25"/>
  <c r="D55" i="25"/>
  <c r="E55" i="25"/>
  <c r="C54" i="25"/>
  <c r="D54" i="25"/>
  <c r="E54" i="25"/>
  <c r="C53" i="25"/>
  <c r="D53" i="25"/>
  <c r="E53" i="25"/>
  <c r="C52" i="25"/>
  <c r="D52" i="25"/>
  <c r="E52" i="25"/>
  <c r="C51" i="25"/>
  <c r="D51" i="25"/>
  <c r="E51" i="25"/>
  <c r="C39" i="25"/>
  <c r="D39" i="25"/>
  <c r="E39" i="25"/>
  <c r="C38" i="25"/>
  <c r="D38" i="25"/>
  <c r="E38" i="25"/>
  <c r="C37" i="25"/>
  <c r="D37" i="25"/>
  <c r="E37" i="25"/>
  <c r="C36" i="25"/>
  <c r="D36" i="25"/>
  <c r="E36" i="25"/>
  <c r="C35" i="25"/>
  <c r="D35" i="25"/>
  <c r="E35" i="25"/>
  <c r="C34" i="25"/>
  <c r="D34" i="25"/>
  <c r="E34" i="25"/>
  <c r="C33" i="25"/>
  <c r="D33" i="25"/>
  <c r="E33" i="25"/>
  <c r="C32" i="25"/>
  <c r="D32" i="25"/>
  <c r="E32" i="25"/>
  <c r="C31" i="25"/>
  <c r="D31" i="25"/>
  <c r="E31" i="25"/>
  <c r="C30" i="25"/>
  <c r="D30" i="25"/>
  <c r="E30" i="25"/>
  <c r="C552" i="23"/>
  <c r="C556" i="24"/>
  <c r="C3" i="23"/>
  <c r="C7" i="24"/>
  <c r="C4" i="23"/>
  <c r="C8" i="24"/>
  <c r="C5" i="23"/>
  <c r="C9" i="24"/>
  <c r="C6" i="23"/>
  <c r="C10" i="24"/>
  <c r="C7" i="23"/>
  <c r="C11" i="24"/>
  <c r="C8" i="23"/>
  <c r="C12" i="24"/>
  <c r="C9" i="23"/>
  <c r="C13" i="24"/>
  <c r="C10" i="23"/>
  <c r="C14" i="24"/>
  <c r="C11" i="23"/>
  <c r="C15" i="24"/>
  <c r="C12" i="23"/>
  <c r="C16" i="24"/>
  <c r="C13" i="23"/>
  <c r="C17" i="24"/>
  <c r="C14" i="23"/>
  <c r="C18" i="24"/>
  <c r="C15" i="23"/>
  <c r="C19" i="24"/>
  <c r="C16" i="23"/>
  <c r="C20" i="24"/>
  <c r="C17" i="23"/>
  <c r="C21" i="24"/>
  <c r="C18" i="23"/>
  <c r="C22" i="24"/>
  <c r="C19" i="23"/>
  <c r="C23" i="24"/>
  <c r="C20" i="23"/>
  <c r="C24" i="24"/>
  <c r="C21" i="23"/>
  <c r="C25" i="24"/>
  <c r="C22" i="23"/>
  <c r="C26" i="24"/>
  <c r="C23" i="23"/>
  <c r="C27" i="24"/>
  <c r="C24" i="23"/>
  <c r="C28" i="24"/>
  <c r="C25" i="23"/>
  <c r="C29" i="24"/>
  <c r="C26" i="23"/>
  <c r="C30" i="24"/>
  <c r="C27" i="23"/>
  <c r="C31" i="24"/>
  <c r="C28" i="23"/>
  <c r="C32" i="24"/>
  <c r="C29" i="23"/>
  <c r="C33" i="24"/>
  <c r="C30" i="23"/>
  <c r="C34" i="24"/>
  <c r="C31" i="23"/>
  <c r="C35" i="24"/>
  <c r="C32" i="23"/>
  <c r="C36" i="24"/>
  <c r="C33" i="23"/>
  <c r="C37" i="24"/>
  <c r="C34" i="23"/>
  <c r="C38" i="24"/>
  <c r="C35" i="23"/>
  <c r="C39" i="24"/>
  <c r="C36" i="23"/>
  <c r="C40" i="24"/>
  <c r="C37" i="23"/>
  <c r="C41" i="24"/>
  <c r="C38" i="23"/>
  <c r="C42" i="24"/>
  <c r="C39" i="23"/>
  <c r="C43" i="24"/>
  <c r="C40" i="23"/>
  <c r="C44" i="24"/>
  <c r="C41" i="23"/>
  <c r="C45" i="24"/>
  <c r="C42" i="23"/>
  <c r="C46" i="24"/>
  <c r="C43" i="23"/>
  <c r="C47" i="24"/>
  <c r="C44" i="23"/>
  <c r="C48" i="24"/>
  <c r="C45" i="23"/>
  <c r="C49" i="24"/>
  <c r="C46" i="23"/>
  <c r="C50" i="24"/>
  <c r="C47" i="23"/>
  <c r="C51" i="24"/>
  <c r="C48" i="23"/>
  <c r="C52" i="24"/>
  <c r="C49" i="23"/>
  <c r="C53" i="24"/>
  <c r="C50" i="23"/>
  <c r="C54" i="24"/>
  <c r="C51" i="23"/>
  <c r="C55" i="24"/>
  <c r="C52" i="23"/>
  <c r="C56" i="24"/>
  <c r="C53" i="23"/>
  <c r="C57" i="24"/>
  <c r="C54" i="23"/>
  <c r="C58" i="24"/>
  <c r="C55" i="23"/>
  <c r="C59" i="24"/>
  <c r="C56" i="23"/>
  <c r="C60" i="24"/>
  <c r="C57" i="23"/>
  <c r="C61" i="24"/>
  <c r="C58" i="23"/>
  <c r="C62" i="24"/>
  <c r="C59" i="23"/>
  <c r="C63" i="24"/>
  <c r="C60" i="23"/>
  <c r="C64" i="24"/>
  <c r="C61" i="23"/>
  <c r="C65" i="24"/>
  <c r="C62" i="23"/>
  <c r="C66" i="24"/>
  <c r="C63" i="23"/>
  <c r="C67" i="24"/>
  <c r="C64" i="23"/>
  <c r="C68" i="24"/>
  <c r="C65" i="23"/>
  <c r="C69" i="24"/>
  <c r="C66" i="23"/>
  <c r="C70" i="24"/>
  <c r="C67" i="23"/>
  <c r="C71" i="24"/>
  <c r="C68" i="23"/>
  <c r="C72" i="24"/>
  <c r="C69" i="23"/>
  <c r="C73" i="24"/>
  <c r="C70" i="23"/>
  <c r="C74" i="24"/>
  <c r="C71" i="23"/>
  <c r="C75" i="24"/>
  <c r="C72" i="23"/>
  <c r="C76" i="24"/>
  <c r="C73" i="23"/>
  <c r="C77" i="24"/>
  <c r="C74" i="23"/>
  <c r="C78" i="24"/>
  <c r="C75" i="23"/>
  <c r="C79" i="24"/>
  <c r="C76" i="23"/>
  <c r="C80" i="24"/>
  <c r="C77" i="23"/>
  <c r="C81" i="24"/>
  <c r="C78" i="23"/>
  <c r="C82" i="24"/>
  <c r="C79" i="23"/>
  <c r="C83" i="24"/>
  <c r="C80" i="23"/>
  <c r="C84" i="24"/>
  <c r="C81" i="23"/>
  <c r="C85" i="24"/>
  <c r="C82" i="23"/>
  <c r="C86" i="24"/>
  <c r="C83" i="23"/>
  <c r="C87" i="24"/>
  <c r="C84" i="23"/>
  <c r="C88" i="24"/>
  <c r="C85" i="23"/>
  <c r="C89" i="24"/>
  <c r="C86" i="23"/>
  <c r="C90" i="24"/>
  <c r="C87" i="23"/>
  <c r="C91" i="24"/>
  <c r="C88" i="23"/>
  <c r="C92" i="24"/>
  <c r="C89" i="23"/>
  <c r="C93" i="24"/>
  <c r="C90" i="23"/>
  <c r="C94" i="24"/>
  <c r="C91" i="23"/>
  <c r="C95" i="24"/>
  <c r="C92" i="23"/>
  <c r="C96" i="24"/>
  <c r="C93" i="23"/>
  <c r="C97" i="24"/>
  <c r="C94" i="23"/>
  <c r="C98" i="24"/>
  <c r="C95" i="23"/>
  <c r="C99" i="24"/>
  <c r="C96" i="23"/>
  <c r="C100" i="24"/>
  <c r="C97" i="23"/>
  <c r="C101" i="24"/>
  <c r="C98" i="23"/>
  <c r="C102" i="24"/>
  <c r="C99" i="23"/>
  <c r="C103" i="24"/>
  <c r="C100" i="23"/>
  <c r="C104" i="24"/>
  <c r="C101" i="23"/>
  <c r="C105" i="24"/>
  <c r="C102" i="23"/>
  <c r="C106" i="24"/>
  <c r="C103" i="23"/>
  <c r="C107" i="24"/>
  <c r="C104" i="23"/>
  <c r="C108" i="24"/>
  <c r="C105" i="23"/>
  <c r="C109" i="24"/>
  <c r="C106" i="23"/>
  <c r="C110" i="24"/>
  <c r="C107" i="23"/>
  <c r="C111" i="24"/>
  <c r="C108" i="23"/>
  <c r="C112" i="24"/>
  <c r="C109" i="23"/>
  <c r="C113" i="24"/>
  <c r="C110" i="23"/>
  <c r="C114" i="24"/>
  <c r="C111" i="23"/>
  <c r="C115" i="24"/>
  <c r="C112" i="23"/>
  <c r="C116" i="24"/>
  <c r="C113" i="23"/>
  <c r="C117" i="24"/>
  <c r="C114" i="23"/>
  <c r="C118" i="24"/>
  <c r="C115" i="23"/>
  <c r="C119" i="24"/>
  <c r="C116" i="23"/>
  <c r="C120" i="24"/>
  <c r="C117" i="23"/>
  <c r="C121" i="24"/>
  <c r="C118" i="23"/>
  <c r="C122" i="24"/>
  <c r="C119" i="23"/>
  <c r="C123" i="24"/>
  <c r="C120" i="23"/>
  <c r="C124" i="24"/>
  <c r="C121" i="23"/>
  <c r="C125" i="24"/>
  <c r="C122" i="23"/>
  <c r="C126" i="24"/>
  <c r="C123" i="23"/>
  <c r="C127" i="24"/>
  <c r="C124" i="23"/>
  <c r="C128" i="24"/>
  <c r="C125" i="23"/>
  <c r="C129" i="24"/>
  <c r="C126" i="23"/>
  <c r="C130" i="24"/>
  <c r="C127" i="23"/>
  <c r="C131" i="24"/>
  <c r="C128" i="23"/>
  <c r="C132" i="24"/>
  <c r="C129" i="23"/>
  <c r="C133" i="24"/>
  <c r="C130" i="23"/>
  <c r="C134" i="24"/>
  <c r="C131" i="23"/>
  <c r="C135" i="24"/>
  <c r="C132" i="23"/>
  <c r="C136" i="24"/>
  <c r="C133" i="23"/>
  <c r="C137" i="24"/>
  <c r="C134" i="23"/>
  <c r="C138" i="24"/>
  <c r="C135" i="23"/>
  <c r="C139" i="24"/>
  <c r="C136" i="23"/>
  <c r="C140" i="24"/>
  <c r="C137" i="23"/>
  <c r="C141" i="24"/>
  <c r="C138" i="23"/>
  <c r="C142" i="24"/>
  <c r="C139" i="23"/>
  <c r="C143" i="24"/>
  <c r="C140" i="23"/>
  <c r="C144" i="24"/>
  <c r="C141" i="23"/>
  <c r="C145" i="24"/>
  <c r="C142" i="23"/>
  <c r="C146" i="24"/>
  <c r="C143" i="23"/>
  <c r="C147" i="24"/>
  <c r="C144" i="23"/>
  <c r="C148" i="24"/>
  <c r="C145" i="23"/>
  <c r="C149" i="24"/>
  <c r="C146" i="23"/>
  <c r="C150" i="24"/>
  <c r="C147" i="23"/>
  <c r="C151" i="24"/>
  <c r="C148" i="23"/>
  <c r="C152" i="24"/>
  <c r="C149" i="23"/>
  <c r="C153" i="24"/>
  <c r="C150" i="23"/>
  <c r="C154" i="24"/>
  <c r="C151" i="23"/>
  <c r="C155" i="24"/>
  <c r="C152" i="23"/>
  <c r="C156" i="24"/>
  <c r="C153" i="23"/>
  <c r="C157" i="24"/>
  <c r="C154" i="23"/>
  <c r="C158" i="24"/>
  <c r="C155" i="23"/>
  <c r="C159" i="24"/>
  <c r="C156" i="23"/>
  <c r="C160" i="24"/>
  <c r="C157" i="23"/>
  <c r="C161" i="24"/>
  <c r="C158" i="23"/>
  <c r="C162" i="24"/>
  <c r="C159" i="23"/>
  <c r="C163" i="24"/>
  <c r="C160" i="23"/>
  <c r="C164" i="24"/>
  <c r="C161" i="23"/>
  <c r="C165" i="24"/>
  <c r="C162" i="23"/>
  <c r="C166" i="24"/>
  <c r="C163" i="23"/>
  <c r="C167" i="24"/>
  <c r="C164" i="23"/>
  <c r="C168" i="24"/>
  <c r="C165" i="23"/>
  <c r="C169" i="24"/>
  <c r="C166" i="23"/>
  <c r="C170" i="24"/>
  <c r="C167" i="23"/>
  <c r="C171" i="24"/>
  <c r="C168" i="23"/>
  <c r="C172" i="24"/>
  <c r="C169" i="23"/>
  <c r="C173" i="24"/>
  <c r="C170" i="23"/>
  <c r="C174" i="24"/>
  <c r="C171" i="23"/>
  <c r="C175" i="24"/>
  <c r="C172" i="23"/>
  <c r="C176" i="24"/>
  <c r="C173" i="23"/>
  <c r="C177" i="24"/>
  <c r="C174" i="23"/>
  <c r="C178" i="24"/>
  <c r="C175" i="23"/>
  <c r="C179" i="24"/>
  <c r="C176" i="23"/>
  <c r="C180" i="24"/>
  <c r="C177" i="23"/>
  <c r="C181" i="24"/>
  <c r="C178" i="23"/>
  <c r="C182" i="24"/>
  <c r="C179" i="23"/>
  <c r="C183" i="24"/>
  <c r="C180" i="23"/>
  <c r="C184" i="24"/>
  <c r="C181" i="23"/>
  <c r="C185" i="24"/>
  <c r="C182" i="23"/>
  <c r="C186" i="24"/>
  <c r="C183" i="23"/>
  <c r="C187" i="24"/>
  <c r="C184" i="23"/>
  <c r="C188" i="24"/>
  <c r="C185" i="23"/>
  <c r="C189" i="24"/>
  <c r="C186" i="23"/>
  <c r="C190" i="24"/>
  <c r="C187" i="23"/>
  <c r="C191" i="24"/>
  <c r="C188" i="23"/>
  <c r="C192" i="24"/>
  <c r="C189" i="23"/>
  <c r="C193" i="24"/>
  <c r="C190" i="23"/>
  <c r="C194" i="24"/>
  <c r="C191" i="23"/>
  <c r="C195" i="24"/>
  <c r="C192" i="23"/>
  <c r="C196" i="24"/>
  <c r="C193" i="23"/>
  <c r="C197" i="24"/>
  <c r="C194" i="23"/>
  <c r="C198" i="24"/>
  <c r="C195" i="23"/>
  <c r="C199" i="24"/>
  <c r="C196" i="23"/>
  <c r="C200" i="24"/>
  <c r="C197" i="23"/>
  <c r="C201" i="24"/>
  <c r="C198" i="23"/>
  <c r="C202" i="24"/>
  <c r="C199" i="23"/>
  <c r="C203" i="24"/>
  <c r="C200" i="23"/>
  <c r="C204" i="24"/>
  <c r="C201" i="23"/>
  <c r="C205" i="24"/>
  <c r="C202" i="23"/>
  <c r="C206" i="24"/>
  <c r="C203" i="23"/>
  <c r="C207" i="24"/>
  <c r="C204" i="23"/>
  <c r="C208" i="24"/>
  <c r="C205" i="23"/>
  <c r="C209" i="24"/>
  <c r="C206" i="23"/>
  <c r="C210" i="24"/>
  <c r="C207" i="23"/>
  <c r="C211" i="24"/>
  <c r="C208" i="23"/>
  <c r="C212" i="24"/>
  <c r="C209" i="23"/>
  <c r="C213" i="24"/>
  <c r="C210" i="23"/>
  <c r="C214" i="24"/>
  <c r="C211" i="23"/>
  <c r="C215" i="24"/>
  <c r="C212" i="23"/>
  <c r="C216" i="24"/>
  <c r="C213" i="23"/>
  <c r="C217" i="24"/>
  <c r="C214" i="23"/>
  <c r="C218" i="24"/>
  <c r="C215" i="23"/>
  <c r="C219" i="24"/>
  <c r="C216" i="23"/>
  <c r="C220" i="24"/>
  <c r="C217" i="23"/>
  <c r="C221" i="24"/>
  <c r="C218" i="23"/>
  <c r="C222" i="24"/>
  <c r="C219" i="23"/>
  <c r="C223" i="24"/>
  <c r="C220" i="23"/>
  <c r="C224" i="24"/>
  <c r="C221" i="23"/>
  <c r="C225" i="24"/>
  <c r="C222" i="23"/>
  <c r="C226" i="24"/>
  <c r="C223" i="23"/>
  <c r="C227" i="24"/>
  <c r="C224" i="23"/>
  <c r="C228" i="24"/>
  <c r="C225" i="23"/>
  <c r="C229" i="24"/>
  <c r="C226" i="23"/>
  <c r="C230" i="24"/>
  <c r="C227" i="23"/>
  <c r="C231" i="24"/>
  <c r="C228" i="23"/>
  <c r="C232" i="24"/>
  <c r="C229" i="23"/>
  <c r="C233" i="24"/>
  <c r="C230" i="23"/>
  <c r="C234" i="24"/>
  <c r="C231" i="23"/>
  <c r="C235" i="24"/>
  <c r="C232" i="23"/>
  <c r="C236" i="24"/>
  <c r="C233" i="23"/>
  <c r="C237" i="24"/>
  <c r="C234" i="23"/>
  <c r="C238" i="24"/>
  <c r="C235" i="23"/>
  <c r="C239" i="24"/>
  <c r="C236" i="23"/>
  <c r="C240" i="24"/>
  <c r="C237" i="23"/>
  <c r="C241" i="24"/>
  <c r="C238" i="23"/>
  <c r="C242" i="24"/>
  <c r="C239" i="23"/>
  <c r="C243" i="24"/>
  <c r="C240" i="23"/>
  <c r="C244" i="24"/>
  <c r="C241" i="23"/>
  <c r="C245" i="24"/>
  <c r="C242" i="23"/>
  <c r="C246" i="24"/>
  <c r="C243" i="23"/>
  <c r="C247" i="24"/>
  <c r="C244" i="23"/>
  <c r="C248" i="24"/>
  <c r="C245" i="23"/>
  <c r="C249" i="24"/>
  <c r="C246" i="23"/>
  <c r="C250" i="24"/>
  <c r="C247" i="23"/>
  <c r="C251" i="24"/>
  <c r="C248" i="23"/>
  <c r="C252" i="24"/>
  <c r="C249" i="23"/>
  <c r="C253" i="24"/>
  <c r="C250" i="23"/>
  <c r="C254" i="24"/>
  <c r="C251" i="23"/>
  <c r="C255" i="24"/>
  <c r="C252" i="23"/>
  <c r="C256" i="24"/>
  <c r="C253" i="23"/>
  <c r="C257" i="24"/>
  <c r="C254" i="23"/>
  <c r="C258" i="24"/>
  <c r="C255" i="23"/>
  <c r="C259" i="24"/>
  <c r="C256" i="23"/>
  <c r="C260" i="24"/>
  <c r="C257" i="23"/>
  <c r="C261" i="24"/>
  <c r="C258" i="23"/>
  <c r="C262" i="24"/>
  <c r="C259" i="23"/>
  <c r="C263" i="24"/>
  <c r="C260" i="23"/>
  <c r="C264" i="24"/>
  <c r="C261" i="23"/>
  <c r="C265" i="24"/>
  <c r="C262" i="23"/>
  <c r="C266" i="24"/>
  <c r="C263" i="23"/>
  <c r="C267" i="24"/>
  <c r="C264" i="23"/>
  <c r="C268" i="24"/>
  <c r="C265" i="23"/>
  <c r="C269" i="24"/>
  <c r="C266" i="23"/>
  <c r="C270" i="24"/>
  <c r="C267" i="23"/>
  <c r="C271" i="24"/>
  <c r="C268" i="23"/>
  <c r="C272" i="24"/>
  <c r="C269" i="23"/>
  <c r="C273" i="24"/>
  <c r="C270" i="23"/>
  <c r="C274" i="24"/>
  <c r="C271" i="23"/>
  <c r="C275" i="24"/>
  <c r="C272" i="23"/>
  <c r="C276" i="24"/>
  <c r="C273" i="23"/>
  <c r="C277" i="24"/>
  <c r="C274" i="23"/>
  <c r="C278" i="24"/>
  <c r="C275" i="23"/>
  <c r="C279" i="24"/>
  <c r="C276" i="23"/>
  <c r="C280" i="24"/>
  <c r="C277" i="23"/>
  <c r="C281" i="24"/>
  <c r="C278" i="23"/>
  <c r="C282" i="24"/>
  <c r="C279" i="23"/>
  <c r="C283" i="24"/>
  <c r="C280" i="23"/>
  <c r="C284" i="24"/>
  <c r="C281" i="23"/>
  <c r="C285" i="24"/>
  <c r="C282" i="23"/>
  <c r="C286" i="24"/>
  <c r="C283" i="23"/>
  <c r="C287" i="24"/>
  <c r="C284" i="23"/>
  <c r="C288" i="24"/>
  <c r="C285" i="23"/>
  <c r="C289" i="24"/>
  <c r="C286" i="23"/>
  <c r="C290" i="24"/>
  <c r="C287" i="23"/>
  <c r="C291" i="24"/>
  <c r="C288" i="23"/>
  <c r="C292" i="24"/>
  <c r="C289" i="23"/>
  <c r="C293" i="24"/>
  <c r="C290" i="23"/>
  <c r="C294" i="24"/>
  <c r="C291" i="23"/>
  <c r="C295" i="24"/>
  <c r="C292" i="23"/>
  <c r="C296" i="24"/>
  <c r="C293" i="23"/>
  <c r="C297" i="24"/>
  <c r="C294" i="23"/>
  <c r="C298" i="24"/>
  <c r="C295" i="23"/>
  <c r="C299" i="24"/>
  <c r="C296" i="23"/>
  <c r="C300" i="24"/>
  <c r="C297" i="23"/>
  <c r="C301" i="24"/>
  <c r="C298" i="23"/>
  <c r="C302" i="24"/>
  <c r="C299" i="23"/>
  <c r="C303" i="24"/>
  <c r="C300" i="23"/>
  <c r="C304" i="24"/>
  <c r="C301" i="23"/>
  <c r="C305" i="24"/>
  <c r="C302" i="23"/>
  <c r="C306" i="24"/>
  <c r="C303" i="23"/>
  <c r="C307" i="24"/>
  <c r="C304" i="23"/>
  <c r="C308" i="24"/>
  <c r="C305" i="23"/>
  <c r="C309" i="24"/>
  <c r="C306" i="23"/>
  <c r="C310" i="24"/>
  <c r="C307" i="23"/>
  <c r="C311" i="24"/>
  <c r="C308" i="23"/>
  <c r="C312" i="24"/>
  <c r="C309" i="23"/>
  <c r="C313" i="24"/>
  <c r="C310" i="23"/>
  <c r="C314" i="24"/>
  <c r="C311" i="23"/>
  <c r="C315" i="24"/>
  <c r="C312" i="23"/>
  <c r="C316" i="24"/>
  <c r="C313" i="23"/>
  <c r="C317" i="24"/>
  <c r="C314" i="23"/>
  <c r="C318" i="24"/>
  <c r="C315" i="23"/>
  <c r="C319" i="24"/>
  <c r="C316" i="23"/>
  <c r="C320" i="24"/>
  <c r="C317" i="23"/>
  <c r="C321" i="24"/>
  <c r="C318" i="23"/>
  <c r="C322" i="24"/>
  <c r="C319" i="23"/>
  <c r="C323" i="24"/>
  <c r="C320" i="23"/>
  <c r="C324" i="24"/>
  <c r="C321" i="23"/>
  <c r="C325" i="24"/>
  <c r="C322" i="23"/>
  <c r="C326" i="24"/>
  <c r="C323" i="23"/>
  <c r="C327" i="24"/>
  <c r="C324" i="23"/>
  <c r="C328" i="24"/>
  <c r="C325" i="23"/>
  <c r="C329" i="24"/>
  <c r="C326" i="23"/>
  <c r="C330" i="24"/>
  <c r="C327" i="23"/>
  <c r="C331" i="24"/>
  <c r="C328" i="23"/>
  <c r="C332" i="24"/>
  <c r="C329" i="23"/>
  <c r="C333" i="24"/>
  <c r="C330" i="23"/>
  <c r="C334" i="24"/>
  <c r="C331" i="23"/>
  <c r="C335" i="24"/>
  <c r="C332" i="23"/>
  <c r="C336" i="24"/>
  <c r="C333" i="23"/>
  <c r="C337" i="24"/>
  <c r="C334" i="23"/>
  <c r="C338" i="24"/>
  <c r="C335" i="23"/>
  <c r="C339" i="24"/>
  <c r="C336" i="23"/>
  <c r="C340" i="24"/>
  <c r="C337" i="23"/>
  <c r="C341" i="24"/>
  <c r="C338" i="23"/>
  <c r="C342" i="24"/>
  <c r="C339" i="23"/>
  <c r="C343" i="24"/>
  <c r="C340" i="23"/>
  <c r="C344" i="24"/>
  <c r="C341" i="23"/>
  <c r="C345" i="24"/>
  <c r="C342" i="23"/>
  <c r="C346" i="24"/>
  <c r="C343" i="23"/>
  <c r="C347" i="24"/>
  <c r="C344" i="23"/>
  <c r="C348" i="24"/>
  <c r="C345" i="23"/>
  <c r="C349" i="24"/>
  <c r="C346" i="23"/>
  <c r="C350" i="24"/>
  <c r="C347" i="23"/>
  <c r="C351" i="24"/>
  <c r="C348" i="23"/>
  <c r="C352" i="24"/>
  <c r="C349" i="23"/>
  <c r="C353" i="24"/>
  <c r="C350" i="23"/>
  <c r="C354" i="24"/>
  <c r="C351" i="23"/>
  <c r="C355" i="24"/>
  <c r="C352" i="23"/>
  <c r="C356" i="24"/>
  <c r="C353" i="23"/>
  <c r="C357" i="24"/>
  <c r="C354" i="23"/>
  <c r="C358" i="24"/>
  <c r="C355" i="23"/>
  <c r="C359" i="24"/>
  <c r="C356" i="23"/>
  <c r="C360" i="24"/>
  <c r="C357" i="23"/>
  <c r="C361" i="24"/>
  <c r="C358" i="23"/>
  <c r="C362" i="24"/>
  <c r="C359" i="23"/>
  <c r="C363" i="24"/>
  <c r="C360" i="23"/>
  <c r="C364" i="24"/>
  <c r="C361" i="23"/>
  <c r="C365" i="24"/>
  <c r="C362" i="23"/>
  <c r="C366" i="24"/>
  <c r="C363" i="23"/>
  <c r="C367" i="24"/>
  <c r="C364" i="23"/>
  <c r="C368" i="24"/>
  <c r="C365" i="23"/>
  <c r="C369" i="24"/>
  <c r="C366" i="23"/>
  <c r="C370" i="24"/>
  <c r="C367" i="23"/>
  <c r="C371" i="24"/>
  <c r="C368" i="23"/>
  <c r="C372" i="24"/>
  <c r="C369" i="23"/>
  <c r="C373" i="24"/>
  <c r="C370" i="23"/>
  <c r="C374" i="24"/>
  <c r="C371" i="23"/>
  <c r="C375" i="24"/>
  <c r="C372" i="23"/>
  <c r="C376" i="24"/>
  <c r="C373" i="23"/>
  <c r="C377" i="24"/>
  <c r="C374" i="23"/>
  <c r="C378" i="24"/>
  <c r="C375" i="23"/>
  <c r="C379" i="24"/>
  <c r="C376" i="23"/>
  <c r="C380" i="24"/>
  <c r="C377" i="23"/>
  <c r="C381" i="24"/>
  <c r="C378" i="23"/>
  <c r="C382" i="24"/>
  <c r="C379" i="23"/>
  <c r="C383" i="24"/>
  <c r="C380" i="23"/>
  <c r="C384" i="24"/>
  <c r="C381" i="23"/>
  <c r="C385" i="24"/>
  <c r="C382" i="23"/>
  <c r="C386" i="24"/>
  <c r="C383" i="23"/>
  <c r="C387" i="24"/>
  <c r="C384" i="23"/>
  <c r="C388" i="24"/>
  <c r="C385" i="23"/>
  <c r="C389" i="24"/>
  <c r="C386" i="23"/>
  <c r="C390" i="24"/>
  <c r="C387" i="23"/>
  <c r="C391" i="24"/>
  <c r="C388" i="23"/>
  <c r="C392" i="24"/>
  <c r="C389" i="23"/>
  <c r="C393" i="24"/>
  <c r="C390" i="23"/>
  <c r="C394" i="24"/>
  <c r="C391" i="23"/>
  <c r="C395" i="24"/>
  <c r="C392" i="23"/>
  <c r="C396" i="24"/>
  <c r="C393" i="23"/>
  <c r="C397" i="24"/>
  <c r="C394" i="23"/>
  <c r="C398" i="24"/>
  <c r="C395" i="23"/>
  <c r="C399" i="24"/>
  <c r="C396" i="23"/>
  <c r="C400" i="24"/>
  <c r="C397" i="23"/>
  <c r="C401" i="24"/>
  <c r="C398" i="23"/>
  <c r="C402" i="24"/>
  <c r="C399" i="23"/>
  <c r="C403" i="24"/>
  <c r="C400" i="23"/>
  <c r="C404" i="24"/>
  <c r="C401" i="23"/>
  <c r="C405" i="24"/>
  <c r="C402" i="23"/>
  <c r="C406" i="24"/>
  <c r="C403" i="23"/>
  <c r="C407" i="24"/>
  <c r="C404" i="23"/>
  <c r="C408" i="24"/>
  <c r="C405" i="23"/>
  <c r="C409" i="24"/>
  <c r="C406" i="23"/>
  <c r="C410" i="24"/>
  <c r="C407" i="23"/>
  <c r="C411" i="24"/>
  <c r="C408" i="23"/>
  <c r="C412" i="24"/>
  <c r="C409" i="23"/>
  <c r="C413" i="24"/>
  <c r="C410" i="23"/>
  <c r="C414" i="24"/>
  <c r="C411" i="23"/>
  <c r="C415" i="24"/>
  <c r="C412" i="23"/>
  <c r="C416" i="24"/>
  <c r="C413" i="23"/>
  <c r="C417" i="24"/>
  <c r="C414" i="23"/>
  <c r="C418" i="24"/>
  <c r="C415" i="23"/>
  <c r="C419" i="24"/>
  <c r="C416" i="23"/>
  <c r="C420" i="24"/>
  <c r="C417" i="23"/>
  <c r="C421" i="24"/>
  <c r="C418" i="23"/>
  <c r="C422" i="24"/>
  <c r="C419" i="23"/>
  <c r="C423" i="24"/>
  <c r="C420" i="23"/>
  <c r="C424" i="24"/>
  <c r="C421" i="23"/>
  <c r="C425" i="24"/>
  <c r="C422" i="23"/>
  <c r="C426" i="24"/>
  <c r="C423" i="23"/>
  <c r="C427" i="24"/>
  <c r="C424" i="23"/>
  <c r="C428" i="24"/>
  <c r="C425" i="23"/>
  <c r="C429" i="24"/>
  <c r="C426" i="23"/>
  <c r="C430" i="24"/>
  <c r="C427" i="23"/>
  <c r="C431" i="24"/>
  <c r="C428" i="23"/>
  <c r="C432" i="24"/>
  <c r="C429" i="23"/>
  <c r="C433" i="24"/>
  <c r="C430" i="23"/>
  <c r="C434" i="24"/>
  <c r="C431" i="23"/>
  <c r="C435" i="24"/>
  <c r="C432" i="23"/>
  <c r="C436" i="24"/>
  <c r="C433" i="23"/>
  <c r="C437" i="24"/>
  <c r="C434" i="23"/>
  <c r="C438" i="24"/>
  <c r="C435" i="23"/>
  <c r="C439" i="24"/>
  <c r="C436" i="23"/>
  <c r="C440" i="24"/>
  <c r="C437" i="23"/>
  <c r="C441" i="24"/>
  <c r="C438" i="23"/>
  <c r="C442" i="24"/>
  <c r="C439" i="23"/>
  <c r="C443" i="24"/>
  <c r="C440" i="23"/>
  <c r="C444" i="24"/>
  <c r="C441" i="23"/>
  <c r="C445" i="24"/>
  <c r="C442" i="23"/>
  <c r="C446" i="24"/>
  <c r="C443" i="23"/>
  <c r="C447" i="24"/>
  <c r="C444" i="23"/>
  <c r="C448" i="24"/>
  <c r="C445" i="23"/>
  <c r="C449" i="24"/>
  <c r="C446" i="23"/>
  <c r="C450" i="24"/>
  <c r="C447" i="23"/>
  <c r="C451" i="24"/>
  <c r="C448" i="23"/>
  <c r="C452" i="24"/>
  <c r="C449" i="23"/>
  <c r="C453" i="24"/>
  <c r="C450" i="23"/>
  <c r="C454" i="24"/>
  <c r="C451" i="23"/>
  <c r="C455" i="24"/>
  <c r="C452" i="23"/>
  <c r="C456" i="24"/>
  <c r="C453" i="23"/>
  <c r="C457" i="24"/>
  <c r="C454" i="23"/>
  <c r="C458" i="24"/>
  <c r="C455" i="23"/>
  <c r="C459" i="24"/>
  <c r="C456" i="23"/>
  <c r="C460" i="24"/>
  <c r="C457" i="23"/>
  <c r="C461" i="24"/>
  <c r="C458" i="23"/>
  <c r="C462" i="24"/>
  <c r="C459" i="23"/>
  <c r="C463" i="24"/>
  <c r="C460" i="23"/>
  <c r="C464" i="24"/>
  <c r="C461" i="23"/>
  <c r="C465" i="24"/>
  <c r="C462" i="23"/>
  <c r="C466" i="24"/>
  <c r="C463" i="23"/>
  <c r="C467" i="24"/>
  <c r="C464" i="23"/>
  <c r="C468" i="24"/>
  <c r="C465" i="23"/>
  <c r="C469" i="24"/>
  <c r="C466" i="23"/>
  <c r="C470" i="24"/>
  <c r="C467" i="23"/>
  <c r="C471" i="24"/>
  <c r="C468" i="23"/>
  <c r="C472" i="24"/>
  <c r="C469" i="23"/>
  <c r="C473" i="24"/>
  <c r="C470" i="23"/>
  <c r="C474" i="24"/>
  <c r="C471" i="23"/>
  <c r="C475" i="24"/>
  <c r="C472" i="23"/>
  <c r="C476" i="24"/>
  <c r="C473" i="23"/>
  <c r="C477" i="24"/>
  <c r="C474" i="23"/>
  <c r="C478" i="24"/>
  <c r="C475" i="23"/>
  <c r="C479" i="24"/>
  <c r="C476" i="23"/>
  <c r="C480" i="24"/>
  <c r="C477" i="23"/>
  <c r="C481" i="24"/>
  <c r="C478" i="23"/>
  <c r="C482" i="24"/>
  <c r="C479" i="23"/>
  <c r="C483" i="24"/>
  <c r="C480" i="23"/>
  <c r="C484" i="24"/>
  <c r="C481" i="23"/>
  <c r="C485" i="24"/>
  <c r="C482" i="23"/>
  <c r="C486" i="24"/>
  <c r="C483" i="23"/>
  <c r="C487" i="24"/>
  <c r="C484" i="23"/>
  <c r="C488" i="24"/>
  <c r="C485" i="23"/>
  <c r="C489" i="24"/>
  <c r="C486" i="23"/>
  <c r="C490" i="24"/>
  <c r="C487" i="23"/>
  <c r="C491" i="24"/>
  <c r="C488" i="23"/>
  <c r="C492" i="24"/>
  <c r="C489" i="23"/>
  <c r="C493" i="24"/>
  <c r="C490" i="23"/>
  <c r="C494" i="24"/>
  <c r="C491" i="23"/>
  <c r="C495" i="24"/>
  <c r="C492" i="23"/>
  <c r="C496" i="24"/>
  <c r="C493" i="23"/>
  <c r="C497" i="24"/>
  <c r="C494" i="23"/>
  <c r="C498" i="24"/>
  <c r="C495" i="23"/>
  <c r="C499" i="24"/>
  <c r="C496" i="23"/>
  <c r="C500" i="24"/>
  <c r="C497" i="23"/>
  <c r="C501" i="24"/>
  <c r="C498" i="23"/>
  <c r="C502" i="24"/>
  <c r="C499" i="23"/>
  <c r="C503" i="24"/>
  <c r="C500" i="23"/>
  <c r="C504" i="24"/>
  <c r="C501" i="23"/>
  <c r="C505" i="24"/>
  <c r="C502" i="23"/>
  <c r="C506" i="24"/>
  <c r="C503" i="23"/>
  <c r="C507" i="24"/>
  <c r="C504" i="23"/>
  <c r="C508" i="24"/>
  <c r="C505" i="23"/>
  <c r="C509" i="24"/>
  <c r="C506" i="23"/>
  <c r="C510" i="24"/>
  <c r="C507" i="23"/>
  <c r="C511" i="24"/>
  <c r="C508" i="23"/>
  <c r="C512" i="24"/>
  <c r="C509" i="23"/>
  <c r="C513" i="24"/>
  <c r="C510" i="23"/>
  <c r="C514" i="24"/>
  <c r="C511" i="23"/>
  <c r="C515" i="24"/>
  <c r="C512" i="23"/>
  <c r="C516" i="24"/>
  <c r="C513" i="23"/>
  <c r="C517" i="24"/>
  <c r="C514" i="23"/>
  <c r="C518" i="24"/>
  <c r="C515" i="23"/>
  <c r="C519" i="24"/>
  <c r="C516" i="23"/>
  <c r="C520" i="24"/>
  <c r="C517" i="23"/>
  <c r="C521" i="24"/>
  <c r="C518" i="23"/>
  <c r="C522" i="24"/>
  <c r="C519" i="23"/>
  <c r="C523" i="24"/>
  <c r="C520" i="23"/>
  <c r="C524" i="24"/>
  <c r="C521" i="23"/>
  <c r="C525" i="24"/>
  <c r="C522" i="23"/>
  <c r="C526" i="24"/>
  <c r="C523" i="23"/>
  <c r="C527" i="24"/>
  <c r="C524" i="23"/>
  <c r="C528" i="24"/>
  <c r="C525" i="23"/>
  <c r="C529" i="24"/>
  <c r="C526" i="23"/>
  <c r="C530" i="24"/>
  <c r="C527" i="23"/>
  <c r="C531" i="24"/>
  <c r="C528" i="23"/>
  <c r="C532" i="24"/>
  <c r="C529" i="23"/>
  <c r="C533" i="24"/>
  <c r="C530" i="23"/>
  <c r="C534" i="24"/>
  <c r="C531" i="23"/>
  <c r="C535" i="24"/>
  <c r="C532" i="23"/>
  <c r="C536" i="24"/>
  <c r="C533" i="23"/>
  <c r="C537" i="24"/>
  <c r="C534" i="23"/>
  <c r="C538" i="24"/>
  <c r="C535" i="23"/>
  <c r="C539" i="24"/>
  <c r="C536" i="23"/>
  <c r="C540" i="24"/>
  <c r="C537" i="23"/>
  <c r="C541" i="24"/>
  <c r="C538" i="23"/>
  <c r="C542" i="24"/>
  <c r="C539" i="23"/>
  <c r="C543" i="24"/>
  <c r="C540" i="23"/>
  <c r="C544" i="24"/>
  <c r="C541" i="23"/>
  <c r="C545" i="24"/>
  <c r="C542" i="23"/>
  <c r="C546" i="24"/>
  <c r="C543" i="23"/>
  <c r="C547" i="24"/>
  <c r="C544" i="23"/>
  <c r="C548" i="24"/>
  <c r="C545" i="23"/>
  <c r="C549" i="24"/>
  <c r="C546" i="23"/>
  <c r="C550" i="24"/>
  <c r="C547" i="23"/>
  <c r="C551" i="24"/>
  <c r="C548" i="23"/>
  <c r="C552" i="24"/>
  <c r="C549" i="23"/>
  <c r="C553" i="24"/>
  <c r="C550" i="23"/>
  <c r="C554" i="24"/>
  <c r="C551" i="23"/>
  <c r="C555" i="24"/>
  <c r="C553" i="23"/>
  <c r="C557" i="24"/>
  <c r="C554" i="23"/>
  <c r="C558" i="24"/>
  <c r="C2" i="23"/>
  <c r="C6" i="24"/>
  <c r="H7" i="24"/>
  <c r="H8" i="24"/>
  <c r="H9" i="24"/>
  <c r="H10" i="24"/>
  <c r="H11" i="24"/>
  <c r="H12" i="24"/>
  <c r="H13" i="24"/>
  <c r="H14" i="24"/>
  <c r="H15" i="24"/>
  <c r="H16" i="24"/>
  <c r="H17" i="24"/>
  <c r="H18" i="24"/>
  <c r="H19" i="24"/>
  <c r="H20" i="24"/>
  <c r="H21" i="24"/>
  <c r="H22" i="24"/>
  <c r="H23" i="24"/>
  <c r="H24" i="24"/>
  <c r="H25" i="24"/>
  <c r="H26" i="24"/>
  <c r="H27" i="24"/>
  <c r="H28" i="24"/>
  <c r="H29" i="24"/>
  <c r="H30" i="24"/>
  <c r="H31" i="24"/>
  <c r="H32" i="24"/>
  <c r="H33" i="24"/>
  <c r="H34" i="24"/>
  <c r="H35" i="24"/>
  <c r="H36" i="24"/>
  <c r="H37" i="24"/>
  <c r="H38" i="24"/>
  <c r="H39" i="24"/>
  <c r="H40" i="24"/>
  <c r="H41" i="24"/>
  <c r="H42" i="24"/>
  <c r="H43" i="24"/>
  <c r="H44" i="24"/>
  <c r="H45" i="24"/>
  <c r="H46" i="24"/>
  <c r="H47" i="24"/>
  <c r="H48" i="24"/>
  <c r="H49" i="24"/>
  <c r="H50" i="24"/>
  <c r="H51" i="24"/>
  <c r="H52" i="24"/>
  <c r="H53" i="24"/>
  <c r="H54" i="24"/>
  <c r="H55" i="24"/>
  <c r="H56" i="24"/>
  <c r="H57" i="24"/>
  <c r="H58" i="24"/>
  <c r="H59" i="24"/>
  <c r="H60" i="24"/>
  <c r="H61" i="24"/>
  <c r="H62" i="24"/>
  <c r="H63" i="24"/>
  <c r="H64" i="24"/>
  <c r="H65" i="24"/>
  <c r="H66" i="24"/>
  <c r="H67" i="24"/>
  <c r="H68" i="24"/>
  <c r="H69" i="24"/>
  <c r="H70" i="24"/>
  <c r="H71" i="24"/>
  <c r="H72" i="24"/>
  <c r="H73" i="24"/>
  <c r="H74" i="24"/>
  <c r="H75" i="24"/>
  <c r="H76" i="24"/>
  <c r="H77" i="24"/>
  <c r="H78" i="24"/>
  <c r="H79" i="24"/>
  <c r="H80" i="24"/>
  <c r="H81" i="24"/>
  <c r="H82" i="24"/>
  <c r="H83" i="24"/>
  <c r="H84" i="24"/>
  <c r="H85" i="24"/>
  <c r="H86" i="24"/>
  <c r="H87" i="24"/>
  <c r="H88" i="24"/>
  <c r="H89" i="24"/>
  <c r="H90" i="24"/>
  <c r="H91" i="24"/>
  <c r="H92" i="24"/>
  <c r="H93" i="24"/>
  <c r="H94" i="24"/>
  <c r="H95" i="24"/>
  <c r="H96" i="24"/>
  <c r="H97" i="24"/>
  <c r="H98" i="24"/>
  <c r="H99" i="24"/>
  <c r="H100" i="24"/>
  <c r="H101" i="24"/>
  <c r="H102" i="24"/>
  <c r="H103" i="24"/>
  <c r="H104" i="24"/>
  <c r="H105" i="24"/>
  <c r="H106" i="24"/>
  <c r="H107" i="24"/>
  <c r="H108" i="24"/>
  <c r="H109" i="24"/>
  <c r="H110" i="24"/>
  <c r="H111" i="24"/>
  <c r="H112" i="24"/>
  <c r="H113" i="24"/>
  <c r="H114" i="24"/>
  <c r="H115" i="24"/>
  <c r="H116" i="24"/>
  <c r="H117" i="24"/>
  <c r="H118" i="24"/>
  <c r="H119" i="24"/>
  <c r="H120" i="24"/>
  <c r="H121" i="24"/>
  <c r="H122" i="24"/>
  <c r="H123" i="24"/>
  <c r="H124" i="24"/>
  <c r="H125" i="24"/>
  <c r="H126" i="24"/>
  <c r="H127" i="24"/>
  <c r="H128" i="24"/>
  <c r="H129" i="24"/>
  <c r="H130" i="24"/>
  <c r="H131" i="24"/>
  <c r="H132" i="24"/>
  <c r="H133" i="24"/>
  <c r="H134" i="24"/>
  <c r="H135" i="24"/>
  <c r="H136" i="24"/>
  <c r="H137" i="24"/>
  <c r="H138" i="24"/>
  <c r="H139" i="24"/>
  <c r="H140" i="24"/>
  <c r="H141" i="24"/>
  <c r="H142" i="24"/>
  <c r="H143" i="24"/>
  <c r="H144" i="24"/>
  <c r="H145" i="24"/>
  <c r="H146" i="24"/>
  <c r="H147" i="24"/>
  <c r="H148" i="24"/>
  <c r="H149" i="24"/>
  <c r="H150" i="24"/>
  <c r="H151" i="24"/>
  <c r="H152" i="24"/>
  <c r="H153" i="24"/>
  <c r="H154" i="24"/>
  <c r="H155" i="24"/>
  <c r="H156" i="24"/>
  <c r="H157" i="24"/>
  <c r="H158" i="24"/>
  <c r="H159" i="24"/>
  <c r="H160" i="24"/>
  <c r="H161" i="24"/>
  <c r="H162" i="24"/>
  <c r="H163" i="24"/>
  <c r="H164" i="24"/>
  <c r="H165" i="24"/>
  <c r="H166" i="24"/>
  <c r="H167" i="24"/>
  <c r="H168" i="24"/>
  <c r="H169" i="24"/>
  <c r="H170" i="24"/>
  <c r="H171" i="24"/>
  <c r="H172" i="24"/>
  <c r="H173" i="24"/>
  <c r="H174" i="24"/>
  <c r="H175" i="24"/>
  <c r="H176" i="24"/>
  <c r="H177" i="24"/>
  <c r="H178" i="24"/>
  <c r="H179" i="24"/>
  <c r="H180" i="24"/>
  <c r="H181" i="24"/>
  <c r="H182" i="24"/>
  <c r="H183" i="24"/>
  <c r="H184" i="24"/>
  <c r="H185" i="24"/>
  <c r="H186" i="24"/>
  <c r="H187" i="24"/>
  <c r="H188" i="24"/>
  <c r="H189" i="24"/>
  <c r="H190" i="24"/>
  <c r="H191" i="24"/>
  <c r="H192" i="24"/>
  <c r="H193" i="24"/>
  <c r="H194" i="24"/>
  <c r="H195" i="24"/>
  <c r="H196" i="24"/>
  <c r="H197" i="24"/>
  <c r="H198" i="24"/>
  <c r="H199" i="24"/>
  <c r="H200" i="24"/>
  <c r="H201" i="24"/>
  <c r="H202" i="24"/>
  <c r="H203" i="24"/>
  <c r="H204" i="24"/>
  <c r="H205" i="24"/>
  <c r="H206" i="24"/>
  <c r="H207" i="24"/>
  <c r="H208" i="24"/>
  <c r="H209" i="24"/>
  <c r="H210" i="24"/>
  <c r="H211" i="24"/>
  <c r="H212" i="24"/>
  <c r="H213" i="24"/>
  <c r="H214" i="24"/>
  <c r="H215" i="24"/>
  <c r="H216" i="24"/>
  <c r="H217" i="24"/>
  <c r="H218" i="24"/>
  <c r="H219" i="24"/>
  <c r="H220" i="24"/>
  <c r="H221" i="24"/>
  <c r="H222" i="24"/>
  <c r="H223" i="24"/>
  <c r="H224" i="24"/>
  <c r="H225" i="24"/>
  <c r="H226" i="24"/>
  <c r="H227" i="24"/>
  <c r="H228" i="24"/>
  <c r="H229" i="24"/>
  <c r="H230" i="24"/>
  <c r="H231" i="24"/>
  <c r="H232" i="24"/>
  <c r="H233" i="24"/>
  <c r="H234" i="24"/>
  <c r="H235" i="24"/>
  <c r="H236" i="24"/>
  <c r="H237" i="24"/>
  <c r="H238" i="24"/>
  <c r="H239" i="24"/>
  <c r="H240" i="24"/>
  <c r="H241" i="24"/>
  <c r="H242" i="24"/>
  <c r="H243" i="24"/>
  <c r="H244" i="24"/>
  <c r="H245" i="24"/>
  <c r="H246" i="24"/>
  <c r="H247" i="24"/>
  <c r="H248" i="24"/>
  <c r="H249" i="24"/>
  <c r="H250" i="24"/>
  <c r="H251" i="24"/>
  <c r="H252" i="24"/>
  <c r="H253" i="24"/>
  <c r="H254" i="24"/>
  <c r="H255" i="24"/>
  <c r="H256" i="24"/>
  <c r="H257" i="24"/>
  <c r="H258" i="24"/>
  <c r="H259" i="24"/>
  <c r="H260" i="24"/>
  <c r="H261" i="24"/>
  <c r="H262" i="24"/>
  <c r="H263" i="24"/>
  <c r="H264" i="24"/>
  <c r="H265" i="24"/>
  <c r="H266" i="24"/>
  <c r="H267" i="24"/>
  <c r="H268" i="24"/>
  <c r="H269" i="24"/>
  <c r="H270" i="24"/>
  <c r="H271" i="24"/>
  <c r="H272" i="24"/>
  <c r="H273" i="24"/>
  <c r="H274" i="24"/>
  <c r="H275" i="24"/>
  <c r="H276" i="24"/>
  <c r="H277" i="24"/>
  <c r="H278" i="24"/>
  <c r="H279" i="24"/>
  <c r="H280" i="24"/>
  <c r="H281" i="24"/>
  <c r="H282" i="24"/>
  <c r="H283" i="24"/>
  <c r="H284" i="24"/>
  <c r="H285" i="24"/>
  <c r="H286" i="24"/>
  <c r="H287" i="24"/>
  <c r="H288" i="24"/>
  <c r="H289" i="24"/>
  <c r="H290" i="24"/>
  <c r="H291" i="24"/>
  <c r="H292" i="24"/>
  <c r="H293" i="24"/>
  <c r="H294" i="24"/>
  <c r="H295" i="24"/>
  <c r="H296" i="24"/>
  <c r="H297" i="24"/>
  <c r="H298" i="24"/>
  <c r="H299" i="24"/>
  <c r="H300" i="24"/>
  <c r="H301" i="24"/>
  <c r="H302" i="24"/>
  <c r="H303" i="24"/>
  <c r="H304" i="24"/>
  <c r="H305" i="24"/>
  <c r="H306" i="24"/>
  <c r="H307" i="24"/>
  <c r="H308" i="24"/>
  <c r="H309" i="24"/>
  <c r="H310" i="24"/>
  <c r="H311" i="24"/>
  <c r="H312" i="24"/>
  <c r="H313" i="24"/>
  <c r="H314" i="24"/>
  <c r="H315" i="24"/>
  <c r="H316" i="24"/>
  <c r="H317" i="24"/>
  <c r="H318" i="24"/>
  <c r="H319" i="24"/>
  <c r="H320" i="24"/>
  <c r="H321" i="24"/>
  <c r="H322" i="24"/>
  <c r="H323" i="24"/>
  <c r="H324" i="24"/>
  <c r="H325" i="24"/>
  <c r="H326" i="24"/>
  <c r="H327" i="24"/>
  <c r="H328" i="24"/>
  <c r="H329" i="24"/>
  <c r="H330" i="24"/>
  <c r="H331" i="24"/>
  <c r="H332" i="24"/>
  <c r="H333" i="24"/>
  <c r="H334" i="24"/>
  <c r="H335" i="24"/>
  <c r="H336" i="24"/>
  <c r="H337" i="24"/>
  <c r="H338" i="24"/>
  <c r="H339" i="24"/>
  <c r="H340" i="24"/>
  <c r="H341" i="24"/>
  <c r="H342" i="24"/>
  <c r="H343" i="24"/>
  <c r="H344" i="24"/>
  <c r="H345" i="24"/>
  <c r="H346" i="24"/>
  <c r="H347" i="24"/>
  <c r="H348" i="24"/>
  <c r="H349" i="24"/>
  <c r="H350" i="24"/>
  <c r="H351" i="24"/>
  <c r="H352" i="24"/>
  <c r="H353" i="24"/>
  <c r="H354" i="24"/>
  <c r="H355" i="24"/>
  <c r="H356" i="24"/>
  <c r="H357" i="24"/>
  <c r="H358" i="24"/>
  <c r="H359" i="24"/>
  <c r="H360" i="24"/>
  <c r="H361" i="24"/>
  <c r="H362" i="24"/>
  <c r="H363" i="24"/>
  <c r="H364" i="24"/>
  <c r="H365" i="24"/>
  <c r="H366" i="24"/>
  <c r="H367" i="24"/>
  <c r="H368" i="24"/>
  <c r="H369" i="24"/>
  <c r="H370" i="24"/>
  <c r="H371" i="24"/>
  <c r="H372" i="24"/>
  <c r="H373" i="24"/>
  <c r="H374" i="24"/>
  <c r="H375" i="24"/>
  <c r="H376" i="24"/>
  <c r="H377" i="24"/>
  <c r="H378" i="24"/>
  <c r="H379" i="24"/>
  <c r="H380" i="24"/>
  <c r="H381" i="24"/>
  <c r="H382" i="24"/>
  <c r="H383" i="24"/>
  <c r="H384" i="24"/>
  <c r="H385" i="24"/>
  <c r="H386" i="24"/>
  <c r="H387" i="24"/>
  <c r="H388" i="24"/>
  <c r="H389" i="24"/>
  <c r="H390" i="24"/>
  <c r="H391" i="24"/>
  <c r="H392" i="24"/>
  <c r="H393" i="24"/>
  <c r="H394" i="24"/>
  <c r="H395" i="24"/>
  <c r="H396" i="24"/>
  <c r="H397" i="24"/>
  <c r="H398" i="24"/>
  <c r="H399" i="24"/>
  <c r="H400" i="24"/>
  <c r="H401" i="24"/>
  <c r="H402" i="24"/>
  <c r="H403" i="24"/>
  <c r="H404" i="24"/>
  <c r="H405" i="24"/>
  <c r="H406" i="24"/>
  <c r="H407" i="24"/>
  <c r="H408" i="24"/>
  <c r="H409" i="24"/>
  <c r="H410" i="24"/>
  <c r="H411" i="24"/>
  <c r="H412" i="24"/>
  <c r="H413" i="24"/>
  <c r="H414" i="24"/>
  <c r="H415" i="24"/>
  <c r="H416" i="24"/>
  <c r="H417" i="24"/>
  <c r="H418" i="24"/>
  <c r="H419" i="24"/>
  <c r="H420" i="24"/>
  <c r="H421" i="24"/>
  <c r="H422" i="24"/>
  <c r="H423" i="24"/>
  <c r="H424" i="24"/>
  <c r="H425" i="24"/>
  <c r="H426" i="24"/>
  <c r="H427" i="24"/>
  <c r="H428" i="24"/>
  <c r="H429" i="24"/>
  <c r="H430" i="24"/>
  <c r="H431" i="24"/>
  <c r="H432" i="24"/>
  <c r="H433" i="24"/>
  <c r="H434" i="24"/>
  <c r="H435" i="24"/>
  <c r="H436" i="24"/>
  <c r="H437" i="24"/>
  <c r="H438" i="24"/>
  <c r="H439" i="24"/>
  <c r="H440" i="24"/>
  <c r="H441" i="24"/>
  <c r="H442" i="24"/>
  <c r="H443" i="24"/>
  <c r="H444" i="24"/>
  <c r="H445" i="24"/>
  <c r="H446" i="24"/>
  <c r="H447" i="24"/>
  <c r="H448" i="24"/>
  <c r="H449" i="24"/>
  <c r="H450" i="24"/>
  <c r="H451" i="24"/>
  <c r="H452" i="24"/>
  <c r="H453" i="24"/>
  <c r="H454" i="24"/>
  <c r="H455" i="24"/>
  <c r="H456" i="24"/>
  <c r="H457" i="24"/>
  <c r="H458" i="24"/>
  <c r="H459" i="24"/>
  <c r="H460" i="24"/>
  <c r="H461" i="24"/>
  <c r="H462" i="24"/>
  <c r="H463" i="24"/>
  <c r="H464" i="24"/>
  <c r="H465" i="24"/>
  <c r="H466" i="24"/>
  <c r="H467" i="24"/>
  <c r="H468" i="24"/>
  <c r="H469" i="24"/>
  <c r="H470" i="24"/>
  <c r="H471" i="24"/>
  <c r="H472" i="24"/>
  <c r="H473" i="24"/>
  <c r="H474" i="24"/>
  <c r="H475" i="24"/>
  <c r="H476" i="24"/>
  <c r="H477" i="24"/>
  <c r="H478" i="24"/>
  <c r="H479" i="24"/>
  <c r="H480" i="24"/>
  <c r="H481" i="24"/>
  <c r="H482" i="24"/>
  <c r="H483" i="24"/>
  <c r="H484" i="24"/>
  <c r="H485" i="24"/>
  <c r="H486" i="24"/>
  <c r="H487" i="24"/>
  <c r="H488" i="24"/>
  <c r="H489" i="24"/>
  <c r="H490" i="24"/>
  <c r="H491" i="24"/>
  <c r="H492" i="24"/>
  <c r="H493" i="24"/>
  <c r="H494" i="24"/>
  <c r="H495" i="24"/>
  <c r="H496" i="24"/>
  <c r="H497" i="24"/>
  <c r="H498" i="24"/>
  <c r="H499" i="24"/>
  <c r="H500" i="24"/>
  <c r="H501" i="24"/>
  <c r="H502" i="24"/>
  <c r="H503" i="24"/>
  <c r="H504" i="24"/>
  <c r="H505" i="24"/>
  <c r="H506" i="24"/>
  <c r="H507" i="24"/>
  <c r="H508" i="24"/>
  <c r="H509" i="24"/>
  <c r="H510" i="24"/>
  <c r="H511" i="24"/>
  <c r="H512" i="24"/>
  <c r="H513" i="24"/>
  <c r="H514" i="24"/>
  <c r="H515" i="24"/>
  <c r="H516" i="24"/>
  <c r="H517" i="24"/>
  <c r="H518" i="24"/>
  <c r="H519" i="24"/>
  <c r="H520" i="24"/>
  <c r="H521" i="24"/>
  <c r="H522" i="24"/>
  <c r="H523" i="24"/>
  <c r="H524" i="24"/>
  <c r="H525" i="24"/>
  <c r="H526" i="24"/>
  <c r="H527" i="24"/>
  <c r="H528" i="24"/>
  <c r="H529" i="24"/>
  <c r="H530" i="24"/>
  <c r="H531" i="24"/>
  <c r="H532" i="24"/>
  <c r="H533" i="24"/>
  <c r="H534" i="24"/>
  <c r="H535" i="24"/>
  <c r="H536" i="24"/>
  <c r="H537" i="24"/>
  <c r="H538" i="24"/>
  <c r="H539" i="24"/>
  <c r="H540" i="24"/>
  <c r="H541" i="24"/>
  <c r="H542" i="24"/>
  <c r="H543" i="24"/>
  <c r="H544" i="24"/>
  <c r="H545" i="24"/>
  <c r="H546" i="24"/>
  <c r="H547" i="24"/>
  <c r="H548" i="24"/>
  <c r="H549" i="24"/>
  <c r="H550" i="24"/>
  <c r="H551" i="24"/>
  <c r="H552" i="24"/>
  <c r="H553" i="24"/>
  <c r="H554" i="24"/>
  <c r="H555" i="24"/>
  <c r="H556" i="24"/>
  <c r="H557" i="24"/>
  <c r="H558" i="24"/>
  <c r="H6" i="24"/>
  <c r="E7" i="24"/>
  <c r="E8" i="24"/>
  <c r="E9" i="24"/>
  <c r="E10" i="24"/>
  <c r="E11" i="24"/>
  <c r="E12" i="24"/>
  <c r="E13" i="24"/>
  <c r="E14" i="24"/>
  <c r="E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E59" i="24"/>
  <c r="E60" i="24"/>
  <c r="E61" i="24"/>
  <c r="E62" i="24"/>
  <c r="E63" i="24"/>
  <c r="E64" i="24"/>
  <c r="E65" i="24"/>
  <c r="E66" i="24"/>
  <c r="E67" i="24"/>
  <c r="E68" i="24"/>
  <c r="E69" i="24"/>
  <c r="E70" i="24"/>
  <c r="E71" i="24"/>
  <c r="E72" i="24"/>
  <c r="E73" i="24"/>
  <c r="E74" i="24"/>
  <c r="E75" i="24"/>
  <c r="E76" i="24"/>
  <c r="E77" i="24"/>
  <c r="E78" i="24"/>
  <c r="E79" i="24"/>
  <c r="E80" i="24"/>
  <c r="E81" i="24"/>
  <c r="E82" i="24"/>
  <c r="E83" i="24"/>
  <c r="E84" i="24"/>
  <c r="E85" i="24"/>
  <c r="E86" i="24"/>
  <c r="E87" i="24"/>
  <c r="E88" i="24"/>
  <c r="E89" i="24"/>
  <c r="E90" i="24"/>
  <c r="E91" i="24"/>
  <c r="E92" i="24"/>
  <c r="E93" i="24"/>
  <c r="E94" i="24"/>
  <c r="E95" i="24"/>
  <c r="E96" i="24"/>
  <c r="E97" i="24"/>
  <c r="E98" i="24"/>
  <c r="E99" i="24"/>
  <c r="E100" i="24"/>
  <c r="E101" i="24"/>
  <c r="E102" i="24"/>
  <c r="E103" i="24"/>
  <c r="E104" i="24"/>
  <c r="E105" i="24"/>
  <c r="E106" i="24"/>
  <c r="E107" i="24"/>
  <c r="E108" i="24"/>
  <c r="E109" i="24"/>
  <c r="E110" i="24"/>
  <c r="E111" i="24"/>
  <c r="E112" i="24"/>
  <c r="E113" i="24"/>
  <c r="E114" i="24"/>
  <c r="E115" i="24"/>
  <c r="E116" i="24"/>
  <c r="E117" i="24"/>
  <c r="E118" i="24"/>
  <c r="E119" i="24"/>
  <c r="E120" i="24"/>
  <c r="E121" i="24"/>
  <c r="E122" i="24"/>
  <c r="E123" i="24"/>
  <c r="E124" i="24"/>
  <c r="E125" i="24"/>
  <c r="E126" i="24"/>
  <c r="E127" i="24"/>
  <c r="E128" i="24"/>
  <c r="E129" i="24"/>
  <c r="E130" i="24"/>
  <c r="E131" i="24"/>
  <c r="E132" i="24"/>
  <c r="E133" i="24"/>
  <c r="E134" i="24"/>
  <c r="E135" i="24"/>
  <c r="E136" i="24"/>
  <c r="E137" i="24"/>
  <c r="E138" i="24"/>
  <c r="E139" i="24"/>
  <c r="E140" i="24"/>
  <c r="E141" i="24"/>
  <c r="E142" i="24"/>
  <c r="E143" i="24"/>
  <c r="E144" i="24"/>
  <c r="E145" i="24"/>
  <c r="E146" i="24"/>
  <c r="E147" i="24"/>
  <c r="E148" i="24"/>
  <c r="E149" i="24"/>
  <c r="E150" i="24"/>
  <c r="E151" i="24"/>
  <c r="E152" i="24"/>
  <c r="E153" i="24"/>
  <c r="E154" i="24"/>
  <c r="E155" i="24"/>
  <c r="E156" i="24"/>
  <c r="E157" i="24"/>
  <c r="E158" i="24"/>
  <c r="E159" i="24"/>
  <c r="E160" i="24"/>
  <c r="E161" i="24"/>
  <c r="E162" i="24"/>
  <c r="E163" i="24"/>
  <c r="E164" i="24"/>
  <c r="E165" i="24"/>
  <c r="E166" i="24"/>
  <c r="E167" i="24"/>
  <c r="E168" i="24"/>
  <c r="E169" i="24"/>
  <c r="E170" i="24"/>
  <c r="E171" i="24"/>
  <c r="E172" i="24"/>
  <c r="E173" i="24"/>
  <c r="E174" i="24"/>
  <c r="E175" i="24"/>
  <c r="E176" i="24"/>
  <c r="E177" i="24"/>
  <c r="E178" i="24"/>
  <c r="E179" i="24"/>
  <c r="E180" i="24"/>
  <c r="E181" i="24"/>
  <c r="E182" i="24"/>
  <c r="E183" i="24"/>
  <c r="E184" i="24"/>
  <c r="E185" i="24"/>
  <c r="E186" i="24"/>
  <c r="E187" i="24"/>
  <c r="E188" i="24"/>
  <c r="E189" i="24"/>
  <c r="E190" i="24"/>
  <c r="E191" i="24"/>
  <c r="E192" i="24"/>
  <c r="E193" i="24"/>
  <c r="E194" i="24"/>
  <c r="E195" i="24"/>
  <c r="E196" i="24"/>
  <c r="E197" i="24"/>
  <c r="E198" i="24"/>
  <c r="E199" i="24"/>
  <c r="E200" i="24"/>
  <c r="E201" i="24"/>
  <c r="E202" i="24"/>
  <c r="E203" i="24"/>
  <c r="E204" i="24"/>
  <c r="E205" i="24"/>
  <c r="E206" i="24"/>
  <c r="E207" i="24"/>
  <c r="E208" i="24"/>
  <c r="E209" i="24"/>
  <c r="E210" i="24"/>
  <c r="E211" i="24"/>
  <c r="E212" i="24"/>
  <c r="E213" i="24"/>
  <c r="E214" i="24"/>
  <c r="E215" i="24"/>
  <c r="E216" i="24"/>
  <c r="E217" i="24"/>
  <c r="E218" i="24"/>
  <c r="E219" i="24"/>
  <c r="E220" i="24"/>
  <c r="E221" i="24"/>
  <c r="E222" i="24"/>
  <c r="E223" i="24"/>
  <c r="E224" i="24"/>
  <c r="E225" i="24"/>
  <c r="E226" i="24"/>
  <c r="E227" i="24"/>
  <c r="E228" i="24"/>
  <c r="E229" i="24"/>
  <c r="E230" i="24"/>
  <c r="E231" i="24"/>
  <c r="E232" i="24"/>
  <c r="E233" i="24"/>
  <c r="E234" i="24"/>
  <c r="E235" i="24"/>
  <c r="E236" i="24"/>
  <c r="E237" i="24"/>
  <c r="E238" i="24"/>
  <c r="E239" i="24"/>
  <c r="E240" i="24"/>
  <c r="E241" i="24"/>
  <c r="E242" i="24"/>
  <c r="E243" i="24"/>
  <c r="E244" i="24"/>
  <c r="E245" i="24"/>
  <c r="E246" i="24"/>
  <c r="E247" i="24"/>
  <c r="E248" i="24"/>
  <c r="E249" i="24"/>
  <c r="E250" i="24"/>
  <c r="E251" i="24"/>
  <c r="E252" i="24"/>
  <c r="E253" i="24"/>
  <c r="E254" i="24"/>
  <c r="E255" i="24"/>
  <c r="E256" i="24"/>
  <c r="E257" i="24"/>
  <c r="E258" i="24"/>
  <c r="E259" i="24"/>
  <c r="E260" i="24"/>
  <c r="E261" i="24"/>
  <c r="E262" i="24"/>
  <c r="E263" i="24"/>
  <c r="E264" i="24"/>
  <c r="E265" i="24"/>
  <c r="E266" i="24"/>
  <c r="E267" i="24"/>
  <c r="E268" i="24"/>
  <c r="E269" i="24"/>
  <c r="E270" i="24"/>
  <c r="E271" i="24"/>
  <c r="E272" i="24"/>
  <c r="E273" i="24"/>
  <c r="E274" i="24"/>
  <c r="E275" i="24"/>
  <c r="E276" i="24"/>
  <c r="E277" i="24"/>
  <c r="E278" i="24"/>
  <c r="E279" i="24"/>
  <c r="E280" i="24"/>
  <c r="E281" i="24"/>
  <c r="E282" i="24"/>
  <c r="E283" i="24"/>
  <c r="E284" i="24"/>
  <c r="E285" i="24"/>
  <c r="E286" i="24"/>
  <c r="E287" i="24"/>
  <c r="E288" i="24"/>
  <c r="E289" i="24"/>
  <c r="E290" i="24"/>
  <c r="E291" i="24"/>
  <c r="E292" i="24"/>
  <c r="E293" i="24"/>
  <c r="E294" i="24"/>
  <c r="E295" i="24"/>
  <c r="E296" i="24"/>
  <c r="E297" i="24"/>
  <c r="E298" i="24"/>
  <c r="E299" i="24"/>
  <c r="E300" i="24"/>
  <c r="E301" i="24"/>
  <c r="E302" i="24"/>
  <c r="E303" i="24"/>
  <c r="E304" i="24"/>
  <c r="E305" i="24"/>
  <c r="E306" i="24"/>
  <c r="E307" i="24"/>
  <c r="E308" i="24"/>
  <c r="E309" i="24"/>
  <c r="E310" i="24"/>
  <c r="E311" i="24"/>
  <c r="E312" i="24"/>
  <c r="E313" i="24"/>
  <c r="E314" i="24"/>
  <c r="E315" i="24"/>
  <c r="E316" i="24"/>
  <c r="E317" i="24"/>
  <c r="E318" i="24"/>
  <c r="E319" i="24"/>
  <c r="E320" i="24"/>
  <c r="E321" i="24"/>
  <c r="E322" i="24"/>
  <c r="E323" i="24"/>
  <c r="E324" i="24"/>
  <c r="E325" i="24"/>
  <c r="E326" i="24"/>
  <c r="E327" i="24"/>
  <c r="E328" i="24"/>
  <c r="E329" i="24"/>
  <c r="E330" i="24"/>
  <c r="E331" i="24"/>
  <c r="E332" i="24"/>
  <c r="E333" i="24"/>
  <c r="E334" i="24"/>
  <c r="E335" i="24"/>
  <c r="E336" i="24"/>
  <c r="E337" i="24"/>
  <c r="E338" i="24"/>
  <c r="E339" i="24"/>
  <c r="E340" i="24"/>
  <c r="E341" i="24"/>
  <c r="E342" i="24"/>
  <c r="E343" i="24"/>
  <c r="E344" i="24"/>
  <c r="E345" i="24"/>
  <c r="E346" i="24"/>
  <c r="E347" i="24"/>
  <c r="E348" i="24"/>
  <c r="E349" i="24"/>
  <c r="E350" i="24"/>
  <c r="E351" i="24"/>
  <c r="E352" i="24"/>
  <c r="E353" i="24"/>
  <c r="E354" i="24"/>
  <c r="E355" i="24"/>
  <c r="E356" i="24"/>
  <c r="E357" i="24"/>
  <c r="E358" i="24"/>
  <c r="E359" i="24"/>
  <c r="E360" i="24"/>
  <c r="E361" i="24"/>
  <c r="E362" i="24"/>
  <c r="E363" i="24"/>
  <c r="E364" i="24"/>
  <c r="E365" i="24"/>
  <c r="E366" i="24"/>
  <c r="E367" i="24"/>
  <c r="E368" i="24"/>
  <c r="E369" i="24"/>
  <c r="E370" i="24"/>
  <c r="E371" i="24"/>
  <c r="E372" i="24"/>
  <c r="E373" i="24"/>
  <c r="E374" i="24"/>
  <c r="E375" i="24"/>
  <c r="E376" i="24"/>
  <c r="E377" i="24"/>
  <c r="E378" i="24"/>
  <c r="E379" i="24"/>
  <c r="E380" i="24"/>
  <c r="E381" i="24"/>
  <c r="E382" i="24"/>
  <c r="E383" i="24"/>
  <c r="E384" i="24"/>
  <c r="E385" i="24"/>
  <c r="E386" i="24"/>
  <c r="E387" i="24"/>
  <c r="E388" i="24"/>
  <c r="E389" i="24"/>
  <c r="E390" i="24"/>
  <c r="E391" i="24"/>
  <c r="E392" i="24"/>
  <c r="E393" i="24"/>
  <c r="E394" i="24"/>
  <c r="E395" i="24"/>
  <c r="E396" i="24"/>
  <c r="E397" i="24"/>
  <c r="E398" i="24"/>
  <c r="E399" i="24"/>
  <c r="E400" i="24"/>
  <c r="E401" i="24"/>
  <c r="E402" i="24"/>
  <c r="E403" i="24"/>
  <c r="E404" i="24"/>
  <c r="E405" i="24"/>
  <c r="E406" i="24"/>
  <c r="E407" i="24"/>
  <c r="E408" i="24"/>
  <c r="E409" i="24"/>
  <c r="E410" i="24"/>
  <c r="E411" i="24"/>
  <c r="E412" i="24"/>
  <c r="E413" i="24"/>
  <c r="E414" i="24"/>
  <c r="E415" i="24"/>
  <c r="E416" i="24"/>
  <c r="E417" i="24"/>
  <c r="E418" i="24"/>
  <c r="E419" i="24"/>
  <c r="E420" i="24"/>
  <c r="E421" i="24"/>
  <c r="E422" i="24"/>
  <c r="E423" i="24"/>
  <c r="E424" i="24"/>
  <c r="E425" i="24"/>
  <c r="E426" i="24"/>
  <c r="E427" i="24"/>
  <c r="E428" i="24"/>
  <c r="E429" i="24"/>
  <c r="E430" i="24"/>
  <c r="E431" i="24"/>
  <c r="E432" i="24"/>
  <c r="E433" i="24"/>
  <c r="E434" i="24"/>
  <c r="E435" i="24"/>
  <c r="E436" i="24"/>
  <c r="E437" i="24"/>
  <c r="E438" i="24"/>
  <c r="E439" i="24"/>
  <c r="E440" i="24"/>
  <c r="E441" i="24"/>
  <c r="E442" i="24"/>
  <c r="E443" i="24"/>
  <c r="E444" i="24"/>
  <c r="E445" i="24"/>
  <c r="E446" i="24"/>
  <c r="E447" i="24"/>
  <c r="E448" i="24"/>
  <c r="E449" i="24"/>
  <c r="E450" i="24"/>
  <c r="E451" i="24"/>
  <c r="E452" i="24"/>
  <c r="E453" i="24"/>
  <c r="E454" i="24"/>
  <c r="E455" i="24"/>
  <c r="E456" i="24"/>
  <c r="E457" i="24"/>
  <c r="E458" i="24"/>
  <c r="E459" i="24"/>
  <c r="E460" i="24"/>
  <c r="E461" i="24"/>
  <c r="E462" i="24"/>
  <c r="E463" i="24"/>
  <c r="E464" i="24"/>
  <c r="E465" i="24"/>
  <c r="E466" i="24"/>
  <c r="E467" i="24"/>
  <c r="E468" i="24"/>
  <c r="E469" i="24"/>
  <c r="E470" i="24"/>
  <c r="E471" i="24"/>
  <c r="E472" i="24"/>
  <c r="E473" i="24"/>
  <c r="E474" i="24"/>
  <c r="E475" i="24"/>
  <c r="E476" i="24"/>
  <c r="E477" i="24"/>
  <c r="E478" i="24"/>
  <c r="E479" i="24"/>
  <c r="E480" i="24"/>
  <c r="E481" i="24"/>
  <c r="E482" i="24"/>
  <c r="E483" i="24"/>
  <c r="E484" i="24"/>
  <c r="E485" i="24"/>
  <c r="E486" i="24"/>
  <c r="E487" i="24"/>
  <c r="E488" i="24"/>
  <c r="E489" i="24"/>
  <c r="E490" i="24"/>
  <c r="E491" i="24"/>
  <c r="E492" i="24"/>
  <c r="E493" i="24"/>
  <c r="E494" i="24"/>
  <c r="E495" i="24"/>
  <c r="E496" i="24"/>
  <c r="E497" i="24"/>
  <c r="E498" i="24"/>
  <c r="E499" i="24"/>
  <c r="E500" i="24"/>
  <c r="E501" i="24"/>
  <c r="E502" i="24"/>
  <c r="E503" i="24"/>
  <c r="E504" i="24"/>
  <c r="E505" i="24"/>
  <c r="E506" i="24"/>
  <c r="E507" i="24"/>
  <c r="E508" i="24"/>
  <c r="E509" i="24"/>
  <c r="E510" i="24"/>
  <c r="E511" i="24"/>
  <c r="E512" i="24"/>
  <c r="E513" i="24"/>
  <c r="E514" i="24"/>
  <c r="E515" i="24"/>
  <c r="E516" i="24"/>
  <c r="E517" i="24"/>
  <c r="E518" i="24"/>
  <c r="E519" i="24"/>
  <c r="E520" i="24"/>
  <c r="E521" i="24"/>
  <c r="E522" i="24"/>
  <c r="E523" i="24"/>
  <c r="E524" i="24"/>
  <c r="E525" i="24"/>
  <c r="E526" i="24"/>
  <c r="E527" i="24"/>
  <c r="E528" i="24"/>
  <c r="E529" i="24"/>
  <c r="E530" i="24"/>
  <c r="E531" i="24"/>
  <c r="E532" i="24"/>
  <c r="E533" i="24"/>
  <c r="E534" i="24"/>
  <c r="E535" i="24"/>
  <c r="E536" i="24"/>
  <c r="E537" i="24"/>
  <c r="E538" i="24"/>
  <c r="E539" i="24"/>
  <c r="E540" i="24"/>
  <c r="E541" i="24"/>
  <c r="E542" i="24"/>
  <c r="E543" i="24"/>
  <c r="E544" i="24"/>
  <c r="E545" i="24"/>
  <c r="E546" i="24"/>
  <c r="E547" i="24"/>
  <c r="E548" i="24"/>
  <c r="E549" i="24"/>
  <c r="E550" i="24"/>
  <c r="E551" i="24"/>
  <c r="E552" i="24"/>
  <c r="E553" i="24"/>
  <c r="E554" i="24"/>
  <c r="E555" i="24"/>
  <c r="E556" i="24"/>
  <c r="E557" i="24"/>
  <c r="E558" i="24"/>
  <c r="E6" i="24"/>
  <c r="B7" i="24"/>
  <c r="B8" i="24"/>
  <c r="B9" i="24"/>
  <c r="B10" i="24"/>
  <c r="B11" i="24"/>
  <c r="B12" i="24"/>
  <c r="B13" i="24"/>
  <c r="B14" i="24"/>
  <c r="B15" i="24"/>
  <c r="B17" i="24"/>
  <c r="B18" i="24"/>
  <c r="B19" i="24"/>
  <c r="B20" i="24"/>
  <c r="B21" i="24"/>
  <c r="B22" i="24"/>
  <c r="B23" i="24"/>
  <c r="B24" i="24"/>
  <c r="B25" i="24"/>
  <c r="B26" i="24"/>
  <c r="B27" i="24"/>
  <c r="B28" i="24"/>
  <c r="B29" i="24"/>
  <c r="B30" i="24"/>
  <c r="B31" i="24"/>
  <c r="B32" i="24"/>
  <c r="B33" i="24"/>
  <c r="B34" i="24"/>
  <c r="B35" i="24"/>
  <c r="B36" i="24"/>
  <c r="B37" i="24"/>
  <c r="B38" i="24"/>
  <c r="B39" i="24"/>
  <c r="B40" i="24"/>
  <c r="B41" i="24"/>
  <c r="B42" i="24"/>
  <c r="B43" i="24"/>
  <c r="B44" i="24"/>
  <c r="B45" i="24"/>
  <c r="B46" i="24"/>
  <c r="B47" i="24"/>
  <c r="B48" i="24"/>
  <c r="B49" i="24"/>
  <c r="B50" i="24"/>
  <c r="B51" i="24"/>
  <c r="B52" i="24"/>
  <c r="B53" i="24"/>
  <c r="B54" i="24"/>
  <c r="B55" i="24"/>
  <c r="B56" i="24"/>
  <c r="B57" i="24"/>
  <c r="B58" i="24"/>
  <c r="B59" i="24"/>
  <c r="B60" i="24"/>
  <c r="B61" i="24"/>
  <c r="B62" i="24"/>
  <c r="B63" i="24"/>
  <c r="B64" i="24"/>
  <c r="B65" i="24"/>
  <c r="B66" i="24"/>
  <c r="B67" i="24"/>
  <c r="B68" i="24"/>
  <c r="B69" i="24"/>
  <c r="B70" i="24"/>
  <c r="B71" i="24"/>
  <c r="B72" i="24"/>
  <c r="B73" i="24"/>
  <c r="B74" i="24"/>
  <c r="B75" i="24"/>
  <c r="B76" i="24"/>
  <c r="B77" i="24"/>
  <c r="B78" i="24"/>
  <c r="B79" i="24"/>
  <c r="B80" i="24"/>
  <c r="B81" i="24"/>
  <c r="B82" i="24"/>
  <c r="B83" i="24"/>
  <c r="B84" i="24"/>
  <c r="B85" i="24"/>
  <c r="B86" i="24"/>
  <c r="B87" i="24"/>
  <c r="B88" i="24"/>
  <c r="B89" i="24"/>
  <c r="B90" i="24"/>
  <c r="B91" i="24"/>
  <c r="B92" i="24"/>
  <c r="B93" i="24"/>
  <c r="B94" i="24"/>
  <c r="B95" i="24"/>
  <c r="B96" i="24"/>
  <c r="B97" i="24"/>
  <c r="B98" i="24"/>
  <c r="B99" i="24"/>
  <c r="B100" i="24"/>
  <c r="B101" i="24"/>
  <c r="B102" i="24"/>
  <c r="B103" i="24"/>
  <c r="B104" i="24"/>
  <c r="B105" i="24"/>
  <c r="B106" i="24"/>
  <c r="B107" i="24"/>
  <c r="B108" i="24"/>
  <c r="B109" i="24"/>
  <c r="B110" i="24"/>
  <c r="B111" i="24"/>
  <c r="B112" i="24"/>
  <c r="B113" i="24"/>
  <c r="B114" i="24"/>
  <c r="B115" i="24"/>
  <c r="B116" i="24"/>
  <c r="B117" i="24"/>
  <c r="B118" i="24"/>
  <c r="B119" i="24"/>
  <c r="B120" i="24"/>
  <c r="B121" i="24"/>
  <c r="B122" i="24"/>
  <c r="B123" i="24"/>
  <c r="B124" i="24"/>
  <c r="B125" i="24"/>
  <c r="B126" i="24"/>
  <c r="B127" i="24"/>
  <c r="B128" i="24"/>
  <c r="B129" i="24"/>
  <c r="B130" i="24"/>
  <c r="B131" i="24"/>
  <c r="B132" i="24"/>
  <c r="B133" i="24"/>
  <c r="B134" i="24"/>
  <c r="B135" i="24"/>
  <c r="B136" i="24"/>
  <c r="B137" i="24"/>
  <c r="B138" i="24"/>
  <c r="B139" i="24"/>
  <c r="B140" i="24"/>
  <c r="B141" i="24"/>
  <c r="B142" i="24"/>
  <c r="B143" i="24"/>
  <c r="B144" i="24"/>
  <c r="B145" i="24"/>
  <c r="B146" i="24"/>
  <c r="B147" i="24"/>
  <c r="B148" i="24"/>
  <c r="B149" i="24"/>
  <c r="B150" i="24"/>
  <c r="B151" i="24"/>
  <c r="B152" i="24"/>
  <c r="B153" i="24"/>
  <c r="B154" i="24"/>
  <c r="B155" i="24"/>
  <c r="B156" i="24"/>
  <c r="B157" i="24"/>
  <c r="B158" i="24"/>
  <c r="B159" i="24"/>
  <c r="B160" i="24"/>
  <c r="B161" i="24"/>
  <c r="B162" i="24"/>
  <c r="B163" i="24"/>
  <c r="B164" i="24"/>
  <c r="B165" i="24"/>
  <c r="B166" i="24"/>
  <c r="B167" i="24"/>
  <c r="B168" i="24"/>
  <c r="B169" i="24"/>
  <c r="B170" i="24"/>
  <c r="B171" i="24"/>
  <c r="B172" i="24"/>
  <c r="B173" i="24"/>
  <c r="B174" i="24"/>
  <c r="B175" i="24"/>
  <c r="B176" i="24"/>
  <c r="B177" i="24"/>
  <c r="B178" i="24"/>
  <c r="B179" i="24"/>
  <c r="B180" i="24"/>
  <c r="B181" i="24"/>
  <c r="B182" i="24"/>
  <c r="B183" i="24"/>
  <c r="B184" i="24"/>
  <c r="B185" i="24"/>
  <c r="B186" i="24"/>
  <c r="B187" i="24"/>
  <c r="B188" i="24"/>
  <c r="B189" i="24"/>
  <c r="B190" i="24"/>
  <c r="B191" i="24"/>
  <c r="B192" i="24"/>
  <c r="B193" i="24"/>
  <c r="B194" i="24"/>
  <c r="B195" i="24"/>
  <c r="B196" i="24"/>
  <c r="B197" i="24"/>
  <c r="B198" i="24"/>
  <c r="B199" i="24"/>
  <c r="B200" i="24"/>
  <c r="B201" i="24"/>
  <c r="B202" i="24"/>
  <c r="B203" i="24"/>
  <c r="B204" i="24"/>
  <c r="B205" i="24"/>
  <c r="B206" i="24"/>
  <c r="B207" i="24"/>
  <c r="B208" i="24"/>
  <c r="B209" i="24"/>
  <c r="B210" i="24"/>
  <c r="B211" i="24"/>
  <c r="B212" i="24"/>
  <c r="B213" i="24"/>
  <c r="B214" i="24"/>
  <c r="B215" i="24"/>
  <c r="B216" i="24"/>
  <c r="B217" i="24"/>
  <c r="B218" i="24"/>
  <c r="B219" i="24"/>
  <c r="B220" i="24"/>
  <c r="B221" i="24"/>
  <c r="B222" i="24"/>
  <c r="B223" i="24"/>
  <c r="B224" i="24"/>
  <c r="B225" i="24"/>
  <c r="B226" i="24"/>
  <c r="B227" i="24"/>
  <c r="B228" i="24"/>
  <c r="B229" i="24"/>
  <c r="B230" i="24"/>
  <c r="B231" i="24"/>
  <c r="B232" i="24"/>
  <c r="B233" i="24"/>
  <c r="B234" i="24"/>
  <c r="B235" i="24"/>
  <c r="B236" i="24"/>
  <c r="B237" i="24"/>
  <c r="B238" i="24"/>
  <c r="B239" i="24"/>
  <c r="B240" i="24"/>
  <c r="B241" i="24"/>
  <c r="B242" i="24"/>
  <c r="B243" i="24"/>
  <c r="B244" i="24"/>
  <c r="B245" i="24"/>
  <c r="B246" i="24"/>
  <c r="B247" i="24"/>
  <c r="B248" i="24"/>
  <c r="B249" i="24"/>
  <c r="B250" i="24"/>
  <c r="B251" i="24"/>
  <c r="B252" i="24"/>
  <c r="B253" i="24"/>
  <c r="B254" i="24"/>
  <c r="B255" i="24"/>
  <c r="B256" i="24"/>
  <c r="B257" i="24"/>
  <c r="B258" i="24"/>
  <c r="B259" i="24"/>
  <c r="B260" i="24"/>
  <c r="B261" i="24"/>
  <c r="B262" i="24"/>
  <c r="B263" i="24"/>
  <c r="B264" i="24"/>
  <c r="B265" i="24"/>
  <c r="B266" i="24"/>
  <c r="B267" i="24"/>
  <c r="B268" i="24"/>
  <c r="B269" i="24"/>
  <c r="B270" i="24"/>
  <c r="B271" i="24"/>
  <c r="B272" i="24"/>
  <c r="B273" i="24"/>
  <c r="B274" i="24"/>
  <c r="B275" i="24"/>
  <c r="B276" i="24"/>
  <c r="B277" i="24"/>
  <c r="B278" i="24"/>
  <c r="B279" i="24"/>
  <c r="B280" i="24"/>
  <c r="B281" i="24"/>
  <c r="B282" i="24"/>
  <c r="B283" i="24"/>
  <c r="B284" i="24"/>
  <c r="B285" i="24"/>
  <c r="B286" i="24"/>
  <c r="B287" i="24"/>
  <c r="B288" i="24"/>
  <c r="B289" i="24"/>
  <c r="B290" i="24"/>
  <c r="B291" i="24"/>
  <c r="B292" i="24"/>
  <c r="B293" i="24"/>
  <c r="B294" i="24"/>
  <c r="B295" i="24"/>
  <c r="B296" i="24"/>
  <c r="B297" i="24"/>
  <c r="B298" i="24"/>
  <c r="B299" i="24"/>
  <c r="B300" i="24"/>
  <c r="B301" i="24"/>
  <c r="B302" i="24"/>
  <c r="B303" i="24"/>
  <c r="B304" i="24"/>
  <c r="B305" i="24"/>
  <c r="B306" i="24"/>
  <c r="B307" i="24"/>
  <c r="B308" i="24"/>
  <c r="B309" i="24"/>
  <c r="B310" i="24"/>
  <c r="B311" i="24"/>
  <c r="B312" i="24"/>
  <c r="B313" i="24"/>
  <c r="B314" i="24"/>
  <c r="B315" i="24"/>
  <c r="B316" i="24"/>
  <c r="B317" i="24"/>
  <c r="B318" i="24"/>
  <c r="B319" i="24"/>
  <c r="B320" i="24"/>
  <c r="B321" i="24"/>
  <c r="B322" i="24"/>
  <c r="B323" i="24"/>
  <c r="B324" i="24"/>
  <c r="B325" i="24"/>
  <c r="B326" i="24"/>
  <c r="B327" i="24"/>
  <c r="B328" i="24"/>
  <c r="B329" i="24"/>
  <c r="B330" i="24"/>
  <c r="B331" i="24"/>
  <c r="B332" i="24"/>
  <c r="B333" i="24"/>
  <c r="B334" i="24"/>
  <c r="B335" i="24"/>
  <c r="B336" i="24"/>
  <c r="B337" i="24"/>
  <c r="B338" i="24"/>
  <c r="B339" i="24"/>
  <c r="B340" i="24"/>
  <c r="B341" i="24"/>
  <c r="B342" i="24"/>
  <c r="B343" i="24"/>
  <c r="B344" i="24"/>
  <c r="B345" i="24"/>
  <c r="B346" i="24"/>
  <c r="B347" i="24"/>
  <c r="B348" i="24"/>
  <c r="B349" i="24"/>
  <c r="B350" i="24"/>
  <c r="B351" i="24"/>
  <c r="B352" i="24"/>
  <c r="B353" i="24"/>
  <c r="B354" i="24"/>
  <c r="B355" i="24"/>
  <c r="B356" i="24"/>
  <c r="B357" i="24"/>
  <c r="B358" i="24"/>
  <c r="B359" i="24"/>
  <c r="B360" i="24"/>
  <c r="B361" i="24"/>
  <c r="B362" i="24"/>
  <c r="B363" i="24"/>
  <c r="B364" i="24"/>
  <c r="B365" i="24"/>
  <c r="B366" i="24"/>
  <c r="B367" i="24"/>
  <c r="B368" i="24"/>
  <c r="B369" i="24"/>
  <c r="B370" i="24"/>
  <c r="B371" i="24"/>
  <c r="B372" i="24"/>
  <c r="B373" i="24"/>
  <c r="B374" i="24"/>
  <c r="B375" i="24"/>
  <c r="B376" i="24"/>
  <c r="B377" i="24"/>
  <c r="B378" i="24"/>
  <c r="B379" i="24"/>
  <c r="B380" i="24"/>
  <c r="B381" i="24"/>
  <c r="B382" i="24"/>
  <c r="B383" i="24"/>
  <c r="B384" i="24"/>
  <c r="B385" i="24"/>
  <c r="B386" i="24"/>
  <c r="B387" i="24"/>
  <c r="B388" i="24"/>
  <c r="B389" i="24"/>
  <c r="B390" i="24"/>
  <c r="B391" i="24"/>
  <c r="B392" i="24"/>
  <c r="B393" i="24"/>
  <c r="B394" i="24"/>
  <c r="B395" i="24"/>
  <c r="B396" i="24"/>
  <c r="B397" i="24"/>
  <c r="B398" i="24"/>
  <c r="B399" i="24"/>
  <c r="B400" i="24"/>
  <c r="B401" i="24"/>
  <c r="B402" i="24"/>
  <c r="B403" i="24"/>
  <c r="B404" i="24"/>
  <c r="B405" i="24"/>
  <c r="B406" i="24"/>
  <c r="B407" i="24"/>
  <c r="B408" i="24"/>
  <c r="B409" i="24"/>
  <c r="B410" i="24"/>
  <c r="B411" i="24"/>
  <c r="B412" i="24"/>
  <c r="B413" i="24"/>
  <c r="B414" i="24"/>
  <c r="B415" i="24"/>
  <c r="B416" i="24"/>
  <c r="B417" i="24"/>
  <c r="B418" i="24"/>
  <c r="B419" i="24"/>
  <c r="B420" i="24"/>
  <c r="B421" i="24"/>
  <c r="B422" i="24"/>
  <c r="B423" i="24"/>
  <c r="B424" i="24"/>
  <c r="B425" i="24"/>
  <c r="B426" i="24"/>
  <c r="B427" i="24"/>
  <c r="B428" i="24"/>
  <c r="B429" i="24"/>
  <c r="B430" i="24"/>
  <c r="B431" i="24"/>
  <c r="B432" i="24"/>
  <c r="B433" i="24"/>
  <c r="B434" i="24"/>
  <c r="B435" i="24"/>
  <c r="B436" i="24"/>
  <c r="B437" i="24"/>
  <c r="B438" i="24"/>
  <c r="B439" i="24"/>
  <c r="B440" i="24"/>
  <c r="B441" i="24"/>
  <c r="B442" i="24"/>
  <c r="B443" i="24"/>
  <c r="B444" i="24"/>
  <c r="B445" i="24"/>
  <c r="B446" i="24"/>
  <c r="B447" i="24"/>
  <c r="B448" i="24"/>
  <c r="B449" i="24"/>
  <c r="B450" i="24"/>
  <c r="B451" i="24"/>
  <c r="B452" i="24"/>
  <c r="B453" i="24"/>
  <c r="B454" i="24"/>
  <c r="B455" i="24"/>
  <c r="B456" i="24"/>
  <c r="B457" i="24"/>
  <c r="B458" i="24"/>
  <c r="B459" i="24"/>
  <c r="B460" i="24"/>
  <c r="B461" i="24"/>
  <c r="B462" i="24"/>
  <c r="B463" i="24"/>
  <c r="B464" i="24"/>
  <c r="B465" i="24"/>
  <c r="B466" i="24"/>
  <c r="B467" i="24"/>
  <c r="B468" i="24"/>
  <c r="B469" i="24"/>
  <c r="B470" i="24"/>
  <c r="B471" i="24"/>
  <c r="B472" i="24"/>
  <c r="B473" i="24"/>
  <c r="B474" i="24"/>
  <c r="B475" i="24"/>
  <c r="B476" i="24"/>
  <c r="B477" i="24"/>
  <c r="B478" i="24"/>
  <c r="B479" i="24"/>
  <c r="B480" i="24"/>
  <c r="B481" i="24"/>
  <c r="B482" i="24"/>
  <c r="B483" i="24"/>
  <c r="B484" i="24"/>
  <c r="B485" i="24"/>
  <c r="B486" i="24"/>
  <c r="B487" i="24"/>
  <c r="B488" i="24"/>
  <c r="B489" i="24"/>
  <c r="B490" i="24"/>
  <c r="B491" i="24"/>
  <c r="B492" i="24"/>
  <c r="B493" i="24"/>
  <c r="B494" i="24"/>
  <c r="B495" i="24"/>
  <c r="B496" i="24"/>
  <c r="B497" i="24"/>
  <c r="B498" i="24"/>
  <c r="B499" i="24"/>
  <c r="B500" i="24"/>
  <c r="B501" i="24"/>
  <c r="B502" i="24"/>
  <c r="B503" i="24"/>
  <c r="B504" i="24"/>
  <c r="B505" i="24"/>
  <c r="B506" i="24"/>
  <c r="B507" i="24"/>
  <c r="B508" i="24"/>
  <c r="B509" i="24"/>
  <c r="B510" i="24"/>
  <c r="B511" i="24"/>
  <c r="B512" i="24"/>
  <c r="B513" i="24"/>
  <c r="B514" i="24"/>
  <c r="B515" i="24"/>
  <c r="B516" i="24"/>
  <c r="B517" i="24"/>
  <c r="B518" i="24"/>
  <c r="B519" i="24"/>
  <c r="B520" i="24"/>
  <c r="B521" i="24"/>
  <c r="B522" i="24"/>
  <c r="B523" i="24"/>
  <c r="B524" i="24"/>
  <c r="B525" i="24"/>
  <c r="B526" i="24"/>
  <c r="B527" i="24"/>
  <c r="B528" i="24"/>
  <c r="B529" i="24"/>
  <c r="B530" i="24"/>
  <c r="B531" i="24"/>
  <c r="B532" i="24"/>
  <c r="B533" i="24"/>
  <c r="B534" i="24"/>
  <c r="B535" i="24"/>
  <c r="B536" i="24"/>
  <c r="B537" i="24"/>
  <c r="B538" i="24"/>
  <c r="B539" i="24"/>
  <c r="B540" i="24"/>
  <c r="B541" i="24"/>
  <c r="B542" i="24"/>
  <c r="B543" i="24"/>
  <c r="B544" i="24"/>
  <c r="B545" i="24"/>
  <c r="B546" i="24"/>
  <c r="B547" i="24"/>
  <c r="B548" i="24"/>
  <c r="B549" i="24"/>
  <c r="B550" i="24"/>
  <c r="B551" i="24"/>
  <c r="B552" i="24"/>
  <c r="B553" i="24"/>
  <c r="B554" i="24"/>
  <c r="B555" i="24"/>
  <c r="B556" i="24"/>
  <c r="B557" i="24"/>
  <c r="B558" i="24"/>
  <c r="K146" i="21"/>
  <c r="W15" i="26"/>
  <c r="O143" i="26"/>
  <c r="O145" i="26"/>
  <c r="O147" i="26"/>
  <c r="O149" i="26"/>
  <c r="O151" i="26"/>
  <c r="O153" i="26"/>
  <c r="K152" i="21"/>
  <c r="M152" i="21"/>
  <c r="L152" i="21"/>
  <c r="K153" i="21"/>
  <c r="L153" i="21"/>
  <c r="N152" i="21"/>
  <c r="O152" i="21"/>
  <c r="M153" i="21"/>
  <c r="N153" i="21"/>
  <c r="O153" i="21"/>
  <c r="L151" i="21"/>
  <c r="N151" i="21"/>
  <c r="K151" i="21"/>
  <c r="M151" i="21"/>
  <c r="K150" i="21"/>
  <c r="M150" i="21"/>
  <c r="L150" i="21"/>
  <c r="N150" i="21"/>
  <c r="L149" i="21"/>
  <c r="N149" i="21"/>
  <c r="K149" i="21"/>
  <c r="M149" i="21"/>
  <c r="K147" i="21"/>
  <c r="L147" i="21"/>
  <c r="M147" i="21"/>
  <c r="N147" i="21"/>
  <c r="O147" i="21"/>
  <c r="K148" i="21"/>
  <c r="L148" i="21"/>
  <c r="M148" i="21"/>
  <c r="N148" i="21"/>
  <c r="O148" i="21"/>
  <c r="L146" i="21"/>
  <c r="N146" i="21"/>
  <c r="M146" i="21"/>
  <c r="O146" i="21"/>
  <c r="K145" i="21"/>
  <c r="L145" i="21"/>
  <c r="N145" i="21"/>
  <c r="M145" i="21"/>
  <c r="K144" i="21"/>
  <c r="L144" i="21"/>
  <c r="M144" i="21"/>
  <c r="N144" i="21"/>
  <c r="O144" i="21"/>
  <c r="L143" i="21"/>
  <c r="N143" i="21"/>
  <c r="K143" i="21"/>
  <c r="M143" i="21"/>
  <c r="K142" i="21"/>
  <c r="M142" i="21"/>
  <c r="L142" i="21"/>
  <c r="N142" i="21"/>
  <c r="F83" i="21"/>
  <c r="F61" i="21"/>
  <c r="F62" i="21"/>
  <c r="F63" i="21"/>
  <c r="F64" i="21"/>
  <c r="F65" i="21"/>
  <c r="F66" i="21"/>
  <c r="F67" i="21"/>
  <c r="F68" i="21"/>
  <c r="F69" i="21"/>
  <c r="F70" i="21"/>
  <c r="F71" i="21"/>
  <c r="F72" i="21"/>
  <c r="F73" i="21"/>
  <c r="F74" i="21"/>
  <c r="F75" i="21"/>
  <c r="F76" i="21"/>
  <c r="F77" i="21"/>
  <c r="F78" i="21"/>
  <c r="F79" i="21"/>
  <c r="F80" i="21"/>
  <c r="F81" i="21"/>
  <c r="F82" i="21"/>
  <c r="F84" i="21"/>
  <c r="F85" i="21"/>
  <c r="F86" i="21"/>
  <c r="F87" i="21"/>
  <c r="F88" i="21"/>
  <c r="F89" i="21"/>
  <c r="F90" i="21"/>
  <c r="F91" i="21"/>
  <c r="F92" i="21"/>
  <c r="F93" i="21"/>
  <c r="F94" i="21"/>
  <c r="F95" i="21"/>
  <c r="F96" i="21"/>
  <c r="F97" i="21"/>
  <c r="F98" i="21"/>
  <c r="F99" i="21"/>
  <c r="F100" i="21"/>
  <c r="F101" i="21"/>
  <c r="F102" i="21"/>
  <c r="F103" i="21"/>
  <c r="F104" i="21"/>
  <c r="F105" i="21"/>
  <c r="F106" i="21"/>
  <c r="F107" i="21"/>
  <c r="F108" i="21"/>
  <c r="F109" i="21"/>
  <c r="F110" i="21"/>
  <c r="F111" i="21"/>
  <c r="F112" i="21"/>
  <c r="F113" i="21"/>
  <c r="F114" i="21"/>
  <c r="F115" i="21"/>
  <c r="F116" i="21"/>
  <c r="F117" i="21"/>
  <c r="F118" i="21"/>
  <c r="F119" i="21"/>
  <c r="F120" i="21"/>
  <c r="F121" i="21"/>
  <c r="F122" i="21"/>
  <c r="F123" i="21"/>
  <c r="F124" i="21"/>
  <c r="F125" i="21"/>
  <c r="F126" i="21"/>
  <c r="F127" i="21"/>
  <c r="F128" i="21"/>
  <c r="F129" i="21"/>
  <c r="F130" i="21"/>
  <c r="F131" i="21"/>
  <c r="C30" i="21"/>
  <c r="D31" i="22"/>
  <c r="E31" i="22"/>
  <c r="F31" i="22"/>
  <c r="D30" i="22"/>
  <c r="E30" i="22"/>
  <c r="F30" i="22"/>
  <c r="D29" i="22"/>
  <c r="E29" i="22"/>
  <c r="F29" i="22"/>
  <c r="D47" i="22"/>
  <c r="E47" i="22"/>
  <c r="F47" i="22"/>
  <c r="D46" i="22"/>
  <c r="E46" i="22"/>
  <c r="F46" i="22"/>
  <c r="D45" i="22"/>
  <c r="E45" i="22"/>
  <c r="F45" i="22"/>
  <c r="D44" i="22"/>
  <c r="E44" i="22"/>
  <c r="F44" i="22"/>
  <c r="D10" i="22"/>
  <c r="E10" i="22"/>
  <c r="F10" i="22"/>
  <c r="D11" i="22"/>
  <c r="E11" i="22"/>
  <c r="F11" i="22"/>
  <c r="D12" i="22"/>
  <c r="E12" i="22"/>
  <c r="F12" i="22"/>
  <c r="D13" i="22"/>
  <c r="E13" i="22"/>
  <c r="F13" i="22"/>
  <c r="D14" i="22"/>
  <c r="E14" i="22"/>
  <c r="F14" i="22"/>
  <c r="D15" i="22"/>
  <c r="E15" i="22"/>
  <c r="F15" i="22"/>
  <c r="D16" i="22"/>
  <c r="E16" i="22"/>
  <c r="F16" i="22"/>
  <c r="D17" i="22"/>
  <c r="E17" i="22"/>
  <c r="F17" i="22"/>
  <c r="D18" i="22"/>
  <c r="E18" i="22"/>
  <c r="F18" i="22"/>
  <c r="D19" i="22"/>
  <c r="E19" i="22"/>
  <c r="F19" i="22"/>
  <c r="D20" i="22"/>
  <c r="E20" i="22"/>
  <c r="F20" i="22"/>
  <c r="D21" i="22"/>
  <c r="E21" i="22"/>
  <c r="F21" i="22"/>
  <c r="D22" i="22"/>
  <c r="E22" i="22"/>
  <c r="F22" i="22"/>
  <c r="D23" i="22"/>
  <c r="E23" i="22"/>
  <c r="F23" i="22"/>
  <c r="D24" i="22"/>
  <c r="E24" i="22"/>
  <c r="F24" i="22"/>
  <c r="D25" i="22"/>
  <c r="E25" i="22"/>
  <c r="F25" i="22"/>
  <c r="D26" i="22"/>
  <c r="E26" i="22"/>
  <c r="F26" i="22"/>
  <c r="D27" i="22"/>
  <c r="E27" i="22"/>
  <c r="F27" i="22"/>
  <c r="D28" i="22"/>
  <c r="E28" i="22"/>
  <c r="F28" i="22"/>
  <c r="D9" i="22"/>
  <c r="E9" i="22"/>
  <c r="F9" i="22"/>
  <c r="D41" i="22"/>
  <c r="D40" i="22"/>
  <c r="E40" i="22"/>
  <c r="F40" i="22"/>
  <c r="E41" i="22"/>
  <c r="F41" i="22"/>
  <c r="D42" i="22"/>
  <c r="E42" i="22"/>
  <c r="F42" i="22"/>
  <c r="D43" i="22"/>
  <c r="E43" i="22"/>
  <c r="F43" i="22"/>
  <c r="D39" i="22"/>
  <c r="E39" i="22"/>
  <c r="F39" i="22"/>
  <c r="T6" i="20"/>
  <c r="T5" i="20"/>
  <c r="V6" i="20"/>
  <c r="C930" i="21"/>
  <c r="C929" i="21"/>
  <c r="C928" i="21"/>
  <c r="C927" i="21"/>
  <c r="C926" i="21"/>
  <c r="C925" i="21"/>
  <c r="C924" i="21"/>
  <c r="C923" i="21"/>
  <c r="C922" i="21"/>
  <c r="C921" i="21"/>
  <c r="C920" i="21"/>
  <c r="C919" i="21"/>
  <c r="C918" i="21"/>
  <c r="C917" i="21"/>
  <c r="C916" i="21"/>
  <c r="C915" i="21"/>
  <c r="C914" i="21"/>
  <c r="C913" i="21"/>
  <c r="C912" i="21"/>
  <c r="C911" i="21"/>
  <c r="C910" i="21"/>
  <c r="C909" i="21"/>
  <c r="C908" i="21"/>
  <c r="C907" i="21"/>
  <c r="C906" i="21"/>
  <c r="C905" i="21"/>
  <c r="C904" i="21"/>
  <c r="C903" i="21"/>
  <c r="C902" i="21"/>
  <c r="C901" i="21"/>
  <c r="C900" i="21"/>
  <c r="C899" i="21"/>
  <c r="C898" i="21"/>
  <c r="C897" i="21"/>
  <c r="C896" i="21"/>
  <c r="C895" i="21"/>
  <c r="C894" i="21"/>
  <c r="C893" i="21"/>
  <c r="C892" i="21"/>
  <c r="C891" i="21"/>
  <c r="C890" i="21"/>
  <c r="C889" i="21"/>
  <c r="C888" i="21"/>
  <c r="C887" i="21"/>
  <c r="C886" i="21"/>
  <c r="C885" i="21"/>
  <c r="C884" i="21"/>
  <c r="C883" i="21"/>
  <c r="C882" i="21"/>
  <c r="C881" i="21"/>
  <c r="C880" i="21"/>
  <c r="C879" i="21"/>
  <c r="C878" i="21"/>
  <c r="C877" i="21"/>
  <c r="C876" i="21"/>
  <c r="C875" i="21"/>
  <c r="C874" i="21"/>
  <c r="C873" i="21"/>
  <c r="C872" i="21"/>
  <c r="C871" i="21"/>
  <c r="C870" i="21"/>
  <c r="C869" i="21"/>
  <c r="C868" i="21"/>
  <c r="C867" i="21"/>
  <c r="C866" i="21"/>
  <c r="C865" i="21"/>
  <c r="C864" i="21"/>
  <c r="C863" i="21"/>
  <c r="C862" i="21"/>
  <c r="C861" i="21"/>
  <c r="C860" i="21"/>
  <c r="C859" i="21"/>
  <c r="C858" i="21"/>
  <c r="C857" i="21"/>
  <c r="C856" i="21"/>
  <c r="C855" i="21"/>
  <c r="C854" i="21"/>
  <c r="C853" i="21"/>
  <c r="C852" i="21"/>
  <c r="C851" i="21"/>
  <c r="C850" i="21"/>
  <c r="C849" i="21"/>
  <c r="C848" i="21"/>
  <c r="C847" i="21"/>
  <c r="C846" i="21"/>
  <c r="C845" i="21"/>
  <c r="C844" i="21"/>
  <c r="C843" i="21"/>
  <c r="C842" i="21"/>
  <c r="C841" i="21"/>
  <c r="C840" i="21"/>
  <c r="C839" i="21"/>
  <c r="C838" i="21"/>
  <c r="C837" i="21"/>
  <c r="C836" i="21"/>
  <c r="C835" i="21"/>
  <c r="C834" i="21"/>
  <c r="C833" i="21"/>
  <c r="C832" i="21"/>
  <c r="C831" i="21"/>
  <c r="C830" i="21"/>
  <c r="C829" i="21"/>
  <c r="C828" i="21"/>
  <c r="C827" i="21"/>
  <c r="C826" i="21"/>
  <c r="C825" i="21"/>
  <c r="C824" i="21"/>
  <c r="C823" i="21"/>
  <c r="C822" i="21"/>
  <c r="C821" i="21"/>
  <c r="C820" i="21"/>
  <c r="C819" i="21"/>
  <c r="C818" i="21"/>
  <c r="C817" i="21"/>
  <c r="C816" i="21"/>
  <c r="C815" i="21"/>
  <c r="C814" i="21"/>
  <c r="C813" i="21"/>
  <c r="C812" i="21"/>
  <c r="C811" i="21"/>
  <c r="C810" i="21"/>
  <c r="C809" i="21"/>
  <c r="C808" i="21"/>
  <c r="C807" i="21"/>
  <c r="C806" i="21"/>
  <c r="C805" i="21"/>
  <c r="C804" i="21"/>
  <c r="C803" i="21"/>
  <c r="C802" i="21"/>
  <c r="C801" i="21"/>
  <c r="C800" i="21"/>
  <c r="C799" i="21"/>
  <c r="C798" i="21"/>
  <c r="C797" i="21"/>
  <c r="C796" i="21"/>
  <c r="C795" i="21"/>
  <c r="C794" i="21"/>
  <c r="C793" i="21"/>
  <c r="C792" i="21"/>
  <c r="C791" i="21"/>
  <c r="C790" i="21"/>
  <c r="C789" i="21"/>
  <c r="C788" i="21"/>
  <c r="C787" i="21"/>
  <c r="C786" i="21"/>
  <c r="C785" i="21"/>
  <c r="C784" i="21"/>
  <c r="C783" i="21"/>
  <c r="C782" i="21"/>
  <c r="C781" i="21"/>
  <c r="C780" i="21"/>
  <c r="C779" i="21"/>
  <c r="C778" i="21"/>
  <c r="C777" i="21"/>
  <c r="C776" i="21"/>
  <c r="C775" i="21"/>
  <c r="C774" i="21"/>
  <c r="C773" i="21"/>
  <c r="C772" i="21"/>
  <c r="C771" i="21"/>
  <c r="C770" i="21"/>
  <c r="C769" i="21"/>
  <c r="C768" i="21"/>
  <c r="C767" i="21"/>
  <c r="C766" i="21"/>
  <c r="C765" i="21"/>
  <c r="C764" i="21"/>
  <c r="C763" i="21"/>
  <c r="C762" i="21"/>
  <c r="C761" i="21"/>
  <c r="C760" i="21"/>
  <c r="C759" i="21"/>
  <c r="C758" i="21"/>
  <c r="C757" i="21"/>
  <c r="C756" i="21"/>
  <c r="C755" i="21"/>
  <c r="C754" i="21"/>
  <c r="C753" i="21"/>
  <c r="C752" i="21"/>
  <c r="C751" i="21"/>
  <c r="C750" i="21"/>
  <c r="C749" i="21"/>
  <c r="C748" i="21"/>
  <c r="C747" i="21"/>
  <c r="C746" i="21"/>
  <c r="C745" i="21"/>
  <c r="C744" i="21"/>
  <c r="C743" i="21"/>
  <c r="C742" i="21"/>
  <c r="C741" i="21"/>
  <c r="C740" i="21"/>
  <c r="C739" i="21"/>
  <c r="C738" i="21"/>
  <c r="C737" i="21"/>
  <c r="C736" i="21"/>
  <c r="C735" i="21"/>
  <c r="C734" i="21"/>
  <c r="C733" i="21"/>
  <c r="C732" i="21"/>
  <c r="C731" i="21"/>
  <c r="C730" i="21"/>
  <c r="C729" i="21"/>
  <c r="C728" i="21"/>
  <c r="C727" i="21"/>
  <c r="C726" i="21"/>
  <c r="C725" i="21"/>
  <c r="C724" i="21"/>
  <c r="C723" i="21"/>
  <c r="C722" i="21"/>
  <c r="C721" i="21"/>
  <c r="C720" i="21"/>
  <c r="C719" i="21"/>
  <c r="C718" i="21"/>
  <c r="C717" i="21"/>
  <c r="C716" i="21"/>
  <c r="C715" i="21"/>
  <c r="C714" i="21"/>
  <c r="C713" i="21"/>
  <c r="C712" i="21"/>
  <c r="C711" i="21"/>
  <c r="C710" i="21"/>
  <c r="C709" i="21"/>
  <c r="C708" i="21"/>
  <c r="C707" i="21"/>
  <c r="C706" i="21"/>
  <c r="C705" i="21"/>
  <c r="C704" i="21"/>
  <c r="C703" i="21"/>
  <c r="C702" i="21"/>
  <c r="C701" i="21"/>
  <c r="C700" i="21"/>
  <c r="C699" i="21"/>
  <c r="C698" i="21"/>
  <c r="C697" i="21"/>
  <c r="C696" i="21"/>
  <c r="C695" i="21"/>
  <c r="C694" i="21"/>
  <c r="C693" i="21"/>
  <c r="C692" i="21"/>
  <c r="C691" i="21"/>
  <c r="C690" i="21"/>
  <c r="C689" i="21"/>
  <c r="C688" i="21"/>
  <c r="C687" i="21"/>
  <c r="C686" i="21"/>
  <c r="C685" i="21"/>
  <c r="C684" i="21"/>
  <c r="C683" i="21"/>
  <c r="C682" i="21"/>
  <c r="C681" i="21"/>
  <c r="C680" i="21"/>
  <c r="C679" i="21"/>
  <c r="C678" i="21"/>
  <c r="C677" i="21"/>
  <c r="C676" i="21"/>
  <c r="C675" i="21"/>
  <c r="C674" i="21"/>
  <c r="C673" i="21"/>
  <c r="C672" i="21"/>
  <c r="C671" i="21"/>
  <c r="C670" i="21"/>
  <c r="C669" i="21"/>
  <c r="C668" i="21"/>
  <c r="C667" i="21"/>
  <c r="C666" i="21"/>
  <c r="C665" i="21"/>
  <c r="C664" i="21"/>
  <c r="C663" i="21"/>
  <c r="C662" i="21"/>
  <c r="C661" i="21"/>
  <c r="C660" i="21"/>
  <c r="C659" i="21"/>
  <c r="C658" i="21"/>
  <c r="C657" i="21"/>
  <c r="C656" i="21"/>
  <c r="C655" i="21"/>
  <c r="C654" i="21"/>
  <c r="C653" i="21"/>
  <c r="C652" i="21"/>
  <c r="C651" i="21"/>
  <c r="C650" i="21"/>
  <c r="C649" i="21"/>
  <c r="C648" i="21"/>
  <c r="C647" i="21"/>
  <c r="C646" i="21"/>
  <c r="C645" i="21"/>
  <c r="C644" i="21"/>
  <c r="C643" i="21"/>
  <c r="C642" i="21"/>
  <c r="C641" i="21"/>
  <c r="C640" i="21"/>
  <c r="C639" i="21"/>
  <c r="C638" i="21"/>
  <c r="C637" i="21"/>
  <c r="C636" i="21"/>
  <c r="C635" i="21"/>
  <c r="C634" i="21"/>
  <c r="C633" i="21"/>
  <c r="C632" i="21"/>
  <c r="C631" i="21"/>
  <c r="C630" i="21"/>
  <c r="C629" i="21"/>
  <c r="C628" i="21"/>
  <c r="C627" i="21"/>
  <c r="C626" i="21"/>
  <c r="C625" i="21"/>
  <c r="C624" i="21"/>
  <c r="C623" i="21"/>
  <c r="C622" i="21"/>
  <c r="C621" i="21"/>
  <c r="C620" i="21"/>
  <c r="C619" i="21"/>
  <c r="C618" i="21"/>
  <c r="C617" i="21"/>
  <c r="C616" i="21"/>
  <c r="C615" i="21"/>
  <c r="C614" i="21"/>
  <c r="C613" i="21"/>
  <c r="C612" i="21"/>
  <c r="C611" i="21"/>
  <c r="C610" i="21"/>
  <c r="C609" i="21"/>
  <c r="C608" i="21"/>
  <c r="C607" i="21"/>
  <c r="C606" i="21"/>
  <c r="C605" i="21"/>
  <c r="C604" i="21"/>
  <c r="C603" i="21"/>
  <c r="C602" i="21"/>
  <c r="C601" i="21"/>
  <c r="C600" i="21"/>
  <c r="C599" i="21"/>
  <c r="C598" i="21"/>
  <c r="C597" i="21"/>
  <c r="C596" i="21"/>
  <c r="C595" i="21"/>
  <c r="C594" i="21"/>
  <c r="C593" i="21"/>
  <c r="C592" i="21"/>
  <c r="C591" i="21"/>
  <c r="C590" i="21"/>
  <c r="C589" i="21"/>
  <c r="C588" i="21"/>
  <c r="C587" i="21"/>
  <c r="C586" i="21"/>
  <c r="C585" i="21"/>
  <c r="C584" i="21"/>
  <c r="C583" i="21"/>
  <c r="C582" i="21"/>
  <c r="C581" i="21"/>
  <c r="C580" i="21"/>
  <c r="C579" i="21"/>
  <c r="C578" i="21"/>
  <c r="C577" i="21"/>
  <c r="C576" i="21"/>
  <c r="C575" i="21"/>
  <c r="C574" i="21"/>
  <c r="C573" i="21"/>
  <c r="C572" i="21"/>
  <c r="C571" i="21"/>
  <c r="C570" i="21"/>
  <c r="C569" i="21"/>
  <c r="C568" i="21"/>
  <c r="C567" i="21"/>
  <c r="C566" i="21"/>
  <c r="C565" i="21"/>
  <c r="C564" i="21"/>
  <c r="C563" i="21"/>
  <c r="C562" i="21"/>
  <c r="C561" i="21"/>
  <c r="C560" i="21"/>
  <c r="C559" i="21"/>
  <c r="C558" i="21"/>
  <c r="C557" i="21"/>
  <c r="C556" i="21"/>
  <c r="C555" i="21"/>
  <c r="C554" i="21"/>
  <c r="C553" i="21"/>
  <c r="C552" i="21"/>
  <c r="C551" i="21"/>
  <c r="C550" i="21"/>
  <c r="C549" i="21"/>
  <c r="C548" i="21"/>
  <c r="C547" i="21"/>
  <c r="C546" i="21"/>
  <c r="C545" i="21"/>
  <c r="C544" i="21"/>
  <c r="C543" i="21"/>
  <c r="C542" i="21"/>
  <c r="C541" i="21"/>
  <c r="C540" i="21"/>
  <c r="C539" i="21"/>
  <c r="C538" i="21"/>
  <c r="C537" i="21"/>
  <c r="C536" i="21"/>
  <c r="C535" i="21"/>
  <c r="C534" i="21"/>
  <c r="C533" i="21"/>
  <c r="C532" i="21"/>
  <c r="C531" i="21"/>
  <c r="C530" i="21"/>
  <c r="C529" i="21"/>
  <c r="C528" i="21"/>
  <c r="C527" i="21"/>
  <c r="C526" i="21"/>
  <c r="C525" i="21"/>
  <c r="C524" i="21"/>
  <c r="C523" i="21"/>
  <c r="C522" i="21"/>
  <c r="C521" i="21"/>
  <c r="C520" i="21"/>
  <c r="C519" i="21"/>
  <c r="C518" i="21"/>
  <c r="C517" i="21"/>
  <c r="C516" i="21"/>
  <c r="C515" i="21"/>
  <c r="C514" i="21"/>
  <c r="C513" i="21"/>
  <c r="C512" i="21"/>
  <c r="C511" i="21"/>
  <c r="C510" i="21"/>
  <c r="C509" i="21"/>
  <c r="C508" i="21"/>
  <c r="C507" i="21"/>
  <c r="C506" i="21"/>
  <c r="C505" i="21"/>
  <c r="C504" i="21"/>
  <c r="C503" i="21"/>
  <c r="C502" i="21"/>
  <c r="C501" i="21"/>
  <c r="C500" i="21"/>
  <c r="C499" i="21"/>
  <c r="C498" i="21"/>
  <c r="C497" i="21"/>
  <c r="C496" i="21"/>
  <c r="C495" i="21"/>
  <c r="C494" i="21"/>
  <c r="C493" i="21"/>
  <c r="C492" i="21"/>
  <c r="C491" i="21"/>
  <c r="C490" i="21"/>
  <c r="C489" i="21"/>
  <c r="C488" i="21"/>
  <c r="C487" i="21"/>
  <c r="C486" i="21"/>
  <c r="C485" i="21"/>
  <c r="C484" i="21"/>
  <c r="C483" i="21"/>
  <c r="C482" i="21"/>
  <c r="C481" i="21"/>
  <c r="C480" i="21"/>
  <c r="C479" i="21"/>
  <c r="C478" i="21"/>
  <c r="C477" i="21"/>
  <c r="C476" i="21"/>
  <c r="C475" i="21"/>
  <c r="C474" i="21"/>
  <c r="C473" i="21"/>
  <c r="C472" i="21"/>
  <c r="C471" i="21"/>
  <c r="C470" i="21"/>
  <c r="C469" i="21"/>
  <c r="C468" i="21"/>
  <c r="C467" i="21"/>
  <c r="C466" i="21"/>
  <c r="C465" i="21"/>
  <c r="C464" i="21"/>
  <c r="C463" i="21"/>
  <c r="C462" i="21"/>
  <c r="C461" i="21"/>
  <c r="C460" i="21"/>
  <c r="C459" i="21"/>
  <c r="C458" i="21"/>
  <c r="C457" i="21"/>
  <c r="C456" i="21"/>
  <c r="C455" i="21"/>
  <c r="C454" i="21"/>
  <c r="C453" i="21"/>
  <c r="C452" i="21"/>
  <c r="C451" i="21"/>
  <c r="C450" i="21"/>
  <c r="C449" i="21"/>
  <c r="C448" i="21"/>
  <c r="C447" i="21"/>
  <c r="C446" i="21"/>
  <c r="C445" i="21"/>
  <c r="C444" i="21"/>
  <c r="C443" i="21"/>
  <c r="C442" i="21"/>
  <c r="C441" i="21"/>
  <c r="C440" i="21"/>
  <c r="C439" i="21"/>
  <c r="C438" i="21"/>
  <c r="C437" i="21"/>
  <c r="C436" i="21"/>
  <c r="C435" i="21"/>
  <c r="C434" i="21"/>
  <c r="C433" i="21"/>
  <c r="C432" i="21"/>
  <c r="C431" i="21"/>
  <c r="C430" i="21"/>
  <c r="C429" i="21"/>
  <c r="C428" i="21"/>
  <c r="C427" i="21"/>
  <c r="C426" i="21"/>
  <c r="C425" i="21"/>
  <c r="C424" i="21"/>
  <c r="C423" i="21"/>
  <c r="C422" i="21"/>
  <c r="C421" i="21"/>
  <c r="C420" i="21"/>
  <c r="C419" i="21"/>
  <c r="C418" i="21"/>
  <c r="C417" i="21"/>
  <c r="C416" i="21"/>
  <c r="C415" i="21"/>
  <c r="C414" i="21"/>
  <c r="C413" i="21"/>
  <c r="C412" i="21"/>
  <c r="C411" i="21"/>
  <c r="C410" i="21"/>
  <c r="C409" i="21"/>
  <c r="C408" i="21"/>
  <c r="C407" i="21"/>
  <c r="C406" i="21"/>
  <c r="C405" i="21"/>
  <c r="C404" i="21"/>
  <c r="C403" i="21"/>
  <c r="C402" i="21"/>
  <c r="C401" i="21"/>
  <c r="C400" i="21"/>
  <c r="C399" i="21"/>
  <c r="C398" i="21"/>
  <c r="C397" i="21"/>
  <c r="C396" i="21"/>
  <c r="C395" i="21"/>
  <c r="C394" i="21"/>
  <c r="C393" i="21"/>
  <c r="C392" i="21"/>
  <c r="C391" i="21"/>
  <c r="C390" i="21"/>
  <c r="C389" i="21"/>
  <c r="C388" i="21"/>
  <c r="C387" i="21"/>
  <c r="C386" i="21"/>
  <c r="C385" i="21"/>
  <c r="C384" i="21"/>
  <c r="C383" i="21"/>
  <c r="C382" i="21"/>
  <c r="C381" i="21"/>
  <c r="C380" i="21"/>
  <c r="C379" i="21"/>
  <c r="C378" i="21"/>
  <c r="C377" i="21"/>
  <c r="C376" i="21"/>
  <c r="C375" i="21"/>
  <c r="C374" i="21"/>
  <c r="C373" i="21"/>
  <c r="C372" i="21"/>
  <c r="C371" i="21"/>
  <c r="C370" i="21"/>
  <c r="C369" i="21"/>
  <c r="C368" i="21"/>
  <c r="C367" i="21"/>
  <c r="C366" i="21"/>
  <c r="C365" i="21"/>
  <c r="C364" i="21"/>
  <c r="C363" i="21"/>
  <c r="C362" i="21"/>
  <c r="C361" i="21"/>
  <c r="C360" i="21"/>
  <c r="C359" i="21"/>
  <c r="C358" i="21"/>
  <c r="C357" i="21"/>
  <c r="C356" i="21"/>
  <c r="C355" i="21"/>
  <c r="C354" i="21"/>
  <c r="C353" i="21"/>
  <c r="C352" i="21"/>
  <c r="C351" i="21"/>
  <c r="C350" i="21"/>
  <c r="C349" i="21"/>
  <c r="C348" i="21"/>
  <c r="C347" i="21"/>
  <c r="C346" i="21"/>
  <c r="C345" i="21"/>
  <c r="C344" i="21"/>
  <c r="C343" i="21"/>
  <c r="C342" i="21"/>
  <c r="C341" i="21"/>
  <c r="C340" i="21"/>
  <c r="C339" i="21"/>
  <c r="C338" i="21"/>
  <c r="C337" i="21"/>
  <c r="C336" i="21"/>
  <c r="C335" i="21"/>
  <c r="C334" i="21"/>
  <c r="C333" i="21"/>
  <c r="C332" i="21"/>
  <c r="C331" i="21"/>
  <c r="C330" i="21"/>
  <c r="C329" i="21"/>
  <c r="C328" i="21"/>
  <c r="C327" i="21"/>
  <c r="C326" i="21"/>
  <c r="C325" i="21"/>
  <c r="C324" i="21"/>
  <c r="C323" i="21"/>
  <c r="C322" i="21"/>
  <c r="C321" i="21"/>
  <c r="C320" i="21"/>
  <c r="C319" i="21"/>
  <c r="C318" i="21"/>
  <c r="C317" i="21"/>
  <c r="C316" i="21"/>
  <c r="C315" i="21"/>
  <c r="C314" i="21"/>
  <c r="C313" i="21"/>
  <c r="C312" i="21"/>
  <c r="C311" i="21"/>
  <c r="C310" i="21"/>
  <c r="C309" i="21"/>
  <c r="C308" i="21"/>
  <c r="C307" i="21"/>
  <c r="C306" i="21"/>
  <c r="C305" i="21"/>
  <c r="C304" i="21"/>
  <c r="C303" i="21"/>
  <c r="C302" i="21"/>
  <c r="C301" i="21"/>
  <c r="C300" i="21"/>
  <c r="C299" i="21"/>
  <c r="C298" i="21"/>
  <c r="C297" i="21"/>
  <c r="C296" i="21"/>
  <c r="C295" i="21"/>
  <c r="C294" i="21"/>
  <c r="C293" i="21"/>
  <c r="C292" i="21"/>
  <c r="C291" i="21"/>
  <c r="C290" i="21"/>
  <c r="C289" i="21"/>
  <c r="C288" i="21"/>
  <c r="C287" i="21"/>
  <c r="C286" i="21"/>
  <c r="C285" i="21"/>
  <c r="C284" i="21"/>
  <c r="C283" i="21"/>
  <c r="C282" i="21"/>
  <c r="C281" i="21"/>
  <c r="C280" i="21"/>
  <c r="C279" i="21"/>
  <c r="C278" i="21"/>
  <c r="C277" i="21"/>
  <c r="C276" i="21"/>
  <c r="C275" i="21"/>
  <c r="C274" i="21"/>
  <c r="C273" i="21"/>
  <c r="C272" i="21"/>
  <c r="C271" i="21"/>
  <c r="C270" i="21"/>
  <c r="C269" i="21"/>
  <c r="C268" i="21"/>
  <c r="C267" i="21"/>
  <c r="C266" i="21"/>
  <c r="C265" i="21"/>
  <c r="C264" i="21"/>
  <c r="C263" i="21"/>
  <c r="C262" i="21"/>
  <c r="C261" i="21"/>
  <c r="C260" i="21"/>
  <c r="C259" i="21"/>
  <c r="C258" i="21"/>
  <c r="C257" i="21"/>
  <c r="C256" i="21"/>
  <c r="C255" i="21"/>
  <c r="C254" i="21"/>
  <c r="C253" i="21"/>
  <c r="C252" i="21"/>
  <c r="C251" i="21"/>
  <c r="C250" i="21"/>
  <c r="C249" i="21"/>
  <c r="C248" i="21"/>
  <c r="C247" i="21"/>
  <c r="C246" i="21"/>
  <c r="C245" i="21"/>
  <c r="C244" i="21"/>
  <c r="C243" i="21"/>
  <c r="C242" i="21"/>
  <c r="C241" i="21"/>
  <c r="C240" i="21"/>
  <c r="C239" i="21"/>
  <c r="C238" i="21"/>
  <c r="C237" i="21"/>
  <c r="C236" i="21"/>
  <c r="C235" i="21"/>
  <c r="C234" i="21"/>
  <c r="C233" i="21"/>
  <c r="C232" i="21"/>
  <c r="C231" i="21"/>
  <c r="C230" i="21"/>
  <c r="C229" i="21"/>
  <c r="C228" i="21"/>
  <c r="C227" i="21"/>
  <c r="C226" i="21"/>
  <c r="C225" i="21"/>
  <c r="C224" i="21"/>
  <c r="C223" i="21"/>
  <c r="C222" i="21"/>
  <c r="C221" i="21"/>
  <c r="C220" i="21"/>
  <c r="C219" i="21"/>
  <c r="C218" i="21"/>
  <c r="C217" i="21"/>
  <c r="C216" i="21"/>
  <c r="C215" i="21"/>
  <c r="C214" i="21"/>
  <c r="C213" i="21"/>
  <c r="C212" i="21"/>
  <c r="C211" i="21"/>
  <c r="C210" i="21"/>
  <c r="C209" i="21"/>
  <c r="C208" i="21"/>
  <c r="C207" i="21"/>
  <c r="C206" i="21"/>
  <c r="C205" i="21"/>
  <c r="C204" i="21"/>
  <c r="C203" i="21"/>
  <c r="C202" i="21"/>
  <c r="C201" i="21"/>
  <c r="C200" i="21"/>
  <c r="C199" i="21"/>
  <c r="C198" i="21"/>
  <c r="C197" i="21"/>
  <c r="C196" i="21"/>
  <c r="C195" i="21"/>
  <c r="C194" i="21"/>
  <c r="C193" i="21"/>
  <c r="C192" i="21"/>
  <c r="C191" i="21"/>
  <c r="C190" i="21"/>
  <c r="C189" i="21"/>
  <c r="C188" i="21"/>
  <c r="C187" i="21"/>
  <c r="C186" i="21"/>
  <c r="C185" i="21"/>
  <c r="C184" i="21"/>
  <c r="C183" i="21"/>
  <c r="C182" i="21"/>
  <c r="C181" i="21"/>
  <c r="C180" i="21"/>
  <c r="C179" i="21"/>
  <c r="C178" i="21"/>
  <c r="C177" i="21"/>
  <c r="C176" i="21"/>
  <c r="C175" i="21"/>
  <c r="C174" i="21"/>
  <c r="C173" i="21"/>
  <c r="C172" i="21"/>
  <c r="C171" i="21"/>
  <c r="C170" i="21"/>
  <c r="C169" i="21"/>
  <c r="C168" i="21"/>
  <c r="C167" i="21"/>
  <c r="C166" i="21"/>
  <c r="C165" i="21"/>
  <c r="C164" i="21"/>
  <c r="C163" i="21"/>
  <c r="C162" i="21"/>
  <c r="C161" i="21"/>
  <c r="C160" i="21"/>
  <c r="C159" i="21"/>
  <c r="C158" i="21"/>
  <c r="C157" i="21"/>
  <c r="C156" i="21"/>
  <c r="C155" i="21"/>
  <c r="C154" i="21"/>
  <c r="C153" i="21"/>
  <c r="C152" i="21"/>
  <c r="C151" i="21"/>
  <c r="C150" i="21"/>
  <c r="C149" i="21"/>
  <c r="C148" i="21"/>
  <c r="C147" i="21"/>
  <c r="C146" i="21"/>
  <c r="C145" i="21"/>
  <c r="C144" i="21"/>
  <c r="C143" i="21"/>
  <c r="C142" i="21"/>
  <c r="C141" i="21"/>
  <c r="C140" i="21"/>
  <c r="C139" i="21"/>
  <c r="C138" i="21"/>
  <c r="C137" i="21"/>
  <c r="C136" i="21"/>
  <c r="C135" i="21"/>
  <c r="C134" i="21"/>
  <c r="C133" i="21"/>
  <c r="C132" i="21"/>
  <c r="C131" i="21"/>
  <c r="C130" i="21"/>
  <c r="C129" i="21"/>
  <c r="C128" i="21"/>
  <c r="C127" i="21"/>
  <c r="C126" i="21"/>
  <c r="C125" i="21"/>
  <c r="C124" i="21"/>
  <c r="C123" i="21"/>
  <c r="C122" i="21"/>
  <c r="C121" i="21"/>
  <c r="C120" i="21"/>
  <c r="C119" i="21"/>
  <c r="C118" i="21"/>
  <c r="C117" i="21"/>
  <c r="C116" i="21"/>
  <c r="C115" i="21"/>
  <c r="C114" i="21"/>
  <c r="C113" i="21"/>
  <c r="C112" i="21"/>
  <c r="C111" i="21"/>
  <c r="C110" i="21"/>
  <c r="C109" i="21"/>
  <c r="C108" i="21"/>
  <c r="C107" i="21"/>
  <c r="C106" i="21"/>
  <c r="C105" i="21"/>
  <c r="C104" i="21"/>
  <c r="C103" i="21"/>
  <c r="C102" i="21"/>
  <c r="C101" i="21"/>
  <c r="C100" i="21"/>
  <c r="C99" i="21"/>
  <c r="C98" i="21"/>
  <c r="C97" i="21"/>
  <c r="C96" i="21"/>
  <c r="C95" i="21"/>
  <c r="C94" i="21"/>
  <c r="C93" i="21"/>
  <c r="C92" i="21"/>
  <c r="C91" i="21"/>
  <c r="C90" i="21"/>
  <c r="C89" i="21"/>
  <c r="C88" i="21"/>
  <c r="C87" i="21"/>
  <c r="C86" i="21"/>
  <c r="C85" i="21"/>
  <c r="C84" i="21"/>
  <c r="C83" i="21"/>
  <c r="C82" i="21"/>
  <c r="C81" i="21"/>
  <c r="C80" i="21"/>
  <c r="C79" i="21"/>
  <c r="C78" i="21"/>
  <c r="C77" i="21"/>
  <c r="C76" i="21"/>
  <c r="C75" i="21"/>
  <c r="C74" i="21"/>
  <c r="C73" i="21"/>
  <c r="C72" i="21"/>
  <c r="C71" i="21"/>
  <c r="C70" i="21"/>
  <c r="C69" i="21"/>
  <c r="C68" i="21"/>
  <c r="C67" i="21"/>
  <c r="C66" i="21"/>
  <c r="C65" i="21"/>
  <c r="C64" i="21"/>
  <c r="C63" i="21"/>
  <c r="C62" i="21"/>
  <c r="C61" i="21"/>
  <c r="C60" i="21"/>
  <c r="C59" i="21"/>
  <c r="C58" i="21"/>
  <c r="C57" i="21"/>
  <c r="C56" i="21"/>
  <c r="C55" i="21"/>
  <c r="C54" i="21"/>
  <c r="C53" i="21"/>
  <c r="C52" i="21"/>
  <c r="C51" i="21"/>
  <c r="C50" i="21"/>
  <c r="C49" i="21"/>
  <c r="C48" i="21"/>
  <c r="C47" i="21"/>
  <c r="C46" i="21"/>
  <c r="C45" i="21"/>
  <c r="C44" i="21"/>
  <c r="C43" i="21"/>
  <c r="C42" i="21"/>
  <c r="C41" i="21"/>
  <c r="C40" i="21"/>
  <c r="C39" i="21"/>
  <c r="C38" i="21"/>
  <c r="C37" i="21"/>
  <c r="C36" i="21"/>
  <c r="C35" i="21"/>
  <c r="C34" i="21"/>
  <c r="C33" i="21"/>
  <c r="C32" i="21"/>
  <c r="C31" i="21"/>
  <c r="M21" i="21"/>
  <c r="F14" i="21"/>
  <c r="E14" i="21"/>
  <c r="D14" i="21"/>
  <c r="C14" i="21"/>
  <c r="F13" i="21"/>
  <c r="E13" i="21"/>
  <c r="D13" i="21"/>
  <c r="C13" i="21"/>
  <c r="F12" i="21"/>
  <c r="E12" i="21"/>
  <c r="D12" i="21"/>
  <c r="C12" i="21"/>
  <c r="F11" i="21"/>
  <c r="E11" i="21"/>
  <c r="D11" i="21"/>
  <c r="C11" i="21"/>
  <c r="C930" i="20"/>
  <c r="C929" i="20"/>
  <c r="C928" i="20"/>
  <c r="C927" i="20"/>
  <c r="C926" i="20"/>
  <c r="C925" i="20"/>
  <c r="C924" i="20"/>
  <c r="C923" i="20"/>
  <c r="C922" i="20"/>
  <c r="C921" i="20"/>
  <c r="C920" i="20"/>
  <c r="C919" i="20"/>
  <c r="C918" i="20"/>
  <c r="C917" i="20"/>
  <c r="C916" i="20"/>
  <c r="C915" i="20"/>
  <c r="C914" i="20"/>
  <c r="C913" i="20"/>
  <c r="C912" i="20"/>
  <c r="C911" i="20"/>
  <c r="C910" i="20"/>
  <c r="C909" i="20"/>
  <c r="C908" i="20"/>
  <c r="C907" i="20"/>
  <c r="C906" i="20"/>
  <c r="C905" i="20"/>
  <c r="C904" i="20"/>
  <c r="C903" i="20"/>
  <c r="C902" i="20"/>
  <c r="C901" i="20"/>
  <c r="C900" i="20"/>
  <c r="C899" i="20"/>
  <c r="C898" i="20"/>
  <c r="C897" i="20"/>
  <c r="C896" i="20"/>
  <c r="C895" i="20"/>
  <c r="C894" i="20"/>
  <c r="C893" i="20"/>
  <c r="C892" i="20"/>
  <c r="C891" i="20"/>
  <c r="C890" i="20"/>
  <c r="C889" i="20"/>
  <c r="C888" i="20"/>
  <c r="C887" i="20"/>
  <c r="C886" i="20"/>
  <c r="C885" i="20"/>
  <c r="C884" i="20"/>
  <c r="C883" i="20"/>
  <c r="C882" i="20"/>
  <c r="C881" i="20"/>
  <c r="C880" i="20"/>
  <c r="C879" i="20"/>
  <c r="C878" i="20"/>
  <c r="C877" i="20"/>
  <c r="C876" i="20"/>
  <c r="C875" i="20"/>
  <c r="C874" i="20"/>
  <c r="C873" i="20"/>
  <c r="C872" i="20"/>
  <c r="C871" i="20"/>
  <c r="C870" i="20"/>
  <c r="C869" i="20"/>
  <c r="C868" i="20"/>
  <c r="C867" i="20"/>
  <c r="C866" i="20"/>
  <c r="C865" i="20"/>
  <c r="C864" i="20"/>
  <c r="C863" i="20"/>
  <c r="C862" i="20"/>
  <c r="C861" i="20"/>
  <c r="C860" i="20"/>
  <c r="C859" i="20"/>
  <c r="C858" i="20"/>
  <c r="C857" i="20"/>
  <c r="C856" i="20"/>
  <c r="C855" i="20"/>
  <c r="C854" i="20"/>
  <c r="C853" i="20"/>
  <c r="C852" i="20"/>
  <c r="C851" i="20"/>
  <c r="C850" i="20"/>
  <c r="C849" i="20"/>
  <c r="C848" i="20"/>
  <c r="C847" i="20"/>
  <c r="C846" i="20"/>
  <c r="C845" i="20"/>
  <c r="C844" i="20"/>
  <c r="C843" i="20"/>
  <c r="C842" i="20"/>
  <c r="C841" i="20"/>
  <c r="C840" i="20"/>
  <c r="C839" i="20"/>
  <c r="C838" i="20"/>
  <c r="C837" i="20"/>
  <c r="C836" i="20"/>
  <c r="C835" i="20"/>
  <c r="C834" i="20"/>
  <c r="C833" i="20"/>
  <c r="C832" i="20"/>
  <c r="C831" i="20"/>
  <c r="C830" i="20"/>
  <c r="C829" i="20"/>
  <c r="C828" i="20"/>
  <c r="C827" i="20"/>
  <c r="C826" i="20"/>
  <c r="C825" i="20"/>
  <c r="C824" i="20"/>
  <c r="C823" i="20"/>
  <c r="C822" i="20"/>
  <c r="C821" i="20"/>
  <c r="C820" i="20"/>
  <c r="C819" i="20"/>
  <c r="C818" i="20"/>
  <c r="C817" i="20"/>
  <c r="C816" i="20"/>
  <c r="C815" i="20"/>
  <c r="C814" i="20"/>
  <c r="C813" i="20"/>
  <c r="C812" i="20"/>
  <c r="C811" i="20"/>
  <c r="C810" i="20"/>
  <c r="C809" i="20"/>
  <c r="C808" i="20"/>
  <c r="C807" i="20"/>
  <c r="C806" i="20"/>
  <c r="C805" i="20"/>
  <c r="C804" i="20"/>
  <c r="C803" i="20"/>
  <c r="C802" i="20"/>
  <c r="C801" i="20"/>
  <c r="C800" i="20"/>
  <c r="C799" i="20"/>
  <c r="C798" i="20"/>
  <c r="C797" i="20"/>
  <c r="C796" i="20"/>
  <c r="C795" i="20"/>
  <c r="C794" i="20"/>
  <c r="C793" i="20"/>
  <c r="C792" i="20"/>
  <c r="C791" i="20"/>
  <c r="C790" i="20"/>
  <c r="C789" i="20"/>
  <c r="C788" i="20"/>
  <c r="C787" i="20"/>
  <c r="C786" i="20"/>
  <c r="C785" i="20"/>
  <c r="C784" i="20"/>
  <c r="C783" i="20"/>
  <c r="C782" i="20"/>
  <c r="C781" i="20"/>
  <c r="C780" i="20"/>
  <c r="C779" i="20"/>
  <c r="C778" i="20"/>
  <c r="C777" i="20"/>
  <c r="C776" i="20"/>
  <c r="C775" i="20"/>
  <c r="C774" i="20"/>
  <c r="C773" i="20"/>
  <c r="C772" i="20"/>
  <c r="C771" i="20"/>
  <c r="C770" i="20"/>
  <c r="C769" i="20"/>
  <c r="C768" i="20"/>
  <c r="C767" i="20"/>
  <c r="C766" i="20"/>
  <c r="C765" i="20"/>
  <c r="C764" i="20"/>
  <c r="C763" i="20"/>
  <c r="C762" i="20"/>
  <c r="C761" i="20"/>
  <c r="C760" i="20"/>
  <c r="C759" i="20"/>
  <c r="C758" i="20"/>
  <c r="C757" i="20"/>
  <c r="C756" i="20"/>
  <c r="C755" i="20"/>
  <c r="C754" i="20"/>
  <c r="C753" i="20"/>
  <c r="C752" i="20"/>
  <c r="C751" i="20"/>
  <c r="C750" i="20"/>
  <c r="C749" i="20"/>
  <c r="C748" i="20"/>
  <c r="C747" i="20"/>
  <c r="C746" i="20"/>
  <c r="C745" i="20"/>
  <c r="C744" i="20"/>
  <c r="C743" i="20"/>
  <c r="C742" i="20"/>
  <c r="C741" i="20"/>
  <c r="C740" i="20"/>
  <c r="C739" i="20"/>
  <c r="C738" i="20"/>
  <c r="C737" i="20"/>
  <c r="C736" i="20"/>
  <c r="C735" i="20"/>
  <c r="C734" i="20"/>
  <c r="C733" i="20"/>
  <c r="C732" i="20"/>
  <c r="C731" i="20"/>
  <c r="C730" i="20"/>
  <c r="C729" i="20"/>
  <c r="C728" i="20"/>
  <c r="C727" i="20"/>
  <c r="C726" i="20"/>
  <c r="C725" i="20"/>
  <c r="C724" i="20"/>
  <c r="C723" i="20"/>
  <c r="C722" i="20"/>
  <c r="C721" i="20"/>
  <c r="C720" i="20"/>
  <c r="C719" i="20"/>
  <c r="C718" i="20"/>
  <c r="C717" i="20"/>
  <c r="C716" i="20"/>
  <c r="C715" i="20"/>
  <c r="C714" i="20"/>
  <c r="C713" i="20"/>
  <c r="C712" i="20"/>
  <c r="C711" i="20"/>
  <c r="C710" i="20"/>
  <c r="C709" i="20"/>
  <c r="C708" i="20"/>
  <c r="C707" i="20"/>
  <c r="C706" i="20"/>
  <c r="C705" i="20"/>
  <c r="C704" i="20"/>
  <c r="C703" i="20"/>
  <c r="C702" i="20"/>
  <c r="C701" i="20"/>
  <c r="C700" i="20"/>
  <c r="C699" i="20"/>
  <c r="C698" i="20"/>
  <c r="C697" i="20"/>
  <c r="C696" i="20"/>
  <c r="C695" i="20"/>
  <c r="C694" i="20"/>
  <c r="C693" i="20"/>
  <c r="C692" i="20"/>
  <c r="C691" i="20"/>
  <c r="C690" i="20"/>
  <c r="C689" i="20"/>
  <c r="C688" i="20"/>
  <c r="C687" i="20"/>
  <c r="C686" i="20"/>
  <c r="C685" i="20"/>
  <c r="C684" i="20"/>
  <c r="C683" i="20"/>
  <c r="C682" i="20"/>
  <c r="C681" i="20"/>
  <c r="C680" i="20"/>
  <c r="C679" i="20"/>
  <c r="C678" i="20"/>
  <c r="C677" i="20"/>
  <c r="C676" i="20"/>
  <c r="C675" i="20"/>
  <c r="C674" i="20"/>
  <c r="C673" i="20"/>
  <c r="C672" i="20"/>
  <c r="C671" i="20"/>
  <c r="C670" i="20"/>
  <c r="C669" i="20"/>
  <c r="C668" i="20"/>
  <c r="C667" i="20"/>
  <c r="C666" i="20"/>
  <c r="C665" i="20"/>
  <c r="C664" i="20"/>
  <c r="C663" i="20"/>
  <c r="C662" i="20"/>
  <c r="C661" i="20"/>
  <c r="C660" i="20"/>
  <c r="C659" i="20"/>
  <c r="C658" i="20"/>
  <c r="C657" i="20"/>
  <c r="C656" i="20"/>
  <c r="C655" i="20"/>
  <c r="C654" i="20"/>
  <c r="C653" i="20"/>
  <c r="C652" i="20"/>
  <c r="C651" i="20"/>
  <c r="C650" i="20"/>
  <c r="C649" i="20"/>
  <c r="C648" i="20"/>
  <c r="C647" i="20"/>
  <c r="C646" i="20"/>
  <c r="C645" i="20"/>
  <c r="C644" i="20"/>
  <c r="C643" i="20"/>
  <c r="C642" i="20"/>
  <c r="C641" i="20"/>
  <c r="C640" i="20"/>
  <c r="C639" i="20"/>
  <c r="C638" i="20"/>
  <c r="C637" i="20"/>
  <c r="C636" i="20"/>
  <c r="C635" i="20"/>
  <c r="C634" i="20"/>
  <c r="C633" i="20"/>
  <c r="C632" i="20"/>
  <c r="C631" i="20"/>
  <c r="C630" i="20"/>
  <c r="C629" i="20"/>
  <c r="C628" i="20"/>
  <c r="C627" i="20"/>
  <c r="C626" i="20"/>
  <c r="C625" i="20"/>
  <c r="C624" i="20"/>
  <c r="C623" i="20"/>
  <c r="C622" i="20"/>
  <c r="C621" i="20"/>
  <c r="C620" i="20"/>
  <c r="C619" i="20"/>
  <c r="C618" i="20"/>
  <c r="C617" i="20"/>
  <c r="C616" i="20"/>
  <c r="C615" i="20"/>
  <c r="C614" i="20"/>
  <c r="C613" i="20"/>
  <c r="C612" i="20"/>
  <c r="C611" i="20"/>
  <c r="C610" i="20"/>
  <c r="C609" i="20"/>
  <c r="C608" i="20"/>
  <c r="C607" i="20"/>
  <c r="C606" i="20"/>
  <c r="C605" i="20"/>
  <c r="C604" i="20"/>
  <c r="C603" i="20"/>
  <c r="C602" i="20"/>
  <c r="C601" i="20"/>
  <c r="C600" i="20"/>
  <c r="C599" i="20"/>
  <c r="C598" i="20"/>
  <c r="C597" i="20"/>
  <c r="C596" i="20"/>
  <c r="C595" i="20"/>
  <c r="C594" i="20"/>
  <c r="C593" i="20"/>
  <c r="C592" i="20"/>
  <c r="C591" i="20"/>
  <c r="C590" i="20"/>
  <c r="C589" i="20"/>
  <c r="C588" i="20"/>
  <c r="C587" i="20"/>
  <c r="C586" i="20"/>
  <c r="C585" i="20"/>
  <c r="C584" i="20"/>
  <c r="C583" i="20"/>
  <c r="C582" i="20"/>
  <c r="C581" i="20"/>
  <c r="C580" i="20"/>
  <c r="C579" i="20"/>
  <c r="C578" i="20"/>
  <c r="C577" i="20"/>
  <c r="C576" i="20"/>
  <c r="C575" i="20"/>
  <c r="C574" i="20"/>
  <c r="C573" i="20"/>
  <c r="C572" i="20"/>
  <c r="C571" i="20"/>
  <c r="C570" i="20"/>
  <c r="C569" i="20"/>
  <c r="C568" i="20"/>
  <c r="C567" i="20"/>
  <c r="C566" i="20"/>
  <c r="C565" i="20"/>
  <c r="C564" i="20"/>
  <c r="C563" i="20"/>
  <c r="C562" i="20"/>
  <c r="C561" i="20"/>
  <c r="C560" i="20"/>
  <c r="C559" i="20"/>
  <c r="C558" i="20"/>
  <c r="C557" i="20"/>
  <c r="C556" i="20"/>
  <c r="C555" i="20"/>
  <c r="C554" i="20"/>
  <c r="C553" i="20"/>
  <c r="C552" i="20"/>
  <c r="C551" i="20"/>
  <c r="C550" i="20"/>
  <c r="C549" i="20"/>
  <c r="C548" i="20"/>
  <c r="C547" i="20"/>
  <c r="C546" i="20"/>
  <c r="C545" i="20"/>
  <c r="C544" i="20"/>
  <c r="C543" i="20"/>
  <c r="C542" i="20"/>
  <c r="C541" i="20"/>
  <c r="C540" i="20"/>
  <c r="C539" i="20"/>
  <c r="C538" i="20"/>
  <c r="C537" i="20"/>
  <c r="C536" i="20"/>
  <c r="C535" i="20"/>
  <c r="C534" i="20"/>
  <c r="C533" i="20"/>
  <c r="C532" i="20"/>
  <c r="C531" i="20"/>
  <c r="C530" i="20"/>
  <c r="C529" i="20"/>
  <c r="C528" i="20"/>
  <c r="C527" i="20"/>
  <c r="C526" i="20"/>
  <c r="C525" i="20"/>
  <c r="C524" i="20"/>
  <c r="C523" i="20"/>
  <c r="C522" i="20"/>
  <c r="C521" i="20"/>
  <c r="C520" i="20"/>
  <c r="C519" i="20"/>
  <c r="C518" i="20"/>
  <c r="C517" i="20"/>
  <c r="C516" i="20"/>
  <c r="C515" i="20"/>
  <c r="C514" i="20"/>
  <c r="C513" i="20"/>
  <c r="C512" i="20"/>
  <c r="C511" i="20"/>
  <c r="C510" i="20"/>
  <c r="C509" i="20"/>
  <c r="C508" i="20"/>
  <c r="C507" i="20"/>
  <c r="C506" i="20"/>
  <c r="C505" i="20"/>
  <c r="C504" i="20"/>
  <c r="C503" i="20"/>
  <c r="C502" i="20"/>
  <c r="C501" i="20"/>
  <c r="C500" i="20"/>
  <c r="C499" i="20"/>
  <c r="C498" i="20"/>
  <c r="C497" i="20"/>
  <c r="C496" i="20"/>
  <c r="C495" i="20"/>
  <c r="C494" i="20"/>
  <c r="C493" i="20"/>
  <c r="C492" i="20"/>
  <c r="C491" i="20"/>
  <c r="C490" i="20"/>
  <c r="C489" i="20"/>
  <c r="C488" i="20"/>
  <c r="C487" i="20"/>
  <c r="C486" i="20"/>
  <c r="C485" i="20"/>
  <c r="C484" i="20"/>
  <c r="C483" i="20"/>
  <c r="C482" i="20"/>
  <c r="C481" i="20"/>
  <c r="C480" i="20"/>
  <c r="C479" i="20"/>
  <c r="C478" i="20"/>
  <c r="C477" i="20"/>
  <c r="C476" i="20"/>
  <c r="C475" i="20"/>
  <c r="C474" i="20"/>
  <c r="C473" i="20"/>
  <c r="C472" i="20"/>
  <c r="C471" i="20"/>
  <c r="C470" i="20"/>
  <c r="C469" i="20"/>
  <c r="C468" i="20"/>
  <c r="C467" i="20"/>
  <c r="C466" i="20"/>
  <c r="C465" i="20"/>
  <c r="C464" i="20"/>
  <c r="C463" i="20"/>
  <c r="C462" i="20"/>
  <c r="C461" i="20"/>
  <c r="C460" i="20"/>
  <c r="C459" i="20"/>
  <c r="C458" i="20"/>
  <c r="C457" i="20"/>
  <c r="C456" i="20"/>
  <c r="C455" i="20"/>
  <c r="C454" i="20"/>
  <c r="C453" i="20"/>
  <c r="C452" i="20"/>
  <c r="C451" i="20"/>
  <c r="C450" i="20"/>
  <c r="C449" i="20"/>
  <c r="C448" i="20"/>
  <c r="C447" i="20"/>
  <c r="C446" i="20"/>
  <c r="C445" i="20"/>
  <c r="C444" i="20"/>
  <c r="C443" i="20"/>
  <c r="C442" i="20"/>
  <c r="C441" i="20"/>
  <c r="C440" i="20"/>
  <c r="C439" i="20"/>
  <c r="C438" i="20"/>
  <c r="C437" i="20"/>
  <c r="C436" i="20"/>
  <c r="C435" i="20"/>
  <c r="C434" i="20"/>
  <c r="C433" i="20"/>
  <c r="C432" i="20"/>
  <c r="C431" i="20"/>
  <c r="C430" i="20"/>
  <c r="C429" i="20"/>
  <c r="C428" i="20"/>
  <c r="C427" i="20"/>
  <c r="C426" i="20"/>
  <c r="C425" i="20"/>
  <c r="C424" i="20"/>
  <c r="S423" i="20"/>
  <c r="T423" i="20"/>
  <c r="C423" i="20"/>
  <c r="S422" i="20"/>
  <c r="T422" i="20"/>
  <c r="C422" i="20"/>
  <c r="S421" i="20"/>
  <c r="T421" i="20"/>
  <c r="C421" i="20"/>
  <c r="S420" i="20"/>
  <c r="T420" i="20"/>
  <c r="C420" i="20"/>
  <c r="S419" i="20"/>
  <c r="T419" i="20"/>
  <c r="C419" i="20"/>
  <c r="S418" i="20"/>
  <c r="T418" i="20"/>
  <c r="C418" i="20"/>
  <c r="S417" i="20"/>
  <c r="T417" i="20"/>
  <c r="C417" i="20"/>
  <c r="S416" i="20"/>
  <c r="T416" i="20"/>
  <c r="C416" i="20"/>
  <c r="S415" i="20"/>
  <c r="T415" i="20"/>
  <c r="C415" i="20"/>
  <c r="S414" i="20"/>
  <c r="T414" i="20"/>
  <c r="C414" i="20"/>
  <c r="S413" i="20"/>
  <c r="T413" i="20"/>
  <c r="C413" i="20"/>
  <c r="S412" i="20"/>
  <c r="T412" i="20"/>
  <c r="C412" i="20"/>
  <c r="S411" i="20"/>
  <c r="T411" i="20"/>
  <c r="C411" i="20"/>
  <c r="S410" i="20"/>
  <c r="T410" i="20"/>
  <c r="C410" i="20"/>
  <c r="S409" i="20"/>
  <c r="T409" i="20"/>
  <c r="C409" i="20"/>
  <c r="S408" i="20"/>
  <c r="T408" i="20"/>
  <c r="C408" i="20"/>
  <c r="S407" i="20"/>
  <c r="T407" i="20"/>
  <c r="C407" i="20"/>
  <c r="S406" i="20"/>
  <c r="T406" i="20"/>
  <c r="C406" i="20"/>
  <c r="S405" i="20"/>
  <c r="T405" i="20"/>
  <c r="C405" i="20"/>
  <c r="S404" i="20"/>
  <c r="T404" i="20"/>
  <c r="C404" i="20"/>
  <c r="S403" i="20"/>
  <c r="T403" i="20"/>
  <c r="C403" i="20"/>
  <c r="S402" i="20"/>
  <c r="T402" i="20"/>
  <c r="C402" i="20"/>
  <c r="S401" i="20"/>
  <c r="T401" i="20"/>
  <c r="C401" i="20"/>
  <c r="S400" i="20"/>
  <c r="T400" i="20"/>
  <c r="C400" i="20"/>
  <c r="S399" i="20"/>
  <c r="T399" i="20"/>
  <c r="C399" i="20"/>
  <c r="S398" i="20"/>
  <c r="T398" i="20"/>
  <c r="C398" i="20"/>
  <c r="S397" i="20"/>
  <c r="T397" i="20"/>
  <c r="C397" i="20"/>
  <c r="S396" i="20"/>
  <c r="T396" i="20"/>
  <c r="C396" i="20"/>
  <c r="S395" i="20"/>
  <c r="T395" i="20"/>
  <c r="C395" i="20"/>
  <c r="S394" i="20"/>
  <c r="T394" i="20"/>
  <c r="C394" i="20"/>
  <c r="S393" i="20"/>
  <c r="T393" i="20"/>
  <c r="C393" i="20"/>
  <c r="S392" i="20"/>
  <c r="T392" i="20"/>
  <c r="C392" i="20"/>
  <c r="S391" i="20"/>
  <c r="T391" i="20"/>
  <c r="C391" i="20"/>
  <c r="S390" i="20"/>
  <c r="T390" i="20"/>
  <c r="C390" i="20"/>
  <c r="S389" i="20"/>
  <c r="T389" i="20"/>
  <c r="C389" i="20"/>
  <c r="S388" i="20"/>
  <c r="T388" i="20"/>
  <c r="C388" i="20"/>
  <c r="S387" i="20"/>
  <c r="T387" i="20"/>
  <c r="C387" i="20"/>
  <c r="S386" i="20"/>
  <c r="T386" i="20"/>
  <c r="C386" i="20"/>
  <c r="S385" i="20"/>
  <c r="T385" i="20"/>
  <c r="C385" i="20"/>
  <c r="S384" i="20"/>
  <c r="T384" i="20"/>
  <c r="C384" i="20"/>
  <c r="S383" i="20"/>
  <c r="T383" i="20"/>
  <c r="C383" i="20"/>
  <c r="S382" i="20"/>
  <c r="T382" i="20"/>
  <c r="C382" i="20"/>
  <c r="S381" i="20"/>
  <c r="T381" i="20"/>
  <c r="C381" i="20"/>
  <c r="S380" i="20"/>
  <c r="T380" i="20"/>
  <c r="C380" i="20"/>
  <c r="S379" i="20"/>
  <c r="T379" i="20"/>
  <c r="C379" i="20"/>
  <c r="S378" i="20"/>
  <c r="T378" i="20"/>
  <c r="C378" i="20"/>
  <c r="S377" i="20"/>
  <c r="T377" i="20"/>
  <c r="C377" i="20"/>
  <c r="S376" i="20"/>
  <c r="T376" i="20"/>
  <c r="C376" i="20"/>
  <c r="S375" i="20"/>
  <c r="T375" i="20"/>
  <c r="C375" i="20"/>
  <c r="S374" i="20"/>
  <c r="T374" i="20"/>
  <c r="C374" i="20"/>
  <c r="S373" i="20"/>
  <c r="T373" i="20"/>
  <c r="C373" i="20"/>
  <c r="S372" i="20"/>
  <c r="T372" i="20"/>
  <c r="C372" i="20"/>
  <c r="S371" i="20"/>
  <c r="T371" i="20"/>
  <c r="C371" i="20"/>
  <c r="S370" i="20"/>
  <c r="T370" i="20"/>
  <c r="C370" i="20"/>
  <c r="S369" i="20"/>
  <c r="T369" i="20"/>
  <c r="C369" i="20"/>
  <c r="S368" i="20"/>
  <c r="T368" i="20"/>
  <c r="C368" i="20"/>
  <c r="S367" i="20"/>
  <c r="T367" i="20"/>
  <c r="C367" i="20"/>
  <c r="S366" i="20"/>
  <c r="T366" i="20"/>
  <c r="C366" i="20"/>
  <c r="S365" i="20"/>
  <c r="T365" i="20"/>
  <c r="C365" i="20"/>
  <c r="S364" i="20"/>
  <c r="T364" i="20"/>
  <c r="C364" i="20"/>
  <c r="S363" i="20"/>
  <c r="T363" i="20"/>
  <c r="C363" i="20"/>
  <c r="S362" i="20"/>
  <c r="T362" i="20"/>
  <c r="C362" i="20"/>
  <c r="S361" i="20"/>
  <c r="T361" i="20"/>
  <c r="C361" i="20"/>
  <c r="S360" i="20"/>
  <c r="T360" i="20"/>
  <c r="C360" i="20"/>
  <c r="S359" i="20"/>
  <c r="T359" i="20"/>
  <c r="C359" i="20"/>
  <c r="S358" i="20"/>
  <c r="T358" i="20"/>
  <c r="C358" i="20"/>
  <c r="S357" i="20"/>
  <c r="T357" i="20"/>
  <c r="C357" i="20"/>
  <c r="S356" i="20"/>
  <c r="T356" i="20"/>
  <c r="C356" i="20"/>
  <c r="S355" i="20"/>
  <c r="T355" i="20"/>
  <c r="C355" i="20"/>
  <c r="S354" i="20"/>
  <c r="T354" i="20"/>
  <c r="C354" i="20"/>
  <c r="S353" i="20"/>
  <c r="T353" i="20"/>
  <c r="C353" i="20"/>
  <c r="S352" i="20"/>
  <c r="T352" i="20"/>
  <c r="C352" i="20"/>
  <c r="S351" i="20"/>
  <c r="T351" i="20"/>
  <c r="C351" i="20"/>
  <c r="S350" i="20"/>
  <c r="T350" i="20"/>
  <c r="C350" i="20"/>
  <c r="S349" i="20"/>
  <c r="T349" i="20"/>
  <c r="C349" i="20"/>
  <c r="S348" i="20"/>
  <c r="T348" i="20"/>
  <c r="C348" i="20"/>
  <c r="S347" i="20"/>
  <c r="T347" i="20"/>
  <c r="C347" i="20"/>
  <c r="S346" i="20"/>
  <c r="T346" i="20"/>
  <c r="C346" i="20"/>
  <c r="S345" i="20"/>
  <c r="T345" i="20"/>
  <c r="C345" i="20"/>
  <c r="S344" i="20"/>
  <c r="T344" i="20"/>
  <c r="C344" i="20"/>
  <c r="S343" i="20"/>
  <c r="T343" i="20"/>
  <c r="C343" i="20"/>
  <c r="S342" i="20"/>
  <c r="T342" i="20"/>
  <c r="C342" i="20"/>
  <c r="S341" i="20"/>
  <c r="T341" i="20"/>
  <c r="C341" i="20"/>
  <c r="S340" i="20"/>
  <c r="T340" i="20"/>
  <c r="C340" i="20"/>
  <c r="S339" i="20"/>
  <c r="T339" i="20"/>
  <c r="C339" i="20"/>
  <c r="S338" i="20"/>
  <c r="T338" i="20"/>
  <c r="C338" i="20"/>
  <c r="S337" i="20"/>
  <c r="T337" i="20"/>
  <c r="C337" i="20"/>
  <c r="S336" i="20"/>
  <c r="T336" i="20"/>
  <c r="C336" i="20"/>
  <c r="S335" i="20"/>
  <c r="T335" i="20"/>
  <c r="C335" i="20"/>
  <c r="S334" i="20"/>
  <c r="T334" i="20"/>
  <c r="C334" i="20"/>
  <c r="S333" i="20"/>
  <c r="T333" i="20"/>
  <c r="C333" i="20"/>
  <c r="S332" i="20"/>
  <c r="T332" i="20"/>
  <c r="C332" i="20"/>
  <c r="S331" i="20"/>
  <c r="T331" i="20"/>
  <c r="C331" i="20"/>
  <c r="S330" i="20"/>
  <c r="T330" i="20"/>
  <c r="C330" i="20"/>
  <c r="S329" i="20"/>
  <c r="T329" i="20"/>
  <c r="C329" i="20"/>
  <c r="S328" i="20"/>
  <c r="T328" i="20"/>
  <c r="C328" i="20"/>
  <c r="S327" i="20"/>
  <c r="T327" i="20"/>
  <c r="C327" i="20"/>
  <c r="S326" i="20"/>
  <c r="T326" i="20"/>
  <c r="C326" i="20"/>
  <c r="S325" i="20"/>
  <c r="T325" i="20"/>
  <c r="C325" i="20"/>
  <c r="S324" i="20"/>
  <c r="T324" i="20"/>
  <c r="C324" i="20"/>
  <c r="S323" i="20"/>
  <c r="T323" i="20"/>
  <c r="C323" i="20"/>
  <c r="S322" i="20"/>
  <c r="T322" i="20"/>
  <c r="C322" i="20"/>
  <c r="S321" i="20"/>
  <c r="T321" i="20"/>
  <c r="C321" i="20"/>
  <c r="S320" i="20"/>
  <c r="T320" i="20"/>
  <c r="C320" i="20"/>
  <c r="S319" i="20"/>
  <c r="T319" i="20"/>
  <c r="C319" i="20"/>
  <c r="S318" i="20"/>
  <c r="T318" i="20"/>
  <c r="C318" i="20"/>
  <c r="S317" i="20"/>
  <c r="T317" i="20"/>
  <c r="C317" i="20"/>
  <c r="S316" i="20"/>
  <c r="T316" i="20"/>
  <c r="C316" i="20"/>
  <c r="S315" i="20"/>
  <c r="T315" i="20"/>
  <c r="C315" i="20"/>
  <c r="S314" i="20"/>
  <c r="T314" i="20"/>
  <c r="C314" i="20"/>
  <c r="S313" i="20"/>
  <c r="T313" i="20"/>
  <c r="C313" i="20"/>
  <c r="S312" i="20"/>
  <c r="T312" i="20"/>
  <c r="C312" i="20"/>
  <c r="S311" i="20"/>
  <c r="T311" i="20"/>
  <c r="C311" i="20"/>
  <c r="S310" i="20"/>
  <c r="T310" i="20"/>
  <c r="C310" i="20"/>
  <c r="S309" i="20"/>
  <c r="T309" i="20"/>
  <c r="C309" i="20"/>
  <c r="S308" i="20"/>
  <c r="T308" i="20"/>
  <c r="C308" i="20"/>
  <c r="S307" i="20"/>
  <c r="T307" i="20"/>
  <c r="C307" i="20"/>
  <c r="S306" i="20"/>
  <c r="T306" i="20"/>
  <c r="C306" i="20"/>
  <c r="S305" i="20"/>
  <c r="T305" i="20"/>
  <c r="C305" i="20"/>
  <c r="S304" i="20"/>
  <c r="T304" i="20"/>
  <c r="C304" i="20"/>
  <c r="S303" i="20"/>
  <c r="T303" i="20"/>
  <c r="C303" i="20"/>
  <c r="S302" i="20"/>
  <c r="T302" i="20"/>
  <c r="C302" i="20"/>
  <c r="S301" i="20"/>
  <c r="T301" i="20"/>
  <c r="C301" i="20"/>
  <c r="S300" i="20"/>
  <c r="T300" i="20"/>
  <c r="C300" i="20"/>
  <c r="S299" i="20"/>
  <c r="T299" i="20"/>
  <c r="C299" i="20"/>
  <c r="S298" i="20"/>
  <c r="T298" i="20"/>
  <c r="C298" i="20"/>
  <c r="S297" i="20"/>
  <c r="T297" i="20"/>
  <c r="C297" i="20"/>
  <c r="S296" i="20"/>
  <c r="T296" i="20"/>
  <c r="C296" i="20"/>
  <c r="S295" i="20"/>
  <c r="T295" i="20"/>
  <c r="C295" i="20"/>
  <c r="S294" i="20"/>
  <c r="T294" i="20"/>
  <c r="C294" i="20"/>
  <c r="S293" i="20"/>
  <c r="T293" i="20"/>
  <c r="C293" i="20"/>
  <c r="S292" i="20"/>
  <c r="T292" i="20"/>
  <c r="C292" i="20"/>
  <c r="S291" i="20"/>
  <c r="T291" i="20"/>
  <c r="C291" i="20"/>
  <c r="S290" i="20"/>
  <c r="T290" i="20"/>
  <c r="C290" i="20"/>
  <c r="S289" i="20"/>
  <c r="T289" i="20"/>
  <c r="C289" i="20"/>
  <c r="S288" i="20"/>
  <c r="T288" i="20"/>
  <c r="C288" i="20"/>
  <c r="S287" i="20"/>
  <c r="T287" i="20"/>
  <c r="C287" i="20"/>
  <c r="S286" i="20"/>
  <c r="T286" i="20"/>
  <c r="C286" i="20"/>
  <c r="S285" i="20"/>
  <c r="T285" i="20"/>
  <c r="C285" i="20"/>
  <c r="S284" i="20"/>
  <c r="T284" i="20"/>
  <c r="C284" i="20"/>
  <c r="S283" i="20"/>
  <c r="T283" i="20"/>
  <c r="C283" i="20"/>
  <c r="S282" i="20"/>
  <c r="T282" i="20"/>
  <c r="C282" i="20"/>
  <c r="S281" i="20"/>
  <c r="T281" i="20"/>
  <c r="C281" i="20"/>
  <c r="S280" i="20"/>
  <c r="T280" i="20"/>
  <c r="C280" i="20"/>
  <c r="S279" i="20"/>
  <c r="T279" i="20"/>
  <c r="C279" i="20"/>
  <c r="S278" i="20"/>
  <c r="T278" i="20"/>
  <c r="C278" i="20"/>
  <c r="S277" i="20"/>
  <c r="T277" i="20"/>
  <c r="C277" i="20"/>
  <c r="S276" i="20"/>
  <c r="T276" i="20"/>
  <c r="C276" i="20"/>
  <c r="S275" i="20"/>
  <c r="T275" i="20"/>
  <c r="C275" i="20"/>
  <c r="S274" i="20"/>
  <c r="T274" i="20"/>
  <c r="C274" i="20"/>
  <c r="S273" i="20"/>
  <c r="T273" i="20"/>
  <c r="C273" i="20"/>
  <c r="S272" i="20"/>
  <c r="T272" i="20"/>
  <c r="C272" i="20"/>
  <c r="S271" i="20"/>
  <c r="T271" i="20"/>
  <c r="C271" i="20"/>
  <c r="S270" i="20"/>
  <c r="T270" i="20"/>
  <c r="C270" i="20"/>
  <c r="S269" i="20"/>
  <c r="T269" i="20"/>
  <c r="C269" i="20"/>
  <c r="S268" i="20"/>
  <c r="T268" i="20"/>
  <c r="C268" i="20"/>
  <c r="S267" i="20"/>
  <c r="T267" i="20"/>
  <c r="C267" i="20"/>
  <c r="S266" i="20"/>
  <c r="T266" i="20"/>
  <c r="C266" i="20"/>
  <c r="S265" i="20"/>
  <c r="T265" i="20"/>
  <c r="C265" i="20"/>
  <c r="S264" i="20"/>
  <c r="T264" i="20"/>
  <c r="C264" i="20"/>
  <c r="S263" i="20"/>
  <c r="T263" i="20"/>
  <c r="C263" i="20"/>
  <c r="S262" i="20"/>
  <c r="T262" i="20"/>
  <c r="C262" i="20"/>
  <c r="S261" i="20"/>
  <c r="T261" i="20"/>
  <c r="C261" i="20"/>
  <c r="S260" i="20"/>
  <c r="T260" i="20"/>
  <c r="C260" i="20"/>
  <c r="S259" i="20"/>
  <c r="T259" i="20"/>
  <c r="C259" i="20"/>
  <c r="S258" i="20"/>
  <c r="T258" i="20"/>
  <c r="C258" i="20"/>
  <c r="S257" i="20"/>
  <c r="T257" i="20"/>
  <c r="C257" i="20"/>
  <c r="S256" i="20"/>
  <c r="T256" i="20"/>
  <c r="C256" i="20"/>
  <c r="S255" i="20"/>
  <c r="T255" i="20"/>
  <c r="C255" i="20"/>
  <c r="S254" i="20"/>
  <c r="T254" i="20"/>
  <c r="C254" i="20"/>
  <c r="S253" i="20"/>
  <c r="T253" i="20"/>
  <c r="C253" i="20"/>
  <c r="S252" i="20"/>
  <c r="T252" i="20"/>
  <c r="C252" i="20"/>
  <c r="S251" i="20"/>
  <c r="T251" i="20"/>
  <c r="C251" i="20"/>
  <c r="S250" i="20"/>
  <c r="T250" i="20"/>
  <c r="C250" i="20"/>
  <c r="S249" i="20"/>
  <c r="T249" i="20"/>
  <c r="C249" i="20"/>
  <c r="S248" i="20"/>
  <c r="T248" i="20"/>
  <c r="C248" i="20"/>
  <c r="S247" i="20"/>
  <c r="T247" i="20"/>
  <c r="C247" i="20"/>
  <c r="S246" i="20"/>
  <c r="T246" i="20"/>
  <c r="C246" i="20"/>
  <c r="S245" i="20"/>
  <c r="T245" i="20"/>
  <c r="C245" i="20"/>
  <c r="S244" i="20"/>
  <c r="T244" i="20"/>
  <c r="C244" i="20"/>
  <c r="S243" i="20"/>
  <c r="T243" i="20"/>
  <c r="C243" i="20"/>
  <c r="S242" i="20"/>
  <c r="T242" i="20"/>
  <c r="C242" i="20"/>
  <c r="S241" i="20"/>
  <c r="T241" i="20"/>
  <c r="C241" i="20"/>
  <c r="S240" i="20"/>
  <c r="T240" i="20"/>
  <c r="C240" i="20"/>
  <c r="S239" i="20"/>
  <c r="T239" i="20"/>
  <c r="C239" i="20"/>
  <c r="S238" i="20"/>
  <c r="T238" i="20"/>
  <c r="C238" i="20"/>
  <c r="S237" i="20"/>
  <c r="T237" i="20"/>
  <c r="C237" i="20"/>
  <c r="S236" i="20"/>
  <c r="T236" i="20"/>
  <c r="C236" i="20"/>
  <c r="S235" i="20"/>
  <c r="T235" i="20"/>
  <c r="C235" i="20"/>
  <c r="S234" i="20"/>
  <c r="T234" i="20"/>
  <c r="C234" i="20"/>
  <c r="S233" i="20"/>
  <c r="T233" i="20"/>
  <c r="C233" i="20"/>
  <c r="S232" i="20"/>
  <c r="T232" i="20"/>
  <c r="C232" i="20"/>
  <c r="S231" i="20"/>
  <c r="T231" i="20"/>
  <c r="C231" i="20"/>
  <c r="S230" i="20"/>
  <c r="T230" i="20"/>
  <c r="C230" i="20"/>
  <c r="S229" i="20"/>
  <c r="T229" i="20"/>
  <c r="C229" i="20"/>
  <c r="S228" i="20"/>
  <c r="T228" i="20"/>
  <c r="C228" i="20"/>
  <c r="S227" i="20"/>
  <c r="T227" i="20"/>
  <c r="C227" i="20"/>
  <c r="S226" i="20"/>
  <c r="T226" i="20"/>
  <c r="C226" i="20"/>
  <c r="S225" i="20"/>
  <c r="T225" i="20"/>
  <c r="C225" i="20"/>
  <c r="S224" i="20"/>
  <c r="T224" i="20"/>
  <c r="C224" i="20"/>
  <c r="S223" i="20"/>
  <c r="T223" i="20"/>
  <c r="C223" i="20"/>
  <c r="S222" i="20"/>
  <c r="T222" i="20"/>
  <c r="C222" i="20"/>
  <c r="S221" i="20"/>
  <c r="T221" i="20"/>
  <c r="C221" i="20"/>
  <c r="S220" i="20"/>
  <c r="T220" i="20"/>
  <c r="C220" i="20"/>
  <c r="S219" i="20"/>
  <c r="T219" i="20"/>
  <c r="C219" i="20"/>
  <c r="S218" i="20"/>
  <c r="T218" i="20"/>
  <c r="C218" i="20"/>
  <c r="S217" i="20"/>
  <c r="T217" i="20"/>
  <c r="C217" i="20"/>
  <c r="S216" i="20"/>
  <c r="T216" i="20"/>
  <c r="C216" i="20"/>
  <c r="S215" i="20"/>
  <c r="T215" i="20"/>
  <c r="C215" i="20"/>
  <c r="S214" i="20"/>
  <c r="T214" i="20"/>
  <c r="C214" i="20"/>
  <c r="S213" i="20"/>
  <c r="T213" i="20"/>
  <c r="C213" i="20"/>
  <c r="S212" i="20"/>
  <c r="T212" i="20"/>
  <c r="C212" i="20"/>
  <c r="S211" i="20"/>
  <c r="T211" i="20"/>
  <c r="C211" i="20"/>
  <c r="S210" i="20"/>
  <c r="T210" i="20"/>
  <c r="C210" i="20"/>
  <c r="S209" i="20"/>
  <c r="T209" i="20"/>
  <c r="C209" i="20"/>
  <c r="S208" i="20"/>
  <c r="T208" i="20"/>
  <c r="C208" i="20"/>
  <c r="S207" i="20"/>
  <c r="T207" i="20"/>
  <c r="C207" i="20"/>
  <c r="S206" i="20"/>
  <c r="T206" i="20"/>
  <c r="C206" i="20"/>
  <c r="S205" i="20"/>
  <c r="T205" i="20"/>
  <c r="C205" i="20"/>
  <c r="S204" i="20"/>
  <c r="T204" i="20"/>
  <c r="C204" i="20"/>
  <c r="S203" i="20"/>
  <c r="T203" i="20"/>
  <c r="C203" i="20"/>
  <c r="S202" i="20"/>
  <c r="T202" i="20"/>
  <c r="C202" i="20"/>
  <c r="S201" i="20"/>
  <c r="T201" i="20"/>
  <c r="C201" i="20"/>
  <c r="S200" i="20"/>
  <c r="T200" i="20"/>
  <c r="C200" i="20"/>
  <c r="S199" i="20"/>
  <c r="T199" i="20"/>
  <c r="C199" i="20"/>
  <c r="S198" i="20"/>
  <c r="T198" i="20"/>
  <c r="C198" i="20"/>
  <c r="S197" i="20"/>
  <c r="T197" i="20"/>
  <c r="C197" i="20"/>
  <c r="S196" i="20"/>
  <c r="T196" i="20"/>
  <c r="C196" i="20"/>
  <c r="S195" i="20"/>
  <c r="T195" i="20"/>
  <c r="C195" i="20"/>
  <c r="S194" i="20"/>
  <c r="T194" i="20"/>
  <c r="C194" i="20"/>
  <c r="S193" i="20"/>
  <c r="T193" i="20"/>
  <c r="C193" i="20"/>
  <c r="S192" i="20"/>
  <c r="T192" i="20"/>
  <c r="C192" i="20"/>
  <c r="S191" i="20"/>
  <c r="T191" i="20"/>
  <c r="C191" i="20"/>
  <c r="S190" i="20"/>
  <c r="T190" i="20"/>
  <c r="C190" i="20"/>
  <c r="S189" i="20"/>
  <c r="T189" i="20"/>
  <c r="C189" i="20"/>
  <c r="S188" i="20"/>
  <c r="T188" i="20"/>
  <c r="C188" i="20"/>
  <c r="S187" i="20"/>
  <c r="T187" i="20"/>
  <c r="C187" i="20"/>
  <c r="S186" i="20"/>
  <c r="T186" i="20"/>
  <c r="C186" i="20"/>
  <c r="S185" i="20"/>
  <c r="T185" i="20"/>
  <c r="C185" i="20"/>
  <c r="S184" i="20"/>
  <c r="T184" i="20"/>
  <c r="C184" i="20"/>
  <c r="S183" i="20"/>
  <c r="T183" i="20"/>
  <c r="C183" i="20"/>
  <c r="S182" i="20"/>
  <c r="T182" i="20"/>
  <c r="C182" i="20"/>
  <c r="S181" i="20"/>
  <c r="T181" i="20"/>
  <c r="C181" i="20"/>
  <c r="S180" i="20"/>
  <c r="T180" i="20"/>
  <c r="C180" i="20"/>
  <c r="S179" i="20"/>
  <c r="T179" i="20"/>
  <c r="C179" i="20"/>
  <c r="S178" i="20"/>
  <c r="T178" i="20"/>
  <c r="C178" i="20"/>
  <c r="S177" i="20"/>
  <c r="T177" i="20"/>
  <c r="C177" i="20"/>
  <c r="S176" i="20"/>
  <c r="T176" i="20"/>
  <c r="C176" i="20"/>
  <c r="S175" i="20"/>
  <c r="T175" i="20"/>
  <c r="C175" i="20"/>
  <c r="S174" i="20"/>
  <c r="T174" i="20"/>
  <c r="C174" i="20"/>
  <c r="S173" i="20"/>
  <c r="T173" i="20"/>
  <c r="C173" i="20"/>
  <c r="S172" i="20"/>
  <c r="T172" i="20"/>
  <c r="C172" i="20"/>
  <c r="S171" i="20"/>
  <c r="T171" i="20"/>
  <c r="C171" i="20"/>
  <c r="S170" i="20"/>
  <c r="T170" i="20"/>
  <c r="C170" i="20"/>
  <c r="S169" i="20"/>
  <c r="T169" i="20"/>
  <c r="C169" i="20"/>
  <c r="S168" i="20"/>
  <c r="T168" i="20"/>
  <c r="C168" i="20"/>
  <c r="S167" i="20"/>
  <c r="T167" i="20"/>
  <c r="C167" i="20"/>
  <c r="S166" i="20"/>
  <c r="T166" i="20"/>
  <c r="C166" i="20"/>
  <c r="S165" i="20"/>
  <c r="T165" i="20"/>
  <c r="C165" i="20"/>
  <c r="S164" i="20"/>
  <c r="T164" i="20"/>
  <c r="C164" i="20"/>
  <c r="S163" i="20"/>
  <c r="T163" i="20"/>
  <c r="C163" i="20"/>
  <c r="S162" i="20"/>
  <c r="T162" i="20"/>
  <c r="C162" i="20"/>
  <c r="S161" i="20"/>
  <c r="T161" i="20"/>
  <c r="C161" i="20"/>
  <c r="S160" i="20"/>
  <c r="T160" i="20"/>
  <c r="C160" i="20"/>
  <c r="S159" i="20"/>
  <c r="T159" i="20"/>
  <c r="C159" i="20"/>
  <c r="S158" i="20"/>
  <c r="T158" i="20"/>
  <c r="C158" i="20"/>
  <c r="S157" i="20"/>
  <c r="T157" i="20"/>
  <c r="C157" i="20"/>
  <c r="S156" i="20"/>
  <c r="T156" i="20"/>
  <c r="C156" i="20"/>
  <c r="S155" i="20"/>
  <c r="T155" i="20"/>
  <c r="C155" i="20"/>
  <c r="S154" i="20"/>
  <c r="T154" i="20"/>
  <c r="C154" i="20"/>
  <c r="S153" i="20"/>
  <c r="T153" i="20"/>
  <c r="C153" i="20"/>
  <c r="S152" i="20"/>
  <c r="T152" i="20"/>
  <c r="C152" i="20"/>
  <c r="S151" i="20"/>
  <c r="T151" i="20"/>
  <c r="C151" i="20"/>
  <c r="S150" i="20"/>
  <c r="T150" i="20"/>
  <c r="C150" i="20"/>
  <c r="S149" i="20"/>
  <c r="T149" i="20"/>
  <c r="C149" i="20"/>
  <c r="S148" i="20"/>
  <c r="T148" i="20"/>
  <c r="C148" i="20"/>
  <c r="S147" i="20"/>
  <c r="T147" i="20"/>
  <c r="C147" i="20"/>
  <c r="S146" i="20"/>
  <c r="T146" i="20"/>
  <c r="C146" i="20"/>
  <c r="S145" i="20"/>
  <c r="T145" i="20"/>
  <c r="C145" i="20"/>
  <c r="S144" i="20"/>
  <c r="T144" i="20"/>
  <c r="C144" i="20"/>
  <c r="S143" i="20"/>
  <c r="T143" i="20"/>
  <c r="C143" i="20"/>
  <c r="S142" i="20"/>
  <c r="T142" i="20"/>
  <c r="C142" i="20"/>
  <c r="S141" i="20"/>
  <c r="T141" i="20"/>
  <c r="C141" i="20"/>
  <c r="S140" i="20"/>
  <c r="T140" i="20"/>
  <c r="C140" i="20"/>
  <c r="S139" i="20"/>
  <c r="T139" i="20"/>
  <c r="C139" i="20"/>
  <c r="S138" i="20"/>
  <c r="T138" i="20"/>
  <c r="C138" i="20"/>
  <c r="S137" i="20"/>
  <c r="T137" i="20"/>
  <c r="C137" i="20"/>
  <c r="S136" i="20"/>
  <c r="T136" i="20"/>
  <c r="C136" i="20"/>
  <c r="S135" i="20"/>
  <c r="T135" i="20"/>
  <c r="C135" i="20"/>
  <c r="S134" i="20"/>
  <c r="T134" i="20"/>
  <c r="C134" i="20"/>
  <c r="S133" i="20"/>
  <c r="T133" i="20"/>
  <c r="C133" i="20"/>
  <c r="S132" i="20"/>
  <c r="T132" i="20"/>
  <c r="C132" i="20"/>
  <c r="S131" i="20"/>
  <c r="T131" i="20"/>
  <c r="C131" i="20"/>
  <c r="S130" i="20"/>
  <c r="T130" i="20"/>
  <c r="C130" i="20"/>
  <c r="S129" i="20"/>
  <c r="T129" i="20"/>
  <c r="C129" i="20"/>
  <c r="S128" i="20"/>
  <c r="T128" i="20"/>
  <c r="C128" i="20"/>
  <c r="S127" i="20"/>
  <c r="T127" i="20"/>
  <c r="C127" i="20"/>
  <c r="S126" i="20"/>
  <c r="T126" i="20"/>
  <c r="C126" i="20"/>
  <c r="S125" i="20"/>
  <c r="T125" i="20"/>
  <c r="C125" i="20"/>
  <c r="S124" i="20"/>
  <c r="T124" i="20"/>
  <c r="C124" i="20"/>
  <c r="S123" i="20"/>
  <c r="T123" i="20"/>
  <c r="C123" i="20"/>
  <c r="S122" i="20"/>
  <c r="T122" i="20"/>
  <c r="C122" i="20"/>
  <c r="S121" i="20"/>
  <c r="T121" i="20"/>
  <c r="C121" i="20"/>
  <c r="S120" i="20"/>
  <c r="T120" i="20"/>
  <c r="C120" i="20"/>
  <c r="S119" i="20"/>
  <c r="T119" i="20"/>
  <c r="C119" i="20"/>
  <c r="S118" i="20"/>
  <c r="T118" i="20"/>
  <c r="C118" i="20"/>
  <c r="S117" i="20"/>
  <c r="T117" i="20"/>
  <c r="C117" i="20"/>
  <c r="S116" i="20"/>
  <c r="T116" i="20"/>
  <c r="C116" i="20"/>
  <c r="S115" i="20"/>
  <c r="T115" i="20"/>
  <c r="C115" i="20"/>
  <c r="S114" i="20"/>
  <c r="T114" i="20"/>
  <c r="C114" i="20"/>
  <c r="S113" i="20"/>
  <c r="T113" i="20"/>
  <c r="C113" i="20"/>
  <c r="S112" i="20"/>
  <c r="T112" i="20"/>
  <c r="C112" i="20"/>
  <c r="S111" i="20"/>
  <c r="T111" i="20"/>
  <c r="C111" i="20"/>
  <c r="S110" i="20"/>
  <c r="T110" i="20"/>
  <c r="C110" i="20"/>
  <c r="S109" i="20"/>
  <c r="T109" i="20"/>
  <c r="C109" i="20"/>
  <c r="S108" i="20"/>
  <c r="T108" i="20"/>
  <c r="C108" i="20"/>
  <c r="S107" i="20"/>
  <c r="T107" i="20"/>
  <c r="C107" i="20"/>
  <c r="S106" i="20"/>
  <c r="T106" i="20"/>
  <c r="C106" i="20"/>
  <c r="S105" i="20"/>
  <c r="T105" i="20"/>
  <c r="C105" i="20"/>
  <c r="S104" i="20"/>
  <c r="T104" i="20"/>
  <c r="C104" i="20"/>
  <c r="S103" i="20"/>
  <c r="T103" i="20"/>
  <c r="C103" i="20"/>
  <c r="S102" i="20"/>
  <c r="T102" i="20"/>
  <c r="C102" i="20"/>
  <c r="S101" i="20"/>
  <c r="T101" i="20"/>
  <c r="C101" i="20"/>
  <c r="S100" i="20"/>
  <c r="T100" i="20"/>
  <c r="C100" i="20"/>
  <c r="S99" i="20"/>
  <c r="T99" i="20"/>
  <c r="C99" i="20"/>
  <c r="S98" i="20"/>
  <c r="T98" i="20"/>
  <c r="C98" i="20"/>
  <c r="S97" i="20"/>
  <c r="T97" i="20"/>
  <c r="C97" i="20"/>
  <c r="S96" i="20"/>
  <c r="T96" i="20"/>
  <c r="C96" i="20"/>
  <c r="S95" i="20"/>
  <c r="T95" i="20"/>
  <c r="C95" i="20"/>
  <c r="S94" i="20"/>
  <c r="T94" i="20"/>
  <c r="C94" i="20"/>
  <c r="S93" i="20"/>
  <c r="T93" i="20"/>
  <c r="C93" i="20"/>
  <c r="S92" i="20"/>
  <c r="T92" i="20"/>
  <c r="C92" i="20"/>
  <c r="S91" i="20"/>
  <c r="T91" i="20"/>
  <c r="C91" i="20"/>
  <c r="S90" i="20"/>
  <c r="T90" i="20"/>
  <c r="C90" i="20"/>
  <c r="S89" i="20"/>
  <c r="T89" i="20"/>
  <c r="C89" i="20"/>
  <c r="S88" i="20"/>
  <c r="T88" i="20"/>
  <c r="C88" i="20"/>
  <c r="S87" i="20"/>
  <c r="T87" i="20"/>
  <c r="C87" i="20"/>
  <c r="S86" i="20"/>
  <c r="T86" i="20"/>
  <c r="C86" i="20"/>
  <c r="S85" i="20"/>
  <c r="T85" i="20"/>
  <c r="C85" i="20"/>
  <c r="S84" i="20"/>
  <c r="T84" i="20"/>
  <c r="C84" i="20"/>
  <c r="S83" i="20"/>
  <c r="T83" i="20"/>
  <c r="C83" i="20"/>
  <c r="S82" i="20"/>
  <c r="T82" i="20"/>
  <c r="C82" i="20"/>
  <c r="S81" i="20"/>
  <c r="T81" i="20"/>
  <c r="C81" i="20"/>
  <c r="S80" i="20"/>
  <c r="T80" i="20"/>
  <c r="C80" i="20"/>
  <c r="S79" i="20"/>
  <c r="T79" i="20"/>
  <c r="C79" i="20"/>
  <c r="S78" i="20"/>
  <c r="T78" i="20"/>
  <c r="C78" i="20"/>
  <c r="S77" i="20"/>
  <c r="T77" i="20"/>
  <c r="C77" i="20"/>
  <c r="S76" i="20"/>
  <c r="T76" i="20"/>
  <c r="C76" i="20"/>
  <c r="S75" i="20"/>
  <c r="T75" i="20"/>
  <c r="C75" i="20"/>
  <c r="S74" i="20"/>
  <c r="T74" i="20"/>
  <c r="C74" i="20"/>
  <c r="S73" i="20"/>
  <c r="T73" i="20"/>
  <c r="C73" i="20"/>
  <c r="S72" i="20"/>
  <c r="T72" i="20"/>
  <c r="C72" i="20"/>
  <c r="S71" i="20"/>
  <c r="T71" i="20"/>
  <c r="C71" i="20"/>
  <c r="S70" i="20"/>
  <c r="T70" i="20"/>
  <c r="C70" i="20"/>
  <c r="S69" i="20"/>
  <c r="T69" i="20"/>
  <c r="C69" i="20"/>
  <c r="S68" i="20"/>
  <c r="T68" i="20"/>
  <c r="C68" i="20"/>
  <c r="S67" i="20"/>
  <c r="T67" i="20"/>
  <c r="C67" i="20"/>
  <c r="S66" i="20"/>
  <c r="T66" i="20"/>
  <c r="C66" i="20"/>
  <c r="S65" i="20"/>
  <c r="T65" i="20"/>
  <c r="C65" i="20"/>
  <c r="S64" i="20"/>
  <c r="T64" i="20"/>
  <c r="C64" i="20"/>
  <c r="S63" i="20"/>
  <c r="T63" i="20"/>
  <c r="C63" i="20"/>
  <c r="S62" i="20"/>
  <c r="T62" i="20"/>
  <c r="C62" i="20"/>
  <c r="S61" i="20"/>
  <c r="T61" i="20"/>
  <c r="C61" i="20"/>
  <c r="S60" i="20"/>
  <c r="T60" i="20"/>
  <c r="C60" i="20"/>
  <c r="S59" i="20"/>
  <c r="T59" i="20"/>
  <c r="C59" i="20"/>
  <c r="S58" i="20"/>
  <c r="T58" i="20"/>
  <c r="C58" i="20"/>
  <c r="S57" i="20"/>
  <c r="T57" i="20"/>
  <c r="C57" i="20"/>
  <c r="S56" i="20"/>
  <c r="T56" i="20"/>
  <c r="C56" i="20"/>
  <c r="S55" i="20"/>
  <c r="T55" i="20"/>
  <c r="C55" i="20"/>
  <c r="S54" i="20"/>
  <c r="T54" i="20"/>
  <c r="C54" i="20"/>
  <c r="S53" i="20"/>
  <c r="T53" i="20"/>
  <c r="C53" i="20"/>
  <c r="S52" i="20"/>
  <c r="T52" i="20"/>
  <c r="C52" i="20"/>
  <c r="S51" i="20"/>
  <c r="T51" i="20"/>
  <c r="C51" i="20"/>
  <c r="S50" i="20"/>
  <c r="T50" i="20"/>
  <c r="C50" i="20"/>
  <c r="S49" i="20"/>
  <c r="T49" i="20"/>
  <c r="C49" i="20"/>
  <c r="S48" i="20"/>
  <c r="T48" i="20"/>
  <c r="C48" i="20"/>
  <c r="S47" i="20"/>
  <c r="T47" i="20"/>
  <c r="C47" i="20"/>
  <c r="S46" i="20"/>
  <c r="T46" i="20"/>
  <c r="C46" i="20"/>
  <c r="S45" i="20"/>
  <c r="T45" i="20"/>
  <c r="C45" i="20"/>
  <c r="S44" i="20"/>
  <c r="T44" i="20"/>
  <c r="C44" i="20"/>
  <c r="S43" i="20"/>
  <c r="T43" i="20"/>
  <c r="C43" i="20"/>
  <c r="S42" i="20"/>
  <c r="T42" i="20"/>
  <c r="C42" i="20"/>
  <c r="S41" i="20"/>
  <c r="T41" i="20"/>
  <c r="C41" i="20"/>
  <c r="S40" i="20"/>
  <c r="T40" i="20"/>
  <c r="C40" i="20"/>
  <c r="S39" i="20"/>
  <c r="T39" i="20"/>
  <c r="C39" i="20"/>
  <c r="S38" i="20"/>
  <c r="T38" i="20"/>
  <c r="C38" i="20"/>
  <c r="S37" i="20"/>
  <c r="T37" i="20"/>
  <c r="C37" i="20"/>
  <c r="S36" i="20"/>
  <c r="T36" i="20"/>
  <c r="C36" i="20"/>
  <c r="S35" i="20"/>
  <c r="T35" i="20"/>
  <c r="C35" i="20"/>
  <c r="S34" i="20"/>
  <c r="T34" i="20"/>
  <c r="C34" i="20"/>
  <c r="S33" i="20"/>
  <c r="T33" i="20"/>
  <c r="C33" i="20"/>
  <c r="S32" i="20"/>
  <c r="T32" i="20"/>
  <c r="C32" i="20"/>
  <c r="S31" i="20"/>
  <c r="T31" i="20"/>
  <c r="S30" i="20"/>
  <c r="T30" i="20"/>
  <c r="C30" i="20"/>
  <c r="S29" i="20"/>
  <c r="T29" i="20"/>
  <c r="S28" i="20"/>
  <c r="T28" i="20"/>
  <c r="S27" i="20"/>
  <c r="T27" i="20"/>
  <c r="S26" i="20"/>
  <c r="T26" i="20"/>
  <c r="S24" i="20"/>
  <c r="T24" i="20"/>
  <c r="S23" i="20"/>
  <c r="T23" i="20"/>
  <c r="S22" i="20"/>
  <c r="T22" i="20"/>
  <c r="S21" i="20"/>
  <c r="T21" i="20"/>
  <c r="M21" i="20"/>
  <c r="S20" i="20"/>
  <c r="T20" i="20"/>
  <c r="S19" i="20"/>
  <c r="T19" i="20"/>
  <c r="S18" i="20"/>
  <c r="T18" i="20"/>
  <c r="S17" i="20"/>
  <c r="T17" i="20"/>
  <c r="S16" i="20"/>
  <c r="T16" i="20"/>
  <c r="S15" i="20"/>
  <c r="T15" i="20"/>
  <c r="S14" i="20"/>
  <c r="T14" i="20"/>
  <c r="F14" i="20"/>
  <c r="E14" i="20"/>
  <c r="D14" i="20"/>
  <c r="C14" i="20"/>
  <c r="S13" i="20"/>
  <c r="T13" i="20"/>
  <c r="F13" i="20"/>
  <c r="E13" i="20"/>
  <c r="D13" i="20"/>
  <c r="C13" i="20"/>
  <c r="S12" i="20"/>
  <c r="T12" i="20"/>
  <c r="F12" i="20"/>
  <c r="E12" i="20"/>
  <c r="D12" i="20"/>
  <c r="C12" i="20"/>
  <c r="S11" i="20"/>
  <c r="T11" i="20"/>
  <c r="F11" i="20"/>
  <c r="E11" i="20"/>
  <c r="D11" i="20"/>
  <c r="C11" i="20"/>
  <c r="S10" i="20"/>
  <c r="T10" i="20"/>
  <c r="S9" i="20"/>
  <c r="T9" i="20"/>
  <c r="S8" i="20"/>
  <c r="T8" i="20"/>
  <c r="S7" i="20"/>
  <c r="T7" i="20"/>
  <c r="D51" i="19"/>
  <c r="N36" i="19"/>
  <c r="D52" i="19"/>
  <c r="N37" i="19"/>
  <c r="N38" i="19"/>
  <c r="L44" i="19"/>
  <c r="D53" i="19"/>
  <c r="L43" i="19"/>
  <c r="L42" i="19"/>
  <c r="D59" i="19"/>
  <c r="D61" i="19"/>
  <c r="D60" i="19"/>
  <c r="D44" i="19"/>
  <c r="D43" i="19"/>
  <c r="D42" i="19"/>
  <c r="C37" i="14"/>
  <c r="D37" i="14"/>
  <c r="E37" i="14"/>
  <c r="C38" i="14"/>
  <c r="D38" i="14"/>
  <c r="E38" i="14"/>
  <c r="C39" i="14"/>
  <c r="D39" i="14"/>
  <c r="E39" i="14"/>
  <c r="C40" i="14"/>
  <c r="D40" i="14"/>
  <c r="E40" i="14"/>
  <c r="C41" i="14"/>
  <c r="D41" i="14"/>
  <c r="E41" i="14"/>
  <c r="C42" i="14"/>
  <c r="D42" i="14"/>
  <c r="E42" i="14"/>
  <c r="C43" i="14"/>
  <c r="D43" i="14"/>
  <c r="E43" i="14"/>
  <c r="C44" i="14"/>
  <c r="D44" i="14"/>
  <c r="E44" i="14"/>
  <c r="C45" i="14"/>
  <c r="D45" i="14"/>
  <c r="E45" i="14"/>
  <c r="C46" i="14"/>
  <c r="D46" i="14"/>
  <c r="E46" i="14"/>
  <c r="C47" i="14"/>
  <c r="D47" i="14"/>
  <c r="E47" i="14"/>
  <c r="C48" i="14"/>
  <c r="D48" i="14"/>
  <c r="E48" i="14"/>
  <c r="C49" i="14"/>
  <c r="D49" i="14"/>
  <c r="E49" i="14"/>
  <c r="C50" i="14"/>
  <c r="D50" i="14"/>
  <c r="E50" i="14"/>
  <c r="C51" i="14"/>
  <c r="D51" i="14"/>
  <c r="E51" i="14"/>
  <c r="C52" i="14"/>
  <c r="D52" i="14"/>
  <c r="E52" i="14"/>
  <c r="C53" i="14"/>
  <c r="D53" i="14"/>
  <c r="E53" i="14"/>
  <c r="C54" i="14"/>
  <c r="D54" i="14"/>
  <c r="E54" i="14"/>
  <c r="C55" i="14"/>
  <c r="D55" i="14"/>
  <c r="E55" i="14"/>
  <c r="C56" i="14"/>
  <c r="D56" i="14"/>
  <c r="E56" i="14"/>
  <c r="C57" i="14"/>
  <c r="D57" i="14"/>
  <c r="E57" i="14"/>
  <c r="C58" i="14"/>
  <c r="D58" i="14"/>
  <c r="E58" i="14"/>
  <c r="C59" i="14"/>
  <c r="D59" i="14"/>
  <c r="E59" i="14"/>
  <c r="C60" i="14"/>
  <c r="D60" i="14"/>
  <c r="E60" i="14"/>
  <c r="C61" i="14"/>
  <c r="D61" i="14"/>
  <c r="E61" i="14"/>
  <c r="C62" i="14"/>
  <c r="D62" i="14"/>
  <c r="E62" i="14"/>
  <c r="C63" i="14"/>
  <c r="D63" i="14"/>
  <c r="E63" i="14"/>
  <c r="C64" i="14"/>
  <c r="D64" i="14"/>
  <c r="E64" i="14"/>
  <c r="C65" i="14"/>
  <c r="D65" i="14"/>
  <c r="E65" i="14"/>
  <c r="C66" i="14"/>
  <c r="D66" i="14"/>
  <c r="E66" i="14"/>
  <c r="C36" i="14"/>
  <c r="D36" i="14"/>
  <c r="E36" i="14"/>
  <c r="C35" i="14"/>
  <c r="D35" i="14"/>
  <c r="E35" i="14"/>
  <c r="C28" i="14"/>
  <c r="D28" i="14"/>
  <c r="E28" i="14"/>
  <c r="C29" i="14"/>
  <c r="D29" i="14"/>
  <c r="E29" i="14"/>
  <c r="C30" i="14"/>
  <c r="D30" i="14"/>
  <c r="E30" i="14"/>
  <c r="C31" i="14"/>
  <c r="D31" i="14"/>
  <c r="E31" i="14"/>
  <c r="C32" i="14"/>
  <c r="D32" i="14"/>
  <c r="E32" i="14"/>
  <c r="C33" i="14"/>
  <c r="D33" i="14"/>
  <c r="E33" i="14"/>
  <c r="C34" i="14"/>
  <c r="D34" i="14"/>
  <c r="E34" i="14"/>
  <c r="C27" i="14"/>
  <c r="D27" i="14"/>
  <c r="E27" i="14"/>
  <c r="C21" i="14"/>
  <c r="D21" i="14"/>
  <c r="E21" i="14"/>
  <c r="C22" i="14"/>
  <c r="D22" i="14"/>
  <c r="E22" i="14"/>
  <c r="C23" i="14"/>
  <c r="D23" i="14"/>
  <c r="E23" i="14"/>
  <c r="C24" i="14"/>
  <c r="D24" i="14"/>
  <c r="E24" i="14"/>
  <c r="C25" i="14"/>
  <c r="D25" i="14"/>
  <c r="E25" i="14"/>
  <c r="C26" i="14"/>
  <c r="D26" i="14"/>
  <c r="E26" i="14"/>
  <c r="C13" i="14"/>
  <c r="D13" i="14"/>
  <c r="E13" i="14"/>
  <c r="C17" i="14"/>
  <c r="D17" i="14"/>
  <c r="E17" i="14"/>
  <c r="C10" i="14"/>
  <c r="D10" i="14"/>
  <c r="E10" i="14"/>
  <c r="C11" i="14"/>
  <c r="D11" i="14"/>
  <c r="E11" i="14"/>
  <c r="C12" i="14"/>
  <c r="D12" i="14"/>
  <c r="E12" i="14"/>
  <c r="C14" i="14"/>
  <c r="D14" i="14"/>
  <c r="E14" i="14"/>
  <c r="C15" i="14"/>
  <c r="D15" i="14"/>
  <c r="E15" i="14"/>
  <c r="C16" i="14"/>
  <c r="D16" i="14"/>
  <c r="E16" i="14"/>
  <c r="C18" i="14"/>
  <c r="D18" i="14"/>
  <c r="E18" i="14"/>
  <c r="C19" i="14"/>
  <c r="D19" i="14"/>
  <c r="E19" i="14"/>
  <c r="C20" i="14"/>
  <c r="D20" i="14"/>
  <c r="E20" i="14"/>
  <c r="D9" i="14"/>
  <c r="E9" i="14"/>
  <c r="O143" i="21"/>
  <c r="O151" i="21"/>
  <c r="O149" i="21"/>
  <c r="O150" i="21"/>
  <c r="O142" i="21"/>
  <c r="O145" i="21"/>
  <c r="C86" i="13"/>
  <c r="D86" i="13"/>
  <c r="E86" i="13"/>
  <c r="C87" i="13"/>
  <c r="D87" i="13"/>
  <c r="E87" i="13"/>
  <c r="C88" i="13"/>
  <c r="D88" i="13"/>
  <c r="E88" i="13"/>
  <c r="C89" i="13"/>
  <c r="D89" i="13"/>
  <c r="E89" i="13"/>
  <c r="C90" i="13"/>
  <c r="D90" i="13"/>
  <c r="E90" i="13"/>
  <c r="C91" i="13"/>
  <c r="D91" i="13"/>
  <c r="E91" i="13"/>
  <c r="C92" i="13"/>
  <c r="D92" i="13"/>
  <c r="E92" i="13"/>
  <c r="C93" i="13"/>
  <c r="D93" i="13"/>
  <c r="E93" i="13"/>
  <c r="C94" i="13"/>
  <c r="D94" i="13"/>
  <c r="E94" i="13"/>
  <c r="C95" i="13"/>
  <c r="D95" i="13"/>
  <c r="E95" i="13"/>
  <c r="C85" i="13"/>
  <c r="D85" i="13"/>
  <c r="E85" i="13"/>
  <c r="C84" i="13"/>
  <c r="D84" i="13"/>
  <c r="E84" i="13"/>
  <c r="O18" i="7"/>
  <c r="Q18" i="7"/>
  <c r="O17" i="7"/>
  <c r="Q17" i="7"/>
  <c r="R17" i="7"/>
  <c r="C11" i="7"/>
  <c r="D11" i="7"/>
  <c r="C74" i="13"/>
  <c r="D74" i="13"/>
  <c r="E74" i="13"/>
  <c r="C75" i="13"/>
  <c r="D75" i="13"/>
  <c r="E75" i="13"/>
  <c r="C76" i="13"/>
  <c r="D76" i="13"/>
  <c r="E76" i="13"/>
  <c r="C77" i="13"/>
  <c r="D77" i="13"/>
  <c r="E77" i="13"/>
  <c r="C78" i="13"/>
  <c r="D78" i="13"/>
  <c r="E78" i="13"/>
  <c r="C79" i="13"/>
  <c r="D79" i="13"/>
  <c r="E79" i="13"/>
  <c r="C80" i="13"/>
  <c r="D80" i="13"/>
  <c r="E80" i="13"/>
  <c r="C81" i="13"/>
  <c r="D81" i="13"/>
  <c r="E81" i="13"/>
  <c r="C82" i="13"/>
  <c r="D82" i="13"/>
  <c r="E82" i="13"/>
  <c r="C83" i="13"/>
  <c r="D83" i="13"/>
  <c r="E83" i="13"/>
  <c r="C64" i="13"/>
  <c r="D64" i="13"/>
  <c r="E64" i="13"/>
  <c r="C65" i="13"/>
  <c r="D65" i="13"/>
  <c r="E65" i="13"/>
  <c r="C66" i="13"/>
  <c r="D66" i="13"/>
  <c r="E66" i="13"/>
  <c r="C67" i="13"/>
  <c r="D67" i="13"/>
  <c r="E67" i="13"/>
  <c r="C68" i="13"/>
  <c r="D68" i="13"/>
  <c r="E68" i="13"/>
  <c r="C69" i="13"/>
  <c r="D69" i="13"/>
  <c r="E69" i="13"/>
  <c r="C70" i="13"/>
  <c r="D70" i="13"/>
  <c r="E70" i="13"/>
  <c r="C71" i="13"/>
  <c r="D71" i="13"/>
  <c r="E71" i="13"/>
  <c r="C72" i="13"/>
  <c r="D72" i="13"/>
  <c r="E72" i="13"/>
  <c r="C73" i="13"/>
  <c r="D73" i="13"/>
  <c r="E73" i="13"/>
  <c r="C63" i="13"/>
  <c r="D63" i="13"/>
  <c r="E63" i="13"/>
  <c r="C62" i="13"/>
  <c r="D62" i="13"/>
  <c r="E62" i="13"/>
  <c r="C61" i="13"/>
  <c r="D61" i="13"/>
  <c r="E61" i="13"/>
  <c r="C60" i="13"/>
  <c r="D60" i="13"/>
  <c r="E60" i="13"/>
  <c r="C59" i="13"/>
  <c r="D59" i="13"/>
  <c r="E59" i="13"/>
  <c r="C58" i="13"/>
  <c r="D58" i="13"/>
  <c r="E58" i="13"/>
  <c r="C57" i="13"/>
  <c r="D57" i="13"/>
  <c r="E57" i="13"/>
  <c r="C56" i="13"/>
  <c r="D56" i="13"/>
  <c r="E56" i="13"/>
  <c r="C55" i="13"/>
  <c r="D55" i="13"/>
  <c r="E55" i="13"/>
  <c r="C54" i="13"/>
  <c r="D54" i="13"/>
  <c r="E54" i="13"/>
  <c r="C53" i="13"/>
  <c r="D53" i="13"/>
  <c r="E53" i="13"/>
  <c r="C52" i="13"/>
  <c r="D52" i="13"/>
  <c r="E52" i="13"/>
  <c r="C51" i="13"/>
  <c r="D51" i="13"/>
  <c r="E51" i="13"/>
  <c r="C50" i="13"/>
  <c r="D50" i="13"/>
  <c r="E50" i="13"/>
  <c r="C49" i="13"/>
  <c r="D49" i="13"/>
  <c r="E49" i="13"/>
  <c r="C48" i="13"/>
  <c r="D48" i="13"/>
  <c r="E48" i="13"/>
  <c r="C47" i="13"/>
  <c r="D47" i="13"/>
  <c r="E47" i="13"/>
  <c r="C46" i="13"/>
  <c r="D46" i="13"/>
  <c r="E46" i="13"/>
  <c r="C45" i="13"/>
  <c r="D45" i="13"/>
  <c r="E45" i="13"/>
  <c r="C44" i="13"/>
  <c r="D44" i="13"/>
  <c r="E44" i="13"/>
  <c r="C43" i="13"/>
  <c r="D43" i="13"/>
  <c r="E43" i="13"/>
  <c r="C42" i="13"/>
  <c r="D42" i="13"/>
  <c r="E42" i="13"/>
  <c r="C41" i="13"/>
  <c r="D41" i="13"/>
  <c r="E41" i="13"/>
  <c r="C40" i="13"/>
  <c r="D40" i="13"/>
  <c r="E40" i="13"/>
  <c r="C39" i="13"/>
  <c r="D39" i="13"/>
  <c r="E39" i="13"/>
  <c r="C38" i="13"/>
  <c r="D38" i="13"/>
  <c r="E38" i="13"/>
  <c r="C37" i="13"/>
  <c r="D37" i="13"/>
  <c r="E37" i="13"/>
  <c r="C36" i="13"/>
  <c r="D36" i="13"/>
  <c r="E36" i="13"/>
  <c r="C35" i="13"/>
  <c r="D35" i="13"/>
  <c r="E35" i="13"/>
  <c r="C34" i="13"/>
  <c r="D34" i="13"/>
  <c r="E34" i="13"/>
  <c r="C33" i="13"/>
  <c r="D33" i="13"/>
  <c r="E33" i="13"/>
  <c r="C32" i="13"/>
  <c r="D32" i="13"/>
  <c r="E32" i="13"/>
  <c r="C31" i="13"/>
  <c r="D31" i="13"/>
  <c r="E31" i="13"/>
  <c r="C30" i="13"/>
  <c r="D30" i="13"/>
  <c r="E30" i="13"/>
  <c r="C29" i="13"/>
  <c r="D29" i="13"/>
  <c r="E29" i="13"/>
  <c r="C28" i="13"/>
  <c r="D28" i="13"/>
  <c r="E28" i="13"/>
  <c r="C27" i="13"/>
  <c r="D27" i="13"/>
  <c r="E27" i="13"/>
  <c r="C26" i="13"/>
  <c r="D26" i="13"/>
  <c r="E26" i="13"/>
  <c r="C62" i="12"/>
  <c r="D62" i="12"/>
  <c r="E62" i="12"/>
  <c r="C61" i="12"/>
  <c r="D61" i="12"/>
  <c r="E61" i="12"/>
  <c r="C60" i="12"/>
  <c r="D60" i="12"/>
  <c r="E60" i="12"/>
  <c r="C59" i="12"/>
  <c r="D59" i="12"/>
  <c r="E59" i="12"/>
  <c r="C58" i="12"/>
  <c r="D58" i="12"/>
  <c r="E58" i="12"/>
  <c r="C57" i="12"/>
  <c r="D57" i="12"/>
  <c r="E57" i="12"/>
  <c r="C56" i="12"/>
  <c r="D56" i="12"/>
  <c r="E56" i="12"/>
  <c r="C55" i="12"/>
  <c r="D55" i="12"/>
  <c r="E55" i="12"/>
  <c r="C54" i="12"/>
  <c r="D54" i="12"/>
  <c r="E54" i="12"/>
  <c r="C53" i="12"/>
  <c r="D53" i="12"/>
  <c r="E53" i="12"/>
  <c r="C52" i="12"/>
  <c r="D52" i="12"/>
  <c r="E52" i="12"/>
  <c r="C51" i="12"/>
  <c r="D51" i="12"/>
  <c r="E51" i="12"/>
  <c r="C50" i="12"/>
  <c r="D50" i="12"/>
  <c r="E50" i="12"/>
  <c r="C49" i="12"/>
  <c r="D49" i="12"/>
  <c r="E49" i="12"/>
  <c r="C48" i="12"/>
  <c r="D48" i="12"/>
  <c r="E48" i="12"/>
  <c r="C47" i="12"/>
  <c r="D47" i="12"/>
  <c r="E47" i="12"/>
  <c r="C46" i="12"/>
  <c r="D46" i="12"/>
  <c r="E46" i="12"/>
  <c r="C45" i="12"/>
  <c r="D45" i="12"/>
  <c r="E45" i="12"/>
  <c r="C44" i="12"/>
  <c r="D44" i="12"/>
  <c r="E44" i="12"/>
  <c r="C43" i="12"/>
  <c r="D43" i="12"/>
  <c r="E43" i="12"/>
  <c r="C42" i="12"/>
  <c r="D42" i="12"/>
  <c r="E42" i="12"/>
  <c r="C41" i="12"/>
  <c r="D41" i="12"/>
  <c r="E41" i="12"/>
  <c r="C40" i="12"/>
  <c r="D40" i="12"/>
  <c r="E40" i="12"/>
  <c r="C39" i="12"/>
  <c r="D39" i="12"/>
  <c r="E39" i="12"/>
  <c r="C38" i="12"/>
  <c r="D38" i="12"/>
  <c r="E38" i="12"/>
  <c r="C37" i="12"/>
  <c r="D37" i="12"/>
  <c r="E37" i="12"/>
  <c r="C36" i="12"/>
  <c r="D36" i="12"/>
  <c r="E36" i="12"/>
  <c r="C35" i="12"/>
  <c r="D35" i="12"/>
  <c r="E35" i="12"/>
  <c r="C34" i="12"/>
  <c r="D34" i="12"/>
  <c r="E34" i="12"/>
  <c r="C33" i="12"/>
  <c r="D33" i="12"/>
  <c r="E33" i="12"/>
  <c r="C32" i="12"/>
  <c r="D32" i="12"/>
  <c r="E32" i="12"/>
  <c r="C31" i="12"/>
  <c r="D31" i="12"/>
  <c r="E31" i="12"/>
  <c r="C30" i="12"/>
  <c r="D30" i="12"/>
  <c r="E30" i="12"/>
  <c r="C29" i="12"/>
  <c r="D29" i="12"/>
  <c r="E29" i="12"/>
  <c r="C28" i="12"/>
  <c r="D28" i="12"/>
  <c r="E28" i="12"/>
  <c r="C27" i="12"/>
  <c r="D27" i="12"/>
  <c r="E27" i="12"/>
  <c r="C26" i="12"/>
  <c r="D26" i="12"/>
  <c r="E26" i="12"/>
  <c r="C62" i="10"/>
  <c r="D62" i="10"/>
  <c r="E62" i="10"/>
  <c r="C61" i="10"/>
  <c r="D61" i="10"/>
  <c r="E61" i="10"/>
  <c r="C60" i="10"/>
  <c r="D60" i="10"/>
  <c r="E60" i="10"/>
  <c r="C59" i="10"/>
  <c r="D59" i="10"/>
  <c r="E59" i="10"/>
  <c r="C58" i="10"/>
  <c r="D58" i="10"/>
  <c r="E58" i="10"/>
  <c r="C57" i="10"/>
  <c r="D57" i="10"/>
  <c r="E57" i="10"/>
  <c r="C56" i="10"/>
  <c r="D56" i="10"/>
  <c r="E56" i="10"/>
  <c r="C55" i="10"/>
  <c r="D55" i="10"/>
  <c r="E55" i="10"/>
  <c r="C54" i="10"/>
  <c r="D54" i="10"/>
  <c r="E54" i="10"/>
  <c r="C53" i="10"/>
  <c r="D53" i="10"/>
  <c r="E53" i="10"/>
  <c r="C52" i="10"/>
  <c r="D52" i="10"/>
  <c r="E52" i="10"/>
  <c r="C51" i="10"/>
  <c r="D51" i="10"/>
  <c r="E51" i="10"/>
  <c r="C50" i="10"/>
  <c r="D50" i="10"/>
  <c r="E50" i="10"/>
  <c r="C49" i="10"/>
  <c r="D49" i="10"/>
  <c r="E49" i="10"/>
  <c r="C48" i="10"/>
  <c r="D48" i="10"/>
  <c r="E48" i="10"/>
  <c r="C47" i="10"/>
  <c r="D47" i="10"/>
  <c r="E47" i="10"/>
  <c r="C46" i="10"/>
  <c r="D46" i="10"/>
  <c r="E46" i="10"/>
  <c r="C45" i="10"/>
  <c r="D45" i="10"/>
  <c r="E45" i="10"/>
  <c r="C44" i="10"/>
  <c r="D44" i="10"/>
  <c r="E44" i="10"/>
  <c r="C43" i="10"/>
  <c r="D43" i="10"/>
  <c r="E43" i="10"/>
  <c r="C42" i="10"/>
  <c r="D42" i="10"/>
  <c r="E42" i="10"/>
  <c r="C41" i="10"/>
  <c r="D41" i="10"/>
  <c r="E41" i="10"/>
  <c r="C40" i="10"/>
  <c r="D40" i="10"/>
  <c r="E40" i="10"/>
  <c r="C39" i="10"/>
  <c r="D39" i="10"/>
  <c r="E39" i="10"/>
  <c r="C38" i="10"/>
  <c r="D38" i="10"/>
  <c r="E38" i="10"/>
  <c r="C37" i="10"/>
  <c r="D37" i="10"/>
  <c r="E37" i="10"/>
  <c r="C36" i="10"/>
  <c r="D36" i="10"/>
  <c r="E36" i="10"/>
  <c r="C35" i="10"/>
  <c r="D35" i="10"/>
  <c r="E35" i="10"/>
  <c r="C34" i="10"/>
  <c r="D34" i="10"/>
  <c r="E34" i="10"/>
  <c r="C33" i="10"/>
  <c r="D33" i="10"/>
  <c r="E33" i="10"/>
  <c r="C32" i="10"/>
  <c r="D32" i="10"/>
  <c r="E32" i="10"/>
  <c r="C31" i="10"/>
  <c r="D31" i="10"/>
  <c r="E31" i="10"/>
  <c r="C30" i="10"/>
  <c r="D30" i="10"/>
  <c r="E30" i="10"/>
  <c r="C29" i="10"/>
  <c r="D29" i="10"/>
  <c r="E29" i="10"/>
  <c r="C28" i="10"/>
  <c r="D28" i="10"/>
  <c r="E28" i="10"/>
  <c r="C27" i="10"/>
  <c r="D27" i="10"/>
  <c r="E27" i="10"/>
  <c r="C26" i="10"/>
  <c r="D26" i="10"/>
  <c r="E26" i="10"/>
  <c r="C78" i="9"/>
  <c r="D78" i="9"/>
  <c r="E78" i="9"/>
  <c r="C79" i="9"/>
  <c r="D79" i="9"/>
  <c r="E79" i="9"/>
  <c r="C80" i="9"/>
  <c r="D80" i="9"/>
  <c r="E80" i="9"/>
  <c r="C81" i="9"/>
  <c r="D81" i="9"/>
  <c r="E81" i="9"/>
  <c r="C82" i="9"/>
  <c r="D82" i="9"/>
  <c r="E82" i="9"/>
  <c r="C85" i="9"/>
  <c r="D85" i="9"/>
  <c r="E85" i="9"/>
  <c r="C86" i="9"/>
  <c r="D86" i="9"/>
  <c r="E86" i="9"/>
  <c r="C87" i="9"/>
  <c r="D87" i="9"/>
  <c r="E87" i="9"/>
  <c r="C88" i="9"/>
  <c r="D88" i="9"/>
  <c r="E88" i="9"/>
  <c r="C89" i="9"/>
  <c r="D89" i="9"/>
  <c r="E89" i="9"/>
  <c r="C90" i="9"/>
  <c r="D90" i="9"/>
  <c r="E90" i="9"/>
  <c r="C77" i="9"/>
  <c r="D77" i="9"/>
  <c r="E77" i="9"/>
  <c r="C64" i="9"/>
  <c r="D64" i="9"/>
  <c r="E64" i="9"/>
  <c r="C65" i="9"/>
  <c r="D65" i="9"/>
  <c r="E65" i="9"/>
  <c r="C66" i="9"/>
  <c r="D66" i="9"/>
  <c r="E66" i="9"/>
  <c r="C67" i="9"/>
  <c r="D67" i="9"/>
  <c r="E67" i="9"/>
  <c r="C68" i="9"/>
  <c r="D68" i="9"/>
  <c r="E68" i="9"/>
  <c r="C69" i="9"/>
  <c r="D69" i="9"/>
  <c r="E69" i="9"/>
  <c r="C70" i="9"/>
  <c r="D70" i="9"/>
  <c r="E70" i="9"/>
  <c r="C63" i="9"/>
  <c r="D63" i="9"/>
  <c r="E63" i="9"/>
  <c r="C52" i="9"/>
  <c r="D52" i="9"/>
  <c r="E52" i="9"/>
  <c r="C53" i="9"/>
  <c r="D53" i="9"/>
  <c r="E53" i="9"/>
  <c r="C54" i="9"/>
  <c r="D54" i="9"/>
  <c r="E54" i="9"/>
  <c r="C55" i="9"/>
  <c r="D55" i="9"/>
  <c r="E55" i="9"/>
  <c r="C56" i="9"/>
  <c r="D56" i="9"/>
  <c r="E56" i="9"/>
  <c r="C57" i="9"/>
  <c r="D57" i="9"/>
  <c r="E57" i="9"/>
  <c r="C51" i="9"/>
  <c r="D51" i="9"/>
  <c r="E51" i="9"/>
  <c r="C31" i="9"/>
  <c r="D31" i="9"/>
  <c r="E31" i="9"/>
  <c r="C32" i="9"/>
  <c r="D32" i="9"/>
  <c r="E32" i="9"/>
  <c r="C33" i="9"/>
  <c r="D33" i="9"/>
  <c r="E33" i="9"/>
  <c r="C34" i="9"/>
  <c r="D34" i="9"/>
  <c r="E34" i="9"/>
  <c r="C35" i="9"/>
  <c r="D35" i="9"/>
  <c r="E35" i="9"/>
  <c r="C36" i="9"/>
  <c r="D36" i="9"/>
  <c r="E36" i="9"/>
  <c r="C37" i="9"/>
  <c r="D37" i="9"/>
  <c r="E37" i="9"/>
  <c r="C38" i="9"/>
  <c r="D38" i="9"/>
  <c r="E38" i="9"/>
  <c r="C39" i="9"/>
  <c r="D39" i="9"/>
  <c r="E39" i="9"/>
  <c r="C30" i="9"/>
  <c r="D30" i="9"/>
  <c r="E30" i="9"/>
  <c r="B19" i="8"/>
  <c r="C19" i="8"/>
  <c r="D19" i="8"/>
  <c r="B18" i="8"/>
  <c r="C18" i="8"/>
  <c r="D18" i="8"/>
  <c r="B17" i="8"/>
  <c r="C17" i="8"/>
  <c r="D17" i="8"/>
  <c r="B16" i="8"/>
  <c r="C16" i="8"/>
  <c r="D16" i="8"/>
  <c r="B15" i="8"/>
  <c r="C15" i="8"/>
  <c r="D15" i="8"/>
  <c r="B14" i="8"/>
  <c r="C14" i="8"/>
  <c r="D14" i="8"/>
  <c r="B13" i="8"/>
  <c r="C13" i="8"/>
  <c r="D13" i="8"/>
  <c r="B12" i="8"/>
  <c r="C12" i="8"/>
  <c r="D12" i="8"/>
  <c r="B11" i="8"/>
  <c r="C11" i="8"/>
  <c r="D11" i="8"/>
  <c r="B10" i="8"/>
  <c r="C10" i="8"/>
  <c r="D10" i="8"/>
  <c r="B9" i="8"/>
  <c r="C9" i="8"/>
  <c r="D9" i="8"/>
  <c r="B8" i="8"/>
  <c r="C8" i="8"/>
  <c r="D8" i="8"/>
  <c r="B7" i="8"/>
  <c r="C7" i="8"/>
  <c r="D7" i="8"/>
  <c r="B6" i="8"/>
  <c r="C6" i="8"/>
  <c r="D6" i="8"/>
  <c r="B5" i="8"/>
  <c r="C5" i="8"/>
  <c r="D5" i="8"/>
  <c r="B4" i="8"/>
  <c r="C4" i="8"/>
  <c r="D4" i="8"/>
  <c r="B3" i="8"/>
  <c r="C3" i="8"/>
  <c r="D3" i="8"/>
  <c r="E26" i="7"/>
  <c r="C26" i="7"/>
  <c r="D26" i="7"/>
  <c r="E25" i="7"/>
  <c r="C25" i="7"/>
  <c r="D25" i="7"/>
  <c r="E24" i="7"/>
  <c r="C24" i="7"/>
  <c r="D24" i="7"/>
  <c r="E23" i="7"/>
  <c r="C23" i="7"/>
  <c r="D23" i="7"/>
  <c r="E22" i="7"/>
  <c r="C22" i="7"/>
  <c r="D22" i="7"/>
  <c r="E21" i="7"/>
  <c r="C21" i="7"/>
  <c r="D21" i="7"/>
  <c r="E20" i="7"/>
  <c r="C20" i="7"/>
  <c r="D20" i="7"/>
  <c r="E19" i="7"/>
  <c r="C19" i="7"/>
  <c r="D19" i="7"/>
  <c r="E18" i="7"/>
  <c r="C18" i="7"/>
  <c r="D18" i="7"/>
  <c r="E17" i="7"/>
  <c r="C17" i="7"/>
  <c r="D17" i="7"/>
  <c r="E16" i="7"/>
  <c r="C16" i="7"/>
  <c r="D16" i="7"/>
  <c r="E15" i="7"/>
  <c r="C15" i="7"/>
  <c r="D15" i="7"/>
  <c r="E14" i="7"/>
  <c r="C14" i="7"/>
  <c r="D14" i="7"/>
  <c r="E13" i="7"/>
  <c r="C13" i="7"/>
  <c r="D13" i="7"/>
  <c r="E12" i="7"/>
  <c r="C12" i="7"/>
  <c r="D12" i="7"/>
  <c r="E11" i="7"/>
  <c r="D45" i="6"/>
  <c r="D44" i="6"/>
  <c r="D43" i="6"/>
  <c r="D42" i="6"/>
  <c r="D41" i="6"/>
  <c r="D40" i="6"/>
  <c r="D39" i="6"/>
  <c r="D38" i="6"/>
  <c r="D37" i="6"/>
  <c r="D36" i="6"/>
  <c r="D35" i="6"/>
  <c r="D34" i="6"/>
  <c r="D33" i="6"/>
  <c r="D32" i="6"/>
  <c r="D31" i="6"/>
  <c r="D30" i="6"/>
  <c r="D29" i="6"/>
  <c r="D28" i="6"/>
  <c r="D27" i="6"/>
  <c r="D26" i="6"/>
  <c r="D25" i="6"/>
  <c r="D24" i="6"/>
  <c r="D23" i="6"/>
  <c r="D22" i="6"/>
  <c r="D21" i="6"/>
  <c r="D20" i="6"/>
  <c r="D19" i="6"/>
  <c r="D18" i="6"/>
  <c r="D17" i="6"/>
  <c r="D16" i="6"/>
  <c r="D15" i="6"/>
  <c r="D46" i="5"/>
  <c r="D45" i="5"/>
  <c r="D44" i="5"/>
  <c r="D43" i="5"/>
  <c r="D42" i="5"/>
  <c r="D41" i="5"/>
  <c r="D40" i="5"/>
  <c r="D39" i="5"/>
  <c r="D38" i="5"/>
  <c r="D37" i="5"/>
  <c r="D36" i="5"/>
  <c r="D35" i="5"/>
  <c r="D34" i="5"/>
  <c r="D33" i="5"/>
  <c r="D32" i="5"/>
  <c r="D31" i="5"/>
  <c r="D30" i="5"/>
  <c r="D29" i="5"/>
  <c r="D28" i="5"/>
  <c r="D27" i="5"/>
  <c r="D26" i="5"/>
  <c r="D25" i="5"/>
  <c r="D24" i="5"/>
  <c r="D23" i="5"/>
  <c r="D22" i="5"/>
  <c r="D21" i="5"/>
  <c r="D20" i="5"/>
  <c r="D18" i="5"/>
  <c r="D17" i="5"/>
  <c r="D16" i="5"/>
  <c r="D15" i="5"/>
  <c r="C32" i="4"/>
  <c r="C31" i="4"/>
  <c r="C30" i="4"/>
  <c r="C29" i="4"/>
  <c r="C28" i="4"/>
  <c r="C27" i="4"/>
  <c r="C26" i="4"/>
  <c r="C25" i="4"/>
  <c r="C24" i="4"/>
  <c r="C23" i="4"/>
  <c r="C22" i="4"/>
  <c r="C21" i="4"/>
  <c r="C20" i="4"/>
  <c r="C19" i="4"/>
  <c r="C18" i="4"/>
  <c r="C17" i="4"/>
  <c r="C16" i="4"/>
  <c r="C15" i="4"/>
  <c r="C14" i="4"/>
  <c r="C13" i="4"/>
  <c r="C12" i="4"/>
  <c r="C11" i="4"/>
  <c r="C10" i="4"/>
  <c r="C9" i="4"/>
  <c r="C8" i="4"/>
  <c r="C7" i="4"/>
  <c r="H2" i="1"/>
  <c r="E29" i="1"/>
  <c r="F2" i="1"/>
</calcChain>
</file>

<file path=xl/connections.xml><?xml version="1.0" encoding="utf-8"?>
<connections xmlns="http://schemas.openxmlformats.org/spreadsheetml/2006/main">
  <connection id="1" keepAlive="1" name="PowerPivot Data" description="This connection is used by Excel for communication between the workbook and embedded PowerPivot data, and should not be manually edited or deleted." type="5" refreshedVersion="4">
    <dbPr connection="Provider=MSOLAP.5;Persist Security Info=True;Initial Catalog=Microsoft_SQLServer_AnalysisServices;Data Source=$Embedded$;MDX Compatibility=1;Safety Options=2;ConnectTo=11.0;MDX Missing Member Mode=Error;Optimize Response=3;Cell Error Mode=TextValue" command="Model" commandType="1"/>
    <olapPr sendLocale="1" rowDrillCount="1000" serverFill="0" serverNumberFormat="0" serverFont="0" serverFontColor="0"/>
  </connection>
</connections>
</file>

<file path=xl/sharedStrings.xml><?xml version="1.0" encoding="utf-8"?>
<sst xmlns="http://schemas.openxmlformats.org/spreadsheetml/2006/main" count="1612" uniqueCount="488">
  <si>
    <t>Description</t>
  </si>
  <si>
    <t>Channel</t>
  </si>
  <si>
    <t>pixel value</t>
  </si>
  <si>
    <t>Repeat number</t>
  </si>
  <si>
    <t>Landscape; centred</t>
  </si>
  <si>
    <t>Red</t>
  </si>
  <si>
    <t>Green</t>
  </si>
  <si>
    <t>Blue</t>
  </si>
  <si>
    <t>Landscape; to left</t>
  </si>
  <si>
    <t>Landscape; to right</t>
  </si>
  <si>
    <t>Landscape repeated; centred</t>
  </si>
  <si>
    <t>Portrait; centred</t>
  </si>
  <si>
    <t>Landscape; centred; flipped</t>
  </si>
  <si>
    <t>Portrait; centred; flipped</t>
  </si>
  <si>
    <t>Average</t>
  </si>
  <si>
    <t>StdDev</t>
  </si>
  <si>
    <t>`</t>
  </si>
  <si>
    <t>Orientation</t>
  </si>
  <si>
    <t>Percent Diff</t>
  </si>
  <si>
    <t>Avg Landscape Centred</t>
  </si>
  <si>
    <t>Avg Landscape Repeated Centred</t>
  </si>
  <si>
    <t>OD_FILENAME=N:\rtp\RIT\Vidar\RIT Calib. Files\ODcalibration_jan2014_stepwedge4118.cal</t>
  </si>
  <si>
    <t>OD from stepwedge</t>
  </si>
  <si>
    <t>SV</t>
  </si>
  <si>
    <t>OD linearity of vidar</t>
  </si>
  <si>
    <t>straight line</t>
  </si>
  <si>
    <t>OD_FILENAME=N:\rtp\RIT\11000XL\calibration files\optical density\scanner A OD calibration\scanner A OD calibration 18 Feb 2014.cal</t>
  </si>
  <si>
    <t>OD linearity of Scanner A</t>
  </si>
  <si>
    <t>OD_FILENAME=N:\rtp\RIT\11000XL\calibration files\optical density\scanner B OD calibration\scanner B OD calibration 18 Feb 2014.cal</t>
  </si>
  <si>
    <t>FILE_NAME=N:\rtp\RIT\Vidar\RIT Calib. Files\March2012NoSleeve178Res.CAL</t>
  </si>
  <si>
    <t>dose cGy</t>
  </si>
  <si>
    <t>scanner value</t>
  </si>
  <si>
    <t>optical density</t>
  </si>
  <si>
    <t>net optical density</t>
  </si>
  <si>
    <t>log Dose</t>
  </si>
  <si>
    <t>Doses and Mus to be used in the gafchromic dose calibration:</t>
  </si>
  <si>
    <t>Autosequence</t>
  </si>
  <si>
    <t>dose Gy</t>
  </si>
  <si>
    <t>Mus</t>
  </si>
  <si>
    <t>rounded Mus</t>
  </si>
  <si>
    <t>actual dose Gy</t>
  </si>
  <si>
    <t>field</t>
  </si>
  <si>
    <t>X1 (cm)</t>
  </si>
  <si>
    <t>X2</t>
  </si>
  <si>
    <t>Y1</t>
  </si>
  <si>
    <t>Y2</t>
  </si>
  <si>
    <t>MU</t>
  </si>
  <si>
    <t xml:space="preserve"> </t>
  </si>
  <si>
    <t>positioned the film in the portrait orientation centrally to the scan array</t>
  </si>
  <si>
    <t xml:space="preserve">repeat measurements taken </t>
  </si>
  <si>
    <t>epson software used 72dpi; 48bit tiff format</t>
  </si>
  <si>
    <t xml:space="preserve">preview scan taken; however, when in clinical use there will be no need for a preview scan if the template is in place; however, the preview scans could be used as a warm up perhaps; this could be before the film is placed on the plate. </t>
  </si>
  <si>
    <t xml:space="preserve">or perhaps if there is a warm up effect then we should be doing preview scans before placeing it on the scanner. Is the preview scans the same as the real scan? Can 3 previews stop any warm up effect. Or should the real scan be an average of 3 scans? To remove the repeatability uncertainty? </t>
  </si>
  <si>
    <t>I shall test this :</t>
  </si>
  <si>
    <t>1 preview scan is required to get the positioning tof the scan area.</t>
  </si>
  <si>
    <t>then reapeat scans can be carried out ( the previews can't be used for that because there is no image formed form the scan)</t>
  </si>
  <si>
    <t>then if a warm up effect is observed then the scanner can be switched off and then 1 preview scan given - then a real scan - see if the real scan is the same as a fully settled scanner</t>
  </si>
  <si>
    <t>then if 1 preview is not enough - the nallow to cool then repeat by doing 2 previews, and so on until the required amounts of warm up previews are done.</t>
  </si>
  <si>
    <t xml:space="preserve">if repeatability is unsatisfactory then repeat scans can be done and the image averaged. </t>
  </si>
  <si>
    <t>time first scan</t>
  </si>
  <si>
    <t>time second scan</t>
  </si>
  <si>
    <t>time turned on 12.40</t>
  </si>
  <si>
    <t>location of scan already determined before switched on (10 minutes ago)</t>
  </si>
  <si>
    <t xml:space="preserve">scanner turned on at </t>
  </si>
  <si>
    <t>scan name</t>
  </si>
  <si>
    <t>time of scan</t>
  </si>
  <si>
    <t>imagej read out</t>
  </si>
  <si>
    <t>scan1008</t>
  </si>
  <si>
    <t>scan1009</t>
  </si>
  <si>
    <t>scan1010</t>
  </si>
  <si>
    <t>scan1011</t>
  </si>
  <si>
    <t>scan1012</t>
  </si>
  <si>
    <t>scan1013</t>
  </si>
  <si>
    <t>scan1014</t>
  </si>
  <si>
    <t>scan1015</t>
  </si>
  <si>
    <t>scan1016</t>
  </si>
  <si>
    <t>scan1017</t>
  </si>
  <si>
    <t>scan1018</t>
  </si>
  <si>
    <t>25th March scanner turned on at</t>
  </si>
  <si>
    <t>time since scanner was turned on</t>
  </si>
  <si>
    <t>seconds since scanner turned on</t>
  </si>
  <si>
    <t>minutes since turned on</t>
  </si>
  <si>
    <t>One scan taken directly after scanner switched on</t>
  </si>
  <si>
    <t>set 1</t>
  </si>
  <si>
    <t>set 2</t>
  </si>
  <si>
    <t>set 3</t>
  </si>
  <si>
    <t>scanner was left for an hour then scanning resumed. This is after set 1</t>
  </si>
  <si>
    <t>region 1</t>
  </si>
  <si>
    <t>region 2</t>
  </si>
  <si>
    <t>scan1019</t>
  </si>
  <si>
    <t>scan1020</t>
  </si>
  <si>
    <t>scan1021</t>
  </si>
  <si>
    <t>scan1022</t>
  </si>
  <si>
    <t>scan1023</t>
  </si>
  <si>
    <t>scan1024</t>
  </si>
  <si>
    <t>scan1025</t>
  </si>
  <si>
    <t>however, I turned the scanner off then immediately on before this set - perhaps this makes a difference</t>
  </si>
  <si>
    <t>set 4</t>
  </si>
  <si>
    <t>then went for lunch and then did a set of scanning without turning scanner off</t>
  </si>
  <si>
    <t>scan1026</t>
  </si>
  <si>
    <t>scan1027</t>
  </si>
  <si>
    <t>scan1028</t>
  </si>
  <si>
    <t>scan1029</t>
  </si>
  <si>
    <t>scan1030</t>
  </si>
  <si>
    <t>scan1031</t>
  </si>
  <si>
    <t>scan1032</t>
  </si>
  <si>
    <t>scan1033</t>
  </si>
  <si>
    <t>set 5</t>
  </si>
  <si>
    <t>then went to the group meeting without turning the scanner off:</t>
  </si>
  <si>
    <t>scan1034</t>
  </si>
  <si>
    <t>scan1035</t>
  </si>
  <si>
    <t>scan1036</t>
  </si>
  <si>
    <t>scan1037</t>
  </si>
  <si>
    <t>scan1038</t>
  </si>
  <si>
    <t>scan1039</t>
  </si>
  <si>
    <t>scan1040</t>
  </si>
  <si>
    <t>scan1041</t>
  </si>
  <si>
    <t>scan1042</t>
  </si>
  <si>
    <t>scan1043</t>
  </si>
  <si>
    <t>scan1044</t>
  </si>
  <si>
    <t>scan1045</t>
  </si>
  <si>
    <t>then the scanner was turned off then back on again immediately and scanning resumed</t>
  </si>
  <si>
    <t>explanations for this reduction in pixel value with time during the day</t>
  </si>
  <si>
    <t>temperature</t>
  </si>
  <si>
    <t xml:space="preserve">the scanner light is causing some film darkening, </t>
  </si>
  <si>
    <t>scan1046</t>
  </si>
  <si>
    <t>scan1047</t>
  </si>
  <si>
    <t>scan1048</t>
  </si>
  <si>
    <t>scan1049</t>
  </si>
  <si>
    <t>scan1050</t>
  </si>
  <si>
    <t>scan1051</t>
  </si>
  <si>
    <t>scan1052</t>
  </si>
  <si>
    <t>scan1053</t>
  </si>
  <si>
    <t>scan1054</t>
  </si>
  <si>
    <t>scan1055</t>
  </si>
  <si>
    <t>scan1056</t>
  </si>
  <si>
    <t>waited an hour with scanner off, scanner turned on and scanning commenced immediately</t>
  </si>
  <si>
    <t>scan1057</t>
  </si>
  <si>
    <t>scan1058</t>
  </si>
  <si>
    <t>scan1059</t>
  </si>
  <si>
    <t>scan1060</t>
  </si>
  <si>
    <t>scan1061</t>
  </si>
  <si>
    <t>scan1062</t>
  </si>
  <si>
    <t>scan1063</t>
  </si>
  <si>
    <t>scan1064</t>
  </si>
  <si>
    <t>scan1065</t>
  </si>
  <si>
    <t>scan1066</t>
  </si>
  <si>
    <t>did some analysis, leaving scanner on then did some more scans</t>
  </si>
  <si>
    <t>scan1067</t>
  </si>
  <si>
    <t>scan1068</t>
  </si>
  <si>
    <t>scan1069</t>
  </si>
  <si>
    <t>scan1070</t>
  </si>
  <si>
    <t>scan1071</t>
  </si>
  <si>
    <t>scan1072</t>
  </si>
  <si>
    <t>scan1073</t>
  </si>
  <si>
    <t>scan1074</t>
  </si>
  <si>
    <t>scan1075</t>
  </si>
  <si>
    <t>scan1076</t>
  </si>
  <si>
    <t>scan1077</t>
  </si>
  <si>
    <t>scan1078</t>
  </si>
  <si>
    <t>scanner turned on on the 26th at 9.06</t>
  </si>
  <si>
    <t>scan1079</t>
  </si>
  <si>
    <t>scan1080</t>
  </si>
  <si>
    <t>scan1081</t>
  </si>
  <si>
    <t>scan1082</t>
  </si>
  <si>
    <t>scan1083</t>
  </si>
  <si>
    <t>scan1084</t>
  </si>
  <si>
    <t>scan1085</t>
  </si>
  <si>
    <t>scan1086</t>
  </si>
  <si>
    <t>scan1087</t>
  </si>
  <si>
    <t>scan1088</t>
  </si>
  <si>
    <t>scan1089</t>
  </si>
  <si>
    <t>scan1090</t>
  </si>
  <si>
    <t>scan1091</t>
  </si>
  <si>
    <t>scan1092</t>
  </si>
  <si>
    <t>scan1093</t>
  </si>
  <si>
    <t>scan1094</t>
  </si>
  <si>
    <t>scan1095</t>
  </si>
  <si>
    <t>scan1096</t>
  </si>
  <si>
    <t>turned off at 9.41; the idea is to test to see if the readings return</t>
  </si>
  <si>
    <t>to their original start of the day values or whether this</t>
  </si>
  <si>
    <t>strange decreasing in signal over the day shows itself again</t>
  </si>
  <si>
    <t>scan1097</t>
  </si>
  <si>
    <t>scan1098</t>
  </si>
  <si>
    <t>scan1099</t>
  </si>
  <si>
    <t>scan1100</t>
  </si>
  <si>
    <t>scan1101</t>
  </si>
  <si>
    <t>scan1102</t>
  </si>
  <si>
    <t>scan1103</t>
  </si>
  <si>
    <t>scan1104</t>
  </si>
  <si>
    <t>scan1105</t>
  </si>
  <si>
    <t>switched on then waited for 5 minutes, to see if this has any stabilizing effect, then 3 scans to be taken every 10 minutes</t>
  </si>
  <si>
    <t>scan1106</t>
  </si>
  <si>
    <t>scan1107</t>
  </si>
  <si>
    <t>scan1108</t>
  </si>
  <si>
    <t>scan1109</t>
  </si>
  <si>
    <t>scan1110</t>
  </si>
  <si>
    <t>scan1111</t>
  </si>
  <si>
    <t>scan1112</t>
  </si>
  <si>
    <t>scan1113</t>
  </si>
  <si>
    <t>scan1114</t>
  </si>
  <si>
    <t>scan1115</t>
  </si>
  <si>
    <t>scan1116</t>
  </si>
  <si>
    <t>scan1117</t>
  </si>
  <si>
    <t>scan1118</t>
  </si>
  <si>
    <t>scan1119</t>
  </si>
  <si>
    <t>scan1120</t>
  </si>
  <si>
    <t>scan1121</t>
  </si>
  <si>
    <t>scan1122</t>
  </si>
  <si>
    <t>scan1123</t>
  </si>
  <si>
    <t>scan1124</t>
  </si>
  <si>
    <t>scan1125</t>
  </si>
  <si>
    <t>scan1126</t>
  </si>
  <si>
    <t>scan1127</t>
  </si>
  <si>
    <t>scan1128</t>
  </si>
  <si>
    <t>scan1129</t>
  </si>
  <si>
    <t>scan1130</t>
  </si>
  <si>
    <t>scan1131</t>
  </si>
  <si>
    <t>scan1132</t>
  </si>
  <si>
    <t>scan1133</t>
  </si>
  <si>
    <t>scan1134</t>
  </si>
  <si>
    <t>scan1135</t>
  </si>
  <si>
    <t>scan1136</t>
  </si>
  <si>
    <t>centred</t>
  </si>
  <si>
    <t>3cm left</t>
  </si>
  <si>
    <t>6cm left</t>
  </si>
  <si>
    <t xml:space="preserve">3cm right </t>
  </si>
  <si>
    <t>6cm right</t>
  </si>
  <si>
    <t>at scan array edge</t>
  </si>
  <si>
    <t>5cm from array edge</t>
  </si>
  <si>
    <t>10cm from array edge</t>
  </si>
  <si>
    <t>15cm from array edge</t>
  </si>
  <si>
    <t>150 is the first one where I decided to look at uniformity in the region that I will be using</t>
  </si>
  <si>
    <t>154 starts the correct batch</t>
  </si>
  <si>
    <t>now, only looking at the uniformity of the region defined by the template</t>
  </si>
  <si>
    <t xml:space="preserve">scan side </t>
  </si>
  <si>
    <t>centre</t>
  </si>
  <si>
    <t>left</t>
  </si>
  <si>
    <t>rt</t>
  </si>
  <si>
    <t>far side</t>
  </si>
  <si>
    <t>difference between centre and left side</t>
  </si>
  <si>
    <t>difference between centre and right side</t>
  </si>
  <si>
    <t xml:space="preserve">% drop in response from centre to left side </t>
  </si>
  <si>
    <t>as fraction of the max response of 65535</t>
  </si>
  <si>
    <t>difference</t>
  </si>
  <si>
    <t>Calibration data, 16-bit #</t>
  </si>
  <si>
    <t>scale by:</t>
  </si>
  <si>
    <t>new film</t>
  </si>
  <si>
    <t>original cal film</t>
  </si>
  <si>
    <t>Dose, cGy</t>
  </si>
  <si>
    <t>k</t>
  </si>
  <si>
    <t>l</t>
  </si>
  <si>
    <t>0 dose</t>
  </si>
  <si>
    <t>other dose</t>
  </si>
  <si>
    <t>Calibration data, 16-bit #/65535</t>
  </si>
  <si>
    <t>Dose, Gy</t>
  </si>
  <si>
    <t>k=1.22476</t>
  </si>
  <si>
    <t>Calibration curve</t>
  </si>
  <si>
    <t>X(D) = A + B/(Dose -C)</t>
  </si>
  <si>
    <t>where X(D) is response expressed as 16-bit #/65535, D is dose in Gy and A, B and C are constants</t>
  </si>
  <si>
    <t>A</t>
  </si>
  <si>
    <t>B</t>
  </si>
  <si>
    <t>C</t>
  </si>
  <si>
    <t>X(D)</t>
  </si>
  <si>
    <t>Dose(Gy)</t>
  </si>
  <si>
    <t>these two are the difference in dose between the middle and left of the scan, for a unirradiated gafchromic film</t>
  </si>
  <si>
    <t>This sheet is for looking at and recording, processing the results from the scans that were taken to discount film darkening as a reason for the dip in response seen over time.</t>
  </si>
  <si>
    <t>It is also used for looking at the scans taken to investigate non-uniformity of scanner corresponding to a dose greater than what was used previously; in fact previously a non-irradiated film was used. This was instructuive in that it showed that there was change in response over the area but that this corresponded ot a dose of less than 0.1% The area alluded to here is the area with the size of film sheet in portrait orientation, aligned with the template.</t>
  </si>
  <si>
    <t>It is hypothesised that, although the non-uniformity drops off quite severly near to the edge of the scanner, that this can be mitigated by simply not scanning in this region. Provided that the film is placed on the template, the uncertainty in dose is reduced to below 0.1%. The non-uniformity in the scan drection is lower than the non-uniformity in the lateral direction. One paper fits a parabola to this lateral scan artefact and uses this fit to correct the readings from the scanner. This could be adopted in our work but given that the dose variation is low it can be deemed to not be necessary; this depends upon the required accuracy of dose of course.</t>
  </si>
  <si>
    <t xml:space="preserve">So firstly I shall look at the change in response over time. In this test I cut two pieces of film from the same film sheet, scanned them both (using 3 consecuteive scan each time) initially at time zero; I then scanned one piece of film multiple amount of times over the proceeding 2 hours. Then the two pieces were scanned in the same fashion as at time zero. The results will hopefully show whether the change in response is due to to the film darkening over time - perhaps as a result of the scanner light - or whether it is a facet of the scanner itself - a warm-up effect. In practical terms what we are inspecting the films for is whether the responses are the same at the end or whether the film that scanned repeatedly has a lower reading on the scanner. </t>
  </si>
  <si>
    <t>scan1174</t>
  </si>
  <si>
    <t>scan1175</t>
  </si>
  <si>
    <t>scan1178</t>
  </si>
  <si>
    <t>scan1179</t>
  </si>
  <si>
    <t>scan1180</t>
  </si>
  <si>
    <t>scan1181</t>
  </si>
  <si>
    <t>scan1182</t>
  </si>
  <si>
    <t>scan1183</t>
  </si>
  <si>
    <t>scan1184</t>
  </si>
  <si>
    <t>scan1185</t>
  </si>
  <si>
    <t>scan1186</t>
  </si>
  <si>
    <t>scan1187</t>
  </si>
  <si>
    <t>scan1188</t>
  </si>
  <si>
    <t>scan1189</t>
  </si>
  <si>
    <t>scan1190</t>
  </si>
  <si>
    <t>scan1191</t>
  </si>
  <si>
    <t>scan1192</t>
  </si>
  <si>
    <t>scan1193</t>
  </si>
  <si>
    <t>scan1194</t>
  </si>
  <si>
    <t>scan1195</t>
  </si>
  <si>
    <t>scan1199</t>
  </si>
  <si>
    <t>scan1200</t>
  </si>
  <si>
    <t>scan1201</t>
  </si>
  <si>
    <t>scan1202</t>
  </si>
  <si>
    <t>scan1203</t>
  </si>
  <si>
    <t>scan1204</t>
  </si>
  <si>
    <t>film piece 1</t>
  </si>
  <si>
    <t>film piece 2</t>
  </si>
  <si>
    <t>time taken</t>
  </si>
  <si>
    <t>name</t>
  </si>
  <si>
    <t>scanner switched on at</t>
  </si>
  <si>
    <t>time since switch on</t>
  </si>
  <si>
    <t>seconds</t>
  </si>
  <si>
    <t>minutes</t>
  </si>
  <si>
    <t>scan1228</t>
  </si>
  <si>
    <t>scan1229</t>
  </si>
  <si>
    <t>scan1230</t>
  </si>
  <si>
    <t>scan1231</t>
  </si>
  <si>
    <t>scan1232</t>
  </si>
  <si>
    <t>scan1233</t>
  </si>
  <si>
    <t>scan1234</t>
  </si>
  <si>
    <t>scan1235</t>
  </si>
  <si>
    <t>scan1205</t>
  </si>
  <si>
    <t>scan1206</t>
  </si>
  <si>
    <t>scan1207</t>
  </si>
  <si>
    <t>scan1208</t>
  </si>
  <si>
    <t>scan1209</t>
  </si>
  <si>
    <t>scan1210</t>
  </si>
  <si>
    <t>scan1211</t>
  </si>
  <si>
    <t>scan1212</t>
  </si>
  <si>
    <t>scan1213</t>
  </si>
  <si>
    <t>scan1214</t>
  </si>
  <si>
    <t>scan1215</t>
  </si>
  <si>
    <t>scan1216</t>
  </si>
  <si>
    <t>scan1217</t>
  </si>
  <si>
    <t>scan1218</t>
  </si>
  <si>
    <t>scan1219</t>
  </si>
  <si>
    <t>scan1220</t>
  </si>
  <si>
    <t>scan1221</t>
  </si>
  <si>
    <t>scan1222</t>
  </si>
  <si>
    <t>scan1223</t>
  </si>
  <si>
    <t>scan1224</t>
  </si>
  <si>
    <t>scan1225</t>
  </si>
  <si>
    <t>scan1226</t>
  </si>
  <si>
    <t>scan1227</t>
  </si>
  <si>
    <t>position</t>
  </si>
  <si>
    <t>near side; left</t>
  </si>
  <si>
    <t>near side; centre</t>
  </si>
  <si>
    <t>near side; right</t>
  </si>
  <si>
    <t>far side; centre</t>
  </si>
  <si>
    <t>far side; left</t>
  </si>
  <si>
    <t>far side; right</t>
  </si>
  <si>
    <t>centre; centre</t>
  </si>
  <si>
    <t>centre; right</t>
  </si>
  <si>
    <t>centre; left</t>
  </si>
  <si>
    <t>distance from left edge</t>
  </si>
  <si>
    <r>
      <t>y = 547.95x</t>
    </r>
    <r>
      <rPr>
        <vertAlign val="superscript"/>
        <sz val="10.5"/>
        <color rgb="FF000000"/>
        <rFont val="Arial"/>
        <family val="2"/>
      </rPr>
      <t>4</t>
    </r>
    <r>
      <rPr>
        <sz val="10.5"/>
        <color rgb="FF000000"/>
        <rFont val="Arial"/>
        <family val="2"/>
      </rPr>
      <t xml:space="preserve"> - 1149.5x</t>
    </r>
    <r>
      <rPr>
        <vertAlign val="superscript"/>
        <sz val="10.5"/>
        <color rgb="FF000000"/>
        <rFont val="Arial"/>
        <family val="2"/>
      </rPr>
      <t>3</t>
    </r>
    <r>
      <rPr>
        <sz val="10.5"/>
        <color rgb="FF000000"/>
        <rFont val="Arial"/>
        <family val="2"/>
      </rPr>
      <t xml:space="preserve"> + 910.56x</t>
    </r>
    <r>
      <rPr>
        <vertAlign val="superscript"/>
        <sz val="10.5"/>
        <color rgb="FF000000"/>
        <rFont val="Arial"/>
        <family val="2"/>
      </rPr>
      <t>2</t>
    </r>
    <r>
      <rPr>
        <sz val="10.5"/>
        <color rgb="FF000000"/>
        <rFont val="Arial"/>
        <family val="2"/>
      </rPr>
      <t xml:space="preserve"> - 330.58x + 48.104</t>
    </r>
  </si>
  <si>
    <t>this equation, below, enables us to convert X(D) which is defined as 16 bit#/65535 , to dose; this can be used in the commissioning to ascertain what difference in response of the scanner across the scanner plate, or indeed what change in response over time, corresponds to which dose. The dose can then be assessed to see if the response of scanner is significant, if it needs to be corrected for during normal use or whether this difference can be subsumed into a considered allowed uncertainty budget.</t>
  </si>
  <si>
    <t>change in X(D)</t>
  </si>
  <si>
    <t>first X(D)</t>
  </si>
  <si>
    <t>Second (XD)</t>
  </si>
  <si>
    <t>first dose</t>
  </si>
  <si>
    <t>second dose</t>
  </si>
  <si>
    <t>change in dose</t>
  </si>
  <si>
    <r>
      <t>y = 5688.1x</t>
    </r>
    <r>
      <rPr>
        <vertAlign val="superscript"/>
        <sz val="10.5"/>
        <color rgb="FF000000"/>
        <rFont val="Arial"/>
        <family val="2"/>
      </rPr>
      <t>6</t>
    </r>
    <r>
      <rPr>
        <sz val="10.5"/>
        <color rgb="FF000000"/>
        <rFont val="Arial"/>
        <family val="2"/>
      </rPr>
      <t xml:space="preserve"> - 17186x</t>
    </r>
    <r>
      <rPr>
        <vertAlign val="superscript"/>
        <sz val="10.5"/>
        <color rgb="FF000000"/>
        <rFont val="Arial"/>
        <family val="2"/>
      </rPr>
      <t>5</t>
    </r>
    <r>
      <rPr>
        <sz val="10.5"/>
        <color rgb="FF000000"/>
        <rFont val="Arial"/>
        <family val="2"/>
      </rPr>
      <t xml:space="preserve"> + 21549x</t>
    </r>
    <r>
      <rPr>
        <vertAlign val="superscript"/>
        <sz val="10.5"/>
        <color rgb="FF000000"/>
        <rFont val="Arial"/>
        <family val="2"/>
      </rPr>
      <t>4</t>
    </r>
    <r>
      <rPr>
        <sz val="10.5"/>
        <color rgb="FF000000"/>
        <rFont val="Arial"/>
        <family val="2"/>
      </rPr>
      <t xml:space="preserve"> - 14418x</t>
    </r>
    <r>
      <rPr>
        <vertAlign val="superscript"/>
        <sz val="10.5"/>
        <color rgb="FF000000"/>
        <rFont val="Arial"/>
        <family val="2"/>
      </rPr>
      <t>3</t>
    </r>
    <r>
      <rPr>
        <sz val="10.5"/>
        <color rgb="FF000000"/>
        <rFont val="Arial"/>
        <family val="2"/>
      </rPr>
      <t xml:space="preserve"> + 5477.3x</t>
    </r>
    <r>
      <rPr>
        <vertAlign val="superscript"/>
        <sz val="10.5"/>
        <color rgb="FF000000"/>
        <rFont val="Arial"/>
        <family val="2"/>
      </rPr>
      <t>2</t>
    </r>
    <r>
      <rPr>
        <sz val="10.5"/>
        <color rgb="FF000000"/>
        <rFont val="Arial"/>
        <family val="2"/>
      </rPr>
      <t xml:space="preserve"> - 1141.8x + 106.2</t>
    </r>
  </si>
  <si>
    <t>this one is the difference across the scan plate, using an already irradiated film to about 3Gy</t>
  </si>
  <si>
    <t>this one is the difference measured over a day , it was the third day that I repeated these measurements, this time I used a non-irradiated film</t>
  </si>
  <si>
    <t>this one is the variation in response or dose when the film repeatedly scanned, from the first batch of measurements on the third day scanning</t>
  </si>
  <si>
    <t>this one is variation between middle and edge of scan plate when considering an unirradiated piece of film</t>
  </si>
  <si>
    <t>this and the next two are the same as the previous 3 except they are using the order 6 polynomial ; the order of polynomial was increased because the 4th order one was appearing on the graph not to describe the low dose area very well</t>
  </si>
  <si>
    <t>first day looking at change over time</t>
  </si>
  <si>
    <t>centre across</t>
  </si>
  <si>
    <t>near to scan array, across</t>
  </si>
  <si>
    <t>opposite to scan array, across</t>
  </si>
  <si>
    <t>centre, down</t>
  </si>
  <si>
    <t>left side, down</t>
  </si>
  <si>
    <t>right side, down</t>
  </si>
  <si>
    <t>second day over time</t>
  </si>
  <si>
    <t>centre, down repeated</t>
  </si>
  <si>
    <t>left side, down, repeated</t>
  </si>
  <si>
    <t>right side , down, repeated</t>
  </si>
  <si>
    <t>y=ax^2+bx+c</t>
  </si>
  <si>
    <t>a</t>
  </si>
  <si>
    <t>b</t>
  </si>
  <si>
    <t>c</t>
  </si>
  <si>
    <t>x3</t>
  </si>
  <si>
    <t>x2</t>
  </si>
  <si>
    <t>x</t>
  </si>
  <si>
    <t>d</t>
  </si>
  <si>
    <t>cGy</t>
  </si>
  <si>
    <t>Film</t>
  </si>
  <si>
    <t>Position</t>
  </si>
  <si>
    <t>Dose Measurement (cGy)</t>
  </si>
  <si>
    <t>Scaled Dose (cGy)</t>
  </si>
  <si>
    <t>Film Raw Reading (ImageJ)</t>
  </si>
  <si>
    <t>separate blank sheet</t>
  </si>
  <si>
    <t>initial values</t>
  </si>
  <si>
    <t>film norm</t>
  </si>
  <si>
    <t>sum of squares</t>
  </si>
  <si>
    <t>calc film response</t>
  </si>
  <si>
    <t>dose=c+b/(X-a)</t>
  </si>
  <si>
    <t>this equation uses the rational function to fit the dose data</t>
  </si>
  <si>
    <t>Gy</t>
  </si>
  <si>
    <t>normalized film response</t>
  </si>
  <si>
    <t xml:space="preserve">pixels to cm conversion </t>
  </si>
  <si>
    <t xml:space="preserve">1px = </t>
  </si>
  <si>
    <t>1/</t>
  </si>
  <si>
    <t>1 inch = 2.54 centimetres</t>
  </si>
  <si>
    <t>dpi</t>
  </si>
  <si>
    <t>ppcm</t>
  </si>
  <si>
    <t>cm/px</t>
  </si>
  <si>
    <t>dist cm</t>
  </si>
  <si>
    <t>using the file mephysto flattened using same film to flatten but film moved between flatteneing and scanning</t>
  </si>
  <si>
    <t>Detector ID</t>
  </si>
  <si>
    <t>Set 1</t>
  </si>
  <si>
    <t>Y Axis Position(cm)</t>
  </si>
  <si>
    <t>1 dose</t>
  </si>
  <si>
    <t>2 dose</t>
  </si>
  <si>
    <t>r1</t>
  </si>
  <si>
    <t>r2</t>
  </si>
  <si>
    <t>DOSE</t>
  </si>
  <si>
    <t>SCANNER</t>
  </si>
  <si>
    <t>LOCATION</t>
  </si>
  <si>
    <t>measured scanner value</t>
  </si>
  <si>
    <t>measured scanner value normalised</t>
  </si>
  <si>
    <t>calculated scanner value</t>
  </si>
  <si>
    <t>Initial and calculated constants</t>
  </si>
  <si>
    <t>Calibration equation</t>
  </si>
  <si>
    <t>Formatted for RIT</t>
  </si>
  <si>
    <t>The scan area, which is defined by the template, the inner borders of the template to be more precise, is 24cm long, 12 cm to the centre. So my plan is to measure in 5 areas across the scanner plate.</t>
  </si>
  <si>
    <t>The five areas are actually planes across the scanner bed in the lateral direction; the planes are defined by the labels thusly</t>
  </si>
  <si>
    <t>middle</t>
  </si>
  <si>
    <t>height</t>
  </si>
  <si>
    <t>11.5cm up</t>
  </si>
  <si>
    <t>11.5cm down</t>
  </si>
  <si>
    <t>The idea is then to scan the step wedge film at the corresponding heights with the following particular steps that correspond to the approximate doses of 0Gy, 1Gy and 14Gy.</t>
  </si>
  <si>
    <t>The heights were marked on to the scan plate template.</t>
  </si>
  <si>
    <t xml:space="preserve">The steps that correspond to the three doses of 0 1 and 14 Gy are </t>
  </si>
  <si>
    <t xml:space="preserve">1Gy; the fourth strip after the large black strip at the top of the film. </t>
  </si>
  <si>
    <t>14Gy is the tenth strip after the large black strip at the top of the film.</t>
  </si>
  <si>
    <t>it is not possible to obtain a 0Gy strip using this step wedge; a blank film can be scanned for this purpose.</t>
  </si>
  <si>
    <t>1Gy (4th strip)</t>
  </si>
  <si>
    <t>14Gy (tenth strip)</t>
  </si>
  <si>
    <t>y</t>
  </si>
  <si>
    <t>cm</t>
  </si>
  <si>
    <t>4.5cm up</t>
  </si>
  <si>
    <t>4.5cm down</t>
  </si>
  <si>
    <t>middle 1Gy</t>
  </si>
  <si>
    <t>4.5cm down 1Gy</t>
  </si>
  <si>
    <t>4.5cm up 1Gy</t>
  </si>
  <si>
    <t>11.5cm up 1Gy</t>
  </si>
  <si>
    <t>11.5cm down 1Gy</t>
  </si>
  <si>
    <t>middle 14Gy</t>
  </si>
  <si>
    <t>4.5cm up 14Gy</t>
  </si>
  <si>
    <t>10cm up 14Gy</t>
  </si>
  <si>
    <t>10cm up 14Gy; scanner covered</t>
  </si>
  <si>
    <t>4.5cm down 14Gy</t>
  </si>
  <si>
    <t>4.5cm down 14Gy; covered</t>
  </si>
  <si>
    <t>10cm down 14Gy</t>
  </si>
  <si>
    <t xml:space="preserve">The step wedge was scanned 8 times consecutively and an ROI with the coordinates x1=8.49, x2=10.9, y1=6.42, y2=6.98 was applied to each image in order to obtain the mean dose value in this ROI. </t>
  </si>
  <si>
    <t>mean</t>
  </si>
  <si>
    <t>SD</t>
  </si>
  <si>
    <t>coefficient of variation</t>
  </si>
  <si>
    <t>number of measurements</t>
  </si>
  <si>
    <t>Time taken</t>
  </si>
  <si>
    <t>Number of measurements</t>
  </si>
  <si>
    <t>mean (cGy)</t>
  </si>
  <si>
    <t>Standard deviation</t>
  </si>
  <si>
    <t>Coefficient of variation %</t>
  </si>
  <si>
    <t>peak at ~7.5cm</t>
  </si>
  <si>
    <t>peak at ~-5cm</t>
  </si>
  <si>
    <t>1Gy</t>
  </si>
  <si>
    <t>14Gy</t>
  </si>
  <si>
    <t>dose</t>
  </si>
  <si>
    <t>measurement location</t>
  </si>
  <si>
    <t>profile</t>
  </si>
  <si>
    <t>measurement</t>
  </si>
  <si>
    <t>10cm up</t>
  </si>
  <si>
    <t>10cm down</t>
  </si>
  <si>
    <t>peak at ~4cm</t>
  </si>
  <si>
    <t>1Gy at centre of profile</t>
  </si>
  <si>
    <t>14Gy variation at centre of profile</t>
  </si>
  <si>
    <t>std</t>
  </si>
  <si>
    <t>CoV</t>
  </si>
  <si>
    <t>roi</t>
  </si>
  <si>
    <t>difference between edge of profile and centre</t>
  </si>
  <si>
    <t xml:space="preserve">centre dose value </t>
  </si>
  <si>
    <t>edge dose value</t>
  </si>
  <si>
    <t>absolute difference</t>
  </si>
  <si>
    <t>percentage diff</t>
  </si>
  <si>
    <t>15th august testing immediately after turn on</t>
  </si>
  <si>
    <t>x 8.78 12.47 y 6.52 6.93</t>
  </si>
  <si>
    <t>11th Aug</t>
  </si>
  <si>
    <t>11th sept</t>
  </si>
  <si>
    <t>8.62 11.24 6.38 6.88</t>
  </si>
  <si>
    <t>25 minutes later after being on</t>
  </si>
  <si>
    <t>these two sets were done so that we could measure if the value was the same after a certain length of time and not just the repeatability range.</t>
  </si>
  <si>
    <t>30 minutes later</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</si>
</sst>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0.0"/>
    <numFmt numFmtId="165" formatCode="0.000\ %;\-0.000\ %;0.000\ %"/>
    <numFmt numFmtId="166" formatCode="0.000%"/>
    <numFmt numFmtId="167" formatCode="[$-F400]h:mm:ss\ AM/PM"/>
    <numFmt numFmtId="168" formatCode="0.000"/>
    <numFmt numFmtId="169" formatCode="0.0000"/>
    <numFmt numFmtId="170" formatCode="0.000000"/>
    <numFmt numFmtId="171" formatCode="0.0000000"/>
  </numFmts>
  <fonts count="12" x14ac:knownFonts="1">
    <font>
      <sz val="11"/>
      <color theme="1"/>
      <name val="Calibri"/>
      <family val="2"/>
      <scheme val="minor"/>
    </font>
    <font>
      <b/>
      <sz val="10"/>
      <name val="Calibri"/>
      <family val="2"/>
    </font>
    <font>
      <sz val="10"/>
      <name val="Calibri"/>
      <family val="2"/>
    </font>
    <font>
      <sz val="12"/>
      <color theme="1"/>
      <name val="Calibri"/>
      <family val="2"/>
    </font>
    <font>
      <sz val="11"/>
      <color theme="1"/>
      <name val="Calibri"/>
      <family val="2"/>
      <scheme val="minor"/>
    </font>
    <font>
      <sz val="10.5"/>
      <color theme="1"/>
      <name val="Courier New"/>
      <family val="3"/>
    </font>
    <font>
      <b/>
      <sz val="11"/>
      <color theme="1"/>
      <name val="Calibri"/>
      <family val="2"/>
      <scheme val="minor"/>
    </font>
    <font>
      <sz val="10.5"/>
      <color rgb="FF000000"/>
      <name val="Arial"/>
      <family val="2"/>
    </font>
    <font>
      <vertAlign val="superscript"/>
      <sz val="10.5"/>
      <color rgb="FF000000"/>
      <name val="Arial"/>
      <family val="2"/>
    </font>
    <font>
      <sz val="10"/>
      <color rgb="FF000000"/>
      <name val="Arial"/>
      <family val="2"/>
    </font>
    <font>
      <sz val="10"/>
      <name val="Arial"/>
      <family val="2"/>
    </font>
    <font>
      <b/>
      <sz val="15.15"/>
      <color theme="1"/>
      <name val="Arial"/>
      <family val="2"/>
    </font>
  </fonts>
  <fills count="2">
    <fill>
      <patternFill patternType="none"/>
    </fill>
    <fill>
      <patternFill patternType="gray125"/>
    </fill>
  </fills>
  <borders count="11">
    <border>
      <left/>
      <right/>
      <top/>
      <bottom/>
      <diagonal/>
    </border>
    <border>
      <left style="medium">
        <color auto="1"/>
      </left>
      <right style="medium">
        <color auto="1"/>
      </right>
      <top style="thick">
        <color auto="1"/>
      </top>
      <bottom/>
      <diagonal/>
    </border>
    <border>
      <left style="medium">
        <color auto="1"/>
      </left>
      <right style="medium">
        <color auto="1"/>
      </right>
      <top/>
      <bottom style="medium">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2">
    <xf numFmtId="0" fontId="0" fillId="0" borderId="0"/>
    <xf numFmtId="9" fontId="4" fillId="0" borderId="0" applyFont="0" applyFill="0" applyBorder="0" applyAlignment="0" applyProtection="0"/>
  </cellStyleXfs>
  <cellXfs count="68">
    <xf numFmtId="0" fontId="0" fillId="0" borderId="0" xfId="0"/>
    <xf numFmtId="0" fontId="1" fillId="0" borderId="0" xfId="0" applyFont="1" applyAlignment="1">
      <alignment horizontal="center"/>
    </xf>
    <xf numFmtId="0" fontId="2" fillId="0" borderId="0" xfId="0" applyFont="1" applyAlignment="1">
      <alignment horizontal="center"/>
    </xf>
    <xf numFmtId="164" fontId="2" fillId="0" borderId="0" xfId="0" applyNumberFormat="1" applyFont="1" applyAlignment="1">
      <alignment horizontal="center"/>
    </xf>
    <xf numFmtId="0" fontId="1" fillId="0" borderId="0" xfId="0" applyFont="1" applyAlignment="1">
      <alignment horizontal="left"/>
    </xf>
    <xf numFmtId="0" fontId="2" fillId="0" borderId="0" xfId="0" applyFont="1" applyAlignment="1">
      <alignment horizontal="left"/>
    </xf>
    <xf numFmtId="0" fontId="0" fillId="0" borderId="0" xfId="0" applyAlignment="1">
      <alignment horizontal="left"/>
    </xf>
    <xf numFmtId="0" fontId="0" fillId="0" borderId="0" xfId="0" applyNumberFormat="1" applyAlignment="1">
      <alignment horizontal="center"/>
    </xf>
    <xf numFmtId="0" fontId="0" fillId="0" borderId="0" xfId="0" applyAlignment="1">
      <alignment horizontal="center"/>
    </xf>
    <xf numFmtId="164" fontId="0" fillId="0" borderId="0" xfId="0" applyNumberFormat="1" applyAlignment="1">
      <alignment horizontal="center"/>
    </xf>
    <xf numFmtId="164" fontId="0" fillId="0" borderId="0" xfId="0" applyNumberFormat="1"/>
    <xf numFmtId="0" fontId="0" fillId="0" borderId="0" xfId="0" pivotButton="1" applyAlignment="1">
      <alignment horizontal="left"/>
    </xf>
    <xf numFmtId="0" fontId="0" fillId="0" borderId="0" xfId="0" pivotButton="1" applyAlignment="1">
      <alignment horizontal="center" wrapText="1"/>
    </xf>
    <xf numFmtId="0" fontId="0" fillId="0" borderId="0" xfId="0" applyAlignment="1">
      <alignment horizontal="center" wrapText="1"/>
    </xf>
    <xf numFmtId="165" fontId="0" fillId="0" borderId="0" xfId="0" applyNumberFormat="1" applyAlignment="1">
      <alignment horizontal="center" wrapText="1"/>
    </xf>
    <xf numFmtId="1" fontId="0" fillId="0" borderId="0" xfId="0" applyNumberFormat="1" applyFont="1" applyAlignment="1">
      <alignment horizontal="center" wrapText="1"/>
    </xf>
    <xf numFmtId="164" fontId="0" fillId="0" borderId="0" xfId="0" applyNumberFormat="1" applyAlignment="1">
      <alignment horizontal="center" wrapText="1"/>
    </xf>
    <xf numFmtId="166" fontId="0" fillId="0" borderId="0" xfId="1" applyNumberFormat="1" applyFont="1" applyAlignment="1">
      <alignment horizontal="center" wrapText="1"/>
    </xf>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5" fillId="0" borderId="0" xfId="0" applyFont="1" applyAlignment="1">
      <alignment horizontal="center" vertical="center"/>
    </xf>
    <xf numFmtId="2" fontId="0" fillId="0" borderId="0" xfId="0" applyNumberFormat="1" applyAlignment="1">
      <alignment horizontal="center"/>
    </xf>
    <xf numFmtId="0" fontId="5" fillId="0" borderId="0" xfId="0" applyFont="1" applyAlignment="1">
      <alignment vertical="center"/>
    </xf>
    <xf numFmtId="2" fontId="0" fillId="0" borderId="0" xfId="0" applyNumberFormat="1"/>
    <xf numFmtId="0" fontId="0" fillId="0" borderId="3" xfId="0" applyBorder="1"/>
    <xf numFmtId="0" fontId="0" fillId="0" borderId="4" xfId="0" applyBorder="1"/>
    <xf numFmtId="0" fontId="0" fillId="0" borderId="5" xfId="0" applyBorder="1"/>
    <xf numFmtId="0" fontId="0" fillId="0" borderId="0" xfId="0" applyFill="1" applyBorder="1"/>
    <xf numFmtId="1" fontId="0" fillId="0" borderId="0" xfId="0" applyNumberFormat="1"/>
    <xf numFmtId="0" fontId="0" fillId="0" borderId="6" xfId="0" applyBorder="1"/>
    <xf numFmtId="0" fontId="0" fillId="0" borderId="0" xfId="0" applyBorder="1"/>
    <xf numFmtId="0" fontId="0" fillId="0" borderId="7" xfId="0" applyBorder="1"/>
    <xf numFmtId="0" fontId="0" fillId="0" borderId="8" xfId="0" applyBorder="1"/>
    <xf numFmtId="0" fontId="0" fillId="0" borderId="9" xfId="0" applyBorder="1"/>
    <xf numFmtId="0" fontId="0" fillId="0" borderId="10" xfId="0" applyBorder="1"/>
    <xf numFmtId="167" fontId="0" fillId="0" borderId="0" xfId="0" applyNumberFormat="1"/>
    <xf numFmtId="0" fontId="0" fillId="0" borderId="0" xfId="0" applyNumberFormat="1"/>
    <xf numFmtId="21" fontId="0" fillId="0" borderId="0" xfId="0" applyNumberFormat="1"/>
    <xf numFmtId="168" fontId="0" fillId="0" borderId="0" xfId="0" applyNumberFormat="1"/>
    <xf numFmtId="21" fontId="0" fillId="0" borderId="0" xfId="0" applyNumberFormat="1" applyAlignment="1">
      <alignment horizontal="center"/>
    </xf>
    <xf numFmtId="0" fontId="6" fillId="0" borderId="0" xfId="0" applyFont="1"/>
    <xf numFmtId="169" fontId="0" fillId="0" borderId="0" xfId="0" applyNumberFormat="1"/>
    <xf numFmtId="0" fontId="0" fillId="0" borderId="0" xfId="0" applyAlignment="1">
      <alignment horizontal="center"/>
    </xf>
    <xf numFmtId="1" fontId="0" fillId="0" borderId="0" xfId="0" applyNumberFormat="1" applyAlignment="1">
      <alignment horizontal="center"/>
    </xf>
    <xf numFmtId="170" fontId="0" fillId="0" borderId="0" xfId="0" applyNumberFormat="1" applyAlignment="1">
      <alignment horizontal="center"/>
    </xf>
    <xf numFmtId="171" fontId="0" fillId="0" borderId="0" xfId="0" applyNumberFormat="1" applyAlignment="1">
      <alignment horizontal="center"/>
    </xf>
    <xf numFmtId="0" fontId="7" fillId="0" borderId="0" xfId="0" applyFont="1" applyAlignment="1">
      <alignment horizontal="center" vertical="center" readingOrder="1"/>
    </xf>
    <xf numFmtId="0" fontId="0" fillId="0" borderId="0" xfId="0" applyAlignment="1">
      <alignment horizontal="right"/>
    </xf>
    <xf numFmtId="11" fontId="0" fillId="0" borderId="0" xfId="0" applyNumberFormat="1"/>
    <xf numFmtId="0" fontId="9" fillId="0" borderId="0" xfId="0" applyFont="1" applyAlignment="1">
      <alignment horizontal="center" vertical="center" readingOrder="1"/>
    </xf>
    <xf numFmtId="11" fontId="10" fillId="0" borderId="0" xfId="0" applyNumberFormat="1" applyFont="1"/>
    <xf numFmtId="0" fontId="10" fillId="0" borderId="0" xfId="0" applyFont="1"/>
    <xf numFmtId="0" fontId="11" fillId="0" borderId="0" xfId="0" applyFont="1" applyAlignment="1">
      <alignment vertical="center"/>
    </xf>
    <xf numFmtId="0" fontId="0" fillId="0" borderId="0" xfId="0" applyAlignment="1">
      <alignment horizontal="center"/>
    </xf>
    <xf numFmtId="0" fontId="0" fillId="0" borderId="0" xfId="0" applyAlignment="1">
      <alignment horizontal="center"/>
    </xf>
    <xf numFmtId="0" fontId="0" fillId="0" borderId="0" xfId="0" applyAlignment="1"/>
    <xf numFmtId="0" fontId="6" fillId="0" borderId="0" xfId="0" applyFont="1" applyAlignment="1">
      <alignment horizontal="center"/>
    </xf>
    <xf numFmtId="2" fontId="6" fillId="0" borderId="0" xfId="0" applyNumberFormat="1" applyFont="1" applyAlignment="1">
      <alignment horizontal="center"/>
    </xf>
    <xf numFmtId="0" fontId="0" fillId="0" borderId="0" xfId="0" applyAlignment="1">
      <alignment vertical="center" wrapText="1"/>
    </xf>
    <xf numFmtId="20" fontId="0" fillId="0" borderId="0" xfId="0" applyNumberFormat="1"/>
    <xf numFmtId="20" fontId="0" fillId="0" borderId="0" xfId="0" applyNumberFormat="1" applyAlignment="1">
      <alignment horizontal="center"/>
    </xf>
    <xf numFmtId="0" fontId="0" fillId="0" borderId="0" xfId="0" applyAlignment="1">
      <alignment horizontal="center"/>
    </xf>
    <xf numFmtId="0" fontId="0" fillId="0" borderId="4" xfId="0" applyBorder="1" applyAlignment="1">
      <alignment horizontal="center"/>
    </xf>
    <xf numFmtId="164" fontId="0" fillId="0" borderId="4" xfId="0" applyNumberFormat="1" applyBorder="1"/>
    <xf numFmtId="164" fontId="0" fillId="0" borderId="5" xfId="0" applyNumberFormat="1" applyBorder="1"/>
    <xf numFmtId="164" fontId="0" fillId="0" borderId="9" xfId="0" applyNumberFormat="1" applyBorder="1"/>
    <xf numFmtId="164" fontId="0" fillId="0" borderId="10" xfId="0" applyNumberFormat="1" applyBorder="1"/>
    <xf numFmtId="0" fontId="0" fillId="0" borderId="0" xfId="0" applyAlignment="1">
      <alignment horizontal="center"/>
    </xf>
  </cellXfs>
  <cellStyles count="2">
    <cellStyle name="Normal" xfId="0" builtinId="0"/>
    <cellStyle name="Percent" xfId="1" builtinId="5"/>
  </cellStyles>
  <dxfs count="41">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alignment horizontal="center" readingOrder="0"/>
    </dxf>
    <dxf>
      <alignment horizontal="left" readingOrder="0"/>
    </dxf>
    <dxf>
      <alignment horizontal="left" readingOrder="0"/>
    </dxf>
    <dxf>
      <numFmt numFmtId="164" formatCode="0.0"/>
    </dxf>
    <dxf>
      <alignment horizontal="center" readingOrder="0"/>
    </dxf>
    <dxf>
      <alignment horizontal="center" readingOrder="0"/>
    </dxf>
    <dxf>
      <alignment horizontal="center" readingOrder="0"/>
    </dxf>
    <dxf>
      <alignment wrapText="1" readingOrder="0"/>
    </dxf>
    <dxf>
      <numFmt numFmtId="165" formatCode="0.000\ %;\-0.000\ %;0.000\ %"/>
    </dxf>
    <dxf>
      <alignment vertical="bottom" readingOrder="0"/>
    </dxf>
    <dxf>
      <alignment vertical="bottom" readingOrder="0"/>
    </dxf>
    <dxf>
      <alignment vertical="bottom" readingOrder="0"/>
    </dxf>
    <dxf>
      <alignment wrapText="1" readingOrder="0"/>
    </dxf>
    <dxf>
      <alignment wrapText="1" readingOrder="0"/>
    </dxf>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63" Type="http://schemas.openxmlformats.org/officeDocument/2006/relationships/customXml" Target="../customXml/item19.xml"/><Relationship Id="rId64" Type="http://schemas.openxmlformats.org/officeDocument/2006/relationships/customXml" Target="../customXml/item20.xml"/><Relationship Id="rId65" Type="http://schemas.openxmlformats.org/officeDocument/2006/relationships/customXml" Target="../customXml/item21.xml"/><Relationship Id="rId50" Type="http://schemas.openxmlformats.org/officeDocument/2006/relationships/customXml" Target="../customXml/item6.xml"/><Relationship Id="rId51" Type="http://schemas.openxmlformats.org/officeDocument/2006/relationships/customXml" Target="../customXml/item7.xml"/><Relationship Id="rId52" Type="http://schemas.openxmlformats.org/officeDocument/2006/relationships/customXml" Target="../customXml/item8.xml"/><Relationship Id="rId53" Type="http://schemas.openxmlformats.org/officeDocument/2006/relationships/customXml" Target="../customXml/item9.xml"/><Relationship Id="rId54" Type="http://schemas.openxmlformats.org/officeDocument/2006/relationships/customXml" Target="../customXml/item10.xml"/><Relationship Id="rId55" Type="http://schemas.openxmlformats.org/officeDocument/2006/relationships/customXml" Target="../customXml/item11.xml"/><Relationship Id="rId56" Type="http://schemas.openxmlformats.org/officeDocument/2006/relationships/customXml" Target="../customXml/item12.xml"/><Relationship Id="rId57" Type="http://schemas.openxmlformats.org/officeDocument/2006/relationships/customXml" Target="../customXml/item13.xml"/><Relationship Id="rId58" Type="http://schemas.openxmlformats.org/officeDocument/2006/relationships/customXml" Target="../customXml/item14.xml"/><Relationship Id="rId59" Type="http://schemas.openxmlformats.org/officeDocument/2006/relationships/customXml" Target="../customXml/item15.xml"/><Relationship Id="rId40" Type="http://schemas.openxmlformats.org/officeDocument/2006/relationships/theme" Target="theme/theme1.xml"/><Relationship Id="rId41" Type="http://schemas.openxmlformats.org/officeDocument/2006/relationships/connections" Target="connections.xml"/><Relationship Id="rId42" Type="http://schemas.openxmlformats.org/officeDocument/2006/relationships/styles" Target="styles.xml"/><Relationship Id="rId43" Type="http://schemas.openxmlformats.org/officeDocument/2006/relationships/sharedStrings" Target="sharedStrings.xml"/><Relationship Id="rId44" Type="http://schemas.openxmlformats.org/officeDocument/2006/relationships/calcChain" Target="calcChain.xml"/><Relationship Id="rId45" Type="http://schemas.openxmlformats.org/officeDocument/2006/relationships/customXml" Target="../customXml/item1.xml"/><Relationship Id="rId46" Type="http://schemas.openxmlformats.org/officeDocument/2006/relationships/customXml" Target="../customXml/item2.xml"/><Relationship Id="rId47" Type="http://schemas.openxmlformats.org/officeDocument/2006/relationships/customXml" Target="../customXml/item3.xml"/><Relationship Id="rId48" Type="http://schemas.openxmlformats.org/officeDocument/2006/relationships/customXml" Target="../customXml/item4.xml"/><Relationship Id="rId49" Type="http://schemas.openxmlformats.org/officeDocument/2006/relationships/customXml" Target="../customXml/item5.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pivotCacheDefinition" Target="pivotCache/pivotCacheDefinition1.xml"/><Relationship Id="rId39" Type="http://schemas.openxmlformats.org/officeDocument/2006/relationships/pivotCacheDefinition" Target="pivotCache/pivotCacheDefinition2.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60" Type="http://schemas.openxmlformats.org/officeDocument/2006/relationships/customXml" Target="../customXml/item16.xml"/><Relationship Id="rId61" Type="http://schemas.openxmlformats.org/officeDocument/2006/relationships/customXml" Target="../customXml/item17.xml"/><Relationship Id="rId62" Type="http://schemas.openxmlformats.org/officeDocument/2006/relationships/customXml" Target="../customXml/item18.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'linearity Vidar'!$C$6</c:f>
              <c:strCache>
                <c:ptCount val="1"/>
                <c:pt idx="0">
                  <c:v>OD linearity of vidar</c:v>
                </c:pt>
              </c:strCache>
            </c:strRef>
          </c:tx>
          <c:spPr>
            <a:ln w="19050">
              <a:noFill/>
            </a:ln>
          </c:spPr>
          <c:marker>
            <c:symbol val="diamond"/>
            <c:size val="3"/>
          </c:marker>
          <c:trendline>
            <c:trendlineType val="linear"/>
            <c:dispRSqr val="0"/>
            <c:dispEq val="0"/>
          </c:trendline>
          <c:xVal>
            <c:numRef>
              <c:f>'linearity Vidar'!$A$7:$A$32</c:f>
              <c:numCache>
                <c:formatCode>General</c:formatCode>
                <c:ptCount val="26"/>
                <c:pt idx="0">
                  <c:v>0.04</c:v>
                </c:pt>
                <c:pt idx="1">
                  <c:v>0.16</c:v>
                </c:pt>
                <c:pt idx="2">
                  <c:v>0.27</c:v>
                </c:pt>
                <c:pt idx="3">
                  <c:v>0.38</c:v>
                </c:pt>
                <c:pt idx="4">
                  <c:v>0.49</c:v>
                </c:pt>
                <c:pt idx="5">
                  <c:v>0.61</c:v>
                </c:pt>
                <c:pt idx="6">
                  <c:v>0.72</c:v>
                </c:pt>
                <c:pt idx="7">
                  <c:v>0.87</c:v>
                </c:pt>
                <c:pt idx="8">
                  <c:v>0.97</c:v>
                </c:pt>
                <c:pt idx="9">
                  <c:v>1.08</c:v>
                </c:pt>
                <c:pt idx="10">
                  <c:v>1.21</c:v>
                </c:pt>
                <c:pt idx="11">
                  <c:v>1.31</c:v>
                </c:pt>
                <c:pt idx="12">
                  <c:v>1.46</c:v>
                </c:pt>
                <c:pt idx="13">
                  <c:v>1.57</c:v>
                </c:pt>
                <c:pt idx="14">
                  <c:v>1.69</c:v>
                </c:pt>
                <c:pt idx="15">
                  <c:v>1.8</c:v>
                </c:pt>
                <c:pt idx="16">
                  <c:v>1.92</c:v>
                </c:pt>
                <c:pt idx="17">
                  <c:v>2.03</c:v>
                </c:pt>
                <c:pt idx="18">
                  <c:v>2.14</c:v>
                </c:pt>
                <c:pt idx="19">
                  <c:v>2.27</c:v>
                </c:pt>
                <c:pt idx="20">
                  <c:v>2.39</c:v>
                </c:pt>
                <c:pt idx="21">
                  <c:v>2.5</c:v>
                </c:pt>
                <c:pt idx="22">
                  <c:v>2.59</c:v>
                </c:pt>
                <c:pt idx="23">
                  <c:v>2.71</c:v>
                </c:pt>
                <c:pt idx="24">
                  <c:v>2.83</c:v>
                </c:pt>
                <c:pt idx="25">
                  <c:v>2.94</c:v>
                </c:pt>
              </c:numCache>
            </c:numRef>
          </c:xVal>
          <c:yVal>
            <c:numRef>
              <c:f>'linearity Vidar'!$C$7:$C$32</c:f>
              <c:numCache>
                <c:formatCode>0.00</c:formatCode>
                <c:ptCount val="26"/>
                <c:pt idx="0">
                  <c:v>0.0</c:v>
                </c:pt>
                <c:pt idx="1">
                  <c:v>0.103150798778222</c:v>
                </c:pt>
                <c:pt idx="2">
                  <c:v>0.213751517842604</c:v>
                </c:pt>
                <c:pt idx="3">
                  <c:v>0.328232908451216</c:v>
                </c:pt>
                <c:pt idx="4">
                  <c:v>0.435936463276501</c:v>
                </c:pt>
                <c:pt idx="5">
                  <c:v>0.560453490385128</c:v>
                </c:pt>
                <c:pt idx="6">
                  <c:v>0.671587885478107</c:v>
                </c:pt>
                <c:pt idx="7">
                  <c:v>0.819349148106045</c:v>
                </c:pt>
                <c:pt idx="8">
                  <c:v>0.920498571406185</c:v>
                </c:pt>
                <c:pt idx="9">
                  <c:v>1.038466842341741</c:v>
                </c:pt>
                <c:pt idx="10">
                  <c:v>1.165971508886883</c:v>
                </c:pt>
                <c:pt idx="11">
                  <c:v>1.260532865946739</c:v>
                </c:pt>
                <c:pt idx="12">
                  <c:v>1.415935314373304</c:v>
                </c:pt>
                <c:pt idx="13">
                  <c:v>1.529567950792875</c:v>
                </c:pt>
                <c:pt idx="14">
                  <c:v>1.655404918294075</c:v>
                </c:pt>
                <c:pt idx="15">
                  <c:v>1.76958811292754</c:v>
                </c:pt>
                <c:pt idx="16">
                  <c:v>1.885524272597727</c:v>
                </c:pt>
                <c:pt idx="17">
                  <c:v>2.003559947122393</c:v>
                </c:pt>
                <c:pt idx="18">
                  <c:v>2.114905318709322</c:v>
                </c:pt>
                <c:pt idx="19">
                  <c:v>2.234409940853541</c:v>
                </c:pt>
                <c:pt idx="20">
                  <c:v>2.360107270636206</c:v>
                </c:pt>
                <c:pt idx="21">
                  <c:v>2.470120329314611</c:v>
                </c:pt>
                <c:pt idx="22">
                  <c:v>2.561200798661943</c:v>
                </c:pt>
                <c:pt idx="23">
                  <c:v>2.679752736608843</c:v>
                </c:pt>
                <c:pt idx="24">
                  <c:v>2.7830495482783</c:v>
                </c:pt>
                <c:pt idx="25">
                  <c:v>2.871990631615081</c:v>
                </c:pt>
              </c:numCache>
            </c:numRef>
          </c:yVal>
          <c:smooth val="0"/>
        </c:ser>
        <c:ser>
          <c:idx val="1"/>
          <c:order val="1"/>
          <c:tx>
            <c:v>Linearity</c:v>
          </c:tx>
          <c:spPr>
            <a:ln w="19050"/>
          </c:spPr>
          <c:marker>
            <c:symbol val="none"/>
          </c:marker>
          <c:xVal>
            <c:numRef>
              <c:f>'linearity Vidar'!$E$7:$E$8</c:f>
              <c:numCache>
                <c:formatCode>General</c:formatCode>
                <c:ptCount val="2"/>
                <c:pt idx="0">
                  <c:v>0.0</c:v>
                </c:pt>
                <c:pt idx="1">
                  <c:v>3.0</c:v>
                </c:pt>
              </c:numCache>
            </c:numRef>
          </c:xVal>
          <c:yVal>
            <c:numRef>
              <c:f>'linearity Vidar'!$F$7:$F$8</c:f>
              <c:numCache>
                <c:formatCode>General</c:formatCode>
                <c:ptCount val="2"/>
                <c:pt idx="0">
                  <c:v>0.0</c:v>
                </c:pt>
                <c:pt idx="1">
                  <c:v>3.0</c:v>
                </c:pt>
              </c:numCache>
            </c:numRef>
          </c:yVal>
          <c:smooth val="0"/>
        </c:ser>
        <c:dLbls>
          <c:showLegendKey val="0"/>
          <c:showVal val="0"/>
          <c:showCatName val="0"/>
          <c:showSerName val="0"/>
          <c:showPercent val="0"/>
          <c:showBubbleSize val="0"/>
        </c:dLbls>
        <c:axId val="2100813480"/>
        <c:axId val="2099704024"/>
      </c:scatterChart>
      <c:valAx>
        <c:axId val="2100813480"/>
        <c:scaling>
          <c:orientation val="minMax"/>
          <c:max val="3.0"/>
        </c:scaling>
        <c:delete val="0"/>
        <c:axPos val="b"/>
        <c:title>
          <c:tx>
            <c:rich>
              <a:bodyPr/>
              <a:lstStyle/>
              <a:p>
                <a:pPr>
                  <a:defRPr/>
                </a:pPr>
                <a:r>
                  <a:rPr lang="en-GB"/>
                  <a:t>OD from stepwedge</a:t>
                </a:r>
              </a:p>
            </c:rich>
          </c:tx>
          <c:overlay val="0"/>
        </c:title>
        <c:numFmt formatCode="General" sourceLinked="1"/>
        <c:majorTickMark val="out"/>
        <c:minorTickMark val="none"/>
        <c:tickLblPos val="nextTo"/>
        <c:crossAx val="2099704024"/>
        <c:crosses val="autoZero"/>
        <c:crossBetween val="midCat"/>
      </c:valAx>
      <c:valAx>
        <c:axId val="2099704024"/>
        <c:scaling>
          <c:orientation val="minMax"/>
        </c:scaling>
        <c:delete val="0"/>
        <c:axPos val="l"/>
        <c:majorGridlines>
          <c:spPr>
            <a:ln>
              <a:noFill/>
            </a:ln>
          </c:spPr>
        </c:majorGridlines>
        <c:title>
          <c:tx>
            <c:rich>
              <a:bodyPr rot="-5400000" vert="horz"/>
              <a:lstStyle/>
              <a:p>
                <a:pPr>
                  <a:defRPr/>
                </a:pPr>
                <a:r>
                  <a:rPr lang="en-GB"/>
                  <a:t>OD</a:t>
                </a:r>
                <a:r>
                  <a:rPr lang="en-GB" baseline="0"/>
                  <a:t> of Vidar</a:t>
                </a:r>
              </a:p>
            </c:rich>
          </c:tx>
          <c:overlay val="0"/>
        </c:title>
        <c:numFmt formatCode="0.00" sourceLinked="1"/>
        <c:majorTickMark val="out"/>
        <c:minorTickMark val="none"/>
        <c:tickLblPos val="nextTo"/>
        <c:crossAx val="2100813480"/>
        <c:crosses val="autoZero"/>
        <c:crossBetween val="midCat"/>
      </c:valAx>
    </c:plotArea>
    <c:legend>
      <c:legendPos val="r"/>
      <c:overlay val="1"/>
    </c:legend>
    <c:plotVisOnly val="1"/>
    <c:dispBlanksAs val="gap"/>
    <c:showDLblsOverMax val="0"/>
  </c:chart>
  <c:printSettings>
    <c:headerFooter/>
    <c:pageMargins b="0.75" l="0.7" r="0.7" t="0.75" header="0.3" footer="0.3"/>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OD linearity of scanner A</c:v>
          </c:tx>
          <c:spPr>
            <a:ln w="19050">
              <a:noFill/>
            </a:ln>
          </c:spPr>
          <c:marker>
            <c:symbol val="diamond"/>
            <c:size val="3"/>
          </c:marker>
          <c:xVal>
            <c:numRef>
              <c:f>'linearity Scanner A'!$B$15:$B$46</c:f>
              <c:numCache>
                <c:formatCode>General</c:formatCode>
                <c:ptCount val="32"/>
                <c:pt idx="0">
                  <c:v>0.04</c:v>
                </c:pt>
                <c:pt idx="1">
                  <c:v>0.16</c:v>
                </c:pt>
                <c:pt idx="2">
                  <c:v>0.27</c:v>
                </c:pt>
                <c:pt idx="3">
                  <c:v>0.38</c:v>
                </c:pt>
                <c:pt idx="4">
                  <c:v>0.49</c:v>
                </c:pt>
                <c:pt idx="5">
                  <c:v>0.61</c:v>
                </c:pt>
                <c:pt idx="6">
                  <c:v>0.72</c:v>
                </c:pt>
                <c:pt idx="7">
                  <c:v>0.87</c:v>
                </c:pt>
                <c:pt idx="8">
                  <c:v>0.97</c:v>
                </c:pt>
                <c:pt idx="9">
                  <c:v>1.08</c:v>
                </c:pt>
                <c:pt idx="10">
                  <c:v>1.21</c:v>
                </c:pt>
                <c:pt idx="11">
                  <c:v>1.31</c:v>
                </c:pt>
                <c:pt idx="12">
                  <c:v>1.46</c:v>
                </c:pt>
                <c:pt idx="13">
                  <c:v>1.57</c:v>
                </c:pt>
                <c:pt idx="14">
                  <c:v>1.69</c:v>
                </c:pt>
                <c:pt idx="15">
                  <c:v>1.8</c:v>
                </c:pt>
                <c:pt idx="16">
                  <c:v>1.92</c:v>
                </c:pt>
                <c:pt idx="17">
                  <c:v>2.03</c:v>
                </c:pt>
                <c:pt idx="18">
                  <c:v>2.14</c:v>
                </c:pt>
                <c:pt idx="19">
                  <c:v>2.27</c:v>
                </c:pt>
                <c:pt idx="20">
                  <c:v>2.39</c:v>
                </c:pt>
                <c:pt idx="21">
                  <c:v>2.5</c:v>
                </c:pt>
                <c:pt idx="22">
                  <c:v>2.59</c:v>
                </c:pt>
                <c:pt idx="23">
                  <c:v>2.71</c:v>
                </c:pt>
                <c:pt idx="24">
                  <c:v>2.83</c:v>
                </c:pt>
                <c:pt idx="25">
                  <c:v>2.94</c:v>
                </c:pt>
                <c:pt idx="26">
                  <c:v>3.05</c:v>
                </c:pt>
                <c:pt idx="27">
                  <c:v>3.18</c:v>
                </c:pt>
                <c:pt idx="28">
                  <c:v>3.28</c:v>
                </c:pt>
                <c:pt idx="29">
                  <c:v>3.36</c:v>
                </c:pt>
                <c:pt idx="30">
                  <c:v>3.48</c:v>
                </c:pt>
                <c:pt idx="31">
                  <c:v>3.7</c:v>
                </c:pt>
              </c:numCache>
            </c:numRef>
          </c:xVal>
          <c:yVal>
            <c:numRef>
              <c:f>'linearity Scanner A'!$D$15:$D$46</c:f>
              <c:numCache>
                <c:formatCode>0.00</c:formatCode>
                <c:ptCount val="32"/>
                <c:pt idx="0">
                  <c:v>0.026174062343248</c:v>
                </c:pt>
                <c:pt idx="1">
                  <c:v>0.109670206727911</c:v>
                </c:pt>
                <c:pt idx="2">
                  <c:v>0.186025087554681</c:v>
                </c:pt>
                <c:pt idx="3">
                  <c:v>0.261415148721381</c:v>
                </c:pt>
                <c:pt idx="4">
                  <c:v>0.330609974167915</c:v>
                </c:pt>
                <c:pt idx="5">
                  <c:v>0.411759291096351</c:v>
                </c:pt>
                <c:pt idx="6">
                  <c:v>0.483752139476122</c:v>
                </c:pt>
                <c:pt idx="7">
                  <c:v>0.577324038906957</c:v>
                </c:pt>
                <c:pt idx="8">
                  <c:v>0.640063678809407</c:v>
                </c:pt>
                <c:pt idx="9">
                  <c:v>0.712806390018458</c:v>
                </c:pt>
                <c:pt idx="10">
                  <c:v>0.790757919863909</c:v>
                </c:pt>
                <c:pt idx="11">
                  <c:v>0.850003040035965</c:v>
                </c:pt>
                <c:pt idx="12">
                  <c:v>0.944258740367664</c:v>
                </c:pt>
                <c:pt idx="13">
                  <c:v>1.013699578473274</c:v>
                </c:pt>
                <c:pt idx="14">
                  <c:v>1.09351049482276</c:v>
                </c:pt>
                <c:pt idx="15">
                  <c:v>1.161719370512319</c:v>
                </c:pt>
                <c:pt idx="16">
                  <c:v>1.229436186021794</c:v>
                </c:pt>
                <c:pt idx="17">
                  <c:v>1.268821645405281</c:v>
                </c:pt>
                <c:pt idx="18">
                  <c:v>1.3266553954638</c:v>
                </c:pt>
                <c:pt idx="19">
                  <c:v>1.390939083266986</c:v>
                </c:pt>
                <c:pt idx="20">
                  <c:v>1.453614000806569</c:v>
                </c:pt>
                <c:pt idx="21">
                  <c:v>1.508977265852037</c:v>
                </c:pt>
                <c:pt idx="22">
                  <c:v>1.554972530566969</c:v>
                </c:pt>
                <c:pt idx="23">
                  <c:v>1.6096474277334</c:v>
                </c:pt>
                <c:pt idx="24">
                  <c:v>1.653908897242231</c:v>
                </c:pt>
                <c:pt idx="25">
                  <c:v>1.688074035047443</c:v>
                </c:pt>
                <c:pt idx="26">
                  <c:v>1.721303952333494</c:v>
                </c:pt>
                <c:pt idx="27">
                  <c:v>1.751267175710938</c:v>
                </c:pt>
                <c:pt idx="28">
                  <c:v>1.772325682886527</c:v>
                </c:pt>
                <c:pt idx="29">
                  <c:v>1.78953167580622</c:v>
                </c:pt>
                <c:pt idx="30">
                  <c:v>1.805325942989452</c:v>
                </c:pt>
                <c:pt idx="31">
                  <c:v>1.813875323045341</c:v>
                </c:pt>
              </c:numCache>
            </c:numRef>
          </c:yVal>
          <c:smooth val="0"/>
        </c:ser>
        <c:ser>
          <c:idx val="1"/>
          <c:order val="1"/>
          <c:tx>
            <c:v>Linearity</c:v>
          </c:tx>
          <c:spPr>
            <a:ln w="19050"/>
          </c:spPr>
          <c:marker>
            <c:symbol val="none"/>
          </c:marker>
          <c:xVal>
            <c:numRef>
              <c:f>'linearity Vidar'!$E$7:$E$8</c:f>
              <c:numCache>
                <c:formatCode>General</c:formatCode>
                <c:ptCount val="2"/>
                <c:pt idx="0">
                  <c:v>0.0</c:v>
                </c:pt>
                <c:pt idx="1">
                  <c:v>3.0</c:v>
                </c:pt>
              </c:numCache>
            </c:numRef>
          </c:xVal>
          <c:yVal>
            <c:numRef>
              <c:f>'linearity Vidar'!$F$7:$F$8</c:f>
              <c:numCache>
                <c:formatCode>General</c:formatCode>
                <c:ptCount val="2"/>
                <c:pt idx="0">
                  <c:v>0.0</c:v>
                </c:pt>
                <c:pt idx="1">
                  <c:v>3.0</c:v>
                </c:pt>
              </c:numCache>
            </c:numRef>
          </c:yVal>
          <c:smooth val="0"/>
        </c:ser>
        <c:ser>
          <c:idx val="2"/>
          <c:order val="2"/>
          <c:spPr>
            <a:ln w="28575">
              <a:noFill/>
            </a:ln>
          </c:spPr>
          <c:marker>
            <c:symbol val="none"/>
          </c:marker>
          <c:trendline>
            <c:trendlineType val="linear"/>
            <c:forward val="2.0"/>
            <c:backward val="0.1"/>
            <c:dispRSqr val="0"/>
            <c:dispEq val="0"/>
          </c:trendline>
          <c:xVal>
            <c:numRef>
              <c:f>'linearity Scanner A'!$B$16:$B$23</c:f>
              <c:numCache>
                <c:formatCode>General</c:formatCode>
                <c:ptCount val="8"/>
                <c:pt idx="0">
                  <c:v>0.16</c:v>
                </c:pt>
                <c:pt idx="1">
                  <c:v>0.27</c:v>
                </c:pt>
                <c:pt idx="2">
                  <c:v>0.38</c:v>
                </c:pt>
                <c:pt idx="3">
                  <c:v>0.49</c:v>
                </c:pt>
                <c:pt idx="4">
                  <c:v>0.61</c:v>
                </c:pt>
                <c:pt idx="5">
                  <c:v>0.72</c:v>
                </c:pt>
                <c:pt idx="6">
                  <c:v>0.87</c:v>
                </c:pt>
                <c:pt idx="7">
                  <c:v>0.97</c:v>
                </c:pt>
              </c:numCache>
            </c:numRef>
          </c:xVal>
          <c:yVal>
            <c:numRef>
              <c:f>'linearity Scanner A'!$D$16:$D$23</c:f>
              <c:numCache>
                <c:formatCode>0.00</c:formatCode>
                <c:ptCount val="8"/>
                <c:pt idx="0">
                  <c:v>0.109670206727911</c:v>
                </c:pt>
                <c:pt idx="1">
                  <c:v>0.186025087554681</c:v>
                </c:pt>
                <c:pt idx="2">
                  <c:v>0.261415148721381</c:v>
                </c:pt>
                <c:pt idx="3">
                  <c:v>0.330609974167915</c:v>
                </c:pt>
                <c:pt idx="4">
                  <c:v>0.411759291096351</c:v>
                </c:pt>
                <c:pt idx="5">
                  <c:v>0.483752139476122</c:v>
                </c:pt>
                <c:pt idx="6">
                  <c:v>0.577324038906957</c:v>
                </c:pt>
                <c:pt idx="7">
                  <c:v>0.640063678809407</c:v>
                </c:pt>
              </c:numCache>
            </c:numRef>
          </c:yVal>
          <c:smooth val="0"/>
        </c:ser>
        <c:dLbls>
          <c:showLegendKey val="0"/>
          <c:showVal val="0"/>
          <c:showCatName val="0"/>
          <c:showSerName val="0"/>
          <c:showPercent val="0"/>
          <c:showBubbleSize val="0"/>
        </c:dLbls>
        <c:axId val="2100867912"/>
        <c:axId val="2100873352"/>
      </c:scatterChart>
      <c:valAx>
        <c:axId val="2100867912"/>
        <c:scaling>
          <c:orientation val="minMax"/>
          <c:max val="4.0"/>
        </c:scaling>
        <c:delete val="0"/>
        <c:axPos val="b"/>
        <c:title>
          <c:tx>
            <c:rich>
              <a:bodyPr/>
              <a:lstStyle/>
              <a:p>
                <a:pPr>
                  <a:defRPr/>
                </a:pPr>
                <a:r>
                  <a:rPr lang="en-GB"/>
                  <a:t>OD from stepwedge</a:t>
                </a:r>
              </a:p>
            </c:rich>
          </c:tx>
          <c:overlay val="0"/>
        </c:title>
        <c:numFmt formatCode="General" sourceLinked="1"/>
        <c:majorTickMark val="out"/>
        <c:minorTickMark val="none"/>
        <c:tickLblPos val="nextTo"/>
        <c:crossAx val="2100873352"/>
        <c:crosses val="autoZero"/>
        <c:crossBetween val="midCat"/>
      </c:valAx>
      <c:valAx>
        <c:axId val="2100873352"/>
        <c:scaling>
          <c:orientation val="minMax"/>
        </c:scaling>
        <c:delete val="0"/>
        <c:axPos val="l"/>
        <c:majorGridlines>
          <c:spPr>
            <a:ln>
              <a:noFill/>
            </a:ln>
          </c:spPr>
        </c:majorGridlines>
        <c:title>
          <c:tx>
            <c:rich>
              <a:bodyPr rot="-5400000" vert="horz"/>
              <a:lstStyle/>
              <a:p>
                <a:pPr>
                  <a:defRPr/>
                </a:pPr>
                <a:r>
                  <a:rPr lang="en-GB"/>
                  <a:t>OD</a:t>
                </a:r>
                <a:r>
                  <a:rPr lang="en-GB" baseline="0"/>
                  <a:t> of Scanner A</a:t>
                </a:r>
              </a:p>
            </c:rich>
          </c:tx>
          <c:overlay val="0"/>
        </c:title>
        <c:numFmt formatCode="0.00" sourceLinked="1"/>
        <c:majorTickMark val="out"/>
        <c:minorTickMark val="none"/>
        <c:tickLblPos val="nextTo"/>
        <c:crossAx val="2100867912"/>
        <c:crosses val="autoZero"/>
        <c:crossBetween val="midCat"/>
      </c:valAx>
    </c:plotArea>
    <c:legend>
      <c:legendPos val="r"/>
      <c:layout>
        <c:manualLayout>
          <c:xMode val="edge"/>
          <c:yMode val="edge"/>
          <c:x val="0.168042046666507"/>
          <c:y val="0.0587352777777778"/>
          <c:w val="0.276735964275361"/>
          <c:h val="0.25517"/>
        </c:manualLayout>
      </c:layout>
      <c:overlay val="1"/>
    </c:legend>
    <c:plotVisOnly val="1"/>
    <c:dispBlanksAs val="gap"/>
    <c:showDLblsOverMax val="0"/>
  </c:chart>
  <c:printSettings>
    <c:headerFooter/>
    <c:pageMargins b="0.75" l="0.7" r="0.7" t="0.75" header="0.3" footer="0.3"/>
    <c:pageSetup paperSize="9"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OD linearity of scanner B</c:v>
          </c:tx>
          <c:spPr>
            <a:ln w="19050">
              <a:noFill/>
            </a:ln>
          </c:spPr>
          <c:marker>
            <c:symbol val="diamond"/>
            <c:size val="3"/>
          </c:marker>
          <c:xVal>
            <c:numRef>
              <c:f>'linearity Scanner B'!$B$15:$B$45</c:f>
              <c:numCache>
                <c:formatCode>General</c:formatCode>
                <c:ptCount val="31"/>
                <c:pt idx="0">
                  <c:v>0.04</c:v>
                </c:pt>
                <c:pt idx="1">
                  <c:v>0.16</c:v>
                </c:pt>
                <c:pt idx="2">
                  <c:v>0.27</c:v>
                </c:pt>
                <c:pt idx="3">
                  <c:v>0.38</c:v>
                </c:pt>
                <c:pt idx="4">
                  <c:v>0.49</c:v>
                </c:pt>
                <c:pt idx="5">
                  <c:v>0.61</c:v>
                </c:pt>
                <c:pt idx="6">
                  <c:v>0.72</c:v>
                </c:pt>
                <c:pt idx="7">
                  <c:v>0.87</c:v>
                </c:pt>
                <c:pt idx="8">
                  <c:v>0.97</c:v>
                </c:pt>
                <c:pt idx="9">
                  <c:v>1.08</c:v>
                </c:pt>
                <c:pt idx="10">
                  <c:v>1.21</c:v>
                </c:pt>
                <c:pt idx="11">
                  <c:v>1.31</c:v>
                </c:pt>
                <c:pt idx="12">
                  <c:v>1.46</c:v>
                </c:pt>
                <c:pt idx="13">
                  <c:v>1.57</c:v>
                </c:pt>
                <c:pt idx="14">
                  <c:v>1.69</c:v>
                </c:pt>
                <c:pt idx="15">
                  <c:v>1.8</c:v>
                </c:pt>
                <c:pt idx="16">
                  <c:v>1.92</c:v>
                </c:pt>
                <c:pt idx="17">
                  <c:v>2.03</c:v>
                </c:pt>
                <c:pt idx="18">
                  <c:v>2.14</c:v>
                </c:pt>
                <c:pt idx="19">
                  <c:v>2.27</c:v>
                </c:pt>
                <c:pt idx="20">
                  <c:v>2.39</c:v>
                </c:pt>
                <c:pt idx="21">
                  <c:v>2.5</c:v>
                </c:pt>
                <c:pt idx="22">
                  <c:v>2.59</c:v>
                </c:pt>
                <c:pt idx="23">
                  <c:v>2.71</c:v>
                </c:pt>
                <c:pt idx="24">
                  <c:v>2.83</c:v>
                </c:pt>
                <c:pt idx="25">
                  <c:v>2.94</c:v>
                </c:pt>
                <c:pt idx="26">
                  <c:v>3.05</c:v>
                </c:pt>
                <c:pt idx="27">
                  <c:v>3.18</c:v>
                </c:pt>
                <c:pt idx="28">
                  <c:v>3.28</c:v>
                </c:pt>
                <c:pt idx="29">
                  <c:v>3.36</c:v>
                </c:pt>
                <c:pt idx="30">
                  <c:v>3.48</c:v>
                </c:pt>
              </c:numCache>
            </c:numRef>
          </c:xVal>
          <c:yVal>
            <c:numRef>
              <c:f>'linearity Scanner B'!$D$15:$D$45</c:f>
              <c:numCache>
                <c:formatCode>0.00</c:formatCode>
                <c:ptCount val="31"/>
                <c:pt idx="0">
                  <c:v>0.0247124997523448</c:v>
                </c:pt>
                <c:pt idx="1">
                  <c:v>0.109235362259368</c:v>
                </c:pt>
                <c:pt idx="2">
                  <c:v>0.185811562607565</c:v>
                </c:pt>
                <c:pt idx="3">
                  <c:v>0.261790359617704</c:v>
                </c:pt>
                <c:pt idx="4">
                  <c:v>0.331575830949103</c:v>
                </c:pt>
                <c:pt idx="5">
                  <c:v>0.412581008205829</c:v>
                </c:pt>
                <c:pt idx="6">
                  <c:v>0.484257097886965</c:v>
                </c:pt>
                <c:pt idx="7">
                  <c:v>0.578854173819061</c:v>
                </c:pt>
                <c:pt idx="8">
                  <c:v>0.642442585727224</c:v>
                </c:pt>
                <c:pt idx="9">
                  <c:v>0.715379537028591</c:v>
                </c:pt>
                <c:pt idx="10">
                  <c:v>0.793962453331219</c:v>
                </c:pt>
                <c:pt idx="11">
                  <c:v>0.854103968095229</c:v>
                </c:pt>
                <c:pt idx="12">
                  <c:v>0.948240435342785</c:v>
                </c:pt>
                <c:pt idx="13">
                  <c:v>1.016719337353364</c:v>
                </c:pt>
                <c:pt idx="14">
                  <c:v>1.096810620747203</c:v>
                </c:pt>
                <c:pt idx="15">
                  <c:v>1.164710856385139</c:v>
                </c:pt>
                <c:pt idx="16">
                  <c:v>1.231802919300901</c:v>
                </c:pt>
                <c:pt idx="17">
                  <c:v>1.268944727305467</c:v>
                </c:pt>
                <c:pt idx="18">
                  <c:v>1.32820468826979</c:v>
                </c:pt>
                <c:pt idx="19">
                  <c:v>1.392408778347762</c:v>
                </c:pt>
                <c:pt idx="20">
                  <c:v>1.45229767099463</c:v>
                </c:pt>
                <c:pt idx="21">
                  <c:v>1.510262795597488</c:v>
                </c:pt>
                <c:pt idx="22">
                  <c:v>1.551655480755713</c:v>
                </c:pt>
                <c:pt idx="23">
                  <c:v>1.602424624353308</c:v>
                </c:pt>
                <c:pt idx="24">
                  <c:v>1.64387037255539</c:v>
                </c:pt>
                <c:pt idx="25">
                  <c:v>1.675651123655939</c:v>
                </c:pt>
                <c:pt idx="26">
                  <c:v>1.706894756860863</c:v>
                </c:pt>
                <c:pt idx="27">
                  <c:v>1.730469598146868</c:v>
                </c:pt>
                <c:pt idx="28">
                  <c:v>1.75052032345138</c:v>
                </c:pt>
                <c:pt idx="29">
                  <c:v>1.762243393901852</c:v>
                </c:pt>
                <c:pt idx="30">
                  <c:v>1.785469022401713</c:v>
                </c:pt>
              </c:numCache>
            </c:numRef>
          </c:yVal>
          <c:smooth val="0"/>
        </c:ser>
        <c:ser>
          <c:idx val="1"/>
          <c:order val="1"/>
          <c:tx>
            <c:v>Linearity</c:v>
          </c:tx>
          <c:spPr>
            <a:ln w="19050"/>
          </c:spPr>
          <c:marker>
            <c:symbol val="none"/>
          </c:marker>
          <c:xVal>
            <c:numRef>
              <c:f>'linearity Vidar'!$E$7:$E$8</c:f>
              <c:numCache>
                <c:formatCode>General</c:formatCode>
                <c:ptCount val="2"/>
                <c:pt idx="0">
                  <c:v>0.0</c:v>
                </c:pt>
                <c:pt idx="1">
                  <c:v>3.0</c:v>
                </c:pt>
              </c:numCache>
            </c:numRef>
          </c:xVal>
          <c:yVal>
            <c:numRef>
              <c:f>'linearity Vidar'!$F$7:$F$8</c:f>
              <c:numCache>
                <c:formatCode>General</c:formatCode>
                <c:ptCount val="2"/>
                <c:pt idx="0">
                  <c:v>0.0</c:v>
                </c:pt>
                <c:pt idx="1">
                  <c:v>3.0</c:v>
                </c:pt>
              </c:numCache>
            </c:numRef>
          </c:yVal>
          <c:smooth val="0"/>
        </c:ser>
        <c:ser>
          <c:idx val="2"/>
          <c:order val="2"/>
          <c:tx>
            <c:v>Linear fit to subset of values</c:v>
          </c:tx>
          <c:spPr>
            <a:ln w="28575">
              <a:noFill/>
            </a:ln>
          </c:spPr>
          <c:marker>
            <c:symbol val="none"/>
          </c:marker>
          <c:trendline>
            <c:trendlineType val="linear"/>
            <c:forward val="2.0"/>
            <c:dispRSqr val="0"/>
            <c:dispEq val="0"/>
          </c:trendline>
          <c:xVal>
            <c:numRef>
              <c:f>'linearity Scanner B'!$B$15:$B$24</c:f>
              <c:numCache>
                <c:formatCode>General</c:formatCode>
                <c:ptCount val="10"/>
                <c:pt idx="0">
                  <c:v>0.04</c:v>
                </c:pt>
                <c:pt idx="1">
                  <c:v>0.16</c:v>
                </c:pt>
                <c:pt idx="2">
                  <c:v>0.27</c:v>
                </c:pt>
                <c:pt idx="3">
                  <c:v>0.38</c:v>
                </c:pt>
                <c:pt idx="4">
                  <c:v>0.49</c:v>
                </c:pt>
                <c:pt idx="5">
                  <c:v>0.61</c:v>
                </c:pt>
                <c:pt idx="6">
                  <c:v>0.72</c:v>
                </c:pt>
                <c:pt idx="7">
                  <c:v>0.87</c:v>
                </c:pt>
                <c:pt idx="8">
                  <c:v>0.97</c:v>
                </c:pt>
                <c:pt idx="9">
                  <c:v>1.08</c:v>
                </c:pt>
              </c:numCache>
            </c:numRef>
          </c:xVal>
          <c:yVal>
            <c:numRef>
              <c:f>'linearity Scanner B'!$D$15:$D$24</c:f>
              <c:numCache>
                <c:formatCode>0.00</c:formatCode>
                <c:ptCount val="10"/>
                <c:pt idx="0">
                  <c:v>0.0247124997523448</c:v>
                </c:pt>
                <c:pt idx="1">
                  <c:v>0.109235362259368</c:v>
                </c:pt>
                <c:pt idx="2">
                  <c:v>0.185811562607565</c:v>
                </c:pt>
                <c:pt idx="3">
                  <c:v>0.261790359617704</c:v>
                </c:pt>
                <c:pt idx="4">
                  <c:v>0.331575830949103</c:v>
                </c:pt>
                <c:pt idx="5">
                  <c:v>0.412581008205829</c:v>
                </c:pt>
                <c:pt idx="6">
                  <c:v>0.484257097886965</c:v>
                </c:pt>
                <c:pt idx="7">
                  <c:v>0.578854173819061</c:v>
                </c:pt>
                <c:pt idx="8">
                  <c:v>0.642442585727224</c:v>
                </c:pt>
                <c:pt idx="9">
                  <c:v>0.715379537028591</c:v>
                </c:pt>
              </c:numCache>
            </c:numRef>
          </c:yVal>
          <c:smooth val="0"/>
        </c:ser>
        <c:dLbls>
          <c:showLegendKey val="0"/>
          <c:showVal val="0"/>
          <c:showCatName val="0"/>
          <c:showSerName val="0"/>
          <c:showPercent val="0"/>
          <c:showBubbleSize val="0"/>
        </c:dLbls>
        <c:axId val="2100921608"/>
        <c:axId val="2100926728"/>
      </c:scatterChart>
      <c:valAx>
        <c:axId val="2100921608"/>
        <c:scaling>
          <c:orientation val="minMax"/>
          <c:max val="4.0"/>
        </c:scaling>
        <c:delete val="0"/>
        <c:axPos val="b"/>
        <c:title>
          <c:tx>
            <c:rich>
              <a:bodyPr/>
              <a:lstStyle/>
              <a:p>
                <a:pPr>
                  <a:defRPr/>
                </a:pPr>
                <a:r>
                  <a:rPr lang="en-GB"/>
                  <a:t>OD from stepwedge</a:t>
                </a:r>
              </a:p>
            </c:rich>
          </c:tx>
          <c:overlay val="0"/>
        </c:title>
        <c:numFmt formatCode="General" sourceLinked="1"/>
        <c:majorTickMark val="out"/>
        <c:minorTickMark val="none"/>
        <c:tickLblPos val="nextTo"/>
        <c:crossAx val="2100926728"/>
        <c:crosses val="autoZero"/>
        <c:crossBetween val="midCat"/>
      </c:valAx>
      <c:valAx>
        <c:axId val="2100926728"/>
        <c:scaling>
          <c:orientation val="minMax"/>
        </c:scaling>
        <c:delete val="0"/>
        <c:axPos val="l"/>
        <c:majorGridlines>
          <c:spPr>
            <a:ln>
              <a:noFill/>
            </a:ln>
          </c:spPr>
        </c:majorGridlines>
        <c:title>
          <c:tx>
            <c:rich>
              <a:bodyPr rot="-5400000" vert="horz"/>
              <a:lstStyle/>
              <a:p>
                <a:pPr>
                  <a:defRPr/>
                </a:pPr>
                <a:r>
                  <a:rPr lang="en-GB"/>
                  <a:t>OD</a:t>
                </a:r>
                <a:r>
                  <a:rPr lang="en-GB" baseline="0"/>
                  <a:t> of Scanner B</a:t>
                </a:r>
              </a:p>
            </c:rich>
          </c:tx>
          <c:overlay val="0"/>
        </c:title>
        <c:numFmt formatCode="0.00" sourceLinked="1"/>
        <c:majorTickMark val="out"/>
        <c:minorTickMark val="none"/>
        <c:tickLblPos val="nextTo"/>
        <c:crossAx val="2100921608"/>
        <c:crosses val="autoZero"/>
        <c:crossBetween val="midCat"/>
      </c:valAx>
    </c:plotArea>
    <c:legend>
      <c:legendPos val="r"/>
      <c:legendEntry>
        <c:idx val="2"/>
        <c:delete val="1"/>
      </c:legendEntry>
      <c:legendEntry>
        <c:idx val="3"/>
        <c:delete val="1"/>
      </c:legendEntry>
      <c:layout>
        <c:manualLayout>
          <c:xMode val="edge"/>
          <c:yMode val="edge"/>
          <c:x val="0.175103793482221"/>
          <c:y val="0.132818611111111"/>
          <c:w val="0.276007548133313"/>
          <c:h val="0.127585"/>
        </c:manualLayout>
      </c:layout>
      <c:overlay val="1"/>
    </c:legend>
    <c:plotVisOnly val="1"/>
    <c:dispBlanksAs val="gap"/>
    <c:showDLblsOverMax val="0"/>
  </c:chart>
  <c:printSettings>
    <c:headerFooter/>
    <c:pageMargins b="0.75" l="0.7" r="0.7" t="0.75" header="0.3" footer="0.3"/>
    <c:pageSetup paperSize="9"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Net OD vs Dose cGy</c:v>
          </c:tx>
          <c:spPr>
            <a:ln w="28575">
              <a:noFill/>
            </a:ln>
          </c:spPr>
          <c:marker>
            <c:symbol val="diamond"/>
            <c:size val="4"/>
          </c:marker>
          <c:xVal>
            <c:numRef>
              <c:f>'Vidar dose curves'!$A$11:$A$26</c:f>
              <c:numCache>
                <c:formatCode>0.00</c:formatCode>
                <c:ptCount val="16"/>
                <c:pt idx="0">
                  <c:v>647.796</c:v>
                </c:pt>
                <c:pt idx="1">
                  <c:v>587.9160000000001</c:v>
                </c:pt>
                <c:pt idx="2">
                  <c:v>528.0359999999999</c:v>
                </c:pt>
                <c:pt idx="3">
                  <c:v>478.265</c:v>
                </c:pt>
                <c:pt idx="4">
                  <c:v>418.385</c:v>
                </c:pt>
                <c:pt idx="5">
                  <c:v>378.724</c:v>
                </c:pt>
                <c:pt idx="6">
                  <c:v>339.063</c:v>
                </c:pt>
                <c:pt idx="7">
                  <c:v>308.734</c:v>
                </c:pt>
                <c:pt idx="8">
                  <c:v>258.963</c:v>
                </c:pt>
                <c:pt idx="9">
                  <c:v>219.302</c:v>
                </c:pt>
                <c:pt idx="10">
                  <c:v>179.641</c:v>
                </c:pt>
                <c:pt idx="11">
                  <c:v>149.312</c:v>
                </c:pt>
                <c:pt idx="12">
                  <c:v>119.761</c:v>
                </c:pt>
                <c:pt idx="13">
                  <c:v>69.99</c:v>
                </c:pt>
                <c:pt idx="14">
                  <c:v>29.551</c:v>
                </c:pt>
                <c:pt idx="15">
                  <c:v>0.0</c:v>
                </c:pt>
              </c:numCache>
            </c:numRef>
          </c:xVal>
          <c:yVal>
            <c:numRef>
              <c:f>'Vidar dose curves'!$D$11:$D$26</c:f>
              <c:numCache>
                <c:formatCode>General</c:formatCode>
                <c:ptCount val="16"/>
                <c:pt idx="0">
                  <c:v>0.449968355645657</c:v>
                </c:pt>
                <c:pt idx="1">
                  <c:v>0.423675470471939</c:v>
                </c:pt>
                <c:pt idx="2">
                  <c:v>0.39865453030633</c:v>
                </c:pt>
                <c:pt idx="3">
                  <c:v>0.37785315116927</c:v>
                </c:pt>
                <c:pt idx="4">
                  <c:v>0.345126665229802</c:v>
                </c:pt>
                <c:pt idx="5">
                  <c:v>0.323140798709417</c:v>
                </c:pt>
                <c:pt idx="6">
                  <c:v>0.300455349666412</c:v>
                </c:pt>
                <c:pt idx="7">
                  <c:v>0.280991580179437</c:v>
                </c:pt>
                <c:pt idx="8">
                  <c:v>0.250931969651328</c:v>
                </c:pt>
                <c:pt idx="9">
                  <c:v>0.219033732638238</c:v>
                </c:pt>
                <c:pt idx="10">
                  <c:v>0.189829778593183</c:v>
                </c:pt>
                <c:pt idx="11">
                  <c:v>0.163834763065535</c:v>
                </c:pt>
                <c:pt idx="12">
                  <c:v>0.135975213705732</c:v>
                </c:pt>
                <c:pt idx="13">
                  <c:v>0.0851637829601261</c:v>
                </c:pt>
                <c:pt idx="14">
                  <c:v>0.0382524114589571</c:v>
                </c:pt>
                <c:pt idx="15">
                  <c:v>0.0</c:v>
                </c:pt>
              </c:numCache>
            </c:numRef>
          </c:yVal>
          <c:smooth val="0"/>
        </c:ser>
        <c:dLbls>
          <c:showLegendKey val="0"/>
          <c:showVal val="0"/>
          <c:showCatName val="0"/>
          <c:showSerName val="0"/>
          <c:showPercent val="0"/>
          <c:showBubbleSize val="0"/>
        </c:dLbls>
        <c:axId val="2100964264"/>
        <c:axId val="2100969688"/>
      </c:scatterChart>
      <c:valAx>
        <c:axId val="2100964264"/>
        <c:scaling>
          <c:orientation val="minMax"/>
        </c:scaling>
        <c:delete val="0"/>
        <c:axPos val="b"/>
        <c:title>
          <c:tx>
            <c:rich>
              <a:bodyPr/>
              <a:lstStyle/>
              <a:p>
                <a:pPr>
                  <a:defRPr/>
                </a:pPr>
                <a:r>
                  <a:rPr lang="en-GB"/>
                  <a:t>Dose cGy</a:t>
                </a:r>
              </a:p>
            </c:rich>
          </c:tx>
          <c:overlay val="0"/>
        </c:title>
        <c:numFmt formatCode="0.00" sourceLinked="1"/>
        <c:majorTickMark val="none"/>
        <c:minorTickMark val="none"/>
        <c:tickLblPos val="nextTo"/>
        <c:crossAx val="2100969688"/>
        <c:crosses val="autoZero"/>
        <c:crossBetween val="midCat"/>
      </c:valAx>
      <c:valAx>
        <c:axId val="2100969688"/>
        <c:scaling>
          <c:orientation val="minMax"/>
        </c:scaling>
        <c:delete val="0"/>
        <c:axPos val="l"/>
        <c:majorGridlines/>
        <c:title>
          <c:tx>
            <c:rich>
              <a:bodyPr/>
              <a:lstStyle/>
              <a:p>
                <a:pPr>
                  <a:defRPr/>
                </a:pPr>
                <a:r>
                  <a:rPr lang="en-GB"/>
                  <a:t>net</a:t>
                </a:r>
                <a:r>
                  <a:rPr lang="en-GB" baseline="0"/>
                  <a:t> OD</a:t>
                </a:r>
                <a:endParaRPr lang="en-GB"/>
              </a:p>
            </c:rich>
          </c:tx>
          <c:overlay val="0"/>
        </c:title>
        <c:numFmt formatCode="General" sourceLinked="1"/>
        <c:majorTickMark val="none"/>
        <c:minorTickMark val="none"/>
        <c:tickLblPos val="nextTo"/>
        <c:crossAx val="2100964264"/>
        <c:crosses val="autoZero"/>
        <c:crossBetween val="midCat"/>
      </c:valAx>
    </c:plotArea>
    <c:legend>
      <c:legendPos val="r"/>
      <c:layout>
        <c:manualLayout>
          <c:xMode val="edge"/>
          <c:yMode val="edge"/>
          <c:x val="0.654514654418198"/>
          <c:y val="0.47665974044911"/>
          <c:w val="0.270485345581802"/>
          <c:h val="0.0837171916010499"/>
        </c:manualLayout>
      </c:layout>
      <c:overlay val="1"/>
    </c:legend>
    <c:plotVisOnly val="1"/>
    <c:dispBlanksAs val="gap"/>
    <c:showDLblsOverMax val="0"/>
  </c:chart>
  <c:printSettings>
    <c:headerFooter/>
    <c:pageMargins b="0.75" l="0.7" r="0.7" t="0.75" header="0.3" footer="0.3"/>
    <c:pageSetup paperSize="9" orientation="landscape"/>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Net OD vs Log Dose cGy</c:v>
          </c:tx>
          <c:spPr>
            <a:ln w="28575">
              <a:noFill/>
            </a:ln>
          </c:spPr>
          <c:marker>
            <c:symbol val="diamond"/>
            <c:size val="4"/>
          </c:marker>
          <c:xVal>
            <c:numRef>
              <c:f>'Vidar dose curves'!$E$11:$E$25</c:f>
              <c:numCache>
                <c:formatCode>General</c:formatCode>
                <c:ptCount val="15"/>
                <c:pt idx="0">
                  <c:v>2.811438262008072</c:v>
                </c:pt>
                <c:pt idx="1">
                  <c:v>2.769315279575297</c:v>
                </c:pt>
                <c:pt idx="2">
                  <c:v>2.722663532511795</c:v>
                </c:pt>
                <c:pt idx="3">
                  <c:v>2.679668599849507</c:v>
                </c:pt>
                <c:pt idx="4">
                  <c:v>2.621576105749263</c:v>
                </c:pt>
                <c:pt idx="5">
                  <c:v>2.578322827532498</c:v>
                </c:pt>
                <c:pt idx="6">
                  <c:v>2.530280400298429</c:v>
                </c:pt>
                <c:pt idx="7">
                  <c:v>2.489584459735692</c:v>
                </c:pt>
                <c:pt idx="8">
                  <c:v>2.41323771758041</c:v>
                </c:pt>
                <c:pt idx="9">
                  <c:v>2.341042592393451</c:v>
                </c:pt>
                <c:pt idx="10">
                  <c:v>2.254405463966235</c:v>
                </c:pt>
                <c:pt idx="11">
                  <c:v>2.17409471277764</c:v>
                </c:pt>
                <c:pt idx="12">
                  <c:v>2.078315413693285</c:v>
                </c:pt>
                <c:pt idx="13">
                  <c:v>1.845035993513415</c:v>
                </c:pt>
                <c:pt idx="14">
                  <c:v>1.470572181905382</c:v>
                </c:pt>
              </c:numCache>
            </c:numRef>
          </c:xVal>
          <c:yVal>
            <c:numRef>
              <c:f>'Vidar dose curves'!$D$11:$D$25</c:f>
              <c:numCache>
                <c:formatCode>General</c:formatCode>
                <c:ptCount val="15"/>
                <c:pt idx="0">
                  <c:v>0.449968355645657</c:v>
                </c:pt>
                <c:pt idx="1">
                  <c:v>0.423675470471939</c:v>
                </c:pt>
                <c:pt idx="2">
                  <c:v>0.39865453030633</c:v>
                </c:pt>
                <c:pt idx="3">
                  <c:v>0.37785315116927</c:v>
                </c:pt>
                <c:pt idx="4">
                  <c:v>0.345126665229802</c:v>
                </c:pt>
                <c:pt idx="5">
                  <c:v>0.323140798709417</c:v>
                </c:pt>
                <c:pt idx="6">
                  <c:v>0.300455349666412</c:v>
                </c:pt>
                <c:pt idx="7">
                  <c:v>0.280991580179437</c:v>
                </c:pt>
                <c:pt idx="8">
                  <c:v>0.250931969651328</c:v>
                </c:pt>
                <c:pt idx="9">
                  <c:v>0.219033732638238</c:v>
                </c:pt>
                <c:pt idx="10">
                  <c:v>0.189829778593183</c:v>
                </c:pt>
                <c:pt idx="11">
                  <c:v>0.163834763065535</c:v>
                </c:pt>
                <c:pt idx="12">
                  <c:v>0.135975213705732</c:v>
                </c:pt>
                <c:pt idx="13">
                  <c:v>0.0851637829601261</c:v>
                </c:pt>
                <c:pt idx="14">
                  <c:v>0.0382524114589571</c:v>
                </c:pt>
              </c:numCache>
            </c:numRef>
          </c:yVal>
          <c:smooth val="0"/>
        </c:ser>
        <c:dLbls>
          <c:showLegendKey val="0"/>
          <c:showVal val="0"/>
          <c:showCatName val="0"/>
          <c:showSerName val="0"/>
          <c:showPercent val="0"/>
          <c:showBubbleSize val="0"/>
        </c:dLbls>
        <c:axId val="2099746936"/>
        <c:axId val="2099752504"/>
      </c:scatterChart>
      <c:valAx>
        <c:axId val="2099746936"/>
        <c:scaling>
          <c:orientation val="minMax"/>
        </c:scaling>
        <c:delete val="0"/>
        <c:axPos val="b"/>
        <c:title>
          <c:tx>
            <c:rich>
              <a:bodyPr/>
              <a:lstStyle/>
              <a:p>
                <a:pPr>
                  <a:defRPr/>
                </a:pPr>
                <a:r>
                  <a:rPr lang="en-GB"/>
                  <a:t>Log Dose cGy</a:t>
                </a:r>
              </a:p>
            </c:rich>
          </c:tx>
          <c:overlay val="0"/>
        </c:title>
        <c:numFmt formatCode="General" sourceLinked="1"/>
        <c:majorTickMark val="none"/>
        <c:minorTickMark val="none"/>
        <c:tickLblPos val="nextTo"/>
        <c:crossAx val="2099752504"/>
        <c:crosses val="autoZero"/>
        <c:crossBetween val="midCat"/>
      </c:valAx>
      <c:valAx>
        <c:axId val="2099752504"/>
        <c:scaling>
          <c:orientation val="minMax"/>
        </c:scaling>
        <c:delete val="0"/>
        <c:axPos val="l"/>
        <c:majorGridlines/>
        <c:title>
          <c:tx>
            <c:rich>
              <a:bodyPr/>
              <a:lstStyle/>
              <a:p>
                <a:pPr>
                  <a:defRPr/>
                </a:pPr>
                <a:r>
                  <a:rPr lang="en-GB"/>
                  <a:t>net</a:t>
                </a:r>
                <a:r>
                  <a:rPr lang="en-GB" baseline="0"/>
                  <a:t> OD</a:t>
                </a:r>
                <a:endParaRPr lang="en-GB"/>
              </a:p>
            </c:rich>
          </c:tx>
          <c:overlay val="0"/>
        </c:title>
        <c:numFmt formatCode="General" sourceLinked="1"/>
        <c:majorTickMark val="none"/>
        <c:minorTickMark val="none"/>
        <c:tickLblPos val="nextTo"/>
        <c:crossAx val="2099746936"/>
        <c:crosses val="autoZero"/>
        <c:crossBetween val="midCat"/>
      </c:valAx>
    </c:plotArea>
    <c:legend>
      <c:legendPos val="r"/>
      <c:layout>
        <c:manualLayout>
          <c:xMode val="edge"/>
          <c:yMode val="edge"/>
          <c:x val="0.318403543307087"/>
          <c:y val="0.124807888597259"/>
          <c:w val="0.270485345581802"/>
          <c:h val="0.0837171916010499"/>
        </c:manualLayout>
      </c:layout>
      <c:overlay val="1"/>
    </c:legend>
    <c:plotVisOnly val="1"/>
    <c:dispBlanksAs val="gap"/>
    <c:showDLblsOverMax val="0"/>
  </c:chart>
  <c:printSettings>
    <c:headerFooter/>
    <c:pageMargins b="0.75" l="0.7" r="0.7" t="0.75" header="0.3" footer="0.3"/>
    <c:pageSetup paperSize="9" orientation="landscape"/>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'scanner warm up'!$E$30:$E$39</c:f>
              <c:numCache>
                <c:formatCode>0.00</c:formatCode>
                <c:ptCount val="10"/>
                <c:pt idx="0">
                  <c:v>1.616666666666667</c:v>
                </c:pt>
                <c:pt idx="1">
                  <c:v>2.516666666666667</c:v>
                </c:pt>
                <c:pt idx="2">
                  <c:v>3.533333333333333</c:v>
                </c:pt>
                <c:pt idx="3">
                  <c:v>4.566666666666666</c:v>
                </c:pt>
                <c:pt idx="4">
                  <c:v>5.533333333333333</c:v>
                </c:pt>
                <c:pt idx="5">
                  <c:v>6.533333333333333</c:v>
                </c:pt>
                <c:pt idx="6">
                  <c:v>7.533333333333333</c:v>
                </c:pt>
                <c:pt idx="7">
                  <c:v>8.533333333333333</c:v>
                </c:pt>
                <c:pt idx="8">
                  <c:v>9.566666666666666</c:v>
                </c:pt>
                <c:pt idx="9">
                  <c:v>10.51666666666667</c:v>
                </c:pt>
              </c:numCache>
            </c:numRef>
          </c:xVal>
          <c:yVal>
            <c:numRef>
              <c:f>'scanner warm up'!$F$30:$F$39</c:f>
              <c:numCache>
                <c:formatCode>General</c:formatCode>
                <c:ptCount val="10"/>
                <c:pt idx="0">
                  <c:v>26549.7076</c:v>
                </c:pt>
                <c:pt idx="1">
                  <c:v>26542.8156</c:v>
                </c:pt>
                <c:pt idx="2">
                  <c:v>26403.9188</c:v>
                </c:pt>
                <c:pt idx="3">
                  <c:v>26442.9156</c:v>
                </c:pt>
                <c:pt idx="4">
                  <c:v>26430.1628</c:v>
                </c:pt>
                <c:pt idx="5">
                  <c:v>26430.7984</c:v>
                </c:pt>
                <c:pt idx="6">
                  <c:v>26437.6652</c:v>
                </c:pt>
                <c:pt idx="7">
                  <c:v>26431.9068</c:v>
                </c:pt>
                <c:pt idx="8">
                  <c:v>26430.9268</c:v>
                </c:pt>
                <c:pt idx="9">
                  <c:v>26429.944</c:v>
                </c:pt>
              </c:numCache>
            </c:numRef>
          </c:yVal>
          <c:smooth val="0"/>
        </c:ser>
        <c:ser>
          <c:idx val="1"/>
          <c:order val="1"/>
          <c:spPr>
            <a:ln w="28575">
              <a:noFill/>
            </a:ln>
          </c:spPr>
          <c:xVal>
            <c:numRef>
              <c:f>'scanner warm up'!$E$30:$E$39</c:f>
              <c:numCache>
                <c:formatCode>0.00</c:formatCode>
                <c:ptCount val="10"/>
                <c:pt idx="0">
                  <c:v>1.616666666666667</c:v>
                </c:pt>
                <c:pt idx="1">
                  <c:v>2.516666666666667</c:v>
                </c:pt>
                <c:pt idx="2">
                  <c:v>3.533333333333333</c:v>
                </c:pt>
                <c:pt idx="3">
                  <c:v>4.566666666666666</c:v>
                </c:pt>
                <c:pt idx="4">
                  <c:v>5.533333333333333</c:v>
                </c:pt>
                <c:pt idx="5">
                  <c:v>6.533333333333333</c:v>
                </c:pt>
                <c:pt idx="6">
                  <c:v>7.533333333333333</c:v>
                </c:pt>
                <c:pt idx="7">
                  <c:v>8.533333333333333</c:v>
                </c:pt>
                <c:pt idx="8">
                  <c:v>9.566666666666666</c:v>
                </c:pt>
                <c:pt idx="9">
                  <c:v>10.51666666666667</c:v>
                </c:pt>
              </c:numCache>
            </c:numRef>
          </c:xVal>
          <c:yVal>
            <c:numRef>
              <c:f>'scanner warm up'!$G$30:$G$39</c:f>
              <c:numCache>
                <c:formatCode>General</c:formatCode>
                <c:ptCount val="10"/>
                <c:pt idx="0">
                  <c:v>44016.939444444</c:v>
                </c:pt>
                <c:pt idx="1">
                  <c:v>44034.315</c:v>
                </c:pt>
                <c:pt idx="2">
                  <c:v>43853.771944444</c:v>
                </c:pt>
                <c:pt idx="3">
                  <c:v>43955.623055556</c:v>
                </c:pt>
                <c:pt idx="4">
                  <c:v>43923.195555556</c:v>
                </c:pt>
                <c:pt idx="5">
                  <c:v>43920.148888889</c:v>
                </c:pt>
                <c:pt idx="6">
                  <c:v>43922.2875</c:v>
                </c:pt>
                <c:pt idx="7">
                  <c:v>43917.638333333</c:v>
                </c:pt>
                <c:pt idx="8">
                  <c:v>43927.780555556</c:v>
                </c:pt>
                <c:pt idx="9">
                  <c:v>43923.836388889</c:v>
                </c:pt>
              </c:numCache>
            </c:numRef>
          </c:yVal>
          <c:smooth val="0"/>
        </c:ser>
        <c:dLbls>
          <c:showLegendKey val="0"/>
          <c:showVal val="0"/>
          <c:showCatName val="0"/>
          <c:showSerName val="0"/>
          <c:showPercent val="0"/>
          <c:showBubbleSize val="0"/>
        </c:dLbls>
        <c:axId val="2099814072"/>
        <c:axId val="2099819768"/>
      </c:scatterChart>
      <c:valAx>
        <c:axId val="2099814072"/>
        <c:scaling>
          <c:orientation val="minMax"/>
        </c:scaling>
        <c:delete val="0"/>
        <c:axPos val="b"/>
        <c:majorGridlines/>
        <c:minorGridlines/>
        <c:title>
          <c:tx>
            <c:rich>
              <a:bodyPr/>
              <a:lstStyle/>
              <a:p>
                <a:pPr>
                  <a:defRPr/>
                </a:pPr>
                <a:r>
                  <a:rPr lang="en-GB"/>
                  <a:t>Minutes since scanner was switched</a:t>
                </a:r>
                <a:r>
                  <a:rPr lang="en-GB" baseline="0"/>
                  <a:t> on</a:t>
                </a:r>
                <a:endParaRPr lang="en-GB"/>
              </a:p>
            </c:rich>
          </c:tx>
          <c:overlay val="0"/>
        </c:title>
        <c:numFmt formatCode="0.00" sourceLinked="1"/>
        <c:majorTickMark val="out"/>
        <c:minorTickMark val="none"/>
        <c:tickLblPos val="nextTo"/>
        <c:crossAx val="2099819768"/>
        <c:crosses val="autoZero"/>
        <c:crossBetween val="midCat"/>
      </c:valAx>
      <c:valAx>
        <c:axId val="2099819768"/>
        <c:scaling>
          <c:orientation val="minMax"/>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099814072"/>
        <c:crosses val="autoZero"/>
        <c:crossBetween val="midCat"/>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'scanner warm up'!$E$51:$E$57</c:f>
              <c:numCache>
                <c:formatCode>0.00</c:formatCode>
                <c:ptCount val="7"/>
                <c:pt idx="0">
                  <c:v>82.28333333333333</c:v>
                </c:pt>
                <c:pt idx="1">
                  <c:v>82.65000000000001</c:v>
                </c:pt>
                <c:pt idx="2">
                  <c:v>83.0</c:v>
                </c:pt>
                <c:pt idx="3">
                  <c:v>83.45</c:v>
                </c:pt>
                <c:pt idx="4">
                  <c:v>83.81666666666666</c:v>
                </c:pt>
                <c:pt idx="5">
                  <c:v>84.2</c:v>
                </c:pt>
                <c:pt idx="6">
                  <c:v>84.6</c:v>
                </c:pt>
              </c:numCache>
            </c:numRef>
          </c:xVal>
          <c:yVal>
            <c:numRef>
              <c:f>'scanner warm up'!$F$51:$F$57</c:f>
              <c:numCache>
                <c:formatCode>General</c:formatCode>
                <c:ptCount val="7"/>
                <c:pt idx="0">
                  <c:v>26318.3308</c:v>
                </c:pt>
                <c:pt idx="1">
                  <c:v>26352.192</c:v>
                </c:pt>
                <c:pt idx="2">
                  <c:v>26355.2984</c:v>
                </c:pt>
                <c:pt idx="3">
                  <c:v>26324.4524</c:v>
                </c:pt>
                <c:pt idx="4">
                  <c:v>26361.5988</c:v>
                </c:pt>
                <c:pt idx="5">
                  <c:v>26327.7432</c:v>
                </c:pt>
                <c:pt idx="6">
                  <c:v>26324.9236</c:v>
                </c:pt>
              </c:numCache>
            </c:numRef>
          </c:yVal>
          <c:smooth val="0"/>
        </c:ser>
        <c:ser>
          <c:idx val="1"/>
          <c:order val="1"/>
          <c:spPr>
            <a:ln w="28575">
              <a:noFill/>
            </a:ln>
          </c:spPr>
          <c:xVal>
            <c:numRef>
              <c:f>'scanner warm up'!$E$51:$E$57</c:f>
              <c:numCache>
                <c:formatCode>0.00</c:formatCode>
                <c:ptCount val="7"/>
                <c:pt idx="0">
                  <c:v>82.28333333333333</c:v>
                </c:pt>
                <c:pt idx="1">
                  <c:v>82.65000000000001</c:v>
                </c:pt>
                <c:pt idx="2">
                  <c:v>83.0</c:v>
                </c:pt>
                <c:pt idx="3">
                  <c:v>83.45</c:v>
                </c:pt>
                <c:pt idx="4">
                  <c:v>83.81666666666666</c:v>
                </c:pt>
                <c:pt idx="5">
                  <c:v>84.2</c:v>
                </c:pt>
                <c:pt idx="6">
                  <c:v>84.6</c:v>
                </c:pt>
              </c:numCache>
            </c:numRef>
          </c:xVal>
          <c:yVal>
            <c:numRef>
              <c:f>'scanner warm up'!$G$51:$G$57</c:f>
              <c:numCache>
                <c:formatCode>General</c:formatCode>
                <c:ptCount val="7"/>
                <c:pt idx="0">
                  <c:v>43726.297777778</c:v>
                </c:pt>
                <c:pt idx="1">
                  <c:v>43792.245555556</c:v>
                </c:pt>
                <c:pt idx="2">
                  <c:v>43813.232222222</c:v>
                </c:pt>
                <c:pt idx="3">
                  <c:v>43795.598888889</c:v>
                </c:pt>
                <c:pt idx="4">
                  <c:v>43823.091666667</c:v>
                </c:pt>
                <c:pt idx="5">
                  <c:v>43792.983333333</c:v>
                </c:pt>
                <c:pt idx="6">
                  <c:v>43787.808333333</c:v>
                </c:pt>
              </c:numCache>
            </c:numRef>
          </c:yVal>
          <c:smooth val="0"/>
        </c:ser>
        <c:dLbls>
          <c:showLegendKey val="0"/>
          <c:showVal val="0"/>
          <c:showCatName val="0"/>
          <c:showSerName val="0"/>
          <c:showPercent val="0"/>
          <c:showBubbleSize val="0"/>
        </c:dLbls>
        <c:axId val="2099849672"/>
        <c:axId val="2099855448"/>
      </c:scatterChart>
      <c:valAx>
        <c:axId val="2099849672"/>
        <c:scaling>
          <c:orientation val="minMax"/>
        </c:scaling>
        <c:delete val="0"/>
        <c:axPos val="b"/>
        <c:majorGridlines/>
        <c:minorGridlines/>
        <c:title>
          <c:tx>
            <c:rich>
              <a:bodyPr/>
              <a:lstStyle/>
              <a:p>
                <a:pPr>
                  <a:defRPr/>
                </a:pPr>
                <a:r>
                  <a:rPr lang="en-GB"/>
                  <a:t>Minutes since scanner was switched</a:t>
                </a:r>
                <a:r>
                  <a:rPr lang="en-GB" baseline="0"/>
                  <a:t> on</a:t>
                </a:r>
                <a:endParaRPr lang="en-GB"/>
              </a:p>
            </c:rich>
          </c:tx>
          <c:overlay val="0"/>
        </c:title>
        <c:numFmt formatCode="0.00" sourceLinked="1"/>
        <c:majorTickMark val="out"/>
        <c:minorTickMark val="none"/>
        <c:tickLblPos val="nextTo"/>
        <c:crossAx val="2099855448"/>
        <c:crosses val="autoZero"/>
        <c:crossBetween val="midCat"/>
      </c:valAx>
      <c:valAx>
        <c:axId val="2099855448"/>
        <c:scaling>
          <c:orientation val="minMax"/>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099849672"/>
        <c:crosses val="autoZero"/>
        <c:crossBetween val="midCat"/>
      </c:valAx>
    </c:plotArea>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'scanner warm up'!$E$63:$E$70</c:f>
              <c:numCache>
                <c:formatCode>0.00</c:formatCode>
                <c:ptCount val="8"/>
                <c:pt idx="0">
                  <c:v>139.4833333333333</c:v>
                </c:pt>
                <c:pt idx="1">
                  <c:v>139.8333333333333</c:v>
                </c:pt>
                <c:pt idx="2">
                  <c:v>140.2</c:v>
                </c:pt>
                <c:pt idx="3">
                  <c:v>140.5833333333333</c:v>
                </c:pt>
                <c:pt idx="4">
                  <c:v>140.95</c:v>
                </c:pt>
                <c:pt idx="5">
                  <c:v>141.25</c:v>
                </c:pt>
                <c:pt idx="6">
                  <c:v>141.7</c:v>
                </c:pt>
                <c:pt idx="7">
                  <c:v>142.05</c:v>
                </c:pt>
              </c:numCache>
            </c:numRef>
          </c:xVal>
          <c:yVal>
            <c:numRef>
              <c:f>'scanner warm up'!$F$63:$F$70</c:f>
              <c:numCache>
                <c:formatCode>General</c:formatCode>
                <c:ptCount val="8"/>
                <c:pt idx="0">
                  <c:v>26343.7548</c:v>
                </c:pt>
                <c:pt idx="1">
                  <c:v>26330.0492</c:v>
                </c:pt>
                <c:pt idx="2">
                  <c:v>26325.0412</c:v>
                </c:pt>
                <c:pt idx="3">
                  <c:v>26300.588</c:v>
                </c:pt>
                <c:pt idx="4">
                  <c:v>26313.3156</c:v>
                </c:pt>
                <c:pt idx="5">
                  <c:v>26318.6504</c:v>
                </c:pt>
                <c:pt idx="6">
                  <c:v>26250.9672</c:v>
                </c:pt>
                <c:pt idx="7">
                  <c:v>26306.1532</c:v>
                </c:pt>
              </c:numCache>
            </c:numRef>
          </c:yVal>
          <c:smooth val="0"/>
        </c:ser>
        <c:ser>
          <c:idx val="1"/>
          <c:order val="1"/>
          <c:spPr>
            <a:ln w="28575">
              <a:noFill/>
            </a:ln>
          </c:spPr>
          <c:xVal>
            <c:numRef>
              <c:f>'scanner warm up'!$E$63:$E$70</c:f>
              <c:numCache>
                <c:formatCode>0.00</c:formatCode>
                <c:ptCount val="8"/>
                <c:pt idx="0">
                  <c:v>139.4833333333333</c:v>
                </c:pt>
                <c:pt idx="1">
                  <c:v>139.8333333333333</c:v>
                </c:pt>
                <c:pt idx="2">
                  <c:v>140.2</c:v>
                </c:pt>
                <c:pt idx="3">
                  <c:v>140.5833333333333</c:v>
                </c:pt>
                <c:pt idx="4">
                  <c:v>140.95</c:v>
                </c:pt>
                <c:pt idx="5">
                  <c:v>141.25</c:v>
                </c:pt>
                <c:pt idx="6">
                  <c:v>141.7</c:v>
                </c:pt>
                <c:pt idx="7">
                  <c:v>142.05</c:v>
                </c:pt>
              </c:numCache>
            </c:numRef>
          </c:xVal>
          <c:yVal>
            <c:numRef>
              <c:f>'scanner warm up'!$G$63:$G$70</c:f>
              <c:numCache>
                <c:formatCode>General</c:formatCode>
                <c:ptCount val="8"/>
                <c:pt idx="0">
                  <c:v>43783.713888889</c:v>
                </c:pt>
                <c:pt idx="1">
                  <c:v>43768.911944444</c:v>
                </c:pt>
                <c:pt idx="2">
                  <c:v>43769.525277778</c:v>
                </c:pt>
                <c:pt idx="3">
                  <c:v>43721.409722222</c:v>
                </c:pt>
                <c:pt idx="4">
                  <c:v>43749.581944444</c:v>
                </c:pt>
                <c:pt idx="5">
                  <c:v>43748.596111111</c:v>
                </c:pt>
                <c:pt idx="6">
                  <c:v>43653.173055556</c:v>
                </c:pt>
                <c:pt idx="7">
                  <c:v>43714.94</c:v>
                </c:pt>
              </c:numCache>
            </c:numRef>
          </c:yVal>
          <c:smooth val="0"/>
        </c:ser>
        <c:dLbls>
          <c:showLegendKey val="0"/>
          <c:showVal val="0"/>
          <c:showCatName val="0"/>
          <c:showSerName val="0"/>
          <c:showPercent val="0"/>
          <c:showBubbleSize val="0"/>
        </c:dLbls>
        <c:axId val="2099878744"/>
        <c:axId val="2099884472"/>
      </c:scatterChart>
      <c:valAx>
        <c:axId val="2099878744"/>
        <c:scaling>
          <c:orientation val="minMax"/>
        </c:scaling>
        <c:delete val="0"/>
        <c:axPos val="b"/>
        <c:majorGridlines/>
        <c:minorGridlines/>
        <c:title>
          <c:tx>
            <c:rich>
              <a:bodyPr/>
              <a:lstStyle/>
              <a:p>
                <a:pPr>
                  <a:defRPr/>
                </a:pPr>
                <a:r>
                  <a:rPr lang="en-GB"/>
                  <a:t>Minutes since scanner was switched</a:t>
                </a:r>
                <a:r>
                  <a:rPr lang="en-GB" baseline="0"/>
                  <a:t> on</a:t>
                </a:r>
                <a:endParaRPr lang="en-GB"/>
              </a:p>
            </c:rich>
          </c:tx>
          <c:overlay val="0"/>
        </c:title>
        <c:numFmt formatCode="0.00" sourceLinked="1"/>
        <c:majorTickMark val="out"/>
        <c:minorTickMark val="none"/>
        <c:tickLblPos val="nextTo"/>
        <c:crossAx val="2099884472"/>
        <c:crosses val="autoZero"/>
        <c:crossBetween val="midCat"/>
      </c:valAx>
      <c:valAx>
        <c:axId val="2099884472"/>
        <c:scaling>
          <c:orientation val="minMax"/>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099878744"/>
        <c:crosses val="autoZero"/>
        <c:crossBetween val="midCat"/>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'scanner warm up'!$E$77:$E$82</c:f>
              <c:numCache>
                <c:formatCode>0.00</c:formatCode>
                <c:ptCount val="6"/>
                <c:pt idx="0">
                  <c:v>212.5666666666667</c:v>
                </c:pt>
                <c:pt idx="1">
                  <c:v>212.9166666666667</c:v>
                </c:pt>
                <c:pt idx="2">
                  <c:v>213.2666666666667</c:v>
                </c:pt>
                <c:pt idx="3">
                  <c:v>213.6166666666667</c:v>
                </c:pt>
                <c:pt idx="4">
                  <c:v>213.9666666666667</c:v>
                </c:pt>
                <c:pt idx="5">
                  <c:v>214.35</c:v>
                </c:pt>
              </c:numCache>
            </c:numRef>
          </c:xVal>
          <c:yVal>
            <c:numRef>
              <c:f>'scanner warm up'!$F$77:$F$82</c:f>
              <c:numCache>
                <c:formatCode>General</c:formatCode>
                <c:ptCount val="6"/>
                <c:pt idx="0">
                  <c:v>26254.2072</c:v>
                </c:pt>
                <c:pt idx="1">
                  <c:v>26185.036</c:v>
                </c:pt>
                <c:pt idx="2">
                  <c:v>26184.8224</c:v>
                </c:pt>
                <c:pt idx="3">
                  <c:v>26245.2572</c:v>
                </c:pt>
                <c:pt idx="4">
                  <c:v>26251.8804</c:v>
                </c:pt>
                <c:pt idx="5">
                  <c:v>26294.1868</c:v>
                </c:pt>
              </c:numCache>
            </c:numRef>
          </c:yVal>
          <c:smooth val="0"/>
        </c:ser>
        <c:ser>
          <c:idx val="1"/>
          <c:order val="1"/>
          <c:spPr>
            <a:ln w="28575">
              <a:noFill/>
            </a:ln>
          </c:spPr>
          <c:xVal>
            <c:numRef>
              <c:f>'scanner warm up'!$E$77:$E$82</c:f>
              <c:numCache>
                <c:formatCode>0.00</c:formatCode>
                <c:ptCount val="6"/>
                <c:pt idx="0">
                  <c:v>212.5666666666667</c:v>
                </c:pt>
                <c:pt idx="1">
                  <c:v>212.9166666666667</c:v>
                </c:pt>
                <c:pt idx="2">
                  <c:v>213.2666666666667</c:v>
                </c:pt>
                <c:pt idx="3">
                  <c:v>213.6166666666667</c:v>
                </c:pt>
                <c:pt idx="4">
                  <c:v>213.9666666666667</c:v>
                </c:pt>
                <c:pt idx="5">
                  <c:v>214.35</c:v>
                </c:pt>
              </c:numCache>
            </c:numRef>
          </c:xVal>
          <c:yVal>
            <c:numRef>
              <c:f>'scanner warm up'!$G$77:$G$82</c:f>
              <c:numCache>
                <c:formatCode>General</c:formatCode>
                <c:ptCount val="6"/>
                <c:pt idx="0">
                  <c:v>43662.411388889</c:v>
                </c:pt>
                <c:pt idx="1">
                  <c:v>43581.726388889</c:v>
                </c:pt>
                <c:pt idx="2">
                  <c:v>43580.950555556</c:v>
                </c:pt>
                <c:pt idx="3">
                  <c:v>43670.038055556</c:v>
                </c:pt>
                <c:pt idx="4">
                  <c:v>43681.541111111</c:v>
                </c:pt>
                <c:pt idx="5">
                  <c:v>43771.380277778</c:v>
                </c:pt>
              </c:numCache>
            </c:numRef>
          </c:yVal>
          <c:smooth val="0"/>
        </c:ser>
        <c:dLbls>
          <c:showLegendKey val="0"/>
          <c:showVal val="0"/>
          <c:showCatName val="0"/>
          <c:showSerName val="0"/>
          <c:showPercent val="0"/>
          <c:showBubbleSize val="0"/>
        </c:dLbls>
        <c:axId val="2100993496"/>
        <c:axId val="2100999272"/>
      </c:scatterChart>
      <c:valAx>
        <c:axId val="2100993496"/>
        <c:scaling>
          <c:orientation val="minMax"/>
        </c:scaling>
        <c:delete val="0"/>
        <c:axPos val="b"/>
        <c:majorGridlines/>
        <c:minorGridlines/>
        <c:title>
          <c:tx>
            <c:rich>
              <a:bodyPr/>
              <a:lstStyle/>
              <a:p>
                <a:pPr>
                  <a:defRPr/>
                </a:pPr>
                <a:r>
                  <a:rPr lang="en-GB"/>
                  <a:t>Minutes since scanner was switched</a:t>
                </a:r>
                <a:r>
                  <a:rPr lang="en-GB" baseline="0"/>
                  <a:t> on</a:t>
                </a:r>
                <a:endParaRPr lang="en-GB"/>
              </a:p>
            </c:rich>
          </c:tx>
          <c:overlay val="0"/>
        </c:title>
        <c:numFmt formatCode="0.00" sourceLinked="1"/>
        <c:majorTickMark val="out"/>
        <c:minorTickMark val="none"/>
        <c:tickLblPos val="nextTo"/>
        <c:crossAx val="2100999272"/>
        <c:crosses val="autoZero"/>
        <c:crossBetween val="midCat"/>
      </c:valAx>
      <c:valAx>
        <c:axId val="2100999272"/>
        <c:scaling>
          <c:orientation val="minMax"/>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100993496"/>
        <c:crosses val="autoZero"/>
        <c:crossBetween val="midCat"/>
      </c:valAx>
    </c:plotArea>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'scanner warm up'!$E$85:$E$90</c:f>
              <c:numCache>
                <c:formatCode>0.00</c:formatCode>
                <c:ptCount val="6"/>
                <c:pt idx="0">
                  <c:v>215.6333333333333</c:v>
                </c:pt>
                <c:pt idx="1">
                  <c:v>215.9833333333333</c:v>
                </c:pt>
                <c:pt idx="2">
                  <c:v>216.3333333333333</c:v>
                </c:pt>
                <c:pt idx="3">
                  <c:v>216.6833333333333</c:v>
                </c:pt>
                <c:pt idx="4">
                  <c:v>217.0333333333333</c:v>
                </c:pt>
                <c:pt idx="5">
                  <c:v>217.3833333333333</c:v>
                </c:pt>
              </c:numCache>
            </c:numRef>
          </c:xVal>
          <c:yVal>
            <c:numRef>
              <c:f>'scanner warm up'!$F$85:$F$90</c:f>
              <c:numCache>
                <c:formatCode>General</c:formatCode>
                <c:ptCount val="6"/>
                <c:pt idx="0">
                  <c:v>26165.1944</c:v>
                </c:pt>
                <c:pt idx="1">
                  <c:v>26240.0012</c:v>
                </c:pt>
                <c:pt idx="2">
                  <c:v>26195.4492</c:v>
                </c:pt>
                <c:pt idx="3">
                  <c:v>26216.3248</c:v>
                </c:pt>
                <c:pt idx="4">
                  <c:v>26210.8464</c:v>
                </c:pt>
                <c:pt idx="5">
                  <c:v>26204.0624</c:v>
                </c:pt>
              </c:numCache>
            </c:numRef>
          </c:yVal>
          <c:smooth val="0"/>
        </c:ser>
        <c:ser>
          <c:idx val="1"/>
          <c:order val="1"/>
          <c:spPr>
            <a:ln w="28575">
              <a:noFill/>
            </a:ln>
          </c:spPr>
          <c:xVal>
            <c:numRef>
              <c:f>'scanner warm up'!$E$85:$E$90</c:f>
              <c:numCache>
                <c:formatCode>0.00</c:formatCode>
                <c:ptCount val="6"/>
                <c:pt idx="0">
                  <c:v>215.6333333333333</c:v>
                </c:pt>
                <c:pt idx="1">
                  <c:v>215.9833333333333</c:v>
                </c:pt>
                <c:pt idx="2">
                  <c:v>216.3333333333333</c:v>
                </c:pt>
                <c:pt idx="3">
                  <c:v>216.6833333333333</c:v>
                </c:pt>
                <c:pt idx="4">
                  <c:v>217.0333333333333</c:v>
                </c:pt>
                <c:pt idx="5">
                  <c:v>217.3833333333333</c:v>
                </c:pt>
              </c:numCache>
            </c:numRef>
          </c:xVal>
          <c:yVal>
            <c:numRef>
              <c:f>'scanner warm up'!$G$85:$G$90</c:f>
              <c:numCache>
                <c:formatCode>General</c:formatCode>
                <c:ptCount val="6"/>
                <c:pt idx="0">
                  <c:v>43532.801388889</c:v>
                </c:pt>
                <c:pt idx="1">
                  <c:v>43656.183333333</c:v>
                </c:pt>
                <c:pt idx="2">
                  <c:v>43609.766666667</c:v>
                </c:pt>
                <c:pt idx="3">
                  <c:v>43637.899722222</c:v>
                </c:pt>
                <c:pt idx="4">
                  <c:v>43628.276666667</c:v>
                </c:pt>
                <c:pt idx="5">
                  <c:v>43623.875277778</c:v>
                </c:pt>
              </c:numCache>
            </c:numRef>
          </c:yVal>
          <c:smooth val="0"/>
        </c:ser>
        <c:dLbls>
          <c:showLegendKey val="0"/>
          <c:showVal val="0"/>
          <c:showCatName val="0"/>
          <c:showSerName val="0"/>
          <c:showPercent val="0"/>
          <c:showBubbleSize val="0"/>
        </c:dLbls>
        <c:axId val="2099898856"/>
        <c:axId val="2099904616"/>
      </c:scatterChart>
      <c:valAx>
        <c:axId val="2099898856"/>
        <c:scaling>
          <c:orientation val="minMax"/>
        </c:scaling>
        <c:delete val="0"/>
        <c:axPos val="b"/>
        <c:majorGridlines/>
        <c:minorGridlines/>
        <c:title>
          <c:tx>
            <c:rich>
              <a:bodyPr/>
              <a:lstStyle/>
              <a:p>
                <a:pPr>
                  <a:defRPr/>
                </a:pPr>
                <a:r>
                  <a:rPr lang="en-GB"/>
                  <a:t>Minutes since scanner was switched</a:t>
                </a:r>
                <a:r>
                  <a:rPr lang="en-GB" baseline="0"/>
                  <a:t> on</a:t>
                </a:r>
                <a:endParaRPr lang="en-GB"/>
              </a:p>
            </c:rich>
          </c:tx>
          <c:overlay val="0"/>
        </c:title>
        <c:numFmt formatCode="0.00" sourceLinked="1"/>
        <c:majorTickMark val="out"/>
        <c:minorTickMark val="none"/>
        <c:tickLblPos val="nextTo"/>
        <c:crossAx val="2099904616"/>
        <c:crosses val="autoZero"/>
        <c:crossBetween val="midCat"/>
      </c:valAx>
      <c:valAx>
        <c:axId val="2099904616"/>
        <c:scaling>
          <c:orientation val="minMax"/>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099898856"/>
        <c:crosses val="autoZero"/>
        <c:crossBetween val="midCat"/>
      </c:valAx>
    </c:plotArea>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'scanner warm up day 1 0Gy'!$E$30:$E$39</c:f>
              <c:numCache>
                <c:formatCode>0.00</c:formatCode>
                <c:ptCount val="10"/>
                <c:pt idx="0">
                  <c:v>1.616666666666667</c:v>
                </c:pt>
                <c:pt idx="1">
                  <c:v>2.516666666666667</c:v>
                </c:pt>
                <c:pt idx="2">
                  <c:v>3.533333333333333</c:v>
                </c:pt>
                <c:pt idx="3">
                  <c:v>4.566666666666666</c:v>
                </c:pt>
                <c:pt idx="4">
                  <c:v>5.533333333333333</c:v>
                </c:pt>
                <c:pt idx="5">
                  <c:v>6.533333333333333</c:v>
                </c:pt>
                <c:pt idx="6">
                  <c:v>7.533333333333333</c:v>
                </c:pt>
                <c:pt idx="7">
                  <c:v>8.533333333333333</c:v>
                </c:pt>
                <c:pt idx="8">
                  <c:v>9.566666666666666</c:v>
                </c:pt>
                <c:pt idx="9">
                  <c:v>10.51666666666667</c:v>
                </c:pt>
              </c:numCache>
            </c:numRef>
          </c:xVal>
          <c:yVal>
            <c:numRef>
              <c:f>'scanner warm up day 1 0Gy'!$F$30:$F$39</c:f>
              <c:numCache>
                <c:formatCode>General</c:formatCode>
                <c:ptCount val="10"/>
                <c:pt idx="0">
                  <c:v>26549.7076</c:v>
                </c:pt>
                <c:pt idx="1">
                  <c:v>26542.8156</c:v>
                </c:pt>
                <c:pt idx="2">
                  <c:v>26403.9188</c:v>
                </c:pt>
                <c:pt idx="3">
                  <c:v>26442.9156</c:v>
                </c:pt>
                <c:pt idx="4">
                  <c:v>26430.1628</c:v>
                </c:pt>
                <c:pt idx="5">
                  <c:v>26430.7984</c:v>
                </c:pt>
                <c:pt idx="6">
                  <c:v>26437.6652</c:v>
                </c:pt>
                <c:pt idx="7">
                  <c:v>26431.9068</c:v>
                </c:pt>
                <c:pt idx="8">
                  <c:v>26430.9268</c:v>
                </c:pt>
                <c:pt idx="9">
                  <c:v>26429.944</c:v>
                </c:pt>
              </c:numCache>
            </c:numRef>
          </c:yVal>
          <c:smooth val="0"/>
        </c:ser>
        <c:ser>
          <c:idx val="1"/>
          <c:order val="1"/>
          <c:spPr>
            <a:ln w="28575">
              <a:noFill/>
            </a:ln>
          </c:spPr>
          <c:xVal>
            <c:numRef>
              <c:f>'scanner warm up day 1 0Gy'!$E$30:$E$39</c:f>
              <c:numCache>
                <c:formatCode>0.00</c:formatCode>
                <c:ptCount val="10"/>
                <c:pt idx="0">
                  <c:v>1.616666666666667</c:v>
                </c:pt>
                <c:pt idx="1">
                  <c:v>2.516666666666667</c:v>
                </c:pt>
                <c:pt idx="2">
                  <c:v>3.533333333333333</c:v>
                </c:pt>
                <c:pt idx="3">
                  <c:v>4.566666666666666</c:v>
                </c:pt>
                <c:pt idx="4">
                  <c:v>5.533333333333333</c:v>
                </c:pt>
                <c:pt idx="5">
                  <c:v>6.533333333333333</c:v>
                </c:pt>
                <c:pt idx="6">
                  <c:v>7.533333333333333</c:v>
                </c:pt>
                <c:pt idx="7">
                  <c:v>8.533333333333333</c:v>
                </c:pt>
                <c:pt idx="8">
                  <c:v>9.566666666666666</c:v>
                </c:pt>
                <c:pt idx="9">
                  <c:v>10.51666666666667</c:v>
                </c:pt>
              </c:numCache>
            </c:numRef>
          </c:xVal>
          <c:yVal>
            <c:numRef>
              <c:f>'scanner warm up day 1 0Gy'!$G$30:$G$39</c:f>
              <c:numCache>
                <c:formatCode>General</c:formatCode>
                <c:ptCount val="10"/>
                <c:pt idx="0">
                  <c:v>44016.939444444</c:v>
                </c:pt>
                <c:pt idx="1">
                  <c:v>44034.315</c:v>
                </c:pt>
                <c:pt idx="2">
                  <c:v>43853.771944444</c:v>
                </c:pt>
                <c:pt idx="3">
                  <c:v>43955.623055556</c:v>
                </c:pt>
                <c:pt idx="4">
                  <c:v>43923.195555556</c:v>
                </c:pt>
                <c:pt idx="5">
                  <c:v>43920.148888889</c:v>
                </c:pt>
                <c:pt idx="6">
                  <c:v>43922.2875</c:v>
                </c:pt>
                <c:pt idx="7">
                  <c:v>43917.638333333</c:v>
                </c:pt>
                <c:pt idx="8">
                  <c:v>43927.780555556</c:v>
                </c:pt>
                <c:pt idx="9">
                  <c:v>43923.836388889</c:v>
                </c:pt>
              </c:numCache>
            </c:numRef>
          </c:yVal>
          <c:smooth val="0"/>
        </c:ser>
        <c:dLbls>
          <c:showLegendKey val="0"/>
          <c:showVal val="0"/>
          <c:showCatName val="0"/>
          <c:showSerName val="0"/>
          <c:showPercent val="0"/>
          <c:showBubbleSize val="0"/>
        </c:dLbls>
        <c:axId val="2101056200"/>
        <c:axId val="2101061896"/>
      </c:scatterChart>
      <c:valAx>
        <c:axId val="2101056200"/>
        <c:scaling>
          <c:orientation val="minMax"/>
        </c:scaling>
        <c:delete val="0"/>
        <c:axPos val="b"/>
        <c:majorGridlines/>
        <c:minorGridlines/>
        <c:title>
          <c:tx>
            <c:rich>
              <a:bodyPr/>
              <a:lstStyle/>
              <a:p>
                <a:pPr>
                  <a:defRPr/>
                </a:pPr>
                <a:r>
                  <a:rPr lang="en-GB"/>
                  <a:t>Minutes since scanner was switched</a:t>
                </a:r>
                <a:r>
                  <a:rPr lang="en-GB" baseline="0"/>
                  <a:t> on</a:t>
                </a:r>
                <a:endParaRPr lang="en-GB"/>
              </a:p>
            </c:rich>
          </c:tx>
          <c:overlay val="0"/>
        </c:title>
        <c:numFmt formatCode="0.00" sourceLinked="1"/>
        <c:majorTickMark val="out"/>
        <c:minorTickMark val="none"/>
        <c:tickLblPos val="nextTo"/>
        <c:crossAx val="2101061896"/>
        <c:crosses val="autoZero"/>
        <c:crossBetween val="midCat"/>
      </c:valAx>
      <c:valAx>
        <c:axId val="2101061896"/>
        <c:scaling>
          <c:orientation val="minMax"/>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101056200"/>
        <c:crosses val="autoZero"/>
        <c:crossBetween val="midCat"/>
      </c:valAx>
    </c:plotArea>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'scanner warm up day 1 0Gy'!$E$51:$E$57</c:f>
              <c:numCache>
                <c:formatCode>0.00</c:formatCode>
                <c:ptCount val="7"/>
                <c:pt idx="0">
                  <c:v>82.28333333333333</c:v>
                </c:pt>
                <c:pt idx="1">
                  <c:v>82.65000000000001</c:v>
                </c:pt>
                <c:pt idx="2">
                  <c:v>83.0</c:v>
                </c:pt>
                <c:pt idx="3">
                  <c:v>83.45</c:v>
                </c:pt>
                <c:pt idx="4">
                  <c:v>83.81666666666666</c:v>
                </c:pt>
                <c:pt idx="5">
                  <c:v>84.2</c:v>
                </c:pt>
                <c:pt idx="6">
                  <c:v>84.6</c:v>
                </c:pt>
              </c:numCache>
            </c:numRef>
          </c:xVal>
          <c:yVal>
            <c:numRef>
              <c:f>'scanner warm up day 1 0Gy'!$F$51:$F$57</c:f>
              <c:numCache>
                <c:formatCode>General</c:formatCode>
                <c:ptCount val="7"/>
                <c:pt idx="0">
                  <c:v>26318.3308</c:v>
                </c:pt>
                <c:pt idx="1">
                  <c:v>26352.192</c:v>
                </c:pt>
                <c:pt idx="2">
                  <c:v>26355.2984</c:v>
                </c:pt>
                <c:pt idx="3">
                  <c:v>26324.4524</c:v>
                </c:pt>
                <c:pt idx="4">
                  <c:v>26361.5988</c:v>
                </c:pt>
                <c:pt idx="5">
                  <c:v>26327.7432</c:v>
                </c:pt>
                <c:pt idx="6">
                  <c:v>26324.9236</c:v>
                </c:pt>
              </c:numCache>
            </c:numRef>
          </c:yVal>
          <c:smooth val="0"/>
        </c:ser>
        <c:ser>
          <c:idx val="1"/>
          <c:order val="1"/>
          <c:spPr>
            <a:ln w="28575">
              <a:noFill/>
            </a:ln>
          </c:spPr>
          <c:xVal>
            <c:numRef>
              <c:f>'scanner warm up day 1 0Gy'!$E$51:$E$57</c:f>
              <c:numCache>
                <c:formatCode>0.00</c:formatCode>
                <c:ptCount val="7"/>
                <c:pt idx="0">
                  <c:v>82.28333333333333</c:v>
                </c:pt>
                <c:pt idx="1">
                  <c:v>82.65000000000001</c:v>
                </c:pt>
                <c:pt idx="2">
                  <c:v>83.0</c:v>
                </c:pt>
                <c:pt idx="3">
                  <c:v>83.45</c:v>
                </c:pt>
                <c:pt idx="4">
                  <c:v>83.81666666666666</c:v>
                </c:pt>
                <c:pt idx="5">
                  <c:v>84.2</c:v>
                </c:pt>
                <c:pt idx="6">
                  <c:v>84.6</c:v>
                </c:pt>
              </c:numCache>
            </c:numRef>
          </c:xVal>
          <c:yVal>
            <c:numRef>
              <c:f>'scanner warm up day 1 0Gy'!$G$51:$G$57</c:f>
              <c:numCache>
                <c:formatCode>General</c:formatCode>
                <c:ptCount val="7"/>
                <c:pt idx="0">
                  <c:v>43726.297777778</c:v>
                </c:pt>
                <c:pt idx="1">
                  <c:v>43792.245555556</c:v>
                </c:pt>
                <c:pt idx="2">
                  <c:v>43813.232222222</c:v>
                </c:pt>
                <c:pt idx="3">
                  <c:v>43795.598888889</c:v>
                </c:pt>
                <c:pt idx="4">
                  <c:v>43823.091666667</c:v>
                </c:pt>
                <c:pt idx="5">
                  <c:v>43792.983333333</c:v>
                </c:pt>
                <c:pt idx="6">
                  <c:v>43787.808333333</c:v>
                </c:pt>
              </c:numCache>
            </c:numRef>
          </c:yVal>
          <c:smooth val="0"/>
        </c:ser>
        <c:dLbls>
          <c:showLegendKey val="0"/>
          <c:showVal val="0"/>
          <c:showCatName val="0"/>
          <c:showSerName val="0"/>
          <c:showPercent val="0"/>
          <c:showBubbleSize val="0"/>
        </c:dLbls>
        <c:axId val="2099863080"/>
        <c:axId val="2099913624"/>
      </c:scatterChart>
      <c:valAx>
        <c:axId val="2099863080"/>
        <c:scaling>
          <c:orientation val="minMax"/>
        </c:scaling>
        <c:delete val="0"/>
        <c:axPos val="b"/>
        <c:majorGridlines/>
        <c:minorGridlines/>
        <c:title>
          <c:tx>
            <c:rich>
              <a:bodyPr/>
              <a:lstStyle/>
              <a:p>
                <a:pPr>
                  <a:defRPr/>
                </a:pPr>
                <a:r>
                  <a:rPr lang="en-GB"/>
                  <a:t>Minutes since scanner was switched</a:t>
                </a:r>
                <a:r>
                  <a:rPr lang="en-GB" baseline="0"/>
                  <a:t> on</a:t>
                </a:r>
                <a:endParaRPr lang="en-GB"/>
              </a:p>
            </c:rich>
          </c:tx>
          <c:overlay val="0"/>
        </c:title>
        <c:numFmt formatCode="0.00" sourceLinked="1"/>
        <c:majorTickMark val="out"/>
        <c:minorTickMark val="none"/>
        <c:tickLblPos val="nextTo"/>
        <c:crossAx val="2099913624"/>
        <c:crosses val="autoZero"/>
        <c:crossBetween val="midCat"/>
      </c:valAx>
      <c:valAx>
        <c:axId val="2099913624"/>
        <c:scaling>
          <c:orientation val="minMax"/>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099863080"/>
        <c:crosses val="autoZero"/>
        <c:crossBetween val="midCat"/>
      </c:valAx>
    </c:plotArea>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'scanner warm up day 1 0Gy'!$E$63:$E$70</c:f>
              <c:numCache>
                <c:formatCode>0.00</c:formatCode>
                <c:ptCount val="8"/>
                <c:pt idx="0">
                  <c:v>139.4833333333333</c:v>
                </c:pt>
                <c:pt idx="1">
                  <c:v>139.8333333333333</c:v>
                </c:pt>
                <c:pt idx="2">
                  <c:v>140.2</c:v>
                </c:pt>
                <c:pt idx="3">
                  <c:v>140.5833333333333</c:v>
                </c:pt>
                <c:pt idx="4">
                  <c:v>140.95</c:v>
                </c:pt>
                <c:pt idx="5">
                  <c:v>141.25</c:v>
                </c:pt>
                <c:pt idx="6">
                  <c:v>141.7</c:v>
                </c:pt>
                <c:pt idx="7">
                  <c:v>142.05</c:v>
                </c:pt>
              </c:numCache>
            </c:numRef>
          </c:xVal>
          <c:yVal>
            <c:numRef>
              <c:f>'scanner warm up day 1 0Gy'!$F$63:$F$70</c:f>
              <c:numCache>
                <c:formatCode>General</c:formatCode>
                <c:ptCount val="8"/>
                <c:pt idx="0">
                  <c:v>26343.7548</c:v>
                </c:pt>
                <c:pt idx="1">
                  <c:v>26330.0492</c:v>
                </c:pt>
                <c:pt idx="2">
                  <c:v>26325.0412</c:v>
                </c:pt>
                <c:pt idx="3">
                  <c:v>26300.588</c:v>
                </c:pt>
                <c:pt idx="4">
                  <c:v>26313.3156</c:v>
                </c:pt>
                <c:pt idx="5">
                  <c:v>26318.6504</c:v>
                </c:pt>
                <c:pt idx="6">
                  <c:v>26250.9672</c:v>
                </c:pt>
                <c:pt idx="7">
                  <c:v>26306.1532</c:v>
                </c:pt>
              </c:numCache>
            </c:numRef>
          </c:yVal>
          <c:smooth val="0"/>
        </c:ser>
        <c:ser>
          <c:idx val="1"/>
          <c:order val="1"/>
          <c:spPr>
            <a:ln w="28575">
              <a:noFill/>
            </a:ln>
          </c:spPr>
          <c:xVal>
            <c:numRef>
              <c:f>'scanner warm up day 1 0Gy'!$E$63:$E$70</c:f>
              <c:numCache>
                <c:formatCode>0.00</c:formatCode>
                <c:ptCount val="8"/>
                <c:pt idx="0">
                  <c:v>139.4833333333333</c:v>
                </c:pt>
                <c:pt idx="1">
                  <c:v>139.8333333333333</c:v>
                </c:pt>
                <c:pt idx="2">
                  <c:v>140.2</c:v>
                </c:pt>
                <c:pt idx="3">
                  <c:v>140.5833333333333</c:v>
                </c:pt>
                <c:pt idx="4">
                  <c:v>140.95</c:v>
                </c:pt>
                <c:pt idx="5">
                  <c:v>141.25</c:v>
                </c:pt>
                <c:pt idx="6">
                  <c:v>141.7</c:v>
                </c:pt>
                <c:pt idx="7">
                  <c:v>142.05</c:v>
                </c:pt>
              </c:numCache>
            </c:numRef>
          </c:xVal>
          <c:yVal>
            <c:numRef>
              <c:f>'scanner warm up day 1 0Gy'!$G$63:$G$70</c:f>
              <c:numCache>
                <c:formatCode>General</c:formatCode>
                <c:ptCount val="8"/>
                <c:pt idx="0">
                  <c:v>43783.713888889</c:v>
                </c:pt>
                <c:pt idx="1">
                  <c:v>43768.911944444</c:v>
                </c:pt>
                <c:pt idx="2">
                  <c:v>43769.525277778</c:v>
                </c:pt>
                <c:pt idx="3">
                  <c:v>43721.409722222</c:v>
                </c:pt>
                <c:pt idx="4">
                  <c:v>43749.581944444</c:v>
                </c:pt>
                <c:pt idx="5">
                  <c:v>43748.596111111</c:v>
                </c:pt>
                <c:pt idx="6">
                  <c:v>43653.173055556</c:v>
                </c:pt>
                <c:pt idx="7">
                  <c:v>43714.94</c:v>
                </c:pt>
              </c:numCache>
            </c:numRef>
          </c:yVal>
          <c:smooth val="0"/>
        </c:ser>
        <c:dLbls>
          <c:showLegendKey val="0"/>
          <c:showVal val="0"/>
          <c:showCatName val="0"/>
          <c:showSerName val="0"/>
          <c:showPercent val="0"/>
          <c:showBubbleSize val="0"/>
        </c:dLbls>
        <c:axId val="2099953768"/>
        <c:axId val="2099959464"/>
      </c:scatterChart>
      <c:valAx>
        <c:axId val="2099953768"/>
        <c:scaling>
          <c:orientation val="minMax"/>
        </c:scaling>
        <c:delete val="0"/>
        <c:axPos val="b"/>
        <c:majorGridlines/>
        <c:minorGridlines/>
        <c:title>
          <c:tx>
            <c:rich>
              <a:bodyPr/>
              <a:lstStyle/>
              <a:p>
                <a:pPr>
                  <a:defRPr/>
                </a:pPr>
                <a:r>
                  <a:rPr lang="en-GB"/>
                  <a:t>Minutes since scanner was switched</a:t>
                </a:r>
                <a:r>
                  <a:rPr lang="en-GB" baseline="0"/>
                  <a:t> on</a:t>
                </a:r>
                <a:endParaRPr lang="en-GB"/>
              </a:p>
            </c:rich>
          </c:tx>
          <c:overlay val="0"/>
        </c:title>
        <c:numFmt formatCode="0.00" sourceLinked="1"/>
        <c:majorTickMark val="out"/>
        <c:minorTickMark val="none"/>
        <c:tickLblPos val="nextTo"/>
        <c:crossAx val="2099959464"/>
        <c:crosses val="autoZero"/>
        <c:crossBetween val="midCat"/>
      </c:valAx>
      <c:valAx>
        <c:axId val="2099959464"/>
        <c:scaling>
          <c:orientation val="minMax"/>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099953768"/>
        <c:crosses val="autoZero"/>
        <c:crossBetween val="midCat"/>
      </c:valAx>
    </c:plotArea>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'scanner warm up day 1 0Gy'!$E$77:$E$82</c:f>
              <c:numCache>
                <c:formatCode>0.00</c:formatCode>
                <c:ptCount val="6"/>
                <c:pt idx="0">
                  <c:v>212.5666666666667</c:v>
                </c:pt>
                <c:pt idx="1">
                  <c:v>212.9166666666667</c:v>
                </c:pt>
                <c:pt idx="2">
                  <c:v>213.2666666666667</c:v>
                </c:pt>
                <c:pt idx="3">
                  <c:v>213.6166666666667</c:v>
                </c:pt>
                <c:pt idx="4">
                  <c:v>213.9666666666667</c:v>
                </c:pt>
                <c:pt idx="5">
                  <c:v>214.35</c:v>
                </c:pt>
              </c:numCache>
            </c:numRef>
          </c:xVal>
          <c:yVal>
            <c:numRef>
              <c:f>'scanner warm up day 1 0Gy'!$F$77:$F$82</c:f>
              <c:numCache>
                <c:formatCode>General</c:formatCode>
                <c:ptCount val="6"/>
                <c:pt idx="0">
                  <c:v>26254.2072</c:v>
                </c:pt>
                <c:pt idx="1">
                  <c:v>26185.036</c:v>
                </c:pt>
                <c:pt idx="2">
                  <c:v>26184.8224</c:v>
                </c:pt>
                <c:pt idx="3">
                  <c:v>26245.2572</c:v>
                </c:pt>
                <c:pt idx="4">
                  <c:v>26251.8804</c:v>
                </c:pt>
                <c:pt idx="5">
                  <c:v>26294.1868</c:v>
                </c:pt>
              </c:numCache>
            </c:numRef>
          </c:yVal>
          <c:smooth val="0"/>
        </c:ser>
        <c:ser>
          <c:idx val="1"/>
          <c:order val="1"/>
          <c:spPr>
            <a:ln w="28575">
              <a:noFill/>
            </a:ln>
          </c:spPr>
          <c:xVal>
            <c:numRef>
              <c:f>'scanner warm up day 1 0Gy'!$E$77:$E$82</c:f>
              <c:numCache>
                <c:formatCode>0.00</c:formatCode>
                <c:ptCount val="6"/>
                <c:pt idx="0">
                  <c:v>212.5666666666667</c:v>
                </c:pt>
                <c:pt idx="1">
                  <c:v>212.9166666666667</c:v>
                </c:pt>
                <c:pt idx="2">
                  <c:v>213.2666666666667</c:v>
                </c:pt>
                <c:pt idx="3">
                  <c:v>213.6166666666667</c:v>
                </c:pt>
                <c:pt idx="4">
                  <c:v>213.9666666666667</c:v>
                </c:pt>
                <c:pt idx="5">
                  <c:v>214.35</c:v>
                </c:pt>
              </c:numCache>
            </c:numRef>
          </c:xVal>
          <c:yVal>
            <c:numRef>
              <c:f>'scanner warm up day 1 0Gy'!$G$77:$G$82</c:f>
              <c:numCache>
                <c:formatCode>General</c:formatCode>
                <c:ptCount val="6"/>
                <c:pt idx="0">
                  <c:v>43662.411388889</c:v>
                </c:pt>
                <c:pt idx="1">
                  <c:v>43581.726388889</c:v>
                </c:pt>
                <c:pt idx="2">
                  <c:v>43580.950555556</c:v>
                </c:pt>
                <c:pt idx="3">
                  <c:v>43670.038055556</c:v>
                </c:pt>
                <c:pt idx="4">
                  <c:v>43681.541111111</c:v>
                </c:pt>
                <c:pt idx="5">
                  <c:v>43771.380277778</c:v>
                </c:pt>
              </c:numCache>
            </c:numRef>
          </c:yVal>
          <c:smooth val="0"/>
        </c:ser>
        <c:dLbls>
          <c:showLegendKey val="0"/>
          <c:showVal val="0"/>
          <c:showCatName val="0"/>
          <c:showSerName val="0"/>
          <c:showPercent val="0"/>
          <c:showBubbleSize val="0"/>
        </c:dLbls>
        <c:axId val="2099929320"/>
        <c:axId val="2099938824"/>
      </c:scatterChart>
      <c:valAx>
        <c:axId val="2099929320"/>
        <c:scaling>
          <c:orientation val="minMax"/>
        </c:scaling>
        <c:delete val="0"/>
        <c:axPos val="b"/>
        <c:majorGridlines/>
        <c:minorGridlines/>
        <c:title>
          <c:tx>
            <c:rich>
              <a:bodyPr/>
              <a:lstStyle/>
              <a:p>
                <a:pPr>
                  <a:defRPr/>
                </a:pPr>
                <a:r>
                  <a:rPr lang="en-GB"/>
                  <a:t>Minutes since scanner was switched</a:t>
                </a:r>
                <a:r>
                  <a:rPr lang="en-GB" baseline="0"/>
                  <a:t> on</a:t>
                </a:r>
                <a:endParaRPr lang="en-GB"/>
              </a:p>
            </c:rich>
          </c:tx>
          <c:overlay val="0"/>
        </c:title>
        <c:numFmt formatCode="0.00" sourceLinked="1"/>
        <c:majorTickMark val="out"/>
        <c:minorTickMark val="none"/>
        <c:tickLblPos val="nextTo"/>
        <c:crossAx val="2099938824"/>
        <c:crosses val="autoZero"/>
        <c:crossBetween val="midCat"/>
      </c:valAx>
      <c:valAx>
        <c:axId val="2099938824"/>
        <c:scaling>
          <c:orientation val="minMax"/>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099929320"/>
        <c:crosses val="autoZero"/>
        <c:crossBetween val="midCat"/>
      </c:valAx>
    </c:plotArea>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'scanner warm up day 1 0Gy'!$E$85:$E$90</c:f>
              <c:numCache>
                <c:formatCode>0.00</c:formatCode>
                <c:ptCount val="6"/>
                <c:pt idx="0">
                  <c:v>215.6333333333333</c:v>
                </c:pt>
                <c:pt idx="1">
                  <c:v>215.9833333333333</c:v>
                </c:pt>
                <c:pt idx="2">
                  <c:v>216.3333333333333</c:v>
                </c:pt>
                <c:pt idx="3">
                  <c:v>216.6833333333333</c:v>
                </c:pt>
                <c:pt idx="4">
                  <c:v>217.0333333333333</c:v>
                </c:pt>
                <c:pt idx="5">
                  <c:v>217.3833333333333</c:v>
                </c:pt>
              </c:numCache>
            </c:numRef>
          </c:xVal>
          <c:yVal>
            <c:numRef>
              <c:f>'scanner warm up day 1 0Gy'!$F$85:$F$90</c:f>
              <c:numCache>
                <c:formatCode>General</c:formatCode>
                <c:ptCount val="6"/>
                <c:pt idx="0">
                  <c:v>26165.1944</c:v>
                </c:pt>
                <c:pt idx="1">
                  <c:v>26240.0012</c:v>
                </c:pt>
                <c:pt idx="2">
                  <c:v>26195.4492</c:v>
                </c:pt>
                <c:pt idx="3">
                  <c:v>26216.3248</c:v>
                </c:pt>
                <c:pt idx="4">
                  <c:v>26210.8464</c:v>
                </c:pt>
                <c:pt idx="5">
                  <c:v>26204.0624</c:v>
                </c:pt>
              </c:numCache>
            </c:numRef>
          </c:yVal>
          <c:smooth val="0"/>
        </c:ser>
        <c:ser>
          <c:idx val="1"/>
          <c:order val="1"/>
          <c:spPr>
            <a:ln w="28575">
              <a:noFill/>
            </a:ln>
          </c:spPr>
          <c:xVal>
            <c:numRef>
              <c:f>'scanner warm up day 1 0Gy'!$E$85:$E$90</c:f>
              <c:numCache>
                <c:formatCode>0.00</c:formatCode>
                <c:ptCount val="6"/>
                <c:pt idx="0">
                  <c:v>215.6333333333333</c:v>
                </c:pt>
                <c:pt idx="1">
                  <c:v>215.9833333333333</c:v>
                </c:pt>
                <c:pt idx="2">
                  <c:v>216.3333333333333</c:v>
                </c:pt>
                <c:pt idx="3">
                  <c:v>216.6833333333333</c:v>
                </c:pt>
                <c:pt idx="4">
                  <c:v>217.0333333333333</c:v>
                </c:pt>
                <c:pt idx="5">
                  <c:v>217.3833333333333</c:v>
                </c:pt>
              </c:numCache>
            </c:numRef>
          </c:xVal>
          <c:yVal>
            <c:numRef>
              <c:f>'scanner warm up day 1 0Gy'!$G$85:$G$90</c:f>
              <c:numCache>
                <c:formatCode>General</c:formatCode>
                <c:ptCount val="6"/>
                <c:pt idx="0">
                  <c:v>43532.801388889</c:v>
                </c:pt>
                <c:pt idx="1">
                  <c:v>43656.183333333</c:v>
                </c:pt>
                <c:pt idx="2">
                  <c:v>43609.766666667</c:v>
                </c:pt>
                <c:pt idx="3">
                  <c:v>43637.899722222</c:v>
                </c:pt>
                <c:pt idx="4">
                  <c:v>43628.276666667</c:v>
                </c:pt>
                <c:pt idx="5">
                  <c:v>43623.875277778</c:v>
                </c:pt>
              </c:numCache>
            </c:numRef>
          </c:yVal>
          <c:smooth val="0"/>
        </c:ser>
        <c:dLbls>
          <c:showLegendKey val="0"/>
          <c:showVal val="0"/>
          <c:showCatName val="0"/>
          <c:showSerName val="0"/>
          <c:showPercent val="0"/>
          <c:showBubbleSize val="0"/>
        </c:dLbls>
        <c:axId val="2099985240"/>
        <c:axId val="2099991000"/>
      </c:scatterChart>
      <c:valAx>
        <c:axId val="2099985240"/>
        <c:scaling>
          <c:orientation val="minMax"/>
        </c:scaling>
        <c:delete val="0"/>
        <c:axPos val="b"/>
        <c:majorGridlines/>
        <c:minorGridlines/>
        <c:title>
          <c:tx>
            <c:rich>
              <a:bodyPr/>
              <a:lstStyle/>
              <a:p>
                <a:pPr>
                  <a:defRPr/>
                </a:pPr>
                <a:r>
                  <a:rPr lang="en-GB"/>
                  <a:t>Minutes since scanner was switched</a:t>
                </a:r>
                <a:r>
                  <a:rPr lang="en-GB" baseline="0"/>
                  <a:t> on</a:t>
                </a:r>
                <a:endParaRPr lang="en-GB"/>
              </a:p>
            </c:rich>
          </c:tx>
          <c:overlay val="0"/>
        </c:title>
        <c:numFmt formatCode="0.00" sourceLinked="1"/>
        <c:majorTickMark val="out"/>
        <c:minorTickMark val="none"/>
        <c:tickLblPos val="nextTo"/>
        <c:crossAx val="2099991000"/>
        <c:crosses val="autoZero"/>
        <c:crossBetween val="midCat"/>
      </c:valAx>
      <c:valAx>
        <c:axId val="2099991000"/>
        <c:scaling>
          <c:orientation val="minMax"/>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099985240"/>
        <c:crosses val="autoZero"/>
        <c:crossBetween val="midCat"/>
      </c:valAx>
    </c:plotArea>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spPr>
            <a:ln w="28575">
              <a:noFill/>
            </a:ln>
          </c:spPr>
          <c:xVal>
            <c:numRef>
              <c:f>'scanner warm up day 1 0Gy zoom'!$E$26:$E$35</c:f>
              <c:numCache>
                <c:formatCode>0.00</c:formatCode>
                <c:ptCount val="10"/>
                <c:pt idx="0">
                  <c:v>1.616666666666667</c:v>
                </c:pt>
                <c:pt idx="1">
                  <c:v>2.516666666666667</c:v>
                </c:pt>
                <c:pt idx="2">
                  <c:v>3.533333333333333</c:v>
                </c:pt>
                <c:pt idx="3">
                  <c:v>4.566666666666666</c:v>
                </c:pt>
                <c:pt idx="4">
                  <c:v>5.533333333333333</c:v>
                </c:pt>
                <c:pt idx="5">
                  <c:v>6.533333333333333</c:v>
                </c:pt>
                <c:pt idx="6">
                  <c:v>7.533333333333333</c:v>
                </c:pt>
                <c:pt idx="7">
                  <c:v>8.533333333333333</c:v>
                </c:pt>
                <c:pt idx="8">
                  <c:v>9.566666666666666</c:v>
                </c:pt>
                <c:pt idx="9">
                  <c:v>10.51666666666667</c:v>
                </c:pt>
              </c:numCache>
            </c:numRef>
          </c:xVal>
          <c:yVal>
            <c:numRef>
              <c:f>'scanner warm up day 1 0Gy zoom'!$G$26:$G$35</c:f>
              <c:numCache>
                <c:formatCode>General</c:formatCode>
                <c:ptCount val="10"/>
                <c:pt idx="0">
                  <c:v>44016.939444444</c:v>
                </c:pt>
                <c:pt idx="1">
                  <c:v>44034.315</c:v>
                </c:pt>
                <c:pt idx="2">
                  <c:v>43853.771944444</c:v>
                </c:pt>
                <c:pt idx="3">
                  <c:v>43955.623055556</c:v>
                </c:pt>
                <c:pt idx="4">
                  <c:v>43923.195555556</c:v>
                </c:pt>
                <c:pt idx="5">
                  <c:v>43920.148888889</c:v>
                </c:pt>
                <c:pt idx="6">
                  <c:v>43922.2875</c:v>
                </c:pt>
                <c:pt idx="7">
                  <c:v>43917.638333333</c:v>
                </c:pt>
                <c:pt idx="8">
                  <c:v>43927.780555556</c:v>
                </c:pt>
                <c:pt idx="9">
                  <c:v>43923.836388889</c:v>
                </c:pt>
              </c:numCache>
            </c:numRef>
          </c:yVal>
          <c:smooth val="0"/>
        </c:ser>
        <c:dLbls>
          <c:showLegendKey val="0"/>
          <c:showVal val="0"/>
          <c:showCatName val="0"/>
          <c:showSerName val="0"/>
          <c:showPercent val="0"/>
          <c:showBubbleSize val="0"/>
        </c:dLbls>
        <c:axId val="2054400904"/>
        <c:axId val="2054409592"/>
      </c:scatterChart>
      <c:valAx>
        <c:axId val="2054400904"/>
        <c:scaling>
          <c:orientation val="minMax"/>
        </c:scaling>
        <c:delete val="0"/>
        <c:axPos val="b"/>
        <c:majorGridlines/>
        <c:minorGridlines/>
        <c:title>
          <c:tx>
            <c:rich>
              <a:bodyPr/>
              <a:lstStyle/>
              <a:p>
                <a:pPr>
                  <a:defRPr/>
                </a:pPr>
                <a:r>
                  <a:rPr lang="en-GB"/>
                  <a:t>Minutes since scanner was switched</a:t>
                </a:r>
                <a:r>
                  <a:rPr lang="en-GB" baseline="0"/>
                  <a:t> on</a:t>
                </a:r>
                <a:endParaRPr lang="en-GB"/>
              </a:p>
            </c:rich>
          </c:tx>
          <c:overlay val="0"/>
        </c:title>
        <c:numFmt formatCode="0.00" sourceLinked="1"/>
        <c:majorTickMark val="out"/>
        <c:minorTickMark val="none"/>
        <c:tickLblPos val="nextTo"/>
        <c:crossAx val="2054409592"/>
        <c:crosses val="autoZero"/>
        <c:crossBetween val="midCat"/>
      </c:valAx>
      <c:valAx>
        <c:axId val="2054409592"/>
        <c:scaling>
          <c:orientation val="minMax"/>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054400904"/>
        <c:crosses val="autoZero"/>
        <c:crossBetween val="midCat"/>
      </c:valAx>
    </c:plotArea>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spPr>
            <a:ln w="28575">
              <a:noFill/>
            </a:ln>
          </c:spPr>
          <c:xVal>
            <c:numRef>
              <c:f>'scanner warm up day 1 0Gy zoom'!$E$36:$E$42</c:f>
              <c:numCache>
                <c:formatCode>0.00</c:formatCode>
                <c:ptCount val="7"/>
                <c:pt idx="0">
                  <c:v>82.28333333333333</c:v>
                </c:pt>
                <c:pt idx="1">
                  <c:v>82.65000000000001</c:v>
                </c:pt>
                <c:pt idx="2">
                  <c:v>83.0</c:v>
                </c:pt>
                <c:pt idx="3">
                  <c:v>83.45</c:v>
                </c:pt>
                <c:pt idx="4">
                  <c:v>83.81666666666666</c:v>
                </c:pt>
                <c:pt idx="5">
                  <c:v>84.2</c:v>
                </c:pt>
                <c:pt idx="6">
                  <c:v>84.6</c:v>
                </c:pt>
              </c:numCache>
            </c:numRef>
          </c:xVal>
          <c:yVal>
            <c:numRef>
              <c:f>'scanner warm up day 1 0Gy zoom'!$G$36:$G$42</c:f>
              <c:numCache>
                <c:formatCode>General</c:formatCode>
                <c:ptCount val="7"/>
                <c:pt idx="0">
                  <c:v>43726.297777778</c:v>
                </c:pt>
                <c:pt idx="1">
                  <c:v>43792.245555556</c:v>
                </c:pt>
                <c:pt idx="2">
                  <c:v>43813.232222222</c:v>
                </c:pt>
                <c:pt idx="3">
                  <c:v>43795.598888889</c:v>
                </c:pt>
                <c:pt idx="4">
                  <c:v>43823.091666667</c:v>
                </c:pt>
                <c:pt idx="5">
                  <c:v>43792.983333333</c:v>
                </c:pt>
                <c:pt idx="6">
                  <c:v>43787.808333333</c:v>
                </c:pt>
              </c:numCache>
            </c:numRef>
          </c:yVal>
          <c:smooth val="0"/>
        </c:ser>
        <c:dLbls>
          <c:showLegendKey val="0"/>
          <c:showVal val="0"/>
          <c:showCatName val="0"/>
          <c:showSerName val="0"/>
          <c:showPercent val="0"/>
          <c:showBubbleSize val="0"/>
        </c:dLbls>
        <c:axId val="2101110104"/>
        <c:axId val="2101115912"/>
      </c:scatterChart>
      <c:valAx>
        <c:axId val="2101110104"/>
        <c:scaling>
          <c:orientation val="minMax"/>
        </c:scaling>
        <c:delete val="0"/>
        <c:axPos val="b"/>
        <c:majorGridlines/>
        <c:minorGridlines/>
        <c:title>
          <c:tx>
            <c:rich>
              <a:bodyPr/>
              <a:lstStyle/>
              <a:p>
                <a:pPr>
                  <a:defRPr/>
                </a:pPr>
                <a:r>
                  <a:rPr lang="en-GB"/>
                  <a:t>Minutes since scanner was switched</a:t>
                </a:r>
                <a:r>
                  <a:rPr lang="en-GB" baseline="0"/>
                  <a:t> on</a:t>
                </a:r>
                <a:endParaRPr lang="en-GB"/>
              </a:p>
            </c:rich>
          </c:tx>
          <c:overlay val="0"/>
        </c:title>
        <c:numFmt formatCode="0.00" sourceLinked="1"/>
        <c:majorTickMark val="out"/>
        <c:minorTickMark val="none"/>
        <c:tickLblPos val="nextTo"/>
        <c:crossAx val="2101115912"/>
        <c:crosses val="autoZero"/>
        <c:crossBetween val="midCat"/>
      </c:valAx>
      <c:valAx>
        <c:axId val="2101115912"/>
        <c:scaling>
          <c:orientation val="minMax"/>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101110104"/>
        <c:crosses val="autoZero"/>
        <c:crossBetween val="midCat"/>
      </c:valAx>
    </c:plotArea>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spPr>
            <a:ln w="28575">
              <a:noFill/>
            </a:ln>
          </c:spPr>
          <c:xVal>
            <c:numRef>
              <c:f>'scanner warm up day 1 0Gy zoom'!$E$43:$E$50</c:f>
              <c:numCache>
                <c:formatCode>0.00</c:formatCode>
                <c:ptCount val="8"/>
                <c:pt idx="0">
                  <c:v>139.4833333333333</c:v>
                </c:pt>
                <c:pt idx="1">
                  <c:v>139.8333333333333</c:v>
                </c:pt>
                <c:pt idx="2">
                  <c:v>140.2</c:v>
                </c:pt>
                <c:pt idx="3">
                  <c:v>140.5833333333333</c:v>
                </c:pt>
                <c:pt idx="4">
                  <c:v>140.95</c:v>
                </c:pt>
                <c:pt idx="5">
                  <c:v>141.25</c:v>
                </c:pt>
                <c:pt idx="6">
                  <c:v>141.7</c:v>
                </c:pt>
                <c:pt idx="7">
                  <c:v>142.05</c:v>
                </c:pt>
              </c:numCache>
            </c:numRef>
          </c:xVal>
          <c:yVal>
            <c:numRef>
              <c:f>'scanner warm up day 1 0Gy zoom'!$G$43:$G$50</c:f>
              <c:numCache>
                <c:formatCode>General</c:formatCode>
                <c:ptCount val="8"/>
                <c:pt idx="0">
                  <c:v>43783.713888889</c:v>
                </c:pt>
                <c:pt idx="1">
                  <c:v>43768.911944444</c:v>
                </c:pt>
                <c:pt idx="2">
                  <c:v>43769.525277778</c:v>
                </c:pt>
                <c:pt idx="3">
                  <c:v>43721.409722222</c:v>
                </c:pt>
                <c:pt idx="4">
                  <c:v>43749.581944444</c:v>
                </c:pt>
                <c:pt idx="5">
                  <c:v>43748.596111111</c:v>
                </c:pt>
                <c:pt idx="6">
                  <c:v>43653.173055556</c:v>
                </c:pt>
                <c:pt idx="7">
                  <c:v>43714.94</c:v>
                </c:pt>
              </c:numCache>
            </c:numRef>
          </c:yVal>
          <c:smooth val="0"/>
        </c:ser>
        <c:dLbls>
          <c:showLegendKey val="0"/>
          <c:showVal val="0"/>
          <c:showCatName val="0"/>
          <c:showSerName val="0"/>
          <c:showPercent val="0"/>
          <c:showBubbleSize val="0"/>
        </c:dLbls>
        <c:axId val="2101138216"/>
        <c:axId val="2101143944"/>
      </c:scatterChart>
      <c:valAx>
        <c:axId val="2101138216"/>
        <c:scaling>
          <c:orientation val="minMax"/>
        </c:scaling>
        <c:delete val="0"/>
        <c:axPos val="b"/>
        <c:majorGridlines/>
        <c:minorGridlines/>
        <c:title>
          <c:tx>
            <c:rich>
              <a:bodyPr/>
              <a:lstStyle/>
              <a:p>
                <a:pPr>
                  <a:defRPr/>
                </a:pPr>
                <a:r>
                  <a:rPr lang="en-GB"/>
                  <a:t>Minutes since scanner was switched</a:t>
                </a:r>
                <a:r>
                  <a:rPr lang="en-GB" baseline="0"/>
                  <a:t> on</a:t>
                </a:r>
                <a:endParaRPr lang="en-GB"/>
              </a:p>
            </c:rich>
          </c:tx>
          <c:overlay val="0"/>
        </c:title>
        <c:numFmt formatCode="0.00" sourceLinked="1"/>
        <c:majorTickMark val="out"/>
        <c:minorTickMark val="none"/>
        <c:tickLblPos val="nextTo"/>
        <c:crossAx val="2101143944"/>
        <c:crosses val="autoZero"/>
        <c:crossBetween val="midCat"/>
      </c:valAx>
      <c:valAx>
        <c:axId val="2101143944"/>
        <c:scaling>
          <c:orientation val="minMax"/>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101138216"/>
        <c:crosses val="autoZero"/>
        <c:crossBetween val="midCat"/>
      </c:valAx>
    </c:plotArea>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spPr>
            <a:ln w="28575">
              <a:noFill/>
            </a:ln>
          </c:spPr>
          <c:xVal>
            <c:numRef>
              <c:f>'scanner warm up day 1 0Gy zoom'!$E$51:$E$56</c:f>
              <c:numCache>
                <c:formatCode>0.00</c:formatCode>
                <c:ptCount val="6"/>
                <c:pt idx="0">
                  <c:v>212.5666666666667</c:v>
                </c:pt>
                <c:pt idx="1">
                  <c:v>212.9166666666667</c:v>
                </c:pt>
                <c:pt idx="2">
                  <c:v>213.2666666666667</c:v>
                </c:pt>
                <c:pt idx="3">
                  <c:v>213.6166666666667</c:v>
                </c:pt>
                <c:pt idx="4">
                  <c:v>213.9666666666667</c:v>
                </c:pt>
                <c:pt idx="5">
                  <c:v>214.35</c:v>
                </c:pt>
              </c:numCache>
            </c:numRef>
          </c:xVal>
          <c:yVal>
            <c:numRef>
              <c:f>'scanner warm up day 1 0Gy zoom'!$G$51:$G$56</c:f>
              <c:numCache>
                <c:formatCode>General</c:formatCode>
                <c:ptCount val="6"/>
                <c:pt idx="0">
                  <c:v>43662.411388889</c:v>
                </c:pt>
                <c:pt idx="1">
                  <c:v>43581.726388889</c:v>
                </c:pt>
                <c:pt idx="2">
                  <c:v>43580.950555556</c:v>
                </c:pt>
                <c:pt idx="3">
                  <c:v>43670.038055556</c:v>
                </c:pt>
                <c:pt idx="4">
                  <c:v>43681.541111111</c:v>
                </c:pt>
                <c:pt idx="5">
                  <c:v>43771.380277778</c:v>
                </c:pt>
              </c:numCache>
            </c:numRef>
          </c:yVal>
          <c:smooth val="0"/>
        </c:ser>
        <c:dLbls>
          <c:showLegendKey val="0"/>
          <c:showVal val="0"/>
          <c:showCatName val="0"/>
          <c:showSerName val="0"/>
          <c:showPercent val="0"/>
          <c:showBubbleSize val="0"/>
        </c:dLbls>
        <c:axId val="2101173736"/>
        <c:axId val="2101179544"/>
      </c:scatterChart>
      <c:valAx>
        <c:axId val="2101173736"/>
        <c:scaling>
          <c:orientation val="minMax"/>
        </c:scaling>
        <c:delete val="0"/>
        <c:axPos val="b"/>
        <c:majorGridlines/>
        <c:minorGridlines/>
        <c:title>
          <c:tx>
            <c:rich>
              <a:bodyPr/>
              <a:lstStyle/>
              <a:p>
                <a:pPr>
                  <a:defRPr/>
                </a:pPr>
                <a:r>
                  <a:rPr lang="en-GB"/>
                  <a:t>Minutes since scanner was switched</a:t>
                </a:r>
                <a:r>
                  <a:rPr lang="en-GB" baseline="0"/>
                  <a:t> on</a:t>
                </a:r>
                <a:endParaRPr lang="en-GB"/>
              </a:p>
            </c:rich>
          </c:tx>
          <c:overlay val="0"/>
        </c:title>
        <c:numFmt formatCode="0.00" sourceLinked="1"/>
        <c:majorTickMark val="out"/>
        <c:minorTickMark val="none"/>
        <c:tickLblPos val="nextTo"/>
        <c:crossAx val="2101179544"/>
        <c:crosses val="autoZero"/>
        <c:crossBetween val="midCat"/>
      </c:valAx>
      <c:valAx>
        <c:axId val="2101179544"/>
        <c:scaling>
          <c:orientation val="minMax"/>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101173736"/>
        <c:crosses val="autoZero"/>
        <c:crossBetween val="midCat"/>
      </c:valAx>
    </c:plotArea>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spPr>
            <a:ln w="28575">
              <a:noFill/>
            </a:ln>
          </c:spPr>
          <c:xVal>
            <c:numRef>
              <c:f>'scanner warm up day 1 0Gy zoom'!$E$57:$E$62</c:f>
              <c:numCache>
                <c:formatCode>0.00</c:formatCode>
                <c:ptCount val="6"/>
                <c:pt idx="0">
                  <c:v>215.6333333333333</c:v>
                </c:pt>
                <c:pt idx="1">
                  <c:v>215.9833333333333</c:v>
                </c:pt>
                <c:pt idx="2">
                  <c:v>216.3333333333333</c:v>
                </c:pt>
                <c:pt idx="3">
                  <c:v>216.6833333333333</c:v>
                </c:pt>
                <c:pt idx="4">
                  <c:v>217.0333333333333</c:v>
                </c:pt>
                <c:pt idx="5">
                  <c:v>217.3833333333333</c:v>
                </c:pt>
              </c:numCache>
            </c:numRef>
          </c:xVal>
          <c:yVal>
            <c:numRef>
              <c:f>'scanner warm up day 1 0Gy zoom'!$G$57:$G$62</c:f>
              <c:numCache>
                <c:formatCode>General</c:formatCode>
                <c:ptCount val="6"/>
                <c:pt idx="0">
                  <c:v>43532.801388889</c:v>
                </c:pt>
                <c:pt idx="1">
                  <c:v>43656.183333333</c:v>
                </c:pt>
                <c:pt idx="2">
                  <c:v>43609.766666667</c:v>
                </c:pt>
                <c:pt idx="3">
                  <c:v>43637.899722222</c:v>
                </c:pt>
                <c:pt idx="4">
                  <c:v>43628.276666667</c:v>
                </c:pt>
                <c:pt idx="5">
                  <c:v>43623.875277778</c:v>
                </c:pt>
              </c:numCache>
            </c:numRef>
          </c:yVal>
          <c:smooth val="0"/>
        </c:ser>
        <c:dLbls>
          <c:showLegendKey val="0"/>
          <c:showVal val="0"/>
          <c:showCatName val="0"/>
          <c:showSerName val="0"/>
          <c:showPercent val="0"/>
          <c:showBubbleSize val="0"/>
        </c:dLbls>
        <c:axId val="2101205640"/>
        <c:axId val="2101211448"/>
      </c:scatterChart>
      <c:valAx>
        <c:axId val="2101205640"/>
        <c:scaling>
          <c:orientation val="minMax"/>
        </c:scaling>
        <c:delete val="0"/>
        <c:axPos val="b"/>
        <c:majorGridlines/>
        <c:minorGridlines/>
        <c:title>
          <c:tx>
            <c:rich>
              <a:bodyPr/>
              <a:lstStyle/>
              <a:p>
                <a:pPr>
                  <a:defRPr/>
                </a:pPr>
                <a:r>
                  <a:rPr lang="en-GB"/>
                  <a:t>Minutes since scanner was switched</a:t>
                </a:r>
                <a:r>
                  <a:rPr lang="en-GB" baseline="0"/>
                  <a:t> on</a:t>
                </a:r>
                <a:endParaRPr lang="en-GB"/>
              </a:p>
            </c:rich>
          </c:tx>
          <c:overlay val="0"/>
        </c:title>
        <c:numFmt formatCode="0.00" sourceLinked="1"/>
        <c:majorTickMark val="out"/>
        <c:minorTickMark val="none"/>
        <c:tickLblPos val="nextTo"/>
        <c:crossAx val="2101211448"/>
        <c:crosses val="autoZero"/>
        <c:crossBetween val="midCat"/>
      </c:valAx>
      <c:valAx>
        <c:axId val="2101211448"/>
        <c:scaling>
          <c:orientation val="minMax"/>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101205640"/>
        <c:crosses val="autoZero"/>
        <c:crossBetween val="midCat"/>
      </c:valAx>
    </c:plotArea>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spPr>
            <a:ln w="28575">
              <a:noFill/>
            </a:ln>
          </c:spPr>
          <c:xVal>
            <c:numRef>
              <c:f>'scanner warm up day 1 0Gy zoom'!$E$26:$E$62</c:f>
              <c:numCache>
                <c:formatCode>0.00</c:formatCode>
                <c:ptCount val="37"/>
                <c:pt idx="0">
                  <c:v>1.616666666666667</c:v>
                </c:pt>
                <c:pt idx="1">
                  <c:v>2.516666666666667</c:v>
                </c:pt>
                <c:pt idx="2">
                  <c:v>3.533333333333333</c:v>
                </c:pt>
                <c:pt idx="3">
                  <c:v>4.566666666666666</c:v>
                </c:pt>
                <c:pt idx="4">
                  <c:v>5.533333333333333</c:v>
                </c:pt>
                <c:pt idx="5">
                  <c:v>6.533333333333333</c:v>
                </c:pt>
                <c:pt idx="6">
                  <c:v>7.533333333333333</c:v>
                </c:pt>
                <c:pt idx="7">
                  <c:v>8.533333333333333</c:v>
                </c:pt>
                <c:pt idx="8">
                  <c:v>9.566666666666666</c:v>
                </c:pt>
                <c:pt idx="9">
                  <c:v>10.51666666666667</c:v>
                </c:pt>
                <c:pt idx="10">
                  <c:v>82.28333333333333</c:v>
                </c:pt>
                <c:pt idx="11">
                  <c:v>82.65000000000001</c:v>
                </c:pt>
                <c:pt idx="12">
                  <c:v>83.0</c:v>
                </c:pt>
                <c:pt idx="13">
                  <c:v>83.45</c:v>
                </c:pt>
                <c:pt idx="14">
                  <c:v>83.81666666666666</c:v>
                </c:pt>
                <c:pt idx="15">
                  <c:v>84.2</c:v>
                </c:pt>
                <c:pt idx="16">
                  <c:v>84.6</c:v>
                </c:pt>
                <c:pt idx="17">
                  <c:v>139.4833333333333</c:v>
                </c:pt>
                <c:pt idx="18">
                  <c:v>139.8333333333333</c:v>
                </c:pt>
                <c:pt idx="19">
                  <c:v>140.2</c:v>
                </c:pt>
                <c:pt idx="20">
                  <c:v>140.5833333333333</c:v>
                </c:pt>
                <c:pt idx="21">
                  <c:v>140.95</c:v>
                </c:pt>
                <c:pt idx="22">
                  <c:v>141.25</c:v>
                </c:pt>
                <c:pt idx="23">
                  <c:v>141.7</c:v>
                </c:pt>
                <c:pt idx="24">
                  <c:v>142.05</c:v>
                </c:pt>
                <c:pt idx="25">
                  <c:v>212.5666666666667</c:v>
                </c:pt>
                <c:pt idx="26">
                  <c:v>212.9166666666667</c:v>
                </c:pt>
                <c:pt idx="27">
                  <c:v>213.2666666666667</c:v>
                </c:pt>
                <c:pt idx="28">
                  <c:v>213.6166666666667</c:v>
                </c:pt>
                <c:pt idx="29">
                  <c:v>213.9666666666667</c:v>
                </c:pt>
                <c:pt idx="30">
                  <c:v>214.35</c:v>
                </c:pt>
                <c:pt idx="31">
                  <c:v>215.6333333333333</c:v>
                </c:pt>
                <c:pt idx="32">
                  <c:v>215.9833333333333</c:v>
                </c:pt>
                <c:pt idx="33">
                  <c:v>216.3333333333333</c:v>
                </c:pt>
                <c:pt idx="34">
                  <c:v>216.6833333333333</c:v>
                </c:pt>
                <c:pt idx="35">
                  <c:v>217.0333333333333</c:v>
                </c:pt>
                <c:pt idx="36">
                  <c:v>217.3833333333333</c:v>
                </c:pt>
              </c:numCache>
            </c:numRef>
          </c:xVal>
          <c:yVal>
            <c:numRef>
              <c:f>'scanner warm up day 1 0Gy zoom'!$G$26:$G$62</c:f>
              <c:numCache>
                <c:formatCode>General</c:formatCode>
                <c:ptCount val="37"/>
                <c:pt idx="0">
                  <c:v>44016.939444444</c:v>
                </c:pt>
                <c:pt idx="1">
                  <c:v>44034.315</c:v>
                </c:pt>
                <c:pt idx="2">
                  <c:v>43853.771944444</c:v>
                </c:pt>
                <c:pt idx="3">
                  <c:v>43955.623055556</c:v>
                </c:pt>
                <c:pt idx="4">
                  <c:v>43923.195555556</c:v>
                </c:pt>
                <c:pt idx="5">
                  <c:v>43920.148888889</c:v>
                </c:pt>
                <c:pt idx="6">
                  <c:v>43922.2875</c:v>
                </c:pt>
                <c:pt idx="7">
                  <c:v>43917.638333333</c:v>
                </c:pt>
                <c:pt idx="8">
                  <c:v>43927.780555556</c:v>
                </c:pt>
                <c:pt idx="9">
                  <c:v>43923.836388889</c:v>
                </c:pt>
                <c:pt idx="10">
                  <c:v>43726.297777778</c:v>
                </c:pt>
                <c:pt idx="11">
                  <c:v>43792.245555556</c:v>
                </c:pt>
                <c:pt idx="12">
                  <c:v>43813.232222222</c:v>
                </c:pt>
                <c:pt idx="13">
                  <c:v>43795.598888889</c:v>
                </c:pt>
                <c:pt idx="14">
                  <c:v>43823.091666667</c:v>
                </c:pt>
                <c:pt idx="15">
                  <c:v>43792.983333333</c:v>
                </c:pt>
                <c:pt idx="16">
                  <c:v>43787.808333333</c:v>
                </c:pt>
                <c:pt idx="17">
                  <c:v>43783.713888889</c:v>
                </c:pt>
                <c:pt idx="18">
                  <c:v>43768.911944444</c:v>
                </c:pt>
                <c:pt idx="19">
                  <c:v>43769.525277778</c:v>
                </c:pt>
                <c:pt idx="20">
                  <c:v>43721.409722222</c:v>
                </c:pt>
                <c:pt idx="21">
                  <c:v>43749.581944444</c:v>
                </c:pt>
                <c:pt idx="22">
                  <c:v>43748.596111111</c:v>
                </c:pt>
                <c:pt idx="23">
                  <c:v>43653.173055556</c:v>
                </c:pt>
                <c:pt idx="24">
                  <c:v>43714.94</c:v>
                </c:pt>
                <c:pt idx="25">
                  <c:v>43662.411388889</c:v>
                </c:pt>
                <c:pt idx="26">
                  <c:v>43581.726388889</c:v>
                </c:pt>
                <c:pt idx="27">
                  <c:v>43580.950555556</c:v>
                </c:pt>
                <c:pt idx="28">
                  <c:v>43670.038055556</c:v>
                </c:pt>
                <c:pt idx="29">
                  <c:v>43681.541111111</c:v>
                </c:pt>
                <c:pt idx="30">
                  <c:v>43771.380277778</c:v>
                </c:pt>
                <c:pt idx="31">
                  <c:v>43532.801388889</c:v>
                </c:pt>
                <c:pt idx="32">
                  <c:v>43656.183333333</c:v>
                </c:pt>
                <c:pt idx="33">
                  <c:v>43609.766666667</c:v>
                </c:pt>
                <c:pt idx="34">
                  <c:v>43637.899722222</c:v>
                </c:pt>
                <c:pt idx="35">
                  <c:v>43628.276666667</c:v>
                </c:pt>
                <c:pt idx="36">
                  <c:v>43623.875277778</c:v>
                </c:pt>
              </c:numCache>
            </c:numRef>
          </c:yVal>
          <c:smooth val="0"/>
        </c:ser>
        <c:dLbls>
          <c:showLegendKey val="0"/>
          <c:showVal val="0"/>
          <c:showCatName val="0"/>
          <c:showSerName val="0"/>
          <c:showPercent val="0"/>
          <c:showBubbleSize val="0"/>
        </c:dLbls>
        <c:axId val="2100019848"/>
        <c:axId val="2100029928"/>
      </c:scatterChart>
      <c:valAx>
        <c:axId val="2100019848"/>
        <c:scaling>
          <c:orientation val="minMax"/>
        </c:scaling>
        <c:delete val="0"/>
        <c:axPos val="b"/>
        <c:majorGridlines/>
        <c:minorGridlines/>
        <c:title>
          <c:tx>
            <c:rich>
              <a:bodyPr/>
              <a:lstStyle/>
              <a:p>
                <a:pPr>
                  <a:defRPr/>
                </a:pPr>
                <a:r>
                  <a:rPr lang="en-GB"/>
                  <a:t>Minutes since scanner was switched</a:t>
                </a:r>
                <a:r>
                  <a:rPr lang="en-GB" baseline="0"/>
                  <a:t> on</a:t>
                </a:r>
                <a:endParaRPr lang="en-GB"/>
              </a:p>
            </c:rich>
          </c:tx>
          <c:overlay val="0"/>
        </c:title>
        <c:numFmt formatCode="0.00" sourceLinked="1"/>
        <c:majorTickMark val="out"/>
        <c:minorTickMark val="none"/>
        <c:tickLblPos val="nextTo"/>
        <c:crossAx val="2100029928"/>
        <c:crosses val="autoZero"/>
        <c:crossBetween val="midCat"/>
      </c:valAx>
      <c:valAx>
        <c:axId val="2100029928"/>
        <c:scaling>
          <c:orientation val="minMax"/>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100019848"/>
        <c:crosses val="autoZero"/>
        <c:crossBetween val="midCat"/>
      </c:valAx>
    </c:plotArea>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spPr>
            <a:ln w="28575">
              <a:noFill/>
            </a:ln>
          </c:spPr>
          <c:xVal>
            <c:numRef>
              <c:f>'scanner warm up day 1 0Gy zoom'!$E$51:$E$62</c:f>
              <c:numCache>
                <c:formatCode>0.00</c:formatCode>
                <c:ptCount val="12"/>
                <c:pt idx="0">
                  <c:v>212.5666666666667</c:v>
                </c:pt>
                <c:pt idx="1">
                  <c:v>212.9166666666667</c:v>
                </c:pt>
                <c:pt idx="2">
                  <c:v>213.2666666666667</c:v>
                </c:pt>
                <c:pt idx="3">
                  <c:v>213.6166666666667</c:v>
                </c:pt>
                <c:pt idx="4">
                  <c:v>213.9666666666667</c:v>
                </c:pt>
                <c:pt idx="5">
                  <c:v>214.35</c:v>
                </c:pt>
                <c:pt idx="6">
                  <c:v>215.6333333333333</c:v>
                </c:pt>
                <c:pt idx="7">
                  <c:v>215.9833333333333</c:v>
                </c:pt>
                <c:pt idx="8">
                  <c:v>216.3333333333333</c:v>
                </c:pt>
                <c:pt idx="9">
                  <c:v>216.6833333333333</c:v>
                </c:pt>
                <c:pt idx="10">
                  <c:v>217.0333333333333</c:v>
                </c:pt>
                <c:pt idx="11">
                  <c:v>217.3833333333333</c:v>
                </c:pt>
              </c:numCache>
            </c:numRef>
          </c:xVal>
          <c:yVal>
            <c:numRef>
              <c:f>'scanner warm up day 1 0Gy zoom'!$G$51:$G$62</c:f>
              <c:numCache>
                <c:formatCode>General</c:formatCode>
                <c:ptCount val="12"/>
                <c:pt idx="0">
                  <c:v>43662.411388889</c:v>
                </c:pt>
                <c:pt idx="1">
                  <c:v>43581.726388889</c:v>
                </c:pt>
                <c:pt idx="2">
                  <c:v>43580.950555556</c:v>
                </c:pt>
                <c:pt idx="3">
                  <c:v>43670.038055556</c:v>
                </c:pt>
                <c:pt idx="4">
                  <c:v>43681.541111111</c:v>
                </c:pt>
                <c:pt idx="5">
                  <c:v>43771.380277778</c:v>
                </c:pt>
                <c:pt idx="6">
                  <c:v>43532.801388889</c:v>
                </c:pt>
                <c:pt idx="7">
                  <c:v>43656.183333333</c:v>
                </c:pt>
                <c:pt idx="8">
                  <c:v>43609.766666667</c:v>
                </c:pt>
                <c:pt idx="9">
                  <c:v>43637.899722222</c:v>
                </c:pt>
                <c:pt idx="10">
                  <c:v>43628.276666667</c:v>
                </c:pt>
                <c:pt idx="11">
                  <c:v>43623.875277778</c:v>
                </c:pt>
              </c:numCache>
            </c:numRef>
          </c:yVal>
          <c:smooth val="0"/>
        </c:ser>
        <c:dLbls>
          <c:showLegendKey val="0"/>
          <c:showVal val="0"/>
          <c:showCatName val="0"/>
          <c:showSerName val="0"/>
          <c:showPercent val="0"/>
          <c:showBubbleSize val="0"/>
        </c:dLbls>
        <c:axId val="2100066472"/>
        <c:axId val="2100072264"/>
      </c:scatterChart>
      <c:valAx>
        <c:axId val="2100066472"/>
        <c:scaling>
          <c:orientation val="minMax"/>
        </c:scaling>
        <c:delete val="0"/>
        <c:axPos val="b"/>
        <c:majorGridlines/>
        <c:minorGridlines/>
        <c:title>
          <c:tx>
            <c:rich>
              <a:bodyPr/>
              <a:lstStyle/>
              <a:p>
                <a:pPr>
                  <a:defRPr/>
                </a:pPr>
                <a:r>
                  <a:rPr lang="en-GB"/>
                  <a:t>Minutes since scanner was switched</a:t>
                </a:r>
                <a:r>
                  <a:rPr lang="en-GB" baseline="0"/>
                  <a:t> on</a:t>
                </a:r>
                <a:endParaRPr lang="en-GB"/>
              </a:p>
            </c:rich>
          </c:tx>
          <c:overlay val="0"/>
        </c:title>
        <c:numFmt formatCode="0.00" sourceLinked="1"/>
        <c:majorTickMark val="out"/>
        <c:minorTickMark val="none"/>
        <c:tickLblPos val="nextTo"/>
        <c:crossAx val="2100072264"/>
        <c:crosses val="autoZero"/>
        <c:crossBetween val="midCat"/>
      </c:valAx>
      <c:valAx>
        <c:axId val="2100072264"/>
        <c:scaling>
          <c:orientation val="minMax"/>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100066472"/>
        <c:crosses val="autoZero"/>
        <c:crossBetween val="midCat"/>
      </c:valAx>
    </c:plotArea>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spPr>
            <a:ln w="28575">
              <a:noFill/>
            </a:ln>
          </c:spPr>
          <c:xVal>
            <c:numRef>
              <c:f>'scanner warmup day1 ~3Gy'!$E$26:$E$35</c:f>
              <c:numCache>
                <c:formatCode>0.00</c:formatCode>
                <c:ptCount val="10"/>
                <c:pt idx="0">
                  <c:v>1.616666666666667</c:v>
                </c:pt>
                <c:pt idx="1">
                  <c:v>2.516666666666667</c:v>
                </c:pt>
                <c:pt idx="2">
                  <c:v>3.533333333333333</c:v>
                </c:pt>
                <c:pt idx="3">
                  <c:v>4.566666666666666</c:v>
                </c:pt>
                <c:pt idx="4">
                  <c:v>5.533333333333333</c:v>
                </c:pt>
                <c:pt idx="5">
                  <c:v>6.533333333333333</c:v>
                </c:pt>
                <c:pt idx="6">
                  <c:v>7.533333333333333</c:v>
                </c:pt>
                <c:pt idx="7">
                  <c:v>8.533333333333333</c:v>
                </c:pt>
                <c:pt idx="8">
                  <c:v>9.566666666666666</c:v>
                </c:pt>
                <c:pt idx="9">
                  <c:v>10.51666666666667</c:v>
                </c:pt>
              </c:numCache>
            </c:numRef>
          </c:xVal>
          <c:yVal>
            <c:numRef>
              <c:f>'scanner warmup day1 ~3Gy'!$F$26:$F$35</c:f>
              <c:numCache>
                <c:formatCode>General</c:formatCode>
                <c:ptCount val="10"/>
                <c:pt idx="0">
                  <c:v>26549.7076</c:v>
                </c:pt>
                <c:pt idx="1">
                  <c:v>26542.8156</c:v>
                </c:pt>
                <c:pt idx="2">
                  <c:v>26403.9188</c:v>
                </c:pt>
                <c:pt idx="3">
                  <c:v>26442.9156</c:v>
                </c:pt>
                <c:pt idx="4">
                  <c:v>26430.1628</c:v>
                </c:pt>
                <c:pt idx="5">
                  <c:v>26430.7984</c:v>
                </c:pt>
                <c:pt idx="6">
                  <c:v>26437.6652</c:v>
                </c:pt>
                <c:pt idx="7">
                  <c:v>26431.9068</c:v>
                </c:pt>
                <c:pt idx="8">
                  <c:v>26430.9268</c:v>
                </c:pt>
                <c:pt idx="9">
                  <c:v>26429.944</c:v>
                </c:pt>
              </c:numCache>
            </c:numRef>
          </c:yVal>
          <c:smooth val="0"/>
        </c:ser>
        <c:dLbls>
          <c:showLegendKey val="0"/>
          <c:showVal val="0"/>
          <c:showCatName val="0"/>
          <c:showSerName val="0"/>
          <c:showPercent val="0"/>
          <c:showBubbleSize val="0"/>
        </c:dLbls>
        <c:axId val="2100110120"/>
        <c:axId val="2100115848"/>
      </c:scatterChart>
      <c:valAx>
        <c:axId val="2100110120"/>
        <c:scaling>
          <c:orientation val="minMax"/>
        </c:scaling>
        <c:delete val="0"/>
        <c:axPos val="b"/>
        <c:majorGridlines/>
        <c:minorGridlines/>
        <c:title>
          <c:tx>
            <c:rich>
              <a:bodyPr/>
              <a:lstStyle/>
              <a:p>
                <a:pPr>
                  <a:defRPr/>
                </a:pPr>
                <a:r>
                  <a:rPr lang="en-GB"/>
                  <a:t>Minutes since scanner was switched</a:t>
                </a:r>
                <a:r>
                  <a:rPr lang="en-GB" baseline="0"/>
                  <a:t> on</a:t>
                </a:r>
                <a:endParaRPr lang="en-GB"/>
              </a:p>
            </c:rich>
          </c:tx>
          <c:overlay val="0"/>
        </c:title>
        <c:numFmt formatCode="0.00" sourceLinked="1"/>
        <c:majorTickMark val="out"/>
        <c:minorTickMark val="none"/>
        <c:tickLblPos val="nextTo"/>
        <c:crossAx val="2100115848"/>
        <c:crosses val="autoZero"/>
        <c:crossBetween val="midCat"/>
      </c:valAx>
      <c:valAx>
        <c:axId val="2100115848"/>
        <c:scaling>
          <c:orientation val="minMax"/>
          <c:max val="26555.0"/>
          <c:min val="26150.0"/>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100110120"/>
        <c:crosses val="autoZero"/>
        <c:crossBetween val="midCat"/>
      </c:valAx>
    </c:plotArea>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spPr>
            <a:ln w="28575">
              <a:noFill/>
            </a:ln>
          </c:spPr>
          <c:xVal>
            <c:numRef>
              <c:f>'scanner warmup day1 ~3Gy'!$E$36:$E$42</c:f>
              <c:numCache>
                <c:formatCode>0.00</c:formatCode>
                <c:ptCount val="7"/>
                <c:pt idx="0">
                  <c:v>82.28333333333333</c:v>
                </c:pt>
                <c:pt idx="1">
                  <c:v>82.65000000000001</c:v>
                </c:pt>
                <c:pt idx="2">
                  <c:v>83.0</c:v>
                </c:pt>
                <c:pt idx="3">
                  <c:v>83.45</c:v>
                </c:pt>
                <c:pt idx="4">
                  <c:v>83.81666666666666</c:v>
                </c:pt>
                <c:pt idx="5">
                  <c:v>84.2</c:v>
                </c:pt>
                <c:pt idx="6">
                  <c:v>84.6</c:v>
                </c:pt>
              </c:numCache>
            </c:numRef>
          </c:xVal>
          <c:yVal>
            <c:numRef>
              <c:f>'scanner warmup day1 ~3Gy'!$F$36:$F$42</c:f>
              <c:numCache>
                <c:formatCode>General</c:formatCode>
                <c:ptCount val="7"/>
                <c:pt idx="0">
                  <c:v>26318.3308</c:v>
                </c:pt>
                <c:pt idx="1">
                  <c:v>26352.192</c:v>
                </c:pt>
                <c:pt idx="2">
                  <c:v>26355.2984</c:v>
                </c:pt>
                <c:pt idx="3">
                  <c:v>26324.4524</c:v>
                </c:pt>
                <c:pt idx="4">
                  <c:v>26361.5988</c:v>
                </c:pt>
                <c:pt idx="5">
                  <c:v>26327.7432</c:v>
                </c:pt>
                <c:pt idx="6">
                  <c:v>26324.9236</c:v>
                </c:pt>
              </c:numCache>
            </c:numRef>
          </c:yVal>
          <c:smooth val="0"/>
        </c:ser>
        <c:dLbls>
          <c:showLegendKey val="0"/>
          <c:showVal val="0"/>
          <c:showCatName val="0"/>
          <c:showSerName val="0"/>
          <c:showPercent val="0"/>
          <c:showBubbleSize val="0"/>
        </c:dLbls>
        <c:axId val="2053229192"/>
        <c:axId val="2101217352"/>
      </c:scatterChart>
      <c:valAx>
        <c:axId val="2053229192"/>
        <c:scaling>
          <c:orientation val="minMax"/>
        </c:scaling>
        <c:delete val="0"/>
        <c:axPos val="b"/>
        <c:majorGridlines/>
        <c:minorGridlines/>
        <c:title>
          <c:tx>
            <c:rich>
              <a:bodyPr/>
              <a:lstStyle/>
              <a:p>
                <a:pPr>
                  <a:defRPr/>
                </a:pPr>
                <a:r>
                  <a:rPr lang="en-GB"/>
                  <a:t>Minutes since scanner was switched</a:t>
                </a:r>
                <a:r>
                  <a:rPr lang="en-GB" baseline="0"/>
                  <a:t> on</a:t>
                </a:r>
                <a:endParaRPr lang="en-GB"/>
              </a:p>
            </c:rich>
          </c:tx>
          <c:overlay val="0"/>
        </c:title>
        <c:numFmt formatCode="0.00" sourceLinked="1"/>
        <c:majorTickMark val="out"/>
        <c:minorTickMark val="none"/>
        <c:tickLblPos val="nextTo"/>
        <c:crossAx val="2101217352"/>
        <c:crosses val="autoZero"/>
        <c:crossBetween val="midCat"/>
      </c:valAx>
      <c:valAx>
        <c:axId val="2101217352"/>
        <c:scaling>
          <c:orientation val="minMax"/>
          <c:max val="26555.0"/>
          <c:min val="26150.0"/>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053229192"/>
        <c:crosses val="autoZero"/>
        <c:crossBetween val="midCat"/>
      </c:valAx>
    </c:plotArea>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spPr>
            <a:ln w="28575">
              <a:noFill/>
            </a:ln>
          </c:spPr>
          <c:xVal>
            <c:numRef>
              <c:f>'scanner warmup day1 ~3Gy'!$E$43:$E$50</c:f>
              <c:numCache>
                <c:formatCode>0.00</c:formatCode>
                <c:ptCount val="8"/>
                <c:pt idx="0">
                  <c:v>139.4833333333333</c:v>
                </c:pt>
                <c:pt idx="1">
                  <c:v>139.8333333333333</c:v>
                </c:pt>
                <c:pt idx="2">
                  <c:v>140.2</c:v>
                </c:pt>
                <c:pt idx="3">
                  <c:v>140.5833333333333</c:v>
                </c:pt>
                <c:pt idx="4">
                  <c:v>140.95</c:v>
                </c:pt>
                <c:pt idx="5">
                  <c:v>141.25</c:v>
                </c:pt>
                <c:pt idx="6">
                  <c:v>141.7</c:v>
                </c:pt>
                <c:pt idx="7">
                  <c:v>142.05</c:v>
                </c:pt>
              </c:numCache>
            </c:numRef>
          </c:xVal>
          <c:yVal>
            <c:numRef>
              <c:f>'scanner warmup day1 ~3Gy'!$F$43:$F$50</c:f>
              <c:numCache>
                <c:formatCode>General</c:formatCode>
                <c:ptCount val="8"/>
                <c:pt idx="0">
                  <c:v>26343.7548</c:v>
                </c:pt>
                <c:pt idx="1">
                  <c:v>26330.0492</c:v>
                </c:pt>
                <c:pt idx="2">
                  <c:v>26325.0412</c:v>
                </c:pt>
                <c:pt idx="3">
                  <c:v>26300.588</c:v>
                </c:pt>
                <c:pt idx="4">
                  <c:v>26313.3156</c:v>
                </c:pt>
                <c:pt idx="5">
                  <c:v>26318.6504</c:v>
                </c:pt>
                <c:pt idx="6">
                  <c:v>26250.9672</c:v>
                </c:pt>
                <c:pt idx="7">
                  <c:v>26306.1532</c:v>
                </c:pt>
              </c:numCache>
            </c:numRef>
          </c:yVal>
          <c:smooth val="0"/>
        </c:ser>
        <c:dLbls>
          <c:showLegendKey val="0"/>
          <c:showVal val="0"/>
          <c:showCatName val="0"/>
          <c:showSerName val="0"/>
          <c:showPercent val="0"/>
          <c:showBubbleSize val="0"/>
        </c:dLbls>
        <c:axId val="2100131816"/>
        <c:axId val="2100137960"/>
      </c:scatterChart>
      <c:valAx>
        <c:axId val="2100131816"/>
        <c:scaling>
          <c:orientation val="minMax"/>
          <c:max val="142.25"/>
          <c:min val="139.25"/>
        </c:scaling>
        <c:delete val="0"/>
        <c:axPos val="b"/>
        <c:majorGridlines/>
        <c:minorGridlines/>
        <c:title>
          <c:tx>
            <c:rich>
              <a:bodyPr/>
              <a:lstStyle/>
              <a:p>
                <a:pPr>
                  <a:defRPr/>
                </a:pPr>
                <a:r>
                  <a:rPr lang="en-GB"/>
                  <a:t>Minutes since scanner was switched</a:t>
                </a:r>
                <a:r>
                  <a:rPr lang="en-GB" baseline="0"/>
                  <a:t> on</a:t>
                </a:r>
                <a:endParaRPr lang="en-GB"/>
              </a:p>
            </c:rich>
          </c:tx>
          <c:overlay val="0"/>
        </c:title>
        <c:numFmt formatCode="0.00" sourceLinked="1"/>
        <c:majorTickMark val="out"/>
        <c:minorTickMark val="none"/>
        <c:tickLblPos val="nextTo"/>
        <c:crossAx val="2100137960"/>
        <c:crosses val="autoZero"/>
        <c:crossBetween val="midCat"/>
      </c:valAx>
      <c:valAx>
        <c:axId val="2100137960"/>
        <c:scaling>
          <c:orientation val="minMax"/>
          <c:max val="26555.0"/>
          <c:min val="26150.0"/>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100131816"/>
        <c:crosses val="autoZero"/>
        <c:crossBetween val="midCat"/>
      </c:valAx>
    </c:plotArea>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spPr>
            <a:ln w="28575">
              <a:noFill/>
            </a:ln>
          </c:spPr>
          <c:xVal>
            <c:numRef>
              <c:f>'scanner warmup day1 ~3Gy'!$E$51:$E$56</c:f>
              <c:numCache>
                <c:formatCode>0.00</c:formatCode>
                <c:ptCount val="6"/>
                <c:pt idx="0">
                  <c:v>212.5666666666667</c:v>
                </c:pt>
                <c:pt idx="1">
                  <c:v>212.9166666666667</c:v>
                </c:pt>
                <c:pt idx="2">
                  <c:v>213.2666666666667</c:v>
                </c:pt>
                <c:pt idx="3">
                  <c:v>213.6166666666667</c:v>
                </c:pt>
                <c:pt idx="4">
                  <c:v>213.9666666666667</c:v>
                </c:pt>
                <c:pt idx="5">
                  <c:v>214.35</c:v>
                </c:pt>
              </c:numCache>
            </c:numRef>
          </c:xVal>
          <c:yVal>
            <c:numRef>
              <c:f>'scanner warmup day1 ~3Gy'!$F$51:$F$56</c:f>
              <c:numCache>
                <c:formatCode>General</c:formatCode>
                <c:ptCount val="6"/>
                <c:pt idx="0">
                  <c:v>26254.2072</c:v>
                </c:pt>
                <c:pt idx="1">
                  <c:v>26185.036</c:v>
                </c:pt>
                <c:pt idx="2">
                  <c:v>26184.8224</c:v>
                </c:pt>
                <c:pt idx="3">
                  <c:v>26245.2572</c:v>
                </c:pt>
                <c:pt idx="4">
                  <c:v>26251.8804</c:v>
                </c:pt>
                <c:pt idx="5">
                  <c:v>26294.1868</c:v>
                </c:pt>
              </c:numCache>
            </c:numRef>
          </c:yVal>
          <c:smooth val="0"/>
        </c:ser>
        <c:dLbls>
          <c:showLegendKey val="0"/>
          <c:showVal val="0"/>
          <c:showCatName val="0"/>
          <c:showSerName val="0"/>
          <c:showPercent val="0"/>
          <c:showBubbleSize val="0"/>
        </c:dLbls>
        <c:axId val="2101253784"/>
        <c:axId val="2101259624"/>
      </c:scatterChart>
      <c:valAx>
        <c:axId val="2101253784"/>
        <c:scaling>
          <c:orientation val="minMax"/>
          <c:min val="212.25"/>
        </c:scaling>
        <c:delete val="0"/>
        <c:axPos val="b"/>
        <c:majorGridlines/>
        <c:minorGridlines/>
        <c:title>
          <c:tx>
            <c:rich>
              <a:bodyPr/>
              <a:lstStyle/>
              <a:p>
                <a:pPr>
                  <a:defRPr/>
                </a:pPr>
                <a:r>
                  <a:rPr lang="en-GB"/>
                  <a:t>Minutes since scanner was switched</a:t>
                </a:r>
                <a:r>
                  <a:rPr lang="en-GB" baseline="0"/>
                  <a:t> on</a:t>
                </a:r>
                <a:endParaRPr lang="en-GB"/>
              </a:p>
            </c:rich>
          </c:tx>
          <c:overlay val="0"/>
        </c:title>
        <c:numFmt formatCode="0.00" sourceLinked="1"/>
        <c:majorTickMark val="out"/>
        <c:minorTickMark val="none"/>
        <c:tickLblPos val="nextTo"/>
        <c:crossAx val="2101259624"/>
        <c:crosses val="autoZero"/>
        <c:crossBetween val="midCat"/>
      </c:valAx>
      <c:valAx>
        <c:axId val="2101259624"/>
        <c:scaling>
          <c:orientation val="minMax"/>
          <c:max val="26555.0"/>
          <c:min val="26150.0"/>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101253784"/>
        <c:crosses val="autoZero"/>
        <c:crossBetween val="midCat"/>
      </c:valAx>
    </c:plotArea>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spPr>
            <a:ln w="28575">
              <a:noFill/>
            </a:ln>
          </c:spPr>
          <c:xVal>
            <c:numRef>
              <c:f>'scanner warmup day1 ~3Gy'!$E$57:$E$62</c:f>
              <c:numCache>
                <c:formatCode>0.00</c:formatCode>
                <c:ptCount val="6"/>
                <c:pt idx="0">
                  <c:v>215.6333333333333</c:v>
                </c:pt>
                <c:pt idx="1">
                  <c:v>215.9833333333333</c:v>
                </c:pt>
                <c:pt idx="2">
                  <c:v>216.3333333333333</c:v>
                </c:pt>
                <c:pt idx="3">
                  <c:v>216.6833333333333</c:v>
                </c:pt>
                <c:pt idx="4">
                  <c:v>217.0333333333333</c:v>
                </c:pt>
                <c:pt idx="5">
                  <c:v>217.3833333333333</c:v>
                </c:pt>
              </c:numCache>
            </c:numRef>
          </c:xVal>
          <c:yVal>
            <c:numRef>
              <c:f>'scanner warmup day1 ~3Gy'!$F$57:$F$62</c:f>
              <c:numCache>
                <c:formatCode>General</c:formatCode>
                <c:ptCount val="6"/>
                <c:pt idx="0">
                  <c:v>26165.1944</c:v>
                </c:pt>
                <c:pt idx="1">
                  <c:v>26240.0012</c:v>
                </c:pt>
                <c:pt idx="2">
                  <c:v>26195.4492</c:v>
                </c:pt>
                <c:pt idx="3">
                  <c:v>26216.3248</c:v>
                </c:pt>
                <c:pt idx="4">
                  <c:v>26210.8464</c:v>
                </c:pt>
                <c:pt idx="5">
                  <c:v>26204.0624</c:v>
                </c:pt>
              </c:numCache>
            </c:numRef>
          </c:yVal>
          <c:smooth val="0"/>
        </c:ser>
        <c:dLbls>
          <c:showLegendKey val="0"/>
          <c:showVal val="0"/>
          <c:showCatName val="0"/>
          <c:showSerName val="0"/>
          <c:showPercent val="0"/>
          <c:showBubbleSize val="0"/>
        </c:dLbls>
        <c:axId val="2100168856"/>
        <c:axId val="2100174696"/>
      </c:scatterChart>
      <c:valAx>
        <c:axId val="2100168856"/>
        <c:scaling>
          <c:orientation val="minMax"/>
          <c:min val="215.5"/>
        </c:scaling>
        <c:delete val="0"/>
        <c:axPos val="b"/>
        <c:majorGridlines/>
        <c:minorGridlines/>
        <c:title>
          <c:tx>
            <c:rich>
              <a:bodyPr/>
              <a:lstStyle/>
              <a:p>
                <a:pPr>
                  <a:defRPr/>
                </a:pPr>
                <a:r>
                  <a:rPr lang="en-GB"/>
                  <a:t>Minutes since scanner was switched</a:t>
                </a:r>
                <a:r>
                  <a:rPr lang="en-GB" baseline="0"/>
                  <a:t> on</a:t>
                </a:r>
                <a:endParaRPr lang="en-GB"/>
              </a:p>
            </c:rich>
          </c:tx>
          <c:overlay val="0"/>
        </c:title>
        <c:numFmt formatCode="0.00" sourceLinked="1"/>
        <c:majorTickMark val="out"/>
        <c:minorTickMark val="none"/>
        <c:tickLblPos val="nextTo"/>
        <c:crossAx val="2100174696"/>
        <c:crosses val="autoZero"/>
        <c:crossBetween val="midCat"/>
        <c:majorUnit val="0.5"/>
      </c:valAx>
      <c:valAx>
        <c:axId val="2100174696"/>
        <c:scaling>
          <c:orientation val="minMax"/>
          <c:max val="26555.0"/>
          <c:min val="26150.0"/>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100168856"/>
        <c:crosses val="autoZero"/>
        <c:crossBetween val="midCat"/>
      </c:valAx>
    </c:plotArea>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spPr>
            <a:ln w="28575">
              <a:noFill/>
            </a:ln>
          </c:spPr>
          <c:xVal>
            <c:numRef>
              <c:f>'scanner warmup day1 ~3Gy'!$E$26:$E$62</c:f>
              <c:numCache>
                <c:formatCode>0.00</c:formatCode>
                <c:ptCount val="37"/>
                <c:pt idx="0">
                  <c:v>1.616666666666667</c:v>
                </c:pt>
                <c:pt idx="1">
                  <c:v>2.516666666666667</c:v>
                </c:pt>
                <c:pt idx="2">
                  <c:v>3.533333333333333</c:v>
                </c:pt>
                <c:pt idx="3">
                  <c:v>4.566666666666666</c:v>
                </c:pt>
                <c:pt idx="4">
                  <c:v>5.533333333333333</c:v>
                </c:pt>
                <c:pt idx="5">
                  <c:v>6.533333333333333</c:v>
                </c:pt>
                <c:pt idx="6">
                  <c:v>7.533333333333333</c:v>
                </c:pt>
                <c:pt idx="7">
                  <c:v>8.533333333333333</c:v>
                </c:pt>
                <c:pt idx="8">
                  <c:v>9.566666666666666</c:v>
                </c:pt>
                <c:pt idx="9">
                  <c:v>10.51666666666667</c:v>
                </c:pt>
                <c:pt idx="10">
                  <c:v>82.28333333333333</c:v>
                </c:pt>
                <c:pt idx="11">
                  <c:v>82.65000000000001</c:v>
                </c:pt>
                <c:pt idx="12">
                  <c:v>83.0</c:v>
                </c:pt>
                <c:pt idx="13">
                  <c:v>83.45</c:v>
                </c:pt>
                <c:pt idx="14">
                  <c:v>83.81666666666666</c:v>
                </c:pt>
                <c:pt idx="15">
                  <c:v>84.2</c:v>
                </c:pt>
                <c:pt idx="16">
                  <c:v>84.6</c:v>
                </c:pt>
                <c:pt idx="17">
                  <c:v>139.4833333333333</c:v>
                </c:pt>
                <c:pt idx="18">
                  <c:v>139.8333333333333</c:v>
                </c:pt>
                <c:pt idx="19">
                  <c:v>140.2</c:v>
                </c:pt>
                <c:pt idx="20">
                  <c:v>140.5833333333333</c:v>
                </c:pt>
                <c:pt idx="21">
                  <c:v>140.95</c:v>
                </c:pt>
                <c:pt idx="22">
                  <c:v>141.25</c:v>
                </c:pt>
                <c:pt idx="23">
                  <c:v>141.7</c:v>
                </c:pt>
                <c:pt idx="24">
                  <c:v>142.05</c:v>
                </c:pt>
                <c:pt idx="25">
                  <c:v>212.5666666666667</c:v>
                </c:pt>
                <c:pt idx="26">
                  <c:v>212.9166666666667</c:v>
                </c:pt>
                <c:pt idx="27">
                  <c:v>213.2666666666667</c:v>
                </c:pt>
                <c:pt idx="28">
                  <c:v>213.6166666666667</c:v>
                </c:pt>
                <c:pt idx="29">
                  <c:v>213.9666666666667</c:v>
                </c:pt>
                <c:pt idx="30">
                  <c:v>214.35</c:v>
                </c:pt>
                <c:pt idx="31">
                  <c:v>215.6333333333333</c:v>
                </c:pt>
                <c:pt idx="32">
                  <c:v>215.9833333333333</c:v>
                </c:pt>
                <c:pt idx="33">
                  <c:v>216.3333333333333</c:v>
                </c:pt>
                <c:pt idx="34">
                  <c:v>216.6833333333333</c:v>
                </c:pt>
                <c:pt idx="35">
                  <c:v>217.0333333333333</c:v>
                </c:pt>
                <c:pt idx="36">
                  <c:v>217.3833333333333</c:v>
                </c:pt>
              </c:numCache>
            </c:numRef>
          </c:xVal>
          <c:yVal>
            <c:numRef>
              <c:f>'scanner warmup day1 ~3Gy'!$F$26:$F$62</c:f>
              <c:numCache>
                <c:formatCode>General</c:formatCode>
                <c:ptCount val="37"/>
                <c:pt idx="0">
                  <c:v>26549.7076</c:v>
                </c:pt>
                <c:pt idx="1">
                  <c:v>26542.8156</c:v>
                </c:pt>
                <c:pt idx="2">
                  <c:v>26403.9188</c:v>
                </c:pt>
                <c:pt idx="3">
                  <c:v>26442.9156</c:v>
                </c:pt>
                <c:pt idx="4">
                  <c:v>26430.1628</c:v>
                </c:pt>
                <c:pt idx="5">
                  <c:v>26430.7984</c:v>
                </c:pt>
                <c:pt idx="6">
                  <c:v>26437.6652</c:v>
                </c:pt>
                <c:pt idx="7">
                  <c:v>26431.9068</c:v>
                </c:pt>
                <c:pt idx="8">
                  <c:v>26430.9268</c:v>
                </c:pt>
                <c:pt idx="9">
                  <c:v>26429.944</c:v>
                </c:pt>
                <c:pt idx="10">
                  <c:v>26318.3308</c:v>
                </c:pt>
                <c:pt idx="11">
                  <c:v>26352.192</c:v>
                </c:pt>
                <c:pt idx="12">
                  <c:v>26355.2984</c:v>
                </c:pt>
                <c:pt idx="13">
                  <c:v>26324.4524</c:v>
                </c:pt>
                <c:pt idx="14">
                  <c:v>26361.5988</c:v>
                </c:pt>
                <c:pt idx="15">
                  <c:v>26327.7432</c:v>
                </c:pt>
                <c:pt idx="16">
                  <c:v>26324.9236</c:v>
                </c:pt>
                <c:pt idx="17">
                  <c:v>26343.7548</c:v>
                </c:pt>
                <c:pt idx="18">
                  <c:v>26330.0492</c:v>
                </c:pt>
                <c:pt idx="19">
                  <c:v>26325.0412</c:v>
                </c:pt>
                <c:pt idx="20">
                  <c:v>26300.588</c:v>
                </c:pt>
                <c:pt idx="21">
                  <c:v>26313.3156</c:v>
                </c:pt>
                <c:pt idx="22">
                  <c:v>26318.6504</c:v>
                </c:pt>
                <c:pt idx="23">
                  <c:v>26250.9672</c:v>
                </c:pt>
                <c:pt idx="24">
                  <c:v>26306.1532</c:v>
                </c:pt>
                <c:pt idx="25">
                  <c:v>26254.2072</c:v>
                </c:pt>
                <c:pt idx="26">
                  <c:v>26185.036</c:v>
                </c:pt>
                <c:pt idx="27">
                  <c:v>26184.8224</c:v>
                </c:pt>
                <c:pt idx="28">
                  <c:v>26245.2572</c:v>
                </c:pt>
                <c:pt idx="29">
                  <c:v>26251.8804</c:v>
                </c:pt>
                <c:pt idx="30">
                  <c:v>26294.1868</c:v>
                </c:pt>
                <c:pt idx="31">
                  <c:v>26165.1944</c:v>
                </c:pt>
                <c:pt idx="32">
                  <c:v>26240.0012</c:v>
                </c:pt>
                <c:pt idx="33">
                  <c:v>26195.4492</c:v>
                </c:pt>
                <c:pt idx="34">
                  <c:v>26216.3248</c:v>
                </c:pt>
                <c:pt idx="35">
                  <c:v>26210.8464</c:v>
                </c:pt>
                <c:pt idx="36">
                  <c:v>26204.0624</c:v>
                </c:pt>
              </c:numCache>
            </c:numRef>
          </c:yVal>
          <c:smooth val="0"/>
        </c:ser>
        <c:dLbls>
          <c:showLegendKey val="0"/>
          <c:showVal val="0"/>
          <c:showCatName val="0"/>
          <c:showSerName val="0"/>
          <c:showPercent val="0"/>
          <c:showBubbleSize val="0"/>
        </c:dLbls>
        <c:axId val="2101283288"/>
        <c:axId val="2101289064"/>
      </c:scatterChart>
      <c:valAx>
        <c:axId val="2101283288"/>
        <c:scaling>
          <c:orientation val="minMax"/>
        </c:scaling>
        <c:delete val="0"/>
        <c:axPos val="b"/>
        <c:majorGridlines/>
        <c:minorGridlines/>
        <c:title>
          <c:tx>
            <c:rich>
              <a:bodyPr/>
              <a:lstStyle/>
              <a:p>
                <a:pPr>
                  <a:defRPr/>
                </a:pPr>
                <a:r>
                  <a:rPr lang="en-GB"/>
                  <a:t>Minutes since scanner was switched</a:t>
                </a:r>
                <a:r>
                  <a:rPr lang="en-GB" baseline="0"/>
                  <a:t> on</a:t>
                </a:r>
                <a:endParaRPr lang="en-GB"/>
              </a:p>
            </c:rich>
          </c:tx>
          <c:overlay val="0"/>
        </c:title>
        <c:numFmt formatCode="0.00" sourceLinked="1"/>
        <c:majorTickMark val="out"/>
        <c:minorTickMark val="none"/>
        <c:tickLblPos val="nextTo"/>
        <c:crossAx val="2101289064"/>
        <c:crosses val="autoZero"/>
        <c:crossBetween val="midCat"/>
      </c:valAx>
      <c:valAx>
        <c:axId val="2101289064"/>
        <c:scaling>
          <c:orientation val="minMax"/>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101283288"/>
        <c:crosses val="autoZero"/>
        <c:crossBetween val="midCat"/>
      </c:valAx>
    </c:plotArea>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spPr>
            <a:ln w="28575">
              <a:noFill/>
            </a:ln>
          </c:spPr>
          <c:xVal>
            <c:numRef>
              <c:f>'scanner warmup day1 ~3Gy'!$E$51:$E$62</c:f>
              <c:numCache>
                <c:formatCode>0.00</c:formatCode>
                <c:ptCount val="12"/>
                <c:pt idx="0">
                  <c:v>212.5666666666667</c:v>
                </c:pt>
                <c:pt idx="1">
                  <c:v>212.9166666666667</c:v>
                </c:pt>
                <c:pt idx="2">
                  <c:v>213.2666666666667</c:v>
                </c:pt>
                <c:pt idx="3">
                  <c:v>213.6166666666667</c:v>
                </c:pt>
                <c:pt idx="4">
                  <c:v>213.9666666666667</c:v>
                </c:pt>
                <c:pt idx="5">
                  <c:v>214.35</c:v>
                </c:pt>
                <c:pt idx="6">
                  <c:v>215.6333333333333</c:v>
                </c:pt>
                <c:pt idx="7">
                  <c:v>215.9833333333333</c:v>
                </c:pt>
                <c:pt idx="8">
                  <c:v>216.3333333333333</c:v>
                </c:pt>
                <c:pt idx="9">
                  <c:v>216.6833333333333</c:v>
                </c:pt>
                <c:pt idx="10">
                  <c:v>217.0333333333333</c:v>
                </c:pt>
                <c:pt idx="11">
                  <c:v>217.3833333333333</c:v>
                </c:pt>
              </c:numCache>
            </c:numRef>
          </c:xVal>
          <c:yVal>
            <c:numRef>
              <c:f>'scanner warmup day1 ~3Gy'!$F$51:$F$62</c:f>
              <c:numCache>
                <c:formatCode>General</c:formatCode>
                <c:ptCount val="12"/>
                <c:pt idx="0">
                  <c:v>26254.2072</c:v>
                </c:pt>
                <c:pt idx="1">
                  <c:v>26185.036</c:v>
                </c:pt>
                <c:pt idx="2">
                  <c:v>26184.8224</c:v>
                </c:pt>
                <c:pt idx="3">
                  <c:v>26245.2572</c:v>
                </c:pt>
                <c:pt idx="4">
                  <c:v>26251.8804</c:v>
                </c:pt>
                <c:pt idx="5">
                  <c:v>26294.1868</c:v>
                </c:pt>
                <c:pt idx="6">
                  <c:v>26165.1944</c:v>
                </c:pt>
                <c:pt idx="7">
                  <c:v>26240.0012</c:v>
                </c:pt>
                <c:pt idx="8">
                  <c:v>26195.4492</c:v>
                </c:pt>
                <c:pt idx="9">
                  <c:v>26216.3248</c:v>
                </c:pt>
                <c:pt idx="10">
                  <c:v>26210.8464</c:v>
                </c:pt>
                <c:pt idx="11">
                  <c:v>26204.0624</c:v>
                </c:pt>
              </c:numCache>
            </c:numRef>
          </c:yVal>
          <c:smooth val="0"/>
        </c:ser>
        <c:dLbls>
          <c:showLegendKey val="0"/>
          <c:showVal val="0"/>
          <c:showCatName val="0"/>
          <c:showSerName val="0"/>
          <c:showPercent val="0"/>
          <c:showBubbleSize val="0"/>
        </c:dLbls>
        <c:axId val="2100215512"/>
        <c:axId val="2100221272"/>
      </c:scatterChart>
      <c:valAx>
        <c:axId val="2100215512"/>
        <c:scaling>
          <c:orientation val="minMax"/>
        </c:scaling>
        <c:delete val="0"/>
        <c:axPos val="b"/>
        <c:majorGridlines/>
        <c:minorGridlines/>
        <c:title>
          <c:tx>
            <c:rich>
              <a:bodyPr/>
              <a:lstStyle/>
              <a:p>
                <a:pPr>
                  <a:defRPr/>
                </a:pPr>
                <a:r>
                  <a:rPr lang="en-GB"/>
                  <a:t>Minutes since scanner was switched</a:t>
                </a:r>
                <a:r>
                  <a:rPr lang="en-GB" baseline="0"/>
                  <a:t> on</a:t>
                </a:r>
                <a:endParaRPr lang="en-GB"/>
              </a:p>
            </c:rich>
          </c:tx>
          <c:overlay val="0"/>
        </c:title>
        <c:numFmt formatCode="0.00" sourceLinked="1"/>
        <c:majorTickMark val="out"/>
        <c:minorTickMark val="none"/>
        <c:tickLblPos val="nextTo"/>
        <c:crossAx val="2100221272"/>
        <c:crosses val="autoZero"/>
        <c:crossBetween val="midCat"/>
      </c:valAx>
      <c:valAx>
        <c:axId val="2100221272"/>
        <c:scaling>
          <c:orientation val="minMax"/>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100215512"/>
        <c:crosses val="autoZero"/>
        <c:crossBetween val="midCat"/>
      </c:valAx>
    </c:plotArea>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spPr>
            <a:ln w="28575">
              <a:noFill/>
            </a:ln>
          </c:spPr>
          <c:xVal>
            <c:numRef>
              <c:f>'scanner warmup d1 both film'!$E$26:$E$35</c:f>
              <c:numCache>
                <c:formatCode>0.00</c:formatCode>
                <c:ptCount val="10"/>
                <c:pt idx="0">
                  <c:v>1.616666666666667</c:v>
                </c:pt>
                <c:pt idx="1">
                  <c:v>2.516666666666667</c:v>
                </c:pt>
                <c:pt idx="2">
                  <c:v>3.533333333333333</c:v>
                </c:pt>
                <c:pt idx="3">
                  <c:v>4.566666666666666</c:v>
                </c:pt>
                <c:pt idx="4">
                  <c:v>5.533333333333333</c:v>
                </c:pt>
                <c:pt idx="5">
                  <c:v>6.533333333333333</c:v>
                </c:pt>
                <c:pt idx="6">
                  <c:v>7.533333333333333</c:v>
                </c:pt>
                <c:pt idx="7">
                  <c:v>8.533333333333333</c:v>
                </c:pt>
                <c:pt idx="8">
                  <c:v>9.566666666666666</c:v>
                </c:pt>
                <c:pt idx="9">
                  <c:v>10.51666666666667</c:v>
                </c:pt>
              </c:numCache>
            </c:numRef>
          </c:xVal>
          <c:yVal>
            <c:numRef>
              <c:f>'scanner warmup d1 both film'!$F$26:$F$35</c:f>
              <c:numCache>
                <c:formatCode>General</c:formatCode>
                <c:ptCount val="10"/>
                <c:pt idx="0">
                  <c:v>26549.7076</c:v>
                </c:pt>
                <c:pt idx="1">
                  <c:v>26542.8156</c:v>
                </c:pt>
                <c:pt idx="2">
                  <c:v>26403.9188</c:v>
                </c:pt>
                <c:pt idx="3">
                  <c:v>26442.9156</c:v>
                </c:pt>
                <c:pt idx="4">
                  <c:v>26430.1628</c:v>
                </c:pt>
                <c:pt idx="5">
                  <c:v>26430.7984</c:v>
                </c:pt>
                <c:pt idx="6">
                  <c:v>26437.6652</c:v>
                </c:pt>
                <c:pt idx="7">
                  <c:v>26431.9068</c:v>
                </c:pt>
                <c:pt idx="8">
                  <c:v>26430.9268</c:v>
                </c:pt>
                <c:pt idx="9">
                  <c:v>26429.944</c:v>
                </c:pt>
              </c:numCache>
            </c:numRef>
          </c:yVal>
          <c:smooth val="0"/>
        </c:ser>
        <c:dLbls>
          <c:showLegendKey val="0"/>
          <c:showVal val="0"/>
          <c:showCatName val="0"/>
          <c:showSerName val="0"/>
          <c:showPercent val="0"/>
          <c:showBubbleSize val="0"/>
        </c:dLbls>
        <c:axId val="2100265336"/>
        <c:axId val="2100271080"/>
      </c:scatterChart>
      <c:valAx>
        <c:axId val="2100265336"/>
        <c:scaling>
          <c:orientation val="minMax"/>
        </c:scaling>
        <c:delete val="0"/>
        <c:axPos val="b"/>
        <c:majorGridlines/>
        <c:minorGridlines/>
        <c:title>
          <c:tx>
            <c:rich>
              <a:bodyPr/>
              <a:lstStyle/>
              <a:p>
                <a:pPr>
                  <a:defRPr/>
                </a:pPr>
                <a:r>
                  <a:rPr lang="en-GB"/>
                  <a:t>Minutes since scanner was switched</a:t>
                </a:r>
                <a:r>
                  <a:rPr lang="en-GB" baseline="0"/>
                  <a:t> on</a:t>
                </a:r>
                <a:endParaRPr lang="en-GB"/>
              </a:p>
            </c:rich>
          </c:tx>
          <c:overlay val="0"/>
        </c:title>
        <c:numFmt formatCode="0.00" sourceLinked="1"/>
        <c:majorTickMark val="out"/>
        <c:minorTickMark val="none"/>
        <c:tickLblPos val="nextTo"/>
        <c:crossAx val="2100271080"/>
        <c:crosses val="autoZero"/>
        <c:crossBetween val="midCat"/>
      </c:valAx>
      <c:valAx>
        <c:axId val="2100271080"/>
        <c:scaling>
          <c:orientation val="minMax"/>
          <c:max val="26555.0"/>
          <c:min val="26150.0"/>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100265336"/>
        <c:crosses val="autoZero"/>
        <c:crossBetween val="midCat"/>
      </c:valAx>
    </c:plotArea>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spPr>
            <a:ln w="28575">
              <a:noFill/>
            </a:ln>
          </c:spPr>
          <c:xVal>
            <c:numRef>
              <c:f>'scanner warmup d1 both film'!$E$36:$E$42</c:f>
              <c:numCache>
                <c:formatCode>0.00</c:formatCode>
                <c:ptCount val="7"/>
                <c:pt idx="0">
                  <c:v>82.28333333333333</c:v>
                </c:pt>
                <c:pt idx="1">
                  <c:v>82.65000000000001</c:v>
                </c:pt>
                <c:pt idx="2">
                  <c:v>83.0</c:v>
                </c:pt>
                <c:pt idx="3">
                  <c:v>83.45</c:v>
                </c:pt>
                <c:pt idx="4">
                  <c:v>83.81666666666666</c:v>
                </c:pt>
                <c:pt idx="5">
                  <c:v>84.2</c:v>
                </c:pt>
                <c:pt idx="6">
                  <c:v>84.6</c:v>
                </c:pt>
              </c:numCache>
            </c:numRef>
          </c:xVal>
          <c:yVal>
            <c:numRef>
              <c:f>'scanner warmup d1 both film'!$F$36:$F$42</c:f>
              <c:numCache>
                <c:formatCode>General</c:formatCode>
                <c:ptCount val="7"/>
                <c:pt idx="0">
                  <c:v>26318.3308</c:v>
                </c:pt>
                <c:pt idx="1">
                  <c:v>26352.192</c:v>
                </c:pt>
                <c:pt idx="2">
                  <c:v>26355.2984</c:v>
                </c:pt>
                <c:pt idx="3">
                  <c:v>26324.4524</c:v>
                </c:pt>
                <c:pt idx="4">
                  <c:v>26361.5988</c:v>
                </c:pt>
                <c:pt idx="5">
                  <c:v>26327.7432</c:v>
                </c:pt>
                <c:pt idx="6">
                  <c:v>26324.9236</c:v>
                </c:pt>
              </c:numCache>
            </c:numRef>
          </c:yVal>
          <c:smooth val="0"/>
        </c:ser>
        <c:dLbls>
          <c:showLegendKey val="0"/>
          <c:showVal val="0"/>
          <c:showCatName val="0"/>
          <c:showSerName val="0"/>
          <c:showPercent val="0"/>
          <c:showBubbleSize val="0"/>
        </c:dLbls>
        <c:axId val="2099484040"/>
        <c:axId val="2099478200"/>
      </c:scatterChart>
      <c:valAx>
        <c:axId val="2099484040"/>
        <c:scaling>
          <c:orientation val="minMax"/>
        </c:scaling>
        <c:delete val="0"/>
        <c:axPos val="b"/>
        <c:majorGridlines/>
        <c:minorGridlines/>
        <c:title>
          <c:tx>
            <c:rich>
              <a:bodyPr/>
              <a:lstStyle/>
              <a:p>
                <a:pPr>
                  <a:defRPr/>
                </a:pPr>
                <a:r>
                  <a:rPr lang="en-GB"/>
                  <a:t>Minutes since scanner was switched</a:t>
                </a:r>
                <a:r>
                  <a:rPr lang="en-GB" baseline="0"/>
                  <a:t> on</a:t>
                </a:r>
                <a:endParaRPr lang="en-GB"/>
              </a:p>
            </c:rich>
          </c:tx>
          <c:overlay val="0"/>
        </c:title>
        <c:numFmt formatCode="0.00" sourceLinked="1"/>
        <c:majorTickMark val="out"/>
        <c:minorTickMark val="none"/>
        <c:tickLblPos val="nextTo"/>
        <c:crossAx val="2099478200"/>
        <c:crosses val="autoZero"/>
        <c:crossBetween val="midCat"/>
      </c:valAx>
      <c:valAx>
        <c:axId val="2099478200"/>
        <c:scaling>
          <c:orientation val="minMax"/>
          <c:max val="26555.0"/>
          <c:min val="26150.0"/>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099484040"/>
        <c:crosses val="autoZero"/>
        <c:crossBetween val="midCat"/>
      </c:valAx>
    </c:plotArea>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spPr>
            <a:ln w="28575">
              <a:noFill/>
            </a:ln>
          </c:spPr>
          <c:xVal>
            <c:numRef>
              <c:f>'scanner warmup d1 both film'!$E$43:$E$50</c:f>
              <c:numCache>
                <c:formatCode>0.00</c:formatCode>
                <c:ptCount val="8"/>
                <c:pt idx="0">
                  <c:v>139.4833333333333</c:v>
                </c:pt>
                <c:pt idx="1">
                  <c:v>139.8333333333333</c:v>
                </c:pt>
                <c:pt idx="2">
                  <c:v>140.2</c:v>
                </c:pt>
                <c:pt idx="3">
                  <c:v>140.5833333333333</c:v>
                </c:pt>
                <c:pt idx="4">
                  <c:v>140.95</c:v>
                </c:pt>
                <c:pt idx="5">
                  <c:v>141.25</c:v>
                </c:pt>
                <c:pt idx="6">
                  <c:v>141.7</c:v>
                </c:pt>
                <c:pt idx="7">
                  <c:v>142.05</c:v>
                </c:pt>
              </c:numCache>
            </c:numRef>
          </c:xVal>
          <c:yVal>
            <c:numRef>
              <c:f>'scanner warmup d1 both film'!$F$43:$F$50</c:f>
              <c:numCache>
                <c:formatCode>General</c:formatCode>
                <c:ptCount val="8"/>
                <c:pt idx="0">
                  <c:v>26343.7548</c:v>
                </c:pt>
                <c:pt idx="1">
                  <c:v>26330.0492</c:v>
                </c:pt>
                <c:pt idx="2">
                  <c:v>26325.0412</c:v>
                </c:pt>
                <c:pt idx="3">
                  <c:v>26300.588</c:v>
                </c:pt>
                <c:pt idx="4">
                  <c:v>26313.3156</c:v>
                </c:pt>
                <c:pt idx="5">
                  <c:v>26318.6504</c:v>
                </c:pt>
                <c:pt idx="6">
                  <c:v>26250.9672</c:v>
                </c:pt>
                <c:pt idx="7">
                  <c:v>26306.1532</c:v>
                </c:pt>
              </c:numCache>
            </c:numRef>
          </c:yVal>
          <c:smooth val="0"/>
        </c:ser>
        <c:dLbls>
          <c:showLegendKey val="0"/>
          <c:showVal val="0"/>
          <c:showCatName val="0"/>
          <c:showSerName val="0"/>
          <c:showPercent val="0"/>
          <c:showBubbleSize val="0"/>
        </c:dLbls>
        <c:axId val="2101299528"/>
        <c:axId val="2101305304"/>
      </c:scatterChart>
      <c:valAx>
        <c:axId val="2101299528"/>
        <c:scaling>
          <c:orientation val="minMax"/>
          <c:max val="142.25"/>
          <c:min val="139.25"/>
        </c:scaling>
        <c:delete val="0"/>
        <c:axPos val="b"/>
        <c:majorGridlines/>
        <c:minorGridlines/>
        <c:title>
          <c:tx>
            <c:rich>
              <a:bodyPr/>
              <a:lstStyle/>
              <a:p>
                <a:pPr>
                  <a:defRPr/>
                </a:pPr>
                <a:r>
                  <a:rPr lang="en-GB"/>
                  <a:t>Minutes since scanner was switched</a:t>
                </a:r>
                <a:r>
                  <a:rPr lang="en-GB" baseline="0"/>
                  <a:t> on</a:t>
                </a:r>
                <a:endParaRPr lang="en-GB"/>
              </a:p>
            </c:rich>
          </c:tx>
          <c:overlay val="0"/>
        </c:title>
        <c:numFmt formatCode="0.00" sourceLinked="1"/>
        <c:majorTickMark val="out"/>
        <c:minorTickMark val="none"/>
        <c:tickLblPos val="nextTo"/>
        <c:crossAx val="2101305304"/>
        <c:crosses val="autoZero"/>
        <c:crossBetween val="midCat"/>
      </c:valAx>
      <c:valAx>
        <c:axId val="2101305304"/>
        <c:scaling>
          <c:orientation val="minMax"/>
          <c:max val="26555.0"/>
          <c:min val="26150.0"/>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101299528"/>
        <c:crosses val="autoZero"/>
        <c:crossBetween val="midCat"/>
      </c:valAx>
    </c:plotArea>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spPr>
            <a:ln w="28575">
              <a:noFill/>
            </a:ln>
          </c:spPr>
          <c:xVal>
            <c:numRef>
              <c:f>'scanner warmup d1 both film'!$E$51:$E$56</c:f>
              <c:numCache>
                <c:formatCode>0.00</c:formatCode>
                <c:ptCount val="6"/>
                <c:pt idx="0">
                  <c:v>212.5666666666667</c:v>
                </c:pt>
                <c:pt idx="1">
                  <c:v>212.9166666666667</c:v>
                </c:pt>
                <c:pt idx="2">
                  <c:v>213.2666666666667</c:v>
                </c:pt>
                <c:pt idx="3">
                  <c:v>213.6166666666667</c:v>
                </c:pt>
                <c:pt idx="4">
                  <c:v>213.9666666666667</c:v>
                </c:pt>
                <c:pt idx="5">
                  <c:v>214.35</c:v>
                </c:pt>
              </c:numCache>
            </c:numRef>
          </c:xVal>
          <c:yVal>
            <c:numRef>
              <c:f>'scanner warmup d1 both film'!$F$51:$F$56</c:f>
              <c:numCache>
                <c:formatCode>General</c:formatCode>
                <c:ptCount val="6"/>
                <c:pt idx="0">
                  <c:v>26254.2072</c:v>
                </c:pt>
                <c:pt idx="1">
                  <c:v>26185.036</c:v>
                </c:pt>
                <c:pt idx="2">
                  <c:v>26184.8224</c:v>
                </c:pt>
                <c:pt idx="3">
                  <c:v>26245.2572</c:v>
                </c:pt>
                <c:pt idx="4">
                  <c:v>26251.8804</c:v>
                </c:pt>
                <c:pt idx="5">
                  <c:v>26294.1868</c:v>
                </c:pt>
              </c:numCache>
            </c:numRef>
          </c:yVal>
          <c:smooth val="0"/>
        </c:ser>
        <c:dLbls>
          <c:showLegendKey val="0"/>
          <c:showVal val="0"/>
          <c:showCatName val="0"/>
          <c:showSerName val="0"/>
          <c:showPercent val="0"/>
          <c:showBubbleSize val="0"/>
        </c:dLbls>
        <c:axId val="2100538296"/>
        <c:axId val="2100532504"/>
      </c:scatterChart>
      <c:valAx>
        <c:axId val="2100538296"/>
        <c:scaling>
          <c:orientation val="minMax"/>
          <c:min val="212.25"/>
        </c:scaling>
        <c:delete val="0"/>
        <c:axPos val="b"/>
        <c:majorGridlines/>
        <c:minorGridlines/>
        <c:title>
          <c:tx>
            <c:rich>
              <a:bodyPr/>
              <a:lstStyle/>
              <a:p>
                <a:pPr>
                  <a:defRPr/>
                </a:pPr>
                <a:r>
                  <a:rPr lang="en-GB"/>
                  <a:t>Minutes since scanner was switched</a:t>
                </a:r>
                <a:r>
                  <a:rPr lang="en-GB" baseline="0"/>
                  <a:t> on</a:t>
                </a:r>
                <a:endParaRPr lang="en-GB"/>
              </a:p>
            </c:rich>
          </c:tx>
          <c:overlay val="0"/>
        </c:title>
        <c:numFmt formatCode="0.00" sourceLinked="1"/>
        <c:majorTickMark val="out"/>
        <c:minorTickMark val="none"/>
        <c:tickLblPos val="nextTo"/>
        <c:crossAx val="2100532504"/>
        <c:crosses val="autoZero"/>
        <c:crossBetween val="midCat"/>
      </c:valAx>
      <c:valAx>
        <c:axId val="2100532504"/>
        <c:scaling>
          <c:orientation val="minMax"/>
          <c:max val="26555.0"/>
          <c:min val="26150.0"/>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100538296"/>
        <c:crosses val="autoZero"/>
        <c:crossBetween val="midCat"/>
      </c:valAx>
    </c:plotArea>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spPr>
            <a:ln w="28575">
              <a:noFill/>
            </a:ln>
          </c:spPr>
          <c:xVal>
            <c:numRef>
              <c:f>'scanner warmup d1 both film'!$E$57:$E$62</c:f>
              <c:numCache>
                <c:formatCode>0.00</c:formatCode>
                <c:ptCount val="6"/>
                <c:pt idx="0">
                  <c:v>215.6333333333333</c:v>
                </c:pt>
                <c:pt idx="1">
                  <c:v>215.9833333333333</c:v>
                </c:pt>
                <c:pt idx="2">
                  <c:v>216.3333333333333</c:v>
                </c:pt>
                <c:pt idx="3">
                  <c:v>216.6833333333333</c:v>
                </c:pt>
                <c:pt idx="4">
                  <c:v>217.0333333333333</c:v>
                </c:pt>
                <c:pt idx="5">
                  <c:v>217.3833333333333</c:v>
                </c:pt>
              </c:numCache>
            </c:numRef>
          </c:xVal>
          <c:yVal>
            <c:numRef>
              <c:f>'scanner warmup d1 both film'!$F$57:$F$62</c:f>
              <c:numCache>
                <c:formatCode>General</c:formatCode>
                <c:ptCount val="6"/>
                <c:pt idx="0">
                  <c:v>26165.1944</c:v>
                </c:pt>
                <c:pt idx="1">
                  <c:v>26240.0012</c:v>
                </c:pt>
                <c:pt idx="2">
                  <c:v>26195.4492</c:v>
                </c:pt>
                <c:pt idx="3">
                  <c:v>26216.3248</c:v>
                </c:pt>
                <c:pt idx="4">
                  <c:v>26210.8464</c:v>
                </c:pt>
                <c:pt idx="5">
                  <c:v>26204.0624</c:v>
                </c:pt>
              </c:numCache>
            </c:numRef>
          </c:yVal>
          <c:smooth val="0"/>
        </c:ser>
        <c:dLbls>
          <c:showLegendKey val="0"/>
          <c:showVal val="0"/>
          <c:showCatName val="0"/>
          <c:showSerName val="0"/>
          <c:showPercent val="0"/>
          <c:showBubbleSize val="0"/>
        </c:dLbls>
        <c:axId val="2100506760"/>
        <c:axId val="2100500952"/>
      </c:scatterChart>
      <c:valAx>
        <c:axId val="2100506760"/>
        <c:scaling>
          <c:orientation val="minMax"/>
          <c:min val="215.5"/>
        </c:scaling>
        <c:delete val="0"/>
        <c:axPos val="b"/>
        <c:majorGridlines/>
        <c:minorGridlines/>
        <c:title>
          <c:tx>
            <c:rich>
              <a:bodyPr/>
              <a:lstStyle/>
              <a:p>
                <a:pPr>
                  <a:defRPr/>
                </a:pPr>
                <a:r>
                  <a:rPr lang="en-GB"/>
                  <a:t>Minutes since scanner was switched</a:t>
                </a:r>
                <a:r>
                  <a:rPr lang="en-GB" baseline="0"/>
                  <a:t> on</a:t>
                </a:r>
                <a:endParaRPr lang="en-GB"/>
              </a:p>
            </c:rich>
          </c:tx>
          <c:overlay val="0"/>
        </c:title>
        <c:numFmt formatCode="0.00" sourceLinked="1"/>
        <c:majorTickMark val="out"/>
        <c:minorTickMark val="none"/>
        <c:tickLblPos val="nextTo"/>
        <c:crossAx val="2100500952"/>
        <c:crosses val="autoZero"/>
        <c:crossBetween val="midCat"/>
        <c:majorUnit val="0.5"/>
      </c:valAx>
      <c:valAx>
        <c:axId val="2100500952"/>
        <c:scaling>
          <c:orientation val="minMax"/>
          <c:max val="26555.0"/>
          <c:min val="26150.0"/>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100506760"/>
        <c:crosses val="autoZero"/>
        <c:crossBetween val="midCat"/>
      </c:valAx>
    </c:plotArea>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spPr>
            <a:ln w="28575">
              <a:noFill/>
            </a:ln>
          </c:spPr>
          <c:xVal>
            <c:numRef>
              <c:f>'scanner warmup d1 both film'!$E$26:$E$95</c:f>
              <c:numCache>
                <c:formatCode>0.00</c:formatCode>
                <c:ptCount val="70"/>
                <c:pt idx="0">
                  <c:v>1.616666666666667</c:v>
                </c:pt>
                <c:pt idx="1">
                  <c:v>2.516666666666667</c:v>
                </c:pt>
                <c:pt idx="2">
                  <c:v>3.533333333333333</c:v>
                </c:pt>
                <c:pt idx="3">
                  <c:v>4.566666666666666</c:v>
                </c:pt>
                <c:pt idx="4">
                  <c:v>5.533333333333333</c:v>
                </c:pt>
                <c:pt idx="5">
                  <c:v>6.533333333333333</c:v>
                </c:pt>
                <c:pt idx="6">
                  <c:v>7.533333333333333</c:v>
                </c:pt>
                <c:pt idx="7">
                  <c:v>8.533333333333333</c:v>
                </c:pt>
                <c:pt idx="8">
                  <c:v>9.566666666666666</c:v>
                </c:pt>
                <c:pt idx="9">
                  <c:v>10.51666666666667</c:v>
                </c:pt>
                <c:pt idx="10">
                  <c:v>82.28333333333333</c:v>
                </c:pt>
                <c:pt idx="11">
                  <c:v>82.65000000000001</c:v>
                </c:pt>
                <c:pt idx="12">
                  <c:v>83.0</c:v>
                </c:pt>
                <c:pt idx="13">
                  <c:v>83.45</c:v>
                </c:pt>
                <c:pt idx="14">
                  <c:v>83.81666666666666</c:v>
                </c:pt>
                <c:pt idx="15">
                  <c:v>84.2</c:v>
                </c:pt>
                <c:pt idx="16">
                  <c:v>84.6</c:v>
                </c:pt>
                <c:pt idx="17">
                  <c:v>139.4833333333333</c:v>
                </c:pt>
                <c:pt idx="18">
                  <c:v>139.8333333333333</c:v>
                </c:pt>
                <c:pt idx="19">
                  <c:v>140.2</c:v>
                </c:pt>
                <c:pt idx="20">
                  <c:v>140.5833333333333</c:v>
                </c:pt>
                <c:pt idx="21">
                  <c:v>140.95</c:v>
                </c:pt>
                <c:pt idx="22">
                  <c:v>141.25</c:v>
                </c:pt>
                <c:pt idx="23">
                  <c:v>141.7</c:v>
                </c:pt>
                <c:pt idx="24">
                  <c:v>142.05</c:v>
                </c:pt>
                <c:pt idx="25">
                  <c:v>212.5666666666667</c:v>
                </c:pt>
                <c:pt idx="26">
                  <c:v>212.9166666666667</c:v>
                </c:pt>
                <c:pt idx="27">
                  <c:v>213.2666666666667</c:v>
                </c:pt>
                <c:pt idx="28">
                  <c:v>213.6166666666667</c:v>
                </c:pt>
                <c:pt idx="29">
                  <c:v>213.9666666666667</c:v>
                </c:pt>
                <c:pt idx="30">
                  <c:v>214.35</c:v>
                </c:pt>
                <c:pt idx="31">
                  <c:v>215.6333333333333</c:v>
                </c:pt>
                <c:pt idx="32">
                  <c:v>215.9833333333333</c:v>
                </c:pt>
                <c:pt idx="33">
                  <c:v>216.3333333333333</c:v>
                </c:pt>
                <c:pt idx="34">
                  <c:v>216.6833333333333</c:v>
                </c:pt>
                <c:pt idx="35">
                  <c:v>217.0333333333333</c:v>
                </c:pt>
                <c:pt idx="36">
                  <c:v>217.3833333333333</c:v>
                </c:pt>
                <c:pt idx="37">
                  <c:v>278.8166666666666</c:v>
                </c:pt>
                <c:pt idx="38">
                  <c:v>279.3166666666666</c:v>
                </c:pt>
                <c:pt idx="39">
                  <c:v>279.8333333333333</c:v>
                </c:pt>
                <c:pt idx="40">
                  <c:v>280.4666666666666</c:v>
                </c:pt>
                <c:pt idx="41">
                  <c:v>280.8833333333333</c:v>
                </c:pt>
                <c:pt idx="42">
                  <c:v>281.3</c:v>
                </c:pt>
                <c:pt idx="43">
                  <c:v>281.7</c:v>
                </c:pt>
                <c:pt idx="44">
                  <c:v>282.5333333333334</c:v>
                </c:pt>
                <c:pt idx="45">
                  <c:v>283.15</c:v>
                </c:pt>
                <c:pt idx="46">
                  <c:v>283.5166666666666</c:v>
                </c:pt>
                <c:pt idx="47">
                  <c:v>283.8833333333333</c:v>
                </c:pt>
                <c:pt idx="48">
                  <c:v>296.1166666666666</c:v>
                </c:pt>
                <c:pt idx="49">
                  <c:v>296.5</c:v>
                </c:pt>
                <c:pt idx="50">
                  <c:v>296.8833333333333</c:v>
                </c:pt>
                <c:pt idx="51">
                  <c:v>297.25</c:v>
                </c:pt>
                <c:pt idx="52">
                  <c:v>297.6</c:v>
                </c:pt>
                <c:pt idx="53">
                  <c:v>298.05</c:v>
                </c:pt>
                <c:pt idx="54">
                  <c:v>298.4166666666667</c:v>
                </c:pt>
                <c:pt idx="55">
                  <c:v>298.8333333333333</c:v>
                </c:pt>
                <c:pt idx="56">
                  <c:v>299.2333333333333</c:v>
                </c:pt>
                <c:pt idx="57">
                  <c:v>299.6</c:v>
                </c:pt>
                <c:pt idx="58">
                  <c:v>308.25</c:v>
                </c:pt>
                <c:pt idx="59">
                  <c:v>308.6</c:v>
                </c:pt>
                <c:pt idx="60">
                  <c:v>309.0833333333333</c:v>
                </c:pt>
                <c:pt idx="61">
                  <c:v>309.5166666666666</c:v>
                </c:pt>
                <c:pt idx="62">
                  <c:v>309.8833333333333</c:v>
                </c:pt>
                <c:pt idx="63">
                  <c:v>310.2333333333333</c:v>
                </c:pt>
                <c:pt idx="64">
                  <c:v>316.5666666666666</c:v>
                </c:pt>
                <c:pt idx="65">
                  <c:v>316.9666666666666</c:v>
                </c:pt>
                <c:pt idx="66">
                  <c:v>317.3166666666666</c:v>
                </c:pt>
                <c:pt idx="67">
                  <c:v>317.6833333333333</c:v>
                </c:pt>
                <c:pt idx="68">
                  <c:v>318.1166666666666</c:v>
                </c:pt>
                <c:pt idx="69">
                  <c:v>318.4833333333333</c:v>
                </c:pt>
              </c:numCache>
            </c:numRef>
          </c:xVal>
          <c:yVal>
            <c:numRef>
              <c:f>'scanner warmup d1 both film'!$F$26:$F$95</c:f>
              <c:numCache>
                <c:formatCode>General</c:formatCode>
                <c:ptCount val="70"/>
                <c:pt idx="0">
                  <c:v>26549.7076</c:v>
                </c:pt>
                <c:pt idx="1">
                  <c:v>26542.8156</c:v>
                </c:pt>
                <c:pt idx="2">
                  <c:v>26403.9188</c:v>
                </c:pt>
                <c:pt idx="3">
                  <c:v>26442.9156</c:v>
                </c:pt>
                <c:pt idx="4">
                  <c:v>26430.1628</c:v>
                </c:pt>
                <c:pt idx="5">
                  <c:v>26430.7984</c:v>
                </c:pt>
                <c:pt idx="6">
                  <c:v>26437.6652</c:v>
                </c:pt>
                <c:pt idx="7">
                  <c:v>26431.9068</c:v>
                </c:pt>
                <c:pt idx="8">
                  <c:v>26430.9268</c:v>
                </c:pt>
                <c:pt idx="9">
                  <c:v>26429.944</c:v>
                </c:pt>
                <c:pt idx="10">
                  <c:v>26318.3308</c:v>
                </c:pt>
                <c:pt idx="11">
                  <c:v>26352.192</c:v>
                </c:pt>
                <c:pt idx="12">
                  <c:v>26355.2984</c:v>
                </c:pt>
                <c:pt idx="13">
                  <c:v>26324.4524</c:v>
                </c:pt>
                <c:pt idx="14">
                  <c:v>26361.5988</c:v>
                </c:pt>
                <c:pt idx="15">
                  <c:v>26327.7432</c:v>
                </c:pt>
                <c:pt idx="16">
                  <c:v>26324.9236</c:v>
                </c:pt>
                <c:pt idx="17">
                  <c:v>26343.7548</c:v>
                </c:pt>
                <c:pt idx="18">
                  <c:v>26330.0492</c:v>
                </c:pt>
                <c:pt idx="19">
                  <c:v>26325.0412</c:v>
                </c:pt>
                <c:pt idx="20">
                  <c:v>26300.588</c:v>
                </c:pt>
                <c:pt idx="21">
                  <c:v>26313.3156</c:v>
                </c:pt>
                <c:pt idx="22">
                  <c:v>26318.6504</c:v>
                </c:pt>
                <c:pt idx="23">
                  <c:v>26250.9672</c:v>
                </c:pt>
                <c:pt idx="24">
                  <c:v>26306.1532</c:v>
                </c:pt>
                <c:pt idx="25">
                  <c:v>26254.2072</c:v>
                </c:pt>
                <c:pt idx="26">
                  <c:v>26185.036</c:v>
                </c:pt>
                <c:pt idx="27">
                  <c:v>26184.8224</c:v>
                </c:pt>
                <c:pt idx="28">
                  <c:v>26245.2572</c:v>
                </c:pt>
                <c:pt idx="29">
                  <c:v>26251.8804</c:v>
                </c:pt>
                <c:pt idx="30">
                  <c:v>26294.1868</c:v>
                </c:pt>
                <c:pt idx="31">
                  <c:v>26165.1944</c:v>
                </c:pt>
                <c:pt idx="32">
                  <c:v>26240.0012</c:v>
                </c:pt>
                <c:pt idx="33">
                  <c:v>26195.4492</c:v>
                </c:pt>
                <c:pt idx="34">
                  <c:v>26216.3248</c:v>
                </c:pt>
                <c:pt idx="35">
                  <c:v>26210.8464</c:v>
                </c:pt>
                <c:pt idx="36">
                  <c:v>26204.0624</c:v>
                </c:pt>
                <c:pt idx="37">
                  <c:v>26161.2924</c:v>
                </c:pt>
                <c:pt idx="38">
                  <c:v>26174.988</c:v>
                </c:pt>
                <c:pt idx="39">
                  <c:v>26173.3016</c:v>
                </c:pt>
                <c:pt idx="40">
                  <c:v>26178.166</c:v>
                </c:pt>
                <c:pt idx="41">
                  <c:v>26214.2188</c:v>
                </c:pt>
                <c:pt idx="42">
                  <c:v>26219.288</c:v>
                </c:pt>
                <c:pt idx="43">
                  <c:v>26220.5576</c:v>
                </c:pt>
                <c:pt idx="44">
                  <c:v>26202.2632</c:v>
                </c:pt>
                <c:pt idx="45">
                  <c:v>26216.8996</c:v>
                </c:pt>
                <c:pt idx="46">
                  <c:v>26224.4272</c:v>
                </c:pt>
                <c:pt idx="47">
                  <c:v>26228.3396</c:v>
                </c:pt>
                <c:pt idx="48">
                  <c:v>26132.2256</c:v>
                </c:pt>
                <c:pt idx="49">
                  <c:v>26164.0728</c:v>
                </c:pt>
                <c:pt idx="50">
                  <c:v>26155.8496</c:v>
                </c:pt>
                <c:pt idx="51">
                  <c:v>26180.858</c:v>
                </c:pt>
                <c:pt idx="52">
                  <c:v>26174.1224</c:v>
                </c:pt>
                <c:pt idx="53">
                  <c:v>26151.198</c:v>
                </c:pt>
                <c:pt idx="54">
                  <c:v>26146.8524</c:v>
                </c:pt>
                <c:pt idx="55">
                  <c:v>26163.464</c:v>
                </c:pt>
                <c:pt idx="56">
                  <c:v>26131.972</c:v>
                </c:pt>
                <c:pt idx="57">
                  <c:v>26139.4448</c:v>
                </c:pt>
                <c:pt idx="58">
                  <c:v>26107.9404</c:v>
                </c:pt>
                <c:pt idx="59">
                  <c:v>26115.1596</c:v>
                </c:pt>
                <c:pt idx="60">
                  <c:v>26135.654</c:v>
                </c:pt>
                <c:pt idx="61">
                  <c:v>26151.9988</c:v>
                </c:pt>
                <c:pt idx="62">
                  <c:v>26129.3544</c:v>
                </c:pt>
                <c:pt idx="63">
                  <c:v>26123.5556</c:v>
                </c:pt>
                <c:pt idx="64">
                  <c:v>26052.6328</c:v>
                </c:pt>
                <c:pt idx="65">
                  <c:v>26130.718</c:v>
                </c:pt>
                <c:pt idx="66">
                  <c:v>26117.3864</c:v>
                </c:pt>
                <c:pt idx="67">
                  <c:v>26119.8804</c:v>
                </c:pt>
                <c:pt idx="68">
                  <c:v>26120.2404</c:v>
                </c:pt>
                <c:pt idx="69">
                  <c:v>26122.8924</c:v>
                </c:pt>
              </c:numCache>
            </c:numRef>
          </c:yVal>
          <c:smooth val="0"/>
        </c:ser>
        <c:dLbls>
          <c:showLegendKey val="0"/>
          <c:showVal val="0"/>
          <c:showCatName val="0"/>
          <c:showSerName val="0"/>
          <c:showPercent val="0"/>
          <c:showBubbleSize val="0"/>
        </c:dLbls>
        <c:axId val="2100475352"/>
        <c:axId val="2100469608"/>
      </c:scatterChart>
      <c:valAx>
        <c:axId val="2100475352"/>
        <c:scaling>
          <c:orientation val="minMax"/>
        </c:scaling>
        <c:delete val="0"/>
        <c:axPos val="b"/>
        <c:majorGridlines/>
        <c:minorGridlines/>
        <c:title>
          <c:tx>
            <c:rich>
              <a:bodyPr/>
              <a:lstStyle/>
              <a:p>
                <a:pPr>
                  <a:defRPr/>
                </a:pPr>
                <a:r>
                  <a:rPr lang="en-GB"/>
                  <a:t>Minutes since scanner was switched</a:t>
                </a:r>
                <a:r>
                  <a:rPr lang="en-GB" baseline="0"/>
                  <a:t> on</a:t>
                </a:r>
                <a:endParaRPr lang="en-GB"/>
              </a:p>
            </c:rich>
          </c:tx>
          <c:overlay val="0"/>
        </c:title>
        <c:numFmt formatCode="0.00" sourceLinked="1"/>
        <c:majorTickMark val="out"/>
        <c:minorTickMark val="none"/>
        <c:tickLblPos val="nextTo"/>
        <c:crossAx val="2100469608"/>
        <c:crosses val="autoZero"/>
        <c:crossBetween val="midCat"/>
      </c:valAx>
      <c:valAx>
        <c:axId val="2100469608"/>
        <c:scaling>
          <c:orientation val="minMax"/>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100475352"/>
        <c:crosses val="autoZero"/>
        <c:crossBetween val="midCat"/>
      </c:valAx>
    </c:plotArea>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spPr>
            <a:ln w="28575">
              <a:noFill/>
            </a:ln>
          </c:spPr>
          <c:xVal>
            <c:numRef>
              <c:f>'scanner warmup d1 both film'!$E$51:$E$62</c:f>
              <c:numCache>
                <c:formatCode>0.00</c:formatCode>
                <c:ptCount val="12"/>
                <c:pt idx="0">
                  <c:v>212.5666666666667</c:v>
                </c:pt>
                <c:pt idx="1">
                  <c:v>212.9166666666667</c:v>
                </c:pt>
                <c:pt idx="2">
                  <c:v>213.2666666666667</c:v>
                </c:pt>
                <c:pt idx="3">
                  <c:v>213.6166666666667</c:v>
                </c:pt>
                <c:pt idx="4">
                  <c:v>213.9666666666667</c:v>
                </c:pt>
                <c:pt idx="5">
                  <c:v>214.35</c:v>
                </c:pt>
                <c:pt idx="6">
                  <c:v>215.6333333333333</c:v>
                </c:pt>
                <c:pt idx="7">
                  <c:v>215.9833333333333</c:v>
                </c:pt>
                <c:pt idx="8">
                  <c:v>216.3333333333333</c:v>
                </c:pt>
                <c:pt idx="9">
                  <c:v>216.6833333333333</c:v>
                </c:pt>
                <c:pt idx="10">
                  <c:v>217.0333333333333</c:v>
                </c:pt>
                <c:pt idx="11">
                  <c:v>217.3833333333333</c:v>
                </c:pt>
              </c:numCache>
            </c:numRef>
          </c:xVal>
          <c:yVal>
            <c:numRef>
              <c:f>'scanner warmup d1 both film'!$F$51:$F$62</c:f>
              <c:numCache>
                <c:formatCode>General</c:formatCode>
                <c:ptCount val="12"/>
                <c:pt idx="0">
                  <c:v>26254.2072</c:v>
                </c:pt>
                <c:pt idx="1">
                  <c:v>26185.036</c:v>
                </c:pt>
                <c:pt idx="2">
                  <c:v>26184.8224</c:v>
                </c:pt>
                <c:pt idx="3">
                  <c:v>26245.2572</c:v>
                </c:pt>
                <c:pt idx="4">
                  <c:v>26251.8804</c:v>
                </c:pt>
                <c:pt idx="5">
                  <c:v>26294.1868</c:v>
                </c:pt>
                <c:pt idx="6">
                  <c:v>26165.1944</c:v>
                </c:pt>
                <c:pt idx="7">
                  <c:v>26240.0012</c:v>
                </c:pt>
                <c:pt idx="8">
                  <c:v>26195.4492</c:v>
                </c:pt>
                <c:pt idx="9">
                  <c:v>26216.3248</c:v>
                </c:pt>
                <c:pt idx="10">
                  <c:v>26210.8464</c:v>
                </c:pt>
                <c:pt idx="11">
                  <c:v>26204.0624</c:v>
                </c:pt>
              </c:numCache>
            </c:numRef>
          </c:yVal>
          <c:smooth val="0"/>
        </c:ser>
        <c:dLbls>
          <c:showLegendKey val="0"/>
          <c:showVal val="0"/>
          <c:showCatName val="0"/>
          <c:showSerName val="0"/>
          <c:showPercent val="0"/>
          <c:showBubbleSize val="0"/>
        </c:dLbls>
        <c:axId val="2100443160"/>
        <c:axId val="2100437368"/>
      </c:scatterChart>
      <c:valAx>
        <c:axId val="2100443160"/>
        <c:scaling>
          <c:orientation val="minMax"/>
        </c:scaling>
        <c:delete val="0"/>
        <c:axPos val="b"/>
        <c:majorGridlines/>
        <c:minorGridlines/>
        <c:title>
          <c:tx>
            <c:rich>
              <a:bodyPr/>
              <a:lstStyle/>
              <a:p>
                <a:pPr>
                  <a:defRPr/>
                </a:pPr>
                <a:r>
                  <a:rPr lang="en-GB"/>
                  <a:t>Minutes since scanner was switched</a:t>
                </a:r>
                <a:r>
                  <a:rPr lang="en-GB" baseline="0"/>
                  <a:t> on</a:t>
                </a:r>
                <a:endParaRPr lang="en-GB"/>
              </a:p>
            </c:rich>
          </c:tx>
          <c:overlay val="0"/>
        </c:title>
        <c:numFmt formatCode="0.00" sourceLinked="1"/>
        <c:majorTickMark val="out"/>
        <c:minorTickMark val="none"/>
        <c:tickLblPos val="nextTo"/>
        <c:crossAx val="2100437368"/>
        <c:crosses val="autoZero"/>
        <c:crossBetween val="midCat"/>
      </c:valAx>
      <c:valAx>
        <c:axId val="2100437368"/>
        <c:scaling>
          <c:orientation val="minMax"/>
          <c:max val="26555.0"/>
          <c:min val="26150.0"/>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100443160"/>
        <c:crosses val="autoZero"/>
        <c:crossBetween val="midCat"/>
      </c:valAx>
    </c:plotArea>
    <c:plotVisOnly val="1"/>
    <c:dispBlanksAs val="gap"/>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spPr>
            <a:ln w="28575">
              <a:noFill/>
            </a:ln>
          </c:spPr>
          <c:xVal>
            <c:numRef>
              <c:f>'scanner warmup d1 both film'!$E$63:$E$95</c:f>
              <c:numCache>
                <c:formatCode>0.00</c:formatCode>
                <c:ptCount val="33"/>
                <c:pt idx="0">
                  <c:v>278.8166666666666</c:v>
                </c:pt>
                <c:pt idx="1">
                  <c:v>279.3166666666666</c:v>
                </c:pt>
                <c:pt idx="2">
                  <c:v>279.8333333333333</c:v>
                </c:pt>
                <c:pt idx="3">
                  <c:v>280.4666666666666</c:v>
                </c:pt>
                <c:pt idx="4">
                  <c:v>280.8833333333333</c:v>
                </c:pt>
                <c:pt idx="5">
                  <c:v>281.3</c:v>
                </c:pt>
                <c:pt idx="6">
                  <c:v>281.7</c:v>
                </c:pt>
                <c:pt idx="7">
                  <c:v>282.5333333333334</c:v>
                </c:pt>
                <c:pt idx="8">
                  <c:v>283.15</c:v>
                </c:pt>
                <c:pt idx="9">
                  <c:v>283.5166666666666</c:v>
                </c:pt>
                <c:pt idx="10">
                  <c:v>283.8833333333333</c:v>
                </c:pt>
                <c:pt idx="11">
                  <c:v>296.1166666666666</c:v>
                </c:pt>
                <c:pt idx="12">
                  <c:v>296.5</c:v>
                </c:pt>
                <c:pt idx="13">
                  <c:v>296.8833333333333</c:v>
                </c:pt>
                <c:pt idx="14">
                  <c:v>297.25</c:v>
                </c:pt>
                <c:pt idx="15">
                  <c:v>297.6</c:v>
                </c:pt>
                <c:pt idx="16">
                  <c:v>298.05</c:v>
                </c:pt>
                <c:pt idx="17">
                  <c:v>298.4166666666667</c:v>
                </c:pt>
                <c:pt idx="18">
                  <c:v>298.8333333333333</c:v>
                </c:pt>
                <c:pt idx="19">
                  <c:v>299.2333333333333</c:v>
                </c:pt>
                <c:pt idx="20">
                  <c:v>299.6</c:v>
                </c:pt>
                <c:pt idx="21">
                  <c:v>308.25</c:v>
                </c:pt>
                <c:pt idx="22">
                  <c:v>308.6</c:v>
                </c:pt>
                <c:pt idx="23">
                  <c:v>309.0833333333333</c:v>
                </c:pt>
                <c:pt idx="24">
                  <c:v>309.5166666666666</c:v>
                </c:pt>
                <c:pt idx="25">
                  <c:v>309.8833333333333</c:v>
                </c:pt>
                <c:pt idx="26">
                  <c:v>310.2333333333333</c:v>
                </c:pt>
                <c:pt idx="27">
                  <c:v>316.5666666666666</c:v>
                </c:pt>
                <c:pt idx="28">
                  <c:v>316.9666666666666</c:v>
                </c:pt>
                <c:pt idx="29">
                  <c:v>317.3166666666666</c:v>
                </c:pt>
                <c:pt idx="30">
                  <c:v>317.6833333333333</c:v>
                </c:pt>
                <c:pt idx="31">
                  <c:v>318.1166666666666</c:v>
                </c:pt>
                <c:pt idx="32">
                  <c:v>318.4833333333333</c:v>
                </c:pt>
              </c:numCache>
            </c:numRef>
          </c:xVal>
          <c:yVal>
            <c:numRef>
              <c:f>'scanner warmup d1 both film'!$F$63:$F$95</c:f>
              <c:numCache>
                <c:formatCode>General</c:formatCode>
                <c:ptCount val="33"/>
                <c:pt idx="0">
                  <c:v>26161.2924</c:v>
                </c:pt>
                <c:pt idx="1">
                  <c:v>26174.988</c:v>
                </c:pt>
                <c:pt idx="2">
                  <c:v>26173.3016</c:v>
                </c:pt>
                <c:pt idx="3">
                  <c:v>26178.166</c:v>
                </c:pt>
                <c:pt idx="4">
                  <c:v>26214.2188</c:v>
                </c:pt>
                <c:pt idx="5">
                  <c:v>26219.288</c:v>
                </c:pt>
                <c:pt idx="6">
                  <c:v>26220.5576</c:v>
                </c:pt>
                <c:pt idx="7">
                  <c:v>26202.2632</c:v>
                </c:pt>
                <c:pt idx="8">
                  <c:v>26216.8996</c:v>
                </c:pt>
                <c:pt idx="9">
                  <c:v>26224.4272</c:v>
                </c:pt>
                <c:pt idx="10">
                  <c:v>26228.3396</c:v>
                </c:pt>
                <c:pt idx="11">
                  <c:v>26132.2256</c:v>
                </c:pt>
                <c:pt idx="12">
                  <c:v>26164.0728</c:v>
                </c:pt>
                <c:pt idx="13">
                  <c:v>26155.8496</c:v>
                </c:pt>
                <c:pt idx="14">
                  <c:v>26180.858</c:v>
                </c:pt>
                <c:pt idx="15">
                  <c:v>26174.1224</c:v>
                </c:pt>
                <c:pt idx="16">
                  <c:v>26151.198</c:v>
                </c:pt>
                <c:pt idx="17">
                  <c:v>26146.8524</c:v>
                </c:pt>
                <c:pt idx="18">
                  <c:v>26163.464</c:v>
                </c:pt>
                <c:pt idx="19">
                  <c:v>26131.972</c:v>
                </c:pt>
                <c:pt idx="20">
                  <c:v>26139.4448</c:v>
                </c:pt>
                <c:pt idx="21">
                  <c:v>26107.9404</c:v>
                </c:pt>
                <c:pt idx="22">
                  <c:v>26115.1596</c:v>
                </c:pt>
                <c:pt idx="23">
                  <c:v>26135.654</c:v>
                </c:pt>
                <c:pt idx="24">
                  <c:v>26151.9988</c:v>
                </c:pt>
                <c:pt idx="25">
                  <c:v>26129.3544</c:v>
                </c:pt>
                <c:pt idx="26">
                  <c:v>26123.5556</c:v>
                </c:pt>
                <c:pt idx="27">
                  <c:v>26052.6328</c:v>
                </c:pt>
                <c:pt idx="28">
                  <c:v>26130.718</c:v>
                </c:pt>
                <c:pt idx="29">
                  <c:v>26117.3864</c:v>
                </c:pt>
                <c:pt idx="30">
                  <c:v>26119.8804</c:v>
                </c:pt>
                <c:pt idx="31">
                  <c:v>26120.2404</c:v>
                </c:pt>
                <c:pt idx="32">
                  <c:v>26122.8924</c:v>
                </c:pt>
              </c:numCache>
            </c:numRef>
          </c:yVal>
          <c:smooth val="0"/>
        </c:ser>
        <c:dLbls>
          <c:showLegendKey val="0"/>
          <c:showVal val="0"/>
          <c:showCatName val="0"/>
          <c:showSerName val="0"/>
          <c:showPercent val="0"/>
          <c:showBubbleSize val="0"/>
        </c:dLbls>
        <c:axId val="2100428312"/>
        <c:axId val="2100419960"/>
      </c:scatterChart>
      <c:valAx>
        <c:axId val="2100428312"/>
        <c:scaling>
          <c:orientation val="minMax"/>
        </c:scaling>
        <c:delete val="0"/>
        <c:axPos val="b"/>
        <c:majorGridlines/>
        <c:minorGridlines/>
        <c:title>
          <c:tx>
            <c:rich>
              <a:bodyPr/>
              <a:lstStyle/>
              <a:p>
                <a:pPr>
                  <a:defRPr/>
                </a:pPr>
                <a:r>
                  <a:rPr lang="en-GB"/>
                  <a:t>Minutes since scanner was switched</a:t>
                </a:r>
                <a:r>
                  <a:rPr lang="en-GB" baseline="0"/>
                  <a:t> on</a:t>
                </a:r>
                <a:endParaRPr lang="en-GB"/>
              </a:p>
            </c:rich>
          </c:tx>
          <c:overlay val="0"/>
        </c:title>
        <c:numFmt formatCode="0.00" sourceLinked="1"/>
        <c:majorTickMark val="out"/>
        <c:minorTickMark val="none"/>
        <c:tickLblPos val="nextTo"/>
        <c:crossAx val="2100419960"/>
        <c:crosses val="autoZero"/>
        <c:crossBetween val="midCat"/>
      </c:valAx>
      <c:valAx>
        <c:axId val="2100419960"/>
        <c:scaling>
          <c:orientation val="minMax"/>
          <c:max val="26555.0"/>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100428312"/>
        <c:crosses val="autoZero"/>
        <c:crossBetween val="midCat"/>
      </c:valAx>
    </c:plotArea>
    <c:plotVisOnly val="1"/>
    <c:dispBlanksAs val="gap"/>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spPr>
            <a:ln w="28575">
              <a:noFill/>
            </a:ln>
          </c:spPr>
          <c:xVal>
            <c:numRef>
              <c:f>'scanner warmup d1 both film'!$E$26:$E$95</c:f>
              <c:numCache>
                <c:formatCode>0.00</c:formatCode>
                <c:ptCount val="70"/>
                <c:pt idx="0">
                  <c:v>1.616666666666667</c:v>
                </c:pt>
                <c:pt idx="1">
                  <c:v>2.516666666666667</c:v>
                </c:pt>
                <c:pt idx="2">
                  <c:v>3.533333333333333</c:v>
                </c:pt>
                <c:pt idx="3">
                  <c:v>4.566666666666666</c:v>
                </c:pt>
                <c:pt idx="4">
                  <c:v>5.533333333333333</c:v>
                </c:pt>
                <c:pt idx="5">
                  <c:v>6.533333333333333</c:v>
                </c:pt>
                <c:pt idx="6">
                  <c:v>7.533333333333333</c:v>
                </c:pt>
                <c:pt idx="7">
                  <c:v>8.533333333333333</c:v>
                </c:pt>
                <c:pt idx="8">
                  <c:v>9.566666666666666</c:v>
                </c:pt>
                <c:pt idx="9">
                  <c:v>10.51666666666667</c:v>
                </c:pt>
                <c:pt idx="10">
                  <c:v>82.28333333333333</c:v>
                </c:pt>
                <c:pt idx="11">
                  <c:v>82.65000000000001</c:v>
                </c:pt>
                <c:pt idx="12">
                  <c:v>83.0</c:v>
                </c:pt>
                <c:pt idx="13">
                  <c:v>83.45</c:v>
                </c:pt>
                <c:pt idx="14">
                  <c:v>83.81666666666666</c:v>
                </c:pt>
                <c:pt idx="15">
                  <c:v>84.2</c:v>
                </c:pt>
                <c:pt idx="16">
                  <c:v>84.6</c:v>
                </c:pt>
                <c:pt idx="17">
                  <c:v>139.4833333333333</c:v>
                </c:pt>
                <c:pt idx="18">
                  <c:v>139.8333333333333</c:v>
                </c:pt>
                <c:pt idx="19">
                  <c:v>140.2</c:v>
                </c:pt>
                <c:pt idx="20">
                  <c:v>140.5833333333333</c:v>
                </c:pt>
                <c:pt idx="21">
                  <c:v>140.95</c:v>
                </c:pt>
                <c:pt idx="22">
                  <c:v>141.25</c:v>
                </c:pt>
                <c:pt idx="23">
                  <c:v>141.7</c:v>
                </c:pt>
                <c:pt idx="24">
                  <c:v>142.05</c:v>
                </c:pt>
                <c:pt idx="25">
                  <c:v>212.5666666666667</c:v>
                </c:pt>
                <c:pt idx="26">
                  <c:v>212.9166666666667</c:v>
                </c:pt>
                <c:pt idx="27">
                  <c:v>213.2666666666667</c:v>
                </c:pt>
                <c:pt idx="28">
                  <c:v>213.6166666666667</c:v>
                </c:pt>
                <c:pt idx="29">
                  <c:v>213.9666666666667</c:v>
                </c:pt>
                <c:pt idx="30">
                  <c:v>214.35</c:v>
                </c:pt>
                <c:pt idx="31">
                  <c:v>215.6333333333333</c:v>
                </c:pt>
                <c:pt idx="32">
                  <c:v>215.9833333333333</c:v>
                </c:pt>
                <c:pt idx="33">
                  <c:v>216.3333333333333</c:v>
                </c:pt>
                <c:pt idx="34">
                  <c:v>216.6833333333333</c:v>
                </c:pt>
                <c:pt idx="35">
                  <c:v>217.0333333333333</c:v>
                </c:pt>
                <c:pt idx="36">
                  <c:v>217.3833333333333</c:v>
                </c:pt>
                <c:pt idx="37">
                  <c:v>278.8166666666666</c:v>
                </c:pt>
                <c:pt idx="38">
                  <c:v>279.3166666666666</c:v>
                </c:pt>
                <c:pt idx="39">
                  <c:v>279.8333333333333</c:v>
                </c:pt>
                <c:pt idx="40">
                  <c:v>280.4666666666666</c:v>
                </c:pt>
                <c:pt idx="41">
                  <c:v>280.8833333333333</c:v>
                </c:pt>
                <c:pt idx="42">
                  <c:v>281.3</c:v>
                </c:pt>
                <c:pt idx="43">
                  <c:v>281.7</c:v>
                </c:pt>
                <c:pt idx="44">
                  <c:v>282.5333333333334</c:v>
                </c:pt>
                <c:pt idx="45">
                  <c:v>283.15</c:v>
                </c:pt>
                <c:pt idx="46">
                  <c:v>283.5166666666666</c:v>
                </c:pt>
                <c:pt idx="47">
                  <c:v>283.8833333333333</c:v>
                </c:pt>
                <c:pt idx="48">
                  <c:v>296.1166666666666</c:v>
                </c:pt>
                <c:pt idx="49">
                  <c:v>296.5</c:v>
                </c:pt>
                <c:pt idx="50">
                  <c:v>296.8833333333333</c:v>
                </c:pt>
                <c:pt idx="51">
                  <c:v>297.25</c:v>
                </c:pt>
                <c:pt idx="52">
                  <c:v>297.6</c:v>
                </c:pt>
                <c:pt idx="53">
                  <c:v>298.05</c:v>
                </c:pt>
                <c:pt idx="54">
                  <c:v>298.4166666666667</c:v>
                </c:pt>
                <c:pt idx="55">
                  <c:v>298.8333333333333</c:v>
                </c:pt>
                <c:pt idx="56">
                  <c:v>299.2333333333333</c:v>
                </c:pt>
                <c:pt idx="57">
                  <c:v>299.6</c:v>
                </c:pt>
                <c:pt idx="58">
                  <c:v>308.25</c:v>
                </c:pt>
                <c:pt idx="59">
                  <c:v>308.6</c:v>
                </c:pt>
                <c:pt idx="60">
                  <c:v>309.0833333333333</c:v>
                </c:pt>
                <c:pt idx="61">
                  <c:v>309.5166666666666</c:v>
                </c:pt>
                <c:pt idx="62">
                  <c:v>309.8833333333333</c:v>
                </c:pt>
                <c:pt idx="63">
                  <c:v>310.2333333333333</c:v>
                </c:pt>
                <c:pt idx="64">
                  <c:v>316.5666666666666</c:v>
                </c:pt>
                <c:pt idx="65">
                  <c:v>316.9666666666666</c:v>
                </c:pt>
                <c:pt idx="66">
                  <c:v>317.3166666666666</c:v>
                </c:pt>
                <c:pt idx="67">
                  <c:v>317.6833333333333</c:v>
                </c:pt>
                <c:pt idx="68">
                  <c:v>318.1166666666666</c:v>
                </c:pt>
                <c:pt idx="69">
                  <c:v>318.4833333333333</c:v>
                </c:pt>
              </c:numCache>
            </c:numRef>
          </c:xVal>
          <c:yVal>
            <c:numRef>
              <c:f>'scanner warmup d1 both film'!$G$26:$G$95</c:f>
              <c:numCache>
                <c:formatCode>General</c:formatCode>
                <c:ptCount val="70"/>
                <c:pt idx="0">
                  <c:v>44016.939444444</c:v>
                </c:pt>
                <c:pt idx="1">
                  <c:v>44034.315</c:v>
                </c:pt>
                <c:pt idx="2">
                  <c:v>43853.771944444</c:v>
                </c:pt>
                <c:pt idx="3">
                  <c:v>43955.623055556</c:v>
                </c:pt>
                <c:pt idx="4">
                  <c:v>43923.195555556</c:v>
                </c:pt>
                <c:pt idx="5">
                  <c:v>43920.148888889</c:v>
                </c:pt>
                <c:pt idx="6">
                  <c:v>43922.2875</c:v>
                </c:pt>
                <c:pt idx="7">
                  <c:v>43917.638333333</c:v>
                </c:pt>
                <c:pt idx="8">
                  <c:v>43927.780555556</c:v>
                </c:pt>
                <c:pt idx="9">
                  <c:v>43923.836388889</c:v>
                </c:pt>
                <c:pt idx="10">
                  <c:v>43726.297777778</c:v>
                </c:pt>
                <c:pt idx="11">
                  <c:v>43792.245555556</c:v>
                </c:pt>
                <c:pt idx="12">
                  <c:v>43813.232222222</c:v>
                </c:pt>
                <c:pt idx="13">
                  <c:v>43795.598888889</c:v>
                </c:pt>
                <c:pt idx="14">
                  <c:v>43823.091666667</c:v>
                </c:pt>
                <c:pt idx="15">
                  <c:v>43792.983333333</c:v>
                </c:pt>
                <c:pt idx="16">
                  <c:v>43787.808333333</c:v>
                </c:pt>
                <c:pt idx="17">
                  <c:v>43783.713888889</c:v>
                </c:pt>
                <c:pt idx="18">
                  <c:v>43768.911944444</c:v>
                </c:pt>
                <c:pt idx="19">
                  <c:v>43769.525277778</c:v>
                </c:pt>
                <c:pt idx="20">
                  <c:v>43721.409722222</c:v>
                </c:pt>
                <c:pt idx="21">
                  <c:v>43749.581944444</c:v>
                </c:pt>
                <c:pt idx="22">
                  <c:v>43748.596111111</c:v>
                </c:pt>
                <c:pt idx="23">
                  <c:v>43653.173055556</c:v>
                </c:pt>
                <c:pt idx="24">
                  <c:v>43714.94</c:v>
                </c:pt>
                <c:pt idx="25">
                  <c:v>43662.411388889</c:v>
                </c:pt>
                <c:pt idx="26">
                  <c:v>43581.726388889</c:v>
                </c:pt>
                <c:pt idx="27">
                  <c:v>43580.950555556</c:v>
                </c:pt>
                <c:pt idx="28">
                  <c:v>43670.038055556</c:v>
                </c:pt>
                <c:pt idx="29">
                  <c:v>43681.541111111</c:v>
                </c:pt>
                <c:pt idx="30">
                  <c:v>43771.380277778</c:v>
                </c:pt>
                <c:pt idx="31">
                  <c:v>43532.801388889</c:v>
                </c:pt>
                <c:pt idx="32">
                  <c:v>43656.183333333</c:v>
                </c:pt>
                <c:pt idx="33">
                  <c:v>43609.766666667</c:v>
                </c:pt>
                <c:pt idx="34">
                  <c:v>43637.899722222</c:v>
                </c:pt>
                <c:pt idx="35">
                  <c:v>43628.276666667</c:v>
                </c:pt>
                <c:pt idx="36">
                  <c:v>43623.875277778</c:v>
                </c:pt>
                <c:pt idx="37">
                  <c:v>43537.783333333</c:v>
                </c:pt>
                <c:pt idx="38">
                  <c:v>43572.17</c:v>
                </c:pt>
                <c:pt idx="39">
                  <c:v>43574.393611111</c:v>
                </c:pt>
                <c:pt idx="40">
                  <c:v>43567.505555556</c:v>
                </c:pt>
                <c:pt idx="41">
                  <c:v>43674.03</c:v>
                </c:pt>
                <c:pt idx="42">
                  <c:v>43676.828611111</c:v>
                </c:pt>
                <c:pt idx="43">
                  <c:v>43689.435555556</c:v>
                </c:pt>
                <c:pt idx="44">
                  <c:v>43647.459444444</c:v>
                </c:pt>
                <c:pt idx="45">
                  <c:v>43662.1475</c:v>
                </c:pt>
                <c:pt idx="46">
                  <c:v>43686.684444444</c:v>
                </c:pt>
                <c:pt idx="47">
                  <c:v>43697.108888889</c:v>
                </c:pt>
                <c:pt idx="48">
                  <c:v>43497.603611111</c:v>
                </c:pt>
                <c:pt idx="49">
                  <c:v>43563.813333333</c:v>
                </c:pt>
                <c:pt idx="50">
                  <c:v>43561.039722222</c:v>
                </c:pt>
                <c:pt idx="51">
                  <c:v>43590.332777778</c:v>
                </c:pt>
                <c:pt idx="52">
                  <c:v>43589.323611111</c:v>
                </c:pt>
                <c:pt idx="53">
                  <c:v>43553.6975</c:v>
                </c:pt>
                <c:pt idx="54">
                  <c:v>43550.864444444</c:v>
                </c:pt>
                <c:pt idx="55">
                  <c:v>43571.021666667</c:v>
                </c:pt>
                <c:pt idx="56">
                  <c:v>43524.9175</c:v>
                </c:pt>
                <c:pt idx="57">
                  <c:v>43536.84</c:v>
                </c:pt>
                <c:pt idx="58">
                  <c:v>43474.856666667</c:v>
                </c:pt>
                <c:pt idx="59">
                  <c:v>43500.082222222</c:v>
                </c:pt>
                <c:pt idx="60">
                  <c:v>43548.35</c:v>
                </c:pt>
                <c:pt idx="61">
                  <c:v>43572.904444444</c:v>
                </c:pt>
                <c:pt idx="62">
                  <c:v>43547.836944444</c:v>
                </c:pt>
                <c:pt idx="63">
                  <c:v>43532.787777778</c:v>
                </c:pt>
                <c:pt idx="64">
                  <c:v>43413.548611111</c:v>
                </c:pt>
                <c:pt idx="65">
                  <c:v>43551.58</c:v>
                </c:pt>
                <c:pt idx="66">
                  <c:v>43537.158055556</c:v>
                </c:pt>
                <c:pt idx="67">
                  <c:v>43549.456666667</c:v>
                </c:pt>
                <c:pt idx="68">
                  <c:v>43542.508055556</c:v>
                </c:pt>
                <c:pt idx="69">
                  <c:v>43560.289166667</c:v>
                </c:pt>
              </c:numCache>
            </c:numRef>
          </c:yVal>
          <c:smooth val="0"/>
        </c:ser>
        <c:dLbls>
          <c:showLegendKey val="0"/>
          <c:showVal val="0"/>
          <c:showCatName val="0"/>
          <c:showSerName val="0"/>
          <c:showPercent val="0"/>
          <c:showBubbleSize val="0"/>
        </c:dLbls>
        <c:axId val="2100387320"/>
        <c:axId val="2100381560"/>
      </c:scatterChart>
      <c:valAx>
        <c:axId val="2100387320"/>
        <c:scaling>
          <c:orientation val="minMax"/>
        </c:scaling>
        <c:delete val="0"/>
        <c:axPos val="b"/>
        <c:majorGridlines/>
        <c:minorGridlines/>
        <c:title>
          <c:tx>
            <c:rich>
              <a:bodyPr/>
              <a:lstStyle/>
              <a:p>
                <a:pPr>
                  <a:defRPr/>
                </a:pPr>
                <a:r>
                  <a:rPr lang="en-GB"/>
                  <a:t>Minutes since scanner was first switched</a:t>
                </a:r>
                <a:r>
                  <a:rPr lang="en-GB" baseline="0"/>
                  <a:t> on</a:t>
                </a:r>
                <a:endParaRPr lang="en-GB"/>
              </a:p>
            </c:rich>
          </c:tx>
          <c:overlay val="0"/>
        </c:title>
        <c:numFmt formatCode="0.00" sourceLinked="1"/>
        <c:majorTickMark val="out"/>
        <c:minorTickMark val="none"/>
        <c:tickLblPos val="nextTo"/>
        <c:crossAx val="2100381560"/>
        <c:crosses val="autoZero"/>
        <c:crossBetween val="midCat"/>
      </c:valAx>
      <c:valAx>
        <c:axId val="2100381560"/>
        <c:scaling>
          <c:orientation val="minMax"/>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100387320"/>
        <c:crosses val="autoZero"/>
        <c:crossBetween val="midCat"/>
      </c:valAx>
    </c:plotArea>
    <c:plotVisOnly val="1"/>
    <c:dispBlanksAs val="gap"/>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spPr>
            <a:ln w="28575">
              <a:noFill/>
            </a:ln>
          </c:spPr>
          <c:xVal>
            <c:numRef>
              <c:f>'scanner warmup d1 both film'!$E$26:$E$95</c:f>
              <c:numCache>
                <c:formatCode>0.00</c:formatCode>
                <c:ptCount val="70"/>
                <c:pt idx="0">
                  <c:v>1.616666666666667</c:v>
                </c:pt>
                <c:pt idx="1">
                  <c:v>2.516666666666667</c:v>
                </c:pt>
                <c:pt idx="2">
                  <c:v>3.533333333333333</c:v>
                </c:pt>
                <c:pt idx="3">
                  <c:v>4.566666666666666</c:v>
                </c:pt>
                <c:pt idx="4">
                  <c:v>5.533333333333333</c:v>
                </c:pt>
                <c:pt idx="5">
                  <c:v>6.533333333333333</c:v>
                </c:pt>
                <c:pt idx="6">
                  <c:v>7.533333333333333</c:v>
                </c:pt>
                <c:pt idx="7">
                  <c:v>8.533333333333333</c:v>
                </c:pt>
                <c:pt idx="8">
                  <c:v>9.566666666666666</c:v>
                </c:pt>
                <c:pt idx="9">
                  <c:v>10.51666666666667</c:v>
                </c:pt>
                <c:pt idx="10">
                  <c:v>82.28333333333333</c:v>
                </c:pt>
                <c:pt idx="11">
                  <c:v>82.65000000000001</c:v>
                </c:pt>
                <c:pt idx="12">
                  <c:v>83.0</c:v>
                </c:pt>
                <c:pt idx="13">
                  <c:v>83.45</c:v>
                </c:pt>
                <c:pt idx="14">
                  <c:v>83.81666666666666</c:v>
                </c:pt>
                <c:pt idx="15">
                  <c:v>84.2</c:v>
                </c:pt>
                <c:pt idx="16">
                  <c:v>84.6</c:v>
                </c:pt>
                <c:pt idx="17">
                  <c:v>139.4833333333333</c:v>
                </c:pt>
                <c:pt idx="18">
                  <c:v>139.8333333333333</c:v>
                </c:pt>
                <c:pt idx="19">
                  <c:v>140.2</c:v>
                </c:pt>
                <c:pt idx="20">
                  <c:v>140.5833333333333</c:v>
                </c:pt>
                <c:pt idx="21">
                  <c:v>140.95</c:v>
                </c:pt>
                <c:pt idx="22">
                  <c:v>141.25</c:v>
                </c:pt>
                <c:pt idx="23">
                  <c:v>141.7</c:v>
                </c:pt>
                <c:pt idx="24">
                  <c:v>142.05</c:v>
                </c:pt>
                <c:pt idx="25">
                  <c:v>212.5666666666667</c:v>
                </c:pt>
                <c:pt idx="26">
                  <c:v>212.9166666666667</c:v>
                </c:pt>
                <c:pt idx="27">
                  <c:v>213.2666666666667</c:v>
                </c:pt>
                <c:pt idx="28">
                  <c:v>213.6166666666667</c:v>
                </c:pt>
                <c:pt idx="29">
                  <c:v>213.9666666666667</c:v>
                </c:pt>
                <c:pt idx="30">
                  <c:v>214.35</c:v>
                </c:pt>
                <c:pt idx="31">
                  <c:v>215.6333333333333</c:v>
                </c:pt>
                <c:pt idx="32">
                  <c:v>215.9833333333333</c:v>
                </c:pt>
                <c:pt idx="33">
                  <c:v>216.3333333333333</c:v>
                </c:pt>
                <c:pt idx="34">
                  <c:v>216.6833333333333</c:v>
                </c:pt>
                <c:pt idx="35">
                  <c:v>217.0333333333333</c:v>
                </c:pt>
                <c:pt idx="36">
                  <c:v>217.3833333333333</c:v>
                </c:pt>
                <c:pt idx="37">
                  <c:v>278.8166666666666</c:v>
                </c:pt>
                <c:pt idx="38">
                  <c:v>279.3166666666666</c:v>
                </c:pt>
                <c:pt idx="39">
                  <c:v>279.8333333333333</c:v>
                </c:pt>
                <c:pt idx="40">
                  <c:v>280.4666666666666</c:v>
                </c:pt>
                <c:pt idx="41">
                  <c:v>280.8833333333333</c:v>
                </c:pt>
                <c:pt idx="42">
                  <c:v>281.3</c:v>
                </c:pt>
                <c:pt idx="43">
                  <c:v>281.7</c:v>
                </c:pt>
                <c:pt idx="44">
                  <c:v>282.5333333333334</c:v>
                </c:pt>
                <c:pt idx="45">
                  <c:v>283.15</c:v>
                </c:pt>
                <c:pt idx="46">
                  <c:v>283.5166666666666</c:v>
                </c:pt>
                <c:pt idx="47">
                  <c:v>283.8833333333333</c:v>
                </c:pt>
                <c:pt idx="48">
                  <c:v>296.1166666666666</c:v>
                </c:pt>
                <c:pt idx="49">
                  <c:v>296.5</c:v>
                </c:pt>
                <c:pt idx="50">
                  <c:v>296.8833333333333</c:v>
                </c:pt>
                <c:pt idx="51">
                  <c:v>297.25</c:v>
                </c:pt>
                <c:pt idx="52">
                  <c:v>297.6</c:v>
                </c:pt>
                <c:pt idx="53">
                  <c:v>298.05</c:v>
                </c:pt>
                <c:pt idx="54">
                  <c:v>298.4166666666667</c:v>
                </c:pt>
                <c:pt idx="55">
                  <c:v>298.8333333333333</c:v>
                </c:pt>
                <c:pt idx="56">
                  <c:v>299.2333333333333</c:v>
                </c:pt>
                <c:pt idx="57">
                  <c:v>299.6</c:v>
                </c:pt>
                <c:pt idx="58">
                  <c:v>308.25</c:v>
                </c:pt>
                <c:pt idx="59">
                  <c:v>308.6</c:v>
                </c:pt>
                <c:pt idx="60">
                  <c:v>309.0833333333333</c:v>
                </c:pt>
                <c:pt idx="61">
                  <c:v>309.5166666666666</c:v>
                </c:pt>
                <c:pt idx="62">
                  <c:v>309.8833333333333</c:v>
                </c:pt>
                <c:pt idx="63">
                  <c:v>310.2333333333333</c:v>
                </c:pt>
                <c:pt idx="64">
                  <c:v>316.5666666666666</c:v>
                </c:pt>
                <c:pt idx="65">
                  <c:v>316.9666666666666</c:v>
                </c:pt>
                <c:pt idx="66">
                  <c:v>317.3166666666666</c:v>
                </c:pt>
                <c:pt idx="67">
                  <c:v>317.6833333333333</c:v>
                </c:pt>
                <c:pt idx="68">
                  <c:v>318.1166666666666</c:v>
                </c:pt>
                <c:pt idx="69">
                  <c:v>318.4833333333333</c:v>
                </c:pt>
              </c:numCache>
            </c:numRef>
          </c:xVal>
          <c:yVal>
            <c:numRef>
              <c:f>'scanner warmup d1 both film'!$G$26:$G$95</c:f>
              <c:numCache>
                <c:formatCode>General</c:formatCode>
                <c:ptCount val="70"/>
                <c:pt idx="0">
                  <c:v>44016.939444444</c:v>
                </c:pt>
                <c:pt idx="1">
                  <c:v>44034.315</c:v>
                </c:pt>
                <c:pt idx="2">
                  <c:v>43853.771944444</c:v>
                </c:pt>
                <c:pt idx="3">
                  <c:v>43955.623055556</c:v>
                </c:pt>
                <c:pt idx="4">
                  <c:v>43923.195555556</c:v>
                </c:pt>
                <c:pt idx="5">
                  <c:v>43920.148888889</c:v>
                </c:pt>
                <c:pt idx="6">
                  <c:v>43922.2875</c:v>
                </c:pt>
                <c:pt idx="7">
                  <c:v>43917.638333333</c:v>
                </c:pt>
                <c:pt idx="8">
                  <c:v>43927.780555556</c:v>
                </c:pt>
                <c:pt idx="9">
                  <c:v>43923.836388889</c:v>
                </c:pt>
                <c:pt idx="10">
                  <c:v>43726.297777778</c:v>
                </c:pt>
                <c:pt idx="11">
                  <c:v>43792.245555556</c:v>
                </c:pt>
                <c:pt idx="12">
                  <c:v>43813.232222222</c:v>
                </c:pt>
                <c:pt idx="13">
                  <c:v>43795.598888889</c:v>
                </c:pt>
                <c:pt idx="14">
                  <c:v>43823.091666667</c:v>
                </c:pt>
                <c:pt idx="15">
                  <c:v>43792.983333333</c:v>
                </c:pt>
                <c:pt idx="16">
                  <c:v>43787.808333333</c:v>
                </c:pt>
                <c:pt idx="17">
                  <c:v>43783.713888889</c:v>
                </c:pt>
                <c:pt idx="18">
                  <c:v>43768.911944444</c:v>
                </c:pt>
                <c:pt idx="19">
                  <c:v>43769.525277778</c:v>
                </c:pt>
                <c:pt idx="20">
                  <c:v>43721.409722222</c:v>
                </c:pt>
                <c:pt idx="21">
                  <c:v>43749.581944444</c:v>
                </c:pt>
                <c:pt idx="22">
                  <c:v>43748.596111111</c:v>
                </c:pt>
                <c:pt idx="23">
                  <c:v>43653.173055556</c:v>
                </c:pt>
                <c:pt idx="24">
                  <c:v>43714.94</c:v>
                </c:pt>
                <c:pt idx="25">
                  <c:v>43662.411388889</c:v>
                </c:pt>
                <c:pt idx="26">
                  <c:v>43581.726388889</c:v>
                </c:pt>
                <c:pt idx="27">
                  <c:v>43580.950555556</c:v>
                </c:pt>
                <c:pt idx="28">
                  <c:v>43670.038055556</c:v>
                </c:pt>
                <c:pt idx="29">
                  <c:v>43681.541111111</c:v>
                </c:pt>
                <c:pt idx="30">
                  <c:v>43771.380277778</c:v>
                </c:pt>
                <c:pt idx="31">
                  <c:v>43532.801388889</c:v>
                </c:pt>
                <c:pt idx="32">
                  <c:v>43656.183333333</c:v>
                </c:pt>
                <c:pt idx="33">
                  <c:v>43609.766666667</c:v>
                </c:pt>
                <c:pt idx="34">
                  <c:v>43637.899722222</c:v>
                </c:pt>
                <c:pt idx="35">
                  <c:v>43628.276666667</c:v>
                </c:pt>
                <c:pt idx="36">
                  <c:v>43623.875277778</c:v>
                </c:pt>
                <c:pt idx="37">
                  <c:v>43537.783333333</c:v>
                </c:pt>
                <c:pt idx="38">
                  <c:v>43572.17</c:v>
                </c:pt>
                <c:pt idx="39">
                  <c:v>43574.393611111</c:v>
                </c:pt>
                <c:pt idx="40">
                  <c:v>43567.505555556</c:v>
                </c:pt>
                <c:pt idx="41">
                  <c:v>43674.03</c:v>
                </c:pt>
                <c:pt idx="42">
                  <c:v>43676.828611111</c:v>
                </c:pt>
                <c:pt idx="43">
                  <c:v>43689.435555556</c:v>
                </c:pt>
                <c:pt idx="44">
                  <c:v>43647.459444444</c:v>
                </c:pt>
                <c:pt idx="45">
                  <c:v>43662.1475</c:v>
                </c:pt>
                <c:pt idx="46">
                  <c:v>43686.684444444</c:v>
                </c:pt>
                <c:pt idx="47">
                  <c:v>43697.108888889</c:v>
                </c:pt>
                <c:pt idx="48">
                  <c:v>43497.603611111</c:v>
                </c:pt>
                <c:pt idx="49">
                  <c:v>43563.813333333</c:v>
                </c:pt>
                <c:pt idx="50">
                  <c:v>43561.039722222</c:v>
                </c:pt>
                <c:pt idx="51">
                  <c:v>43590.332777778</c:v>
                </c:pt>
                <c:pt idx="52">
                  <c:v>43589.323611111</c:v>
                </c:pt>
                <c:pt idx="53">
                  <c:v>43553.6975</c:v>
                </c:pt>
                <c:pt idx="54">
                  <c:v>43550.864444444</c:v>
                </c:pt>
                <c:pt idx="55">
                  <c:v>43571.021666667</c:v>
                </c:pt>
                <c:pt idx="56">
                  <c:v>43524.9175</c:v>
                </c:pt>
                <c:pt idx="57">
                  <c:v>43536.84</c:v>
                </c:pt>
                <c:pt idx="58">
                  <c:v>43474.856666667</c:v>
                </c:pt>
                <c:pt idx="59">
                  <c:v>43500.082222222</c:v>
                </c:pt>
                <c:pt idx="60">
                  <c:v>43548.35</c:v>
                </c:pt>
                <c:pt idx="61">
                  <c:v>43572.904444444</c:v>
                </c:pt>
                <c:pt idx="62">
                  <c:v>43547.836944444</c:v>
                </c:pt>
                <c:pt idx="63">
                  <c:v>43532.787777778</c:v>
                </c:pt>
                <c:pt idx="64">
                  <c:v>43413.548611111</c:v>
                </c:pt>
                <c:pt idx="65">
                  <c:v>43551.58</c:v>
                </c:pt>
                <c:pt idx="66">
                  <c:v>43537.158055556</c:v>
                </c:pt>
                <c:pt idx="67">
                  <c:v>43549.456666667</c:v>
                </c:pt>
                <c:pt idx="68">
                  <c:v>43542.508055556</c:v>
                </c:pt>
                <c:pt idx="69">
                  <c:v>43560.289166667</c:v>
                </c:pt>
              </c:numCache>
            </c:numRef>
          </c:yVal>
          <c:smooth val="0"/>
        </c:ser>
        <c:ser>
          <c:idx val="0"/>
          <c:order val="1"/>
          <c:spPr>
            <a:ln w="28575">
              <a:noFill/>
            </a:ln>
          </c:spPr>
          <c:xVal>
            <c:numRef>
              <c:f>'scanner warmup d1 both film'!$E$26:$E$95</c:f>
              <c:numCache>
                <c:formatCode>0.00</c:formatCode>
                <c:ptCount val="70"/>
                <c:pt idx="0">
                  <c:v>1.616666666666667</c:v>
                </c:pt>
                <c:pt idx="1">
                  <c:v>2.516666666666667</c:v>
                </c:pt>
                <c:pt idx="2">
                  <c:v>3.533333333333333</c:v>
                </c:pt>
                <c:pt idx="3">
                  <c:v>4.566666666666666</c:v>
                </c:pt>
                <c:pt idx="4">
                  <c:v>5.533333333333333</c:v>
                </c:pt>
                <c:pt idx="5">
                  <c:v>6.533333333333333</c:v>
                </c:pt>
                <c:pt idx="6">
                  <c:v>7.533333333333333</c:v>
                </c:pt>
                <c:pt idx="7">
                  <c:v>8.533333333333333</c:v>
                </c:pt>
                <c:pt idx="8">
                  <c:v>9.566666666666666</c:v>
                </c:pt>
                <c:pt idx="9">
                  <c:v>10.51666666666667</c:v>
                </c:pt>
                <c:pt idx="10">
                  <c:v>82.28333333333333</c:v>
                </c:pt>
                <c:pt idx="11">
                  <c:v>82.65000000000001</c:v>
                </c:pt>
                <c:pt idx="12">
                  <c:v>83.0</c:v>
                </c:pt>
                <c:pt idx="13">
                  <c:v>83.45</c:v>
                </c:pt>
                <c:pt idx="14">
                  <c:v>83.81666666666666</c:v>
                </c:pt>
                <c:pt idx="15">
                  <c:v>84.2</c:v>
                </c:pt>
                <c:pt idx="16">
                  <c:v>84.6</c:v>
                </c:pt>
                <c:pt idx="17">
                  <c:v>139.4833333333333</c:v>
                </c:pt>
                <c:pt idx="18">
                  <c:v>139.8333333333333</c:v>
                </c:pt>
                <c:pt idx="19">
                  <c:v>140.2</c:v>
                </c:pt>
                <c:pt idx="20">
                  <c:v>140.5833333333333</c:v>
                </c:pt>
                <c:pt idx="21">
                  <c:v>140.95</c:v>
                </c:pt>
                <c:pt idx="22">
                  <c:v>141.25</c:v>
                </c:pt>
                <c:pt idx="23">
                  <c:v>141.7</c:v>
                </c:pt>
                <c:pt idx="24">
                  <c:v>142.05</c:v>
                </c:pt>
                <c:pt idx="25">
                  <c:v>212.5666666666667</c:v>
                </c:pt>
                <c:pt idx="26">
                  <c:v>212.9166666666667</c:v>
                </c:pt>
                <c:pt idx="27">
                  <c:v>213.2666666666667</c:v>
                </c:pt>
                <c:pt idx="28">
                  <c:v>213.6166666666667</c:v>
                </c:pt>
                <c:pt idx="29">
                  <c:v>213.9666666666667</c:v>
                </c:pt>
                <c:pt idx="30">
                  <c:v>214.35</c:v>
                </c:pt>
                <c:pt idx="31">
                  <c:v>215.6333333333333</c:v>
                </c:pt>
                <c:pt idx="32">
                  <c:v>215.9833333333333</c:v>
                </c:pt>
                <c:pt idx="33">
                  <c:v>216.3333333333333</c:v>
                </c:pt>
                <c:pt idx="34">
                  <c:v>216.6833333333333</c:v>
                </c:pt>
                <c:pt idx="35">
                  <c:v>217.0333333333333</c:v>
                </c:pt>
                <c:pt idx="36">
                  <c:v>217.3833333333333</c:v>
                </c:pt>
                <c:pt idx="37">
                  <c:v>278.8166666666666</c:v>
                </c:pt>
                <c:pt idx="38">
                  <c:v>279.3166666666666</c:v>
                </c:pt>
                <c:pt idx="39">
                  <c:v>279.8333333333333</c:v>
                </c:pt>
                <c:pt idx="40">
                  <c:v>280.4666666666666</c:v>
                </c:pt>
                <c:pt idx="41">
                  <c:v>280.8833333333333</c:v>
                </c:pt>
                <c:pt idx="42">
                  <c:v>281.3</c:v>
                </c:pt>
                <c:pt idx="43">
                  <c:v>281.7</c:v>
                </c:pt>
                <c:pt idx="44">
                  <c:v>282.5333333333334</c:v>
                </c:pt>
                <c:pt idx="45">
                  <c:v>283.15</c:v>
                </c:pt>
                <c:pt idx="46">
                  <c:v>283.5166666666666</c:v>
                </c:pt>
                <c:pt idx="47">
                  <c:v>283.8833333333333</c:v>
                </c:pt>
                <c:pt idx="48">
                  <c:v>296.1166666666666</c:v>
                </c:pt>
                <c:pt idx="49">
                  <c:v>296.5</c:v>
                </c:pt>
                <c:pt idx="50">
                  <c:v>296.8833333333333</c:v>
                </c:pt>
                <c:pt idx="51">
                  <c:v>297.25</c:v>
                </c:pt>
                <c:pt idx="52">
                  <c:v>297.6</c:v>
                </c:pt>
                <c:pt idx="53">
                  <c:v>298.05</c:v>
                </c:pt>
                <c:pt idx="54">
                  <c:v>298.4166666666667</c:v>
                </c:pt>
                <c:pt idx="55">
                  <c:v>298.8333333333333</c:v>
                </c:pt>
                <c:pt idx="56">
                  <c:v>299.2333333333333</c:v>
                </c:pt>
                <c:pt idx="57">
                  <c:v>299.6</c:v>
                </c:pt>
                <c:pt idx="58">
                  <c:v>308.25</c:v>
                </c:pt>
                <c:pt idx="59">
                  <c:v>308.6</c:v>
                </c:pt>
                <c:pt idx="60">
                  <c:v>309.0833333333333</c:v>
                </c:pt>
                <c:pt idx="61">
                  <c:v>309.5166666666666</c:v>
                </c:pt>
                <c:pt idx="62">
                  <c:v>309.8833333333333</c:v>
                </c:pt>
                <c:pt idx="63">
                  <c:v>310.2333333333333</c:v>
                </c:pt>
                <c:pt idx="64">
                  <c:v>316.5666666666666</c:v>
                </c:pt>
                <c:pt idx="65">
                  <c:v>316.9666666666666</c:v>
                </c:pt>
                <c:pt idx="66">
                  <c:v>317.3166666666666</c:v>
                </c:pt>
                <c:pt idx="67">
                  <c:v>317.6833333333333</c:v>
                </c:pt>
                <c:pt idx="68">
                  <c:v>318.1166666666666</c:v>
                </c:pt>
                <c:pt idx="69">
                  <c:v>318.4833333333333</c:v>
                </c:pt>
              </c:numCache>
            </c:numRef>
          </c:xVal>
          <c:yVal>
            <c:numRef>
              <c:f>'scanner warmup d1 both film'!$F$26:$F$95</c:f>
              <c:numCache>
                <c:formatCode>General</c:formatCode>
                <c:ptCount val="70"/>
                <c:pt idx="0">
                  <c:v>26549.7076</c:v>
                </c:pt>
                <c:pt idx="1">
                  <c:v>26542.8156</c:v>
                </c:pt>
                <c:pt idx="2">
                  <c:v>26403.9188</c:v>
                </c:pt>
                <c:pt idx="3">
                  <c:v>26442.9156</c:v>
                </c:pt>
                <c:pt idx="4">
                  <c:v>26430.1628</c:v>
                </c:pt>
                <c:pt idx="5">
                  <c:v>26430.7984</c:v>
                </c:pt>
                <c:pt idx="6">
                  <c:v>26437.6652</c:v>
                </c:pt>
                <c:pt idx="7">
                  <c:v>26431.9068</c:v>
                </c:pt>
                <c:pt idx="8">
                  <c:v>26430.9268</c:v>
                </c:pt>
                <c:pt idx="9">
                  <c:v>26429.944</c:v>
                </c:pt>
                <c:pt idx="10">
                  <c:v>26318.3308</c:v>
                </c:pt>
                <c:pt idx="11">
                  <c:v>26352.192</c:v>
                </c:pt>
                <c:pt idx="12">
                  <c:v>26355.2984</c:v>
                </c:pt>
                <c:pt idx="13">
                  <c:v>26324.4524</c:v>
                </c:pt>
                <c:pt idx="14">
                  <c:v>26361.5988</c:v>
                </c:pt>
                <c:pt idx="15">
                  <c:v>26327.7432</c:v>
                </c:pt>
                <c:pt idx="16">
                  <c:v>26324.9236</c:v>
                </c:pt>
                <c:pt idx="17">
                  <c:v>26343.7548</c:v>
                </c:pt>
                <c:pt idx="18">
                  <c:v>26330.0492</c:v>
                </c:pt>
                <c:pt idx="19">
                  <c:v>26325.0412</c:v>
                </c:pt>
                <c:pt idx="20">
                  <c:v>26300.588</c:v>
                </c:pt>
                <c:pt idx="21">
                  <c:v>26313.3156</c:v>
                </c:pt>
                <c:pt idx="22">
                  <c:v>26318.6504</c:v>
                </c:pt>
                <c:pt idx="23">
                  <c:v>26250.9672</c:v>
                </c:pt>
                <c:pt idx="24">
                  <c:v>26306.1532</c:v>
                </c:pt>
                <c:pt idx="25">
                  <c:v>26254.2072</c:v>
                </c:pt>
                <c:pt idx="26">
                  <c:v>26185.036</c:v>
                </c:pt>
                <c:pt idx="27">
                  <c:v>26184.8224</c:v>
                </c:pt>
                <c:pt idx="28">
                  <c:v>26245.2572</c:v>
                </c:pt>
                <c:pt idx="29">
                  <c:v>26251.8804</c:v>
                </c:pt>
                <c:pt idx="30">
                  <c:v>26294.1868</c:v>
                </c:pt>
                <c:pt idx="31">
                  <c:v>26165.1944</c:v>
                </c:pt>
                <c:pt idx="32">
                  <c:v>26240.0012</c:v>
                </c:pt>
                <c:pt idx="33">
                  <c:v>26195.4492</c:v>
                </c:pt>
                <c:pt idx="34">
                  <c:v>26216.3248</c:v>
                </c:pt>
                <c:pt idx="35">
                  <c:v>26210.8464</c:v>
                </c:pt>
                <c:pt idx="36">
                  <c:v>26204.0624</c:v>
                </c:pt>
                <c:pt idx="37">
                  <c:v>26161.2924</c:v>
                </c:pt>
                <c:pt idx="38">
                  <c:v>26174.988</c:v>
                </c:pt>
                <c:pt idx="39">
                  <c:v>26173.3016</c:v>
                </c:pt>
                <c:pt idx="40">
                  <c:v>26178.166</c:v>
                </c:pt>
                <c:pt idx="41">
                  <c:v>26214.2188</c:v>
                </c:pt>
                <c:pt idx="42">
                  <c:v>26219.288</c:v>
                </c:pt>
                <c:pt idx="43">
                  <c:v>26220.5576</c:v>
                </c:pt>
                <c:pt idx="44">
                  <c:v>26202.2632</c:v>
                </c:pt>
                <c:pt idx="45">
                  <c:v>26216.8996</c:v>
                </c:pt>
                <c:pt idx="46">
                  <c:v>26224.4272</c:v>
                </c:pt>
                <c:pt idx="47">
                  <c:v>26228.3396</c:v>
                </c:pt>
                <c:pt idx="48">
                  <c:v>26132.2256</c:v>
                </c:pt>
                <c:pt idx="49">
                  <c:v>26164.0728</c:v>
                </c:pt>
                <c:pt idx="50">
                  <c:v>26155.8496</c:v>
                </c:pt>
                <c:pt idx="51">
                  <c:v>26180.858</c:v>
                </c:pt>
                <c:pt idx="52">
                  <c:v>26174.1224</c:v>
                </c:pt>
                <c:pt idx="53">
                  <c:v>26151.198</c:v>
                </c:pt>
                <c:pt idx="54">
                  <c:v>26146.8524</c:v>
                </c:pt>
                <c:pt idx="55">
                  <c:v>26163.464</c:v>
                </c:pt>
                <c:pt idx="56">
                  <c:v>26131.972</c:v>
                </c:pt>
                <c:pt idx="57">
                  <c:v>26139.4448</c:v>
                </c:pt>
                <c:pt idx="58">
                  <c:v>26107.9404</c:v>
                </c:pt>
                <c:pt idx="59">
                  <c:v>26115.1596</c:v>
                </c:pt>
                <c:pt idx="60">
                  <c:v>26135.654</c:v>
                </c:pt>
                <c:pt idx="61">
                  <c:v>26151.9988</c:v>
                </c:pt>
                <c:pt idx="62">
                  <c:v>26129.3544</c:v>
                </c:pt>
                <c:pt idx="63">
                  <c:v>26123.5556</c:v>
                </c:pt>
                <c:pt idx="64">
                  <c:v>26052.6328</c:v>
                </c:pt>
                <c:pt idx="65">
                  <c:v>26130.718</c:v>
                </c:pt>
                <c:pt idx="66">
                  <c:v>26117.3864</c:v>
                </c:pt>
                <c:pt idx="67">
                  <c:v>26119.8804</c:v>
                </c:pt>
                <c:pt idx="68">
                  <c:v>26120.2404</c:v>
                </c:pt>
                <c:pt idx="69">
                  <c:v>26122.8924</c:v>
                </c:pt>
              </c:numCache>
            </c:numRef>
          </c:yVal>
          <c:smooth val="0"/>
        </c:ser>
        <c:dLbls>
          <c:showLegendKey val="0"/>
          <c:showVal val="0"/>
          <c:showCatName val="0"/>
          <c:showSerName val="0"/>
          <c:showPercent val="0"/>
          <c:showBubbleSize val="0"/>
        </c:dLbls>
        <c:axId val="2099422536"/>
        <c:axId val="2099416808"/>
      </c:scatterChart>
      <c:valAx>
        <c:axId val="2099422536"/>
        <c:scaling>
          <c:orientation val="minMax"/>
        </c:scaling>
        <c:delete val="0"/>
        <c:axPos val="b"/>
        <c:majorGridlines/>
        <c:minorGridlines/>
        <c:title>
          <c:tx>
            <c:rich>
              <a:bodyPr/>
              <a:lstStyle/>
              <a:p>
                <a:pPr>
                  <a:defRPr/>
                </a:pPr>
                <a:r>
                  <a:rPr lang="en-GB"/>
                  <a:t>Minutes since scanner was first switched</a:t>
                </a:r>
                <a:r>
                  <a:rPr lang="en-GB" baseline="0"/>
                  <a:t> on</a:t>
                </a:r>
                <a:endParaRPr lang="en-GB"/>
              </a:p>
            </c:rich>
          </c:tx>
          <c:overlay val="0"/>
        </c:title>
        <c:numFmt formatCode="0.00" sourceLinked="1"/>
        <c:majorTickMark val="out"/>
        <c:minorTickMark val="none"/>
        <c:tickLblPos val="nextTo"/>
        <c:crossAx val="2099416808"/>
        <c:crosses val="autoZero"/>
        <c:crossBetween val="midCat"/>
      </c:valAx>
      <c:valAx>
        <c:axId val="2099416808"/>
        <c:scaling>
          <c:orientation val="minMax"/>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099422536"/>
        <c:crosses val="autoZero"/>
        <c:crossBetween val="midCat"/>
      </c:valAx>
    </c:plotArea>
    <c:plotVisOnly val="1"/>
    <c:dispBlanksAs val="gap"/>
    <c:showDLblsOverMax val="0"/>
  </c:chart>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spPr>
            <a:ln w="28575">
              <a:noFill/>
            </a:ln>
          </c:spPr>
          <c:xVal>
            <c:numRef>
              <c:f>'scanner warmup day 2'!$E$9:$E$66</c:f>
              <c:numCache>
                <c:formatCode>0.00</c:formatCode>
                <c:ptCount val="58"/>
                <c:pt idx="0">
                  <c:v>1.333333333333333</c:v>
                </c:pt>
                <c:pt idx="1">
                  <c:v>1.683333333333333</c:v>
                </c:pt>
                <c:pt idx="2">
                  <c:v>2.083333333333333</c:v>
                </c:pt>
                <c:pt idx="3">
                  <c:v>2.433333333333333</c:v>
                </c:pt>
                <c:pt idx="4">
                  <c:v>2.816666666666667</c:v>
                </c:pt>
                <c:pt idx="5">
                  <c:v>3.216666666666667</c:v>
                </c:pt>
                <c:pt idx="6">
                  <c:v>3.666666666666666</c:v>
                </c:pt>
                <c:pt idx="7">
                  <c:v>4.016666666666666</c:v>
                </c:pt>
                <c:pt idx="8">
                  <c:v>4.416666666666666</c:v>
                </c:pt>
                <c:pt idx="9">
                  <c:v>4.783333333333333</c:v>
                </c:pt>
                <c:pt idx="10">
                  <c:v>5.133333333333333</c:v>
                </c:pt>
                <c:pt idx="11">
                  <c:v>5.65</c:v>
                </c:pt>
                <c:pt idx="12">
                  <c:v>29.35</c:v>
                </c:pt>
                <c:pt idx="13">
                  <c:v>29.7</c:v>
                </c:pt>
                <c:pt idx="14">
                  <c:v>30.1</c:v>
                </c:pt>
                <c:pt idx="15">
                  <c:v>30.46666666666666</c:v>
                </c:pt>
                <c:pt idx="16">
                  <c:v>30.81666666666667</c:v>
                </c:pt>
                <c:pt idx="17">
                  <c:v>31.18333333333333</c:v>
                </c:pt>
                <c:pt idx="18">
                  <c:v>111.35</c:v>
                </c:pt>
                <c:pt idx="19">
                  <c:v>111.7</c:v>
                </c:pt>
                <c:pt idx="20">
                  <c:v>112.05</c:v>
                </c:pt>
                <c:pt idx="21">
                  <c:v>112.45</c:v>
                </c:pt>
                <c:pt idx="22">
                  <c:v>112.8833333333333</c:v>
                </c:pt>
                <c:pt idx="23">
                  <c:v>113.2833333333333</c:v>
                </c:pt>
                <c:pt idx="24">
                  <c:v>113.6333333333333</c:v>
                </c:pt>
                <c:pt idx="25">
                  <c:v>113.9666666666667</c:v>
                </c:pt>
                <c:pt idx="26">
                  <c:v>183.7666666666667</c:v>
                </c:pt>
                <c:pt idx="27">
                  <c:v>184.1</c:v>
                </c:pt>
                <c:pt idx="28">
                  <c:v>184.5</c:v>
                </c:pt>
                <c:pt idx="29">
                  <c:v>192.4166666666667</c:v>
                </c:pt>
                <c:pt idx="30">
                  <c:v>209.9666666666667</c:v>
                </c:pt>
                <c:pt idx="31">
                  <c:v>210.45</c:v>
                </c:pt>
                <c:pt idx="32">
                  <c:v>210.85</c:v>
                </c:pt>
                <c:pt idx="33">
                  <c:v>225.2666666666667</c:v>
                </c:pt>
                <c:pt idx="34">
                  <c:v>225.6166666666667</c:v>
                </c:pt>
                <c:pt idx="35">
                  <c:v>225.9666666666667</c:v>
                </c:pt>
                <c:pt idx="36">
                  <c:v>232.2166666666667</c:v>
                </c:pt>
                <c:pt idx="37">
                  <c:v>250.5833333333333</c:v>
                </c:pt>
                <c:pt idx="38">
                  <c:v>250.95</c:v>
                </c:pt>
                <c:pt idx="39">
                  <c:v>251.3833333333333</c:v>
                </c:pt>
                <c:pt idx="40">
                  <c:v>263.3333333333333</c:v>
                </c:pt>
                <c:pt idx="41">
                  <c:v>269.7666666666666</c:v>
                </c:pt>
                <c:pt idx="42">
                  <c:v>273.2666666666666</c:v>
                </c:pt>
                <c:pt idx="43">
                  <c:v>278.7833333333334</c:v>
                </c:pt>
                <c:pt idx="44">
                  <c:v>282.65</c:v>
                </c:pt>
                <c:pt idx="45">
                  <c:v>307.15</c:v>
                </c:pt>
                <c:pt idx="46">
                  <c:v>307.5</c:v>
                </c:pt>
                <c:pt idx="47">
                  <c:v>307.8833333333333</c:v>
                </c:pt>
                <c:pt idx="48">
                  <c:v>308.3166666666666</c:v>
                </c:pt>
                <c:pt idx="49">
                  <c:v>332.2166666666666</c:v>
                </c:pt>
                <c:pt idx="50">
                  <c:v>332.6333333333333</c:v>
                </c:pt>
                <c:pt idx="51">
                  <c:v>334.0666666666666</c:v>
                </c:pt>
                <c:pt idx="52">
                  <c:v>358.1666666666666</c:v>
                </c:pt>
                <c:pt idx="53">
                  <c:v>358.5166666666666</c:v>
                </c:pt>
                <c:pt idx="54">
                  <c:v>358.9333333333333</c:v>
                </c:pt>
                <c:pt idx="55">
                  <c:v>372.2666666666666</c:v>
                </c:pt>
                <c:pt idx="56">
                  <c:v>372.6333333333333</c:v>
                </c:pt>
                <c:pt idx="57">
                  <c:v>372.9833333333333</c:v>
                </c:pt>
              </c:numCache>
            </c:numRef>
          </c:xVal>
          <c:yVal>
            <c:numRef>
              <c:f>'scanner warmup day 2'!$F$9:$F$66</c:f>
              <c:numCache>
                <c:formatCode>General</c:formatCode>
                <c:ptCount val="58"/>
                <c:pt idx="0">
                  <c:v>26160.4788</c:v>
                </c:pt>
                <c:pt idx="1">
                  <c:v>26232.1152</c:v>
                </c:pt>
                <c:pt idx="2">
                  <c:v>26217.4332</c:v>
                </c:pt>
                <c:pt idx="3">
                  <c:v>26215.1268</c:v>
                </c:pt>
                <c:pt idx="4">
                  <c:v>26229.2128</c:v>
                </c:pt>
                <c:pt idx="5">
                  <c:v>26108.9</c:v>
                </c:pt>
                <c:pt idx="6">
                  <c:v>26101.1028</c:v>
                </c:pt>
                <c:pt idx="7">
                  <c:v>26099.9284</c:v>
                </c:pt>
                <c:pt idx="8">
                  <c:v>26114.54</c:v>
                </c:pt>
                <c:pt idx="9">
                  <c:v>26112.9456</c:v>
                </c:pt>
                <c:pt idx="10">
                  <c:v>26126.5196</c:v>
                </c:pt>
                <c:pt idx="11">
                  <c:v>26101.99</c:v>
                </c:pt>
                <c:pt idx="12">
                  <c:v>26034.0016</c:v>
                </c:pt>
                <c:pt idx="13">
                  <c:v>26161.544</c:v>
                </c:pt>
                <c:pt idx="14">
                  <c:v>26166.7132</c:v>
                </c:pt>
                <c:pt idx="15">
                  <c:v>26058.2552</c:v>
                </c:pt>
                <c:pt idx="16">
                  <c:v>26063.4156</c:v>
                </c:pt>
                <c:pt idx="17">
                  <c:v>26160.2688</c:v>
                </c:pt>
                <c:pt idx="18">
                  <c:v>26086.626</c:v>
                </c:pt>
                <c:pt idx="19">
                  <c:v>26123.9804</c:v>
                </c:pt>
                <c:pt idx="20">
                  <c:v>26131.5724</c:v>
                </c:pt>
                <c:pt idx="21">
                  <c:v>26145.0888</c:v>
                </c:pt>
                <c:pt idx="22">
                  <c:v>26097.0436</c:v>
                </c:pt>
                <c:pt idx="23">
                  <c:v>26127.2756</c:v>
                </c:pt>
                <c:pt idx="24">
                  <c:v>26159.0016</c:v>
                </c:pt>
                <c:pt idx="25">
                  <c:v>26133.3328</c:v>
                </c:pt>
                <c:pt idx="26">
                  <c:v>26018.6464</c:v>
                </c:pt>
                <c:pt idx="27">
                  <c:v>26069.3132</c:v>
                </c:pt>
                <c:pt idx="28">
                  <c:v>26072.2328</c:v>
                </c:pt>
                <c:pt idx="29">
                  <c:v>26052.9124</c:v>
                </c:pt>
                <c:pt idx="30">
                  <c:v>26027.1104</c:v>
                </c:pt>
                <c:pt idx="31">
                  <c:v>26044.668</c:v>
                </c:pt>
                <c:pt idx="32">
                  <c:v>26041.386</c:v>
                </c:pt>
                <c:pt idx="33">
                  <c:v>25983.054</c:v>
                </c:pt>
                <c:pt idx="34">
                  <c:v>25984.516</c:v>
                </c:pt>
                <c:pt idx="35">
                  <c:v>25974.49</c:v>
                </c:pt>
                <c:pt idx="36">
                  <c:v>25975.5028</c:v>
                </c:pt>
                <c:pt idx="37">
                  <c:v>25959.3832</c:v>
                </c:pt>
                <c:pt idx="38">
                  <c:v>25967.966</c:v>
                </c:pt>
                <c:pt idx="39">
                  <c:v>25938.862</c:v>
                </c:pt>
                <c:pt idx="40">
                  <c:v>25938.4096</c:v>
                </c:pt>
                <c:pt idx="41">
                  <c:v>25899.7064</c:v>
                </c:pt>
                <c:pt idx="42">
                  <c:v>25912.914</c:v>
                </c:pt>
                <c:pt idx="43">
                  <c:v>25885.378</c:v>
                </c:pt>
                <c:pt idx="44">
                  <c:v>25887.3288</c:v>
                </c:pt>
                <c:pt idx="45">
                  <c:v>25879.5996</c:v>
                </c:pt>
                <c:pt idx="46">
                  <c:v>25934.7724</c:v>
                </c:pt>
                <c:pt idx="47">
                  <c:v>25931.2532</c:v>
                </c:pt>
                <c:pt idx="48">
                  <c:v>25974.3696</c:v>
                </c:pt>
                <c:pt idx="49">
                  <c:v>25932.2612</c:v>
                </c:pt>
                <c:pt idx="50">
                  <c:v>25934.1056</c:v>
                </c:pt>
                <c:pt idx="51">
                  <c:v>25906.3084</c:v>
                </c:pt>
                <c:pt idx="52">
                  <c:v>25885.578</c:v>
                </c:pt>
                <c:pt idx="53">
                  <c:v>25923.6984</c:v>
                </c:pt>
                <c:pt idx="54">
                  <c:v>25952.3628</c:v>
                </c:pt>
                <c:pt idx="55">
                  <c:v>25930.9368</c:v>
                </c:pt>
                <c:pt idx="56">
                  <c:v>25957.1136</c:v>
                </c:pt>
                <c:pt idx="57">
                  <c:v>25946.9172</c:v>
                </c:pt>
              </c:numCache>
            </c:numRef>
          </c:yVal>
          <c:smooth val="0"/>
        </c:ser>
        <c:dLbls>
          <c:showLegendKey val="0"/>
          <c:showVal val="0"/>
          <c:showCatName val="0"/>
          <c:showSerName val="0"/>
          <c:showPercent val="0"/>
          <c:showBubbleSize val="0"/>
        </c:dLbls>
        <c:axId val="2099369400"/>
        <c:axId val="2100356472"/>
      </c:scatterChart>
      <c:valAx>
        <c:axId val="2099369400"/>
        <c:scaling>
          <c:orientation val="minMax"/>
        </c:scaling>
        <c:delete val="0"/>
        <c:axPos val="b"/>
        <c:majorGridlines/>
        <c:minorGridlines/>
        <c:title>
          <c:tx>
            <c:rich>
              <a:bodyPr/>
              <a:lstStyle/>
              <a:p>
                <a:pPr>
                  <a:defRPr/>
                </a:pPr>
                <a:r>
                  <a:rPr lang="en-GB"/>
                  <a:t>Minutes since scanner was first switched</a:t>
                </a:r>
                <a:r>
                  <a:rPr lang="en-GB" baseline="0"/>
                  <a:t> on</a:t>
                </a:r>
                <a:endParaRPr lang="en-GB"/>
              </a:p>
            </c:rich>
          </c:tx>
          <c:overlay val="0"/>
        </c:title>
        <c:numFmt formatCode="0.00" sourceLinked="1"/>
        <c:majorTickMark val="out"/>
        <c:minorTickMark val="none"/>
        <c:tickLblPos val="nextTo"/>
        <c:crossAx val="2100356472"/>
        <c:crosses val="autoZero"/>
        <c:crossBetween val="midCat"/>
      </c:valAx>
      <c:valAx>
        <c:axId val="2100356472"/>
        <c:scaling>
          <c:orientation val="minMax"/>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099369400"/>
        <c:crosses val="autoZero"/>
        <c:crossBetween val="midCat"/>
      </c:valAx>
    </c:plotArea>
    <c:plotVisOnly val="1"/>
    <c:dispBlanksAs val="gap"/>
    <c:showDLblsOverMax val="0"/>
  </c:chart>
  <c:printSettings>
    <c:headerFooter/>
    <c:pageMargins b="0.75" l="0.7" r="0.7" t="0.75" header="0.3" footer="0.3"/>
    <c:pageSetup orientation="portrait"/>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spPr>
            <a:ln w="28575">
              <a:noFill/>
            </a:ln>
          </c:spPr>
          <c:xVal>
            <c:numRef>
              <c:f>'scanner warm up day1 dose'!$E$30:$E$66</c:f>
              <c:numCache>
                <c:formatCode>0.00</c:formatCode>
                <c:ptCount val="37"/>
                <c:pt idx="0">
                  <c:v>1.616666666666667</c:v>
                </c:pt>
                <c:pt idx="1">
                  <c:v>2.516666666666667</c:v>
                </c:pt>
                <c:pt idx="2">
                  <c:v>3.533333333333333</c:v>
                </c:pt>
                <c:pt idx="3">
                  <c:v>4.566666666666666</c:v>
                </c:pt>
                <c:pt idx="4">
                  <c:v>5.533333333333333</c:v>
                </c:pt>
                <c:pt idx="5">
                  <c:v>6.533333333333333</c:v>
                </c:pt>
                <c:pt idx="6">
                  <c:v>7.533333333333333</c:v>
                </c:pt>
                <c:pt idx="7">
                  <c:v>8.533333333333333</c:v>
                </c:pt>
                <c:pt idx="8">
                  <c:v>9.566666666666666</c:v>
                </c:pt>
                <c:pt idx="9">
                  <c:v>10.51666666666667</c:v>
                </c:pt>
                <c:pt idx="10">
                  <c:v>82.28333333333333</c:v>
                </c:pt>
                <c:pt idx="11">
                  <c:v>82.65000000000001</c:v>
                </c:pt>
                <c:pt idx="12">
                  <c:v>83.0</c:v>
                </c:pt>
                <c:pt idx="13">
                  <c:v>83.45</c:v>
                </c:pt>
                <c:pt idx="14">
                  <c:v>83.81666666666666</c:v>
                </c:pt>
                <c:pt idx="15">
                  <c:v>84.2</c:v>
                </c:pt>
                <c:pt idx="16">
                  <c:v>84.6</c:v>
                </c:pt>
                <c:pt idx="17">
                  <c:v>139.4833333333333</c:v>
                </c:pt>
                <c:pt idx="18">
                  <c:v>139.8333333333333</c:v>
                </c:pt>
                <c:pt idx="19">
                  <c:v>140.2</c:v>
                </c:pt>
                <c:pt idx="20">
                  <c:v>140.5833333333333</c:v>
                </c:pt>
                <c:pt idx="21">
                  <c:v>140.95</c:v>
                </c:pt>
                <c:pt idx="22">
                  <c:v>141.25</c:v>
                </c:pt>
                <c:pt idx="23">
                  <c:v>141.7</c:v>
                </c:pt>
                <c:pt idx="24">
                  <c:v>142.05</c:v>
                </c:pt>
                <c:pt idx="25">
                  <c:v>212.5666666666667</c:v>
                </c:pt>
                <c:pt idx="26">
                  <c:v>212.9166666666667</c:v>
                </c:pt>
                <c:pt idx="27">
                  <c:v>213.2666666666667</c:v>
                </c:pt>
                <c:pt idx="28">
                  <c:v>213.6166666666667</c:v>
                </c:pt>
                <c:pt idx="29">
                  <c:v>213.9666666666667</c:v>
                </c:pt>
                <c:pt idx="30">
                  <c:v>214.35</c:v>
                </c:pt>
                <c:pt idx="31">
                  <c:v>215.6333333333333</c:v>
                </c:pt>
                <c:pt idx="32">
                  <c:v>215.9833333333333</c:v>
                </c:pt>
                <c:pt idx="33">
                  <c:v>216.3333333333333</c:v>
                </c:pt>
                <c:pt idx="34">
                  <c:v>216.6833333333333</c:v>
                </c:pt>
                <c:pt idx="35">
                  <c:v>217.0333333333333</c:v>
                </c:pt>
                <c:pt idx="36">
                  <c:v>217.3833333333333</c:v>
                </c:pt>
              </c:numCache>
            </c:numRef>
          </c:xVal>
          <c:yVal>
            <c:numRef>
              <c:f>'scanner warm up day1 dose'!$K$30:$K$66</c:f>
              <c:numCache>
                <c:formatCode>0.00</c:formatCode>
                <c:ptCount val="37"/>
                <c:pt idx="0">
                  <c:v>-0.0219421095217243</c:v>
                </c:pt>
                <c:pt idx="1">
                  <c:v>-0.0233610603390173</c:v>
                </c:pt>
                <c:pt idx="2">
                  <c:v>-0.0085655315031703</c:v>
                </c:pt>
                <c:pt idx="3">
                  <c:v>-0.016926336813126</c:v>
                </c:pt>
                <c:pt idx="4">
                  <c:v>-0.0142683796133625</c:v>
                </c:pt>
                <c:pt idx="5">
                  <c:v>-0.0140184658748104</c:v>
                </c:pt>
                <c:pt idx="6">
                  <c:v>-0.0141938965263653</c:v>
                </c:pt>
                <c:pt idx="7">
                  <c:v>-0.0138125039944947</c:v>
                </c:pt>
                <c:pt idx="8">
                  <c:v>-0.0146444190296773</c:v>
                </c:pt>
                <c:pt idx="9">
                  <c:v>-0.0143209420995221</c:v>
                </c:pt>
                <c:pt idx="10">
                  <c:v>0.00195037347548244</c:v>
                </c:pt>
                <c:pt idx="11">
                  <c:v>-0.00349715586048083</c:v>
                </c:pt>
                <c:pt idx="12">
                  <c:v>-0.00522748840423359</c:v>
                </c:pt>
                <c:pt idx="13">
                  <c:v>-0.00377374025961963</c:v>
                </c:pt>
                <c:pt idx="14">
                  <c:v>-0.00603985155533149</c:v>
                </c:pt>
                <c:pt idx="15">
                  <c:v>-0.00355801152090329</c:v>
                </c:pt>
                <c:pt idx="16">
                  <c:v>-0.00313111043640335</c:v>
                </c:pt>
                <c:pt idx="17">
                  <c:v>-0.00279328015833613</c:v>
                </c:pt>
                <c:pt idx="18">
                  <c:v>-0.00157148301040255</c:v>
                </c:pt>
                <c:pt idx="19">
                  <c:v>-0.0016221248677355</c:v>
                </c:pt>
                <c:pt idx="20">
                  <c:v>0.00235476162708403</c:v>
                </c:pt>
                <c:pt idx="21">
                  <c:v>2.52471480428618E-5</c:v>
                </c:pt>
                <c:pt idx="22">
                  <c:v>0.000106716315634081</c:v>
                </c:pt>
                <c:pt idx="23">
                  <c:v>0.00800888629494256</c:v>
                </c:pt>
                <c:pt idx="24">
                  <c:v>0.00289013194846355</c:v>
                </c:pt>
                <c:pt idx="25">
                  <c:v>0.00724241820156024</c:v>
                </c:pt>
                <c:pt idx="26">
                  <c:v>0.0139468791164496</c:v>
                </c:pt>
                <c:pt idx="27">
                  <c:v>0.0140114600065577</c:v>
                </c:pt>
                <c:pt idx="28">
                  <c:v>0.00660989410955936</c:v>
                </c:pt>
                <c:pt idx="29">
                  <c:v>0.00565627228647836</c:v>
                </c:pt>
                <c:pt idx="30">
                  <c:v>-0.00177528081957856</c:v>
                </c:pt>
                <c:pt idx="31">
                  <c:v>0.0180236748578801</c:v>
                </c:pt>
                <c:pt idx="32">
                  <c:v>0.00775910182709305</c:v>
                </c:pt>
                <c:pt idx="33">
                  <c:v>0.0116142413510141</c:v>
                </c:pt>
                <c:pt idx="34">
                  <c:v>0.00927672553650671</c:v>
                </c:pt>
                <c:pt idx="35">
                  <c:v>0.0100759649928666</c:v>
                </c:pt>
                <c:pt idx="36">
                  <c:v>0.0104416315665587</c:v>
                </c:pt>
              </c:numCache>
            </c:numRef>
          </c:yVal>
          <c:smooth val="0"/>
        </c:ser>
        <c:dLbls>
          <c:showLegendKey val="0"/>
          <c:showVal val="0"/>
          <c:showCatName val="0"/>
          <c:showSerName val="0"/>
          <c:showPercent val="0"/>
          <c:showBubbleSize val="0"/>
        </c:dLbls>
        <c:axId val="2099334456"/>
        <c:axId val="2099328696"/>
      </c:scatterChart>
      <c:valAx>
        <c:axId val="2099334456"/>
        <c:scaling>
          <c:orientation val="minMax"/>
        </c:scaling>
        <c:delete val="0"/>
        <c:axPos val="b"/>
        <c:majorGridlines/>
        <c:minorGridlines/>
        <c:title>
          <c:tx>
            <c:rich>
              <a:bodyPr/>
              <a:lstStyle/>
              <a:p>
                <a:pPr>
                  <a:defRPr/>
                </a:pPr>
                <a:r>
                  <a:rPr lang="en-GB"/>
                  <a:t>Minutes since scanner was switched</a:t>
                </a:r>
                <a:r>
                  <a:rPr lang="en-GB" baseline="0"/>
                  <a:t> on</a:t>
                </a:r>
                <a:endParaRPr lang="en-GB"/>
              </a:p>
            </c:rich>
          </c:tx>
          <c:overlay val="0"/>
        </c:title>
        <c:numFmt formatCode="0.00" sourceLinked="1"/>
        <c:majorTickMark val="out"/>
        <c:minorTickMark val="none"/>
        <c:tickLblPos val="nextTo"/>
        <c:crossAx val="2099328696"/>
        <c:crosses val="autoZero"/>
        <c:crossBetween val="midCat"/>
      </c:valAx>
      <c:valAx>
        <c:axId val="2099328696"/>
        <c:scaling>
          <c:orientation val="minMax"/>
        </c:scaling>
        <c:delete val="0"/>
        <c:axPos val="l"/>
        <c:majorGridlines/>
        <c:minorGridlines/>
        <c:title>
          <c:tx>
            <c:rich>
              <a:bodyPr/>
              <a:lstStyle/>
              <a:p>
                <a:pPr>
                  <a:defRPr/>
                </a:pPr>
                <a:r>
                  <a:rPr lang="en-GB"/>
                  <a:t>Gy</a:t>
                </a:r>
              </a:p>
            </c:rich>
          </c:tx>
          <c:overlay val="0"/>
        </c:title>
        <c:numFmt formatCode="0.000" sourceLinked="0"/>
        <c:majorTickMark val="out"/>
        <c:minorTickMark val="none"/>
        <c:tickLblPos val="nextTo"/>
        <c:crossAx val="2099334456"/>
        <c:crosses val="autoZero"/>
        <c:crossBetween val="midCat"/>
      </c:valAx>
    </c:plotArea>
    <c:plotVisOnly val="1"/>
    <c:dispBlanksAs val="gap"/>
    <c:showDLblsOverMax val="0"/>
  </c:chart>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spPr>
            <a:ln w="28575">
              <a:noFill/>
            </a:ln>
          </c:spPr>
          <c:xVal>
            <c:numRef>
              <c:f>'scanner warm up day1 dose'!$E$55:$E$66</c:f>
              <c:numCache>
                <c:formatCode>0.00</c:formatCode>
                <c:ptCount val="12"/>
                <c:pt idx="0">
                  <c:v>212.5666666666667</c:v>
                </c:pt>
                <c:pt idx="1">
                  <c:v>212.9166666666667</c:v>
                </c:pt>
                <c:pt idx="2">
                  <c:v>213.2666666666667</c:v>
                </c:pt>
                <c:pt idx="3">
                  <c:v>213.6166666666667</c:v>
                </c:pt>
                <c:pt idx="4">
                  <c:v>213.9666666666667</c:v>
                </c:pt>
                <c:pt idx="5">
                  <c:v>214.35</c:v>
                </c:pt>
                <c:pt idx="6">
                  <c:v>215.6333333333333</c:v>
                </c:pt>
                <c:pt idx="7">
                  <c:v>215.9833333333333</c:v>
                </c:pt>
                <c:pt idx="8">
                  <c:v>216.3333333333333</c:v>
                </c:pt>
                <c:pt idx="9">
                  <c:v>216.6833333333333</c:v>
                </c:pt>
                <c:pt idx="10">
                  <c:v>217.0333333333333</c:v>
                </c:pt>
                <c:pt idx="11">
                  <c:v>217.3833333333333</c:v>
                </c:pt>
              </c:numCache>
            </c:numRef>
          </c:xVal>
          <c:yVal>
            <c:numRef>
              <c:f>'scanner warm up day1 dose'!$G$55:$G$66</c:f>
              <c:numCache>
                <c:formatCode>General</c:formatCode>
                <c:ptCount val="12"/>
                <c:pt idx="0">
                  <c:v>43662.411388889</c:v>
                </c:pt>
                <c:pt idx="1">
                  <c:v>43581.726388889</c:v>
                </c:pt>
                <c:pt idx="2">
                  <c:v>43580.950555556</c:v>
                </c:pt>
                <c:pt idx="3">
                  <c:v>43670.038055556</c:v>
                </c:pt>
                <c:pt idx="4">
                  <c:v>43681.541111111</c:v>
                </c:pt>
                <c:pt idx="5">
                  <c:v>43771.380277778</c:v>
                </c:pt>
                <c:pt idx="6">
                  <c:v>43532.801388889</c:v>
                </c:pt>
                <c:pt idx="7">
                  <c:v>43656.183333333</c:v>
                </c:pt>
                <c:pt idx="8">
                  <c:v>43609.766666667</c:v>
                </c:pt>
                <c:pt idx="9">
                  <c:v>43637.899722222</c:v>
                </c:pt>
                <c:pt idx="10">
                  <c:v>43628.276666667</c:v>
                </c:pt>
                <c:pt idx="11">
                  <c:v>43623.875277778</c:v>
                </c:pt>
              </c:numCache>
            </c:numRef>
          </c:yVal>
          <c:smooth val="0"/>
        </c:ser>
        <c:dLbls>
          <c:showLegendKey val="0"/>
          <c:showVal val="0"/>
          <c:showCatName val="0"/>
          <c:showSerName val="0"/>
          <c:showPercent val="0"/>
          <c:showBubbleSize val="0"/>
        </c:dLbls>
        <c:axId val="2099300600"/>
        <c:axId val="2099294808"/>
      </c:scatterChart>
      <c:valAx>
        <c:axId val="2099300600"/>
        <c:scaling>
          <c:orientation val="minMax"/>
        </c:scaling>
        <c:delete val="0"/>
        <c:axPos val="b"/>
        <c:majorGridlines/>
        <c:minorGridlines/>
        <c:title>
          <c:tx>
            <c:rich>
              <a:bodyPr/>
              <a:lstStyle/>
              <a:p>
                <a:pPr>
                  <a:defRPr/>
                </a:pPr>
                <a:r>
                  <a:rPr lang="en-GB"/>
                  <a:t>Minutes since scanner was switched</a:t>
                </a:r>
                <a:r>
                  <a:rPr lang="en-GB" baseline="0"/>
                  <a:t> on</a:t>
                </a:r>
                <a:endParaRPr lang="en-GB"/>
              </a:p>
            </c:rich>
          </c:tx>
          <c:overlay val="0"/>
        </c:title>
        <c:numFmt formatCode="0.00" sourceLinked="1"/>
        <c:majorTickMark val="out"/>
        <c:minorTickMark val="none"/>
        <c:tickLblPos val="nextTo"/>
        <c:crossAx val="2099294808"/>
        <c:crosses val="autoZero"/>
        <c:crossBetween val="midCat"/>
      </c:valAx>
      <c:valAx>
        <c:axId val="2099294808"/>
        <c:scaling>
          <c:orientation val="minMax"/>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099300600"/>
        <c:crosses val="autoZero"/>
        <c:crossBetween val="midCat"/>
      </c:valAx>
    </c:plotArea>
    <c:plotVisOnly val="1"/>
    <c:dispBlanksAs val="gap"/>
    <c:showDLblsOverMax val="0"/>
  </c:chart>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spPr>
            <a:ln w="28575">
              <a:noFill/>
            </a:ln>
          </c:spPr>
          <c:xVal>
            <c:numRef>
              <c:f>'scanner warm up day1 dose'!$E$30:$E$66</c:f>
              <c:numCache>
                <c:formatCode>0.00</c:formatCode>
                <c:ptCount val="37"/>
                <c:pt idx="0">
                  <c:v>1.616666666666667</c:v>
                </c:pt>
                <c:pt idx="1">
                  <c:v>2.516666666666667</c:v>
                </c:pt>
                <c:pt idx="2">
                  <c:v>3.533333333333333</c:v>
                </c:pt>
                <c:pt idx="3">
                  <c:v>4.566666666666666</c:v>
                </c:pt>
                <c:pt idx="4">
                  <c:v>5.533333333333333</c:v>
                </c:pt>
                <c:pt idx="5">
                  <c:v>6.533333333333333</c:v>
                </c:pt>
                <c:pt idx="6">
                  <c:v>7.533333333333333</c:v>
                </c:pt>
                <c:pt idx="7">
                  <c:v>8.533333333333333</c:v>
                </c:pt>
                <c:pt idx="8">
                  <c:v>9.566666666666666</c:v>
                </c:pt>
                <c:pt idx="9">
                  <c:v>10.51666666666667</c:v>
                </c:pt>
                <c:pt idx="10">
                  <c:v>82.28333333333333</c:v>
                </c:pt>
                <c:pt idx="11">
                  <c:v>82.65000000000001</c:v>
                </c:pt>
                <c:pt idx="12">
                  <c:v>83.0</c:v>
                </c:pt>
                <c:pt idx="13">
                  <c:v>83.45</c:v>
                </c:pt>
                <c:pt idx="14">
                  <c:v>83.81666666666666</c:v>
                </c:pt>
                <c:pt idx="15">
                  <c:v>84.2</c:v>
                </c:pt>
                <c:pt idx="16">
                  <c:v>84.6</c:v>
                </c:pt>
                <c:pt idx="17">
                  <c:v>139.4833333333333</c:v>
                </c:pt>
                <c:pt idx="18">
                  <c:v>139.8333333333333</c:v>
                </c:pt>
                <c:pt idx="19">
                  <c:v>140.2</c:v>
                </c:pt>
                <c:pt idx="20">
                  <c:v>140.5833333333333</c:v>
                </c:pt>
                <c:pt idx="21">
                  <c:v>140.95</c:v>
                </c:pt>
                <c:pt idx="22">
                  <c:v>141.25</c:v>
                </c:pt>
                <c:pt idx="23">
                  <c:v>141.7</c:v>
                </c:pt>
                <c:pt idx="24">
                  <c:v>142.05</c:v>
                </c:pt>
                <c:pt idx="25">
                  <c:v>212.5666666666667</c:v>
                </c:pt>
                <c:pt idx="26">
                  <c:v>212.9166666666667</c:v>
                </c:pt>
                <c:pt idx="27">
                  <c:v>213.2666666666667</c:v>
                </c:pt>
                <c:pt idx="28">
                  <c:v>213.6166666666667</c:v>
                </c:pt>
                <c:pt idx="29">
                  <c:v>213.9666666666667</c:v>
                </c:pt>
                <c:pt idx="30">
                  <c:v>214.35</c:v>
                </c:pt>
                <c:pt idx="31">
                  <c:v>215.6333333333333</c:v>
                </c:pt>
                <c:pt idx="32">
                  <c:v>215.9833333333333</c:v>
                </c:pt>
                <c:pt idx="33">
                  <c:v>216.3333333333333</c:v>
                </c:pt>
                <c:pt idx="34">
                  <c:v>216.6833333333333</c:v>
                </c:pt>
                <c:pt idx="35">
                  <c:v>217.0333333333333</c:v>
                </c:pt>
                <c:pt idx="36">
                  <c:v>217.3833333333333</c:v>
                </c:pt>
              </c:numCache>
            </c:numRef>
          </c:xVal>
          <c:yVal>
            <c:numRef>
              <c:f>'scanner warm up day1 dose'!$J$30:$J$66</c:f>
              <c:numCache>
                <c:formatCode>0.00</c:formatCode>
                <c:ptCount val="37"/>
                <c:pt idx="0">
                  <c:v>2.258567489791552</c:v>
                </c:pt>
                <c:pt idx="1">
                  <c:v>2.26000586805893</c:v>
                </c:pt>
                <c:pt idx="2">
                  <c:v>2.289139436984001</c:v>
                </c:pt>
                <c:pt idx="3">
                  <c:v>2.28093178306861</c:v>
                </c:pt>
                <c:pt idx="4">
                  <c:v>2.283613441934838</c:v>
                </c:pt>
                <c:pt idx="5">
                  <c:v>2.283479732277238</c:v>
                </c:pt>
                <c:pt idx="6">
                  <c:v>2.282035552476061</c:v>
                </c:pt>
                <c:pt idx="7">
                  <c:v>2.283246574791953</c:v>
                </c:pt>
                <c:pt idx="8">
                  <c:v>2.283452721784735</c:v>
                </c:pt>
                <c:pt idx="9">
                  <c:v>2.283659471721772</c:v>
                </c:pt>
                <c:pt idx="10">
                  <c:v>2.307230603247219</c:v>
                </c:pt>
                <c:pt idx="11">
                  <c:v>2.300060426467906</c:v>
                </c:pt>
                <c:pt idx="12">
                  <c:v>2.299403478346641</c:v>
                </c:pt>
                <c:pt idx="13">
                  <c:v>2.305933101298035</c:v>
                </c:pt>
                <c:pt idx="14">
                  <c:v>2.298071488261192</c:v>
                </c:pt>
                <c:pt idx="15">
                  <c:v>2.305235827280101</c:v>
                </c:pt>
                <c:pt idx="16">
                  <c:v>2.305833250961667</c:v>
                </c:pt>
                <c:pt idx="17">
                  <c:v>2.301845453934867</c:v>
                </c:pt>
                <c:pt idx="18">
                  <c:v>2.304747312821294</c:v>
                </c:pt>
                <c:pt idx="19">
                  <c:v>2.305808331265232</c:v>
                </c:pt>
                <c:pt idx="20">
                  <c:v>2.310994372985831</c:v>
                </c:pt>
                <c:pt idx="21">
                  <c:v>2.308294007208725</c:v>
                </c:pt>
                <c:pt idx="22">
                  <c:v>2.307162848955724</c:v>
                </c:pt>
                <c:pt idx="23">
                  <c:v>2.321544936624647</c:v>
                </c:pt>
                <c:pt idx="24">
                  <c:v>2.309813333939974</c:v>
                </c:pt>
                <c:pt idx="25">
                  <c:v>2.320854930128698</c:v>
                </c:pt>
                <c:pt idx="26">
                  <c:v>2.335619652196256</c:v>
                </c:pt>
                <c:pt idx="27">
                  <c:v>2.335665355217355</c:v>
                </c:pt>
                <c:pt idx="28">
                  <c:v>2.322761343212528</c:v>
                </c:pt>
                <c:pt idx="29">
                  <c:v>2.321350441360323</c:v>
                </c:pt>
                <c:pt idx="30">
                  <c:v>2.312353388374698</c:v>
                </c:pt>
                <c:pt idx="31">
                  <c:v>2.339867960764028</c:v>
                </c:pt>
                <c:pt idx="32">
                  <c:v>2.323881458734374</c:v>
                </c:pt>
                <c:pt idx="33">
                  <c:v>2.333392407886291</c:v>
                </c:pt>
                <c:pt idx="34">
                  <c:v>2.328932235360948</c:v>
                </c:pt>
                <c:pt idx="35">
                  <c:v>2.33010209751726</c:v>
                </c:pt>
                <c:pt idx="36">
                  <c:v>2.331551374199702</c:v>
                </c:pt>
              </c:numCache>
            </c:numRef>
          </c:yVal>
          <c:smooth val="0"/>
        </c:ser>
        <c:dLbls>
          <c:showLegendKey val="0"/>
          <c:showVal val="0"/>
          <c:showCatName val="0"/>
          <c:showSerName val="0"/>
          <c:showPercent val="0"/>
          <c:showBubbleSize val="0"/>
        </c:dLbls>
        <c:axId val="2099268824"/>
        <c:axId val="2099263048"/>
      </c:scatterChart>
      <c:valAx>
        <c:axId val="2099268824"/>
        <c:scaling>
          <c:orientation val="minMax"/>
        </c:scaling>
        <c:delete val="0"/>
        <c:axPos val="b"/>
        <c:majorGridlines/>
        <c:minorGridlines/>
        <c:title>
          <c:tx>
            <c:rich>
              <a:bodyPr/>
              <a:lstStyle/>
              <a:p>
                <a:pPr>
                  <a:defRPr/>
                </a:pPr>
                <a:r>
                  <a:rPr lang="en-GB"/>
                  <a:t>Minutes since scanner was switched</a:t>
                </a:r>
                <a:r>
                  <a:rPr lang="en-GB" baseline="0"/>
                  <a:t> on</a:t>
                </a:r>
                <a:endParaRPr lang="en-GB"/>
              </a:p>
            </c:rich>
          </c:tx>
          <c:overlay val="0"/>
        </c:title>
        <c:numFmt formatCode="0.00" sourceLinked="1"/>
        <c:majorTickMark val="out"/>
        <c:minorTickMark val="none"/>
        <c:tickLblPos val="nextTo"/>
        <c:crossAx val="2099263048"/>
        <c:crosses val="autoZero"/>
        <c:crossBetween val="midCat"/>
      </c:valAx>
      <c:valAx>
        <c:axId val="2099263048"/>
        <c:scaling>
          <c:orientation val="minMax"/>
        </c:scaling>
        <c:delete val="0"/>
        <c:axPos val="l"/>
        <c:majorGridlines/>
        <c:minorGridlines/>
        <c:title>
          <c:tx>
            <c:rich>
              <a:bodyPr/>
              <a:lstStyle/>
              <a:p>
                <a:pPr>
                  <a:defRPr/>
                </a:pPr>
                <a:r>
                  <a:rPr lang="en-GB"/>
                  <a:t>Gy</a:t>
                </a:r>
              </a:p>
            </c:rich>
          </c:tx>
          <c:overlay val="0"/>
        </c:title>
        <c:numFmt formatCode="0.000" sourceLinked="0"/>
        <c:majorTickMark val="out"/>
        <c:minorTickMark val="none"/>
        <c:tickLblPos val="nextTo"/>
        <c:crossAx val="2099268824"/>
        <c:crosses val="autoZero"/>
        <c:crossBetween val="midCat"/>
      </c:valAx>
    </c:plotArea>
    <c:plotVisOnly val="1"/>
    <c:dispBlanksAs val="gap"/>
    <c:showDLblsOverMax val="0"/>
  </c:chart>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spPr>
            <a:ln w="28575">
              <a:noFill/>
            </a:ln>
          </c:spPr>
          <c:xVal>
            <c:numRef>
              <c:f>'scanner warm up day 2 dose'!$E$6:$E$61</c:f>
              <c:numCache>
                <c:formatCode>0.00</c:formatCode>
                <c:ptCount val="56"/>
                <c:pt idx="0">
                  <c:v>2.083333333333333</c:v>
                </c:pt>
                <c:pt idx="1">
                  <c:v>2.433333333333333</c:v>
                </c:pt>
                <c:pt idx="2">
                  <c:v>2.816666666666667</c:v>
                </c:pt>
                <c:pt idx="3">
                  <c:v>3.216666666666667</c:v>
                </c:pt>
                <c:pt idx="4">
                  <c:v>3.666666666666666</c:v>
                </c:pt>
                <c:pt idx="5">
                  <c:v>4.016666666666666</c:v>
                </c:pt>
                <c:pt idx="6">
                  <c:v>4.416666666666666</c:v>
                </c:pt>
                <c:pt idx="7">
                  <c:v>4.783333333333333</c:v>
                </c:pt>
                <c:pt idx="8">
                  <c:v>5.133333333333333</c:v>
                </c:pt>
                <c:pt idx="9">
                  <c:v>5.65</c:v>
                </c:pt>
                <c:pt idx="10">
                  <c:v>29.35</c:v>
                </c:pt>
                <c:pt idx="11">
                  <c:v>29.7</c:v>
                </c:pt>
                <c:pt idx="12">
                  <c:v>30.1</c:v>
                </c:pt>
                <c:pt idx="13">
                  <c:v>30.46666666666666</c:v>
                </c:pt>
                <c:pt idx="14">
                  <c:v>30.81666666666667</c:v>
                </c:pt>
                <c:pt idx="15">
                  <c:v>31.18333333333333</c:v>
                </c:pt>
                <c:pt idx="16">
                  <c:v>111.35</c:v>
                </c:pt>
                <c:pt idx="17">
                  <c:v>111.7</c:v>
                </c:pt>
                <c:pt idx="18">
                  <c:v>112.05</c:v>
                </c:pt>
                <c:pt idx="19">
                  <c:v>112.45</c:v>
                </c:pt>
                <c:pt idx="20">
                  <c:v>112.8833333333333</c:v>
                </c:pt>
                <c:pt idx="21">
                  <c:v>113.2833333333333</c:v>
                </c:pt>
                <c:pt idx="22">
                  <c:v>113.6333333333333</c:v>
                </c:pt>
                <c:pt idx="23">
                  <c:v>113.9666666666667</c:v>
                </c:pt>
                <c:pt idx="24">
                  <c:v>183.7666666666667</c:v>
                </c:pt>
                <c:pt idx="25">
                  <c:v>184.1</c:v>
                </c:pt>
                <c:pt idx="26">
                  <c:v>184.5</c:v>
                </c:pt>
                <c:pt idx="27">
                  <c:v>192.4166666666667</c:v>
                </c:pt>
                <c:pt idx="28">
                  <c:v>209.9666666666667</c:v>
                </c:pt>
                <c:pt idx="29">
                  <c:v>210.45</c:v>
                </c:pt>
                <c:pt idx="30">
                  <c:v>210.85</c:v>
                </c:pt>
                <c:pt idx="31">
                  <c:v>225.2666666666667</c:v>
                </c:pt>
                <c:pt idx="32">
                  <c:v>225.6166666666667</c:v>
                </c:pt>
                <c:pt idx="33">
                  <c:v>225.9666666666667</c:v>
                </c:pt>
                <c:pt idx="34">
                  <c:v>232.2166666666667</c:v>
                </c:pt>
                <c:pt idx="35">
                  <c:v>250.5833333333333</c:v>
                </c:pt>
                <c:pt idx="36">
                  <c:v>250.95</c:v>
                </c:pt>
                <c:pt idx="37">
                  <c:v>251.3833333333333</c:v>
                </c:pt>
                <c:pt idx="38">
                  <c:v>263.3333333333333</c:v>
                </c:pt>
                <c:pt idx="39">
                  <c:v>269.7666666666666</c:v>
                </c:pt>
                <c:pt idx="40">
                  <c:v>273.2666666666666</c:v>
                </c:pt>
                <c:pt idx="41">
                  <c:v>278.7833333333334</c:v>
                </c:pt>
                <c:pt idx="42">
                  <c:v>282.65</c:v>
                </c:pt>
                <c:pt idx="43">
                  <c:v>307.15</c:v>
                </c:pt>
                <c:pt idx="44">
                  <c:v>307.5</c:v>
                </c:pt>
                <c:pt idx="45">
                  <c:v>307.8833333333333</c:v>
                </c:pt>
                <c:pt idx="46">
                  <c:v>308.3166666666666</c:v>
                </c:pt>
                <c:pt idx="47">
                  <c:v>332.2166666666666</c:v>
                </c:pt>
                <c:pt idx="48">
                  <c:v>332.6333333333333</c:v>
                </c:pt>
                <c:pt idx="49">
                  <c:v>334.0666666666666</c:v>
                </c:pt>
                <c:pt idx="50">
                  <c:v>358.1666666666666</c:v>
                </c:pt>
                <c:pt idx="51">
                  <c:v>358.5166666666666</c:v>
                </c:pt>
                <c:pt idx="52">
                  <c:v>358.9333333333333</c:v>
                </c:pt>
                <c:pt idx="53">
                  <c:v>372.2666666666666</c:v>
                </c:pt>
                <c:pt idx="54">
                  <c:v>372.6333333333333</c:v>
                </c:pt>
                <c:pt idx="55">
                  <c:v>372.9833333333333</c:v>
                </c:pt>
              </c:numCache>
            </c:numRef>
          </c:xVal>
          <c:yVal>
            <c:numRef>
              <c:f>'scanner warm up day 2 dose'!$J$6:$J$61</c:f>
              <c:numCache>
                <c:formatCode>0.00</c:formatCode>
                <c:ptCount val="56"/>
                <c:pt idx="0">
                  <c:v>2.328695600691907</c:v>
                </c:pt>
                <c:pt idx="1">
                  <c:v>2.329188019358697</c:v>
                </c:pt>
                <c:pt idx="2">
                  <c:v>2.326181871097267</c:v>
                </c:pt>
                <c:pt idx="3">
                  <c:v>2.35195312870322</c:v>
                </c:pt>
                <c:pt idx="4">
                  <c:v>2.353630746927932</c:v>
                </c:pt>
                <c:pt idx="5">
                  <c:v>2.353883505559745</c:v>
                </c:pt>
                <c:pt idx="6">
                  <c:v>2.350740212894833</c:v>
                </c:pt>
                <c:pt idx="7">
                  <c:v>2.351083049948396</c:v>
                </c:pt>
                <c:pt idx="8">
                  <c:v>2.348165505409026</c:v>
                </c:pt>
                <c:pt idx="9">
                  <c:v>2.353439814213103</c:v>
                </c:pt>
                <c:pt idx="10">
                  <c:v>2.368105700740078</c:v>
                </c:pt>
                <c:pt idx="11">
                  <c:v>2.340650189479905</c:v>
                </c:pt>
                <c:pt idx="12">
                  <c:v>2.339542561937399</c:v>
                </c:pt>
                <c:pt idx="13">
                  <c:v>2.36286594833296</c:v>
                </c:pt>
                <c:pt idx="14">
                  <c:v>2.3617522364851</c:v>
                </c:pt>
                <c:pt idx="15">
                  <c:v>2.34092349338726</c:v>
                </c:pt>
                <c:pt idx="16">
                  <c:v>2.356747938567733</c:v>
                </c:pt>
                <c:pt idx="17">
                  <c:v>2.348711062229416</c:v>
                </c:pt>
                <c:pt idx="18">
                  <c:v>2.347080178365245</c:v>
                </c:pt>
                <c:pt idx="19">
                  <c:v>2.344178766252306</c:v>
                </c:pt>
                <c:pt idx="20">
                  <c:v>2.354504470352488</c:v>
                </c:pt>
                <c:pt idx="21">
                  <c:v>2.348003094518685</c:v>
                </c:pt>
                <c:pt idx="22">
                  <c:v>2.341195106681347</c:v>
                </c:pt>
                <c:pt idx="23">
                  <c:v>2.346702138959015</c:v>
                </c:pt>
                <c:pt idx="24">
                  <c:v>2.371427623978686</c:v>
                </c:pt>
                <c:pt idx="25">
                  <c:v>2.360479912984299</c:v>
                </c:pt>
                <c:pt idx="26">
                  <c:v>2.359850244059595</c:v>
                </c:pt>
                <c:pt idx="27">
                  <c:v>2.364019447456186</c:v>
                </c:pt>
                <c:pt idx="28">
                  <c:v>2.369596093664904</c:v>
                </c:pt>
                <c:pt idx="29">
                  <c:v>2.36580023858239</c:v>
                </c:pt>
                <c:pt idx="30">
                  <c:v>2.366509435644275</c:v>
                </c:pt>
                <c:pt idx="31">
                  <c:v>2.379141335449781</c:v>
                </c:pt>
                <c:pt idx="32">
                  <c:v>2.378824107979884</c:v>
                </c:pt>
                <c:pt idx="33">
                  <c:v>2.381000218852935</c:v>
                </c:pt>
                <c:pt idx="34">
                  <c:v>2.380780324678972</c:v>
                </c:pt>
                <c:pt idx="35">
                  <c:v>2.384281981128297</c:v>
                </c:pt>
                <c:pt idx="36">
                  <c:v>2.382417050775847</c:v>
                </c:pt>
                <c:pt idx="37">
                  <c:v>2.38874550884568</c:v>
                </c:pt>
                <c:pt idx="38">
                  <c:v>2.388843981705683</c:v>
                </c:pt>
                <c:pt idx="39">
                  <c:v>2.397279970644175</c:v>
                </c:pt>
                <c:pt idx="40">
                  <c:v>2.394398590983828</c:v>
                </c:pt>
                <c:pt idx="41">
                  <c:v>2.400408881016169</c:v>
                </c:pt>
                <c:pt idx="42">
                  <c:v>2.399982697660771</c:v>
                </c:pt>
                <c:pt idx="43">
                  <c:v>2.4016716065774</c:v>
                </c:pt>
                <c:pt idx="44">
                  <c:v>2.389635795862528</c:v>
                </c:pt>
                <c:pt idx="45">
                  <c:v>2.390402113370898</c:v>
                </c:pt>
                <c:pt idx="46">
                  <c:v>2.381026360545843</c:v>
                </c:pt>
                <c:pt idx="47">
                  <c:v>2.390182598734323</c:v>
                </c:pt>
                <c:pt idx="48">
                  <c:v>2.389780979292921</c:v>
                </c:pt>
                <c:pt idx="49">
                  <c:v>2.395839340363944</c:v>
                </c:pt>
                <c:pt idx="50">
                  <c:v>2.400365185147634</c:v>
                </c:pt>
                <c:pt idx="51">
                  <c:v>2.392047833719383</c:v>
                </c:pt>
                <c:pt idx="52">
                  <c:v>2.385808254456259</c:v>
                </c:pt>
                <c:pt idx="53">
                  <c:v>2.390471019768877</c:v>
                </c:pt>
                <c:pt idx="54">
                  <c:v>2.384775322635864</c:v>
                </c:pt>
                <c:pt idx="55">
                  <c:v>2.386992673702885</c:v>
                </c:pt>
              </c:numCache>
            </c:numRef>
          </c:yVal>
          <c:smooth val="0"/>
        </c:ser>
        <c:dLbls>
          <c:showLegendKey val="0"/>
          <c:showVal val="0"/>
          <c:showCatName val="0"/>
          <c:showSerName val="0"/>
          <c:showPercent val="0"/>
          <c:showBubbleSize val="0"/>
        </c:dLbls>
        <c:axId val="2102652952"/>
        <c:axId val="2102658760"/>
      </c:scatterChart>
      <c:valAx>
        <c:axId val="2102652952"/>
        <c:scaling>
          <c:orientation val="minMax"/>
          <c:min val="0.0"/>
        </c:scaling>
        <c:delete val="0"/>
        <c:axPos val="b"/>
        <c:majorGridlines/>
        <c:minorGridlines/>
        <c:title>
          <c:tx>
            <c:rich>
              <a:bodyPr/>
              <a:lstStyle/>
              <a:p>
                <a:pPr>
                  <a:defRPr/>
                </a:pPr>
                <a:r>
                  <a:rPr lang="en-GB"/>
                  <a:t>Minutes since scanner was first switched</a:t>
                </a:r>
                <a:r>
                  <a:rPr lang="en-GB" baseline="0"/>
                  <a:t> on</a:t>
                </a:r>
                <a:endParaRPr lang="en-GB"/>
              </a:p>
            </c:rich>
          </c:tx>
          <c:overlay val="0"/>
        </c:title>
        <c:numFmt formatCode="0.00" sourceLinked="1"/>
        <c:majorTickMark val="out"/>
        <c:minorTickMark val="none"/>
        <c:tickLblPos val="nextTo"/>
        <c:crossAx val="2102658760"/>
        <c:crosses val="autoZero"/>
        <c:crossBetween val="midCat"/>
      </c:valAx>
      <c:valAx>
        <c:axId val="2102658760"/>
        <c:scaling>
          <c:orientation val="minMax"/>
        </c:scaling>
        <c:delete val="0"/>
        <c:axPos val="l"/>
        <c:majorGridlines/>
        <c:minorGridlines/>
        <c:title>
          <c:tx>
            <c:rich>
              <a:bodyPr/>
              <a:lstStyle/>
              <a:p>
                <a:pPr>
                  <a:defRPr/>
                </a:pPr>
                <a:r>
                  <a:rPr lang="en-GB"/>
                  <a:t>Gy</a:t>
                </a:r>
              </a:p>
            </c:rich>
          </c:tx>
          <c:overlay val="0"/>
        </c:title>
        <c:numFmt formatCode="0.00" sourceLinked="1"/>
        <c:majorTickMark val="out"/>
        <c:minorTickMark val="none"/>
        <c:tickLblPos val="nextTo"/>
        <c:crossAx val="2102652952"/>
        <c:crosses val="autoZero"/>
        <c:crossBetween val="midCat"/>
      </c:valAx>
    </c:plotArea>
    <c:plotVisOnly val="1"/>
    <c:dispBlanksAs val="gap"/>
    <c:showDLblsOverMax val="0"/>
  </c:chart>
  <c:printSettings>
    <c:headerFooter/>
    <c:pageMargins b="0.75" l="0.7" r="0.7" t="0.75" header="0.3" footer="0.3"/>
    <c:pageSetup orientation="portrait"/>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spPr>
            <a:ln w="28575">
              <a:noFill/>
            </a:ln>
          </c:spPr>
          <c:xVal>
            <c:numRef>
              <c:f>'scanner warm up day 2 dose'!$E$6:$E$61</c:f>
              <c:numCache>
                <c:formatCode>0.00</c:formatCode>
                <c:ptCount val="56"/>
                <c:pt idx="0">
                  <c:v>2.083333333333333</c:v>
                </c:pt>
                <c:pt idx="1">
                  <c:v>2.433333333333333</c:v>
                </c:pt>
                <c:pt idx="2">
                  <c:v>2.816666666666667</c:v>
                </c:pt>
                <c:pt idx="3">
                  <c:v>3.216666666666667</c:v>
                </c:pt>
                <c:pt idx="4">
                  <c:v>3.666666666666666</c:v>
                </c:pt>
                <c:pt idx="5">
                  <c:v>4.016666666666666</c:v>
                </c:pt>
                <c:pt idx="6">
                  <c:v>4.416666666666666</c:v>
                </c:pt>
                <c:pt idx="7">
                  <c:v>4.783333333333333</c:v>
                </c:pt>
                <c:pt idx="8">
                  <c:v>5.133333333333333</c:v>
                </c:pt>
                <c:pt idx="9">
                  <c:v>5.65</c:v>
                </c:pt>
                <c:pt idx="10">
                  <c:v>29.35</c:v>
                </c:pt>
                <c:pt idx="11">
                  <c:v>29.7</c:v>
                </c:pt>
                <c:pt idx="12">
                  <c:v>30.1</c:v>
                </c:pt>
                <c:pt idx="13">
                  <c:v>30.46666666666666</c:v>
                </c:pt>
                <c:pt idx="14">
                  <c:v>30.81666666666667</c:v>
                </c:pt>
                <c:pt idx="15">
                  <c:v>31.18333333333333</c:v>
                </c:pt>
                <c:pt idx="16">
                  <c:v>111.35</c:v>
                </c:pt>
                <c:pt idx="17">
                  <c:v>111.7</c:v>
                </c:pt>
                <c:pt idx="18">
                  <c:v>112.05</c:v>
                </c:pt>
                <c:pt idx="19">
                  <c:v>112.45</c:v>
                </c:pt>
                <c:pt idx="20">
                  <c:v>112.8833333333333</c:v>
                </c:pt>
                <c:pt idx="21">
                  <c:v>113.2833333333333</c:v>
                </c:pt>
                <c:pt idx="22">
                  <c:v>113.6333333333333</c:v>
                </c:pt>
                <c:pt idx="23">
                  <c:v>113.9666666666667</c:v>
                </c:pt>
                <c:pt idx="24">
                  <c:v>183.7666666666667</c:v>
                </c:pt>
                <c:pt idx="25">
                  <c:v>184.1</c:v>
                </c:pt>
                <c:pt idx="26">
                  <c:v>184.5</c:v>
                </c:pt>
                <c:pt idx="27">
                  <c:v>192.4166666666667</c:v>
                </c:pt>
                <c:pt idx="28">
                  <c:v>209.9666666666667</c:v>
                </c:pt>
                <c:pt idx="29">
                  <c:v>210.45</c:v>
                </c:pt>
                <c:pt idx="30">
                  <c:v>210.85</c:v>
                </c:pt>
                <c:pt idx="31">
                  <c:v>225.2666666666667</c:v>
                </c:pt>
                <c:pt idx="32">
                  <c:v>225.6166666666667</c:v>
                </c:pt>
                <c:pt idx="33">
                  <c:v>225.9666666666667</c:v>
                </c:pt>
                <c:pt idx="34">
                  <c:v>232.2166666666667</c:v>
                </c:pt>
                <c:pt idx="35">
                  <c:v>250.5833333333333</c:v>
                </c:pt>
                <c:pt idx="36">
                  <c:v>250.95</c:v>
                </c:pt>
                <c:pt idx="37">
                  <c:v>251.3833333333333</c:v>
                </c:pt>
                <c:pt idx="38">
                  <c:v>263.3333333333333</c:v>
                </c:pt>
                <c:pt idx="39">
                  <c:v>269.7666666666666</c:v>
                </c:pt>
                <c:pt idx="40">
                  <c:v>273.2666666666666</c:v>
                </c:pt>
                <c:pt idx="41">
                  <c:v>278.7833333333334</c:v>
                </c:pt>
                <c:pt idx="42">
                  <c:v>282.65</c:v>
                </c:pt>
                <c:pt idx="43">
                  <c:v>307.15</c:v>
                </c:pt>
                <c:pt idx="44">
                  <c:v>307.5</c:v>
                </c:pt>
                <c:pt idx="45">
                  <c:v>307.8833333333333</c:v>
                </c:pt>
                <c:pt idx="46">
                  <c:v>308.3166666666666</c:v>
                </c:pt>
                <c:pt idx="47">
                  <c:v>332.2166666666666</c:v>
                </c:pt>
                <c:pt idx="48">
                  <c:v>332.6333333333333</c:v>
                </c:pt>
                <c:pt idx="49">
                  <c:v>334.0666666666666</c:v>
                </c:pt>
                <c:pt idx="50">
                  <c:v>358.1666666666666</c:v>
                </c:pt>
                <c:pt idx="51">
                  <c:v>358.5166666666666</c:v>
                </c:pt>
                <c:pt idx="52">
                  <c:v>358.9333333333333</c:v>
                </c:pt>
                <c:pt idx="53">
                  <c:v>372.2666666666666</c:v>
                </c:pt>
                <c:pt idx="54">
                  <c:v>372.6333333333333</c:v>
                </c:pt>
                <c:pt idx="55">
                  <c:v>372.9833333333333</c:v>
                </c:pt>
              </c:numCache>
            </c:numRef>
          </c:xVal>
          <c:yVal>
            <c:numRef>
              <c:f>'scanner warm up day 2 dose'!$K$6:$K$61</c:f>
              <c:numCache>
                <c:formatCode>0.00</c:formatCode>
                <c:ptCount val="56"/>
                <c:pt idx="0">
                  <c:v>0.0163215878247724</c:v>
                </c:pt>
                <c:pt idx="1">
                  <c:v>0.0162821859658249</c:v>
                </c:pt>
                <c:pt idx="2">
                  <c:v>0.0143812059378141</c:v>
                </c:pt>
                <c:pt idx="3">
                  <c:v>0.0296339739930165</c:v>
                </c:pt>
                <c:pt idx="4">
                  <c:v>0.0308082911997838</c:v>
                </c:pt>
                <c:pt idx="5">
                  <c:v>0.0301184819445925</c:v>
                </c:pt>
                <c:pt idx="6">
                  <c:v>0.0280030625118872</c:v>
                </c:pt>
                <c:pt idx="7">
                  <c:v>0.0279521019705049</c:v>
                </c:pt>
                <c:pt idx="8">
                  <c:v>0.0260690424812382</c:v>
                </c:pt>
                <c:pt idx="9">
                  <c:v>0.03038372818092</c:v>
                </c:pt>
                <c:pt idx="10">
                  <c:v>0.0376968241899687</c:v>
                </c:pt>
                <c:pt idx="11">
                  <c:v>0.0210652335207757</c:v>
                </c:pt>
                <c:pt idx="12">
                  <c:v>0.0183502751092148</c:v>
                </c:pt>
                <c:pt idx="13">
                  <c:v>0.0316506498727032</c:v>
                </c:pt>
                <c:pt idx="14">
                  <c:v>0.030680520665002</c:v>
                </c:pt>
                <c:pt idx="15">
                  <c:v>0.0199660388140503</c:v>
                </c:pt>
                <c:pt idx="16">
                  <c:v>0.0334853434286679</c:v>
                </c:pt>
                <c:pt idx="17">
                  <c:v>0.0270504998028511</c:v>
                </c:pt>
                <c:pt idx="18">
                  <c:v>0.0262781625390507</c:v>
                </c:pt>
                <c:pt idx="19">
                  <c:v>0.0230331774380263</c:v>
                </c:pt>
                <c:pt idx="20">
                  <c:v>0.0291458587044113</c:v>
                </c:pt>
                <c:pt idx="21">
                  <c:v>0.0242477220872379</c:v>
                </c:pt>
                <c:pt idx="22">
                  <c:v>0.0210864918324107</c:v>
                </c:pt>
                <c:pt idx="23">
                  <c:v>0.0235611584974449</c:v>
                </c:pt>
                <c:pt idx="24">
                  <c:v>0.0412993837944482</c:v>
                </c:pt>
                <c:pt idx="25">
                  <c:v>0.033068272053264</c:v>
                </c:pt>
                <c:pt idx="26">
                  <c:v>0.0313052024850258</c:v>
                </c:pt>
                <c:pt idx="27">
                  <c:v>0.0346819858331333</c:v>
                </c:pt>
                <c:pt idx="28">
                  <c:v>0.0383766967220871</c:v>
                </c:pt>
                <c:pt idx="29">
                  <c:v>0.0337481786903018</c:v>
                </c:pt>
                <c:pt idx="30">
                  <c:v>0.0344476504986577</c:v>
                </c:pt>
                <c:pt idx="31">
                  <c:v>0.043923663823707</c:v>
                </c:pt>
                <c:pt idx="32">
                  <c:v>0.0434764696641938</c:v>
                </c:pt>
                <c:pt idx="33">
                  <c:v>0.0436520946627143</c:v>
                </c:pt>
                <c:pt idx="34">
                  <c:v>0.0453502082594821</c:v>
                </c:pt>
                <c:pt idx="35">
                  <c:v>0.0473430978269014</c:v>
                </c:pt>
                <c:pt idx="36">
                  <c:v>0.0447774581899156</c:v>
                </c:pt>
                <c:pt idx="37">
                  <c:v>0.0489338785914404</c:v>
                </c:pt>
                <c:pt idx="38">
                  <c:v>0.0492304422151202</c:v>
                </c:pt>
                <c:pt idx="39">
                  <c:v>0.0516099818798294</c:v>
                </c:pt>
                <c:pt idx="40">
                  <c:v>0.0502808700567225</c:v>
                </c:pt>
                <c:pt idx="41">
                  <c:v>0.0531816809987804</c:v>
                </c:pt>
                <c:pt idx="42">
                  <c:v>0.0530089196747356</c:v>
                </c:pt>
                <c:pt idx="43">
                  <c:v>0.0538096450691188</c:v>
                </c:pt>
                <c:pt idx="44">
                  <c:v>0.0458635359957835</c:v>
                </c:pt>
                <c:pt idx="45">
                  <c:v>0.0457934625158414</c:v>
                </c:pt>
                <c:pt idx="46">
                  <c:v>0.0386660761001329</c:v>
                </c:pt>
                <c:pt idx="47">
                  <c:v>0.0455440534325713</c:v>
                </c:pt>
                <c:pt idx="48">
                  <c:v>0.0435148804037038</c:v>
                </c:pt>
                <c:pt idx="49">
                  <c:v>0.048566998240378</c:v>
                </c:pt>
                <c:pt idx="50">
                  <c:v>0.050574175505389</c:v>
                </c:pt>
                <c:pt idx="51">
                  <c:v>0.0453883506081127</c:v>
                </c:pt>
                <c:pt idx="52">
                  <c:v>0.0412480952528891</c:v>
                </c:pt>
                <c:pt idx="53">
                  <c:v>0.045075008647665</c:v>
                </c:pt>
                <c:pt idx="54">
                  <c:v>0.0418974985388085</c:v>
                </c:pt>
                <c:pt idx="55">
                  <c:v>0.0417694864587967</c:v>
                </c:pt>
              </c:numCache>
            </c:numRef>
          </c:yVal>
          <c:smooth val="0"/>
        </c:ser>
        <c:dLbls>
          <c:showLegendKey val="0"/>
          <c:showVal val="0"/>
          <c:showCatName val="0"/>
          <c:showSerName val="0"/>
          <c:showPercent val="0"/>
          <c:showBubbleSize val="0"/>
        </c:dLbls>
        <c:axId val="2100317064"/>
        <c:axId val="2100310808"/>
      </c:scatterChart>
      <c:valAx>
        <c:axId val="2100317064"/>
        <c:scaling>
          <c:orientation val="minMax"/>
          <c:min val="0.0"/>
        </c:scaling>
        <c:delete val="0"/>
        <c:axPos val="b"/>
        <c:majorGridlines/>
        <c:minorGridlines/>
        <c:title>
          <c:tx>
            <c:rich>
              <a:bodyPr/>
              <a:lstStyle/>
              <a:p>
                <a:pPr>
                  <a:defRPr/>
                </a:pPr>
                <a:r>
                  <a:rPr lang="en-GB"/>
                  <a:t>Minutes since scanner was first switched</a:t>
                </a:r>
                <a:r>
                  <a:rPr lang="en-GB" baseline="0"/>
                  <a:t> on</a:t>
                </a:r>
                <a:endParaRPr lang="en-GB"/>
              </a:p>
            </c:rich>
          </c:tx>
          <c:overlay val="0"/>
        </c:title>
        <c:numFmt formatCode="0.00" sourceLinked="1"/>
        <c:majorTickMark val="out"/>
        <c:minorTickMark val="none"/>
        <c:tickLblPos val="nextTo"/>
        <c:crossAx val="2100310808"/>
        <c:crosses val="autoZero"/>
        <c:crossBetween val="midCat"/>
      </c:valAx>
      <c:valAx>
        <c:axId val="2100310808"/>
        <c:scaling>
          <c:orientation val="minMax"/>
        </c:scaling>
        <c:delete val="0"/>
        <c:axPos val="l"/>
        <c:majorGridlines/>
        <c:minorGridlines/>
        <c:title>
          <c:tx>
            <c:rich>
              <a:bodyPr/>
              <a:lstStyle/>
              <a:p>
                <a:pPr>
                  <a:defRPr/>
                </a:pPr>
                <a:r>
                  <a:rPr lang="en-GB"/>
                  <a:t>Gy</a:t>
                </a:r>
              </a:p>
            </c:rich>
          </c:tx>
          <c:overlay val="0"/>
        </c:title>
        <c:numFmt formatCode="0.00" sourceLinked="1"/>
        <c:majorTickMark val="out"/>
        <c:minorTickMark val="none"/>
        <c:tickLblPos val="nextTo"/>
        <c:crossAx val="2100317064"/>
        <c:crosses val="autoZero"/>
        <c:crossBetween val="midCat"/>
      </c:valAx>
    </c:plotArea>
    <c:plotVisOnly val="1"/>
    <c:dispBlanksAs val="gap"/>
    <c:showDLblsOverMax val="0"/>
  </c:chart>
  <c:printSettings>
    <c:headerFooter/>
    <c:pageMargins b="0.75" l="0.7" r="0.7" t="0.75" header="0.3" footer="0.3"/>
    <c:pageSetup orientation="portrait"/>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film piece 1</c:v>
          </c:tx>
          <c:spPr>
            <a:ln w="28575">
              <a:noFill/>
            </a:ln>
          </c:spPr>
          <c:xVal>
            <c:numRef>
              <c:f>'warmup d3 and uniformity'!$F$9:$F$31</c:f>
              <c:numCache>
                <c:formatCode>0.00</c:formatCode>
                <c:ptCount val="23"/>
                <c:pt idx="0">
                  <c:v>1.833333333333333</c:v>
                </c:pt>
                <c:pt idx="1">
                  <c:v>2.4</c:v>
                </c:pt>
                <c:pt idx="2">
                  <c:v>4.266666666666666</c:v>
                </c:pt>
                <c:pt idx="3">
                  <c:v>4.583333333333333</c:v>
                </c:pt>
                <c:pt idx="4">
                  <c:v>4.883333333333333</c:v>
                </c:pt>
                <c:pt idx="5">
                  <c:v>5.25</c:v>
                </c:pt>
                <c:pt idx="6">
                  <c:v>5.516666666666666</c:v>
                </c:pt>
                <c:pt idx="7">
                  <c:v>5.75</c:v>
                </c:pt>
                <c:pt idx="8">
                  <c:v>6.0</c:v>
                </c:pt>
                <c:pt idx="9">
                  <c:v>20.3</c:v>
                </c:pt>
                <c:pt idx="10">
                  <c:v>26.8</c:v>
                </c:pt>
                <c:pt idx="11">
                  <c:v>27.06666666666667</c:v>
                </c:pt>
                <c:pt idx="12">
                  <c:v>27.48333333333333</c:v>
                </c:pt>
                <c:pt idx="13">
                  <c:v>28.46666666666666</c:v>
                </c:pt>
                <c:pt idx="14">
                  <c:v>59.53333333333333</c:v>
                </c:pt>
                <c:pt idx="15">
                  <c:v>59.95</c:v>
                </c:pt>
                <c:pt idx="16">
                  <c:v>60.66666666666666</c:v>
                </c:pt>
                <c:pt idx="17">
                  <c:v>63.51666666666667</c:v>
                </c:pt>
                <c:pt idx="18">
                  <c:v>63.75</c:v>
                </c:pt>
                <c:pt idx="19">
                  <c:v>63.98333333333333</c:v>
                </c:pt>
                <c:pt idx="20">
                  <c:v>132.7666666666667</c:v>
                </c:pt>
                <c:pt idx="21">
                  <c:v>133.0</c:v>
                </c:pt>
                <c:pt idx="22">
                  <c:v>133.2166666666667</c:v>
                </c:pt>
              </c:numCache>
            </c:numRef>
          </c:xVal>
          <c:yVal>
            <c:numRef>
              <c:f>'warmup d3 and uniformity'!$B$9:$B$31</c:f>
              <c:numCache>
                <c:formatCode>General</c:formatCode>
                <c:ptCount val="23"/>
                <c:pt idx="0">
                  <c:v>43874.183232323</c:v>
                </c:pt>
                <c:pt idx="1">
                  <c:v>43852.261414141</c:v>
                </c:pt>
                <c:pt idx="2">
                  <c:v>43744.44020202</c:v>
                </c:pt>
                <c:pt idx="3">
                  <c:v>43746.569292929</c:v>
                </c:pt>
                <c:pt idx="4">
                  <c:v>43571.320808081</c:v>
                </c:pt>
                <c:pt idx="5">
                  <c:v>43568.654343434</c:v>
                </c:pt>
                <c:pt idx="6">
                  <c:v>43743.163232323</c:v>
                </c:pt>
                <c:pt idx="7">
                  <c:v>43760.968484848</c:v>
                </c:pt>
                <c:pt idx="8">
                  <c:v>43764.05010101</c:v>
                </c:pt>
                <c:pt idx="9">
                  <c:v>43739.413939394</c:v>
                </c:pt>
                <c:pt idx="10">
                  <c:v>43545.470505051</c:v>
                </c:pt>
                <c:pt idx="11">
                  <c:v>43822.977575758</c:v>
                </c:pt>
                <c:pt idx="12">
                  <c:v>43841.361212121</c:v>
                </c:pt>
                <c:pt idx="13">
                  <c:v>43833.931717172</c:v>
                </c:pt>
                <c:pt idx="14">
                  <c:v>43812.298383838</c:v>
                </c:pt>
                <c:pt idx="15">
                  <c:v>43780.370707071</c:v>
                </c:pt>
                <c:pt idx="16">
                  <c:v>43774.297373737</c:v>
                </c:pt>
                <c:pt idx="17">
                  <c:v>43749.74989899</c:v>
                </c:pt>
                <c:pt idx="18">
                  <c:v>43757.706666667</c:v>
                </c:pt>
                <c:pt idx="19">
                  <c:v>43829.202828283</c:v>
                </c:pt>
                <c:pt idx="20">
                  <c:v>43859.915151515</c:v>
                </c:pt>
                <c:pt idx="21">
                  <c:v>43884.994545455</c:v>
                </c:pt>
                <c:pt idx="22">
                  <c:v>43894.863636364</c:v>
                </c:pt>
              </c:numCache>
            </c:numRef>
          </c:yVal>
          <c:smooth val="0"/>
        </c:ser>
        <c:ser>
          <c:idx val="1"/>
          <c:order val="1"/>
          <c:tx>
            <c:v>film piece 2</c:v>
          </c:tx>
          <c:spPr>
            <a:ln w="28575">
              <a:noFill/>
            </a:ln>
          </c:spPr>
          <c:xVal>
            <c:numRef>
              <c:f>'warmup d3 and uniformity'!$F$39:$F$47</c:f>
              <c:numCache>
                <c:formatCode>0.00</c:formatCode>
                <c:ptCount val="9"/>
                <c:pt idx="0">
                  <c:v>3.1</c:v>
                </c:pt>
                <c:pt idx="1">
                  <c:v>3.333333333333333</c:v>
                </c:pt>
                <c:pt idx="2">
                  <c:v>64.7</c:v>
                </c:pt>
                <c:pt idx="3">
                  <c:v>64.95</c:v>
                </c:pt>
                <c:pt idx="4">
                  <c:v>65.21666666666666</c:v>
                </c:pt>
                <c:pt idx="5">
                  <c:v>133.8</c:v>
                </c:pt>
                <c:pt idx="6">
                  <c:v>134.0166666666667</c:v>
                </c:pt>
                <c:pt idx="7">
                  <c:v>134.3166666666667</c:v>
                </c:pt>
                <c:pt idx="8">
                  <c:v>134.5166666666667</c:v>
                </c:pt>
              </c:numCache>
            </c:numRef>
          </c:xVal>
          <c:yVal>
            <c:numRef>
              <c:f>'warmup d3 and uniformity'!$B$39:$B$47</c:f>
              <c:numCache>
                <c:formatCode>General</c:formatCode>
                <c:ptCount val="9"/>
                <c:pt idx="0">
                  <c:v>43723.613939394</c:v>
                </c:pt>
                <c:pt idx="1">
                  <c:v>43751.849090909</c:v>
                </c:pt>
                <c:pt idx="2">
                  <c:v>43757.748080808</c:v>
                </c:pt>
                <c:pt idx="3">
                  <c:v>43744.776969697</c:v>
                </c:pt>
                <c:pt idx="4">
                  <c:v>43736.193939394</c:v>
                </c:pt>
                <c:pt idx="5">
                  <c:v>43742.984040404</c:v>
                </c:pt>
                <c:pt idx="6">
                  <c:v>43718.905050505</c:v>
                </c:pt>
                <c:pt idx="7">
                  <c:v>43708.324040404</c:v>
                </c:pt>
                <c:pt idx="8">
                  <c:v>43701.306060606</c:v>
                </c:pt>
              </c:numCache>
            </c:numRef>
          </c:yVal>
          <c:smooth val="0"/>
        </c:ser>
        <c:dLbls>
          <c:showLegendKey val="0"/>
          <c:showVal val="0"/>
          <c:showCatName val="0"/>
          <c:showSerName val="0"/>
          <c:showPercent val="0"/>
          <c:showBubbleSize val="0"/>
        </c:dLbls>
        <c:axId val="2102697752"/>
        <c:axId val="2053234360"/>
      </c:scatterChart>
      <c:valAx>
        <c:axId val="2102697752"/>
        <c:scaling>
          <c:orientation val="minMax"/>
        </c:scaling>
        <c:delete val="0"/>
        <c:axPos val="b"/>
        <c:title>
          <c:tx>
            <c:rich>
              <a:bodyPr/>
              <a:lstStyle/>
              <a:p>
                <a:pPr>
                  <a:defRPr/>
                </a:pPr>
                <a:r>
                  <a:rPr lang="en-GB"/>
                  <a:t>Time in minutes</a:t>
                </a:r>
              </a:p>
            </c:rich>
          </c:tx>
          <c:overlay val="0"/>
        </c:title>
        <c:numFmt formatCode="0.00" sourceLinked="1"/>
        <c:majorTickMark val="none"/>
        <c:minorTickMark val="none"/>
        <c:tickLblPos val="nextTo"/>
        <c:crossAx val="2053234360"/>
        <c:crosses val="autoZero"/>
        <c:crossBetween val="midCat"/>
      </c:valAx>
      <c:valAx>
        <c:axId val="2053234360"/>
        <c:scaling>
          <c:orientation val="minMax"/>
        </c:scaling>
        <c:delete val="0"/>
        <c:axPos val="l"/>
        <c:majorGridlines/>
        <c:title>
          <c:tx>
            <c:rich>
              <a:bodyPr/>
              <a:lstStyle/>
              <a:p>
                <a:pPr>
                  <a:defRPr/>
                </a:pPr>
                <a:r>
                  <a:rPr lang="en-GB"/>
                  <a:t>Pixel</a:t>
                </a:r>
                <a:r>
                  <a:rPr lang="en-GB" baseline="0"/>
                  <a:t> value</a:t>
                </a:r>
              </a:p>
            </c:rich>
          </c:tx>
          <c:overlay val="0"/>
        </c:title>
        <c:numFmt formatCode="General" sourceLinked="1"/>
        <c:majorTickMark val="none"/>
        <c:minorTickMark val="none"/>
        <c:tickLblPos val="nextTo"/>
        <c:crossAx val="2102697752"/>
        <c:crosses val="autoZero"/>
        <c:crossBetween val="midCat"/>
      </c:valAx>
    </c:plotArea>
    <c:legend>
      <c:legendPos val="r"/>
      <c:overlay val="0"/>
    </c:legend>
    <c:plotVisOnly val="1"/>
    <c:dispBlanksAs val="gap"/>
    <c:showDLblsOverMax val="0"/>
  </c:chart>
  <c:printSettings>
    <c:headerFooter/>
    <c:pageMargins b="0.75" l="0.7" r="0.7" t="0.75" header="0.3" footer="0.3"/>
    <c:pageSetup paperSize="9" orientation="landscape"/>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v>near side</c:v>
          </c:tx>
          <c:spPr>
            <a:ln w="28575">
              <a:noFill/>
            </a:ln>
          </c:spPr>
          <c:xVal>
            <c:numRef>
              <c:f>'warmup d3 and uniformity'!$C$52:$C$60</c:f>
              <c:numCache>
                <c:formatCode>General</c:formatCode>
                <c:ptCount val="9"/>
                <c:pt idx="0">
                  <c:v>2.0</c:v>
                </c:pt>
                <c:pt idx="1">
                  <c:v>2.0</c:v>
                </c:pt>
                <c:pt idx="2">
                  <c:v>2.0</c:v>
                </c:pt>
                <c:pt idx="3">
                  <c:v>10.0</c:v>
                </c:pt>
                <c:pt idx="4">
                  <c:v>10.0</c:v>
                </c:pt>
                <c:pt idx="5">
                  <c:v>10.0</c:v>
                </c:pt>
                <c:pt idx="6">
                  <c:v>18.0</c:v>
                </c:pt>
                <c:pt idx="7">
                  <c:v>18.0</c:v>
                </c:pt>
                <c:pt idx="8">
                  <c:v>18.0</c:v>
                </c:pt>
              </c:numCache>
            </c:numRef>
          </c:xVal>
          <c:yVal>
            <c:numRef>
              <c:f>'warmup d3 and uniformity'!$E$52:$E$60</c:f>
              <c:numCache>
                <c:formatCode>General</c:formatCode>
                <c:ptCount val="9"/>
                <c:pt idx="0">
                  <c:v>25180.133597229</c:v>
                </c:pt>
                <c:pt idx="1">
                  <c:v>25177.70212766</c:v>
                </c:pt>
                <c:pt idx="2">
                  <c:v>25178.989609104</c:v>
                </c:pt>
                <c:pt idx="3">
                  <c:v>24509.131410256</c:v>
                </c:pt>
                <c:pt idx="4">
                  <c:v>24540.278205128</c:v>
                </c:pt>
                <c:pt idx="5">
                  <c:v>24559.941666667</c:v>
                </c:pt>
                <c:pt idx="6">
                  <c:v>23602.517857143</c:v>
                </c:pt>
                <c:pt idx="7">
                  <c:v>23640.994642857</c:v>
                </c:pt>
                <c:pt idx="8">
                  <c:v>23643.955357143</c:v>
                </c:pt>
              </c:numCache>
            </c:numRef>
          </c:yVal>
          <c:smooth val="0"/>
        </c:ser>
        <c:ser>
          <c:idx val="0"/>
          <c:order val="1"/>
          <c:tx>
            <c:v>centre</c:v>
          </c:tx>
          <c:spPr>
            <a:ln w="28575">
              <a:noFill/>
            </a:ln>
          </c:spPr>
          <c:xVal>
            <c:numRef>
              <c:f>'warmup d3 and uniformity'!$C$61:$C$69</c:f>
              <c:numCache>
                <c:formatCode>General</c:formatCode>
                <c:ptCount val="9"/>
                <c:pt idx="0">
                  <c:v>10.0</c:v>
                </c:pt>
                <c:pt idx="1">
                  <c:v>10.0</c:v>
                </c:pt>
                <c:pt idx="2">
                  <c:v>10.0</c:v>
                </c:pt>
                <c:pt idx="3">
                  <c:v>2.0</c:v>
                </c:pt>
                <c:pt idx="4">
                  <c:v>2.0</c:v>
                </c:pt>
                <c:pt idx="5">
                  <c:v>2.0</c:v>
                </c:pt>
                <c:pt idx="6">
                  <c:v>18.0</c:v>
                </c:pt>
                <c:pt idx="7">
                  <c:v>18.0</c:v>
                </c:pt>
                <c:pt idx="8">
                  <c:v>18.0</c:v>
                </c:pt>
              </c:numCache>
            </c:numRef>
          </c:xVal>
          <c:yVal>
            <c:numRef>
              <c:f>'warmup d3 and uniformity'!$E$61:$E$69</c:f>
              <c:numCache>
                <c:formatCode>General</c:formatCode>
                <c:ptCount val="9"/>
                <c:pt idx="0">
                  <c:v>24299.003676471</c:v>
                </c:pt>
                <c:pt idx="1">
                  <c:v>24338.714154412</c:v>
                </c:pt>
                <c:pt idx="2">
                  <c:v>24347.584558824</c:v>
                </c:pt>
                <c:pt idx="3">
                  <c:v>25111.908783784</c:v>
                </c:pt>
                <c:pt idx="4">
                  <c:v>25068.534628378</c:v>
                </c:pt>
                <c:pt idx="5">
                  <c:v>25097.453547297</c:v>
                </c:pt>
                <c:pt idx="6">
                  <c:v>23985.35954136</c:v>
                </c:pt>
                <c:pt idx="7">
                  <c:v>23981.149058149</c:v>
                </c:pt>
                <c:pt idx="8">
                  <c:v>23986.110565111</c:v>
                </c:pt>
              </c:numCache>
            </c:numRef>
          </c:yVal>
          <c:smooth val="0"/>
        </c:ser>
        <c:ser>
          <c:idx val="2"/>
          <c:order val="2"/>
          <c:tx>
            <c:v>far side</c:v>
          </c:tx>
          <c:spPr>
            <a:ln w="28575">
              <a:noFill/>
            </a:ln>
          </c:spPr>
          <c:xVal>
            <c:numRef>
              <c:f>'warmup d3 and uniformity'!$C$70:$C$80</c:f>
              <c:numCache>
                <c:formatCode>General</c:formatCode>
                <c:ptCount val="11"/>
                <c:pt idx="0">
                  <c:v>10.0</c:v>
                </c:pt>
                <c:pt idx="1">
                  <c:v>10.0</c:v>
                </c:pt>
                <c:pt idx="2">
                  <c:v>10.0</c:v>
                </c:pt>
                <c:pt idx="3">
                  <c:v>10.0</c:v>
                </c:pt>
                <c:pt idx="4">
                  <c:v>18.0</c:v>
                </c:pt>
                <c:pt idx="5">
                  <c:v>18.0</c:v>
                </c:pt>
                <c:pt idx="6">
                  <c:v>18.0</c:v>
                </c:pt>
                <c:pt idx="7">
                  <c:v>18.0</c:v>
                </c:pt>
                <c:pt idx="8">
                  <c:v>2.0</c:v>
                </c:pt>
                <c:pt idx="9">
                  <c:v>2.0</c:v>
                </c:pt>
                <c:pt idx="10">
                  <c:v>2.0</c:v>
                </c:pt>
              </c:numCache>
            </c:numRef>
          </c:xVal>
          <c:yVal>
            <c:numRef>
              <c:f>'warmup d3 and uniformity'!$E$70:$E$80</c:f>
              <c:numCache>
                <c:formatCode>General</c:formatCode>
                <c:ptCount val="11"/>
                <c:pt idx="0">
                  <c:v>24131.972128378</c:v>
                </c:pt>
                <c:pt idx="1">
                  <c:v>24172.206081081</c:v>
                </c:pt>
                <c:pt idx="2">
                  <c:v>24184.225506757</c:v>
                </c:pt>
                <c:pt idx="3">
                  <c:v>24181.51097973</c:v>
                </c:pt>
                <c:pt idx="4">
                  <c:v>23826.2875</c:v>
                </c:pt>
                <c:pt idx="5">
                  <c:v>23826.638541667</c:v>
                </c:pt>
                <c:pt idx="6">
                  <c:v>23833.558333333</c:v>
                </c:pt>
                <c:pt idx="7">
                  <c:v>23855.511458333</c:v>
                </c:pt>
                <c:pt idx="8">
                  <c:v>25279.496875</c:v>
                </c:pt>
                <c:pt idx="9">
                  <c:v>25252.038541667</c:v>
                </c:pt>
                <c:pt idx="10">
                  <c:v>25246.379166667</c:v>
                </c:pt>
              </c:numCache>
            </c:numRef>
          </c:yVal>
          <c:smooth val="0"/>
        </c:ser>
        <c:dLbls>
          <c:showLegendKey val="0"/>
          <c:showVal val="0"/>
          <c:showCatName val="0"/>
          <c:showSerName val="0"/>
          <c:showPercent val="0"/>
          <c:showBubbleSize val="0"/>
        </c:dLbls>
        <c:axId val="2103711144"/>
        <c:axId val="2103716680"/>
      </c:scatterChart>
      <c:valAx>
        <c:axId val="2103711144"/>
        <c:scaling>
          <c:orientation val="minMax"/>
        </c:scaling>
        <c:delete val="0"/>
        <c:axPos val="b"/>
        <c:title>
          <c:tx>
            <c:rich>
              <a:bodyPr/>
              <a:lstStyle/>
              <a:p>
                <a:pPr>
                  <a:defRPr/>
                </a:pPr>
                <a:r>
                  <a:rPr lang="en-GB"/>
                  <a:t>Distance in cm from side of film</a:t>
                </a:r>
              </a:p>
            </c:rich>
          </c:tx>
          <c:layout>
            <c:manualLayout>
              <c:xMode val="edge"/>
              <c:yMode val="edge"/>
              <c:x val="0.425035013480458"/>
              <c:y val="0.928693770421555"/>
            </c:manualLayout>
          </c:layout>
          <c:overlay val="0"/>
        </c:title>
        <c:numFmt formatCode="General" sourceLinked="1"/>
        <c:majorTickMark val="none"/>
        <c:minorTickMark val="none"/>
        <c:tickLblPos val="nextTo"/>
        <c:crossAx val="2103716680"/>
        <c:crosses val="autoZero"/>
        <c:crossBetween val="midCat"/>
      </c:valAx>
      <c:valAx>
        <c:axId val="2103716680"/>
        <c:scaling>
          <c:orientation val="minMax"/>
        </c:scaling>
        <c:delete val="0"/>
        <c:axPos val="l"/>
        <c:majorGridlines/>
        <c:title>
          <c:tx>
            <c:rich>
              <a:bodyPr/>
              <a:lstStyle/>
              <a:p>
                <a:pPr>
                  <a:defRPr/>
                </a:pPr>
                <a:r>
                  <a:rPr lang="en-GB"/>
                  <a:t>Pixel</a:t>
                </a:r>
                <a:r>
                  <a:rPr lang="en-GB" baseline="0"/>
                  <a:t> value</a:t>
                </a:r>
              </a:p>
            </c:rich>
          </c:tx>
          <c:overlay val="0"/>
        </c:title>
        <c:numFmt formatCode="General" sourceLinked="1"/>
        <c:majorTickMark val="none"/>
        <c:minorTickMark val="none"/>
        <c:tickLblPos val="nextTo"/>
        <c:crossAx val="2103711144"/>
        <c:crosses val="autoZero"/>
        <c:crossBetween val="midCat"/>
      </c:valAx>
    </c:plotArea>
    <c:legend>
      <c:legendPos val="r"/>
      <c:overlay val="0"/>
    </c:legend>
    <c:plotVisOnly val="1"/>
    <c:dispBlanksAs val="gap"/>
    <c:showDLblsOverMax val="0"/>
  </c:chart>
  <c:printSettings>
    <c:headerFooter/>
    <c:pageMargins b="0.75" l="0.7" r="0.7" t="0.75" header="0.3" footer="0.3"/>
    <c:pageSetup orientation="portrait"/>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scan array side</c:v>
          </c:tx>
          <c:spPr>
            <a:ln w="28575">
              <a:noFill/>
            </a:ln>
          </c:spPr>
          <c:xVal>
            <c:numRef>
              <c:f>'uniformity discrete'!$E$42:$E$44</c:f>
              <c:numCache>
                <c:formatCode>General</c:formatCode>
                <c:ptCount val="3"/>
                <c:pt idx="0">
                  <c:v>10.0</c:v>
                </c:pt>
                <c:pt idx="1">
                  <c:v>2.0</c:v>
                </c:pt>
                <c:pt idx="2">
                  <c:v>18.0</c:v>
                </c:pt>
              </c:numCache>
            </c:numRef>
          </c:xVal>
          <c:yVal>
            <c:numRef>
              <c:f>'uniformity discrete'!$D$42:$D$44</c:f>
              <c:numCache>
                <c:formatCode>General</c:formatCode>
                <c:ptCount val="3"/>
                <c:pt idx="0">
                  <c:v>44099.31261183233</c:v>
                </c:pt>
                <c:pt idx="1">
                  <c:v>43554.018095238</c:v>
                </c:pt>
                <c:pt idx="2">
                  <c:v>43921.2453881275</c:v>
                </c:pt>
              </c:numCache>
            </c:numRef>
          </c:yVal>
          <c:smooth val="0"/>
        </c:ser>
        <c:ser>
          <c:idx val="1"/>
          <c:order val="1"/>
          <c:tx>
            <c:v>central plane of template area</c:v>
          </c:tx>
          <c:spPr>
            <a:ln w="28575">
              <a:noFill/>
            </a:ln>
          </c:spPr>
          <c:xVal>
            <c:numRef>
              <c:f>'uniformity discrete'!$E$51:$E$53</c:f>
              <c:numCache>
                <c:formatCode>General</c:formatCode>
                <c:ptCount val="3"/>
                <c:pt idx="0">
                  <c:v>10.0</c:v>
                </c:pt>
                <c:pt idx="1">
                  <c:v>2.0</c:v>
                </c:pt>
                <c:pt idx="2">
                  <c:v>18.0</c:v>
                </c:pt>
              </c:numCache>
            </c:numRef>
          </c:xVal>
          <c:yVal>
            <c:numRef>
              <c:f>'uniformity discrete'!$D$51:$D$53</c:f>
              <c:numCache>
                <c:formatCode>General</c:formatCode>
                <c:ptCount val="3"/>
                <c:pt idx="0">
                  <c:v>44095.11468426351</c:v>
                </c:pt>
                <c:pt idx="1">
                  <c:v>43458.2920571175</c:v>
                </c:pt>
                <c:pt idx="2">
                  <c:v>43886.3486486485</c:v>
                </c:pt>
              </c:numCache>
            </c:numRef>
          </c:yVal>
          <c:smooth val="0"/>
        </c:ser>
        <c:ser>
          <c:idx val="2"/>
          <c:order val="2"/>
          <c:tx>
            <c:v>Side opposite scan array side</c:v>
          </c:tx>
          <c:spPr>
            <a:ln w="28575">
              <a:noFill/>
            </a:ln>
          </c:spPr>
          <c:xVal>
            <c:numRef>
              <c:f>'uniformity discrete'!$E$59:$E$61</c:f>
              <c:numCache>
                <c:formatCode>General</c:formatCode>
                <c:ptCount val="3"/>
                <c:pt idx="0">
                  <c:v>10.0</c:v>
                </c:pt>
                <c:pt idx="1">
                  <c:v>2.0</c:v>
                </c:pt>
                <c:pt idx="2">
                  <c:v>18.0</c:v>
                </c:pt>
              </c:numCache>
            </c:numRef>
          </c:xVal>
          <c:yVal>
            <c:numRef>
              <c:f>'uniformity discrete'!$D$59:$D$61</c:f>
              <c:numCache>
                <c:formatCode>General</c:formatCode>
                <c:ptCount val="3"/>
                <c:pt idx="0">
                  <c:v>44187.0498511905</c:v>
                </c:pt>
                <c:pt idx="1">
                  <c:v>43459.252342594</c:v>
                </c:pt>
                <c:pt idx="2">
                  <c:v>44005.119276557</c:v>
                </c:pt>
              </c:numCache>
            </c:numRef>
          </c:yVal>
          <c:smooth val="0"/>
        </c:ser>
        <c:dLbls>
          <c:showLegendKey val="0"/>
          <c:showVal val="0"/>
          <c:showCatName val="0"/>
          <c:showSerName val="0"/>
          <c:showPercent val="0"/>
          <c:showBubbleSize val="0"/>
        </c:dLbls>
        <c:axId val="2103753432"/>
        <c:axId val="2103759256"/>
      </c:scatterChart>
      <c:valAx>
        <c:axId val="2103753432"/>
        <c:scaling>
          <c:orientation val="minMax"/>
        </c:scaling>
        <c:delete val="0"/>
        <c:axPos val="b"/>
        <c:majorGridlines/>
        <c:minorGridlines/>
        <c:title>
          <c:tx>
            <c:rich>
              <a:bodyPr/>
              <a:lstStyle/>
              <a:p>
                <a:pPr>
                  <a:defRPr/>
                </a:pPr>
                <a:r>
                  <a:rPr lang="en-GB"/>
                  <a:t>distance across scan plate</a:t>
                </a:r>
                <a:r>
                  <a:rPr lang="en-GB" baseline="0"/>
                  <a:t> (10cm is centre of scan plate)</a:t>
                </a:r>
                <a:endParaRPr lang="en-GB"/>
              </a:p>
            </c:rich>
          </c:tx>
          <c:overlay val="0"/>
        </c:title>
        <c:numFmt formatCode="General" sourceLinked="1"/>
        <c:majorTickMark val="out"/>
        <c:minorTickMark val="none"/>
        <c:tickLblPos val="nextTo"/>
        <c:crossAx val="2103759256"/>
        <c:crosses val="autoZero"/>
        <c:crossBetween val="midCat"/>
      </c:valAx>
      <c:valAx>
        <c:axId val="2103759256"/>
        <c:scaling>
          <c:orientation val="minMax"/>
        </c:scaling>
        <c:delete val="0"/>
        <c:axPos val="l"/>
        <c:majorGridlines/>
        <c:minorGridlines/>
        <c:title>
          <c:tx>
            <c:rich>
              <a:bodyPr/>
              <a:lstStyle/>
              <a:p>
                <a:pPr>
                  <a:defRPr/>
                </a:pPr>
                <a:r>
                  <a:rPr lang="en-GB"/>
                  <a:t>Pixel Value</a:t>
                </a:r>
              </a:p>
            </c:rich>
          </c:tx>
          <c:overlay val="0"/>
        </c:title>
        <c:numFmt formatCode="General" sourceLinked="1"/>
        <c:majorTickMark val="out"/>
        <c:minorTickMark val="none"/>
        <c:tickLblPos val="nextTo"/>
        <c:crossAx val="2103753432"/>
        <c:crosses val="autoZero"/>
        <c:crossBetween val="midCat"/>
      </c:valAx>
    </c:plotArea>
    <c:legend>
      <c:legendPos val="r"/>
      <c:overlay val="0"/>
    </c:legend>
    <c:plotVisOnly val="1"/>
    <c:dispBlanksAs val="gap"/>
    <c:showDLblsOverMax val="0"/>
  </c:chart>
  <c:printSettings>
    <c:headerFooter/>
    <c:pageMargins b="0.75" l="0.7" r="0.7" t="0.75" header="0.3" footer="0.3"/>
    <c:pageSetup orientation="portrait"/>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6903813844993"/>
          <c:y val="0.0502794210446874"/>
          <c:w val="0.69036441419273"/>
          <c:h val="0.847301354641954"/>
        </c:manualLayout>
      </c:layout>
      <c:scatterChart>
        <c:scatterStyle val="lineMarker"/>
        <c:varyColors val="0"/>
        <c:ser>
          <c:idx val="0"/>
          <c:order val="0"/>
          <c:spPr>
            <a:ln w="19050">
              <a:noFill/>
            </a:ln>
          </c:spPr>
          <c:marker>
            <c:symbol val="diamond"/>
            <c:size val="5"/>
            <c:spPr>
              <a:solidFill>
                <a:srgbClr val="000080"/>
              </a:solidFill>
              <a:ln>
                <a:solidFill>
                  <a:srgbClr val="000080"/>
                </a:solidFill>
                <a:prstDash val="solid"/>
              </a:ln>
            </c:spPr>
          </c:marker>
          <c:xVal>
            <c:numRef>
              <c:f>'rational cal'!$D$30:$D$930</c:f>
              <c:numCache>
                <c:formatCode>0.0000</c:formatCode>
                <c:ptCount val="901"/>
                <c:pt idx="0">
                  <c:v>-30.0</c:v>
                </c:pt>
                <c:pt idx="1">
                  <c:v>-29.9</c:v>
                </c:pt>
                <c:pt idx="2">
                  <c:v>-29.8</c:v>
                </c:pt>
                <c:pt idx="3">
                  <c:v>-29.7</c:v>
                </c:pt>
                <c:pt idx="4">
                  <c:v>-29.6</c:v>
                </c:pt>
                <c:pt idx="5">
                  <c:v>-29.5</c:v>
                </c:pt>
                <c:pt idx="6">
                  <c:v>-29.4</c:v>
                </c:pt>
                <c:pt idx="7">
                  <c:v>-29.3</c:v>
                </c:pt>
                <c:pt idx="8">
                  <c:v>-29.2</c:v>
                </c:pt>
                <c:pt idx="9">
                  <c:v>-29.1</c:v>
                </c:pt>
                <c:pt idx="10">
                  <c:v>-29.0</c:v>
                </c:pt>
                <c:pt idx="11">
                  <c:v>-28.9</c:v>
                </c:pt>
                <c:pt idx="12">
                  <c:v>-28.8</c:v>
                </c:pt>
                <c:pt idx="13">
                  <c:v>-28.7</c:v>
                </c:pt>
                <c:pt idx="14">
                  <c:v>-28.6</c:v>
                </c:pt>
                <c:pt idx="15">
                  <c:v>-28.5</c:v>
                </c:pt>
                <c:pt idx="16">
                  <c:v>-28.4</c:v>
                </c:pt>
                <c:pt idx="17">
                  <c:v>-28.3</c:v>
                </c:pt>
                <c:pt idx="18">
                  <c:v>-28.2</c:v>
                </c:pt>
                <c:pt idx="19">
                  <c:v>-28.1</c:v>
                </c:pt>
                <c:pt idx="20">
                  <c:v>-28.0</c:v>
                </c:pt>
                <c:pt idx="21">
                  <c:v>-27.9</c:v>
                </c:pt>
                <c:pt idx="22">
                  <c:v>-27.8</c:v>
                </c:pt>
                <c:pt idx="23">
                  <c:v>-27.7</c:v>
                </c:pt>
                <c:pt idx="24">
                  <c:v>-27.6</c:v>
                </c:pt>
                <c:pt idx="25">
                  <c:v>-27.5</c:v>
                </c:pt>
                <c:pt idx="26">
                  <c:v>-27.4</c:v>
                </c:pt>
                <c:pt idx="27">
                  <c:v>-27.3</c:v>
                </c:pt>
                <c:pt idx="28">
                  <c:v>-27.2</c:v>
                </c:pt>
                <c:pt idx="29">
                  <c:v>-27.1</c:v>
                </c:pt>
                <c:pt idx="30">
                  <c:v>-27.0</c:v>
                </c:pt>
                <c:pt idx="31">
                  <c:v>-26.9</c:v>
                </c:pt>
                <c:pt idx="32">
                  <c:v>-26.8</c:v>
                </c:pt>
                <c:pt idx="33">
                  <c:v>-26.6999999999999</c:v>
                </c:pt>
                <c:pt idx="34">
                  <c:v>-26.6</c:v>
                </c:pt>
                <c:pt idx="35">
                  <c:v>-26.5</c:v>
                </c:pt>
                <c:pt idx="36">
                  <c:v>-26.3999999999999</c:v>
                </c:pt>
                <c:pt idx="37">
                  <c:v>-26.3</c:v>
                </c:pt>
                <c:pt idx="38">
                  <c:v>-26.1999999999999</c:v>
                </c:pt>
                <c:pt idx="39">
                  <c:v>-26.0999999999999</c:v>
                </c:pt>
                <c:pt idx="40">
                  <c:v>-25.9999999999999</c:v>
                </c:pt>
                <c:pt idx="41">
                  <c:v>-25.8999999999999</c:v>
                </c:pt>
                <c:pt idx="42">
                  <c:v>-25.7999999999999</c:v>
                </c:pt>
                <c:pt idx="43">
                  <c:v>-25.6999999999999</c:v>
                </c:pt>
                <c:pt idx="44">
                  <c:v>-25.5999999999999</c:v>
                </c:pt>
                <c:pt idx="45">
                  <c:v>-25.4999999999999</c:v>
                </c:pt>
                <c:pt idx="46">
                  <c:v>-25.3999999999999</c:v>
                </c:pt>
                <c:pt idx="47">
                  <c:v>-25.2999999999999</c:v>
                </c:pt>
                <c:pt idx="48">
                  <c:v>-25.1999999999999</c:v>
                </c:pt>
                <c:pt idx="49">
                  <c:v>-25.0999999999999</c:v>
                </c:pt>
                <c:pt idx="50">
                  <c:v>-24.9999999999999</c:v>
                </c:pt>
                <c:pt idx="51">
                  <c:v>-24.8999999999999</c:v>
                </c:pt>
                <c:pt idx="52">
                  <c:v>-24.7999999999999</c:v>
                </c:pt>
                <c:pt idx="53">
                  <c:v>-24.6999999999999</c:v>
                </c:pt>
                <c:pt idx="54">
                  <c:v>-24.5999999999999</c:v>
                </c:pt>
                <c:pt idx="55">
                  <c:v>-24.4999999999999</c:v>
                </c:pt>
                <c:pt idx="56">
                  <c:v>-24.3999999999999</c:v>
                </c:pt>
                <c:pt idx="57">
                  <c:v>-24.2999999999999</c:v>
                </c:pt>
                <c:pt idx="58">
                  <c:v>-24.1999999999999</c:v>
                </c:pt>
                <c:pt idx="59">
                  <c:v>-24.0999999999999</c:v>
                </c:pt>
                <c:pt idx="60">
                  <c:v>-23.9999999999999</c:v>
                </c:pt>
                <c:pt idx="61">
                  <c:v>-23.8999999999999</c:v>
                </c:pt>
                <c:pt idx="62">
                  <c:v>-23.7999999999999</c:v>
                </c:pt>
                <c:pt idx="63">
                  <c:v>-23.6999999999999</c:v>
                </c:pt>
                <c:pt idx="64">
                  <c:v>-23.5999999999999</c:v>
                </c:pt>
                <c:pt idx="65">
                  <c:v>-23.4999999999999</c:v>
                </c:pt>
                <c:pt idx="66">
                  <c:v>-23.3999999999999</c:v>
                </c:pt>
                <c:pt idx="67">
                  <c:v>-23.2999999999999</c:v>
                </c:pt>
                <c:pt idx="68">
                  <c:v>-23.1999999999999</c:v>
                </c:pt>
                <c:pt idx="69">
                  <c:v>-23.0999999999999</c:v>
                </c:pt>
                <c:pt idx="70">
                  <c:v>-22.9999999999999</c:v>
                </c:pt>
                <c:pt idx="71">
                  <c:v>-22.8999999999999</c:v>
                </c:pt>
                <c:pt idx="72">
                  <c:v>-22.7999999999999</c:v>
                </c:pt>
                <c:pt idx="73">
                  <c:v>-22.6999999999999</c:v>
                </c:pt>
                <c:pt idx="74">
                  <c:v>-22.5999999999999</c:v>
                </c:pt>
                <c:pt idx="75">
                  <c:v>-22.4999999999999</c:v>
                </c:pt>
                <c:pt idx="76">
                  <c:v>-22.3999999999999</c:v>
                </c:pt>
                <c:pt idx="77">
                  <c:v>-22.2999999999999</c:v>
                </c:pt>
                <c:pt idx="78">
                  <c:v>-22.1999999999999</c:v>
                </c:pt>
                <c:pt idx="79">
                  <c:v>-22.0999999999999</c:v>
                </c:pt>
                <c:pt idx="80">
                  <c:v>-21.9999999999999</c:v>
                </c:pt>
                <c:pt idx="81">
                  <c:v>-21.8999999999999</c:v>
                </c:pt>
                <c:pt idx="82">
                  <c:v>-21.7999999999999</c:v>
                </c:pt>
                <c:pt idx="83">
                  <c:v>-21.6999999999999</c:v>
                </c:pt>
                <c:pt idx="84">
                  <c:v>-21.5999999999999</c:v>
                </c:pt>
                <c:pt idx="85">
                  <c:v>-21.4999999999999</c:v>
                </c:pt>
                <c:pt idx="86">
                  <c:v>-21.3999999999999</c:v>
                </c:pt>
                <c:pt idx="87">
                  <c:v>-21.2999999999999</c:v>
                </c:pt>
                <c:pt idx="88">
                  <c:v>-21.1999999999999</c:v>
                </c:pt>
                <c:pt idx="89">
                  <c:v>-21.0999999999999</c:v>
                </c:pt>
                <c:pt idx="90">
                  <c:v>-20.9999999999999</c:v>
                </c:pt>
                <c:pt idx="91">
                  <c:v>-20.8999999999999</c:v>
                </c:pt>
                <c:pt idx="92">
                  <c:v>-20.7999999999999</c:v>
                </c:pt>
                <c:pt idx="93">
                  <c:v>-20.6999999999999</c:v>
                </c:pt>
                <c:pt idx="94">
                  <c:v>-20.5999999999999</c:v>
                </c:pt>
                <c:pt idx="95">
                  <c:v>-20.4999999999999</c:v>
                </c:pt>
                <c:pt idx="96">
                  <c:v>-20.3999999999999</c:v>
                </c:pt>
                <c:pt idx="97">
                  <c:v>-20.2999999999999</c:v>
                </c:pt>
                <c:pt idx="98">
                  <c:v>-20.1999999999999</c:v>
                </c:pt>
                <c:pt idx="99">
                  <c:v>-20.0999999999999</c:v>
                </c:pt>
                <c:pt idx="100">
                  <c:v>-19.9999999999999</c:v>
                </c:pt>
                <c:pt idx="101">
                  <c:v>-19.8999999999999</c:v>
                </c:pt>
                <c:pt idx="102">
                  <c:v>-19.7999999999999</c:v>
                </c:pt>
                <c:pt idx="103">
                  <c:v>-19.6999999999999</c:v>
                </c:pt>
                <c:pt idx="104">
                  <c:v>-19.5999999999999</c:v>
                </c:pt>
                <c:pt idx="105">
                  <c:v>-19.4999999999999</c:v>
                </c:pt>
                <c:pt idx="106">
                  <c:v>-19.3999999999998</c:v>
                </c:pt>
                <c:pt idx="107">
                  <c:v>-19.2999999999998</c:v>
                </c:pt>
                <c:pt idx="108">
                  <c:v>-19.1999999999998</c:v>
                </c:pt>
                <c:pt idx="109">
                  <c:v>-19.0999999999998</c:v>
                </c:pt>
                <c:pt idx="110">
                  <c:v>-18.9999999999998</c:v>
                </c:pt>
                <c:pt idx="111">
                  <c:v>-18.8999999999998</c:v>
                </c:pt>
                <c:pt idx="112">
                  <c:v>-18.7999999999998</c:v>
                </c:pt>
                <c:pt idx="113">
                  <c:v>-18.6999999999998</c:v>
                </c:pt>
                <c:pt idx="114">
                  <c:v>-18.5999999999998</c:v>
                </c:pt>
                <c:pt idx="115">
                  <c:v>-18.4999999999998</c:v>
                </c:pt>
                <c:pt idx="116">
                  <c:v>-18.3999999999998</c:v>
                </c:pt>
                <c:pt idx="117">
                  <c:v>-18.2999999999998</c:v>
                </c:pt>
                <c:pt idx="118">
                  <c:v>-18.1999999999998</c:v>
                </c:pt>
                <c:pt idx="119">
                  <c:v>-18.0999999999998</c:v>
                </c:pt>
                <c:pt idx="120">
                  <c:v>-17.9999999999998</c:v>
                </c:pt>
                <c:pt idx="121">
                  <c:v>-17.8999999999998</c:v>
                </c:pt>
                <c:pt idx="122">
                  <c:v>-17.7999999999998</c:v>
                </c:pt>
                <c:pt idx="123">
                  <c:v>-17.6999999999998</c:v>
                </c:pt>
                <c:pt idx="124">
                  <c:v>-17.5999999999998</c:v>
                </c:pt>
                <c:pt idx="125">
                  <c:v>-17.4999999999998</c:v>
                </c:pt>
                <c:pt idx="126">
                  <c:v>-17.3999999999998</c:v>
                </c:pt>
                <c:pt idx="127">
                  <c:v>-17.2999999999998</c:v>
                </c:pt>
                <c:pt idx="128">
                  <c:v>-17.1999999999998</c:v>
                </c:pt>
                <c:pt idx="129">
                  <c:v>-17.0999999999998</c:v>
                </c:pt>
                <c:pt idx="130">
                  <c:v>-16.9999999999998</c:v>
                </c:pt>
                <c:pt idx="131">
                  <c:v>-16.8999999999998</c:v>
                </c:pt>
                <c:pt idx="132">
                  <c:v>-16.7999999999998</c:v>
                </c:pt>
                <c:pt idx="133">
                  <c:v>-16.6999999999998</c:v>
                </c:pt>
                <c:pt idx="134">
                  <c:v>-16.5999999999998</c:v>
                </c:pt>
                <c:pt idx="135">
                  <c:v>-16.4999999999998</c:v>
                </c:pt>
                <c:pt idx="136">
                  <c:v>-16.3999999999998</c:v>
                </c:pt>
                <c:pt idx="137">
                  <c:v>-16.2999999999998</c:v>
                </c:pt>
                <c:pt idx="138">
                  <c:v>-16.1999999999998</c:v>
                </c:pt>
                <c:pt idx="139">
                  <c:v>-16.0999999999998</c:v>
                </c:pt>
                <c:pt idx="140">
                  <c:v>-15.9999999999998</c:v>
                </c:pt>
                <c:pt idx="141">
                  <c:v>-15.8999999999998</c:v>
                </c:pt>
                <c:pt idx="142">
                  <c:v>-15.7999999999998</c:v>
                </c:pt>
                <c:pt idx="143">
                  <c:v>-15.6999999999998</c:v>
                </c:pt>
                <c:pt idx="144">
                  <c:v>-15.5999999999998</c:v>
                </c:pt>
                <c:pt idx="145">
                  <c:v>-15.4999999999998</c:v>
                </c:pt>
                <c:pt idx="146">
                  <c:v>-15.3999999999998</c:v>
                </c:pt>
                <c:pt idx="147">
                  <c:v>-15.2999999999998</c:v>
                </c:pt>
                <c:pt idx="148">
                  <c:v>-15.1999999999998</c:v>
                </c:pt>
                <c:pt idx="149">
                  <c:v>-15.0999999999998</c:v>
                </c:pt>
                <c:pt idx="150">
                  <c:v>-14.9999999999998</c:v>
                </c:pt>
                <c:pt idx="151">
                  <c:v>-14.8999999999998</c:v>
                </c:pt>
                <c:pt idx="152">
                  <c:v>-14.7999999999998</c:v>
                </c:pt>
                <c:pt idx="153">
                  <c:v>-14.6999999999998</c:v>
                </c:pt>
                <c:pt idx="154">
                  <c:v>-14.5999999999998</c:v>
                </c:pt>
                <c:pt idx="155">
                  <c:v>-14.4999999999998</c:v>
                </c:pt>
                <c:pt idx="156">
                  <c:v>-14.3999999999998</c:v>
                </c:pt>
                <c:pt idx="157">
                  <c:v>-14.2999999999998</c:v>
                </c:pt>
                <c:pt idx="158">
                  <c:v>-14.1999999999998</c:v>
                </c:pt>
                <c:pt idx="159">
                  <c:v>-14.0999999999998</c:v>
                </c:pt>
                <c:pt idx="160">
                  <c:v>-13.9999999999998</c:v>
                </c:pt>
                <c:pt idx="161">
                  <c:v>-13.8999999999998</c:v>
                </c:pt>
                <c:pt idx="162">
                  <c:v>-13.7999999999998</c:v>
                </c:pt>
                <c:pt idx="163">
                  <c:v>-13.6999999999998</c:v>
                </c:pt>
                <c:pt idx="164">
                  <c:v>-13.5999999999998</c:v>
                </c:pt>
                <c:pt idx="165">
                  <c:v>-13.4999999999998</c:v>
                </c:pt>
                <c:pt idx="166">
                  <c:v>-13.3999999999998</c:v>
                </c:pt>
                <c:pt idx="167">
                  <c:v>-13.2999999999998</c:v>
                </c:pt>
                <c:pt idx="168">
                  <c:v>-13.1999999999998</c:v>
                </c:pt>
                <c:pt idx="169">
                  <c:v>-13.0999999999998</c:v>
                </c:pt>
                <c:pt idx="170">
                  <c:v>-12.9999999999998</c:v>
                </c:pt>
                <c:pt idx="171">
                  <c:v>-12.8999999999998</c:v>
                </c:pt>
                <c:pt idx="172">
                  <c:v>-12.7999999999998</c:v>
                </c:pt>
                <c:pt idx="173">
                  <c:v>-12.6999999999998</c:v>
                </c:pt>
                <c:pt idx="174">
                  <c:v>-12.5999999999998</c:v>
                </c:pt>
                <c:pt idx="175">
                  <c:v>-12.4999999999998</c:v>
                </c:pt>
                <c:pt idx="176">
                  <c:v>-12.3999999999997</c:v>
                </c:pt>
                <c:pt idx="177">
                  <c:v>-12.2999999999997</c:v>
                </c:pt>
                <c:pt idx="178">
                  <c:v>-12.1999999999997</c:v>
                </c:pt>
                <c:pt idx="179">
                  <c:v>-12.0999999999997</c:v>
                </c:pt>
                <c:pt idx="180">
                  <c:v>-11.9999999999997</c:v>
                </c:pt>
                <c:pt idx="181">
                  <c:v>-11.8999999999997</c:v>
                </c:pt>
                <c:pt idx="182">
                  <c:v>-11.7999999999997</c:v>
                </c:pt>
                <c:pt idx="183">
                  <c:v>-11.6999999999997</c:v>
                </c:pt>
                <c:pt idx="184">
                  <c:v>-11.5999999999997</c:v>
                </c:pt>
                <c:pt idx="185">
                  <c:v>-11.4999999999997</c:v>
                </c:pt>
                <c:pt idx="186">
                  <c:v>-11.3999999999997</c:v>
                </c:pt>
                <c:pt idx="187">
                  <c:v>-11.2999999999997</c:v>
                </c:pt>
                <c:pt idx="188">
                  <c:v>-11.1999999999997</c:v>
                </c:pt>
                <c:pt idx="189">
                  <c:v>-11.0999999999997</c:v>
                </c:pt>
                <c:pt idx="190">
                  <c:v>-10.9999999999997</c:v>
                </c:pt>
                <c:pt idx="191">
                  <c:v>-10.8999999999997</c:v>
                </c:pt>
                <c:pt idx="192">
                  <c:v>-10.7999999999997</c:v>
                </c:pt>
                <c:pt idx="193">
                  <c:v>-10.6999999999997</c:v>
                </c:pt>
                <c:pt idx="194">
                  <c:v>-10.5999999999997</c:v>
                </c:pt>
                <c:pt idx="195">
                  <c:v>-10.4999999999997</c:v>
                </c:pt>
                <c:pt idx="196">
                  <c:v>-10.3999999999997</c:v>
                </c:pt>
                <c:pt idx="197">
                  <c:v>-10.2999999999997</c:v>
                </c:pt>
                <c:pt idx="198">
                  <c:v>-10.1999999999997</c:v>
                </c:pt>
                <c:pt idx="199">
                  <c:v>-10.0999999999997</c:v>
                </c:pt>
                <c:pt idx="200">
                  <c:v>-9.9999999999997</c:v>
                </c:pt>
                <c:pt idx="201">
                  <c:v>-9.8999999999997</c:v>
                </c:pt>
                <c:pt idx="202">
                  <c:v>-9.7999999999997</c:v>
                </c:pt>
                <c:pt idx="203">
                  <c:v>-9.6999999999997</c:v>
                </c:pt>
                <c:pt idx="204">
                  <c:v>-9.5999999999997</c:v>
                </c:pt>
                <c:pt idx="205">
                  <c:v>-9.4999999999997</c:v>
                </c:pt>
                <c:pt idx="206">
                  <c:v>-9.3999999999997</c:v>
                </c:pt>
                <c:pt idx="207">
                  <c:v>-9.2999999999997</c:v>
                </c:pt>
                <c:pt idx="208">
                  <c:v>-9.1999999999997</c:v>
                </c:pt>
                <c:pt idx="209">
                  <c:v>-9.0999999999997</c:v>
                </c:pt>
                <c:pt idx="210">
                  <c:v>-8.9999999999997</c:v>
                </c:pt>
                <c:pt idx="211">
                  <c:v>-8.8999999999997</c:v>
                </c:pt>
                <c:pt idx="212">
                  <c:v>-8.7999999999997</c:v>
                </c:pt>
                <c:pt idx="213">
                  <c:v>-8.6999999999997</c:v>
                </c:pt>
                <c:pt idx="214">
                  <c:v>-8.5999999999997</c:v>
                </c:pt>
                <c:pt idx="215">
                  <c:v>-8.4999999999997</c:v>
                </c:pt>
                <c:pt idx="216">
                  <c:v>-8.3999999999997</c:v>
                </c:pt>
                <c:pt idx="217">
                  <c:v>-8.2999999999997</c:v>
                </c:pt>
                <c:pt idx="218">
                  <c:v>-8.1999999999997</c:v>
                </c:pt>
                <c:pt idx="219">
                  <c:v>-8.0999999999997</c:v>
                </c:pt>
                <c:pt idx="220">
                  <c:v>-7.9999999999997</c:v>
                </c:pt>
                <c:pt idx="221">
                  <c:v>-7.8999999999997</c:v>
                </c:pt>
                <c:pt idx="222">
                  <c:v>-7.7999999999997</c:v>
                </c:pt>
                <c:pt idx="223">
                  <c:v>-7.6999999999997</c:v>
                </c:pt>
                <c:pt idx="224">
                  <c:v>-7.5999999999997</c:v>
                </c:pt>
                <c:pt idx="225">
                  <c:v>-7.4999999999997</c:v>
                </c:pt>
                <c:pt idx="226">
                  <c:v>-7.3999999999997</c:v>
                </c:pt>
                <c:pt idx="227">
                  <c:v>-7.2999999999997</c:v>
                </c:pt>
                <c:pt idx="228">
                  <c:v>-7.1999999999997</c:v>
                </c:pt>
                <c:pt idx="229">
                  <c:v>-7.0999999999997</c:v>
                </c:pt>
                <c:pt idx="230">
                  <c:v>-6.9999999999997</c:v>
                </c:pt>
                <c:pt idx="231">
                  <c:v>-6.8999999999997</c:v>
                </c:pt>
                <c:pt idx="232">
                  <c:v>-6.7999999999997</c:v>
                </c:pt>
                <c:pt idx="233">
                  <c:v>-6.6999999999997</c:v>
                </c:pt>
                <c:pt idx="234">
                  <c:v>-6.5999999999997</c:v>
                </c:pt>
                <c:pt idx="235">
                  <c:v>-6.4999999999997</c:v>
                </c:pt>
                <c:pt idx="236">
                  <c:v>-6.3999999999997</c:v>
                </c:pt>
                <c:pt idx="237">
                  <c:v>-6.2999999999997</c:v>
                </c:pt>
                <c:pt idx="238">
                  <c:v>-6.1999999999997</c:v>
                </c:pt>
                <c:pt idx="239">
                  <c:v>-6.0999999999997</c:v>
                </c:pt>
                <c:pt idx="240">
                  <c:v>-5.9999999999997</c:v>
                </c:pt>
                <c:pt idx="241">
                  <c:v>-5.8999999999997</c:v>
                </c:pt>
                <c:pt idx="242">
                  <c:v>-5.7999999999997</c:v>
                </c:pt>
                <c:pt idx="243">
                  <c:v>-5.6999999999997</c:v>
                </c:pt>
                <c:pt idx="244">
                  <c:v>-5.5999999999997</c:v>
                </c:pt>
                <c:pt idx="245">
                  <c:v>-5.4999999999997</c:v>
                </c:pt>
                <c:pt idx="246">
                  <c:v>-5.3999999999997</c:v>
                </c:pt>
                <c:pt idx="247">
                  <c:v>-5.2999999999996</c:v>
                </c:pt>
                <c:pt idx="248">
                  <c:v>-5.1999999999996</c:v>
                </c:pt>
                <c:pt idx="249">
                  <c:v>-5.0999999999996</c:v>
                </c:pt>
                <c:pt idx="250">
                  <c:v>-4.9999999999996</c:v>
                </c:pt>
                <c:pt idx="251">
                  <c:v>-4.8999999999996</c:v>
                </c:pt>
                <c:pt idx="252">
                  <c:v>-4.7999999999996</c:v>
                </c:pt>
                <c:pt idx="253">
                  <c:v>-4.699999999999599</c:v>
                </c:pt>
                <c:pt idx="254">
                  <c:v>-4.5999999999996</c:v>
                </c:pt>
                <c:pt idx="255">
                  <c:v>-4.4999999999996</c:v>
                </c:pt>
                <c:pt idx="256">
                  <c:v>-4.3999999999996</c:v>
                </c:pt>
                <c:pt idx="257">
                  <c:v>-4.2999999999996</c:v>
                </c:pt>
                <c:pt idx="258">
                  <c:v>-4.1999999999996</c:v>
                </c:pt>
                <c:pt idx="259">
                  <c:v>-4.0999999999996</c:v>
                </c:pt>
                <c:pt idx="260">
                  <c:v>-3.9999999999996</c:v>
                </c:pt>
                <c:pt idx="261">
                  <c:v>-3.8999999999996</c:v>
                </c:pt>
                <c:pt idx="262">
                  <c:v>-3.7999999999996</c:v>
                </c:pt>
                <c:pt idx="263">
                  <c:v>-3.6999999999996</c:v>
                </c:pt>
                <c:pt idx="264">
                  <c:v>-3.5999999999996</c:v>
                </c:pt>
                <c:pt idx="265">
                  <c:v>-3.4999999999996</c:v>
                </c:pt>
                <c:pt idx="266">
                  <c:v>-3.3999999999996</c:v>
                </c:pt>
                <c:pt idx="267">
                  <c:v>-3.2999999999996</c:v>
                </c:pt>
                <c:pt idx="268">
                  <c:v>-3.1999999999996</c:v>
                </c:pt>
                <c:pt idx="269">
                  <c:v>-3.0999999999996</c:v>
                </c:pt>
                <c:pt idx="270">
                  <c:v>-2.9999999999996</c:v>
                </c:pt>
                <c:pt idx="271">
                  <c:v>-2.8999999999996</c:v>
                </c:pt>
                <c:pt idx="272">
                  <c:v>-2.7999999999996</c:v>
                </c:pt>
                <c:pt idx="273">
                  <c:v>-2.6999999999996</c:v>
                </c:pt>
                <c:pt idx="274">
                  <c:v>-2.5999999999996</c:v>
                </c:pt>
                <c:pt idx="275">
                  <c:v>-2.4999999999996</c:v>
                </c:pt>
                <c:pt idx="276">
                  <c:v>-2.3999999999996</c:v>
                </c:pt>
                <c:pt idx="277">
                  <c:v>-2.2999999999996</c:v>
                </c:pt>
                <c:pt idx="278">
                  <c:v>-2.1999999999996</c:v>
                </c:pt>
                <c:pt idx="279">
                  <c:v>-2.0999999999996</c:v>
                </c:pt>
                <c:pt idx="280">
                  <c:v>-1.9999999999996</c:v>
                </c:pt>
                <c:pt idx="281">
                  <c:v>-1.8999999999996</c:v>
                </c:pt>
                <c:pt idx="282">
                  <c:v>-1.7999999999996</c:v>
                </c:pt>
                <c:pt idx="283">
                  <c:v>-1.6999999999996</c:v>
                </c:pt>
                <c:pt idx="284">
                  <c:v>-1.5999999999996</c:v>
                </c:pt>
                <c:pt idx="285">
                  <c:v>-1.4999999999996</c:v>
                </c:pt>
                <c:pt idx="286">
                  <c:v>-1.3999999999996</c:v>
                </c:pt>
                <c:pt idx="287">
                  <c:v>-1.2999999999996</c:v>
                </c:pt>
                <c:pt idx="288">
                  <c:v>-1.1999999999996</c:v>
                </c:pt>
                <c:pt idx="289">
                  <c:v>-1.0999999999996</c:v>
                </c:pt>
                <c:pt idx="290">
                  <c:v>-0.999999999999599</c:v>
                </c:pt>
                <c:pt idx="291">
                  <c:v>-0.899999999999601</c:v>
                </c:pt>
                <c:pt idx="292">
                  <c:v>-0.799999999999599</c:v>
                </c:pt>
                <c:pt idx="293">
                  <c:v>-0.699999999999601</c:v>
                </c:pt>
                <c:pt idx="294">
                  <c:v>-0.5999999999996</c:v>
                </c:pt>
                <c:pt idx="295">
                  <c:v>-0.499999999999599</c:v>
                </c:pt>
                <c:pt idx="296">
                  <c:v>-0.399999999999601</c:v>
                </c:pt>
                <c:pt idx="297">
                  <c:v>-0.299999999999599</c:v>
                </c:pt>
                <c:pt idx="298">
                  <c:v>-0.199999999999601</c:v>
                </c:pt>
                <c:pt idx="299">
                  <c:v>-0.0999999999996</c:v>
                </c:pt>
                <c:pt idx="300">
                  <c:v>4.01456645704457E-13</c:v>
                </c:pt>
                <c:pt idx="301">
                  <c:v>0.100000000000399</c:v>
                </c:pt>
                <c:pt idx="302">
                  <c:v>0.200000000000401</c:v>
                </c:pt>
                <c:pt idx="303">
                  <c:v>0.300000000000399</c:v>
                </c:pt>
                <c:pt idx="304">
                  <c:v>0.4000000000004</c:v>
                </c:pt>
                <c:pt idx="305">
                  <c:v>0.500000000000401</c:v>
                </c:pt>
                <c:pt idx="306">
                  <c:v>0.600000000000399</c:v>
                </c:pt>
                <c:pt idx="307">
                  <c:v>0.700000000000401</c:v>
                </c:pt>
                <c:pt idx="308">
                  <c:v>0.800000000000399</c:v>
                </c:pt>
                <c:pt idx="309">
                  <c:v>0.9000000000004</c:v>
                </c:pt>
                <c:pt idx="310">
                  <c:v>1.0000000000004</c:v>
                </c:pt>
                <c:pt idx="311">
                  <c:v>1.1000000000004</c:v>
                </c:pt>
                <c:pt idx="312">
                  <c:v>1.2000000000004</c:v>
                </c:pt>
                <c:pt idx="313">
                  <c:v>1.3000000000004</c:v>
                </c:pt>
                <c:pt idx="314">
                  <c:v>1.4000000000004</c:v>
                </c:pt>
                <c:pt idx="315">
                  <c:v>1.5000000000004</c:v>
                </c:pt>
                <c:pt idx="316">
                  <c:v>1.6000000000004</c:v>
                </c:pt>
                <c:pt idx="317">
                  <c:v>1.7000000000005</c:v>
                </c:pt>
                <c:pt idx="318">
                  <c:v>1.8000000000005</c:v>
                </c:pt>
                <c:pt idx="319">
                  <c:v>1.9000000000005</c:v>
                </c:pt>
                <c:pt idx="320">
                  <c:v>2.0000000000005</c:v>
                </c:pt>
                <c:pt idx="321">
                  <c:v>2.1000000000005</c:v>
                </c:pt>
                <c:pt idx="322">
                  <c:v>2.2000000000005</c:v>
                </c:pt>
                <c:pt idx="323">
                  <c:v>2.3000000000005</c:v>
                </c:pt>
                <c:pt idx="324">
                  <c:v>2.4000000000005</c:v>
                </c:pt>
                <c:pt idx="325">
                  <c:v>2.5000000000005</c:v>
                </c:pt>
                <c:pt idx="326">
                  <c:v>2.6000000000005</c:v>
                </c:pt>
                <c:pt idx="327">
                  <c:v>2.7000000000005</c:v>
                </c:pt>
                <c:pt idx="328">
                  <c:v>2.8000000000005</c:v>
                </c:pt>
                <c:pt idx="329">
                  <c:v>2.9000000000005</c:v>
                </c:pt>
                <c:pt idx="330">
                  <c:v>3.0000000000005</c:v>
                </c:pt>
                <c:pt idx="331">
                  <c:v>3.1000000000005</c:v>
                </c:pt>
                <c:pt idx="332">
                  <c:v>3.2000000000005</c:v>
                </c:pt>
                <c:pt idx="333">
                  <c:v>3.3000000000005</c:v>
                </c:pt>
                <c:pt idx="334">
                  <c:v>3.4000000000005</c:v>
                </c:pt>
                <c:pt idx="335">
                  <c:v>3.5000000000005</c:v>
                </c:pt>
                <c:pt idx="336">
                  <c:v>3.6000000000005</c:v>
                </c:pt>
                <c:pt idx="337">
                  <c:v>3.7000000000005</c:v>
                </c:pt>
                <c:pt idx="338">
                  <c:v>3.8000000000005</c:v>
                </c:pt>
                <c:pt idx="339">
                  <c:v>3.9000000000005</c:v>
                </c:pt>
                <c:pt idx="340">
                  <c:v>4.0000000000005</c:v>
                </c:pt>
                <c:pt idx="341">
                  <c:v>4.1000000000005</c:v>
                </c:pt>
                <c:pt idx="342">
                  <c:v>4.2000000000005</c:v>
                </c:pt>
                <c:pt idx="343">
                  <c:v>4.3000000000005</c:v>
                </c:pt>
                <c:pt idx="344">
                  <c:v>4.4000000000005</c:v>
                </c:pt>
                <c:pt idx="345">
                  <c:v>4.5000000000005</c:v>
                </c:pt>
                <c:pt idx="346">
                  <c:v>4.6000000000005</c:v>
                </c:pt>
                <c:pt idx="347">
                  <c:v>4.7000000000005</c:v>
                </c:pt>
                <c:pt idx="348">
                  <c:v>4.8000000000005</c:v>
                </c:pt>
                <c:pt idx="349">
                  <c:v>4.9000000000005</c:v>
                </c:pt>
                <c:pt idx="350">
                  <c:v>5.0000000000005</c:v>
                </c:pt>
                <c:pt idx="351">
                  <c:v>5.1000000000005</c:v>
                </c:pt>
                <c:pt idx="352">
                  <c:v>5.2000000000005</c:v>
                </c:pt>
                <c:pt idx="353">
                  <c:v>5.3000000000005</c:v>
                </c:pt>
                <c:pt idx="354">
                  <c:v>5.4000000000005</c:v>
                </c:pt>
                <c:pt idx="355">
                  <c:v>5.5000000000005</c:v>
                </c:pt>
                <c:pt idx="356">
                  <c:v>5.6000000000005</c:v>
                </c:pt>
                <c:pt idx="357">
                  <c:v>5.7000000000005</c:v>
                </c:pt>
                <c:pt idx="358">
                  <c:v>5.8000000000005</c:v>
                </c:pt>
                <c:pt idx="359">
                  <c:v>5.9000000000005</c:v>
                </c:pt>
                <c:pt idx="360">
                  <c:v>6.0000000000005</c:v>
                </c:pt>
                <c:pt idx="361">
                  <c:v>6.1000000000005</c:v>
                </c:pt>
                <c:pt idx="362">
                  <c:v>6.2000000000005</c:v>
                </c:pt>
                <c:pt idx="363">
                  <c:v>6.3000000000005</c:v>
                </c:pt>
                <c:pt idx="364">
                  <c:v>6.4000000000005</c:v>
                </c:pt>
                <c:pt idx="365">
                  <c:v>6.5000000000005</c:v>
                </c:pt>
                <c:pt idx="366">
                  <c:v>6.6000000000005</c:v>
                </c:pt>
                <c:pt idx="367">
                  <c:v>6.7000000000005</c:v>
                </c:pt>
                <c:pt idx="368">
                  <c:v>6.8000000000005</c:v>
                </c:pt>
                <c:pt idx="369">
                  <c:v>6.9000000000005</c:v>
                </c:pt>
                <c:pt idx="370">
                  <c:v>7.0000000000005</c:v>
                </c:pt>
                <c:pt idx="371">
                  <c:v>7.1000000000005</c:v>
                </c:pt>
                <c:pt idx="372">
                  <c:v>7.2000000000005</c:v>
                </c:pt>
                <c:pt idx="373">
                  <c:v>7.3000000000005</c:v>
                </c:pt>
                <c:pt idx="374">
                  <c:v>7.4000000000005</c:v>
                </c:pt>
                <c:pt idx="375">
                  <c:v>7.5000000000005</c:v>
                </c:pt>
                <c:pt idx="376">
                  <c:v>7.6000000000005</c:v>
                </c:pt>
                <c:pt idx="377">
                  <c:v>7.7000000000005</c:v>
                </c:pt>
                <c:pt idx="378">
                  <c:v>7.8000000000005</c:v>
                </c:pt>
                <c:pt idx="379">
                  <c:v>7.9000000000005</c:v>
                </c:pt>
                <c:pt idx="380">
                  <c:v>8.0000000000005</c:v>
                </c:pt>
                <c:pt idx="381">
                  <c:v>8.100000000000501</c:v>
                </c:pt>
                <c:pt idx="382">
                  <c:v>8.2000000000005</c:v>
                </c:pt>
                <c:pt idx="383">
                  <c:v>8.3000000000005</c:v>
                </c:pt>
                <c:pt idx="384">
                  <c:v>8.4000000000005</c:v>
                </c:pt>
                <c:pt idx="385">
                  <c:v>8.5000000000005</c:v>
                </c:pt>
                <c:pt idx="386">
                  <c:v>8.6000000000005</c:v>
                </c:pt>
                <c:pt idx="387">
                  <c:v>8.7000000000005</c:v>
                </c:pt>
                <c:pt idx="388">
                  <c:v>8.8000000000006</c:v>
                </c:pt>
                <c:pt idx="389">
                  <c:v>8.9000000000006</c:v>
                </c:pt>
                <c:pt idx="390">
                  <c:v>9.0000000000006</c:v>
                </c:pt>
                <c:pt idx="391">
                  <c:v>9.1000000000006</c:v>
                </c:pt>
                <c:pt idx="392">
                  <c:v>9.2000000000006</c:v>
                </c:pt>
                <c:pt idx="393">
                  <c:v>9.3000000000006</c:v>
                </c:pt>
                <c:pt idx="394">
                  <c:v>9.4000000000006</c:v>
                </c:pt>
                <c:pt idx="395">
                  <c:v>9.5000000000006</c:v>
                </c:pt>
                <c:pt idx="396">
                  <c:v>9.6000000000006</c:v>
                </c:pt>
                <c:pt idx="397">
                  <c:v>9.7000000000006</c:v>
                </c:pt>
                <c:pt idx="398">
                  <c:v>9.8000000000006</c:v>
                </c:pt>
                <c:pt idx="399">
                  <c:v>9.9000000000006</c:v>
                </c:pt>
                <c:pt idx="400">
                  <c:v>10.0000000000006</c:v>
                </c:pt>
                <c:pt idx="401">
                  <c:v>10.1000000000006</c:v>
                </c:pt>
                <c:pt idx="402">
                  <c:v>10.2000000000006</c:v>
                </c:pt>
                <c:pt idx="403">
                  <c:v>10.3000000000006</c:v>
                </c:pt>
                <c:pt idx="404">
                  <c:v>10.4000000000006</c:v>
                </c:pt>
                <c:pt idx="405">
                  <c:v>10.5000000000006</c:v>
                </c:pt>
                <c:pt idx="406">
                  <c:v>10.6000000000006</c:v>
                </c:pt>
                <c:pt idx="407">
                  <c:v>10.7000000000006</c:v>
                </c:pt>
                <c:pt idx="408">
                  <c:v>10.8000000000006</c:v>
                </c:pt>
                <c:pt idx="409">
                  <c:v>10.9000000000006</c:v>
                </c:pt>
                <c:pt idx="410">
                  <c:v>11.0000000000006</c:v>
                </c:pt>
                <c:pt idx="411">
                  <c:v>11.1000000000006</c:v>
                </c:pt>
                <c:pt idx="412">
                  <c:v>11.2000000000006</c:v>
                </c:pt>
                <c:pt idx="413">
                  <c:v>11.3000000000006</c:v>
                </c:pt>
                <c:pt idx="414">
                  <c:v>11.4000000000006</c:v>
                </c:pt>
                <c:pt idx="415">
                  <c:v>11.5000000000006</c:v>
                </c:pt>
                <c:pt idx="416">
                  <c:v>11.6000000000006</c:v>
                </c:pt>
                <c:pt idx="417">
                  <c:v>11.7000000000006</c:v>
                </c:pt>
                <c:pt idx="418">
                  <c:v>11.8000000000006</c:v>
                </c:pt>
                <c:pt idx="419">
                  <c:v>11.9000000000006</c:v>
                </c:pt>
                <c:pt idx="420">
                  <c:v>12.0000000000006</c:v>
                </c:pt>
                <c:pt idx="421">
                  <c:v>12.1000000000006</c:v>
                </c:pt>
                <c:pt idx="422">
                  <c:v>12.2000000000006</c:v>
                </c:pt>
                <c:pt idx="423">
                  <c:v>12.3000000000006</c:v>
                </c:pt>
                <c:pt idx="424">
                  <c:v>12.4000000000006</c:v>
                </c:pt>
                <c:pt idx="425">
                  <c:v>12.5000000000006</c:v>
                </c:pt>
                <c:pt idx="426">
                  <c:v>12.6000000000006</c:v>
                </c:pt>
                <c:pt idx="427">
                  <c:v>12.7000000000006</c:v>
                </c:pt>
                <c:pt idx="428">
                  <c:v>12.8000000000006</c:v>
                </c:pt>
                <c:pt idx="429">
                  <c:v>12.9000000000006</c:v>
                </c:pt>
                <c:pt idx="430">
                  <c:v>13.0000000000006</c:v>
                </c:pt>
                <c:pt idx="431">
                  <c:v>13.1000000000006</c:v>
                </c:pt>
                <c:pt idx="432">
                  <c:v>13.2000000000006</c:v>
                </c:pt>
                <c:pt idx="433">
                  <c:v>13.3000000000006</c:v>
                </c:pt>
                <c:pt idx="434">
                  <c:v>13.4000000000006</c:v>
                </c:pt>
                <c:pt idx="435">
                  <c:v>13.5000000000006</c:v>
                </c:pt>
                <c:pt idx="436">
                  <c:v>13.6000000000006</c:v>
                </c:pt>
                <c:pt idx="437">
                  <c:v>13.7000000000006</c:v>
                </c:pt>
                <c:pt idx="438">
                  <c:v>13.8000000000006</c:v>
                </c:pt>
                <c:pt idx="439">
                  <c:v>13.9000000000006</c:v>
                </c:pt>
                <c:pt idx="440">
                  <c:v>14.0000000000006</c:v>
                </c:pt>
                <c:pt idx="441">
                  <c:v>14.1000000000006</c:v>
                </c:pt>
                <c:pt idx="442">
                  <c:v>14.2000000000006</c:v>
                </c:pt>
                <c:pt idx="443">
                  <c:v>14.3000000000006</c:v>
                </c:pt>
                <c:pt idx="444">
                  <c:v>14.4000000000006</c:v>
                </c:pt>
                <c:pt idx="445">
                  <c:v>14.5000000000006</c:v>
                </c:pt>
                <c:pt idx="446">
                  <c:v>14.6000000000006</c:v>
                </c:pt>
                <c:pt idx="447">
                  <c:v>14.7000000000006</c:v>
                </c:pt>
                <c:pt idx="448">
                  <c:v>14.8000000000006</c:v>
                </c:pt>
                <c:pt idx="449">
                  <c:v>14.9000000000006</c:v>
                </c:pt>
                <c:pt idx="450">
                  <c:v>15.0000000000006</c:v>
                </c:pt>
                <c:pt idx="451">
                  <c:v>15.1000000000006</c:v>
                </c:pt>
                <c:pt idx="452">
                  <c:v>15.2000000000006</c:v>
                </c:pt>
                <c:pt idx="453">
                  <c:v>15.3000000000006</c:v>
                </c:pt>
                <c:pt idx="454">
                  <c:v>15.4000000000006</c:v>
                </c:pt>
                <c:pt idx="455">
                  <c:v>15.5000000000006</c:v>
                </c:pt>
                <c:pt idx="456">
                  <c:v>15.6000000000006</c:v>
                </c:pt>
                <c:pt idx="457">
                  <c:v>15.7000000000006</c:v>
                </c:pt>
                <c:pt idx="458">
                  <c:v>15.8000000000007</c:v>
                </c:pt>
                <c:pt idx="459">
                  <c:v>15.9000000000007</c:v>
                </c:pt>
                <c:pt idx="460">
                  <c:v>16.0000000000007</c:v>
                </c:pt>
                <c:pt idx="461">
                  <c:v>16.1000000000007</c:v>
                </c:pt>
                <c:pt idx="462">
                  <c:v>16.2000000000007</c:v>
                </c:pt>
                <c:pt idx="463">
                  <c:v>16.3000000000007</c:v>
                </c:pt>
                <c:pt idx="464">
                  <c:v>16.4000000000007</c:v>
                </c:pt>
                <c:pt idx="465">
                  <c:v>16.5000000000007</c:v>
                </c:pt>
                <c:pt idx="466">
                  <c:v>16.6000000000007</c:v>
                </c:pt>
                <c:pt idx="467">
                  <c:v>16.7000000000007</c:v>
                </c:pt>
                <c:pt idx="468">
                  <c:v>16.8000000000007</c:v>
                </c:pt>
                <c:pt idx="469">
                  <c:v>16.9000000000007</c:v>
                </c:pt>
                <c:pt idx="470">
                  <c:v>17.0000000000007</c:v>
                </c:pt>
                <c:pt idx="471">
                  <c:v>17.1000000000007</c:v>
                </c:pt>
                <c:pt idx="472">
                  <c:v>17.2000000000007</c:v>
                </c:pt>
                <c:pt idx="473">
                  <c:v>17.3000000000007</c:v>
                </c:pt>
                <c:pt idx="474">
                  <c:v>17.4000000000007</c:v>
                </c:pt>
                <c:pt idx="475">
                  <c:v>17.5000000000007</c:v>
                </c:pt>
                <c:pt idx="476">
                  <c:v>17.6000000000007</c:v>
                </c:pt>
                <c:pt idx="477">
                  <c:v>17.7000000000007</c:v>
                </c:pt>
                <c:pt idx="478">
                  <c:v>17.8000000000007</c:v>
                </c:pt>
                <c:pt idx="479">
                  <c:v>17.9000000000007</c:v>
                </c:pt>
                <c:pt idx="480">
                  <c:v>18.0000000000007</c:v>
                </c:pt>
                <c:pt idx="481">
                  <c:v>18.1000000000007</c:v>
                </c:pt>
                <c:pt idx="482">
                  <c:v>18.2000000000007</c:v>
                </c:pt>
                <c:pt idx="483">
                  <c:v>18.3000000000007</c:v>
                </c:pt>
                <c:pt idx="484">
                  <c:v>18.4000000000007</c:v>
                </c:pt>
                <c:pt idx="485">
                  <c:v>18.5000000000007</c:v>
                </c:pt>
                <c:pt idx="486">
                  <c:v>18.6000000000007</c:v>
                </c:pt>
                <c:pt idx="487">
                  <c:v>18.7000000000007</c:v>
                </c:pt>
                <c:pt idx="488">
                  <c:v>18.8000000000007</c:v>
                </c:pt>
                <c:pt idx="489">
                  <c:v>18.9000000000007</c:v>
                </c:pt>
                <c:pt idx="490">
                  <c:v>19.0000000000007</c:v>
                </c:pt>
                <c:pt idx="491">
                  <c:v>19.1000000000007</c:v>
                </c:pt>
                <c:pt idx="492">
                  <c:v>19.2000000000007</c:v>
                </c:pt>
                <c:pt idx="493">
                  <c:v>19.3000000000007</c:v>
                </c:pt>
                <c:pt idx="494">
                  <c:v>19.4000000000007</c:v>
                </c:pt>
                <c:pt idx="495">
                  <c:v>19.5000000000007</c:v>
                </c:pt>
                <c:pt idx="496">
                  <c:v>19.6000000000007</c:v>
                </c:pt>
                <c:pt idx="497">
                  <c:v>19.7000000000007</c:v>
                </c:pt>
                <c:pt idx="498">
                  <c:v>19.8000000000007</c:v>
                </c:pt>
                <c:pt idx="499">
                  <c:v>19.9000000000007</c:v>
                </c:pt>
                <c:pt idx="500">
                  <c:v>20.0000000000007</c:v>
                </c:pt>
                <c:pt idx="501">
                  <c:v>20.1000000000007</c:v>
                </c:pt>
                <c:pt idx="502">
                  <c:v>20.2000000000007</c:v>
                </c:pt>
                <c:pt idx="503">
                  <c:v>20.3000000000007</c:v>
                </c:pt>
                <c:pt idx="504">
                  <c:v>20.4000000000007</c:v>
                </c:pt>
                <c:pt idx="505">
                  <c:v>20.5000000000007</c:v>
                </c:pt>
                <c:pt idx="506">
                  <c:v>20.6000000000007</c:v>
                </c:pt>
                <c:pt idx="507">
                  <c:v>20.7000000000007</c:v>
                </c:pt>
                <c:pt idx="508">
                  <c:v>20.8000000000007</c:v>
                </c:pt>
                <c:pt idx="509">
                  <c:v>20.9000000000007</c:v>
                </c:pt>
                <c:pt idx="510">
                  <c:v>21.0000000000007</c:v>
                </c:pt>
                <c:pt idx="511">
                  <c:v>21.1000000000007</c:v>
                </c:pt>
                <c:pt idx="512">
                  <c:v>21.2000000000007</c:v>
                </c:pt>
                <c:pt idx="513">
                  <c:v>21.3000000000007</c:v>
                </c:pt>
                <c:pt idx="514">
                  <c:v>21.4000000000007</c:v>
                </c:pt>
                <c:pt idx="515">
                  <c:v>21.5000000000007</c:v>
                </c:pt>
                <c:pt idx="516">
                  <c:v>21.6000000000007</c:v>
                </c:pt>
                <c:pt idx="517">
                  <c:v>21.7000000000007</c:v>
                </c:pt>
                <c:pt idx="518">
                  <c:v>21.8000000000007</c:v>
                </c:pt>
                <c:pt idx="519">
                  <c:v>21.9000000000007</c:v>
                </c:pt>
                <c:pt idx="520">
                  <c:v>22.0000000000007</c:v>
                </c:pt>
                <c:pt idx="521">
                  <c:v>22.1000000000007</c:v>
                </c:pt>
                <c:pt idx="522">
                  <c:v>22.2000000000007</c:v>
                </c:pt>
                <c:pt idx="523">
                  <c:v>22.3000000000007</c:v>
                </c:pt>
                <c:pt idx="524">
                  <c:v>22.4000000000007</c:v>
                </c:pt>
                <c:pt idx="525">
                  <c:v>22.5000000000007</c:v>
                </c:pt>
                <c:pt idx="526">
                  <c:v>22.6000000000007</c:v>
                </c:pt>
                <c:pt idx="527">
                  <c:v>22.7000000000007</c:v>
                </c:pt>
                <c:pt idx="528">
                  <c:v>22.8000000000008</c:v>
                </c:pt>
                <c:pt idx="529">
                  <c:v>22.9000000000008</c:v>
                </c:pt>
                <c:pt idx="530">
                  <c:v>23.0000000000008</c:v>
                </c:pt>
                <c:pt idx="531">
                  <c:v>23.1000000000008</c:v>
                </c:pt>
                <c:pt idx="532">
                  <c:v>23.2000000000008</c:v>
                </c:pt>
                <c:pt idx="533">
                  <c:v>23.3000000000008</c:v>
                </c:pt>
                <c:pt idx="534">
                  <c:v>23.4000000000008</c:v>
                </c:pt>
                <c:pt idx="535">
                  <c:v>23.5000000000008</c:v>
                </c:pt>
                <c:pt idx="536">
                  <c:v>23.6000000000008</c:v>
                </c:pt>
                <c:pt idx="537">
                  <c:v>23.7000000000008</c:v>
                </c:pt>
                <c:pt idx="538">
                  <c:v>23.8000000000008</c:v>
                </c:pt>
                <c:pt idx="539">
                  <c:v>23.9000000000008</c:v>
                </c:pt>
                <c:pt idx="540">
                  <c:v>24.0000000000008</c:v>
                </c:pt>
                <c:pt idx="541">
                  <c:v>24.1000000000008</c:v>
                </c:pt>
                <c:pt idx="542">
                  <c:v>24.2000000000008</c:v>
                </c:pt>
                <c:pt idx="543">
                  <c:v>24.3000000000008</c:v>
                </c:pt>
                <c:pt idx="544">
                  <c:v>24.4000000000008</c:v>
                </c:pt>
                <c:pt idx="545">
                  <c:v>24.5000000000008</c:v>
                </c:pt>
                <c:pt idx="546">
                  <c:v>24.6000000000008</c:v>
                </c:pt>
                <c:pt idx="547">
                  <c:v>24.7000000000008</c:v>
                </c:pt>
                <c:pt idx="548">
                  <c:v>24.8000000000008</c:v>
                </c:pt>
                <c:pt idx="549">
                  <c:v>24.9000000000008</c:v>
                </c:pt>
                <c:pt idx="550">
                  <c:v>25.0000000000008</c:v>
                </c:pt>
                <c:pt idx="551">
                  <c:v>25.1000000000008</c:v>
                </c:pt>
                <c:pt idx="552">
                  <c:v>25.2000000000008</c:v>
                </c:pt>
                <c:pt idx="553">
                  <c:v>25.3000000000008</c:v>
                </c:pt>
                <c:pt idx="554">
                  <c:v>25.4000000000008</c:v>
                </c:pt>
                <c:pt idx="555">
                  <c:v>25.5000000000008</c:v>
                </c:pt>
                <c:pt idx="556">
                  <c:v>25.6000000000008</c:v>
                </c:pt>
                <c:pt idx="557">
                  <c:v>25.7000000000008</c:v>
                </c:pt>
                <c:pt idx="558">
                  <c:v>25.8000000000008</c:v>
                </c:pt>
                <c:pt idx="559">
                  <c:v>25.9000000000008</c:v>
                </c:pt>
                <c:pt idx="560">
                  <c:v>26.0000000000008</c:v>
                </c:pt>
                <c:pt idx="561">
                  <c:v>26.1000000000008</c:v>
                </c:pt>
                <c:pt idx="562">
                  <c:v>26.2000000000008</c:v>
                </c:pt>
                <c:pt idx="563">
                  <c:v>26.3000000000008</c:v>
                </c:pt>
                <c:pt idx="564">
                  <c:v>26.4000000000008</c:v>
                </c:pt>
                <c:pt idx="565">
                  <c:v>26.5000000000008</c:v>
                </c:pt>
                <c:pt idx="566">
                  <c:v>26.6000000000008</c:v>
                </c:pt>
                <c:pt idx="567">
                  <c:v>26.7000000000008</c:v>
                </c:pt>
                <c:pt idx="568">
                  <c:v>26.8000000000008</c:v>
                </c:pt>
                <c:pt idx="569">
                  <c:v>26.9000000000008</c:v>
                </c:pt>
                <c:pt idx="570">
                  <c:v>27.0000000000008</c:v>
                </c:pt>
                <c:pt idx="571">
                  <c:v>27.1000000000008</c:v>
                </c:pt>
                <c:pt idx="572">
                  <c:v>27.2000000000008</c:v>
                </c:pt>
                <c:pt idx="573">
                  <c:v>27.3000000000008</c:v>
                </c:pt>
                <c:pt idx="574">
                  <c:v>27.4000000000008</c:v>
                </c:pt>
                <c:pt idx="575">
                  <c:v>27.5000000000008</c:v>
                </c:pt>
                <c:pt idx="576">
                  <c:v>27.6000000000008</c:v>
                </c:pt>
                <c:pt idx="577">
                  <c:v>27.7000000000008</c:v>
                </c:pt>
                <c:pt idx="578">
                  <c:v>27.8000000000008</c:v>
                </c:pt>
                <c:pt idx="579">
                  <c:v>27.9000000000008</c:v>
                </c:pt>
                <c:pt idx="580">
                  <c:v>28.0000000000008</c:v>
                </c:pt>
                <c:pt idx="581">
                  <c:v>28.1000000000008</c:v>
                </c:pt>
                <c:pt idx="582">
                  <c:v>28.2000000000008</c:v>
                </c:pt>
                <c:pt idx="583">
                  <c:v>28.3000000000008</c:v>
                </c:pt>
                <c:pt idx="584">
                  <c:v>28.4000000000008</c:v>
                </c:pt>
                <c:pt idx="585">
                  <c:v>28.5000000000008</c:v>
                </c:pt>
                <c:pt idx="586">
                  <c:v>28.6000000000008</c:v>
                </c:pt>
                <c:pt idx="587">
                  <c:v>28.7000000000008</c:v>
                </c:pt>
                <c:pt idx="588">
                  <c:v>28.8000000000008</c:v>
                </c:pt>
                <c:pt idx="589">
                  <c:v>28.9000000000008</c:v>
                </c:pt>
                <c:pt idx="590">
                  <c:v>29.0000000000008</c:v>
                </c:pt>
                <c:pt idx="591">
                  <c:v>29.1000000000008</c:v>
                </c:pt>
                <c:pt idx="592">
                  <c:v>29.2000000000008</c:v>
                </c:pt>
                <c:pt idx="593">
                  <c:v>29.3000000000008</c:v>
                </c:pt>
                <c:pt idx="594">
                  <c:v>29.4000000000008</c:v>
                </c:pt>
                <c:pt idx="595">
                  <c:v>29.5000000000008</c:v>
                </c:pt>
                <c:pt idx="596">
                  <c:v>29.6000000000008</c:v>
                </c:pt>
                <c:pt idx="597">
                  <c:v>29.7000000000008</c:v>
                </c:pt>
                <c:pt idx="598">
                  <c:v>29.8000000000008</c:v>
                </c:pt>
                <c:pt idx="599">
                  <c:v>29.9000000000009</c:v>
                </c:pt>
                <c:pt idx="600">
                  <c:v>30.0000000000009</c:v>
                </c:pt>
                <c:pt idx="601">
                  <c:v>30.1000000000009</c:v>
                </c:pt>
                <c:pt idx="602">
                  <c:v>30.2000000000009</c:v>
                </c:pt>
                <c:pt idx="603">
                  <c:v>30.3000000000009</c:v>
                </c:pt>
                <c:pt idx="604">
                  <c:v>30.4000000000009</c:v>
                </c:pt>
                <c:pt idx="605">
                  <c:v>30.5000000000009</c:v>
                </c:pt>
                <c:pt idx="606">
                  <c:v>30.6000000000009</c:v>
                </c:pt>
                <c:pt idx="607">
                  <c:v>30.7000000000009</c:v>
                </c:pt>
                <c:pt idx="608">
                  <c:v>30.8000000000009</c:v>
                </c:pt>
                <c:pt idx="609">
                  <c:v>30.9000000000009</c:v>
                </c:pt>
                <c:pt idx="610">
                  <c:v>31.0000000000009</c:v>
                </c:pt>
                <c:pt idx="611">
                  <c:v>31.1000000000009</c:v>
                </c:pt>
                <c:pt idx="612">
                  <c:v>31.2000000000009</c:v>
                </c:pt>
                <c:pt idx="613">
                  <c:v>31.3000000000009</c:v>
                </c:pt>
                <c:pt idx="614">
                  <c:v>31.4000000000009</c:v>
                </c:pt>
                <c:pt idx="615">
                  <c:v>31.5000000000009</c:v>
                </c:pt>
                <c:pt idx="616">
                  <c:v>31.6000000000009</c:v>
                </c:pt>
                <c:pt idx="617">
                  <c:v>31.7000000000009</c:v>
                </c:pt>
                <c:pt idx="618">
                  <c:v>31.8000000000009</c:v>
                </c:pt>
                <c:pt idx="619">
                  <c:v>31.9000000000009</c:v>
                </c:pt>
                <c:pt idx="620">
                  <c:v>32.0000000000009</c:v>
                </c:pt>
                <c:pt idx="621">
                  <c:v>32.1000000000009</c:v>
                </c:pt>
                <c:pt idx="622">
                  <c:v>32.2000000000009</c:v>
                </c:pt>
                <c:pt idx="623">
                  <c:v>32.3000000000009</c:v>
                </c:pt>
                <c:pt idx="624">
                  <c:v>32.4000000000009</c:v>
                </c:pt>
                <c:pt idx="625">
                  <c:v>32.5000000000009</c:v>
                </c:pt>
                <c:pt idx="626">
                  <c:v>32.6000000000009</c:v>
                </c:pt>
                <c:pt idx="627">
                  <c:v>32.7000000000009</c:v>
                </c:pt>
                <c:pt idx="628">
                  <c:v>32.8000000000009</c:v>
                </c:pt>
                <c:pt idx="629">
                  <c:v>32.9000000000009</c:v>
                </c:pt>
                <c:pt idx="630">
                  <c:v>33.0000000000009</c:v>
                </c:pt>
                <c:pt idx="631">
                  <c:v>33.1000000000009</c:v>
                </c:pt>
                <c:pt idx="632">
                  <c:v>33.2000000000009</c:v>
                </c:pt>
                <c:pt idx="633">
                  <c:v>33.3000000000009</c:v>
                </c:pt>
                <c:pt idx="634">
                  <c:v>33.4000000000009</c:v>
                </c:pt>
                <c:pt idx="635">
                  <c:v>33.5000000000009</c:v>
                </c:pt>
                <c:pt idx="636">
                  <c:v>33.6000000000009</c:v>
                </c:pt>
                <c:pt idx="637">
                  <c:v>33.7000000000009</c:v>
                </c:pt>
                <c:pt idx="638">
                  <c:v>33.8000000000009</c:v>
                </c:pt>
                <c:pt idx="639">
                  <c:v>33.9000000000009</c:v>
                </c:pt>
                <c:pt idx="640">
                  <c:v>34.0000000000009</c:v>
                </c:pt>
                <c:pt idx="641">
                  <c:v>34.1000000000009</c:v>
                </c:pt>
                <c:pt idx="642">
                  <c:v>34.2000000000009</c:v>
                </c:pt>
                <c:pt idx="643">
                  <c:v>34.3000000000009</c:v>
                </c:pt>
                <c:pt idx="644">
                  <c:v>34.4000000000009</c:v>
                </c:pt>
                <c:pt idx="645">
                  <c:v>34.5000000000009</c:v>
                </c:pt>
                <c:pt idx="646">
                  <c:v>34.6000000000009</c:v>
                </c:pt>
                <c:pt idx="647">
                  <c:v>34.7000000000009</c:v>
                </c:pt>
                <c:pt idx="648">
                  <c:v>34.8000000000009</c:v>
                </c:pt>
                <c:pt idx="649">
                  <c:v>34.9000000000009</c:v>
                </c:pt>
                <c:pt idx="650">
                  <c:v>35.0000000000009</c:v>
                </c:pt>
                <c:pt idx="651">
                  <c:v>35.1000000000009</c:v>
                </c:pt>
                <c:pt idx="652">
                  <c:v>35.2000000000009</c:v>
                </c:pt>
                <c:pt idx="653">
                  <c:v>35.3000000000009</c:v>
                </c:pt>
                <c:pt idx="654">
                  <c:v>35.4000000000009</c:v>
                </c:pt>
                <c:pt idx="655">
                  <c:v>35.5000000000009</c:v>
                </c:pt>
                <c:pt idx="656">
                  <c:v>35.6000000000009</c:v>
                </c:pt>
                <c:pt idx="657">
                  <c:v>35.7000000000009</c:v>
                </c:pt>
                <c:pt idx="658">
                  <c:v>35.8000000000009</c:v>
                </c:pt>
                <c:pt idx="659">
                  <c:v>35.9000000000009</c:v>
                </c:pt>
                <c:pt idx="660">
                  <c:v>36.0000000000009</c:v>
                </c:pt>
                <c:pt idx="661">
                  <c:v>36.1000000000009</c:v>
                </c:pt>
                <c:pt idx="662">
                  <c:v>36.2000000000009</c:v>
                </c:pt>
                <c:pt idx="663">
                  <c:v>36.3000000000009</c:v>
                </c:pt>
                <c:pt idx="664">
                  <c:v>36.4000000000009</c:v>
                </c:pt>
                <c:pt idx="665">
                  <c:v>36.5000000000009</c:v>
                </c:pt>
                <c:pt idx="666">
                  <c:v>36.6000000000009</c:v>
                </c:pt>
                <c:pt idx="667">
                  <c:v>36.700000000001</c:v>
                </c:pt>
                <c:pt idx="668">
                  <c:v>36.8000000000009</c:v>
                </c:pt>
                <c:pt idx="669">
                  <c:v>36.9000000000009</c:v>
                </c:pt>
                <c:pt idx="670">
                  <c:v>37.000000000001</c:v>
                </c:pt>
                <c:pt idx="671">
                  <c:v>37.100000000001</c:v>
                </c:pt>
                <c:pt idx="672">
                  <c:v>37.200000000001</c:v>
                </c:pt>
                <c:pt idx="673">
                  <c:v>37.3000000000009</c:v>
                </c:pt>
                <c:pt idx="674">
                  <c:v>37.400000000001</c:v>
                </c:pt>
                <c:pt idx="675">
                  <c:v>37.500000000001</c:v>
                </c:pt>
                <c:pt idx="676">
                  <c:v>37.600000000001</c:v>
                </c:pt>
                <c:pt idx="677">
                  <c:v>37.700000000001</c:v>
                </c:pt>
                <c:pt idx="678">
                  <c:v>37.800000000001</c:v>
                </c:pt>
                <c:pt idx="679">
                  <c:v>37.900000000001</c:v>
                </c:pt>
                <c:pt idx="680">
                  <c:v>38.000000000001</c:v>
                </c:pt>
                <c:pt idx="681">
                  <c:v>38.100000000001</c:v>
                </c:pt>
                <c:pt idx="682">
                  <c:v>38.200000000001</c:v>
                </c:pt>
                <c:pt idx="683">
                  <c:v>38.300000000001</c:v>
                </c:pt>
                <c:pt idx="684">
                  <c:v>38.400000000001</c:v>
                </c:pt>
                <c:pt idx="685">
                  <c:v>38.500000000001</c:v>
                </c:pt>
                <c:pt idx="686">
                  <c:v>38.600000000001</c:v>
                </c:pt>
                <c:pt idx="687">
                  <c:v>38.700000000001</c:v>
                </c:pt>
                <c:pt idx="688">
                  <c:v>38.800000000001</c:v>
                </c:pt>
                <c:pt idx="689">
                  <c:v>38.900000000001</c:v>
                </c:pt>
                <c:pt idx="690">
                  <c:v>39.000000000001</c:v>
                </c:pt>
                <c:pt idx="691">
                  <c:v>39.100000000001</c:v>
                </c:pt>
                <c:pt idx="692">
                  <c:v>39.200000000001</c:v>
                </c:pt>
                <c:pt idx="693">
                  <c:v>39.300000000001</c:v>
                </c:pt>
                <c:pt idx="694">
                  <c:v>39.400000000001</c:v>
                </c:pt>
                <c:pt idx="695">
                  <c:v>39.500000000001</c:v>
                </c:pt>
                <c:pt idx="696">
                  <c:v>39.600000000001</c:v>
                </c:pt>
                <c:pt idx="697">
                  <c:v>39.700000000001</c:v>
                </c:pt>
                <c:pt idx="698">
                  <c:v>39.800000000001</c:v>
                </c:pt>
                <c:pt idx="699">
                  <c:v>39.900000000001</c:v>
                </c:pt>
                <c:pt idx="700">
                  <c:v>40.000000000001</c:v>
                </c:pt>
                <c:pt idx="701">
                  <c:v>40.100000000001</c:v>
                </c:pt>
                <c:pt idx="702">
                  <c:v>40.200000000001</c:v>
                </c:pt>
                <c:pt idx="703">
                  <c:v>40.300000000001</c:v>
                </c:pt>
                <c:pt idx="704">
                  <c:v>40.400000000001</c:v>
                </c:pt>
                <c:pt idx="705">
                  <c:v>40.500000000001</c:v>
                </c:pt>
                <c:pt idx="706">
                  <c:v>40.600000000001</c:v>
                </c:pt>
                <c:pt idx="707">
                  <c:v>40.700000000001</c:v>
                </c:pt>
                <c:pt idx="708">
                  <c:v>40.800000000001</c:v>
                </c:pt>
                <c:pt idx="709">
                  <c:v>40.900000000001</c:v>
                </c:pt>
                <c:pt idx="710">
                  <c:v>41.000000000001</c:v>
                </c:pt>
                <c:pt idx="711">
                  <c:v>41.100000000001</c:v>
                </c:pt>
                <c:pt idx="712">
                  <c:v>41.200000000001</c:v>
                </c:pt>
                <c:pt idx="713">
                  <c:v>41.300000000001</c:v>
                </c:pt>
                <c:pt idx="714">
                  <c:v>41.400000000001</c:v>
                </c:pt>
                <c:pt idx="715">
                  <c:v>41.500000000001</c:v>
                </c:pt>
                <c:pt idx="716">
                  <c:v>41.600000000001</c:v>
                </c:pt>
                <c:pt idx="717">
                  <c:v>41.700000000001</c:v>
                </c:pt>
                <c:pt idx="718">
                  <c:v>41.800000000001</c:v>
                </c:pt>
                <c:pt idx="719">
                  <c:v>41.900000000001</c:v>
                </c:pt>
                <c:pt idx="720">
                  <c:v>42.000000000001</c:v>
                </c:pt>
                <c:pt idx="721">
                  <c:v>42.100000000001</c:v>
                </c:pt>
                <c:pt idx="722">
                  <c:v>42.200000000001</c:v>
                </c:pt>
                <c:pt idx="723">
                  <c:v>42.300000000001</c:v>
                </c:pt>
                <c:pt idx="724">
                  <c:v>42.400000000001</c:v>
                </c:pt>
                <c:pt idx="725">
                  <c:v>42.500000000001</c:v>
                </c:pt>
                <c:pt idx="726">
                  <c:v>42.600000000001</c:v>
                </c:pt>
                <c:pt idx="727">
                  <c:v>42.700000000001</c:v>
                </c:pt>
                <c:pt idx="728">
                  <c:v>42.800000000001</c:v>
                </c:pt>
                <c:pt idx="729">
                  <c:v>42.900000000001</c:v>
                </c:pt>
                <c:pt idx="730">
                  <c:v>43.000000000001</c:v>
                </c:pt>
                <c:pt idx="731">
                  <c:v>43.100000000001</c:v>
                </c:pt>
                <c:pt idx="732">
                  <c:v>43.200000000001</c:v>
                </c:pt>
                <c:pt idx="733">
                  <c:v>43.300000000001</c:v>
                </c:pt>
                <c:pt idx="734">
                  <c:v>43.400000000001</c:v>
                </c:pt>
                <c:pt idx="735">
                  <c:v>43.5000000000011</c:v>
                </c:pt>
                <c:pt idx="736">
                  <c:v>43.600000000001</c:v>
                </c:pt>
                <c:pt idx="737">
                  <c:v>43.700000000001</c:v>
                </c:pt>
                <c:pt idx="738">
                  <c:v>43.800000000001</c:v>
                </c:pt>
                <c:pt idx="739">
                  <c:v>43.9000000000011</c:v>
                </c:pt>
                <c:pt idx="740">
                  <c:v>44.0000000000011</c:v>
                </c:pt>
                <c:pt idx="741">
                  <c:v>44.100000000001</c:v>
                </c:pt>
                <c:pt idx="742">
                  <c:v>44.2000000000011</c:v>
                </c:pt>
                <c:pt idx="743">
                  <c:v>44.3000000000011</c:v>
                </c:pt>
                <c:pt idx="744">
                  <c:v>44.4000000000011</c:v>
                </c:pt>
                <c:pt idx="745">
                  <c:v>44.5000000000011</c:v>
                </c:pt>
                <c:pt idx="746">
                  <c:v>44.6000000000011</c:v>
                </c:pt>
                <c:pt idx="747">
                  <c:v>44.7000000000011</c:v>
                </c:pt>
                <c:pt idx="748">
                  <c:v>44.8000000000011</c:v>
                </c:pt>
                <c:pt idx="749">
                  <c:v>44.9000000000011</c:v>
                </c:pt>
                <c:pt idx="750">
                  <c:v>45.0000000000011</c:v>
                </c:pt>
                <c:pt idx="751">
                  <c:v>45.1000000000011</c:v>
                </c:pt>
                <c:pt idx="752">
                  <c:v>45.2000000000011</c:v>
                </c:pt>
                <c:pt idx="753">
                  <c:v>45.3000000000011</c:v>
                </c:pt>
                <c:pt idx="754">
                  <c:v>45.4000000000011</c:v>
                </c:pt>
                <c:pt idx="755">
                  <c:v>45.5000000000011</c:v>
                </c:pt>
                <c:pt idx="756">
                  <c:v>45.6000000000011</c:v>
                </c:pt>
                <c:pt idx="757">
                  <c:v>45.7000000000011</c:v>
                </c:pt>
                <c:pt idx="758">
                  <c:v>45.8000000000011</c:v>
                </c:pt>
                <c:pt idx="759">
                  <c:v>45.9000000000011</c:v>
                </c:pt>
                <c:pt idx="760">
                  <c:v>46.0000000000011</c:v>
                </c:pt>
                <c:pt idx="761">
                  <c:v>46.1000000000011</c:v>
                </c:pt>
                <c:pt idx="762">
                  <c:v>46.2000000000011</c:v>
                </c:pt>
                <c:pt idx="763">
                  <c:v>46.3000000000011</c:v>
                </c:pt>
                <c:pt idx="764">
                  <c:v>46.4000000000011</c:v>
                </c:pt>
                <c:pt idx="765">
                  <c:v>46.5000000000011</c:v>
                </c:pt>
                <c:pt idx="766">
                  <c:v>46.6000000000011</c:v>
                </c:pt>
                <c:pt idx="767">
                  <c:v>46.7000000000011</c:v>
                </c:pt>
                <c:pt idx="768">
                  <c:v>46.8000000000011</c:v>
                </c:pt>
                <c:pt idx="769">
                  <c:v>46.9000000000011</c:v>
                </c:pt>
                <c:pt idx="770">
                  <c:v>47.0000000000011</c:v>
                </c:pt>
                <c:pt idx="771">
                  <c:v>47.1000000000011</c:v>
                </c:pt>
                <c:pt idx="772">
                  <c:v>47.2000000000011</c:v>
                </c:pt>
                <c:pt idx="773">
                  <c:v>47.3000000000011</c:v>
                </c:pt>
                <c:pt idx="774">
                  <c:v>47.4000000000011</c:v>
                </c:pt>
                <c:pt idx="775">
                  <c:v>47.5000000000011</c:v>
                </c:pt>
                <c:pt idx="776">
                  <c:v>47.6000000000011</c:v>
                </c:pt>
                <c:pt idx="777">
                  <c:v>47.7000000000011</c:v>
                </c:pt>
                <c:pt idx="778">
                  <c:v>47.8000000000011</c:v>
                </c:pt>
                <c:pt idx="779">
                  <c:v>47.9000000000011</c:v>
                </c:pt>
                <c:pt idx="780">
                  <c:v>48.0000000000011</c:v>
                </c:pt>
                <c:pt idx="781">
                  <c:v>48.1000000000011</c:v>
                </c:pt>
                <c:pt idx="782">
                  <c:v>48.2000000000011</c:v>
                </c:pt>
                <c:pt idx="783">
                  <c:v>48.3000000000011</c:v>
                </c:pt>
                <c:pt idx="784">
                  <c:v>48.4000000000011</c:v>
                </c:pt>
                <c:pt idx="785">
                  <c:v>48.5000000000011</c:v>
                </c:pt>
                <c:pt idx="786">
                  <c:v>48.6000000000011</c:v>
                </c:pt>
                <c:pt idx="787">
                  <c:v>48.7000000000011</c:v>
                </c:pt>
                <c:pt idx="788">
                  <c:v>48.8000000000011</c:v>
                </c:pt>
                <c:pt idx="789">
                  <c:v>48.9000000000011</c:v>
                </c:pt>
                <c:pt idx="790">
                  <c:v>49.0000000000011</c:v>
                </c:pt>
                <c:pt idx="791">
                  <c:v>49.1000000000011</c:v>
                </c:pt>
                <c:pt idx="792">
                  <c:v>49.2000000000011</c:v>
                </c:pt>
                <c:pt idx="793">
                  <c:v>49.3000000000011</c:v>
                </c:pt>
                <c:pt idx="794">
                  <c:v>49.4000000000011</c:v>
                </c:pt>
                <c:pt idx="795">
                  <c:v>49.5000000000011</c:v>
                </c:pt>
                <c:pt idx="796">
                  <c:v>49.6000000000011</c:v>
                </c:pt>
                <c:pt idx="797">
                  <c:v>49.7000000000011</c:v>
                </c:pt>
                <c:pt idx="798">
                  <c:v>49.8000000000011</c:v>
                </c:pt>
                <c:pt idx="799">
                  <c:v>49.9000000000011</c:v>
                </c:pt>
                <c:pt idx="800">
                  <c:v>50.0000000000011</c:v>
                </c:pt>
                <c:pt idx="801">
                  <c:v>50.1000000000011</c:v>
                </c:pt>
                <c:pt idx="802">
                  <c:v>50.2000000000011</c:v>
                </c:pt>
                <c:pt idx="803">
                  <c:v>50.3000000000011</c:v>
                </c:pt>
                <c:pt idx="804">
                  <c:v>50.4000000000011</c:v>
                </c:pt>
                <c:pt idx="805">
                  <c:v>50.5000000000011</c:v>
                </c:pt>
                <c:pt idx="806">
                  <c:v>50.6000000000011</c:v>
                </c:pt>
                <c:pt idx="807">
                  <c:v>50.7000000000012</c:v>
                </c:pt>
                <c:pt idx="808">
                  <c:v>50.8000000000011</c:v>
                </c:pt>
                <c:pt idx="809">
                  <c:v>50.9000000000011</c:v>
                </c:pt>
                <c:pt idx="810">
                  <c:v>51.0000000000012</c:v>
                </c:pt>
                <c:pt idx="811">
                  <c:v>51.1000000000012</c:v>
                </c:pt>
                <c:pt idx="812">
                  <c:v>51.2000000000012</c:v>
                </c:pt>
                <c:pt idx="813">
                  <c:v>51.3000000000011</c:v>
                </c:pt>
                <c:pt idx="814">
                  <c:v>51.4000000000012</c:v>
                </c:pt>
                <c:pt idx="815">
                  <c:v>51.5000000000012</c:v>
                </c:pt>
                <c:pt idx="816">
                  <c:v>51.6000000000012</c:v>
                </c:pt>
                <c:pt idx="817">
                  <c:v>51.7000000000012</c:v>
                </c:pt>
                <c:pt idx="818">
                  <c:v>51.8000000000012</c:v>
                </c:pt>
                <c:pt idx="819">
                  <c:v>51.9000000000012</c:v>
                </c:pt>
                <c:pt idx="820">
                  <c:v>52.0000000000012</c:v>
                </c:pt>
                <c:pt idx="821">
                  <c:v>52.1000000000012</c:v>
                </c:pt>
                <c:pt idx="822">
                  <c:v>52.2000000000012</c:v>
                </c:pt>
                <c:pt idx="823">
                  <c:v>52.3000000000012</c:v>
                </c:pt>
                <c:pt idx="824">
                  <c:v>52.4000000000012</c:v>
                </c:pt>
                <c:pt idx="825">
                  <c:v>52.5000000000012</c:v>
                </c:pt>
                <c:pt idx="826">
                  <c:v>52.6000000000012</c:v>
                </c:pt>
                <c:pt idx="827">
                  <c:v>52.7000000000012</c:v>
                </c:pt>
                <c:pt idx="828">
                  <c:v>52.8000000000012</c:v>
                </c:pt>
                <c:pt idx="829">
                  <c:v>52.9000000000012</c:v>
                </c:pt>
                <c:pt idx="830">
                  <c:v>53.0000000000012</c:v>
                </c:pt>
                <c:pt idx="831">
                  <c:v>53.1000000000012</c:v>
                </c:pt>
                <c:pt idx="832">
                  <c:v>53.2000000000012</c:v>
                </c:pt>
                <c:pt idx="833">
                  <c:v>53.3000000000012</c:v>
                </c:pt>
                <c:pt idx="834">
                  <c:v>53.4000000000012</c:v>
                </c:pt>
                <c:pt idx="835">
                  <c:v>53.5000000000012</c:v>
                </c:pt>
                <c:pt idx="836">
                  <c:v>53.6000000000012</c:v>
                </c:pt>
                <c:pt idx="837">
                  <c:v>53.7000000000012</c:v>
                </c:pt>
                <c:pt idx="838">
                  <c:v>53.8000000000012</c:v>
                </c:pt>
                <c:pt idx="839">
                  <c:v>53.9000000000012</c:v>
                </c:pt>
                <c:pt idx="840">
                  <c:v>54.0000000000012</c:v>
                </c:pt>
                <c:pt idx="841">
                  <c:v>54.1000000000012</c:v>
                </c:pt>
                <c:pt idx="842">
                  <c:v>54.2000000000012</c:v>
                </c:pt>
                <c:pt idx="843">
                  <c:v>54.3000000000012</c:v>
                </c:pt>
                <c:pt idx="844">
                  <c:v>54.4000000000012</c:v>
                </c:pt>
                <c:pt idx="845">
                  <c:v>54.5000000000012</c:v>
                </c:pt>
                <c:pt idx="846">
                  <c:v>54.6000000000012</c:v>
                </c:pt>
                <c:pt idx="847">
                  <c:v>54.7000000000012</c:v>
                </c:pt>
                <c:pt idx="848">
                  <c:v>54.8000000000012</c:v>
                </c:pt>
                <c:pt idx="849">
                  <c:v>54.9000000000012</c:v>
                </c:pt>
                <c:pt idx="850">
                  <c:v>55.0000000000012</c:v>
                </c:pt>
                <c:pt idx="851">
                  <c:v>55.1000000000012</c:v>
                </c:pt>
                <c:pt idx="852">
                  <c:v>55.2000000000012</c:v>
                </c:pt>
                <c:pt idx="853">
                  <c:v>55.3000000000012</c:v>
                </c:pt>
                <c:pt idx="854">
                  <c:v>55.4000000000012</c:v>
                </c:pt>
                <c:pt idx="855">
                  <c:v>55.5000000000012</c:v>
                </c:pt>
                <c:pt idx="856">
                  <c:v>55.6000000000012</c:v>
                </c:pt>
                <c:pt idx="857">
                  <c:v>55.7000000000012</c:v>
                </c:pt>
                <c:pt idx="858">
                  <c:v>55.8000000000012</c:v>
                </c:pt>
                <c:pt idx="859">
                  <c:v>55.9000000000012</c:v>
                </c:pt>
                <c:pt idx="860">
                  <c:v>56.0000000000012</c:v>
                </c:pt>
                <c:pt idx="861">
                  <c:v>56.1000000000012</c:v>
                </c:pt>
                <c:pt idx="862">
                  <c:v>56.2000000000012</c:v>
                </c:pt>
                <c:pt idx="863">
                  <c:v>56.3000000000012</c:v>
                </c:pt>
                <c:pt idx="864">
                  <c:v>56.4000000000012</c:v>
                </c:pt>
                <c:pt idx="865">
                  <c:v>56.5000000000012</c:v>
                </c:pt>
                <c:pt idx="866">
                  <c:v>56.6000000000012</c:v>
                </c:pt>
                <c:pt idx="867">
                  <c:v>56.7000000000012</c:v>
                </c:pt>
                <c:pt idx="868">
                  <c:v>56.8000000000012</c:v>
                </c:pt>
                <c:pt idx="869">
                  <c:v>56.9000000000012</c:v>
                </c:pt>
                <c:pt idx="870">
                  <c:v>57.0000000000012</c:v>
                </c:pt>
                <c:pt idx="871">
                  <c:v>57.1000000000012</c:v>
                </c:pt>
                <c:pt idx="872">
                  <c:v>57.2000000000012</c:v>
                </c:pt>
                <c:pt idx="873">
                  <c:v>57.3000000000012</c:v>
                </c:pt>
                <c:pt idx="874">
                  <c:v>57.4000000000012</c:v>
                </c:pt>
                <c:pt idx="875">
                  <c:v>57.5000000000013</c:v>
                </c:pt>
                <c:pt idx="876">
                  <c:v>57.6000000000012</c:v>
                </c:pt>
                <c:pt idx="877">
                  <c:v>57.7000000000012</c:v>
                </c:pt>
                <c:pt idx="878">
                  <c:v>57.8000000000012</c:v>
                </c:pt>
                <c:pt idx="879">
                  <c:v>57.9000000000013</c:v>
                </c:pt>
                <c:pt idx="880">
                  <c:v>58.0000000000013</c:v>
                </c:pt>
                <c:pt idx="881">
                  <c:v>58.1000000000012</c:v>
                </c:pt>
                <c:pt idx="882">
                  <c:v>58.2000000000013</c:v>
                </c:pt>
                <c:pt idx="883">
                  <c:v>58.3000000000013</c:v>
                </c:pt>
                <c:pt idx="884">
                  <c:v>58.4000000000013</c:v>
                </c:pt>
                <c:pt idx="885">
                  <c:v>58.5000000000013</c:v>
                </c:pt>
                <c:pt idx="886">
                  <c:v>58.6000000000013</c:v>
                </c:pt>
                <c:pt idx="887">
                  <c:v>58.7000000000013</c:v>
                </c:pt>
                <c:pt idx="888">
                  <c:v>58.8000000000013</c:v>
                </c:pt>
                <c:pt idx="889">
                  <c:v>58.9000000000013</c:v>
                </c:pt>
                <c:pt idx="890">
                  <c:v>59.0000000000013</c:v>
                </c:pt>
                <c:pt idx="891">
                  <c:v>59.1000000000013</c:v>
                </c:pt>
                <c:pt idx="892">
                  <c:v>59.2000000000013</c:v>
                </c:pt>
                <c:pt idx="893">
                  <c:v>59.3000000000013</c:v>
                </c:pt>
                <c:pt idx="894">
                  <c:v>59.4000000000013</c:v>
                </c:pt>
                <c:pt idx="895">
                  <c:v>59.5000000000013</c:v>
                </c:pt>
                <c:pt idx="896">
                  <c:v>59.6000000000013</c:v>
                </c:pt>
                <c:pt idx="897">
                  <c:v>59.7000000000013</c:v>
                </c:pt>
                <c:pt idx="898">
                  <c:v>59.8000000000013</c:v>
                </c:pt>
                <c:pt idx="899">
                  <c:v>59.9000000000013</c:v>
                </c:pt>
                <c:pt idx="900">
                  <c:v>60.0000000000013</c:v>
                </c:pt>
              </c:numCache>
            </c:numRef>
          </c:xVal>
          <c:yVal>
            <c:numRef>
              <c:f>'rational cal'!$C$30:$C$930</c:f>
              <c:numCache>
                <c:formatCode>0.0000</c:formatCode>
                <c:ptCount val="901"/>
                <c:pt idx="0">
                  <c:v>0.069653902460319</c:v>
                </c:pt>
                <c:pt idx="1">
                  <c:v>0.0694996470366387</c:v>
                </c:pt>
                <c:pt idx="2">
                  <c:v>0.0693442773238066</c:v>
                </c:pt>
                <c:pt idx="3">
                  <c:v>0.0691877812041822</c:v>
                </c:pt>
                <c:pt idx="4">
                  <c:v>0.0690301463837838</c:v>
                </c:pt>
                <c:pt idx="5">
                  <c:v>0.068871360389069</c:v>
                </c:pt>
                <c:pt idx="6">
                  <c:v>0.0687114105636444</c:v>
                </c:pt>
                <c:pt idx="7">
                  <c:v>0.0685502840649024</c:v>
                </c:pt>
                <c:pt idx="8">
                  <c:v>0.0683879678605843</c:v>
                </c:pt>
                <c:pt idx="9">
                  <c:v>0.0682244487252666</c:v>
                </c:pt>
                <c:pt idx="10">
                  <c:v>0.0680597132367683</c:v>
                </c:pt>
                <c:pt idx="11">
                  <c:v>0.0678937477724784</c:v>
                </c:pt>
                <c:pt idx="12">
                  <c:v>0.0677265385056012</c:v>
                </c:pt>
                <c:pt idx="13">
                  <c:v>0.0675580714013155</c:v>
                </c:pt>
                <c:pt idx="14">
                  <c:v>0.0673883322128483</c:v>
                </c:pt>
                <c:pt idx="15">
                  <c:v>0.0672173064774582</c:v>
                </c:pt>
                <c:pt idx="16">
                  <c:v>0.0670449795123276</c:v>
                </c:pt>
                <c:pt idx="17">
                  <c:v>0.0668713364103606</c:v>
                </c:pt>
                <c:pt idx="18">
                  <c:v>0.0666963620358844</c:v>
                </c:pt>
                <c:pt idx="19">
                  <c:v>0.0665200410202513</c:v>
                </c:pt>
                <c:pt idx="20">
                  <c:v>0.0663423577573386</c:v>
                </c:pt>
                <c:pt idx="21">
                  <c:v>0.0661632963989445</c:v>
                </c:pt>
                <c:pt idx="22">
                  <c:v>0.0659828408500754</c:v>
                </c:pt>
                <c:pt idx="23">
                  <c:v>0.0658009747641238</c:v>
                </c:pt>
                <c:pt idx="24">
                  <c:v>0.0656176815379319</c:v>
                </c:pt>
                <c:pt idx="25">
                  <c:v>0.0654329443067383</c:v>
                </c:pt>
                <c:pt idx="26">
                  <c:v>0.0652467459390063</c:v>
                </c:pt>
                <c:pt idx="27">
                  <c:v>0.065059069031127</c:v>
                </c:pt>
                <c:pt idx="28">
                  <c:v>0.0648698959019973</c:v>
                </c:pt>
                <c:pt idx="29">
                  <c:v>0.0646792085874665</c:v>
                </c:pt>
                <c:pt idx="30">
                  <c:v>0.0644869888346502</c:v>
                </c:pt>
                <c:pt idx="31">
                  <c:v>0.0642932180961058</c:v>
                </c:pt>
                <c:pt idx="32">
                  <c:v>0.0640978775238661</c:v>
                </c:pt>
                <c:pt idx="33">
                  <c:v>0.0639009479633283</c:v>
                </c:pt>
                <c:pt idx="34">
                  <c:v>0.0637024099469932</c:v>
                </c:pt>
                <c:pt idx="35">
                  <c:v>0.0635022436880483</c:v>
                </c:pt>
                <c:pt idx="36">
                  <c:v>0.0633004290737955</c:v>
                </c:pt>
                <c:pt idx="37">
                  <c:v>0.0630969456589146</c:v>
                </c:pt>
                <c:pt idx="38">
                  <c:v>0.0628917726585561</c:v>
                </c:pt>
                <c:pt idx="39">
                  <c:v>0.0626848889412671</c:v>
                </c:pt>
                <c:pt idx="40">
                  <c:v>0.0624762730217338</c:v>
                </c:pt>
                <c:pt idx="41">
                  <c:v>0.0622659030533442</c:v>
                </c:pt>
                <c:pt idx="42">
                  <c:v>0.0620537568205613</c:v>
                </c:pt>
                <c:pt idx="43">
                  <c:v>0.0618398117311029</c:v>
                </c:pt>
                <c:pt idx="44">
                  <c:v>0.0616240448079207</c:v>
                </c:pt>
                <c:pt idx="45">
                  <c:v>0.0614064326809746</c:v>
                </c:pt>
                <c:pt idx="46">
                  <c:v>0.0611869515787942</c:v>
                </c:pt>
                <c:pt idx="47">
                  <c:v>0.0609655773198229</c:v>
                </c:pt>
                <c:pt idx="48">
                  <c:v>0.0607422853035357</c:v>
                </c:pt>
                <c:pt idx="49">
                  <c:v>0.060517050501327</c:v>
                </c:pt>
                <c:pt idx="50">
                  <c:v>0.0602898474471575</c:v>
                </c:pt>
                <c:pt idx="51">
                  <c:v>0.0600606502279564</c:v>
                </c:pt>
                <c:pt idx="52">
                  <c:v>0.0598294324737686</c:v>
                </c:pt>
                <c:pt idx="53">
                  <c:v>0.0595961673476416</c:v>
                </c:pt>
                <c:pt idx="54">
                  <c:v>0.0593608275352407</c:v>
                </c:pt>
                <c:pt idx="55">
                  <c:v>0.0591233852341875</c:v>
                </c:pt>
                <c:pt idx="56">
                  <c:v>0.0588838121431106</c:v>
                </c:pt>
                <c:pt idx="57">
                  <c:v>0.0586420794504001</c:v>
                </c:pt>
                <c:pt idx="58">
                  <c:v>0.0583981578226571</c:v>
                </c:pt>
                <c:pt idx="59">
                  <c:v>0.0581520173928276</c:v>
                </c:pt>
                <c:pt idx="60">
                  <c:v>0.0579036277480112</c:v>
                </c:pt>
                <c:pt idx="61">
                  <c:v>0.0576529579169344</c:v>
                </c:pt>
                <c:pt idx="62">
                  <c:v>0.0573999763570766</c:v>
                </c:pt>
                <c:pt idx="63">
                  <c:v>0.0571446509414387</c:v>
                </c:pt>
                <c:pt idx="64">
                  <c:v>0.0568869489449427</c:v>
                </c:pt>
                <c:pt idx="65">
                  <c:v>0.0566268370304489</c:v>
                </c:pt>
                <c:pt idx="66">
                  <c:v>0.0563642812343792</c:v>
                </c:pt>
                <c:pt idx="67">
                  <c:v>0.0560992469519339</c:v>
                </c:pt>
                <c:pt idx="68">
                  <c:v>0.0558316989218866</c:v>
                </c:pt>
                <c:pt idx="69">
                  <c:v>0.0555616012109459</c:v>
                </c:pt>
                <c:pt idx="70">
                  <c:v>0.0552889171976668</c:v>
                </c:pt>
                <c:pt idx="71">
                  <c:v>0.0550136095558979</c:v>
                </c:pt>
                <c:pt idx="72">
                  <c:v>0.0547356402377488</c:v>
                </c:pt>
                <c:pt idx="73">
                  <c:v>0.054454970456061</c:v>
                </c:pt>
                <c:pt idx="74">
                  <c:v>0.0541715606663651</c:v>
                </c:pt>
                <c:pt idx="75">
                  <c:v>0.0538853705483074</c:v>
                </c:pt>
                <c:pt idx="76">
                  <c:v>0.0535963589865269</c:v>
                </c:pt>
                <c:pt idx="77">
                  <c:v>0.0533044840509641</c:v>
                </c:pt>
                <c:pt idx="78">
                  <c:v>0.0530097029765817</c:v>
                </c:pt>
                <c:pt idx="79">
                  <c:v>0.0527119721424758</c:v>
                </c:pt>
                <c:pt idx="80">
                  <c:v>0.0524112470503581</c:v>
                </c:pt>
                <c:pt idx="81">
                  <c:v>0.0521074823023844</c:v>
                </c:pt>
                <c:pt idx="82">
                  <c:v>0.0518006315783083</c:v>
                </c:pt>
                <c:pt idx="83">
                  <c:v>0.0514906476119344</c:v>
                </c:pt>
                <c:pt idx="84">
                  <c:v>0.0511774821668467</c:v>
                </c:pt>
                <c:pt idx="85">
                  <c:v>0.0508610860113864</c:v>
                </c:pt>
                <c:pt idx="86">
                  <c:v>0.0505414088928499</c:v>
                </c:pt>
                <c:pt idx="87">
                  <c:v>0.0502183995108814</c:v>
                </c:pt>
                <c:pt idx="88">
                  <c:v>0.0498920054900284</c:v>
                </c:pt>
                <c:pt idx="89">
                  <c:v>0.0495621733514296</c:v>
                </c:pt>
                <c:pt idx="90">
                  <c:v>0.0492288484836043</c:v>
                </c:pt>
                <c:pt idx="91">
                  <c:v>0.0488919751123081</c:v>
                </c:pt>
                <c:pt idx="92">
                  <c:v>0.0485514962694207</c:v>
                </c:pt>
                <c:pt idx="93">
                  <c:v>0.0482073537608302</c:v>
                </c:pt>
                <c:pt idx="94">
                  <c:v>0.0478594881332741</c:v>
                </c:pt>
                <c:pt idx="95">
                  <c:v>0.0475078386400987</c:v>
                </c:pt>
                <c:pt idx="96">
                  <c:v>0.0471523432058954</c:v>
                </c:pt>
                <c:pt idx="97">
                  <c:v>0.0467929383899692</c:v>
                </c:pt>
                <c:pt idx="98">
                  <c:v>0.0464295593485968</c:v>
                </c:pt>
                <c:pt idx="99">
                  <c:v>0.0460621397960245</c:v>
                </c:pt>
                <c:pt idx="100">
                  <c:v>0.0456906119641583</c:v>
                </c:pt>
                <c:pt idx="101">
                  <c:v>0.0453149065608943</c:v>
                </c:pt>
                <c:pt idx="102">
                  <c:v>0.0449349527270356</c:v>
                </c:pt>
                <c:pt idx="103">
                  <c:v>0.0445506779917387</c:v>
                </c:pt>
                <c:pt idx="104">
                  <c:v>0.0441620082264319</c:v>
                </c:pt>
                <c:pt idx="105">
                  <c:v>0.0437688675971435</c:v>
                </c:pt>
                <c:pt idx="106">
                  <c:v>0.0433711785151741</c:v>
                </c:pt>
                <c:pt idx="107">
                  <c:v>0.04296886158605</c:v>
                </c:pt>
                <c:pt idx="108">
                  <c:v>0.0425618355566792</c:v>
                </c:pt>
                <c:pt idx="109">
                  <c:v>0.0421500172606456</c:v>
                </c:pt>
                <c:pt idx="110">
                  <c:v>0.0417333215615565</c:v>
                </c:pt>
                <c:pt idx="111">
                  <c:v>0.0413116612943669</c:v>
                </c:pt>
                <c:pt idx="112">
                  <c:v>0.0408849472045926</c:v>
                </c:pt>
                <c:pt idx="113">
                  <c:v>0.0404530878853257</c:v>
                </c:pt>
                <c:pt idx="114">
                  <c:v>0.0400159897119573</c:v>
                </c:pt>
                <c:pt idx="115">
                  <c:v>0.0395735567745096</c:v>
                </c:pt>
                <c:pt idx="116">
                  <c:v>0.0391256908074763</c:v>
                </c:pt>
                <c:pt idx="117">
                  <c:v>0.0386722911170616</c:v>
                </c:pt>
                <c:pt idx="118">
                  <c:v>0.0382132545057052</c:v>
                </c:pt>
                <c:pt idx="119">
                  <c:v>0.0377484751937756</c:v>
                </c:pt>
                <c:pt idx="120">
                  <c:v>0.0372778447383047</c:v>
                </c:pt>
                <c:pt idx="121">
                  <c:v>0.0368012519486348</c:v>
                </c:pt>
                <c:pt idx="122">
                  <c:v>0.0363185827988388</c:v>
                </c:pt>
                <c:pt idx="123">
                  <c:v>0.0358297203367693</c:v>
                </c:pt>
                <c:pt idx="124">
                  <c:v>0.0353345445895834</c:v>
                </c:pt>
                <c:pt idx="125">
                  <c:v>0.0348329324655844</c:v>
                </c:pt>
                <c:pt idx="126">
                  <c:v>0.0343247576522102</c:v>
                </c:pt>
                <c:pt idx="127">
                  <c:v>0.0338098905099915</c:v>
                </c:pt>
                <c:pt idx="128">
                  <c:v>0.0332881979622929</c:v>
                </c:pt>
                <c:pt idx="129">
                  <c:v>0.0327595433806397</c:v>
                </c:pt>
                <c:pt idx="130">
                  <c:v>0.0322237864654228</c:v>
                </c:pt>
                <c:pt idx="131">
                  <c:v>0.0316807831217631</c:v>
                </c:pt>
                <c:pt idx="132">
                  <c:v>0.0311303853303046</c:v>
                </c:pt>
                <c:pt idx="133">
                  <c:v>0.0305724410126926</c:v>
                </c:pt>
                <c:pt idx="134">
                  <c:v>0.0300067938914805</c:v>
                </c:pt>
                <c:pt idx="135">
                  <c:v>0.0294332833441945</c:v>
                </c:pt>
                <c:pt idx="136">
                  <c:v>0.0288517442512684</c:v>
                </c:pt>
                <c:pt idx="137">
                  <c:v>0.0282620068375485</c:v>
                </c:pt>
                <c:pt idx="138">
                  <c:v>0.0276638965070462</c:v>
                </c:pt>
                <c:pt idx="139">
                  <c:v>0.0270572336706033</c:v>
                </c:pt>
                <c:pt idx="140">
                  <c:v>0.0264418335661105</c:v>
                </c:pt>
                <c:pt idx="141">
                  <c:v>0.0258175060709018</c:v>
                </c:pt>
                <c:pt idx="142">
                  <c:v>0.025184055505925</c:v>
                </c:pt>
                <c:pt idx="143">
                  <c:v>0.0245412804312641</c:v>
                </c:pt>
                <c:pt idx="144">
                  <c:v>0.0238889734325649</c:v>
                </c:pt>
                <c:pt idx="145">
                  <c:v>0.0232269208978881</c:v>
                </c:pt>
                <c:pt idx="146">
                  <c:v>0.0225549027844858</c:v>
                </c:pt>
                <c:pt idx="147">
                  <c:v>0.0218726923749661</c:v>
                </c:pt>
                <c:pt idx="148">
                  <c:v>0.0211800560222782</c:v>
                </c:pt>
                <c:pt idx="149">
                  <c:v>0.0204767528829163</c:v>
                </c:pt>
                <c:pt idx="150">
                  <c:v>0.019762534637701</c:v>
                </c:pt>
                <c:pt idx="151">
                  <c:v>0.0190371451994588</c:v>
                </c:pt>
                <c:pt idx="152">
                  <c:v>0.0183003204068774</c:v>
                </c:pt>
                <c:pt idx="153">
                  <c:v>0.0175517877037667</c:v>
                </c:pt>
                <c:pt idx="154">
                  <c:v>0.0167912658029084</c:v>
                </c:pt>
                <c:pt idx="155">
                  <c:v>0.0160184643336231</c:v>
                </c:pt>
                <c:pt idx="156">
                  <c:v>0.0152330834721262</c:v>
                </c:pt>
                <c:pt idx="157">
                  <c:v>0.0144348135536859</c:v>
                </c:pt>
                <c:pt idx="158">
                  <c:v>0.0136233346655281</c:v>
                </c:pt>
                <c:pt idx="159">
                  <c:v>0.0127983162193631</c:v>
                </c:pt>
                <c:pt idx="160">
                  <c:v>0.0119594165023368</c:v>
                </c:pt>
                <c:pt idx="161">
                  <c:v>0.0111062822051218</c:v>
                </c:pt>
                <c:pt idx="162">
                  <c:v>0.0102385479257812</c:v>
                </c:pt>
                <c:pt idx="163">
                  <c:v>0.00935583564794151</c:v>
                </c:pt>
                <c:pt idx="164">
                  <c:v>0.00845775419170747</c:v>
                </c:pt>
                <c:pt idx="165">
                  <c:v>0.00754389863564469</c:v>
                </c:pt>
                <c:pt idx="166">
                  <c:v>0.0066138497080352</c:v>
                </c:pt>
                <c:pt idx="167">
                  <c:v>0.00566717314548287</c:v>
                </c:pt>
                <c:pt idx="168">
                  <c:v>0.00470341901680775</c:v>
                </c:pt>
                <c:pt idx="169">
                  <c:v>0.00372212101001754</c:v>
                </c:pt>
                <c:pt idx="170">
                  <c:v>0.00272279567998204</c:v>
                </c:pt>
                <c:pt idx="171">
                  <c:v>0.00170494165426069</c:v>
                </c:pt>
                <c:pt idx="172">
                  <c:v>0.000668038794341838</c:v>
                </c:pt>
                <c:pt idx="173">
                  <c:v>-0.000388452690654198</c:v>
                </c:pt>
                <c:pt idx="174">
                  <c:v>-0.00146509318098137</c:v>
                </c:pt>
                <c:pt idx="175">
                  <c:v>-0.00256246463740108</c:v>
                </c:pt>
                <c:pt idx="176">
                  <c:v>-0.00368117165012638</c:v>
                </c:pt>
                <c:pt idx="177">
                  <c:v>-0.00482184254954347</c:v>
                </c:pt>
                <c:pt idx="178">
                  <c:v>-0.0059851305830142</c:v>
                </c:pt>
                <c:pt idx="179">
                  <c:v>-0.00717171516236876</c:v>
                </c:pt>
                <c:pt idx="180">
                  <c:v>-0.00838230318711083</c:v>
                </c:pt>
                <c:pt idx="181">
                  <c:v>-0.00961763044874361</c:v>
                </c:pt>
                <c:pt idx="182">
                  <c:v>-0.0108784631220797</c:v>
                </c:pt>
                <c:pt idx="183">
                  <c:v>-0.0121655993498864</c:v>
                </c:pt>
                <c:pt idx="184">
                  <c:v>-0.0134798709277535</c:v>
                </c:pt>
                <c:pt idx="185">
                  <c:v>-0.0148221450966566</c:v>
                </c:pt>
                <c:pt idx="186">
                  <c:v>-0.0161933264513351</c:v>
                </c:pt>
                <c:pt idx="187">
                  <c:v>-0.0175943589733077</c:v>
                </c:pt>
                <c:pt idx="188">
                  <c:v>-0.0190262281981291</c:v>
                </c:pt>
                <c:pt idx="189">
                  <c:v>-0.0204899635273412</c:v>
                </c:pt>
                <c:pt idx="190">
                  <c:v>-0.0219866406965195</c:v>
                </c:pt>
                <c:pt idx="191">
                  <c:v>-0.0235173844118478</c:v>
                </c:pt>
                <c:pt idx="192">
                  <c:v>-0.0250833711688021</c:v>
                </c:pt>
                <c:pt idx="193">
                  <c:v>-0.0266858322677897</c:v>
                </c:pt>
                <c:pt idx="194">
                  <c:v>-0.0283260570429889</c:v>
                </c:pt>
                <c:pt idx="195">
                  <c:v>-0.030005396322182</c:v>
                </c:pt>
                <c:pt idx="196">
                  <c:v>-0.0317252661370975</c:v>
                </c:pt>
                <c:pt idx="197">
                  <c:v>-0.0334871517056774</c:v>
                </c:pt>
                <c:pt idx="198">
                  <c:v>-0.0352926117098104</c:v>
                </c:pt>
                <c:pt idx="199">
                  <c:v>-0.0371432828944249</c:v>
                </c:pt>
                <c:pt idx="200">
                  <c:v>-0.0390408850164661</c:v>
                </c:pt>
                <c:pt idx="201">
                  <c:v>-0.0409872261752099</c:v>
                </c:pt>
                <c:pt idx="202">
                  <c:v>-0.0429842085586392</c:v>
                </c:pt>
                <c:pt idx="203">
                  <c:v>-0.0450338346442725</c:v>
                </c:pt>
                <c:pt idx="204">
                  <c:v>-0.0471382138969334</c:v>
                </c:pt>
                <c:pt idx="205">
                  <c:v>-0.0492995700105552</c:v>
                </c:pt>
                <c:pt idx="206">
                  <c:v>-0.0515202487462808</c:v>
                </c:pt>
                <c:pt idx="207">
                  <c:v>-0.0538027264249387</c:v>
                </c:pt>
                <c:pt idx="208">
                  <c:v>-0.056149619138532</c:v>
                </c:pt>
                <c:pt idx="209">
                  <c:v>-0.0585636927527757</c:v>
                </c:pt>
                <c:pt idx="210">
                  <c:v>-0.0610478737810899</c:v>
                </c:pt>
                <c:pt idx="211">
                  <c:v>-0.0636052612199307</c:v>
                </c:pt>
                <c:pt idx="212">
                  <c:v>-0.0662391394460962</c:v>
                </c:pt>
                <c:pt idx="213">
                  <c:v>-0.0689529922888668</c:v>
                </c:pt>
                <c:pt idx="214">
                  <c:v>-0.0717505184037585</c:v>
                </c:pt>
                <c:pt idx="215">
                  <c:v>-0.0746356480905482</c:v>
                </c:pt>
                <c:pt idx="216">
                  <c:v>-0.077612561716382</c:v>
                </c:pt>
                <c:pt idx="217">
                  <c:v>-0.080685709925573</c:v>
                </c:pt>
                <c:pt idx="218">
                  <c:v>-0.0838598358415637</c:v>
                </c:pt>
                <c:pt idx="219">
                  <c:v>-0.0871399994939854</c:v>
                </c:pt>
                <c:pt idx="220">
                  <c:v>-0.0905316047354016</c:v>
                </c:pt>
                <c:pt idx="221">
                  <c:v>-0.0940404289489005</c:v>
                </c:pt>
                <c:pt idx="222">
                  <c:v>-0.0976726558900694</c:v>
                </c:pt>
                <c:pt idx="223">
                  <c:v>-0.101434912056074</c:v>
                </c:pt>
                <c:pt idx="224">
                  <c:v>-0.105334307031832</c:v>
                </c:pt>
                <c:pt idx="225">
                  <c:v>-0.109378478330087</c:v>
                </c:pt>
                <c:pt idx="226">
                  <c:v>-0.113575641320409</c:v>
                </c:pt>
                <c:pt idx="227">
                  <c:v>-0.117934644933915</c:v>
                </c:pt>
                <c:pt idx="228">
                  <c:v>-0.122465033938499</c:v>
                </c:pt>
                <c:pt idx="229">
                  <c:v>-0.127177118706904</c:v>
                </c:pt>
                <c:pt idx="230">
                  <c:v>-0.132082053550921</c:v>
                </c:pt>
                <c:pt idx="231">
                  <c:v>-0.13719192487439</c:v>
                </c:pt>
                <c:pt idx="232">
                  <c:v>-0.142519850611511</c:v>
                </c:pt>
                <c:pt idx="233">
                  <c:v>-0.148080092672736</c:v>
                </c:pt>
                <c:pt idx="234">
                  <c:v>-0.153888184427598</c:v>
                </c:pt>
                <c:pt idx="235">
                  <c:v>-0.159961075623935</c:v>
                </c:pt>
                <c:pt idx="236">
                  <c:v>-0.166317297590734</c:v>
                </c:pt>
                <c:pt idx="237">
                  <c:v>-0.172977152115866</c:v>
                </c:pt>
                <c:pt idx="238">
                  <c:v>-0.179962928053846</c:v>
                </c:pt>
                <c:pt idx="239">
                  <c:v>-0.187299150532446</c:v>
                </c:pt>
                <c:pt idx="240">
                  <c:v>-0.195012868629141</c:v>
                </c:pt>
                <c:pt idx="241">
                  <c:v>-0.203133988628653</c:v>
                </c:pt>
                <c:pt idx="242">
                  <c:v>-0.211695661515969</c:v>
                </c:pt>
                <c:pt idx="243">
                  <c:v>-0.220734735289455</c:v>
                </c:pt>
                <c:pt idx="244">
                  <c:v>-0.230292285107231</c:v>
                </c:pt>
                <c:pt idx="245">
                  <c:v>-0.240414237353818</c:v>
                </c:pt>
                <c:pt idx="246">
                  <c:v>-0.251152107629644</c:v>
                </c:pt>
                <c:pt idx="247">
                  <c:v>-0.262563877687374</c:v>
                </c:pt>
                <c:pt idx="248">
                  <c:v>-0.274715042824404</c:v>
                </c:pt>
                <c:pt idx="249">
                  <c:v>-0.287679869680782</c:v>
                </c:pt>
                <c:pt idx="250">
                  <c:v>-0.301542915462295</c:v>
                </c:pt>
                <c:pt idx="251">
                  <c:v>-0.316400874255116</c:v>
                </c:pt>
                <c:pt idx="252">
                  <c:v>-0.332364835650542</c:v>
                </c:pt>
                <c:pt idx="253">
                  <c:v>-0.349563067253461</c:v>
                </c:pt>
                <c:pt idx="254">
                  <c:v>-0.368144468541472</c:v>
                </c:pt>
                <c:pt idx="255">
                  <c:v>-0.388282892969389</c:v>
                </c:pt>
                <c:pt idx="256">
                  <c:v>-0.410182604094694</c:v>
                </c:pt>
                <c:pt idx="257">
                  <c:v>-0.434085228729242</c:v>
                </c:pt>
                <c:pt idx="258">
                  <c:v>-0.460278709285906</c:v>
                </c:pt>
                <c:pt idx="259">
                  <c:v>-0.489108959692342</c:v>
                </c:pt>
                <c:pt idx="260">
                  <c:v>-0.520995227899007</c:v>
                </c:pt>
                <c:pt idx="261">
                  <c:v>-0.556450617095238</c:v>
                </c:pt>
                <c:pt idx="262">
                  <c:v>-0.596109906448389</c:v>
                </c:pt>
                <c:pt idx="263">
                  <c:v>-0.640767891502644</c:v>
                </c:pt>
                <c:pt idx="264">
                  <c:v>-0.691433197044608</c:v>
                </c:pt>
                <c:pt idx="265">
                  <c:v>-0.749405372386616</c:v>
                </c:pt>
                <c:pt idx="266">
                  <c:v>-0.816387934498289</c:v>
                </c:pt>
                <c:pt idx="267">
                  <c:v>-0.8946585620544</c:v>
                </c:pt>
                <c:pt idx="268">
                  <c:v>-0.987333251380905</c:v>
                </c:pt>
                <c:pt idx="269">
                  <c:v>-1.098791088428647</c:v>
                </c:pt>
                <c:pt idx="270">
                  <c:v>-1.235386421909446</c:v>
                </c:pt>
                <c:pt idx="271">
                  <c:v>-1.406704137290296</c:v>
                </c:pt>
                <c:pt idx="272">
                  <c:v>-1.627911582352919</c:v>
                </c:pt>
                <c:pt idx="273">
                  <c:v>-1.924515384028528</c:v>
                </c:pt>
                <c:pt idx="274">
                  <c:v>-2.342981402251596</c:v>
                </c:pt>
                <c:pt idx="275">
                  <c:v>-2.977828859471048</c:v>
                </c:pt>
                <c:pt idx="276">
                  <c:v>-4.05540961483212</c:v>
                </c:pt>
                <c:pt idx="277">
                  <c:v>-6.286806635502015</c:v>
                </c:pt>
                <c:pt idx="278">
                  <c:v>-13.66053031843698</c:v>
                </c:pt>
                <c:pt idx="279">
                  <c:v>90.56626296366263</c:v>
                </c:pt>
                <c:pt idx="280">
                  <c:v>10.67035868608343</c:v>
                </c:pt>
                <c:pt idx="281">
                  <c:v>5.718611834559002</c:v>
                </c:pt>
                <c:pt idx="282">
                  <c:v>3.928753652488143</c:v>
                </c:pt>
                <c:pt idx="283">
                  <c:v>3.005204950609663</c:v>
                </c:pt>
                <c:pt idx="284">
                  <c:v>2.441563736392906</c:v>
                </c:pt>
                <c:pt idx="285">
                  <c:v>2.061754188467526</c:v>
                </c:pt>
                <c:pt idx="286">
                  <c:v>1.78845104200547</c:v>
                </c:pt>
                <c:pt idx="287">
                  <c:v>1.582363408141866</c:v>
                </c:pt>
                <c:pt idx="288">
                  <c:v>1.421410325790494</c:v>
                </c:pt>
                <c:pt idx="289">
                  <c:v>1.292228025000392</c:v>
                </c:pt>
                <c:pt idx="290">
                  <c:v>1.186254602840003</c:v>
                </c:pt>
                <c:pt idx="291">
                  <c:v>1.09775103821778</c:v>
                </c:pt>
                <c:pt idx="292">
                  <c:v>1.022726393421717</c:v>
                </c:pt>
                <c:pt idx="293">
                  <c:v>0.958319336392598</c:v>
                </c:pt>
                <c:pt idx="294">
                  <c:v>0.902424893687696</c:v>
                </c:pt>
                <c:pt idx="295">
                  <c:v>0.853460024551149</c:v>
                </c:pt>
                <c:pt idx="296">
                  <c:v>0.810211295362293</c:v>
                </c:pt>
                <c:pt idx="297">
                  <c:v>0.771732959224216</c:v>
                </c:pt>
                <c:pt idx="298">
                  <c:v>0.737276998642171</c:v>
                </c:pt>
                <c:pt idx="299">
                  <c:v>0.706244017641015</c:v>
                </c:pt>
                <c:pt idx="300">
                  <c:v>0.678148076967753</c:v>
                </c:pt>
                <c:pt idx="301">
                  <c:v>0.652591062431729</c:v>
                </c:pt>
                <c:pt idx="302">
                  <c:v>0.629243701567269</c:v>
                </c:pt>
                <c:pt idx="303">
                  <c:v>0.60783130014301</c:v>
                </c:pt>
                <c:pt idx="304">
                  <c:v>0.58812288390957</c:v>
                </c:pt>
                <c:pt idx="305">
                  <c:v>0.569922833426693</c:v>
                </c:pt>
                <c:pt idx="306">
                  <c:v>0.553064368763928</c:v>
                </c:pt>
                <c:pt idx="307">
                  <c:v>0.537404423778818</c:v>
                </c:pt>
                <c:pt idx="308">
                  <c:v>0.522819576078809</c:v>
                </c:pt>
                <c:pt idx="309">
                  <c:v>0.509202787420915</c:v>
                </c:pt>
                <c:pt idx="310">
                  <c:v>0.496460772323882</c:v>
                </c:pt>
                <c:pt idx="311">
                  <c:v>0.484511858036491</c:v>
                </c:pt>
                <c:pt idx="312">
                  <c:v>0.473284232050653</c:v>
                </c:pt>
                <c:pt idx="313">
                  <c:v>0.462714497679568</c:v>
                </c:pt>
                <c:pt idx="314">
                  <c:v>0.452746476319689</c:v>
                </c:pt>
                <c:pt idx="315">
                  <c:v>0.44333020860561</c:v>
                </c:pt>
                <c:pt idx="316">
                  <c:v>0.434421116963411</c:v>
                </c:pt>
                <c:pt idx="317">
                  <c:v>0.425979299934177</c:v>
                </c:pt>
                <c:pt idx="318">
                  <c:v>0.417968934696564</c:v>
                </c:pt>
                <c:pt idx="319">
                  <c:v>0.410357768915789</c:v>
                </c:pt>
                <c:pt idx="320">
                  <c:v>0.403116686717364</c:v>
                </c:pt>
                <c:pt idx="321">
                  <c:v>0.396219336470064</c:v>
                </c:pt>
                <c:pt idx="322">
                  <c:v>0.389641810347046</c:v>
                </c:pt>
                <c:pt idx="323">
                  <c:v>0.38336236745234</c:v>
                </c:pt>
                <c:pt idx="324">
                  <c:v>0.377361193755714</c:v>
                </c:pt>
                <c:pt idx="325">
                  <c:v>0.37162019325069</c:v>
                </c:pt>
                <c:pt idx="326">
                  <c:v>0.366122805698492</c:v>
                </c:pt>
                <c:pt idx="327">
                  <c:v>0.36085384709145</c:v>
                </c:pt>
                <c:pt idx="328">
                  <c:v>0.355799369598957</c:v>
                </c:pt>
                <c:pt idx="329">
                  <c:v>0.350946538275609</c:v>
                </c:pt>
                <c:pt idx="330">
                  <c:v>0.346283522236789</c:v>
                </c:pt>
                <c:pt idx="331">
                  <c:v>0.34179939835908</c:v>
                </c:pt>
                <c:pt idx="332">
                  <c:v>0.337484065855404</c:v>
                </c:pt>
                <c:pt idx="333">
                  <c:v>0.333328170318646</c:v>
                </c:pt>
                <c:pt idx="334">
                  <c:v>0.329323036031563</c:v>
                </c:pt>
                <c:pt idx="335">
                  <c:v>0.325460605512133</c:v>
                </c:pt>
                <c:pt idx="336">
                  <c:v>0.321733385407829</c:v>
                </c:pt>
                <c:pt idx="337">
                  <c:v>0.318134397974312</c:v>
                </c:pt>
                <c:pt idx="338">
                  <c:v>0.314657137477477</c:v>
                </c:pt>
                <c:pt idx="339">
                  <c:v>0.311295530945701</c:v>
                </c:pt>
                <c:pt idx="340">
                  <c:v>0.308043902774187</c:v>
                </c:pt>
                <c:pt idx="341">
                  <c:v>0.304896942747412</c:v>
                </c:pt>
                <c:pt idx="342">
                  <c:v>0.301849677100674</c:v>
                </c:pt>
                <c:pt idx="343">
                  <c:v>0.298897442289035</c:v>
                </c:pt>
                <c:pt idx="344">
                  <c:v>0.296035861172674</c:v>
                </c:pt>
                <c:pt idx="345">
                  <c:v>0.29326082136289</c:v>
                </c:pt>
                <c:pt idx="346">
                  <c:v>0.290568455503442</c:v>
                </c:pt>
                <c:pt idx="347">
                  <c:v>0.287955123288407</c:v>
                </c:pt>
                <c:pt idx="348">
                  <c:v>0.285417395040703</c:v>
                </c:pt>
                <c:pt idx="349">
                  <c:v>0.282952036695521</c:v>
                </c:pt>
                <c:pt idx="350">
                  <c:v>0.280555996050405</c:v>
                </c:pt>
                <c:pt idx="351">
                  <c:v>0.278226390159059</c:v>
                </c:pt>
                <c:pt idx="352">
                  <c:v>0.275960493759407</c:v>
                </c:pt>
                <c:pt idx="353">
                  <c:v>0.273755728638242</c:v>
                </c:pt>
                <c:pt idx="354">
                  <c:v>0.271609653845217</c:v>
                </c:pt>
                <c:pt idx="355">
                  <c:v>0.269519956678063</c:v>
                </c:pt>
                <c:pt idx="356">
                  <c:v>0.26748444436906</c:v>
                </c:pt>
                <c:pt idx="357">
                  <c:v>0.26550103640993</c:v>
                </c:pt>
                <c:pt idx="358">
                  <c:v>0.263567757458672</c:v>
                </c:pt>
                <c:pt idx="359">
                  <c:v>0.261682730777507</c:v>
                </c:pt>
                <c:pt idx="360">
                  <c:v>0.259844172156118</c:v>
                </c:pt>
                <c:pt idx="361">
                  <c:v>0.258050384278802</c:v>
                </c:pt>
                <c:pt idx="362">
                  <c:v>0.256299751498179</c:v>
                </c:pt>
                <c:pt idx="363">
                  <c:v>0.254590734981618</c:v>
                </c:pt>
                <c:pt idx="364">
                  <c:v>0.252921868199732</c:v>
                </c:pt>
                <c:pt idx="365">
                  <c:v>0.251291752729158</c:v>
                </c:pt>
                <c:pt idx="366">
                  <c:v>0.249699054344346</c:v>
                </c:pt>
                <c:pt idx="367">
                  <c:v>0.248142499375431</c:v>
                </c:pt>
                <c:pt idx="368">
                  <c:v>0.246620871311267</c:v>
                </c:pt>
                <c:pt idx="369">
                  <c:v>0.245133007628604</c:v>
                </c:pt>
                <c:pt idx="370">
                  <c:v>0.243677796830016</c:v>
                </c:pt>
                <c:pt idx="371">
                  <c:v>0.242254175674739</c:v>
                </c:pt>
                <c:pt idx="372">
                  <c:v>0.240861126587907</c:v>
                </c:pt>
                <c:pt idx="373">
                  <c:v>0.239497675234924</c:v>
                </c:pt>
                <c:pt idx="374">
                  <c:v>0.238162888248826</c:v>
                </c:pt>
                <c:pt idx="375">
                  <c:v>0.236855871099476</c:v>
                </c:pt>
                <c:pt idx="376">
                  <c:v>0.235575766094395</c:v>
                </c:pt>
                <c:pt idx="377">
                  <c:v>0.234321750501818</c:v>
                </c:pt>
                <c:pt idx="378">
                  <c:v>0.233093034787357</c:v>
                </c:pt>
                <c:pt idx="379">
                  <c:v>0.23188886095632</c:v>
                </c:pt>
                <c:pt idx="380">
                  <c:v>0.230708500994382</c:v>
                </c:pt>
                <c:pt idx="381">
                  <c:v>0.229551255399859</c:v>
                </c:pt>
                <c:pt idx="382">
                  <c:v>0.228416451801376</c:v>
                </c:pt>
                <c:pt idx="383">
                  <c:v>0.227303443655176</c:v>
                </c:pt>
                <c:pt idx="384">
                  <c:v>0.226211609016784</c:v>
                </c:pt>
                <c:pt idx="385">
                  <c:v>0.225140349382104</c:v>
                </c:pt>
                <c:pt idx="386">
                  <c:v>0.224089088593427</c:v>
                </c:pt>
                <c:pt idx="387">
                  <c:v>0.223057271806142</c:v>
                </c:pt>
                <c:pt idx="388">
                  <c:v>0.222044364512251</c:v>
                </c:pt>
                <c:pt idx="389">
                  <c:v>0.221049851617093</c:v>
                </c:pt>
                <c:pt idx="390">
                  <c:v>0.2200732365659</c:v>
                </c:pt>
                <c:pt idx="391">
                  <c:v>0.219114040517107</c:v>
                </c:pt>
                <c:pt idx="392">
                  <c:v>0.218171801559493</c:v>
                </c:pt>
                <c:pt idx="393">
                  <c:v>0.217246073970483</c:v>
                </c:pt>
                <c:pt idx="394">
                  <c:v>0.216336427513102</c:v>
                </c:pt>
                <c:pt idx="395">
                  <c:v>0.21544244676925</c:v>
                </c:pt>
                <c:pt idx="396">
                  <c:v>0.214563730507135</c:v>
                </c:pt>
                <c:pt idx="397">
                  <c:v>0.213699891080826</c:v>
                </c:pt>
                <c:pt idx="398">
                  <c:v>0.212850553860056</c:v>
                </c:pt>
                <c:pt idx="399">
                  <c:v>0.212015356688495</c:v>
                </c:pt>
                <c:pt idx="400">
                  <c:v>0.211193949368864</c:v>
                </c:pt>
                <c:pt idx="401">
                  <c:v>0.210385993173337</c:v>
                </c:pt>
                <c:pt idx="402">
                  <c:v>0.209591160377809</c:v>
                </c:pt>
                <c:pt idx="403">
                  <c:v>0.208809133818662</c:v>
                </c:pt>
                <c:pt idx="404">
                  <c:v>0.208039606470797</c:v>
                </c:pt>
                <c:pt idx="405">
                  <c:v>0.207282281045734</c:v>
                </c:pt>
                <c:pt idx="406">
                  <c:v>0.206536869608675</c:v>
                </c:pt>
                <c:pt idx="407">
                  <c:v>0.205803093213505</c:v>
                </c:pt>
                <c:pt idx="408">
                  <c:v>0.20508068155475</c:v>
                </c:pt>
                <c:pt idx="409">
                  <c:v>0.204369372635582</c:v>
                </c:pt>
                <c:pt idx="410">
                  <c:v>0.203668912451013</c:v>
                </c:pt>
                <c:pt idx="411">
                  <c:v>0.202979054685481</c:v>
                </c:pt>
                <c:pt idx="412">
                  <c:v>0.202299560424055</c:v>
                </c:pt>
                <c:pt idx="413">
                  <c:v>0.201630197876567</c:v>
                </c:pt>
                <c:pt idx="414">
                  <c:v>0.200970742113992</c:v>
                </c:pt>
                <c:pt idx="415">
                  <c:v>0.20032097481644</c:v>
                </c:pt>
                <c:pt idx="416">
                  <c:v>0.199680684032183</c:v>
                </c:pt>
                <c:pt idx="417">
                  <c:v>0.199049663947146</c:v>
                </c:pt>
                <c:pt idx="418">
                  <c:v>0.198427714664332</c:v>
                </c:pt>
                <c:pt idx="419">
                  <c:v>0.197814641992705</c:v>
                </c:pt>
                <c:pt idx="420">
                  <c:v>0.197210257245034</c:v>
                </c:pt>
                <c:pt idx="421">
                  <c:v>0.19661437704428</c:v>
                </c:pt>
                <c:pt idx="422">
                  <c:v>0.196026823138096</c:v>
                </c:pt>
                <c:pt idx="423">
                  <c:v>0.19544742222105</c:v>
                </c:pt>
                <c:pt idx="424">
                  <c:v>0.194876005764195</c:v>
                </c:pt>
                <c:pt idx="425">
                  <c:v>0.194312409851643</c:v>
                </c:pt>
                <c:pt idx="426">
                  <c:v>0.193756475023793</c:v>
                </c:pt>
                <c:pt idx="427">
                  <c:v>0.19320804612692</c:v>
                </c:pt>
                <c:pt idx="428">
                  <c:v>0.19266697216881</c:v>
                </c:pt>
                <c:pt idx="429">
                  <c:v>0.192133106180161</c:v>
                </c:pt>
                <c:pt idx="430">
                  <c:v>0.191606305081496</c:v>
                </c:pt>
                <c:pt idx="431">
                  <c:v>0.191086429555317</c:v>
                </c:pt>
                <c:pt idx="432">
                  <c:v>0.190573343923268</c:v>
                </c:pt>
                <c:pt idx="433">
                  <c:v>0.190066916028087</c:v>
                </c:pt>
                <c:pt idx="434">
                  <c:v>0.189567017120116</c:v>
                </c:pt>
                <c:pt idx="435">
                  <c:v>0.189073521748176</c:v>
                </c:pt>
                <c:pt idx="436">
                  <c:v>0.188586307654608</c:v>
                </c:pt>
                <c:pt idx="437">
                  <c:v>0.188105255674299</c:v>
                </c:pt>
                <c:pt idx="438">
                  <c:v>0.187630249637509</c:v>
                </c:pt>
                <c:pt idx="439">
                  <c:v>0.187161176276347</c:v>
                </c:pt>
                <c:pt idx="440">
                  <c:v>0.18669792513472</c:v>
                </c:pt>
                <c:pt idx="441">
                  <c:v>0.186240388481626</c:v>
                </c:pt>
                <c:pt idx="442">
                  <c:v>0.185788461227625</c:v>
                </c:pt>
                <c:pt idx="443">
                  <c:v>0.185342040844374</c:v>
                </c:pt>
                <c:pt idx="444">
                  <c:v>0.184901027287071</c:v>
                </c:pt>
                <c:pt idx="445">
                  <c:v>0.184465322919719</c:v>
                </c:pt>
                <c:pt idx="446">
                  <c:v>0.184034832443057</c:v>
                </c:pt>
                <c:pt idx="447">
                  <c:v>0.183609462825072</c:v>
                </c:pt>
                <c:pt idx="448">
                  <c:v>0.183189123233969</c:v>
                </c:pt>
                <c:pt idx="449">
                  <c:v>0.182773724973515</c:v>
                </c:pt>
                <c:pt idx="450">
                  <c:v>0.182363181420637</c:v>
                </c:pt>
                <c:pt idx="451">
                  <c:v>0.18195740796521</c:v>
                </c:pt>
                <c:pt idx="452">
                  <c:v>0.181556321951915</c:v>
                </c:pt>
                <c:pt idx="453">
                  <c:v>0.181159842624116</c:v>
                </c:pt>
                <c:pt idx="454">
                  <c:v>0.180767891069648</c:v>
                </c:pt>
                <c:pt idx="455">
                  <c:v>0.180380390168462</c:v>
                </c:pt>
                <c:pt idx="456">
                  <c:v>0.179997264542032</c:v>
                </c:pt>
                <c:pt idx="457">
                  <c:v>0.179618440504476</c:v>
                </c:pt>
                <c:pt idx="458">
                  <c:v>0.179243846015308</c:v>
                </c:pt>
                <c:pt idx="459">
                  <c:v>0.178873410633768</c:v>
                </c:pt>
                <c:pt idx="460">
                  <c:v>0.178507065474664</c:v>
                </c:pt>
                <c:pt idx="461">
                  <c:v>0.178144743165663</c:v>
                </c:pt>
                <c:pt idx="462">
                  <c:v>0.177786377805991</c:v>
                </c:pt>
                <c:pt idx="463">
                  <c:v>0.177431904926468</c:v>
                </c:pt>
                <c:pt idx="464">
                  <c:v>0.177081261450851</c:v>
                </c:pt>
                <c:pt idx="465">
                  <c:v>0.176734385658411</c:v>
                </c:pt>
                <c:pt idx="466">
                  <c:v>0.176391217147716</c:v>
                </c:pt>
                <c:pt idx="467">
                  <c:v>0.176051696801567</c:v>
                </c:pt>
                <c:pt idx="468">
                  <c:v>0.17571576675305</c:v>
                </c:pt>
                <c:pt idx="469">
                  <c:v>0.175383370352656</c:v>
                </c:pt>
                <c:pt idx="470">
                  <c:v>0.17505445213643</c:v>
                </c:pt>
                <c:pt idx="471">
                  <c:v>0.174728957795124</c:v>
                </c:pt>
                <c:pt idx="472">
                  <c:v>0.174406834144299</c:v>
                </c:pt>
                <c:pt idx="473">
                  <c:v>0.174088029095356</c:v>
                </c:pt>
                <c:pt idx="474">
                  <c:v>0.173772491627456</c:v>
                </c:pt>
                <c:pt idx="475">
                  <c:v>0.173460171760301</c:v>
                </c:pt>
                <c:pt idx="476">
                  <c:v>0.173151020527742</c:v>
                </c:pt>
                <c:pt idx="477">
                  <c:v>0.172844989952182</c:v>
                </c:pt>
                <c:pt idx="478">
                  <c:v>0.172542033019761</c:v>
                </c:pt>
                <c:pt idx="479">
                  <c:v>0.172242103656274</c:v>
                </c:pt>
                <c:pt idx="480">
                  <c:v>0.171945156703813</c:v>
                </c:pt>
                <c:pt idx="481">
                  <c:v>0.171651147898103</c:v>
                </c:pt>
                <c:pt idx="482">
                  <c:v>0.171360033846503</c:v>
                </c:pt>
                <c:pt idx="483">
                  <c:v>0.171071772006656</c:v>
                </c:pt>
                <c:pt idx="484">
                  <c:v>0.170786320665767</c:v>
                </c:pt>
                <c:pt idx="485">
                  <c:v>0.170503638920479</c:v>
                </c:pt>
                <c:pt idx="486">
                  <c:v>0.170223686657331</c:v>
                </c:pt>
                <c:pt idx="487">
                  <c:v>0.169946424533789</c:v>
                </c:pt>
                <c:pt idx="488">
                  <c:v>0.169671813959807</c:v>
                </c:pt>
                <c:pt idx="489">
                  <c:v>0.169399817079928</c:v>
                </c:pt>
                <c:pt idx="490">
                  <c:v>0.169130396755881</c:v>
                </c:pt>
                <c:pt idx="491">
                  <c:v>0.168863516549685</c:v>
                </c:pt>
                <c:pt idx="492">
                  <c:v>0.168599140707214</c:v>
                </c:pt>
                <c:pt idx="493">
                  <c:v>0.16833723414223</c:v>
                </c:pt>
                <c:pt idx="494">
                  <c:v>0.168077762420863</c:v>
                </c:pt>
                <c:pt idx="495">
                  <c:v>0.167820691746517</c:v>
                </c:pt>
                <c:pt idx="496">
                  <c:v>0.167565988945194</c:v>
                </c:pt>
                <c:pt idx="497">
                  <c:v>0.167313621451227</c:v>
                </c:pt>
                <c:pt idx="498">
                  <c:v>0.167063557293395</c:v>
                </c:pt>
                <c:pt idx="499">
                  <c:v>0.166815765081424</c:v>
                </c:pt>
                <c:pt idx="500">
                  <c:v>0.166570213992851</c:v>
                </c:pt>
                <c:pt idx="501">
                  <c:v>0.16632687376024</c:v>
                </c:pt>
                <c:pt idx="502">
                  <c:v>0.166085714658748</c:v>
                </c:pt>
                <c:pt idx="503">
                  <c:v>0.165846707494022</c:v>
                </c:pt>
                <c:pt idx="504">
                  <c:v>0.165609823590412</c:v>
                </c:pt>
                <c:pt idx="505">
                  <c:v>0.165375034779506</c:v>
                </c:pt>
                <c:pt idx="506">
                  <c:v>0.165142313388964</c:v>
                </c:pt>
                <c:pt idx="507">
                  <c:v>0.164911632231644</c:v>
                </c:pt>
                <c:pt idx="508">
                  <c:v>0.164682964595014</c:v>
                </c:pt>
                <c:pt idx="509">
                  <c:v>0.164456284230842</c:v>
                </c:pt>
                <c:pt idx="510">
                  <c:v>0.164231565345149</c:v>
                </c:pt>
                <c:pt idx="511">
                  <c:v>0.164008782588428</c:v>
                </c:pt>
                <c:pt idx="512">
                  <c:v>0.163787911046112</c:v>
                </c:pt>
                <c:pt idx="513">
                  <c:v>0.16356892622928</c:v>
                </c:pt>
                <c:pt idx="514">
                  <c:v>0.163351804065611</c:v>
                </c:pt>
                <c:pt idx="515">
                  <c:v>0.163136520890562</c:v>
                </c:pt>
                <c:pt idx="516">
                  <c:v>0.162923053438768</c:v>
                </c:pt>
                <c:pt idx="517">
                  <c:v>0.162711378835661</c:v>
                </c:pt>
                <c:pt idx="518">
                  <c:v>0.162501474589301</c:v>
                </c:pt>
                <c:pt idx="519">
                  <c:v>0.162293318582407</c:v>
                </c:pt>
                <c:pt idx="520">
                  <c:v>0.162086889064586</c:v>
                </c:pt>
                <c:pt idx="521">
                  <c:v>0.161882164644764</c:v>
                </c:pt>
                <c:pt idx="522">
                  <c:v>0.161679124283788</c:v>
                </c:pt>
                <c:pt idx="523">
                  <c:v>0.161477747287226</c:v>
                </c:pt>
                <c:pt idx="524">
                  <c:v>0.161278013298328</c:v>
                </c:pt>
                <c:pt idx="525">
                  <c:v>0.161079902291173</c:v>
                </c:pt>
                <c:pt idx="526">
                  <c:v>0.160883394563974</c:v>
                </c:pt>
                <c:pt idx="527">
                  <c:v>0.160688470732543</c:v>
                </c:pt>
                <c:pt idx="528">
                  <c:v>0.160495111723921</c:v>
                </c:pt>
                <c:pt idx="529">
                  <c:v>0.160303298770154</c:v>
                </c:pt>
                <c:pt idx="530">
                  <c:v>0.160113013402223</c:v>
                </c:pt>
                <c:pt idx="531">
                  <c:v>0.159924237444113</c:v>
                </c:pt>
                <c:pt idx="532">
                  <c:v>0.159736953007028</c:v>
                </c:pt>
                <c:pt idx="533">
                  <c:v>0.159551142483738</c:v>
                </c:pt>
                <c:pt idx="534">
                  <c:v>0.159366788543061</c:v>
                </c:pt>
                <c:pt idx="535">
                  <c:v>0.159183874124477</c:v>
                </c:pt>
                <c:pt idx="536">
                  <c:v>0.159002382432862</c:v>
                </c:pt>
                <c:pt idx="537">
                  <c:v>0.158822296933347</c:v>
                </c:pt>
                <c:pt idx="538">
                  <c:v>0.1586436013463</c:v>
                </c:pt>
                <c:pt idx="539">
                  <c:v>0.158466279642416</c:v>
                </c:pt>
                <c:pt idx="540">
                  <c:v>0.158290316037926</c:v>
                </c:pt>
                <c:pt idx="541">
                  <c:v>0.158115694989912</c:v>
                </c:pt>
                <c:pt idx="542">
                  <c:v>0.157942401191733</c:v>
                </c:pt>
                <c:pt idx="543">
                  <c:v>0.157770419568551</c:v>
                </c:pt>
                <c:pt idx="544">
                  <c:v>0.157599735272958</c:v>
                </c:pt>
                <c:pt idx="545">
                  <c:v>0.157430333680704</c:v>
                </c:pt>
                <c:pt idx="546">
                  <c:v>0.157262200386523</c:v>
                </c:pt>
                <c:pt idx="547">
                  <c:v>0.157095321200044</c:v>
                </c:pt>
                <c:pt idx="548">
                  <c:v>0.156929682141804</c:v>
                </c:pt>
                <c:pt idx="549">
                  <c:v>0.156765269439341</c:v>
                </c:pt>
                <c:pt idx="550">
                  <c:v>0.156602069523377</c:v>
                </c:pt>
                <c:pt idx="551">
                  <c:v>0.156440069024086</c:v>
                </c:pt>
                <c:pt idx="552">
                  <c:v>0.156279254767442</c:v>
                </c:pt>
                <c:pt idx="553">
                  <c:v>0.156119613771648</c:v>
                </c:pt>
                <c:pt idx="554">
                  <c:v>0.155961133243641</c:v>
                </c:pt>
                <c:pt idx="555">
                  <c:v>0.155803800575677</c:v>
                </c:pt>
                <c:pt idx="556">
                  <c:v>0.155647603341989</c:v>
                </c:pt>
                <c:pt idx="557">
                  <c:v>0.155492529295508</c:v>
                </c:pt>
                <c:pt idx="558">
                  <c:v>0.155338566364671</c:v>
                </c:pt>
                <c:pt idx="559">
                  <c:v>0.155185702650283</c:v>
                </c:pt>
                <c:pt idx="560">
                  <c:v>0.155033926422453</c:v>
                </c:pt>
                <c:pt idx="561">
                  <c:v>0.154883226117595</c:v>
                </c:pt>
                <c:pt idx="562">
                  <c:v>0.154733590335487</c:v>
                </c:pt>
                <c:pt idx="563">
                  <c:v>0.1545850078364</c:v>
                </c:pt>
                <c:pt idx="564">
                  <c:v>0.154437467538284</c:v>
                </c:pt>
                <c:pt idx="565">
                  <c:v>0.15429095851401</c:v>
                </c:pt>
                <c:pt idx="566">
                  <c:v>0.154145469988671</c:v>
                </c:pt>
                <c:pt idx="567">
                  <c:v>0.154000991336947</c:v>
                </c:pt>
                <c:pt idx="568">
                  <c:v>0.153857512080512</c:v>
                </c:pt>
                <c:pt idx="569">
                  <c:v>0.153715021885502</c:v>
                </c:pt>
                <c:pt idx="570">
                  <c:v>0.153573510560036</c:v>
                </c:pt>
                <c:pt idx="571">
                  <c:v>0.153432968051784</c:v>
                </c:pt>
                <c:pt idx="572">
                  <c:v>0.153293384445589</c:v>
                </c:pt>
                <c:pt idx="573">
                  <c:v>0.153154749961131</c:v>
                </c:pt>
                <c:pt idx="574">
                  <c:v>0.153017054950646</c:v>
                </c:pt>
                <c:pt idx="575">
                  <c:v>0.152880289896687</c:v>
                </c:pt>
                <c:pt idx="576">
                  <c:v>0.152744445409933</c:v>
                </c:pt>
                <c:pt idx="577">
                  <c:v>0.152609512227035</c:v>
                </c:pt>
                <c:pt idx="578">
                  <c:v>0.152475481208517</c:v>
                </c:pt>
                <c:pt idx="579">
                  <c:v>0.152342343336705</c:v>
                </c:pt>
                <c:pt idx="580">
                  <c:v>0.152210089713713</c:v>
                </c:pt>
                <c:pt idx="581">
                  <c:v>0.152078711559454</c:v>
                </c:pt>
                <c:pt idx="582">
                  <c:v>0.151948200209698</c:v>
                </c:pt>
                <c:pt idx="583">
                  <c:v>0.15181854711417</c:v>
                </c:pt>
                <c:pt idx="584">
                  <c:v>0.151689743834683</c:v>
                </c:pt>
                <c:pt idx="585">
                  <c:v>0.151561782043302</c:v>
                </c:pt>
                <c:pt idx="586">
                  <c:v>0.151434653520555</c:v>
                </c:pt>
                <c:pt idx="587">
                  <c:v>0.151308350153668</c:v>
                </c:pt>
                <c:pt idx="588">
                  <c:v>0.151182863934846</c:v>
                </c:pt>
                <c:pt idx="589">
                  <c:v>0.151058186959573</c:v>
                </c:pt>
                <c:pt idx="590">
                  <c:v>0.150934311424957</c:v>
                </c:pt>
                <c:pt idx="591">
                  <c:v>0.150811229628099</c:v>
                </c:pt>
                <c:pt idx="592">
                  <c:v>0.1506889339645</c:v>
                </c:pt>
                <c:pt idx="593">
                  <c:v>0.150567416926493</c:v>
                </c:pt>
                <c:pt idx="594">
                  <c:v>0.150446671101706</c:v>
                </c:pt>
                <c:pt idx="595">
                  <c:v>0.150326689171553</c:v>
                </c:pt>
                <c:pt idx="596">
                  <c:v>0.150207463909762</c:v>
                </c:pt>
                <c:pt idx="597">
                  <c:v>0.150088988180915</c:v>
                </c:pt>
                <c:pt idx="598">
                  <c:v>0.149971254939034</c:v>
                </c:pt>
                <c:pt idx="599">
                  <c:v>0.149854257226175</c:v>
                </c:pt>
                <c:pt idx="600">
                  <c:v>0.149737988171065</c:v>
                </c:pt>
                <c:pt idx="601">
                  <c:v>0.149622440987751</c:v>
                </c:pt>
                <c:pt idx="602">
                  <c:v>0.149507608974284</c:v>
                </c:pt>
                <c:pt idx="603">
                  <c:v>0.149393485511421</c:v>
                </c:pt>
                <c:pt idx="604">
                  <c:v>0.149280064061352</c:v>
                </c:pt>
                <c:pt idx="605">
                  <c:v>0.149167338166455</c:v>
                </c:pt>
                <c:pt idx="606">
                  <c:v>0.149055301448067</c:v>
                </c:pt>
                <c:pt idx="607">
                  <c:v>0.148943947605284</c:v>
                </c:pt>
                <c:pt idx="608">
                  <c:v>0.148833270413776</c:v>
                </c:pt>
                <c:pt idx="609">
                  <c:v>0.14872326372463</c:v>
                </c:pt>
                <c:pt idx="610">
                  <c:v>0.14861392146321</c:v>
                </c:pt>
                <c:pt idx="611">
                  <c:v>0.148505237628041</c:v>
                </c:pt>
                <c:pt idx="612">
                  <c:v>0.148397206289708</c:v>
                </c:pt>
                <c:pt idx="613">
                  <c:v>0.148289821589777</c:v>
                </c:pt>
                <c:pt idx="614">
                  <c:v>0.148183077739741</c:v>
                </c:pt>
                <c:pt idx="615">
                  <c:v>0.148076969019976</c:v>
                </c:pt>
                <c:pt idx="616">
                  <c:v>0.147971489778718</c:v>
                </c:pt>
                <c:pt idx="617">
                  <c:v>0.147866634431064</c:v>
                </c:pt>
                <c:pt idx="618">
                  <c:v>0.147762397457983</c:v>
                </c:pt>
                <c:pt idx="619">
                  <c:v>0.147658773405349</c:v>
                </c:pt>
                <c:pt idx="620">
                  <c:v>0.147555756882987</c:v>
                </c:pt>
                <c:pt idx="621">
                  <c:v>0.147453342563745</c:v>
                </c:pt>
                <c:pt idx="622">
                  <c:v>0.147351525182567</c:v>
                </c:pt>
                <c:pt idx="623">
                  <c:v>0.147250299535597</c:v>
                </c:pt>
                <c:pt idx="624">
                  <c:v>0.147149660479291</c:v>
                </c:pt>
                <c:pt idx="625">
                  <c:v>0.147049602929544</c:v>
                </c:pt>
                <c:pt idx="626">
                  <c:v>0.146950121860836</c:v>
                </c:pt>
                <c:pt idx="627">
                  <c:v>0.146851212305388</c:v>
                </c:pt>
                <c:pt idx="628">
                  <c:v>0.14675286935234</c:v>
                </c:pt>
                <c:pt idx="629">
                  <c:v>0.146655088146931</c:v>
                </c:pt>
                <c:pt idx="630">
                  <c:v>0.146557863889708</c:v>
                </c:pt>
                <c:pt idx="631">
                  <c:v>0.146461191835733</c:v>
                </c:pt>
                <c:pt idx="632">
                  <c:v>0.146365067293818</c:v>
                </c:pt>
                <c:pt idx="633">
                  <c:v>0.14626948562576</c:v>
                </c:pt>
                <c:pt idx="634">
                  <c:v>0.146174442245602</c:v>
                </c:pt>
                <c:pt idx="635">
                  <c:v>0.146079932618892</c:v>
                </c:pt>
                <c:pt idx="636">
                  <c:v>0.145985952261966</c:v>
                </c:pt>
                <c:pt idx="637">
                  <c:v>0.145892496741239</c:v>
                </c:pt>
                <c:pt idx="638">
                  <c:v>0.145799561672508</c:v>
                </c:pt>
                <c:pt idx="639">
                  <c:v>0.145707142720264</c:v>
                </c:pt>
                <c:pt idx="640">
                  <c:v>0.145615235597019</c:v>
                </c:pt>
                <c:pt idx="641">
                  <c:v>0.145523836062645</c:v>
                </c:pt>
                <c:pt idx="642">
                  <c:v>0.145432939923719</c:v>
                </c:pt>
                <c:pt idx="643">
                  <c:v>0.145342543032882</c:v>
                </c:pt>
                <c:pt idx="644">
                  <c:v>0.145252641288212</c:v>
                </c:pt>
                <c:pt idx="645">
                  <c:v>0.145163230632597</c:v>
                </c:pt>
                <c:pt idx="646">
                  <c:v>0.145074307053132</c:v>
                </c:pt>
                <c:pt idx="647">
                  <c:v>0.14498586658051</c:v>
                </c:pt>
                <c:pt idx="648">
                  <c:v>0.144897905288441</c:v>
                </c:pt>
                <c:pt idx="649">
                  <c:v>0.144810419293065</c:v>
                </c:pt>
                <c:pt idx="650">
                  <c:v>0.144723404752379</c:v>
                </c:pt>
                <c:pt idx="651">
                  <c:v>0.144636857865681</c:v>
                </c:pt>
                <c:pt idx="652">
                  <c:v>0.14455077487301</c:v>
                </c:pt>
                <c:pt idx="653">
                  <c:v>0.144465152054605</c:v>
                </c:pt>
                <c:pt idx="654">
                  <c:v>0.144379985730369</c:v>
                </c:pt>
                <c:pt idx="655">
                  <c:v>0.144295272259342</c:v>
                </c:pt>
                <c:pt idx="656">
                  <c:v>0.144211008039178</c:v>
                </c:pt>
                <c:pt idx="657">
                  <c:v>0.144127189505642</c:v>
                </c:pt>
                <c:pt idx="658">
                  <c:v>0.1440438131321</c:v>
                </c:pt>
                <c:pt idx="659">
                  <c:v>0.143960875429029</c:v>
                </c:pt>
                <c:pt idx="660">
                  <c:v>0.143878372943528</c:v>
                </c:pt>
                <c:pt idx="661">
                  <c:v>0.143796302258841</c:v>
                </c:pt>
                <c:pt idx="662">
                  <c:v>0.143714659993882</c:v>
                </c:pt>
                <c:pt idx="663">
                  <c:v>0.143633442802773</c:v>
                </c:pt>
                <c:pt idx="664">
                  <c:v>0.143552647374388</c:v>
                </c:pt>
                <c:pt idx="665">
                  <c:v>0.143472270431898</c:v>
                </c:pt>
                <c:pt idx="666">
                  <c:v>0.143392308732336</c:v>
                </c:pt>
                <c:pt idx="667">
                  <c:v>0.143312759066152</c:v>
                </c:pt>
                <c:pt idx="668">
                  <c:v>0.143233618256791</c:v>
                </c:pt>
                <c:pt idx="669">
                  <c:v>0.143154883160266</c:v>
                </c:pt>
                <c:pt idx="670">
                  <c:v>0.143076550664741</c:v>
                </c:pt>
                <c:pt idx="671">
                  <c:v>0.142998617690125</c:v>
                </c:pt>
                <c:pt idx="672">
                  <c:v>0.142921081187666</c:v>
                </c:pt>
                <c:pt idx="673">
                  <c:v>0.142843938139552</c:v>
                </c:pt>
                <c:pt idx="674">
                  <c:v>0.142767185558521</c:v>
                </c:pt>
                <c:pt idx="675">
                  <c:v>0.142690820487476</c:v>
                </c:pt>
                <c:pt idx="676">
                  <c:v>0.142614839999105</c:v>
                </c:pt>
                <c:pt idx="677">
                  <c:v>0.142539241195505</c:v>
                </c:pt>
                <c:pt idx="678">
                  <c:v>0.142464021207817</c:v>
                </c:pt>
                <c:pt idx="679">
                  <c:v>0.142389177195859</c:v>
                </c:pt>
                <c:pt idx="680">
                  <c:v>0.142314706347771</c:v>
                </c:pt>
                <c:pt idx="681">
                  <c:v>0.142240605879665</c:v>
                </c:pt>
                <c:pt idx="682">
                  <c:v>0.142166873035272</c:v>
                </c:pt>
                <c:pt idx="683">
                  <c:v>0.142093505085606</c:v>
                </c:pt>
                <c:pt idx="684">
                  <c:v>0.142020499328625</c:v>
                </c:pt>
                <c:pt idx="685">
                  <c:v>0.1419478530889</c:v>
                </c:pt>
                <c:pt idx="686">
                  <c:v>0.141875563717285</c:v>
                </c:pt>
                <c:pt idx="687">
                  <c:v>0.1418036285906</c:v>
                </c:pt>
                <c:pt idx="688">
                  <c:v>0.141732045111312</c:v>
                </c:pt>
                <c:pt idx="689">
                  <c:v>0.141660810707218</c:v>
                </c:pt>
                <c:pt idx="690">
                  <c:v>0.141589922831145</c:v>
                </c:pt>
                <c:pt idx="691">
                  <c:v>0.141519378960638</c:v>
                </c:pt>
                <c:pt idx="692">
                  <c:v>0.141449176597668</c:v>
                </c:pt>
                <c:pt idx="693">
                  <c:v>0.141379313268332</c:v>
                </c:pt>
                <c:pt idx="694">
                  <c:v>0.141309786522563</c:v>
                </c:pt>
                <c:pt idx="695">
                  <c:v>0.141240593933849</c:v>
                </c:pt>
                <c:pt idx="696">
                  <c:v>0.141171733098942</c:v>
                </c:pt>
                <c:pt idx="697">
                  <c:v>0.141103201637588</c:v>
                </c:pt>
                <c:pt idx="698">
                  <c:v>0.141034997192245</c:v>
                </c:pt>
                <c:pt idx="699">
                  <c:v>0.140967117427822</c:v>
                </c:pt>
                <c:pt idx="700">
                  <c:v>0.140899560031401</c:v>
                </c:pt>
                <c:pt idx="701">
                  <c:v>0.140832322711987</c:v>
                </c:pt>
                <c:pt idx="702">
                  <c:v>0.140765403200236</c:v>
                </c:pt>
                <c:pt idx="703">
                  <c:v>0.140698799248212</c:v>
                </c:pt>
                <c:pt idx="704">
                  <c:v>0.140632508629126</c:v>
                </c:pt>
                <c:pt idx="705">
                  <c:v>0.140566529137093</c:v>
                </c:pt>
                <c:pt idx="706">
                  <c:v>0.140500858586883</c:v>
                </c:pt>
                <c:pt idx="707">
                  <c:v>0.140435494813686</c:v>
                </c:pt>
                <c:pt idx="708">
                  <c:v>0.140370435672869</c:v>
                </c:pt>
                <c:pt idx="709">
                  <c:v>0.140305679039742</c:v>
                </c:pt>
                <c:pt idx="710">
                  <c:v>0.140241222809328</c:v>
                </c:pt>
                <c:pt idx="711">
                  <c:v>0.140177064896136</c:v>
                </c:pt>
                <c:pt idx="712">
                  <c:v>0.140113203233933</c:v>
                </c:pt>
                <c:pt idx="713">
                  <c:v>0.140049635775524</c:v>
                </c:pt>
                <c:pt idx="714">
                  <c:v>0.139986360492535</c:v>
                </c:pt>
                <c:pt idx="715">
                  <c:v>0.139923375375192</c:v>
                </c:pt>
                <c:pt idx="716">
                  <c:v>0.139860678432115</c:v>
                </c:pt>
                <c:pt idx="717">
                  <c:v>0.139798267690102</c:v>
                </c:pt>
                <c:pt idx="718">
                  <c:v>0.139736141193926</c:v>
                </c:pt>
                <c:pt idx="719">
                  <c:v>0.139674297006129</c:v>
                </c:pt>
                <c:pt idx="720">
                  <c:v>0.13961273320682</c:v>
                </c:pt>
                <c:pt idx="721">
                  <c:v>0.139551447893481</c:v>
                </c:pt>
                <c:pt idx="722">
                  <c:v>0.139490439180762</c:v>
                </c:pt>
                <c:pt idx="723">
                  <c:v>0.139429705200298</c:v>
                </c:pt>
                <c:pt idx="724">
                  <c:v>0.139369244100511</c:v>
                </c:pt>
                <c:pt idx="725">
                  <c:v>0.139309054046424</c:v>
                </c:pt>
                <c:pt idx="726">
                  <c:v>0.139249133219476</c:v>
                </c:pt>
                <c:pt idx="727">
                  <c:v>0.139189479817338</c:v>
                </c:pt>
                <c:pt idx="728">
                  <c:v>0.139130092053734</c:v>
                </c:pt>
                <c:pt idx="729">
                  <c:v>0.139070968158259</c:v>
                </c:pt>
                <c:pt idx="730">
                  <c:v>0.139012106376208</c:v>
                </c:pt>
                <c:pt idx="731">
                  <c:v>0.138953504968398</c:v>
                </c:pt>
                <c:pt idx="732">
                  <c:v>0.138895162210999</c:v>
                </c:pt>
                <c:pt idx="733">
                  <c:v>0.138837076395365</c:v>
                </c:pt>
                <c:pt idx="734">
                  <c:v>0.138779245827866</c:v>
                </c:pt>
                <c:pt idx="735">
                  <c:v>0.138721668829725</c:v>
                </c:pt>
                <c:pt idx="736">
                  <c:v>0.138664343736853</c:v>
                </c:pt>
                <c:pt idx="737">
                  <c:v>0.138607268899693</c:v>
                </c:pt>
                <c:pt idx="738">
                  <c:v>0.138550442683056</c:v>
                </c:pt>
                <c:pt idx="739">
                  <c:v>0.138493863465971</c:v>
                </c:pt>
                <c:pt idx="740">
                  <c:v>0.138437529641525</c:v>
                </c:pt>
                <c:pt idx="741">
                  <c:v>0.138381439616715</c:v>
                </c:pt>
                <c:pt idx="742">
                  <c:v>0.138325591812297</c:v>
                </c:pt>
                <c:pt idx="743">
                  <c:v>0.138269984662636</c:v>
                </c:pt>
                <c:pt idx="744">
                  <c:v>0.138214616615563</c:v>
                </c:pt>
                <c:pt idx="745">
                  <c:v>0.138159486132227</c:v>
                </c:pt>
                <c:pt idx="746">
                  <c:v>0.138104591686954</c:v>
                </c:pt>
                <c:pt idx="747">
                  <c:v>0.138049931767106</c:v>
                </c:pt>
                <c:pt idx="748">
                  <c:v>0.137995504872944</c:v>
                </c:pt>
                <c:pt idx="749">
                  <c:v>0.137941309517487</c:v>
                </c:pt>
                <c:pt idx="750">
                  <c:v>0.137887344226381</c:v>
                </c:pt>
                <c:pt idx="751">
                  <c:v>0.137833607537761</c:v>
                </c:pt>
                <c:pt idx="752">
                  <c:v>0.137780098002123</c:v>
                </c:pt>
                <c:pt idx="753">
                  <c:v>0.137726814182189</c:v>
                </c:pt>
                <c:pt idx="754">
                  <c:v>0.137673754652784</c:v>
                </c:pt>
                <c:pt idx="755">
                  <c:v>0.137620918000703</c:v>
                </c:pt>
                <c:pt idx="756">
                  <c:v>0.137568302824592</c:v>
                </c:pt>
                <c:pt idx="757">
                  <c:v>0.137515907734817</c:v>
                </c:pt>
                <c:pt idx="758">
                  <c:v>0.137463731353348</c:v>
                </c:pt>
                <c:pt idx="759">
                  <c:v>0.137411772313634</c:v>
                </c:pt>
                <c:pt idx="760">
                  <c:v>0.137360029260485</c:v>
                </c:pt>
                <c:pt idx="761">
                  <c:v>0.137308500849955</c:v>
                </c:pt>
                <c:pt idx="762">
                  <c:v>0.137257185749225</c:v>
                </c:pt>
                <c:pt idx="763">
                  <c:v>0.137206082636487</c:v>
                </c:pt>
                <c:pt idx="764">
                  <c:v>0.137155190200832</c:v>
                </c:pt>
                <c:pt idx="765">
                  <c:v>0.137104507142139</c:v>
                </c:pt>
                <c:pt idx="766">
                  <c:v>0.137054032170961</c:v>
                </c:pt>
                <c:pt idx="767">
                  <c:v>0.137003764008417</c:v>
                </c:pt>
                <c:pt idx="768">
                  <c:v>0.136953701386086</c:v>
                </c:pt>
                <c:pt idx="769">
                  <c:v>0.136903843045897</c:v>
                </c:pt>
                <c:pt idx="770">
                  <c:v>0.136854187740027</c:v>
                </c:pt>
                <c:pt idx="771">
                  <c:v>0.136804734230793</c:v>
                </c:pt>
                <c:pt idx="772">
                  <c:v>0.136755481290555</c:v>
                </c:pt>
                <c:pt idx="773">
                  <c:v>0.136706427701606</c:v>
                </c:pt>
                <c:pt idx="774">
                  <c:v>0.136657572256079</c:v>
                </c:pt>
                <c:pt idx="775">
                  <c:v>0.136608913755847</c:v>
                </c:pt>
                <c:pt idx="776">
                  <c:v>0.13656045101242</c:v>
                </c:pt>
                <c:pt idx="777">
                  <c:v>0.136512182846853</c:v>
                </c:pt>
                <c:pt idx="778">
                  <c:v>0.136464108089649</c:v>
                </c:pt>
                <c:pt idx="779">
                  <c:v>0.136416225580664</c:v>
                </c:pt>
                <c:pt idx="780">
                  <c:v>0.136368534169016</c:v>
                </c:pt>
                <c:pt idx="781">
                  <c:v>0.136321032712988</c:v>
                </c:pt>
                <c:pt idx="782">
                  <c:v>0.136273720079943</c:v>
                </c:pt>
                <c:pt idx="783">
                  <c:v>0.136226595146228</c:v>
                </c:pt>
                <c:pt idx="784">
                  <c:v>0.13617965679709</c:v>
                </c:pt>
                <c:pt idx="785">
                  <c:v>0.136132903926585</c:v>
                </c:pt>
                <c:pt idx="786">
                  <c:v>0.136086335437492</c:v>
                </c:pt>
                <c:pt idx="787">
                  <c:v>0.136039950241227</c:v>
                </c:pt>
                <c:pt idx="788">
                  <c:v>0.13599374725776</c:v>
                </c:pt>
                <c:pt idx="789">
                  <c:v>0.135947725415529</c:v>
                </c:pt>
                <c:pt idx="790">
                  <c:v>0.135901883651356</c:v>
                </c:pt>
                <c:pt idx="791">
                  <c:v>0.135856220910369</c:v>
                </c:pt>
                <c:pt idx="792">
                  <c:v>0.135810736145919</c:v>
                </c:pt>
                <c:pt idx="793">
                  <c:v>0.135765428319499</c:v>
                </c:pt>
                <c:pt idx="794">
                  <c:v>0.135720296400667</c:v>
                </c:pt>
                <c:pt idx="795">
                  <c:v>0.135675339366965</c:v>
                </c:pt>
                <c:pt idx="796">
                  <c:v>0.135630556203846</c:v>
                </c:pt>
                <c:pt idx="797">
                  <c:v>0.135585945904594</c:v>
                </c:pt>
                <c:pt idx="798">
                  <c:v>0.135541507470251</c:v>
                </c:pt>
                <c:pt idx="799">
                  <c:v>0.135497239909539</c:v>
                </c:pt>
                <c:pt idx="800">
                  <c:v>0.135453142238792</c:v>
                </c:pt>
                <c:pt idx="801">
                  <c:v>0.135409213481876</c:v>
                </c:pt>
                <c:pt idx="802">
                  <c:v>0.135365452670125</c:v>
                </c:pt>
                <c:pt idx="803">
                  <c:v>0.135321858842262</c:v>
                </c:pt>
                <c:pt idx="804">
                  <c:v>0.135278431044333</c:v>
                </c:pt>
                <c:pt idx="805">
                  <c:v>0.135235168329638</c:v>
                </c:pt>
                <c:pt idx="806">
                  <c:v>0.13519206975866</c:v>
                </c:pt>
                <c:pt idx="807">
                  <c:v>0.135149134398997</c:v>
                </c:pt>
                <c:pt idx="808">
                  <c:v>0.135106361325296</c:v>
                </c:pt>
                <c:pt idx="809">
                  <c:v>0.135063749619187</c:v>
                </c:pt>
                <c:pt idx="810">
                  <c:v>0.135021298369214</c:v>
                </c:pt>
                <c:pt idx="811">
                  <c:v>0.134979006670776</c:v>
                </c:pt>
                <c:pt idx="812">
                  <c:v>0.134936873626055</c:v>
                </c:pt>
                <c:pt idx="813">
                  <c:v>0.13489489834396</c:v>
                </c:pt>
                <c:pt idx="814">
                  <c:v>0.134853079940058</c:v>
                </c:pt>
                <c:pt idx="815">
                  <c:v>0.134811417536516</c:v>
                </c:pt>
                <c:pt idx="816">
                  <c:v>0.134769910262039</c:v>
                </c:pt>
                <c:pt idx="817">
                  <c:v>0.134728557251806</c:v>
                </c:pt>
                <c:pt idx="818">
                  <c:v>0.134687357647416</c:v>
                </c:pt>
                <c:pt idx="819">
                  <c:v>0.13464631059682</c:v>
                </c:pt>
                <c:pt idx="820">
                  <c:v>0.134605415254273</c:v>
                </c:pt>
                <c:pt idx="821">
                  <c:v>0.134564670780265</c:v>
                </c:pt>
                <c:pt idx="822">
                  <c:v>0.134524076341472</c:v>
                </c:pt>
                <c:pt idx="823">
                  <c:v>0.134483631110694</c:v>
                </c:pt>
                <c:pt idx="824">
                  <c:v>0.134443334266803</c:v>
                </c:pt>
                <c:pt idx="825">
                  <c:v>0.134403184994682</c:v>
                </c:pt>
                <c:pt idx="826">
                  <c:v>0.134363182485177</c:v>
                </c:pt>
                <c:pt idx="827">
                  <c:v>0.134323325935035</c:v>
                </c:pt>
                <c:pt idx="828">
                  <c:v>0.134283614546856</c:v>
                </c:pt>
                <c:pt idx="829">
                  <c:v>0.134244047529038</c:v>
                </c:pt>
                <c:pt idx="830">
                  <c:v>0.134204624095724</c:v>
                </c:pt>
                <c:pt idx="831">
                  <c:v>0.134165343466751</c:v>
                </c:pt>
                <c:pt idx="832">
                  <c:v>0.134126204867595</c:v>
                </c:pt>
                <c:pt idx="833">
                  <c:v>0.134087207529326</c:v>
                </c:pt>
                <c:pt idx="834">
                  <c:v>0.134048350688554</c:v>
                </c:pt>
                <c:pt idx="835">
                  <c:v>0.134009633587378</c:v>
                </c:pt>
                <c:pt idx="836">
                  <c:v>0.133971055473341</c:v>
                </c:pt>
                <c:pt idx="837">
                  <c:v>0.133932615599375</c:v>
                </c:pt>
                <c:pt idx="838">
                  <c:v>0.133894313223761</c:v>
                </c:pt>
                <c:pt idx="839">
                  <c:v>0.133856147610073</c:v>
                </c:pt>
                <c:pt idx="840">
                  <c:v>0.133818118027137</c:v>
                </c:pt>
                <c:pt idx="841">
                  <c:v>0.13378022374898</c:v>
                </c:pt>
                <c:pt idx="842">
                  <c:v>0.133742464054787</c:v>
                </c:pt>
                <c:pt idx="843">
                  <c:v>0.133704838228854</c:v>
                </c:pt>
                <c:pt idx="844">
                  <c:v>0.133667345560541</c:v>
                </c:pt>
                <c:pt idx="845">
                  <c:v>0.133629985344231</c:v>
                </c:pt>
                <c:pt idx="846">
                  <c:v>0.133592756879284</c:v>
                </c:pt>
                <c:pt idx="847">
                  <c:v>0.133555659469991</c:v>
                </c:pt>
                <c:pt idx="848">
                  <c:v>0.133518692425533</c:v>
                </c:pt>
                <c:pt idx="849">
                  <c:v>0.13348185505994</c:v>
                </c:pt>
                <c:pt idx="850">
                  <c:v>0.133445146692043</c:v>
                </c:pt>
                <c:pt idx="851">
                  <c:v>0.133408566645438</c:v>
                </c:pt>
                <c:pt idx="852">
                  <c:v>0.13337211424844</c:v>
                </c:pt>
                <c:pt idx="853">
                  <c:v>0.133335788834044</c:v>
                </c:pt>
                <c:pt idx="854">
                  <c:v>0.133299589739886</c:v>
                </c:pt>
                <c:pt idx="855">
                  <c:v>0.133263516308197</c:v>
                </c:pt>
                <c:pt idx="856">
                  <c:v>0.13322756788577</c:v>
                </c:pt>
                <c:pt idx="857">
                  <c:v>0.133191743823916</c:v>
                </c:pt>
                <c:pt idx="858">
                  <c:v>0.133156043478427</c:v>
                </c:pt>
                <c:pt idx="859">
                  <c:v>0.133120466209537</c:v>
                </c:pt>
                <c:pt idx="860">
                  <c:v>0.133085011381881</c:v>
                </c:pt>
                <c:pt idx="861">
                  <c:v>0.133049678364464</c:v>
                </c:pt>
                <c:pt idx="862">
                  <c:v>0.133014466530617</c:v>
                </c:pt>
                <c:pt idx="863">
                  <c:v>0.132979375257962</c:v>
                </c:pt>
                <c:pt idx="864">
                  <c:v>0.132944403928375</c:v>
                </c:pt>
                <c:pt idx="865">
                  <c:v>0.132909551927954</c:v>
                </c:pt>
                <c:pt idx="866">
                  <c:v>0.132874818646974</c:v>
                </c:pt>
                <c:pt idx="867">
                  <c:v>0.132840203479862</c:v>
                </c:pt>
                <c:pt idx="868">
                  <c:v>0.132805705825153</c:v>
                </c:pt>
                <c:pt idx="869">
                  <c:v>0.13277132508546</c:v>
                </c:pt>
                <c:pt idx="870">
                  <c:v>0.132737060667439</c:v>
                </c:pt>
                <c:pt idx="871">
                  <c:v>0.132702911981754</c:v>
                </c:pt>
                <c:pt idx="872">
                  <c:v>0.132668878443042</c:v>
                </c:pt>
                <c:pt idx="873">
                  <c:v>0.132634959469883</c:v>
                </c:pt>
                <c:pt idx="874">
                  <c:v>0.132601154484763</c:v>
                </c:pt>
                <c:pt idx="875">
                  <c:v>0.132567462914044</c:v>
                </c:pt>
                <c:pt idx="876">
                  <c:v>0.13253388418793</c:v>
                </c:pt>
                <c:pt idx="877">
                  <c:v>0.132500417740438</c:v>
                </c:pt>
                <c:pt idx="878">
                  <c:v>0.13246706300936</c:v>
                </c:pt>
                <c:pt idx="879">
                  <c:v>0.132433819436237</c:v>
                </c:pt>
                <c:pt idx="880">
                  <c:v>0.132400686466326</c:v>
                </c:pt>
                <c:pt idx="881">
                  <c:v>0.13236766354857</c:v>
                </c:pt>
                <c:pt idx="882">
                  <c:v>0.132334750135565</c:v>
                </c:pt>
                <c:pt idx="883">
                  <c:v>0.132301945683533</c:v>
                </c:pt>
                <c:pt idx="884">
                  <c:v>0.132269249652289</c:v>
                </c:pt>
                <c:pt idx="885">
                  <c:v>0.132236661505213</c:v>
                </c:pt>
                <c:pt idx="886">
                  <c:v>0.132204180709221</c:v>
                </c:pt>
                <c:pt idx="887">
                  <c:v>0.132171806734737</c:v>
                </c:pt>
                <c:pt idx="888">
                  <c:v>0.132139539055659</c:v>
                </c:pt>
                <c:pt idx="889">
                  <c:v>0.132107377149336</c:v>
                </c:pt>
                <c:pt idx="890">
                  <c:v>0.132075320496539</c:v>
                </c:pt>
                <c:pt idx="891">
                  <c:v>0.132043368581429</c:v>
                </c:pt>
                <c:pt idx="892">
                  <c:v>0.132011520891535</c:v>
                </c:pt>
                <c:pt idx="893">
                  <c:v>0.131979776917724</c:v>
                </c:pt>
                <c:pt idx="894">
                  <c:v>0.13194813615417</c:v>
                </c:pt>
                <c:pt idx="895">
                  <c:v>0.131916598098336</c:v>
                </c:pt>
                <c:pt idx="896">
                  <c:v>0.131885162250938</c:v>
                </c:pt>
                <c:pt idx="897">
                  <c:v>0.131853828115925</c:v>
                </c:pt>
                <c:pt idx="898">
                  <c:v>0.131822595200451</c:v>
                </c:pt>
                <c:pt idx="899">
                  <c:v>0.131791463014847</c:v>
                </c:pt>
                <c:pt idx="900">
                  <c:v>0.131760431072601</c:v>
                </c:pt>
              </c:numCache>
            </c:numRef>
          </c:yVal>
          <c:smooth val="0"/>
        </c:ser>
        <c:dLbls>
          <c:showLegendKey val="0"/>
          <c:showVal val="0"/>
          <c:showCatName val="0"/>
          <c:showSerName val="0"/>
          <c:showPercent val="0"/>
          <c:showBubbleSize val="0"/>
        </c:dLbls>
        <c:axId val="2103788008"/>
        <c:axId val="2101619848"/>
      </c:scatterChart>
      <c:valAx>
        <c:axId val="2103788008"/>
        <c:scaling>
          <c:orientation val="minMax"/>
        </c:scaling>
        <c:delete val="0"/>
        <c:axPos val="b"/>
        <c:title>
          <c:tx>
            <c:rich>
              <a:bodyPr/>
              <a:lstStyle/>
              <a:p>
                <a:pPr>
                  <a:defRPr sz="1100" b="1" i="0" u="none" strike="noStrike" baseline="0">
                    <a:solidFill>
                      <a:srgbClr val="000000"/>
                    </a:solidFill>
                    <a:latin typeface="Arial"/>
                    <a:ea typeface="Arial"/>
                    <a:cs typeface="Arial"/>
                  </a:defRPr>
                </a:pPr>
                <a:r>
                  <a:rPr lang="en-GB"/>
                  <a:t>Dose(Gy)</a:t>
                </a:r>
              </a:p>
            </c:rich>
          </c:tx>
          <c:layout>
            <c:manualLayout>
              <c:xMode val="edge"/>
              <c:yMode val="edge"/>
              <c:x val="0.406003785921125"/>
              <c:y val="0.919927185039835"/>
            </c:manualLayout>
          </c:layout>
          <c:overlay val="0"/>
          <c:spPr>
            <a:noFill/>
            <a:ln w="25400">
              <a:noFill/>
            </a:ln>
          </c:spPr>
        </c:title>
        <c:numFmt formatCode="0.0000" sourceLinked="1"/>
        <c:majorTickMark val="out"/>
        <c:minorTickMark val="none"/>
        <c:tickLblPos val="nextTo"/>
        <c:spPr>
          <a:ln w="3175">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2101619848"/>
        <c:crosses val="autoZero"/>
        <c:crossBetween val="midCat"/>
      </c:valAx>
      <c:valAx>
        <c:axId val="210161984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GB"/>
                  <a:t>X(D) response</a:t>
                </a:r>
              </a:p>
            </c:rich>
          </c:tx>
          <c:layout>
            <c:manualLayout>
              <c:xMode val="edge"/>
              <c:yMode val="edge"/>
              <c:x val="0.0252765002908093"/>
              <c:y val="0.374302356666006"/>
            </c:manualLayout>
          </c:layout>
          <c:overlay val="0"/>
          <c:spPr>
            <a:noFill/>
            <a:ln w="25400">
              <a:noFill/>
            </a:ln>
          </c:spPr>
        </c:title>
        <c:numFmt formatCode="0.0000" sourceLinked="1"/>
        <c:majorTickMark val="out"/>
        <c:minorTickMark val="none"/>
        <c:tickLblPos val="nextTo"/>
        <c:spPr>
          <a:ln w="3175">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2103788008"/>
        <c:crosses val="autoZero"/>
        <c:crossBetween val="midCat"/>
      </c:valAx>
      <c:spPr>
        <a:solidFill>
          <a:srgbClr val="C0C0C0"/>
        </a:solidFill>
        <a:ln w="12700">
          <a:solidFill>
            <a:srgbClr val="808080"/>
          </a:solidFill>
          <a:prstDash val="solid"/>
        </a:ln>
      </c:spPr>
    </c:plotArea>
    <c:legend>
      <c:legendPos val="r"/>
      <c:layout>
        <c:manualLayout>
          <c:xMode val="edge"/>
          <c:yMode val="edge"/>
          <c:x val="0.872039260032922"/>
          <c:y val="0.452514789402186"/>
          <c:w val="0.115324032576818"/>
          <c:h val="0.0446928187063888"/>
        </c:manualLayout>
      </c:layout>
      <c:overlay val="0"/>
      <c:spPr>
        <a:solidFill>
          <a:srgbClr val="FFFFFF"/>
        </a:solidFill>
        <a:ln w="3175">
          <a:solidFill>
            <a:srgbClr val="000000"/>
          </a:solidFill>
          <a:prstDash val="solid"/>
        </a:ln>
      </c:spPr>
      <c:txPr>
        <a:bodyPr/>
        <a:lstStyle/>
        <a:p>
          <a:pPr>
            <a:defRPr sz="101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printSettings>
    <c:headerFooter alignWithMargins="0"/>
    <c:pageMargins b="1.0" l="0.75" r="0.75" t="1.0" header="0.5" footer="0.5"/>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0853659262762739"/>
          <c:y val="0.0778444251795606"/>
          <c:w val="0.749129557118322"/>
          <c:h val="0.847306627915986"/>
        </c:manualLayout>
      </c:layout>
      <c:scatterChart>
        <c:scatterStyle val="lineMarker"/>
        <c:varyColors val="0"/>
        <c:ser>
          <c:idx val="0"/>
          <c:order val="0"/>
          <c:spPr>
            <a:ln w="19050">
              <a:noFill/>
            </a:ln>
          </c:spPr>
          <c:marker>
            <c:symbol val="diamond"/>
            <c:size val="5"/>
            <c:spPr>
              <a:solidFill>
                <a:srgbClr val="000080"/>
              </a:solidFill>
              <a:ln>
                <a:solidFill>
                  <a:srgbClr val="000080"/>
                </a:solidFill>
                <a:prstDash val="solid"/>
              </a:ln>
            </c:spPr>
          </c:marker>
          <c:yVal>
            <c:numRef>
              <c:f>'rational cal'!$T$7:$T$423</c:f>
              <c:numCache>
                <c:formatCode>General</c:formatCode>
                <c:ptCount val="417"/>
                <c:pt idx="0">
                  <c:v>-0.435810784444024</c:v>
                </c:pt>
                <c:pt idx="1">
                  <c:v>-0.432447448189395</c:v>
                </c:pt>
                <c:pt idx="2">
                  <c:v>-0.433254679287466</c:v>
                </c:pt>
                <c:pt idx="3">
                  <c:v>-0.435497837580442</c:v>
                </c:pt>
                <c:pt idx="4">
                  <c:v>-0.432188344708347</c:v>
                </c:pt>
                <c:pt idx="5">
                  <c:v>-0.435497837580442</c:v>
                </c:pt>
                <c:pt idx="6">
                  <c:v>-0.433213864657769</c:v>
                </c:pt>
                <c:pt idx="7">
                  <c:v>-0.434096144438675</c:v>
                </c:pt>
                <c:pt idx="8">
                  <c:v>-0.434056354903384</c:v>
                </c:pt>
                <c:pt idx="9">
                  <c:v>-0.433827141712871</c:v>
                </c:pt>
                <c:pt idx="10">
                  <c:v>-0.43413691621121</c:v>
                </c:pt>
                <c:pt idx="11">
                  <c:v>-0.434961486773782</c:v>
                </c:pt>
                <c:pt idx="12">
                  <c:v>-0.436479650005995</c:v>
                </c:pt>
                <c:pt idx="13">
                  <c:v>-0.431537768446069</c:v>
                </c:pt>
                <c:pt idx="14">
                  <c:v>-0.435003059197582</c:v>
                </c:pt>
                <c:pt idx="15">
                  <c:v>-0.434167282865548</c:v>
                </c:pt>
                <c:pt idx="16">
                  <c:v>-0.434374618394445</c:v>
                </c:pt>
                <c:pt idx="17">
                  <c:v>-0.437586894173946</c:v>
                </c:pt>
                <c:pt idx="18">
                  <c:v>-0.437195329794384</c:v>
                </c:pt>
                <c:pt idx="19">
                  <c:v>-0.435330370075617</c:v>
                </c:pt>
                <c:pt idx="20">
                  <c:v>-0.433958911788315</c:v>
                </c:pt>
                <c:pt idx="21">
                  <c:v>-0.433013844301928</c:v>
                </c:pt>
                <c:pt idx="22">
                  <c:v>-0.432146491792019</c:v>
                </c:pt>
                <c:pt idx="23">
                  <c:v>-0.433682128543105</c:v>
                </c:pt>
                <c:pt idx="24">
                  <c:v>-0.433485033647589</c:v>
                </c:pt>
                <c:pt idx="25">
                  <c:v>-0.435754939706548</c:v>
                </c:pt>
                <c:pt idx="26">
                  <c:v>-0.433889724529853</c:v>
                </c:pt>
                <c:pt idx="27">
                  <c:v>-0.433332503067942</c:v>
                </c:pt>
                <c:pt idx="28">
                  <c:v>-0.432406594326433</c:v>
                </c:pt>
                <c:pt idx="29">
                  <c:v>-0.431418030125161</c:v>
                </c:pt>
                <c:pt idx="30">
                  <c:v>-0.431482626060604</c:v>
                </c:pt>
                <c:pt idx="31">
                  <c:v>-0.431911118401808</c:v>
                </c:pt>
                <c:pt idx="32">
                  <c:v>-0.431497857566916</c:v>
                </c:pt>
                <c:pt idx="33">
                  <c:v>-0.432004148097275</c:v>
                </c:pt>
                <c:pt idx="34">
                  <c:v>-0.430445529916016</c:v>
                </c:pt>
                <c:pt idx="35">
                  <c:v>-0.436309714183904</c:v>
                </c:pt>
                <c:pt idx="36">
                  <c:v>-0.432230054632337</c:v>
                </c:pt>
                <c:pt idx="37">
                  <c:v>-0.432416174031168</c:v>
                </c:pt>
                <c:pt idx="38">
                  <c:v>-0.430210527417328</c:v>
                </c:pt>
                <c:pt idx="39">
                  <c:v>-0.433347560362919</c:v>
                </c:pt>
                <c:pt idx="40">
                  <c:v>-0.432259503973891</c:v>
                </c:pt>
                <c:pt idx="41">
                  <c:v>-0.431968065073954</c:v>
                </c:pt>
                <c:pt idx="42">
                  <c:v>-0.429051644305424</c:v>
                </c:pt>
                <c:pt idx="43">
                  <c:v>-0.429648882486187</c:v>
                </c:pt>
                <c:pt idx="44">
                  <c:v>-0.42954315242374</c:v>
                </c:pt>
                <c:pt idx="45">
                  <c:v>-0.428816252299698</c:v>
                </c:pt>
                <c:pt idx="46">
                  <c:v>-0.426178595186475</c:v>
                </c:pt>
                <c:pt idx="47">
                  <c:v>-0.427765239636223</c:v>
                </c:pt>
                <c:pt idx="48">
                  <c:v>-0.426216772083381</c:v>
                </c:pt>
                <c:pt idx="49">
                  <c:v>-0.427762406472886</c:v>
                </c:pt>
                <c:pt idx="50">
                  <c:v>-0.426752060071523</c:v>
                </c:pt>
                <c:pt idx="51">
                  <c:v>-0.426692773761995</c:v>
                </c:pt>
                <c:pt idx="52">
                  <c:v>-0.426464383234798</c:v>
                </c:pt>
                <c:pt idx="53">
                  <c:v>-0.422608460596485</c:v>
                </c:pt>
                <c:pt idx="54">
                  <c:v>-0.423396404959157</c:v>
                </c:pt>
                <c:pt idx="55">
                  <c:v>-0.42228486445774</c:v>
                </c:pt>
                <c:pt idx="56">
                  <c:v>-0.422381956305809</c:v>
                </c:pt>
                <c:pt idx="57">
                  <c:v>-0.421799665899206</c:v>
                </c:pt>
                <c:pt idx="58">
                  <c:v>-0.421184281440484</c:v>
                </c:pt>
                <c:pt idx="59">
                  <c:v>-0.422053424387966</c:v>
                </c:pt>
                <c:pt idx="60">
                  <c:v>-0.420656166822192</c:v>
                </c:pt>
                <c:pt idx="61">
                  <c:v>-0.41870794997293</c:v>
                </c:pt>
                <c:pt idx="62">
                  <c:v>-0.419600664366389</c:v>
                </c:pt>
                <c:pt idx="63">
                  <c:v>-0.420061250551976</c:v>
                </c:pt>
                <c:pt idx="64">
                  <c:v>-0.420525301112772</c:v>
                </c:pt>
                <c:pt idx="65">
                  <c:v>-0.41603463672558</c:v>
                </c:pt>
                <c:pt idx="66">
                  <c:v>-0.416600520013511</c:v>
                </c:pt>
                <c:pt idx="67">
                  <c:v>-0.417497463160331</c:v>
                </c:pt>
                <c:pt idx="68">
                  <c:v>-0.411380144833058</c:v>
                </c:pt>
                <c:pt idx="69">
                  <c:v>-0.411807104105017</c:v>
                </c:pt>
                <c:pt idx="70">
                  <c:v>-0.412394274215172</c:v>
                </c:pt>
                <c:pt idx="71">
                  <c:v>-0.410702663737661</c:v>
                </c:pt>
                <c:pt idx="72">
                  <c:v>-0.412244670182441</c:v>
                </c:pt>
                <c:pt idx="73">
                  <c:v>-0.4117350688518</c:v>
                </c:pt>
                <c:pt idx="74">
                  <c:v>-0.407273047853654</c:v>
                </c:pt>
                <c:pt idx="75">
                  <c:v>-0.405799352779636</c:v>
                </c:pt>
                <c:pt idx="76">
                  <c:v>-0.404520264010831</c:v>
                </c:pt>
                <c:pt idx="77">
                  <c:v>-0.401838474645111</c:v>
                </c:pt>
                <c:pt idx="78">
                  <c:v>-0.400653045688029</c:v>
                </c:pt>
                <c:pt idx="79">
                  <c:v>-0.397516054405749</c:v>
                </c:pt>
                <c:pt idx="80">
                  <c:v>-0.395291091484099</c:v>
                </c:pt>
                <c:pt idx="81">
                  <c:v>-0.393019625050973</c:v>
                </c:pt>
                <c:pt idx="82">
                  <c:v>-0.392990850623141</c:v>
                </c:pt>
                <c:pt idx="83">
                  <c:v>-0.390608682969563</c:v>
                </c:pt>
                <c:pt idx="84">
                  <c:v>-0.387462821595058</c:v>
                </c:pt>
                <c:pt idx="85">
                  <c:v>-0.382660974729859</c:v>
                </c:pt>
                <c:pt idx="86">
                  <c:v>-0.380797731585509</c:v>
                </c:pt>
                <c:pt idx="87">
                  <c:v>-0.377261626082023</c:v>
                </c:pt>
                <c:pt idx="88">
                  <c:v>-0.375949640250375</c:v>
                </c:pt>
                <c:pt idx="89">
                  <c:v>-0.373975374576451</c:v>
                </c:pt>
                <c:pt idx="90">
                  <c:v>-0.370705123259897</c:v>
                </c:pt>
                <c:pt idx="91">
                  <c:v>-0.369623220155245</c:v>
                </c:pt>
                <c:pt idx="92">
                  <c:v>-0.364768702277598</c:v>
                </c:pt>
                <c:pt idx="93">
                  <c:v>-0.358692534672585</c:v>
                </c:pt>
                <c:pt idx="94">
                  <c:v>-0.355921823108084</c:v>
                </c:pt>
                <c:pt idx="95">
                  <c:v>-0.349162010286409</c:v>
                </c:pt>
                <c:pt idx="96">
                  <c:v>-0.343302923982391</c:v>
                </c:pt>
                <c:pt idx="97">
                  <c:v>-0.337260730916448</c:v>
                </c:pt>
                <c:pt idx="98">
                  <c:v>-0.330004989349823</c:v>
                </c:pt>
                <c:pt idx="99">
                  <c:v>-0.318929339949526</c:v>
                </c:pt>
                <c:pt idx="100">
                  <c:v>-0.302419275308885</c:v>
                </c:pt>
                <c:pt idx="101">
                  <c:v>-0.288365310430803</c:v>
                </c:pt>
                <c:pt idx="102">
                  <c:v>-0.269283908331256</c:v>
                </c:pt>
                <c:pt idx="103">
                  <c:v>-0.238867218340498</c:v>
                </c:pt>
                <c:pt idx="104">
                  <c:v>-0.206009026121421</c:v>
                </c:pt>
                <c:pt idx="105">
                  <c:v>-0.155495563239481</c:v>
                </c:pt>
                <c:pt idx="106">
                  <c:v>-0.0987524795507735</c:v>
                </c:pt>
                <c:pt idx="107">
                  <c:v>-0.0145760876148504</c:v>
                </c:pt>
                <c:pt idx="108">
                  <c:v>0.0782946648972409</c:v>
                </c:pt>
                <c:pt idx="109">
                  <c:v>0.160228607128957</c:v>
                </c:pt>
                <c:pt idx="110">
                  <c:v>0.252340727346034</c:v>
                </c:pt>
                <c:pt idx="111">
                  <c:v>0.33347313157722</c:v>
                </c:pt>
                <c:pt idx="112">
                  <c:v>0.390407845952651</c:v>
                </c:pt>
                <c:pt idx="113">
                  <c:v>0.439917533125355</c:v>
                </c:pt>
                <c:pt idx="114">
                  <c:v>0.461931831866534</c:v>
                </c:pt>
                <c:pt idx="115">
                  <c:v>0.489443911360926</c:v>
                </c:pt>
                <c:pt idx="116">
                  <c:v>0.506978946906377</c:v>
                </c:pt>
                <c:pt idx="117">
                  <c:v>0.514679155367824</c:v>
                </c:pt>
                <c:pt idx="118">
                  <c:v>0.525640174661929</c:v>
                </c:pt>
                <c:pt idx="119">
                  <c:v>0.528089506668424</c:v>
                </c:pt>
                <c:pt idx="120">
                  <c:v>0.53248653437953</c:v>
                </c:pt>
                <c:pt idx="121">
                  <c:v>0.537740767723389</c:v>
                </c:pt>
                <c:pt idx="122">
                  <c:v>0.541135270398371</c:v>
                </c:pt>
                <c:pt idx="123">
                  <c:v>0.549395569872176</c:v>
                </c:pt>
                <c:pt idx="124">
                  <c:v>0.554941944436177</c:v>
                </c:pt>
                <c:pt idx="125">
                  <c:v>0.551323696467434</c:v>
                </c:pt>
                <c:pt idx="126">
                  <c:v>0.547988562533208</c:v>
                </c:pt>
                <c:pt idx="127">
                  <c:v>0.546493085000842</c:v>
                </c:pt>
                <c:pt idx="128">
                  <c:v>0.556068844909915</c:v>
                </c:pt>
                <c:pt idx="129">
                  <c:v>0.555927797072043</c:v>
                </c:pt>
                <c:pt idx="130">
                  <c:v>0.554927744389137</c:v>
                </c:pt>
                <c:pt idx="131">
                  <c:v>0.558623072858221</c:v>
                </c:pt>
                <c:pt idx="132">
                  <c:v>0.557843696835874</c:v>
                </c:pt>
                <c:pt idx="133">
                  <c:v>0.555827260735868</c:v>
                </c:pt>
                <c:pt idx="134">
                  <c:v>0.5633917776189</c:v>
                </c:pt>
                <c:pt idx="135">
                  <c:v>0.568697510098028</c:v>
                </c:pt>
                <c:pt idx="136">
                  <c:v>0.563977089532475</c:v>
                </c:pt>
                <c:pt idx="137">
                  <c:v>0.557654437599978</c:v>
                </c:pt>
                <c:pt idx="138">
                  <c:v>0.56142688871297</c:v>
                </c:pt>
                <c:pt idx="139">
                  <c:v>0.561956025194192</c:v>
                </c:pt>
                <c:pt idx="140">
                  <c:v>0.559100175663616</c:v>
                </c:pt>
                <c:pt idx="141">
                  <c:v>0.560475825894286</c:v>
                </c:pt>
                <c:pt idx="142">
                  <c:v>0.561765825946717</c:v>
                </c:pt>
                <c:pt idx="143">
                  <c:v>0.562780653609042</c:v>
                </c:pt>
                <c:pt idx="144">
                  <c:v>0.562766370003747</c:v>
                </c:pt>
                <c:pt idx="145">
                  <c:v>0.563988884161335</c:v>
                </c:pt>
                <c:pt idx="146">
                  <c:v>0.566814007682531</c:v>
                </c:pt>
                <c:pt idx="147">
                  <c:v>0.562249049191609</c:v>
                </c:pt>
                <c:pt idx="148">
                  <c:v>0.566382125123588</c:v>
                </c:pt>
                <c:pt idx="149">
                  <c:v>0.567470334519463</c:v>
                </c:pt>
                <c:pt idx="150">
                  <c:v>0.565113782857382</c:v>
                </c:pt>
                <c:pt idx="151">
                  <c:v>0.563593999314838</c:v>
                </c:pt>
                <c:pt idx="152">
                  <c:v>0.56628545406762</c:v>
                </c:pt>
                <c:pt idx="153">
                  <c:v>0.564646330967207</c:v>
                </c:pt>
                <c:pt idx="154">
                  <c:v>0.561729787486295</c:v>
                </c:pt>
                <c:pt idx="155">
                  <c:v>0.564410342277253</c:v>
                </c:pt>
                <c:pt idx="156">
                  <c:v>0.565535595249437</c:v>
                </c:pt>
                <c:pt idx="157">
                  <c:v>0.566845168773335</c:v>
                </c:pt>
                <c:pt idx="158">
                  <c:v>0.567260360948481</c:v>
                </c:pt>
                <c:pt idx="159">
                  <c:v>0.563822696702862</c:v>
                </c:pt>
                <c:pt idx="160">
                  <c:v>0.561592778837198</c:v>
                </c:pt>
                <c:pt idx="161">
                  <c:v>0.560466201045117</c:v>
                </c:pt>
                <c:pt idx="162">
                  <c:v>0.560593468539226</c:v>
                </c:pt>
                <c:pt idx="163">
                  <c:v>0.55797071478352</c:v>
                </c:pt>
                <c:pt idx="164">
                  <c:v>0.557520335919257</c:v>
                </c:pt>
                <c:pt idx="165">
                  <c:v>0.559392930519977</c:v>
                </c:pt>
                <c:pt idx="166">
                  <c:v>0.561886080112783</c:v>
                </c:pt>
                <c:pt idx="167">
                  <c:v>0.554736413494834</c:v>
                </c:pt>
                <c:pt idx="168">
                  <c:v>0.551447616541568</c:v>
                </c:pt>
                <c:pt idx="169">
                  <c:v>0.557376645085978</c:v>
                </c:pt>
                <c:pt idx="170">
                  <c:v>0.562648536077972</c:v>
                </c:pt>
                <c:pt idx="171">
                  <c:v>0.560903310368881</c:v>
                </c:pt>
                <c:pt idx="172">
                  <c:v>0.557616019827042</c:v>
                </c:pt>
                <c:pt idx="173">
                  <c:v>0.559047472356741</c:v>
                </c:pt>
                <c:pt idx="174">
                  <c:v>0.559119405766188</c:v>
                </c:pt>
                <c:pt idx="175">
                  <c:v>0.558889374908337</c:v>
                </c:pt>
                <c:pt idx="176">
                  <c:v>0.557764716976517</c:v>
                </c:pt>
                <c:pt idx="177">
                  <c:v>0.563991386065664</c:v>
                </c:pt>
                <c:pt idx="178">
                  <c:v>0.562799936718068</c:v>
                </c:pt>
                <c:pt idx="179">
                  <c:v>0.558661519608142</c:v>
                </c:pt>
                <c:pt idx="180">
                  <c:v>0.557549147080873</c:v>
                </c:pt>
                <c:pt idx="181">
                  <c:v>0.557120245158303</c:v>
                </c:pt>
                <c:pt idx="182">
                  <c:v>0.554136330795438</c:v>
                </c:pt>
                <c:pt idx="183">
                  <c:v>0.558373551867776</c:v>
                </c:pt>
                <c:pt idx="184">
                  <c:v>0.56154960974896</c:v>
                </c:pt>
                <c:pt idx="185">
                  <c:v>0.564441805032711</c:v>
                </c:pt>
                <c:pt idx="186">
                  <c:v>0.562121624048324</c:v>
                </c:pt>
                <c:pt idx="187">
                  <c:v>0.561604909245009</c:v>
                </c:pt>
                <c:pt idx="188">
                  <c:v>0.561232484541921</c:v>
                </c:pt>
                <c:pt idx="189">
                  <c:v>0.564511526273133</c:v>
                </c:pt>
                <c:pt idx="190">
                  <c:v>0.560879062388608</c:v>
                </c:pt>
                <c:pt idx="191">
                  <c:v>0.556542903289909</c:v>
                </c:pt>
                <c:pt idx="192">
                  <c:v>0.548017168408344</c:v>
                </c:pt>
                <c:pt idx="193">
                  <c:v>0.556571693366716</c:v>
                </c:pt>
                <c:pt idx="194">
                  <c:v>0.558809977165841</c:v>
                </c:pt>
                <c:pt idx="195">
                  <c:v>0.562674958540523</c:v>
                </c:pt>
                <c:pt idx="196">
                  <c:v>0.558898988408159</c:v>
                </c:pt>
                <c:pt idx="197">
                  <c:v>0.556360935935794</c:v>
                </c:pt>
                <c:pt idx="198">
                  <c:v>0.564535482614334</c:v>
                </c:pt>
                <c:pt idx="199">
                  <c:v>0.562672459096044</c:v>
                </c:pt>
                <c:pt idx="200">
                  <c:v>0.561725148943113</c:v>
                </c:pt>
                <c:pt idx="201">
                  <c:v>0.564268411537796</c:v>
                </c:pt>
                <c:pt idx="202">
                  <c:v>0.563690476260122</c:v>
                </c:pt>
                <c:pt idx="203">
                  <c:v>0.562417540284527</c:v>
                </c:pt>
                <c:pt idx="204">
                  <c:v>0.563528970630886</c:v>
                </c:pt>
                <c:pt idx="205">
                  <c:v>0.56367368162528</c:v>
                </c:pt>
                <c:pt idx="206">
                  <c:v>0.557345348143315</c:v>
                </c:pt>
                <c:pt idx="207">
                  <c:v>0.561782953476241</c:v>
                </c:pt>
                <c:pt idx="208">
                  <c:v>0.561011361861805</c:v>
                </c:pt>
                <c:pt idx="209">
                  <c:v>0.554839352495157</c:v>
                </c:pt>
                <c:pt idx="210">
                  <c:v>0.556861405858646</c:v>
                </c:pt>
                <c:pt idx="211">
                  <c:v>0.559359449222599</c:v>
                </c:pt>
                <c:pt idx="212">
                  <c:v>0.557628114191914</c:v>
                </c:pt>
                <c:pt idx="213">
                  <c:v>0.565477986233427</c:v>
                </c:pt>
                <c:pt idx="214">
                  <c:v>0.562100209249259</c:v>
                </c:pt>
                <c:pt idx="215">
                  <c:v>0.567260360948481</c:v>
                </c:pt>
                <c:pt idx="216">
                  <c:v>0.569884166224497</c:v>
                </c:pt>
                <c:pt idx="217">
                  <c:v>0.56667397080655</c:v>
                </c:pt>
                <c:pt idx="218">
                  <c:v>0.567028568265197</c:v>
                </c:pt>
                <c:pt idx="219">
                  <c:v>0.563187443269267</c:v>
                </c:pt>
                <c:pt idx="220">
                  <c:v>0.571488735249909</c:v>
                </c:pt>
                <c:pt idx="221">
                  <c:v>0.570084856856283</c:v>
                </c:pt>
                <c:pt idx="222">
                  <c:v>0.568656263348101</c:v>
                </c:pt>
                <c:pt idx="223">
                  <c:v>0.570922049740316</c:v>
                </c:pt>
                <c:pt idx="224">
                  <c:v>0.564557293984339</c:v>
                </c:pt>
                <c:pt idx="225">
                  <c:v>0.56789288956761</c:v>
                </c:pt>
                <c:pt idx="226">
                  <c:v>0.562629255150833</c:v>
                </c:pt>
                <c:pt idx="227">
                  <c:v>0.564075738719592</c:v>
                </c:pt>
                <c:pt idx="228">
                  <c:v>0.571178951063198</c:v>
                </c:pt>
                <c:pt idx="229">
                  <c:v>0.564302015945262</c:v>
                </c:pt>
                <c:pt idx="230">
                  <c:v>0.567666005030393</c:v>
                </c:pt>
                <c:pt idx="231">
                  <c:v>0.56335819605546</c:v>
                </c:pt>
                <c:pt idx="232">
                  <c:v>0.566377112378849</c:v>
                </c:pt>
                <c:pt idx="233">
                  <c:v>0.573560591430675</c:v>
                </c:pt>
                <c:pt idx="234">
                  <c:v>0.570382537422574</c:v>
                </c:pt>
                <c:pt idx="235">
                  <c:v>0.569207281176332</c:v>
                </c:pt>
                <c:pt idx="236">
                  <c:v>0.570977737460999</c:v>
                </c:pt>
                <c:pt idx="237">
                  <c:v>0.572476784576931</c:v>
                </c:pt>
                <c:pt idx="238">
                  <c:v>0.571197996056065</c:v>
                </c:pt>
                <c:pt idx="239">
                  <c:v>0.567907586414811</c:v>
                </c:pt>
                <c:pt idx="240">
                  <c:v>0.568767453138909</c:v>
                </c:pt>
                <c:pt idx="241">
                  <c:v>0.568409885276659</c:v>
                </c:pt>
                <c:pt idx="242">
                  <c:v>0.564976427346484</c:v>
                </c:pt>
                <c:pt idx="243">
                  <c:v>0.563226021491527</c:v>
                </c:pt>
                <c:pt idx="244">
                  <c:v>0.573337425566867</c:v>
                </c:pt>
                <c:pt idx="245">
                  <c:v>0.57096588117202</c:v>
                </c:pt>
                <c:pt idx="246">
                  <c:v>0.574045565065985</c:v>
                </c:pt>
                <c:pt idx="247">
                  <c:v>0.576019307707117</c:v>
                </c:pt>
                <c:pt idx="248">
                  <c:v>0.570612396310373</c:v>
                </c:pt>
                <c:pt idx="249">
                  <c:v>0.569748833678136</c:v>
                </c:pt>
                <c:pt idx="250">
                  <c:v>0.571655875898995</c:v>
                </c:pt>
                <c:pt idx="251">
                  <c:v>0.576629278092128</c:v>
                </c:pt>
                <c:pt idx="252">
                  <c:v>0.576840722104468</c:v>
                </c:pt>
                <c:pt idx="253">
                  <c:v>0.57134353747167</c:v>
                </c:pt>
                <c:pt idx="254">
                  <c:v>0.568994524154759</c:v>
                </c:pt>
                <c:pt idx="255">
                  <c:v>0.566577636798214</c:v>
                </c:pt>
                <c:pt idx="256">
                  <c:v>0.562711022473444</c:v>
                </c:pt>
                <c:pt idx="257">
                  <c:v>0.559033228576594</c:v>
                </c:pt>
                <c:pt idx="258">
                  <c:v>0.556480704626545</c:v>
                </c:pt>
                <c:pt idx="259">
                  <c:v>0.553524460642345</c:v>
                </c:pt>
                <c:pt idx="260">
                  <c:v>0.546623611996751</c:v>
                </c:pt>
                <c:pt idx="261">
                  <c:v>0.53756871259363</c:v>
                </c:pt>
                <c:pt idx="262">
                  <c:v>0.532399623101387</c:v>
                </c:pt>
                <c:pt idx="263">
                  <c:v>0.531217289694441</c:v>
                </c:pt>
                <c:pt idx="264">
                  <c:v>0.52507185117272</c:v>
                </c:pt>
                <c:pt idx="265">
                  <c:v>0.517615085245273</c:v>
                </c:pt>
                <c:pt idx="266">
                  <c:v>0.506946423618061</c:v>
                </c:pt>
                <c:pt idx="267">
                  <c:v>0.496391447398874</c:v>
                </c:pt>
                <c:pt idx="268">
                  <c:v>0.476431171765045</c:v>
                </c:pt>
                <c:pt idx="269">
                  <c:v>0.459623743144791</c:v>
                </c:pt>
                <c:pt idx="270">
                  <c:v>0.440901201576802</c:v>
                </c:pt>
                <c:pt idx="271">
                  <c:v>0.414948048722537</c:v>
                </c:pt>
                <c:pt idx="272">
                  <c:v>0.374755298076</c:v>
                </c:pt>
                <c:pt idx="273">
                  <c:v>0.310325838299035</c:v>
                </c:pt>
                <c:pt idx="274">
                  <c:v>0.237690032659693</c:v>
                </c:pt>
                <c:pt idx="275">
                  <c:v>0.138223861280139</c:v>
                </c:pt>
                <c:pt idx="276">
                  <c:v>0.0465129396476604</c:v>
                </c:pt>
                <c:pt idx="277">
                  <c:v>-0.0547186922837319</c:v>
                </c:pt>
                <c:pt idx="278">
                  <c:v>-0.142002313286528</c:v>
                </c:pt>
                <c:pt idx="279">
                  <c:v>-0.195027793606617</c:v>
                </c:pt>
                <c:pt idx="280">
                  <c:v>-0.237108236943715</c:v>
                </c:pt>
                <c:pt idx="281">
                  <c:v>-0.262765131368788</c:v>
                </c:pt>
                <c:pt idx="282">
                  <c:v>-0.278009194693853</c:v>
                </c:pt>
                <c:pt idx="283">
                  <c:v>-0.296783864823331</c:v>
                </c:pt>
                <c:pt idx="284">
                  <c:v>-0.309356549140008</c:v>
                </c:pt>
                <c:pt idx="285">
                  <c:v>-0.323541105880463</c:v>
                </c:pt>
                <c:pt idx="286">
                  <c:v>-0.335084934090095</c:v>
                </c:pt>
                <c:pt idx="287">
                  <c:v>-0.342890273549114</c:v>
                </c:pt>
                <c:pt idx="288">
                  <c:v>-0.352143689313274</c:v>
                </c:pt>
                <c:pt idx="289">
                  <c:v>-0.356442469224008</c:v>
                </c:pt>
                <c:pt idx="290">
                  <c:v>-0.36287709925477</c:v>
                </c:pt>
                <c:pt idx="291">
                  <c:v>-0.366062766118584</c:v>
                </c:pt>
                <c:pt idx="292">
                  <c:v>-0.368595221934563</c:v>
                </c:pt>
                <c:pt idx="293">
                  <c:v>-0.370542946111952</c:v>
                </c:pt>
                <c:pt idx="294">
                  <c:v>-0.373647981423403</c:v>
                </c:pt>
                <c:pt idx="295">
                  <c:v>-0.377883990261625</c:v>
                </c:pt>
                <c:pt idx="296">
                  <c:v>-0.380903536823461</c:v>
                </c:pt>
                <c:pt idx="297">
                  <c:v>-0.381569648270352</c:v>
                </c:pt>
                <c:pt idx="298">
                  <c:v>-0.384087499584571</c:v>
                </c:pt>
                <c:pt idx="299">
                  <c:v>-0.387314740863004</c:v>
                </c:pt>
                <c:pt idx="300">
                  <c:v>-0.389582325664782</c:v>
                </c:pt>
                <c:pt idx="301">
                  <c:v>-0.393128073858009</c:v>
                </c:pt>
                <c:pt idx="302">
                  <c:v>-0.396913570521828</c:v>
                </c:pt>
                <c:pt idx="303">
                  <c:v>-0.397249004930183</c:v>
                </c:pt>
                <c:pt idx="304">
                  <c:v>-0.398974476469508</c:v>
                </c:pt>
                <c:pt idx="305">
                  <c:v>-0.401081456887931</c:v>
                </c:pt>
                <c:pt idx="306">
                  <c:v>-0.405655420042236</c:v>
                </c:pt>
                <c:pt idx="307">
                  <c:v>-0.407251424176962</c:v>
                </c:pt>
                <c:pt idx="308">
                  <c:v>-0.410135731388033</c:v>
                </c:pt>
                <c:pt idx="309">
                  <c:v>-0.407900476176387</c:v>
                </c:pt>
                <c:pt idx="310">
                  <c:v>-0.408408318665926</c:v>
                </c:pt>
                <c:pt idx="311">
                  <c:v>-0.4146110098331</c:v>
                </c:pt>
                <c:pt idx="312">
                  <c:v>-0.415269858016106</c:v>
                </c:pt>
                <c:pt idx="313">
                  <c:v>-0.415420942771537</c:v>
                </c:pt>
                <c:pt idx="314">
                  <c:v>-0.41522629576179</c:v>
                </c:pt>
                <c:pt idx="315">
                  <c:v>-0.419332719902246</c:v>
                </c:pt>
                <c:pt idx="316">
                  <c:v>-0.419994773452414</c:v>
                </c:pt>
                <c:pt idx="317">
                  <c:v>-0.416146953151135</c:v>
                </c:pt>
                <c:pt idx="318">
                  <c:v>-0.421227681287217</c:v>
                </c:pt>
                <c:pt idx="319">
                  <c:v>-0.420180610306585</c:v>
                </c:pt>
                <c:pt idx="320">
                  <c:v>-0.418596115493308</c:v>
                </c:pt>
                <c:pt idx="321">
                  <c:v>-0.421647859388958</c:v>
                </c:pt>
                <c:pt idx="322">
                  <c:v>-0.423807821290936</c:v>
                </c:pt>
                <c:pt idx="323">
                  <c:v>-0.423247733316099</c:v>
                </c:pt>
                <c:pt idx="324">
                  <c:v>-0.424489277937607</c:v>
                </c:pt>
                <c:pt idx="325">
                  <c:v>-0.4252132385766</c:v>
                </c:pt>
                <c:pt idx="326">
                  <c:v>-0.423030944831086</c:v>
                </c:pt>
                <c:pt idx="327">
                  <c:v>-0.426921102448175</c:v>
                </c:pt>
                <c:pt idx="328">
                  <c:v>-0.426432886023515</c:v>
                </c:pt>
                <c:pt idx="329">
                  <c:v>-0.42393917606681</c:v>
                </c:pt>
                <c:pt idx="330">
                  <c:v>-0.424888791075275</c:v>
                </c:pt>
                <c:pt idx="331">
                  <c:v>-0.426256082547031</c:v>
                </c:pt>
                <c:pt idx="332">
                  <c:v>-0.427543799203764</c:v>
                </c:pt>
                <c:pt idx="333">
                  <c:v>-0.427369070968982</c:v>
                </c:pt>
                <c:pt idx="334">
                  <c:v>-0.428095379588798</c:v>
                </c:pt>
                <c:pt idx="335">
                  <c:v>-0.429001996779626</c:v>
                </c:pt>
                <c:pt idx="336">
                  <c:v>-0.430836302182983</c:v>
                </c:pt>
                <c:pt idx="337">
                  <c:v>-0.429928692093325</c:v>
                </c:pt>
                <c:pt idx="338">
                  <c:v>-0.432208213545157</c:v>
                </c:pt>
                <c:pt idx="339">
                  <c:v>-0.428587445938932</c:v>
                </c:pt>
                <c:pt idx="340">
                  <c:v>-0.429327834787186</c:v>
                </c:pt>
                <c:pt idx="341">
                  <c:v>-0.430603385363553</c:v>
                </c:pt>
                <c:pt idx="342">
                  <c:v>-0.432097167498294</c:v>
                </c:pt>
                <c:pt idx="343">
                  <c:v>-0.431670744028863</c:v>
                </c:pt>
                <c:pt idx="344">
                  <c:v>-0.433171218288159</c:v>
                </c:pt>
                <c:pt idx="345">
                  <c:v>-0.43268661474933</c:v>
                </c:pt>
                <c:pt idx="346">
                  <c:v>-0.432459844830917</c:v>
                </c:pt>
                <c:pt idx="347">
                  <c:v>-0.433047067025836</c:v>
                </c:pt>
                <c:pt idx="348">
                  <c:v>-0.43467098412503</c:v>
                </c:pt>
                <c:pt idx="349">
                  <c:v>-0.43430265416929</c:v>
                </c:pt>
                <c:pt idx="350">
                  <c:v>-0.432868690637488</c:v>
                </c:pt>
                <c:pt idx="351">
                  <c:v>-0.433350515501275</c:v>
                </c:pt>
                <c:pt idx="352">
                  <c:v>-0.434927356521484</c:v>
                </c:pt>
                <c:pt idx="353">
                  <c:v>-0.43508156366442</c:v>
                </c:pt>
                <c:pt idx="354">
                  <c:v>-0.434029921236749</c:v>
                </c:pt>
                <c:pt idx="355">
                  <c:v>-0.434836616671801</c:v>
                </c:pt>
                <c:pt idx="356">
                  <c:v>-0.434535531692187</c:v>
                </c:pt>
                <c:pt idx="357">
                  <c:v>-0.435133661858702</c:v>
                </c:pt>
                <c:pt idx="358">
                  <c:v>-0.437171656411395</c:v>
                </c:pt>
                <c:pt idx="359">
                  <c:v>-0.435386243085113</c:v>
                </c:pt>
                <c:pt idx="360">
                  <c:v>-0.4373236306971</c:v>
                </c:pt>
                <c:pt idx="361">
                  <c:v>-0.438890369037286</c:v>
                </c:pt>
                <c:pt idx="362">
                  <c:v>-0.434683207491182</c:v>
                </c:pt>
                <c:pt idx="363">
                  <c:v>-0.434672810616343</c:v>
                </c:pt>
                <c:pt idx="364">
                  <c:v>-0.435010643133837</c:v>
                </c:pt>
                <c:pt idx="365">
                  <c:v>-0.437359484206001</c:v>
                </c:pt>
                <c:pt idx="366">
                  <c:v>-0.435668920311404</c:v>
                </c:pt>
                <c:pt idx="367">
                  <c:v>-0.435750168878188</c:v>
                </c:pt>
                <c:pt idx="368">
                  <c:v>-0.435162026631341</c:v>
                </c:pt>
                <c:pt idx="369">
                  <c:v>-0.433755130543389</c:v>
                </c:pt>
                <c:pt idx="370">
                  <c:v>-0.436240720505349</c:v>
                </c:pt>
                <c:pt idx="371">
                  <c:v>-0.436112253734352</c:v>
                </c:pt>
                <c:pt idx="372">
                  <c:v>-0.436026270982059</c:v>
                </c:pt>
                <c:pt idx="373">
                  <c:v>-0.437506663590377</c:v>
                </c:pt>
                <c:pt idx="374">
                  <c:v>-0.435134644812407</c:v>
                </c:pt>
                <c:pt idx="375">
                  <c:v>-0.432905720579679</c:v>
                </c:pt>
                <c:pt idx="376">
                  <c:v>-0.43452710032017</c:v>
                </c:pt>
                <c:pt idx="377">
                  <c:v>-0.434328235909196</c:v>
                </c:pt>
                <c:pt idx="378">
                  <c:v>-0.434837459501926</c:v>
                </c:pt>
                <c:pt idx="379">
                  <c:v>-0.432832644715558</c:v>
                </c:pt>
                <c:pt idx="380">
                  <c:v>-0.43328690736965</c:v>
                </c:pt>
                <c:pt idx="381">
                  <c:v>-0.433932334430472</c:v>
                </c:pt>
                <c:pt idx="382">
                  <c:v>-0.433533432396153</c:v>
                </c:pt>
                <c:pt idx="383">
                  <c:v>-0.434881004573395</c:v>
                </c:pt>
                <c:pt idx="384">
                  <c:v>-0.435208363058497</c:v>
                </c:pt>
                <c:pt idx="385">
                  <c:v>-0.436314341605527</c:v>
                </c:pt>
                <c:pt idx="386">
                  <c:v>-0.435354095501562</c:v>
                </c:pt>
                <c:pt idx="387">
                  <c:v>-0.435806013933313</c:v>
                </c:pt>
                <c:pt idx="388">
                  <c:v>-0.436181117737016</c:v>
                </c:pt>
                <c:pt idx="389">
                  <c:v>-0.437722694580743</c:v>
                </c:pt>
                <c:pt idx="390">
                  <c:v>-0.436454133788182</c:v>
                </c:pt>
                <c:pt idx="391">
                  <c:v>-0.435703862369443</c:v>
                </c:pt>
                <c:pt idx="392">
                  <c:v>-0.438357164688023</c:v>
                </c:pt>
                <c:pt idx="393">
                  <c:v>-0.437843356471577</c:v>
                </c:pt>
                <c:pt idx="394">
                  <c:v>-0.437667957064965</c:v>
                </c:pt>
                <c:pt idx="395">
                  <c:v>-0.435396631123867</c:v>
                </c:pt>
                <c:pt idx="396">
                  <c:v>-0.4354722914716</c:v>
                </c:pt>
                <c:pt idx="397">
                  <c:v>-0.438210134673305</c:v>
                </c:pt>
                <c:pt idx="398">
                  <c:v>-0.436553390314108</c:v>
                </c:pt>
                <c:pt idx="399">
                  <c:v>-0.439689469472557</c:v>
                </c:pt>
                <c:pt idx="400">
                  <c:v>-0.437543489402002</c:v>
                </c:pt>
                <c:pt idx="401">
                  <c:v>-0.438116811083011</c:v>
                </c:pt>
                <c:pt idx="402">
                  <c:v>-0.4373557028536</c:v>
                </c:pt>
                <c:pt idx="403">
                  <c:v>-0.438008363564502</c:v>
                </c:pt>
                <c:pt idx="404">
                  <c:v>-0.437106656228767</c:v>
                </c:pt>
                <c:pt idx="405">
                  <c:v>-0.433613903210813</c:v>
                </c:pt>
                <c:pt idx="406">
                  <c:v>-0.438492840276188</c:v>
                </c:pt>
                <c:pt idx="407">
                  <c:v>-0.437986672375738</c:v>
                </c:pt>
                <c:pt idx="408">
                  <c:v>-0.430066725496188</c:v>
                </c:pt>
                <c:pt idx="409">
                  <c:v>-0.436179294526734</c:v>
                </c:pt>
                <c:pt idx="410">
                  <c:v>-0.437685876645479</c:v>
                </c:pt>
                <c:pt idx="411">
                  <c:v>-0.43281743737841</c:v>
                </c:pt>
                <c:pt idx="412">
                  <c:v>-0.432801384890582</c:v>
                </c:pt>
                <c:pt idx="413">
                  <c:v>-0.432690417201411</c:v>
                </c:pt>
                <c:pt idx="414">
                  <c:v>-0.436908402554517</c:v>
                </c:pt>
                <c:pt idx="415">
                  <c:v>-0.439780802529221</c:v>
                </c:pt>
                <c:pt idx="416">
                  <c:v>-0.435377679875365</c:v>
                </c:pt>
              </c:numCache>
            </c:numRef>
          </c:yVal>
          <c:smooth val="0"/>
        </c:ser>
        <c:dLbls>
          <c:showLegendKey val="0"/>
          <c:showVal val="0"/>
          <c:showCatName val="0"/>
          <c:showSerName val="0"/>
          <c:showPercent val="0"/>
          <c:showBubbleSize val="0"/>
        </c:dLbls>
        <c:axId val="2102754456"/>
        <c:axId val="2102759336"/>
      </c:scatterChart>
      <c:valAx>
        <c:axId val="21027544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2102759336"/>
        <c:crosses val="autoZero"/>
        <c:crossBetween val="midCat"/>
      </c:valAx>
      <c:valAx>
        <c:axId val="210275933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2102754456"/>
        <c:crosses val="autoZero"/>
        <c:crossBetween val="midCat"/>
      </c:valAx>
      <c:spPr>
        <a:solidFill>
          <a:srgbClr val="C0C0C0"/>
        </a:solidFill>
        <a:ln w="12700">
          <a:solidFill>
            <a:srgbClr val="808080"/>
          </a:solidFill>
          <a:prstDash val="solid"/>
        </a:ln>
      </c:spPr>
    </c:plotArea>
    <c:legend>
      <c:legendPos val="r"/>
      <c:layout>
        <c:manualLayout>
          <c:xMode val="edge"/>
          <c:yMode val="edge"/>
          <c:x val="0.874565203891622"/>
          <c:y val="0.470060567430423"/>
          <c:w val="0.111498352687378"/>
          <c:h val="0.0658683597673205"/>
        </c:manualLayout>
      </c:layout>
      <c:overlay val="0"/>
      <c:spPr>
        <a:solidFill>
          <a:srgbClr val="FFFFFF"/>
        </a:solidFill>
        <a:ln w="3175">
          <a:solidFill>
            <a:srgbClr val="000000"/>
          </a:solidFill>
          <a:prstDash val="solid"/>
        </a:ln>
      </c:spPr>
      <c:txPr>
        <a:bodyPr/>
        <a:lstStyle/>
        <a:p>
          <a:pPr>
            <a:defRPr sz="92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0" l="0.75" r="0.75" t="1.0" header="0.5" footer="0.5"/>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667565096964"/>
          <c:y val="0.0527622594661701"/>
          <c:w val="0.801205701305274"/>
          <c:h val="0.77992018854786"/>
        </c:manualLayout>
      </c:layout>
      <c:scatterChart>
        <c:scatterStyle val="lineMarker"/>
        <c:varyColors val="0"/>
        <c:ser>
          <c:idx val="0"/>
          <c:order val="0"/>
          <c:spPr>
            <a:ln w="19050">
              <a:noFill/>
            </a:ln>
          </c:spPr>
          <c:marker>
            <c:symbol val="diamond"/>
            <c:size val="5"/>
            <c:spPr>
              <a:solidFill>
                <a:srgbClr val="000080"/>
              </a:solidFill>
              <a:ln>
                <a:solidFill>
                  <a:srgbClr val="000080"/>
                </a:solidFill>
                <a:prstDash val="solid"/>
              </a:ln>
            </c:spPr>
          </c:marker>
          <c:xVal>
            <c:numRef>
              <c:f>'rational cal 2'!$D$30:$D$930</c:f>
              <c:numCache>
                <c:formatCode>0.0000</c:formatCode>
                <c:ptCount val="901"/>
                <c:pt idx="0">
                  <c:v>-30.0</c:v>
                </c:pt>
                <c:pt idx="1">
                  <c:v>-29.9</c:v>
                </c:pt>
                <c:pt idx="2">
                  <c:v>-29.8</c:v>
                </c:pt>
                <c:pt idx="3">
                  <c:v>-29.7</c:v>
                </c:pt>
                <c:pt idx="4">
                  <c:v>-29.6</c:v>
                </c:pt>
                <c:pt idx="5">
                  <c:v>-29.5</c:v>
                </c:pt>
                <c:pt idx="6">
                  <c:v>-29.4</c:v>
                </c:pt>
                <c:pt idx="7">
                  <c:v>-29.3</c:v>
                </c:pt>
                <c:pt idx="8">
                  <c:v>-29.2</c:v>
                </c:pt>
                <c:pt idx="9">
                  <c:v>-29.1</c:v>
                </c:pt>
                <c:pt idx="10">
                  <c:v>-29.0</c:v>
                </c:pt>
                <c:pt idx="11">
                  <c:v>-28.9</c:v>
                </c:pt>
                <c:pt idx="12">
                  <c:v>-28.8</c:v>
                </c:pt>
                <c:pt idx="13">
                  <c:v>-28.7</c:v>
                </c:pt>
                <c:pt idx="14">
                  <c:v>-28.6</c:v>
                </c:pt>
                <c:pt idx="15">
                  <c:v>-28.5</c:v>
                </c:pt>
                <c:pt idx="16">
                  <c:v>-28.4</c:v>
                </c:pt>
                <c:pt idx="17">
                  <c:v>-28.3</c:v>
                </c:pt>
                <c:pt idx="18">
                  <c:v>-28.2</c:v>
                </c:pt>
                <c:pt idx="19">
                  <c:v>-28.1</c:v>
                </c:pt>
                <c:pt idx="20">
                  <c:v>-28.0</c:v>
                </c:pt>
                <c:pt idx="21">
                  <c:v>-27.9</c:v>
                </c:pt>
                <c:pt idx="22">
                  <c:v>-27.8</c:v>
                </c:pt>
                <c:pt idx="23">
                  <c:v>-27.7</c:v>
                </c:pt>
                <c:pt idx="24">
                  <c:v>-27.6</c:v>
                </c:pt>
                <c:pt idx="25">
                  <c:v>-27.5</c:v>
                </c:pt>
                <c:pt idx="26">
                  <c:v>-27.4</c:v>
                </c:pt>
                <c:pt idx="27">
                  <c:v>-27.3</c:v>
                </c:pt>
                <c:pt idx="28">
                  <c:v>-27.2</c:v>
                </c:pt>
                <c:pt idx="29">
                  <c:v>-27.1</c:v>
                </c:pt>
                <c:pt idx="30">
                  <c:v>-27.0</c:v>
                </c:pt>
                <c:pt idx="31">
                  <c:v>-26.9</c:v>
                </c:pt>
                <c:pt idx="32">
                  <c:v>-26.8</c:v>
                </c:pt>
                <c:pt idx="33">
                  <c:v>-26.6999999999999</c:v>
                </c:pt>
                <c:pt idx="34">
                  <c:v>-26.6</c:v>
                </c:pt>
                <c:pt idx="35">
                  <c:v>-26.5</c:v>
                </c:pt>
                <c:pt idx="36">
                  <c:v>-26.3999999999999</c:v>
                </c:pt>
                <c:pt idx="37">
                  <c:v>-26.3</c:v>
                </c:pt>
                <c:pt idx="38">
                  <c:v>-26.1999999999999</c:v>
                </c:pt>
                <c:pt idx="39">
                  <c:v>-26.0999999999999</c:v>
                </c:pt>
                <c:pt idx="40">
                  <c:v>-25.9999999999999</c:v>
                </c:pt>
                <c:pt idx="41">
                  <c:v>-25.8999999999999</c:v>
                </c:pt>
                <c:pt idx="42">
                  <c:v>-25.7999999999999</c:v>
                </c:pt>
                <c:pt idx="43">
                  <c:v>-25.6999999999999</c:v>
                </c:pt>
                <c:pt idx="44">
                  <c:v>-25.5999999999999</c:v>
                </c:pt>
                <c:pt idx="45">
                  <c:v>-25.4999999999999</c:v>
                </c:pt>
                <c:pt idx="46">
                  <c:v>-25.3999999999999</c:v>
                </c:pt>
                <c:pt idx="47">
                  <c:v>-25.2999999999999</c:v>
                </c:pt>
                <c:pt idx="48">
                  <c:v>-25.1999999999999</c:v>
                </c:pt>
                <c:pt idx="49">
                  <c:v>-25.0999999999999</c:v>
                </c:pt>
                <c:pt idx="50">
                  <c:v>-24.9999999999999</c:v>
                </c:pt>
                <c:pt idx="51">
                  <c:v>-24.8999999999999</c:v>
                </c:pt>
                <c:pt idx="52">
                  <c:v>-24.7999999999999</c:v>
                </c:pt>
                <c:pt idx="53">
                  <c:v>-24.6999999999999</c:v>
                </c:pt>
                <c:pt idx="54">
                  <c:v>-24.5999999999999</c:v>
                </c:pt>
                <c:pt idx="55">
                  <c:v>-24.4999999999999</c:v>
                </c:pt>
                <c:pt idx="56">
                  <c:v>-24.3999999999999</c:v>
                </c:pt>
                <c:pt idx="57">
                  <c:v>-24.2999999999999</c:v>
                </c:pt>
                <c:pt idx="58">
                  <c:v>-24.1999999999999</c:v>
                </c:pt>
                <c:pt idx="59">
                  <c:v>-24.0999999999999</c:v>
                </c:pt>
                <c:pt idx="60">
                  <c:v>-23.9999999999999</c:v>
                </c:pt>
                <c:pt idx="61">
                  <c:v>-23.8999999999999</c:v>
                </c:pt>
                <c:pt idx="62">
                  <c:v>-23.7999999999999</c:v>
                </c:pt>
                <c:pt idx="63">
                  <c:v>-23.6999999999999</c:v>
                </c:pt>
                <c:pt idx="64">
                  <c:v>-23.5999999999999</c:v>
                </c:pt>
                <c:pt idx="65">
                  <c:v>-23.4999999999999</c:v>
                </c:pt>
                <c:pt idx="66">
                  <c:v>-23.3999999999999</c:v>
                </c:pt>
                <c:pt idx="67">
                  <c:v>-23.2999999999999</c:v>
                </c:pt>
                <c:pt idx="68">
                  <c:v>-23.1999999999999</c:v>
                </c:pt>
                <c:pt idx="69">
                  <c:v>-23.0999999999999</c:v>
                </c:pt>
                <c:pt idx="70">
                  <c:v>-22.9999999999999</c:v>
                </c:pt>
                <c:pt idx="71">
                  <c:v>-22.8999999999999</c:v>
                </c:pt>
                <c:pt idx="72">
                  <c:v>-22.7999999999999</c:v>
                </c:pt>
                <c:pt idx="73">
                  <c:v>-22.6999999999999</c:v>
                </c:pt>
                <c:pt idx="74">
                  <c:v>-22.5999999999999</c:v>
                </c:pt>
                <c:pt idx="75">
                  <c:v>-22.4999999999999</c:v>
                </c:pt>
                <c:pt idx="76">
                  <c:v>-22.3999999999999</c:v>
                </c:pt>
                <c:pt idx="77">
                  <c:v>-22.2999999999999</c:v>
                </c:pt>
                <c:pt idx="78">
                  <c:v>-22.1999999999999</c:v>
                </c:pt>
                <c:pt idx="79">
                  <c:v>-22.0999999999999</c:v>
                </c:pt>
                <c:pt idx="80">
                  <c:v>-21.9999999999999</c:v>
                </c:pt>
                <c:pt idx="81">
                  <c:v>-21.8999999999999</c:v>
                </c:pt>
                <c:pt idx="82">
                  <c:v>-21.7999999999999</c:v>
                </c:pt>
                <c:pt idx="83">
                  <c:v>-21.6999999999999</c:v>
                </c:pt>
                <c:pt idx="84">
                  <c:v>-21.5999999999999</c:v>
                </c:pt>
                <c:pt idx="85">
                  <c:v>-21.4999999999999</c:v>
                </c:pt>
                <c:pt idx="86">
                  <c:v>-21.3999999999999</c:v>
                </c:pt>
                <c:pt idx="87">
                  <c:v>-21.2999999999999</c:v>
                </c:pt>
                <c:pt idx="88">
                  <c:v>-21.1999999999999</c:v>
                </c:pt>
                <c:pt idx="89">
                  <c:v>-21.0999999999999</c:v>
                </c:pt>
                <c:pt idx="90">
                  <c:v>-20.9999999999999</c:v>
                </c:pt>
                <c:pt idx="91">
                  <c:v>-20.8999999999999</c:v>
                </c:pt>
                <c:pt idx="92">
                  <c:v>-20.7999999999999</c:v>
                </c:pt>
                <c:pt idx="93">
                  <c:v>-20.6999999999999</c:v>
                </c:pt>
                <c:pt idx="94">
                  <c:v>-20.5999999999999</c:v>
                </c:pt>
                <c:pt idx="95">
                  <c:v>-20.4999999999999</c:v>
                </c:pt>
                <c:pt idx="96">
                  <c:v>-20.3999999999999</c:v>
                </c:pt>
                <c:pt idx="97">
                  <c:v>-20.2999999999999</c:v>
                </c:pt>
                <c:pt idx="98">
                  <c:v>-20.1999999999999</c:v>
                </c:pt>
                <c:pt idx="99">
                  <c:v>-20.0999999999999</c:v>
                </c:pt>
                <c:pt idx="100">
                  <c:v>-19.9999999999999</c:v>
                </c:pt>
                <c:pt idx="101">
                  <c:v>-19.8999999999999</c:v>
                </c:pt>
                <c:pt idx="102">
                  <c:v>-19.7999999999999</c:v>
                </c:pt>
                <c:pt idx="103">
                  <c:v>-19.6999999999999</c:v>
                </c:pt>
                <c:pt idx="104">
                  <c:v>-19.5999999999999</c:v>
                </c:pt>
                <c:pt idx="105">
                  <c:v>-19.4999999999999</c:v>
                </c:pt>
                <c:pt idx="106">
                  <c:v>-19.3999999999998</c:v>
                </c:pt>
                <c:pt idx="107">
                  <c:v>-19.2999999999998</c:v>
                </c:pt>
                <c:pt idx="108">
                  <c:v>-19.1999999999998</c:v>
                </c:pt>
                <c:pt idx="109">
                  <c:v>-19.0999999999998</c:v>
                </c:pt>
                <c:pt idx="110">
                  <c:v>-18.9999999999998</c:v>
                </c:pt>
                <c:pt idx="111">
                  <c:v>-18.8999999999998</c:v>
                </c:pt>
                <c:pt idx="112">
                  <c:v>-18.7999999999998</c:v>
                </c:pt>
                <c:pt idx="113">
                  <c:v>-18.6999999999998</c:v>
                </c:pt>
                <c:pt idx="114">
                  <c:v>-18.5999999999998</c:v>
                </c:pt>
                <c:pt idx="115">
                  <c:v>-18.4999999999998</c:v>
                </c:pt>
                <c:pt idx="116">
                  <c:v>-18.3999999999998</c:v>
                </c:pt>
                <c:pt idx="117">
                  <c:v>-18.2999999999998</c:v>
                </c:pt>
                <c:pt idx="118">
                  <c:v>-18.1999999999998</c:v>
                </c:pt>
                <c:pt idx="119">
                  <c:v>-18.0999999999998</c:v>
                </c:pt>
                <c:pt idx="120">
                  <c:v>-17.9999999999998</c:v>
                </c:pt>
                <c:pt idx="121">
                  <c:v>-17.8999999999998</c:v>
                </c:pt>
                <c:pt idx="122">
                  <c:v>-17.7999999999998</c:v>
                </c:pt>
                <c:pt idx="123">
                  <c:v>-17.6999999999998</c:v>
                </c:pt>
                <c:pt idx="124">
                  <c:v>-17.5999999999998</c:v>
                </c:pt>
                <c:pt idx="125">
                  <c:v>-17.4999999999998</c:v>
                </c:pt>
                <c:pt idx="126">
                  <c:v>-17.3999999999998</c:v>
                </c:pt>
                <c:pt idx="127">
                  <c:v>-17.2999999999998</c:v>
                </c:pt>
                <c:pt idx="128">
                  <c:v>-17.1999999999998</c:v>
                </c:pt>
                <c:pt idx="129">
                  <c:v>-17.0999999999998</c:v>
                </c:pt>
                <c:pt idx="130">
                  <c:v>-16.9999999999998</c:v>
                </c:pt>
                <c:pt idx="131">
                  <c:v>-16.8999999999998</c:v>
                </c:pt>
                <c:pt idx="132">
                  <c:v>-16.7999999999998</c:v>
                </c:pt>
                <c:pt idx="133">
                  <c:v>-16.6999999999998</c:v>
                </c:pt>
                <c:pt idx="134">
                  <c:v>-16.5999999999998</c:v>
                </c:pt>
                <c:pt idx="135">
                  <c:v>-16.4999999999998</c:v>
                </c:pt>
                <c:pt idx="136">
                  <c:v>-16.3999999999998</c:v>
                </c:pt>
                <c:pt idx="137">
                  <c:v>-16.2999999999998</c:v>
                </c:pt>
                <c:pt idx="138">
                  <c:v>-16.1999999999998</c:v>
                </c:pt>
                <c:pt idx="139">
                  <c:v>-16.0999999999998</c:v>
                </c:pt>
                <c:pt idx="140">
                  <c:v>-15.9999999999998</c:v>
                </c:pt>
                <c:pt idx="141">
                  <c:v>-15.8999999999998</c:v>
                </c:pt>
                <c:pt idx="142">
                  <c:v>-15.7999999999998</c:v>
                </c:pt>
                <c:pt idx="143">
                  <c:v>-15.6999999999998</c:v>
                </c:pt>
                <c:pt idx="144">
                  <c:v>-15.5999999999998</c:v>
                </c:pt>
                <c:pt idx="145">
                  <c:v>-15.4999999999998</c:v>
                </c:pt>
                <c:pt idx="146">
                  <c:v>-15.3999999999998</c:v>
                </c:pt>
                <c:pt idx="147">
                  <c:v>-15.2999999999998</c:v>
                </c:pt>
                <c:pt idx="148">
                  <c:v>-15.1999999999998</c:v>
                </c:pt>
                <c:pt idx="149">
                  <c:v>-15.0999999999998</c:v>
                </c:pt>
                <c:pt idx="150">
                  <c:v>-14.9999999999998</c:v>
                </c:pt>
                <c:pt idx="151">
                  <c:v>-14.8999999999998</c:v>
                </c:pt>
                <c:pt idx="152">
                  <c:v>-14.7999999999998</c:v>
                </c:pt>
                <c:pt idx="153">
                  <c:v>-14.6999999999998</c:v>
                </c:pt>
                <c:pt idx="154">
                  <c:v>-14.5999999999998</c:v>
                </c:pt>
                <c:pt idx="155">
                  <c:v>-14.4999999999998</c:v>
                </c:pt>
                <c:pt idx="156">
                  <c:v>-14.3999999999998</c:v>
                </c:pt>
                <c:pt idx="157">
                  <c:v>-14.2999999999998</c:v>
                </c:pt>
                <c:pt idx="158">
                  <c:v>-14.1999999999998</c:v>
                </c:pt>
                <c:pt idx="159">
                  <c:v>-14.0999999999998</c:v>
                </c:pt>
                <c:pt idx="160">
                  <c:v>-13.9999999999998</c:v>
                </c:pt>
                <c:pt idx="161">
                  <c:v>-13.8999999999998</c:v>
                </c:pt>
                <c:pt idx="162">
                  <c:v>-13.7999999999998</c:v>
                </c:pt>
                <c:pt idx="163">
                  <c:v>-13.6999999999998</c:v>
                </c:pt>
                <c:pt idx="164">
                  <c:v>-13.5999999999998</c:v>
                </c:pt>
                <c:pt idx="165">
                  <c:v>-13.4999999999998</c:v>
                </c:pt>
                <c:pt idx="166">
                  <c:v>-13.3999999999998</c:v>
                </c:pt>
                <c:pt idx="167">
                  <c:v>-13.2999999999998</c:v>
                </c:pt>
                <c:pt idx="168">
                  <c:v>-13.1999999999998</c:v>
                </c:pt>
                <c:pt idx="169">
                  <c:v>-13.0999999999998</c:v>
                </c:pt>
                <c:pt idx="170">
                  <c:v>-12.9999999999998</c:v>
                </c:pt>
                <c:pt idx="171">
                  <c:v>-12.8999999999998</c:v>
                </c:pt>
                <c:pt idx="172">
                  <c:v>-12.7999999999998</c:v>
                </c:pt>
                <c:pt idx="173">
                  <c:v>-12.6999999999998</c:v>
                </c:pt>
                <c:pt idx="174">
                  <c:v>-12.5999999999998</c:v>
                </c:pt>
                <c:pt idx="175">
                  <c:v>-12.4999999999998</c:v>
                </c:pt>
                <c:pt idx="176">
                  <c:v>-12.3999999999997</c:v>
                </c:pt>
                <c:pt idx="177">
                  <c:v>-12.2999999999997</c:v>
                </c:pt>
                <c:pt idx="178">
                  <c:v>-12.1999999999997</c:v>
                </c:pt>
                <c:pt idx="179">
                  <c:v>-12.0999999999997</c:v>
                </c:pt>
                <c:pt idx="180">
                  <c:v>-11.9999999999997</c:v>
                </c:pt>
                <c:pt idx="181">
                  <c:v>-11.8999999999997</c:v>
                </c:pt>
                <c:pt idx="182">
                  <c:v>-11.7999999999997</c:v>
                </c:pt>
                <c:pt idx="183">
                  <c:v>-11.6999999999997</c:v>
                </c:pt>
                <c:pt idx="184">
                  <c:v>-11.5999999999997</c:v>
                </c:pt>
                <c:pt idx="185">
                  <c:v>-11.4999999999997</c:v>
                </c:pt>
                <c:pt idx="186">
                  <c:v>-11.3999999999997</c:v>
                </c:pt>
                <c:pt idx="187">
                  <c:v>-11.2999999999997</c:v>
                </c:pt>
                <c:pt idx="188">
                  <c:v>-11.1999999999997</c:v>
                </c:pt>
                <c:pt idx="189">
                  <c:v>-11.0999999999997</c:v>
                </c:pt>
                <c:pt idx="190">
                  <c:v>-10.9999999999997</c:v>
                </c:pt>
                <c:pt idx="191">
                  <c:v>-10.8999999999997</c:v>
                </c:pt>
                <c:pt idx="192">
                  <c:v>-10.7999999999997</c:v>
                </c:pt>
                <c:pt idx="193">
                  <c:v>-10.6999999999997</c:v>
                </c:pt>
                <c:pt idx="194">
                  <c:v>-10.5999999999997</c:v>
                </c:pt>
                <c:pt idx="195">
                  <c:v>-10.4999999999997</c:v>
                </c:pt>
                <c:pt idx="196">
                  <c:v>-10.3999999999997</c:v>
                </c:pt>
                <c:pt idx="197">
                  <c:v>-10.2999999999997</c:v>
                </c:pt>
                <c:pt idx="198">
                  <c:v>-10.1999999999997</c:v>
                </c:pt>
                <c:pt idx="199">
                  <c:v>-10.0999999999997</c:v>
                </c:pt>
                <c:pt idx="200">
                  <c:v>-9.9999999999997</c:v>
                </c:pt>
                <c:pt idx="201">
                  <c:v>-9.8999999999997</c:v>
                </c:pt>
                <c:pt idx="202">
                  <c:v>-9.7999999999997</c:v>
                </c:pt>
                <c:pt idx="203">
                  <c:v>-9.6999999999997</c:v>
                </c:pt>
                <c:pt idx="204">
                  <c:v>-9.5999999999997</c:v>
                </c:pt>
                <c:pt idx="205">
                  <c:v>-9.4999999999997</c:v>
                </c:pt>
                <c:pt idx="206">
                  <c:v>-9.3999999999997</c:v>
                </c:pt>
                <c:pt idx="207">
                  <c:v>-9.2999999999997</c:v>
                </c:pt>
                <c:pt idx="208">
                  <c:v>-9.1999999999997</c:v>
                </c:pt>
                <c:pt idx="209">
                  <c:v>-9.0999999999997</c:v>
                </c:pt>
                <c:pt idx="210">
                  <c:v>-8.9999999999997</c:v>
                </c:pt>
                <c:pt idx="211">
                  <c:v>-8.8999999999997</c:v>
                </c:pt>
                <c:pt idx="212">
                  <c:v>-8.7999999999997</c:v>
                </c:pt>
                <c:pt idx="213">
                  <c:v>-8.6999999999997</c:v>
                </c:pt>
                <c:pt idx="214">
                  <c:v>-8.5999999999997</c:v>
                </c:pt>
                <c:pt idx="215">
                  <c:v>-8.4999999999997</c:v>
                </c:pt>
                <c:pt idx="216">
                  <c:v>-8.3999999999997</c:v>
                </c:pt>
                <c:pt idx="217">
                  <c:v>-8.2999999999997</c:v>
                </c:pt>
                <c:pt idx="218">
                  <c:v>-8.1999999999997</c:v>
                </c:pt>
                <c:pt idx="219">
                  <c:v>-8.0999999999997</c:v>
                </c:pt>
                <c:pt idx="220">
                  <c:v>-7.9999999999997</c:v>
                </c:pt>
                <c:pt idx="221">
                  <c:v>-7.8999999999997</c:v>
                </c:pt>
                <c:pt idx="222">
                  <c:v>-7.7999999999997</c:v>
                </c:pt>
                <c:pt idx="223">
                  <c:v>-7.6999999999997</c:v>
                </c:pt>
                <c:pt idx="224">
                  <c:v>-7.5999999999997</c:v>
                </c:pt>
                <c:pt idx="225">
                  <c:v>-7.4999999999997</c:v>
                </c:pt>
                <c:pt idx="226">
                  <c:v>-7.3999999999997</c:v>
                </c:pt>
                <c:pt idx="227">
                  <c:v>-7.2999999999997</c:v>
                </c:pt>
                <c:pt idx="228">
                  <c:v>-7.1999999999997</c:v>
                </c:pt>
                <c:pt idx="229">
                  <c:v>-7.0999999999997</c:v>
                </c:pt>
                <c:pt idx="230">
                  <c:v>-6.9999999999997</c:v>
                </c:pt>
                <c:pt idx="231">
                  <c:v>-6.8999999999997</c:v>
                </c:pt>
                <c:pt idx="232">
                  <c:v>-6.7999999999997</c:v>
                </c:pt>
                <c:pt idx="233">
                  <c:v>-6.6999999999997</c:v>
                </c:pt>
                <c:pt idx="234">
                  <c:v>-6.5999999999997</c:v>
                </c:pt>
                <c:pt idx="235">
                  <c:v>-6.4999999999997</c:v>
                </c:pt>
                <c:pt idx="236">
                  <c:v>-6.3999999999997</c:v>
                </c:pt>
                <c:pt idx="237">
                  <c:v>-6.2999999999997</c:v>
                </c:pt>
                <c:pt idx="238">
                  <c:v>-6.1999999999997</c:v>
                </c:pt>
                <c:pt idx="239">
                  <c:v>-6.0999999999997</c:v>
                </c:pt>
                <c:pt idx="240">
                  <c:v>-5.9999999999997</c:v>
                </c:pt>
                <c:pt idx="241">
                  <c:v>-5.8999999999997</c:v>
                </c:pt>
                <c:pt idx="242">
                  <c:v>-5.7999999999997</c:v>
                </c:pt>
                <c:pt idx="243">
                  <c:v>-5.6999999999997</c:v>
                </c:pt>
                <c:pt idx="244">
                  <c:v>-5.5999999999997</c:v>
                </c:pt>
                <c:pt idx="245">
                  <c:v>-5.4999999999997</c:v>
                </c:pt>
                <c:pt idx="246">
                  <c:v>-5.3999999999997</c:v>
                </c:pt>
                <c:pt idx="247">
                  <c:v>-5.2999999999996</c:v>
                </c:pt>
                <c:pt idx="248">
                  <c:v>-5.1999999999996</c:v>
                </c:pt>
                <c:pt idx="249">
                  <c:v>-5.0999999999996</c:v>
                </c:pt>
                <c:pt idx="250">
                  <c:v>-4.9999999999996</c:v>
                </c:pt>
                <c:pt idx="251">
                  <c:v>-4.8999999999996</c:v>
                </c:pt>
                <c:pt idx="252">
                  <c:v>-4.7999999999996</c:v>
                </c:pt>
                <c:pt idx="253">
                  <c:v>-4.699999999999599</c:v>
                </c:pt>
                <c:pt idx="254">
                  <c:v>-4.5999999999996</c:v>
                </c:pt>
                <c:pt idx="255">
                  <c:v>-4.4999999999996</c:v>
                </c:pt>
                <c:pt idx="256">
                  <c:v>-4.3999999999996</c:v>
                </c:pt>
                <c:pt idx="257">
                  <c:v>-4.2999999999996</c:v>
                </c:pt>
                <c:pt idx="258">
                  <c:v>-4.1999999999996</c:v>
                </c:pt>
                <c:pt idx="259">
                  <c:v>-4.0999999999996</c:v>
                </c:pt>
                <c:pt idx="260">
                  <c:v>-3.9999999999996</c:v>
                </c:pt>
                <c:pt idx="261">
                  <c:v>-3.8999999999996</c:v>
                </c:pt>
                <c:pt idx="262">
                  <c:v>-3.7999999999996</c:v>
                </c:pt>
                <c:pt idx="263">
                  <c:v>-3.6999999999996</c:v>
                </c:pt>
                <c:pt idx="264">
                  <c:v>-3.5999999999996</c:v>
                </c:pt>
                <c:pt idx="265">
                  <c:v>-3.4999999999996</c:v>
                </c:pt>
                <c:pt idx="266">
                  <c:v>-3.3999999999996</c:v>
                </c:pt>
                <c:pt idx="267">
                  <c:v>-3.2999999999996</c:v>
                </c:pt>
                <c:pt idx="268">
                  <c:v>-3.1999999999996</c:v>
                </c:pt>
                <c:pt idx="269">
                  <c:v>-3.0999999999996</c:v>
                </c:pt>
                <c:pt idx="270">
                  <c:v>-2.9999999999996</c:v>
                </c:pt>
                <c:pt idx="271">
                  <c:v>-2.8999999999996</c:v>
                </c:pt>
                <c:pt idx="272">
                  <c:v>-2.7999999999996</c:v>
                </c:pt>
                <c:pt idx="273">
                  <c:v>-2.6999999999996</c:v>
                </c:pt>
                <c:pt idx="274">
                  <c:v>-2.5999999999996</c:v>
                </c:pt>
                <c:pt idx="275">
                  <c:v>-2.4999999999996</c:v>
                </c:pt>
                <c:pt idx="276">
                  <c:v>-2.3999999999996</c:v>
                </c:pt>
                <c:pt idx="277">
                  <c:v>-2.2999999999996</c:v>
                </c:pt>
                <c:pt idx="278">
                  <c:v>-2.1999999999996</c:v>
                </c:pt>
                <c:pt idx="279">
                  <c:v>-2.0999999999996</c:v>
                </c:pt>
                <c:pt idx="280">
                  <c:v>-1.9999999999996</c:v>
                </c:pt>
                <c:pt idx="281">
                  <c:v>-1.8999999999996</c:v>
                </c:pt>
                <c:pt idx="282">
                  <c:v>-1.7999999999996</c:v>
                </c:pt>
                <c:pt idx="283">
                  <c:v>-1.6999999999996</c:v>
                </c:pt>
                <c:pt idx="284">
                  <c:v>-1.5999999999996</c:v>
                </c:pt>
                <c:pt idx="285">
                  <c:v>-1.4999999999996</c:v>
                </c:pt>
                <c:pt idx="286">
                  <c:v>-1.3999999999996</c:v>
                </c:pt>
                <c:pt idx="287">
                  <c:v>-1.2999999999996</c:v>
                </c:pt>
                <c:pt idx="288">
                  <c:v>-1.1999999999996</c:v>
                </c:pt>
                <c:pt idx="289">
                  <c:v>-1.0999999999996</c:v>
                </c:pt>
                <c:pt idx="290">
                  <c:v>-0.999999999999599</c:v>
                </c:pt>
                <c:pt idx="291">
                  <c:v>-0.899999999999601</c:v>
                </c:pt>
                <c:pt idx="292">
                  <c:v>-0.799999999999599</c:v>
                </c:pt>
                <c:pt idx="293">
                  <c:v>-0.699999999999601</c:v>
                </c:pt>
                <c:pt idx="294">
                  <c:v>-0.5999999999996</c:v>
                </c:pt>
                <c:pt idx="295">
                  <c:v>-0.499999999999599</c:v>
                </c:pt>
                <c:pt idx="296">
                  <c:v>-0.399999999999601</c:v>
                </c:pt>
                <c:pt idx="297">
                  <c:v>-0.299999999999599</c:v>
                </c:pt>
                <c:pt idx="298">
                  <c:v>-0.199999999999601</c:v>
                </c:pt>
                <c:pt idx="299">
                  <c:v>-0.0999999999996</c:v>
                </c:pt>
                <c:pt idx="300">
                  <c:v>4.01456645704457E-13</c:v>
                </c:pt>
                <c:pt idx="301">
                  <c:v>0.100000000000399</c:v>
                </c:pt>
                <c:pt idx="302">
                  <c:v>0.200000000000401</c:v>
                </c:pt>
                <c:pt idx="303">
                  <c:v>0.300000000000399</c:v>
                </c:pt>
                <c:pt idx="304">
                  <c:v>0.4000000000004</c:v>
                </c:pt>
                <c:pt idx="305">
                  <c:v>0.500000000000401</c:v>
                </c:pt>
                <c:pt idx="306">
                  <c:v>0.600000000000399</c:v>
                </c:pt>
                <c:pt idx="307">
                  <c:v>0.700000000000401</c:v>
                </c:pt>
                <c:pt idx="308">
                  <c:v>0.800000000000399</c:v>
                </c:pt>
                <c:pt idx="309">
                  <c:v>0.9000000000004</c:v>
                </c:pt>
                <c:pt idx="310">
                  <c:v>1.0000000000004</c:v>
                </c:pt>
                <c:pt idx="311">
                  <c:v>1.1000000000004</c:v>
                </c:pt>
                <c:pt idx="312">
                  <c:v>1.2000000000004</c:v>
                </c:pt>
                <c:pt idx="313">
                  <c:v>1.3000000000004</c:v>
                </c:pt>
                <c:pt idx="314">
                  <c:v>1.4000000000004</c:v>
                </c:pt>
                <c:pt idx="315">
                  <c:v>1.5000000000004</c:v>
                </c:pt>
                <c:pt idx="316">
                  <c:v>1.6000000000004</c:v>
                </c:pt>
                <c:pt idx="317">
                  <c:v>1.7000000000005</c:v>
                </c:pt>
                <c:pt idx="318">
                  <c:v>1.8000000000005</c:v>
                </c:pt>
                <c:pt idx="319">
                  <c:v>1.9000000000005</c:v>
                </c:pt>
                <c:pt idx="320">
                  <c:v>2.0000000000005</c:v>
                </c:pt>
                <c:pt idx="321">
                  <c:v>2.1000000000005</c:v>
                </c:pt>
                <c:pt idx="322">
                  <c:v>2.2000000000005</c:v>
                </c:pt>
                <c:pt idx="323">
                  <c:v>2.3000000000005</c:v>
                </c:pt>
                <c:pt idx="324">
                  <c:v>2.4000000000005</c:v>
                </c:pt>
                <c:pt idx="325">
                  <c:v>2.5000000000005</c:v>
                </c:pt>
                <c:pt idx="326">
                  <c:v>2.6000000000005</c:v>
                </c:pt>
                <c:pt idx="327">
                  <c:v>2.7000000000005</c:v>
                </c:pt>
                <c:pt idx="328">
                  <c:v>2.8000000000005</c:v>
                </c:pt>
                <c:pt idx="329">
                  <c:v>2.9000000000005</c:v>
                </c:pt>
                <c:pt idx="330">
                  <c:v>3.0000000000005</c:v>
                </c:pt>
                <c:pt idx="331">
                  <c:v>3.1000000000005</c:v>
                </c:pt>
                <c:pt idx="332">
                  <c:v>3.2000000000005</c:v>
                </c:pt>
                <c:pt idx="333">
                  <c:v>3.3000000000005</c:v>
                </c:pt>
                <c:pt idx="334">
                  <c:v>3.4000000000005</c:v>
                </c:pt>
                <c:pt idx="335">
                  <c:v>3.5000000000005</c:v>
                </c:pt>
                <c:pt idx="336">
                  <c:v>3.6000000000005</c:v>
                </c:pt>
                <c:pt idx="337">
                  <c:v>3.7000000000005</c:v>
                </c:pt>
                <c:pt idx="338">
                  <c:v>3.8000000000005</c:v>
                </c:pt>
                <c:pt idx="339">
                  <c:v>3.9000000000005</c:v>
                </c:pt>
                <c:pt idx="340">
                  <c:v>4.0000000000005</c:v>
                </c:pt>
                <c:pt idx="341">
                  <c:v>4.1000000000005</c:v>
                </c:pt>
                <c:pt idx="342">
                  <c:v>4.2000000000005</c:v>
                </c:pt>
                <c:pt idx="343">
                  <c:v>4.3000000000005</c:v>
                </c:pt>
                <c:pt idx="344">
                  <c:v>4.4000000000005</c:v>
                </c:pt>
                <c:pt idx="345">
                  <c:v>4.5000000000005</c:v>
                </c:pt>
                <c:pt idx="346">
                  <c:v>4.6000000000005</c:v>
                </c:pt>
                <c:pt idx="347">
                  <c:v>4.7000000000005</c:v>
                </c:pt>
                <c:pt idx="348">
                  <c:v>4.8000000000005</c:v>
                </c:pt>
                <c:pt idx="349">
                  <c:v>4.9000000000005</c:v>
                </c:pt>
                <c:pt idx="350">
                  <c:v>5.0000000000005</c:v>
                </c:pt>
                <c:pt idx="351">
                  <c:v>5.1000000000005</c:v>
                </c:pt>
                <c:pt idx="352">
                  <c:v>5.2000000000005</c:v>
                </c:pt>
                <c:pt idx="353">
                  <c:v>5.3000000000005</c:v>
                </c:pt>
                <c:pt idx="354">
                  <c:v>5.4000000000005</c:v>
                </c:pt>
                <c:pt idx="355">
                  <c:v>5.5000000000005</c:v>
                </c:pt>
                <c:pt idx="356">
                  <c:v>5.6000000000005</c:v>
                </c:pt>
                <c:pt idx="357">
                  <c:v>5.7000000000005</c:v>
                </c:pt>
                <c:pt idx="358">
                  <c:v>5.8000000000005</c:v>
                </c:pt>
                <c:pt idx="359">
                  <c:v>5.9000000000005</c:v>
                </c:pt>
                <c:pt idx="360">
                  <c:v>6.0000000000005</c:v>
                </c:pt>
                <c:pt idx="361">
                  <c:v>6.1000000000005</c:v>
                </c:pt>
                <c:pt idx="362">
                  <c:v>6.2000000000005</c:v>
                </c:pt>
                <c:pt idx="363">
                  <c:v>6.3000000000005</c:v>
                </c:pt>
                <c:pt idx="364">
                  <c:v>6.4000000000005</c:v>
                </c:pt>
                <c:pt idx="365">
                  <c:v>6.5000000000005</c:v>
                </c:pt>
                <c:pt idx="366">
                  <c:v>6.6000000000005</c:v>
                </c:pt>
                <c:pt idx="367">
                  <c:v>6.7000000000005</c:v>
                </c:pt>
                <c:pt idx="368">
                  <c:v>6.8000000000005</c:v>
                </c:pt>
                <c:pt idx="369">
                  <c:v>6.9000000000005</c:v>
                </c:pt>
                <c:pt idx="370">
                  <c:v>7.0000000000005</c:v>
                </c:pt>
                <c:pt idx="371">
                  <c:v>7.1000000000005</c:v>
                </c:pt>
                <c:pt idx="372">
                  <c:v>7.2000000000005</c:v>
                </c:pt>
                <c:pt idx="373">
                  <c:v>7.3000000000005</c:v>
                </c:pt>
                <c:pt idx="374">
                  <c:v>7.4000000000005</c:v>
                </c:pt>
                <c:pt idx="375">
                  <c:v>7.5000000000005</c:v>
                </c:pt>
                <c:pt idx="376">
                  <c:v>7.6000000000005</c:v>
                </c:pt>
                <c:pt idx="377">
                  <c:v>7.7000000000005</c:v>
                </c:pt>
                <c:pt idx="378">
                  <c:v>7.8000000000005</c:v>
                </c:pt>
                <c:pt idx="379">
                  <c:v>7.9000000000005</c:v>
                </c:pt>
                <c:pt idx="380">
                  <c:v>8.0000000000005</c:v>
                </c:pt>
                <c:pt idx="381">
                  <c:v>8.100000000000501</c:v>
                </c:pt>
                <c:pt idx="382">
                  <c:v>8.2000000000005</c:v>
                </c:pt>
                <c:pt idx="383">
                  <c:v>8.3000000000005</c:v>
                </c:pt>
                <c:pt idx="384">
                  <c:v>8.4000000000005</c:v>
                </c:pt>
                <c:pt idx="385">
                  <c:v>8.5000000000005</c:v>
                </c:pt>
                <c:pt idx="386">
                  <c:v>8.6000000000005</c:v>
                </c:pt>
                <c:pt idx="387">
                  <c:v>8.7000000000005</c:v>
                </c:pt>
                <c:pt idx="388">
                  <c:v>8.8000000000006</c:v>
                </c:pt>
                <c:pt idx="389">
                  <c:v>8.9000000000006</c:v>
                </c:pt>
                <c:pt idx="390">
                  <c:v>9.0000000000006</c:v>
                </c:pt>
                <c:pt idx="391">
                  <c:v>9.1000000000006</c:v>
                </c:pt>
                <c:pt idx="392">
                  <c:v>9.2000000000006</c:v>
                </c:pt>
                <c:pt idx="393">
                  <c:v>9.3000000000006</c:v>
                </c:pt>
                <c:pt idx="394">
                  <c:v>9.4000000000006</c:v>
                </c:pt>
                <c:pt idx="395">
                  <c:v>9.5000000000006</c:v>
                </c:pt>
                <c:pt idx="396">
                  <c:v>9.6000000000006</c:v>
                </c:pt>
                <c:pt idx="397">
                  <c:v>9.7000000000006</c:v>
                </c:pt>
                <c:pt idx="398">
                  <c:v>9.8000000000006</c:v>
                </c:pt>
                <c:pt idx="399">
                  <c:v>9.9000000000006</c:v>
                </c:pt>
                <c:pt idx="400">
                  <c:v>10.0000000000006</c:v>
                </c:pt>
                <c:pt idx="401">
                  <c:v>10.1000000000006</c:v>
                </c:pt>
                <c:pt idx="402">
                  <c:v>10.2000000000006</c:v>
                </c:pt>
                <c:pt idx="403">
                  <c:v>10.3000000000006</c:v>
                </c:pt>
                <c:pt idx="404">
                  <c:v>10.4000000000006</c:v>
                </c:pt>
                <c:pt idx="405">
                  <c:v>10.5000000000006</c:v>
                </c:pt>
                <c:pt idx="406">
                  <c:v>10.6000000000006</c:v>
                </c:pt>
                <c:pt idx="407">
                  <c:v>10.7000000000006</c:v>
                </c:pt>
                <c:pt idx="408">
                  <c:v>10.8000000000006</c:v>
                </c:pt>
                <c:pt idx="409">
                  <c:v>10.9000000000006</c:v>
                </c:pt>
                <c:pt idx="410">
                  <c:v>11.0000000000006</c:v>
                </c:pt>
                <c:pt idx="411">
                  <c:v>11.1000000000006</c:v>
                </c:pt>
                <c:pt idx="412">
                  <c:v>11.2000000000006</c:v>
                </c:pt>
                <c:pt idx="413">
                  <c:v>11.3000000000006</c:v>
                </c:pt>
                <c:pt idx="414">
                  <c:v>11.4000000000006</c:v>
                </c:pt>
                <c:pt idx="415">
                  <c:v>11.5000000000006</c:v>
                </c:pt>
                <c:pt idx="416">
                  <c:v>11.6000000000006</c:v>
                </c:pt>
                <c:pt idx="417">
                  <c:v>11.7000000000006</c:v>
                </c:pt>
                <c:pt idx="418">
                  <c:v>11.8000000000006</c:v>
                </c:pt>
                <c:pt idx="419">
                  <c:v>11.9000000000006</c:v>
                </c:pt>
                <c:pt idx="420">
                  <c:v>12.0000000000006</c:v>
                </c:pt>
                <c:pt idx="421">
                  <c:v>12.1000000000006</c:v>
                </c:pt>
                <c:pt idx="422">
                  <c:v>12.2000000000006</c:v>
                </c:pt>
                <c:pt idx="423">
                  <c:v>12.3000000000006</c:v>
                </c:pt>
                <c:pt idx="424">
                  <c:v>12.4000000000006</c:v>
                </c:pt>
                <c:pt idx="425">
                  <c:v>12.5000000000006</c:v>
                </c:pt>
                <c:pt idx="426">
                  <c:v>12.6000000000006</c:v>
                </c:pt>
                <c:pt idx="427">
                  <c:v>12.7000000000006</c:v>
                </c:pt>
                <c:pt idx="428">
                  <c:v>12.8000000000006</c:v>
                </c:pt>
                <c:pt idx="429">
                  <c:v>12.9000000000006</c:v>
                </c:pt>
                <c:pt idx="430">
                  <c:v>13.0000000000006</c:v>
                </c:pt>
                <c:pt idx="431">
                  <c:v>13.1000000000006</c:v>
                </c:pt>
                <c:pt idx="432">
                  <c:v>13.2000000000006</c:v>
                </c:pt>
                <c:pt idx="433">
                  <c:v>13.3000000000006</c:v>
                </c:pt>
                <c:pt idx="434">
                  <c:v>13.4000000000006</c:v>
                </c:pt>
                <c:pt idx="435">
                  <c:v>13.5000000000006</c:v>
                </c:pt>
                <c:pt idx="436">
                  <c:v>13.6000000000006</c:v>
                </c:pt>
                <c:pt idx="437">
                  <c:v>13.7000000000006</c:v>
                </c:pt>
                <c:pt idx="438">
                  <c:v>13.8000000000006</c:v>
                </c:pt>
                <c:pt idx="439">
                  <c:v>13.9000000000006</c:v>
                </c:pt>
                <c:pt idx="440">
                  <c:v>14.0000000000006</c:v>
                </c:pt>
                <c:pt idx="441">
                  <c:v>14.1000000000006</c:v>
                </c:pt>
                <c:pt idx="442">
                  <c:v>14.2000000000006</c:v>
                </c:pt>
                <c:pt idx="443">
                  <c:v>14.3000000000006</c:v>
                </c:pt>
                <c:pt idx="444">
                  <c:v>14.4000000000006</c:v>
                </c:pt>
                <c:pt idx="445">
                  <c:v>14.5000000000006</c:v>
                </c:pt>
                <c:pt idx="446">
                  <c:v>14.6000000000006</c:v>
                </c:pt>
                <c:pt idx="447">
                  <c:v>14.7000000000006</c:v>
                </c:pt>
                <c:pt idx="448">
                  <c:v>14.8000000000006</c:v>
                </c:pt>
                <c:pt idx="449">
                  <c:v>14.9000000000006</c:v>
                </c:pt>
                <c:pt idx="450">
                  <c:v>15.0000000000006</c:v>
                </c:pt>
                <c:pt idx="451">
                  <c:v>15.1000000000006</c:v>
                </c:pt>
                <c:pt idx="452">
                  <c:v>15.2000000000006</c:v>
                </c:pt>
                <c:pt idx="453">
                  <c:v>15.3000000000006</c:v>
                </c:pt>
                <c:pt idx="454">
                  <c:v>15.4000000000006</c:v>
                </c:pt>
                <c:pt idx="455">
                  <c:v>15.5000000000006</c:v>
                </c:pt>
                <c:pt idx="456">
                  <c:v>15.6000000000006</c:v>
                </c:pt>
                <c:pt idx="457">
                  <c:v>15.7000000000006</c:v>
                </c:pt>
                <c:pt idx="458">
                  <c:v>15.8000000000007</c:v>
                </c:pt>
                <c:pt idx="459">
                  <c:v>15.9000000000007</c:v>
                </c:pt>
                <c:pt idx="460">
                  <c:v>16.0000000000007</c:v>
                </c:pt>
                <c:pt idx="461">
                  <c:v>16.1000000000007</c:v>
                </c:pt>
                <c:pt idx="462">
                  <c:v>16.2000000000007</c:v>
                </c:pt>
                <c:pt idx="463">
                  <c:v>16.3000000000007</c:v>
                </c:pt>
                <c:pt idx="464">
                  <c:v>16.4000000000007</c:v>
                </c:pt>
                <c:pt idx="465">
                  <c:v>16.5000000000007</c:v>
                </c:pt>
                <c:pt idx="466">
                  <c:v>16.6000000000007</c:v>
                </c:pt>
                <c:pt idx="467">
                  <c:v>16.7000000000007</c:v>
                </c:pt>
                <c:pt idx="468">
                  <c:v>16.8000000000007</c:v>
                </c:pt>
                <c:pt idx="469">
                  <c:v>16.9000000000007</c:v>
                </c:pt>
                <c:pt idx="470">
                  <c:v>17.0000000000007</c:v>
                </c:pt>
                <c:pt idx="471">
                  <c:v>17.1000000000007</c:v>
                </c:pt>
                <c:pt idx="472">
                  <c:v>17.2000000000007</c:v>
                </c:pt>
                <c:pt idx="473">
                  <c:v>17.3000000000007</c:v>
                </c:pt>
                <c:pt idx="474">
                  <c:v>17.4000000000007</c:v>
                </c:pt>
                <c:pt idx="475">
                  <c:v>17.5000000000007</c:v>
                </c:pt>
                <c:pt idx="476">
                  <c:v>17.6000000000007</c:v>
                </c:pt>
                <c:pt idx="477">
                  <c:v>17.7000000000007</c:v>
                </c:pt>
                <c:pt idx="478">
                  <c:v>17.8000000000007</c:v>
                </c:pt>
                <c:pt idx="479">
                  <c:v>17.9000000000007</c:v>
                </c:pt>
                <c:pt idx="480">
                  <c:v>18.0000000000007</c:v>
                </c:pt>
                <c:pt idx="481">
                  <c:v>18.1000000000007</c:v>
                </c:pt>
                <c:pt idx="482">
                  <c:v>18.2000000000007</c:v>
                </c:pt>
                <c:pt idx="483">
                  <c:v>18.3000000000007</c:v>
                </c:pt>
                <c:pt idx="484">
                  <c:v>18.4000000000007</c:v>
                </c:pt>
                <c:pt idx="485">
                  <c:v>18.5000000000007</c:v>
                </c:pt>
                <c:pt idx="486">
                  <c:v>18.6000000000007</c:v>
                </c:pt>
                <c:pt idx="487">
                  <c:v>18.7000000000007</c:v>
                </c:pt>
                <c:pt idx="488">
                  <c:v>18.8000000000007</c:v>
                </c:pt>
                <c:pt idx="489">
                  <c:v>18.9000000000007</c:v>
                </c:pt>
                <c:pt idx="490">
                  <c:v>19.0000000000007</c:v>
                </c:pt>
                <c:pt idx="491">
                  <c:v>19.1000000000007</c:v>
                </c:pt>
                <c:pt idx="492">
                  <c:v>19.2000000000007</c:v>
                </c:pt>
                <c:pt idx="493">
                  <c:v>19.3000000000007</c:v>
                </c:pt>
                <c:pt idx="494">
                  <c:v>19.4000000000007</c:v>
                </c:pt>
                <c:pt idx="495">
                  <c:v>19.5000000000007</c:v>
                </c:pt>
                <c:pt idx="496">
                  <c:v>19.6000000000007</c:v>
                </c:pt>
                <c:pt idx="497">
                  <c:v>19.7000000000007</c:v>
                </c:pt>
                <c:pt idx="498">
                  <c:v>19.8000000000007</c:v>
                </c:pt>
                <c:pt idx="499">
                  <c:v>19.9000000000007</c:v>
                </c:pt>
                <c:pt idx="500">
                  <c:v>20.0000000000007</c:v>
                </c:pt>
                <c:pt idx="501">
                  <c:v>20.1000000000007</c:v>
                </c:pt>
                <c:pt idx="502">
                  <c:v>20.2000000000007</c:v>
                </c:pt>
                <c:pt idx="503">
                  <c:v>20.3000000000007</c:v>
                </c:pt>
                <c:pt idx="504">
                  <c:v>20.4000000000007</c:v>
                </c:pt>
                <c:pt idx="505">
                  <c:v>20.5000000000007</c:v>
                </c:pt>
                <c:pt idx="506">
                  <c:v>20.6000000000007</c:v>
                </c:pt>
                <c:pt idx="507">
                  <c:v>20.7000000000007</c:v>
                </c:pt>
                <c:pt idx="508">
                  <c:v>20.8000000000007</c:v>
                </c:pt>
                <c:pt idx="509">
                  <c:v>20.9000000000007</c:v>
                </c:pt>
                <c:pt idx="510">
                  <c:v>21.0000000000007</c:v>
                </c:pt>
                <c:pt idx="511">
                  <c:v>21.1000000000007</c:v>
                </c:pt>
                <c:pt idx="512">
                  <c:v>21.2000000000007</c:v>
                </c:pt>
                <c:pt idx="513">
                  <c:v>21.3000000000007</c:v>
                </c:pt>
                <c:pt idx="514">
                  <c:v>21.4000000000007</c:v>
                </c:pt>
                <c:pt idx="515">
                  <c:v>21.5000000000007</c:v>
                </c:pt>
                <c:pt idx="516">
                  <c:v>21.6000000000007</c:v>
                </c:pt>
                <c:pt idx="517">
                  <c:v>21.7000000000007</c:v>
                </c:pt>
                <c:pt idx="518">
                  <c:v>21.8000000000007</c:v>
                </c:pt>
                <c:pt idx="519">
                  <c:v>21.9000000000007</c:v>
                </c:pt>
                <c:pt idx="520">
                  <c:v>22.0000000000007</c:v>
                </c:pt>
                <c:pt idx="521">
                  <c:v>22.1000000000007</c:v>
                </c:pt>
                <c:pt idx="522">
                  <c:v>22.2000000000007</c:v>
                </c:pt>
                <c:pt idx="523">
                  <c:v>22.3000000000007</c:v>
                </c:pt>
                <c:pt idx="524">
                  <c:v>22.4000000000007</c:v>
                </c:pt>
                <c:pt idx="525">
                  <c:v>22.5000000000007</c:v>
                </c:pt>
                <c:pt idx="526">
                  <c:v>22.6000000000007</c:v>
                </c:pt>
                <c:pt idx="527">
                  <c:v>22.7000000000007</c:v>
                </c:pt>
                <c:pt idx="528">
                  <c:v>22.8000000000008</c:v>
                </c:pt>
                <c:pt idx="529">
                  <c:v>22.9000000000008</c:v>
                </c:pt>
                <c:pt idx="530">
                  <c:v>23.0000000000008</c:v>
                </c:pt>
                <c:pt idx="531">
                  <c:v>23.1000000000008</c:v>
                </c:pt>
                <c:pt idx="532">
                  <c:v>23.2000000000008</c:v>
                </c:pt>
                <c:pt idx="533">
                  <c:v>23.3000000000008</c:v>
                </c:pt>
                <c:pt idx="534">
                  <c:v>23.4000000000008</c:v>
                </c:pt>
                <c:pt idx="535">
                  <c:v>23.5000000000008</c:v>
                </c:pt>
                <c:pt idx="536">
                  <c:v>23.6000000000008</c:v>
                </c:pt>
                <c:pt idx="537">
                  <c:v>23.7000000000008</c:v>
                </c:pt>
                <c:pt idx="538">
                  <c:v>23.8000000000008</c:v>
                </c:pt>
                <c:pt idx="539">
                  <c:v>23.9000000000008</c:v>
                </c:pt>
                <c:pt idx="540">
                  <c:v>24.0000000000008</c:v>
                </c:pt>
                <c:pt idx="541">
                  <c:v>24.1000000000008</c:v>
                </c:pt>
                <c:pt idx="542">
                  <c:v>24.2000000000008</c:v>
                </c:pt>
                <c:pt idx="543">
                  <c:v>24.3000000000008</c:v>
                </c:pt>
                <c:pt idx="544">
                  <c:v>24.4000000000008</c:v>
                </c:pt>
                <c:pt idx="545">
                  <c:v>24.5000000000008</c:v>
                </c:pt>
                <c:pt idx="546">
                  <c:v>24.6000000000008</c:v>
                </c:pt>
                <c:pt idx="547">
                  <c:v>24.7000000000008</c:v>
                </c:pt>
                <c:pt idx="548">
                  <c:v>24.8000000000008</c:v>
                </c:pt>
                <c:pt idx="549">
                  <c:v>24.9000000000008</c:v>
                </c:pt>
                <c:pt idx="550">
                  <c:v>25.0000000000008</c:v>
                </c:pt>
                <c:pt idx="551">
                  <c:v>25.1000000000008</c:v>
                </c:pt>
                <c:pt idx="552">
                  <c:v>25.2000000000008</c:v>
                </c:pt>
                <c:pt idx="553">
                  <c:v>25.3000000000008</c:v>
                </c:pt>
                <c:pt idx="554">
                  <c:v>25.4000000000008</c:v>
                </c:pt>
                <c:pt idx="555">
                  <c:v>25.5000000000008</c:v>
                </c:pt>
                <c:pt idx="556">
                  <c:v>25.6000000000008</c:v>
                </c:pt>
                <c:pt idx="557">
                  <c:v>25.7000000000008</c:v>
                </c:pt>
                <c:pt idx="558">
                  <c:v>25.8000000000008</c:v>
                </c:pt>
                <c:pt idx="559">
                  <c:v>25.9000000000008</c:v>
                </c:pt>
                <c:pt idx="560">
                  <c:v>26.0000000000008</c:v>
                </c:pt>
                <c:pt idx="561">
                  <c:v>26.1000000000008</c:v>
                </c:pt>
                <c:pt idx="562">
                  <c:v>26.2000000000008</c:v>
                </c:pt>
                <c:pt idx="563">
                  <c:v>26.3000000000008</c:v>
                </c:pt>
                <c:pt idx="564">
                  <c:v>26.4000000000008</c:v>
                </c:pt>
                <c:pt idx="565">
                  <c:v>26.5000000000008</c:v>
                </c:pt>
                <c:pt idx="566">
                  <c:v>26.6000000000008</c:v>
                </c:pt>
                <c:pt idx="567">
                  <c:v>26.7000000000008</c:v>
                </c:pt>
                <c:pt idx="568">
                  <c:v>26.8000000000008</c:v>
                </c:pt>
                <c:pt idx="569">
                  <c:v>26.9000000000008</c:v>
                </c:pt>
                <c:pt idx="570">
                  <c:v>27.0000000000008</c:v>
                </c:pt>
                <c:pt idx="571">
                  <c:v>27.1000000000008</c:v>
                </c:pt>
                <c:pt idx="572">
                  <c:v>27.2000000000008</c:v>
                </c:pt>
                <c:pt idx="573">
                  <c:v>27.3000000000008</c:v>
                </c:pt>
                <c:pt idx="574">
                  <c:v>27.4000000000008</c:v>
                </c:pt>
                <c:pt idx="575">
                  <c:v>27.5000000000008</c:v>
                </c:pt>
                <c:pt idx="576">
                  <c:v>27.6000000000008</c:v>
                </c:pt>
                <c:pt idx="577">
                  <c:v>27.7000000000008</c:v>
                </c:pt>
                <c:pt idx="578">
                  <c:v>27.8000000000008</c:v>
                </c:pt>
                <c:pt idx="579">
                  <c:v>27.9000000000008</c:v>
                </c:pt>
                <c:pt idx="580">
                  <c:v>28.0000000000008</c:v>
                </c:pt>
                <c:pt idx="581">
                  <c:v>28.1000000000008</c:v>
                </c:pt>
                <c:pt idx="582">
                  <c:v>28.2000000000008</c:v>
                </c:pt>
                <c:pt idx="583">
                  <c:v>28.3000000000008</c:v>
                </c:pt>
                <c:pt idx="584">
                  <c:v>28.4000000000008</c:v>
                </c:pt>
                <c:pt idx="585">
                  <c:v>28.5000000000008</c:v>
                </c:pt>
                <c:pt idx="586">
                  <c:v>28.6000000000008</c:v>
                </c:pt>
                <c:pt idx="587">
                  <c:v>28.7000000000008</c:v>
                </c:pt>
                <c:pt idx="588">
                  <c:v>28.8000000000008</c:v>
                </c:pt>
                <c:pt idx="589">
                  <c:v>28.9000000000008</c:v>
                </c:pt>
                <c:pt idx="590">
                  <c:v>29.0000000000008</c:v>
                </c:pt>
                <c:pt idx="591">
                  <c:v>29.1000000000008</c:v>
                </c:pt>
                <c:pt idx="592">
                  <c:v>29.2000000000008</c:v>
                </c:pt>
                <c:pt idx="593">
                  <c:v>29.3000000000008</c:v>
                </c:pt>
                <c:pt idx="594">
                  <c:v>29.4000000000008</c:v>
                </c:pt>
                <c:pt idx="595">
                  <c:v>29.5000000000008</c:v>
                </c:pt>
                <c:pt idx="596">
                  <c:v>29.6000000000008</c:v>
                </c:pt>
                <c:pt idx="597">
                  <c:v>29.7000000000008</c:v>
                </c:pt>
                <c:pt idx="598">
                  <c:v>29.8000000000008</c:v>
                </c:pt>
                <c:pt idx="599">
                  <c:v>29.9000000000009</c:v>
                </c:pt>
                <c:pt idx="600">
                  <c:v>30.0000000000009</c:v>
                </c:pt>
                <c:pt idx="601">
                  <c:v>30.1000000000009</c:v>
                </c:pt>
                <c:pt idx="602">
                  <c:v>30.2000000000009</c:v>
                </c:pt>
                <c:pt idx="603">
                  <c:v>30.3000000000009</c:v>
                </c:pt>
                <c:pt idx="604">
                  <c:v>30.4000000000009</c:v>
                </c:pt>
                <c:pt idx="605">
                  <c:v>30.5000000000009</c:v>
                </c:pt>
                <c:pt idx="606">
                  <c:v>30.6000000000009</c:v>
                </c:pt>
                <c:pt idx="607">
                  <c:v>30.7000000000009</c:v>
                </c:pt>
                <c:pt idx="608">
                  <c:v>30.8000000000009</c:v>
                </c:pt>
                <c:pt idx="609">
                  <c:v>30.9000000000009</c:v>
                </c:pt>
                <c:pt idx="610">
                  <c:v>31.0000000000009</c:v>
                </c:pt>
                <c:pt idx="611">
                  <c:v>31.1000000000009</c:v>
                </c:pt>
                <c:pt idx="612">
                  <c:v>31.2000000000009</c:v>
                </c:pt>
                <c:pt idx="613">
                  <c:v>31.3000000000009</c:v>
                </c:pt>
                <c:pt idx="614">
                  <c:v>31.4000000000009</c:v>
                </c:pt>
                <c:pt idx="615">
                  <c:v>31.5000000000009</c:v>
                </c:pt>
                <c:pt idx="616">
                  <c:v>31.6000000000009</c:v>
                </c:pt>
                <c:pt idx="617">
                  <c:v>31.7000000000009</c:v>
                </c:pt>
                <c:pt idx="618">
                  <c:v>31.8000000000009</c:v>
                </c:pt>
                <c:pt idx="619">
                  <c:v>31.9000000000009</c:v>
                </c:pt>
                <c:pt idx="620">
                  <c:v>32.0000000000009</c:v>
                </c:pt>
                <c:pt idx="621">
                  <c:v>32.1000000000009</c:v>
                </c:pt>
                <c:pt idx="622">
                  <c:v>32.2000000000009</c:v>
                </c:pt>
                <c:pt idx="623">
                  <c:v>32.3000000000009</c:v>
                </c:pt>
                <c:pt idx="624">
                  <c:v>32.4000000000009</c:v>
                </c:pt>
                <c:pt idx="625">
                  <c:v>32.5000000000009</c:v>
                </c:pt>
                <c:pt idx="626">
                  <c:v>32.6000000000009</c:v>
                </c:pt>
                <c:pt idx="627">
                  <c:v>32.7000000000009</c:v>
                </c:pt>
                <c:pt idx="628">
                  <c:v>32.8000000000009</c:v>
                </c:pt>
                <c:pt idx="629">
                  <c:v>32.9000000000009</c:v>
                </c:pt>
                <c:pt idx="630">
                  <c:v>33.0000000000009</c:v>
                </c:pt>
                <c:pt idx="631">
                  <c:v>33.1000000000009</c:v>
                </c:pt>
                <c:pt idx="632">
                  <c:v>33.2000000000009</c:v>
                </c:pt>
                <c:pt idx="633">
                  <c:v>33.3000000000009</c:v>
                </c:pt>
                <c:pt idx="634">
                  <c:v>33.4000000000009</c:v>
                </c:pt>
                <c:pt idx="635">
                  <c:v>33.5000000000009</c:v>
                </c:pt>
                <c:pt idx="636">
                  <c:v>33.6000000000009</c:v>
                </c:pt>
                <c:pt idx="637">
                  <c:v>33.7000000000009</c:v>
                </c:pt>
                <c:pt idx="638">
                  <c:v>33.8000000000009</c:v>
                </c:pt>
                <c:pt idx="639">
                  <c:v>33.9000000000009</c:v>
                </c:pt>
                <c:pt idx="640">
                  <c:v>34.0000000000009</c:v>
                </c:pt>
                <c:pt idx="641">
                  <c:v>34.1000000000009</c:v>
                </c:pt>
                <c:pt idx="642">
                  <c:v>34.2000000000009</c:v>
                </c:pt>
                <c:pt idx="643">
                  <c:v>34.3000000000009</c:v>
                </c:pt>
                <c:pt idx="644">
                  <c:v>34.4000000000009</c:v>
                </c:pt>
                <c:pt idx="645">
                  <c:v>34.5000000000009</c:v>
                </c:pt>
                <c:pt idx="646">
                  <c:v>34.6000000000009</c:v>
                </c:pt>
                <c:pt idx="647">
                  <c:v>34.7000000000009</c:v>
                </c:pt>
                <c:pt idx="648">
                  <c:v>34.8000000000009</c:v>
                </c:pt>
                <c:pt idx="649">
                  <c:v>34.9000000000009</c:v>
                </c:pt>
                <c:pt idx="650">
                  <c:v>35.0000000000009</c:v>
                </c:pt>
                <c:pt idx="651">
                  <c:v>35.1000000000009</c:v>
                </c:pt>
                <c:pt idx="652">
                  <c:v>35.2000000000009</c:v>
                </c:pt>
                <c:pt idx="653">
                  <c:v>35.3000000000009</c:v>
                </c:pt>
                <c:pt idx="654">
                  <c:v>35.4000000000009</c:v>
                </c:pt>
                <c:pt idx="655">
                  <c:v>35.5000000000009</c:v>
                </c:pt>
                <c:pt idx="656">
                  <c:v>35.6000000000009</c:v>
                </c:pt>
                <c:pt idx="657">
                  <c:v>35.7000000000009</c:v>
                </c:pt>
                <c:pt idx="658">
                  <c:v>35.8000000000009</c:v>
                </c:pt>
                <c:pt idx="659">
                  <c:v>35.9000000000009</c:v>
                </c:pt>
                <c:pt idx="660">
                  <c:v>36.0000000000009</c:v>
                </c:pt>
                <c:pt idx="661">
                  <c:v>36.1000000000009</c:v>
                </c:pt>
                <c:pt idx="662">
                  <c:v>36.2000000000009</c:v>
                </c:pt>
                <c:pt idx="663">
                  <c:v>36.3000000000009</c:v>
                </c:pt>
                <c:pt idx="664">
                  <c:v>36.4000000000009</c:v>
                </c:pt>
                <c:pt idx="665">
                  <c:v>36.5000000000009</c:v>
                </c:pt>
                <c:pt idx="666">
                  <c:v>36.6000000000009</c:v>
                </c:pt>
                <c:pt idx="667">
                  <c:v>36.700000000001</c:v>
                </c:pt>
                <c:pt idx="668">
                  <c:v>36.8000000000009</c:v>
                </c:pt>
                <c:pt idx="669">
                  <c:v>36.9000000000009</c:v>
                </c:pt>
                <c:pt idx="670">
                  <c:v>37.000000000001</c:v>
                </c:pt>
                <c:pt idx="671">
                  <c:v>37.100000000001</c:v>
                </c:pt>
                <c:pt idx="672">
                  <c:v>37.200000000001</c:v>
                </c:pt>
                <c:pt idx="673">
                  <c:v>37.3000000000009</c:v>
                </c:pt>
                <c:pt idx="674">
                  <c:v>37.400000000001</c:v>
                </c:pt>
                <c:pt idx="675">
                  <c:v>37.500000000001</c:v>
                </c:pt>
                <c:pt idx="676">
                  <c:v>37.600000000001</c:v>
                </c:pt>
                <c:pt idx="677">
                  <c:v>37.700000000001</c:v>
                </c:pt>
                <c:pt idx="678">
                  <c:v>37.800000000001</c:v>
                </c:pt>
                <c:pt idx="679">
                  <c:v>37.900000000001</c:v>
                </c:pt>
                <c:pt idx="680">
                  <c:v>38.000000000001</c:v>
                </c:pt>
                <c:pt idx="681">
                  <c:v>38.100000000001</c:v>
                </c:pt>
                <c:pt idx="682">
                  <c:v>38.200000000001</c:v>
                </c:pt>
                <c:pt idx="683">
                  <c:v>38.300000000001</c:v>
                </c:pt>
                <c:pt idx="684">
                  <c:v>38.400000000001</c:v>
                </c:pt>
                <c:pt idx="685">
                  <c:v>38.500000000001</c:v>
                </c:pt>
                <c:pt idx="686">
                  <c:v>38.600000000001</c:v>
                </c:pt>
                <c:pt idx="687">
                  <c:v>38.700000000001</c:v>
                </c:pt>
                <c:pt idx="688">
                  <c:v>38.800000000001</c:v>
                </c:pt>
                <c:pt idx="689">
                  <c:v>38.900000000001</c:v>
                </c:pt>
                <c:pt idx="690">
                  <c:v>39.000000000001</c:v>
                </c:pt>
                <c:pt idx="691">
                  <c:v>39.100000000001</c:v>
                </c:pt>
                <c:pt idx="692">
                  <c:v>39.200000000001</c:v>
                </c:pt>
                <c:pt idx="693">
                  <c:v>39.300000000001</c:v>
                </c:pt>
                <c:pt idx="694">
                  <c:v>39.400000000001</c:v>
                </c:pt>
                <c:pt idx="695">
                  <c:v>39.500000000001</c:v>
                </c:pt>
                <c:pt idx="696">
                  <c:v>39.600000000001</c:v>
                </c:pt>
                <c:pt idx="697">
                  <c:v>39.700000000001</c:v>
                </c:pt>
                <c:pt idx="698">
                  <c:v>39.800000000001</c:v>
                </c:pt>
                <c:pt idx="699">
                  <c:v>39.900000000001</c:v>
                </c:pt>
                <c:pt idx="700">
                  <c:v>40.000000000001</c:v>
                </c:pt>
                <c:pt idx="701">
                  <c:v>40.100000000001</c:v>
                </c:pt>
                <c:pt idx="702">
                  <c:v>40.200000000001</c:v>
                </c:pt>
                <c:pt idx="703">
                  <c:v>40.300000000001</c:v>
                </c:pt>
                <c:pt idx="704">
                  <c:v>40.400000000001</c:v>
                </c:pt>
                <c:pt idx="705">
                  <c:v>40.500000000001</c:v>
                </c:pt>
                <c:pt idx="706">
                  <c:v>40.600000000001</c:v>
                </c:pt>
                <c:pt idx="707">
                  <c:v>40.700000000001</c:v>
                </c:pt>
                <c:pt idx="708">
                  <c:v>40.800000000001</c:v>
                </c:pt>
                <c:pt idx="709">
                  <c:v>40.900000000001</c:v>
                </c:pt>
                <c:pt idx="710">
                  <c:v>41.000000000001</c:v>
                </c:pt>
                <c:pt idx="711">
                  <c:v>41.100000000001</c:v>
                </c:pt>
                <c:pt idx="712">
                  <c:v>41.200000000001</c:v>
                </c:pt>
                <c:pt idx="713">
                  <c:v>41.300000000001</c:v>
                </c:pt>
                <c:pt idx="714">
                  <c:v>41.400000000001</c:v>
                </c:pt>
                <c:pt idx="715">
                  <c:v>41.500000000001</c:v>
                </c:pt>
                <c:pt idx="716">
                  <c:v>41.600000000001</c:v>
                </c:pt>
                <c:pt idx="717">
                  <c:v>41.700000000001</c:v>
                </c:pt>
                <c:pt idx="718">
                  <c:v>41.800000000001</c:v>
                </c:pt>
                <c:pt idx="719">
                  <c:v>41.900000000001</c:v>
                </c:pt>
                <c:pt idx="720">
                  <c:v>42.000000000001</c:v>
                </c:pt>
                <c:pt idx="721">
                  <c:v>42.100000000001</c:v>
                </c:pt>
                <c:pt idx="722">
                  <c:v>42.200000000001</c:v>
                </c:pt>
                <c:pt idx="723">
                  <c:v>42.300000000001</c:v>
                </c:pt>
                <c:pt idx="724">
                  <c:v>42.400000000001</c:v>
                </c:pt>
                <c:pt idx="725">
                  <c:v>42.500000000001</c:v>
                </c:pt>
                <c:pt idx="726">
                  <c:v>42.600000000001</c:v>
                </c:pt>
                <c:pt idx="727">
                  <c:v>42.700000000001</c:v>
                </c:pt>
                <c:pt idx="728">
                  <c:v>42.800000000001</c:v>
                </c:pt>
                <c:pt idx="729">
                  <c:v>42.900000000001</c:v>
                </c:pt>
                <c:pt idx="730">
                  <c:v>43.000000000001</c:v>
                </c:pt>
                <c:pt idx="731">
                  <c:v>43.100000000001</c:v>
                </c:pt>
                <c:pt idx="732">
                  <c:v>43.200000000001</c:v>
                </c:pt>
                <c:pt idx="733">
                  <c:v>43.300000000001</c:v>
                </c:pt>
                <c:pt idx="734">
                  <c:v>43.400000000001</c:v>
                </c:pt>
                <c:pt idx="735">
                  <c:v>43.5000000000011</c:v>
                </c:pt>
                <c:pt idx="736">
                  <c:v>43.600000000001</c:v>
                </c:pt>
                <c:pt idx="737">
                  <c:v>43.700000000001</c:v>
                </c:pt>
                <c:pt idx="738">
                  <c:v>43.800000000001</c:v>
                </c:pt>
                <c:pt idx="739">
                  <c:v>43.9000000000011</c:v>
                </c:pt>
                <c:pt idx="740">
                  <c:v>44.0000000000011</c:v>
                </c:pt>
                <c:pt idx="741">
                  <c:v>44.100000000001</c:v>
                </c:pt>
                <c:pt idx="742">
                  <c:v>44.2000000000011</c:v>
                </c:pt>
                <c:pt idx="743">
                  <c:v>44.3000000000011</c:v>
                </c:pt>
                <c:pt idx="744">
                  <c:v>44.4000000000011</c:v>
                </c:pt>
                <c:pt idx="745">
                  <c:v>44.5000000000011</c:v>
                </c:pt>
                <c:pt idx="746">
                  <c:v>44.6000000000011</c:v>
                </c:pt>
                <c:pt idx="747">
                  <c:v>44.7000000000011</c:v>
                </c:pt>
                <c:pt idx="748">
                  <c:v>44.8000000000011</c:v>
                </c:pt>
                <c:pt idx="749">
                  <c:v>44.9000000000011</c:v>
                </c:pt>
                <c:pt idx="750">
                  <c:v>45.0000000000011</c:v>
                </c:pt>
                <c:pt idx="751">
                  <c:v>45.1000000000011</c:v>
                </c:pt>
                <c:pt idx="752">
                  <c:v>45.2000000000011</c:v>
                </c:pt>
                <c:pt idx="753">
                  <c:v>45.3000000000011</c:v>
                </c:pt>
                <c:pt idx="754">
                  <c:v>45.4000000000011</c:v>
                </c:pt>
                <c:pt idx="755">
                  <c:v>45.5000000000011</c:v>
                </c:pt>
                <c:pt idx="756">
                  <c:v>45.6000000000011</c:v>
                </c:pt>
                <c:pt idx="757">
                  <c:v>45.7000000000011</c:v>
                </c:pt>
                <c:pt idx="758">
                  <c:v>45.8000000000011</c:v>
                </c:pt>
                <c:pt idx="759">
                  <c:v>45.9000000000011</c:v>
                </c:pt>
                <c:pt idx="760">
                  <c:v>46.0000000000011</c:v>
                </c:pt>
                <c:pt idx="761">
                  <c:v>46.1000000000011</c:v>
                </c:pt>
                <c:pt idx="762">
                  <c:v>46.2000000000011</c:v>
                </c:pt>
                <c:pt idx="763">
                  <c:v>46.3000000000011</c:v>
                </c:pt>
                <c:pt idx="764">
                  <c:v>46.4000000000011</c:v>
                </c:pt>
                <c:pt idx="765">
                  <c:v>46.5000000000011</c:v>
                </c:pt>
                <c:pt idx="766">
                  <c:v>46.6000000000011</c:v>
                </c:pt>
                <c:pt idx="767">
                  <c:v>46.7000000000011</c:v>
                </c:pt>
                <c:pt idx="768">
                  <c:v>46.8000000000011</c:v>
                </c:pt>
                <c:pt idx="769">
                  <c:v>46.9000000000011</c:v>
                </c:pt>
                <c:pt idx="770">
                  <c:v>47.0000000000011</c:v>
                </c:pt>
                <c:pt idx="771">
                  <c:v>47.1000000000011</c:v>
                </c:pt>
                <c:pt idx="772">
                  <c:v>47.2000000000011</c:v>
                </c:pt>
                <c:pt idx="773">
                  <c:v>47.3000000000011</c:v>
                </c:pt>
                <c:pt idx="774">
                  <c:v>47.4000000000011</c:v>
                </c:pt>
                <c:pt idx="775">
                  <c:v>47.5000000000011</c:v>
                </c:pt>
                <c:pt idx="776">
                  <c:v>47.6000000000011</c:v>
                </c:pt>
                <c:pt idx="777">
                  <c:v>47.7000000000011</c:v>
                </c:pt>
                <c:pt idx="778">
                  <c:v>47.8000000000011</c:v>
                </c:pt>
                <c:pt idx="779">
                  <c:v>47.9000000000011</c:v>
                </c:pt>
                <c:pt idx="780">
                  <c:v>48.0000000000011</c:v>
                </c:pt>
                <c:pt idx="781">
                  <c:v>48.1000000000011</c:v>
                </c:pt>
                <c:pt idx="782">
                  <c:v>48.2000000000011</c:v>
                </c:pt>
                <c:pt idx="783">
                  <c:v>48.3000000000011</c:v>
                </c:pt>
                <c:pt idx="784">
                  <c:v>48.4000000000011</c:v>
                </c:pt>
                <c:pt idx="785">
                  <c:v>48.5000000000011</c:v>
                </c:pt>
                <c:pt idx="786">
                  <c:v>48.6000000000011</c:v>
                </c:pt>
                <c:pt idx="787">
                  <c:v>48.7000000000011</c:v>
                </c:pt>
                <c:pt idx="788">
                  <c:v>48.8000000000011</c:v>
                </c:pt>
                <c:pt idx="789">
                  <c:v>48.9000000000011</c:v>
                </c:pt>
                <c:pt idx="790">
                  <c:v>49.0000000000011</c:v>
                </c:pt>
                <c:pt idx="791">
                  <c:v>49.1000000000011</c:v>
                </c:pt>
                <c:pt idx="792">
                  <c:v>49.2000000000011</c:v>
                </c:pt>
                <c:pt idx="793">
                  <c:v>49.3000000000011</c:v>
                </c:pt>
                <c:pt idx="794">
                  <c:v>49.4000000000011</c:v>
                </c:pt>
                <c:pt idx="795">
                  <c:v>49.5000000000011</c:v>
                </c:pt>
                <c:pt idx="796">
                  <c:v>49.6000000000011</c:v>
                </c:pt>
                <c:pt idx="797">
                  <c:v>49.7000000000011</c:v>
                </c:pt>
                <c:pt idx="798">
                  <c:v>49.8000000000011</c:v>
                </c:pt>
                <c:pt idx="799">
                  <c:v>49.9000000000011</c:v>
                </c:pt>
                <c:pt idx="800">
                  <c:v>50.0000000000011</c:v>
                </c:pt>
                <c:pt idx="801">
                  <c:v>50.1000000000011</c:v>
                </c:pt>
                <c:pt idx="802">
                  <c:v>50.2000000000011</c:v>
                </c:pt>
                <c:pt idx="803">
                  <c:v>50.3000000000011</c:v>
                </c:pt>
                <c:pt idx="804">
                  <c:v>50.4000000000011</c:v>
                </c:pt>
                <c:pt idx="805">
                  <c:v>50.5000000000011</c:v>
                </c:pt>
                <c:pt idx="806">
                  <c:v>50.6000000000011</c:v>
                </c:pt>
                <c:pt idx="807">
                  <c:v>50.7000000000012</c:v>
                </c:pt>
                <c:pt idx="808">
                  <c:v>50.8000000000011</c:v>
                </c:pt>
                <c:pt idx="809">
                  <c:v>50.9000000000011</c:v>
                </c:pt>
                <c:pt idx="810">
                  <c:v>51.0000000000012</c:v>
                </c:pt>
                <c:pt idx="811">
                  <c:v>51.1000000000012</c:v>
                </c:pt>
                <c:pt idx="812">
                  <c:v>51.2000000000012</c:v>
                </c:pt>
                <c:pt idx="813">
                  <c:v>51.3000000000011</c:v>
                </c:pt>
                <c:pt idx="814">
                  <c:v>51.4000000000012</c:v>
                </c:pt>
                <c:pt idx="815">
                  <c:v>51.5000000000012</c:v>
                </c:pt>
                <c:pt idx="816">
                  <c:v>51.6000000000012</c:v>
                </c:pt>
                <c:pt idx="817">
                  <c:v>51.7000000000012</c:v>
                </c:pt>
                <c:pt idx="818">
                  <c:v>51.8000000000012</c:v>
                </c:pt>
                <c:pt idx="819">
                  <c:v>51.9000000000012</c:v>
                </c:pt>
                <c:pt idx="820">
                  <c:v>52.0000000000012</c:v>
                </c:pt>
                <c:pt idx="821">
                  <c:v>52.1000000000012</c:v>
                </c:pt>
                <c:pt idx="822">
                  <c:v>52.2000000000012</c:v>
                </c:pt>
                <c:pt idx="823">
                  <c:v>52.3000000000012</c:v>
                </c:pt>
                <c:pt idx="824">
                  <c:v>52.4000000000012</c:v>
                </c:pt>
                <c:pt idx="825">
                  <c:v>52.5000000000012</c:v>
                </c:pt>
                <c:pt idx="826">
                  <c:v>52.6000000000012</c:v>
                </c:pt>
                <c:pt idx="827">
                  <c:v>52.7000000000012</c:v>
                </c:pt>
                <c:pt idx="828">
                  <c:v>52.8000000000012</c:v>
                </c:pt>
                <c:pt idx="829">
                  <c:v>52.9000000000012</c:v>
                </c:pt>
                <c:pt idx="830">
                  <c:v>53.0000000000012</c:v>
                </c:pt>
                <c:pt idx="831">
                  <c:v>53.1000000000012</c:v>
                </c:pt>
                <c:pt idx="832">
                  <c:v>53.2000000000012</c:v>
                </c:pt>
                <c:pt idx="833">
                  <c:v>53.3000000000012</c:v>
                </c:pt>
                <c:pt idx="834">
                  <c:v>53.4000000000012</c:v>
                </c:pt>
                <c:pt idx="835">
                  <c:v>53.5000000000012</c:v>
                </c:pt>
                <c:pt idx="836">
                  <c:v>53.6000000000012</c:v>
                </c:pt>
                <c:pt idx="837">
                  <c:v>53.7000000000012</c:v>
                </c:pt>
                <c:pt idx="838">
                  <c:v>53.8000000000012</c:v>
                </c:pt>
                <c:pt idx="839">
                  <c:v>53.9000000000012</c:v>
                </c:pt>
                <c:pt idx="840">
                  <c:v>54.0000000000012</c:v>
                </c:pt>
                <c:pt idx="841">
                  <c:v>54.1000000000012</c:v>
                </c:pt>
                <c:pt idx="842">
                  <c:v>54.2000000000012</c:v>
                </c:pt>
                <c:pt idx="843">
                  <c:v>54.3000000000012</c:v>
                </c:pt>
                <c:pt idx="844">
                  <c:v>54.4000000000012</c:v>
                </c:pt>
                <c:pt idx="845">
                  <c:v>54.5000000000012</c:v>
                </c:pt>
                <c:pt idx="846">
                  <c:v>54.6000000000012</c:v>
                </c:pt>
                <c:pt idx="847">
                  <c:v>54.7000000000012</c:v>
                </c:pt>
                <c:pt idx="848">
                  <c:v>54.8000000000012</c:v>
                </c:pt>
                <c:pt idx="849">
                  <c:v>54.9000000000012</c:v>
                </c:pt>
                <c:pt idx="850">
                  <c:v>55.0000000000012</c:v>
                </c:pt>
                <c:pt idx="851">
                  <c:v>55.1000000000012</c:v>
                </c:pt>
                <c:pt idx="852">
                  <c:v>55.2000000000012</c:v>
                </c:pt>
                <c:pt idx="853">
                  <c:v>55.3000000000012</c:v>
                </c:pt>
                <c:pt idx="854">
                  <c:v>55.4000000000012</c:v>
                </c:pt>
                <c:pt idx="855">
                  <c:v>55.5000000000012</c:v>
                </c:pt>
                <c:pt idx="856">
                  <c:v>55.6000000000012</c:v>
                </c:pt>
                <c:pt idx="857">
                  <c:v>55.7000000000012</c:v>
                </c:pt>
                <c:pt idx="858">
                  <c:v>55.8000000000012</c:v>
                </c:pt>
                <c:pt idx="859">
                  <c:v>55.9000000000012</c:v>
                </c:pt>
                <c:pt idx="860">
                  <c:v>56.0000000000012</c:v>
                </c:pt>
                <c:pt idx="861">
                  <c:v>56.1000000000012</c:v>
                </c:pt>
                <c:pt idx="862">
                  <c:v>56.2000000000012</c:v>
                </c:pt>
                <c:pt idx="863">
                  <c:v>56.3000000000012</c:v>
                </c:pt>
                <c:pt idx="864">
                  <c:v>56.4000000000012</c:v>
                </c:pt>
                <c:pt idx="865">
                  <c:v>56.5000000000012</c:v>
                </c:pt>
                <c:pt idx="866">
                  <c:v>56.6000000000012</c:v>
                </c:pt>
                <c:pt idx="867">
                  <c:v>56.7000000000012</c:v>
                </c:pt>
                <c:pt idx="868">
                  <c:v>56.8000000000012</c:v>
                </c:pt>
                <c:pt idx="869">
                  <c:v>56.9000000000012</c:v>
                </c:pt>
                <c:pt idx="870">
                  <c:v>57.0000000000012</c:v>
                </c:pt>
                <c:pt idx="871">
                  <c:v>57.1000000000012</c:v>
                </c:pt>
                <c:pt idx="872">
                  <c:v>57.2000000000012</c:v>
                </c:pt>
                <c:pt idx="873">
                  <c:v>57.3000000000012</c:v>
                </c:pt>
                <c:pt idx="874">
                  <c:v>57.4000000000012</c:v>
                </c:pt>
                <c:pt idx="875">
                  <c:v>57.5000000000013</c:v>
                </c:pt>
                <c:pt idx="876">
                  <c:v>57.6000000000012</c:v>
                </c:pt>
                <c:pt idx="877">
                  <c:v>57.7000000000012</c:v>
                </c:pt>
                <c:pt idx="878">
                  <c:v>57.8000000000012</c:v>
                </c:pt>
                <c:pt idx="879">
                  <c:v>57.9000000000013</c:v>
                </c:pt>
                <c:pt idx="880">
                  <c:v>58.0000000000013</c:v>
                </c:pt>
                <c:pt idx="881">
                  <c:v>58.1000000000012</c:v>
                </c:pt>
                <c:pt idx="882">
                  <c:v>58.2000000000013</c:v>
                </c:pt>
                <c:pt idx="883">
                  <c:v>58.3000000000013</c:v>
                </c:pt>
                <c:pt idx="884">
                  <c:v>58.4000000000013</c:v>
                </c:pt>
                <c:pt idx="885">
                  <c:v>58.5000000000013</c:v>
                </c:pt>
                <c:pt idx="886">
                  <c:v>58.6000000000013</c:v>
                </c:pt>
                <c:pt idx="887">
                  <c:v>58.7000000000013</c:v>
                </c:pt>
                <c:pt idx="888">
                  <c:v>58.8000000000013</c:v>
                </c:pt>
                <c:pt idx="889">
                  <c:v>58.9000000000013</c:v>
                </c:pt>
                <c:pt idx="890">
                  <c:v>59.0000000000013</c:v>
                </c:pt>
                <c:pt idx="891">
                  <c:v>59.1000000000013</c:v>
                </c:pt>
                <c:pt idx="892">
                  <c:v>59.2000000000013</c:v>
                </c:pt>
                <c:pt idx="893">
                  <c:v>59.3000000000013</c:v>
                </c:pt>
                <c:pt idx="894">
                  <c:v>59.4000000000013</c:v>
                </c:pt>
                <c:pt idx="895">
                  <c:v>59.5000000000013</c:v>
                </c:pt>
                <c:pt idx="896">
                  <c:v>59.6000000000013</c:v>
                </c:pt>
                <c:pt idx="897">
                  <c:v>59.7000000000013</c:v>
                </c:pt>
                <c:pt idx="898">
                  <c:v>59.8000000000013</c:v>
                </c:pt>
                <c:pt idx="899">
                  <c:v>59.9000000000013</c:v>
                </c:pt>
                <c:pt idx="900">
                  <c:v>60.0000000000013</c:v>
                </c:pt>
              </c:numCache>
            </c:numRef>
          </c:xVal>
          <c:yVal>
            <c:numRef>
              <c:f>'rational cal 2'!$C$30:$C$930</c:f>
              <c:numCache>
                <c:formatCode>0.0000</c:formatCode>
                <c:ptCount val="901"/>
                <c:pt idx="0">
                  <c:v>0.069653902460319</c:v>
                </c:pt>
                <c:pt idx="1">
                  <c:v>0.0694996470366387</c:v>
                </c:pt>
                <c:pt idx="2">
                  <c:v>0.0693442773238066</c:v>
                </c:pt>
                <c:pt idx="3">
                  <c:v>0.0691877812041822</c:v>
                </c:pt>
                <c:pt idx="4">
                  <c:v>0.0690301463837838</c:v>
                </c:pt>
                <c:pt idx="5">
                  <c:v>0.068871360389069</c:v>
                </c:pt>
                <c:pt idx="6">
                  <c:v>0.0687114105636444</c:v>
                </c:pt>
                <c:pt idx="7">
                  <c:v>0.0685502840649024</c:v>
                </c:pt>
                <c:pt idx="8">
                  <c:v>0.0683879678605843</c:v>
                </c:pt>
                <c:pt idx="9">
                  <c:v>0.0682244487252666</c:v>
                </c:pt>
                <c:pt idx="10">
                  <c:v>0.0680597132367683</c:v>
                </c:pt>
                <c:pt idx="11">
                  <c:v>0.0678937477724784</c:v>
                </c:pt>
                <c:pt idx="12">
                  <c:v>0.0677265385056012</c:v>
                </c:pt>
                <c:pt idx="13">
                  <c:v>0.0675580714013155</c:v>
                </c:pt>
                <c:pt idx="14">
                  <c:v>0.0673883322128483</c:v>
                </c:pt>
                <c:pt idx="15">
                  <c:v>0.0672173064774582</c:v>
                </c:pt>
                <c:pt idx="16">
                  <c:v>0.0670449795123276</c:v>
                </c:pt>
                <c:pt idx="17">
                  <c:v>0.0668713364103606</c:v>
                </c:pt>
                <c:pt idx="18">
                  <c:v>0.0666963620358844</c:v>
                </c:pt>
                <c:pt idx="19">
                  <c:v>0.0665200410202513</c:v>
                </c:pt>
                <c:pt idx="20">
                  <c:v>0.0663423577573386</c:v>
                </c:pt>
                <c:pt idx="21">
                  <c:v>0.0661632963989445</c:v>
                </c:pt>
                <c:pt idx="22">
                  <c:v>0.0659828408500754</c:v>
                </c:pt>
                <c:pt idx="23">
                  <c:v>0.0658009747641238</c:v>
                </c:pt>
                <c:pt idx="24">
                  <c:v>0.0656176815379319</c:v>
                </c:pt>
                <c:pt idx="25">
                  <c:v>0.0654329443067383</c:v>
                </c:pt>
                <c:pt idx="26">
                  <c:v>0.0652467459390063</c:v>
                </c:pt>
                <c:pt idx="27">
                  <c:v>0.065059069031127</c:v>
                </c:pt>
                <c:pt idx="28">
                  <c:v>0.0648698959019973</c:v>
                </c:pt>
                <c:pt idx="29">
                  <c:v>0.0646792085874665</c:v>
                </c:pt>
                <c:pt idx="30">
                  <c:v>0.0644869888346502</c:v>
                </c:pt>
                <c:pt idx="31">
                  <c:v>0.0642932180961058</c:v>
                </c:pt>
                <c:pt idx="32">
                  <c:v>0.0640978775238661</c:v>
                </c:pt>
                <c:pt idx="33">
                  <c:v>0.0639009479633283</c:v>
                </c:pt>
                <c:pt idx="34">
                  <c:v>0.0637024099469932</c:v>
                </c:pt>
                <c:pt idx="35">
                  <c:v>0.0635022436880483</c:v>
                </c:pt>
                <c:pt idx="36">
                  <c:v>0.0633004290737955</c:v>
                </c:pt>
                <c:pt idx="37">
                  <c:v>0.0630969456589146</c:v>
                </c:pt>
                <c:pt idx="38">
                  <c:v>0.0628917726585561</c:v>
                </c:pt>
                <c:pt idx="39">
                  <c:v>0.0626848889412671</c:v>
                </c:pt>
                <c:pt idx="40">
                  <c:v>0.0624762730217338</c:v>
                </c:pt>
                <c:pt idx="41">
                  <c:v>0.0622659030533442</c:v>
                </c:pt>
                <c:pt idx="42">
                  <c:v>0.0620537568205613</c:v>
                </c:pt>
                <c:pt idx="43">
                  <c:v>0.0618398117311029</c:v>
                </c:pt>
                <c:pt idx="44">
                  <c:v>0.0616240448079207</c:v>
                </c:pt>
                <c:pt idx="45">
                  <c:v>0.0614064326809746</c:v>
                </c:pt>
                <c:pt idx="46">
                  <c:v>0.0611869515787942</c:v>
                </c:pt>
                <c:pt idx="47">
                  <c:v>0.0609655773198229</c:v>
                </c:pt>
                <c:pt idx="48">
                  <c:v>0.0607422853035357</c:v>
                </c:pt>
                <c:pt idx="49">
                  <c:v>0.060517050501327</c:v>
                </c:pt>
                <c:pt idx="50">
                  <c:v>0.0602898474471575</c:v>
                </c:pt>
                <c:pt idx="51">
                  <c:v>0.0600606502279564</c:v>
                </c:pt>
                <c:pt idx="52">
                  <c:v>0.0598294324737686</c:v>
                </c:pt>
                <c:pt idx="53">
                  <c:v>0.0595961673476416</c:v>
                </c:pt>
                <c:pt idx="54">
                  <c:v>0.0593608275352407</c:v>
                </c:pt>
                <c:pt idx="55">
                  <c:v>0.0591233852341875</c:v>
                </c:pt>
                <c:pt idx="56">
                  <c:v>0.0588838121431106</c:v>
                </c:pt>
                <c:pt idx="57">
                  <c:v>0.0586420794504001</c:v>
                </c:pt>
                <c:pt idx="58">
                  <c:v>0.0583981578226571</c:v>
                </c:pt>
                <c:pt idx="59">
                  <c:v>0.0581520173928276</c:v>
                </c:pt>
                <c:pt idx="60">
                  <c:v>0.0579036277480112</c:v>
                </c:pt>
                <c:pt idx="61">
                  <c:v>0.0576529579169344</c:v>
                </c:pt>
                <c:pt idx="62">
                  <c:v>0.0573999763570766</c:v>
                </c:pt>
                <c:pt idx="63">
                  <c:v>0.0571446509414387</c:v>
                </c:pt>
                <c:pt idx="64">
                  <c:v>0.0568869489449427</c:v>
                </c:pt>
                <c:pt idx="65">
                  <c:v>0.0566268370304489</c:v>
                </c:pt>
                <c:pt idx="66">
                  <c:v>0.0563642812343792</c:v>
                </c:pt>
                <c:pt idx="67">
                  <c:v>0.0560992469519339</c:v>
                </c:pt>
                <c:pt idx="68">
                  <c:v>0.0558316989218866</c:v>
                </c:pt>
                <c:pt idx="69">
                  <c:v>0.0555616012109459</c:v>
                </c:pt>
                <c:pt idx="70">
                  <c:v>0.0552889171976668</c:v>
                </c:pt>
                <c:pt idx="71">
                  <c:v>0.0550136095558979</c:v>
                </c:pt>
                <c:pt idx="72">
                  <c:v>0.0547356402377488</c:v>
                </c:pt>
                <c:pt idx="73">
                  <c:v>0.054454970456061</c:v>
                </c:pt>
                <c:pt idx="74">
                  <c:v>0.0541715606663651</c:v>
                </c:pt>
                <c:pt idx="75">
                  <c:v>0.0538853705483074</c:v>
                </c:pt>
                <c:pt idx="76">
                  <c:v>0.0535963589865269</c:v>
                </c:pt>
                <c:pt idx="77">
                  <c:v>0.0533044840509641</c:v>
                </c:pt>
                <c:pt idx="78">
                  <c:v>0.0530097029765817</c:v>
                </c:pt>
                <c:pt idx="79">
                  <c:v>0.0527119721424758</c:v>
                </c:pt>
                <c:pt idx="80">
                  <c:v>0.0524112470503581</c:v>
                </c:pt>
                <c:pt idx="81">
                  <c:v>0.0521074823023844</c:v>
                </c:pt>
                <c:pt idx="82">
                  <c:v>0.0518006315783083</c:v>
                </c:pt>
                <c:pt idx="83">
                  <c:v>0.0514906476119344</c:v>
                </c:pt>
                <c:pt idx="84">
                  <c:v>0.0511774821668467</c:v>
                </c:pt>
                <c:pt idx="85">
                  <c:v>0.0508610860113864</c:v>
                </c:pt>
                <c:pt idx="86">
                  <c:v>0.0505414088928499</c:v>
                </c:pt>
                <c:pt idx="87">
                  <c:v>0.0502183995108814</c:v>
                </c:pt>
                <c:pt idx="88">
                  <c:v>0.0498920054900284</c:v>
                </c:pt>
                <c:pt idx="89">
                  <c:v>0.0495621733514296</c:v>
                </c:pt>
                <c:pt idx="90">
                  <c:v>0.0492288484836043</c:v>
                </c:pt>
                <c:pt idx="91">
                  <c:v>0.0488919751123081</c:v>
                </c:pt>
                <c:pt idx="92">
                  <c:v>0.0485514962694207</c:v>
                </c:pt>
                <c:pt idx="93">
                  <c:v>0.0482073537608302</c:v>
                </c:pt>
                <c:pt idx="94">
                  <c:v>0.0478594881332741</c:v>
                </c:pt>
                <c:pt idx="95">
                  <c:v>0.0475078386400987</c:v>
                </c:pt>
                <c:pt idx="96">
                  <c:v>0.0471523432058954</c:v>
                </c:pt>
                <c:pt idx="97">
                  <c:v>0.0467929383899692</c:v>
                </c:pt>
                <c:pt idx="98">
                  <c:v>0.0464295593485968</c:v>
                </c:pt>
                <c:pt idx="99">
                  <c:v>0.0460621397960245</c:v>
                </c:pt>
                <c:pt idx="100">
                  <c:v>0.0456906119641583</c:v>
                </c:pt>
                <c:pt idx="101">
                  <c:v>0.0453149065608943</c:v>
                </c:pt>
                <c:pt idx="102">
                  <c:v>0.0449349527270356</c:v>
                </c:pt>
                <c:pt idx="103">
                  <c:v>0.0445506779917387</c:v>
                </c:pt>
                <c:pt idx="104">
                  <c:v>0.0441620082264319</c:v>
                </c:pt>
                <c:pt idx="105">
                  <c:v>0.0437688675971435</c:v>
                </c:pt>
                <c:pt idx="106">
                  <c:v>0.0433711785151741</c:v>
                </c:pt>
                <c:pt idx="107">
                  <c:v>0.04296886158605</c:v>
                </c:pt>
                <c:pt idx="108">
                  <c:v>0.0425618355566792</c:v>
                </c:pt>
                <c:pt idx="109">
                  <c:v>0.0421500172606456</c:v>
                </c:pt>
                <c:pt idx="110">
                  <c:v>0.0417333215615565</c:v>
                </c:pt>
                <c:pt idx="111">
                  <c:v>0.0413116612943669</c:v>
                </c:pt>
                <c:pt idx="112">
                  <c:v>0.0408849472045926</c:v>
                </c:pt>
                <c:pt idx="113">
                  <c:v>0.0404530878853257</c:v>
                </c:pt>
                <c:pt idx="114">
                  <c:v>0.0400159897119573</c:v>
                </c:pt>
                <c:pt idx="115">
                  <c:v>0.0395735567745096</c:v>
                </c:pt>
                <c:pt idx="116">
                  <c:v>0.0391256908074763</c:v>
                </c:pt>
                <c:pt idx="117">
                  <c:v>0.0386722911170616</c:v>
                </c:pt>
                <c:pt idx="118">
                  <c:v>0.0382132545057052</c:v>
                </c:pt>
                <c:pt idx="119">
                  <c:v>0.0377484751937756</c:v>
                </c:pt>
                <c:pt idx="120">
                  <c:v>0.0372778447383047</c:v>
                </c:pt>
                <c:pt idx="121">
                  <c:v>0.0368012519486348</c:v>
                </c:pt>
                <c:pt idx="122">
                  <c:v>0.0363185827988388</c:v>
                </c:pt>
                <c:pt idx="123">
                  <c:v>0.0358297203367693</c:v>
                </c:pt>
                <c:pt idx="124">
                  <c:v>0.0353345445895834</c:v>
                </c:pt>
                <c:pt idx="125">
                  <c:v>0.0348329324655844</c:v>
                </c:pt>
                <c:pt idx="126">
                  <c:v>0.0343247576522102</c:v>
                </c:pt>
                <c:pt idx="127">
                  <c:v>0.0338098905099915</c:v>
                </c:pt>
                <c:pt idx="128">
                  <c:v>0.0332881979622929</c:v>
                </c:pt>
                <c:pt idx="129">
                  <c:v>0.0327595433806397</c:v>
                </c:pt>
                <c:pt idx="130">
                  <c:v>0.0322237864654228</c:v>
                </c:pt>
                <c:pt idx="131">
                  <c:v>0.0316807831217631</c:v>
                </c:pt>
                <c:pt idx="132">
                  <c:v>0.0311303853303046</c:v>
                </c:pt>
                <c:pt idx="133">
                  <c:v>0.0305724410126926</c:v>
                </c:pt>
                <c:pt idx="134">
                  <c:v>0.0300067938914805</c:v>
                </c:pt>
                <c:pt idx="135">
                  <c:v>0.0294332833441945</c:v>
                </c:pt>
                <c:pt idx="136">
                  <c:v>0.0288517442512684</c:v>
                </c:pt>
                <c:pt idx="137">
                  <c:v>0.0282620068375485</c:v>
                </c:pt>
                <c:pt idx="138">
                  <c:v>0.0276638965070462</c:v>
                </c:pt>
                <c:pt idx="139">
                  <c:v>0.0270572336706033</c:v>
                </c:pt>
                <c:pt idx="140">
                  <c:v>0.0264418335661105</c:v>
                </c:pt>
                <c:pt idx="141">
                  <c:v>0.0258175060709018</c:v>
                </c:pt>
                <c:pt idx="142">
                  <c:v>0.025184055505925</c:v>
                </c:pt>
                <c:pt idx="143">
                  <c:v>0.0245412804312641</c:v>
                </c:pt>
                <c:pt idx="144">
                  <c:v>0.0238889734325649</c:v>
                </c:pt>
                <c:pt idx="145">
                  <c:v>0.0232269208978881</c:v>
                </c:pt>
                <c:pt idx="146">
                  <c:v>0.0225549027844858</c:v>
                </c:pt>
                <c:pt idx="147">
                  <c:v>0.0218726923749661</c:v>
                </c:pt>
                <c:pt idx="148">
                  <c:v>0.0211800560222782</c:v>
                </c:pt>
                <c:pt idx="149">
                  <c:v>0.0204767528829163</c:v>
                </c:pt>
                <c:pt idx="150">
                  <c:v>0.019762534637701</c:v>
                </c:pt>
                <c:pt idx="151">
                  <c:v>0.0190371451994588</c:v>
                </c:pt>
                <c:pt idx="152">
                  <c:v>0.0183003204068774</c:v>
                </c:pt>
                <c:pt idx="153">
                  <c:v>0.0175517877037667</c:v>
                </c:pt>
                <c:pt idx="154">
                  <c:v>0.0167912658029084</c:v>
                </c:pt>
                <c:pt idx="155">
                  <c:v>0.0160184643336231</c:v>
                </c:pt>
                <c:pt idx="156">
                  <c:v>0.0152330834721262</c:v>
                </c:pt>
                <c:pt idx="157">
                  <c:v>0.0144348135536859</c:v>
                </c:pt>
                <c:pt idx="158">
                  <c:v>0.0136233346655281</c:v>
                </c:pt>
                <c:pt idx="159">
                  <c:v>0.0127983162193631</c:v>
                </c:pt>
                <c:pt idx="160">
                  <c:v>0.0119594165023368</c:v>
                </c:pt>
                <c:pt idx="161">
                  <c:v>0.0111062822051218</c:v>
                </c:pt>
                <c:pt idx="162">
                  <c:v>0.0102385479257812</c:v>
                </c:pt>
                <c:pt idx="163">
                  <c:v>0.00935583564794151</c:v>
                </c:pt>
                <c:pt idx="164">
                  <c:v>0.00845775419170747</c:v>
                </c:pt>
                <c:pt idx="165">
                  <c:v>0.00754389863564469</c:v>
                </c:pt>
                <c:pt idx="166">
                  <c:v>0.0066138497080352</c:v>
                </c:pt>
                <c:pt idx="167">
                  <c:v>0.00566717314548287</c:v>
                </c:pt>
                <c:pt idx="168">
                  <c:v>0.00470341901680775</c:v>
                </c:pt>
                <c:pt idx="169">
                  <c:v>0.00372212101001754</c:v>
                </c:pt>
                <c:pt idx="170">
                  <c:v>0.00272279567998204</c:v>
                </c:pt>
                <c:pt idx="171">
                  <c:v>0.00170494165426069</c:v>
                </c:pt>
                <c:pt idx="172">
                  <c:v>0.000668038794341838</c:v>
                </c:pt>
                <c:pt idx="173">
                  <c:v>-0.000388452690654198</c:v>
                </c:pt>
                <c:pt idx="174">
                  <c:v>-0.00146509318098137</c:v>
                </c:pt>
                <c:pt idx="175">
                  <c:v>-0.00256246463740108</c:v>
                </c:pt>
                <c:pt idx="176">
                  <c:v>-0.00368117165012638</c:v>
                </c:pt>
                <c:pt idx="177">
                  <c:v>-0.00482184254954347</c:v>
                </c:pt>
                <c:pt idx="178">
                  <c:v>-0.0059851305830142</c:v>
                </c:pt>
                <c:pt idx="179">
                  <c:v>-0.00717171516236876</c:v>
                </c:pt>
                <c:pt idx="180">
                  <c:v>-0.00838230318711083</c:v>
                </c:pt>
                <c:pt idx="181">
                  <c:v>-0.00961763044874361</c:v>
                </c:pt>
                <c:pt idx="182">
                  <c:v>-0.0108784631220797</c:v>
                </c:pt>
                <c:pt idx="183">
                  <c:v>-0.0121655993498864</c:v>
                </c:pt>
                <c:pt idx="184">
                  <c:v>-0.0134798709277535</c:v>
                </c:pt>
                <c:pt idx="185">
                  <c:v>-0.0148221450966566</c:v>
                </c:pt>
                <c:pt idx="186">
                  <c:v>-0.0161933264513351</c:v>
                </c:pt>
                <c:pt idx="187">
                  <c:v>-0.0175943589733077</c:v>
                </c:pt>
                <c:pt idx="188">
                  <c:v>-0.0190262281981291</c:v>
                </c:pt>
                <c:pt idx="189">
                  <c:v>-0.0204899635273412</c:v>
                </c:pt>
                <c:pt idx="190">
                  <c:v>-0.0219866406965195</c:v>
                </c:pt>
                <c:pt idx="191">
                  <c:v>-0.0235173844118478</c:v>
                </c:pt>
                <c:pt idx="192">
                  <c:v>-0.0250833711688021</c:v>
                </c:pt>
                <c:pt idx="193">
                  <c:v>-0.0266858322677897</c:v>
                </c:pt>
                <c:pt idx="194">
                  <c:v>-0.0283260570429889</c:v>
                </c:pt>
                <c:pt idx="195">
                  <c:v>-0.030005396322182</c:v>
                </c:pt>
                <c:pt idx="196">
                  <c:v>-0.0317252661370975</c:v>
                </c:pt>
                <c:pt idx="197">
                  <c:v>-0.0334871517056774</c:v>
                </c:pt>
                <c:pt idx="198">
                  <c:v>-0.0352926117098104</c:v>
                </c:pt>
                <c:pt idx="199">
                  <c:v>-0.0371432828944249</c:v>
                </c:pt>
                <c:pt idx="200">
                  <c:v>-0.0390408850164661</c:v>
                </c:pt>
                <c:pt idx="201">
                  <c:v>-0.0409872261752099</c:v>
                </c:pt>
                <c:pt idx="202">
                  <c:v>-0.0429842085586392</c:v>
                </c:pt>
                <c:pt idx="203">
                  <c:v>-0.0450338346442725</c:v>
                </c:pt>
                <c:pt idx="204">
                  <c:v>-0.0471382138969334</c:v>
                </c:pt>
                <c:pt idx="205">
                  <c:v>-0.0492995700105552</c:v>
                </c:pt>
                <c:pt idx="206">
                  <c:v>-0.0515202487462808</c:v>
                </c:pt>
                <c:pt idx="207">
                  <c:v>-0.0538027264249387</c:v>
                </c:pt>
                <c:pt idx="208">
                  <c:v>-0.056149619138532</c:v>
                </c:pt>
                <c:pt idx="209">
                  <c:v>-0.0585636927527757</c:v>
                </c:pt>
                <c:pt idx="210">
                  <c:v>-0.0610478737810899</c:v>
                </c:pt>
                <c:pt idx="211">
                  <c:v>-0.0636052612199307</c:v>
                </c:pt>
                <c:pt idx="212">
                  <c:v>-0.0662391394460962</c:v>
                </c:pt>
                <c:pt idx="213">
                  <c:v>-0.0689529922888668</c:v>
                </c:pt>
                <c:pt idx="214">
                  <c:v>-0.0717505184037585</c:v>
                </c:pt>
                <c:pt idx="215">
                  <c:v>-0.0746356480905482</c:v>
                </c:pt>
                <c:pt idx="216">
                  <c:v>-0.077612561716382</c:v>
                </c:pt>
                <c:pt idx="217">
                  <c:v>-0.080685709925573</c:v>
                </c:pt>
                <c:pt idx="218">
                  <c:v>-0.0838598358415637</c:v>
                </c:pt>
                <c:pt idx="219">
                  <c:v>-0.0871399994939854</c:v>
                </c:pt>
                <c:pt idx="220">
                  <c:v>-0.0905316047354016</c:v>
                </c:pt>
                <c:pt idx="221">
                  <c:v>-0.0940404289489005</c:v>
                </c:pt>
                <c:pt idx="222">
                  <c:v>-0.0976726558900694</c:v>
                </c:pt>
                <c:pt idx="223">
                  <c:v>-0.101434912056074</c:v>
                </c:pt>
                <c:pt idx="224">
                  <c:v>-0.105334307031832</c:v>
                </c:pt>
                <c:pt idx="225">
                  <c:v>-0.109378478330087</c:v>
                </c:pt>
                <c:pt idx="226">
                  <c:v>-0.113575641320409</c:v>
                </c:pt>
                <c:pt idx="227">
                  <c:v>-0.117934644933915</c:v>
                </c:pt>
                <c:pt idx="228">
                  <c:v>-0.122465033938499</c:v>
                </c:pt>
                <c:pt idx="229">
                  <c:v>-0.127177118706904</c:v>
                </c:pt>
                <c:pt idx="230">
                  <c:v>-0.132082053550921</c:v>
                </c:pt>
                <c:pt idx="231">
                  <c:v>-0.13719192487439</c:v>
                </c:pt>
                <c:pt idx="232">
                  <c:v>-0.142519850611511</c:v>
                </c:pt>
                <c:pt idx="233">
                  <c:v>-0.148080092672736</c:v>
                </c:pt>
                <c:pt idx="234">
                  <c:v>-0.153888184427598</c:v>
                </c:pt>
                <c:pt idx="235">
                  <c:v>-0.159961075623935</c:v>
                </c:pt>
                <c:pt idx="236">
                  <c:v>-0.166317297590734</c:v>
                </c:pt>
                <c:pt idx="237">
                  <c:v>-0.172977152115866</c:v>
                </c:pt>
                <c:pt idx="238">
                  <c:v>-0.179962928053846</c:v>
                </c:pt>
                <c:pt idx="239">
                  <c:v>-0.187299150532446</c:v>
                </c:pt>
                <c:pt idx="240">
                  <c:v>-0.195012868629141</c:v>
                </c:pt>
                <c:pt idx="241">
                  <c:v>-0.203133988628653</c:v>
                </c:pt>
                <c:pt idx="242">
                  <c:v>-0.211695661515969</c:v>
                </c:pt>
                <c:pt idx="243">
                  <c:v>-0.220734735289455</c:v>
                </c:pt>
                <c:pt idx="244">
                  <c:v>-0.230292285107231</c:v>
                </c:pt>
                <c:pt idx="245">
                  <c:v>-0.240414237353818</c:v>
                </c:pt>
                <c:pt idx="246">
                  <c:v>-0.251152107629644</c:v>
                </c:pt>
                <c:pt idx="247">
                  <c:v>-0.262563877687374</c:v>
                </c:pt>
                <c:pt idx="248">
                  <c:v>-0.274715042824404</c:v>
                </c:pt>
                <c:pt idx="249">
                  <c:v>-0.287679869680782</c:v>
                </c:pt>
                <c:pt idx="250">
                  <c:v>-0.301542915462295</c:v>
                </c:pt>
                <c:pt idx="251">
                  <c:v>-0.316400874255116</c:v>
                </c:pt>
                <c:pt idx="252">
                  <c:v>-0.332364835650542</c:v>
                </c:pt>
                <c:pt idx="253">
                  <c:v>-0.349563067253461</c:v>
                </c:pt>
                <c:pt idx="254">
                  <c:v>-0.368144468541472</c:v>
                </c:pt>
                <c:pt idx="255">
                  <c:v>-0.388282892969389</c:v>
                </c:pt>
                <c:pt idx="256">
                  <c:v>-0.410182604094694</c:v>
                </c:pt>
                <c:pt idx="257">
                  <c:v>-0.434085228729242</c:v>
                </c:pt>
                <c:pt idx="258">
                  <c:v>-0.460278709285906</c:v>
                </c:pt>
                <c:pt idx="259">
                  <c:v>-0.489108959692342</c:v>
                </c:pt>
                <c:pt idx="260">
                  <c:v>-0.520995227899007</c:v>
                </c:pt>
                <c:pt idx="261">
                  <c:v>-0.556450617095238</c:v>
                </c:pt>
                <c:pt idx="262">
                  <c:v>-0.596109906448389</c:v>
                </c:pt>
                <c:pt idx="263">
                  <c:v>-0.640767891502644</c:v>
                </c:pt>
                <c:pt idx="264">
                  <c:v>-0.691433197044608</c:v>
                </c:pt>
                <c:pt idx="265">
                  <c:v>-0.749405372386616</c:v>
                </c:pt>
                <c:pt idx="266">
                  <c:v>-0.816387934498289</c:v>
                </c:pt>
                <c:pt idx="267">
                  <c:v>-0.8946585620544</c:v>
                </c:pt>
                <c:pt idx="268">
                  <c:v>-0.987333251380905</c:v>
                </c:pt>
                <c:pt idx="269">
                  <c:v>-1.098791088428647</c:v>
                </c:pt>
                <c:pt idx="270">
                  <c:v>-1.235386421909446</c:v>
                </c:pt>
                <c:pt idx="271">
                  <c:v>-1.406704137290296</c:v>
                </c:pt>
                <c:pt idx="272">
                  <c:v>-1.627911582352919</c:v>
                </c:pt>
                <c:pt idx="273">
                  <c:v>-1.924515384028528</c:v>
                </c:pt>
                <c:pt idx="274">
                  <c:v>-2.342981402251596</c:v>
                </c:pt>
                <c:pt idx="275">
                  <c:v>-2.977828859471048</c:v>
                </c:pt>
                <c:pt idx="276">
                  <c:v>-4.05540961483212</c:v>
                </c:pt>
                <c:pt idx="277">
                  <c:v>-6.286806635502015</c:v>
                </c:pt>
                <c:pt idx="278">
                  <c:v>-13.66053031843698</c:v>
                </c:pt>
                <c:pt idx="279">
                  <c:v>90.56626296366263</c:v>
                </c:pt>
                <c:pt idx="280">
                  <c:v>10.67035868608343</c:v>
                </c:pt>
                <c:pt idx="281">
                  <c:v>5.718611834559002</c:v>
                </c:pt>
                <c:pt idx="282">
                  <c:v>3.928753652488143</c:v>
                </c:pt>
                <c:pt idx="283">
                  <c:v>3.005204950609663</c:v>
                </c:pt>
                <c:pt idx="284">
                  <c:v>2.441563736392906</c:v>
                </c:pt>
                <c:pt idx="285">
                  <c:v>2.061754188467526</c:v>
                </c:pt>
                <c:pt idx="286">
                  <c:v>1.78845104200547</c:v>
                </c:pt>
                <c:pt idx="287">
                  <c:v>1.582363408141866</c:v>
                </c:pt>
                <c:pt idx="288">
                  <c:v>1.421410325790494</c:v>
                </c:pt>
                <c:pt idx="289">
                  <c:v>1.292228025000392</c:v>
                </c:pt>
                <c:pt idx="290">
                  <c:v>1.186254602840003</c:v>
                </c:pt>
                <c:pt idx="291">
                  <c:v>1.09775103821778</c:v>
                </c:pt>
                <c:pt idx="292">
                  <c:v>1.022726393421717</c:v>
                </c:pt>
                <c:pt idx="293">
                  <c:v>0.958319336392598</c:v>
                </c:pt>
                <c:pt idx="294">
                  <c:v>0.902424893687696</c:v>
                </c:pt>
                <c:pt idx="295">
                  <c:v>0.853460024551149</c:v>
                </c:pt>
                <c:pt idx="296">
                  <c:v>0.810211295362293</c:v>
                </c:pt>
                <c:pt idx="297">
                  <c:v>0.771732959224216</c:v>
                </c:pt>
                <c:pt idx="298">
                  <c:v>0.737276998642171</c:v>
                </c:pt>
                <c:pt idx="299">
                  <c:v>0.706244017641015</c:v>
                </c:pt>
                <c:pt idx="300">
                  <c:v>0.678148076967753</c:v>
                </c:pt>
                <c:pt idx="301">
                  <c:v>0.652591062431729</c:v>
                </c:pt>
                <c:pt idx="302">
                  <c:v>0.629243701567269</c:v>
                </c:pt>
                <c:pt idx="303">
                  <c:v>0.60783130014301</c:v>
                </c:pt>
                <c:pt idx="304">
                  <c:v>0.58812288390957</c:v>
                </c:pt>
                <c:pt idx="305">
                  <c:v>0.569922833426693</c:v>
                </c:pt>
                <c:pt idx="306">
                  <c:v>0.553064368763928</c:v>
                </c:pt>
                <c:pt idx="307">
                  <c:v>0.537404423778818</c:v>
                </c:pt>
                <c:pt idx="308">
                  <c:v>0.522819576078809</c:v>
                </c:pt>
                <c:pt idx="309">
                  <c:v>0.509202787420915</c:v>
                </c:pt>
                <c:pt idx="310">
                  <c:v>0.496460772323882</c:v>
                </c:pt>
                <c:pt idx="311">
                  <c:v>0.484511858036491</c:v>
                </c:pt>
                <c:pt idx="312">
                  <c:v>0.473284232050653</c:v>
                </c:pt>
                <c:pt idx="313">
                  <c:v>0.462714497679568</c:v>
                </c:pt>
                <c:pt idx="314">
                  <c:v>0.452746476319689</c:v>
                </c:pt>
                <c:pt idx="315">
                  <c:v>0.44333020860561</c:v>
                </c:pt>
                <c:pt idx="316">
                  <c:v>0.434421116963411</c:v>
                </c:pt>
                <c:pt idx="317">
                  <c:v>0.425979299934177</c:v>
                </c:pt>
                <c:pt idx="318">
                  <c:v>0.417968934696564</c:v>
                </c:pt>
                <c:pt idx="319">
                  <c:v>0.410357768915789</c:v>
                </c:pt>
                <c:pt idx="320">
                  <c:v>0.403116686717364</c:v>
                </c:pt>
                <c:pt idx="321">
                  <c:v>0.396219336470064</c:v>
                </c:pt>
                <c:pt idx="322">
                  <c:v>0.389641810347046</c:v>
                </c:pt>
                <c:pt idx="323">
                  <c:v>0.38336236745234</c:v>
                </c:pt>
                <c:pt idx="324">
                  <c:v>0.377361193755714</c:v>
                </c:pt>
                <c:pt idx="325">
                  <c:v>0.37162019325069</c:v>
                </c:pt>
                <c:pt idx="326">
                  <c:v>0.366122805698492</c:v>
                </c:pt>
                <c:pt idx="327">
                  <c:v>0.36085384709145</c:v>
                </c:pt>
                <c:pt idx="328">
                  <c:v>0.355799369598957</c:v>
                </c:pt>
                <c:pt idx="329">
                  <c:v>0.350946538275609</c:v>
                </c:pt>
                <c:pt idx="330">
                  <c:v>0.346283522236789</c:v>
                </c:pt>
                <c:pt idx="331">
                  <c:v>0.34179939835908</c:v>
                </c:pt>
                <c:pt idx="332">
                  <c:v>0.337484065855404</c:v>
                </c:pt>
                <c:pt idx="333">
                  <c:v>0.333328170318646</c:v>
                </c:pt>
                <c:pt idx="334">
                  <c:v>0.329323036031563</c:v>
                </c:pt>
                <c:pt idx="335">
                  <c:v>0.325460605512133</c:v>
                </c:pt>
                <c:pt idx="336">
                  <c:v>0.321733385407829</c:v>
                </c:pt>
                <c:pt idx="337">
                  <c:v>0.318134397974312</c:v>
                </c:pt>
                <c:pt idx="338">
                  <c:v>0.314657137477477</c:v>
                </c:pt>
                <c:pt idx="339">
                  <c:v>0.311295530945701</c:v>
                </c:pt>
                <c:pt idx="340">
                  <c:v>0.308043902774187</c:v>
                </c:pt>
                <c:pt idx="341">
                  <c:v>0.304896942747412</c:v>
                </c:pt>
                <c:pt idx="342">
                  <c:v>0.301849677100674</c:v>
                </c:pt>
                <c:pt idx="343">
                  <c:v>0.298897442289035</c:v>
                </c:pt>
                <c:pt idx="344">
                  <c:v>0.296035861172674</c:v>
                </c:pt>
                <c:pt idx="345">
                  <c:v>0.29326082136289</c:v>
                </c:pt>
                <c:pt idx="346">
                  <c:v>0.290568455503442</c:v>
                </c:pt>
                <c:pt idx="347">
                  <c:v>0.287955123288407</c:v>
                </c:pt>
                <c:pt idx="348">
                  <c:v>0.285417395040703</c:v>
                </c:pt>
                <c:pt idx="349">
                  <c:v>0.282952036695521</c:v>
                </c:pt>
                <c:pt idx="350">
                  <c:v>0.280555996050405</c:v>
                </c:pt>
                <c:pt idx="351">
                  <c:v>0.278226390159059</c:v>
                </c:pt>
                <c:pt idx="352">
                  <c:v>0.275960493759407</c:v>
                </c:pt>
                <c:pt idx="353">
                  <c:v>0.273755728638242</c:v>
                </c:pt>
                <c:pt idx="354">
                  <c:v>0.271609653845217</c:v>
                </c:pt>
                <c:pt idx="355">
                  <c:v>0.269519956678063</c:v>
                </c:pt>
                <c:pt idx="356">
                  <c:v>0.26748444436906</c:v>
                </c:pt>
                <c:pt idx="357">
                  <c:v>0.26550103640993</c:v>
                </c:pt>
                <c:pt idx="358">
                  <c:v>0.263567757458672</c:v>
                </c:pt>
                <c:pt idx="359">
                  <c:v>0.261682730777507</c:v>
                </c:pt>
                <c:pt idx="360">
                  <c:v>0.259844172156118</c:v>
                </c:pt>
                <c:pt idx="361">
                  <c:v>0.258050384278802</c:v>
                </c:pt>
                <c:pt idx="362">
                  <c:v>0.256299751498179</c:v>
                </c:pt>
                <c:pt idx="363">
                  <c:v>0.254590734981618</c:v>
                </c:pt>
                <c:pt idx="364">
                  <c:v>0.252921868199732</c:v>
                </c:pt>
                <c:pt idx="365">
                  <c:v>0.251291752729158</c:v>
                </c:pt>
                <c:pt idx="366">
                  <c:v>0.249699054344346</c:v>
                </c:pt>
                <c:pt idx="367">
                  <c:v>0.248142499375431</c:v>
                </c:pt>
                <c:pt idx="368">
                  <c:v>0.246620871311267</c:v>
                </c:pt>
                <c:pt idx="369">
                  <c:v>0.245133007628604</c:v>
                </c:pt>
                <c:pt idx="370">
                  <c:v>0.243677796830016</c:v>
                </c:pt>
                <c:pt idx="371">
                  <c:v>0.242254175674739</c:v>
                </c:pt>
                <c:pt idx="372">
                  <c:v>0.240861126587907</c:v>
                </c:pt>
                <c:pt idx="373">
                  <c:v>0.239497675234924</c:v>
                </c:pt>
                <c:pt idx="374">
                  <c:v>0.238162888248826</c:v>
                </c:pt>
                <c:pt idx="375">
                  <c:v>0.236855871099476</c:v>
                </c:pt>
                <c:pt idx="376">
                  <c:v>0.235575766094395</c:v>
                </c:pt>
                <c:pt idx="377">
                  <c:v>0.234321750501818</c:v>
                </c:pt>
                <c:pt idx="378">
                  <c:v>0.233093034787357</c:v>
                </c:pt>
                <c:pt idx="379">
                  <c:v>0.23188886095632</c:v>
                </c:pt>
                <c:pt idx="380">
                  <c:v>0.230708500994382</c:v>
                </c:pt>
                <c:pt idx="381">
                  <c:v>0.229551255399859</c:v>
                </c:pt>
                <c:pt idx="382">
                  <c:v>0.228416451801376</c:v>
                </c:pt>
                <c:pt idx="383">
                  <c:v>0.227303443655176</c:v>
                </c:pt>
                <c:pt idx="384">
                  <c:v>0.226211609016784</c:v>
                </c:pt>
                <c:pt idx="385">
                  <c:v>0.225140349382104</c:v>
                </c:pt>
                <c:pt idx="386">
                  <c:v>0.224089088593427</c:v>
                </c:pt>
                <c:pt idx="387">
                  <c:v>0.223057271806142</c:v>
                </c:pt>
                <c:pt idx="388">
                  <c:v>0.222044364512251</c:v>
                </c:pt>
                <c:pt idx="389">
                  <c:v>0.221049851617093</c:v>
                </c:pt>
                <c:pt idx="390">
                  <c:v>0.2200732365659</c:v>
                </c:pt>
                <c:pt idx="391">
                  <c:v>0.219114040517107</c:v>
                </c:pt>
                <c:pt idx="392">
                  <c:v>0.218171801559493</c:v>
                </c:pt>
                <c:pt idx="393">
                  <c:v>0.217246073970483</c:v>
                </c:pt>
                <c:pt idx="394">
                  <c:v>0.216336427513102</c:v>
                </c:pt>
                <c:pt idx="395">
                  <c:v>0.21544244676925</c:v>
                </c:pt>
                <c:pt idx="396">
                  <c:v>0.214563730507135</c:v>
                </c:pt>
                <c:pt idx="397">
                  <c:v>0.213699891080826</c:v>
                </c:pt>
                <c:pt idx="398">
                  <c:v>0.212850553860056</c:v>
                </c:pt>
                <c:pt idx="399">
                  <c:v>0.212015356688495</c:v>
                </c:pt>
                <c:pt idx="400">
                  <c:v>0.211193949368864</c:v>
                </c:pt>
                <c:pt idx="401">
                  <c:v>0.210385993173337</c:v>
                </c:pt>
                <c:pt idx="402">
                  <c:v>0.209591160377809</c:v>
                </c:pt>
                <c:pt idx="403">
                  <c:v>0.208809133818662</c:v>
                </c:pt>
                <c:pt idx="404">
                  <c:v>0.208039606470797</c:v>
                </c:pt>
                <c:pt idx="405">
                  <c:v>0.207282281045734</c:v>
                </c:pt>
                <c:pt idx="406">
                  <c:v>0.206536869608675</c:v>
                </c:pt>
                <c:pt idx="407">
                  <c:v>0.205803093213505</c:v>
                </c:pt>
                <c:pt idx="408">
                  <c:v>0.20508068155475</c:v>
                </c:pt>
                <c:pt idx="409">
                  <c:v>0.204369372635582</c:v>
                </c:pt>
                <c:pt idx="410">
                  <c:v>0.203668912451013</c:v>
                </c:pt>
                <c:pt idx="411">
                  <c:v>0.202979054685481</c:v>
                </c:pt>
                <c:pt idx="412">
                  <c:v>0.202299560424055</c:v>
                </c:pt>
                <c:pt idx="413">
                  <c:v>0.201630197876567</c:v>
                </c:pt>
                <c:pt idx="414">
                  <c:v>0.200970742113992</c:v>
                </c:pt>
                <c:pt idx="415">
                  <c:v>0.20032097481644</c:v>
                </c:pt>
                <c:pt idx="416">
                  <c:v>0.199680684032183</c:v>
                </c:pt>
                <c:pt idx="417">
                  <c:v>0.199049663947146</c:v>
                </c:pt>
                <c:pt idx="418">
                  <c:v>0.198427714664332</c:v>
                </c:pt>
                <c:pt idx="419">
                  <c:v>0.197814641992705</c:v>
                </c:pt>
                <c:pt idx="420">
                  <c:v>0.197210257245034</c:v>
                </c:pt>
                <c:pt idx="421">
                  <c:v>0.19661437704428</c:v>
                </c:pt>
                <c:pt idx="422">
                  <c:v>0.196026823138096</c:v>
                </c:pt>
                <c:pt idx="423">
                  <c:v>0.19544742222105</c:v>
                </c:pt>
                <c:pt idx="424">
                  <c:v>0.194876005764195</c:v>
                </c:pt>
                <c:pt idx="425">
                  <c:v>0.194312409851643</c:v>
                </c:pt>
                <c:pt idx="426">
                  <c:v>0.193756475023793</c:v>
                </c:pt>
                <c:pt idx="427">
                  <c:v>0.19320804612692</c:v>
                </c:pt>
                <c:pt idx="428">
                  <c:v>0.19266697216881</c:v>
                </c:pt>
                <c:pt idx="429">
                  <c:v>0.192133106180161</c:v>
                </c:pt>
                <c:pt idx="430">
                  <c:v>0.191606305081496</c:v>
                </c:pt>
                <c:pt idx="431">
                  <c:v>0.191086429555317</c:v>
                </c:pt>
                <c:pt idx="432">
                  <c:v>0.190573343923268</c:v>
                </c:pt>
                <c:pt idx="433">
                  <c:v>0.190066916028087</c:v>
                </c:pt>
                <c:pt idx="434">
                  <c:v>0.189567017120116</c:v>
                </c:pt>
                <c:pt idx="435">
                  <c:v>0.189073521748176</c:v>
                </c:pt>
                <c:pt idx="436">
                  <c:v>0.188586307654608</c:v>
                </c:pt>
                <c:pt idx="437">
                  <c:v>0.188105255674299</c:v>
                </c:pt>
                <c:pt idx="438">
                  <c:v>0.187630249637509</c:v>
                </c:pt>
                <c:pt idx="439">
                  <c:v>0.187161176276347</c:v>
                </c:pt>
                <c:pt idx="440">
                  <c:v>0.18669792513472</c:v>
                </c:pt>
                <c:pt idx="441">
                  <c:v>0.186240388481626</c:v>
                </c:pt>
                <c:pt idx="442">
                  <c:v>0.185788461227625</c:v>
                </c:pt>
                <c:pt idx="443">
                  <c:v>0.185342040844374</c:v>
                </c:pt>
                <c:pt idx="444">
                  <c:v>0.184901027287071</c:v>
                </c:pt>
                <c:pt idx="445">
                  <c:v>0.184465322919719</c:v>
                </c:pt>
                <c:pt idx="446">
                  <c:v>0.184034832443057</c:v>
                </c:pt>
                <c:pt idx="447">
                  <c:v>0.183609462825072</c:v>
                </c:pt>
                <c:pt idx="448">
                  <c:v>0.183189123233969</c:v>
                </c:pt>
                <c:pt idx="449">
                  <c:v>0.182773724973515</c:v>
                </c:pt>
                <c:pt idx="450">
                  <c:v>0.182363181420637</c:v>
                </c:pt>
                <c:pt idx="451">
                  <c:v>0.18195740796521</c:v>
                </c:pt>
                <c:pt idx="452">
                  <c:v>0.181556321951915</c:v>
                </c:pt>
                <c:pt idx="453">
                  <c:v>0.181159842624116</c:v>
                </c:pt>
                <c:pt idx="454">
                  <c:v>0.180767891069648</c:v>
                </c:pt>
                <c:pt idx="455">
                  <c:v>0.180380390168462</c:v>
                </c:pt>
                <c:pt idx="456">
                  <c:v>0.179997264542032</c:v>
                </c:pt>
                <c:pt idx="457">
                  <c:v>0.179618440504476</c:v>
                </c:pt>
                <c:pt idx="458">
                  <c:v>0.179243846015308</c:v>
                </c:pt>
                <c:pt idx="459">
                  <c:v>0.178873410633768</c:v>
                </c:pt>
                <c:pt idx="460">
                  <c:v>0.178507065474664</c:v>
                </c:pt>
                <c:pt idx="461">
                  <c:v>0.178144743165663</c:v>
                </c:pt>
                <c:pt idx="462">
                  <c:v>0.177786377805991</c:v>
                </c:pt>
                <c:pt idx="463">
                  <c:v>0.177431904926468</c:v>
                </c:pt>
                <c:pt idx="464">
                  <c:v>0.177081261450851</c:v>
                </c:pt>
                <c:pt idx="465">
                  <c:v>0.176734385658411</c:v>
                </c:pt>
                <c:pt idx="466">
                  <c:v>0.176391217147716</c:v>
                </c:pt>
                <c:pt idx="467">
                  <c:v>0.176051696801567</c:v>
                </c:pt>
                <c:pt idx="468">
                  <c:v>0.17571576675305</c:v>
                </c:pt>
                <c:pt idx="469">
                  <c:v>0.175383370352656</c:v>
                </c:pt>
                <c:pt idx="470">
                  <c:v>0.17505445213643</c:v>
                </c:pt>
                <c:pt idx="471">
                  <c:v>0.174728957795124</c:v>
                </c:pt>
                <c:pt idx="472">
                  <c:v>0.174406834144299</c:v>
                </c:pt>
                <c:pt idx="473">
                  <c:v>0.174088029095356</c:v>
                </c:pt>
                <c:pt idx="474">
                  <c:v>0.173772491627456</c:v>
                </c:pt>
                <c:pt idx="475">
                  <c:v>0.173460171760301</c:v>
                </c:pt>
                <c:pt idx="476">
                  <c:v>0.173151020527742</c:v>
                </c:pt>
                <c:pt idx="477">
                  <c:v>0.172844989952182</c:v>
                </c:pt>
                <c:pt idx="478">
                  <c:v>0.172542033019761</c:v>
                </c:pt>
                <c:pt idx="479">
                  <c:v>0.172242103656274</c:v>
                </c:pt>
                <c:pt idx="480">
                  <c:v>0.171945156703813</c:v>
                </c:pt>
                <c:pt idx="481">
                  <c:v>0.171651147898103</c:v>
                </c:pt>
                <c:pt idx="482">
                  <c:v>0.171360033846503</c:v>
                </c:pt>
                <c:pt idx="483">
                  <c:v>0.171071772006656</c:v>
                </c:pt>
                <c:pt idx="484">
                  <c:v>0.170786320665767</c:v>
                </c:pt>
                <c:pt idx="485">
                  <c:v>0.170503638920479</c:v>
                </c:pt>
                <c:pt idx="486">
                  <c:v>0.170223686657331</c:v>
                </c:pt>
                <c:pt idx="487">
                  <c:v>0.169946424533789</c:v>
                </c:pt>
                <c:pt idx="488">
                  <c:v>0.169671813959807</c:v>
                </c:pt>
                <c:pt idx="489">
                  <c:v>0.169399817079928</c:v>
                </c:pt>
                <c:pt idx="490">
                  <c:v>0.169130396755881</c:v>
                </c:pt>
                <c:pt idx="491">
                  <c:v>0.168863516549685</c:v>
                </c:pt>
                <c:pt idx="492">
                  <c:v>0.168599140707214</c:v>
                </c:pt>
                <c:pt idx="493">
                  <c:v>0.16833723414223</c:v>
                </c:pt>
                <c:pt idx="494">
                  <c:v>0.168077762420863</c:v>
                </c:pt>
                <c:pt idx="495">
                  <c:v>0.167820691746517</c:v>
                </c:pt>
                <c:pt idx="496">
                  <c:v>0.167565988945194</c:v>
                </c:pt>
                <c:pt idx="497">
                  <c:v>0.167313621451227</c:v>
                </c:pt>
                <c:pt idx="498">
                  <c:v>0.167063557293395</c:v>
                </c:pt>
                <c:pt idx="499">
                  <c:v>0.166815765081424</c:v>
                </c:pt>
                <c:pt idx="500">
                  <c:v>0.166570213992851</c:v>
                </c:pt>
                <c:pt idx="501">
                  <c:v>0.16632687376024</c:v>
                </c:pt>
                <c:pt idx="502">
                  <c:v>0.166085714658748</c:v>
                </c:pt>
                <c:pt idx="503">
                  <c:v>0.165846707494022</c:v>
                </c:pt>
                <c:pt idx="504">
                  <c:v>0.165609823590412</c:v>
                </c:pt>
                <c:pt idx="505">
                  <c:v>0.165375034779506</c:v>
                </c:pt>
                <c:pt idx="506">
                  <c:v>0.165142313388964</c:v>
                </c:pt>
                <c:pt idx="507">
                  <c:v>0.164911632231644</c:v>
                </c:pt>
                <c:pt idx="508">
                  <c:v>0.164682964595014</c:v>
                </c:pt>
                <c:pt idx="509">
                  <c:v>0.164456284230842</c:v>
                </c:pt>
                <c:pt idx="510">
                  <c:v>0.164231565345149</c:v>
                </c:pt>
                <c:pt idx="511">
                  <c:v>0.164008782588428</c:v>
                </c:pt>
                <c:pt idx="512">
                  <c:v>0.163787911046112</c:v>
                </c:pt>
                <c:pt idx="513">
                  <c:v>0.16356892622928</c:v>
                </c:pt>
                <c:pt idx="514">
                  <c:v>0.163351804065611</c:v>
                </c:pt>
                <c:pt idx="515">
                  <c:v>0.163136520890562</c:v>
                </c:pt>
                <c:pt idx="516">
                  <c:v>0.162923053438768</c:v>
                </c:pt>
                <c:pt idx="517">
                  <c:v>0.162711378835661</c:v>
                </c:pt>
                <c:pt idx="518">
                  <c:v>0.162501474589301</c:v>
                </c:pt>
                <c:pt idx="519">
                  <c:v>0.162293318582407</c:v>
                </c:pt>
                <c:pt idx="520">
                  <c:v>0.162086889064586</c:v>
                </c:pt>
                <c:pt idx="521">
                  <c:v>0.161882164644764</c:v>
                </c:pt>
                <c:pt idx="522">
                  <c:v>0.161679124283788</c:v>
                </c:pt>
                <c:pt idx="523">
                  <c:v>0.161477747287226</c:v>
                </c:pt>
                <c:pt idx="524">
                  <c:v>0.161278013298328</c:v>
                </c:pt>
                <c:pt idx="525">
                  <c:v>0.161079902291173</c:v>
                </c:pt>
                <c:pt idx="526">
                  <c:v>0.160883394563974</c:v>
                </c:pt>
                <c:pt idx="527">
                  <c:v>0.160688470732543</c:v>
                </c:pt>
                <c:pt idx="528">
                  <c:v>0.160495111723921</c:v>
                </c:pt>
                <c:pt idx="529">
                  <c:v>0.160303298770154</c:v>
                </c:pt>
                <c:pt idx="530">
                  <c:v>0.160113013402223</c:v>
                </c:pt>
                <c:pt idx="531">
                  <c:v>0.159924237444113</c:v>
                </c:pt>
                <c:pt idx="532">
                  <c:v>0.159736953007028</c:v>
                </c:pt>
                <c:pt idx="533">
                  <c:v>0.159551142483738</c:v>
                </c:pt>
                <c:pt idx="534">
                  <c:v>0.159366788543061</c:v>
                </c:pt>
                <c:pt idx="535">
                  <c:v>0.159183874124477</c:v>
                </c:pt>
                <c:pt idx="536">
                  <c:v>0.159002382432862</c:v>
                </c:pt>
                <c:pt idx="537">
                  <c:v>0.158822296933347</c:v>
                </c:pt>
                <c:pt idx="538">
                  <c:v>0.1586436013463</c:v>
                </c:pt>
                <c:pt idx="539">
                  <c:v>0.158466279642416</c:v>
                </c:pt>
                <c:pt idx="540">
                  <c:v>0.158290316037926</c:v>
                </c:pt>
                <c:pt idx="541">
                  <c:v>0.158115694989912</c:v>
                </c:pt>
                <c:pt idx="542">
                  <c:v>0.157942401191733</c:v>
                </c:pt>
                <c:pt idx="543">
                  <c:v>0.157770419568551</c:v>
                </c:pt>
                <c:pt idx="544">
                  <c:v>0.157599735272958</c:v>
                </c:pt>
                <c:pt idx="545">
                  <c:v>0.157430333680704</c:v>
                </c:pt>
                <c:pt idx="546">
                  <c:v>0.157262200386523</c:v>
                </c:pt>
                <c:pt idx="547">
                  <c:v>0.157095321200044</c:v>
                </c:pt>
                <c:pt idx="548">
                  <c:v>0.156929682141804</c:v>
                </c:pt>
                <c:pt idx="549">
                  <c:v>0.156765269439341</c:v>
                </c:pt>
                <c:pt idx="550">
                  <c:v>0.156602069523377</c:v>
                </c:pt>
                <c:pt idx="551">
                  <c:v>0.156440069024086</c:v>
                </c:pt>
                <c:pt idx="552">
                  <c:v>0.156279254767442</c:v>
                </c:pt>
                <c:pt idx="553">
                  <c:v>0.156119613771648</c:v>
                </c:pt>
                <c:pt idx="554">
                  <c:v>0.155961133243641</c:v>
                </c:pt>
                <c:pt idx="555">
                  <c:v>0.155803800575677</c:v>
                </c:pt>
                <c:pt idx="556">
                  <c:v>0.155647603341989</c:v>
                </c:pt>
                <c:pt idx="557">
                  <c:v>0.155492529295508</c:v>
                </c:pt>
                <c:pt idx="558">
                  <c:v>0.155338566364671</c:v>
                </c:pt>
                <c:pt idx="559">
                  <c:v>0.155185702650283</c:v>
                </c:pt>
                <c:pt idx="560">
                  <c:v>0.155033926422453</c:v>
                </c:pt>
                <c:pt idx="561">
                  <c:v>0.154883226117595</c:v>
                </c:pt>
                <c:pt idx="562">
                  <c:v>0.154733590335487</c:v>
                </c:pt>
                <c:pt idx="563">
                  <c:v>0.1545850078364</c:v>
                </c:pt>
                <c:pt idx="564">
                  <c:v>0.154437467538284</c:v>
                </c:pt>
                <c:pt idx="565">
                  <c:v>0.15429095851401</c:v>
                </c:pt>
                <c:pt idx="566">
                  <c:v>0.154145469988671</c:v>
                </c:pt>
                <c:pt idx="567">
                  <c:v>0.154000991336947</c:v>
                </c:pt>
                <c:pt idx="568">
                  <c:v>0.153857512080512</c:v>
                </c:pt>
                <c:pt idx="569">
                  <c:v>0.153715021885502</c:v>
                </c:pt>
                <c:pt idx="570">
                  <c:v>0.153573510560036</c:v>
                </c:pt>
                <c:pt idx="571">
                  <c:v>0.153432968051784</c:v>
                </c:pt>
                <c:pt idx="572">
                  <c:v>0.153293384445589</c:v>
                </c:pt>
                <c:pt idx="573">
                  <c:v>0.153154749961131</c:v>
                </c:pt>
                <c:pt idx="574">
                  <c:v>0.153017054950646</c:v>
                </c:pt>
                <c:pt idx="575">
                  <c:v>0.152880289896687</c:v>
                </c:pt>
                <c:pt idx="576">
                  <c:v>0.152744445409933</c:v>
                </c:pt>
                <c:pt idx="577">
                  <c:v>0.152609512227035</c:v>
                </c:pt>
                <c:pt idx="578">
                  <c:v>0.152475481208517</c:v>
                </c:pt>
                <c:pt idx="579">
                  <c:v>0.152342343336705</c:v>
                </c:pt>
                <c:pt idx="580">
                  <c:v>0.152210089713713</c:v>
                </c:pt>
                <c:pt idx="581">
                  <c:v>0.152078711559454</c:v>
                </c:pt>
                <c:pt idx="582">
                  <c:v>0.151948200209698</c:v>
                </c:pt>
                <c:pt idx="583">
                  <c:v>0.15181854711417</c:v>
                </c:pt>
                <c:pt idx="584">
                  <c:v>0.151689743834683</c:v>
                </c:pt>
                <c:pt idx="585">
                  <c:v>0.151561782043302</c:v>
                </c:pt>
                <c:pt idx="586">
                  <c:v>0.151434653520555</c:v>
                </c:pt>
                <c:pt idx="587">
                  <c:v>0.151308350153668</c:v>
                </c:pt>
                <c:pt idx="588">
                  <c:v>0.151182863934846</c:v>
                </c:pt>
                <c:pt idx="589">
                  <c:v>0.151058186959573</c:v>
                </c:pt>
                <c:pt idx="590">
                  <c:v>0.150934311424957</c:v>
                </c:pt>
                <c:pt idx="591">
                  <c:v>0.150811229628099</c:v>
                </c:pt>
                <c:pt idx="592">
                  <c:v>0.1506889339645</c:v>
                </c:pt>
                <c:pt idx="593">
                  <c:v>0.150567416926493</c:v>
                </c:pt>
                <c:pt idx="594">
                  <c:v>0.150446671101706</c:v>
                </c:pt>
                <c:pt idx="595">
                  <c:v>0.150326689171553</c:v>
                </c:pt>
                <c:pt idx="596">
                  <c:v>0.150207463909762</c:v>
                </c:pt>
                <c:pt idx="597">
                  <c:v>0.150088988180915</c:v>
                </c:pt>
                <c:pt idx="598">
                  <c:v>0.149971254939034</c:v>
                </c:pt>
                <c:pt idx="599">
                  <c:v>0.149854257226175</c:v>
                </c:pt>
                <c:pt idx="600">
                  <c:v>0.149737988171065</c:v>
                </c:pt>
                <c:pt idx="601">
                  <c:v>0.149622440987751</c:v>
                </c:pt>
                <c:pt idx="602">
                  <c:v>0.149507608974284</c:v>
                </c:pt>
                <c:pt idx="603">
                  <c:v>0.149393485511421</c:v>
                </c:pt>
                <c:pt idx="604">
                  <c:v>0.149280064061352</c:v>
                </c:pt>
                <c:pt idx="605">
                  <c:v>0.149167338166455</c:v>
                </c:pt>
                <c:pt idx="606">
                  <c:v>0.149055301448067</c:v>
                </c:pt>
                <c:pt idx="607">
                  <c:v>0.148943947605284</c:v>
                </c:pt>
                <c:pt idx="608">
                  <c:v>0.148833270413776</c:v>
                </c:pt>
                <c:pt idx="609">
                  <c:v>0.14872326372463</c:v>
                </c:pt>
                <c:pt idx="610">
                  <c:v>0.14861392146321</c:v>
                </c:pt>
                <c:pt idx="611">
                  <c:v>0.148505237628041</c:v>
                </c:pt>
                <c:pt idx="612">
                  <c:v>0.148397206289708</c:v>
                </c:pt>
                <c:pt idx="613">
                  <c:v>0.148289821589777</c:v>
                </c:pt>
                <c:pt idx="614">
                  <c:v>0.148183077739741</c:v>
                </c:pt>
                <c:pt idx="615">
                  <c:v>0.148076969019976</c:v>
                </c:pt>
                <c:pt idx="616">
                  <c:v>0.147971489778718</c:v>
                </c:pt>
                <c:pt idx="617">
                  <c:v>0.147866634431064</c:v>
                </c:pt>
                <c:pt idx="618">
                  <c:v>0.147762397457983</c:v>
                </c:pt>
                <c:pt idx="619">
                  <c:v>0.147658773405349</c:v>
                </c:pt>
                <c:pt idx="620">
                  <c:v>0.147555756882987</c:v>
                </c:pt>
                <c:pt idx="621">
                  <c:v>0.147453342563745</c:v>
                </c:pt>
                <c:pt idx="622">
                  <c:v>0.147351525182567</c:v>
                </c:pt>
                <c:pt idx="623">
                  <c:v>0.147250299535597</c:v>
                </c:pt>
                <c:pt idx="624">
                  <c:v>0.147149660479291</c:v>
                </c:pt>
                <c:pt idx="625">
                  <c:v>0.147049602929544</c:v>
                </c:pt>
                <c:pt idx="626">
                  <c:v>0.146950121860836</c:v>
                </c:pt>
                <c:pt idx="627">
                  <c:v>0.146851212305388</c:v>
                </c:pt>
                <c:pt idx="628">
                  <c:v>0.14675286935234</c:v>
                </c:pt>
                <c:pt idx="629">
                  <c:v>0.146655088146931</c:v>
                </c:pt>
                <c:pt idx="630">
                  <c:v>0.146557863889708</c:v>
                </c:pt>
                <c:pt idx="631">
                  <c:v>0.146461191835733</c:v>
                </c:pt>
                <c:pt idx="632">
                  <c:v>0.146365067293818</c:v>
                </c:pt>
                <c:pt idx="633">
                  <c:v>0.14626948562576</c:v>
                </c:pt>
                <c:pt idx="634">
                  <c:v>0.146174442245602</c:v>
                </c:pt>
                <c:pt idx="635">
                  <c:v>0.146079932618892</c:v>
                </c:pt>
                <c:pt idx="636">
                  <c:v>0.145985952261966</c:v>
                </c:pt>
                <c:pt idx="637">
                  <c:v>0.145892496741239</c:v>
                </c:pt>
                <c:pt idx="638">
                  <c:v>0.145799561672508</c:v>
                </c:pt>
                <c:pt idx="639">
                  <c:v>0.145707142720264</c:v>
                </c:pt>
                <c:pt idx="640">
                  <c:v>0.145615235597019</c:v>
                </c:pt>
                <c:pt idx="641">
                  <c:v>0.145523836062645</c:v>
                </c:pt>
                <c:pt idx="642">
                  <c:v>0.145432939923719</c:v>
                </c:pt>
                <c:pt idx="643">
                  <c:v>0.145342543032882</c:v>
                </c:pt>
                <c:pt idx="644">
                  <c:v>0.145252641288212</c:v>
                </c:pt>
                <c:pt idx="645">
                  <c:v>0.145163230632597</c:v>
                </c:pt>
                <c:pt idx="646">
                  <c:v>0.145074307053132</c:v>
                </c:pt>
                <c:pt idx="647">
                  <c:v>0.14498586658051</c:v>
                </c:pt>
                <c:pt idx="648">
                  <c:v>0.144897905288441</c:v>
                </c:pt>
                <c:pt idx="649">
                  <c:v>0.144810419293065</c:v>
                </c:pt>
                <c:pt idx="650">
                  <c:v>0.144723404752379</c:v>
                </c:pt>
                <c:pt idx="651">
                  <c:v>0.144636857865681</c:v>
                </c:pt>
                <c:pt idx="652">
                  <c:v>0.14455077487301</c:v>
                </c:pt>
                <c:pt idx="653">
                  <c:v>0.144465152054605</c:v>
                </c:pt>
                <c:pt idx="654">
                  <c:v>0.144379985730369</c:v>
                </c:pt>
                <c:pt idx="655">
                  <c:v>0.144295272259342</c:v>
                </c:pt>
                <c:pt idx="656">
                  <c:v>0.144211008039178</c:v>
                </c:pt>
                <c:pt idx="657">
                  <c:v>0.144127189505642</c:v>
                </c:pt>
                <c:pt idx="658">
                  <c:v>0.1440438131321</c:v>
                </c:pt>
                <c:pt idx="659">
                  <c:v>0.143960875429029</c:v>
                </c:pt>
                <c:pt idx="660">
                  <c:v>0.143878372943528</c:v>
                </c:pt>
                <c:pt idx="661">
                  <c:v>0.143796302258841</c:v>
                </c:pt>
                <c:pt idx="662">
                  <c:v>0.143714659993882</c:v>
                </c:pt>
                <c:pt idx="663">
                  <c:v>0.143633442802773</c:v>
                </c:pt>
                <c:pt idx="664">
                  <c:v>0.143552647374388</c:v>
                </c:pt>
                <c:pt idx="665">
                  <c:v>0.143472270431898</c:v>
                </c:pt>
                <c:pt idx="666">
                  <c:v>0.143392308732336</c:v>
                </c:pt>
                <c:pt idx="667">
                  <c:v>0.143312759066152</c:v>
                </c:pt>
                <c:pt idx="668">
                  <c:v>0.143233618256791</c:v>
                </c:pt>
                <c:pt idx="669">
                  <c:v>0.143154883160266</c:v>
                </c:pt>
                <c:pt idx="670">
                  <c:v>0.143076550664741</c:v>
                </c:pt>
                <c:pt idx="671">
                  <c:v>0.142998617690125</c:v>
                </c:pt>
                <c:pt idx="672">
                  <c:v>0.142921081187666</c:v>
                </c:pt>
                <c:pt idx="673">
                  <c:v>0.142843938139552</c:v>
                </c:pt>
                <c:pt idx="674">
                  <c:v>0.142767185558521</c:v>
                </c:pt>
                <c:pt idx="675">
                  <c:v>0.142690820487476</c:v>
                </c:pt>
                <c:pt idx="676">
                  <c:v>0.142614839999105</c:v>
                </c:pt>
                <c:pt idx="677">
                  <c:v>0.142539241195505</c:v>
                </c:pt>
                <c:pt idx="678">
                  <c:v>0.142464021207817</c:v>
                </c:pt>
                <c:pt idx="679">
                  <c:v>0.142389177195859</c:v>
                </c:pt>
                <c:pt idx="680">
                  <c:v>0.142314706347771</c:v>
                </c:pt>
                <c:pt idx="681">
                  <c:v>0.142240605879665</c:v>
                </c:pt>
                <c:pt idx="682">
                  <c:v>0.142166873035272</c:v>
                </c:pt>
                <c:pt idx="683">
                  <c:v>0.142093505085606</c:v>
                </c:pt>
                <c:pt idx="684">
                  <c:v>0.142020499328625</c:v>
                </c:pt>
                <c:pt idx="685">
                  <c:v>0.1419478530889</c:v>
                </c:pt>
                <c:pt idx="686">
                  <c:v>0.141875563717285</c:v>
                </c:pt>
                <c:pt idx="687">
                  <c:v>0.1418036285906</c:v>
                </c:pt>
                <c:pt idx="688">
                  <c:v>0.141732045111312</c:v>
                </c:pt>
                <c:pt idx="689">
                  <c:v>0.141660810707218</c:v>
                </c:pt>
                <c:pt idx="690">
                  <c:v>0.141589922831145</c:v>
                </c:pt>
                <c:pt idx="691">
                  <c:v>0.141519378960638</c:v>
                </c:pt>
                <c:pt idx="692">
                  <c:v>0.141449176597668</c:v>
                </c:pt>
                <c:pt idx="693">
                  <c:v>0.141379313268332</c:v>
                </c:pt>
                <c:pt idx="694">
                  <c:v>0.141309786522563</c:v>
                </c:pt>
                <c:pt idx="695">
                  <c:v>0.141240593933849</c:v>
                </c:pt>
                <c:pt idx="696">
                  <c:v>0.141171733098942</c:v>
                </c:pt>
                <c:pt idx="697">
                  <c:v>0.141103201637588</c:v>
                </c:pt>
                <c:pt idx="698">
                  <c:v>0.141034997192245</c:v>
                </c:pt>
                <c:pt idx="699">
                  <c:v>0.140967117427822</c:v>
                </c:pt>
                <c:pt idx="700">
                  <c:v>0.140899560031401</c:v>
                </c:pt>
                <c:pt idx="701">
                  <c:v>0.140832322711987</c:v>
                </c:pt>
                <c:pt idx="702">
                  <c:v>0.140765403200236</c:v>
                </c:pt>
                <c:pt idx="703">
                  <c:v>0.140698799248212</c:v>
                </c:pt>
                <c:pt idx="704">
                  <c:v>0.140632508629126</c:v>
                </c:pt>
                <c:pt idx="705">
                  <c:v>0.140566529137093</c:v>
                </c:pt>
                <c:pt idx="706">
                  <c:v>0.140500858586883</c:v>
                </c:pt>
                <c:pt idx="707">
                  <c:v>0.140435494813686</c:v>
                </c:pt>
                <c:pt idx="708">
                  <c:v>0.140370435672869</c:v>
                </c:pt>
                <c:pt idx="709">
                  <c:v>0.140305679039742</c:v>
                </c:pt>
                <c:pt idx="710">
                  <c:v>0.140241222809328</c:v>
                </c:pt>
                <c:pt idx="711">
                  <c:v>0.140177064896136</c:v>
                </c:pt>
                <c:pt idx="712">
                  <c:v>0.140113203233933</c:v>
                </c:pt>
                <c:pt idx="713">
                  <c:v>0.140049635775524</c:v>
                </c:pt>
                <c:pt idx="714">
                  <c:v>0.139986360492535</c:v>
                </c:pt>
                <c:pt idx="715">
                  <c:v>0.139923375375192</c:v>
                </c:pt>
                <c:pt idx="716">
                  <c:v>0.139860678432115</c:v>
                </c:pt>
                <c:pt idx="717">
                  <c:v>0.139798267690102</c:v>
                </c:pt>
                <c:pt idx="718">
                  <c:v>0.139736141193926</c:v>
                </c:pt>
                <c:pt idx="719">
                  <c:v>0.139674297006129</c:v>
                </c:pt>
                <c:pt idx="720">
                  <c:v>0.13961273320682</c:v>
                </c:pt>
                <c:pt idx="721">
                  <c:v>0.139551447893481</c:v>
                </c:pt>
                <c:pt idx="722">
                  <c:v>0.139490439180762</c:v>
                </c:pt>
                <c:pt idx="723">
                  <c:v>0.139429705200298</c:v>
                </c:pt>
                <c:pt idx="724">
                  <c:v>0.139369244100511</c:v>
                </c:pt>
                <c:pt idx="725">
                  <c:v>0.139309054046424</c:v>
                </c:pt>
                <c:pt idx="726">
                  <c:v>0.139249133219476</c:v>
                </c:pt>
                <c:pt idx="727">
                  <c:v>0.139189479817338</c:v>
                </c:pt>
                <c:pt idx="728">
                  <c:v>0.139130092053734</c:v>
                </c:pt>
                <c:pt idx="729">
                  <c:v>0.139070968158259</c:v>
                </c:pt>
                <c:pt idx="730">
                  <c:v>0.139012106376208</c:v>
                </c:pt>
                <c:pt idx="731">
                  <c:v>0.138953504968398</c:v>
                </c:pt>
                <c:pt idx="732">
                  <c:v>0.138895162210999</c:v>
                </c:pt>
                <c:pt idx="733">
                  <c:v>0.138837076395365</c:v>
                </c:pt>
                <c:pt idx="734">
                  <c:v>0.138779245827866</c:v>
                </c:pt>
                <c:pt idx="735">
                  <c:v>0.138721668829725</c:v>
                </c:pt>
                <c:pt idx="736">
                  <c:v>0.138664343736853</c:v>
                </c:pt>
                <c:pt idx="737">
                  <c:v>0.138607268899693</c:v>
                </c:pt>
                <c:pt idx="738">
                  <c:v>0.138550442683056</c:v>
                </c:pt>
                <c:pt idx="739">
                  <c:v>0.138493863465971</c:v>
                </c:pt>
                <c:pt idx="740">
                  <c:v>0.138437529641525</c:v>
                </c:pt>
                <c:pt idx="741">
                  <c:v>0.138381439616715</c:v>
                </c:pt>
                <c:pt idx="742">
                  <c:v>0.138325591812297</c:v>
                </c:pt>
                <c:pt idx="743">
                  <c:v>0.138269984662636</c:v>
                </c:pt>
                <c:pt idx="744">
                  <c:v>0.138214616615563</c:v>
                </c:pt>
                <c:pt idx="745">
                  <c:v>0.138159486132227</c:v>
                </c:pt>
                <c:pt idx="746">
                  <c:v>0.138104591686954</c:v>
                </c:pt>
                <c:pt idx="747">
                  <c:v>0.138049931767106</c:v>
                </c:pt>
                <c:pt idx="748">
                  <c:v>0.137995504872944</c:v>
                </c:pt>
                <c:pt idx="749">
                  <c:v>0.137941309517487</c:v>
                </c:pt>
                <c:pt idx="750">
                  <c:v>0.137887344226381</c:v>
                </c:pt>
                <c:pt idx="751">
                  <c:v>0.137833607537761</c:v>
                </c:pt>
                <c:pt idx="752">
                  <c:v>0.137780098002123</c:v>
                </c:pt>
                <c:pt idx="753">
                  <c:v>0.137726814182189</c:v>
                </c:pt>
                <c:pt idx="754">
                  <c:v>0.137673754652784</c:v>
                </c:pt>
                <c:pt idx="755">
                  <c:v>0.137620918000703</c:v>
                </c:pt>
                <c:pt idx="756">
                  <c:v>0.137568302824592</c:v>
                </c:pt>
                <c:pt idx="757">
                  <c:v>0.137515907734817</c:v>
                </c:pt>
                <c:pt idx="758">
                  <c:v>0.137463731353348</c:v>
                </c:pt>
                <c:pt idx="759">
                  <c:v>0.137411772313634</c:v>
                </c:pt>
                <c:pt idx="760">
                  <c:v>0.137360029260485</c:v>
                </c:pt>
                <c:pt idx="761">
                  <c:v>0.137308500849955</c:v>
                </c:pt>
                <c:pt idx="762">
                  <c:v>0.137257185749225</c:v>
                </c:pt>
                <c:pt idx="763">
                  <c:v>0.137206082636487</c:v>
                </c:pt>
                <c:pt idx="764">
                  <c:v>0.137155190200832</c:v>
                </c:pt>
                <c:pt idx="765">
                  <c:v>0.137104507142139</c:v>
                </c:pt>
                <c:pt idx="766">
                  <c:v>0.137054032170961</c:v>
                </c:pt>
                <c:pt idx="767">
                  <c:v>0.137003764008417</c:v>
                </c:pt>
                <c:pt idx="768">
                  <c:v>0.136953701386086</c:v>
                </c:pt>
                <c:pt idx="769">
                  <c:v>0.136903843045897</c:v>
                </c:pt>
                <c:pt idx="770">
                  <c:v>0.136854187740027</c:v>
                </c:pt>
                <c:pt idx="771">
                  <c:v>0.136804734230793</c:v>
                </c:pt>
                <c:pt idx="772">
                  <c:v>0.136755481290555</c:v>
                </c:pt>
                <c:pt idx="773">
                  <c:v>0.136706427701606</c:v>
                </c:pt>
                <c:pt idx="774">
                  <c:v>0.136657572256079</c:v>
                </c:pt>
                <c:pt idx="775">
                  <c:v>0.136608913755847</c:v>
                </c:pt>
                <c:pt idx="776">
                  <c:v>0.13656045101242</c:v>
                </c:pt>
                <c:pt idx="777">
                  <c:v>0.136512182846853</c:v>
                </c:pt>
                <c:pt idx="778">
                  <c:v>0.136464108089649</c:v>
                </c:pt>
                <c:pt idx="779">
                  <c:v>0.136416225580664</c:v>
                </c:pt>
                <c:pt idx="780">
                  <c:v>0.136368534169016</c:v>
                </c:pt>
                <c:pt idx="781">
                  <c:v>0.136321032712988</c:v>
                </c:pt>
                <c:pt idx="782">
                  <c:v>0.136273720079943</c:v>
                </c:pt>
                <c:pt idx="783">
                  <c:v>0.136226595146228</c:v>
                </c:pt>
                <c:pt idx="784">
                  <c:v>0.13617965679709</c:v>
                </c:pt>
                <c:pt idx="785">
                  <c:v>0.136132903926585</c:v>
                </c:pt>
                <c:pt idx="786">
                  <c:v>0.136086335437492</c:v>
                </c:pt>
                <c:pt idx="787">
                  <c:v>0.136039950241227</c:v>
                </c:pt>
                <c:pt idx="788">
                  <c:v>0.13599374725776</c:v>
                </c:pt>
                <c:pt idx="789">
                  <c:v>0.135947725415529</c:v>
                </c:pt>
                <c:pt idx="790">
                  <c:v>0.135901883651356</c:v>
                </c:pt>
                <c:pt idx="791">
                  <c:v>0.135856220910369</c:v>
                </c:pt>
                <c:pt idx="792">
                  <c:v>0.135810736145919</c:v>
                </c:pt>
                <c:pt idx="793">
                  <c:v>0.135765428319499</c:v>
                </c:pt>
                <c:pt idx="794">
                  <c:v>0.135720296400667</c:v>
                </c:pt>
                <c:pt idx="795">
                  <c:v>0.135675339366965</c:v>
                </c:pt>
                <c:pt idx="796">
                  <c:v>0.135630556203846</c:v>
                </c:pt>
                <c:pt idx="797">
                  <c:v>0.135585945904594</c:v>
                </c:pt>
                <c:pt idx="798">
                  <c:v>0.135541507470251</c:v>
                </c:pt>
                <c:pt idx="799">
                  <c:v>0.135497239909539</c:v>
                </c:pt>
                <c:pt idx="800">
                  <c:v>0.135453142238792</c:v>
                </c:pt>
                <c:pt idx="801">
                  <c:v>0.135409213481876</c:v>
                </c:pt>
                <c:pt idx="802">
                  <c:v>0.135365452670125</c:v>
                </c:pt>
                <c:pt idx="803">
                  <c:v>0.135321858842262</c:v>
                </c:pt>
                <c:pt idx="804">
                  <c:v>0.135278431044333</c:v>
                </c:pt>
                <c:pt idx="805">
                  <c:v>0.135235168329638</c:v>
                </c:pt>
                <c:pt idx="806">
                  <c:v>0.13519206975866</c:v>
                </c:pt>
                <c:pt idx="807">
                  <c:v>0.135149134398997</c:v>
                </c:pt>
                <c:pt idx="808">
                  <c:v>0.135106361325296</c:v>
                </c:pt>
                <c:pt idx="809">
                  <c:v>0.135063749619187</c:v>
                </c:pt>
                <c:pt idx="810">
                  <c:v>0.135021298369214</c:v>
                </c:pt>
                <c:pt idx="811">
                  <c:v>0.134979006670776</c:v>
                </c:pt>
                <c:pt idx="812">
                  <c:v>0.134936873626055</c:v>
                </c:pt>
                <c:pt idx="813">
                  <c:v>0.13489489834396</c:v>
                </c:pt>
                <c:pt idx="814">
                  <c:v>0.134853079940058</c:v>
                </c:pt>
                <c:pt idx="815">
                  <c:v>0.134811417536516</c:v>
                </c:pt>
                <c:pt idx="816">
                  <c:v>0.134769910262039</c:v>
                </c:pt>
                <c:pt idx="817">
                  <c:v>0.134728557251806</c:v>
                </c:pt>
                <c:pt idx="818">
                  <c:v>0.134687357647416</c:v>
                </c:pt>
                <c:pt idx="819">
                  <c:v>0.13464631059682</c:v>
                </c:pt>
                <c:pt idx="820">
                  <c:v>0.134605415254273</c:v>
                </c:pt>
                <c:pt idx="821">
                  <c:v>0.134564670780265</c:v>
                </c:pt>
                <c:pt idx="822">
                  <c:v>0.134524076341472</c:v>
                </c:pt>
                <c:pt idx="823">
                  <c:v>0.134483631110694</c:v>
                </c:pt>
                <c:pt idx="824">
                  <c:v>0.134443334266803</c:v>
                </c:pt>
                <c:pt idx="825">
                  <c:v>0.134403184994682</c:v>
                </c:pt>
                <c:pt idx="826">
                  <c:v>0.134363182485177</c:v>
                </c:pt>
                <c:pt idx="827">
                  <c:v>0.134323325935035</c:v>
                </c:pt>
                <c:pt idx="828">
                  <c:v>0.134283614546856</c:v>
                </c:pt>
                <c:pt idx="829">
                  <c:v>0.134244047529038</c:v>
                </c:pt>
                <c:pt idx="830">
                  <c:v>0.134204624095724</c:v>
                </c:pt>
                <c:pt idx="831">
                  <c:v>0.134165343466751</c:v>
                </c:pt>
                <c:pt idx="832">
                  <c:v>0.134126204867595</c:v>
                </c:pt>
                <c:pt idx="833">
                  <c:v>0.134087207529326</c:v>
                </c:pt>
                <c:pt idx="834">
                  <c:v>0.134048350688554</c:v>
                </c:pt>
                <c:pt idx="835">
                  <c:v>0.134009633587378</c:v>
                </c:pt>
                <c:pt idx="836">
                  <c:v>0.133971055473341</c:v>
                </c:pt>
                <c:pt idx="837">
                  <c:v>0.133932615599375</c:v>
                </c:pt>
                <c:pt idx="838">
                  <c:v>0.133894313223761</c:v>
                </c:pt>
                <c:pt idx="839">
                  <c:v>0.133856147610073</c:v>
                </c:pt>
                <c:pt idx="840">
                  <c:v>0.133818118027137</c:v>
                </c:pt>
                <c:pt idx="841">
                  <c:v>0.13378022374898</c:v>
                </c:pt>
                <c:pt idx="842">
                  <c:v>0.133742464054787</c:v>
                </c:pt>
                <c:pt idx="843">
                  <c:v>0.133704838228854</c:v>
                </c:pt>
                <c:pt idx="844">
                  <c:v>0.133667345560541</c:v>
                </c:pt>
                <c:pt idx="845">
                  <c:v>0.133629985344231</c:v>
                </c:pt>
                <c:pt idx="846">
                  <c:v>0.133592756879284</c:v>
                </c:pt>
                <c:pt idx="847">
                  <c:v>0.133555659469991</c:v>
                </c:pt>
                <c:pt idx="848">
                  <c:v>0.133518692425533</c:v>
                </c:pt>
                <c:pt idx="849">
                  <c:v>0.13348185505994</c:v>
                </c:pt>
                <c:pt idx="850">
                  <c:v>0.133445146692043</c:v>
                </c:pt>
                <c:pt idx="851">
                  <c:v>0.133408566645438</c:v>
                </c:pt>
                <c:pt idx="852">
                  <c:v>0.13337211424844</c:v>
                </c:pt>
                <c:pt idx="853">
                  <c:v>0.133335788834044</c:v>
                </c:pt>
                <c:pt idx="854">
                  <c:v>0.133299589739886</c:v>
                </c:pt>
                <c:pt idx="855">
                  <c:v>0.133263516308197</c:v>
                </c:pt>
                <c:pt idx="856">
                  <c:v>0.13322756788577</c:v>
                </c:pt>
                <c:pt idx="857">
                  <c:v>0.133191743823916</c:v>
                </c:pt>
                <c:pt idx="858">
                  <c:v>0.133156043478427</c:v>
                </c:pt>
                <c:pt idx="859">
                  <c:v>0.133120466209537</c:v>
                </c:pt>
                <c:pt idx="860">
                  <c:v>0.133085011381881</c:v>
                </c:pt>
                <c:pt idx="861">
                  <c:v>0.133049678364464</c:v>
                </c:pt>
                <c:pt idx="862">
                  <c:v>0.133014466530617</c:v>
                </c:pt>
                <c:pt idx="863">
                  <c:v>0.132979375257962</c:v>
                </c:pt>
                <c:pt idx="864">
                  <c:v>0.132944403928375</c:v>
                </c:pt>
                <c:pt idx="865">
                  <c:v>0.132909551927954</c:v>
                </c:pt>
                <c:pt idx="866">
                  <c:v>0.132874818646974</c:v>
                </c:pt>
                <c:pt idx="867">
                  <c:v>0.132840203479862</c:v>
                </c:pt>
                <c:pt idx="868">
                  <c:v>0.132805705825153</c:v>
                </c:pt>
                <c:pt idx="869">
                  <c:v>0.13277132508546</c:v>
                </c:pt>
                <c:pt idx="870">
                  <c:v>0.132737060667439</c:v>
                </c:pt>
                <c:pt idx="871">
                  <c:v>0.132702911981754</c:v>
                </c:pt>
                <c:pt idx="872">
                  <c:v>0.132668878443042</c:v>
                </c:pt>
                <c:pt idx="873">
                  <c:v>0.132634959469883</c:v>
                </c:pt>
                <c:pt idx="874">
                  <c:v>0.132601154484763</c:v>
                </c:pt>
                <c:pt idx="875">
                  <c:v>0.132567462914044</c:v>
                </c:pt>
                <c:pt idx="876">
                  <c:v>0.13253388418793</c:v>
                </c:pt>
                <c:pt idx="877">
                  <c:v>0.132500417740438</c:v>
                </c:pt>
                <c:pt idx="878">
                  <c:v>0.13246706300936</c:v>
                </c:pt>
                <c:pt idx="879">
                  <c:v>0.132433819436237</c:v>
                </c:pt>
                <c:pt idx="880">
                  <c:v>0.132400686466326</c:v>
                </c:pt>
                <c:pt idx="881">
                  <c:v>0.13236766354857</c:v>
                </c:pt>
                <c:pt idx="882">
                  <c:v>0.132334750135565</c:v>
                </c:pt>
                <c:pt idx="883">
                  <c:v>0.132301945683533</c:v>
                </c:pt>
                <c:pt idx="884">
                  <c:v>0.132269249652289</c:v>
                </c:pt>
                <c:pt idx="885">
                  <c:v>0.132236661505213</c:v>
                </c:pt>
                <c:pt idx="886">
                  <c:v>0.132204180709221</c:v>
                </c:pt>
                <c:pt idx="887">
                  <c:v>0.132171806734737</c:v>
                </c:pt>
                <c:pt idx="888">
                  <c:v>0.132139539055659</c:v>
                </c:pt>
                <c:pt idx="889">
                  <c:v>0.132107377149336</c:v>
                </c:pt>
                <c:pt idx="890">
                  <c:v>0.132075320496539</c:v>
                </c:pt>
                <c:pt idx="891">
                  <c:v>0.132043368581429</c:v>
                </c:pt>
                <c:pt idx="892">
                  <c:v>0.132011520891535</c:v>
                </c:pt>
                <c:pt idx="893">
                  <c:v>0.131979776917724</c:v>
                </c:pt>
                <c:pt idx="894">
                  <c:v>0.13194813615417</c:v>
                </c:pt>
                <c:pt idx="895">
                  <c:v>0.131916598098336</c:v>
                </c:pt>
                <c:pt idx="896">
                  <c:v>0.131885162250938</c:v>
                </c:pt>
                <c:pt idx="897">
                  <c:v>0.131853828115925</c:v>
                </c:pt>
                <c:pt idx="898">
                  <c:v>0.131822595200451</c:v>
                </c:pt>
                <c:pt idx="899">
                  <c:v>0.131791463014847</c:v>
                </c:pt>
                <c:pt idx="900">
                  <c:v>0.131760431072601</c:v>
                </c:pt>
              </c:numCache>
            </c:numRef>
          </c:yVal>
          <c:smooth val="0"/>
        </c:ser>
        <c:dLbls>
          <c:showLegendKey val="0"/>
          <c:showVal val="0"/>
          <c:showCatName val="0"/>
          <c:showSerName val="0"/>
          <c:showPercent val="0"/>
          <c:showBubbleSize val="0"/>
        </c:dLbls>
        <c:axId val="2103830936"/>
        <c:axId val="2103838824"/>
      </c:scatterChart>
      <c:valAx>
        <c:axId val="2103830936"/>
        <c:scaling>
          <c:orientation val="minMax"/>
          <c:max val="3.0"/>
          <c:min val="0.0"/>
        </c:scaling>
        <c:delete val="0"/>
        <c:axPos val="b"/>
        <c:title>
          <c:tx>
            <c:rich>
              <a:bodyPr/>
              <a:lstStyle/>
              <a:p>
                <a:pPr>
                  <a:defRPr sz="1050" b="1" i="0" u="none" strike="noStrike" baseline="0">
                    <a:solidFill>
                      <a:srgbClr val="000000"/>
                    </a:solidFill>
                    <a:latin typeface="Arial"/>
                    <a:ea typeface="Arial"/>
                    <a:cs typeface="Arial"/>
                  </a:defRPr>
                </a:pPr>
                <a:r>
                  <a:rPr lang="en-GB"/>
                  <a:t>Dose(Gy)</a:t>
                </a:r>
              </a:p>
            </c:rich>
          </c:tx>
          <c:layout>
            <c:manualLayout>
              <c:xMode val="edge"/>
              <c:yMode val="edge"/>
              <c:x val="0.411277850358391"/>
              <c:y val="0.906967879015123"/>
            </c:manualLayout>
          </c:layout>
          <c:overlay val="0"/>
          <c:spPr>
            <a:noFill/>
            <a:ln w="25400">
              <a:noFill/>
            </a:ln>
          </c:spPr>
        </c:title>
        <c:numFmt formatCode="0.00" sourceLinked="0"/>
        <c:majorTickMark val="out"/>
        <c:minorTickMark val="none"/>
        <c:tickLblPos val="nextTo"/>
        <c:spPr>
          <a:ln w="3175">
            <a:solidFill>
              <a:srgbClr val="000000"/>
            </a:solidFill>
            <a:prstDash val="solid"/>
          </a:ln>
        </c:spPr>
        <c:txPr>
          <a:bodyPr rot="0" vert="horz"/>
          <a:lstStyle/>
          <a:p>
            <a:pPr>
              <a:defRPr sz="1050" b="0" i="0" u="none" strike="noStrike" baseline="0">
                <a:solidFill>
                  <a:srgbClr val="000000"/>
                </a:solidFill>
                <a:latin typeface="Arial"/>
                <a:ea typeface="Arial"/>
                <a:cs typeface="Arial"/>
              </a:defRPr>
            </a:pPr>
            <a:endParaRPr lang="en-US"/>
          </a:p>
        </c:txPr>
        <c:crossAx val="2103838824"/>
        <c:crosses val="autoZero"/>
        <c:crossBetween val="midCat"/>
      </c:valAx>
      <c:valAx>
        <c:axId val="2103838824"/>
        <c:scaling>
          <c:orientation val="minMax"/>
          <c:max val="1.0"/>
          <c:min val="0.0"/>
        </c:scaling>
        <c:delete val="0"/>
        <c:axPos val="l"/>
        <c:majorGridlines>
          <c:spPr>
            <a:ln w="3175">
              <a:solidFill>
                <a:srgbClr val="000000"/>
              </a:solidFill>
              <a:prstDash val="solid"/>
            </a:ln>
          </c:spPr>
        </c:majorGridlines>
        <c:title>
          <c:tx>
            <c:rich>
              <a:bodyPr/>
              <a:lstStyle/>
              <a:p>
                <a:pPr>
                  <a:defRPr sz="1050" b="1" i="0" u="none" strike="noStrike" baseline="0">
                    <a:solidFill>
                      <a:srgbClr val="000000"/>
                    </a:solidFill>
                    <a:latin typeface="Arial"/>
                    <a:ea typeface="Arial"/>
                    <a:cs typeface="Arial"/>
                  </a:defRPr>
                </a:pPr>
                <a:r>
                  <a:rPr lang="en-GB"/>
                  <a:t>X(D) response</a:t>
                </a:r>
              </a:p>
            </c:rich>
          </c:tx>
          <c:layout>
            <c:manualLayout>
              <c:xMode val="edge"/>
              <c:yMode val="edge"/>
              <c:x val="0.0264462809917355"/>
              <c:y val="0.37988895900430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50" b="0" i="0" u="none" strike="noStrike" baseline="0">
                <a:solidFill>
                  <a:srgbClr val="000000"/>
                </a:solidFill>
                <a:latin typeface="Arial"/>
                <a:ea typeface="Arial"/>
                <a:cs typeface="Arial"/>
              </a:defRPr>
            </a:pPr>
            <a:endParaRPr lang="en-US"/>
          </a:p>
        </c:txPr>
        <c:crossAx val="2103830936"/>
        <c:crosses val="autoZero"/>
        <c:crossBetween val="midCat"/>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050" b="0" i="0" u="none" strike="noStrike" baseline="0">
          <a:solidFill>
            <a:srgbClr val="000000"/>
          </a:solidFill>
          <a:latin typeface="Arial"/>
          <a:ea typeface="Arial"/>
          <a:cs typeface="Arial"/>
        </a:defRPr>
      </a:pPr>
      <a:endParaRPr lang="en-US"/>
    </a:p>
  </c:txPr>
  <c:printSettings>
    <c:headerFooter alignWithMargins="0"/>
    <c:pageMargins b="1.0" l="0.75" r="0.75" t="1.0" header="0.5" footer="0.5"/>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667565096964"/>
          <c:y val="0.0527622594661701"/>
          <c:w val="0.801205701305274"/>
          <c:h val="0.77992018854786"/>
        </c:manualLayout>
      </c:layout>
      <c:scatterChart>
        <c:scatterStyle val="lineMarker"/>
        <c:varyColors val="0"/>
        <c:ser>
          <c:idx val="0"/>
          <c:order val="0"/>
          <c:spPr>
            <a:ln w="19050">
              <a:noFill/>
            </a:ln>
          </c:spPr>
          <c:marker>
            <c:symbol val="diamond"/>
            <c:size val="5"/>
            <c:spPr>
              <a:solidFill>
                <a:srgbClr val="000080"/>
              </a:solidFill>
              <a:ln>
                <a:solidFill>
                  <a:srgbClr val="000080"/>
                </a:solidFill>
                <a:prstDash val="solid"/>
              </a:ln>
            </c:spPr>
          </c:marker>
          <c:trendline>
            <c:trendlineType val="poly"/>
            <c:order val="4"/>
            <c:dispRSqr val="0"/>
            <c:dispEq val="1"/>
            <c:trendlineLbl>
              <c:layout>
                <c:manualLayout>
                  <c:x val="-0.0871150971599402"/>
                  <c:y val="0.00305854625314693"/>
                </c:manualLayout>
              </c:layout>
              <c:numFmt formatCode="General" sourceLinked="0"/>
            </c:trendlineLbl>
          </c:trendline>
          <c:xVal>
            <c:numRef>
              <c:f>'rational cal 2'!$G$61:$G$131</c:f>
              <c:numCache>
                <c:formatCode>0.00</c:formatCode>
                <c:ptCount val="71"/>
                <c:pt idx="0">
                  <c:v>4.01456645704457E-13</c:v>
                </c:pt>
                <c:pt idx="1">
                  <c:v>0.100000000000399</c:v>
                </c:pt>
                <c:pt idx="2">
                  <c:v>0.200000000000401</c:v>
                </c:pt>
                <c:pt idx="3">
                  <c:v>0.300000000000399</c:v>
                </c:pt>
                <c:pt idx="4">
                  <c:v>0.4000000000004</c:v>
                </c:pt>
                <c:pt idx="5">
                  <c:v>0.500000000000401</c:v>
                </c:pt>
                <c:pt idx="6">
                  <c:v>0.600000000000399</c:v>
                </c:pt>
                <c:pt idx="7">
                  <c:v>0.700000000000401</c:v>
                </c:pt>
                <c:pt idx="8">
                  <c:v>0.800000000000399</c:v>
                </c:pt>
                <c:pt idx="9">
                  <c:v>0.9000000000004</c:v>
                </c:pt>
                <c:pt idx="10">
                  <c:v>1.0000000000004</c:v>
                </c:pt>
                <c:pt idx="11">
                  <c:v>1.1000000000004</c:v>
                </c:pt>
                <c:pt idx="12">
                  <c:v>1.2000000000004</c:v>
                </c:pt>
                <c:pt idx="13">
                  <c:v>1.3000000000004</c:v>
                </c:pt>
                <c:pt idx="14">
                  <c:v>1.4000000000004</c:v>
                </c:pt>
                <c:pt idx="15">
                  <c:v>1.5000000000004</c:v>
                </c:pt>
                <c:pt idx="16">
                  <c:v>1.6000000000004</c:v>
                </c:pt>
                <c:pt idx="17">
                  <c:v>1.7000000000005</c:v>
                </c:pt>
                <c:pt idx="18">
                  <c:v>1.8000000000005</c:v>
                </c:pt>
                <c:pt idx="19">
                  <c:v>1.9000000000005</c:v>
                </c:pt>
                <c:pt idx="20">
                  <c:v>2.0000000000005</c:v>
                </c:pt>
                <c:pt idx="21">
                  <c:v>2.1000000000005</c:v>
                </c:pt>
                <c:pt idx="22">
                  <c:v>2.2000000000005</c:v>
                </c:pt>
                <c:pt idx="23">
                  <c:v>2.3000000000005</c:v>
                </c:pt>
                <c:pt idx="24">
                  <c:v>2.4000000000005</c:v>
                </c:pt>
                <c:pt idx="25">
                  <c:v>2.5000000000005</c:v>
                </c:pt>
                <c:pt idx="26">
                  <c:v>2.6000000000005</c:v>
                </c:pt>
                <c:pt idx="27">
                  <c:v>2.7000000000005</c:v>
                </c:pt>
                <c:pt idx="28">
                  <c:v>2.8000000000005</c:v>
                </c:pt>
                <c:pt idx="29">
                  <c:v>2.9000000000005</c:v>
                </c:pt>
                <c:pt idx="30">
                  <c:v>3.0000000000005</c:v>
                </c:pt>
                <c:pt idx="31">
                  <c:v>3.1000000000005</c:v>
                </c:pt>
                <c:pt idx="32">
                  <c:v>3.2000000000005</c:v>
                </c:pt>
                <c:pt idx="33">
                  <c:v>3.3000000000005</c:v>
                </c:pt>
                <c:pt idx="34">
                  <c:v>3.4000000000005</c:v>
                </c:pt>
                <c:pt idx="35">
                  <c:v>3.5000000000005</c:v>
                </c:pt>
                <c:pt idx="36">
                  <c:v>3.6000000000005</c:v>
                </c:pt>
                <c:pt idx="37">
                  <c:v>3.7000000000005</c:v>
                </c:pt>
                <c:pt idx="38">
                  <c:v>3.8000000000005</c:v>
                </c:pt>
                <c:pt idx="39">
                  <c:v>3.9000000000005</c:v>
                </c:pt>
                <c:pt idx="40">
                  <c:v>4.0000000000005</c:v>
                </c:pt>
                <c:pt idx="41">
                  <c:v>4.1000000000005</c:v>
                </c:pt>
                <c:pt idx="42">
                  <c:v>4.2000000000005</c:v>
                </c:pt>
                <c:pt idx="43">
                  <c:v>4.3000000000005</c:v>
                </c:pt>
                <c:pt idx="44">
                  <c:v>4.4000000000005</c:v>
                </c:pt>
                <c:pt idx="45">
                  <c:v>4.5000000000005</c:v>
                </c:pt>
                <c:pt idx="46">
                  <c:v>4.6000000000005</c:v>
                </c:pt>
                <c:pt idx="47">
                  <c:v>4.7000000000005</c:v>
                </c:pt>
                <c:pt idx="48">
                  <c:v>4.8000000000005</c:v>
                </c:pt>
                <c:pt idx="49">
                  <c:v>4.9000000000005</c:v>
                </c:pt>
                <c:pt idx="50">
                  <c:v>5.0000000000005</c:v>
                </c:pt>
                <c:pt idx="51">
                  <c:v>5.1000000000005</c:v>
                </c:pt>
                <c:pt idx="52">
                  <c:v>5.2000000000005</c:v>
                </c:pt>
                <c:pt idx="53">
                  <c:v>5.3000000000005</c:v>
                </c:pt>
                <c:pt idx="54">
                  <c:v>5.4000000000005</c:v>
                </c:pt>
                <c:pt idx="55">
                  <c:v>5.5000000000005</c:v>
                </c:pt>
                <c:pt idx="56">
                  <c:v>5.6000000000005</c:v>
                </c:pt>
                <c:pt idx="57">
                  <c:v>5.7000000000005</c:v>
                </c:pt>
                <c:pt idx="58">
                  <c:v>5.8000000000005</c:v>
                </c:pt>
                <c:pt idx="59">
                  <c:v>5.9000000000005</c:v>
                </c:pt>
                <c:pt idx="60">
                  <c:v>6.0000000000005</c:v>
                </c:pt>
                <c:pt idx="61">
                  <c:v>6.1000000000005</c:v>
                </c:pt>
                <c:pt idx="62">
                  <c:v>6.2000000000005</c:v>
                </c:pt>
                <c:pt idx="63">
                  <c:v>6.3000000000005</c:v>
                </c:pt>
                <c:pt idx="64">
                  <c:v>6.4000000000005</c:v>
                </c:pt>
                <c:pt idx="65">
                  <c:v>6.5000000000005</c:v>
                </c:pt>
                <c:pt idx="66">
                  <c:v>6.6000000000005</c:v>
                </c:pt>
                <c:pt idx="67">
                  <c:v>6.7000000000005</c:v>
                </c:pt>
                <c:pt idx="68">
                  <c:v>6.8000000000005</c:v>
                </c:pt>
                <c:pt idx="69">
                  <c:v>6.9000000000005</c:v>
                </c:pt>
                <c:pt idx="70">
                  <c:v>7.0000000000005</c:v>
                </c:pt>
              </c:numCache>
            </c:numRef>
          </c:xVal>
          <c:yVal>
            <c:numRef>
              <c:f>'rational cal 2'!$F$61:$F$131</c:f>
              <c:numCache>
                <c:formatCode>0.000</c:formatCode>
                <c:ptCount val="71"/>
                <c:pt idx="0">
                  <c:v>0.678148076967753</c:v>
                </c:pt>
                <c:pt idx="1">
                  <c:v>0.652591062431729</c:v>
                </c:pt>
                <c:pt idx="2">
                  <c:v>0.629243701567269</c:v>
                </c:pt>
                <c:pt idx="3">
                  <c:v>0.60783130014301</c:v>
                </c:pt>
                <c:pt idx="4">
                  <c:v>0.58812288390957</c:v>
                </c:pt>
                <c:pt idx="5">
                  <c:v>0.569922833426693</c:v>
                </c:pt>
                <c:pt idx="6">
                  <c:v>0.553064368763928</c:v>
                </c:pt>
                <c:pt idx="7">
                  <c:v>0.537404423778818</c:v>
                </c:pt>
                <c:pt idx="8">
                  <c:v>0.522819576078809</c:v>
                </c:pt>
                <c:pt idx="9">
                  <c:v>0.509202787420915</c:v>
                </c:pt>
                <c:pt idx="10">
                  <c:v>0.496460772323882</c:v>
                </c:pt>
                <c:pt idx="11">
                  <c:v>0.484511858036491</c:v>
                </c:pt>
                <c:pt idx="12">
                  <c:v>0.473284232050653</c:v>
                </c:pt>
                <c:pt idx="13">
                  <c:v>0.462714497679568</c:v>
                </c:pt>
                <c:pt idx="14">
                  <c:v>0.452746476319689</c:v>
                </c:pt>
                <c:pt idx="15">
                  <c:v>0.44333020860561</c:v>
                </c:pt>
                <c:pt idx="16">
                  <c:v>0.434421116963411</c:v>
                </c:pt>
                <c:pt idx="17">
                  <c:v>0.425979299934177</c:v>
                </c:pt>
                <c:pt idx="18">
                  <c:v>0.417968934696564</c:v>
                </c:pt>
                <c:pt idx="19">
                  <c:v>0.410357768915789</c:v>
                </c:pt>
                <c:pt idx="20">
                  <c:v>0.403116686717364</c:v>
                </c:pt>
                <c:pt idx="21">
                  <c:v>0.396219336470064</c:v>
                </c:pt>
                <c:pt idx="22">
                  <c:v>0.389641810347046</c:v>
                </c:pt>
                <c:pt idx="23">
                  <c:v>0.38336236745234</c:v>
                </c:pt>
                <c:pt idx="24">
                  <c:v>0.377361193755714</c:v>
                </c:pt>
                <c:pt idx="25">
                  <c:v>0.37162019325069</c:v>
                </c:pt>
                <c:pt idx="26">
                  <c:v>0.366122805698492</c:v>
                </c:pt>
                <c:pt idx="27">
                  <c:v>0.36085384709145</c:v>
                </c:pt>
                <c:pt idx="28">
                  <c:v>0.355799369598957</c:v>
                </c:pt>
                <c:pt idx="29">
                  <c:v>0.350946538275609</c:v>
                </c:pt>
                <c:pt idx="30">
                  <c:v>0.346283522236789</c:v>
                </c:pt>
                <c:pt idx="31">
                  <c:v>0.34179939835908</c:v>
                </c:pt>
                <c:pt idx="32">
                  <c:v>0.337484065855404</c:v>
                </c:pt>
                <c:pt idx="33">
                  <c:v>0.333328170318646</c:v>
                </c:pt>
                <c:pt idx="34">
                  <c:v>0.329323036031563</c:v>
                </c:pt>
                <c:pt idx="35">
                  <c:v>0.325460605512133</c:v>
                </c:pt>
                <c:pt idx="36">
                  <c:v>0.321733385407829</c:v>
                </c:pt>
                <c:pt idx="37">
                  <c:v>0.318134397974312</c:v>
                </c:pt>
                <c:pt idx="38">
                  <c:v>0.314657137477477</c:v>
                </c:pt>
                <c:pt idx="39">
                  <c:v>0.311295530945701</c:v>
                </c:pt>
                <c:pt idx="40">
                  <c:v>0.308043902774187</c:v>
                </c:pt>
                <c:pt idx="41">
                  <c:v>0.304896942747412</c:v>
                </c:pt>
                <c:pt idx="42">
                  <c:v>0.301849677100674</c:v>
                </c:pt>
                <c:pt idx="43">
                  <c:v>0.298897442289035</c:v>
                </c:pt>
                <c:pt idx="44">
                  <c:v>0.296035861172674</c:v>
                </c:pt>
                <c:pt idx="45">
                  <c:v>0.29326082136289</c:v>
                </c:pt>
                <c:pt idx="46">
                  <c:v>0.290568455503442</c:v>
                </c:pt>
                <c:pt idx="47">
                  <c:v>0.287955123288407</c:v>
                </c:pt>
                <c:pt idx="48">
                  <c:v>0.285417395040703</c:v>
                </c:pt>
                <c:pt idx="49">
                  <c:v>0.282952036695521</c:v>
                </c:pt>
                <c:pt idx="50">
                  <c:v>0.280555996050405</c:v>
                </c:pt>
                <c:pt idx="51">
                  <c:v>0.278226390159059</c:v>
                </c:pt>
                <c:pt idx="52">
                  <c:v>0.275960493759407</c:v>
                </c:pt>
                <c:pt idx="53">
                  <c:v>0.273755728638242</c:v>
                </c:pt>
                <c:pt idx="54">
                  <c:v>0.271609653845217</c:v>
                </c:pt>
                <c:pt idx="55">
                  <c:v>0.269519956678063</c:v>
                </c:pt>
                <c:pt idx="56">
                  <c:v>0.26748444436906</c:v>
                </c:pt>
                <c:pt idx="57">
                  <c:v>0.26550103640993</c:v>
                </c:pt>
                <c:pt idx="58">
                  <c:v>0.263567757458672</c:v>
                </c:pt>
                <c:pt idx="59">
                  <c:v>0.261682730777507</c:v>
                </c:pt>
                <c:pt idx="60">
                  <c:v>0.259844172156118</c:v>
                </c:pt>
                <c:pt idx="61">
                  <c:v>0.258050384278802</c:v>
                </c:pt>
                <c:pt idx="62">
                  <c:v>0.256299751498179</c:v>
                </c:pt>
                <c:pt idx="63">
                  <c:v>0.254590734981618</c:v>
                </c:pt>
                <c:pt idx="64">
                  <c:v>0.252921868199732</c:v>
                </c:pt>
                <c:pt idx="65">
                  <c:v>0.251291752729158</c:v>
                </c:pt>
                <c:pt idx="66">
                  <c:v>0.249699054344346</c:v>
                </c:pt>
                <c:pt idx="67">
                  <c:v>0.248142499375431</c:v>
                </c:pt>
                <c:pt idx="68">
                  <c:v>0.246620871311267</c:v>
                </c:pt>
                <c:pt idx="69">
                  <c:v>0.245133007628604</c:v>
                </c:pt>
                <c:pt idx="70">
                  <c:v>0.243677796830016</c:v>
                </c:pt>
              </c:numCache>
            </c:numRef>
          </c:yVal>
          <c:smooth val="0"/>
        </c:ser>
        <c:dLbls>
          <c:showLegendKey val="0"/>
          <c:showVal val="0"/>
          <c:showCatName val="0"/>
          <c:showSerName val="0"/>
          <c:showPercent val="0"/>
          <c:showBubbleSize val="0"/>
        </c:dLbls>
        <c:axId val="2101648440"/>
        <c:axId val="2101654408"/>
      </c:scatterChart>
      <c:valAx>
        <c:axId val="2101648440"/>
        <c:scaling>
          <c:orientation val="minMax"/>
          <c:max val="5.0"/>
          <c:min val="0.0"/>
        </c:scaling>
        <c:delete val="0"/>
        <c:axPos val="b"/>
        <c:title>
          <c:tx>
            <c:rich>
              <a:bodyPr/>
              <a:lstStyle/>
              <a:p>
                <a:pPr>
                  <a:defRPr sz="1050" b="1" i="0" u="none" strike="noStrike" baseline="0">
                    <a:solidFill>
                      <a:srgbClr val="000000"/>
                    </a:solidFill>
                    <a:latin typeface="Arial"/>
                    <a:ea typeface="Arial"/>
                    <a:cs typeface="Arial"/>
                  </a:defRPr>
                </a:pPr>
                <a:r>
                  <a:rPr lang="en-GB"/>
                  <a:t>Dose(Gy)</a:t>
                </a:r>
              </a:p>
            </c:rich>
          </c:tx>
          <c:layout>
            <c:manualLayout>
              <c:xMode val="edge"/>
              <c:yMode val="edge"/>
              <c:x val="0.411277850358391"/>
              <c:y val="0.906967879015123"/>
            </c:manualLayout>
          </c:layout>
          <c:overlay val="0"/>
          <c:spPr>
            <a:noFill/>
            <a:ln w="25400">
              <a:noFill/>
            </a:ln>
          </c:spPr>
        </c:title>
        <c:numFmt formatCode="0.00" sourceLinked="0"/>
        <c:majorTickMark val="out"/>
        <c:minorTickMark val="none"/>
        <c:tickLblPos val="nextTo"/>
        <c:spPr>
          <a:ln w="3175">
            <a:solidFill>
              <a:srgbClr val="000000"/>
            </a:solidFill>
            <a:prstDash val="solid"/>
          </a:ln>
        </c:spPr>
        <c:txPr>
          <a:bodyPr rot="0" vert="horz"/>
          <a:lstStyle/>
          <a:p>
            <a:pPr>
              <a:defRPr sz="1050" b="0" i="0" u="none" strike="noStrike" baseline="0">
                <a:solidFill>
                  <a:srgbClr val="000000"/>
                </a:solidFill>
                <a:latin typeface="Arial"/>
                <a:ea typeface="Arial"/>
                <a:cs typeface="Arial"/>
              </a:defRPr>
            </a:pPr>
            <a:endParaRPr lang="en-US"/>
          </a:p>
        </c:txPr>
        <c:crossAx val="2101654408"/>
        <c:crosses val="autoZero"/>
        <c:crossBetween val="midCat"/>
      </c:valAx>
      <c:valAx>
        <c:axId val="2101654408"/>
        <c:scaling>
          <c:orientation val="minMax"/>
          <c:max val="1.0"/>
          <c:min val="0.0"/>
        </c:scaling>
        <c:delete val="0"/>
        <c:axPos val="l"/>
        <c:majorGridlines>
          <c:spPr>
            <a:ln w="3175">
              <a:solidFill>
                <a:srgbClr val="000000"/>
              </a:solidFill>
              <a:prstDash val="solid"/>
            </a:ln>
          </c:spPr>
        </c:majorGridlines>
        <c:title>
          <c:tx>
            <c:rich>
              <a:bodyPr/>
              <a:lstStyle/>
              <a:p>
                <a:pPr>
                  <a:defRPr sz="1050" b="1" i="0" u="none" strike="noStrike" baseline="0">
                    <a:solidFill>
                      <a:srgbClr val="000000"/>
                    </a:solidFill>
                    <a:latin typeface="Arial"/>
                    <a:ea typeface="Arial"/>
                    <a:cs typeface="Arial"/>
                  </a:defRPr>
                </a:pPr>
                <a:r>
                  <a:rPr lang="en-GB"/>
                  <a:t>X(D) response</a:t>
                </a:r>
              </a:p>
            </c:rich>
          </c:tx>
          <c:layout>
            <c:manualLayout>
              <c:xMode val="edge"/>
              <c:yMode val="edge"/>
              <c:x val="0.0264462809917355"/>
              <c:y val="0.37988895900430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50" b="0" i="0" u="none" strike="noStrike" baseline="0">
                <a:solidFill>
                  <a:srgbClr val="000000"/>
                </a:solidFill>
                <a:latin typeface="Arial"/>
                <a:ea typeface="Arial"/>
                <a:cs typeface="Arial"/>
              </a:defRPr>
            </a:pPr>
            <a:endParaRPr lang="en-US"/>
          </a:p>
        </c:txPr>
        <c:crossAx val="2101648440"/>
        <c:crosses val="autoZero"/>
        <c:crossBetween val="midCat"/>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050" b="0" i="0" u="none" strike="noStrike" baseline="0">
          <a:solidFill>
            <a:srgbClr val="000000"/>
          </a:solidFill>
          <a:latin typeface="Arial"/>
          <a:ea typeface="Arial"/>
          <a:cs typeface="Arial"/>
        </a:defRPr>
      </a:pPr>
      <a:endParaRPr lang="en-US"/>
    </a:p>
  </c:txPr>
  <c:printSettings>
    <c:headerFooter alignWithMargins="0"/>
    <c:pageMargins b="1.0" l="0.75" r="0.75" t="1.0" header="0.5" footer="0.5"/>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667565096964"/>
          <c:y val="0.0527622594661701"/>
          <c:w val="0.801205701305274"/>
          <c:h val="0.77992018854786"/>
        </c:manualLayout>
      </c:layout>
      <c:scatterChart>
        <c:scatterStyle val="lineMarker"/>
        <c:varyColors val="0"/>
        <c:ser>
          <c:idx val="0"/>
          <c:order val="0"/>
          <c:spPr>
            <a:ln w="19050">
              <a:noFill/>
            </a:ln>
          </c:spPr>
          <c:marker>
            <c:symbol val="diamond"/>
            <c:size val="5"/>
            <c:spPr>
              <a:solidFill>
                <a:srgbClr val="000080"/>
              </a:solidFill>
              <a:ln>
                <a:solidFill>
                  <a:srgbClr val="000080"/>
                </a:solidFill>
                <a:prstDash val="solid"/>
              </a:ln>
            </c:spPr>
          </c:marker>
          <c:trendline>
            <c:trendlineType val="poly"/>
            <c:order val="6"/>
            <c:dispRSqr val="0"/>
            <c:dispEq val="1"/>
            <c:trendlineLbl>
              <c:layout>
                <c:manualLayout>
                  <c:x val="0.123991384485011"/>
                  <c:y val="-0.632965879265092"/>
                </c:manualLayout>
              </c:layout>
              <c:numFmt formatCode="General" sourceLinked="0"/>
            </c:trendlineLbl>
          </c:trendline>
          <c:xVal>
            <c:numRef>
              <c:f>'rational cal 2'!$F$61:$F$131</c:f>
              <c:numCache>
                <c:formatCode>0.000</c:formatCode>
                <c:ptCount val="71"/>
                <c:pt idx="0">
                  <c:v>0.678148076967753</c:v>
                </c:pt>
                <c:pt idx="1">
                  <c:v>0.652591062431729</c:v>
                </c:pt>
                <c:pt idx="2">
                  <c:v>0.629243701567269</c:v>
                </c:pt>
                <c:pt idx="3">
                  <c:v>0.60783130014301</c:v>
                </c:pt>
                <c:pt idx="4">
                  <c:v>0.58812288390957</c:v>
                </c:pt>
                <c:pt idx="5">
                  <c:v>0.569922833426693</c:v>
                </c:pt>
                <c:pt idx="6">
                  <c:v>0.553064368763928</c:v>
                </c:pt>
                <c:pt idx="7">
                  <c:v>0.537404423778818</c:v>
                </c:pt>
                <c:pt idx="8">
                  <c:v>0.522819576078809</c:v>
                </c:pt>
                <c:pt idx="9">
                  <c:v>0.509202787420915</c:v>
                </c:pt>
                <c:pt idx="10">
                  <c:v>0.496460772323882</c:v>
                </c:pt>
                <c:pt idx="11">
                  <c:v>0.484511858036491</c:v>
                </c:pt>
                <c:pt idx="12">
                  <c:v>0.473284232050653</c:v>
                </c:pt>
                <c:pt idx="13">
                  <c:v>0.462714497679568</c:v>
                </c:pt>
                <c:pt idx="14">
                  <c:v>0.452746476319689</c:v>
                </c:pt>
                <c:pt idx="15">
                  <c:v>0.44333020860561</c:v>
                </c:pt>
                <c:pt idx="16">
                  <c:v>0.434421116963411</c:v>
                </c:pt>
                <c:pt idx="17">
                  <c:v>0.425979299934177</c:v>
                </c:pt>
                <c:pt idx="18">
                  <c:v>0.417968934696564</c:v>
                </c:pt>
                <c:pt idx="19">
                  <c:v>0.410357768915789</c:v>
                </c:pt>
                <c:pt idx="20">
                  <c:v>0.403116686717364</c:v>
                </c:pt>
                <c:pt idx="21">
                  <c:v>0.396219336470064</c:v>
                </c:pt>
                <c:pt idx="22">
                  <c:v>0.389641810347046</c:v>
                </c:pt>
                <c:pt idx="23">
                  <c:v>0.38336236745234</c:v>
                </c:pt>
                <c:pt idx="24">
                  <c:v>0.377361193755714</c:v>
                </c:pt>
                <c:pt idx="25">
                  <c:v>0.37162019325069</c:v>
                </c:pt>
                <c:pt idx="26">
                  <c:v>0.366122805698492</c:v>
                </c:pt>
                <c:pt idx="27">
                  <c:v>0.36085384709145</c:v>
                </c:pt>
                <c:pt idx="28">
                  <c:v>0.355799369598957</c:v>
                </c:pt>
                <c:pt idx="29">
                  <c:v>0.350946538275609</c:v>
                </c:pt>
                <c:pt idx="30">
                  <c:v>0.346283522236789</c:v>
                </c:pt>
                <c:pt idx="31">
                  <c:v>0.34179939835908</c:v>
                </c:pt>
                <c:pt idx="32">
                  <c:v>0.337484065855404</c:v>
                </c:pt>
                <c:pt idx="33">
                  <c:v>0.333328170318646</c:v>
                </c:pt>
                <c:pt idx="34">
                  <c:v>0.329323036031563</c:v>
                </c:pt>
                <c:pt idx="35">
                  <c:v>0.325460605512133</c:v>
                </c:pt>
                <c:pt idx="36">
                  <c:v>0.321733385407829</c:v>
                </c:pt>
                <c:pt idx="37">
                  <c:v>0.318134397974312</c:v>
                </c:pt>
                <c:pt idx="38">
                  <c:v>0.314657137477477</c:v>
                </c:pt>
                <c:pt idx="39">
                  <c:v>0.311295530945701</c:v>
                </c:pt>
                <c:pt idx="40">
                  <c:v>0.308043902774187</c:v>
                </c:pt>
                <c:pt idx="41">
                  <c:v>0.304896942747412</c:v>
                </c:pt>
                <c:pt idx="42">
                  <c:v>0.301849677100674</c:v>
                </c:pt>
                <c:pt idx="43">
                  <c:v>0.298897442289035</c:v>
                </c:pt>
                <c:pt idx="44">
                  <c:v>0.296035861172674</c:v>
                </c:pt>
                <c:pt idx="45">
                  <c:v>0.29326082136289</c:v>
                </c:pt>
                <c:pt idx="46">
                  <c:v>0.290568455503442</c:v>
                </c:pt>
                <c:pt idx="47">
                  <c:v>0.287955123288407</c:v>
                </c:pt>
                <c:pt idx="48">
                  <c:v>0.285417395040703</c:v>
                </c:pt>
                <c:pt idx="49">
                  <c:v>0.282952036695521</c:v>
                </c:pt>
                <c:pt idx="50">
                  <c:v>0.280555996050405</c:v>
                </c:pt>
                <c:pt idx="51">
                  <c:v>0.278226390159059</c:v>
                </c:pt>
                <c:pt idx="52">
                  <c:v>0.275960493759407</c:v>
                </c:pt>
                <c:pt idx="53">
                  <c:v>0.273755728638242</c:v>
                </c:pt>
                <c:pt idx="54">
                  <c:v>0.271609653845217</c:v>
                </c:pt>
                <c:pt idx="55">
                  <c:v>0.269519956678063</c:v>
                </c:pt>
                <c:pt idx="56">
                  <c:v>0.26748444436906</c:v>
                </c:pt>
                <c:pt idx="57">
                  <c:v>0.26550103640993</c:v>
                </c:pt>
                <c:pt idx="58">
                  <c:v>0.263567757458672</c:v>
                </c:pt>
                <c:pt idx="59">
                  <c:v>0.261682730777507</c:v>
                </c:pt>
                <c:pt idx="60">
                  <c:v>0.259844172156118</c:v>
                </c:pt>
                <c:pt idx="61">
                  <c:v>0.258050384278802</c:v>
                </c:pt>
                <c:pt idx="62">
                  <c:v>0.256299751498179</c:v>
                </c:pt>
                <c:pt idx="63">
                  <c:v>0.254590734981618</c:v>
                </c:pt>
                <c:pt idx="64">
                  <c:v>0.252921868199732</c:v>
                </c:pt>
                <c:pt idx="65">
                  <c:v>0.251291752729158</c:v>
                </c:pt>
                <c:pt idx="66">
                  <c:v>0.249699054344346</c:v>
                </c:pt>
                <c:pt idx="67">
                  <c:v>0.248142499375431</c:v>
                </c:pt>
                <c:pt idx="68">
                  <c:v>0.246620871311267</c:v>
                </c:pt>
                <c:pt idx="69">
                  <c:v>0.245133007628604</c:v>
                </c:pt>
                <c:pt idx="70">
                  <c:v>0.243677796830016</c:v>
                </c:pt>
              </c:numCache>
            </c:numRef>
          </c:xVal>
          <c:yVal>
            <c:numRef>
              <c:f>'rational cal 2'!$G$61:$G$131</c:f>
              <c:numCache>
                <c:formatCode>0.00</c:formatCode>
                <c:ptCount val="71"/>
                <c:pt idx="0">
                  <c:v>4.01456645704457E-13</c:v>
                </c:pt>
                <c:pt idx="1">
                  <c:v>0.100000000000399</c:v>
                </c:pt>
                <c:pt idx="2">
                  <c:v>0.200000000000401</c:v>
                </c:pt>
                <c:pt idx="3">
                  <c:v>0.300000000000399</c:v>
                </c:pt>
                <c:pt idx="4">
                  <c:v>0.4000000000004</c:v>
                </c:pt>
                <c:pt idx="5">
                  <c:v>0.500000000000401</c:v>
                </c:pt>
                <c:pt idx="6">
                  <c:v>0.600000000000399</c:v>
                </c:pt>
                <c:pt idx="7">
                  <c:v>0.700000000000401</c:v>
                </c:pt>
                <c:pt idx="8">
                  <c:v>0.800000000000399</c:v>
                </c:pt>
                <c:pt idx="9">
                  <c:v>0.9000000000004</c:v>
                </c:pt>
                <c:pt idx="10">
                  <c:v>1.0000000000004</c:v>
                </c:pt>
                <c:pt idx="11">
                  <c:v>1.1000000000004</c:v>
                </c:pt>
                <c:pt idx="12">
                  <c:v>1.2000000000004</c:v>
                </c:pt>
                <c:pt idx="13">
                  <c:v>1.3000000000004</c:v>
                </c:pt>
                <c:pt idx="14">
                  <c:v>1.4000000000004</c:v>
                </c:pt>
                <c:pt idx="15">
                  <c:v>1.5000000000004</c:v>
                </c:pt>
                <c:pt idx="16">
                  <c:v>1.6000000000004</c:v>
                </c:pt>
                <c:pt idx="17">
                  <c:v>1.7000000000005</c:v>
                </c:pt>
                <c:pt idx="18">
                  <c:v>1.8000000000005</c:v>
                </c:pt>
                <c:pt idx="19">
                  <c:v>1.9000000000005</c:v>
                </c:pt>
                <c:pt idx="20">
                  <c:v>2.0000000000005</c:v>
                </c:pt>
                <c:pt idx="21">
                  <c:v>2.1000000000005</c:v>
                </c:pt>
                <c:pt idx="22">
                  <c:v>2.2000000000005</c:v>
                </c:pt>
                <c:pt idx="23">
                  <c:v>2.3000000000005</c:v>
                </c:pt>
                <c:pt idx="24">
                  <c:v>2.4000000000005</c:v>
                </c:pt>
                <c:pt idx="25">
                  <c:v>2.5000000000005</c:v>
                </c:pt>
                <c:pt idx="26">
                  <c:v>2.6000000000005</c:v>
                </c:pt>
                <c:pt idx="27">
                  <c:v>2.7000000000005</c:v>
                </c:pt>
                <c:pt idx="28">
                  <c:v>2.8000000000005</c:v>
                </c:pt>
                <c:pt idx="29">
                  <c:v>2.9000000000005</c:v>
                </c:pt>
                <c:pt idx="30">
                  <c:v>3.0000000000005</c:v>
                </c:pt>
                <c:pt idx="31">
                  <c:v>3.1000000000005</c:v>
                </c:pt>
                <c:pt idx="32">
                  <c:v>3.2000000000005</c:v>
                </c:pt>
                <c:pt idx="33">
                  <c:v>3.3000000000005</c:v>
                </c:pt>
                <c:pt idx="34">
                  <c:v>3.4000000000005</c:v>
                </c:pt>
                <c:pt idx="35">
                  <c:v>3.5000000000005</c:v>
                </c:pt>
                <c:pt idx="36">
                  <c:v>3.6000000000005</c:v>
                </c:pt>
                <c:pt idx="37">
                  <c:v>3.7000000000005</c:v>
                </c:pt>
                <c:pt idx="38">
                  <c:v>3.8000000000005</c:v>
                </c:pt>
                <c:pt idx="39">
                  <c:v>3.9000000000005</c:v>
                </c:pt>
                <c:pt idx="40">
                  <c:v>4.0000000000005</c:v>
                </c:pt>
                <c:pt idx="41">
                  <c:v>4.1000000000005</c:v>
                </c:pt>
                <c:pt idx="42">
                  <c:v>4.2000000000005</c:v>
                </c:pt>
                <c:pt idx="43">
                  <c:v>4.3000000000005</c:v>
                </c:pt>
                <c:pt idx="44">
                  <c:v>4.4000000000005</c:v>
                </c:pt>
                <c:pt idx="45">
                  <c:v>4.5000000000005</c:v>
                </c:pt>
                <c:pt idx="46">
                  <c:v>4.6000000000005</c:v>
                </c:pt>
                <c:pt idx="47">
                  <c:v>4.7000000000005</c:v>
                </c:pt>
                <c:pt idx="48">
                  <c:v>4.8000000000005</c:v>
                </c:pt>
                <c:pt idx="49">
                  <c:v>4.9000000000005</c:v>
                </c:pt>
                <c:pt idx="50">
                  <c:v>5.0000000000005</c:v>
                </c:pt>
                <c:pt idx="51">
                  <c:v>5.1000000000005</c:v>
                </c:pt>
                <c:pt idx="52">
                  <c:v>5.2000000000005</c:v>
                </c:pt>
                <c:pt idx="53">
                  <c:v>5.3000000000005</c:v>
                </c:pt>
                <c:pt idx="54">
                  <c:v>5.4000000000005</c:v>
                </c:pt>
                <c:pt idx="55">
                  <c:v>5.5000000000005</c:v>
                </c:pt>
                <c:pt idx="56">
                  <c:v>5.6000000000005</c:v>
                </c:pt>
                <c:pt idx="57">
                  <c:v>5.7000000000005</c:v>
                </c:pt>
                <c:pt idx="58">
                  <c:v>5.8000000000005</c:v>
                </c:pt>
                <c:pt idx="59">
                  <c:v>5.9000000000005</c:v>
                </c:pt>
                <c:pt idx="60">
                  <c:v>6.0000000000005</c:v>
                </c:pt>
                <c:pt idx="61">
                  <c:v>6.1000000000005</c:v>
                </c:pt>
                <c:pt idx="62">
                  <c:v>6.2000000000005</c:v>
                </c:pt>
                <c:pt idx="63">
                  <c:v>6.3000000000005</c:v>
                </c:pt>
                <c:pt idx="64">
                  <c:v>6.4000000000005</c:v>
                </c:pt>
                <c:pt idx="65">
                  <c:v>6.5000000000005</c:v>
                </c:pt>
                <c:pt idx="66">
                  <c:v>6.6000000000005</c:v>
                </c:pt>
                <c:pt idx="67">
                  <c:v>6.7000000000005</c:v>
                </c:pt>
                <c:pt idx="68">
                  <c:v>6.8000000000005</c:v>
                </c:pt>
                <c:pt idx="69">
                  <c:v>6.9000000000005</c:v>
                </c:pt>
                <c:pt idx="70">
                  <c:v>7.0000000000005</c:v>
                </c:pt>
              </c:numCache>
            </c:numRef>
          </c:yVal>
          <c:smooth val="0"/>
        </c:ser>
        <c:dLbls>
          <c:showLegendKey val="0"/>
          <c:showVal val="0"/>
          <c:showCatName val="0"/>
          <c:showSerName val="0"/>
          <c:showPercent val="0"/>
          <c:showBubbleSize val="0"/>
        </c:dLbls>
        <c:axId val="2103885048"/>
        <c:axId val="2103891016"/>
      </c:scatterChart>
      <c:valAx>
        <c:axId val="2103885048"/>
        <c:scaling>
          <c:orientation val="minMax"/>
        </c:scaling>
        <c:delete val="0"/>
        <c:axPos val="b"/>
        <c:title>
          <c:tx>
            <c:rich>
              <a:bodyPr/>
              <a:lstStyle/>
              <a:p>
                <a:pPr>
                  <a:defRPr sz="1050" b="1" i="0" u="none" strike="noStrike" baseline="0">
                    <a:solidFill>
                      <a:srgbClr val="000000"/>
                    </a:solidFill>
                    <a:latin typeface="Arial"/>
                    <a:ea typeface="Arial"/>
                    <a:cs typeface="Arial"/>
                  </a:defRPr>
                </a:pPr>
                <a:r>
                  <a:rPr lang="en-GB"/>
                  <a:t>X(D) response</a:t>
                </a:r>
              </a:p>
            </c:rich>
          </c:tx>
          <c:layout>
            <c:manualLayout>
              <c:xMode val="edge"/>
              <c:yMode val="edge"/>
              <c:x val="0.411277850358391"/>
              <c:y val="0.906967879015123"/>
            </c:manualLayout>
          </c:layout>
          <c:overlay val="0"/>
          <c:spPr>
            <a:noFill/>
            <a:ln w="25400">
              <a:noFill/>
            </a:ln>
          </c:spPr>
        </c:title>
        <c:numFmt formatCode="0.00" sourceLinked="0"/>
        <c:majorTickMark val="out"/>
        <c:minorTickMark val="none"/>
        <c:tickLblPos val="nextTo"/>
        <c:spPr>
          <a:ln w="3175">
            <a:solidFill>
              <a:srgbClr val="000000"/>
            </a:solidFill>
            <a:prstDash val="solid"/>
          </a:ln>
        </c:spPr>
        <c:txPr>
          <a:bodyPr rot="0" vert="horz"/>
          <a:lstStyle/>
          <a:p>
            <a:pPr>
              <a:defRPr sz="1050" b="0" i="0" u="none" strike="noStrike" baseline="0">
                <a:solidFill>
                  <a:srgbClr val="000000"/>
                </a:solidFill>
                <a:latin typeface="Arial"/>
                <a:ea typeface="Arial"/>
                <a:cs typeface="Arial"/>
              </a:defRPr>
            </a:pPr>
            <a:endParaRPr lang="en-US"/>
          </a:p>
        </c:txPr>
        <c:crossAx val="2103891016"/>
        <c:crosses val="autoZero"/>
        <c:crossBetween val="midCat"/>
      </c:valAx>
      <c:valAx>
        <c:axId val="2103891016"/>
        <c:scaling>
          <c:orientation val="minMax"/>
        </c:scaling>
        <c:delete val="0"/>
        <c:axPos val="l"/>
        <c:majorGridlines>
          <c:spPr>
            <a:ln w="3175">
              <a:solidFill>
                <a:srgbClr val="000000"/>
              </a:solidFill>
              <a:prstDash val="solid"/>
            </a:ln>
          </c:spPr>
        </c:majorGridlines>
        <c:title>
          <c:tx>
            <c:rich>
              <a:bodyPr/>
              <a:lstStyle/>
              <a:p>
                <a:pPr>
                  <a:defRPr sz="1050" b="1" i="0" u="none" strike="noStrike" baseline="0">
                    <a:solidFill>
                      <a:srgbClr val="000000"/>
                    </a:solidFill>
                    <a:latin typeface="Arial"/>
                    <a:ea typeface="Arial"/>
                    <a:cs typeface="Arial"/>
                  </a:defRPr>
                </a:pPr>
                <a:r>
                  <a:rPr lang="en-GB"/>
                  <a:t>Dose</a:t>
                </a:r>
                <a:r>
                  <a:rPr lang="en-GB" baseline="0"/>
                  <a:t> Gy</a:t>
                </a:r>
                <a:endParaRPr lang="en-GB"/>
              </a:p>
            </c:rich>
          </c:tx>
          <c:layout>
            <c:manualLayout>
              <c:xMode val="edge"/>
              <c:yMode val="edge"/>
              <c:x val="0.0264462809917355"/>
              <c:y val="0.37988895900430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50" b="0" i="0" u="none" strike="noStrike" baseline="0">
                <a:solidFill>
                  <a:srgbClr val="000000"/>
                </a:solidFill>
                <a:latin typeface="Arial"/>
                <a:ea typeface="Arial"/>
                <a:cs typeface="Arial"/>
              </a:defRPr>
            </a:pPr>
            <a:endParaRPr lang="en-US"/>
          </a:p>
        </c:txPr>
        <c:crossAx val="2103885048"/>
        <c:crosses val="autoZero"/>
        <c:crossBetween val="midCat"/>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050" b="0" i="0" u="none" strike="noStrike" baseline="0">
          <a:solidFill>
            <a:srgbClr val="000000"/>
          </a:solidFill>
          <a:latin typeface="Arial"/>
          <a:ea typeface="Arial"/>
          <a:cs typeface="Arial"/>
        </a:defRPr>
      </a:pPr>
      <a:endParaRPr lang="en-US"/>
    </a:p>
  </c:txPr>
  <c:printSettings>
    <c:headerFooter alignWithMargins="0"/>
    <c:pageMargins b="1.0" l="0.75" r="0.75" t="1.0" header="0.5" footer="0.5"/>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667565096964"/>
          <c:y val="0.0527622594661701"/>
          <c:w val="0.801205701305274"/>
          <c:h val="0.77992018854786"/>
        </c:manualLayout>
      </c:layout>
      <c:scatterChart>
        <c:scatterStyle val="lineMarker"/>
        <c:varyColors val="0"/>
        <c:ser>
          <c:idx val="0"/>
          <c:order val="0"/>
          <c:spPr>
            <a:ln w="19050">
              <a:noFill/>
            </a:ln>
          </c:spPr>
          <c:marker>
            <c:symbol val="diamond"/>
            <c:size val="5"/>
            <c:spPr>
              <a:solidFill>
                <a:srgbClr val="000080"/>
              </a:solidFill>
              <a:ln>
                <a:solidFill>
                  <a:srgbClr val="000080"/>
                </a:solidFill>
                <a:prstDash val="solid"/>
              </a:ln>
            </c:spPr>
          </c:marker>
          <c:xVal>
            <c:numRef>
              <c:f>'rational cal 3'!$D$30:$D$930</c:f>
              <c:numCache>
                <c:formatCode>0.0000</c:formatCode>
                <c:ptCount val="901"/>
                <c:pt idx="0">
                  <c:v>-30.0</c:v>
                </c:pt>
                <c:pt idx="1">
                  <c:v>-29.9</c:v>
                </c:pt>
                <c:pt idx="2">
                  <c:v>-29.8</c:v>
                </c:pt>
                <c:pt idx="3">
                  <c:v>-29.7</c:v>
                </c:pt>
                <c:pt idx="4">
                  <c:v>-29.6</c:v>
                </c:pt>
                <c:pt idx="5">
                  <c:v>-29.5</c:v>
                </c:pt>
                <c:pt idx="6">
                  <c:v>-29.4</c:v>
                </c:pt>
                <c:pt idx="7">
                  <c:v>-29.3</c:v>
                </c:pt>
                <c:pt idx="8">
                  <c:v>-29.2</c:v>
                </c:pt>
                <c:pt idx="9">
                  <c:v>-29.1</c:v>
                </c:pt>
                <c:pt idx="10">
                  <c:v>-29.0</c:v>
                </c:pt>
                <c:pt idx="11">
                  <c:v>-28.9</c:v>
                </c:pt>
                <c:pt idx="12">
                  <c:v>-28.8</c:v>
                </c:pt>
                <c:pt idx="13">
                  <c:v>-28.7</c:v>
                </c:pt>
                <c:pt idx="14">
                  <c:v>-28.6</c:v>
                </c:pt>
                <c:pt idx="15">
                  <c:v>-28.5</c:v>
                </c:pt>
                <c:pt idx="16">
                  <c:v>-28.4</c:v>
                </c:pt>
                <c:pt idx="17">
                  <c:v>-28.3</c:v>
                </c:pt>
                <c:pt idx="18">
                  <c:v>-28.2</c:v>
                </c:pt>
                <c:pt idx="19">
                  <c:v>-28.1</c:v>
                </c:pt>
                <c:pt idx="20">
                  <c:v>-28.0</c:v>
                </c:pt>
                <c:pt idx="21">
                  <c:v>-27.9</c:v>
                </c:pt>
                <c:pt idx="22">
                  <c:v>-27.8</c:v>
                </c:pt>
                <c:pt idx="23">
                  <c:v>-27.7</c:v>
                </c:pt>
                <c:pt idx="24">
                  <c:v>-27.6</c:v>
                </c:pt>
                <c:pt idx="25">
                  <c:v>-27.5</c:v>
                </c:pt>
                <c:pt idx="26">
                  <c:v>-27.4</c:v>
                </c:pt>
                <c:pt idx="27">
                  <c:v>-27.3</c:v>
                </c:pt>
                <c:pt idx="28">
                  <c:v>-27.2</c:v>
                </c:pt>
                <c:pt idx="29">
                  <c:v>-27.1</c:v>
                </c:pt>
                <c:pt idx="30">
                  <c:v>-27.0</c:v>
                </c:pt>
                <c:pt idx="31">
                  <c:v>-26.9</c:v>
                </c:pt>
                <c:pt idx="32">
                  <c:v>-26.8</c:v>
                </c:pt>
                <c:pt idx="33">
                  <c:v>-26.6999999999999</c:v>
                </c:pt>
                <c:pt idx="34">
                  <c:v>-26.6</c:v>
                </c:pt>
                <c:pt idx="35">
                  <c:v>-26.5</c:v>
                </c:pt>
                <c:pt idx="36">
                  <c:v>-26.3999999999999</c:v>
                </c:pt>
                <c:pt idx="37">
                  <c:v>-26.3</c:v>
                </c:pt>
                <c:pt idx="38">
                  <c:v>-26.1999999999999</c:v>
                </c:pt>
                <c:pt idx="39">
                  <c:v>-26.0999999999999</c:v>
                </c:pt>
                <c:pt idx="40">
                  <c:v>-25.9999999999999</c:v>
                </c:pt>
                <c:pt idx="41">
                  <c:v>-25.8999999999999</c:v>
                </c:pt>
                <c:pt idx="42">
                  <c:v>-25.7999999999999</c:v>
                </c:pt>
                <c:pt idx="43">
                  <c:v>-25.6999999999999</c:v>
                </c:pt>
                <c:pt idx="44">
                  <c:v>-25.5999999999999</c:v>
                </c:pt>
                <c:pt idx="45">
                  <c:v>-25.4999999999999</c:v>
                </c:pt>
                <c:pt idx="46">
                  <c:v>-25.3999999999999</c:v>
                </c:pt>
                <c:pt idx="47">
                  <c:v>-25.2999999999999</c:v>
                </c:pt>
                <c:pt idx="48">
                  <c:v>-25.1999999999999</c:v>
                </c:pt>
                <c:pt idx="49">
                  <c:v>-25.0999999999999</c:v>
                </c:pt>
                <c:pt idx="50">
                  <c:v>-24.9999999999999</c:v>
                </c:pt>
                <c:pt idx="51">
                  <c:v>-24.8999999999999</c:v>
                </c:pt>
                <c:pt idx="52">
                  <c:v>-24.7999999999999</c:v>
                </c:pt>
                <c:pt idx="53">
                  <c:v>-24.6999999999999</c:v>
                </c:pt>
                <c:pt idx="54">
                  <c:v>-24.5999999999999</c:v>
                </c:pt>
                <c:pt idx="55">
                  <c:v>-24.4999999999999</c:v>
                </c:pt>
                <c:pt idx="56">
                  <c:v>-24.3999999999999</c:v>
                </c:pt>
                <c:pt idx="57">
                  <c:v>-24.2999999999999</c:v>
                </c:pt>
                <c:pt idx="58">
                  <c:v>-24.1999999999999</c:v>
                </c:pt>
                <c:pt idx="59">
                  <c:v>-24.0999999999999</c:v>
                </c:pt>
                <c:pt idx="60">
                  <c:v>-23.9999999999999</c:v>
                </c:pt>
                <c:pt idx="61">
                  <c:v>-23.8999999999999</c:v>
                </c:pt>
                <c:pt idx="62">
                  <c:v>-23.7999999999999</c:v>
                </c:pt>
                <c:pt idx="63">
                  <c:v>-23.6999999999999</c:v>
                </c:pt>
                <c:pt idx="64">
                  <c:v>-23.5999999999999</c:v>
                </c:pt>
                <c:pt idx="65">
                  <c:v>-23.4999999999999</c:v>
                </c:pt>
                <c:pt idx="66">
                  <c:v>-23.3999999999999</c:v>
                </c:pt>
                <c:pt idx="67">
                  <c:v>-23.2999999999999</c:v>
                </c:pt>
                <c:pt idx="68">
                  <c:v>-23.1999999999999</c:v>
                </c:pt>
                <c:pt idx="69">
                  <c:v>-23.0999999999999</c:v>
                </c:pt>
                <c:pt idx="70">
                  <c:v>-22.9999999999999</c:v>
                </c:pt>
                <c:pt idx="71">
                  <c:v>-22.8999999999999</c:v>
                </c:pt>
                <c:pt idx="72">
                  <c:v>-22.7999999999999</c:v>
                </c:pt>
                <c:pt idx="73">
                  <c:v>-22.6999999999999</c:v>
                </c:pt>
                <c:pt idx="74">
                  <c:v>-22.5999999999999</c:v>
                </c:pt>
                <c:pt idx="75">
                  <c:v>-22.4999999999999</c:v>
                </c:pt>
                <c:pt idx="76">
                  <c:v>-22.3999999999999</c:v>
                </c:pt>
                <c:pt idx="77">
                  <c:v>-22.2999999999999</c:v>
                </c:pt>
                <c:pt idx="78">
                  <c:v>-22.1999999999999</c:v>
                </c:pt>
                <c:pt idx="79">
                  <c:v>-22.0999999999999</c:v>
                </c:pt>
                <c:pt idx="80">
                  <c:v>-21.9999999999999</c:v>
                </c:pt>
                <c:pt idx="81">
                  <c:v>-21.8999999999999</c:v>
                </c:pt>
                <c:pt idx="82">
                  <c:v>-21.7999999999999</c:v>
                </c:pt>
                <c:pt idx="83">
                  <c:v>-21.6999999999999</c:v>
                </c:pt>
                <c:pt idx="84">
                  <c:v>-21.5999999999999</c:v>
                </c:pt>
                <c:pt idx="85">
                  <c:v>-21.4999999999999</c:v>
                </c:pt>
                <c:pt idx="86">
                  <c:v>-21.3999999999999</c:v>
                </c:pt>
                <c:pt idx="87">
                  <c:v>-21.2999999999999</c:v>
                </c:pt>
                <c:pt idx="88">
                  <c:v>-21.1999999999999</c:v>
                </c:pt>
                <c:pt idx="89">
                  <c:v>-21.0999999999999</c:v>
                </c:pt>
                <c:pt idx="90">
                  <c:v>-20.9999999999999</c:v>
                </c:pt>
                <c:pt idx="91">
                  <c:v>-20.8999999999999</c:v>
                </c:pt>
                <c:pt idx="92">
                  <c:v>-20.7999999999999</c:v>
                </c:pt>
                <c:pt idx="93">
                  <c:v>-20.6999999999999</c:v>
                </c:pt>
                <c:pt idx="94">
                  <c:v>-20.5999999999999</c:v>
                </c:pt>
                <c:pt idx="95">
                  <c:v>-20.4999999999999</c:v>
                </c:pt>
                <c:pt idx="96">
                  <c:v>-20.3999999999999</c:v>
                </c:pt>
                <c:pt idx="97">
                  <c:v>-20.2999999999999</c:v>
                </c:pt>
                <c:pt idx="98">
                  <c:v>-20.1999999999999</c:v>
                </c:pt>
                <c:pt idx="99">
                  <c:v>-20.0999999999999</c:v>
                </c:pt>
                <c:pt idx="100">
                  <c:v>-19.9999999999999</c:v>
                </c:pt>
                <c:pt idx="101">
                  <c:v>-19.8999999999999</c:v>
                </c:pt>
                <c:pt idx="102">
                  <c:v>-19.7999999999999</c:v>
                </c:pt>
                <c:pt idx="103">
                  <c:v>-19.6999999999999</c:v>
                </c:pt>
                <c:pt idx="104">
                  <c:v>-19.5999999999999</c:v>
                </c:pt>
                <c:pt idx="105">
                  <c:v>-19.4999999999999</c:v>
                </c:pt>
                <c:pt idx="106">
                  <c:v>-19.3999999999998</c:v>
                </c:pt>
                <c:pt idx="107">
                  <c:v>-19.2999999999998</c:v>
                </c:pt>
                <c:pt idx="108">
                  <c:v>-19.1999999999998</c:v>
                </c:pt>
                <c:pt idx="109">
                  <c:v>-19.0999999999998</c:v>
                </c:pt>
                <c:pt idx="110">
                  <c:v>-18.9999999999998</c:v>
                </c:pt>
                <c:pt idx="111">
                  <c:v>-18.8999999999998</c:v>
                </c:pt>
                <c:pt idx="112">
                  <c:v>-18.7999999999998</c:v>
                </c:pt>
                <c:pt idx="113">
                  <c:v>-18.6999999999998</c:v>
                </c:pt>
                <c:pt idx="114">
                  <c:v>-18.5999999999998</c:v>
                </c:pt>
                <c:pt idx="115">
                  <c:v>-18.4999999999998</c:v>
                </c:pt>
                <c:pt idx="116">
                  <c:v>-18.3999999999998</c:v>
                </c:pt>
                <c:pt idx="117">
                  <c:v>-18.2999999999998</c:v>
                </c:pt>
                <c:pt idx="118">
                  <c:v>-18.1999999999998</c:v>
                </c:pt>
                <c:pt idx="119">
                  <c:v>-18.0999999999998</c:v>
                </c:pt>
                <c:pt idx="120">
                  <c:v>-17.9999999999998</c:v>
                </c:pt>
                <c:pt idx="121">
                  <c:v>-17.8999999999998</c:v>
                </c:pt>
                <c:pt idx="122">
                  <c:v>-17.7999999999998</c:v>
                </c:pt>
                <c:pt idx="123">
                  <c:v>-17.6999999999998</c:v>
                </c:pt>
                <c:pt idx="124">
                  <c:v>-17.5999999999998</c:v>
                </c:pt>
                <c:pt idx="125">
                  <c:v>-17.4999999999998</c:v>
                </c:pt>
                <c:pt idx="126">
                  <c:v>-17.3999999999998</c:v>
                </c:pt>
                <c:pt idx="127">
                  <c:v>-17.2999999999998</c:v>
                </c:pt>
                <c:pt idx="128">
                  <c:v>-17.1999999999998</c:v>
                </c:pt>
                <c:pt idx="129">
                  <c:v>-17.0999999999998</c:v>
                </c:pt>
                <c:pt idx="130">
                  <c:v>-16.9999999999998</c:v>
                </c:pt>
                <c:pt idx="131">
                  <c:v>-16.8999999999998</c:v>
                </c:pt>
                <c:pt idx="132">
                  <c:v>-16.7999999999998</c:v>
                </c:pt>
                <c:pt idx="133">
                  <c:v>-16.6999999999998</c:v>
                </c:pt>
                <c:pt idx="134">
                  <c:v>-16.5999999999998</c:v>
                </c:pt>
                <c:pt idx="135">
                  <c:v>-16.4999999999998</c:v>
                </c:pt>
                <c:pt idx="136">
                  <c:v>-16.3999999999998</c:v>
                </c:pt>
                <c:pt idx="137">
                  <c:v>-16.2999999999998</c:v>
                </c:pt>
                <c:pt idx="138">
                  <c:v>-16.1999999999998</c:v>
                </c:pt>
                <c:pt idx="139">
                  <c:v>-16.0999999999998</c:v>
                </c:pt>
                <c:pt idx="140">
                  <c:v>-15.9999999999998</c:v>
                </c:pt>
                <c:pt idx="141">
                  <c:v>-15.8999999999998</c:v>
                </c:pt>
                <c:pt idx="142">
                  <c:v>-15.7999999999998</c:v>
                </c:pt>
                <c:pt idx="143">
                  <c:v>-15.6999999999998</c:v>
                </c:pt>
                <c:pt idx="144">
                  <c:v>-15.5999999999998</c:v>
                </c:pt>
                <c:pt idx="145">
                  <c:v>-15.4999999999998</c:v>
                </c:pt>
                <c:pt idx="146">
                  <c:v>-15.3999999999998</c:v>
                </c:pt>
                <c:pt idx="147">
                  <c:v>-15.2999999999998</c:v>
                </c:pt>
                <c:pt idx="148">
                  <c:v>-15.1999999999998</c:v>
                </c:pt>
                <c:pt idx="149">
                  <c:v>-15.0999999999998</c:v>
                </c:pt>
                <c:pt idx="150">
                  <c:v>-14.9999999999998</c:v>
                </c:pt>
                <c:pt idx="151">
                  <c:v>-14.8999999999998</c:v>
                </c:pt>
                <c:pt idx="152">
                  <c:v>-14.7999999999998</c:v>
                </c:pt>
                <c:pt idx="153">
                  <c:v>-14.6999999999998</c:v>
                </c:pt>
                <c:pt idx="154">
                  <c:v>-14.5999999999998</c:v>
                </c:pt>
                <c:pt idx="155">
                  <c:v>-14.4999999999998</c:v>
                </c:pt>
                <c:pt idx="156">
                  <c:v>-14.3999999999998</c:v>
                </c:pt>
                <c:pt idx="157">
                  <c:v>-14.2999999999998</c:v>
                </c:pt>
                <c:pt idx="158">
                  <c:v>-14.1999999999998</c:v>
                </c:pt>
                <c:pt idx="159">
                  <c:v>-14.0999999999998</c:v>
                </c:pt>
                <c:pt idx="160">
                  <c:v>-13.9999999999998</c:v>
                </c:pt>
                <c:pt idx="161">
                  <c:v>-13.8999999999998</c:v>
                </c:pt>
                <c:pt idx="162">
                  <c:v>-13.7999999999998</c:v>
                </c:pt>
                <c:pt idx="163">
                  <c:v>-13.6999999999998</c:v>
                </c:pt>
                <c:pt idx="164">
                  <c:v>-13.5999999999998</c:v>
                </c:pt>
                <c:pt idx="165">
                  <c:v>-13.4999999999998</c:v>
                </c:pt>
                <c:pt idx="166">
                  <c:v>-13.3999999999998</c:v>
                </c:pt>
                <c:pt idx="167">
                  <c:v>-13.2999999999998</c:v>
                </c:pt>
                <c:pt idx="168">
                  <c:v>-13.1999999999998</c:v>
                </c:pt>
                <c:pt idx="169">
                  <c:v>-13.0999999999998</c:v>
                </c:pt>
                <c:pt idx="170">
                  <c:v>-12.9999999999998</c:v>
                </c:pt>
                <c:pt idx="171">
                  <c:v>-12.8999999999998</c:v>
                </c:pt>
                <c:pt idx="172">
                  <c:v>-12.7999999999998</c:v>
                </c:pt>
                <c:pt idx="173">
                  <c:v>-12.6999999999998</c:v>
                </c:pt>
                <c:pt idx="174">
                  <c:v>-12.5999999999998</c:v>
                </c:pt>
                <c:pt idx="175">
                  <c:v>-12.4999999999998</c:v>
                </c:pt>
                <c:pt idx="176">
                  <c:v>-12.3999999999997</c:v>
                </c:pt>
                <c:pt idx="177">
                  <c:v>-12.2999999999997</c:v>
                </c:pt>
                <c:pt idx="178">
                  <c:v>-12.1999999999997</c:v>
                </c:pt>
                <c:pt idx="179">
                  <c:v>-12.0999999999997</c:v>
                </c:pt>
                <c:pt idx="180">
                  <c:v>-11.9999999999997</c:v>
                </c:pt>
                <c:pt idx="181">
                  <c:v>-11.8999999999997</c:v>
                </c:pt>
                <c:pt idx="182">
                  <c:v>-11.7999999999997</c:v>
                </c:pt>
                <c:pt idx="183">
                  <c:v>-11.6999999999997</c:v>
                </c:pt>
                <c:pt idx="184">
                  <c:v>-11.5999999999997</c:v>
                </c:pt>
                <c:pt idx="185">
                  <c:v>-11.4999999999997</c:v>
                </c:pt>
                <c:pt idx="186">
                  <c:v>-11.3999999999997</c:v>
                </c:pt>
                <c:pt idx="187">
                  <c:v>-11.2999999999997</c:v>
                </c:pt>
                <c:pt idx="188">
                  <c:v>-11.1999999999997</c:v>
                </c:pt>
                <c:pt idx="189">
                  <c:v>-11.0999999999997</c:v>
                </c:pt>
                <c:pt idx="190">
                  <c:v>-10.9999999999997</c:v>
                </c:pt>
                <c:pt idx="191">
                  <c:v>-10.8999999999997</c:v>
                </c:pt>
                <c:pt idx="192">
                  <c:v>-10.7999999999997</c:v>
                </c:pt>
                <c:pt idx="193">
                  <c:v>-10.6999999999997</c:v>
                </c:pt>
                <c:pt idx="194">
                  <c:v>-10.5999999999997</c:v>
                </c:pt>
                <c:pt idx="195">
                  <c:v>-10.4999999999997</c:v>
                </c:pt>
                <c:pt idx="196">
                  <c:v>-10.3999999999997</c:v>
                </c:pt>
                <c:pt idx="197">
                  <c:v>-10.2999999999997</c:v>
                </c:pt>
                <c:pt idx="198">
                  <c:v>-10.1999999999997</c:v>
                </c:pt>
                <c:pt idx="199">
                  <c:v>-10.0999999999997</c:v>
                </c:pt>
                <c:pt idx="200">
                  <c:v>-9.9999999999997</c:v>
                </c:pt>
                <c:pt idx="201">
                  <c:v>-9.8999999999997</c:v>
                </c:pt>
                <c:pt idx="202">
                  <c:v>-9.7999999999997</c:v>
                </c:pt>
                <c:pt idx="203">
                  <c:v>-9.6999999999997</c:v>
                </c:pt>
                <c:pt idx="204">
                  <c:v>-9.5999999999997</c:v>
                </c:pt>
                <c:pt idx="205">
                  <c:v>-9.4999999999997</c:v>
                </c:pt>
                <c:pt idx="206">
                  <c:v>-9.3999999999997</c:v>
                </c:pt>
                <c:pt idx="207">
                  <c:v>-9.2999999999997</c:v>
                </c:pt>
                <c:pt idx="208">
                  <c:v>-9.1999999999997</c:v>
                </c:pt>
                <c:pt idx="209">
                  <c:v>-9.0999999999997</c:v>
                </c:pt>
                <c:pt idx="210">
                  <c:v>-8.9999999999997</c:v>
                </c:pt>
                <c:pt idx="211">
                  <c:v>-8.8999999999997</c:v>
                </c:pt>
                <c:pt idx="212">
                  <c:v>-8.7999999999997</c:v>
                </c:pt>
                <c:pt idx="213">
                  <c:v>-8.6999999999997</c:v>
                </c:pt>
                <c:pt idx="214">
                  <c:v>-8.5999999999997</c:v>
                </c:pt>
                <c:pt idx="215">
                  <c:v>-8.4999999999997</c:v>
                </c:pt>
                <c:pt idx="216">
                  <c:v>-8.3999999999997</c:v>
                </c:pt>
                <c:pt idx="217">
                  <c:v>-8.2999999999997</c:v>
                </c:pt>
                <c:pt idx="218">
                  <c:v>-8.1999999999997</c:v>
                </c:pt>
                <c:pt idx="219">
                  <c:v>-8.0999999999997</c:v>
                </c:pt>
                <c:pt idx="220">
                  <c:v>-7.9999999999997</c:v>
                </c:pt>
                <c:pt idx="221">
                  <c:v>-7.8999999999997</c:v>
                </c:pt>
                <c:pt idx="222">
                  <c:v>-7.7999999999997</c:v>
                </c:pt>
                <c:pt idx="223">
                  <c:v>-7.6999999999997</c:v>
                </c:pt>
                <c:pt idx="224">
                  <c:v>-7.5999999999997</c:v>
                </c:pt>
                <c:pt idx="225">
                  <c:v>-7.4999999999997</c:v>
                </c:pt>
                <c:pt idx="226">
                  <c:v>-7.3999999999997</c:v>
                </c:pt>
                <c:pt idx="227">
                  <c:v>-7.2999999999997</c:v>
                </c:pt>
                <c:pt idx="228">
                  <c:v>-7.1999999999997</c:v>
                </c:pt>
                <c:pt idx="229">
                  <c:v>-7.0999999999997</c:v>
                </c:pt>
                <c:pt idx="230">
                  <c:v>-6.9999999999997</c:v>
                </c:pt>
                <c:pt idx="231">
                  <c:v>-6.8999999999997</c:v>
                </c:pt>
                <c:pt idx="232">
                  <c:v>-6.7999999999997</c:v>
                </c:pt>
                <c:pt idx="233">
                  <c:v>-6.6999999999997</c:v>
                </c:pt>
                <c:pt idx="234">
                  <c:v>-6.5999999999997</c:v>
                </c:pt>
                <c:pt idx="235">
                  <c:v>-6.4999999999997</c:v>
                </c:pt>
                <c:pt idx="236">
                  <c:v>-6.3999999999997</c:v>
                </c:pt>
                <c:pt idx="237">
                  <c:v>-6.2999999999997</c:v>
                </c:pt>
                <c:pt idx="238">
                  <c:v>-6.1999999999997</c:v>
                </c:pt>
                <c:pt idx="239">
                  <c:v>-6.0999999999997</c:v>
                </c:pt>
                <c:pt idx="240">
                  <c:v>-5.9999999999997</c:v>
                </c:pt>
                <c:pt idx="241">
                  <c:v>-5.8999999999997</c:v>
                </c:pt>
                <c:pt idx="242">
                  <c:v>-5.7999999999997</c:v>
                </c:pt>
                <c:pt idx="243">
                  <c:v>-5.6999999999997</c:v>
                </c:pt>
                <c:pt idx="244">
                  <c:v>-5.5999999999997</c:v>
                </c:pt>
                <c:pt idx="245">
                  <c:v>-5.4999999999997</c:v>
                </c:pt>
                <c:pt idx="246">
                  <c:v>-5.3999999999997</c:v>
                </c:pt>
                <c:pt idx="247">
                  <c:v>-5.2999999999996</c:v>
                </c:pt>
                <c:pt idx="248">
                  <c:v>-5.1999999999996</c:v>
                </c:pt>
                <c:pt idx="249">
                  <c:v>-5.0999999999996</c:v>
                </c:pt>
                <c:pt idx="250">
                  <c:v>-4.9999999999996</c:v>
                </c:pt>
                <c:pt idx="251">
                  <c:v>-4.8999999999996</c:v>
                </c:pt>
                <c:pt idx="252">
                  <c:v>-4.7999999999996</c:v>
                </c:pt>
                <c:pt idx="253">
                  <c:v>-4.699999999999599</c:v>
                </c:pt>
                <c:pt idx="254">
                  <c:v>-4.5999999999996</c:v>
                </c:pt>
                <c:pt idx="255">
                  <c:v>-4.4999999999996</c:v>
                </c:pt>
                <c:pt idx="256">
                  <c:v>-4.3999999999996</c:v>
                </c:pt>
                <c:pt idx="257">
                  <c:v>-4.2999999999996</c:v>
                </c:pt>
                <c:pt idx="258">
                  <c:v>-4.1999999999996</c:v>
                </c:pt>
                <c:pt idx="259">
                  <c:v>-4.0999999999996</c:v>
                </c:pt>
                <c:pt idx="260">
                  <c:v>-3.9999999999996</c:v>
                </c:pt>
                <c:pt idx="261">
                  <c:v>-3.8999999999996</c:v>
                </c:pt>
                <c:pt idx="262">
                  <c:v>-3.7999999999996</c:v>
                </c:pt>
                <c:pt idx="263">
                  <c:v>-3.6999999999996</c:v>
                </c:pt>
                <c:pt idx="264">
                  <c:v>-3.5999999999996</c:v>
                </c:pt>
                <c:pt idx="265">
                  <c:v>-3.4999999999996</c:v>
                </c:pt>
                <c:pt idx="266">
                  <c:v>-3.3999999999996</c:v>
                </c:pt>
                <c:pt idx="267">
                  <c:v>-3.2999999999996</c:v>
                </c:pt>
                <c:pt idx="268">
                  <c:v>-3.1999999999996</c:v>
                </c:pt>
                <c:pt idx="269">
                  <c:v>-3.0999999999996</c:v>
                </c:pt>
                <c:pt idx="270">
                  <c:v>-2.9999999999996</c:v>
                </c:pt>
                <c:pt idx="271">
                  <c:v>-2.8999999999996</c:v>
                </c:pt>
                <c:pt idx="272">
                  <c:v>-2.7999999999996</c:v>
                </c:pt>
                <c:pt idx="273">
                  <c:v>-2.6999999999996</c:v>
                </c:pt>
                <c:pt idx="274">
                  <c:v>-2.5999999999996</c:v>
                </c:pt>
                <c:pt idx="275">
                  <c:v>-2.4999999999996</c:v>
                </c:pt>
                <c:pt idx="276">
                  <c:v>-2.3999999999996</c:v>
                </c:pt>
                <c:pt idx="277">
                  <c:v>-2.2999999999996</c:v>
                </c:pt>
                <c:pt idx="278">
                  <c:v>-2.1999999999996</c:v>
                </c:pt>
                <c:pt idx="279">
                  <c:v>-2.0999999999996</c:v>
                </c:pt>
                <c:pt idx="280">
                  <c:v>-1.9999999999996</c:v>
                </c:pt>
                <c:pt idx="281">
                  <c:v>-1.8999999999996</c:v>
                </c:pt>
                <c:pt idx="282">
                  <c:v>-1.7999999999996</c:v>
                </c:pt>
                <c:pt idx="283">
                  <c:v>-1.6999999999996</c:v>
                </c:pt>
                <c:pt idx="284">
                  <c:v>-1.5999999999996</c:v>
                </c:pt>
                <c:pt idx="285">
                  <c:v>-1.4999999999996</c:v>
                </c:pt>
                <c:pt idx="286">
                  <c:v>-1.3999999999996</c:v>
                </c:pt>
                <c:pt idx="287">
                  <c:v>-1.2999999999996</c:v>
                </c:pt>
                <c:pt idx="288">
                  <c:v>-1.1999999999996</c:v>
                </c:pt>
                <c:pt idx="289">
                  <c:v>-1.0999999999996</c:v>
                </c:pt>
                <c:pt idx="290">
                  <c:v>-0.999999999999599</c:v>
                </c:pt>
                <c:pt idx="291">
                  <c:v>-0.899999999999601</c:v>
                </c:pt>
                <c:pt idx="292">
                  <c:v>-0.799999999999599</c:v>
                </c:pt>
                <c:pt idx="293">
                  <c:v>-0.699999999999601</c:v>
                </c:pt>
                <c:pt idx="294">
                  <c:v>-0.5999999999996</c:v>
                </c:pt>
                <c:pt idx="295">
                  <c:v>-0.499999999999599</c:v>
                </c:pt>
                <c:pt idx="296">
                  <c:v>-0.399999999999601</c:v>
                </c:pt>
                <c:pt idx="297">
                  <c:v>-0.299999999999599</c:v>
                </c:pt>
                <c:pt idx="298">
                  <c:v>-0.199999999999601</c:v>
                </c:pt>
                <c:pt idx="299">
                  <c:v>-0.0999999999996</c:v>
                </c:pt>
                <c:pt idx="300">
                  <c:v>4.01456645704457E-13</c:v>
                </c:pt>
                <c:pt idx="301">
                  <c:v>0.100000000000399</c:v>
                </c:pt>
                <c:pt idx="302">
                  <c:v>0.200000000000401</c:v>
                </c:pt>
                <c:pt idx="303">
                  <c:v>0.300000000000399</c:v>
                </c:pt>
                <c:pt idx="304">
                  <c:v>0.4000000000004</c:v>
                </c:pt>
                <c:pt idx="305">
                  <c:v>0.500000000000401</c:v>
                </c:pt>
                <c:pt idx="306">
                  <c:v>0.600000000000399</c:v>
                </c:pt>
                <c:pt idx="307">
                  <c:v>0.700000000000401</c:v>
                </c:pt>
                <c:pt idx="308">
                  <c:v>0.800000000000399</c:v>
                </c:pt>
                <c:pt idx="309">
                  <c:v>0.9000000000004</c:v>
                </c:pt>
                <c:pt idx="310">
                  <c:v>1.0000000000004</c:v>
                </c:pt>
                <c:pt idx="311">
                  <c:v>1.1000000000004</c:v>
                </c:pt>
                <c:pt idx="312">
                  <c:v>1.2000000000004</c:v>
                </c:pt>
                <c:pt idx="313">
                  <c:v>1.3000000000004</c:v>
                </c:pt>
                <c:pt idx="314">
                  <c:v>1.4000000000004</c:v>
                </c:pt>
                <c:pt idx="315">
                  <c:v>1.5000000000004</c:v>
                </c:pt>
                <c:pt idx="316">
                  <c:v>1.6000000000004</c:v>
                </c:pt>
                <c:pt idx="317">
                  <c:v>1.7000000000005</c:v>
                </c:pt>
                <c:pt idx="318">
                  <c:v>1.8000000000005</c:v>
                </c:pt>
                <c:pt idx="319">
                  <c:v>1.9000000000005</c:v>
                </c:pt>
                <c:pt idx="320">
                  <c:v>2.0000000000005</c:v>
                </c:pt>
                <c:pt idx="321">
                  <c:v>2.1000000000005</c:v>
                </c:pt>
                <c:pt idx="322">
                  <c:v>2.2000000000005</c:v>
                </c:pt>
                <c:pt idx="323">
                  <c:v>2.3000000000005</c:v>
                </c:pt>
                <c:pt idx="324">
                  <c:v>2.4000000000005</c:v>
                </c:pt>
                <c:pt idx="325">
                  <c:v>2.5000000000005</c:v>
                </c:pt>
                <c:pt idx="326">
                  <c:v>2.6000000000005</c:v>
                </c:pt>
                <c:pt idx="327">
                  <c:v>2.7000000000005</c:v>
                </c:pt>
                <c:pt idx="328">
                  <c:v>2.8000000000005</c:v>
                </c:pt>
                <c:pt idx="329">
                  <c:v>2.9000000000005</c:v>
                </c:pt>
                <c:pt idx="330">
                  <c:v>3.0000000000005</c:v>
                </c:pt>
                <c:pt idx="331">
                  <c:v>3.1000000000005</c:v>
                </c:pt>
                <c:pt idx="332">
                  <c:v>3.2000000000005</c:v>
                </c:pt>
                <c:pt idx="333">
                  <c:v>3.3000000000005</c:v>
                </c:pt>
                <c:pt idx="334">
                  <c:v>3.4000000000005</c:v>
                </c:pt>
                <c:pt idx="335">
                  <c:v>3.5000000000005</c:v>
                </c:pt>
                <c:pt idx="336">
                  <c:v>3.6000000000005</c:v>
                </c:pt>
                <c:pt idx="337">
                  <c:v>3.7000000000005</c:v>
                </c:pt>
                <c:pt idx="338">
                  <c:v>3.8000000000005</c:v>
                </c:pt>
                <c:pt idx="339">
                  <c:v>3.9000000000005</c:v>
                </c:pt>
                <c:pt idx="340">
                  <c:v>4.0000000000005</c:v>
                </c:pt>
                <c:pt idx="341">
                  <c:v>4.1000000000005</c:v>
                </c:pt>
                <c:pt idx="342">
                  <c:v>4.2000000000005</c:v>
                </c:pt>
                <c:pt idx="343">
                  <c:v>4.3000000000005</c:v>
                </c:pt>
                <c:pt idx="344">
                  <c:v>4.4000000000005</c:v>
                </c:pt>
                <c:pt idx="345">
                  <c:v>4.5000000000005</c:v>
                </c:pt>
                <c:pt idx="346">
                  <c:v>4.6000000000005</c:v>
                </c:pt>
                <c:pt idx="347">
                  <c:v>4.7000000000005</c:v>
                </c:pt>
                <c:pt idx="348">
                  <c:v>4.8000000000005</c:v>
                </c:pt>
                <c:pt idx="349">
                  <c:v>4.9000000000005</c:v>
                </c:pt>
                <c:pt idx="350">
                  <c:v>5.0000000000005</c:v>
                </c:pt>
                <c:pt idx="351">
                  <c:v>5.1000000000005</c:v>
                </c:pt>
                <c:pt idx="352">
                  <c:v>5.2000000000005</c:v>
                </c:pt>
                <c:pt idx="353">
                  <c:v>5.3000000000005</c:v>
                </c:pt>
                <c:pt idx="354">
                  <c:v>5.4000000000005</c:v>
                </c:pt>
                <c:pt idx="355">
                  <c:v>5.5000000000005</c:v>
                </c:pt>
                <c:pt idx="356">
                  <c:v>5.6000000000005</c:v>
                </c:pt>
                <c:pt idx="357">
                  <c:v>5.7000000000005</c:v>
                </c:pt>
                <c:pt idx="358">
                  <c:v>5.8000000000005</c:v>
                </c:pt>
                <c:pt idx="359">
                  <c:v>5.9000000000005</c:v>
                </c:pt>
                <c:pt idx="360">
                  <c:v>6.0000000000005</c:v>
                </c:pt>
                <c:pt idx="361">
                  <c:v>6.1000000000005</c:v>
                </c:pt>
                <c:pt idx="362">
                  <c:v>6.2000000000005</c:v>
                </c:pt>
                <c:pt idx="363">
                  <c:v>6.3000000000005</c:v>
                </c:pt>
                <c:pt idx="364">
                  <c:v>6.4000000000005</c:v>
                </c:pt>
                <c:pt idx="365">
                  <c:v>6.5000000000005</c:v>
                </c:pt>
                <c:pt idx="366">
                  <c:v>6.6000000000005</c:v>
                </c:pt>
                <c:pt idx="367">
                  <c:v>6.7000000000005</c:v>
                </c:pt>
                <c:pt idx="368">
                  <c:v>6.8000000000005</c:v>
                </c:pt>
                <c:pt idx="369">
                  <c:v>6.9000000000005</c:v>
                </c:pt>
                <c:pt idx="370">
                  <c:v>7.0000000000005</c:v>
                </c:pt>
                <c:pt idx="371">
                  <c:v>7.1000000000005</c:v>
                </c:pt>
                <c:pt idx="372">
                  <c:v>7.2000000000005</c:v>
                </c:pt>
                <c:pt idx="373">
                  <c:v>7.3000000000005</c:v>
                </c:pt>
                <c:pt idx="374">
                  <c:v>7.4000000000005</c:v>
                </c:pt>
                <c:pt idx="375">
                  <c:v>7.5000000000005</c:v>
                </c:pt>
                <c:pt idx="376">
                  <c:v>7.6000000000005</c:v>
                </c:pt>
                <c:pt idx="377">
                  <c:v>7.7000000000005</c:v>
                </c:pt>
                <c:pt idx="378">
                  <c:v>7.8000000000005</c:v>
                </c:pt>
                <c:pt idx="379">
                  <c:v>7.9000000000005</c:v>
                </c:pt>
                <c:pt idx="380">
                  <c:v>8.0000000000005</c:v>
                </c:pt>
                <c:pt idx="381">
                  <c:v>8.100000000000501</c:v>
                </c:pt>
                <c:pt idx="382">
                  <c:v>8.2000000000005</c:v>
                </c:pt>
                <c:pt idx="383">
                  <c:v>8.3000000000005</c:v>
                </c:pt>
                <c:pt idx="384">
                  <c:v>8.4000000000005</c:v>
                </c:pt>
                <c:pt idx="385">
                  <c:v>8.5000000000005</c:v>
                </c:pt>
                <c:pt idx="386">
                  <c:v>8.6000000000005</c:v>
                </c:pt>
                <c:pt idx="387">
                  <c:v>8.7000000000005</c:v>
                </c:pt>
                <c:pt idx="388">
                  <c:v>8.8000000000006</c:v>
                </c:pt>
                <c:pt idx="389">
                  <c:v>8.9000000000006</c:v>
                </c:pt>
                <c:pt idx="390">
                  <c:v>9.0000000000006</c:v>
                </c:pt>
                <c:pt idx="391">
                  <c:v>9.1000000000006</c:v>
                </c:pt>
                <c:pt idx="392">
                  <c:v>9.2000000000006</c:v>
                </c:pt>
                <c:pt idx="393">
                  <c:v>9.3000000000006</c:v>
                </c:pt>
                <c:pt idx="394">
                  <c:v>9.4000000000006</c:v>
                </c:pt>
                <c:pt idx="395">
                  <c:v>9.5000000000006</c:v>
                </c:pt>
                <c:pt idx="396">
                  <c:v>9.6000000000006</c:v>
                </c:pt>
                <c:pt idx="397">
                  <c:v>9.7000000000006</c:v>
                </c:pt>
                <c:pt idx="398">
                  <c:v>9.8000000000006</c:v>
                </c:pt>
                <c:pt idx="399">
                  <c:v>9.9000000000006</c:v>
                </c:pt>
                <c:pt idx="400">
                  <c:v>10.0000000000006</c:v>
                </c:pt>
                <c:pt idx="401">
                  <c:v>10.1000000000006</c:v>
                </c:pt>
                <c:pt idx="402">
                  <c:v>10.2000000000006</c:v>
                </c:pt>
                <c:pt idx="403">
                  <c:v>10.3000000000006</c:v>
                </c:pt>
                <c:pt idx="404">
                  <c:v>10.4000000000006</c:v>
                </c:pt>
                <c:pt idx="405">
                  <c:v>10.5000000000006</c:v>
                </c:pt>
                <c:pt idx="406">
                  <c:v>10.6000000000006</c:v>
                </c:pt>
                <c:pt idx="407">
                  <c:v>10.7000000000006</c:v>
                </c:pt>
                <c:pt idx="408">
                  <c:v>10.8000000000006</c:v>
                </c:pt>
                <c:pt idx="409">
                  <c:v>10.9000000000006</c:v>
                </c:pt>
                <c:pt idx="410">
                  <c:v>11.0000000000006</c:v>
                </c:pt>
                <c:pt idx="411">
                  <c:v>11.1000000000006</c:v>
                </c:pt>
                <c:pt idx="412">
                  <c:v>11.2000000000006</c:v>
                </c:pt>
                <c:pt idx="413">
                  <c:v>11.3000000000006</c:v>
                </c:pt>
                <c:pt idx="414">
                  <c:v>11.4000000000006</c:v>
                </c:pt>
                <c:pt idx="415">
                  <c:v>11.5000000000006</c:v>
                </c:pt>
                <c:pt idx="416">
                  <c:v>11.6000000000006</c:v>
                </c:pt>
                <c:pt idx="417">
                  <c:v>11.7000000000006</c:v>
                </c:pt>
                <c:pt idx="418">
                  <c:v>11.8000000000006</c:v>
                </c:pt>
                <c:pt idx="419">
                  <c:v>11.9000000000006</c:v>
                </c:pt>
                <c:pt idx="420">
                  <c:v>12.0000000000006</c:v>
                </c:pt>
                <c:pt idx="421">
                  <c:v>12.1000000000006</c:v>
                </c:pt>
                <c:pt idx="422">
                  <c:v>12.2000000000006</c:v>
                </c:pt>
                <c:pt idx="423">
                  <c:v>12.3000000000006</c:v>
                </c:pt>
                <c:pt idx="424">
                  <c:v>12.4000000000006</c:v>
                </c:pt>
                <c:pt idx="425">
                  <c:v>12.5000000000006</c:v>
                </c:pt>
                <c:pt idx="426">
                  <c:v>12.6000000000006</c:v>
                </c:pt>
                <c:pt idx="427">
                  <c:v>12.7000000000006</c:v>
                </c:pt>
                <c:pt idx="428">
                  <c:v>12.8000000000006</c:v>
                </c:pt>
                <c:pt idx="429">
                  <c:v>12.9000000000006</c:v>
                </c:pt>
                <c:pt idx="430">
                  <c:v>13.0000000000006</c:v>
                </c:pt>
                <c:pt idx="431">
                  <c:v>13.1000000000006</c:v>
                </c:pt>
                <c:pt idx="432">
                  <c:v>13.2000000000006</c:v>
                </c:pt>
                <c:pt idx="433">
                  <c:v>13.3000000000006</c:v>
                </c:pt>
                <c:pt idx="434">
                  <c:v>13.4000000000006</c:v>
                </c:pt>
                <c:pt idx="435">
                  <c:v>13.5000000000006</c:v>
                </c:pt>
                <c:pt idx="436">
                  <c:v>13.6000000000006</c:v>
                </c:pt>
                <c:pt idx="437">
                  <c:v>13.7000000000006</c:v>
                </c:pt>
                <c:pt idx="438">
                  <c:v>13.8000000000006</c:v>
                </c:pt>
                <c:pt idx="439">
                  <c:v>13.9000000000006</c:v>
                </c:pt>
                <c:pt idx="440">
                  <c:v>14.0000000000006</c:v>
                </c:pt>
                <c:pt idx="441">
                  <c:v>14.1000000000006</c:v>
                </c:pt>
                <c:pt idx="442">
                  <c:v>14.2000000000006</c:v>
                </c:pt>
                <c:pt idx="443">
                  <c:v>14.3000000000006</c:v>
                </c:pt>
                <c:pt idx="444">
                  <c:v>14.4000000000006</c:v>
                </c:pt>
                <c:pt idx="445">
                  <c:v>14.5000000000006</c:v>
                </c:pt>
                <c:pt idx="446">
                  <c:v>14.6000000000006</c:v>
                </c:pt>
                <c:pt idx="447">
                  <c:v>14.7000000000006</c:v>
                </c:pt>
                <c:pt idx="448">
                  <c:v>14.8000000000006</c:v>
                </c:pt>
                <c:pt idx="449">
                  <c:v>14.9000000000006</c:v>
                </c:pt>
                <c:pt idx="450">
                  <c:v>15.0000000000006</c:v>
                </c:pt>
                <c:pt idx="451">
                  <c:v>15.1000000000006</c:v>
                </c:pt>
                <c:pt idx="452">
                  <c:v>15.2000000000006</c:v>
                </c:pt>
                <c:pt idx="453">
                  <c:v>15.3000000000006</c:v>
                </c:pt>
                <c:pt idx="454">
                  <c:v>15.4000000000006</c:v>
                </c:pt>
                <c:pt idx="455">
                  <c:v>15.5000000000006</c:v>
                </c:pt>
                <c:pt idx="456">
                  <c:v>15.6000000000006</c:v>
                </c:pt>
                <c:pt idx="457">
                  <c:v>15.7000000000006</c:v>
                </c:pt>
                <c:pt idx="458">
                  <c:v>15.8000000000007</c:v>
                </c:pt>
                <c:pt idx="459">
                  <c:v>15.9000000000007</c:v>
                </c:pt>
                <c:pt idx="460">
                  <c:v>16.0000000000007</c:v>
                </c:pt>
                <c:pt idx="461">
                  <c:v>16.1000000000007</c:v>
                </c:pt>
                <c:pt idx="462">
                  <c:v>16.2000000000007</c:v>
                </c:pt>
                <c:pt idx="463">
                  <c:v>16.3000000000007</c:v>
                </c:pt>
                <c:pt idx="464">
                  <c:v>16.4000000000007</c:v>
                </c:pt>
                <c:pt idx="465">
                  <c:v>16.5000000000007</c:v>
                </c:pt>
                <c:pt idx="466">
                  <c:v>16.6000000000007</c:v>
                </c:pt>
                <c:pt idx="467">
                  <c:v>16.7000000000007</c:v>
                </c:pt>
                <c:pt idx="468">
                  <c:v>16.8000000000007</c:v>
                </c:pt>
                <c:pt idx="469">
                  <c:v>16.9000000000007</c:v>
                </c:pt>
                <c:pt idx="470">
                  <c:v>17.0000000000007</c:v>
                </c:pt>
                <c:pt idx="471">
                  <c:v>17.1000000000007</c:v>
                </c:pt>
                <c:pt idx="472">
                  <c:v>17.2000000000007</c:v>
                </c:pt>
                <c:pt idx="473">
                  <c:v>17.3000000000007</c:v>
                </c:pt>
                <c:pt idx="474">
                  <c:v>17.4000000000007</c:v>
                </c:pt>
                <c:pt idx="475">
                  <c:v>17.5000000000007</c:v>
                </c:pt>
                <c:pt idx="476">
                  <c:v>17.6000000000007</c:v>
                </c:pt>
                <c:pt idx="477">
                  <c:v>17.7000000000007</c:v>
                </c:pt>
                <c:pt idx="478">
                  <c:v>17.8000000000007</c:v>
                </c:pt>
                <c:pt idx="479">
                  <c:v>17.9000000000007</c:v>
                </c:pt>
                <c:pt idx="480">
                  <c:v>18.0000000000007</c:v>
                </c:pt>
                <c:pt idx="481">
                  <c:v>18.1000000000007</c:v>
                </c:pt>
                <c:pt idx="482">
                  <c:v>18.2000000000007</c:v>
                </c:pt>
                <c:pt idx="483">
                  <c:v>18.3000000000007</c:v>
                </c:pt>
                <c:pt idx="484">
                  <c:v>18.4000000000007</c:v>
                </c:pt>
                <c:pt idx="485">
                  <c:v>18.5000000000007</c:v>
                </c:pt>
                <c:pt idx="486">
                  <c:v>18.6000000000007</c:v>
                </c:pt>
                <c:pt idx="487">
                  <c:v>18.7000000000007</c:v>
                </c:pt>
                <c:pt idx="488">
                  <c:v>18.8000000000007</c:v>
                </c:pt>
                <c:pt idx="489">
                  <c:v>18.9000000000007</c:v>
                </c:pt>
                <c:pt idx="490">
                  <c:v>19.0000000000007</c:v>
                </c:pt>
                <c:pt idx="491">
                  <c:v>19.1000000000007</c:v>
                </c:pt>
                <c:pt idx="492">
                  <c:v>19.2000000000007</c:v>
                </c:pt>
                <c:pt idx="493">
                  <c:v>19.3000000000007</c:v>
                </c:pt>
                <c:pt idx="494">
                  <c:v>19.4000000000007</c:v>
                </c:pt>
                <c:pt idx="495">
                  <c:v>19.5000000000007</c:v>
                </c:pt>
                <c:pt idx="496">
                  <c:v>19.6000000000007</c:v>
                </c:pt>
                <c:pt idx="497">
                  <c:v>19.7000000000007</c:v>
                </c:pt>
                <c:pt idx="498">
                  <c:v>19.8000000000007</c:v>
                </c:pt>
                <c:pt idx="499">
                  <c:v>19.9000000000007</c:v>
                </c:pt>
                <c:pt idx="500">
                  <c:v>20.0000000000007</c:v>
                </c:pt>
                <c:pt idx="501">
                  <c:v>20.1000000000007</c:v>
                </c:pt>
                <c:pt idx="502">
                  <c:v>20.2000000000007</c:v>
                </c:pt>
                <c:pt idx="503">
                  <c:v>20.3000000000007</c:v>
                </c:pt>
                <c:pt idx="504">
                  <c:v>20.4000000000007</c:v>
                </c:pt>
                <c:pt idx="505">
                  <c:v>20.5000000000007</c:v>
                </c:pt>
                <c:pt idx="506">
                  <c:v>20.6000000000007</c:v>
                </c:pt>
                <c:pt idx="507">
                  <c:v>20.7000000000007</c:v>
                </c:pt>
                <c:pt idx="508">
                  <c:v>20.8000000000007</c:v>
                </c:pt>
                <c:pt idx="509">
                  <c:v>20.9000000000007</c:v>
                </c:pt>
                <c:pt idx="510">
                  <c:v>21.0000000000007</c:v>
                </c:pt>
                <c:pt idx="511">
                  <c:v>21.1000000000007</c:v>
                </c:pt>
                <c:pt idx="512">
                  <c:v>21.2000000000007</c:v>
                </c:pt>
                <c:pt idx="513">
                  <c:v>21.3000000000007</c:v>
                </c:pt>
                <c:pt idx="514">
                  <c:v>21.4000000000007</c:v>
                </c:pt>
                <c:pt idx="515">
                  <c:v>21.5000000000007</c:v>
                </c:pt>
                <c:pt idx="516">
                  <c:v>21.6000000000007</c:v>
                </c:pt>
                <c:pt idx="517">
                  <c:v>21.7000000000007</c:v>
                </c:pt>
                <c:pt idx="518">
                  <c:v>21.8000000000007</c:v>
                </c:pt>
                <c:pt idx="519">
                  <c:v>21.9000000000007</c:v>
                </c:pt>
                <c:pt idx="520">
                  <c:v>22.0000000000007</c:v>
                </c:pt>
                <c:pt idx="521">
                  <c:v>22.1000000000007</c:v>
                </c:pt>
                <c:pt idx="522">
                  <c:v>22.2000000000007</c:v>
                </c:pt>
                <c:pt idx="523">
                  <c:v>22.3000000000007</c:v>
                </c:pt>
                <c:pt idx="524">
                  <c:v>22.4000000000007</c:v>
                </c:pt>
                <c:pt idx="525">
                  <c:v>22.5000000000007</c:v>
                </c:pt>
                <c:pt idx="526">
                  <c:v>22.6000000000007</c:v>
                </c:pt>
                <c:pt idx="527">
                  <c:v>22.7000000000007</c:v>
                </c:pt>
                <c:pt idx="528">
                  <c:v>22.8000000000008</c:v>
                </c:pt>
                <c:pt idx="529">
                  <c:v>22.9000000000008</c:v>
                </c:pt>
                <c:pt idx="530">
                  <c:v>23.0000000000008</c:v>
                </c:pt>
                <c:pt idx="531">
                  <c:v>23.1000000000008</c:v>
                </c:pt>
                <c:pt idx="532">
                  <c:v>23.2000000000008</c:v>
                </c:pt>
                <c:pt idx="533">
                  <c:v>23.3000000000008</c:v>
                </c:pt>
                <c:pt idx="534">
                  <c:v>23.4000000000008</c:v>
                </c:pt>
                <c:pt idx="535">
                  <c:v>23.5000000000008</c:v>
                </c:pt>
                <c:pt idx="536">
                  <c:v>23.6000000000008</c:v>
                </c:pt>
                <c:pt idx="537">
                  <c:v>23.7000000000008</c:v>
                </c:pt>
                <c:pt idx="538">
                  <c:v>23.8000000000008</c:v>
                </c:pt>
                <c:pt idx="539">
                  <c:v>23.9000000000008</c:v>
                </c:pt>
                <c:pt idx="540">
                  <c:v>24.0000000000008</c:v>
                </c:pt>
                <c:pt idx="541">
                  <c:v>24.1000000000008</c:v>
                </c:pt>
                <c:pt idx="542">
                  <c:v>24.2000000000008</c:v>
                </c:pt>
                <c:pt idx="543">
                  <c:v>24.3000000000008</c:v>
                </c:pt>
                <c:pt idx="544">
                  <c:v>24.4000000000008</c:v>
                </c:pt>
                <c:pt idx="545">
                  <c:v>24.5000000000008</c:v>
                </c:pt>
                <c:pt idx="546">
                  <c:v>24.6000000000008</c:v>
                </c:pt>
                <c:pt idx="547">
                  <c:v>24.7000000000008</c:v>
                </c:pt>
                <c:pt idx="548">
                  <c:v>24.8000000000008</c:v>
                </c:pt>
                <c:pt idx="549">
                  <c:v>24.9000000000008</c:v>
                </c:pt>
                <c:pt idx="550">
                  <c:v>25.0000000000008</c:v>
                </c:pt>
                <c:pt idx="551">
                  <c:v>25.1000000000008</c:v>
                </c:pt>
                <c:pt idx="552">
                  <c:v>25.2000000000008</c:v>
                </c:pt>
                <c:pt idx="553">
                  <c:v>25.3000000000008</c:v>
                </c:pt>
                <c:pt idx="554">
                  <c:v>25.4000000000008</c:v>
                </c:pt>
                <c:pt idx="555">
                  <c:v>25.5000000000008</c:v>
                </c:pt>
                <c:pt idx="556">
                  <c:v>25.6000000000008</c:v>
                </c:pt>
                <c:pt idx="557">
                  <c:v>25.7000000000008</c:v>
                </c:pt>
                <c:pt idx="558">
                  <c:v>25.8000000000008</c:v>
                </c:pt>
                <c:pt idx="559">
                  <c:v>25.9000000000008</c:v>
                </c:pt>
                <c:pt idx="560">
                  <c:v>26.0000000000008</c:v>
                </c:pt>
                <c:pt idx="561">
                  <c:v>26.1000000000008</c:v>
                </c:pt>
                <c:pt idx="562">
                  <c:v>26.2000000000008</c:v>
                </c:pt>
                <c:pt idx="563">
                  <c:v>26.3000000000008</c:v>
                </c:pt>
                <c:pt idx="564">
                  <c:v>26.4000000000008</c:v>
                </c:pt>
                <c:pt idx="565">
                  <c:v>26.5000000000008</c:v>
                </c:pt>
                <c:pt idx="566">
                  <c:v>26.6000000000008</c:v>
                </c:pt>
                <c:pt idx="567">
                  <c:v>26.7000000000008</c:v>
                </c:pt>
                <c:pt idx="568">
                  <c:v>26.8000000000008</c:v>
                </c:pt>
                <c:pt idx="569">
                  <c:v>26.9000000000008</c:v>
                </c:pt>
                <c:pt idx="570">
                  <c:v>27.0000000000008</c:v>
                </c:pt>
                <c:pt idx="571">
                  <c:v>27.1000000000008</c:v>
                </c:pt>
                <c:pt idx="572">
                  <c:v>27.2000000000008</c:v>
                </c:pt>
                <c:pt idx="573">
                  <c:v>27.3000000000008</c:v>
                </c:pt>
                <c:pt idx="574">
                  <c:v>27.4000000000008</c:v>
                </c:pt>
                <c:pt idx="575">
                  <c:v>27.5000000000008</c:v>
                </c:pt>
                <c:pt idx="576">
                  <c:v>27.6000000000008</c:v>
                </c:pt>
                <c:pt idx="577">
                  <c:v>27.7000000000008</c:v>
                </c:pt>
                <c:pt idx="578">
                  <c:v>27.8000000000008</c:v>
                </c:pt>
                <c:pt idx="579">
                  <c:v>27.9000000000008</c:v>
                </c:pt>
                <c:pt idx="580">
                  <c:v>28.0000000000008</c:v>
                </c:pt>
                <c:pt idx="581">
                  <c:v>28.1000000000008</c:v>
                </c:pt>
                <c:pt idx="582">
                  <c:v>28.2000000000008</c:v>
                </c:pt>
                <c:pt idx="583">
                  <c:v>28.3000000000008</c:v>
                </c:pt>
                <c:pt idx="584">
                  <c:v>28.4000000000008</c:v>
                </c:pt>
                <c:pt idx="585">
                  <c:v>28.5000000000008</c:v>
                </c:pt>
                <c:pt idx="586">
                  <c:v>28.6000000000008</c:v>
                </c:pt>
                <c:pt idx="587">
                  <c:v>28.7000000000008</c:v>
                </c:pt>
                <c:pt idx="588">
                  <c:v>28.8000000000008</c:v>
                </c:pt>
                <c:pt idx="589">
                  <c:v>28.9000000000008</c:v>
                </c:pt>
                <c:pt idx="590">
                  <c:v>29.0000000000008</c:v>
                </c:pt>
                <c:pt idx="591">
                  <c:v>29.1000000000008</c:v>
                </c:pt>
                <c:pt idx="592">
                  <c:v>29.2000000000008</c:v>
                </c:pt>
                <c:pt idx="593">
                  <c:v>29.3000000000008</c:v>
                </c:pt>
                <c:pt idx="594">
                  <c:v>29.4000000000008</c:v>
                </c:pt>
                <c:pt idx="595">
                  <c:v>29.5000000000008</c:v>
                </c:pt>
                <c:pt idx="596">
                  <c:v>29.6000000000008</c:v>
                </c:pt>
                <c:pt idx="597">
                  <c:v>29.7000000000008</c:v>
                </c:pt>
                <c:pt idx="598">
                  <c:v>29.8000000000008</c:v>
                </c:pt>
                <c:pt idx="599">
                  <c:v>29.9000000000009</c:v>
                </c:pt>
                <c:pt idx="600">
                  <c:v>30.0000000000009</c:v>
                </c:pt>
                <c:pt idx="601">
                  <c:v>30.1000000000009</c:v>
                </c:pt>
                <c:pt idx="602">
                  <c:v>30.2000000000009</c:v>
                </c:pt>
                <c:pt idx="603">
                  <c:v>30.3000000000009</c:v>
                </c:pt>
                <c:pt idx="604">
                  <c:v>30.4000000000009</c:v>
                </c:pt>
                <c:pt idx="605">
                  <c:v>30.5000000000009</c:v>
                </c:pt>
                <c:pt idx="606">
                  <c:v>30.6000000000009</c:v>
                </c:pt>
                <c:pt idx="607">
                  <c:v>30.7000000000009</c:v>
                </c:pt>
                <c:pt idx="608">
                  <c:v>30.8000000000009</c:v>
                </c:pt>
                <c:pt idx="609">
                  <c:v>30.9000000000009</c:v>
                </c:pt>
                <c:pt idx="610">
                  <c:v>31.0000000000009</c:v>
                </c:pt>
                <c:pt idx="611">
                  <c:v>31.1000000000009</c:v>
                </c:pt>
                <c:pt idx="612">
                  <c:v>31.2000000000009</c:v>
                </c:pt>
                <c:pt idx="613">
                  <c:v>31.3000000000009</c:v>
                </c:pt>
                <c:pt idx="614">
                  <c:v>31.4000000000009</c:v>
                </c:pt>
                <c:pt idx="615">
                  <c:v>31.5000000000009</c:v>
                </c:pt>
                <c:pt idx="616">
                  <c:v>31.6000000000009</c:v>
                </c:pt>
                <c:pt idx="617">
                  <c:v>31.7000000000009</c:v>
                </c:pt>
                <c:pt idx="618">
                  <c:v>31.8000000000009</c:v>
                </c:pt>
                <c:pt idx="619">
                  <c:v>31.9000000000009</c:v>
                </c:pt>
                <c:pt idx="620">
                  <c:v>32.0000000000009</c:v>
                </c:pt>
                <c:pt idx="621">
                  <c:v>32.1000000000009</c:v>
                </c:pt>
                <c:pt idx="622">
                  <c:v>32.2000000000009</c:v>
                </c:pt>
                <c:pt idx="623">
                  <c:v>32.3000000000009</c:v>
                </c:pt>
                <c:pt idx="624">
                  <c:v>32.4000000000009</c:v>
                </c:pt>
                <c:pt idx="625">
                  <c:v>32.5000000000009</c:v>
                </c:pt>
                <c:pt idx="626">
                  <c:v>32.6000000000009</c:v>
                </c:pt>
                <c:pt idx="627">
                  <c:v>32.7000000000009</c:v>
                </c:pt>
                <c:pt idx="628">
                  <c:v>32.8000000000009</c:v>
                </c:pt>
                <c:pt idx="629">
                  <c:v>32.9000000000009</c:v>
                </c:pt>
                <c:pt idx="630">
                  <c:v>33.0000000000009</c:v>
                </c:pt>
                <c:pt idx="631">
                  <c:v>33.1000000000009</c:v>
                </c:pt>
                <c:pt idx="632">
                  <c:v>33.2000000000009</c:v>
                </c:pt>
                <c:pt idx="633">
                  <c:v>33.3000000000009</c:v>
                </c:pt>
                <c:pt idx="634">
                  <c:v>33.4000000000009</c:v>
                </c:pt>
                <c:pt idx="635">
                  <c:v>33.5000000000009</c:v>
                </c:pt>
                <c:pt idx="636">
                  <c:v>33.6000000000009</c:v>
                </c:pt>
                <c:pt idx="637">
                  <c:v>33.7000000000009</c:v>
                </c:pt>
                <c:pt idx="638">
                  <c:v>33.8000000000009</c:v>
                </c:pt>
                <c:pt idx="639">
                  <c:v>33.9000000000009</c:v>
                </c:pt>
                <c:pt idx="640">
                  <c:v>34.0000000000009</c:v>
                </c:pt>
                <c:pt idx="641">
                  <c:v>34.1000000000009</c:v>
                </c:pt>
                <c:pt idx="642">
                  <c:v>34.2000000000009</c:v>
                </c:pt>
                <c:pt idx="643">
                  <c:v>34.3000000000009</c:v>
                </c:pt>
                <c:pt idx="644">
                  <c:v>34.4000000000009</c:v>
                </c:pt>
                <c:pt idx="645">
                  <c:v>34.5000000000009</c:v>
                </c:pt>
                <c:pt idx="646">
                  <c:v>34.6000000000009</c:v>
                </c:pt>
                <c:pt idx="647">
                  <c:v>34.7000000000009</c:v>
                </c:pt>
                <c:pt idx="648">
                  <c:v>34.8000000000009</c:v>
                </c:pt>
                <c:pt idx="649">
                  <c:v>34.9000000000009</c:v>
                </c:pt>
                <c:pt idx="650">
                  <c:v>35.0000000000009</c:v>
                </c:pt>
                <c:pt idx="651">
                  <c:v>35.1000000000009</c:v>
                </c:pt>
                <c:pt idx="652">
                  <c:v>35.2000000000009</c:v>
                </c:pt>
                <c:pt idx="653">
                  <c:v>35.3000000000009</c:v>
                </c:pt>
                <c:pt idx="654">
                  <c:v>35.4000000000009</c:v>
                </c:pt>
                <c:pt idx="655">
                  <c:v>35.5000000000009</c:v>
                </c:pt>
                <c:pt idx="656">
                  <c:v>35.6000000000009</c:v>
                </c:pt>
                <c:pt idx="657">
                  <c:v>35.7000000000009</c:v>
                </c:pt>
                <c:pt idx="658">
                  <c:v>35.8000000000009</c:v>
                </c:pt>
                <c:pt idx="659">
                  <c:v>35.9000000000009</c:v>
                </c:pt>
                <c:pt idx="660">
                  <c:v>36.0000000000009</c:v>
                </c:pt>
                <c:pt idx="661">
                  <c:v>36.1000000000009</c:v>
                </c:pt>
                <c:pt idx="662">
                  <c:v>36.2000000000009</c:v>
                </c:pt>
                <c:pt idx="663">
                  <c:v>36.3000000000009</c:v>
                </c:pt>
                <c:pt idx="664">
                  <c:v>36.4000000000009</c:v>
                </c:pt>
                <c:pt idx="665">
                  <c:v>36.5000000000009</c:v>
                </c:pt>
                <c:pt idx="666">
                  <c:v>36.6000000000009</c:v>
                </c:pt>
                <c:pt idx="667">
                  <c:v>36.700000000001</c:v>
                </c:pt>
                <c:pt idx="668">
                  <c:v>36.8000000000009</c:v>
                </c:pt>
                <c:pt idx="669">
                  <c:v>36.9000000000009</c:v>
                </c:pt>
                <c:pt idx="670">
                  <c:v>37.000000000001</c:v>
                </c:pt>
                <c:pt idx="671">
                  <c:v>37.100000000001</c:v>
                </c:pt>
                <c:pt idx="672">
                  <c:v>37.200000000001</c:v>
                </c:pt>
                <c:pt idx="673">
                  <c:v>37.3000000000009</c:v>
                </c:pt>
                <c:pt idx="674">
                  <c:v>37.400000000001</c:v>
                </c:pt>
                <c:pt idx="675">
                  <c:v>37.500000000001</c:v>
                </c:pt>
                <c:pt idx="676">
                  <c:v>37.600000000001</c:v>
                </c:pt>
                <c:pt idx="677">
                  <c:v>37.700000000001</c:v>
                </c:pt>
                <c:pt idx="678">
                  <c:v>37.800000000001</c:v>
                </c:pt>
                <c:pt idx="679">
                  <c:v>37.900000000001</c:v>
                </c:pt>
                <c:pt idx="680">
                  <c:v>38.000000000001</c:v>
                </c:pt>
                <c:pt idx="681">
                  <c:v>38.100000000001</c:v>
                </c:pt>
                <c:pt idx="682">
                  <c:v>38.200000000001</c:v>
                </c:pt>
                <c:pt idx="683">
                  <c:v>38.300000000001</c:v>
                </c:pt>
                <c:pt idx="684">
                  <c:v>38.400000000001</c:v>
                </c:pt>
                <c:pt idx="685">
                  <c:v>38.500000000001</c:v>
                </c:pt>
                <c:pt idx="686">
                  <c:v>38.600000000001</c:v>
                </c:pt>
                <c:pt idx="687">
                  <c:v>38.700000000001</c:v>
                </c:pt>
                <c:pt idx="688">
                  <c:v>38.800000000001</c:v>
                </c:pt>
                <c:pt idx="689">
                  <c:v>38.900000000001</c:v>
                </c:pt>
                <c:pt idx="690">
                  <c:v>39.000000000001</c:v>
                </c:pt>
                <c:pt idx="691">
                  <c:v>39.100000000001</c:v>
                </c:pt>
                <c:pt idx="692">
                  <c:v>39.200000000001</c:v>
                </c:pt>
                <c:pt idx="693">
                  <c:v>39.300000000001</c:v>
                </c:pt>
                <c:pt idx="694">
                  <c:v>39.400000000001</c:v>
                </c:pt>
                <c:pt idx="695">
                  <c:v>39.500000000001</c:v>
                </c:pt>
                <c:pt idx="696">
                  <c:v>39.600000000001</c:v>
                </c:pt>
                <c:pt idx="697">
                  <c:v>39.700000000001</c:v>
                </c:pt>
                <c:pt idx="698">
                  <c:v>39.800000000001</c:v>
                </c:pt>
                <c:pt idx="699">
                  <c:v>39.900000000001</c:v>
                </c:pt>
                <c:pt idx="700">
                  <c:v>40.000000000001</c:v>
                </c:pt>
                <c:pt idx="701">
                  <c:v>40.100000000001</c:v>
                </c:pt>
                <c:pt idx="702">
                  <c:v>40.200000000001</c:v>
                </c:pt>
                <c:pt idx="703">
                  <c:v>40.300000000001</c:v>
                </c:pt>
                <c:pt idx="704">
                  <c:v>40.400000000001</c:v>
                </c:pt>
                <c:pt idx="705">
                  <c:v>40.500000000001</c:v>
                </c:pt>
                <c:pt idx="706">
                  <c:v>40.600000000001</c:v>
                </c:pt>
                <c:pt idx="707">
                  <c:v>40.700000000001</c:v>
                </c:pt>
                <c:pt idx="708">
                  <c:v>40.800000000001</c:v>
                </c:pt>
                <c:pt idx="709">
                  <c:v>40.900000000001</c:v>
                </c:pt>
                <c:pt idx="710">
                  <c:v>41.000000000001</c:v>
                </c:pt>
                <c:pt idx="711">
                  <c:v>41.100000000001</c:v>
                </c:pt>
                <c:pt idx="712">
                  <c:v>41.200000000001</c:v>
                </c:pt>
                <c:pt idx="713">
                  <c:v>41.300000000001</c:v>
                </c:pt>
                <c:pt idx="714">
                  <c:v>41.400000000001</c:v>
                </c:pt>
                <c:pt idx="715">
                  <c:v>41.500000000001</c:v>
                </c:pt>
                <c:pt idx="716">
                  <c:v>41.600000000001</c:v>
                </c:pt>
                <c:pt idx="717">
                  <c:v>41.700000000001</c:v>
                </c:pt>
                <c:pt idx="718">
                  <c:v>41.800000000001</c:v>
                </c:pt>
                <c:pt idx="719">
                  <c:v>41.900000000001</c:v>
                </c:pt>
                <c:pt idx="720">
                  <c:v>42.000000000001</c:v>
                </c:pt>
                <c:pt idx="721">
                  <c:v>42.100000000001</c:v>
                </c:pt>
                <c:pt idx="722">
                  <c:v>42.200000000001</c:v>
                </c:pt>
                <c:pt idx="723">
                  <c:v>42.300000000001</c:v>
                </c:pt>
                <c:pt idx="724">
                  <c:v>42.400000000001</c:v>
                </c:pt>
                <c:pt idx="725">
                  <c:v>42.500000000001</c:v>
                </c:pt>
                <c:pt idx="726">
                  <c:v>42.600000000001</c:v>
                </c:pt>
                <c:pt idx="727">
                  <c:v>42.700000000001</c:v>
                </c:pt>
                <c:pt idx="728">
                  <c:v>42.800000000001</c:v>
                </c:pt>
                <c:pt idx="729">
                  <c:v>42.900000000001</c:v>
                </c:pt>
                <c:pt idx="730">
                  <c:v>43.000000000001</c:v>
                </c:pt>
                <c:pt idx="731">
                  <c:v>43.100000000001</c:v>
                </c:pt>
                <c:pt idx="732">
                  <c:v>43.200000000001</c:v>
                </c:pt>
                <c:pt idx="733">
                  <c:v>43.300000000001</c:v>
                </c:pt>
                <c:pt idx="734">
                  <c:v>43.400000000001</c:v>
                </c:pt>
                <c:pt idx="735">
                  <c:v>43.5000000000011</c:v>
                </c:pt>
                <c:pt idx="736">
                  <c:v>43.600000000001</c:v>
                </c:pt>
                <c:pt idx="737">
                  <c:v>43.700000000001</c:v>
                </c:pt>
                <c:pt idx="738">
                  <c:v>43.800000000001</c:v>
                </c:pt>
                <c:pt idx="739">
                  <c:v>43.9000000000011</c:v>
                </c:pt>
                <c:pt idx="740">
                  <c:v>44.0000000000011</c:v>
                </c:pt>
                <c:pt idx="741">
                  <c:v>44.100000000001</c:v>
                </c:pt>
                <c:pt idx="742">
                  <c:v>44.2000000000011</c:v>
                </c:pt>
                <c:pt idx="743">
                  <c:v>44.3000000000011</c:v>
                </c:pt>
                <c:pt idx="744">
                  <c:v>44.4000000000011</c:v>
                </c:pt>
                <c:pt idx="745">
                  <c:v>44.5000000000011</c:v>
                </c:pt>
                <c:pt idx="746">
                  <c:v>44.6000000000011</c:v>
                </c:pt>
                <c:pt idx="747">
                  <c:v>44.7000000000011</c:v>
                </c:pt>
                <c:pt idx="748">
                  <c:v>44.8000000000011</c:v>
                </c:pt>
                <c:pt idx="749">
                  <c:v>44.9000000000011</c:v>
                </c:pt>
                <c:pt idx="750">
                  <c:v>45.0000000000011</c:v>
                </c:pt>
                <c:pt idx="751">
                  <c:v>45.1000000000011</c:v>
                </c:pt>
                <c:pt idx="752">
                  <c:v>45.2000000000011</c:v>
                </c:pt>
                <c:pt idx="753">
                  <c:v>45.3000000000011</c:v>
                </c:pt>
                <c:pt idx="754">
                  <c:v>45.4000000000011</c:v>
                </c:pt>
                <c:pt idx="755">
                  <c:v>45.5000000000011</c:v>
                </c:pt>
                <c:pt idx="756">
                  <c:v>45.6000000000011</c:v>
                </c:pt>
                <c:pt idx="757">
                  <c:v>45.7000000000011</c:v>
                </c:pt>
                <c:pt idx="758">
                  <c:v>45.8000000000011</c:v>
                </c:pt>
                <c:pt idx="759">
                  <c:v>45.9000000000011</c:v>
                </c:pt>
                <c:pt idx="760">
                  <c:v>46.0000000000011</c:v>
                </c:pt>
                <c:pt idx="761">
                  <c:v>46.1000000000011</c:v>
                </c:pt>
                <c:pt idx="762">
                  <c:v>46.2000000000011</c:v>
                </c:pt>
                <c:pt idx="763">
                  <c:v>46.3000000000011</c:v>
                </c:pt>
                <c:pt idx="764">
                  <c:v>46.4000000000011</c:v>
                </c:pt>
                <c:pt idx="765">
                  <c:v>46.5000000000011</c:v>
                </c:pt>
                <c:pt idx="766">
                  <c:v>46.6000000000011</c:v>
                </c:pt>
                <c:pt idx="767">
                  <c:v>46.7000000000011</c:v>
                </c:pt>
                <c:pt idx="768">
                  <c:v>46.8000000000011</c:v>
                </c:pt>
                <c:pt idx="769">
                  <c:v>46.9000000000011</c:v>
                </c:pt>
                <c:pt idx="770">
                  <c:v>47.0000000000011</c:v>
                </c:pt>
                <c:pt idx="771">
                  <c:v>47.1000000000011</c:v>
                </c:pt>
                <c:pt idx="772">
                  <c:v>47.2000000000011</c:v>
                </c:pt>
                <c:pt idx="773">
                  <c:v>47.3000000000011</c:v>
                </c:pt>
                <c:pt idx="774">
                  <c:v>47.4000000000011</c:v>
                </c:pt>
                <c:pt idx="775">
                  <c:v>47.5000000000011</c:v>
                </c:pt>
                <c:pt idx="776">
                  <c:v>47.6000000000011</c:v>
                </c:pt>
                <c:pt idx="777">
                  <c:v>47.7000000000011</c:v>
                </c:pt>
                <c:pt idx="778">
                  <c:v>47.8000000000011</c:v>
                </c:pt>
                <c:pt idx="779">
                  <c:v>47.9000000000011</c:v>
                </c:pt>
                <c:pt idx="780">
                  <c:v>48.0000000000011</c:v>
                </c:pt>
                <c:pt idx="781">
                  <c:v>48.1000000000011</c:v>
                </c:pt>
                <c:pt idx="782">
                  <c:v>48.2000000000011</c:v>
                </c:pt>
                <c:pt idx="783">
                  <c:v>48.3000000000011</c:v>
                </c:pt>
                <c:pt idx="784">
                  <c:v>48.4000000000011</c:v>
                </c:pt>
                <c:pt idx="785">
                  <c:v>48.5000000000011</c:v>
                </c:pt>
                <c:pt idx="786">
                  <c:v>48.6000000000011</c:v>
                </c:pt>
                <c:pt idx="787">
                  <c:v>48.7000000000011</c:v>
                </c:pt>
                <c:pt idx="788">
                  <c:v>48.8000000000011</c:v>
                </c:pt>
                <c:pt idx="789">
                  <c:v>48.9000000000011</c:v>
                </c:pt>
                <c:pt idx="790">
                  <c:v>49.0000000000011</c:v>
                </c:pt>
                <c:pt idx="791">
                  <c:v>49.1000000000011</c:v>
                </c:pt>
                <c:pt idx="792">
                  <c:v>49.2000000000011</c:v>
                </c:pt>
                <c:pt idx="793">
                  <c:v>49.3000000000011</c:v>
                </c:pt>
                <c:pt idx="794">
                  <c:v>49.4000000000011</c:v>
                </c:pt>
                <c:pt idx="795">
                  <c:v>49.5000000000011</c:v>
                </c:pt>
                <c:pt idx="796">
                  <c:v>49.6000000000011</c:v>
                </c:pt>
                <c:pt idx="797">
                  <c:v>49.7000000000011</c:v>
                </c:pt>
                <c:pt idx="798">
                  <c:v>49.8000000000011</c:v>
                </c:pt>
                <c:pt idx="799">
                  <c:v>49.9000000000011</c:v>
                </c:pt>
                <c:pt idx="800">
                  <c:v>50.0000000000011</c:v>
                </c:pt>
                <c:pt idx="801">
                  <c:v>50.1000000000011</c:v>
                </c:pt>
                <c:pt idx="802">
                  <c:v>50.2000000000011</c:v>
                </c:pt>
                <c:pt idx="803">
                  <c:v>50.3000000000011</c:v>
                </c:pt>
                <c:pt idx="804">
                  <c:v>50.4000000000011</c:v>
                </c:pt>
                <c:pt idx="805">
                  <c:v>50.5000000000011</c:v>
                </c:pt>
                <c:pt idx="806">
                  <c:v>50.6000000000011</c:v>
                </c:pt>
                <c:pt idx="807">
                  <c:v>50.7000000000012</c:v>
                </c:pt>
                <c:pt idx="808">
                  <c:v>50.8000000000011</c:v>
                </c:pt>
                <c:pt idx="809">
                  <c:v>50.9000000000011</c:v>
                </c:pt>
                <c:pt idx="810">
                  <c:v>51.0000000000012</c:v>
                </c:pt>
                <c:pt idx="811">
                  <c:v>51.1000000000012</c:v>
                </c:pt>
                <c:pt idx="812">
                  <c:v>51.2000000000012</c:v>
                </c:pt>
                <c:pt idx="813">
                  <c:v>51.3000000000011</c:v>
                </c:pt>
                <c:pt idx="814">
                  <c:v>51.4000000000012</c:v>
                </c:pt>
                <c:pt idx="815">
                  <c:v>51.5000000000012</c:v>
                </c:pt>
                <c:pt idx="816">
                  <c:v>51.6000000000012</c:v>
                </c:pt>
                <c:pt idx="817">
                  <c:v>51.7000000000012</c:v>
                </c:pt>
                <c:pt idx="818">
                  <c:v>51.8000000000012</c:v>
                </c:pt>
                <c:pt idx="819">
                  <c:v>51.9000000000012</c:v>
                </c:pt>
                <c:pt idx="820">
                  <c:v>52.0000000000012</c:v>
                </c:pt>
                <c:pt idx="821">
                  <c:v>52.1000000000012</c:v>
                </c:pt>
                <c:pt idx="822">
                  <c:v>52.2000000000012</c:v>
                </c:pt>
                <c:pt idx="823">
                  <c:v>52.3000000000012</c:v>
                </c:pt>
                <c:pt idx="824">
                  <c:v>52.4000000000012</c:v>
                </c:pt>
                <c:pt idx="825">
                  <c:v>52.5000000000012</c:v>
                </c:pt>
                <c:pt idx="826">
                  <c:v>52.6000000000012</c:v>
                </c:pt>
                <c:pt idx="827">
                  <c:v>52.7000000000012</c:v>
                </c:pt>
                <c:pt idx="828">
                  <c:v>52.8000000000012</c:v>
                </c:pt>
                <c:pt idx="829">
                  <c:v>52.9000000000012</c:v>
                </c:pt>
                <c:pt idx="830">
                  <c:v>53.0000000000012</c:v>
                </c:pt>
                <c:pt idx="831">
                  <c:v>53.1000000000012</c:v>
                </c:pt>
                <c:pt idx="832">
                  <c:v>53.2000000000012</c:v>
                </c:pt>
                <c:pt idx="833">
                  <c:v>53.3000000000012</c:v>
                </c:pt>
                <c:pt idx="834">
                  <c:v>53.4000000000012</c:v>
                </c:pt>
                <c:pt idx="835">
                  <c:v>53.5000000000012</c:v>
                </c:pt>
                <c:pt idx="836">
                  <c:v>53.6000000000012</c:v>
                </c:pt>
                <c:pt idx="837">
                  <c:v>53.7000000000012</c:v>
                </c:pt>
                <c:pt idx="838">
                  <c:v>53.8000000000012</c:v>
                </c:pt>
                <c:pt idx="839">
                  <c:v>53.9000000000012</c:v>
                </c:pt>
                <c:pt idx="840">
                  <c:v>54.0000000000012</c:v>
                </c:pt>
                <c:pt idx="841">
                  <c:v>54.1000000000012</c:v>
                </c:pt>
                <c:pt idx="842">
                  <c:v>54.2000000000012</c:v>
                </c:pt>
                <c:pt idx="843">
                  <c:v>54.3000000000012</c:v>
                </c:pt>
                <c:pt idx="844">
                  <c:v>54.4000000000012</c:v>
                </c:pt>
                <c:pt idx="845">
                  <c:v>54.5000000000012</c:v>
                </c:pt>
                <c:pt idx="846">
                  <c:v>54.6000000000012</c:v>
                </c:pt>
                <c:pt idx="847">
                  <c:v>54.7000000000012</c:v>
                </c:pt>
                <c:pt idx="848">
                  <c:v>54.8000000000012</c:v>
                </c:pt>
                <c:pt idx="849">
                  <c:v>54.9000000000012</c:v>
                </c:pt>
                <c:pt idx="850">
                  <c:v>55.0000000000012</c:v>
                </c:pt>
                <c:pt idx="851">
                  <c:v>55.1000000000012</c:v>
                </c:pt>
                <c:pt idx="852">
                  <c:v>55.2000000000012</c:v>
                </c:pt>
                <c:pt idx="853">
                  <c:v>55.3000000000012</c:v>
                </c:pt>
                <c:pt idx="854">
                  <c:v>55.4000000000012</c:v>
                </c:pt>
                <c:pt idx="855">
                  <c:v>55.5000000000012</c:v>
                </c:pt>
                <c:pt idx="856">
                  <c:v>55.6000000000012</c:v>
                </c:pt>
                <c:pt idx="857">
                  <c:v>55.7000000000012</c:v>
                </c:pt>
                <c:pt idx="858">
                  <c:v>55.8000000000012</c:v>
                </c:pt>
                <c:pt idx="859">
                  <c:v>55.9000000000012</c:v>
                </c:pt>
                <c:pt idx="860">
                  <c:v>56.0000000000012</c:v>
                </c:pt>
                <c:pt idx="861">
                  <c:v>56.1000000000012</c:v>
                </c:pt>
                <c:pt idx="862">
                  <c:v>56.2000000000012</c:v>
                </c:pt>
                <c:pt idx="863">
                  <c:v>56.3000000000012</c:v>
                </c:pt>
                <c:pt idx="864">
                  <c:v>56.4000000000012</c:v>
                </c:pt>
                <c:pt idx="865">
                  <c:v>56.5000000000012</c:v>
                </c:pt>
                <c:pt idx="866">
                  <c:v>56.6000000000012</c:v>
                </c:pt>
                <c:pt idx="867">
                  <c:v>56.7000000000012</c:v>
                </c:pt>
                <c:pt idx="868">
                  <c:v>56.8000000000012</c:v>
                </c:pt>
                <c:pt idx="869">
                  <c:v>56.9000000000012</c:v>
                </c:pt>
                <c:pt idx="870">
                  <c:v>57.0000000000012</c:v>
                </c:pt>
                <c:pt idx="871">
                  <c:v>57.1000000000012</c:v>
                </c:pt>
                <c:pt idx="872">
                  <c:v>57.2000000000012</c:v>
                </c:pt>
                <c:pt idx="873">
                  <c:v>57.3000000000012</c:v>
                </c:pt>
                <c:pt idx="874">
                  <c:v>57.4000000000012</c:v>
                </c:pt>
                <c:pt idx="875">
                  <c:v>57.5000000000013</c:v>
                </c:pt>
                <c:pt idx="876">
                  <c:v>57.6000000000012</c:v>
                </c:pt>
                <c:pt idx="877">
                  <c:v>57.7000000000012</c:v>
                </c:pt>
                <c:pt idx="878">
                  <c:v>57.8000000000012</c:v>
                </c:pt>
                <c:pt idx="879">
                  <c:v>57.9000000000013</c:v>
                </c:pt>
                <c:pt idx="880">
                  <c:v>58.0000000000013</c:v>
                </c:pt>
                <c:pt idx="881">
                  <c:v>58.1000000000012</c:v>
                </c:pt>
                <c:pt idx="882">
                  <c:v>58.2000000000013</c:v>
                </c:pt>
                <c:pt idx="883">
                  <c:v>58.3000000000013</c:v>
                </c:pt>
                <c:pt idx="884">
                  <c:v>58.4000000000013</c:v>
                </c:pt>
                <c:pt idx="885">
                  <c:v>58.5000000000013</c:v>
                </c:pt>
                <c:pt idx="886">
                  <c:v>58.6000000000013</c:v>
                </c:pt>
                <c:pt idx="887">
                  <c:v>58.7000000000013</c:v>
                </c:pt>
                <c:pt idx="888">
                  <c:v>58.8000000000013</c:v>
                </c:pt>
                <c:pt idx="889">
                  <c:v>58.9000000000013</c:v>
                </c:pt>
                <c:pt idx="890">
                  <c:v>59.0000000000013</c:v>
                </c:pt>
                <c:pt idx="891">
                  <c:v>59.1000000000013</c:v>
                </c:pt>
                <c:pt idx="892">
                  <c:v>59.2000000000013</c:v>
                </c:pt>
                <c:pt idx="893">
                  <c:v>59.3000000000013</c:v>
                </c:pt>
                <c:pt idx="894">
                  <c:v>59.4000000000013</c:v>
                </c:pt>
                <c:pt idx="895">
                  <c:v>59.5000000000013</c:v>
                </c:pt>
                <c:pt idx="896">
                  <c:v>59.6000000000013</c:v>
                </c:pt>
                <c:pt idx="897">
                  <c:v>59.7000000000013</c:v>
                </c:pt>
                <c:pt idx="898">
                  <c:v>59.8000000000013</c:v>
                </c:pt>
                <c:pt idx="899">
                  <c:v>59.9000000000013</c:v>
                </c:pt>
                <c:pt idx="900">
                  <c:v>60.0000000000013</c:v>
                </c:pt>
              </c:numCache>
            </c:numRef>
          </c:xVal>
          <c:yVal>
            <c:numRef>
              <c:f>'rational cal 3'!$C$30:$C$930</c:f>
              <c:numCache>
                <c:formatCode>0.0000</c:formatCode>
                <c:ptCount val="901"/>
                <c:pt idx="0">
                  <c:v>0.069653902460319</c:v>
                </c:pt>
                <c:pt idx="1">
                  <c:v>0.0694996470366387</c:v>
                </c:pt>
                <c:pt idx="2">
                  <c:v>0.0693442773238066</c:v>
                </c:pt>
                <c:pt idx="3">
                  <c:v>0.0691877812041822</c:v>
                </c:pt>
                <c:pt idx="4">
                  <c:v>0.0690301463837838</c:v>
                </c:pt>
                <c:pt idx="5">
                  <c:v>0.068871360389069</c:v>
                </c:pt>
                <c:pt idx="6">
                  <c:v>0.0687114105636444</c:v>
                </c:pt>
                <c:pt idx="7">
                  <c:v>0.0685502840649024</c:v>
                </c:pt>
                <c:pt idx="8">
                  <c:v>0.0683879678605843</c:v>
                </c:pt>
                <c:pt idx="9">
                  <c:v>0.0682244487252666</c:v>
                </c:pt>
                <c:pt idx="10">
                  <c:v>0.0680597132367683</c:v>
                </c:pt>
                <c:pt idx="11">
                  <c:v>0.0678937477724784</c:v>
                </c:pt>
                <c:pt idx="12">
                  <c:v>0.0677265385056012</c:v>
                </c:pt>
                <c:pt idx="13">
                  <c:v>0.0675580714013155</c:v>
                </c:pt>
                <c:pt idx="14">
                  <c:v>0.0673883322128483</c:v>
                </c:pt>
                <c:pt idx="15">
                  <c:v>0.0672173064774582</c:v>
                </c:pt>
                <c:pt idx="16">
                  <c:v>0.0670449795123276</c:v>
                </c:pt>
                <c:pt idx="17">
                  <c:v>0.0668713364103606</c:v>
                </c:pt>
                <c:pt idx="18">
                  <c:v>0.0666963620358844</c:v>
                </c:pt>
                <c:pt idx="19">
                  <c:v>0.0665200410202513</c:v>
                </c:pt>
                <c:pt idx="20">
                  <c:v>0.0663423577573386</c:v>
                </c:pt>
                <c:pt idx="21">
                  <c:v>0.0661632963989445</c:v>
                </c:pt>
                <c:pt idx="22">
                  <c:v>0.0659828408500754</c:v>
                </c:pt>
                <c:pt idx="23">
                  <c:v>0.0658009747641238</c:v>
                </c:pt>
                <c:pt idx="24">
                  <c:v>0.0656176815379319</c:v>
                </c:pt>
                <c:pt idx="25">
                  <c:v>0.0654329443067383</c:v>
                </c:pt>
                <c:pt idx="26">
                  <c:v>0.0652467459390063</c:v>
                </c:pt>
                <c:pt idx="27">
                  <c:v>0.065059069031127</c:v>
                </c:pt>
                <c:pt idx="28">
                  <c:v>0.0648698959019973</c:v>
                </c:pt>
                <c:pt idx="29">
                  <c:v>0.0646792085874665</c:v>
                </c:pt>
                <c:pt idx="30">
                  <c:v>0.0644869888346502</c:v>
                </c:pt>
                <c:pt idx="31">
                  <c:v>0.0642932180961058</c:v>
                </c:pt>
                <c:pt idx="32">
                  <c:v>0.0640978775238661</c:v>
                </c:pt>
                <c:pt idx="33">
                  <c:v>0.0639009479633283</c:v>
                </c:pt>
                <c:pt idx="34">
                  <c:v>0.0637024099469932</c:v>
                </c:pt>
                <c:pt idx="35">
                  <c:v>0.0635022436880483</c:v>
                </c:pt>
                <c:pt idx="36">
                  <c:v>0.0633004290737955</c:v>
                </c:pt>
                <c:pt idx="37">
                  <c:v>0.0630969456589146</c:v>
                </c:pt>
                <c:pt idx="38">
                  <c:v>0.0628917726585561</c:v>
                </c:pt>
                <c:pt idx="39">
                  <c:v>0.0626848889412671</c:v>
                </c:pt>
                <c:pt idx="40">
                  <c:v>0.0624762730217338</c:v>
                </c:pt>
                <c:pt idx="41">
                  <c:v>0.0622659030533442</c:v>
                </c:pt>
                <c:pt idx="42">
                  <c:v>0.0620537568205613</c:v>
                </c:pt>
                <c:pt idx="43">
                  <c:v>0.0618398117311029</c:v>
                </c:pt>
                <c:pt idx="44">
                  <c:v>0.0616240448079207</c:v>
                </c:pt>
                <c:pt idx="45">
                  <c:v>0.0614064326809746</c:v>
                </c:pt>
                <c:pt idx="46">
                  <c:v>0.0611869515787942</c:v>
                </c:pt>
                <c:pt idx="47">
                  <c:v>0.0609655773198229</c:v>
                </c:pt>
                <c:pt idx="48">
                  <c:v>0.0607422853035357</c:v>
                </c:pt>
                <c:pt idx="49">
                  <c:v>0.060517050501327</c:v>
                </c:pt>
                <c:pt idx="50">
                  <c:v>0.0602898474471575</c:v>
                </c:pt>
                <c:pt idx="51">
                  <c:v>0.0600606502279564</c:v>
                </c:pt>
                <c:pt idx="52">
                  <c:v>0.0598294324737686</c:v>
                </c:pt>
                <c:pt idx="53">
                  <c:v>0.0595961673476416</c:v>
                </c:pt>
                <c:pt idx="54">
                  <c:v>0.0593608275352407</c:v>
                </c:pt>
                <c:pt idx="55">
                  <c:v>0.0591233852341875</c:v>
                </c:pt>
                <c:pt idx="56">
                  <c:v>0.0588838121431106</c:v>
                </c:pt>
                <c:pt idx="57">
                  <c:v>0.0586420794504001</c:v>
                </c:pt>
                <c:pt idx="58">
                  <c:v>0.0583981578226571</c:v>
                </c:pt>
                <c:pt idx="59">
                  <c:v>0.0581520173928276</c:v>
                </c:pt>
                <c:pt idx="60">
                  <c:v>0.0579036277480112</c:v>
                </c:pt>
                <c:pt idx="61">
                  <c:v>0.0576529579169344</c:v>
                </c:pt>
                <c:pt idx="62">
                  <c:v>0.0573999763570766</c:v>
                </c:pt>
                <c:pt idx="63">
                  <c:v>0.0571446509414387</c:v>
                </c:pt>
                <c:pt idx="64">
                  <c:v>0.0568869489449427</c:v>
                </c:pt>
                <c:pt idx="65">
                  <c:v>0.0566268370304489</c:v>
                </c:pt>
                <c:pt idx="66">
                  <c:v>0.0563642812343792</c:v>
                </c:pt>
                <c:pt idx="67">
                  <c:v>0.0560992469519339</c:v>
                </c:pt>
                <c:pt idx="68">
                  <c:v>0.0558316989218866</c:v>
                </c:pt>
                <c:pt idx="69">
                  <c:v>0.0555616012109459</c:v>
                </c:pt>
                <c:pt idx="70">
                  <c:v>0.0552889171976668</c:v>
                </c:pt>
                <c:pt idx="71">
                  <c:v>0.0550136095558979</c:v>
                </c:pt>
                <c:pt idx="72">
                  <c:v>0.0547356402377488</c:v>
                </c:pt>
                <c:pt idx="73">
                  <c:v>0.054454970456061</c:v>
                </c:pt>
                <c:pt idx="74">
                  <c:v>0.0541715606663651</c:v>
                </c:pt>
                <c:pt idx="75">
                  <c:v>0.0538853705483074</c:v>
                </c:pt>
                <c:pt idx="76">
                  <c:v>0.0535963589865269</c:v>
                </c:pt>
                <c:pt idx="77">
                  <c:v>0.0533044840509641</c:v>
                </c:pt>
                <c:pt idx="78">
                  <c:v>0.0530097029765817</c:v>
                </c:pt>
                <c:pt idx="79">
                  <c:v>0.0527119721424758</c:v>
                </c:pt>
                <c:pt idx="80">
                  <c:v>0.0524112470503581</c:v>
                </c:pt>
                <c:pt idx="81">
                  <c:v>0.0521074823023844</c:v>
                </c:pt>
                <c:pt idx="82">
                  <c:v>0.0518006315783083</c:v>
                </c:pt>
                <c:pt idx="83">
                  <c:v>0.0514906476119344</c:v>
                </c:pt>
                <c:pt idx="84">
                  <c:v>0.0511774821668467</c:v>
                </c:pt>
                <c:pt idx="85">
                  <c:v>0.0508610860113864</c:v>
                </c:pt>
                <c:pt idx="86">
                  <c:v>0.0505414088928499</c:v>
                </c:pt>
                <c:pt idx="87">
                  <c:v>0.0502183995108814</c:v>
                </c:pt>
                <c:pt idx="88">
                  <c:v>0.0498920054900284</c:v>
                </c:pt>
                <c:pt idx="89">
                  <c:v>0.0495621733514296</c:v>
                </c:pt>
                <c:pt idx="90">
                  <c:v>0.0492288484836043</c:v>
                </c:pt>
                <c:pt idx="91">
                  <c:v>0.0488919751123081</c:v>
                </c:pt>
                <c:pt idx="92">
                  <c:v>0.0485514962694207</c:v>
                </c:pt>
                <c:pt idx="93">
                  <c:v>0.0482073537608302</c:v>
                </c:pt>
                <c:pt idx="94">
                  <c:v>0.0478594881332741</c:v>
                </c:pt>
                <c:pt idx="95">
                  <c:v>0.0475078386400987</c:v>
                </c:pt>
                <c:pt idx="96">
                  <c:v>0.0471523432058954</c:v>
                </c:pt>
                <c:pt idx="97">
                  <c:v>0.0467929383899692</c:v>
                </c:pt>
                <c:pt idx="98">
                  <c:v>0.0464295593485968</c:v>
                </c:pt>
                <c:pt idx="99">
                  <c:v>0.0460621397960245</c:v>
                </c:pt>
                <c:pt idx="100">
                  <c:v>0.0456906119641583</c:v>
                </c:pt>
                <c:pt idx="101">
                  <c:v>0.0453149065608943</c:v>
                </c:pt>
                <c:pt idx="102">
                  <c:v>0.0449349527270356</c:v>
                </c:pt>
                <c:pt idx="103">
                  <c:v>0.0445506779917387</c:v>
                </c:pt>
                <c:pt idx="104">
                  <c:v>0.0441620082264319</c:v>
                </c:pt>
                <c:pt idx="105">
                  <c:v>0.0437688675971435</c:v>
                </c:pt>
                <c:pt idx="106">
                  <c:v>0.0433711785151741</c:v>
                </c:pt>
                <c:pt idx="107">
                  <c:v>0.04296886158605</c:v>
                </c:pt>
                <c:pt idx="108">
                  <c:v>0.0425618355566792</c:v>
                </c:pt>
                <c:pt idx="109">
                  <c:v>0.0421500172606456</c:v>
                </c:pt>
                <c:pt idx="110">
                  <c:v>0.0417333215615565</c:v>
                </c:pt>
                <c:pt idx="111">
                  <c:v>0.0413116612943669</c:v>
                </c:pt>
                <c:pt idx="112">
                  <c:v>0.0408849472045926</c:v>
                </c:pt>
                <c:pt idx="113">
                  <c:v>0.0404530878853257</c:v>
                </c:pt>
                <c:pt idx="114">
                  <c:v>0.0400159897119573</c:v>
                </c:pt>
                <c:pt idx="115">
                  <c:v>0.0395735567745096</c:v>
                </c:pt>
                <c:pt idx="116">
                  <c:v>0.0391256908074763</c:v>
                </c:pt>
                <c:pt idx="117">
                  <c:v>0.0386722911170616</c:v>
                </c:pt>
                <c:pt idx="118">
                  <c:v>0.0382132545057052</c:v>
                </c:pt>
                <c:pt idx="119">
                  <c:v>0.0377484751937756</c:v>
                </c:pt>
                <c:pt idx="120">
                  <c:v>0.0372778447383047</c:v>
                </c:pt>
                <c:pt idx="121">
                  <c:v>0.0368012519486348</c:v>
                </c:pt>
                <c:pt idx="122">
                  <c:v>0.0363185827988388</c:v>
                </c:pt>
                <c:pt idx="123">
                  <c:v>0.0358297203367693</c:v>
                </c:pt>
                <c:pt idx="124">
                  <c:v>0.0353345445895834</c:v>
                </c:pt>
                <c:pt idx="125">
                  <c:v>0.0348329324655844</c:v>
                </c:pt>
                <c:pt idx="126">
                  <c:v>0.0343247576522102</c:v>
                </c:pt>
                <c:pt idx="127">
                  <c:v>0.0338098905099915</c:v>
                </c:pt>
                <c:pt idx="128">
                  <c:v>0.0332881979622929</c:v>
                </c:pt>
                <c:pt idx="129">
                  <c:v>0.0327595433806397</c:v>
                </c:pt>
                <c:pt idx="130">
                  <c:v>0.0322237864654228</c:v>
                </c:pt>
                <c:pt idx="131">
                  <c:v>0.0316807831217631</c:v>
                </c:pt>
                <c:pt idx="132">
                  <c:v>0.0311303853303046</c:v>
                </c:pt>
                <c:pt idx="133">
                  <c:v>0.0305724410126926</c:v>
                </c:pt>
                <c:pt idx="134">
                  <c:v>0.0300067938914805</c:v>
                </c:pt>
                <c:pt idx="135">
                  <c:v>0.0294332833441945</c:v>
                </c:pt>
                <c:pt idx="136">
                  <c:v>0.0288517442512684</c:v>
                </c:pt>
                <c:pt idx="137">
                  <c:v>0.0282620068375485</c:v>
                </c:pt>
                <c:pt idx="138">
                  <c:v>0.0276638965070462</c:v>
                </c:pt>
                <c:pt idx="139">
                  <c:v>0.0270572336706033</c:v>
                </c:pt>
                <c:pt idx="140">
                  <c:v>0.0264418335661105</c:v>
                </c:pt>
                <c:pt idx="141">
                  <c:v>0.0258175060709018</c:v>
                </c:pt>
                <c:pt idx="142">
                  <c:v>0.025184055505925</c:v>
                </c:pt>
                <c:pt idx="143">
                  <c:v>0.0245412804312641</c:v>
                </c:pt>
                <c:pt idx="144">
                  <c:v>0.0238889734325649</c:v>
                </c:pt>
                <c:pt idx="145">
                  <c:v>0.0232269208978881</c:v>
                </c:pt>
                <c:pt idx="146">
                  <c:v>0.0225549027844858</c:v>
                </c:pt>
                <c:pt idx="147">
                  <c:v>0.0218726923749661</c:v>
                </c:pt>
                <c:pt idx="148">
                  <c:v>0.0211800560222782</c:v>
                </c:pt>
                <c:pt idx="149">
                  <c:v>0.0204767528829163</c:v>
                </c:pt>
                <c:pt idx="150">
                  <c:v>0.019762534637701</c:v>
                </c:pt>
                <c:pt idx="151">
                  <c:v>0.0190371451994588</c:v>
                </c:pt>
                <c:pt idx="152">
                  <c:v>0.0183003204068774</c:v>
                </c:pt>
                <c:pt idx="153">
                  <c:v>0.0175517877037667</c:v>
                </c:pt>
                <c:pt idx="154">
                  <c:v>0.0167912658029084</c:v>
                </c:pt>
                <c:pt idx="155">
                  <c:v>0.0160184643336231</c:v>
                </c:pt>
                <c:pt idx="156">
                  <c:v>0.0152330834721262</c:v>
                </c:pt>
                <c:pt idx="157">
                  <c:v>0.0144348135536859</c:v>
                </c:pt>
                <c:pt idx="158">
                  <c:v>0.0136233346655281</c:v>
                </c:pt>
                <c:pt idx="159">
                  <c:v>0.0127983162193631</c:v>
                </c:pt>
                <c:pt idx="160">
                  <c:v>0.0119594165023368</c:v>
                </c:pt>
                <c:pt idx="161">
                  <c:v>0.0111062822051218</c:v>
                </c:pt>
                <c:pt idx="162">
                  <c:v>0.0102385479257812</c:v>
                </c:pt>
                <c:pt idx="163">
                  <c:v>0.00935583564794151</c:v>
                </c:pt>
                <c:pt idx="164">
                  <c:v>0.00845775419170747</c:v>
                </c:pt>
                <c:pt idx="165">
                  <c:v>0.00754389863564469</c:v>
                </c:pt>
                <c:pt idx="166">
                  <c:v>0.0066138497080352</c:v>
                </c:pt>
                <c:pt idx="167">
                  <c:v>0.00566717314548287</c:v>
                </c:pt>
                <c:pt idx="168">
                  <c:v>0.00470341901680775</c:v>
                </c:pt>
                <c:pt idx="169">
                  <c:v>0.00372212101001754</c:v>
                </c:pt>
                <c:pt idx="170">
                  <c:v>0.00272279567998204</c:v>
                </c:pt>
                <c:pt idx="171">
                  <c:v>0.00170494165426069</c:v>
                </c:pt>
                <c:pt idx="172">
                  <c:v>0.000668038794341838</c:v>
                </c:pt>
                <c:pt idx="173">
                  <c:v>-0.000388452690654198</c:v>
                </c:pt>
                <c:pt idx="174">
                  <c:v>-0.00146509318098137</c:v>
                </c:pt>
                <c:pt idx="175">
                  <c:v>-0.00256246463740108</c:v>
                </c:pt>
                <c:pt idx="176">
                  <c:v>-0.00368117165012638</c:v>
                </c:pt>
                <c:pt idx="177">
                  <c:v>-0.00482184254954347</c:v>
                </c:pt>
                <c:pt idx="178">
                  <c:v>-0.0059851305830142</c:v>
                </c:pt>
                <c:pt idx="179">
                  <c:v>-0.00717171516236876</c:v>
                </c:pt>
                <c:pt idx="180">
                  <c:v>-0.00838230318711083</c:v>
                </c:pt>
                <c:pt idx="181">
                  <c:v>-0.00961763044874361</c:v>
                </c:pt>
                <c:pt idx="182">
                  <c:v>-0.0108784631220797</c:v>
                </c:pt>
                <c:pt idx="183">
                  <c:v>-0.0121655993498864</c:v>
                </c:pt>
                <c:pt idx="184">
                  <c:v>-0.0134798709277535</c:v>
                </c:pt>
                <c:pt idx="185">
                  <c:v>-0.0148221450966566</c:v>
                </c:pt>
                <c:pt idx="186">
                  <c:v>-0.0161933264513351</c:v>
                </c:pt>
                <c:pt idx="187">
                  <c:v>-0.0175943589733077</c:v>
                </c:pt>
                <c:pt idx="188">
                  <c:v>-0.0190262281981291</c:v>
                </c:pt>
                <c:pt idx="189">
                  <c:v>-0.0204899635273412</c:v>
                </c:pt>
                <c:pt idx="190">
                  <c:v>-0.0219866406965195</c:v>
                </c:pt>
                <c:pt idx="191">
                  <c:v>-0.0235173844118478</c:v>
                </c:pt>
                <c:pt idx="192">
                  <c:v>-0.0250833711688021</c:v>
                </c:pt>
                <c:pt idx="193">
                  <c:v>-0.0266858322677897</c:v>
                </c:pt>
                <c:pt idx="194">
                  <c:v>-0.0283260570429889</c:v>
                </c:pt>
                <c:pt idx="195">
                  <c:v>-0.030005396322182</c:v>
                </c:pt>
                <c:pt idx="196">
                  <c:v>-0.0317252661370975</c:v>
                </c:pt>
                <c:pt idx="197">
                  <c:v>-0.0334871517056774</c:v>
                </c:pt>
                <c:pt idx="198">
                  <c:v>-0.0352926117098104</c:v>
                </c:pt>
                <c:pt idx="199">
                  <c:v>-0.0371432828944249</c:v>
                </c:pt>
                <c:pt idx="200">
                  <c:v>-0.0390408850164661</c:v>
                </c:pt>
                <c:pt idx="201">
                  <c:v>-0.0409872261752099</c:v>
                </c:pt>
                <c:pt idx="202">
                  <c:v>-0.0429842085586392</c:v>
                </c:pt>
                <c:pt idx="203">
                  <c:v>-0.0450338346442725</c:v>
                </c:pt>
                <c:pt idx="204">
                  <c:v>-0.0471382138969334</c:v>
                </c:pt>
                <c:pt idx="205">
                  <c:v>-0.0492995700105552</c:v>
                </c:pt>
                <c:pt idx="206">
                  <c:v>-0.0515202487462808</c:v>
                </c:pt>
                <c:pt idx="207">
                  <c:v>-0.0538027264249387</c:v>
                </c:pt>
                <c:pt idx="208">
                  <c:v>-0.056149619138532</c:v>
                </c:pt>
                <c:pt idx="209">
                  <c:v>-0.0585636927527757</c:v>
                </c:pt>
                <c:pt idx="210">
                  <c:v>-0.0610478737810899</c:v>
                </c:pt>
                <c:pt idx="211">
                  <c:v>-0.0636052612199307</c:v>
                </c:pt>
                <c:pt idx="212">
                  <c:v>-0.0662391394460962</c:v>
                </c:pt>
                <c:pt idx="213">
                  <c:v>-0.0689529922888668</c:v>
                </c:pt>
                <c:pt idx="214">
                  <c:v>-0.0717505184037585</c:v>
                </c:pt>
                <c:pt idx="215">
                  <c:v>-0.0746356480905482</c:v>
                </c:pt>
                <c:pt idx="216">
                  <c:v>-0.077612561716382</c:v>
                </c:pt>
                <c:pt idx="217">
                  <c:v>-0.080685709925573</c:v>
                </c:pt>
                <c:pt idx="218">
                  <c:v>-0.0838598358415637</c:v>
                </c:pt>
                <c:pt idx="219">
                  <c:v>-0.0871399994939854</c:v>
                </c:pt>
                <c:pt idx="220">
                  <c:v>-0.0905316047354016</c:v>
                </c:pt>
                <c:pt idx="221">
                  <c:v>-0.0940404289489005</c:v>
                </c:pt>
                <c:pt idx="222">
                  <c:v>-0.0976726558900694</c:v>
                </c:pt>
                <c:pt idx="223">
                  <c:v>-0.101434912056074</c:v>
                </c:pt>
                <c:pt idx="224">
                  <c:v>-0.105334307031832</c:v>
                </c:pt>
                <c:pt idx="225">
                  <c:v>-0.109378478330087</c:v>
                </c:pt>
                <c:pt idx="226">
                  <c:v>-0.113575641320409</c:v>
                </c:pt>
                <c:pt idx="227">
                  <c:v>-0.117934644933915</c:v>
                </c:pt>
                <c:pt idx="228">
                  <c:v>-0.122465033938499</c:v>
                </c:pt>
                <c:pt idx="229">
                  <c:v>-0.127177118706904</c:v>
                </c:pt>
                <c:pt idx="230">
                  <c:v>-0.132082053550921</c:v>
                </c:pt>
                <c:pt idx="231">
                  <c:v>-0.13719192487439</c:v>
                </c:pt>
                <c:pt idx="232">
                  <c:v>-0.142519850611511</c:v>
                </c:pt>
                <c:pt idx="233">
                  <c:v>-0.148080092672736</c:v>
                </c:pt>
                <c:pt idx="234">
                  <c:v>-0.153888184427598</c:v>
                </c:pt>
                <c:pt idx="235">
                  <c:v>-0.159961075623935</c:v>
                </c:pt>
                <c:pt idx="236">
                  <c:v>-0.166317297590734</c:v>
                </c:pt>
                <c:pt idx="237">
                  <c:v>-0.172977152115866</c:v>
                </c:pt>
                <c:pt idx="238">
                  <c:v>-0.179962928053846</c:v>
                </c:pt>
                <c:pt idx="239">
                  <c:v>-0.187299150532446</c:v>
                </c:pt>
                <c:pt idx="240">
                  <c:v>-0.195012868629141</c:v>
                </c:pt>
                <c:pt idx="241">
                  <c:v>-0.203133988628653</c:v>
                </c:pt>
                <c:pt idx="242">
                  <c:v>-0.211695661515969</c:v>
                </c:pt>
                <c:pt idx="243">
                  <c:v>-0.220734735289455</c:v>
                </c:pt>
                <c:pt idx="244">
                  <c:v>-0.230292285107231</c:v>
                </c:pt>
                <c:pt idx="245">
                  <c:v>-0.240414237353818</c:v>
                </c:pt>
                <c:pt idx="246">
                  <c:v>-0.251152107629644</c:v>
                </c:pt>
                <c:pt idx="247">
                  <c:v>-0.262563877687374</c:v>
                </c:pt>
                <c:pt idx="248">
                  <c:v>-0.274715042824404</c:v>
                </c:pt>
                <c:pt idx="249">
                  <c:v>-0.287679869680782</c:v>
                </c:pt>
                <c:pt idx="250">
                  <c:v>-0.301542915462295</c:v>
                </c:pt>
                <c:pt idx="251">
                  <c:v>-0.316400874255116</c:v>
                </c:pt>
                <c:pt idx="252">
                  <c:v>-0.332364835650542</c:v>
                </c:pt>
                <c:pt idx="253">
                  <c:v>-0.349563067253461</c:v>
                </c:pt>
                <c:pt idx="254">
                  <c:v>-0.368144468541472</c:v>
                </c:pt>
                <c:pt idx="255">
                  <c:v>-0.388282892969389</c:v>
                </c:pt>
                <c:pt idx="256">
                  <c:v>-0.410182604094694</c:v>
                </c:pt>
                <c:pt idx="257">
                  <c:v>-0.434085228729242</c:v>
                </c:pt>
                <c:pt idx="258">
                  <c:v>-0.460278709285906</c:v>
                </c:pt>
                <c:pt idx="259">
                  <c:v>-0.489108959692342</c:v>
                </c:pt>
                <c:pt idx="260">
                  <c:v>-0.520995227899007</c:v>
                </c:pt>
                <c:pt idx="261">
                  <c:v>-0.556450617095238</c:v>
                </c:pt>
                <c:pt idx="262">
                  <c:v>-0.596109906448389</c:v>
                </c:pt>
                <c:pt idx="263">
                  <c:v>-0.640767891502644</c:v>
                </c:pt>
                <c:pt idx="264">
                  <c:v>-0.691433197044608</c:v>
                </c:pt>
                <c:pt idx="265">
                  <c:v>-0.749405372386616</c:v>
                </c:pt>
                <c:pt idx="266">
                  <c:v>-0.816387934498289</c:v>
                </c:pt>
                <c:pt idx="267">
                  <c:v>-0.8946585620544</c:v>
                </c:pt>
                <c:pt idx="268">
                  <c:v>-0.987333251380905</c:v>
                </c:pt>
                <c:pt idx="269">
                  <c:v>-1.098791088428647</c:v>
                </c:pt>
                <c:pt idx="270">
                  <c:v>-1.235386421909446</c:v>
                </c:pt>
                <c:pt idx="271">
                  <c:v>-1.406704137290296</c:v>
                </c:pt>
                <c:pt idx="272">
                  <c:v>-1.627911582352919</c:v>
                </c:pt>
                <c:pt idx="273">
                  <c:v>-1.924515384028528</c:v>
                </c:pt>
                <c:pt idx="274">
                  <c:v>-2.342981402251596</c:v>
                </c:pt>
                <c:pt idx="275">
                  <c:v>-2.977828859471048</c:v>
                </c:pt>
                <c:pt idx="276">
                  <c:v>-4.05540961483212</c:v>
                </c:pt>
                <c:pt idx="277">
                  <c:v>-6.286806635502015</c:v>
                </c:pt>
                <c:pt idx="278">
                  <c:v>-13.66053031843698</c:v>
                </c:pt>
                <c:pt idx="279">
                  <c:v>90.56626296366263</c:v>
                </c:pt>
                <c:pt idx="280">
                  <c:v>10.67035868608343</c:v>
                </c:pt>
                <c:pt idx="281">
                  <c:v>5.718611834559002</c:v>
                </c:pt>
                <c:pt idx="282">
                  <c:v>3.928753652488143</c:v>
                </c:pt>
                <c:pt idx="283">
                  <c:v>3.005204950609663</c:v>
                </c:pt>
                <c:pt idx="284">
                  <c:v>2.441563736392906</c:v>
                </c:pt>
                <c:pt idx="285">
                  <c:v>2.061754188467526</c:v>
                </c:pt>
                <c:pt idx="286">
                  <c:v>1.78845104200547</c:v>
                </c:pt>
                <c:pt idx="287">
                  <c:v>1.582363408141866</c:v>
                </c:pt>
                <c:pt idx="288">
                  <c:v>1.421410325790494</c:v>
                </c:pt>
                <c:pt idx="289">
                  <c:v>1.292228025000392</c:v>
                </c:pt>
                <c:pt idx="290">
                  <c:v>1.186254602840003</c:v>
                </c:pt>
                <c:pt idx="291">
                  <c:v>1.09775103821778</c:v>
                </c:pt>
                <c:pt idx="292">
                  <c:v>1.022726393421717</c:v>
                </c:pt>
                <c:pt idx="293">
                  <c:v>0.958319336392598</c:v>
                </c:pt>
                <c:pt idx="294">
                  <c:v>0.902424893687696</c:v>
                </c:pt>
                <c:pt idx="295">
                  <c:v>0.853460024551149</c:v>
                </c:pt>
                <c:pt idx="296">
                  <c:v>0.810211295362293</c:v>
                </c:pt>
                <c:pt idx="297">
                  <c:v>0.771732959224216</c:v>
                </c:pt>
                <c:pt idx="298">
                  <c:v>0.737276998642171</c:v>
                </c:pt>
                <c:pt idx="299">
                  <c:v>0.706244017641015</c:v>
                </c:pt>
                <c:pt idx="300">
                  <c:v>0.678148076967753</c:v>
                </c:pt>
                <c:pt idx="301">
                  <c:v>0.652591062431729</c:v>
                </c:pt>
                <c:pt idx="302">
                  <c:v>0.629243701567269</c:v>
                </c:pt>
                <c:pt idx="303">
                  <c:v>0.60783130014301</c:v>
                </c:pt>
                <c:pt idx="304">
                  <c:v>0.58812288390957</c:v>
                </c:pt>
                <c:pt idx="305">
                  <c:v>0.569922833426693</c:v>
                </c:pt>
                <c:pt idx="306">
                  <c:v>0.553064368763928</c:v>
                </c:pt>
                <c:pt idx="307">
                  <c:v>0.537404423778818</c:v>
                </c:pt>
                <c:pt idx="308">
                  <c:v>0.522819576078809</c:v>
                </c:pt>
                <c:pt idx="309">
                  <c:v>0.509202787420915</c:v>
                </c:pt>
                <c:pt idx="310">
                  <c:v>0.496460772323882</c:v>
                </c:pt>
                <c:pt idx="311">
                  <c:v>0.484511858036491</c:v>
                </c:pt>
                <c:pt idx="312">
                  <c:v>0.473284232050653</c:v>
                </c:pt>
                <c:pt idx="313">
                  <c:v>0.462714497679568</c:v>
                </c:pt>
                <c:pt idx="314">
                  <c:v>0.452746476319689</c:v>
                </c:pt>
                <c:pt idx="315">
                  <c:v>0.44333020860561</c:v>
                </c:pt>
                <c:pt idx="316">
                  <c:v>0.434421116963411</c:v>
                </c:pt>
                <c:pt idx="317">
                  <c:v>0.425979299934177</c:v>
                </c:pt>
                <c:pt idx="318">
                  <c:v>0.417968934696564</c:v>
                </c:pt>
                <c:pt idx="319">
                  <c:v>0.410357768915789</c:v>
                </c:pt>
                <c:pt idx="320">
                  <c:v>0.403116686717364</c:v>
                </c:pt>
                <c:pt idx="321">
                  <c:v>0.396219336470064</c:v>
                </c:pt>
                <c:pt idx="322">
                  <c:v>0.389641810347046</c:v>
                </c:pt>
                <c:pt idx="323">
                  <c:v>0.38336236745234</c:v>
                </c:pt>
                <c:pt idx="324">
                  <c:v>0.377361193755714</c:v>
                </c:pt>
                <c:pt idx="325">
                  <c:v>0.37162019325069</c:v>
                </c:pt>
                <c:pt idx="326">
                  <c:v>0.366122805698492</c:v>
                </c:pt>
                <c:pt idx="327">
                  <c:v>0.36085384709145</c:v>
                </c:pt>
                <c:pt idx="328">
                  <c:v>0.355799369598957</c:v>
                </c:pt>
                <c:pt idx="329">
                  <c:v>0.350946538275609</c:v>
                </c:pt>
                <c:pt idx="330">
                  <c:v>0.346283522236789</c:v>
                </c:pt>
                <c:pt idx="331">
                  <c:v>0.34179939835908</c:v>
                </c:pt>
                <c:pt idx="332">
                  <c:v>0.337484065855404</c:v>
                </c:pt>
                <c:pt idx="333">
                  <c:v>0.333328170318646</c:v>
                </c:pt>
                <c:pt idx="334">
                  <c:v>0.329323036031563</c:v>
                </c:pt>
                <c:pt idx="335">
                  <c:v>0.325460605512133</c:v>
                </c:pt>
                <c:pt idx="336">
                  <c:v>0.321733385407829</c:v>
                </c:pt>
                <c:pt idx="337">
                  <c:v>0.318134397974312</c:v>
                </c:pt>
                <c:pt idx="338">
                  <c:v>0.314657137477477</c:v>
                </c:pt>
                <c:pt idx="339">
                  <c:v>0.311295530945701</c:v>
                </c:pt>
                <c:pt idx="340">
                  <c:v>0.308043902774187</c:v>
                </c:pt>
                <c:pt idx="341">
                  <c:v>0.304896942747412</c:v>
                </c:pt>
                <c:pt idx="342">
                  <c:v>0.301849677100674</c:v>
                </c:pt>
                <c:pt idx="343">
                  <c:v>0.298897442289035</c:v>
                </c:pt>
                <c:pt idx="344">
                  <c:v>0.296035861172674</c:v>
                </c:pt>
                <c:pt idx="345">
                  <c:v>0.29326082136289</c:v>
                </c:pt>
                <c:pt idx="346">
                  <c:v>0.290568455503442</c:v>
                </c:pt>
                <c:pt idx="347">
                  <c:v>0.287955123288407</c:v>
                </c:pt>
                <c:pt idx="348">
                  <c:v>0.285417395040703</c:v>
                </c:pt>
                <c:pt idx="349">
                  <c:v>0.282952036695521</c:v>
                </c:pt>
                <c:pt idx="350">
                  <c:v>0.280555996050405</c:v>
                </c:pt>
                <c:pt idx="351">
                  <c:v>0.278226390159059</c:v>
                </c:pt>
                <c:pt idx="352">
                  <c:v>0.275960493759407</c:v>
                </c:pt>
                <c:pt idx="353">
                  <c:v>0.273755728638242</c:v>
                </c:pt>
                <c:pt idx="354">
                  <c:v>0.271609653845217</c:v>
                </c:pt>
                <c:pt idx="355">
                  <c:v>0.269519956678063</c:v>
                </c:pt>
                <c:pt idx="356">
                  <c:v>0.26748444436906</c:v>
                </c:pt>
                <c:pt idx="357">
                  <c:v>0.26550103640993</c:v>
                </c:pt>
                <c:pt idx="358">
                  <c:v>0.263567757458672</c:v>
                </c:pt>
                <c:pt idx="359">
                  <c:v>0.261682730777507</c:v>
                </c:pt>
                <c:pt idx="360">
                  <c:v>0.259844172156118</c:v>
                </c:pt>
                <c:pt idx="361">
                  <c:v>0.258050384278802</c:v>
                </c:pt>
                <c:pt idx="362">
                  <c:v>0.256299751498179</c:v>
                </c:pt>
                <c:pt idx="363">
                  <c:v>0.254590734981618</c:v>
                </c:pt>
                <c:pt idx="364">
                  <c:v>0.252921868199732</c:v>
                </c:pt>
                <c:pt idx="365">
                  <c:v>0.251291752729158</c:v>
                </c:pt>
                <c:pt idx="366">
                  <c:v>0.249699054344346</c:v>
                </c:pt>
                <c:pt idx="367">
                  <c:v>0.248142499375431</c:v>
                </c:pt>
                <c:pt idx="368">
                  <c:v>0.246620871311267</c:v>
                </c:pt>
                <c:pt idx="369">
                  <c:v>0.245133007628604</c:v>
                </c:pt>
                <c:pt idx="370">
                  <c:v>0.243677796830016</c:v>
                </c:pt>
                <c:pt idx="371">
                  <c:v>0.242254175674739</c:v>
                </c:pt>
                <c:pt idx="372">
                  <c:v>0.240861126587907</c:v>
                </c:pt>
                <c:pt idx="373">
                  <c:v>0.239497675234924</c:v>
                </c:pt>
                <c:pt idx="374">
                  <c:v>0.238162888248826</c:v>
                </c:pt>
                <c:pt idx="375">
                  <c:v>0.236855871099476</c:v>
                </c:pt>
                <c:pt idx="376">
                  <c:v>0.235575766094395</c:v>
                </c:pt>
                <c:pt idx="377">
                  <c:v>0.234321750501818</c:v>
                </c:pt>
                <c:pt idx="378">
                  <c:v>0.233093034787357</c:v>
                </c:pt>
                <c:pt idx="379">
                  <c:v>0.23188886095632</c:v>
                </c:pt>
                <c:pt idx="380">
                  <c:v>0.230708500994382</c:v>
                </c:pt>
                <c:pt idx="381">
                  <c:v>0.229551255399859</c:v>
                </c:pt>
                <c:pt idx="382">
                  <c:v>0.228416451801376</c:v>
                </c:pt>
                <c:pt idx="383">
                  <c:v>0.227303443655176</c:v>
                </c:pt>
                <c:pt idx="384">
                  <c:v>0.226211609016784</c:v>
                </c:pt>
                <c:pt idx="385">
                  <c:v>0.225140349382104</c:v>
                </c:pt>
                <c:pt idx="386">
                  <c:v>0.224089088593427</c:v>
                </c:pt>
                <c:pt idx="387">
                  <c:v>0.223057271806142</c:v>
                </c:pt>
                <c:pt idx="388">
                  <c:v>0.222044364512251</c:v>
                </c:pt>
                <c:pt idx="389">
                  <c:v>0.221049851617093</c:v>
                </c:pt>
                <c:pt idx="390">
                  <c:v>0.2200732365659</c:v>
                </c:pt>
                <c:pt idx="391">
                  <c:v>0.219114040517107</c:v>
                </c:pt>
                <c:pt idx="392">
                  <c:v>0.218171801559493</c:v>
                </c:pt>
                <c:pt idx="393">
                  <c:v>0.217246073970483</c:v>
                </c:pt>
                <c:pt idx="394">
                  <c:v>0.216336427513102</c:v>
                </c:pt>
                <c:pt idx="395">
                  <c:v>0.21544244676925</c:v>
                </c:pt>
                <c:pt idx="396">
                  <c:v>0.214563730507135</c:v>
                </c:pt>
                <c:pt idx="397">
                  <c:v>0.213699891080826</c:v>
                </c:pt>
                <c:pt idx="398">
                  <c:v>0.212850553860056</c:v>
                </c:pt>
                <c:pt idx="399">
                  <c:v>0.212015356688495</c:v>
                </c:pt>
                <c:pt idx="400">
                  <c:v>0.211193949368864</c:v>
                </c:pt>
                <c:pt idx="401">
                  <c:v>0.210385993173337</c:v>
                </c:pt>
                <c:pt idx="402">
                  <c:v>0.209591160377809</c:v>
                </c:pt>
                <c:pt idx="403">
                  <c:v>0.208809133818662</c:v>
                </c:pt>
                <c:pt idx="404">
                  <c:v>0.208039606470797</c:v>
                </c:pt>
                <c:pt idx="405">
                  <c:v>0.207282281045734</c:v>
                </c:pt>
                <c:pt idx="406">
                  <c:v>0.206536869608675</c:v>
                </c:pt>
                <c:pt idx="407">
                  <c:v>0.205803093213505</c:v>
                </c:pt>
                <c:pt idx="408">
                  <c:v>0.20508068155475</c:v>
                </c:pt>
                <c:pt idx="409">
                  <c:v>0.204369372635582</c:v>
                </c:pt>
                <c:pt idx="410">
                  <c:v>0.203668912451013</c:v>
                </c:pt>
                <c:pt idx="411">
                  <c:v>0.202979054685481</c:v>
                </c:pt>
                <c:pt idx="412">
                  <c:v>0.202299560424055</c:v>
                </c:pt>
                <c:pt idx="413">
                  <c:v>0.201630197876567</c:v>
                </c:pt>
                <c:pt idx="414">
                  <c:v>0.200970742113992</c:v>
                </c:pt>
                <c:pt idx="415">
                  <c:v>0.20032097481644</c:v>
                </c:pt>
                <c:pt idx="416">
                  <c:v>0.199680684032183</c:v>
                </c:pt>
                <c:pt idx="417">
                  <c:v>0.199049663947146</c:v>
                </c:pt>
                <c:pt idx="418">
                  <c:v>0.198427714664332</c:v>
                </c:pt>
                <c:pt idx="419">
                  <c:v>0.197814641992705</c:v>
                </c:pt>
                <c:pt idx="420">
                  <c:v>0.197210257245034</c:v>
                </c:pt>
                <c:pt idx="421">
                  <c:v>0.19661437704428</c:v>
                </c:pt>
                <c:pt idx="422">
                  <c:v>0.196026823138096</c:v>
                </c:pt>
                <c:pt idx="423">
                  <c:v>0.19544742222105</c:v>
                </c:pt>
                <c:pt idx="424">
                  <c:v>0.194876005764195</c:v>
                </c:pt>
                <c:pt idx="425">
                  <c:v>0.194312409851643</c:v>
                </c:pt>
                <c:pt idx="426">
                  <c:v>0.193756475023793</c:v>
                </c:pt>
                <c:pt idx="427">
                  <c:v>0.19320804612692</c:v>
                </c:pt>
                <c:pt idx="428">
                  <c:v>0.19266697216881</c:v>
                </c:pt>
                <c:pt idx="429">
                  <c:v>0.192133106180161</c:v>
                </c:pt>
                <c:pt idx="430">
                  <c:v>0.191606305081496</c:v>
                </c:pt>
                <c:pt idx="431">
                  <c:v>0.191086429555317</c:v>
                </c:pt>
                <c:pt idx="432">
                  <c:v>0.190573343923268</c:v>
                </c:pt>
                <c:pt idx="433">
                  <c:v>0.190066916028087</c:v>
                </c:pt>
                <c:pt idx="434">
                  <c:v>0.189567017120116</c:v>
                </c:pt>
                <c:pt idx="435">
                  <c:v>0.189073521748176</c:v>
                </c:pt>
                <c:pt idx="436">
                  <c:v>0.188586307654608</c:v>
                </c:pt>
                <c:pt idx="437">
                  <c:v>0.188105255674299</c:v>
                </c:pt>
                <c:pt idx="438">
                  <c:v>0.187630249637509</c:v>
                </c:pt>
                <c:pt idx="439">
                  <c:v>0.187161176276347</c:v>
                </c:pt>
                <c:pt idx="440">
                  <c:v>0.18669792513472</c:v>
                </c:pt>
                <c:pt idx="441">
                  <c:v>0.186240388481626</c:v>
                </c:pt>
                <c:pt idx="442">
                  <c:v>0.185788461227625</c:v>
                </c:pt>
                <c:pt idx="443">
                  <c:v>0.185342040844374</c:v>
                </c:pt>
                <c:pt idx="444">
                  <c:v>0.184901027287071</c:v>
                </c:pt>
                <c:pt idx="445">
                  <c:v>0.184465322919719</c:v>
                </c:pt>
                <c:pt idx="446">
                  <c:v>0.184034832443057</c:v>
                </c:pt>
                <c:pt idx="447">
                  <c:v>0.183609462825072</c:v>
                </c:pt>
                <c:pt idx="448">
                  <c:v>0.183189123233969</c:v>
                </c:pt>
                <c:pt idx="449">
                  <c:v>0.182773724973515</c:v>
                </c:pt>
                <c:pt idx="450">
                  <c:v>0.182363181420637</c:v>
                </c:pt>
                <c:pt idx="451">
                  <c:v>0.18195740796521</c:v>
                </c:pt>
                <c:pt idx="452">
                  <c:v>0.181556321951915</c:v>
                </c:pt>
                <c:pt idx="453">
                  <c:v>0.181159842624116</c:v>
                </c:pt>
                <c:pt idx="454">
                  <c:v>0.180767891069648</c:v>
                </c:pt>
                <c:pt idx="455">
                  <c:v>0.180380390168462</c:v>
                </c:pt>
                <c:pt idx="456">
                  <c:v>0.179997264542032</c:v>
                </c:pt>
                <c:pt idx="457">
                  <c:v>0.179618440504476</c:v>
                </c:pt>
                <c:pt idx="458">
                  <c:v>0.179243846015308</c:v>
                </c:pt>
                <c:pt idx="459">
                  <c:v>0.178873410633768</c:v>
                </c:pt>
                <c:pt idx="460">
                  <c:v>0.178507065474664</c:v>
                </c:pt>
                <c:pt idx="461">
                  <c:v>0.178144743165663</c:v>
                </c:pt>
                <c:pt idx="462">
                  <c:v>0.177786377805991</c:v>
                </c:pt>
                <c:pt idx="463">
                  <c:v>0.177431904926468</c:v>
                </c:pt>
                <c:pt idx="464">
                  <c:v>0.177081261450851</c:v>
                </c:pt>
                <c:pt idx="465">
                  <c:v>0.176734385658411</c:v>
                </c:pt>
                <c:pt idx="466">
                  <c:v>0.176391217147716</c:v>
                </c:pt>
                <c:pt idx="467">
                  <c:v>0.176051696801567</c:v>
                </c:pt>
                <c:pt idx="468">
                  <c:v>0.17571576675305</c:v>
                </c:pt>
                <c:pt idx="469">
                  <c:v>0.175383370352656</c:v>
                </c:pt>
                <c:pt idx="470">
                  <c:v>0.17505445213643</c:v>
                </c:pt>
                <c:pt idx="471">
                  <c:v>0.174728957795124</c:v>
                </c:pt>
                <c:pt idx="472">
                  <c:v>0.174406834144299</c:v>
                </c:pt>
                <c:pt idx="473">
                  <c:v>0.174088029095356</c:v>
                </c:pt>
                <c:pt idx="474">
                  <c:v>0.173772491627456</c:v>
                </c:pt>
                <c:pt idx="475">
                  <c:v>0.173460171760301</c:v>
                </c:pt>
                <c:pt idx="476">
                  <c:v>0.173151020527742</c:v>
                </c:pt>
                <c:pt idx="477">
                  <c:v>0.172844989952182</c:v>
                </c:pt>
                <c:pt idx="478">
                  <c:v>0.172542033019761</c:v>
                </c:pt>
                <c:pt idx="479">
                  <c:v>0.172242103656274</c:v>
                </c:pt>
                <c:pt idx="480">
                  <c:v>0.171945156703813</c:v>
                </c:pt>
                <c:pt idx="481">
                  <c:v>0.171651147898103</c:v>
                </c:pt>
                <c:pt idx="482">
                  <c:v>0.171360033846503</c:v>
                </c:pt>
                <c:pt idx="483">
                  <c:v>0.171071772006656</c:v>
                </c:pt>
                <c:pt idx="484">
                  <c:v>0.170786320665767</c:v>
                </c:pt>
                <c:pt idx="485">
                  <c:v>0.170503638920479</c:v>
                </c:pt>
                <c:pt idx="486">
                  <c:v>0.170223686657331</c:v>
                </c:pt>
                <c:pt idx="487">
                  <c:v>0.169946424533789</c:v>
                </c:pt>
                <c:pt idx="488">
                  <c:v>0.169671813959807</c:v>
                </c:pt>
                <c:pt idx="489">
                  <c:v>0.169399817079928</c:v>
                </c:pt>
                <c:pt idx="490">
                  <c:v>0.169130396755881</c:v>
                </c:pt>
                <c:pt idx="491">
                  <c:v>0.168863516549685</c:v>
                </c:pt>
                <c:pt idx="492">
                  <c:v>0.168599140707214</c:v>
                </c:pt>
                <c:pt idx="493">
                  <c:v>0.16833723414223</c:v>
                </c:pt>
                <c:pt idx="494">
                  <c:v>0.168077762420863</c:v>
                </c:pt>
                <c:pt idx="495">
                  <c:v>0.167820691746517</c:v>
                </c:pt>
                <c:pt idx="496">
                  <c:v>0.167565988945194</c:v>
                </c:pt>
                <c:pt idx="497">
                  <c:v>0.167313621451227</c:v>
                </c:pt>
                <c:pt idx="498">
                  <c:v>0.167063557293395</c:v>
                </c:pt>
                <c:pt idx="499">
                  <c:v>0.166815765081424</c:v>
                </c:pt>
                <c:pt idx="500">
                  <c:v>0.166570213992851</c:v>
                </c:pt>
                <c:pt idx="501">
                  <c:v>0.16632687376024</c:v>
                </c:pt>
                <c:pt idx="502">
                  <c:v>0.166085714658748</c:v>
                </c:pt>
                <c:pt idx="503">
                  <c:v>0.165846707494022</c:v>
                </c:pt>
                <c:pt idx="504">
                  <c:v>0.165609823590412</c:v>
                </c:pt>
                <c:pt idx="505">
                  <c:v>0.165375034779506</c:v>
                </c:pt>
                <c:pt idx="506">
                  <c:v>0.165142313388964</c:v>
                </c:pt>
                <c:pt idx="507">
                  <c:v>0.164911632231644</c:v>
                </c:pt>
                <c:pt idx="508">
                  <c:v>0.164682964595014</c:v>
                </c:pt>
                <c:pt idx="509">
                  <c:v>0.164456284230842</c:v>
                </c:pt>
                <c:pt idx="510">
                  <c:v>0.164231565345149</c:v>
                </c:pt>
                <c:pt idx="511">
                  <c:v>0.164008782588428</c:v>
                </c:pt>
                <c:pt idx="512">
                  <c:v>0.163787911046112</c:v>
                </c:pt>
                <c:pt idx="513">
                  <c:v>0.16356892622928</c:v>
                </c:pt>
                <c:pt idx="514">
                  <c:v>0.163351804065611</c:v>
                </c:pt>
                <c:pt idx="515">
                  <c:v>0.163136520890562</c:v>
                </c:pt>
                <c:pt idx="516">
                  <c:v>0.162923053438768</c:v>
                </c:pt>
                <c:pt idx="517">
                  <c:v>0.162711378835661</c:v>
                </c:pt>
                <c:pt idx="518">
                  <c:v>0.162501474589301</c:v>
                </c:pt>
                <c:pt idx="519">
                  <c:v>0.162293318582407</c:v>
                </c:pt>
                <c:pt idx="520">
                  <c:v>0.162086889064586</c:v>
                </c:pt>
                <c:pt idx="521">
                  <c:v>0.161882164644764</c:v>
                </c:pt>
                <c:pt idx="522">
                  <c:v>0.161679124283788</c:v>
                </c:pt>
                <c:pt idx="523">
                  <c:v>0.161477747287226</c:v>
                </c:pt>
                <c:pt idx="524">
                  <c:v>0.161278013298328</c:v>
                </c:pt>
                <c:pt idx="525">
                  <c:v>0.161079902291173</c:v>
                </c:pt>
                <c:pt idx="526">
                  <c:v>0.160883394563974</c:v>
                </c:pt>
                <c:pt idx="527">
                  <c:v>0.160688470732543</c:v>
                </c:pt>
                <c:pt idx="528">
                  <c:v>0.160495111723921</c:v>
                </c:pt>
                <c:pt idx="529">
                  <c:v>0.160303298770154</c:v>
                </c:pt>
                <c:pt idx="530">
                  <c:v>0.160113013402223</c:v>
                </c:pt>
                <c:pt idx="531">
                  <c:v>0.159924237444113</c:v>
                </c:pt>
                <c:pt idx="532">
                  <c:v>0.159736953007028</c:v>
                </c:pt>
                <c:pt idx="533">
                  <c:v>0.159551142483738</c:v>
                </c:pt>
                <c:pt idx="534">
                  <c:v>0.159366788543061</c:v>
                </c:pt>
                <c:pt idx="535">
                  <c:v>0.159183874124477</c:v>
                </c:pt>
                <c:pt idx="536">
                  <c:v>0.159002382432862</c:v>
                </c:pt>
                <c:pt idx="537">
                  <c:v>0.158822296933347</c:v>
                </c:pt>
                <c:pt idx="538">
                  <c:v>0.1586436013463</c:v>
                </c:pt>
                <c:pt idx="539">
                  <c:v>0.158466279642416</c:v>
                </c:pt>
                <c:pt idx="540">
                  <c:v>0.158290316037926</c:v>
                </c:pt>
                <c:pt idx="541">
                  <c:v>0.158115694989912</c:v>
                </c:pt>
                <c:pt idx="542">
                  <c:v>0.157942401191733</c:v>
                </c:pt>
                <c:pt idx="543">
                  <c:v>0.157770419568551</c:v>
                </c:pt>
                <c:pt idx="544">
                  <c:v>0.157599735272958</c:v>
                </c:pt>
                <c:pt idx="545">
                  <c:v>0.157430333680704</c:v>
                </c:pt>
                <c:pt idx="546">
                  <c:v>0.157262200386523</c:v>
                </c:pt>
                <c:pt idx="547">
                  <c:v>0.157095321200044</c:v>
                </c:pt>
                <c:pt idx="548">
                  <c:v>0.156929682141804</c:v>
                </c:pt>
                <c:pt idx="549">
                  <c:v>0.156765269439341</c:v>
                </c:pt>
                <c:pt idx="550">
                  <c:v>0.156602069523377</c:v>
                </c:pt>
                <c:pt idx="551">
                  <c:v>0.156440069024086</c:v>
                </c:pt>
                <c:pt idx="552">
                  <c:v>0.156279254767442</c:v>
                </c:pt>
                <c:pt idx="553">
                  <c:v>0.156119613771648</c:v>
                </c:pt>
                <c:pt idx="554">
                  <c:v>0.155961133243641</c:v>
                </c:pt>
                <c:pt idx="555">
                  <c:v>0.155803800575677</c:v>
                </c:pt>
                <c:pt idx="556">
                  <c:v>0.155647603341989</c:v>
                </c:pt>
                <c:pt idx="557">
                  <c:v>0.155492529295508</c:v>
                </c:pt>
                <c:pt idx="558">
                  <c:v>0.155338566364671</c:v>
                </c:pt>
                <c:pt idx="559">
                  <c:v>0.155185702650283</c:v>
                </c:pt>
                <c:pt idx="560">
                  <c:v>0.155033926422453</c:v>
                </c:pt>
                <c:pt idx="561">
                  <c:v>0.154883226117595</c:v>
                </c:pt>
                <c:pt idx="562">
                  <c:v>0.154733590335487</c:v>
                </c:pt>
                <c:pt idx="563">
                  <c:v>0.1545850078364</c:v>
                </c:pt>
                <c:pt idx="564">
                  <c:v>0.154437467538284</c:v>
                </c:pt>
                <c:pt idx="565">
                  <c:v>0.15429095851401</c:v>
                </c:pt>
                <c:pt idx="566">
                  <c:v>0.154145469988671</c:v>
                </c:pt>
                <c:pt idx="567">
                  <c:v>0.154000991336947</c:v>
                </c:pt>
                <c:pt idx="568">
                  <c:v>0.153857512080512</c:v>
                </c:pt>
                <c:pt idx="569">
                  <c:v>0.153715021885502</c:v>
                </c:pt>
                <c:pt idx="570">
                  <c:v>0.153573510560036</c:v>
                </c:pt>
                <c:pt idx="571">
                  <c:v>0.153432968051784</c:v>
                </c:pt>
                <c:pt idx="572">
                  <c:v>0.153293384445589</c:v>
                </c:pt>
                <c:pt idx="573">
                  <c:v>0.153154749961131</c:v>
                </c:pt>
                <c:pt idx="574">
                  <c:v>0.153017054950646</c:v>
                </c:pt>
                <c:pt idx="575">
                  <c:v>0.152880289896687</c:v>
                </c:pt>
                <c:pt idx="576">
                  <c:v>0.152744445409933</c:v>
                </c:pt>
                <c:pt idx="577">
                  <c:v>0.152609512227035</c:v>
                </c:pt>
                <c:pt idx="578">
                  <c:v>0.152475481208517</c:v>
                </c:pt>
                <c:pt idx="579">
                  <c:v>0.152342343336705</c:v>
                </c:pt>
                <c:pt idx="580">
                  <c:v>0.152210089713713</c:v>
                </c:pt>
                <c:pt idx="581">
                  <c:v>0.152078711559454</c:v>
                </c:pt>
                <c:pt idx="582">
                  <c:v>0.151948200209698</c:v>
                </c:pt>
                <c:pt idx="583">
                  <c:v>0.15181854711417</c:v>
                </c:pt>
                <c:pt idx="584">
                  <c:v>0.151689743834683</c:v>
                </c:pt>
                <c:pt idx="585">
                  <c:v>0.151561782043302</c:v>
                </c:pt>
                <c:pt idx="586">
                  <c:v>0.151434653520555</c:v>
                </c:pt>
                <c:pt idx="587">
                  <c:v>0.151308350153668</c:v>
                </c:pt>
                <c:pt idx="588">
                  <c:v>0.151182863934846</c:v>
                </c:pt>
                <c:pt idx="589">
                  <c:v>0.151058186959573</c:v>
                </c:pt>
                <c:pt idx="590">
                  <c:v>0.150934311424957</c:v>
                </c:pt>
                <c:pt idx="591">
                  <c:v>0.150811229628099</c:v>
                </c:pt>
                <c:pt idx="592">
                  <c:v>0.1506889339645</c:v>
                </c:pt>
                <c:pt idx="593">
                  <c:v>0.150567416926493</c:v>
                </c:pt>
                <c:pt idx="594">
                  <c:v>0.150446671101706</c:v>
                </c:pt>
                <c:pt idx="595">
                  <c:v>0.150326689171553</c:v>
                </c:pt>
                <c:pt idx="596">
                  <c:v>0.150207463909762</c:v>
                </c:pt>
                <c:pt idx="597">
                  <c:v>0.150088988180915</c:v>
                </c:pt>
                <c:pt idx="598">
                  <c:v>0.149971254939034</c:v>
                </c:pt>
                <c:pt idx="599">
                  <c:v>0.149854257226175</c:v>
                </c:pt>
                <c:pt idx="600">
                  <c:v>0.149737988171065</c:v>
                </c:pt>
                <c:pt idx="601">
                  <c:v>0.149622440987751</c:v>
                </c:pt>
                <c:pt idx="602">
                  <c:v>0.149507608974284</c:v>
                </c:pt>
                <c:pt idx="603">
                  <c:v>0.149393485511421</c:v>
                </c:pt>
                <c:pt idx="604">
                  <c:v>0.149280064061352</c:v>
                </c:pt>
                <c:pt idx="605">
                  <c:v>0.149167338166455</c:v>
                </c:pt>
                <c:pt idx="606">
                  <c:v>0.149055301448067</c:v>
                </c:pt>
                <c:pt idx="607">
                  <c:v>0.148943947605284</c:v>
                </c:pt>
                <c:pt idx="608">
                  <c:v>0.148833270413776</c:v>
                </c:pt>
                <c:pt idx="609">
                  <c:v>0.14872326372463</c:v>
                </c:pt>
                <c:pt idx="610">
                  <c:v>0.14861392146321</c:v>
                </c:pt>
                <c:pt idx="611">
                  <c:v>0.148505237628041</c:v>
                </c:pt>
                <c:pt idx="612">
                  <c:v>0.148397206289708</c:v>
                </c:pt>
                <c:pt idx="613">
                  <c:v>0.148289821589777</c:v>
                </c:pt>
                <c:pt idx="614">
                  <c:v>0.148183077739741</c:v>
                </c:pt>
                <c:pt idx="615">
                  <c:v>0.148076969019976</c:v>
                </c:pt>
                <c:pt idx="616">
                  <c:v>0.147971489778718</c:v>
                </c:pt>
                <c:pt idx="617">
                  <c:v>0.147866634431064</c:v>
                </c:pt>
                <c:pt idx="618">
                  <c:v>0.147762397457983</c:v>
                </c:pt>
                <c:pt idx="619">
                  <c:v>0.147658773405349</c:v>
                </c:pt>
                <c:pt idx="620">
                  <c:v>0.147555756882987</c:v>
                </c:pt>
                <c:pt idx="621">
                  <c:v>0.147453342563745</c:v>
                </c:pt>
                <c:pt idx="622">
                  <c:v>0.147351525182567</c:v>
                </c:pt>
                <c:pt idx="623">
                  <c:v>0.147250299535597</c:v>
                </c:pt>
                <c:pt idx="624">
                  <c:v>0.147149660479291</c:v>
                </c:pt>
                <c:pt idx="625">
                  <c:v>0.147049602929544</c:v>
                </c:pt>
                <c:pt idx="626">
                  <c:v>0.146950121860836</c:v>
                </c:pt>
                <c:pt idx="627">
                  <c:v>0.146851212305388</c:v>
                </c:pt>
                <c:pt idx="628">
                  <c:v>0.14675286935234</c:v>
                </c:pt>
                <c:pt idx="629">
                  <c:v>0.146655088146931</c:v>
                </c:pt>
                <c:pt idx="630">
                  <c:v>0.146557863889708</c:v>
                </c:pt>
                <c:pt idx="631">
                  <c:v>0.146461191835733</c:v>
                </c:pt>
                <c:pt idx="632">
                  <c:v>0.146365067293818</c:v>
                </c:pt>
                <c:pt idx="633">
                  <c:v>0.14626948562576</c:v>
                </c:pt>
                <c:pt idx="634">
                  <c:v>0.146174442245602</c:v>
                </c:pt>
                <c:pt idx="635">
                  <c:v>0.146079932618892</c:v>
                </c:pt>
                <c:pt idx="636">
                  <c:v>0.145985952261966</c:v>
                </c:pt>
                <c:pt idx="637">
                  <c:v>0.145892496741239</c:v>
                </c:pt>
                <c:pt idx="638">
                  <c:v>0.145799561672508</c:v>
                </c:pt>
                <c:pt idx="639">
                  <c:v>0.145707142720264</c:v>
                </c:pt>
                <c:pt idx="640">
                  <c:v>0.145615235597019</c:v>
                </c:pt>
                <c:pt idx="641">
                  <c:v>0.145523836062645</c:v>
                </c:pt>
                <c:pt idx="642">
                  <c:v>0.145432939923719</c:v>
                </c:pt>
                <c:pt idx="643">
                  <c:v>0.145342543032882</c:v>
                </c:pt>
                <c:pt idx="644">
                  <c:v>0.145252641288212</c:v>
                </c:pt>
                <c:pt idx="645">
                  <c:v>0.145163230632597</c:v>
                </c:pt>
                <c:pt idx="646">
                  <c:v>0.145074307053132</c:v>
                </c:pt>
                <c:pt idx="647">
                  <c:v>0.14498586658051</c:v>
                </c:pt>
                <c:pt idx="648">
                  <c:v>0.144897905288441</c:v>
                </c:pt>
                <c:pt idx="649">
                  <c:v>0.144810419293065</c:v>
                </c:pt>
                <c:pt idx="650">
                  <c:v>0.144723404752379</c:v>
                </c:pt>
                <c:pt idx="651">
                  <c:v>0.144636857865681</c:v>
                </c:pt>
                <c:pt idx="652">
                  <c:v>0.14455077487301</c:v>
                </c:pt>
                <c:pt idx="653">
                  <c:v>0.144465152054605</c:v>
                </c:pt>
                <c:pt idx="654">
                  <c:v>0.144379985730369</c:v>
                </c:pt>
                <c:pt idx="655">
                  <c:v>0.144295272259342</c:v>
                </c:pt>
                <c:pt idx="656">
                  <c:v>0.144211008039178</c:v>
                </c:pt>
                <c:pt idx="657">
                  <c:v>0.144127189505642</c:v>
                </c:pt>
                <c:pt idx="658">
                  <c:v>0.1440438131321</c:v>
                </c:pt>
                <c:pt idx="659">
                  <c:v>0.143960875429029</c:v>
                </c:pt>
                <c:pt idx="660">
                  <c:v>0.143878372943528</c:v>
                </c:pt>
                <c:pt idx="661">
                  <c:v>0.143796302258841</c:v>
                </c:pt>
                <c:pt idx="662">
                  <c:v>0.143714659993882</c:v>
                </c:pt>
                <c:pt idx="663">
                  <c:v>0.143633442802773</c:v>
                </c:pt>
                <c:pt idx="664">
                  <c:v>0.143552647374388</c:v>
                </c:pt>
                <c:pt idx="665">
                  <c:v>0.143472270431898</c:v>
                </c:pt>
                <c:pt idx="666">
                  <c:v>0.143392308732336</c:v>
                </c:pt>
                <c:pt idx="667">
                  <c:v>0.143312759066152</c:v>
                </c:pt>
                <c:pt idx="668">
                  <c:v>0.143233618256791</c:v>
                </c:pt>
                <c:pt idx="669">
                  <c:v>0.143154883160266</c:v>
                </c:pt>
                <c:pt idx="670">
                  <c:v>0.143076550664741</c:v>
                </c:pt>
                <c:pt idx="671">
                  <c:v>0.142998617690125</c:v>
                </c:pt>
                <c:pt idx="672">
                  <c:v>0.142921081187666</c:v>
                </c:pt>
                <c:pt idx="673">
                  <c:v>0.142843938139552</c:v>
                </c:pt>
                <c:pt idx="674">
                  <c:v>0.142767185558521</c:v>
                </c:pt>
                <c:pt idx="675">
                  <c:v>0.142690820487476</c:v>
                </c:pt>
                <c:pt idx="676">
                  <c:v>0.142614839999105</c:v>
                </c:pt>
                <c:pt idx="677">
                  <c:v>0.142539241195505</c:v>
                </c:pt>
                <c:pt idx="678">
                  <c:v>0.142464021207817</c:v>
                </c:pt>
                <c:pt idx="679">
                  <c:v>0.142389177195859</c:v>
                </c:pt>
                <c:pt idx="680">
                  <c:v>0.142314706347771</c:v>
                </c:pt>
                <c:pt idx="681">
                  <c:v>0.142240605879665</c:v>
                </c:pt>
                <c:pt idx="682">
                  <c:v>0.142166873035272</c:v>
                </c:pt>
                <c:pt idx="683">
                  <c:v>0.142093505085606</c:v>
                </c:pt>
                <c:pt idx="684">
                  <c:v>0.142020499328625</c:v>
                </c:pt>
                <c:pt idx="685">
                  <c:v>0.1419478530889</c:v>
                </c:pt>
                <c:pt idx="686">
                  <c:v>0.141875563717285</c:v>
                </c:pt>
                <c:pt idx="687">
                  <c:v>0.1418036285906</c:v>
                </c:pt>
                <c:pt idx="688">
                  <c:v>0.141732045111312</c:v>
                </c:pt>
                <c:pt idx="689">
                  <c:v>0.141660810707218</c:v>
                </c:pt>
                <c:pt idx="690">
                  <c:v>0.141589922831145</c:v>
                </c:pt>
                <c:pt idx="691">
                  <c:v>0.141519378960638</c:v>
                </c:pt>
                <c:pt idx="692">
                  <c:v>0.141449176597668</c:v>
                </c:pt>
                <c:pt idx="693">
                  <c:v>0.141379313268332</c:v>
                </c:pt>
                <c:pt idx="694">
                  <c:v>0.141309786522563</c:v>
                </c:pt>
                <c:pt idx="695">
                  <c:v>0.141240593933849</c:v>
                </c:pt>
                <c:pt idx="696">
                  <c:v>0.141171733098942</c:v>
                </c:pt>
                <c:pt idx="697">
                  <c:v>0.141103201637588</c:v>
                </c:pt>
                <c:pt idx="698">
                  <c:v>0.141034997192245</c:v>
                </c:pt>
                <c:pt idx="699">
                  <c:v>0.140967117427822</c:v>
                </c:pt>
                <c:pt idx="700">
                  <c:v>0.140899560031401</c:v>
                </c:pt>
                <c:pt idx="701">
                  <c:v>0.140832322711987</c:v>
                </c:pt>
                <c:pt idx="702">
                  <c:v>0.140765403200236</c:v>
                </c:pt>
                <c:pt idx="703">
                  <c:v>0.140698799248212</c:v>
                </c:pt>
                <c:pt idx="704">
                  <c:v>0.140632508629126</c:v>
                </c:pt>
                <c:pt idx="705">
                  <c:v>0.140566529137093</c:v>
                </c:pt>
                <c:pt idx="706">
                  <c:v>0.140500858586883</c:v>
                </c:pt>
                <c:pt idx="707">
                  <c:v>0.140435494813686</c:v>
                </c:pt>
                <c:pt idx="708">
                  <c:v>0.140370435672869</c:v>
                </c:pt>
                <c:pt idx="709">
                  <c:v>0.140305679039742</c:v>
                </c:pt>
                <c:pt idx="710">
                  <c:v>0.140241222809328</c:v>
                </c:pt>
                <c:pt idx="711">
                  <c:v>0.140177064896136</c:v>
                </c:pt>
                <c:pt idx="712">
                  <c:v>0.140113203233933</c:v>
                </c:pt>
                <c:pt idx="713">
                  <c:v>0.140049635775524</c:v>
                </c:pt>
                <c:pt idx="714">
                  <c:v>0.139986360492535</c:v>
                </c:pt>
                <c:pt idx="715">
                  <c:v>0.139923375375192</c:v>
                </c:pt>
                <c:pt idx="716">
                  <c:v>0.139860678432115</c:v>
                </c:pt>
                <c:pt idx="717">
                  <c:v>0.139798267690102</c:v>
                </c:pt>
                <c:pt idx="718">
                  <c:v>0.139736141193926</c:v>
                </c:pt>
                <c:pt idx="719">
                  <c:v>0.139674297006129</c:v>
                </c:pt>
                <c:pt idx="720">
                  <c:v>0.13961273320682</c:v>
                </c:pt>
                <c:pt idx="721">
                  <c:v>0.139551447893481</c:v>
                </c:pt>
                <c:pt idx="722">
                  <c:v>0.139490439180762</c:v>
                </c:pt>
                <c:pt idx="723">
                  <c:v>0.139429705200298</c:v>
                </c:pt>
                <c:pt idx="724">
                  <c:v>0.139369244100511</c:v>
                </c:pt>
                <c:pt idx="725">
                  <c:v>0.139309054046424</c:v>
                </c:pt>
                <c:pt idx="726">
                  <c:v>0.139249133219476</c:v>
                </c:pt>
                <c:pt idx="727">
                  <c:v>0.139189479817338</c:v>
                </c:pt>
                <c:pt idx="728">
                  <c:v>0.139130092053734</c:v>
                </c:pt>
                <c:pt idx="729">
                  <c:v>0.139070968158259</c:v>
                </c:pt>
                <c:pt idx="730">
                  <c:v>0.139012106376208</c:v>
                </c:pt>
                <c:pt idx="731">
                  <c:v>0.138953504968398</c:v>
                </c:pt>
                <c:pt idx="732">
                  <c:v>0.138895162210999</c:v>
                </c:pt>
                <c:pt idx="733">
                  <c:v>0.138837076395365</c:v>
                </c:pt>
                <c:pt idx="734">
                  <c:v>0.138779245827866</c:v>
                </c:pt>
                <c:pt idx="735">
                  <c:v>0.138721668829725</c:v>
                </c:pt>
                <c:pt idx="736">
                  <c:v>0.138664343736853</c:v>
                </c:pt>
                <c:pt idx="737">
                  <c:v>0.138607268899693</c:v>
                </c:pt>
                <c:pt idx="738">
                  <c:v>0.138550442683056</c:v>
                </c:pt>
                <c:pt idx="739">
                  <c:v>0.138493863465971</c:v>
                </c:pt>
                <c:pt idx="740">
                  <c:v>0.138437529641525</c:v>
                </c:pt>
                <c:pt idx="741">
                  <c:v>0.138381439616715</c:v>
                </c:pt>
                <c:pt idx="742">
                  <c:v>0.138325591812297</c:v>
                </c:pt>
                <c:pt idx="743">
                  <c:v>0.138269984662636</c:v>
                </c:pt>
                <c:pt idx="744">
                  <c:v>0.138214616615563</c:v>
                </c:pt>
                <c:pt idx="745">
                  <c:v>0.138159486132227</c:v>
                </c:pt>
                <c:pt idx="746">
                  <c:v>0.138104591686954</c:v>
                </c:pt>
                <c:pt idx="747">
                  <c:v>0.138049931767106</c:v>
                </c:pt>
                <c:pt idx="748">
                  <c:v>0.137995504872944</c:v>
                </c:pt>
                <c:pt idx="749">
                  <c:v>0.137941309517487</c:v>
                </c:pt>
                <c:pt idx="750">
                  <c:v>0.137887344226381</c:v>
                </c:pt>
                <c:pt idx="751">
                  <c:v>0.137833607537761</c:v>
                </c:pt>
                <c:pt idx="752">
                  <c:v>0.137780098002123</c:v>
                </c:pt>
                <c:pt idx="753">
                  <c:v>0.137726814182189</c:v>
                </c:pt>
                <c:pt idx="754">
                  <c:v>0.137673754652784</c:v>
                </c:pt>
                <c:pt idx="755">
                  <c:v>0.137620918000703</c:v>
                </c:pt>
                <c:pt idx="756">
                  <c:v>0.137568302824592</c:v>
                </c:pt>
                <c:pt idx="757">
                  <c:v>0.137515907734817</c:v>
                </c:pt>
                <c:pt idx="758">
                  <c:v>0.137463731353348</c:v>
                </c:pt>
                <c:pt idx="759">
                  <c:v>0.137411772313634</c:v>
                </c:pt>
                <c:pt idx="760">
                  <c:v>0.137360029260485</c:v>
                </c:pt>
                <c:pt idx="761">
                  <c:v>0.137308500849955</c:v>
                </c:pt>
                <c:pt idx="762">
                  <c:v>0.137257185749225</c:v>
                </c:pt>
                <c:pt idx="763">
                  <c:v>0.137206082636487</c:v>
                </c:pt>
                <c:pt idx="764">
                  <c:v>0.137155190200832</c:v>
                </c:pt>
                <c:pt idx="765">
                  <c:v>0.137104507142139</c:v>
                </c:pt>
                <c:pt idx="766">
                  <c:v>0.137054032170961</c:v>
                </c:pt>
                <c:pt idx="767">
                  <c:v>0.137003764008417</c:v>
                </c:pt>
                <c:pt idx="768">
                  <c:v>0.136953701386086</c:v>
                </c:pt>
                <c:pt idx="769">
                  <c:v>0.136903843045897</c:v>
                </c:pt>
                <c:pt idx="770">
                  <c:v>0.136854187740027</c:v>
                </c:pt>
                <c:pt idx="771">
                  <c:v>0.136804734230793</c:v>
                </c:pt>
                <c:pt idx="772">
                  <c:v>0.136755481290555</c:v>
                </c:pt>
                <c:pt idx="773">
                  <c:v>0.136706427701606</c:v>
                </c:pt>
                <c:pt idx="774">
                  <c:v>0.136657572256079</c:v>
                </c:pt>
                <c:pt idx="775">
                  <c:v>0.136608913755847</c:v>
                </c:pt>
                <c:pt idx="776">
                  <c:v>0.13656045101242</c:v>
                </c:pt>
                <c:pt idx="777">
                  <c:v>0.136512182846853</c:v>
                </c:pt>
                <c:pt idx="778">
                  <c:v>0.136464108089649</c:v>
                </c:pt>
                <c:pt idx="779">
                  <c:v>0.136416225580664</c:v>
                </c:pt>
                <c:pt idx="780">
                  <c:v>0.136368534169016</c:v>
                </c:pt>
                <c:pt idx="781">
                  <c:v>0.136321032712988</c:v>
                </c:pt>
                <c:pt idx="782">
                  <c:v>0.136273720079943</c:v>
                </c:pt>
                <c:pt idx="783">
                  <c:v>0.136226595146228</c:v>
                </c:pt>
                <c:pt idx="784">
                  <c:v>0.13617965679709</c:v>
                </c:pt>
                <c:pt idx="785">
                  <c:v>0.136132903926585</c:v>
                </c:pt>
                <c:pt idx="786">
                  <c:v>0.136086335437492</c:v>
                </c:pt>
                <c:pt idx="787">
                  <c:v>0.136039950241227</c:v>
                </c:pt>
                <c:pt idx="788">
                  <c:v>0.13599374725776</c:v>
                </c:pt>
                <c:pt idx="789">
                  <c:v>0.135947725415529</c:v>
                </c:pt>
                <c:pt idx="790">
                  <c:v>0.135901883651356</c:v>
                </c:pt>
                <c:pt idx="791">
                  <c:v>0.135856220910369</c:v>
                </c:pt>
                <c:pt idx="792">
                  <c:v>0.135810736145919</c:v>
                </c:pt>
                <c:pt idx="793">
                  <c:v>0.135765428319499</c:v>
                </c:pt>
                <c:pt idx="794">
                  <c:v>0.135720296400667</c:v>
                </c:pt>
                <c:pt idx="795">
                  <c:v>0.135675339366965</c:v>
                </c:pt>
                <c:pt idx="796">
                  <c:v>0.135630556203846</c:v>
                </c:pt>
                <c:pt idx="797">
                  <c:v>0.135585945904594</c:v>
                </c:pt>
                <c:pt idx="798">
                  <c:v>0.135541507470251</c:v>
                </c:pt>
                <c:pt idx="799">
                  <c:v>0.135497239909539</c:v>
                </c:pt>
                <c:pt idx="800">
                  <c:v>0.135453142238792</c:v>
                </c:pt>
                <c:pt idx="801">
                  <c:v>0.135409213481876</c:v>
                </c:pt>
                <c:pt idx="802">
                  <c:v>0.135365452670125</c:v>
                </c:pt>
                <c:pt idx="803">
                  <c:v>0.135321858842262</c:v>
                </c:pt>
                <c:pt idx="804">
                  <c:v>0.135278431044333</c:v>
                </c:pt>
                <c:pt idx="805">
                  <c:v>0.135235168329638</c:v>
                </c:pt>
                <c:pt idx="806">
                  <c:v>0.13519206975866</c:v>
                </c:pt>
                <c:pt idx="807">
                  <c:v>0.135149134398997</c:v>
                </c:pt>
                <c:pt idx="808">
                  <c:v>0.135106361325296</c:v>
                </c:pt>
                <c:pt idx="809">
                  <c:v>0.135063749619187</c:v>
                </c:pt>
                <c:pt idx="810">
                  <c:v>0.135021298369214</c:v>
                </c:pt>
                <c:pt idx="811">
                  <c:v>0.134979006670776</c:v>
                </c:pt>
                <c:pt idx="812">
                  <c:v>0.134936873626055</c:v>
                </c:pt>
                <c:pt idx="813">
                  <c:v>0.13489489834396</c:v>
                </c:pt>
                <c:pt idx="814">
                  <c:v>0.134853079940058</c:v>
                </c:pt>
                <c:pt idx="815">
                  <c:v>0.134811417536516</c:v>
                </c:pt>
                <c:pt idx="816">
                  <c:v>0.134769910262039</c:v>
                </c:pt>
                <c:pt idx="817">
                  <c:v>0.134728557251806</c:v>
                </c:pt>
                <c:pt idx="818">
                  <c:v>0.134687357647416</c:v>
                </c:pt>
                <c:pt idx="819">
                  <c:v>0.13464631059682</c:v>
                </c:pt>
                <c:pt idx="820">
                  <c:v>0.134605415254273</c:v>
                </c:pt>
                <c:pt idx="821">
                  <c:v>0.134564670780265</c:v>
                </c:pt>
                <c:pt idx="822">
                  <c:v>0.134524076341472</c:v>
                </c:pt>
                <c:pt idx="823">
                  <c:v>0.134483631110694</c:v>
                </c:pt>
                <c:pt idx="824">
                  <c:v>0.134443334266803</c:v>
                </c:pt>
                <c:pt idx="825">
                  <c:v>0.134403184994682</c:v>
                </c:pt>
                <c:pt idx="826">
                  <c:v>0.134363182485177</c:v>
                </c:pt>
                <c:pt idx="827">
                  <c:v>0.134323325935035</c:v>
                </c:pt>
                <c:pt idx="828">
                  <c:v>0.134283614546856</c:v>
                </c:pt>
                <c:pt idx="829">
                  <c:v>0.134244047529038</c:v>
                </c:pt>
                <c:pt idx="830">
                  <c:v>0.134204624095724</c:v>
                </c:pt>
                <c:pt idx="831">
                  <c:v>0.134165343466751</c:v>
                </c:pt>
                <c:pt idx="832">
                  <c:v>0.134126204867595</c:v>
                </c:pt>
                <c:pt idx="833">
                  <c:v>0.134087207529326</c:v>
                </c:pt>
                <c:pt idx="834">
                  <c:v>0.134048350688554</c:v>
                </c:pt>
                <c:pt idx="835">
                  <c:v>0.134009633587378</c:v>
                </c:pt>
                <c:pt idx="836">
                  <c:v>0.133971055473341</c:v>
                </c:pt>
                <c:pt idx="837">
                  <c:v>0.133932615599375</c:v>
                </c:pt>
                <c:pt idx="838">
                  <c:v>0.133894313223761</c:v>
                </c:pt>
                <c:pt idx="839">
                  <c:v>0.133856147610073</c:v>
                </c:pt>
                <c:pt idx="840">
                  <c:v>0.133818118027137</c:v>
                </c:pt>
                <c:pt idx="841">
                  <c:v>0.13378022374898</c:v>
                </c:pt>
                <c:pt idx="842">
                  <c:v>0.133742464054787</c:v>
                </c:pt>
                <c:pt idx="843">
                  <c:v>0.133704838228854</c:v>
                </c:pt>
                <c:pt idx="844">
                  <c:v>0.133667345560541</c:v>
                </c:pt>
                <c:pt idx="845">
                  <c:v>0.133629985344231</c:v>
                </c:pt>
                <c:pt idx="846">
                  <c:v>0.133592756879284</c:v>
                </c:pt>
                <c:pt idx="847">
                  <c:v>0.133555659469991</c:v>
                </c:pt>
                <c:pt idx="848">
                  <c:v>0.133518692425533</c:v>
                </c:pt>
                <c:pt idx="849">
                  <c:v>0.13348185505994</c:v>
                </c:pt>
                <c:pt idx="850">
                  <c:v>0.133445146692043</c:v>
                </c:pt>
                <c:pt idx="851">
                  <c:v>0.133408566645438</c:v>
                </c:pt>
                <c:pt idx="852">
                  <c:v>0.13337211424844</c:v>
                </c:pt>
                <c:pt idx="853">
                  <c:v>0.133335788834044</c:v>
                </c:pt>
                <c:pt idx="854">
                  <c:v>0.133299589739886</c:v>
                </c:pt>
                <c:pt idx="855">
                  <c:v>0.133263516308197</c:v>
                </c:pt>
                <c:pt idx="856">
                  <c:v>0.13322756788577</c:v>
                </c:pt>
                <c:pt idx="857">
                  <c:v>0.133191743823916</c:v>
                </c:pt>
                <c:pt idx="858">
                  <c:v>0.133156043478427</c:v>
                </c:pt>
                <c:pt idx="859">
                  <c:v>0.133120466209537</c:v>
                </c:pt>
                <c:pt idx="860">
                  <c:v>0.133085011381881</c:v>
                </c:pt>
                <c:pt idx="861">
                  <c:v>0.133049678364464</c:v>
                </c:pt>
                <c:pt idx="862">
                  <c:v>0.133014466530617</c:v>
                </c:pt>
                <c:pt idx="863">
                  <c:v>0.132979375257962</c:v>
                </c:pt>
                <c:pt idx="864">
                  <c:v>0.132944403928375</c:v>
                </c:pt>
                <c:pt idx="865">
                  <c:v>0.132909551927954</c:v>
                </c:pt>
                <c:pt idx="866">
                  <c:v>0.132874818646974</c:v>
                </c:pt>
                <c:pt idx="867">
                  <c:v>0.132840203479862</c:v>
                </c:pt>
                <c:pt idx="868">
                  <c:v>0.132805705825153</c:v>
                </c:pt>
                <c:pt idx="869">
                  <c:v>0.13277132508546</c:v>
                </c:pt>
                <c:pt idx="870">
                  <c:v>0.132737060667439</c:v>
                </c:pt>
                <c:pt idx="871">
                  <c:v>0.132702911981754</c:v>
                </c:pt>
                <c:pt idx="872">
                  <c:v>0.132668878443042</c:v>
                </c:pt>
                <c:pt idx="873">
                  <c:v>0.132634959469883</c:v>
                </c:pt>
                <c:pt idx="874">
                  <c:v>0.132601154484763</c:v>
                </c:pt>
                <c:pt idx="875">
                  <c:v>0.132567462914044</c:v>
                </c:pt>
                <c:pt idx="876">
                  <c:v>0.13253388418793</c:v>
                </c:pt>
                <c:pt idx="877">
                  <c:v>0.132500417740438</c:v>
                </c:pt>
                <c:pt idx="878">
                  <c:v>0.13246706300936</c:v>
                </c:pt>
                <c:pt idx="879">
                  <c:v>0.132433819436237</c:v>
                </c:pt>
                <c:pt idx="880">
                  <c:v>0.132400686466326</c:v>
                </c:pt>
                <c:pt idx="881">
                  <c:v>0.13236766354857</c:v>
                </c:pt>
                <c:pt idx="882">
                  <c:v>0.132334750135565</c:v>
                </c:pt>
                <c:pt idx="883">
                  <c:v>0.132301945683533</c:v>
                </c:pt>
                <c:pt idx="884">
                  <c:v>0.132269249652289</c:v>
                </c:pt>
                <c:pt idx="885">
                  <c:v>0.132236661505213</c:v>
                </c:pt>
                <c:pt idx="886">
                  <c:v>0.132204180709221</c:v>
                </c:pt>
                <c:pt idx="887">
                  <c:v>0.132171806734737</c:v>
                </c:pt>
                <c:pt idx="888">
                  <c:v>0.132139539055659</c:v>
                </c:pt>
                <c:pt idx="889">
                  <c:v>0.132107377149336</c:v>
                </c:pt>
                <c:pt idx="890">
                  <c:v>0.132075320496539</c:v>
                </c:pt>
                <c:pt idx="891">
                  <c:v>0.132043368581429</c:v>
                </c:pt>
                <c:pt idx="892">
                  <c:v>0.132011520891535</c:v>
                </c:pt>
                <c:pt idx="893">
                  <c:v>0.131979776917724</c:v>
                </c:pt>
                <c:pt idx="894">
                  <c:v>0.13194813615417</c:v>
                </c:pt>
                <c:pt idx="895">
                  <c:v>0.131916598098336</c:v>
                </c:pt>
                <c:pt idx="896">
                  <c:v>0.131885162250938</c:v>
                </c:pt>
                <c:pt idx="897">
                  <c:v>0.131853828115925</c:v>
                </c:pt>
                <c:pt idx="898">
                  <c:v>0.131822595200451</c:v>
                </c:pt>
                <c:pt idx="899">
                  <c:v>0.131791463014847</c:v>
                </c:pt>
                <c:pt idx="900">
                  <c:v>0.131760431072601</c:v>
                </c:pt>
              </c:numCache>
            </c:numRef>
          </c:yVal>
          <c:smooth val="0"/>
        </c:ser>
        <c:dLbls>
          <c:showLegendKey val="0"/>
          <c:showVal val="0"/>
          <c:showCatName val="0"/>
          <c:showSerName val="0"/>
          <c:showPercent val="0"/>
          <c:showBubbleSize val="0"/>
        </c:dLbls>
        <c:axId val="2103923208"/>
        <c:axId val="2103931096"/>
      </c:scatterChart>
      <c:valAx>
        <c:axId val="2103923208"/>
        <c:scaling>
          <c:orientation val="minMax"/>
          <c:max val="3.0"/>
          <c:min val="0.0"/>
        </c:scaling>
        <c:delete val="0"/>
        <c:axPos val="b"/>
        <c:title>
          <c:tx>
            <c:rich>
              <a:bodyPr/>
              <a:lstStyle/>
              <a:p>
                <a:pPr>
                  <a:defRPr sz="1050" b="1" i="0" u="none" strike="noStrike" baseline="0">
                    <a:solidFill>
                      <a:srgbClr val="000000"/>
                    </a:solidFill>
                    <a:latin typeface="Arial"/>
                    <a:ea typeface="Arial"/>
                    <a:cs typeface="Arial"/>
                  </a:defRPr>
                </a:pPr>
                <a:r>
                  <a:rPr lang="en-GB"/>
                  <a:t>Dose(Gy)</a:t>
                </a:r>
              </a:p>
            </c:rich>
          </c:tx>
          <c:layout>
            <c:manualLayout>
              <c:xMode val="edge"/>
              <c:yMode val="edge"/>
              <c:x val="0.411277850358391"/>
              <c:y val="0.906967879015123"/>
            </c:manualLayout>
          </c:layout>
          <c:overlay val="0"/>
          <c:spPr>
            <a:noFill/>
            <a:ln w="25400">
              <a:noFill/>
            </a:ln>
          </c:spPr>
        </c:title>
        <c:numFmt formatCode="0.00" sourceLinked="0"/>
        <c:majorTickMark val="out"/>
        <c:minorTickMark val="none"/>
        <c:tickLblPos val="nextTo"/>
        <c:spPr>
          <a:ln w="3175">
            <a:solidFill>
              <a:srgbClr val="000000"/>
            </a:solidFill>
            <a:prstDash val="solid"/>
          </a:ln>
        </c:spPr>
        <c:txPr>
          <a:bodyPr rot="0" vert="horz"/>
          <a:lstStyle/>
          <a:p>
            <a:pPr>
              <a:defRPr sz="1050" b="0" i="0" u="none" strike="noStrike" baseline="0">
                <a:solidFill>
                  <a:srgbClr val="000000"/>
                </a:solidFill>
                <a:latin typeface="Arial"/>
                <a:ea typeface="Arial"/>
                <a:cs typeface="Arial"/>
              </a:defRPr>
            </a:pPr>
            <a:endParaRPr lang="en-US"/>
          </a:p>
        </c:txPr>
        <c:crossAx val="2103931096"/>
        <c:crosses val="autoZero"/>
        <c:crossBetween val="midCat"/>
      </c:valAx>
      <c:valAx>
        <c:axId val="2103931096"/>
        <c:scaling>
          <c:orientation val="minMax"/>
          <c:max val="1.0"/>
          <c:min val="0.0"/>
        </c:scaling>
        <c:delete val="0"/>
        <c:axPos val="l"/>
        <c:majorGridlines>
          <c:spPr>
            <a:ln w="3175">
              <a:solidFill>
                <a:srgbClr val="000000"/>
              </a:solidFill>
              <a:prstDash val="solid"/>
            </a:ln>
          </c:spPr>
        </c:majorGridlines>
        <c:title>
          <c:tx>
            <c:rich>
              <a:bodyPr/>
              <a:lstStyle/>
              <a:p>
                <a:pPr>
                  <a:defRPr sz="1050" b="1" i="0" u="none" strike="noStrike" baseline="0">
                    <a:solidFill>
                      <a:srgbClr val="000000"/>
                    </a:solidFill>
                    <a:latin typeface="Arial"/>
                    <a:ea typeface="Arial"/>
                    <a:cs typeface="Arial"/>
                  </a:defRPr>
                </a:pPr>
                <a:r>
                  <a:rPr lang="en-GB"/>
                  <a:t>X(D) response</a:t>
                </a:r>
              </a:p>
            </c:rich>
          </c:tx>
          <c:layout>
            <c:manualLayout>
              <c:xMode val="edge"/>
              <c:yMode val="edge"/>
              <c:x val="0.0264462809917355"/>
              <c:y val="0.37988895900430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50" b="0" i="0" u="none" strike="noStrike" baseline="0">
                <a:solidFill>
                  <a:srgbClr val="000000"/>
                </a:solidFill>
                <a:latin typeface="Arial"/>
                <a:ea typeface="Arial"/>
                <a:cs typeface="Arial"/>
              </a:defRPr>
            </a:pPr>
            <a:endParaRPr lang="en-US"/>
          </a:p>
        </c:txPr>
        <c:crossAx val="2103923208"/>
        <c:crosses val="autoZero"/>
        <c:crossBetween val="midCat"/>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050" b="0" i="0" u="none" strike="noStrike" baseline="0">
          <a:solidFill>
            <a:srgbClr val="000000"/>
          </a:solidFill>
          <a:latin typeface="Arial"/>
          <a:ea typeface="Arial"/>
          <a:cs typeface="Arial"/>
        </a:defRPr>
      </a:pPr>
      <a:endParaRPr lang="en-US"/>
    </a:p>
  </c:txPr>
  <c:printSettings>
    <c:headerFooter alignWithMargins="0"/>
    <c:pageMargins b="1.0" l="0.75" r="0.75" t="1.0" header="0.5" footer="0.5"/>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667565096964"/>
          <c:y val="0.0527622594661701"/>
          <c:w val="0.801205701305274"/>
          <c:h val="0.77992018854786"/>
        </c:manualLayout>
      </c:layout>
      <c:scatterChart>
        <c:scatterStyle val="lineMarker"/>
        <c:varyColors val="0"/>
        <c:ser>
          <c:idx val="0"/>
          <c:order val="0"/>
          <c:spPr>
            <a:ln w="19050">
              <a:noFill/>
            </a:ln>
          </c:spPr>
          <c:marker>
            <c:symbol val="diamond"/>
            <c:size val="5"/>
            <c:spPr>
              <a:solidFill>
                <a:srgbClr val="000080"/>
              </a:solidFill>
              <a:ln>
                <a:solidFill>
                  <a:srgbClr val="000080"/>
                </a:solidFill>
                <a:prstDash val="solid"/>
              </a:ln>
            </c:spPr>
          </c:marker>
          <c:trendline>
            <c:trendlineType val="poly"/>
            <c:order val="4"/>
            <c:dispRSqr val="0"/>
            <c:dispEq val="1"/>
            <c:trendlineLbl>
              <c:layout>
                <c:manualLayout>
                  <c:x val="-0.0871150971599402"/>
                  <c:y val="0.00305854625314693"/>
                </c:manualLayout>
              </c:layout>
              <c:numFmt formatCode="General" sourceLinked="0"/>
            </c:trendlineLbl>
          </c:trendline>
          <c:xVal>
            <c:numRef>
              <c:f>'rational cal 3'!$G$61:$G$131</c:f>
              <c:numCache>
                <c:formatCode>0.00</c:formatCode>
                <c:ptCount val="71"/>
                <c:pt idx="0">
                  <c:v>4.01456645704457E-13</c:v>
                </c:pt>
                <c:pt idx="1">
                  <c:v>0.100000000000399</c:v>
                </c:pt>
                <c:pt idx="2">
                  <c:v>0.200000000000401</c:v>
                </c:pt>
                <c:pt idx="3">
                  <c:v>0.300000000000399</c:v>
                </c:pt>
                <c:pt idx="4">
                  <c:v>0.4000000000004</c:v>
                </c:pt>
                <c:pt idx="5">
                  <c:v>0.500000000000401</c:v>
                </c:pt>
                <c:pt idx="6">
                  <c:v>0.600000000000399</c:v>
                </c:pt>
                <c:pt idx="7">
                  <c:v>0.700000000000401</c:v>
                </c:pt>
                <c:pt idx="8">
                  <c:v>0.800000000000399</c:v>
                </c:pt>
                <c:pt idx="9">
                  <c:v>0.9000000000004</c:v>
                </c:pt>
                <c:pt idx="10">
                  <c:v>1.0000000000004</c:v>
                </c:pt>
                <c:pt idx="11">
                  <c:v>1.1000000000004</c:v>
                </c:pt>
                <c:pt idx="12">
                  <c:v>1.2000000000004</c:v>
                </c:pt>
                <c:pt idx="13">
                  <c:v>1.3000000000004</c:v>
                </c:pt>
                <c:pt idx="14">
                  <c:v>1.4000000000004</c:v>
                </c:pt>
                <c:pt idx="15">
                  <c:v>1.5000000000004</c:v>
                </c:pt>
                <c:pt idx="16">
                  <c:v>1.6000000000004</c:v>
                </c:pt>
                <c:pt idx="17">
                  <c:v>1.7000000000005</c:v>
                </c:pt>
                <c:pt idx="18">
                  <c:v>1.8000000000005</c:v>
                </c:pt>
                <c:pt idx="19">
                  <c:v>1.9000000000005</c:v>
                </c:pt>
                <c:pt idx="20">
                  <c:v>2.0000000000005</c:v>
                </c:pt>
                <c:pt idx="21">
                  <c:v>2.1000000000005</c:v>
                </c:pt>
                <c:pt idx="22">
                  <c:v>2.2000000000005</c:v>
                </c:pt>
                <c:pt idx="23">
                  <c:v>2.3000000000005</c:v>
                </c:pt>
                <c:pt idx="24">
                  <c:v>2.4000000000005</c:v>
                </c:pt>
                <c:pt idx="25">
                  <c:v>2.5000000000005</c:v>
                </c:pt>
                <c:pt idx="26">
                  <c:v>2.6000000000005</c:v>
                </c:pt>
                <c:pt idx="27">
                  <c:v>2.7000000000005</c:v>
                </c:pt>
                <c:pt idx="28">
                  <c:v>2.8000000000005</c:v>
                </c:pt>
                <c:pt idx="29">
                  <c:v>2.9000000000005</c:v>
                </c:pt>
                <c:pt idx="30">
                  <c:v>3.0000000000005</c:v>
                </c:pt>
                <c:pt idx="31">
                  <c:v>3.1000000000005</c:v>
                </c:pt>
                <c:pt idx="32">
                  <c:v>3.2000000000005</c:v>
                </c:pt>
                <c:pt idx="33">
                  <c:v>3.3000000000005</c:v>
                </c:pt>
                <c:pt idx="34">
                  <c:v>3.4000000000005</c:v>
                </c:pt>
                <c:pt idx="35">
                  <c:v>3.5000000000005</c:v>
                </c:pt>
                <c:pt idx="36">
                  <c:v>3.6000000000005</c:v>
                </c:pt>
                <c:pt idx="37">
                  <c:v>3.7000000000005</c:v>
                </c:pt>
                <c:pt idx="38">
                  <c:v>3.8000000000005</c:v>
                </c:pt>
                <c:pt idx="39">
                  <c:v>3.9000000000005</c:v>
                </c:pt>
                <c:pt idx="40">
                  <c:v>4.0000000000005</c:v>
                </c:pt>
                <c:pt idx="41">
                  <c:v>4.1000000000005</c:v>
                </c:pt>
                <c:pt idx="42">
                  <c:v>4.2000000000005</c:v>
                </c:pt>
                <c:pt idx="43">
                  <c:v>4.3000000000005</c:v>
                </c:pt>
                <c:pt idx="44">
                  <c:v>4.4000000000005</c:v>
                </c:pt>
                <c:pt idx="45">
                  <c:v>4.5000000000005</c:v>
                </c:pt>
                <c:pt idx="46">
                  <c:v>4.6000000000005</c:v>
                </c:pt>
                <c:pt idx="47">
                  <c:v>4.7000000000005</c:v>
                </c:pt>
                <c:pt idx="48">
                  <c:v>4.8000000000005</c:v>
                </c:pt>
                <c:pt idx="49">
                  <c:v>4.9000000000005</c:v>
                </c:pt>
                <c:pt idx="50">
                  <c:v>5.0000000000005</c:v>
                </c:pt>
                <c:pt idx="51">
                  <c:v>5.1000000000005</c:v>
                </c:pt>
                <c:pt idx="52">
                  <c:v>5.2000000000005</c:v>
                </c:pt>
                <c:pt idx="53">
                  <c:v>5.3000000000005</c:v>
                </c:pt>
                <c:pt idx="54">
                  <c:v>5.4000000000005</c:v>
                </c:pt>
                <c:pt idx="55">
                  <c:v>5.5000000000005</c:v>
                </c:pt>
                <c:pt idx="56">
                  <c:v>5.6000000000005</c:v>
                </c:pt>
                <c:pt idx="57">
                  <c:v>5.7000000000005</c:v>
                </c:pt>
                <c:pt idx="58">
                  <c:v>5.8000000000005</c:v>
                </c:pt>
                <c:pt idx="59">
                  <c:v>5.9000000000005</c:v>
                </c:pt>
                <c:pt idx="60">
                  <c:v>6.0000000000005</c:v>
                </c:pt>
                <c:pt idx="61">
                  <c:v>6.1000000000005</c:v>
                </c:pt>
                <c:pt idx="62">
                  <c:v>6.2000000000005</c:v>
                </c:pt>
                <c:pt idx="63">
                  <c:v>6.3000000000005</c:v>
                </c:pt>
                <c:pt idx="64">
                  <c:v>6.4000000000005</c:v>
                </c:pt>
                <c:pt idx="65">
                  <c:v>6.5000000000005</c:v>
                </c:pt>
                <c:pt idx="66">
                  <c:v>6.6000000000005</c:v>
                </c:pt>
                <c:pt idx="67">
                  <c:v>6.7000000000005</c:v>
                </c:pt>
                <c:pt idx="68">
                  <c:v>6.8000000000005</c:v>
                </c:pt>
                <c:pt idx="69">
                  <c:v>6.9000000000005</c:v>
                </c:pt>
                <c:pt idx="70">
                  <c:v>7.0000000000005</c:v>
                </c:pt>
              </c:numCache>
            </c:numRef>
          </c:xVal>
          <c:yVal>
            <c:numRef>
              <c:f>'rational cal 3'!$F$61:$F$131</c:f>
              <c:numCache>
                <c:formatCode>0.000</c:formatCode>
                <c:ptCount val="71"/>
                <c:pt idx="0">
                  <c:v>0.678148076967753</c:v>
                </c:pt>
                <c:pt idx="1">
                  <c:v>0.652591062431729</c:v>
                </c:pt>
                <c:pt idx="2">
                  <c:v>0.629243701567269</c:v>
                </c:pt>
                <c:pt idx="3">
                  <c:v>0.60783130014301</c:v>
                </c:pt>
                <c:pt idx="4">
                  <c:v>0.58812288390957</c:v>
                </c:pt>
                <c:pt idx="5">
                  <c:v>0.569922833426693</c:v>
                </c:pt>
                <c:pt idx="6">
                  <c:v>0.553064368763928</c:v>
                </c:pt>
                <c:pt idx="7">
                  <c:v>0.537404423778818</c:v>
                </c:pt>
                <c:pt idx="8">
                  <c:v>0.522819576078809</c:v>
                </c:pt>
                <c:pt idx="9">
                  <c:v>0.509202787420915</c:v>
                </c:pt>
                <c:pt idx="10">
                  <c:v>0.496460772323882</c:v>
                </c:pt>
                <c:pt idx="11">
                  <c:v>0.484511858036491</c:v>
                </c:pt>
                <c:pt idx="12">
                  <c:v>0.473284232050653</c:v>
                </c:pt>
                <c:pt idx="13">
                  <c:v>0.462714497679568</c:v>
                </c:pt>
                <c:pt idx="14">
                  <c:v>0.452746476319689</c:v>
                </c:pt>
                <c:pt idx="15">
                  <c:v>0.44333020860561</c:v>
                </c:pt>
                <c:pt idx="16">
                  <c:v>0.434421116963411</c:v>
                </c:pt>
                <c:pt idx="17">
                  <c:v>0.425979299934177</c:v>
                </c:pt>
                <c:pt idx="18">
                  <c:v>0.417968934696564</c:v>
                </c:pt>
                <c:pt idx="19">
                  <c:v>0.410357768915789</c:v>
                </c:pt>
                <c:pt idx="20">
                  <c:v>0.403116686717364</c:v>
                </c:pt>
                <c:pt idx="21">
                  <c:v>0.396219336470064</c:v>
                </c:pt>
                <c:pt idx="22">
                  <c:v>0.389641810347046</c:v>
                </c:pt>
                <c:pt idx="23">
                  <c:v>0.38336236745234</c:v>
                </c:pt>
                <c:pt idx="24">
                  <c:v>0.377361193755714</c:v>
                </c:pt>
                <c:pt idx="25">
                  <c:v>0.37162019325069</c:v>
                </c:pt>
                <c:pt idx="26">
                  <c:v>0.366122805698492</c:v>
                </c:pt>
                <c:pt idx="27">
                  <c:v>0.36085384709145</c:v>
                </c:pt>
                <c:pt idx="28">
                  <c:v>0.355799369598957</c:v>
                </c:pt>
                <c:pt idx="29">
                  <c:v>0.350946538275609</c:v>
                </c:pt>
                <c:pt idx="30">
                  <c:v>0.346283522236789</c:v>
                </c:pt>
                <c:pt idx="31">
                  <c:v>0.34179939835908</c:v>
                </c:pt>
                <c:pt idx="32">
                  <c:v>0.337484065855404</c:v>
                </c:pt>
                <c:pt idx="33">
                  <c:v>0.333328170318646</c:v>
                </c:pt>
                <c:pt idx="34">
                  <c:v>0.329323036031563</c:v>
                </c:pt>
                <c:pt idx="35">
                  <c:v>0.325460605512133</c:v>
                </c:pt>
                <c:pt idx="36">
                  <c:v>0.321733385407829</c:v>
                </c:pt>
                <c:pt idx="37">
                  <c:v>0.318134397974312</c:v>
                </c:pt>
                <c:pt idx="38">
                  <c:v>0.314657137477477</c:v>
                </c:pt>
                <c:pt idx="39">
                  <c:v>0.311295530945701</c:v>
                </c:pt>
                <c:pt idx="40">
                  <c:v>0.308043902774187</c:v>
                </c:pt>
                <c:pt idx="41">
                  <c:v>0.304896942747412</c:v>
                </c:pt>
                <c:pt idx="42">
                  <c:v>0.301849677100674</c:v>
                </c:pt>
                <c:pt idx="43">
                  <c:v>0.298897442289035</c:v>
                </c:pt>
                <c:pt idx="44">
                  <c:v>0.296035861172674</c:v>
                </c:pt>
                <c:pt idx="45">
                  <c:v>0.29326082136289</c:v>
                </c:pt>
                <c:pt idx="46">
                  <c:v>0.290568455503442</c:v>
                </c:pt>
                <c:pt idx="47">
                  <c:v>0.287955123288407</c:v>
                </c:pt>
                <c:pt idx="48">
                  <c:v>0.285417395040703</c:v>
                </c:pt>
                <c:pt idx="49">
                  <c:v>0.282952036695521</c:v>
                </c:pt>
                <c:pt idx="50">
                  <c:v>0.280555996050405</c:v>
                </c:pt>
                <c:pt idx="51">
                  <c:v>0.278226390159059</c:v>
                </c:pt>
                <c:pt idx="52">
                  <c:v>0.275960493759407</c:v>
                </c:pt>
                <c:pt idx="53">
                  <c:v>0.273755728638242</c:v>
                </c:pt>
                <c:pt idx="54">
                  <c:v>0.271609653845217</c:v>
                </c:pt>
                <c:pt idx="55">
                  <c:v>0.269519956678063</c:v>
                </c:pt>
                <c:pt idx="56">
                  <c:v>0.26748444436906</c:v>
                </c:pt>
                <c:pt idx="57">
                  <c:v>0.26550103640993</c:v>
                </c:pt>
                <c:pt idx="58">
                  <c:v>0.263567757458672</c:v>
                </c:pt>
                <c:pt idx="59">
                  <c:v>0.261682730777507</c:v>
                </c:pt>
                <c:pt idx="60">
                  <c:v>0.259844172156118</c:v>
                </c:pt>
                <c:pt idx="61">
                  <c:v>0.258050384278802</c:v>
                </c:pt>
                <c:pt idx="62">
                  <c:v>0.256299751498179</c:v>
                </c:pt>
                <c:pt idx="63">
                  <c:v>0.254590734981618</c:v>
                </c:pt>
                <c:pt idx="64">
                  <c:v>0.252921868199732</c:v>
                </c:pt>
                <c:pt idx="65">
                  <c:v>0.251291752729158</c:v>
                </c:pt>
                <c:pt idx="66">
                  <c:v>0.249699054344346</c:v>
                </c:pt>
                <c:pt idx="67">
                  <c:v>0.248142499375431</c:v>
                </c:pt>
                <c:pt idx="68">
                  <c:v>0.246620871311267</c:v>
                </c:pt>
                <c:pt idx="69">
                  <c:v>0.245133007628604</c:v>
                </c:pt>
                <c:pt idx="70">
                  <c:v>0.243677796830016</c:v>
                </c:pt>
              </c:numCache>
            </c:numRef>
          </c:yVal>
          <c:smooth val="0"/>
        </c:ser>
        <c:dLbls>
          <c:showLegendKey val="0"/>
          <c:showVal val="0"/>
          <c:showCatName val="0"/>
          <c:showSerName val="0"/>
          <c:showPercent val="0"/>
          <c:showBubbleSize val="0"/>
        </c:dLbls>
        <c:axId val="2053265464"/>
        <c:axId val="2053271656"/>
      </c:scatterChart>
      <c:valAx>
        <c:axId val="2053265464"/>
        <c:scaling>
          <c:orientation val="minMax"/>
          <c:max val="5.0"/>
          <c:min val="0.0"/>
        </c:scaling>
        <c:delete val="0"/>
        <c:axPos val="b"/>
        <c:title>
          <c:tx>
            <c:rich>
              <a:bodyPr/>
              <a:lstStyle/>
              <a:p>
                <a:pPr>
                  <a:defRPr sz="1050" b="1" i="0" u="none" strike="noStrike" baseline="0">
                    <a:solidFill>
                      <a:srgbClr val="000000"/>
                    </a:solidFill>
                    <a:latin typeface="Arial"/>
                    <a:ea typeface="Arial"/>
                    <a:cs typeface="Arial"/>
                  </a:defRPr>
                </a:pPr>
                <a:r>
                  <a:rPr lang="en-GB"/>
                  <a:t>Dose(Gy)</a:t>
                </a:r>
              </a:p>
            </c:rich>
          </c:tx>
          <c:layout>
            <c:manualLayout>
              <c:xMode val="edge"/>
              <c:yMode val="edge"/>
              <c:x val="0.411277850358391"/>
              <c:y val="0.906967879015123"/>
            </c:manualLayout>
          </c:layout>
          <c:overlay val="0"/>
          <c:spPr>
            <a:noFill/>
            <a:ln w="25400">
              <a:noFill/>
            </a:ln>
          </c:spPr>
        </c:title>
        <c:numFmt formatCode="0.00" sourceLinked="0"/>
        <c:majorTickMark val="out"/>
        <c:minorTickMark val="none"/>
        <c:tickLblPos val="nextTo"/>
        <c:spPr>
          <a:ln w="3175">
            <a:solidFill>
              <a:srgbClr val="000000"/>
            </a:solidFill>
            <a:prstDash val="solid"/>
          </a:ln>
        </c:spPr>
        <c:txPr>
          <a:bodyPr rot="0" vert="horz"/>
          <a:lstStyle/>
          <a:p>
            <a:pPr>
              <a:defRPr sz="1050" b="0" i="0" u="none" strike="noStrike" baseline="0">
                <a:solidFill>
                  <a:srgbClr val="000000"/>
                </a:solidFill>
                <a:latin typeface="Arial"/>
                <a:ea typeface="Arial"/>
                <a:cs typeface="Arial"/>
              </a:defRPr>
            </a:pPr>
            <a:endParaRPr lang="en-US"/>
          </a:p>
        </c:txPr>
        <c:crossAx val="2053271656"/>
        <c:crosses val="autoZero"/>
        <c:crossBetween val="midCat"/>
      </c:valAx>
      <c:valAx>
        <c:axId val="2053271656"/>
        <c:scaling>
          <c:orientation val="minMax"/>
          <c:max val="1.0"/>
          <c:min val="0.0"/>
        </c:scaling>
        <c:delete val="0"/>
        <c:axPos val="l"/>
        <c:majorGridlines>
          <c:spPr>
            <a:ln w="3175">
              <a:solidFill>
                <a:srgbClr val="000000"/>
              </a:solidFill>
              <a:prstDash val="solid"/>
            </a:ln>
          </c:spPr>
        </c:majorGridlines>
        <c:title>
          <c:tx>
            <c:rich>
              <a:bodyPr/>
              <a:lstStyle/>
              <a:p>
                <a:pPr>
                  <a:defRPr sz="1050" b="1" i="0" u="none" strike="noStrike" baseline="0">
                    <a:solidFill>
                      <a:srgbClr val="000000"/>
                    </a:solidFill>
                    <a:latin typeface="Arial"/>
                    <a:ea typeface="Arial"/>
                    <a:cs typeface="Arial"/>
                  </a:defRPr>
                </a:pPr>
                <a:r>
                  <a:rPr lang="en-GB"/>
                  <a:t>X(D) response</a:t>
                </a:r>
              </a:p>
            </c:rich>
          </c:tx>
          <c:layout>
            <c:manualLayout>
              <c:xMode val="edge"/>
              <c:yMode val="edge"/>
              <c:x val="0.0264462809917355"/>
              <c:y val="0.37988895900430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50" b="0" i="0" u="none" strike="noStrike" baseline="0">
                <a:solidFill>
                  <a:srgbClr val="000000"/>
                </a:solidFill>
                <a:latin typeface="Arial"/>
                <a:ea typeface="Arial"/>
                <a:cs typeface="Arial"/>
              </a:defRPr>
            </a:pPr>
            <a:endParaRPr lang="en-US"/>
          </a:p>
        </c:txPr>
        <c:crossAx val="2053265464"/>
        <c:crosses val="autoZero"/>
        <c:crossBetween val="midCat"/>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050" b="0" i="0" u="none" strike="noStrike" baseline="0">
          <a:solidFill>
            <a:srgbClr val="000000"/>
          </a:solidFill>
          <a:latin typeface="Arial"/>
          <a:ea typeface="Arial"/>
          <a:cs typeface="Arial"/>
        </a:defRPr>
      </a:pPr>
      <a:endParaRPr lang="en-US"/>
    </a:p>
  </c:txPr>
  <c:printSettings>
    <c:headerFooter alignWithMargins="0"/>
    <c:pageMargins b="1.0" l="0.75" r="0.75" t="1.0" header="0.5" footer="0.5"/>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667565096964"/>
          <c:y val="0.0527622594661701"/>
          <c:w val="0.801205701305274"/>
          <c:h val="0.77992018854786"/>
        </c:manualLayout>
      </c:layout>
      <c:scatterChart>
        <c:scatterStyle val="lineMarker"/>
        <c:varyColors val="0"/>
        <c:ser>
          <c:idx val="0"/>
          <c:order val="0"/>
          <c:spPr>
            <a:ln w="19050">
              <a:noFill/>
            </a:ln>
          </c:spPr>
          <c:marker>
            <c:symbol val="diamond"/>
            <c:size val="5"/>
            <c:spPr>
              <a:solidFill>
                <a:srgbClr val="000080"/>
              </a:solidFill>
              <a:ln>
                <a:solidFill>
                  <a:srgbClr val="000080"/>
                </a:solidFill>
                <a:prstDash val="solid"/>
              </a:ln>
            </c:spPr>
          </c:marker>
          <c:trendline>
            <c:trendlineType val="poly"/>
            <c:order val="6"/>
            <c:dispRSqr val="0"/>
            <c:dispEq val="1"/>
            <c:trendlineLbl>
              <c:layout>
                <c:manualLayout>
                  <c:x val="0.123991384485011"/>
                  <c:y val="-0.632965879265092"/>
                </c:manualLayout>
              </c:layout>
              <c:numFmt formatCode="General" sourceLinked="0"/>
            </c:trendlineLbl>
          </c:trendline>
          <c:xVal>
            <c:numRef>
              <c:f>'rational cal 3'!$F$61:$F$131</c:f>
              <c:numCache>
                <c:formatCode>0.000</c:formatCode>
                <c:ptCount val="71"/>
                <c:pt idx="0">
                  <c:v>0.678148076967753</c:v>
                </c:pt>
                <c:pt idx="1">
                  <c:v>0.652591062431729</c:v>
                </c:pt>
                <c:pt idx="2">
                  <c:v>0.629243701567269</c:v>
                </c:pt>
                <c:pt idx="3">
                  <c:v>0.60783130014301</c:v>
                </c:pt>
                <c:pt idx="4">
                  <c:v>0.58812288390957</c:v>
                </c:pt>
                <c:pt idx="5">
                  <c:v>0.569922833426693</c:v>
                </c:pt>
                <c:pt idx="6">
                  <c:v>0.553064368763928</c:v>
                </c:pt>
                <c:pt idx="7">
                  <c:v>0.537404423778818</c:v>
                </c:pt>
                <c:pt idx="8">
                  <c:v>0.522819576078809</c:v>
                </c:pt>
                <c:pt idx="9">
                  <c:v>0.509202787420915</c:v>
                </c:pt>
                <c:pt idx="10">
                  <c:v>0.496460772323882</c:v>
                </c:pt>
                <c:pt idx="11">
                  <c:v>0.484511858036491</c:v>
                </c:pt>
                <c:pt idx="12">
                  <c:v>0.473284232050653</c:v>
                </c:pt>
                <c:pt idx="13">
                  <c:v>0.462714497679568</c:v>
                </c:pt>
                <c:pt idx="14">
                  <c:v>0.452746476319689</c:v>
                </c:pt>
                <c:pt idx="15">
                  <c:v>0.44333020860561</c:v>
                </c:pt>
                <c:pt idx="16">
                  <c:v>0.434421116963411</c:v>
                </c:pt>
                <c:pt idx="17">
                  <c:v>0.425979299934177</c:v>
                </c:pt>
                <c:pt idx="18">
                  <c:v>0.417968934696564</c:v>
                </c:pt>
                <c:pt idx="19">
                  <c:v>0.410357768915789</c:v>
                </c:pt>
                <c:pt idx="20">
                  <c:v>0.403116686717364</c:v>
                </c:pt>
                <c:pt idx="21">
                  <c:v>0.396219336470064</c:v>
                </c:pt>
                <c:pt idx="22">
                  <c:v>0.389641810347046</c:v>
                </c:pt>
                <c:pt idx="23">
                  <c:v>0.38336236745234</c:v>
                </c:pt>
                <c:pt idx="24">
                  <c:v>0.377361193755714</c:v>
                </c:pt>
                <c:pt idx="25">
                  <c:v>0.37162019325069</c:v>
                </c:pt>
                <c:pt idx="26">
                  <c:v>0.366122805698492</c:v>
                </c:pt>
                <c:pt idx="27">
                  <c:v>0.36085384709145</c:v>
                </c:pt>
                <c:pt idx="28">
                  <c:v>0.355799369598957</c:v>
                </c:pt>
                <c:pt idx="29">
                  <c:v>0.350946538275609</c:v>
                </c:pt>
                <c:pt idx="30">
                  <c:v>0.346283522236789</c:v>
                </c:pt>
                <c:pt idx="31">
                  <c:v>0.34179939835908</c:v>
                </c:pt>
                <c:pt idx="32">
                  <c:v>0.337484065855404</c:v>
                </c:pt>
                <c:pt idx="33">
                  <c:v>0.333328170318646</c:v>
                </c:pt>
                <c:pt idx="34">
                  <c:v>0.329323036031563</c:v>
                </c:pt>
                <c:pt idx="35">
                  <c:v>0.325460605512133</c:v>
                </c:pt>
                <c:pt idx="36">
                  <c:v>0.321733385407829</c:v>
                </c:pt>
                <c:pt idx="37">
                  <c:v>0.318134397974312</c:v>
                </c:pt>
                <c:pt idx="38">
                  <c:v>0.314657137477477</c:v>
                </c:pt>
                <c:pt idx="39">
                  <c:v>0.311295530945701</c:v>
                </c:pt>
                <c:pt idx="40">
                  <c:v>0.308043902774187</c:v>
                </c:pt>
                <c:pt idx="41">
                  <c:v>0.304896942747412</c:v>
                </c:pt>
                <c:pt idx="42">
                  <c:v>0.301849677100674</c:v>
                </c:pt>
                <c:pt idx="43">
                  <c:v>0.298897442289035</c:v>
                </c:pt>
                <c:pt idx="44">
                  <c:v>0.296035861172674</c:v>
                </c:pt>
                <c:pt idx="45">
                  <c:v>0.29326082136289</c:v>
                </c:pt>
                <c:pt idx="46">
                  <c:v>0.290568455503442</c:v>
                </c:pt>
                <c:pt idx="47">
                  <c:v>0.287955123288407</c:v>
                </c:pt>
                <c:pt idx="48">
                  <c:v>0.285417395040703</c:v>
                </c:pt>
                <c:pt idx="49">
                  <c:v>0.282952036695521</c:v>
                </c:pt>
                <c:pt idx="50">
                  <c:v>0.280555996050405</c:v>
                </c:pt>
                <c:pt idx="51">
                  <c:v>0.278226390159059</c:v>
                </c:pt>
                <c:pt idx="52">
                  <c:v>0.275960493759407</c:v>
                </c:pt>
                <c:pt idx="53">
                  <c:v>0.273755728638242</c:v>
                </c:pt>
                <c:pt idx="54">
                  <c:v>0.271609653845217</c:v>
                </c:pt>
                <c:pt idx="55">
                  <c:v>0.269519956678063</c:v>
                </c:pt>
                <c:pt idx="56">
                  <c:v>0.26748444436906</c:v>
                </c:pt>
                <c:pt idx="57">
                  <c:v>0.26550103640993</c:v>
                </c:pt>
                <c:pt idx="58">
                  <c:v>0.263567757458672</c:v>
                </c:pt>
                <c:pt idx="59">
                  <c:v>0.261682730777507</c:v>
                </c:pt>
                <c:pt idx="60">
                  <c:v>0.259844172156118</c:v>
                </c:pt>
                <c:pt idx="61">
                  <c:v>0.258050384278802</c:v>
                </c:pt>
                <c:pt idx="62">
                  <c:v>0.256299751498179</c:v>
                </c:pt>
                <c:pt idx="63">
                  <c:v>0.254590734981618</c:v>
                </c:pt>
                <c:pt idx="64">
                  <c:v>0.252921868199732</c:v>
                </c:pt>
                <c:pt idx="65">
                  <c:v>0.251291752729158</c:v>
                </c:pt>
                <c:pt idx="66">
                  <c:v>0.249699054344346</c:v>
                </c:pt>
                <c:pt idx="67">
                  <c:v>0.248142499375431</c:v>
                </c:pt>
                <c:pt idx="68">
                  <c:v>0.246620871311267</c:v>
                </c:pt>
                <c:pt idx="69">
                  <c:v>0.245133007628604</c:v>
                </c:pt>
                <c:pt idx="70">
                  <c:v>0.243677796830016</c:v>
                </c:pt>
              </c:numCache>
            </c:numRef>
          </c:xVal>
          <c:yVal>
            <c:numRef>
              <c:f>'rational cal 3'!$G$61:$G$131</c:f>
              <c:numCache>
                <c:formatCode>0.00</c:formatCode>
                <c:ptCount val="71"/>
                <c:pt idx="0">
                  <c:v>4.01456645704457E-13</c:v>
                </c:pt>
                <c:pt idx="1">
                  <c:v>0.100000000000399</c:v>
                </c:pt>
                <c:pt idx="2">
                  <c:v>0.200000000000401</c:v>
                </c:pt>
                <c:pt idx="3">
                  <c:v>0.300000000000399</c:v>
                </c:pt>
                <c:pt idx="4">
                  <c:v>0.4000000000004</c:v>
                </c:pt>
                <c:pt idx="5">
                  <c:v>0.500000000000401</c:v>
                </c:pt>
                <c:pt idx="6">
                  <c:v>0.600000000000399</c:v>
                </c:pt>
                <c:pt idx="7">
                  <c:v>0.700000000000401</c:v>
                </c:pt>
                <c:pt idx="8">
                  <c:v>0.800000000000399</c:v>
                </c:pt>
                <c:pt idx="9">
                  <c:v>0.9000000000004</c:v>
                </c:pt>
                <c:pt idx="10">
                  <c:v>1.0000000000004</c:v>
                </c:pt>
                <c:pt idx="11">
                  <c:v>1.1000000000004</c:v>
                </c:pt>
                <c:pt idx="12">
                  <c:v>1.2000000000004</c:v>
                </c:pt>
                <c:pt idx="13">
                  <c:v>1.3000000000004</c:v>
                </c:pt>
                <c:pt idx="14">
                  <c:v>1.4000000000004</c:v>
                </c:pt>
                <c:pt idx="15">
                  <c:v>1.5000000000004</c:v>
                </c:pt>
                <c:pt idx="16">
                  <c:v>1.6000000000004</c:v>
                </c:pt>
                <c:pt idx="17">
                  <c:v>1.7000000000005</c:v>
                </c:pt>
                <c:pt idx="18">
                  <c:v>1.8000000000005</c:v>
                </c:pt>
                <c:pt idx="19">
                  <c:v>1.9000000000005</c:v>
                </c:pt>
                <c:pt idx="20">
                  <c:v>2.0000000000005</c:v>
                </c:pt>
                <c:pt idx="21">
                  <c:v>2.1000000000005</c:v>
                </c:pt>
                <c:pt idx="22">
                  <c:v>2.2000000000005</c:v>
                </c:pt>
                <c:pt idx="23">
                  <c:v>2.3000000000005</c:v>
                </c:pt>
                <c:pt idx="24">
                  <c:v>2.4000000000005</c:v>
                </c:pt>
                <c:pt idx="25">
                  <c:v>2.5000000000005</c:v>
                </c:pt>
                <c:pt idx="26">
                  <c:v>2.6000000000005</c:v>
                </c:pt>
                <c:pt idx="27">
                  <c:v>2.7000000000005</c:v>
                </c:pt>
                <c:pt idx="28">
                  <c:v>2.8000000000005</c:v>
                </c:pt>
                <c:pt idx="29">
                  <c:v>2.9000000000005</c:v>
                </c:pt>
                <c:pt idx="30">
                  <c:v>3.0000000000005</c:v>
                </c:pt>
                <c:pt idx="31">
                  <c:v>3.1000000000005</c:v>
                </c:pt>
                <c:pt idx="32">
                  <c:v>3.2000000000005</c:v>
                </c:pt>
                <c:pt idx="33">
                  <c:v>3.3000000000005</c:v>
                </c:pt>
                <c:pt idx="34">
                  <c:v>3.4000000000005</c:v>
                </c:pt>
                <c:pt idx="35">
                  <c:v>3.5000000000005</c:v>
                </c:pt>
                <c:pt idx="36">
                  <c:v>3.6000000000005</c:v>
                </c:pt>
                <c:pt idx="37">
                  <c:v>3.7000000000005</c:v>
                </c:pt>
                <c:pt idx="38">
                  <c:v>3.8000000000005</c:v>
                </c:pt>
                <c:pt idx="39">
                  <c:v>3.9000000000005</c:v>
                </c:pt>
                <c:pt idx="40">
                  <c:v>4.0000000000005</c:v>
                </c:pt>
                <c:pt idx="41">
                  <c:v>4.1000000000005</c:v>
                </c:pt>
                <c:pt idx="42">
                  <c:v>4.2000000000005</c:v>
                </c:pt>
                <c:pt idx="43">
                  <c:v>4.3000000000005</c:v>
                </c:pt>
                <c:pt idx="44">
                  <c:v>4.4000000000005</c:v>
                </c:pt>
                <c:pt idx="45">
                  <c:v>4.5000000000005</c:v>
                </c:pt>
                <c:pt idx="46">
                  <c:v>4.6000000000005</c:v>
                </c:pt>
                <c:pt idx="47">
                  <c:v>4.7000000000005</c:v>
                </c:pt>
                <c:pt idx="48">
                  <c:v>4.8000000000005</c:v>
                </c:pt>
                <c:pt idx="49">
                  <c:v>4.9000000000005</c:v>
                </c:pt>
                <c:pt idx="50">
                  <c:v>5.0000000000005</c:v>
                </c:pt>
                <c:pt idx="51">
                  <c:v>5.1000000000005</c:v>
                </c:pt>
                <c:pt idx="52">
                  <c:v>5.2000000000005</c:v>
                </c:pt>
                <c:pt idx="53">
                  <c:v>5.3000000000005</c:v>
                </c:pt>
                <c:pt idx="54">
                  <c:v>5.4000000000005</c:v>
                </c:pt>
                <c:pt idx="55">
                  <c:v>5.5000000000005</c:v>
                </c:pt>
                <c:pt idx="56">
                  <c:v>5.6000000000005</c:v>
                </c:pt>
                <c:pt idx="57">
                  <c:v>5.7000000000005</c:v>
                </c:pt>
                <c:pt idx="58">
                  <c:v>5.8000000000005</c:v>
                </c:pt>
                <c:pt idx="59">
                  <c:v>5.9000000000005</c:v>
                </c:pt>
                <c:pt idx="60">
                  <c:v>6.0000000000005</c:v>
                </c:pt>
                <c:pt idx="61">
                  <c:v>6.1000000000005</c:v>
                </c:pt>
                <c:pt idx="62">
                  <c:v>6.2000000000005</c:v>
                </c:pt>
                <c:pt idx="63">
                  <c:v>6.3000000000005</c:v>
                </c:pt>
                <c:pt idx="64">
                  <c:v>6.4000000000005</c:v>
                </c:pt>
                <c:pt idx="65">
                  <c:v>6.5000000000005</c:v>
                </c:pt>
                <c:pt idx="66">
                  <c:v>6.6000000000005</c:v>
                </c:pt>
                <c:pt idx="67">
                  <c:v>6.7000000000005</c:v>
                </c:pt>
                <c:pt idx="68">
                  <c:v>6.8000000000005</c:v>
                </c:pt>
                <c:pt idx="69">
                  <c:v>6.9000000000005</c:v>
                </c:pt>
                <c:pt idx="70">
                  <c:v>7.0000000000005</c:v>
                </c:pt>
              </c:numCache>
            </c:numRef>
          </c:yVal>
          <c:smooth val="0"/>
        </c:ser>
        <c:dLbls>
          <c:showLegendKey val="0"/>
          <c:showVal val="0"/>
          <c:showCatName val="0"/>
          <c:showSerName val="0"/>
          <c:showPercent val="0"/>
          <c:showBubbleSize val="0"/>
        </c:dLbls>
        <c:axId val="2103966008"/>
        <c:axId val="2103972200"/>
      </c:scatterChart>
      <c:valAx>
        <c:axId val="2103966008"/>
        <c:scaling>
          <c:orientation val="minMax"/>
        </c:scaling>
        <c:delete val="0"/>
        <c:axPos val="b"/>
        <c:title>
          <c:tx>
            <c:rich>
              <a:bodyPr/>
              <a:lstStyle/>
              <a:p>
                <a:pPr>
                  <a:defRPr sz="1050" b="1" i="0" u="none" strike="noStrike" baseline="0">
                    <a:solidFill>
                      <a:srgbClr val="000000"/>
                    </a:solidFill>
                    <a:latin typeface="Arial"/>
                    <a:ea typeface="Arial"/>
                    <a:cs typeface="Arial"/>
                  </a:defRPr>
                </a:pPr>
                <a:r>
                  <a:rPr lang="en-GB"/>
                  <a:t>X(D) response</a:t>
                </a:r>
              </a:p>
            </c:rich>
          </c:tx>
          <c:layout>
            <c:manualLayout>
              <c:xMode val="edge"/>
              <c:yMode val="edge"/>
              <c:x val="0.411277850358391"/>
              <c:y val="0.906967879015123"/>
            </c:manualLayout>
          </c:layout>
          <c:overlay val="0"/>
          <c:spPr>
            <a:noFill/>
            <a:ln w="25400">
              <a:noFill/>
            </a:ln>
          </c:spPr>
        </c:title>
        <c:numFmt formatCode="0.00" sourceLinked="0"/>
        <c:majorTickMark val="out"/>
        <c:minorTickMark val="none"/>
        <c:tickLblPos val="nextTo"/>
        <c:spPr>
          <a:ln w="3175">
            <a:solidFill>
              <a:srgbClr val="000000"/>
            </a:solidFill>
            <a:prstDash val="solid"/>
          </a:ln>
        </c:spPr>
        <c:txPr>
          <a:bodyPr rot="0" vert="horz"/>
          <a:lstStyle/>
          <a:p>
            <a:pPr>
              <a:defRPr sz="1050" b="0" i="0" u="none" strike="noStrike" baseline="0">
                <a:solidFill>
                  <a:srgbClr val="000000"/>
                </a:solidFill>
                <a:latin typeface="Arial"/>
                <a:ea typeface="Arial"/>
                <a:cs typeface="Arial"/>
              </a:defRPr>
            </a:pPr>
            <a:endParaRPr lang="en-US"/>
          </a:p>
        </c:txPr>
        <c:crossAx val="2103972200"/>
        <c:crosses val="autoZero"/>
        <c:crossBetween val="midCat"/>
      </c:valAx>
      <c:valAx>
        <c:axId val="2103972200"/>
        <c:scaling>
          <c:orientation val="minMax"/>
        </c:scaling>
        <c:delete val="0"/>
        <c:axPos val="l"/>
        <c:majorGridlines>
          <c:spPr>
            <a:ln w="3175">
              <a:solidFill>
                <a:srgbClr val="000000"/>
              </a:solidFill>
              <a:prstDash val="solid"/>
            </a:ln>
          </c:spPr>
        </c:majorGridlines>
        <c:title>
          <c:tx>
            <c:rich>
              <a:bodyPr/>
              <a:lstStyle/>
              <a:p>
                <a:pPr>
                  <a:defRPr sz="1050" b="1" i="0" u="none" strike="noStrike" baseline="0">
                    <a:solidFill>
                      <a:srgbClr val="000000"/>
                    </a:solidFill>
                    <a:latin typeface="Arial"/>
                    <a:ea typeface="Arial"/>
                    <a:cs typeface="Arial"/>
                  </a:defRPr>
                </a:pPr>
                <a:r>
                  <a:rPr lang="en-GB"/>
                  <a:t>Dose</a:t>
                </a:r>
                <a:r>
                  <a:rPr lang="en-GB" baseline="0"/>
                  <a:t> Gy</a:t>
                </a:r>
                <a:endParaRPr lang="en-GB"/>
              </a:p>
            </c:rich>
          </c:tx>
          <c:layout>
            <c:manualLayout>
              <c:xMode val="edge"/>
              <c:yMode val="edge"/>
              <c:x val="0.0264462809917355"/>
              <c:y val="0.37988895900430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50" b="0" i="0" u="none" strike="noStrike" baseline="0">
                <a:solidFill>
                  <a:srgbClr val="000000"/>
                </a:solidFill>
                <a:latin typeface="Arial"/>
                <a:ea typeface="Arial"/>
                <a:cs typeface="Arial"/>
              </a:defRPr>
            </a:pPr>
            <a:endParaRPr lang="en-US"/>
          </a:p>
        </c:txPr>
        <c:crossAx val="2103966008"/>
        <c:crosses val="autoZero"/>
        <c:crossBetween val="midCat"/>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050" b="0" i="0" u="none" strike="noStrike" baseline="0">
          <a:solidFill>
            <a:srgbClr val="000000"/>
          </a:solidFill>
          <a:latin typeface="Arial"/>
          <a:ea typeface="Arial"/>
          <a:cs typeface="Arial"/>
        </a:defRPr>
      </a:pPr>
      <a:endParaRPr lang="en-US"/>
    </a:p>
  </c:txPr>
  <c:printSettings>
    <c:headerFooter alignWithMargins="0"/>
    <c:pageMargins b="1.0" l="0.75" r="0.75" t="1.0" header="0.5" footer="0.5"/>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667565096964"/>
          <c:y val="0.0527622594661701"/>
          <c:w val="0.801205701305274"/>
          <c:h val="0.77992018854786"/>
        </c:manualLayout>
      </c:layout>
      <c:scatterChart>
        <c:scatterStyle val="lineMarker"/>
        <c:varyColors val="0"/>
        <c:ser>
          <c:idx val="0"/>
          <c:order val="0"/>
          <c:tx>
            <c:v>fit</c:v>
          </c:tx>
          <c:spPr>
            <a:ln w="19050">
              <a:noFill/>
            </a:ln>
          </c:spPr>
          <c:marker>
            <c:symbol val="diamond"/>
            <c:size val="5"/>
            <c:spPr>
              <a:solidFill>
                <a:srgbClr val="000080"/>
              </a:solidFill>
              <a:ln>
                <a:solidFill>
                  <a:srgbClr val="000080"/>
                </a:solidFill>
                <a:prstDash val="solid"/>
              </a:ln>
            </c:spPr>
          </c:marker>
          <c:xVal>
            <c:numRef>
              <c:f>'rational cal 3'!$S$2:$S$14</c:f>
              <c:numCache>
                <c:formatCode>General</c:formatCode>
                <c:ptCount val="13"/>
                <c:pt idx="0">
                  <c:v>0.0</c:v>
                </c:pt>
                <c:pt idx="1">
                  <c:v>0.453831948495117</c:v>
                </c:pt>
                <c:pt idx="2">
                  <c:v>0.453831948495117</c:v>
                </c:pt>
                <c:pt idx="3">
                  <c:v>0.756557503659739</c:v>
                </c:pt>
                <c:pt idx="4">
                  <c:v>1.08988108178716</c:v>
                </c:pt>
                <c:pt idx="5">
                  <c:v>1.364914304860252</c:v>
                </c:pt>
                <c:pt idx="6">
                  <c:v>1.670990855942993</c:v>
                </c:pt>
                <c:pt idx="7">
                  <c:v>1.806056716643376</c:v>
                </c:pt>
                <c:pt idx="8">
                  <c:v>2.085510887771362</c:v>
                </c:pt>
                <c:pt idx="9">
                  <c:v>2.162382504140901</c:v>
                </c:pt>
                <c:pt idx="10">
                  <c:v>2.417777247940434</c:v>
                </c:pt>
                <c:pt idx="11">
                  <c:v>2.436134250900843</c:v>
                </c:pt>
                <c:pt idx="12">
                  <c:v>2.6611264048473</c:v>
                </c:pt>
              </c:numCache>
            </c:numRef>
          </c:xVal>
          <c:yVal>
            <c:numRef>
              <c:f>'rational cal 3'!$V$2:$V$14</c:f>
              <c:numCache>
                <c:formatCode>General</c:formatCode>
                <c:ptCount val="13"/>
                <c:pt idx="0">
                  <c:v>0.667580490744145</c:v>
                </c:pt>
                <c:pt idx="1">
                  <c:v>0.592648401115765</c:v>
                </c:pt>
                <c:pt idx="2">
                  <c:v>0.592648401115765</c:v>
                </c:pt>
                <c:pt idx="3">
                  <c:v>0.550902027075697</c:v>
                </c:pt>
                <c:pt idx="4">
                  <c:v>0.510873180655494</c:v>
                </c:pt>
                <c:pt idx="5">
                  <c:v>0.481708915925907</c:v>
                </c:pt>
                <c:pt idx="6">
                  <c:v>0.452678585180969</c:v>
                </c:pt>
                <c:pt idx="7">
                  <c:v>0.4408699343765</c:v>
                </c:pt>
                <c:pt idx="8">
                  <c:v>0.41814832501792</c:v>
                </c:pt>
                <c:pt idx="9">
                  <c:v>0.412269491604079</c:v>
                </c:pt>
                <c:pt idx="10">
                  <c:v>0.393775887395041</c:v>
                </c:pt>
                <c:pt idx="11">
                  <c:v>0.392504653096585</c:v>
                </c:pt>
                <c:pt idx="12">
                  <c:v>0.377507510861183</c:v>
                </c:pt>
              </c:numCache>
            </c:numRef>
          </c:yVal>
          <c:smooth val="0"/>
        </c:ser>
        <c:ser>
          <c:idx val="1"/>
          <c:order val="1"/>
          <c:tx>
            <c:v>measured</c:v>
          </c:tx>
          <c:spPr>
            <a:ln w="28575">
              <a:noFill/>
            </a:ln>
          </c:spPr>
          <c:xVal>
            <c:numRef>
              <c:f>'rational cal 3'!$S$2:$S$14</c:f>
              <c:numCache>
                <c:formatCode>General</c:formatCode>
                <c:ptCount val="13"/>
                <c:pt idx="0">
                  <c:v>0.0</c:v>
                </c:pt>
                <c:pt idx="1">
                  <c:v>0.453831948495117</c:v>
                </c:pt>
                <c:pt idx="2">
                  <c:v>0.453831948495117</c:v>
                </c:pt>
                <c:pt idx="3">
                  <c:v>0.756557503659739</c:v>
                </c:pt>
                <c:pt idx="4">
                  <c:v>1.08988108178716</c:v>
                </c:pt>
                <c:pt idx="5">
                  <c:v>1.364914304860252</c:v>
                </c:pt>
                <c:pt idx="6">
                  <c:v>1.670990855942993</c:v>
                </c:pt>
                <c:pt idx="7">
                  <c:v>1.806056716643376</c:v>
                </c:pt>
                <c:pt idx="8">
                  <c:v>2.085510887771362</c:v>
                </c:pt>
                <c:pt idx="9">
                  <c:v>2.162382504140901</c:v>
                </c:pt>
                <c:pt idx="10">
                  <c:v>2.417777247940434</c:v>
                </c:pt>
                <c:pt idx="11">
                  <c:v>2.436134250900843</c:v>
                </c:pt>
                <c:pt idx="12">
                  <c:v>2.6611264048473</c:v>
                </c:pt>
              </c:numCache>
            </c:numRef>
          </c:xVal>
          <c:yVal>
            <c:numRef>
              <c:f>'rational cal 3'!$U$2:$U$14</c:f>
              <c:numCache>
                <c:formatCode>General</c:formatCode>
                <c:ptCount val="13"/>
                <c:pt idx="0">
                  <c:v>0.664069769911253</c:v>
                </c:pt>
                <c:pt idx="1">
                  <c:v>0.59749378185893</c:v>
                </c:pt>
                <c:pt idx="2">
                  <c:v>0.595980675122255</c:v>
                </c:pt>
                <c:pt idx="3">
                  <c:v>0.550371313325719</c:v>
                </c:pt>
                <c:pt idx="4">
                  <c:v>0.509230677911696</c:v>
                </c:pt>
                <c:pt idx="5">
                  <c:v>0.479851645011322</c:v>
                </c:pt>
                <c:pt idx="6">
                  <c:v>0.450671065245594</c:v>
                </c:pt>
                <c:pt idx="7">
                  <c:v>0.439996887035141</c:v>
                </c:pt>
                <c:pt idx="8">
                  <c:v>0.417186538929152</c:v>
                </c:pt>
                <c:pt idx="9">
                  <c:v>0.412194518942748</c:v>
                </c:pt>
                <c:pt idx="10">
                  <c:v>0.393601066844877</c:v>
                </c:pt>
                <c:pt idx="11">
                  <c:v>0.394399441387106</c:v>
                </c:pt>
                <c:pt idx="12">
                  <c:v>0.379139645482063</c:v>
                </c:pt>
              </c:numCache>
            </c:numRef>
          </c:yVal>
          <c:smooth val="0"/>
        </c:ser>
        <c:dLbls>
          <c:showLegendKey val="0"/>
          <c:showVal val="0"/>
          <c:showCatName val="0"/>
          <c:showSerName val="0"/>
          <c:showPercent val="0"/>
          <c:showBubbleSize val="0"/>
        </c:dLbls>
        <c:axId val="2104021560"/>
        <c:axId val="2104027752"/>
      </c:scatterChart>
      <c:valAx>
        <c:axId val="2104021560"/>
        <c:scaling>
          <c:orientation val="minMax"/>
          <c:max val="3.0"/>
          <c:min val="0.0"/>
        </c:scaling>
        <c:delete val="0"/>
        <c:axPos val="b"/>
        <c:title>
          <c:tx>
            <c:rich>
              <a:bodyPr/>
              <a:lstStyle/>
              <a:p>
                <a:pPr>
                  <a:defRPr sz="1050" b="1" i="0" u="none" strike="noStrike" baseline="0">
                    <a:solidFill>
                      <a:srgbClr val="000000"/>
                    </a:solidFill>
                    <a:latin typeface="Arial"/>
                    <a:ea typeface="Arial"/>
                    <a:cs typeface="Arial"/>
                  </a:defRPr>
                </a:pPr>
                <a:r>
                  <a:rPr lang="en-GB"/>
                  <a:t>Dose(Gy)</a:t>
                </a:r>
              </a:p>
            </c:rich>
          </c:tx>
          <c:layout>
            <c:manualLayout>
              <c:xMode val="edge"/>
              <c:yMode val="edge"/>
              <c:x val="0.411277850358391"/>
              <c:y val="0.906967879015123"/>
            </c:manualLayout>
          </c:layout>
          <c:overlay val="0"/>
          <c:spPr>
            <a:noFill/>
            <a:ln w="25400">
              <a:noFill/>
            </a:ln>
          </c:spPr>
        </c:title>
        <c:numFmt formatCode="0.00" sourceLinked="0"/>
        <c:majorTickMark val="out"/>
        <c:minorTickMark val="none"/>
        <c:tickLblPos val="nextTo"/>
        <c:spPr>
          <a:ln w="3175">
            <a:solidFill>
              <a:srgbClr val="000000"/>
            </a:solidFill>
            <a:prstDash val="solid"/>
          </a:ln>
        </c:spPr>
        <c:txPr>
          <a:bodyPr rot="0" vert="horz"/>
          <a:lstStyle/>
          <a:p>
            <a:pPr>
              <a:defRPr sz="1050" b="0" i="0" u="none" strike="noStrike" baseline="0">
                <a:solidFill>
                  <a:srgbClr val="000000"/>
                </a:solidFill>
                <a:latin typeface="Arial"/>
                <a:ea typeface="Arial"/>
                <a:cs typeface="Arial"/>
              </a:defRPr>
            </a:pPr>
            <a:endParaRPr lang="en-US"/>
          </a:p>
        </c:txPr>
        <c:crossAx val="2104027752"/>
        <c:crosses val="autoZero"/>
        <c:crossBetween val="midCat"/>
      </c:valAx>
      <c:valAx>
        <c:axId val="2104027752"/>
        <c:scaling>
          <c:orientation val="minMax"/>
          <c:max val="1.0"/>
          <c:min val="0.0"/>
        </c:scaling>
        <c:delete val="0"/>
        <c:axPos val="l"/>
        <c:majorGridlines>
          <c:spPr>
            <a:ln w="3175">
              <a:solidFill>
                <a:srgbClr val="000000"/>
              </a:solidFill>
              <a:prstDash val="solid"/>
            </a:ln>
          </c:spPr>
        </c:majorGridlines>
        <c:title>
          <c:tx>
            <c:rich>
              <a:bodyPr/>
              <a:lstStyle/>
              <a:p>
                <a:pPr>
                  <a:defRPr sz="1050" b="1" i="0" u="none" strike="noStrike" baseline="0">
                    <a:solidFill>
                      <a:srgbClr val="000000"/>
                    </a:solidFill>
                    <a:latin typeface="Arial"/>
                    <a:ea typeface="Arial"/>
                    <a:cs typeface="Arial"/>
                  </a:defRPr>
                </a:pPr>
                <a:r>
                  <a:rPr lang="en-GB"/>
                  <a:t>X(D) response</a:t>
                </a:r>
              </a:p>
            </c:rich>
          </c:tx>
          <c:layout>
            <c:manualLayout>
              <c:xMode val="edge"/>
              <c:yMode val="edge"/>
              <c:x val="0.0264462809917355"/>
              <c:y val="0.37988895900430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50" b="0" i="0" u="none" strike="noStrike" baseline="0">
                <a:solidFill>
                  <a:srgbClr val="000000"/>
                </a:solidFill>
                <a:latin typeface="Arial"/>
                <a:ea typeface="Arial"/>
                <a:cs typeface="Arial"/>
              </a:defRPr>
            </a:pPr>
            <a:endParaRPr lang="en-US"/>
          </a:p>
        </c:txPr>
        <c:crossAx val="2104021560"/>
        <c:crosses val="autoZero"/>
        <c:crossBetween val="midCat"/>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050" b="0" i="0" u="none" strike="noStrike" baseline="0">
          <a:solidFill>
            <a:srgbClr val="000000"/>
          </a:solidFill>
          <a:latin typeface="Arial"/>
          <a:ea typeface="Arial"/>
          <a:cs typeface="Arial"/>
        </a:defRPr>
      </a:pPr>
      <a:endParaRPr lang="en-US"/>
    </a:p>
  </c:txPr>
  <c:printSettings>
    <c:headerFooter alignWithMargins="0"/>
    <c:pageMargins b="1.0" l="0.75" r="0.75" t="1.0" header="0.5" footer="0.5"/>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125667565096964"/>
          <c:y val="0.0527622594661701"/>
          <c:w val="0.801205701305274"/>
          <c:h val="0.77992018854786"/>
        </c:manualLayout>
      </c:layout>
      <c:scatterChart>
        <c:scatterStyle val="lineMarker"/>
        <c:varyColors val="0"/>
        <c:ser>
          <c:idx val="0"/>
          <c:order val="0"/>
          <c:tx>
            <c:v>fit</c:v>
          </c:tx>
          <c:spPr>
            <a:ln w="19050">
              <a:noFill/>
            </a:ln>
          </c:spPr>
          <c:marker>
            <c:symbol val="diamond"/>
            <c:size val="5"/>
            <c:spPr>
              <a:solidFill>
                <a:srgbClr val="000080"/>
              </a:solidFill>
              <a:ln>
                <a:solidFill>
                  <a:srgbClr val="000080"/>
                </a:solidFill>
                <a:prstDash val="solid"/>
              </a:ln>
            </c:spPr>
          </c:marker>
          <c:xVal>
            <c:numRef>
              <c:f>'rational cal 3'!$Z$2:$Z$13</c:f>
              <c:numCache>
                <c:formatCode>0.0</c:formatCode>
                <c:ptCount val="12"/>
                <c:pt idx="0">
                  <c:v>0.0</c:v>
                </c:pt>
                <c:pt idx="1">
                  <c:v>45.38319484951167</c:v>
                </c:pt>
                <c:pt idx="2">
                  <c:v>75.65575036597394</c:v>
                </c:pt>
                <c:pt idx="3">
                  <c:v>108.988108178716</c:v>
                </c:pt>
                <c:pt idx="4">
                  <c:v>136.4914304860252</c:v>
                </c:pt>
                <c:pt idx="5">
                  <c:v>167.0990855942994</c:v>
                </c:pt>
                <c:pt idx="6">
                  <c:v>180.6056716643376</c:v>
                </c:pt>
                <c:pt idx="7">
                  <c:v>208.5510887771362</c:v>
                </c:pt>
                <c:pt idx="8">
                  <c:v>216.2382504140901</c:v>
                </c:pt>
                <c:pt idx="9">
                  <c:v>241.7777247940434</c:v>
                </c:pt>
                <c:pt idx="10">
                  <c:v>243.6134250900843</c:v>
                </c:pt>
                <c:pt idx="11">
                  <c:v>266.11264048473</c:v>
                </c:pt>
              </c:numCache>
            </c:numRef>
          </c:xVal>
          <c:yVal>
            <c:numRef>
              <c:f>'rational cal 3'!$AA$2:$AA$13</c:f>
              <c:numCache>
                <c:formatCode>0</c:formatCode>
                <c:ptCount val="12"/>
                <c:pt idx="0">
                  <c:v>21785.11253908247</c:v>
                </c:pt>
                <c:pt idx="1">
                  <c:v>26695.78703287833</c:v>
                </c:pt>
                <c:pt idx="2">
                  <c:v>29431.63565559417</c:v>
                </c:pt>
                <c:pt idx="3">
                  <c:v>32054.9261057422</c:v>
                </c:pt>
                <c:pt idx="4">
                  <c:v>33966.20619479568</c:v>
                </c:pt>
                <c:pt idx="5">
                  <c:v>35868.70892016517</c:v>
                </c:pt>
                <c:pt idx="6">
                  <c:v>36642.58885063606</c:v>
                </c:pt>
                <c:pt idx="7">
                  <c:v>38131.64951995063</c:v>
                </c:pt>
                <c:pt idx="8">
                  <c:v>38516.91886772667</c:v>
                </c:pt>
                <c:pt idx="9">
                  <c:v>39728.89721956597</c:v>
                </c:pt>
                <c:pt idx="10">
                  <c:v>39812.20755931527</c:v>
                </c:pt>
                <c:pt idx="11">
                  <c:v>40795.04527571239</c:v>
                </c:pt>
              </c:numCache>
            </c:numRef>
          </c:yVal>
          <c:smooth val="0"/>
        </c:ser>
        <c:dLbls>
          <c:showLegendKey val="0"/>
          <c:showVal val="0"/>
          <c:showCatName val="0"/>
          <c:showSerName val="0"/>
          <c:showPercent val="0"/>
          <c:showBubbleSize val="0"/>
        </c:dLbls>
        <c:axId val="2103999368"/>
        <c:axId val="2104058312"/>
      </c:scatterChart>
      <c:valAx>
        <c:axId val="2103999368"/>
        <c:scaling>
          <c:orientation val="minMax"/>
        </c:scaling>
        <c:delete val="0"/>
        <c:axPos val="b"/>
        <c:title>
          <c:tx>
            <c:rich>
              <a:bodyPr/>
              <a:lstStyle/>
              <a:p>
                <a:pPr>
                  <a:defRPr sz="1050" b="1" i="0" u="none" strike="noStrike" baseline="0">
                    <a:solidFill>
                      <a:srgbClr val="000000"/>
                    </a:solidFill>
                    <a:latin typeface="Arial"/>
                    <a:ea typeface="Arial"/>
                    <a:cs typeface="Arial"/>
                  </a:defRPr>
                </a:pPr>
                <a:r>
                  <a:rPr lang="en-GB"/>
                  <a:t>Dose(Gy)</a:t>
                </a:r>
              </a:p>
            </c:rich>
          </c:tx>
          <c:layout>
            <c:manualLayout>
              <c:xMode val="edge"/>
              <c:yMode val="edge"/>
              <c:x val="0.411277850358391"/>
              <c:y val="0.906967879015123"/>
            </c:manualLayout>
          </c:layout>
          <c:overlay val="0"/>
          <c:spPr>
            <a:noFill/>
            <a:ln w="25400">
              <a:noFill/>
            </a:ln>
          </c:spPr>
        </c:title>
        <c:numFmt formatCode="0.00" sourceLinked="0"/>
        <c:majorTickMark val="out"/>
        <c:minorTickMark val="none"/>
        <c:tickLblPos val="nextTo"/>
        <c:spPr>
          <a:ln w="3175">
            <a:solidFill>
              <a:srgbClr val="000000"/>
            </a:solidFill>
            <a:prstDash val="solid"/>
          </a:ln>
        </c:spPr>
        <c:txPr>
          <a:bodyPr rot="0" vert="horz"/>
          <a:lstStyle/>
          <a:p>
            <a:pPr>
              <a:defRPr sz="1050" b="0" i="0" u="none" strike="noStrike" baseline="0">
                <a:solidFill>
                  <a:srgbClr val="000000"/>
                </a:solidFill>
                <a:latin typeface="Arial"/>
                <a:ea typeface="Arial"/>
                <a:cs typeface="Arial"/>
              </a:defRPr>
            </a:pPr>
            <a:endParaRPr lang="en-US"/>
          </a:p>
        </c:txPr>
        <c:crossAx val="2104058312"/>
        <c:crosses val="autoZero"/>
        <c:crossBetween val="midCat"/>
      </c:valAx>
      <c:valAx>
        <c:axId val="2104058312"/>
        <c:scaling>
          <c:orientation val="minMax"/>
        </c:scaling>
        <c:delete val="0"/>
        <c:axPos val="l"/>
        <c:majorGridlines>
          <c:spPr>
            <a:ln w="3175">
              <a:solidFill>
                <a:srgbClr val="000000"/>
              </a:solidFill>
              <a:prstDash val="solid"/>
            </a:ln>
          </c:spPr>
        </c:majorGridlines>
        <c:title>
          <c:tx>
            <c:rich>
              <a:bodyPr/>
              <a:lstStyle/>
              <a:p>
                <a:pPr>
                  <a:defRPr sz="1050" b="1" i="0" u="none" strike="noStrike" baseline="0">
                    <a:solidFill>
                      <a:srgbClr val="000000"/>
                    </a:solidFill>
                    <a:latin typeface="Arial"/>
                    <a:ea typeface="Arial"/>
                    <a:cs typeface="Arial"/>
                  </a:defRPr>
                </a:pPr>
                <a:r>
                  <a:rPr lang="en-GB"/>
                  <a:t>X(D) response</a:t>
                </a:r>
              </a:p>
            </c:rich>
          </c:tx>
          <c:layout>
            <c:manualLayout>
              <c:xMode val="edge"/>
              <c:yMode val="edge"/>
              <c:x val="0.0264462809917355"/>
              <c:y val="0.37988895900430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50" b="0" i="0" u="none" strike="noStrike" baseline="0">
                <a:solidFill>
                  <a:srgbClr val="000000"/>
                </a:solidFill>
                <a:latin typeface="Arial"/>
                <a:ea typeface="Arial"/>
                <a:cs typeface="Arial"/>
              </a:defRPr>
            </a:pPr>
            <a:endParaRPr lang="en-US"/>
          </a:p>
        </c:txPr>
        <c:crossAx val="2103999368"/>
        <c:crosses val="autoZero"/>
        <c:crossBetween val="midCat"/>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050" b="0" i="0" u="none" strike="noStrike" baseline="0">
          <a:solidFill>
            <a:srgbClr val="000000"/>
          </a:solidFill>
          <a:latin typeface="Arial"/>
          <a:ea typeface="Arial"/>
          <a:cs typeface="Arial"/>
        </a:defRPr>
      </a:pPr>
      <a:endParaRPr lang="en-US"/>
    </a:p>
  </c:txPr>
  <c:printSettings>
    <c:headerFooter alignWithMargins="0"/>
    <c:pageMargins b="1.0" l="0.75" r="0.75" t="1.0" header="0.5" footer="0.5"/>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scatterChart>
        <c:scatterStyle val="lineMarker"/>
        <c:varyColors val="0"/>
        <c:ser>
          <c:idx val="0"/>
          <c:order val="0"/>
          <c:tx>
            <c:v>calculated points using rational fit</c:v>
          </c:tx>
          <c:spPr>
            <a:ln w="19050">
              <a:noFill/>
            </a:ln>
          </c:spPr>
          <c:marker>
            <c:symbol val="diamond"/>
            <c:size val="5"/>
            <c:spPr>
              <a:solidFill>
                <a:srgbClr val="000080"/>
              </a:solidFill>
              <a:ln>
                <a:solidFill>
                  <a:srgbClr val="000080"/>
                </a:solidFill>
                <a:prstDash val="solid"/>
              </a:ln>
            </c:spPr>
          </c:marker>
          <c:xVal>
            <c:numRef>
              <c:f>'rational cal 4 red'!$C$27:$C$53</c:f>
              <c:numCache>
                <c:formatCode>General</c:formatCode>
                <c:ptCount val="27"/>
                <c:pt idx="0">
                  <c:v>30.0</c:v>
                </c:pt>
                <c:pt idx="1">
                  <c:v>28.0</c:v>
                </c:pt>
                <c:pt idx="2">
                  <c:v>26.0</c:v>
                </c:pt>
                <c:pt idx="3">
                  <c:v>24.0</c:v>
                </c:pt>
                <c:pt idx="4" formatCode="0.00">
                  <c:v>21.9999999999916</c:v>
                </c:pt>
                <c:pt idx="5" formatCode="0.00">
                  <c:v>20.999999999992</c:v>
                </c:pt>
                <c:pt idx="6" formatCode="0.00">
                  <c:v>19.9999999999924</c:v>
                </c:pt>
                <c:pt idx="7" formatCode="0.0000">
                  <c:v>18.9999999999928</c:v>
                </c:pt>
                <c:pt idx="8" formatCode="0.0000">
                  <c:v>17.9999999999932</c:v>
                </c:pt>
                <c:pt idx="9" formatCode="0.00">
                  <c:v>16.9999999999936</c:v>
                </c:pt>
                <c:pt idx="10" formatCode="0.00">
                  <c:v>15.999999999994</c:v>
                </c:pt>
                <c:pt idx="11" formatCode="0.00">
                  <c:v>14.9999999999944</c:v>
                </c:pt>
                <c:pt idx="12" formatCode="0.0000">
                  <c:v>13.9999999999948</c:v>
                </c:pt>
                <c:pt idx="13" formatCode="0.0000">
                  <c:v>12.9999999999952</c:v>
                </c:pt>
                <c:pt idx="14" formatCode="0.00">
                  <c:v>11.9999999999956</c:v>
                </c:pt>
                <c:pt idx="15" formatCode="0.00">
                  <c:v>10.999999999996</c:v>
                </c:pt>
                <c:pt idx="16" formatCode="0.00">
                  <c:v>9.99999999999639</c:v>
                </c:pt>
                <c:pt idx="17" formatCode="0.0000">
                  <c:v>8.99999999999679</c:v>
                </c:pt>
                <c:pt idx="18" formatCode="0.0000">
                  <c:v>7.99999999999719</c:v>
                </c:pt>
                <c:pt idx="19" formatCode="0.00">
                  <c:v>6.99999999999759</c:v>
                </c:pt>
                <c:pt idx="20" formatCode="0.00">
                  <c:v>5.99999999999799</c:v>
                </c:pt>
                <c:pt idx="21" formatCode="0.00">
                  <c:v>4.99999999999839</c:v>
                </c:pt>
                <c:pt idx="22" formatCode="0.0000">
                  <c:v>4.0</c:v>
                </c:pt>
                <c:pt idx="23" formatCode="0.0000">
                  <c:v>3.0</c:v>
                </c:pt>
                <c:pt idx="24" formatCode="0.00">
                  <c:v>2.0</c:v>
                </c:pt>
                <c:pt idx="25" formatCode="0.00">
                  <c:v>1.0</c:v>
                </c:pt>
                <c:pt idx="26" formatCode="0.00">
                  <c:v>4.01456645704457E-13</c:v>
                </c:pt>
              </c:numCache>
            </c:numRef>
          </c:xVal>
          <c:yVal>
            <c:numRef>
              <c:f>'rational cal 4 red'!$B$27:$B$53</c:f>
              <c:numCache>
                <c:formatCode>0.000</c:formatCode>
                <c:ptCount val="27"/>
                <c:pt idx="0">
                  <c:v>0.107657032071107</c:v>
                </c:pt>
                <c:pt idx="1">
                  <c:v>0.114143980582623</c:v>
                </c:pt>
                <c:pt idx="2">
                  <c:v>0.121436509271087</c:v>
                </c:pt>
                <c:pt idx="3">
                  <c:v>0.129694613827694</c:v>
                </c:pt>
                <c:pt idx="4">
                  <c:v>0.139123662589716</c:v>
                </c:pt>
                <c:pt idx="5">
                  <c:v>0.144357978836084</c:v>
                </c:pt>
                <c:pt idx="6">
                  <c:v>0.149991707690483</c:v>
                </c:pt>
                <c:pt idx="7">
                  <c:v>0.156072379279363</c:v>
                </c:pt>
                <c:pt idx="8">
                  <c:v>0.162655376680622</c:v>
                </c:pt>
                <c:pt idx="9">
                  <c:v>0.169805627635734</c:v>
                </c:pt>
                <c:pt idx="10">
                  <c:v>0.177599753274066</c:v>
                </c:pt>
                <c:pt idx="11">
                  <c:v>0.186128824677988</c:v>
                </c:pt>
                <c:pt idx="12">
                  <c:v>0.195501937821715</c:v>
                </c:pt>
                <c:pt idx="13">
                  <c:v>0.205850905092914</c:v>
                </c:pt>
                <c:pt idx="14">
                  <c:v>0.217336492614463</c:v>
                </c:pt>
                <c:pt idx="15">
                  <c:v>0.230156832103009</c:v>
                </c:pt>
                <c:pt idx="16">
                  <c:v>0.24455894629523</c:v>
                </c:pt>
                <c:pt idx="17">
                  <c:v>0.260854820872364</c:v>
                </c:pt>
                <c:pt idx="18">
                  <c:v>0.279444262526237</c:v>
                </c:pt>
                <c:pt idx="19">
                  <c:v>0.300848139134866</c:v>
                </c:pt>
                <c:pt idx="20">
                  <c:v>0.325757954082783</c:v>
                </c:pt>
                <c:pt idx="21">
                  <c:v>0.355111954395759</c:v>
                </c:pt>
                <c:pt idx="22">
                  <c:v>0.390215964210344</c:v>
                </c:pt>
                <c:pt idx="23">
                  <c:v>0.432942936516387</c:v>
                </c:pt>
                <c:pt idx="24">
                  <c:v>0.4860783392739</c:v>
                </c:pt>
                <c:pt idx="25">
                  <c:v>0.553952961298501</c:v>
                </c:pt>
                <c:pt idx="26">
                  <c:v>0.643687117888136</c:v>
                </c:pt>
              </c:numCache>
            </c:numRef>
          </c:yVal>
          <c:smooth val="0"/>
        </c:ser>
        <c:ser>
          <c:idx val="1"/>
          <c:order val="1"/>
          <c:tx>
            <c:v>measured points</c:v>
          </c:tx>
          <c:spPr>
            <a:ln w="28575">
              <a:noFill/>
            </a:ln>
          </c:spPr>
          <c:marker>
            <c:symbol val="square"/>
            <c:size val="3"/>
          </c:marker>
          <c:xVal>
            <c:numRef>
              <c:f>'rational cal 4 red'!$B$2:$B$13</c:f>
              <c:numCache>
                <c:formatCode>General</c:formatCode>
                <c:ptCount val="12"/>
                <c:pt idx="0">
                  <c:v>19.5</c:v>
                </c:pt>
                <c:pt idx="1">
                  <c:v>15.0</c:v>
                </c:pt>
                <c:pt idx="2">
                  <c:v>13.5</c:v>
                </c:pt>
                <c:pt idx="3">
                  <c:v>12.0</c:v>
                </c:pt>
                <c:pt idx="4">
                  <c:v>10.5</c:v>
                </c:pt>
                <c:pt idx="5">
                  <c:v>9.0</c:v>
                </c:pt>
                <c:pt idx="6">
                  <c:v>7.0</c:v>
                </c:pt>
                <c:pt idx="7">
                  <c:v>4.0</c:v>
                </c:pt>
                <c:pt idx="8">
                  <c:v>2.0</c:v>
                </c:pt>
                <c:pt idx="9">
                  <c:v>1.0</c:v>
                </c:pt>
                <c:pt idx="10">
                  <c:v>0.5</c:v>
                </c:pt>
                <c:pt idx="11">
                  <c:v>0.0</c:v>
                </c:pt>
              </c:numCache>
            </c:numRef>
          </c:xVal>
          <c:yVal>
            <c:numRef>
              <c:f>'rational cal 4 red'!$D$2:$D$13</c:f>
              <c:numCache>
                <c:formatCode>General</c:formatCode>
                <c:ptCount val="12"/>
                <c:pt idx="0">
                  <c:v>0.150358159761959</c:v>
                </c:pt>
                <c:pt idx="1">
                  <c:v>0.18372381170367</c:v>
                </c:pt>
                <c:pt idx="2">
                  <c:v>0.202289921416037</c:v>
                </c:pt>
                <c:pt idx="3">
                  <c:v>0.220636911573968</c:v>
                </c:pt>
                <c:pt idx="4">
                  <c:v>0.238389257648585</c:v>
                </c:pt>
                <c:pt idx="5">
                  <c:v>0.263171435111009</c:v>
                </c:pt>
                <c:pt idx="6">
                  <c:v>0.298417334248875</c:v>
                </c:pt>
                <c:pt idx="7">
                  <c:v>0.38969130998703</c:v>
                </c:pt>
                <c:pt idx="8">
                  <c:v>0.484077973601892</c:v>
                </c:pt>
                <c:pt idx="9">
                  <c:v>0.556254825665675</c:v>
                </c:pt>
                <c:pt idx="10">
                  <c:v>0.593057450217441</c:v>
                </c:pt>
                <c:pt idx="11">
                  <c:v>0.645172961013199</c:v>
                </c:pt>
              </c:numCache>
            </c:numRef>
          </c:yVal>
          <c:smooth val="0"/>
        </c:ser>
        <c:dLbls>
          <c:showLegendKey val="0"/>
          <c:showVal val="0"/>
          <c:showCatName val="0"/>
          <c:showSerName val="0"/>
          <c:showPercent val="0"/>
          <c:showBubbleSize val="0"/>
        </c:dLbls>
        <c:axId val="2102835960"/>
        <c:axId val="2102842152"/>
      </c:scatterChart>
      <c:valAx>
        <c:axId val="2102835960"/>
        <c:scaling>
          <c:orientation val="minMax"/>
          <c:max val="32.0"/>
          <c:min val="0.0"/>
        </c:scaling>
        <c:delete val="0"/>
        <c:axPos val="b"/>
        <c:title>
          <c:tx>
            <c:rich>
              <a:bodyPr/>
              <a:lstStyle/>
              <a:p>
                <a:pPr>
                  <a:defRPr sz="1050" b="1" i="0" u="none" strike="noStrike" baseline="0">
                    <a:solidFill>
                      <a:srgbClr val="000000"/>
                    </a:solidFill>
                    <a:latin typeface="Arial"/>
                    <a:ea typeface="Arial"/>
                    <a:cs typeface="Arial"/>
                  </a:defRPr>
                </a:pPr>
                <a:r>
                  <a:rPr lang="en-GB"/>
                  <a:t>Dose(Gy)</a:t>
                </a:r>
              </a:p>
            </c:rich>
          </c:tx>
          <c:layout/>
          <c:overlay val="0"/>
          <c:spPr>
            <a:noFill/>
            <a:ln w="25400">
              <a:noFill/>
            </a:ln>
          </c:spPr>
        </c:title>
        <c:numFmt formatCode="0.00" sourceLinked="0"/>
        <c:majorTickMark val="none"/>
        <c:minorTickMark val="none"/>
        <c:tickLblPos val="nextTo"/>
        <c:spPr>
          <a:ln w="3175">
            <a:solidFill>
              <a:srgbClr val="000000"/>
            </a:solidFill>
            <a:prstDash val="solid"/>
          </a:ln>
        </c:spPr>
        <c:txPr>
          <a:bodyPr rot="0" vert="horz"/>
          <a:lstStyle/>
          <a:p>
            <a:pPr>
              <a:defRPr sz="1050" b="0" i="0" u="none" strike="noStrike" baseline="0">
                <a:solidFill>
                  <a:srgbClr val="000000"/>
                </a:solidFill>
                <a:latin typeface="Arial"/>
                <a:ea typeface="Arial"/>
                <a:cs typeface="Arial"/>
              </a:defRPr>
            </a:pPr>
            <a:endParaRPr lang="en-US"/>
          </a:p>
        </c:txPr>
        <c:crossAx val="2102842152"/>
        <c:crosses val="autoZero"/>
        <c:crossBetween val="midCat"/>
      </c:valAx>
      <c:valAx>
        <c:axId val="2102842152"/>
        <c:scaling>
          <c:orientation val="minMax"/>
          <c:max val="1.0"/>
          <c:min val="0.0"/>
        </c:scaling>
        <c:delete val="0"/>
        <c:axPos val="l"/>
        <c:majorGridlines>
          <c:spPr>
            <a:ln w="3175">
              <a:solidFill>
                <a:srgbClr val="000000"/>
              </a:solidFill>
              <a:prstDash val="solid"/>
            </a:ln>
          </c:spPr>
        </c:majorGridlines>
        <c:title>
          <c:tx>
            <c:rich>
              <a:bodyPr/>
              <a:lstStyle/>
              <a:p>
                <a:pPr>
                  <a:defRPr sz="1050" b="1" i="0" u="none" strike="noStrike" baseline="0">
                    <a:solidFill>
                      <a:srgbClr val="000000"/>
                    </a:solidFill>
                    <a:latin typeface="Arial"/>
                    <a:ea typeface="Arial"/>
                    <a:cs typeface="Arial"/>
                  </a:defRPr>
                </a:pPr>
                <a:r>
                  <a:rPr lang="en-GB"/>
                  <a:t>X(D) response</a:t>
                </a:r>
              </a:p>
            </c:rich>
          </c:tx>
          <c:layout/>
          <c:overlay val="0"/>
          <c:spPr>
            <a:noFill/>
            <a:ln w="25400">
              <a:noFill/>
            </a:ln>
          </c:spPr>
        </c:title>
        <c:numFmt formatCode="0.0" sourceLinked="0"/>
        <c:majorTickMark val="none"/>
        <c:minorTickMark val="none"/>
        <c:tickLblPos val="nextTo"/>
        <c:spPr>
          <a:ln w="3175">
            <a:solidFill>
              <a:srgbClr val="000000"/>
            </a:solidFill>
            <a:prstDash val="solid"/>
          </a:ln>
        </c:spPr>
        <c:txPr>
          <a:bodyPr rot="0" vert="horz"/>
          <a:lstStyle/>
          <a:p>
            <a:pPr>
              <a:defRPr sz="1050" b="0" i="0" u="none" strike="noStrike" baseline="0">
                <a:solidFill>
                  <a:srgbClr val="000000"/>
                </a:solidFill>
                <a:latin typeface="Arial"/>
                <a:ea typeface="Arial"/>
                <a:cs typeface="Arial"/>
              </a:defRPr>
            </a:pPr>
            <a:endParaRPr lang="en-US"/>
          </a:p>
        </c:txPr>
        <c:crossAx val="2102835960"/>
        <c:crosses val="autoZero"/>
        <c:crossBetween val="midCat"/>
      </c:valAx>
      <c:spPr>
        <a:solidFill>
          <a:srgbClr val="C0C0C0"/>
        </a:solidFill>
        <a:ln w="12700">
          <a:solidFill>
            <a:srgbClr val="808080"/>
          </a:solidFill>
          <a:prstDash val="solid"/>
        </a:ln>
      </c:spPr>
    </c:plotArea>
    <c:legend>
      <c:legendPos val="r"/>
      <c:layout/>
      <c:overlay val="0"/>
    </c:legend>
    <c:plotVisOnly val="1"/>
    <c:dispBlanksAs val="gap"/>
    <c:showDLblsOverMax val="0"/>
  </c:chart>
  <c:spPr>
    <a:solidFill>
      <a:srgbClr val="FFFFFF"/>
    </a:solidFill>
    <a:ln w="3175">
      <a:solidFill>
        <a:srgbClr val="000000"/>
      </a:solidFill>
      <a:prstDash val="solid"/>
    </a:ln>
  </c:spPr>
  <c:txPr>
    <a:bodyPr/>
    <a:lstStyle/>
    <a:p>
      <a:pPr>
        <a:defRPr sz="1050" b="0" i="0" u="none" strike="noStrike" baseline="0">
          <a:solidFill>
            <a:srgbClr val="000000"/>
          </a:solidFill>
          <a:latin typeface="Arial"/>
          <a:ea typeface="Arial"/>
          <a:cs typeface="Arial"/>
        </a:defRPr>
      </a:pPr>
      <a:endParaRPr lang="en-US"/>
    </a:p>
  </c:txPr>
  <c:printSettings>
    <c:headerFooter alignWithMargins="0"/>
    <c:pageMargins b="1.0" l="0.75" r="0.75" t="1.0" header="0.5" footer="0.5"/>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Green calibration</a:t>
            </a:r>
          </a:p>
        </c:rich>
      </c:tx>
      <c:layout/>
      <c:overlay val="0"/>
    </c:title>
    <c:autoTitleDeleted val="0"/>
    <c:plotArea>
      <c:layout/>
      <c:scatterChart>
        <c:scatterStyle val="lineMarker"/>
        <c:varyColors val="0"/>
        <c:ser>
          <c:idx val="0"/>
          <c:order val="0"/>
          <c:tx>
            <c:v>calculated points using rational fit</c:v>
          </c:tx>
          <c:spPr>
            <a:ln w="19050">
              <a:noFill/>
            </a:ln>
          </c:spPr>
          <c:marker>
            <c:symbol val="diamond"/>
            <c:size val="5"/>
            <c:spPr>
              <a:solidFill>
                <a:srgbClr val="000080"/>
              </a:solidFill>
              <a:ln>
                <a:solidFill>
                  <a:srgbClr val="000080"/>
                </a:solidFill>
                <a:prstDash val="solid"/>
              </a:ln>
            </c:spPr>
          </c:marker>
          <c:xVal>
            <c:numRef>
              <c:f>'rational cal 5 green'!$C$27:$C$53</c:f>
              <c:numCache>
                <c:formatCode>General</c:formatCode>
                <c:ptCount val="27"/>
                <c:pt idx="0">
                  <c:v>30.0</c:v>
                </c:pt>
                <c:pt idx="1">
                  <c:v>28.0</c:v>
                </c:pt>
                <c:pt idx="2">
                  <c:v>26.0</c:v>
                </c:pt>
                <c:pt idx="3">
                  <c:v>24.0</c:v>
                </c:pt>
                <c:pt idx="4" formatCode="0.00">
                  <c:v>21.9999999999916</c:v>
                </c:pt>
                <c:pt idx="5" formatCode="0.00">
                  <c:v>20.999999999992</c:v>
                </c:pt>
                <c:pt idx="6" formatCode="0.00">
                  <c:v>19.9999999999924</c:v>
                </c:pt>
                <c:pt idx="7" formatCode="0.0000">
                  <c:v>18.9999999999928</c:v>
                </c:pt>
                <c:pt idx="8" formatCode="0.0000">
                  <c:v>17.9999999999932</c:v>
                </c:pt>
                <c:pt idx="9" formatCode="0.00">
                  <c:v>16.9999999999936</c:v>
                </c:pt>
                <c:pt idx="10" formatCode="0.00">
                  <c:v>15.999999999994</c:v>
                </c:pt>
                <c:pt idx="11" formatCode="0.00">
                  <c:v>14.9999999999944</c:v>
                </c:pt>
                <c:pt idx="12" formatCode="0.0000">
                  <c:v>13.9999999999948</c:v>
                </c:pt>
                <c:pt idx="13" formatCode="0.0000">
                  <c:v>12.9999999999952</c:v>
                </c:pt>
                <c:pt idx="14" formatCode="0.00">
                  <c:v>11.9999999999956</c:v>
                </c:pt>
                <c:pt idx="15" formatCode="0.00">
                  <c:v>10.999999999996</c:v>
                </c:pt>
                <c:pt idx="16" formatCode="0.00">
                  <c:v>9.99999999999639</c:v>
                </c:pt>
                <c:pt idx="17" formatCode="0.0000">
                  <c:v>8.99999999999679</c:v>
                </c:pt>
                <c:pt idx="18" formatCode="0.0000">
                  <c:v>7.99999999999719</c:v>
                </c:pt>
                <c:pt idx="19" formatCode="0.00">
                  <c:v>6.99999999999759</c:v>
                </c:pt>
                <c:pt idx="20" formatCode="0.00">
                  <c:v>5.99999999999799</c:v>
                </c:pt>
                <c:pt idx="21" formatCode="0.00">
                  <c:v>4.99999999999839</c:v>
                </c:pt>
                <c:pt idx="22" formatCode="0.0000">
                  <c:v>4.0</c:v>
                </c:pt>
                <c:pt idx="23" formatCode="0.0000">
                  <c:v>3.0</c:v>
                </c:pt>
                <c:pt idx="24" formatCode="0.00">
                  <c:v>2.0</c:v>
                </c:pt>
                <c:pt idx="25" formatCode="0.00">
                  <c:v>1.0</c:v>
                </c:pt>
                <c:pt idx="26" formatCode="0.00">
                  <c:v>4.01456645704457E-13</c:v>
                </c:pt>
              </c:numCache>
            </c:numRef>
          </c:xVal>
          <c:yVal>
            <c:numRef>
              <c:f>'rational cal 5 green'!$B$27:$B$53</c:f>
              <c:numCache>
                <c:formatCode>0.000</c:formatCode>
                <c:ptCount val="27"/>
                <c:pt idx="0">
                  <c:v>0.106061227323426</c:v>
                </c:pt>
                <c:pt idx="1">
                  <c:v>0.112605232187711</c:v>
                </c:pt>
                <c:pt idx="2">
                  <c:v>0.119960676830936</c:v>
                </c:pt>
                <c:pt idx="3">
                  <c:v>0.128288461533278</c:v>
                </c:pt>
                <c:pt idx="4">
                  <c:v>0.137795037174329</c:v>
                </c:pt>
                <c:pt idx="5">
                  <c:v>0.143071455078658</c:v>
                </c:pt>
                <c:pt idx="6">
                  <c:v>0.14874975207093</c:v>
                </c:pt>
                <c:pt idx="7">
                  <c:v>0.154877659652453</c:v>
                </c:pt>
                <c:pt idx="8">
                  <c:v>0.161510779727431</c:v>
                </c:pt>
                <c:pt idx="9">
                  <c:v>0.168714276527193</c:v>
                </c:pt>
                <c:pt idx="10">
                  <c:v>0.176565024604644</c:v>
                </c:pt>
                <c:pt idx="11">
                  <c:v>0.1851543630721</c:v>
                </c:pt>
                <c:pt idx="12">
                  <c:v>0.19459166555781</c:v>
                </c:pt>
                <c:pt idx="13">
                  <c:v>0.205009022371595</c:v>
                </c:pt>
                <c:pt idx="14">
                  <c:v>0.216567461276338</c:v>
                </c:pt>
                <c:pt idx="15">
                  <c:v>0.229465330911177</c:v>
                </c:pt>
                <c:pt idx="16">
                  <c:v>0.243949777969777</c:v>
                </c:pt>
                <c:pt idx="17">
                  <c:v>0.26033273740523</c:v>
                </c:pt>
                <c:pt idx="18">
                  <c:v>0.279013651229062</c:v>
                </c:pt>
                <c:pt idx="19">
                  <c:v>0.300512468291887</c:v>
                </c:pt>
                <c:pt idx="20">
                  <c:v>0.325518795706989</c:v>
                </c:pt>
                <c:pt idx="21">
                  <c:v>0.354967244032336</c:v>
                </c:pt>
                <c:pt idx="22">
                  <c:v>0.390156839402787</c:v>
                </c:pt>
                <c:pt idx="23">
                  <c:v>0.432947819119505</c:v>
                </c:pt>
                <c:pt idx="24">
                  <c:v>0.4861013999546</c:v>
                </c:pt>
                <c:pt idx="25">
                  <c:v>0.55390039570803</c:v>
                </c:pt>
                <c:pt idx="26">
                  <c:v>0.643364796257671</c:v>
                </c:pt>
              </c:numCache>
            </c:numRef>
          </c:yVal>
          <c:smooth val="0"/>
        </c:ser>
        <c:ser>
          <c:idx val="1"/>
          <c:order val="1"/>
          <c:tx>
            <c:v>measured points</c:v>
          </c:tx>
          <c:spPr>
            <a:ln w="28575">
              <a:noFill/>
            </a:ln>
          </c:spPr>
          <c:marker>
            <c:symbol val="square"/>
            <c:size val="3"/>
          </c:marker>
          <c:xVal>
            <c:numRef>
              <c:f>'rational cal 5 green'!$B$2:$B$13</c:f>
              <c:numCache>
                <c:formatCode>General</c:formatCode>
                <c:ptCount val="12"/>
                <c:pt idx="0">
                  <c:v>19.5</c:v>
                </c:pt>
                <c:pt idx="1">
                  <c:v>15.0</c:v>
                </c:pt>
                <c:pt idx="2">
                  <c:v>13.5</c:v>
                </c:pt>
                <c:pt idx="3">
                  <c:v>12.0</c:v>
                </c:pt>
                <c:pt idx="4">
                  <c:v>10.5</c:v>
                </c:pt>
                <c:pt idx="5">
                  <c:v>9.0</c:v>
                </c:pt>
                <c:pt idx="6">
                  <c:v>7.0</c:v>
                </c:pt>
                <c:pt idx="7">
                  <c:v>4.0</c:v>
                </c:pt>
                <c:pt idx="8">
                  <c:v>2.0</c:v>
                </c:pt>
                <c:pt idx="9">
                  <c:v>1.0</c:v>
                </c:pt>
                <c:pt idx="10">
                  <c:v>0.5</c:v>
                </c:pt>
                <c:pt idx="11">
                  <c:v>0.0</c:v>
                </c:pt>
              </c:numCache>
            </c:numRef>
          </c:xVal>
          <c:yVal>
            <c:numRef>
              <c:f>'rational cal 5 green'!$D$2:$D$13</c:f>
              <c:numCache>
                <c:formatCode>General</c:formatCode>
                <c:ptCount val="12"/>
                <c:pt idx="0">
                  <c:v>0.150495475700008</c:v>
                </c:pt>
                <c:pt idx="1">
                  <c:v>0.178785381857023</c:v>
                </c:pt>
                <c:pt idx="2">
                  <c:v>0.202176394293126</c:v>
                </c:pt>
                <c:pt idx="3">
                  <c:v>0.220404516670481</c:v>
                </c:pt>
                <c:pt idx="4">
                  <c:v>0.238536659800107</c:v>
                </c:pt>
                <c:pt idx="5">
                  <c:v>0.26331898985275</c:v>
                </c:pt>
                <c:pt idx="6">
                  <c:v>0.298505073624781</c:v>
                </c:pt>
                <c:pt idx="7">
                  <c:v>0.389534447241932</c:v>
                </c:pt>
                <c:pt idx="8">
                  <c:v>0.483510032806897</c:v>
                </c:pt>
                <c:pt idx="9">
                  <c:v>0.555765011062791</c:v>
                </c:pt>
                <c:pt idx="10">
                  <c:v>0.593084763866636</c:v>
                </c:pt>
                <c:pt idx="11">
                  <c:v>0.645203173876554</c:v>
                </c:pt>
              </c:numCache>
            </c:numRef>
          </c:yVal>
          <c:smooth val="0"/>
        </c:ser>
        <c:dLbls>
          <c:showLegendKey val="0"/>
          <c:showVal val="0"/>
          <c:showCatName val="0"/>
          <c:showSerName val="0"/>
          <c:showPercent val="0"/>
          <c:showBubbleSize val="0"/>
        </c:dLbls>
        <c:axId val="2102813016"/>
        <c:axId val="2102856888"/>
      </c:scatterChart>
      <c:valAx>
        <c:axId val="2102813016"/>
        <c:scaling>
          <c:orientation val="minMax"/>
          <c:max val="32.0"/>
          <c:min val="0.0"/>
        </c:scaling>
        <c:delete val="0"/>
        <c:axPos val="b"/>
        <c:title>
          <c:tx>
            <c:rich>
              <a:bodyPr/>
              <a:lstStyle/>
              <a:p>
                <a:pPr>
                  <a:defRPr sz="1050" b="1" i="0" u="none" strike="noStrike" baseline="0">
                    <a:solidFill>
                      <a:srgbClr val="000000"/>
                    </a:solidFill>
                    <a:latin typeface="Arial"/>
                    <a:ea typeface="Arial"/>
                    <a:cs typeface="Arial"/>
                  </a:defRPr>
                </a:pPr>
                <a:r>
                  <a:rPr lang="en-GB"/>
                  <a:t>Dose(Gy)</a:t>
                </a:r>
              </a:p>
            </c:rich>
          </c:tx>
          <c:layout/>
          <c:overlay val="0"/>
          <c:spPr>
            <a:noFill/>
            <a:ln w="25400">
              <a:noFill/>
            </a:ln>
          </c:spPr>
        </c:title>
        <c:numFmt formatCode="0.00" sourceLinked="0"/>
        <c:majorTickMark val="none"/>
        <c:minorTickMark val="none"/>
        <c:tickLblPos val="nextTo"/>
        <c:spPr>
          <a:ln w="3175">
            <a:solidFill>
              <a:srgbClr val="000000"/>
            </a:solidFill>
            <a:prstDash val="solid"/>
          </a:ln>
        </c:spPr>
        <c:txPr>
          <a:bodyPr rot="0" vert="horz"/>
          <a:lstStyle/>
          <a:p>
            <a:pPr>
              <a:defRPr sz="1050" b="0" i="0" u="none" strike="noStrike" baseline="0">
                <a:solidFill>
                  <a:srgbClr val="000000"/>
                </a:solidFill>
                <a:latin typeface="Arial"/>
                <a:ea typeface="Arial"/>
                <a:cs typeface="Arial"/>
              </a:defRPr>
            </a:pPr>
            <a:endParaRPr lang="en-US"/>
          </a:p>
        </c:txPr>
        <c:crossAx val="2102856888"/>
        <c:crosses val="autoZero"/>
        <c:crossBetween val="midCat"/>
      </c:valAx>
      <c:valAx>
        <c:axId val="2102856888"/>
        <c:scaling>
          <c:orientation val="minMax"/>
          <c:max val="1.0"/>
          <c:min val="0.0"/>
        </c:scaling>
        <c:delete val="0"/>
        <c:axPos val="l"/>
        <c:majorGridlines>
          <c:spPr>
            <a:ln w="3175">
              <a:solidFill>
                <a:srgbClr val="000000"/>
              </a:solidFill>
              <a:prstDash val="solid"/>
            </a:ln>
          </c:spPr>
        </c:majorGridlines>
        <c:title>
          <c:tx>
            <c:rich>
              <a:bodyPr/>
              <a:lstStyle/>
              <a:p>
                <a:pPr>
                  <a:defRPr sz="1050" b="1" i="0" u="none" strike="noStrike" baseline="0">
                    <a:solidFill>
                      <a:srgbClr val="000000"/>
                    </a:solidFill>
                    <a:latin typeface="Arial"/>
                    <a:ea typeface="Arial"/>
                    <a:cs typeface="Arial"/>
                  </a:defRPr>
                </a:pPr>
                <a:r>
                  <a:rPr lang="en-GB"/>
                  <a:t>X(D) response</a:t>
                </a:r>
              </a:p>
            </c:rich>
          </c:tx>
          <c:layout/>
          <c:overlay val="0"/>
          <c:spPr>
            <a:noFill/>
            <a:ln w="25400">
              <a:noFill/>
            </a:ln>
          </c:spPr>
        </c:title>
        <c:numFmt formatCode="0.0" sourceLinked="0"/>
        <c:majorTickMark val="none"/>
        <c:minorTickMark val="none"/>
        <c:tickLblPos val="nextTo"/>
        <c:spPr>
          <a:ln w="3175">
            <a:solidFill>
              <a:srgbClr val="000000"/>
            </a:solidFill>
            <a:prstDash val="solid"/>
          </a:ln>
        </c:spPr>
        <c:txPr>
          <a:bodyPr rot="0" vert="horz"/>
          <a:lstStyle/>
          <a:p>
            <a:pPr>
              <a:defRPr sz="1050" b="0" i="0" u="none" strike="noStrike" baseline="0">
                <a:solidFill>
                  <a:srgbClr val="000000"/>
                </a:solidFill>
                <a:latin typeface="Arial"/>
                <a:ea typeface="Arial"/>
                <a:cs typeface="Arial"/>
              </a:defRPr>
            </a:pPr>
            <a:endParaRPr lang="en-US"/>
          </a:p>
        </c:txPr>
        <c:crossAx val="2102813016"/>
        <c:crosses val="autoZero"/>
        <c:crossBetween val="midCat"/>
      </c:valAx>
      <c:spPr>
        <a:solidFill>
          <a:srgbClr val="C0C0C0"/>
        </a:solidFill>
        <a:ln w="12700">
          <a:solidFill>
            <a:srgbClr val="808080"/>
          </a:solidFill>
          <a:prstDash val="solid"/>
        </a:ln>
      </c:spPr>
    </c:plotArea>
    <c:legend>
      <c:legendPos val="r"/>
      <c:layout/>
      <c:overlay val="0"/>
    </c:legend>
    <c:plotVisOnly val="1"/>
    <c:dispBlanksAs val="gap"/>
    <c:showDLblsOverMax val="0"/>
  </c:chart>
  <c:spPr>
    <a:solidFill>
      <a:srgbClr val="FFFFFF"/>
    </a:solidFill>
    <a:ln w="3175">
      <a:solidFill>
        <a:srgbClr val="000000"/>
      </a:solidFill>
      <a:prstDash val="solid"/>
    </a:ln>
  </c:spPr>
  <c:txPr>
    <a:bodyPr/>
    <a:lstStyle/>
    <a:p>
      <a:pPr>
        <a:defRPr sz="1050" b="0" i="0" u="none" strike="noStrike" baseline="0">
          <a:solidFill>
            <a:srgbClr val="000000"/>
          </a:solidFill>
          <a:latin typeface="Arial"/>
          <a:ea typeface="Arial"/>
          <a:cs typeface="Arial"/>
        </a:defRPr>
      </a:pPr>
      <a:endParaRPr lang="en-US"/>
    </a:p>
  </c:txPr>
  <c:printSettings>
    <c:headerFooter alignWithMargins="0"/>
    <c:pageMargins b="1.0" l="0.75" r="0.75" t="1.0" header="0.5" footer="0.5"/>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'unif profiles px val'!$D$1</c:f>
              <c:strCache>
                <c:ptCount val="1"/>
                <c:pt idx="0">
                  <c:v>near to scan array, across</c:v>
                </c:pt>
              </c:strCache>
            </c:strRef>
          </c:tx>
          <c:spPr>
            <a:ln w="28575">
              <a:noFill/>
            </a:ln>
          </c:spPr>
          <c:yVal>
            <c:numRef>
              <c:f>'unif profiles px val'!$E$2:$E$554</c:f>
              <c:numCache>
                <c:formatCode>General</c:formatCode>
                <c:ptCount val="553"/>
                <c:pt idx="0">
                  <c:v>43242.6953125</c:v>
                </c:pt>
                <c:pt idx="1">
                  <c:v>43235.609375</c:v>
                </c:pt>
                <c:pt idx="2">
                  <c:v>43307.17578125</c:v>
                </c:pt>
                <c:pt idx="3">
                  <c:v>43329.6953125</c:v>
                </c:pt>
                <c:pt idx="4">
                  <c:v>43259.17578125</c:v>
                </c:pt>
                <c:pt idx="5">
                  <c:v>43340.0</c:v>
                </c:pt>
                <c:pt idx="6">
                  <c:v>43375.3046875</c:v>
                </c:pt>
                <c:pt idx="7">
                  <c:v>43253.390625</c:v>
                </c:pt>
                <c:pt idx="8">
                  <c:v>43233.04296875</c:v>
                </c:pt>
                <c:pt idx="9">
                  <c:v>43276.73828125</c:v>
                </c:pt>
                <c:pt idx="10">
                  <c:v>43337.87109375</c:v>
                </c:pt>
                <c:pt idx="11">
                  <c:v>43345.609375</c:v>
                </c:pt>
                <c:pt idx="12">
                  <c:v>43324.34765625</c:v>
                </c:pt>
                <c:pt idx="13">
                  <c:v>43278.0859375</c:v>
                </c:pt>
                <c:pt idx="14">
                  <c:v>43317.21875</c:v>
                </c:pt>
                <c:pt idx="15">
                  <c:v>43304.0859375</c:v>
                </c:pt>
                <c:pt idx="16">
                  <c:v>43284.04296875</c:v>
                </c:pt>
                <c:pt idx="17">
                  <c:v>43338.04296875</c:v>
                </c:pt>
                <c:pt idx="18">
                  <c:v>43290.78125</c:v>
                </c:pt>
                <c:pt idx="19">
                  <c:v>43236.0</c:v>
                </c:pt>
                <c:pt idx="20">
                  <c:v>43280.56640625</c:v>
                </c:pt>
                <c:pt idx="21">
                  <c:v>43262.4765625</c:v>
                </c:pt>
                <c:pt idx="22">
                  <c:v>43268.12890625</c:v>
                </c:pt>
                <c:pt idx="23">
                  <c:v>43264.390625</c:v>
                </c:pt>
                <c:pt idx="24">
                  <c:v>43265.04296875</c:v>
                </c:pt>
                <c:pt idx="25">
                  <c:v>43239.87109375</c:v>
                </c:pt>
                <c:pt idx="26">
                  <c:v>43204.0</c:v>
                </c:pt>
                <c:pt idx="27">
                  <c:v>43219.6953125</c:v>
                </c:pt>
                <c:pt idx="28">
                  <c:v>43278.87109375</c:v>
                </c:pt>
                <c:pt idx="29">
                  <c:v>43284.3046875</c:v>
                </c:pt>
                <c:pt idx="30">
                  <c:v>43296.609375</c:v>
                </c:pt>
                <c:pt idx="31">
                  <c:v>43289.87109375</c:v>
                </c:pt>
                <c:pt idx="32">
                  <c:v>43257.56640625</c:v>
                </c:pt>
                <c:pt idx="33">
                  <c:v>43325.82421875</c:v>
                </c:pt>
                <c:pt idx="34">
                  <c:v>43235.0</c:v>
                </c:pt>
                <c:pt idx="35">
                  <c:v>43262.21875</c:v>
                </c:pt>
                <c:pt idx="36">
                  <c:v>43243.0859375</c:v>
                </c:pt>
                <c:pt idx="37">
                  <c:v>43318.95703125</c:v>
                </c:pt>
                <c:pt idx="38">
                  <c:v>43276.21875</c:v>
                </c:pt>
                <c:pt idx="39">
                  <c:v>43334.82421875</c:v>
                </c:pt>
                <c:pt idx="40">
                  <c:v>43280.73828125</c:v>
                </c:pt>
                <c:pt idx="41">
                  <c:v>43273.73828125</c:v>
                </c:pt>
                <c:pt idx="42">
                  <c:v>43318.95703125</c:v>
                </c:pt>
                <c:pt idx="43">
                  <c:v>43350.9140625</c:v>
                </c:pt>
                <c:pt idx="44">
                  <c:v>43331.78125</c:v>
                </c:pt>
                <c:pt idx="45">
                  <c:v>43298.390625</c:v>
                </c:pt>
                <c:pt idx="46">
                  <c:v>43294.78125</c:v>
                </c:pt>
                <c:pt idx="47">
                  <c:v>43307.87109375</c:v>
                </c:pt>
                <c:pt idx="48">
                  <c:v>43272.4765625</c:v>
                </c:pt>
                <c:pt idx="49">
                  <c:v>43289.12890625</c:v>
                </c:pt>
                <c:pt idx="50">
                  <c:v>43301.95703125</c:v>
                </c:pt>
                <c:pt idx="51">
                  <c:v>43328.87109375</c:v>
                </c:pt>
                <c:pt idx="52">
                  <c:v>43334.73828125</c:v>
                </c:pt>
                <c:pt idx="53">
                  <c:v>43363.390625</c:v>
                </c:pt>
                <c:pt idx="54">
                  <c:v>43393.390625</c:v>
                </c:pt>
                <c:pt idx="55">
                  <c:v>43360.73828125</c:v>
                </c:pt>
                <c:pt idx="56">
                  <c:v>43317.43359375</c:v>
                </c:pt>
                <c:pt idx="57">
                  <c:v>43304.4765625</c:v>
                </c:pt>
                <c:pt idx="58">
                  <c:v>43382.390625</c:v>
                </c:pt>
                <c:pt idx="59">
                  <c:v>43416.26171875</c:v>
                </c:pt>
                <c:pt idx="60">
                  <c:v>43380.5234375</c:v>
                </c:pt>
                <c:pt idx="61">
                  <c:v>43359.78125</c:v>
                </c:pt>
                <c:pt idx="62">
                  <c:v>43324.43359375</c:v>
                </c:pt>
                <c:pt idx="63">
                  <c:v>43427.5234375</c:v>
                </c:pt>
                <c:pt idx="64">
                  <c:v>43395.43359375</c:v>
                </c:pt>
                <c:pt idx="65">
                  <c:v>43425.43359375</c:v>
                </c:pt>
                <c:pt idx="66">
                  <c:v>43430.390625</c:v>
                </c:pt>
                <c:pt idx="67">
                  <c:v>43417.34765625</c:v>
                </c:pt>
                <c:pt idx="68">
                  <c:v>43406.82421875</c:v>
                </c:pt>
                <c:pt idx="69">
                  <c:v>43415.609375</c:v>
                </c:pt>
                <c:pt idx="70">
                  <c:v>43431.17578125</c:v>
                </c:pt>
                <c:pt idx="71">
                  <c:v>43444.34765625</c:v>
                </c:pt>
                <c:pt idx="72">
                  <c:v>43464.17578125</c:v>
                </c:pt>
                <c:pt idx="73">
                  <c:v>43453.17578125</c:v>
                </c:pt>
                <c:pt idx="74">
                  <c:v>43466.87109375</c:v>
                </c:pt>
                <c:pt idx="75">
                  <c:v>43530.21875</c:v>
                </c:pt>
                <c:pt idx="76">
                  <c:v>43540.82421875</c:v>
                </c:pt>
                <c:pt idx="77">
                  <c:v>43571.87109375</c:v>
                </c:pt>
                <c:pt idx="78">
                  <c:v>43521.4765625</c:v>
                </c:pt>
                <c:pt idx="79">
                  <c:v>43483.5234375</c:v>
                </c:pt>
                <c:pt idx="80">
                  <c:v>43513.0859375</c:v>
                </c:pt>
                <c:pt idx="81">
                  <c:v>43526.12890625</c:v>
                </c:pt>
                <c:pt idx="82">
                  <c:v>43613.04296875</c:v>
                </c:pt>
                <c:pt idx="83">
                  <c:v>43630.609375</c:v>
                </c:pt>
                <c:pt idx="84">
                  <c:v>43497.3046875</c:v>
                </c:pt>
                <c:pt idx="85">
                  <c:v>43480.9140625</c:v>
                </c:pt>
                <c:pt idx="86">
                  <c:v>43500.5234375</c:v>
                </c:pt>
                <c:pt idx="87">
                  <c:v>43548.04296875</c:v>
                </c:pt>
                <c:pt idx="88">
                  <c:v>43549.390625</c:v>
                </c:pt>
                <c:pt idx="89">
                  <c:v>43497.6953125</c:v>
                </c:pt>
                <c:pt idx="90">
                  <c:v>43552.87109375</c:v>
                </c:pt>
                <c:pt idx="91">
                  <c:v>43546.0</c:v>
                </c:pt>
                <c:pt idx="92">
                  <c:v>43497.78125</c:v>
                </c:pt>
                <c:pt idx="93">
                  <c:v>43475.5234375</c:v>
                </c:pt>
                <c:pt idx="94">
                  <c:v>43466.4765625</c:v>
                </c:pt>
                <c:pt idx="95">
                  <c:v>43485.0</c:v>
                </c:pt>
                <c:pt idx="96">
                  <c:v>43512.87109375</c:v>
                </c:pt>
                <c:pt idx="97">
                  <c:v>43500.21875</c:v>
                </c:pt>
                <c:pt idx="98">
                  <c:v>43470.78125</c:v>
                </c:pt>
                <c:pt idx="99">
                  <c:v>43438.04296875</c:v>
                </c:pt>
                <c:pt idx="100">
                  <c:v>43449.95703125</c:v>
                </c:pt>
                <c:pt idx="101">
                  <c:v>43452.17578125</c:v>
                </c:pt>
                <c:pt idx="102">
                  <c:v>43435.21875</c:v>
                </c:pt>
                <c:pt idx="103">
                  <c:v>43399.5234375</c:v>
                </c:pt>
                <c:pt idx="104">
                  <c:v>43438.56640625</c:v>
                </c:pt>
                <c:pt idx="105">
                  <c:v>43412.5234375</c:v>
                </c:pt>
                <c:pt idx="106">
                  <c:v>43425.17578125</c:v>
                </c:pt>
                <c:pt idx="107">
                  <c:v>43455.87109375</c:v>
                </c:pt>
                <c:pt idx="108">
                  <c:v>43477.78125</c:v>
                </c:pt>
                <c:pt idx="109">
                  <c:v>43375.73828125</c:v>
                </c:pt>
                <c:pt idx="110">
                  <c:v>43433.82421875</c:v>
                </c:pt>
                <c:pt idx="111">
                  <c:v>43451.21875</c:v>
                </c:pt>
                <c:pt idx="112">
                  <c:v>43517.82421875</c:v>
                </c:pt>
                <c:pt idx="113">
                  <c:v>43517.12890625</c:v>
                </c:pt>
                <c:pt idx="114">
                  <c:v>43490.6953125</c:v>
                </c:pt>
                <c:pt idx="115">
                  <c:v>43470.56640625</c:v>
                </c:pt>
                <c:pt idx="116">
                  <c:v>43521.95703125</c:v>
                </c:pt>
                <c:pt idx="117">
                  <c:v>43502.56640625</c:v>
                </c:pt>
                <c:pt idx="118">
                  <c:v>43485.17578125</c:v>
                </c:pt>
                <c:pt idx="119">
                  <c:v>43497.12890625</c:v>
                </c:pt>
                <c:pt idx="120">
                  <c:v>43509.56640625</c:v>
                </c:pt>
                <c:pt idx="121">
                  <c:v>43496.9140625</c:v>
                </c:pt>
                <c:pt idx="122">
                  <c:v>43462.34765625</c:v>
                </c:pt>
                <c:pt idx="123">
                  <c:v>43507.26171875</c:v>
                </c:pt>
                <c:pt idx="124">
                  <c:v>43570.34765625</c:v>
                </c:pt>
                <c:pt idx="125">
                  <c:v>43594.390625</c:v>
                </c:pt>
                <c:pt idx="126">
                  <c:v>43585.04296875</c:v>
                </c:pt>
                <c:pt idx="127">
                  <c:v>43573.04296875</c:v>
                </c:pt>
                <c:pt idx="128">
                  <c:v>43616.9140625</c:v>
                </c:pt>
                <c:pt idx="129">
                  <c:v>43526.73828125</c:v>
                </c:pt>
                <c:pt idx="130">
                  <c:v>43642.390625</c:v>
                </c:pt>
                <c:pt idx="131">
                  <c:v>43628.4765625</c:v>
                </c:pt>
                <c:pt idx="132">
                  <c:v>43623.26171875</c:v>
                </c:pt>
                <c:pt idx="133">
                  <c:v>43642.0859375</c:v>
                </c:pt>
                <c:pt idx="134">
                  <c:v>43639.56640625</c:v>
                </c:pt>
                <c:pt idx="135">
                  <c:v>43627.87109375</c:v>
                </c:pt>
                <c:pt idx="136">
                  <c:v>43642.21875</c:v>
                </c:pt>
                <c:pt idx="137">
                  <c:v>43633.04296875</c:v>
                </c:pt>
                <c:pt idx="138">
                  <c:v>43648.609375</c:v>
                </c:pt>
                <c:pt idx="139">
                  <c:v>43706.34765625</c:v>
                </c:pt>
                <c:pt idx="140">
                  <c:v>43699.73828125</c:v>
                </c:pt>
                <c:pt idx="141">
                  <c:v>43603.0</c:v>
                </c:pt>
                <c:pt idx="142">
                  <c:v>43700.78125</c:v>
                </c:pt>
                <c:pt idx="143">
                  <c:v>43734.9140625</c:v>
                </c:pt>
                <c:pt idx="144">
                  <c:v>43724.21875</c:v>
                </c:pt>
                <c:pt idx="145">
                  <c:v>43673.82421875</c:v>
                </c:pt>
                <c:pt idx="146">
                  <c:v>43715.5234375</c:v>
                </c:pt>
                <c:pt idx="147">
                  <c:v>43649.390625</c:v>
                </c:pt>
                <c:pt idx="148">
                  <c:v>43709.390625</c:v>
                </c:pt>
                <c:pt idx="149">
                  <c:v>43631.73828125</c:v>
                </c:pt>
                <c:pt idx="150">
                  <c:v>43662.82421875</c:v>
                </c:pt>
                <c:pt idx="151">
                  <c:v>43652.65234375</c:v>
                </c:pt>
                <c:pt idx="152">
                  <c:v>43659.87109375</c:v>
                </c:pt>
                <c:pt idx="153">
                  <c:v>43649.26171875</c:v>
                </c:pt>
                <c:pt idx="154">
                  <c:v>43698.3046875</c:v>
                </c:pt>
                <c:pt idx="155">
                  <c:v>43692.95703125</c:v>
                </c:pt>
                <c:pt idx="156">
                  <c:v>43691.65234375</c:v>
                </c:pt>
                <c:pt idx="157">
                  <c:v>43641.43359375</c:v>
                </c:pt>
                <c:pt idx="158">
                  <c:v>43687.65234375</c:v>
                </c:pt>
                <c:pt idx="159">
                  <c:v>43707.0</c:v>
                </c:pt>
                <c:pt idx="160">
                  <c:v>43726.0</c:v>
                </c:pt>
                <c:pt idx="161">
                  <c:v>43713.5234375</c:v>
                </c:pt>
                <c:pt idx="162">
                  <c:v>43688.12890625</c:v>
                </c:pt>
                <c:pt idx="163">
                  <c:v>43732.4765625</c:v>
                </c:pt>
                <c:pt idx="164">
                  <c:v>43770.34765625</c:v>
                </c:pt>
                <c:pt idx="165">
                  <c:v>43794.609375</c:v>
                </c:pt>
                <c:pt idx="166">
                  <c:v>43750.87109375</c:v>
                </c:pt>
                <c:pt idx="167">
                  <c:v>43666.4765625</c:v>
                </c:pt>
                <c:pt idx="168">
                  <c:v>43693.0859375</c:v>
                </c:pt>
                <c:pt idx="169">
                  <c:v>43760.43359375</c:v>
                </c:pt>
                <c:pt idx="170">
                  <c:v>43797.21875</c:v>
                </c:pt>
                <c:pt idx="171">
                  <c:v>43803.9140625</c:v>
                </c:pt>
                <c:pt idx="172">
                  <c:v>43650.26171875</c:v>
                </c:pt>
                <c:pt idx="173">
                  <c:v>43698.9140625</c:v>
                </c:pt>
                <c:pt idx="174">
                  <c:v>43681.609375</c:v>
                </c:pt>
                <c:pt idx="175">
                  <c:v>43713.21875</c:v>
                </c:pt>
                <c:pt idx="176">
                  <c:v>43729.9140625</c:v>
                </c:pt>
                <c:pt idx="177">
                  <c:v>43664.95703125</c:v>
                </c:pt>
                <c:pt idx="178">
                  <c:v>43667.0859375</c:v>
                </c:pt>
                <c:pt idx="179">
                  <c:v>43725.26171875</c:v>
                </c:pt>
                <c:pt idx="180">
                  <c:v>43761.21875</c:v>
                </c:pt>
                <c:pt idx="181">
                  <c:v>43770.5234375</c:v>
                </c:pt>
                <c:pt idx="182">
                  <c:v>43725.04296875</c:v>
                </c:pt>
                <c:pt idx="183">
                  <c:v>43708.17578125</c:v>
                </c:pt>
                <c:pt idx="184">
                  <c:v>43775.9140625</c:v>
                </c:pt>
                <c:pt idx="185">
                  <c:v>43741.21875</c:v>
                </c:pt>
                <c:pt idx="186">
                  <c:v>43746.34765625</c:v>
                </c:pt>
                <c:pt idx="187">
                  <c:v>43746.12890625</c:v>
                </c:pt>
                <c:pt idx="188">
                  <c:v>43709.609375</c:v>
                </c:pt>
                <c:pt idx="189">
                  <c:v>43699.609375</c:v>
                </c:pt>
                <c:pt idx="190">
                  <c:v>43685.390625</c:v>
                </c:pt>
                <c:pt idx="191">
                  <c:v>43753.4765625</c:v>
                </c:pt>
                <c:pt idx="192">
                  <c:v>43753.26171875</c:v>
                </c:pt>
                <c:pt idx="193">
                  <c:v>43727.34765625</c:v>
                </c:pt>
                <c:pt idx="194">
                  <c:v>43780.43359375</c:v>
                </c:pt>
                <c:pt idx="195">
                  <c:v>43769.56640625</c:v>
                </c:pt>
                <c:pt idx="196">
                  <c:v>43752.65234375</c:v>
                </c:pt>
                <c:pt idx="197">
                  <c:v>43761.04296875</c:v>
                </c:pt>
                <c:pt idx="198">
                  <c:v>43827.87109375</c:v>
                </c:pt>
                <c:pt idx="199">
                  <c:v>43809.6953125</c:v>
                </c:pt>
                <c:pt idx="200">
                  <c:v>43732.34765625</c:v>
                </c:pt>
                <c:pt idx="201">
                  <c:v>43795.95703125</c:v>
                </c:pt>
                <c:pt idx="202">
                  <c:v>43786.0859375</c:v>
                </c:pt>
                <c:pt idx="203">
                  <c:v>43712.609375</c:v>
                </c:pt>
                <c:pt idx="204">
                  <c:v>43825.17578125</c:v>
                </c:pt>
                <c:pt idx="205">
                  <c:v>43806.73828125</c:v>
                </c:pt>
                <c:pt idx="206">
                  <c:v>43803.17578125</c:v>
                </c:pt>
                <c:pt idx="207">
                  <c:v>43768.12890625</c:v>
                </c:pt>
                <c:pt idx="208">
                  <c:v>43788.17578125</c:v>
                </c:pt>
                <c:pt idx="209">
                  <c:v>43813.9140625</c:v>
                </c:pt>
                <c:pt idx="210">
                  <c:v>43796.21875</c:v>
                </c:pt>
                <c:pt idx="211">
                  <c:v>43774.4765625</c:v>
                </c:pt>
                <c:pt idx="212">
                  <c:v>43835.21875</c:v>
                </c:pt>
                <c:pt idx="213">
                  <c:v>43842.6953125</c:v>
                </c:pt>
                <c:pt idx="214">
                  <c:v>43818.12890625</c:v>
                </c:pt>
                <c:pt idx="215">
                  <c:v>43866.26171875</c:v>
                </c:pt>
                <c:pt idx="216">
                  <c:v>43901.34765625</c:v>
                </c:pt>
                <c:pt idx="217">
                  <c:v>43899.65234375</c:v>
                </c:pt>
                <c:pt idx="218">
                  <c:v>43864.87109375</c:v>
                </c:pt>
                <c:pt idx="219">
                  <c:v>43835.26171875</c:v>
                </c:pt>
                <c:pt idx="220">
                  <c:v>43850.0859375</c:v>
                </c:pt>
                <c:pt idx="221">
                  <c:v>43844.26171875</c:v>
                </c:pt>
                <c:pt idx="222">
                  <c:v>43824.0859375</c:v>
                </c:pt>
                <c:pt idx="223">
                  <c:v>43875.43359375</c:v>
                </c:pt>
                <c:pt idx="224">
                  <c:v>43908.9140625</c:v>
                </c:pt>
                <c:pt idx="225">
                  <c:v>43800.9140625</c:v>
                </c:pt>
                <c:pt idx="226">
                  <c:v>43872.12890625</c:v>
                </c:pt>
                <c:pt idx="227">
                  <c:v>43811.82421875</c:v>
                </c:pt>
                <c:pt idx="228">
                  <c:v>43784.78125</c:v>
                </c:pt>
                <c:pt idx="229">
                  <c:v>43862.390625</c:v>
                </c:pt>
                <c:pt idx="230">
                  <c:v>43824.56640625</c:v>
                </c:pt>
                <c:pt idx="231">
                  <c:v>43874.34765625</c:v>
                </c:pt>
                <c:pt idx="232">
                  <c:v>43912.609375</c:v>
                </c:pt>
                <c:pt idx="233">
                  <c:v>43890.21875</c:v>
                </c:pt>
                <c:pt idx="234">
                  <c:v>43931.0</c:v>
                </c:pt>
                <c:pt idx="235">
                  <c:v>43861.4765625</c:v>
                </c:pt>
                <c:pt idx="236">
                  <c:v>43889.87109375</c:v>
                </c:pt>
                <c:pt idx="237">
                  <c:v>43934.390625</c:v>
                </c:pt>
                <c:pt idx="238">
                  <c:v>43941.87109375</c:v>
                </c:pt>
                <c:pt idx="239">
                  <c:v>43959.73828125</c:v>
                </c:pt>
                <c:pt idx="240">
                  <c:v>43890.73828125</c:v>
                </c:pt>
                <c:pt idx="241">
                  <c:v>43905.56640625</c:v>
                </c:pt>
                <c:pt idx="242">
                  <c:v>43864.12890625</c:v>
                </c:pt>
                <c:pt idx="243">
                  <c:v>43854.21875</c:v>
                </c:pt>
                <c:pt idx="244">
                  <c:v>43937.0</c:v>
                </c:pt>
                <c:pt idx="245">
                  <c:v>43867.9140625</c:v>
                </c:pt>
                <c:pt idx="246">
                  <c:v>43811.6953125</c:v>
                </c:pt>
                <c:pt idx="247">
                  <c:v>43788.65234375</c:v>
                </c:pt>
                <c:pt idx="248">
                  <c:v>43899.87109375</c:v>
                </c:pt>
                <c:pt idx="249">
                  <c:v>43872.87109375</c:v>
                </c:pt>
                <c:pt idx="250">
                  <c:v>43856.609375</c:v>
                </c:pt>
                <c:pt idx="251">
                  <c:v>43845.82421875</c:v>
                </c:pt>
                <c:pt idx="252">
                  <c:v>43795.21875</c:v>
                </c:pt>
                <c:pt idx="253">
                  <c:v>43801.78125</c:v>
                </c:pt>
                <c:pt idx="254">
                  <c:v>43865.609375</c:v>
                </c:pt>
                <c:pt idx="255">
                  <c:v>43883.82421875</c:v>
                </c:pt>
                <c:pt idx="256">
                  <c:v>43885.87109375</c:v>
                </c:pt>
                <c:pt idx="257">
                  <c:v>43838.4765625</c:v>
                </c:pt>
                <c:pt idx="258">
                  <c:v>43890.65234375</c:v>
                </c:pt>
                <c:pt idx="259">
                  <c:v>43871.04296875</c:v>
                </c:pt>
                <c:pt idx="260">
                  <c:v>43870.390625</c:v>
                </c:pt>
                <c:pt idx="261">
                  <c:v>43899.9140625</c:v>
                </c:pt>
                <c:pt idx="262">
                  <c:v>43900.43359375</c:v>
                </c:pt>
                <c:pt idx="263">
                  <c:v>43860.12890625</c:v>
                </c:pt>
                <c:pt idx="264">
                  <c:v>43830.6953125</c:v>
                </c:pt>
                <c:pt idx="265">
                  <c:v>43852.9140625</c:v>
                </c:pt>
                <c:pt idx="266">
                  <c:v>43883.3046875</c:v>
                </c:pt>
                <c:pt idx="267">
                  <c:v>43917.56640625</c:v>
                </c:pt>
                <c:pt idx="268">
                  <c:v>43869.609375</c:v>
                </c:pt>
                <c:pt idx="269">
                  <c:v>43844.26171875</c:v>
                </c:pt>
                <c:pt idx="270">
                  <c:v>43952.65234375</c:v>
                </c:pt>
                <c:pt idx="271">
                  <c:v>43909.5234375</c:v>
                </c:pt>
                <c:pt idx="272">
                  <c:v>43911.609375</c:v>
                </c:pt>
                <c:pt idx="273">
                  <c:v>43900.95703125</c:v>
                </c:pt>
                <c:pt idx="274">
                  <c:v>43913.73828125</c:v>
                </c:pt>
                <c:pt idx="275">
                  <c:v>43896.95703125</c:v>
                </c:pt>
                <c:pt idx="276">
                  <c:v>43921.4765625</c:v>
                </c:pt>
                <c:pt idx="277">
                  <c:v>43849.73828125</c:v>
                </c:pt>
                <c:pt idx="278">
                  <c:v>43912.65234375</c:v>
                </c:pt>
                <c:pt idx="279">
                  <c:v>43889.78125</c:v>
                </c:pt>
                <c:pt idx="280">
                  <c:v>43897.65234375</c:v>
                </c:pt>
                <c:pt idx="281">
                  <c:v>43939.78125</c:v>
                </c:pt>
                <c:pt idx="282">
                  <c:v>43953.82421875</c:v>
                </c:pt>
                <c:pt idx="283">
                  <c:v>43944.4765625</c:v>
                </c:pt>
                <c:pt idx="284">
                  <c:v>43967.78125</c:v>
                </c:pt>
                <c:pt idx="285">
                  <c:v>43989.6953125</c:v>
                </c:pt>
                <c:pt idx="286">
                  <c:v>43978.56640625</c:v>
                </c:pt>
                <c:pt idx="287">
                  <c:v>44001.0</c:v>
                </c:pt>
                <c:pt idx="288">
                  <c:v>44041.4765625</c:v>
                </c:pt>
                <c:pt idx="289">
                  <c:v>44061.390625</c:v>
                </c:pt>
                <c:pt idx="290">
                  <c:v>44064.12890625</c:v>
                </c:pt>
                <c:pt idx="291">
                  <c:v>44029.9140625</c:v>
                </c:pt>
                <c:pt idx="292">
                  <c:v>44030.95703125</c:v>
                </c:pt>
                <c:pt idx="293">
                  <c:v>44042.73828125</c:v>
                </c:pt>
                <c:pt idx="294">
                  <c:v>44060.65234375</c:v>
                </c:pt>
                <c:pt idx="295">
                  <c:v>43995.34765625</c:v>
                </c:pt>
                <c:pt idx="296">
                  <c:v>44029.4765625</c:v>
                </c:pt>
                <c:pt idx="297">
                  <c:v>43946.0</c:v>
                </c:pt>
                <c:pt idx="298">
                  <c:v>43964.609375</c:v>
                </c:pt>
                <c:pt idx="299">
                  <c:v>44013.390625</c:v>
                </c:pt>
                <c:pt idx="300">
                  <c:v>44039.4765625</c:v>
                </c:pt>
                <c:pt idx="301">
                  <c:v>44010.82421875</c:v>
                </c:pt>
                <c:pt idx="302">
                  <c:v>44085.390625</c:v>
                </c:pt>
                <c:pt idx="303">
                  <c:v>44042.21875</c:v>
                </c:pt>
                <c:pt idx="304">
                  <c:v>44119.78125</c:v>
                </c:pt>
                <c:pt idx="305">
                  <c:v>44064.34765625</c:v>
                </c:pt>
                <c:pt idx="306">
                  <c:v>44003.95703125</c:v>
                </c:pt>
                <c:pt idx="307">
                  <c:v>44001.390625</c:v>
                </c:pt>
                <c:pt idx="308">
                  <c:v>44014.17578125</c:v>
                </c:pt>
                <c:pt idx="309">
                  <c:v>44013.26171875</c:v>
                </c:pt>
                <c:pt idx="310">
                  <c:v>44074.73828125</c:v>
                </c:pt>
                <c:pt idx="311">
                  <c:v>44127.12890625</c:v>
                </c:pt>
                <c:pt idx="312">
                  <c:v>44114.9140625</c:v>
                </c:pt>
                <c:pt idx="313">
                  <c:v>44077.9140625</c:v>
                </c:pt>
                <c:pt idx="314">
                  <c:v>44044.87109375</c:v>
                </c:pt>
                <c:pt idx="315">
                  <c:v>44098.43359375</c:v>
                </c:pt>
                <c:pt idx="316">
                  <c:v>44081.6953125</c:v>
                </c:pt>
                <c:pt idx="317">
                  <c:v>44037.43359375</c:v>
                </c:pt>
                <c:pt idx="318">
                  <c:v>44097.26171875</c:v>
                </c:pt>
                <c:pt idx="319">
                  <c:v>44048.0</c:v>
                </c:pt>
                <c:pt idx="320">
                  <c:v>43984.73828125</c:v>
                </c:pt>
                <c:pt idx="321">
                  <c:v>44048.0859375</c:v>
                </c:pt>
                <c:pt idx="322">
                  <c:v>44037.73828125</c:v>
                </c:pt>
                <c:pt idx="323">
                  <c:v>43983.65234375</c:v>
                </c:pt>
                <c:pt idx="324">
                  <c:v>44027.87109375</c:v>
                </c:pt>
                <c:pt idx="325">
                  <c:v>44093.12890625</c:v>
                </c:pt>
                <c:pt idx="326">
                  <c:v>44038.390625</c:v>
                </c:pt>
                <c:pt idx="327">
                  <c:v>44064.12890625</c:v>
                </c:pt>
                <c:pt idx="328">
                  <c:v>44015.95703125</c:v>
                </c:pt>
                <c:pt idx="329">
                  <c:v>44018.21875</c:v>
                </c:pt>
                <c:pt idx="330">
                  <c:v>44005.390625</c:v>
                </c:pt>
                <c:pt idx="331">
                  <c:v>44058.3046875</c:v>
                </c:pt>
                <c:pt idx="332">
                  <c:v>44059.6953125</c:v>
                </c:pt>
                <c:pt idx="333">
                  <c:v>44086.78125</c:v>
                </c:pt>
                <c:pt idx="334">
                  <c:v>44085.43359375</c:v>
                </c:pt>
                <c:pt idx="335">
                  <c:v>44093.9140625</c:v>
                </c:pt>
                <c:pt idx="336">
                  <c:v>44108.95703125</c:v>
                </c:pt>
                <c:pt idx="337">
                  <c:v>44067.95703125</c:v>
                </c:pt>
                <c:pt idx="338">
                  <c:v>44076.65234375</c:v>
                </c:pt>
                <c:pt idx="339">
                  <c:v>44039.26171875</c:v>
                </c:pt>
                <c:pt idx="340">
                  <c:v>44087.390625</c:v>
                </c:pt>
                <c:pt idx="341">
                  <c:v>44068.3046875</c:v>
                </c:pt>
                <c:pt idx="342">
                  <c:v>44029.0</c:v>
                </c:pt>
                <c:pt idx="343">
                  <c:v>44038.3046875</c:v>
                </c:pt>
                <c:pt idx="344">
                  <c:v>44104.56640625</c:v>
                </c:pt>
                <c:pt idx="345">
                  <c:v>44091.0859375</c:v>
                </c:pt>
                <c:pt idx="346">
                  <c:v>44068.73828125</c:v>
                </c:pt>
                <c:pt idx="347">
                  <c:v>44158.3046875</c:v>
                </c:pt>
                <c:pt idx="348">
                  <c:v>44120.26171875</c:v>
                </c:pt>
                <c:pt idx="349">
                  <c:v>44107.12890625</c:v>
                </c:pt>
                <c:pt idx="350">
                  <c:v>44152.56640625</c:v>
                </c:pt>
                <c:pt idx="351">
                  <c:v>44120.5234375</c:v>
                </c:pt>
                <c:pt idx="352">
                  <c:v>44076.5234375</c:v>
                </c:pt>
                <c:pt idx="353">
                  <c:v>44108.26171875</c:v>
                </c:pt>
                <c:pt idx="354">
                  <c:v>44120.12890625</c:v>
                </c:pt>
                <c:pt idx="355">
                  <c:v>44075.26171875</c:v>
                </c:pt>
                <c:pt idx="356">
                  <c:v>44105.95703125</c:v>
                </c:pt>
                <c:pt idx="357">
                  <c:v>44113.65234375</c:v>
                </c:pt>
                <c:pt idx="358">
                  <c:v>44084.3046875</c:v>
                </c:pt>
                <c:pt idx="359">
                  <c:v>44082.87109375</c:v>
                </c:pt>
                <c:pt idx="360">
                  <c:v>44088.82421875</c:v>
                </c:pt>
                <c:pt idx="361">
                  <c:v>44093.609375</c:v>
                </c:pt>
                <c:pt idx="362">
                  <c:v>44114.95703125</c:v>
                </c:pt>
                <c:pt idx="363">
                  <c:v>44078.34765625</c:v>
                </c:pt>
                <c:pt idx="364">
                  <c:v>44125.390625</c:v>
                </c:pt>
                <c:pt idx="365">
                  <c:v>44129.0</c:v>
                </c:pt>
                <c:pt idx="366">
                  <c:v>44101.43359375</c:v>
                </c:pt>
                <c:pt idx="367">
                  <c:v>44162.5234375</c:v>
                </c:pt>
                <c:pt idx="368">
                  <c:v>44054.609375</c:v>
                </c:pt>
                <c:pt idx="369">
                  <c:v>44108.0859375</c:v>
                </c:pt>
                <c:pt idx="370">
                  <c:v>44147.9140625</c:v>
                </c:pt>
                <c:pt idx="371">
                  <c:v>44240.73828125</c:v>
                </c:pt>
                <c:pt idx="372">
                  <c:v>44195.56640625</c:v>
                </c:pt>
                <c:pt idx="373">
                  <c:v>44153.609375</c:v>
                </c:pt>
                <c:pt idx="374">
                  <c:v>44148.609375</c:v>
                </c:pt>
                <c:pt idx="375">
                  <c:v>44149.56640625</c:v>
                </c:pt>
                <c:pt idx="376">
                  <c:v>44157.73828125</c:v>
                </c:pt>
                <c:pt idx="377">
                  <c:v>44155.390625</c:v>
                </c:pt>
                <c:pt idx="378">
                  <c:v>44129.78125</c:v>
                </c:pt>
                <c:pt idx="379">
                  <c:v>44173.82421875</c:v>
                </c:pt>
                <c:pt idx="380">
                  <c:v>44188.56640625</c:v>
                </c:pt>
                <c:pt idx="381">
                  <c:v>44199.21875</c:v>
                </c:pt>
                <c:pt idx="382">
                  <c:v>44209.12890625</c:v>
                </c:pt>
                <c:pt idx="383">
                  <c:v>44197.65234375</c:v>
                </c:pt>
                <c:pt idx="384">
                  <c:v>44236.21875</c:v>
                </c:pt>
                <c:pt idx="385">
                  <c:v>44211.21875</c:v>
                </c:pt>
                <c:pt idx="386">
                  <c:v>44090.609375</c:v>
                </c:pt>
                <c:pt idx="387">
                  <c:v>44141.9140625</c:v>
                </c:pt>
                <c:pt idx="388">
                  <c:v>44188.78125</c:v>
                </c:pt>
                <c:pt idx="389">
                  <c:v>44226.9140625</c:v>
                </c:pt>
                <c:pt idx="390">
                  <c:v>44190.6953125</c:v>
                </c:pt>
                <c:pt idx="391">
                  <c:v>44203.609375</c:v>
                </c:pt>
                <c:pt idx="392">
                  <c:v>44243.21875</c:v>
                </c:pt>
                <c:pt idx="393">
                  <c:v>44297.95703125</c:v>
                </c:pt>
                <c:pt idx="394">
                  <c:v>44234.0</c:v>
                </c:pt>
                <c:pt idx="395">
                  <c:v>44315.82421875</c:v>
                </c:pt>
                <c:pt idx="396">
                  <c:v>44216.73828125</c:v>
                </c:pt>
                <c:pt idx="397">
                  <c:v>44313.82421875</c:v>
                </c:pt>
                <c:pt idx="398">
                  <c:v>44334.65234375</c:v>
                </c:pt>
                <c:pt idx="399">
                  <c:v>44315.56640625</c:v>
                </c:pt>
                <c:pt idx="400">
                  <c:v>44328.5234375</c:v>
                </c:pt>
                <c:pt idx="401">
                  <c:v>44324.82421875</c:v>
                </c:pt>
                <c:pt idx="402">
                  <c:v>44318.26171875</c:v>
                </c:pt>
                <c:pt idx="403">
                  <c:v>44380.0</c:v>
                </c:pt>
                <c:pt idx="404">
                  <c:v>44379.17578125</c:v>
                </c:pt>
                <c:pt idx="405">
                  <c:v>44360.73828125</c:v>
                </c:pt>
                <c:pt idx="406">
                  <c:v>44395.95703125</c:v>
                </c:pt>
                <c:pt idx="407">
                  <c:v>44422.17578125</c:v>
                </c:pt>
                <c:pt idx="408">
                  <c:v>44405.609375</c:v>
                </c:pt>
                <c:pt idx="409">
                  <c:v>44489.3046875</c:v>
                </c:pt>
                <c:pt idx="410">
                  <c:v>44473.4765625</c:v>
                </c:pt>
                <c:pt idx="411">
                  <c:v>44456.17578125</c:v>
                </c:pt>
                <c:pt idx="412">
                  <c:v>44477.3046875</c:v>
                </c:pt>
                <c:pt idx="413">
                  <c:v>44478.82421875</c:v>
                </c:pt>
                <c:pt idx="414">
                  <c:v>44502.82421875</c:v>
                </c:pt>
                <c:pt idx="415">
                  <c:v>44452.609375</c:v>
                </c:pt>
                <c:pt idx="416">
                  <c:v>44449.78125</c:v>
                </c:pt>
                <c:pt idx="417">
                  <c:v>44400.78125</c:v>
                </c:pt>
                <c:pt idx="418">
                  <c:v>44481.56640625</c:v>
                </c:pt>
                <c:pt idx="419">
                  <c:v>44467.5234375</c:v>
                </c:pt>
                <c:pt idx="420">
                  <c:v>44422.26171875</c:v>
                </c:pt>
                <c:pt idx="421">
                  <c:v>44490.9140625</c:v>
                </c:pt>
                <c:pt idx="422">
                  <c:v>44439.0</c:v>
                </c:pt>
                <c:pt idx="423">
                  <c:v>44503.0859375</c:v>
                </c:pt>
                <c:pt idx="424">
                  <c:v>44492.390625</c:v>
                </c:pt>
                <c:pt idx="425">
                  <c:v>44568.04296875</c:v>
                </c:pt>
                <c:pt idx="426">
                  <c:v>44534.4765625</c:v>
                </c:pt>
                <c:pt idx="427">
                  <c:v>44585.6953125</c:v>
                </c:pt>
                <c:pt idx="428">
                  <c:v>44540.3046875</c:v>
                </c:pt>
                <c:pt idx="429">
                  <c:v>44601.3046875</c:v>
                </c:pt>
                <c:pt idx="430">
                  <c:v>44640.04296875</c:v>
                </c:pt>
                <c:pt idx="431">
                  <c:v>44660.609375</c:v>
                </c:pt>
                <c:pt idx="432">
                  <c:v>44592.34765625</c:v>
                </c:pt>
                <c:pt idx="433">
                  <c:v>44550.04296875</c:v>
                </c:pt>
                <c:pt idx="434">
                  <c:v>44520.9140625</c:v>
                </c:pt>
                <c:pt idx="435">
                  <c:v>44637.65234375</c:v>
                </c:pt>
                <c:pt idx="436">
                  <c:v>44629.95703125</c:v>
                </c:pt>
                <c:pt idx="437">
                  <c:v>44673.17578125</c:v>
                </c:pt>
                <c:pt idx="438">
                  <c:v>44708.609375</c:v>
                </c:pt>
                <c:pt idx="439">
                  <c:v>44712.78125</c:v>
                </c:pt>
                <c:pt idx="440">
                  <c:v>44710.4765625</c:v>
                </c:pt>
                <c:pt idx="441">
                  <c:v>44794.82421875</c:v>
                </c:pt>
                <c:pt idx="442">
                  <c:v>44682.34765625</c:v>
                </c:pt>
                <c:pt idx="443">
                  <c:v>44691.34765625</c:v>
                </c:pt>
                <c:pt idx="444">
                  <c:v>44751.17578125</c:v>
                </c:pt>
                <c:pt idx="445">
                  <c:v>44753.65234375</c:v>
                </c:pt>
                <c:pt idx="446">
                  <c:v>44793.73828125</c:v>
                </c:pt>
                <c:pt idx="447">
                  <c:v>44841.82421875</c:v>
                </c:pt>
                <c:pt idx="448">
                  <c:v>44802.21875</c:v>
                </c:pt>
                <c:pt idx="449">
                  <c:v>44768.43359375</c:v>
                </c:pt>
                <c:pt idx="450">
                  <c:v>44739.56640625</c:v>
                </c:pt>
                <c:pt idx="451">
                  <c:v>44793.21875</c:v>
                </c:pt>
                <c:pt idx="452">
                  <c:v>44804.0</c:v>
                </c:pt>
                <c:pt idx="453">
                  <c:v>44782.43359375</c:v>
                </c:pt>
                <c:pt idx="454">
                  <c:v>44805.9140625</c:v>
                </c:pt>
                <c:pt idx="455">
                  <c:v>44810.56640625</c:v>
                </c:pt>
                <c:pt idx="456">
                  <c:v>44791.5234375</c:v>
                </c:pt>
                <c:pt idx="457">
                  <c:v>44817.12890625</c:v>
                </c:pt>
                <c:pt idx="458">
                  <c:v>44864.0859375</c:v>
                </c:pt>
                <c:pt idx="459">
                  <c:v>44819.0</c:v>
                </c:pt>
                <c:pt idx="460">
                  <c:v>44790.9140625</c:v>
                </c:pt>
                <c:pt idx="461">
                  <c:v>44755.43359375</c:v>
                </c:pt>
                <c:pt idx="462">
                  <c:v>44805.21875</c:v>
                </c:pt>
                <c:pt idx="463">
                  <c:v>44914.390625</c:v>
                </c:pt>
                <c:pt idx="464">
                  <c:v>44877.21875</c:v>
                </c:pt>
                <c:pt idx="465">
                  <c:v>44821.78125</c:v>
                </c:pt>
                <c:pt idx="466">
                  <c:v>44809.73828125</c:v>
                </c:pt>
                <c:pt idx="467">
                  <c:v>44877.3046875</c:v>
                </c:pt>
                <c:pt idx="468">
                  <c:v>44876.56640625</c:v>
                </c:pt>
                <c:pt idx="469">
                  <c:v>44935.73828125</c:v>
                </c:pt>
                <c:pt idx="470">
                  <c:v>44980.3046875</c:v>
                </c:pt>
                <c:pt idx="471">
                  <c:v>44938.5234375</c:v>
                </c:pt>
                <c:pt idx="472">
                  <c:v>44986.12890625</c:v>
                </c:pt>
                <c:pt idx="473">
                  <c:v>45035.43359375</c:v>
                </c:pt>
                <c:pt idx="474">
                  <c:v>45013.0</c:v>
                </c:pt>
                <c:pt idx="475">
                  <c:v>44958.43359375</c:v>
                </c:pt>
                <c:pt idx="476">
                  <c:v>44967.390625</c:v>
                </c:pt>
                <c:pt idx="477">
                  <c:v>45020.43359375</c:v>
                </c:pt>
                <c:pt idx="478">
                  <c:v>45008.95703125</c:v>
                </c:pt>
                <c:pt idx="479">
                  <c:v>45024.0859375</c:v>
                </c:pt>
                <c:pt idx="480">
                  <c:v>45052.3046875</c:v>
                </c:pt>
                <c:pt idx="481">
                  <c:v>45041.43359375</c:v>
                </c:pt>
                <c:pt idx="482">
                  <c:v>45112.21875</c:v>
                </c:pt>
                <c:pt idx="483">
                  <c:v>45110.21875</c:v>
                </c:pt>
                <c:pt idx="484">
                  <c:v>45059.78125</c:v>
                </c:pt>
                <c:pt idx="485">
                  <c:v>45176.5234375</c:v>
                </c:pt>
                <c:pt idx="486">
                  <c:v>45144.0859375</c:v>
                </c:pt>
                <c:pt idx="487">
                  <c:v>45092.0859375</c:v>
                </c:pt>
                <c:pt idx="488">
                  <c:v>45123.43359375</c:v>
                </c:pt>
                <c:pt idx="489">
                  <c:v>45146.43359375</c:v>
                </c:pt>
                <c:pt idx="490">
                  <c:v>45153.12890625</c:v>
                </c:pt>
                <c:pt idx="491">
                  <c:v>45113.4765625</c:v>
                </c:pt>
                <c:pt idx="492">
                  <c:v>45120.609375</c:v>
                </c:pt>
                <c:pt idx="493">
                  <c:v>45161.26171875</c:v>
                </c:pt>
                <c:pt idx="494">
                  <c:v>45257.21875</c:v>
                </c:pt>
                <c:pt idx="495">
                  <c:v>45209.73828125</c:v>
                </c:pt>
                <c:pt idx="496">
                  <c:v>45217.609375</c:v>
                </c:pt>
                <c:pt idx="497">
                  <c:v>45296.5234375</c:v>
                </c:pt>
                <c:pt idx="498">
                  <c:v>45331.56640625</c:v>
                </c:pt>
                <c:pt idx="499">
                  <c:v>45373.56640625</c:v>
                </c:pt>
                <c:pt idx="500">
                  <c:v>45420.3046875</c:v>
                </c:pt>
                <c:pt idx="501">
                  <c:v>45421.26171875</c:v>
                </c:pt>
                <c:pt idx="502">
                  <c:v>45428.82421875</c:v>
                </c:pt>
                <c:pt idx="503">
                  <c:v>45450.78125</c:v>
                </c:pt>
                <c:pt idx="504">
                  <c:v>45464.9140625</c:v>
                </c:pt>
                <c:pt idx="505">
                  <c:v>45498.0859375</c:v>
                </c:pt>
                <c:pt idx="506">
                  <c:v>45531.82421875</c:v>
                </c:pt>
                <c:pt idx="507">
                  <c:v>45476.87109375</c:v>
                </c:pt>
                <c:pt idx="508">
                  <c:v>45497.04296875</c:v>
                </c:pt>
                <c:pt idx="509">
                  <c:v>45577.5234375</c:v>
                </c:pt>
                <c:pt idx="510">
                  <c:v>45496.12890625</c:v>
                </c:pt>
                <c:pt idx="511">
                  <c:v>45611.12890625</c:v>
                </c:pt>
                <c:pt idx="512">
                  <c:v>45617.04296875</c:v>
                </c:pt>
                <c:pt idx="513">
                  <c:v>45646.78125</c:v>
                </c:pt>
                <c:pt idx="514">
                  <c:v>45643.65234375</c:v>
                </c:pt>
                <c:pt idx="515">
                  <c:v>45638.5234375</c:v>
                </c:pt>
                <c:pt idx="516">
                  <c:v>45637.6953125</c:v>
                </c:pt>
                <c:pt idx="517">
                  <c:v>45648.9140625</c:v>
                </c:pt>
                <c:pt idx="518">
                  <c:v>45669.17578125</c:v>
                </c:pt>
                <c:pt idx="519">
                  <c:v>45691.390625</c:v>
                </c:pt>
                <c:pt idx="520">
                  <c:v>45791.65234375</c:v>
                </c:pt>
                <c:pt idx="521">
                  <c:v>45773.390625</c:v>
                </c:pt>
                <c:pt idx="522">
                  <c:v>45750.87109375</c:v>
                </c:pt>
                <c:pt idx="523">
                  <c:v>45811.0859375</c:v>
                </c:pt>
                <c:pt idx="524">
                  <c:v>45786.82421875</c:v>
                </c:pt>
                <c:pt idx="525">
                  <c:v>45801.9140625</c:v>
                </c:pt>
                <c:pt idx="526">
                  <c:v>45809.56640625</c:v>
                </c:pt>
                <c:pt idx="527">
                  <c:v>45824.3046875</c:v>
                </c:pt>
                <c:pt idx="528">
                  <c:v>45849.390625</c:v>
                </c:pt>
                <c:pt idx="529">
                  <c:v>45869.3046875</c:v>
                </c:pt>
                <c:pt idx="530">
                  <c:v>45876.0859375</c:v>
                </c:pt>
                <c:pt idx="531">
                  <c:v>45905.609375</c:v>
                </c:pt>
                <c:pt idx="532">
                  <c:v>45940.04296875</c:v>
                </c:pt>
                <c:pt idx="533">
                  <c:v>45917.390625</c:v>
                </c:pt>
                <c:pt idx="534">
                  <c:v>45908.26171875</c:v>
                </c:pt>
                <c:pt idx="535">
                  <c:v>45901.95703125</c:v>
                </c:pt>
                <c:pt idx="536">
                  <c:v>45888.43359375</c:v>
                </c:pt>
                <c:pt idx="537">
                  <c:v>45968.82421875</c:v>
                </c:pt>
                <c:pt idx="538">
                  <c:v>46038.17578125</c:v>
                </c:pt>
                <c:pt idx="539">
                  <c:v>46041.0859375</c:v>
                </c:pt>
                <c:pt idx="540">
                  <c:v>46045.87109375</c:v>
                </c:pt>
                <c:pt idx="541">
                  <c:v>46052.65234375</c:v>
                </c:pt>
                <c:pt idx="542">
                  <c:v>46070.390625</c:v>
                </c:pt>
                <c:pt idx="543">
                  <c:v>46169.17578125</c:v>
                </c:pt>
                <c:pt idx="544">
                  <c:v>46137.87109375</c:v>
                </c:pt>
                <c:pt idx="545">
                  <c:v>46192.73828125</c:v>
                </c:pt>
                <c:pt idx="546">
                  <c:v>46242.4765625</c:v>
                </c:pt>
                <c:pt idx="547">
                  <c:v>46296.390625</c:v>
                </c:pt>
                <c:pt idx="548">
                  <c:v>46290.43359375</c:v>
                </c:pt>
                <c:pt idx="549">
                  <c:v>46264.78125</c:v>
                </c:pt>
                <c:pt idx="550">
                  <c:v>46314.87109375</c:v>
                </c:pt>
                <c:pt idx="551">
                  <c:v>46411.95703125</c:v>
                </c:pt>
                <c:pt idx="552">
                  <c:v>46402.9140625</c:v>
                </c:pt>
              </c:numCache>
            </c:numRef>
          </c:yVal>
          <c:smooth val="0"/>
        </c:ser>
        <c:ser>
          <c:idx val="1"/>
          <c:order val="1"/>
          <c:tx>
            <c:strRef>
              <c:f>'unif profiles px val'!$A$1</c:f>
              <c:strCache>
                <c:ptCount val="1"/>
                <c:pt idx="0">
                  <c:v>centre across</c:v>
                </c:pt>
              </c:strCache>
            </c:strRef>
          </c:tx>
          <c:spPr>
            <a:ln w="28575">
              <a:noFill/>
            </a:ln>
          </c:spPr>
          <c:yVal>
            <c:numRef>
              <c:f>'unif profiles px val'!$B$2:$B$554</c:f>
              <c:numCache>
                <c:formatCode>General</c:formatCode>
                <c:ptCount val="553"/>
                <c:pt idx="0">
                  <c:v>43717.82421875</c:v>
                </c:pt>
                <c:pt idx="1">
                  <c:v>43660.17578125</c:v>
                </c:pt>
                <c:pt idx="2">
                  <c:v>43717.6953125</c:v>
                </c:pt>
                <c:pt idx="3">
                  <c:v>43674.3046875</c:v>
                </c:pt>
                <c:pt idx="4">
                  <c:v>43622.56640625</c:v>
                </c:pt>
                <c:pt idx="5">
                  <c:v>43713.65234375</c:v>
                </c:pt>
                <c:pt idx="6">
                  <c:v>43699.609375</c:v>
                </c:pt>
                <c:pt idx="7">
                  <c:v>43605.0</c:v>
                </c:pt>
                <c:pt idx="8">
                  <c:v>43586.21875</c:v>
                </c:pt>
                <c:pt idx="9">
                  <c:v>43641.87109375</c:v>
                </c:pt>
                <c:pt idx="10">
                  <c:v>43665.0859375</c:v>
                </c:pt>
                <c:pt idx="11">
                  <c:v>43615.26171875</c:v>
                </c:pt>
                <c:pt idx="12">
                  <c:v>43660.17578125</c:v>
                </c:pt>
                <c:pt idx="13">
                  <c:v>43601.4765625</c:v>
                </c:pt>
                <c:pt idx="14">
                  <c:v>43639.04296875</c:v>
                </c:pt>
                <c:pt idx="15">
                  <c:v>43605.390625</c:v>
                </c:pt>
                <c:pt idx="16">
                  <c:v>43531.04296875</c:v>
                </c:pt>
                <c:pt idx="17">
                  <c:v>43474.390625</c:v>
                </c:pt>
                <c:pt idx="18">
                  <c:v>43457.0859375</c:v>
                </c:pt>
                <c:pt idx="19">
                  <c:v>43458.78125</c:v>
                </c:pt>
                <c:pt idx="20">
                  <c:v>43550.0</c:v>
                </c:pt>
                <c:pt idx="21">
                  <c:v>43505.65234375</c:v>
                </c:pt>
                <c:pt idx="22">
                  <c:v>43495.04296875</c:v>
                </c:pt>
                <c:pt idx="23">
                  <c:v>43510.34765625</c:v>
                </c:pt>
                <c:pt idx="24">
                  <c:v>43500.34765625</c:v>
                </c:pt>
                <c:pt idx="25">
                  <c:v>43470.0</c:v>
                </c:pt>
                <c:pt idx="26">
                  <c:v>43414.04296875</c:v>
                </c:pt>
                <c:pt idx="27">
                  <c:v>43431.95703125</c:v>
                </c:pt>
                <c:pt idx="28">
                  <c:v>43478.65234375</c:v>
                </c:pt>
                <c:pt idx="29">
                  <c:v>43437.9140625</c:v>
                </c:pt>
                <c:pt idx="30">
                  <c:v>43457.04296875</c:v>
                </c:pt>
                <c:pt idx="31">
                  <c:v>43469.0859375</c:v>
                </c:pt>
                <c:pt idx="32">
                  <c:v>43413.82421875</c:v>
                </c:pt>
                <c:pt idx="33">
                  <c:v>43461.17578125</c:v>
                </c:pt>
                <c:pt idx="34">
                  <c:v>43393.87109375</c:v>
                </c:pt>
                <c:pt idx="35">
                  <c:v>43413.95703125</c:v>
                </c:pt>
                <c:pt idx="36">
                  <c:v>43432.26171875</c:v>
                </c:pt>
                <c:pt idx="37">
                  <c:v>43455.0</c:v>
                </c:pt>
                <c:pt idx="38">
                  <c:v>43450.95703125</c:v>
                </c:pt>
                <c:pt idx="39">
                  <c:v>43515.17578125</c:v>
                </c:pt>
                <c:pt idx="40">
                  <c:v>43468.609375</c:v>
                </c:pt>
                <c:pt idx="41">
                  <c:v>43504.609375</c:v>
                </c:pt>
                <c:pt idx="42">
                  <c:v>43528.609375</c:v>
                </c:pt>
                <c:pt idx="43">
                  <c:v>43525.34765625</c:v>
                </c:pt>
                <c:pt idx="44">
                  <c:v>43502.87109375</c:v>
                </c:pt>
                <c:pt idx="45">
                  <c:v>43465.56640625</c:v>
                </c:pt>
                <c:pt idx="46">
                  <c:v>43455.87109375</c:v>
                </c:pt>
                <c:pt idx="47">
                  <c:v>43471.5234375</c:v>
                </c:pt>
                <c:pt idx="48">
                  <c:v>43443.87109375</c:v>
                </c:pt>
                <c:pt idx="49">
                  <c:v>43447.0</c:v>
                </c:pt>
                <c:pt idx="50">
                  <c:v>43429.3046875</c:v>
                </c:pt>
                <c:pt idx="51">
                  <c:v>43438.4765625</c:v>
                </c:pt>
                <c:pt idx="52">
                  <c:v>43390.5234375</c:v>
                </c:pt>
                <c:pt idx="53">
                  <c:v>43388.78125</c:v>
                </c:pt>
                <c:pt idx="54">
                  <c:v>43386.21875</c:v>
                </c:pt>
                <c:pt idx="55">
                  <c:v>43378.12890625</c:v>
                </c:pt>
                <c:pt idx="56">
                  <c:v>43375.12890625</c:v>
                </c:pt>
                <c:pt idx="57">
                  <c:v>43379.26171875</c:v>
                </c:pt>
                <c:pt idx="58">
                  <c:v>43427.12890625</c:v>
                </c:pt>
                <c:pt idx="59">
                  <c:v>43432.95703125</c:v>
                </c:pt>
                <c:pt idx="60">
                  <c:v>43299.34765625</c:v>
                </c:pt>
                <c:pt idx="61">
                  <c:v>43432.26171875</c:v>
                </c:pt>
                <c:pt idx="62">
                  <c:v>43399.78125</c:v>
                </c:pt>
                <c:pt idx="63">
                  <c:v>43397.26171875</c:v>
                </c:pt>
                <c:pt idx="64">
                  <c:v>43411.6953125</c:v>
                </c:pt>
                <c:pt idx="65">
                  <c:v>43410.6953125</c:v>
                </c:pt>
                <c:pt idx="66">
                  <c:v>43425.3046875</c:v>
                </c:pt>
                <c:pt idx="67">
                  <c:v>43427.9140625</c:v>
                </c:pt>
                <c:pt idx="68">
                  <c:v>43438.6953125</c:v>
                </c:pt>
                <c:pt idx="69">
                  <c:v>43440.9140625</c:v>
                </c:pt>
                <c:pt idx="70">
                  <c:v>43409.43359375</c:v>
                </c:pt>
                <c:pt idx="71">
                  <c:v>43391.65234375</c:v>
                </c:pt>
                <c:pt idx="72">
                  <c:v>43396.87109375</c:v>
                </c:pt>
                <c:pt idx="73">
                  <c:v>43407.5234375</c:v>
                </c:pt>
                <c:pt idx="74">
                  <c:v>43396.26171875</c:v>
                </c:pt>
                <c:pt idx="75">
                  <c:v>43400.95703125</c:v>
                </c:pt>
                <c:pt idx="76">
                  <c:v>43427.0</c:v>
                </c:pt>
                <c:pt idx="77">
                  <c:v>43412.87109375</c:v>
                </c:pt>
                <c:pt idx="78">
                  <c:v>43424.43359375</c:v>
                </c:pt>
                <c:pt idx="79">
                  <c:v>43405.390625</c:v>
                </c:pt>
                <c:pt idx="80">
                  <c:v>43311.56640625</c:v>
                </c:pt>
                <c:pt idx="81">
                  <c:v>43360.04296875</c:v>
                </c:pt>
                <c:pt idx="82">
                  <c:v>43463.609375</c:v>
                </c:pt>
                <c:pt idx="83">
                  <c:v>43448.609375</c:v>
                </c:pt>
                <c:pt idx="84">
                  <c:v>43343.390625</c:v>
                </c:pt>
                <c:pt idx="85">
                  <c:v>43358.3046875</c:v>
                </c:pt>
                <c:pt idx="86">
                  <c:v>43338.87109375</c:v>
                </c:pt>
                <c:pt idx="87">
                  <c:v>43365.5234375</c:v>
                </c:pt>
                <c:pt idx="88">
                  <c:v>43356.04296875</c:v>
                </c:pt>
                <c:pt idx="89">
                  <c:v>43314.6953125</c:v>
                </c:pt>
                <c:pt idx="90">
                  <c:v>43357.73828125</c:v>
                </c:pt>
                <c:pt idx="91">
                  <c:v>43350.34765625</c:v>
                </c:pt>
                <c:pt idx="92">
                  <c:v>43340.0</c:v>
                </c:pt>
                <c:pt idx="93">
                  <c:v>43331.34765625</c:v>
                </c:pt>
                <c:pt idx="94">
                  <c:v>43350.78125</c:v>
                </c:pt>
                <c:pt idx="95">
                  <c:v>43396.0859375</c:v>
                </c:pt>
                <c:pt idx="96">
                  <c:v>43366.5234375</c:v>
                </c:pt>
                <c:pt idx="97">
                  <c:v>43309.82421875</c:v>
                </c:pt>
                <c:pt idx="98">
                  <c:v>43299.17578125</c:v>
                </c:pt>
                <c:pt idx="99">
                  <c:v>43303.95703125</c:v>
                </c:pt>
                <c:pt idx="100">
                  <c:v>43300.65234375</c:v>
                </c:pt>
                <c:pt idx="101">
                  <c:v>43291.34765625</c:v>
                </c:pt>
                <c:pt idx="102">
                  <c:v>43239.95703125</c:v>
                </c:pt>
                <c:pt idx="103">
                  <c:v>43252.43359375</c:v>
                </c:pt>
                <c:pt idx="104">
                  <c:v>43275.65234375</c:v>
                </c:pt>
                <c:pt idx="105">
                  <c:v>43244.4765625</c:v>
                </c:pt>
                <c:pt idx="106">
                  <c:v>43253.73828125</c:v>
                </c:pt>
                <c:pt idx="107">
                  <c:v>43256.9140625</c:v>
                </c:pt>
                <c:pt idx="108">
                  <c:v>43303.43359375</c:v>
                </c:pt>
                <c:pt idx="109">
                  <c:v>43208.26171875</c:v>
                </c:pt>
                <c:pt idx="110">
                  <c:v>43263.21875</c:v>
                </c:pt>
                <c:pt idx="111">
                  <c:v>43263.95703125</c:v>
                </c:pt>
                <c:pt idx="112">
                  <c:v>43302.4765625</c:v>
                </c:pt>
                <c:pt idx="113">
                  <c:v>43307.43359375</c:v>
                </c:pt>
                <c:pt idx="114">
                  <c:v>43275.26171875</c:v>
                </c:pt>
                <c:pt idx="115">
                  <c:v>43267.0</c:v>
                </c:pt>
                <c:pt idx="116">
                  <c:v>43316.26171875</c:v>
                </c:pt>
                <c:pt idx="117">
                  <c:v>43357.04296875</c:v>
                </c:pt>
                <c:pt idx="118">
                  <c:v>43382.65234375</c:v>
                </c:pt>
                <c:pt idx="119">
                  <c:v>43392.390625</c:v>
                </c:pt>
                <c:pt idx="120">
                  <c:v>43350.9140625</c:v>
                </c:pt>
                <c:pt idx="121">
                  <c:v>43365.43359375</c:v>
                </c:pt>
                <c:pt idx="122">
                  <c:v>43305.3046875</c:v>
                </c:pt>
                <c:pt idx="123">
                  <c:v>43314.3046875</c:v>
                </c:pt>
                <c:pt idx="124">
                  <c:v>43400.3046875</c:v>
                </c:pt>
                <c:pt idx="125">
                  <c:v>43370.3046875</c:v>
                </c:pt>
                <c:pt idx="126">
                  <c:v>43305.5234375</c:v>
                </c:pt>
                <c:pt idx="127">
                  <c:v>43356.82421875</c:v>
                </c:pt>
                <c:pt idx="128">
                  <c:v>43399.609375</c:v>
                </c:pt>
                <c:pt idx="129">
                  <c:v>43364.78125</c:v>
                </c:pt>
                <c:pt idx="130">
                  <c:v>43460.4765625</c:v>
                </c:pt>
                <c:pt idx="131">
                  <c:v>43376.95703125</c:v>
                </c:pt>
                <c:pt idx="132">
                  <c:v>43403.6953125</c:v>
                </c:pt>
                <c:pt idx="133">
                  <c:v>43408.04296875</c:v>
                </c:pt>
                <c:pt idx="134">
                  <c:v>43449.3046875</c:v>
                </c:pt>
                <c:pt idx="135">
                  <c:v>43478.87109375</c:v>
                </c:pt>
                <c:pt idx="136">
                  <c:v>43422.0859375</c:v>
                </c:pt>
                <c:pt idx="137">
                  <c:v>43453.0</c:v>
                </c:pt>
                <c:pt idx="138">
                  <c:v>43409.82421875</c:v>
                </c:pt>
                <c:pt idx="139">
                  <c:v>43391.73828125</c:v>
                </c:pt>
                <c:pt idx="140">
                  <c:v>43392.78125</c:v>
                </c:pt>
                <c:pt idx="141">
                  <c:v>43332.609375</c:v>
                </c:pt>
                <c:pt idx="142">
                  <c:v>43387.65234375</c:v>
                </c:pt>
                <c:pt idx="143">
                  <c:v>43426.87109375</c:v>
                </c:pt>
                <c:pt idx="144">
                  <c:v>43419.21875</c:v>
                </c:pt>
                <c:pt idx="145">
                  <c:v>43400.6953125</c:v>
                </c:pt>
                <c:pt idx="146">
                  <c:v>43415.3046875</c:v>
                </c:pt>
                <c:pt idx="147">
                  <c:v>43344.65234375</c:v>
                </c:pt>
                <c:pt idx="148">
                  <c:v>43396.95703125</c:v>
                </c:pt>
                <c:pt idx="149">
                  <c:v>43320.390625</c:v>
                </c:pt>
                <c:pt idx="150">
                  <c:v>43378.65234375</c:v>
                </c:pt>
                <c:pt idx="151">
                  <c:v>43410.34765625</c:v>
                </c:pt>
                <c:pt idx="152">
                  <c:v>43400.04296875</c:v>
                </c:pt>
                <c:pt idx="153">
                  <c:v>43371.12890625</c:v>
                </c:pt>
                <c:pt idx="154">
                  <c:v>43296.12890625</c:v>
                </c:pt>
                <c:pt idx="155">
                  <c:v>43391.0859375</c:v>
                </c:pt>
                <c:pt idx="156">
                  <c:v>43415.17578125</c:v>
                </c:pt>
                <c:pt idx="157">
                  <c:v>43381.56640625</c:v>
                </c:pt>
                <c:pt idx="158">
                  <c:v>43352.43359375</c:v>
                </c:pt>
                <c:pt idx="159">
                  <c:v>43321.609375</c:v>
                </c:pt>
                <c:pt idx="160">
                  <c:v>43384.0859375</c:v>
                </c:pt>
                <c:pt idx="161">
                  <c:v>43385.0</c:v>
                </c:pt>
                <c:pt idx="162">
                  <c:v>43356.78125</c:v>
                </c:pt>
                <c:pt idx="163">
                  <c:v>43372.6953125</c:v>
                </c:pt>
                <c:pt idx="164">
                  <c:v>43395.0859375</c:v>
                </c:pt>
                <c:pt idx="165">
                  <c:v>43422.43359375</c:v>
                </c:pt>
                <c:pt idx="166">
                  <c:v>43439.65234375</c:v>
                </c:pt>
                <c:pt idx="167">
                  <c:v>43422.34765625</c:v>
                </c:pt>
                <c:pt idx="168">
                  <c:v>43392.21875</c:v>
                </c:pt>
                <c:pt idx="169">
                  <c:v>43401.65234375</c:v>
                </c:pt>
                <c:pt idx="170">
                  <c:v>43383.78125</c:v>
                </c:pt>
                <c:pt idx="171">
                  <c:v>43354.3046875</c:v>
                </c:pt>
                <c:pt idx="172">
                  <c:v>43319.43359375</c:v>
                </c:pt>
                <c:pt idx="173">
                  <c:v>43391.04296875</c:v>
                </c:pt>
                <c:pt idx="174">
                  <c:v>43366.9140625</c:v>
                </c:pt>
                <c:pt idx="175">
                  <c:v>43377.5234375</c:v>
                </c:pt>
                <c:pt idx="176">
                  <c:v>43450.6953125</c:v>
                </c:pt>
                <c:pt idx="177">
                  <c:v>43323.3046875</c:v>
                </c:pt>
                <c:pt idx="178">
                  <c:v>43333.17578125</c:v>
                </c:pt>
                <c:pt idx="179">
                  <c:v>43184.73828125</c:v>
                </c:pt>
                <c:pt idx="180">
                  <c:v>43352.65234375</c:v>
                </c:pt>
                <c:pt idx="181">
                  <c:v>43367.78125</c:v>
                </c:pt>
                <c:pt idx="182">
                  <c:v>43347.390625</c:v>
                </c:pt>
                <c:pt idx="183">
                  <c:v>43323.87109375</c:v>
                </c:pt>
                <c:pt idx="184">
                  <c:v>43377.6953125</c:v>
                </c:pt>
                <c:pt idx="185">
                  <c:v>43340.12890625</c:v>
                </c:pt>
                <c:pt idx="186">
                  <c:v>43320.78125</c:v>
                </c:pt>
                <c:pt idx="187">
                  <c:v>43312.21875</c:v>
                </c:pt>
                <c:pt idx="188">
                  <c:v>43360.4765625</c:v>
                </c:pt>
                <c:pt idx="189">
                  <c:v>43395.56640625</c:v>
                </c:pt>
                <c:pt idx="190">
                  <c:v>43374.0859375</c:v>
                </c:pt>
                <c:pt idx="191">
                  <c:v>43406.73828125</c:v>
                </c:pt>
                <c:pt idx="192">
                  <c:v>43404.12890625</c:v>
                </c:pt>
                <c:pt idx="193">
                  <c:v>43413.9140625</c:v>
                </c:pt>
                <c:pt idx="194">
                  <c:v>43444.0859375</c:v>
                </c:pt>
                <c:pt idx="195">
                  <c:v>43421.65234375</c:v>
                </c:pt>
                <c:pt idx="196">
                  <c:v>43423.73828125</c:v>
                </c:pt>
                <c:pt idx="197">
                  <c:v>43481.82421875</c:v>
                </c:pt>
                <c:pt idx="198">
                  <c:v>43446.04296875</c:v>
                </c:pt>
                <c:pt idx="199">
                  <c:v>43440.82421875</c:v>
                </c:pt>
                <c:pt idx="200">
                  <c:v>43414.73828125</c:v>
                </c:pt>
                <c:pt idx="201">
                  <c:v>43428.0859375</c:v>
                </c:pt>
                <c:pt idx="202">
                  <c:v>43424.12890625</c:v>
                </c:pt>
                <c:pt idx="203">
                  <c:v>43380.6953125</c:v>
                </c:pt>
                <c:pt idx="204">
                  <c:v>43486.82421875</c:v>
                </c:pt>
                <c:pt idx="205">
                  <c:v>43488.65234375</c:v>
                </c:pt>
                <c:pt idx="206">
                  <c:v>43487.95703125</c:v>
                </c:pt>
                <c:pt idx="207">
                  <c:v>43463.3046875</c:v>
                </c:pt>
                <c:pt idx="208">
                  <c:v>43545.78125</c:v>
                </c:pt>
                <c:pt idx="209">
                  <c:v>43510.609375</c:v>
                </c:pt>
                <c:pt idx="210">
                  <c:v>43470.0859375</c:v>
                </c:pt>
                <c:pt idx="211">
                  <c:v>43461.5234375</c:v>
                </c:pt>
                <c:pt idx="212">
                  <c:v>43492.609375</c:v>
                </c:pt>
                <c:pt idx="213">
                  <c:v>43513.3046875</c:v>
                </c:pt>
                <c:pt idx="214">
                  <c:v>43480.6953125</c:v>
                </c:pt>
                <c:pt idx="215">
                  <c:v>43520.609375</c:v>
                </c:pt>
                <c:pt idx="216">
                  <c:v>43497.73828125</c:v>
                </c:pt>
                <c:pt idx="217">
                  <c:v>43510.609375</c:v>
                </c:pt>
                <c:pt idx="218">
                  <c:v>43531.73828125</c:v>
                </c:pt>
                <c:pt idx="219">
                  <c:v>43513.9140625</c:v>
                </c:pt>
                <c:pt idx="220">
                  <c:v>43555.17578125</c:v>
                </c:pt>
                <c:pt idx="221">
                  <c:v>43558.65234375</c:v>
                </c:pt>
                <c:pt idx="222">
                  <c:v>43508.0859375</c:v>
                </c:pt>
                <c:pt idx="223">
                  <c:v>43550.56640625</c:v>
                </c:pt>
                <c:pt idx="224">
                  <c:v>43584.65234375</c:v>
                </c:pt>
                <c:pt idx="225">
                  <c:v>43533.6953125</c:v>
                </c:pt>
                <c:pt idx="226">
                  <c:v>43622.5234375</c:v>
                </c:pt>
                <c:pt idx="227">
                  <c:v>43618.73828125</c:v>
                </c:pt>
                <c:pt idx="228">
                  <c:v>43555.6953125</c:v>
                </c:pt>
                <c:pt idx="229">
                  <c:v>43555.390625</c:v>
                </c:pt>
                <c:pt idx="230">
                  <c:v>43505.65234375</c:v>
                </c:pt>
                <c:pt idx="231">
                  <c:v>43547.6953125</c:v>
                </c:pt>
                <c:pt idx="232">
                  <c:v>43555.5234375</c:v>
                </c:pt>
                <c:pt idx="233">
                  <c:v>43516.609375</c:v>
                </c:pt>
                <c:pt idx="234">
                  <c:v>43557.0859375</c:v>
                </c:pt>
                <c:pt idx="235">
                  <c:v>43487.73828125</c:v>
                </c:pt>
                <c:pt idx="236">
                  <c:v>43484.5234375</c:v>
                </c:pt>
                <c:pt idx="237">
                  <c:v>43518.56640625</c:v>
                </c:pt>
                <c:pt idx="238">
                  <c:v>43547.82421875</c:v>
                </c:pt>
                <c:pt idx="239">
                  <c:v>43494.95703125</c:v>
                </c:pt>
                <c:pt idx="240">
                  <c:v>43498.0</c:v>
                </c:pt>
                <c:pt idx="241">
                  <c:v>43537.04296875</c:v>
                </c:pt>
                <c:pt idx="242">
                  <c:v>43504.04296875</c:v>
                </c:pt>
                <c:pt idx="243">
                  <c:v>43542.17578125</c:v>
                </c:pt>
                <c:pt idx="244">
                  <c:v>43527.82421875</c:v>
                </c:pt>
                <c:pt idx="245">
                  <c:v>43557.56640625</c:v>
                </c:pt>
                <c:pt idx="246">
                  <c:v>43542.9140625</c:v>
                </c:pt>
                <c:pt idx="247">
                  <c:v>43560.04296875</c:v>
                </c:pt>
                <c:pt idx="248">
                  <c:v>43547.3046875</c:v>
                </c:pt>
                <c:pt idx="249">
                  <c:v>43572.34765625</c:v>
                </c:pt>
                <c:pt idx="250">
                  <c:v>43512.73828125</c:v>
                </c:pt>
                <c:pt idx="251">
                  <c:v>43571.9140625</c:v>
                </c:pt>
                <c:pt idx="252">
                  <c:v>43497.12890625</c:v>
                </c:pt>
                <c:pt idx="253">
                  <c:v>43506.87109375</c:v>
                </c:pt>
                <c:pt idx="254">
                  <c:v>43523.609375</c:v>
                </c:pt>
                <c:pt idx="255">
                  <c:v>43590.65234375</c:v>
                </c:pt>
                <c:pt idx="256">
                  <c:v>43531.34765625</c:v>
                </c:pt>
                <c:pt idx="257">
                  <c:v>43551.26171875</c:v>
                </c:pt>
                <c:pt idx="258">
                  <c:v>43583.78125</c:v>
                </c:pt>
                <c:pt idx="259">
                  <c:v>43560.56640625</c:v>
                </c:pt>
                <c:pt idx="260">
                  <c:v>43589.26171875</c:v>
                </c:pt>
                <c:pt idx="261">
                  <c:v>43617.56640625</c:v>
                </c:pt>
                <c:pt idx="262">
                  <c:v>43619.9140625</c:v>
                </c:pt>
                <c:pt idx="263">
                  <c:v>43590.56640625</c:v>
                </c:pt>
                <c:pt idx="264">
                  <c:v>43501.9140625</c:v>
                </c:pt>
                <c:pt idx="265">
                  <c:v>43519.0859375</c:v>
                </c:pt>
                <c:pt idx="266">
                  <c:v>43532.6953125</c:v>
                </c:pt>
                <c:pt idx="267">
                  <c:v>43519.26171875</c:v>
                </c:pt>
                <c:pt idx="268">
                  <c:v>43471.4765625</c:v>
                </c:pt>
                <c:pt idx="269">
                  <c:v>43480.43359375</c:v>
                </c:pt>
                <c:pt idx="270">
                  <c:v>43552.6953125</c:v>
                </c:pt>
                <c:pt idx="271">
                  <c:v>43371.9140625</c:v>
                </c:pt>
                <c:pt idx="272">
                  <c:v>43545.17578125</c:v>
                </c:pt>
                <c:pt idx="273">
                  <c:v>43527.6953125</c:v>
                </c:pt>
                <c:pt idx="274">
                  <c:v>43540.9140625</c:v>
                </c:pt>
                <c:pt idx="275">
                  <c:v>43551.95703125</c:v>
                </c:pt>
                <c:pt idx="276">
                  <c:v>43559.82421875</c:v>
                </c:pt>
                <c:pt idx="277">
                  <c:v>43517.87109375</c:v>
                </c:pt>
                <c:pt idx="278">
                  <c:v>43585.73828125</c:v>
                </c:pt>
                <c:pt idx="279">
                  <c:v>43558.43359375</c:v>
                </c:pt>
                <c:pt idx="280">
                  <c:v>43558.21875</c:v>
                </c:pt>
                <c:pt idx="281">
                  <c:v>43609.6953125</c:v>
                </c:pt>
                <c:pt idx="282">
                  <c:v>43581.82421875</c:v>
                </c:pt>
                <c:pt idx="283">
                  <c:v>43621.4765625</c:v>
                </c:pt>
                <c:pt idx="284">
                  <c:v>43664.26171875</c:v>
                </c:pt>
                <c:pt idx="285">
                  <c:v>43708.12890625</c:v>
                </c:pt>
                <c:pt idx="286">
                  <c:v>43698.56640625</c:v>
                </c:pt>
                <c:pt idx="287">
                  <c:v>43689.21875</c:v>
                </c:pt>
                <c:pt idx="288">
                  <c:v>43698.87109375</c:v>
                </c:pt>
                <c:pt idx="289">
                  <c:v>43726.78125</c:v>
                </c:pt>
                <c:pt idx="290">
                  <c:v>43723.34765625</c:v>
                </c:pt>
                <c:pt idx="291">
                  <c:v>43723.5234375</c:v>
                </c:pt>
                <c:pt idx="292">
                  <c:v>43719.0859375</c:v>
                </c:pt>
                <c:pt idx="293">
                  <c:v>43725.73828125</c:v>
                </c:pt>
                <c:pt idx="294">
                  <c:v>43702.34765625</c:v>
                </c:pt>
                <c:pt idx="295">
                  <c:v>43684.26171875</c:v>
                </c:pt>
                <c:pt idx="296">
                  <c:v>43717.73828125</c:v>
                </c:pt>
                <c:pt idx="297">
                  <c:v>43659.87109375</c:v>
                </c:pt>
                <c:pt idx="298">
                  <c:v>43693.34765625</c:v>
                </c:pt>
                <c:pt idx="299">
                  <c:v>43657.6953125</c:v>
                </c:pt>
                <c:pt idx="300">
                  <c:v>43638.12890625</c:v>
                </c:pt>
                <c:pt idx="301">
                  <c:v>43645.0</c:v>
                </c:pt>
                <c:pt idx="302">
                  <c:v>43656.82421875</c:v>
                </c:pt>
                <c:pt idx="303">
                  <c:v>43625.73828125</c:v>
                </c:pt>
                <c:pt idx="304">
                  <c:v>43708.17578125</c:v>
                </c:pt>
                <c:pt idx="305">
                  <c:v>43662.3046875</c:v>
                </c:pt>
                <c:pt idx="306">
                  <c:v>43614.0</c:v>
                </c:pt>
                <c:pt idx="307">
                  <c:v>43607.73828125</c:v>
                </c:pt>
                <c:pt idx="308">
                  <c:v>43609.17578125</c:v>
                </c:pt>
                <c:pt idx="309">
                  <c:v>43604.12890625</c:v>
                </c:pt>
                <c:pt idx="310">
                  <c:v>43645.21875</c:v>
                </c:pt>
                <c:pt idx="311">
                  <c:v>43676.56640625</c:v>
                </c:pt>
                <c:pt idx="312">
                  <c:v>43667.21875</c:v>
                </c:pt>
                <c:pt idx="313">
                  <c:v>43654.26171875</c:v>
                </c:pt>
                <c:pt idx="314">
                  <c:v>43648.43359375</c:v>
                </c:pt>
                <c:pt idx="315">
                  <c:v>43686.04296875</c:v>
                </c:pt>
                <c:pt idx="316">
                  <c:v>43698.9140625</c:v>
                </c:pt>
                <c:pt idx="317">
                  <c:v>43669.43359375</c:v>
                </c:pt>
                <c:pt idx="318">
                  <c:v>43705.95703125</c:v>
                </c:pt>
                <c:pt idx="319">
                  <c:v>43700.34765625</c:v>
                </c:pt>
                <c:pt idx="320">
                  <c:v>43698.56640625</c:v>
                </c:pt>
                <c:pt idx="321">
                  <c:v>43772.609375</c:v>
                </c:pt>
                <c:pt idx="322">
                  <c:v>43745.6953125</c:v>
                </c:pt>
                <c:pt idx="323">
                  <c:v>43655.43359375</c:v>
                </c:pt>
                <c:pt idx="324">
                  <c:v>43650.04296875</c:v>
                </c:pt>
                <c:pt idx="325">
                  <c:v>43733.56640625</c:v>
                </c:pt>
                <c:pt idx="326">
                  <c:v>43685.78125</c:v>
                </c:pt>
                <c:pt idx="327">
                  <c:v>43789.87109375</c:v>
                </c:pt>
                <c:pt idx="328">
                  <c:v>43734.65234375</c:v>
                </c:pt>
                <c:pt idx="329">
                  <c:v>43740.6953125</c:v>
                </c:pt>
                <c:pt idx="330">
                  <c:v>43730.17578125</c:v>
                </c:pt>
                <c:pt idx="331">
                  <c:v>43724.0</c:v>
                </c:pt>
                <c:pt idx="332">
                  <c:v>43779.6953125</c:v>
                </c:pt>
                <c:pt idx="333">
                  <c:v>43806.4765625</c:v>
                </c:pt>
                <c:pt idx="334">
                  <c:v>43755.0</c:v>
                </c:pt>
                <c:pt idx="335">
                  <c:v>43738.3046875</c:v>
                </c:pt>
                <c:pt idx="336">
                  <c:v>43737.12890625</c:v>
                </c:pt>
                <c:pt idx="337">
                  <c:v>43731.3046875</c:v>
                </c:pt>
                <c:pt idx="338">
                  <c:v>43725.87109375</c:v>
                </c:pt>
                <c:pt idx="339">
                  <c:v>43710.87109375</c:v>
                </c:pt>
                <c:pt idx="340">
                  <c:v>43726.56640625</c:v>
                </c:pt>
                <c:pt idx="341">
                  <c:v>43665.34765625</c:v>
                </c:pt>
                <c:pt idx="342">
                  <c:v>43648.34765625</c:v>
                </c:pt>
                <c:pt idx="343">
                  <c:v>43729.0859375</c:v>
                </c:pt>
                <c:pt idx="344">
                  <c:v>43755.4765625</c:v>
                </c:pt>
                <c:pt idx="345">
                  <c:v>43714.17578125</c:v>
                </c:pt>
                <c:pt idx="346">
                  <c:v>43685.5234375</c:v>
                </c:pt>
                <c:pt idx="347">
                  <c:v>43740.390625</c:v>
                </c:pt>
                <c:pt idx="348">
                  <c:v>43737.390625</c:v>
                </c:pt>
                <c:pt idx="349">
                  <c:v>43740.4765625</c:v>
                </c:pt>
                <c:pt idx="350">
                  <c:v>43720.0</c:v>
                </c:pt>
                <c:pt idx="351">
                  <c:v>43715.26171875</c:v>
                </c:pt>
                <c:pt idx="352">
                  <c:v>43675.26171875</c:v>
                </c:pt>
                <c:pt idx="353">
                  <c:v>43650.26171875</c:v>
                </c:pt>
                <c:pt idx="354">
                  <c:v>43640.5234375</c:v>
                </c:pt>
                <c:pt idx="355">
                  <c:v>43647.87109375</c:v>
                </c:pt>
                <c:pt idx="356">
                  <c:v>43692.21875</c:v>
                </c:pt>
                <c:pt idx="357">
                  <c:v>43689.82421875</c:v>
                </c:pt>
                <c:pt idx="358">
                  <c:v>43683.43359375</c:v>
                </c:pt>
                <c:pt idx="359">
                  <c:v>43685.87109375</c:v>
                </c:pt>
                <c:pt idx="360">
                  <c:v>43668.0</c:v>
                </c:pt>
                <c:pt idx="361">
                  <c:v>43657.73828125</c:v>
                </c:pt>
                <c:pt idx="362">
                  <c:v>43702.17578125</c:v>
                </c:pt>
                <c:pt idx="363">
                  <c:v>43645.04296875</c:v>
                </c:pt>
                <c:pt idx="364">
                  <c:v>43627.04296875</c:v>
                </c:pt>
                <c:pt idx="365">
                  <c:v>43615.3046875</c:v>
                </c:pt>
                <c:pt idx="366">
                  <c:v>43622.56640625</c:v>
                </c:pt>
                <c:pt idx="367">
                  <c:v>43676.95703125</c:v>
                </c:pt>
                <c:pt idx="368">
                  <c:v>43563.609375</c:v>
                </c:pt>
                <c:pt idx="369">
                  <c:v>43568.73828125</c:v>
                </c:pt>
                <c:pt idx="370">
                  <c:v>43576.3046875</c:v>
                </c:pt>
                <c:pt idx="371">
                  <c:v>43603.78125</c:v>
                </c:pt>
                <c:pt idx="372">
                  <c:v>43657.5234375</c:v>
                </c:pt>
                <c:pt idx="373">
                  <c:v>43660.56640625</c:v>
                </c:pt>
                <c:pt idx="374">
                  <c:v>43638.5234375</c:v>
                </c:pt>
                <c:pt idx="375">
                  <c:v>43646.56640625</c:v>
                </c:pt>
                <c:pt idx="376">
                  <c:v>43670.78125</c:v>
                </c:pt>
                <c:pt idx="377">
                  <c:v>43668.65234375</c:v>
                </c:pt>
                <c:pt idx="378">
                  <c:v>43651.6953125</c:v>
                </c:pt>
                <c:pt idx="379">
                  <c:v>43693.17578125</c:v>
                </c:pt>
                <c:pt idx="380">
                  <c:v>43655.4765625</c:v>
                </c:pt>
                <c:pt idx="381">
                  <c:v>43652.609375</c:v>
                </c:pt>
                <c:pt idx="382">
                  <c:v>43677.609375</c:v>
                </c:pt>
                <c:pt idx="383">
                  <c:v>43671.21875</c:v>
                </c:pt>
                <c:pt idx="384">
                  <c:v>43700.78125</c:v>
                </c:pt>
                <c:pt idx="385">
                  <c:v>43628.6953125</c:v>
                </c:pt>
                <c:pt idx="386">
                  <c:v>43558.43359375</c:v>
                </c:pt>
                <c:pt idx="387">
                  <c:v>43647.56640625</c:v>
                </c:pt>
                <c:pt idx="388">
                  <c:v>43667.56640625</c:v>
                </c:pt>
                <c:pt idx="389">
                  <c:v>43668.4765625</c:v>
                </c:pt>
                <c:pt idx="390">
                  <c:v>43591.3046875</c:v>
                </c:pt>
                <c:pt idx="391">
                  <c:v>43623.12890625</c:v>
                </c:pt>
                <c:pt idx="392">
                  <c:v>43633.17578125</c:v>
                </c:pt>
                <c:pt idx="393">
                  <c:v>43644.12890625</c:v>
                </c:pt>
                <c:pt idx="394">
                  <c:v>43650.4765625</c:v>
                </c:pt>
                <c:pt idx="395">
                  <c:v>43687.34765625</c:v>
                </c:pt>
                <c:pt idx="396">
                  <c:v>43660.4765625</c:v>
                </c:pt>
                <c:pt idx="397">
                  <c:v>43686.6953125</c:v>
                </c:pt>
                <c:pt idx="398">
                  <c:v>43731.56640625</c:v>
                </c:pt>
                <c:pt idx="399">
                  <c:v>43693.6953125</c:v>
                </c:pt>
                <c:pt idx="400">
                  <c:v>43679.82421875</c:v>
                </c:pt>
                <c:pt idx="401">
                  <c:v>43687.26171875</c:v>
                </c:pt>
                <c:pt idx="402">
                  <c:v>43685.3046875</c:v>
                </c:pt>
                <c:pt idx="403">
                  <c:v>43691.4765625</c:v>
                </c:pt>
                <c:pt idx="404">
                  <c:v>43714.21875</c:v>
                </c:pt>
                <c:pt idx="405">
                  <c:v>43703.65234375</c:v>
                </c:pt>
                <c:pt idx="406">
                  <c:v>43714.26171875</c:v>
                </c:pt>
                <c:pt idx="407">
                  <c:v>43766.6953125</c:v>
                </c:pt>
                <c:pt idx="408">
                  <c:v>43776.34765625</c:v>
                </c:pt>
                <c:pt idx="409">
                  <c:v>43813.87109375</c:v>
                </c:pt>
                <c:pt idx="410">
                  <c:v>43824.56640625</c:v>
                </c:pt>
                <c:pt idx="411">
                  <c:v>43863.0859375</c:v>
                </c:pt>
                <c:pt idx="412">
                  <c:v>43871.87109375</c:v>
                </c:pt>
                <c:pt idx="413">
                  <c:v>43843.34765625</c:v>
                </c:pt>
                <c:pt idx="414">
                  <c:v>43903.82421875</c:v>
                </c:pt>
                <c:pt idx="415">
                  <c:v>43925.4765625</c:v>
                </c:pt>
                <c:pt idx="416">
                  <c:v>43923.5234375</c:v>
                </c:pt>
                <c:pt idx="417">
                  <c:v>43890.26171875</c:v>
                </c:pt>
                <c:pt idx="418">
                  <c:v>43906.73828125</c:v>
                </c:pt>
                <c:pt idx="419">
                  <c:v>43877.3046875</c:v>
                </c:pt>
                <c:pt idx="420">
                  <c:v>43825.21875</c:v>
                </c:pt>
                <c:pt idx="421">
                  <c:v>43848.21875</c:v>
                </c:pt>
                <c:pt idx="422">
                  <c:v>43769.82421875</c:v>
                </c:pt>
                <c:pt idx="423">
                  <c:v>43831.04296875</c:v>
                </c:pt>
                <c:pt idx="424">
                  <c:v>43833.73828125</c:v>
                </c:pt>
                <c:pt idx="425">
                  <c:v>43871.6953125</c:v>
                </c:pt>
                <c:pt idx="426">
                  <c:v>43785.609375</c:v>
                </c:pt>
                <c:pt idx="427">
                  <c:v>43797.5234375</c:v>
                </c:pt>
                <c:pt idx="428">
                  <c:v>43752.21875</c:v>
                </c:pt>
                <c:pt idx="429">
                  <c:v>43802.12890625</c:v>
                </c:pt>
                <c:pt idx="430">
                  <c:v>43834.78125</c:v>
                </c:pt>
                <c:pt idx="431">
                  <c:v>43843.4765625</c:v>
                </c:pt>
                <c:pt idx="432">
                  <c:v>43813.3046875</c:v>
                </c:pt>
                <c:pt idx="433">
                  <c:v>43747.34765625</c:v>
                </c:pt>
                <c:pt idx="434">
                  <c:v>43723.43359375</c:v>
                </c:pt>
                <c:pt idx="435">
                  <c:v>43815.95703125</c:v>
                </c:pt>
                <c:pt idx="436">
                  <c:v>43809.21875</c:v>
                </c:pt>
                <c:pt idx="437">
                  <c:v>43843.609375</c:v>
                </c:pt>
                <c:pt idx="438">
                  <c:v>43831.65234375</c:v>
                </c:pt>
                <c:pt idx="439">
                  <c:v>43802.65234375</c:v>
                </c:pt>
                <c:pt idx="440">
                  <c:v>43852.87109375</c:v>
                </c:pt>
                <c:pt idx="441">
                  <c:v>43920.82421875</c:v>
                </c:pt>
                <c:pt idx="442">
                  <c:v>43847.4765625</c:v>
                </c:pt>
                <c:pt idx="443">
                  <c:v>43843.21875</c:v>
                </c:pt>
                <c:pt idx="444">
                  <c:v>43862.26171875</c:v>
                </c:pt>
                <c:pt idx="445">
                  <c:v>43869.87109375</c:v>
                </c:pt>
                <c:pt idx="446">
                  <c:v>43890.78125</c:v>
                </c:pt>
                <c:pt idx="447">
                  <c:v>43902.43359375</c:v>
                </c:pt>
                <c:pt idx="448">
                  <c:v>43902.17578125</c:v>
                </c:pt>
                <c:pt idx="449">
                  <c:v>43946.56640625</c:v>
                </c:pt>
                <c:pt idx="450">
                  <c:v>43927.12890625</c:v>
                </c:pt>
                <c:pt idx="451">
                  <c:v>43976.43359375</c:v>
                </c:pt>
                <c:pt idx="452">
                  <c:v>43948.3046875</c:v>
                </c:pt>
                <c:pt idx="453">
                  <c:v>43927.95703125</c:v>
                </c:pt>
                <c:pt idx="454">
                  <c:v>43906.609375</c:v>
                </c:pt>
                <c:pt idx="455">
                  <c:v>43875.390625</c:v>
                </c:pt>
                <c:pt idx="456">
                  <c:v>43873.609375</c:v>
                </c:pt>
                <c:pt idx="457">
                  <c:v>43895.34765625</c:v>
                </c:pt>
                <c:pt idx="458">
                  <c:v>43955.5234375</c:v>
                </c:pt>
                <c:pt idx="459">
                  <c:v>43912.9140625</c:v>
                </c:pt>
                <c:pt idx="460">
                  <c:v>43917.12890625</c:v>
                </c:pt>
                <c:pt idx="461">
                  <c:v>43910.43359375</c:v>
                </c:pt>
                <c:pt idx="462">
                  <c:v>43892.3046875</c:v>
                </c:pt>
                <c:pt idx="463">
                  <c:v>43982.78125</c:v>
                </c:pt>
                <c:pt idx="464">
                  <c:v>43975.4765625</c:v>
                </c:pt>
                <c:pt idx="465">
                  <c:v>43961.95703125</c:v>
                </c:pt>
                <c:pt idx="466">
                  <c:v>43929.609375</c:v>
                </c:pt>
                <c:pt idx="467">
                  <c:v>43961.04296875</c:v>
                </c:pt>
                <c:pt idx="468">
                  <c:v>43952.12890625</c:v>
                </c:pt>
                <c:pt idx="469">
                  <c:v>44001.43359375</c:v>
                </c:pt>
                <c:pt idx="470">
                  <c:v>43995.26171875</c:v>
                </c:pt>
                <c:pt idx="471">
                  <c:v>44009.390625</c:v>
                </c:pt>
                <c:pt idx="472">
                  <c:v>44022.56640625</c:v>
                </c:pt>
                <c:pt idx="473">
                  <c:v>44088.609375</c:v>
                </c:pt>
                <c:pt idx="474">
                  <c:v>44064.56640625</c:v>
                </c:pt>
                <c:pt idx="475">
                  <c:v>44031.12890625</c:v>
                </c:pt>
                <c:pt idx="476">
                  <c:v>44059.9140625</c:v>
                </c:pt>
                <c:pt idx="477">
                  <c:v>44103.21875</c:v>
                </c:pt>
                <c:pt idx="478">
                  <c:v>44104.82421875</c:v>
                </c:pt>
                <c:pt idx="479">
                  <c:v>44102.17578125</c:v>
                </c:pt>
                <c:pt idx="480">
                  <c:v>44092.87109375</c:v>
                </c:pt>
                <c:pt idx="481">
                  <c:v>44093.87109375</c:v>
                </c:pt>
                <c:pt idx="482">
                  <c:v>44169.26171875</c:v>
                </c:pt>
                <c:pt idx="483">
                  <c:v>44145.95703125</c:v>
                </c:pt>
                <c:pt idx="484">
                  <c:v>44110.390625</c:v>
                </c:pt>
                <c:pt idx="485">
                  <c:v>44154.12890625</c:v>
                </c:pt>
                <c:pt idx="486">
                  <c:v>44138.3046875</c:v>
                </c:pt>
                <c:pt idx="487">
                  <c:v>44152.609375</c:v>
                </c:pt>
                <c:pt idx="488">
                  <c:v>44165.73828125</c:v>
                </c:pt>
                <c:pt idx="489">
                  <c:v>44171.609375</c:v>
                </c:pt>
                <c:pt idx="490">
                  <c:v>44182.12890625</c:v>
                </c:pt>
                <c:pt idx="491">
                  <c:v>44154.5234375</c:v>
                </c:pt>
                <c:pt idx="492">
                  <c:v>44193.17578125</c:v>
                </c:pt>
                <c:pt idx="493">
                  <c:v>44168.43359375</c:v>
                </c:pt>
                <c:pt idx="494">
                  <c:v>44224.95703125</c:v>
                </c:pt>
                <c:pt idx="495">
                  <c:v>44168.390625</c:v>
                </c:pt>
                <c:pt idx="496">
                  <c:v>44189.6953125</c:v>
                </c:pt>
                <c:pt idx="497">
                  <c:v>44256.73828125</c:v>
                </c:pt>
                <c:pt idx="498">
                  <c:v>44265.3046875</c:v>
                </c:pt>
                <c:pt idx="499">
                  <c:v>44297.9140625</c:v>
                </c:pt>
                <c:pt idx="500">
                  <c:v>44317.95703125</c:v>
                </c:pt>
                <c:pt idx="501">
                  <c:v>44333.6953125</c:v>
                </c:pt>
                <c:pt idx="502">
                  <c:v>44354.73828125</c:v>
                </c:pt>
                <c:pt idx="503">
                  <c:v>44349.5234375</c:v>
                </c:pt>
                <c:pt idx="504">
                  <c:v>44348.9140625</c:v>
                </c:pt>
                <c:pt idx="505">
                  <c:v>44365.26171875</c:v>
                </c:pt>
                <c:pt idx="506">
                  <c:v>44376.56640625</c:v>
                </c:pt>
                <c:pt idx="507">
                  <c:v>44345.0859375</c:v>
                </c:pt>
                <c:pt idx="508">
                  <c:v>44357.26171875</c:v>
                </c:pt>
                <c:pt idx="509">
                  <c:v>44391.4765625</c:v>
                </c:pt>
                <c:pt idx="510">
                  <c:v>44321.65234375</c:v>
                </c:pt>
                <c:pt idx="511">
                  <c:v>44390.43359375</c:v>
                </c:pt>
                <c:pt idx="512">
                  <c:v>44408.87109375</c:v>
                </c:pt>
                <c:pt idx="513">
                  <c:v>44425.65234375</c:v>
                </c:pt>
                <c:pt idx="514">
                  <c:v>44420.17578125</c:v>
                </c:pt>
                <c:pt idx="515">
                  <c:v>44464.82421875</c:v>
                </c:pt>
                <c:pt idx="516">
                  <c:v>44476.5234375</c:v>
                </c:pt>
                <c:pt idx="517">
                  <c:v>44430.56640625</c:v>
                </c:pt>
                <c:pt idx="518">
                  <c:v>44431.0859375</c:v>
                </c:pt>
                <c:pt idx="519">
                  <c:v>44399.78125</c:v>
                </c:pt>
                <c:pt idx="520">
                  <c:v>44424.04296875</c:v>
                </c:pt>
                <c:pt idx="521">
                  <c:v>44476.390625</c:v>
                </c:pt>
                <c:pt idx="522">
                  <c:v>44468.04296875</c:v>
                </c:pt>
                <c:pt idx="523">
                  <c:v>44437.87109375</c:v>
                </c:pt>
                <c:pt idx="524">
                  <c:v>44434.4765625</c:v>
                </c:pt>
                <c:pt idx="525">
                  <c:v>44450.4765625</c:v>
                </c:pt>
                <c:pt idx="526">
                  <c:v>44441.26171875</c:v>
                </c:pt>
                <c:pt idx="527">
                  <c:v>44437.9140625</c:v>
                </c:pt>
                <c:pt idx="528">
                  <c:v>44463.26171875</c:v>
                </c:pt>
                <c:pt idx="529">
                  <c:v>44494.390625</c:v>
                </c:pt>
                <c:pt idx="530">
                  <c:v>44518.56640625</c:v>
                </c:pt>
                <c:pt idx="531">
                  <c:v>44551.34765625</c:v>
                </c:pt>
                <c:pt idx="532">
                  <c:v>44599.17578125</c:v>
                </c:pt>
                <c:pt idx="533">
                  <c:v>44511.12890625</c:v>
                </c:pt>
                <c:pt idx="534">
                  <c:v>44513.04296875</c:v>
                </c:pt>
                <c:pt idx="535">
                  <c:v>44484.4765625</c:v>
                </c:pt>
                <c:pt idx="536">
                  <c:v>44456.0</c:v>
                </c:pt>
                <c:pt idx="537">
                  <c:v>44501.82421875</c:v>
                </c:pt>
                <c:pt idx="538">
                  <c:v>44546.0</c:v>
                </c:pt>
                <c:pt idx="539">
                  <c:v>44498.609375</c:v>
                </c:pt>
                <c:pt idx="540">
                  <c:v>44531.3046875</c:v>
                </c:pt>
                <c:pt idx="541">
                  <c:v>44570.04296875</c:v>
                </c:pt>
                <c:pt idx="542">
                  <c:v>44575.26171875</c:v>
                </c:pt>
                <c:pt idx="543">
                  <c:v>44717.17578125</c:v>
                </c:pt>
                <c:pt idx="544">
                  <c:v>44646.9140625</c:v>
                </c:pt>
                <c:pt idx="545">
                  <c:v>44721.5234375</c:v>
                </c:pt>
                <c:pt idx="546">
                  <c:v>44711.87109375</c:v>
                </c:pt>
                <c:pt idx="547">
                  <c:v>44745.34765625</c:v>
                </c:pt>
                <c:pt idx="548">
                  <c:v>44732.5234375</c:v>
                </c:pt>
                <c:pt idx="549">
                  <c:v>44704.0859375</c:v>
                </c:pt>
                <c:pt idx="550">
                  <c:v>44743.3046875</c:v>
                </c:pt>
                <c:pt idx="551">
                  <c:v>44792.9140625</c:v>
                </c:pt>
                <c:pt idx="552">
                  <c:v>44796.3046875</c:v>
                </c:pt>
              </c:numCache>
            </c:numRef>
          </c:yVal>
          <c:smooth val="0"/>
        </c:ser>
        <c:ser>
          <c:idx val="2"/>
          <c:order val="2"/>
          <c:tx>
            <c:strRef>
              <c:f>'unif profiles px val'!$G$1</c:f>
              <c:strCache>
                <c:ptCount val="1"/>
                <c:pt idx="0">
                  <c:v>opposite to scan array, across</c:v>
                </c:pt>
              </c:strCache>
            </c:strRef>
          </c:tx>
          <c:spPr>
            <a:ln w="28575">
              <a:noFill/>
            </a:ln>
          </c:spPr>
          <c:yVal>
            <c:numRef>
              <c:f>'unif profiles px val'!$H$2:$H$554</c:f>
              <c:numCache>
                <c:formatCode>General</c:formatCode>
                <c:ptCount val="553"/>
                <c:pt idx="0">
                  <c:v>45511.0</c:v>
                </c:pt>
                <c:pt idx="1">
                  <c:v>45398.21875</c:v>
                </c:pt>
                <c:pt idx="2">
                  <c:v>45373.73828125</c:v>
                </c:pt>
                <c:pt idx="3">
                  <c:v>45315.6953125</c:v>
                </c:pt>
                <c:pt idx="4">
                  <c:v>45232.3046875</c:v>
                </c:pt>
                <c:pt idx="5">
                  <c:v>45290.21875</c:v>
                </c:pt>
                <c:pt idx="6">
                  <c:v>45273.12890625</c:v>
                </c:pt>
                <c:pt idx="7">
                  <c:v>45160.3046875</c:v>
                </c:pt>
                <c:pt idx="8">
                  <c:v>45121.21875</c:v>
                </c:pt>
                <c:pt idx="9">
                  <c:v>45071.4765625</c:v>
                </c:pt>
                <c:pt idx="10">
                  <c:v>45116.390625</c:v>
                </c:pt>
                <c:pt idx="11">
                  <c:v>45145.56640625</c:v>
                </c:pt>
                <c:pt idx="12">
                  <c:v>45087.9140625</c:v>
                </c:pt>
                <c:pt idx="13">
                  <c:v>45006.78125</c:v>
                </c:pt>
                <c:pt idx="14">
                  <c:v>45073.5234375</c:v>
                </c:pt>
                <c:pt idx="15">
                  <c:v>45015.17578125</c:v>
                </c:pt>
                <c:pt idx="16">
                  <c:v>44981.78125</c:v>
                </c:pt>
                <c:pt idx="17">
                  <c:v>44965.17578125</c:v>
                </c:pt>
                <c:pt idx="18">
                  <c:v>44943.4765625</c:v>
                </c:pt>
                <c:pt idx="19">
                  <c:v>44922.4765625</c:v>
                </c:pt>
                <c:pt idx="20">
                  <c:v>44970.0</c:v>
                </c:pt>
                <c:pt idx="21">
                  <c:v>44938.43359375</c:v>
                </c:pt>
                <c:pt idx="22">
                  <c:v>44893.04296875</c:v>
                </c:pt>
                <c:pt idx="23">
                  <c:v>44866.65234375</c:v>
                </c:pt>
                <c:pt idx="24">
                  <c:v>44849.87109375</c:v>
                </c:pt>
                <c:pt idx="25">
                  <c:v>44806.87109375</c:v>
                </c:pt>
                <c:pt idx="26">
                  <c:v>44788.04296875</c:v>
                </c:pt>
                <c:pt idx="27">
                  <c:v>44796.3046875</c:v>
                </c:pt>
                <c:pt idx="28">
                  <c:v>44818.390625</c:v>
                </c:pt>
                <c:pt idx="29">
                  <c:v>44780.43359375</c:v>
                </c:pt>
                <c:pt idx="30">
                  <c:v>44769.04296875</c:v>
                </c:pt>
                <c:pt idx="31">
                  <c:v>44750.390625</c:v>
                </c:pt>
                <c:pt idx="32">
                  <c:v>44656.87109375</c:v>
                </c:pt>
                <c:pt idx="33">
                  <c:v>44695.87109375</c:v>
                </c:pt>
                <c:pt idx="34">
                  <c:v>44598.26171875</c:v>
                </c:pt>
                <c:pt idx="35">
                  <c:v>44648.6953125</c:v>
                </c:pt>
                <c:pt idx="36">
                  <c:v>44658.12890625</c:v>
                </c:pt>
                <c:pt idx="37">
                  <c:v>44704.0</c:v>
                </c:pt>
                <c:pt idx="38">
                  <c:v>44635.87109375</c:v>
                </c:pt>
                <c:pt idx="39">
                  <c:v>44660.04296875</c:v>
                </c:pt>
                <c:pt idx="40">
                  <c:v>44579.65234375</c:v>
                </c:pt>
                <c:pt idx="41">
                  <c:v>44620.3046875</c:v>
                </c:pt>
                <c:pt idx="42">
                  <c:v>44625.82421875</c:v>
                </c:pt>
                <c:pt idx="43">
                  <c:v>44619.0</c:v>
                </c:pt>
                <c:pt idx="44">
                  <c:v>44604.9140625</c:v>
                </c:pt>
                <c:pt idx="45">
                  <c:v>44555.6953125</c:v>
                </c:pt>
                <c:pt idx="46">
                  <c:v>44538.9140625</c:v>
                </c:pt>
                <c:pt idx="47">
                  <c:v>44561.4765625</c:v>
                </c:pt>
                <c:pt idx="48">
                  <c:v>44561.34765625</c:v>
                </c:pt>
                <c:pt idx="49">
                  <c:v>44547.78125</c:v>
                </c:pt>
                <c:pt idx="50">
                  <c:v>44506.0859375</c:v>
                </c:pt>
                <c:pt idx="51">
                  <c:v>44515.21875</c:v>
                </c:pt>
                <c:pt idx="52">
                  <c:v>44527.12890625</c:v>
                </c:pt>
                <c:pt idx="53">
                  <c:v>44526.34765625</c:v>
                </c:pt>
                <c:pt idx="54">
                  <c:v>44490.9140625</c:v>
                </c:pt>
                <c:pt idx="55">
                  <c:v>44494.9140625</c:v>
                </c:pt>
                <c:pt idx="56">
                  <c:v>44502.609375</c:v>
                </c:pt>
                <c:pt idx="57">
                  <c:v>44488.5234375</c:v>
                </c:pt>
                <c:pt idx="58">
                  <c:v>44517.6953125</c:v>
                </c:pt>
                <c:pt idx="59">
                  <c:v>44569.26171875</c:v>
                </c:pt>
                <c:pt idx="60">
                  <c:v>44490.12890625</c:v>
                </c:pt>
                <c:pt idx="61">
                  <c:v>44532.34765625</c:v>
                </c:pt>
                <c:pt idx="62">
                  <c:v>44488.17578125</c:v>
                </c:pt>
                <c:pt idx="63">
                  <c:v>44461.21875</c:v>
                </c:pt>
                <c:pt idx="64">
                  <c:v>44446.390625</c:v>
                </c:pt>
                <c:pt idx="65">
                  <c:v>44506.56640625</c:v>
                </c:pt>
                <c:pt idx="66">
                  <c:v>44495.73828125</c:v>
                </c:pt>
                <c:pt idx="67">
                  <c:v>44455.17578125</c:v>
                </c:pt>
                <c:pt idx="68">
                  <c:v>44414.17578125</c:v>
                </c:pt>
                <c:pt idx="69">
                  <c:v>44417.95703125</c:v>
                </c:pt>
                <c:pt idx="70">
                  <c:v>44359.0859375</c:v>
                </c:pt>
                <c:pt idx="71">
                  <c:v>44341.34765625</c:v>
                </c:pt>
                <c:pt idx="72">
                  <c:v>44360.6953125</c:v>
                </c:pt>
                <c:pt idx="73">
                  <c:v>44337.82421875</c:v>
                </c:pt>
                <c:pt idx="74">
                  <c:v>44338.87109375</c:v>
                </c:pt>
                <c:pt idx="75">
                  <c:v>44292.390625</c:v>
                </c:pt>
                <c:pt idx="76">
                  <c:v>44275.0859375</c:v>
                </c:pt>
                <c:pt idx="77">
                  <c:v>44357.9140625</c:v>
                </c:pt>
                <c:pt idx="78">
                  <c:v>44281.87109375</c:v>
                </c:pt>
                <c:pt idx="79">
                  <c:v>44217.21875</c:v>
                </c:pt>
                <c:pt idx="80">
                  <c:v>44204.65234375</c:v>
                </c:pt>
                <c:pt idx="81">
                  <c:v>44257.78125</c:v>
                </c:pt>
                <c:pt idx="82">
                  <c:v>44358.5234375</c:v>
                </c:pt>
                <c:pt idx="83">
                  <c:v>44385.04296875</c:v>
                </c:pt>
                <c:pt idx="84">
                  <c:v>44248.4765625</c:v>
                </c:pt>
                <c:pt idx="85">
                  <c:v>44177.12890625</c:v>
                </c:pt>
                <c:pt idx="86">
                  <c:v>44194.04296875</c:v>
                </c:pt>
                <c:pt idx="87">
                  <c:v>44197.3046875</c:v>
                </c:pt>
                <c:pt idx="88">
                  <c:v>44199.609375</c:v>
                </c:pt>
                <c:pt idx="89">
                  <c:v>44103.4765625</c:v>
                </c:pt>
                <c:pt idx="90">
                  <c:v>44151.0</c:v>
                </c:pt>
                <c:pt idx="91">
                  <c:v>44146.26171875</c:v>
                </c:pt>
                <c:pt idx="92">
                  <c:v>44064.12890625</c:v>
                </c:pt>
                <c:pt idx="93">
                  <c:v>44041.0859375</c:v>
                </c:pt>
                <c:pt idx="94">
                  <c:v>44044.0859375</c:v>
                </c:pt>
                <c:pt idx="95">
                  <c:v>44055.390625</c:v>
                </c:pt>
                <c:pt idx="96">
                  <c:v>44061.3046875</c:v>
                </c:pt>
                <c:pt idx="97">
                  <c:v>44006.95703125</c:v>
                </c:pt>
                <c:pt idx="98">
                  <c:v>44027.87109375</c:v>
                </c:pt>
                <c:pt idx="99">
                  <c:v>44032.9140625</c:v>
                </c:pt>
                <c:pt idx="100">
                  <c:v>44031.6953125</c:v>
                </c:pt>
                <c:pt idx="101">
                  <c:v>44026.609375</c:v>
                </c:pt>
                <c:pt idx="102">
                  <c:v>44000.95703125</c:v>
                </c:pt>
                <c:pt idx="103">
                  <c:v>43984.26171875</c:v>
                </c:pt>
                <c:pt idx="104">
                  <c:v>44020.3046875</c:v>
                </c:pt>
                <c:pt idx="105">
                  <c:v>43959.3046875</c:v>
                </c:pt>
                <c:pt idx="106">
                  <c:v>43933.82421875</c:v>
                </c:pt>
                <c:pt idx="107">
                  <c:v>44041.5234375</c:v>
                </c:pt>
                <c:pt idx="108">
                  <c:v>44043.73828125</c:v>
                </c:pt>
                <c:pt idx="109">
                  <c:v>43977.17578125</c:v>
                </c:pt>
                <c:pt idx="110">
                  <c:v>43988.390625</c:v>
                </c:pt>
                <c:pt idx="111">
                  <c:v>43999.4765625</c:v>
                </c:pt>
                <c:pt idx="112">
                  <c:v>44045.87109375</c:v>
                </c:pt>
                <c:pt idx="113">
                  <c:v>44051.4765625</c:v>
                </c:pt>
                <c:pt idx="114">
                  <c:v>43987.65234375</c:v>
                </c:pt>
                <c:pt idx="115">
                  <c:v>43994.390625</c:v>
                </c:pt>
                <c:pt idx="116">
                  <c:v>44036.9140625</c:v>
                </c:pt>
                <c:pt idx="117">
                  <c:v>44034.6953125</c:v>
                </c:pt>
                <c:pt idx="118">
                  <c:v>44031.390625</c:v>
                </c:pt>
                <c:pt idx="119">
                  <c:v>44027.4765625</c:v>
                </c:pt>
                <c:pt idx="120">
                  <c:v>43990.0</c:v>
                </c:pt>
                <c:pt idx="121">
                  <c:v>43984.87109375</c:v>
                </c:pt>
                <c:pt idx="122">
                  <c:v>43940.390625</c:v>
                </c:pt>
                <c:pt idx="123">
                  <c:v>44030.95703125</c:v>
                </c:pt>
                <c:pt idx="124">
                  <c:v>44047.73828125</c:v>
                </c:pt>
                <c:pt idx="125">
                  <c:v>44032.87109375</c:v>
                </c:pt>
                <c:pt idx="126">
                  <c:v>43982.73828125</c:v>
                </c:pt>
                <c:pt idx="127">
                  <c:v>44059.6953125</c:v>
                </c:pt>
                <c:pt idx="128">
                  <c:v>44080.21875</c:v>
                </c:pt>
                <c:pt idx="129">
                  <c:v>44050.6953125</c:v>
                </c:pt>
                <c:pt idx="130">
                  <c:v>44174.609375</c:v>
                </c:pt>
                <c:pt idx="131">
                  <c:v>44063.34765625</c:v>
                </c:pt>
                <c:pt idx="132">
                  <c:v>44089.56640625</c:v>
                </c:pt>
                <c:pt idx="133">
                  <c:v>44048.34765625</c:v>
                </c:pt>
                <c:pt idx="134">
                  <c:v>44060.04296875</c:v>
                </c:pt>
                <c:pt idx="135">
                  <c:v>44088.5234375</c:v>
                </c:pt>
                <c:pt idx="136">
                  <c:v>44062.34765625</c:v>
                </c:pt>
                <c:pt idx="137">
                  <c:v>44080.0</c:v>
                </c:pt>
                <c:pt idx="138">
                  <c:v>44040.609375</c:v>
                </c:pt>
                <c:pt idx="139">
                  <c:v>44046.34765625</c:v>
                </c:pt>
                <c:pt idx="140">
                  <c:v>44040.12890625</c:v>
                </c:pt>
                <c:pt idx="141">
                  <c:v>43986.34765625</c:v>
                </c:pt>
                <c:pt idx="142">
                  <c:v>44062.390625</c:v>
                </c:pt>
                <c:pt idx="143">
                  <c:v>44071.04296875</c:v>
                </c:pt>
                <c:pt idx="144">
                  <c:v>44030.34765625</c:v>
                </c:pt>
                <c:pt idx="145">
                  <c:v>43954.21875</c:v>
                </c:pt>
                <c:pt idx="146">
                  <c:v>43949.21875</c:v>
                </c:pt>
                <c:pt idx="147">
                  <c:v>43917.609375</c:v>
                </c:pt>
                <c:pt idx="148">
                  <c:v>43957.5234375</c:v>
                </c:pt>
                <c:pt idx="149">
                  <c:v>43890.390625</c:v>
                </c:pt>
                <c:pt idx="150">
                  <c:v>43933.82421875</c:v>
                </c:pt>
                <c:pt idx="151">
                  <c:v>43970.3046875</c:v>
                </c:pt>
                <c:pt idx="152">
                  <c:v>43986.3046875</c:v>
                </c:pt>
                <c:pt idx="153">
                  <c:v>43899.56640625</c:v>
                </c:pt>
                <c:pt idx="154">
                  <c:v>43930.17578125</c:v>
                </c:pt>
                <c:pt idx="155">
                  <c:v>43939.82421875</c:v>
                </c:pt>
                <c:pt idx="156">
                  <c:v>43950.82421875</c:v>
                </c:pt>
                <c:pt idx="157">
                  <c:v>43946.3046875</c:v>
                </c:pt>
                <c:pt idx="158">
                  <c:v>43939.43359375</c:v>
                </c:pt>
                <c:pt idx="159">
                  <c:v>43959.9140625</c:v>
                </c:pt>
                <c:pt idx="160">
                  <c:v>43977.609375</c:v>
                </c:pt>
                <c:pt idx="161">
                  <c:v>43970.17578125</c:v>
                </c:pt>
                <c:pt idx="162">
                  <c:v>43941.87109375</c:v>
                </c:pt>
                <c:pt idx="163">
                  <c:v>43981.9140625</c:v>
                </c:pt>
                <c:pt idx="164">
                  <c:v>43960.4765625</c:v>
                </c:pt>
                <c:pt idx="165">
                  <c:v>43997.609375</c:v>
                </c:pt>
                <c:pt idx="166">
                  <c:v>44021.0859375</c:v>
                </c:pt>
                <c:pt idx="167">
                  <c:v>43967.17578125</c:v>
                </c:pt>
                <c:pt idx="168">
                  <c:v>43923.9140625</c:v>
                </c:pt>
                <c:pt idx="169">
                  <c:v>43903.04296875</c:v>
                </c:pt>
                <c:pt idx="170">
                  <c:v>43858.3046875</c:v>
                </c:pt>
                <c:pt idx="171">
                  <c:v>43831.26171875</c:v>
                </c:pt>
                <c:pt idx="172">
                  <c:v>43819.3046875</c:v>
                </c:pt>
                <c:pt idx="173">
                  <c:v>43871.82421875</c:v>
                </c:pt>
                <c:pt idx="174">
                  <c:v>43845.0859375</c:v>
                </c:pt>
                <c:pt idx="175">
                  <c:v>43846.73828125</c:v>
                </c:pt>
                <c:pt idx="176">
                  <c:v>43895.95703125</c:v>
                </c:pt>
                <c:pt idx="177">
                  <c:v>43802.9140625</c:v>
                </c:pt>
                <c:pt idx="178">
                  <c:v>43809.95703125</c:v>
                </c:pt>
                <c:pt idx="179">
                  <c:v>43766.17578125</c:v>
                </c:pt>
                <c:pt idx="180">
                  <c:v>43847.56640625</c:v>
                </c:pt>
                <c:pt idx="181">
                  <c:v>43861.04296875</c:v>
                </c:pt>
                <c:pt idx="182">
                  <c:v>43817.6953125</c:v>
                </c:pt>
                <c:pt idx="183">
                  <c:v>43808.95703125</c:v>
                </c:pt>
                <c:pt idx="184">
                  <c:v>43868.82421875</c:v>
                </c:pt>
                <c:pt idx="185">
                  <c:v>43846.6953125</c:v>
                </c:pt>
                <c:pt idx="186">
                  <c:v>43818.95703125</c:v>
                </c:pt>
                <c:pt idx="187">
                  <c:v>43809.65234375</c:v>
                </c:pt>
                <c:pt idx="188">
                  <c:v>43848.78125</c:v>
                </c:pt>
                <c:pt idx="189">
                  <c:v>43896.12890625</c:v>
                </c:pt>
                <c:pt idx="190">
                  <c:v>43866.56640625</c:v>
                </c:pt>
                <c:pt idx="191">
                  <c:v>43867.65234375</c:v>
                </c:pt>
                <c:pt idx="192">
                  <c:v>43860.12890625</c:v>
                </c:pt>
                <c:pt idx="193">
                  <c:v>43863.73828125</c:v>
                </c:pt>
                <c:pt idx="194">
                  <c:v>43850.95703125</c:v>
                </c:pt>
                <c:pt idx="195">
                  <c:v>43887.56640625</c:v>
                </c:pt>
                <c:pt idx="196">
                  <c:v>43829.43359375</c:v>
                </c:pt>
                <c:pt idx="197">
                  <c:v>43829.0859375</c:v>
                </c:pt>
                <c:pt idx="198">
                  <c:v>43831.65234375</c:v>
                </c:pt>
                <c:pt idx="199">
                  <c:v>43869.5234375</c:v>
                </c:pt>
                <c:pt idx="200">
                  <c:v>43857.6953125</c:v>
                </c:pt>
                <c:pt idx="201">
                  <c:v>43841.3046875</c:v>
                </c:pt>
                <c:pt idx="202">
                  <c:v>43822.56640625</c:v>
                </c:pt>
                <c:pt idx="203">
                  <c:v>43722.4765625</c:v>
                </c:pt>
                <c:pt idx="204">
                  <c:v>43791.3046875</c:v>
                </c:pt>
                <c:pt idx="205">
                  <c:v>43822.34765625</c:v>
                </c:pt>
                <c:pt idx="206">
                  <c:v>43837.65234375</c:v>
                </c:pt>
                <c:pt idx="207">
                  <c:v>43826.609375</c:v>
                </c:pt>
                <c:pt idx="208">
                  <c:v>43904.390625</c:v>
                </c:pt>
                <c:pt idx="209">
                  <c:v>43894.390625</c:v>
                </c:pt>
                <c:pt idx="210">
                  <c:v>43825.9140625</c:v>
                </c:pt>
                <c:pt idx="211">
                  <c:v>43844.78125</c:v>
                </c:pt>
                <c:pt idx="212">
                  <c:v>43896.34765625</c:v>
                </c:pt>
                <c:pt idx="213">
                  <c:v>43898.04296875</c:v>
                </c:pt>
                <c:pt idx="214">
                  <c:v>43866.0859375</c:v>
                </c:pt>
                <c:pt idx="215">
                  <c:v>43914.9140625</c:v>
                </c:pt>
                <c:pt idx="216">
                  <c:v>43942.0859375</c:v>
                </c:pt>
                <c:pt idx="217">
                  <c:v>43966.0859375</c:v>
                </c:pt>
                <c:pt idx="218">
                  <c:v>43926.04296875</c:v>
                </c:pt>
                <c:pt idx="219">
                  <c:v>43904.34765625</c:v>
                </c:pt>
                <c:pt idx="220">
                  <c:v>43940.56640625</c:v>
                </c:pt>
                <c:pt idx="221">
                  <c:v>43964.6953125</c:v>
                </c:pt>
                <c:pt idx="222">
                  <c:v>43862.4765625</c:v>
                </c:pt>
                <c:pt idx="223">
                  <c:v>43903.0859375</c:v>
                </c:pt>
                <c:pt idx="224">
                  <c:v>43920.95703125</c:v>
                </c:pt>
                <c:pt idx="225">
                  <c:v>43857.95703125</c:v>
                </c:pt>
                <c:pt idx="226">
                  <c:v>43880.87109375</c:v>
                </c:pt>
                <c:pt idx="227">
                  <c:v>43908.5234375</c:v>
                </c:pt>
                <c:pt idx="228">
                  <c:v>43819.5234375</c:v>
                </c:pt>
                <c:pt idx="229">
                  <c:v>43828.4765625</c:v>
                </c:pt>
                <c:pt idx="230">
                  <c:v>43850.609375</c:v>
                </c:pt>
                <c:pt idx="231">
                  <c:v>43873.390625</c:v>
                </c:pt>
                <c:pt idx="232">
                  <c:v>43915.609375</c:v>
                </c:pt>
                <c:pt idx="233">
                  <c:v>43903.21875</c:v>
                </c:pt>
                <c:pt idx="234">
                  <c:v>43921.3046875</c:v>
                </c:pt>
                <c:pt idx="235">
                  <c:v>43859.609375</c:v>
                </c:pt>
                <c:pt idx="236">
                  <c:v>43838.609375</c:v>
                </c:pt>
                <c:pt idx="237">
                  <c:v>43850.65234375</c:v>
                </c:pt>
                <c:pt idx="238">
                  <c:v>43868.17578125</c:v>
                </c:pt>
                <c:pt idx="239">
                  <c:v>43862.4765625</c:v>
                </c:pt>
                <c:pt idx="240">
                  <c:v>43847.3046875</c:v>
                </c:pt>
                <c:pt idx="241">
                  <c:v>43848.5234375</c:v>
                </c:pt>
                <c:pt idx="242">
                  <c:v>43856.5234375</c:v>
                </c:pt>
                <c:pt idx="243">
                  <c:v>43897.56640625</c:v>
                </c:pt>
                <c:pt idx="244">
                  <c:v>43936.12890625</c:v>
                </c:pt>
                <c:pt idx="245">
                  <c:v>43942.82421875</c:v>
                </c:pt>
                <c:pt idx="246">
                  <c:v>43931.21875</c:v>
                </c:pt>
                <c:pt idx="247">
                  <c:v>43910.21875</c:v>
                </c:pt>
                <c:pt idx="248">
                  <c:v>43935.0859375</c:v>
                </c:pt>
                <c:pt idx="249">
                  <c:v>43924.26171875</c:v>
                </c:pt>
                <c:pt idx="250">
                  <c:v>43897.04296875</c:v>
                </c:pt>
                <c:pt idx="251">
                  <c:v>43942.65234375</c:v>
                </c:pt>
                <c:pt idx="252">
                  <c:v>43960.0</c:v>
                </c:pt>
                <c:pt idx="253">
                  <c:v>43960.56640625</c:v>
                </c:pt>
                <c:pt idx="254">
                  <c:v>43981.12890625</c:v>
                </c:pt>
                <c:pt idx="255">
                  <c:v>44007.04296875</c:v>
                </c:pt>
                <c:pt idx="256">
                  <c:v>43958.12890625</c:v>
                </c:pt>
                <c:pt idx="257">
                  <c:v>43958.56640625</c:v>
                </c:pt>
                <c:pt idx="258">
                  <c:v>43993.4765625</c:v>
                </c:pt>
                <c:pt idx="259">
                  <c:v>43956.5234375</c:v>
                </c:pt>
                <c:pt idx="260">
                  <c:v>43932.9140625</c:v>
                </c:pt>
                <c:pt idx="261">
                  <c:v>43951.87109375</c:v>
                </c:pt>
                <c:pt idx="262">
                  <c:v>43955.5234375</c:v>
                </c:pt>
                <c:pt idx="263">
                  <c:v>43935.95703125</c:v>
                </c:pt>
                <c:pt idx="264">
                  <c:v>43878.73828125</c:v>
                </c:pt>
                <c:pt idx="265">
                  <c:v>43881.73828125</c:v>
                </c:pt>
                <c:pt idx="266">
                  <c:v>43892.17578125</c:v>
                </c:pt>
                <c:pt idx="267">
                  <c:v>43900.21875</c:v>
                </c:pt>
                <c:pt idx="268">
                  <c:v>43836.73828125</c:v>
                </c:pt>
                <c:pt idx="269">
                  <c:v>43879.04296875</c:v>
                </c:pt>
                <c:pt idx="270">
                  <c:v>43914.609375</c:v>
                </c:pt>
                <c:pt idx="271">
                  <c:v>43839.82421875</c:v>
                </c:pt>
                <c:pt idx="272">
                  <c:v>43907.609375</c:v>
                </c:pt>
                <c:pt idx="273">
                  <c:v>43888.87109375</c:v>
                </c:pt>
                <c:pt idx="274">
                  <c:v>43905.78125</c:v>
                </c:pt>
                <c:pt idx="275">
                  <c:v>43903.87109375</c:v>
                </c:pt>
                <c:pt idx="276">
                  <c:v>43974.82421875</c:v>
                </c:pt>
                <c:pt idx="277">
                  <c:v>43934.17578125</c:v>
                </c:pt>
                <c:pt idx="278">
                  <c:v>43967.26171875</c:v>
                </c:pt>
                <c:pt idx="279">
                  <c:v>43968.0859375</c:v>
                </c:pt>
                <c:pt idx="280">
                  <c:v>43996.5234375</c:v>
                </c:pt>
                <c:pt idx="281">
                  <c:v>44049.609375</c:v>
                </c:pt>
                <c:pt idx="282">
                  <c:v>44028.43359375</c:v>
                </c:pt>
                <c:pt idx="283">
                  <c:v>44050.17578125</c:v>
                </c:pt>
                <c:pt idx="284">
                  <c:v>44052.65234375</c:v>
                </c:pt>
                <c:pt idx="285">
                  <c:v>44037.78125</c:v>
                </c:pt>
                <c:pt idx="286">
                  <c:v>44018.9140625</c:v>
                </c:pt>
                <c:pt idx="287">
                  <c:v>43999.0</c:v>
                </c:pt>
                <c:pt idx="288">
                  <c:v>44026.26171875</c:v>
                </c:pt>
                <c:pt idx="289">
                  <c:v>44025.0859375</c:v>
                </c:pt>
                <c:pt idx="290">
                  <c:v>43976.34765625</c:v>
                </c:pt>
                <c:pt idx="291">
                  <c:v>43887.17578125</c:v>
                </c:pt>
                <c:pt idx="292">
                  <c:v>43927.12890625</c:v>
                </c:pt>
                <c:pt idx="293">
                  <c:v>43987.0</c:v>
                </c:pt>
                <c:pt idx="294">
                  <c:v>43953.609375</c:v>
                </c:pt>
                <c:pt idx="295">
                  <c:v>43996.4765625</c:v>
                </c:pt>
                <c:pt idx="296">
                  <c:v>43998.56640625</c:v>
                </c:pt>
                <c:pt idx="297">
                  <c:v>43919.5234375</c:v>
                </c:pt>
                <c:pt idx="298">
                  <c:v>43954.43359375</c:v>
                </c:pt>
                <c:pt idx="299">
                  <c:v>44044.73828125</c:v>
                </c:pt>
                <c:pt idx="300">
                  <c:v>44038.6953125</c:v>
                </c:pt>
                <c:pt idx="301">
                  <c:v>44018.34765625</c:v>
                </c:pt>
                <c:pt idx="302">
                  <c:v>44098.78125</c:v>
                </c:pt>
                <c:pt idx="303">
                  <c:v>44033.3046875</c:v>
                </c:pt>
                <c:pt idx="304">
                  <c:v>44036.56640625</c:v>
                </c:pt>
                <c:pt idx="305">
                  <c:v>44042.5234375</c:v>
                </c:pt>
                <c:pt idx="306">
                  <c:v>44003.73828125</c:v>
                </c:pt>
                <c:pt idx="307">
                  <c:v>43969.04296875</c:v>
                </c:pt>
                <c:pt idx="308">
                  <c:v>43966.34765625</c:v>
                </c:pt>
                <c:pt idx="309">
                  <c:v>43973.12890625</c:v>
                </c:pt>
                <c:pt idx="310">
                  <c:v>44026.12890625</c:v>
                </c:pt>
                <c:pt idx="311">
                  <c:v>44059.82421875</c:v>
                </c:pt>
                <c:pt idx="312">
                  <c:v>44059.65234375</c:v>
                </c:pt>
                <c:pt idx="313">
                  <c:v>44031.87109375</c:v>
                </c:pt>
                <c:pt idx="314">
                  <c:v>44051.4765625</c:v>
                </c:pt>
                <c:pt idx="315">
                  <c:v>44061.9140625</c:v>
                </c:pt>
                <c:pt idx="316">
                  <c:v>44058.0</c:v>
                </c:pt>
                <c:pt idx="317">
                  <c:v>44022.5234375</c:v>
                </c:pt>
                <c:pt idx="318">
                  <c:v>44020.82421875</c:v>
                </c:pt>
                <c:pt idx="319">
                  <c:v>44035.56640625</c:v>
                </c:pt>
                <c:pt idx="320">
                  <c:v>43956.34765625</c:v>
                </c:pt>
                <c:pt idx="321">
                  <c:v>44079.609375</c:v>
                </c:pt>
                <c:pt idx="322">
                  <c:v>44075.21875</c:v>
                </c:pt>
                <c:pt idx="323">
                  <c:v>43965.95703125</c:v>
                </c:pt>
                <c:pt idx="324">
                  <c:v>43987.609375</c:v>
                </c:pt>
                <c:pt idx="325">
                  <c:v>44078.9140625</c:v>
                </c:pt>
                <c:pt idx="326">
                  <c:v>44006.390625</c:v>
                </c:pt>
                <c:pt idx="327">
                  <c:v>44066.0859375</c:v>
                </c:pt>
                <c:pt idx="328">
                  <c:v>44056.78125</c:v>
                </c:pt>
                <c:pt idx="329">
                  <c:v>44032.34765625</c:v>
                </c:pt>
                <c:pt idx="330">
                  <c:v>44017.87109375</c:v>
                </c:pt>
                <c:pt idx="331">
                  <c:v>44030.26171875</c:v>
                </c:pt>
                <c:pt idx="332">
                  <c:v>44017.21875</c:v>
                </c:pt>
                <c:pt idx="333">
                  <c:v>44023.609375</c:v>
                </c:pt>
                <c:pt idx="334">
                  <c:v>44050.6953125</c:v>
                </c:pt>
                <c:pt idx="335">
                  <c:v>44042.3046875</c:v>
                </c:pt>
                <c:pt idx="336">
                  <c:v>44012.3046875</c:v>
                </c:pt>
                <c:pt idx="337">
                  <c:v>43976.6953125</c:v>
                </c:pt>
                <c:pt idx="338">
                  <c:v>43975.5234375</c:v>
                </c:pt>
                <c:pt idx="339">
                  <c:v>44009.12890625</c:v>
                </c:pt>
                <c:pt idx="340">
                  <c:v>44026.0859375</c:v>
                </c:pt>
                <c:pt idx="341">
                  <c:v>43997.95703125</c:v>
                </c:pt>
                <c:pt idx="342">
                  <c:v>43965.9140625</c:v>
                </c:pt>
                <c:pt idx="343">
                  <c:v>43988.9140625</c:v>
                </c:pt>
                <c:pt idx="344">
                  <c:v>43998.17578125</c:v>
                </c:pt>
                <c:pt idx="345">
                  <c:v>43993.17578125</c:v>
                </c:pt>
                <c:pt idx="346">
                  <c:v>43959.12890625</c:v>
                </c:pt>
                <c:pt idx="347">
                  <c:v>44003.21875</c:v>
                </c:pt>
                <c:pt idx="348">
                  <c:v>43967.65234375</c:v>
                </c:pt>
                <c:pt idx="349">
                  <c:v>43994.95703125</c:v>
                </c:pt>
                <c:pt idx="350">
                  <c:v>44008.82421875</c:v>
                </c:pt>
                <c:pt idx="351">
                  <c:v>44035.87109375</c:v>
                </c:pt>
                <c:pt idx="352">
                  <c:v>43950.87109375</c:v>
                </c:pt>
                <c:pt idx="353">
                  <c:v>43954.82421875</c:v>
                </c:pt>
                <c:pt idx="354">
                  <c:v>43985.95703125</c:v>
                </c:pt>
                <c:pt idx="355">
                  <c:v>44009.04296875</c:v>
                </c:pt>
                <c:pt idx="356">
                  <c:v>44092.73828125</c:v>
                </c:pt>
                <c:pt idx="357">
                  <c:v>44090.95703125</c:v>
                </c:pt>
                <c:pt idx="358">
                  <c:v>44058.609375</c:v>
                </c:pt>
                <c:pt idx="359">
                  <c:v>44046.43359375</c:v>
                </c:pt>
                <c:pt idx="360">
                  <c:v>44040.34765625</c:v>
                </c:pt>
                <c:pt idx="361">
                  <c:v>44026.4765625</c:v>
                </c:pt>
                <c:pt idx="362">
                  <c:v>44049.26171875</c:v>
                </c:pt>
                <c:pt idx="363">
                  <c:v>43988.56640625</c:v>
                </c:pt>
                <c:pt idx="364">
                  <c:v>44003.82421875</c:v>
                </c:pt>
                <c:pt idx="365">
                  <c:v>43989.95703125</c:v>
                </c:pt>
                <c:pt idx="366">
                  <c:v>43959.0859375</c:v>
                </c:pt>
                <c:pt idx="367">
                  <c:v>43995.78125</c:v>
                </c:pt>
                <c:pt idx="368">
                  <c:v>43921.390625</c:v>
                </c:pt>
                <c:pt idx="369">
                  <c:v>43941.17578125</c:v>
                </c:pt>
                <c:pt idx="370">
                  <c:v>43952.609375</c:v>
                </c:pt>
                <c:pt idx="371">
                  <c:v>43952.0</c:v>
                </c:pt>
                <c:pt idx="372">
                  <c:v>43934.65234375</c:v>
                </c:pt>
                <c:pt idx="373">
                  <c:v>43922.34765625</c:v>
                </c:pt>
                <c:pt idx="374">
                  <c:v>43901.9140625</c:v>
                </c:pt>
                <c:pt idx="375">
                  <c:v>43866.0859375</c:v>
                </c:pt>
                <c:pt idx="376">
                  <c:v>43841.26171875</c:v>
                </c:pt>
                <c:pt idx="377">
                  <c:v>43862.6953125</c:v>
                </c:pt>
                <c:pt idx="378">
                  <c:v>43906.21875</c:v>
                </c:pt>
                <c:pt idx="379">
                  <c:v>43892.04296875</c:v>
                </c:pt>
                <c:pt idx="380">
                  <c:v>43858.95703125</c:v>
                </c:pt>
                <c:pt idx="381">
                  <c:v>43853.390625</c:v>
                </c:pt>
                <c:pt idx="382">
                  <c:v>43855.12890625</c:v>
                </c:pt>
                <c:pt idx="383">
                  <c:v>43892.04296875</c:v>
                </c:pt>
                <c:pt idx="384">
                  <c:v>43906.9140625</c:v>
                </c:pt>
                <c:pt idx="385">
                  <c:v>43894.65234375</c:v>
                </c:pt>
                <c:pt idx="386">
                  <c:v>43902.3046875</c:v>
                </c:pt>
                <c:pt idx="387">
                  <c:v>43867.43359375</c:v>
                </c:pt>
                <c:pt idx="388">
                  <c:v>43868.12890625</c:v>
                </c:pt>
                <c:pt idx="389">
                  <c:v>43870.0</c:v>
                </c:pt>
                <c:pt idx="390">
                  <c:v>43931.87109375</c:v>
                </c:pt>
                <c:pt idx="391">
                  <c:v>44018.9140625</c:v>
                </c:pt>
                <c:pt idx="392">
                  <c:v>43979.04296875</c:v>
                </c:pt>
                <c:pt idx="393">
                  <c:v>43903.17578125</c:v>
                </c:pt>
                <c:pt idx="394">
                  <c:v>43947.390625</c:v>
                </c:pt>
                <c:pt idx="395">
                  <c:v>43865.4765625</c:v>
                </c:pt>
                <c:pt idx="396">
                  <c:v>43830.21875</c:v>
                </c:pt>
                <c:pt idx="397">
                  <c:v>44025.0</c:v>
                </c:pt>
                <c:pt idx="398">
                  <c:v>44091.609375</c:v>
                </c:pt>
                <c:pt idx="399">
                  <c:v>43928.9140625</c:v>
                </c:pt>
                <c:pt idx="400">
                  <c:v>43961.82421875</c:v>
                </c:pt>
                <c:pt idx="401">
                  <c:v>43975.5234375</c:v>
                </c:pt>
                <c:pt idx="402">
                  <c:v>44053.04296875</c:v>
                </c:pt>
                <c:pt idx="403">
                  <c:v>44068.56640625</c:v>
                </c:pt>
                <c:pt idx="404">
                  <c:v>44075.0859375</c:v>
                </c:pt>
                <c:pt idx="405">
                  <c:v>44100.4765625</c:v>
                </c:pt>
                <c:pt idx="406">
                  <c:v>44107.04296875</c:v>
                </c:pt>
                <c:pt idx="407">
                  <c:v>44112.0</c:v>
                </c:pt>
                <c:pt idx="408">
                  <c:v>44069.21875</c:v>
                </c:pt>
                <c:pt idx="409">
                  <c:v>44123.0859375</c:v>
                </c:pt>
                <c:pt idx="410">
                  <c:v>44052.82421875</c:v>
                </c:pt>
                <c:pt idx="411">
                  <c:v>44054.0</c:v>
                </c:pt>
                <c:pt idx="412">
                  <c:v>44045.43359375</c:v>
                </c:pt>
                <c:pt idx="413">
                  <c:v>44036.87109375</c:v>
                </c:pt>
                <c:pt idx="414">
                  <c:v>44024.78125</c:v>
                </c:pt>
                <c:pt idx="415">
                  <c:v>44031.56640625</c:v>
                </c:pt>
                <c:pt idx="416">
                  <c:v>44000.609375</c:v>
                </c:pt>
                <c:pt idx="417">
                  <c:v>43975.609375</c:v>
                </c:pt>
                <c:pt idx="418">
                  <c:v>43986.95703125</c:v>
                </c:pt>
                <c:pt idx="419">
                  <c:v>43977.82421875</c:v>
                </c:pt>
                <c:pt idx="420">
                  <c:v>43969.56640625</c:v>
                </c:pt>
                <c:pt idx="421">
                  <c:v>43997.3046875</c:v>
                </c:pt>
                <c:pt idx="422">
                  <c:v>43924.43359375</c:v>
                </c:pt>
                <c:pt idx="423">
                  <c:v>43993.4765625</c:v>
                </c:pt>
                <c:pt idx="424">
                  <c:v>43964.56640625</c:v>
                </c:pt>
                <c:pt idx="425">
                  <c:v>43992.56640625</c:v>
                </c:pt>
                <c:pt idx="426">
                  <c:v>43929.9140625</c:v>
                </c:pt>
                <c:pt idx="427">
                  <c:v>43969.4765625</c:v>
                </c:pt>
                <c:pt idx="428">
                  <c:v>43927.78125</c:v>
                </c:pt>
                <c:pt idx="429">
                  <c:v>43948.9140625</c:v>
                </c:pt>
                <c:pt idx="430">
                  <c:v>43965.4765625</c:v>
                </c:pt>
                <c:pt idx="431">
                  <c:v>43988.390625</c:v>
                </c:pt>
                <c:pt idx="432">
                  <c:v>43925.6953125</c:v>
                </c:pt>
                <c:pt idx="433">
                  <c:v>43851.17578125</c:v>
                </c:pt>
                <c:pt idx="434">
                  <c:v>43861.43359375</c:v>
                </c:pt>
                <c:pt idx="435">
                  <c:v>43976.43359375</c:v>
                </c:pt>
                <c:pt idx="436">
                  <c:v>43961.390625</c:v>
                </c:pt>
                <c:pt idx="437">
                  <c:v>43988.5234375</c:v>
                </c:pt>
                <c:pt idx="438">
                  <c:v>43991.73828125</c:v>
                </c:pt>
                <c:pt idx="439">
                  <c:v>43923.34765625</c:v>
                </c:pt>
                <c:pt idx="440">
                  <c:v>43909.609375</c:v>
                </c:pt>
                <c:pt idx="441">
                  <c:v>43944.0</c:v>
                </c:pt>
                <c:pt idx="442">
                  <c:v>43843.95703125</c:v>
                </c:pt>
                <c:pt idx="443">
                  <c:v>43839.0</c:v>
                </c:pt>
                <c:pt idx="444">
                  <c:v>43850.12890625</c:v>
                </c:pt>
                <c:pt idx="445">
                  <c:v>43877.87109375</c:v>
                </c:pt>
                <c:pt idx="446">
                  <c:v>43880.4765625</c:v>
                </c:pt>
                <c:pt idx="447">
                  <c:v>43855.04296875</c:v>
                </c:pt>
                <c:pt idx="448">
                  <c:v>43866.3046875</c:v>
                </c:pt>
                <c:pt idx="449">
                  <c:v>43844.21875</c:v>
                </c:pt>
                <c:pt idx="450">
                  <c:v>43795.12890625</c:v>
                </c:pt>
                <c:pt idx="451">
                  <c:v>43885.04296875</c:v>
                </c:pt>
                <c:pt idx="452">
                  <c:v>43851.87109375</c:v>
                </c:pt>
                <c:pt idx="453">
                  <c:v>43827.82421875</c:v>
                </c:pt>
                <c:pt idx="454">
                  <c:v>43834.65234375</c:v>
                </c:pt>
                <c:pt idx="455">
                  <c:v>43809.4765625</c:v>
                </c:pt>
                <c:pt idx="456">
                  <c:v>43818.9140625</c:v>
                </c:pt>
                <c:pt idx="457">
                  <c:v>43836.12890625</c:v>
                </c:pt>
                <c:pt idx="458">
                  <c:v>43866.82421875</c:v>
                </c:pt>
                <c:pt idx="459">
                  <c:v>43881.87109375</c:v>
                </c:pt>
                <c:pt idx="460">
                  <c:v>43859.34765625</c:v>
                </c:pt>
                <c:pt idx="461">
                  <c:v>43818.9140625</c:v>
                </c:pt>
                <c:pt idx="462">
                  <c:v>43846.0</c:v>
                </c:pt>
                <c:pt idx="463">
                  <c:v>43951.34765625</c:v>
                </c:pt>
                <c:pt idx="464">
                  <c:v>43913.609375</c:v>
                </c:pt>
                <c:pt idx="465">
                  <c:v>43909.43359375</c:v>
                </c:pt>
                <c:pt idx="466">
                  <c:v>43839.56640625</c:v>
                </c:pt>
                <c:pt idx="467">
                  <c:v>43933.12890625</c:v>
                </c:pt>
                <c:pt idx="468">
                  <c:v>43873.12890625</c:v>
                </c:pt>
                <c:pt idx="469">
                  <c:v>43940.87109375</c:v>
                </c:pt>
                <c:pt idx="470">
                  <c:v>43933.6953125</c:v>
                </c:pt>
                <c:pt idx="471">
                  <c:v>43889.5234375</c:v>
                </c:pt>
                <c:pt idx="472">
                  <c:v>43902.65234375</c:v>
                </c:pt>
                <c:pt idx="473">
                  <c:v>43951.609375</c:v>
                </c:pt>
                <c:pt idx="474">
                  <c:v>43899.34765625</c:v>
                </c:pt>
                <c:pt idx="475">
                  <c:v>43855.4765625</c:v>
                </c:pt>
                <c:pt idx="476">
                  <c:v>43885.56640625</c:v>
                </c:pt>
                <c:pt idx="477">
                  <c:v>43915.0</c:v>
                </c:pt>
                <c:pt idx="478">
                  <c:v>43874.0</c:v>
                </c:pt>
                <c:pt idx="479">
                  <c:v>43874.04296875</c:v>
                </c:pt>
                <c:pt idx="480">
                  <c:v>43886.43359375</c:v>
                </c:pt>
                <c:pt idx="481">
                  <c:v>43902.78125</c:v>
                </c:pt>
                <c:pt idx="482">
                  <c:v>43907.5234375</c:v>
                </c:pt>
                <c:pt idx="483">
                  <c:v>43913.3046875</c:v>
                </c:pt>
                <c:pt idx="484">
                  <c:v>43864.3046875</c:v>
                </c:pt>
                <c:pt idx="485">
                  <c:v>43948.82421875</c:v>
                </c:pt>
                <c:pt idx="486">
                  <c:v>43599.82421875</c:v>
                </c:pt>
                <c:pt idx="487">
                  <c:v>43814.78125</c:v>
                </c:pt>
                <c:pt idx="488">
                  <c:v>43897.73828125</c:v>
                </c:pt>
                <c:pt idx="489">
                  <c:v>43935.0</c:v>
                </c:pt>
                <c:pt idx="490">
                  <c:v>43932.56640625</c:v>
                </c:pt>
                <c:pt idx="491">
                  <c:v>43874.82421875</c:v>
                </c:pt>
                <c:pt idx="492">
                  <c:v>43859.56640625</c:v>
                </c:pt>
                <c:pt idx="493">
                  <c:v>43885.65234375</c:v>
                </c:pt>
                <c:pt idx="494">
                  <c:v>43932.04296875</c:v>
                </c:pt>
                <c:pt idx="495">
                  <c:v>43881.87109375</c:v>
                </c:pt>
                <c:pt idx="496">
                  <c:v>43925.0</c:v>
                </c:pt>
                <c:pt idx="497">
                  <c:v>43970.390625</c:v>
                </c:pt>
                <c:pt idx="498">
                  <c:v>44001.82421875</c:v>
                </c:pt>
                <c:pt idx="499">
                  <c:v>43994.0</c:v>
                </c:pt>
                <c:pt idx="500">
                  <c:v>43984.04296875</c:v>
                </c:pt>
                <c:pt idx="501">
                  <c:v>44005.21875</c:v>
                </c:pt>
                <c:pt idx="502">
                  <c:v>44016.0859375</c:v>
                </c:pt>
                <c:pt idx="503">
                  <c:v>43996.390625</c:v>
                </c:pt>
                <c:pt idx="504">
                  <c:v>44017.56640625</c:v>
                </c:pt>
                <c:pt idx="505">
                  <c:v>44037.0</c:v>
                </c:pt>
                <c:pt idx="506">
                  <c:v>44055.17578125</c:v>
                </c:pt>
                <c:pt idx="507">
                  <c:v>44024.5234375</c:v>
                </c:pt>
                <c:pt idx="508">
                  <c:v>43987.609375</c:v>
                </c:pt>
                <c:pt idx="509">
                  <c:v>44025.82421875</c:v>
                </c:pt>
                <c:pt idx="510">
                  <c:v>43955.65234375</c:v>
                </c:pt>
                <c:pt idx="511">
                  <c:v>44032.56640625</c:v>
                </c:pt>
                <c:pt idx="512">
                  <c:v>44056.5234375</c:v>
                </c:pt>
                <c:pt idx="513">
                  <c:v>44077.82421875</c:v>
                </c:pt>
                <c:pt idx="514">
                  <c:v>44082.0</c:v>
                </c:pt>
                <c:pt idx="515">
                  <c:v>44092.73828125</c:v>
                </c:pt>
                <c:pt idx="516">
                  <c:v>44058.9140625</c:v>
                </c:pt>
                <c:pt idx="517">
                  <c:v>44022.56640625</c:v>
                </c:pt>
                <c:pt idx="518">
                  <c:v>43992.95703125</c:v>
                </c:pt>
                <c:pt idx="519">
                  <c:v>43967.0859375</c:v>
                </c:pt>
                <c:pt idx="520">
                  <c:v>44007.17578125</c:v>
                </c:pt>
                <c:pt idx="521">
                  <c:v>44014.87109375</c:v>
                </c:pt>
                <c:pt idx="522">
                  <c:v>43981.21875</c:v>
                </c:pt>
                <c:pt idx="523">
                  <c:v>43978.82421875</c:v>
                </c:pt>
                <c:pt idx="524">
                  <c:v>43963.0859375</c:v>
                </c:pt>
                <c:pt idx="525">
                  <c:v>43967.17578125</c:v>
                </c:pt>
                <c:pt idx="526">
                  <c:v>43957.5234375</c:v>
                </c:pt>
                <c:pt idx="527">
                  <c:v>43938.4765625</c:v>
                </c:pt>
                <c:pt idx="528">
                  <c:v>43965.56640625</c:v>
                </c:pt>
                <c:pt idx="529">
                  <c:v>43987.95703125</c:v>
                </c:pt>
                <c:pt idx="530">
                  <c:v>43979.43359375</c:v>
                </c:pt>
                <c:pt idx="531">
                  <c:v>43995.0859375</c:v>
                </c:pt>
                <c:pt idx="532">
                  <c:v>44031.0</c:v>
                </c:pt>
                <c:pt idx="533">
                  <c:v>43987.4765625</c:v>
                </c:pt>
                <c:pt idx="534">
                  <c:v>43983.4765625</c:v>
                </c:pt>
                <c:pt idx="535">
                  <c:v>43989.12890625</c:v>
                </c:pt>
                <c:pt idx="536">
                  <c:v>43936.87109375</c:v>
                </c:pt>
                <c:pt idx="537">
                  <c:v>43987.43359375</c:v>
                </c:pt>
                <c:pt idx="538">
                  <c:v>44035.87109375</c:v>
                </c:pt>
                <c:pt idx="539">
                  <c:v>43989.21875</c:v>
                </c:pt>
                <c:pt idx="540">
                  <c:v>44001.56640625</c:v>
                </c:pt>
                <c:pt idx="541">
                  <c:v>43989.0</c:v>
                </c:pt>
                <c:pt idx="542">
                  <c:v>43947.34765625</c:v>
                </c:pt>
                <c:pt idx="543">
                  <c:v>44070.95703125</c:v>
                </c:pt>
                <c:pt idx="544">
                  <c:v>44023.04296875</c:v>
                </c:pt>
                <c:pt idx="545">
                  <c:v>44043.34765625</c:v>
                </c:pt>
                <c:pt idx="546">
                  <c:v>44075.65234375</c:v>
                </c:pt>
                <c:pt idx="547">
                  <c:v>44110.21875</c:v>
                </c:pt>
                <c:pt idx="548">
                  <c:v>44106.4765625</c:v>
                </c:pt>
                <c:pt idx="549">
                  <c:v>44048.390625</c:v>
                </c:pt>
                <c:pt idx="550">
                  <c:v>44088.73828125</c:v>
                </c:pt>
                <c:pt idx="551">
                  <c:v>44163.9140625</c:v>
                </c:pt>
                <c:pt idx="552">
                  <c:v>44158.21875</c:v>
                </c:pt>
              </c:numCache>
            </c:numRef>
          </c:yVal>
          <c:smooth val="0"/>
        </c:ser>
        <c:dLbls>
          <c:showLegendKey val="0"/>
          <c:showVal val="0"/>
          <c:showCatName val="0"/>
          <c:showSerName val="0"/>
          <c:showPercent val="0"/>
          <c:showBubbleSize val="0"/>
        </c:dLbls>
        <c:axId val="2104099416"/>
        <c:axId val="2104122632"/>
      </c:scatterChart>
      <c:valAx>
        <c:axId val="2104099416"/>
        <c:scaling>
          <c:orientation val="minMax"/>
        </c:scaling>
        <c:delete val="0"/>
        <c:axPos val="b"/>
        <c:majorTickMark val="out"/>
        <c:minorTickMark val="none"/>
        <c:tickLblPos val="nextTo"/>
        <c:crossAx val="2104122632"/>
        <c:crosses val="autoZero"/>
        <c:crossBetween val="midCat"/>
      </c:valAx>
      <c:valAx>
        <c:axId val="2104122632"/>
        <c:scaling>
          <c:orientation val="minMax"/>
        </c:scaling>
        <c:delete val="0"/>
        <c:axPos val="l"/>
        <c:majorGridlines/>
        <c:numFmt formatCode="General" sourceLinked="1"/>
        <c:majorTickMark val="out"/>
        <c:minorTickMark val="none"/>
        <c:tickLblPos val="nextTo"/>
        <c:crossAx val="2104099416"/>
        <c:crosses val="autoZero"/>
        <c:crossBetween val="midCat"/>
      </c:valAx>
    </c:plotArea>
    <c:legend>
      <c:legendPos val="r"/>
      <c:overlay val="0"/>
    </c:legend>
    <c:plotVisOnly val="1"/>
    <c:dispBlanksAs val="gap"/>
    <c:showDLblsOverMax val="0"/>
  </c:chart>
  <c:printSettings>
    <c:headerFooter/>
    <c:pageMargins b="0.75" l="0.7" r="0.7" t="0.75" header="0.3" footer="0.3"/>
    <c:pageSetup paperSize="9" orientation="landscape"/>
  </c:printSettings>
</c:chartSpace>
</file>

<file path=xl/charts/chart6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'unif profiles px val'!$K$1</c:f>
              <c:strCache>
                <c:ptCount val="1"/>
                <c:pt idx="0">
                  <c:v>centre, down</c:v>
                </c:pt>
              </c:strCache>
            </c:strRef>
          </c:tx>
          <c:spPr>
            <a:ln w="28575">
              <a:noFill/>
            </a:ln>
          </c:spPr>
          <c:yVal>
            <c:numRef>
              <c:f>'unif profiles px val'!$L$2:$L$656</c:f>
              <c:numCache>
                <c:formatCode>General</c:formatCode>
                <c:ptCount val="655"/>
                <c:pt idx="0">
                  <c:v>43949.0</c:v>
                </c:pt>
                <c:pt idx="1">
                  <c:v>43955.2734375</c:v>
                </c:pt>
                <c:pt idx="2">
                  <c:v>43948.453125</c:v>
                </c:pt>
                <c:pt idx="3">
                  <c:v>44004.31640625</c:v>
                </c:pt>
                <c:pt idx="4">
                  <c:v>43955.2265625</c:v>
                </c:pt>
                <c:pt idx="5">
                  <c:v>43921.7265625</c:v>
                </c:pt>
                <c:pt idx="6">
                  <c:v>43875.13671875</c:v>
                </c:pt>
                <c:pt idx="7">
                  <c:v>43964.5</c:v>
                </c:pt>
                <c:pt idx="8">
                  <c:v>43819.91015625</c:v>
                </c:pt>
                <c:pt idx="9">
                  <c:v>43888.0</c:v>
                </c:pt>
                <c:pt idx="10">
                  <c:v>43918.453125</c:v>
                </c:pt>
                <c:pt idx="11">
                  <c:v>44009.5</c:v>
                </c:pt>
                <c:pt idx="12">
                  <c:v>43947.18359375</c:v>
                </c:pt>
                <c:pt idx="13">
                  <c:v>43907.86328125</c:v>
                </c:pt>
                <c:pt idx="14">
                  <c:v>43963.453125</c:v>
                </c:pt>
                <c:pt idx="15">
                  <c:v>44000.31640625</c:v>
                </c:pt>
                <c:pt idx="16">
                  <c:v>43999.08984375</c:v>
                </c:pt>
                <c:pt idx="17">
                  <c:v>44005.41015625</c:v>
                </c:pt>
                <c:pt idx="18">
                  <c:v>43963.81640625</c:v>
                </c:pt>
                <c:pt idx="19">
                  <c:v>43921.41015625</c:v>
                </c:pt>
                <c:pt idx="20">
                  <c:v>43890.546875</c:v>
                </c:pt>
                <c:pt idx="21">
                  <c:v>43865.5</c:v>
                </c:pt>
                <c:pt idx="22">
                  <c:v>43819.0</c:v>
                </c:pt>
                <c:pt idx="23">
                  <c:v>43760.81640625</c:v>
                </c:pt>
                <c:pt idx="24">
                  <c:v>43754.63671875</c:v>
                </c:pt>
                <c:pt idx="25">
                  <c:v>43775.31640625</c:v>
                </c:pt>
                <c:pt idx="26">
                  <c:v>43767.046875</c:v>
                </c:pt>
                <c:pt idx="27">
                  <c:v>43805.2734375</c:v>
                </c:pt>
                <c:pt idx="28">
                  <c:v>43824.18359375</c:v>
                </c:pt>
                <c:pt idx="29">
                  <c:v>43813.7734375</c:v>
                </c:pt>
                <c:pt idx="30">
                  <c:v>43856.953125</c:v>
                </c:pt>
                <c:pt idx="31">
                  <c:v>43900.91015625</c:v>
                </c:pt>
                <c:pt idx="32">
                  <c:v>43866.91015625</c:v>
                </c:pt>
                <c:pt idx="33">
                  <c:v>43880.81640625</c:v>
                </c:pt>
                <c:pt idx="34">
                  <c:v>43858.31640625</c:v>
                </c:pt>
                <c:pt idx="35">
                  <c:v>43865.68359375</c:v>
                </c:pt>
                <c:pt idx="36">
                  <c:v>43847.36328125</c:v>
                </c:pt>
                <c:pt idx="37">
                  <c:v>43851.453125</c:v>
                </c:pt>
                <c:pt idx="38">
                  <c:v>43849.63671875</c:v>
                </c:pt>
                <c:pt idx="39">
                  <c:v>43834.18359375</c:v>
                </c:pt>
                <c:pt idx="40">
                  <c:v>43854.36328125</c:v>
                </c:pt>
                <c:pt idx="41">
                  <c:v>43803.13671875</c:v>
                </c:pt>
                <c:pt idx="42">
                  <c:v>43779.2265625</c:v>
                </c:pt>
                <c:pt idx="43">
                  <c:v>43833.953125</c:v>
                </c:pt>
                <c:pt idx="44">
                  <c:v>43863.81640625</c:v>
                </c:pt>
                <c:pt idx="45">
                  <c:v>43870.58984375</c:v>
                </c:pt>
                <c:pt idx="46">
                  <c:v>43873.953125</c:v>
                </c:pt>
                <c:pt idx="47">
                  <c:v>43832.546875</c:v>
                </c:pt>
                <c:pt idx="48">
                  <c:v>43809.31640625</c:v>
                </c:pt>
                <c:pt idx="49">
                  <c:v>43826.7265625</c:v>
                </c:pt>
                <c:pt idx="50">
                  <c:v>43864.5</c:v>
                </c:pt>
                <c:pt idx="51">
                  <c:v>43851.63671875</c:v>
                </c:pt>
                <c:pt idx="52">
                  <c:v>43843.58984375</c:v>
                </c:pt>
                <c:pt idx="53">
                  <c:v>43842.13671875</c:v>
                </c:pt>
                <c:pt idx="54">
                  <c:v>43844.7734375</c:v>
                </c:pt>
                <c:pt idx="55">
                  <c:v>43879.7734375</c:v>
                </c:pt>
                <c:pt idx="56">
                  <c:v>43918.453125</c:v>
                </c:pt>
                <c:pt idx="57">
                  <c:v>43826.63671875</c:v>
                </c:pt>
                <c:pt idx="58">
                  <c:v>43856.08984375</c:v>
                </c:pt>
                <c:pt idx="59">
                  <c:v>43865.31640625</c:v>
                </c:pt>
                <c:pt idx="60">
                  <c:v>43795.7265625</c:v>
                </c:pt>
                <c:pt idx="61">
                  <c:v>43796.36328125</c:v>
                </c:pt>
                <c:pt idx="62">
                  <c:v>43826.86328125</c:v>
                </c:pt>
                <c:pt idx="63">
                  <c:v>43801.63671875</c:v>
                </c:pt>
                <c:pt idx="64">
                  <c:v>43789.2734375</c:v>
                </c:pt>
                <c:pt idx="65">
                  <c:v>43824.18359375</c:v>
                </c:pt>
                <c:pt idx="66">
                  <c:v>43876.953125</c:v>
                </c:pt>
                <c:pt idx="67">
                  <c:v>43835.18359375</c:v>
                </c:pt>
                <c:pt idx="68">
                  <c:v>43869.81640625</c:v>
                </c:pt>
                <c:pt idx="69">
                  <c:v>43884.58984375</c:v>
                </c:pt>
                <c:pt idx="70">
                  <c:v>43886.0</c:v>
                </c:pt>
                <c:pt idx="71">
                  <c:v>43877.41015625</c:v>
                </c:pt>
                <c:pt idx="72">
                  <c:v>43892.046875</c:v>
                </c:pt>
                <c:pt idx="73">
                  <c:v>43953.0</c:v>
                </c:pt>
                <c:pt idx="74">
                  <c:v>44000.81640625</c:v>
                </c:pt>
                <c:pt idx="75">
                  <c:v>44046.58984375</c:v>
                </c:pt>
                <c:pt idx="76">
                  <c:v>43985.2265625</c:v>
                </c:pt>
                <c:pt idx="77">
                  <c:v>44003.18359375</c:v>
                </c:pt>
                <c:pt idx="78">
                  <c:v>44083.86328125</c:v>
                </c:pt>
                <c:pt idx="79">
                  <c:v>43982.7734375</c:v>
                </c:pt>
                <c:pt idx="80">
                  <c:v>43998.453125</c:v>
                </c:pt>
                <c:pt idx="81">
                  <c:v>43851.18359375</c:v>
                </c:pt>
                <c:pt idx="82">
                  <c:v>43933.453125</c:v>
                </c:pt>
                <c:pt idx="83">
                  <c:v>43904.2734375</c:v>
                </c:pt>
                <c:pt idx="84">
                  <c:v>43894.86328125</c:v>
                </c:pt>
                <c:pt idx="85">
                  <c:v>43865.68359375</c:v>
                </c:pt>
                <c:pt idx="86">
                  <c:v>43907.453125</c:v>
                </c:pt>
                <c:pt idx="87">
                  <c:v>43912.68359375</c:v>
                </c:pt>
                <c:pt idx="88">
                  <c:v>43873.36328125</c:v>
                </c:pt>
                <c:pt idx="89">
                  <c:v>43844.046875</c:v>
                </c:pt>
                <c:pt idx="90">
                  <c:v>43766.31640625</c:v>
                </c:pt>
                <c:pt idx="91">
                  <c:v>43713.58984375</c:v>
                </c:pt>
                <c:pt idx="92">
                  <c:v>43729.546875</c:v>
                </c:pt>
                <c:pt idx="93">
                  <c:v>43723.68359375</c:v>
                </c:pt>
                <c:pt idx="94">
                  <c:v>43713.546875</c:v>
                </c:pt>
                <c:pt idx="95">
                  <c:v>43683.2265625</c:v>
                </c:pt>
                <c:pt idx="96">
                  <c:v>43683.58984375</c:v>
                </c:pt>
                <c:pt idx="97">
                  <c:v>43700.81640625</c:v>
                </c:pt>
                <c:pt idx="98">
                  <c:v>43740.5</c:v>
                </c:pt>
                <c:pt idx="99">
                  <c:v>43789.36328125</c:v>
                </c:pt>
                <c:pt idx="100">
                  <c:v>43741.63671875</c:v>
                </c:pt>
                <c:pt idx="101">
                  <c:v>43752.0</c:v>
                </c:pt>
                <c:pt idx="102">
                  <c:v>43856.58984375</c:v>
                </c:pt>
                <c:pt idx="103">
                  <c:v>43862.13671875</c:v>
                </c:pt>
                <c:pt idx="104">
                  <c:v>43834.453125</c:v>
                </c:pt>
                <c:pt idx="105">
                  <c:v>43840.046875</c:v>
                </c:pt>
                <c:pt idx="106">
                  <c:v>43841.68359375</c:v>
                </c:pt>
                <c:pt idx="107">
                  <c:v>43825.2265625</c:v>
                </c:pt>
                <c:pt idx="108">
                  <c:v>43772.58984375</c:v>
                </c:pt>
                <c:pt idx="109">
                  <c:v>43712.58984375</c:v>
                </c:pt>
                <c:pt idx="110">
                  <c:v>43750.08984375</c:v>
                </c:pt>
                <c:pt idx="111">
                  <c:v>43745.68359375</c:v>
                </c:pt>
                <c:pt idx="112">
                  <c:v>43674.2734375</c:v>
                </c:pt>
                <c:pt idx="113">
                  <c:v>43723.0</c:v>
                </c:pt>
                <c:pt idx="114">
                  <c:v>43721.13671875</c:v>
                </c:pt>
                <c:pt idx="115">
                  <c:v>43698.7265625</c:v>
                </c:pt>
                <c:pt idx="116">
                  <c:v>43697.0</c:v>
                </c:pt>
                <c:pt idx="117">
                  <c:v>43673.2734375</c:v>
                </c:pt>
                <c:pt idx="118">
                  <c:v>43706.2734375</c:v>
                </c:pt>
                <c:pt idx="119">
                  <c:v>43804.7734375</c:v>
                </c:pt>
                <c:pt idx="120">
                  <c:v>43848.546875</c:v>
                </c:pt>
                <c:pt idx="121">
                  <c:v>43856.13671875</c:v>
                </c:pt>
                <c:pt idx="122">
                  <c:v>43912.18359375</c:v>
                </c:pt>
                <c:pt idx="123">
                  <c:v>43813.453125</c:v>
                </c:pt>
                <c:pt idx="124">
                  <c:v>43880.41015625</c:v>
                </c:pt>
                <c:pt idx="125">
                  <c:v>43816.0</c:v>
                </c:pt>
                <c:pt idx="126">
                  <c:v>43828.453125</c:v>
                </c:pt>
                <c:pt idx="127">
                  <c:v>43896.2734375</c:v>
                </c:pt>
                <c:pt idx="128">
                  <c:v>43908.18359375</c:v>
                </c:pt>
                <c:pt idx="129">
                  <c:v>43877.86328125</c:v>
                </c:pt>
                <c:pt idx="130">
                  <c:v>43936.2265625</c:v>
                </c:pt>
                <c:pt idx="131">
                  <c:v>43845.91015625</c:v>
                </c:pt>
                <c:pt idx="132">
                  <c:v>43782.18359375</c:v>
                </c:pt>
                <c:pt idx="133">
                  <c:v>43777.5</c:v>
                </c:pt>
                <c:pt idx="134">
                  <c:v>43756.046875</c:v>
                </c:pt>
                <c:pt idx="135">
                  <c:v>43729.953125</c:v>
                </c:pt>
                <c:pt idx="136">
                  <c:v>43809.41015625</c:v>
                </c:pt>
                <c:pt idx="137">
                  <c:v>43776.91015625</c:v>
                </c:pt>
                <c:pt idx="138">
                  <c:v>43723.546875</c:v>
                </c:pt>
                <c:pt idx="139">
                  <c:v>43685.046875</c:v>
                </c:pt>
                <c:pt idx="140">
                  <c:v>43695.08984375</c:v>
                </c:pt>
                <c:pt idx="141">
                  <c:v>43716.08984375</c:v>
                </c:pt>
                <c:pt idx="142">
                  <c:v>43682.86328125</c:v>
                </c:pt>
                <c:pt idx="143">
                  <c:v>43716.68359375</c:v>
                </c:pt>
                <c:pt idx="144">
                  <c:v>43738.18359375</c:v>
                </c:pt>
                <c:pt idx="145">
                  <c:v>43786.0</c:v>
                </c:pt>
                <c:pt idx="146">
                  <c:v>43716.91015625</c:v>
                </c:pt>
                <c:pt idx="147">
                  <c:v>43648.046875</c:v>
                </c:pt>
                <c:pt idx="148">
                  <c:v>43672.36328125</c:v>
                </c:pt>
                <c:pt idx="149">
                  <c:v>43694.41015625</c:v>
                </c:pt>
                <c:pt idx="150">
                  <c:v>43718.13671875</c:v>
                </c:pt>
                <c:pt idx="151">
                  <c:v>43717.2734375</c:v>
                </c:pt>
                <c:pt idx="152">
                  <c:v>43628.58984375</c:v>
                </c:pt>
                <c:pt idx="153">
                  <c:v>43689.2265625</c:v>
                </c:pt>
                <c:pt idx="154">
                  <c:v>43711.046875</c:v>
                </c:pt>
                <c:pt idx="155">
                  <c:v>43765.36328125</c:v>
                </c:pt>
                <c:pt idx="156">
                  <c:v>43739.81640625</c:v>
                </c:pt>
                <c:pt idx="157">
                  <c:v>43657.08984375</c:v>
                </c:pt>
                <c:pt idx="158">
                  <c:v>43652.2265625</c:v>
                </c:pt>
                <c:pt idx="159">
                  <c:v>43660.5</c:v>
                </c:pt>
                <c:pt idx="160">
                  <c:v>43689.2265625</c:v>
                </c:pt>
                <c:pt idx="161">
                  <c:v>43696.81640625</c:v>
                </c:pt>
                <c:pt idx="162">
                  <c:v>43751.0</c:v>
                </c:pt>
                <c:pt idx="163">
                  <c:v>43753.63671875</c:v>
                </c:pt>
                <c:pt idx="164">
                  <c:v>43684.453125</c:v>
                </c:pt>
                <c:pt idx="165">
                  <c:v>43754.2734375</c:v>
                </c:pt>
                <c:pt idx="166">
                  <c:v>43820.2734375</c:v>
                </c:pt>
                <c:pt idx="167">
                  <c:v>43762.81640625</c:v>
                </c:pt>
                <c:pt idx="168">
                  <c:v>43703.546875</c:v>
                </c:pt>
                <c:pt idx="169">
                  <c:v>43629.31640625</c:v>
                </c:pt>
                <c:pt idx="170">
                  <c:v>43598.41015625</c:v>
                </c:pt>
                <c:pt idx="171">
                  <c:v>43606.2265625</c:v>
                </c:pt>
                <c:pt idx="172">
                  <c:v>43566.546875</c:v>
                </c:pt>
                <c:pt idx="173">
                  <c:v>43485.86328125</c:v>
                </c:pt>
                <c:pt idx="174">
                  <c:v>43500.31640625</c:v>
                </c:pt>
                <c:pt idx="175">
                  <c:v>43638.58984375</c:v>
                </c:pt>
                <c:pt idx="176">
                  <c:v>43636.5</c:v>
                </c:pt>
                <c:pt idx="177">
                  <c:v>43681.953125</c:v>
                </c:pt>
                <c:pt idx="178">
                  <c:v>43628.046875</c:v>
                </c:pt>
                <c:pt idx="179">
                  <c:v>43608.2265625</c:v>
                </c:pt>
                <c:pt idx="180">
                  <c:v>43606.953125</c:v>
                </c:pt>
                <c:pt idx="181">
                  <c:v>43562.41015625</c:v>
                </c:pt>
                <c:pt idx="182">
                  <c:v>43525.953125</c:v>
                </c:pt>
                <c:pt idx="183">
                  <c:v>43550.2734375</c:v>
                </c:pt>
                <c:pt idx="184">
                  <c:v>43573.86328125</c:v>
                </c:pt>
                <c:pt idx="185">
                  <c:v>43574.13671875</c:v>
                </c:pt>
                <c:pt idx="186">
                  <c:v>43580.2265625</c:v>
                </c:pt>
                <c:pt idx="187">
                  <c:v>43596.7265625</c:v>
                </c:pt>
                <c:pt idx="188">
                  <c:v>43628.953125</c:v>
                </c:pt>
                <c:pt idx="189">
                  <c:v>43620.41015625</c:v>
                </c:pt>
                <c:pt idx="190">
                  <c:v>43588.91015625</c:v>
                </c:pt>
                <c:pt idx="191">
                  <c:v>43568.63671875</c:v>
                </c:pt>
                <c:pt idx="192">
                  <c:v>43591.81640625</c:v>
                </c:pt>
                <c:pt idx="193">
                  <c:v>43564.81640625</c:v>
                </c:pt>
                <c:pt idx="194">
                  <c:v>43560.68359375</c:v>
                </c:pt>
                <c:pt idx="195">
                  <c:v>43586.2734375</c:v>
                </c:pt>
                <c:pt idx="196">
                  <c:v>43638.63671875</c:v>
                </c:pt>
                <c:pt idx="197">
                  <c:v>43640.08984375</c:v>
                </c:pt>
                <c:pt idx="198">
                  <c:v>43590.68359375</c:v>
                </c:pt>
                <c:pt idx="199">
                  <c:v>43556.7265625</c:v>
                </c:pt>
                <c:pt idx="200">
                  <c:v>43567.453125</c:v>
                </c:pt>
                <c:pt idx="201">
                  <c:v>43498.2734375</c:v>
                </c:pt>
                <c:pt idx="202">
                  <c:v>43456.546875</c:v>
                </c:pt>
                <c:pt idx="203">
                  <c:v>43507.953125</c:v>
                </c:pt>
                <c:pt idx="204">
                  <c:v>43572.36328125</c:v>
                </c:pt>
                <c:pt idx="205">
                  <c:v>43605.2265625</c:v>
                </c:pt>
                <c:pt idx="206">
                  <c:v>43624.08984375</c:v>
                </c:pt>
                <c:pt idx="207">
                  <c:v>43632.36328125</c:v>
                </c:pt>
                <c:pt idx="208">
                  <c:v>43666.5</c:v>
                </c:pt>
                <c:pt idx="209">
                  <c:v>43691.7265625</c:v>
                </c:pt>
                <c:pt idx="210">
                  <c:v>43642.31640625</c:v>
                </c:pt>
                <c:pt idx="211">
                  <c:v>43621.0</c:v>
                </c:pt>
                <c:pt idx="212">
                  <c:v>43584.31640625</c:v>
                </c:pt>
                <c:pt idx="213">
                  <c:v>43592.5</c:v>
                </c:pt>
                <c:pt idx="214">
                  <c:v>43580.5</c:v>
                </c:pt>
                <c:pt idx="215">
                  <c:v>43538.08984375</c:v>
                </c:pt>
                <c:pt idx="216">
                  <c:v>43554.7734375</c:v>
                </c:pt>
                <c:pt idx="217">
                  <c:v>43569.046875</c:v>
                </c:pt>
                <c:pt idx="218">
                  <c:v>43512.91015625</c:v>
                </c:pt>
                <c:pt idx="219">
                  <c:v>43490.046875</c:v>
                </c:pt>
                <c:pt idx="220">
                  <c:v>43469.31640625</c:v>
                </c:pt>
                <c:pt idx="221">
                  <c:v>43480.41015625</c:v>
                </c:pt>
                <c:pt idx="222">
                  <c:v>43429.91015625</c:v>
                </c:pt>
                <c:pt idx="223">
                  <c:v>43427.81640625</c:v>
                </c:pt>
                <c:pt idx="224">
                  <c:v>43434.91015625</c:v>
                </c:pt>
                <c:pt idx="225">
                  <c:v>43439.41015625</c:v>
                </c:pt>
                <c:pt idx="226">
                  <c:v>43491.7265625</c:v>
                </c:pt>
                <c:pt idx="227">
                  <c:v>43457.546875</c:v>
                </c:pt>
                <c:pt idx="228">
                  <c:v>43439.7265625</c:v>
                </c:pt>
                <c:pt idx="229">
                  <c:v>43441.13671875</c:v>
                </c:pt>
                <c:pt idx="230">
                  <c:v>43405.13671875</c:v>
                </c:pt>
                <c:pt idx="231">
                  <c:v>43400.2734375</c:v>
                </c:pt>
                <c:pt idx="232">
                  <c:v>43425.953125</c:v>
                </c:pt>
                <c:pt idx="233">
                  <c:v>43468.7265625</c:v>
                </c:pt>
                <c:pt idx="234">
                  <c:v>43513.63671875</c:v>
                </c:pt>
                <c:pt idx="235">
                  <c:v>43542.953125</c:v>
                </c:pt>
                <c:pt idx="236">
                  <c:v>43520.63671875</c:v>
                </c:pt>
                <c:pt idx="237">
                  <c:v>43525.86328125</c:v>
                </c:pt>
                <c:pt idx="238">
                  <c:v>43502.68359375</c:v>
                </c:pt>
                <c:pt idx="239">
                  <c:v>43500.63671875</c:v>
                </c:pt>
                <c:pt idx="240">
                  <c:v>43508.08984375</c:v>
                </c:pt>
                <c:pt idx="241">
                  <c:v>43485.63671875</c:v>
                </c:pt>
                <c:pt idx="242">
                  <c:v>43482.13671875</c:v>
                </c:pt>
                <c:pt idx="243">
                  <c:v>43456.08984375</c:v>
                </c:pt>
                <c:pt idx="244">
                  <c:v>43428.86328125</c:v>
                </c:pt>
                <c:pt idx="245">
                  <c:v>43472.18359375</c:v>
                </c:pt>
                <c:pt idx="246">
                  <c:v>43467.453125</c:v>
                </c:pt>
                <c:pt idx="247">
                  <c:v>43486.2265625</c:v>
                </c:pt>
                <c:pt idx="248">
                  <c:v>43441.68359375</c:v>
                </c:pt>
                <c:pt idx="249">
                  <c:v>43421.68359375</c:v>
                </c:pt>
                <c:pt idx="250">
                  <c:v>43450.2265625</c:v>
                </c:pt>
                <c:pt idx="251">
                  <c:v>43496.91015625</c:v>
                </c:pt>
                <c:pt idx="252">
                  <c:v>43491.81640625</c:v>
                </c:pt>
                <c:pt idx="253">
                  <c:v>43517.36328125</c:v>
                </c:pt>
                <c:pt idx="254">
                  <c:v>43532.046875</c:v>
                </c:pt>
                <c:pt idx="255">
                  <c:v>43545.86328125</c:v>
                </c:pt>
                <c:pt idx="256">
                  <c:v>43520.2265625</c:v>
                </c:pt>
                <c:pt idx="257">
                  <c:v>43473.7265625</c:v>
                </c:pt>
                <c:pt idx="258">
                  <c:v>43470.63671875</c:v>
                </c:pt>
                <c:pt idx="259">
                  <c:v>43481.0</c:v>
                </c:pt>
                <c:pt idx="260">
                  <c:v>43494.81640625</c:v>
                </c:pt>
                <c:pt idx="261">
                  <c:v>43523.18359375</c:v>
                </c:pt>
                <c:pt idx="262">
                  <c:v>43501.7734375</c:v>
                </c:pt>
                <c:pt idx="263">
                  <c:v>43536.58984375</c:v>
                </c:pt>
                <c:pt idx="264">
                  <c:v>43552.31640625</c:v>
                </c:pt>
                <c:pt idx="265">
                  <c:v>43495.7734375</c:v>
                </c:pt>
                <c:pt idx="266">
                  <c:v>43509.546875</c:v>
                </c:pt>
                <c:pt idx="267">
                  <c:v>43488.41015625</c:v>
                </c:pt>
                <c:pt idx="268">
                  <c:v>43478.86328125</c:v>
                </c:pt>
                <c:pt idx="269">
                  <c:v>43496.81640625</c:v>
                </c:pt>
                <c:pt idx="270">
                  <c:v>43520.31640625</c:v>
                </c:pt>
                <c:pt idx="271">
                  <c:v>43545.7265625</c:v>
                </c:pt>
                <c:pt idx="272">
                  <c:v>43520.546875</c:v>
                </c:pt>
                <c:pt idx="273">
                  <c:v>43479.546875</c:v>
                </c:pt>
                <c:pt idx="274">
                  <c:v>43505.453125</c:v>
                </c:pt>
                <c:pt idx="275">
                  <c:v>43498.31640625</c:v>
                </c:pt>
                <c:pt idx="276">
                  <c:v>43489.31640625</c:v>
                </c:pt>
                <c:pt idx="277">
                  <c:v>43536.5</c:v>
                </c:pt>
                <c:pt idx="278">
                  <c:v>43597.046875</c:v>
                </c:pt>
                <c:pt idx="279">
                  <c:v>43606.58984375</c:v>
                </c:pt>
                <c:pt idx="280">
                  <c:v>43647.68359375</c:v>
                </c:pt>
                <c:pt idx="281">
                  <c:v>43670.453125</c:v>
                </c:pt>
                <c:pt idx="282">
                  <c:v>43658.7265625</c:v>
                </c:pt>
                <c:pt idx="283">
                  <c:v>43638.5</c:v>
                </c:pt>
                <c:pt idx="284">
                  <c:v>43607.5</c:v>
                </c:pt>
                <c:pt idx="285">
                  <c:v>43601.81640625</c:v>
                </c:pt>
                <c:pt idx="286">
                  <c:v>43615.41015625</c:v>
                </c:pt>
                <c:pt idx="287">
                  <c:v>43634.36328125</c:v>
                </c:pt>
                <c:pt idx="288">
                  <c:v>43657.63671875</c:v>
                </c:pt>
                <c:pt idx="289">
                  <c:v>43654.7265625</c:v>
                </c:pt>
                <c:pt idx="290">
                  <c:v>43662.08984375</c:v>
                </c:pt>
                <c:pt idx="291">
                  <c:v>43640.046875</c:v>
                </c:pt>
                <c:pt idx="292">
                  <c:v>43553.58984375</c:v>
                </c:pt>
                <c:pt idx="293">
                  <c:v>43468.36328125</c:v>
                </c:pt>
                <c:pt idx="294">
                  <c:v>43314.31640625</c:v>
                </c:pt>
                <c:pt idx="295">
                  <c:v>43480.36328125</c:v>
                </c:pt>
                <c:pt idx="296">
                  <c:v>43542.31640625</c:v>
                </c:pt>
                <c:pt idx="297">
                  <c:v>43493.7734375</c:v>
                </c:pt>
                <c:pt idx="298">
                  <c:v>43530.31640625</c:v>
                </c:pt>
                <c:pt idx="299">
                  <c:v>43480.68359375</c:v>
                </c:pt>
                <c:pt idx="300">
                  <c:v>43489.86328125</c:v>
                </c:pt>
                <c:pt idx="301">
                  <c:v>43426.2734375</c:v>
                </c:pt>
                <c:pt idx="302">
                  <c:v>43469.41015625</c:v>
                </c:pt>
                <c:pt idx="303">
                  <c:v>43523.953125</c:v>
                </c:pt>
                <c:pt idx="304">
                  <c:v>43516.31640625</c:v>
                </c:pt>
                <c:pt idx="305">
                  <c:v>43532.63671875</c:v>
                </c:pt>
                <c:pt idx="306">
                  <c:v>43571.453125</c:v>
                </c:pt>
                <c:pt idx="307">
                  <c:v>43581.36328125</c:v>
                </c:pt>
                <c:pt idx="308">
                  <c:v>43606.546875</c:v>
                </c:pt>
                <c:pt idx="309">
                  <c:v>43601.68359375</c:v>
                </c:pt>
                <c:pt idx="310">
                  <c:v>43613.7265625</c:v>
                </c:pt>
                <c:pt idx="311">
                  <c:v>43627.81640625</c:v>
                </c:pt>
                <c:pt idx="312">
                  <c:v>43613.41015625</c:v>
                </c:pt>
                <c:pt idx="313">
                  <c:v>43591.08984375</c:v>
                </c:pt>
                <c:pt idx="314">
                  <c:v>43623.7265625</c:v>
                </c:pt>
                <c:pt idx="315">
                  <c:v>43639.546875</c:v>
                </c:pt>
                <c:pt idx="316">
                  <c:v>43614.36328125</c:v>
                </c:pt>
                <c:pt idx="317">
                  <c:v>43661.13671875</c:v>
                </c:pt>
                <c:pt idx="318">
                  <c:v>43678.41015625</c:v>
                </c:pt>
                <c:pt idx="319">
                  <c:v>43599.046875</c:v>
                </c:pt>
                <c:pt idx="320">
                  <c:v>43654.86328125</c:v>
                </c:pt>
                <c:pt idx="321">
                  <c:v>43567.0</c:v>
                </c:pt>
                <c:pt idx="322">
                  <c:v>43572.2734375</c:v>
                </c:pt>
                <c:pt idx="323">
                  <c:v>43556.08984375</c:v>
                </c:pt>
                <c:pt idx="324">
                  <c:v>43492.86328125</c:v>
                </c:pt>
                <c:pt idx="325">
                  <c:v>43447.41015625</c:v>
                </c:pt>
                <c:pt idx="326">
                  <c:v>43451.18359375</c:v>
                </c:pt>
                <c:pt idx="327">
                  <c:v>43474.68359375</c:v>
                </c:pt>
                <c:pt idx="328">
                  <c:v>43509.81640625</c:v>
                </c:pt>
                <c:pt idx="329">
                  <c:v>43507.63671875</c:v>
                </c:pt>
                <c:pt idx="330">
                  <c:v>43522.2265625</c:v>
                </c:pt>
                <c:pt idx="331">
                  <c:v>43520.5</c:v>
                </c:pt>
                <c:pt idx="332">
                  <c:v>43476.36328125</c:v>
                </c:pt>
                <c:pt idx="333">
                  <c:v>43496.41015625</c:v>
                </c:pt>
                <c:pt idx="334">
                  <c:v>43533.7265625</c:v>
                </c:pt>
                <c:pt idx="335">
                  <c:v>43544.63671875</c:v>
                </c:pt>
                <c:pt idx="336">
                  <c:v>43581.13671875</c:v>
                </c:pt>
                <c:pt idx="337">
                  <c:v>43592.18359375</c:v>
                </c:pt>
                <c:pt idx="338">
                  <c:v>43589.68359375</c:v>
                </c:pt>
                <c:pt idx="339">
                  <c:v>43597.2734375</c:v>
                </c:pt>
                <c:pt idx="340">
                  <c:v>43640.453125</c:v>
                </c:pt>
                <c:pt idx="341">
                  <c:v>43587.453125</c:v>
                </c:pt>
                <c:pt idx="342">
                  <c:v>43611.13671875</c:v>
                </c:pt>
                <c:pt idx="343">
                  <c:v>43643.546875</c:v>
                </c:pt>
                <c:pt idx="344">
                  <c:v>43597.5</c:v>
                </c:pt>
                <c:pt idx="345">
                  <c:v>43612.58984375</c:v>
                </c:pt>
                <c:pt idx="346">
                  <c:v>43632.81640625</c:v>
                </c:pt>
                <c:pt idx="347">
                  <c:v>43687.18359375</c:v>
                </c:pt>
                <c:pt idx="348">
                  <c:v>43712.31640625</c:v>
                </c:pt>
                <c:pt idx="349">
                  <c:v>43752.41015625</c:v>
                </c:pt>
                <c:pt idx="350">
                  <c:v>43754.2265625</c:v>
                </c:pt>
                <c:pt idx="351">
                  <c:v>43741.2265625</c:v>
                </c:pt>
                <c:pt idx="352">
                  <c:v>43700.046875</c:v>
                </c:pt>
                <c:pt idx="353">
                  <c:v>43674.81640625</c:v>
                </c:pt>
                <c:pt idx="354">
                  <c:v>43617.08984375</c:v>
                </c:pt>
                <c:pt idx="355">
                  <c:v>43574.41015625</c:v>
                </c:pt>
                <c:pt idx="356">
                  <c:v>43613.5</c:v>
                </c:pt>
                <c:pt idx="357">
                  <c:v>43612.18359375</c:v>
                </c:pt>
                <c:pt idx="358">
                  <c:v>43577.81640625</c:v>
                </c:pt>
                <c:pt idx="359">
                  <c:v>43586.36328125</c:v>
                </c:pt>
                <c:pt idx="360">
                  <c:v>43560.68359375</c:v>
                </c:pt>
                <c:pt idx="361">
                  <c:v>43561.453125</c:v>
                </c:pt>
                <c:pt idx="362">
                  <c:v>43612.41015625</c:v>
                </c:pt>
                <c:pt idx="363">
                  <c:v>43645.953125</c:v>
                </c:pt>
                <c:pt idx="364">
                  <c:v>43667.86328125</c:v>
                </c:pt>
                <c:pt idx="365">
                  <c:v>43680.453125</c:v>
                </c:pt>
                <c:pt idx="366">
                  <c:v>43719.7734375</c:v>
                </c:pt>
                <c:pt idx="367">
                  <c:v>43693.36328125</c:v>
                </c:pt>
                <c:pt idx="368">
                  <c:v>43653.2265625</c:v>
                </c:pt>
                <c:pt idx="369">
                  <c:v>43738.63671875</c:v>
                </c:pt>
                <c:pt idx="370">
                  <c:v>43695.08984375</c:v>
                </c:pt>
                <c:pt idx="371">
                  <c:v>43691.68359375</c:v>
                </c:pt>
                <c:pt idx="372">
                  <c:v>43642.7734375</c:v>
                </c:pt>
                <c:pt idx="373">
                  <c:v>43696.5</c:v>
                </c:pt>
                <c:pt idx="374">
                  <c:v>43697.2734375</c:v>
                </c:pt>
                <c:pt idx="375">
                  <c:v>43689.86328125</c:v>
                </c:pt>
                <c:pt idx="376">
                  <c:v>43701.953125</c:v>
                </c:pt>
                <c:pt idx="377">
                  <c:v>43703.81640625</c:v>
                </c:pt>
                <c:pt idx="378">
                  <c:v>43667.953125</c:v>
                </c:pt>
                <c:pt idx="379">
                  <c:v>43681.046875</c:v>
                </c:pt>
                <c:pt idx="380">
                  <c:v>43716.7265625</c:v>
                </c:pt>
                <c:pt idx="381">
                  <c:v>43741.91015625</c:v>
                </c:pt>
                <c:pt idx="382">
                  <c:v>43778.5</c:v>
                </c:pt>
                <c:pt idx="383">
                  <c:v>43700.86328125</c:v>
                </c:pt>
                <c:pt idx="384">
                  <c:v>43657.68359375</c:v>
                </c:pt>
                <c:pt idx="385">
                  <c:v>43650.546875</c:v>
                </c:pt>
                <c:pt idx="386">
                  <c:v>43646.953125</c:v>
                </c:pt>
                <c:pt idx="387">
                  <c:v>43622.63671875</c:v>
                </c:pt>
                <c:pt idx="388">
                  <c:v>43641.5</c:v>
                </c:pt>
                <c:pt idx="389">
                  <c:v>43598.953125</c:v>
                </c:pt>
                <c:pt idx="390">
                  <c:v>43633.08984375</c:v>
                </c:pt>
                <c:pt idx="391">
                  <c:v>43650.91015625</c:v>
                </c:pt>
                <c:pt idx="392">
                  <c:v>43611.63671875</c:v>
                </c:pt>
                <c:pt idx="393">
                  <c:v>43663.91015625</c:v>
                </c:pt>
                <c:pt idx="394">
                  <c:v>43703.13671875</c:v>
                </c:pt>
                <c:pt idx="395">
                  <c:v>43639.2265625</c:v>
                </c:pt>
                <c:pt idx="396">
                  <c:v>43663.68359375</c:v>
                </c:pt>
                <c:pt idx="397">
                  <c:v>43587.13671875</c:v>
                </c:pt>
                <c:pt idx="398">
                  <c:v>43560.41015625</c:v>
                </c:pt>
                <c:pt idx="399">
                  <c:v>43486.31640625</c:v>
                </c:pt>
                <c:pt idx="400">
                  <c:v>43453.86328125</c:v>
                </c:pt>
                <c:pt idx="401">
                  <c:v>43469.7734375</c:v>
                </c:pt>
                <c:pt idx="402">
                  <c:v>43453.18359375</c:v>
                </c:pt>
                <c:pt idx="403">
                  <c:v>43497.36328125</c:v>
                </c:pt>
                <c:pt idx="404">
                  <c:v>43511.18359375</c:v>
                </c:pt>
                <c:pt idx="405">
                  <c:v>43509.5</c:v>
                </c:pt>
                <c:pt idx="406">
                  <c:v>43584.2734375</c:v>
                </c:pt>
                <c:pt idx="407">
                  <c:v>43581.7265625</c:v>
                </c:pt>
                <c:pt idx="408">
                  <c:v>43643.91015625</c:v>
                </c:pt>
                <c:pt idx="409">
                  <c:v>43704.7265625</c:v>
                </c:pt>
                <c:pt idx="410">
                  <c:v>43712.2265625</c:v>
                </c:pt>
                <c:pt idx="411">
                  <c:v>43813.08984375</c:v>
                </c:pt>
                <c:pt idx="412">
                  <c:v>43779.63671875</c:v>
                </c:pt>
                <c:pt idx="413">
                  <c:v>43779.91015625</c:v>
                </c:pt>
                <c:pt idx="414">
                  <c:v>43722.546875</c:v>
                </c:pt>
                <c:pt idx="415">
                  <c:v>43753.63671875</c:v>
                </c:pt>
                <c:pt idx="416">
                  <c:v>43724.0</c:v>
                </c:pt>
                <c:pt idx="417">
                  <c:v>43697.2265625</c:v>
                </c:pt>
                <c:pt idx="418">
                  <c:v>43751.2265625</c:v>
                </c:pt>
                <c:pt idx="419">
                  <c:v>43752.36328125</c:v>
                </c:pt>
                <c:pt idx="420">
                  <c:v>43746.953125</c:v>
                </c:pt>
                <c:pt idx="421">
                  <c:v>43752.81640625</c:v>
                </c:pt>
                <c:pt idx="422">
                  <c:v>43730.546875</c:v>
                </c:pt>
                <c:pt idx="423">
                  <c:v>43752.58984375</c:v>
                </c:pt>
                <c:pt idx="424">
                  <c:v>43717.18359375</c:v>
                </c:pt>
                <c:pt idx="425">
                  <c:v>43701.7265625</c:v>
                </c:pt>
                <c:pt idx="426">
                  <c:v>43656.2734375</c:v>
                </c:pt>
                <c:pt idx="427">
                  <c:v>43629.31640625</c:v>
                </c:pt>
                <c:pt idx="428">
                  <c:v>43596.7734375</c:v>
                </c:pt>
                <c:pt idx="429">
                  <c:v>43634.18359375</c:v>
                </c:pt>
                <c:pt idx="430">
                  <c:v>43634.91015625</c:v>
                </c:pt>
                <c:pt idx="431">
                  <c:v>43655.81640625</c:v>
                </c:pt>
                <c:pt idx="432">
                  <c:v>43684.5</c:v>
                </c:pt>
                <c:pt idx="433">
                  <c:v>43682.046875</c:v>
                </c:pt>
                <c:pt idx="434">
                  <c:v>43650.31640625</c:v>
                </c:pt>
                <c:pt idx="435">
                  <c:v>43659.68359375</c:v>
                </c:pt>
                <c:pt idx="436">
                  <c:v>43661.41015625</c:v>
                </c:pt>
                <c:pt idx="437">
                  <c:v>43567.08984375</c:v>
                </c:pt>
                <c:pt idx="438">
                  <c:v>43613.31640625</c:v>
                </c:pt>
                <c:pt idx="439">
                  <c:v>43601.046875</c:v>
                </c:pt>
                <c:pt idx="440">
                  <c:v>43685.63671875</c:v>
                </c:pt>
                <c:pt idx="441">
                  <c:v>43685.046875</c:v>
                </c:pt>
                <c:pt idx="442">
                  <c:v>43705.63671875</c:v>
                </c:pt>
                <c:pt idx="443">
                  <c:v>43726.91015625</c:v>
                </c:pt>
                <c:pt idx="444">
                  <c:v>43723.68359375</c:v>
                </c:pt>
                <c:pt idx="445">
                  <c:v>43780.453125</c:v>
                </c:pt>
                <c:pt idx="446">
                  <c:v>43782.36328125</c:v>
                </c:pt>
                <c:pt idx="447">
                  <c:v>43731.2265625</c:v>
                </c:pt>
                <c:pt idx="448">
                  <c:v>43667.08984375</c:v>
                </c:pt>
                <c:pt idx="449">
                  <c:v>43670.7265625</c:v>
                </c:pt>
                <c:pt idx="450">
                  <c:v>43646.453125</c:v>
                </c:pt>
                <c:pt idx="451">
                  <c:v>43632.2734375</c:v>
                </c:pt>
                <c:pt idx="452">
                  <c:v>43627.91015625</c:v>
                </c:pt>
                <c:pt idx="453">
                  <c:v>43642.546875</c:v>
                </c:pt>
                <c:pt idx="454">
                  <c:v>43638.13671875</c:v>
                </c:pt>
                <c:pt idx="455">
                  <c:v>43618.953125</c:v>
                </c:pt>
                <c:pt idx="456">
                  <c:v>43618.81640625</c:v>
                </c:pt>
                <c:pt idx="457">
                  <c:v>43620.046875</c:v>
                </c:pt>
                <c:pt idx="458">
                  <c:v>43613.86328125</c:v>
                </c:pt>
                <c:pt idx="459">
                  <c:v>43608.953125</c:v>
                </c:pt>
                <c:pt idx="460">
                  <c:v>43620.046875</c:v>
                </c:pt>
                <c:pt idx="461">
                  <c:v>43655.7265625</c:v>
                </c:pt>
                <c:pt idx="462">
                  <c:v>43656.5</c:v>
                </c:pt>
                <c:pt idx="463">
                  <c:v>43648.58984375</c:v>
                </c:pt>
                <c:pt idx="464">
                  <c:v>43614.58984375</c:v>
                </c:pt>
                <c:pt idx="465">
                  <c:v>43667.0</c:v>
                </c:pt>
                <c:pt idx="466">
                  <c:v>43668.86328125</c:v>
                </c:pt>
                <c:pt idx="467">
                  <c:v>43657.2265625</c:v>
                </c:pt>
                <c:pt idx="468">
                  <c:v>43686.58984375</c:v>
                </c:pt>
                <c:pt idx="469">
                  <c:v>43706.046875</c:v>
                </c:pt>
                <c:pt idx="470">
                  <c:v>43724.81640625</c:v>
                </c:pt>
                <c:pt idx="471">
                  <c:v>43753.5</c:v>
                </c:pt>
                <c:pt idx="472">
                  <c:v>43736.953125</c:v>
                </c:pt>
                <c:pt idx="473">
                  <c:v>43727.58984375</c:v>
                </c:pt>
                <c:pt idx="474">
                  <c:v>43770.546875</c:v>
                </c:pt>
                <c:pt idx="475">
                  <c:v>43758.13671875</c:v>
                </c:pt>
                <c:pt idx="476">
                  <c:v>43730.68359375</c:v>
                </c:pt>
                <c:pt idx="477">
                  <c:v>43705.13671875</c:v>
                </c:pt>
                <c:pt idx="478">
                  <c:v>43660.0</c:v>
                </c:pt>
                <c:pt idx="479">
                  <c:v>43660.91015625</c:v>
                </c:pt>
                <c:pt idx="480">
                  <c:v>43671.36328125</c:v>
                </c:pt>
                <c:pt idx="481">
                  <c:v>43690.58984375</c:v>
                </c:pt>
                <c:pt idx="482">
                  <c:v>43704.0</c:v>
                </c:pt>
                <c:pt idx="483">
                  <c:v>43708.2265625</c:v>
                </c:pt>
                <c:pt idx="484">
                  <c:v>43667.546875</c:v>
                </c:pt>
                <c:pt idx="485">
                  <c:v>43610.68359375</c:v>
                </c:pt>
                <c:pt idx="486">
                  <c:v>43683.953125</c:v>
                </c:pt>
                <c:pt idx="487">
                  <c:v>43718.7734375</c:v>
                </c:pt>
                <c:pt idx="488">
                  <c:v>43792.08984375</c:v>
                </c:pt>
                <c:pt idx="489">
                  <c:v>43781.31640625</c:v>
                </c:pt>
                <c:pt idx="490">
                  <c:v>43775.18359375</c:v>
                </c:pt>
                <c:pt idx="491">
                  <c:v>43770.91015625</c:v>
                </c:pt>
                <c:pt idx="492">
                  <c:v>43761.31640625</c:v>
                </c:pt>
                <c:pt idx="493">
                  <c:v>43726.7734375</c:v>
                </c:pt>
                <c:pt idx="494">
                  <c:v>43717.63671875</c:v>
                </c:pt>
                <c:pt idx="495">
                  <c:v>43731.86328125</c:v>
                </c:pt>
                <c:pt idx="496">
                  <c:v>43787.08984375</c:v>
                </c:pt>
                <c:pt idx="497">
                  <c:v>43788.953125</c:v>
                </c:pt>
                <c:pt idx="498">
                  <c:v>43824.08984375</c:v>
                </c:pt>
                <c:pt idx="499">
                  <c:v>43852.7265625</c:v>
                </c:pt>
                <c:pt idx="500">
                  <c:v>43890.2265625</c:v>
                </c:pt>
                <c:pt idx="501">
                  <c:v>43905.453125</c:v>
                </c:pt>
                <c:pt idx="502">
                  <c:v>43913.91015625</c:v>
                </c:pt>
                <c:pt idx="503">
                  <c:v>43898.0</c:v>
                </c:pt>
                <c:pt idx="504">
                  <c:v>43893.58984375</c:v>
                </c:pt>
                <c:pt idx="505">
                  <c:v>43894.68359375</c:v>
                </c:pt>
                <c:pt idx="506">
                  <c:v>43896.046875</c:v>
                </c:pt>
                <c:pt idx="507">
                  <c:v>43845.2734375</c:v>
                </c:pt>
                <c:pt idx="508">
                  <c:v>43847.13671875</c:v>
                </c:pt>
                <c:pt idx="509">
                  <c:v>43791.13671875</c:v>
                </c:pt>
                <c:pt idx="510">
                  <c:v>43768.453125</c:v>
                </c:pt>
                <c:pt idx="511">
                  <c:v>43731.5</c:v>
                </c:pt>
                <c:pt idx="512">
                  <c:v>43766.41015625</c:v>
                </c:pt>
                <c:pt idx="513">
                  <c:v>43732.81640625</c:v>
                </c:pt>
                <c:pt idx="514">
                  <c:v>43746.953125</c:v>
                </c:pt>
                <c:pt idx="515">
                  <c:v>43742.7734375</c:v>
                </c:pt>
                <c:pt idx="516">
                  <c:v>43729.81640625</c:v>
                </c:pt>
                <c:pt idx="517">
                  <c:v>43718.453125</c:v>
                </c:pt>
                <c:pt idx="518">
                  <c:v>43718.13671875</c:v>
                </c:pt>
                <c:pt idx="519">
                  <c:v>43729.0</c:v>
                </c:pt>
                <c:pt idx="520">
                  <c:v>43729.953125</c:v>
                </c:pt>
                <c:pt idx="521">
                  <c:v>43676.13671875</c:v>
                </c:pt>
                <c:pt idx="522">
                  <c:v>43619.5</c:v>
                </c:pt>
                <c:pt idx="523">
                  <c:v>43614.2734375</c:v>
                </c:pt>
                <c:pt idx="524">
                  <c:v>43638.0</c:v>
                </c:pt>
                <c:pt idx="525">
                  <c:v>43665.91015625</c:v>
                </c:pt>
                <c:pt idx="526">
                  <c:v>43695.2265625</c:v>
                </c:pt>
                <c:pt idx="527">
                  <c:v>43744.7265625</c:v>
                </c:pt>
                <c:pt idx="528">
                  <c:v>43774.5</c:v>
                </c:pt>
                <c:pt idx="529">
                  <c:v>43803.2734375</c:v>
                </c:pt>
                <c:pt idx="530">
                  <c:v>43799.81640625</c:v>
                </c:pt>
                <c:pt idx="531">
                  <c:v>43749.18359375</c:v>
                </c:pt>
                <c:pt idx="532">
                  <c:v>43766.68359375</c:v>
                </c:pt>
                <c:pt idx="533">
                  <c:v>43727.63671875</c:v>
                </c:pt>
                <c:pt idx="534">
                  <c:v>43715.08984375</c:v>
                </c:pt>
                <c:pt idx="535">
                  <c:v>43729.18359375</c:v>
                </c:pt>
                <c:pt idx="536">
                  <c:v>43707.81640625</c:v>
                </c:pt>
                <c:pt idx="537">
                  <c:v>43683.63671875</c:v>
                </c:pt>
                <c:pt idx="538">
                  <c:v>43636.86328125</c:v>
                </c:pt>
                <c:pt idx="539">
                  <c:v>43649.546875</c:v>
                </c:pt>
                <c:pt idx="540">
                  <c:v>43643.2265625</c:v>
                </c:pt>
                <c:pt idx="541">
                  <c:v>43652.08984375</c:v>
                </c:pt>
                <c:pt idx="542">
                  <c:v>43740.91015625</c:v>
                </c:pt>
                <c:pt idx="543">
                  <c:v>43763.7265625</c:v>
                </c:pt>
                <c:pt idx="544">
                  <c:v>43773.36328125</c:v>
                </c:pt>
                <c:pt idx="545">
                  <c:v>43781.18359375</c:v>
                </c:pt>
                <c:pt idx="546">
                  <c:v>43803.91015625</c:v>
                </c:pt>
                <c:pt idx="547">
                  <c:v>43836.18359375</c:v>
                </c:pt>
                <c:pt idx="548">
                  <c:v>43863.31640625</c:v>
                </c:pt>
                <c:pt idx="549">
                  <c:v>43872.36328125</c:v>
                </c:pt>
                <c:pt idx="550">
                  <c:v>43869.953125</c:v>
                </c:pt>
                <c:pt idx="551">
                  <c:v>43892.5</c:v>
                </c:pt>
                <c:pt idx="552">
                  <c:v>43900.953125</c:v>
                </c:pt>
                <c:pt idx="553">
                  <c:v>43907.31640625</c:v>
                </c:pt>
                <c:pt idx="554">
                  <c:v>43946.2265625</c:v>
                </c:pt>
                <c:pt idx="555">
                  <c:v>43972.0</c:v>
                </c:pt>
                <c:pt idx="556">
                  <c:v>43962.08984375</c:v>
                </c:pt>
                <c:pt idx="557">
                  <c:v>43940.91015625</c:v>
                </c:pt>
                <c:pt idx="558">
                  <c:v>43928.953125</c:v>
                </c:pt>
                <c:pt idx="559">
                  <c:v>43956.86328125</c:v>
                </c:pt>
                <c:pt idx="560">
                  <c:v>43966.7734375</c:v>
                </c:pt>
                <c:pt idx="561">
                  <c:v>43941.18359375</c:v>
                </c:pt>
                <c:pt idx="562">
                  <c:v>43924.7265625</c:v>
                </c:pt>
                <c:pt idx="563">
                  <c:v>43899.63671875</c:v>
                </c:pt>
                <c:pt idx="564">
                  <c:v>43832.13671875</c:v>
                </c:pt>
                <c:pt idx="565">
                  <c:v>43837.08984375</c:v>
                </c:pt>
                <c:pt idx="566">
                  <c:v>43835.31640625</c:v>
                </c:pt>
                <c:pt idx="567">
                  <c:v>43809.5</c:v>
                </c:pt>
                <c:pt idx="568">
                  <c:v>43737.2265625</c:v>
                </c:pt>
                <c:pt idx="569">
                  <c:v>43678.58984375</c:v>
                </c:pt>
                <c:pt idx="570">
                  <c:v>43720.31640625</c:v>
                </c:pt>
                <c:pt idx="571">
                  <c:v>43768.7734375</c:v>
                </c:pt>
                <c:pt idx="572">
                  <c:v>43780.7265625</c:v>
                </c:pt>
                <c:pt idx="573">
                  <c:v>43788.68359375</c:v>
                </c:pt>
                <c:pt idx="574">
                  <c:v>43822.08984375</c:v>
                </c:pt>
                <c:pt idx="575">
                  <c:v>43856.36328125</c:v>
                </c:pt>
                <c:pt idx="576">
                  <c:v>43897.7265625</c:v>
                </c:pt>
                <c:pt idx="577">
                  <c:v>43907.31640625</c:v>
                </c:pt>
                <c:pt idx="578">
                  <c:v>43899.5</c:v>
                </c:pt>
                <c:pt idx="579">
                  <c:v>43881.41015625</c:v>
                </c:pt>
                <c:pt idx="580">
                  <c:v>43891.63671875</c:v>
                </c:pt>
                <c:pt idx="581">
                  <c:v>43879.31640625</c:v>
                </c:pt>
                <c:pt idx="582">
                  <c:v>43806.86328125</c:v>
                </c:pt>
                <c:pt idx="583">
                  <c:v>43787.18359375</c:v>
                </c:pt>
                <c:pt idx="584">
                  <c:v>43780.36328125</c:v>
                </c:pt>
                <c:pt idx="585">
                  <c:v>43716.2265625</c:v>
                </c:pt>
                <c:pt idx="586">
                  <c:v>43770.5</c:v>
                </c:pt>
                <c:pt idx="587">
                  <c:v>43792.546875</c:v>
                </c:pt>
                <c:pt idx="588">
                  <c:v>43836.81640625</c:v>
                </c:pt>
                <c:pt idx="589">
                  <c:v>43821.5</c:v>
                </c:pt>
                <c:pt idx="590">
                  <c:v>43829.953125</c:v>
                </c:pt>
                <c:pt idx="591">
                  <c:v>43847.18359375</c:v>
                </c:pt>
                <c:pt idx="592">
                  <c:v>43874.7265625</c:v>
                </c:pt>
                <c:pt idx="593">
                  <c:v>43872.7265625</c:v>
                </c:pt>
                <c:pt idx="594">
                  <c:v>43855.63671875</c:v>
                </c:pt>
                <c:pt idx="595">
                  <c:v>43832.68359375</c:v>
                </c:pt>
                <c:pt idx="596">
                  <c:v>43820.546875</c:v>
                </c:pt>
                <c:pt idx="597">
                  <c:v>43814.5</c:v>
                </c:pt>
                <c:pt idx="598">
                  <c:v>43744.13671875</c:v>
                </c:pt>
                <c:pt idx="599">
                  <c:v>43715.86328125</c:v>
                </c:pt>
                <c:pt idx="600">
                  <c:v>43743.18359375</c:v>
                </c:pt>
                <c:pt idx="601">
                  <c:v>43801.5</c:v>
                </c:pt>
                <c:pt idx="602">
                  <c:v>43867.2734375</c:v>
                </c:pt>
                <c:pt idx="603">
                  <c:v>43916.0</c:v>
                </c:pt>
                <c:pt idx="604">
                  <c:v>43944.68359375</c:v>
                </c:pt>
                <c:pt idx="605">
                  <c:v>43916.81640625</c:v>
                </c:pt>
                <c:pt idx="606">
                  <c:v>43898.31640625</c:v>
                </c:pt>
                <c:pt idx="607">
                  <c:v>43926.91015625</c:v>
                </c:pt>
                <c:pt idx="608">
                  <c:v>43823.86328125</c:v>
                </c:pt>
                <c:pt idx="609">
                  <c:v>43839.81640625</c:v>
                </c:pt>
                <c:pt idx="610">
                  <c:v>43870.13671875</c:v>
                </c:pt>
                <c:pt idx="611">
                  <c:v>43837.0</c:v>
                </c:pt>
                <c:pt idx="612">
                  <c:v>43811.953125</c:v>
                </c:pt>
                <c:pt idx="613">
                  <c:v>43816.046875</c:v>
                </c:pt>
                <c:pt idx="614">
                  <c:v>43788.046875</c:v>
                </c:pt>
                <c:pt idx="615">
                  <c:v>43788.7265625</c:v>
                </c:pt>
                <c:pt idx="616">
                  <c:v>43776.5</c:v>
                </c:pt>
                <c:pt idx="617">
                  <c:v>43762.0</c:v>
                </c:pt>
                <c:pt idx="618">
                  <c:v>43763.58984375</c:v>
                </c:pt>
                <c:pt idx="619">
                  <c:v>43798.7265625</c:v>
                </c:pt>
                <c:pt idx="620">
                  <c:v>43813.7265625</c:v>
                </c:pt>
                <c:pt idx="621">
                  <c:v>43833.91015625</c:v>
                </c:pt>
                <c:pt idx="622">
                  <c:v>43842.63671875</c:v>
                </c:pt>
                <c:pt idx="623">
                  <c:v>43883.2265625</c:v>
                </c:pt>
                <c:pt idx="624">
                  <c:v>43855.2265625</c:v>
                </c:pt>
                <c:pt idx="625">
                  <c:v>43882.36328125</c:v>
                </c:pt>
                <c:pt idx="626">
                  <c:v>43870.91015625</c:v>
                </c:pt>
                <c:pt idx="627">
                  <c:v>43868.58984375</c:v>
                </c:pt>
                <c:pt idx="628">
                  <c:v>43897.36328125</c:v>
                </c:pt>
                <c:pt idx="629">
                  <c:v>43930.18359375</c:v>
                </c:pt>
                <c:pt idx="630">
                  <c:v>43934.81640625</c:v>
                </c:pt>
                <c:pt idx="631">
                  <c:v>43926.18359375</c:v>
                </c:pt>
                <c:pt idx="632">
                  <c:v>43910.453125</c:v>
                </c:pt>
                <c:pt idx="633">
                  <c:v>43964.36328125</c:v>
                </c:pt>
                <c:pt idx="634">
                  <c:v>43951.046875</c:v>
                </c:pt>
                <c:pt idx="635">
                  <c:v>43947.0</c:v>
                </c:pt>
                <c:pt idx="636">
                  <c:v>43917.7265625</c:v>
                </c:pt>
                <c:pt idx="637">
                  <c:v>43977.91015625</c:v>
                </c:pt>
                <c:pt idx="638">
                  <c:v>44010.7265625</c:v>
                </c:pt>
                <c:pt idx="639">
                  <c:v>44029.046875</c:v>
                </c:pt>
                <c:pt idx="640">
                  <c:v>44042.41015625</c:v>
                </c:pt>
                <c:pt idx="641">
                  <c:v>44019.5</c:v>
                </c:pt>
                <c:pt idx="642">
                  <c:v>44014.31640625</c:v>
                </c:pt>
                <c:pt idx="643">
                  <c:v>44034.58984375</c:v>
                </c:pt>
                <c:pt idx="644">
                  <c:v>44033.7734375</c:v>
                </c:pt>
                <c:pt idx="645">
                  <c:v>44021.18359375</c:v>
                </c:pt>
                <c:pt idx="646">
                  <c:v>44019.18359375</c:v>
                </c:pt>
                <c:pt idx="647">
                  <c:v>43998.0</c:v>
                </c:pt>
                <c:pt idx="648">
                  <c:v>44017.546875</c:v>
                </c:pt>
                <c:pt idx="649">
                  <c:v>44039.7265625</c:v>
                </c:pt>
                <c:pt idx="650">
                  <c:v>44078.08984375</c:v>
                </c:pt>
                <c:pt idx="651">
                  <c:v>44104.0</c:v>
                </c:pt>
                <c:pt idx="652">
                  <c:v>44142.2734375</c:v>
                </c:pt>
                <c:pt idx="653">
                  <c:v>44125.68359375</c:v>
                </c:pt>
                <c:pt idx="654">
                  <c:v>44142.08984375</c:v>
                </c:pt>
              </c:numCache>
            </c:numRef>
          </c:yVal>
          <c:smooth val="0"/>
        </c:ser>
        <c:ser>
          <c:idx val="1"/>
          <c:order val="1"/>
          <c:tx>
            <c:strRef>
              <c:f>'unif profiles px val'!$N$1</c:f>
              <c:strCache>
                <c:ptCount val="1"/>
                <c:pt idx="0">
                  <c:v>left side, down</c:v>
                </c:pt>
              </c:strCache>
            </c:strRef>
          </c:tx>
          <c:spPr>
            <a:ln w="28575">
              <a:noFill/>
            </a:ln>
          </c:spPr>
          <c:yVal>
            <c:numRef>
              <c:f>'unif profiles px val'!$O$2:$O$656</c:f>
              <c:numCache>
                <c:formatCode>General</c:formatCode>
                <c:ptCount val="655"/>
                <c:pt idx="0">
                  <c:v>43265.046875</c:v>
                </c:pt>
                <c:pt idx="1">
                  <c:v>43268.2734375</c:v>
                </c:pt>
                <c:pt idx="2">
                  <c:v>43226.18359375</c:v>
                </c:pt>
                <c:pt idx="3">
                  <c:v>43255.13671875</c:v>
                </c:pt>
                <c:pt idx="4">
                  <c:v>43280.36328125</c:v>
                </c:pt>
                <c:pt idx="5">
                  <c:v>43291.5</c:v>
                </c:pt>
                <c:pt idx="6">
                  <c:v>43325.7734375</c:v>
                </c:pt>
                <c:pt idx="7">
                  <c:v>43329.2265625</c:v>
                </c:pt>
                <c:pt idx="8">
                  <c:v>43354.453125</c:v>
                </c:pt>
                <c:pt idx="9">
                  <c:v>43360.7265625</c:v>
                </c:pt>
                <c:pt idx="10">
                  <c:v>43301.7734375</c:v>
                </c:pt>
                <c:pt idx="11">
                  <c:v>43341.58984375</c:v>
                </c:pt>
                <c:pt idx="12">
                  <c:v>43313.81640625</c:v>
                </c:pt>
                <c:pt idx="13">
                  <c:v>43338.41015625</c:v>
                </c:pt>
                <c:pt idx="14">
                  <c:v>43280.81640625</c:v>
                </c:pt>
                <c:pt idx="15">
                  <c:v>43292.0</c:v>
                </c:pt>
                <c:pt idx="16">
                  <c:v>43248.5</c:v>
                </c:pt>
                <c:pt idx="17">
                  <c:v>43249.046875</c:v>
                </c:pt>
                <c:pt idx="18">
                  <c:v>43248.31640625</c:v>
                </c:pt>
                <c:pt idx="19">
                  <c:v>43257.18359375</c:v>
                </c:pt>
                <c:pt idx="20">
                  <c:v>43271.31640625</c:v>
                </c:pt>
                <c:pt idx="21">
                  <c:v>43303.13671875</c:v>
                </c:pt>
                <c:pt idx="22">
                  <c:v>43295.546875</c:v>
                </c:pt>
                <c:pt idx="23">
                  <c:v>43286.0</c:v>
                </c:pt>
                <c:pt idx="24">
                  <c:v>43285.91015625</c:v>
                </c:pt>
                <c:pt idx="25">
                  <c:v>43265.2265625</c:v>
                </c:pt>
                <c:pt idx="26">
                  <c:v>43287.546875</c:v>
                </c:pt>
                <c:pt idx="27">
                  <c:v>43260.63671875</c:v>
                </c:pt>
                <c:pt idx="28">
                  <c:v>43273.91015625</c:v>
                </c:pt>
                <c:pt idx="29">
                  <c:v>43284.2265625</c:v>
                </c:pt>
                <c:pt idx="30">
                  <c:v>43324.7734375</c:v>
                </c:pt>
                <c:pt idx="31">
                  <c:v>43320.58984375</c:v>
                </c:pt>
                <c:pt idx="32">
                  <c:v>43362.68359375</c:v>
                </c:pt>
                <c:pt idx="33">
                  <c:v>43393.0</c:v>
                </c:pt>
                <c:pt idx="34">
                  <c:v>43342.18359375</c:v>
                </c:pt>
                <c:pt idx="35">
                  <c:v>43311.2265625</c:v>
                </c:pt>
                <c:pt idx="36">
                  <c:v>43257.08984375</c:v>
                </c:pt>
                <c:pt idx="37">
                  <c:v>43279.91015625</c:v>
                </c:pt>
                <c:pt idx="38">
                  <c:v>43217.546875</c:v>
                </c:pt>
                <c:pt idx="39">
                  <c:v>43167.36328125</c:v>
                </c:pt>
                <c:pt idx="40">
                  <c:v>43233.86328125</c:v>
                </c:pt>
                <c:pt idx="41">
                  <c:v>43275.7265625</c:v>
                </c:pt>
                <c:pt idx="42">
                  <c:v>43305.046875</c:v>
                </c:pt>
                <c:pt idx="43">
                  <c:v>43285.91015625</c:v>
                </c:pt>
                <c:pt idx="44">
                  <c:v>43261.58984375</c:v>
                </c:pt>
                <c:pt idx="45">
                  <c:v>43227.0</c:v>
                </c:pt>
                <c:pt idx="46">
                  <c:v>43269.5</c:v>
                </c:pt>
                <c:pt idx="47">
                  <c:v>43239.7734375</c:v>
                </c:pt>
                <c:pt idx="48">
                  <c:v>43236.58984375</c:v>
                </c:pt>
                <c:pt idx="49">
                  <c:v>43259.81640625</c:v>
                </c:pt>
                <c:pt idx="50">
                  <c:v>43280.2265625</c:v>
                </c:pt>
                <c:pt idx="51">
                  <c:v>43270.953125</c:v>
                </c:pt>
                <c:pt idx="52">
                  <c:v>43283.0</c:v>
                </c:pt>
                <c:pt idx="53">
                  <c:v>43288.546875</c:v>
                </c:pt>
                <c:pt idx="54">
                  <c:v>43278.953125</c:v>
                </c:pt>
                <c:pt idx="55">
                  <c:v>43318.63671875</c:v>
                </c:pt>
                <c:pt idx="56">
                  <c:v>43345.046875</c:v>
                </c:pt>
                <c:pt idx="57">
                  <c:v>43358.36328125</c:v>
                </c:pt>
                <c:pt idx="58">
                  <c:v>43404.91015625</c:v>
                </c:pt>
                <c:pt idx="59">
                  <c:v>43373.08984375</c:v>
                </c:pt>
                <c:pt idx="60">
                  <c:v>43331.86328125</c:v>
                </c:pt>
                <c:pt idx="61">
                  <c:v>43233.2265625</c:v>
                </c:pt>
                <c:pt idx="62">
                  <c:v>43248.18359375</c:v>
                </c:pt>
                <c:pt idx="63">
                  <c:v>43114.7734375</c:v>
                </c:pt>
                <c:pt idx="64">
                  <c:v>43216.08984375</c:v>
                </c:pt>
                <c:pt idx="65">
                  <c:v>43177.86328125</c:v>
                </c:pt>
                <c:pt idx="66">
                  <c:v>43174.63671875</c:v>
                </c:pt>
                <c:pt idx="67">
                  <c:v>43188.41015625</c:v>
                </c:pt>
                <c:pt idx="68">
                  <c:v>43179.2734375</c:v>
                </c:pt>
                <c:pt idx="69">
                  <c:v>43254.41015625</c:v>
                </c:pt>
                <c:pt idx="70">
                  <c:v>43363.41015625</c:v>
                </c:pt>
                <c:pt idx="71">
                  <c:v>43445.046875</c:v>
                </c:pt>
                <c:pt idx="72">
                  <c:v>43464.0</c:v>
                </c:pt>
                <c:pt idx="73">
                  <c:v>43494.68359375</c:v>
                </c:pt>
                <c:pt idx="74">
                  <c:v>43517.953125</c:v>
                </c:pt>
                <c:pt idx="75">
                  <c:v>43510.68359375</c:v>
                </c:pt>
                <c:pt idx="76">
                  <c:v>43478.18359375</c:v>
                </c:pt>
                <c:pt idx="77">
                  <c:v>43421.0</c:v>
                </c:pt>
                <c:pt idx="78">
                  <c:v>43401.453125</c:v>
                </c:pt>
                <c:pt idx="79">
                  <c:v>43373.5</c:v>
                </c:pt>
                <c:pt idx="80">
                  <c:v>43370.5</c:v>
                </c:pt>
                <c:pt idx="81">
                  <c:v>43364.546875</c:v>
                </c:pt>
                <c:pt idx="82">
                  <c:v>43370.36328125</c:v>
                </c:pt>
                <c:pt idx="83">
                  <c:v>43361.046875</c:v>
                </c:pt>
                <c:pt idx="84">
                  <c:v>43360.18359375</c:v>
                </c:pt>
                <c:pt idx="85">
                  <c:v>43323.453125</c:v>
                </c:pt>
                <c:pt idx="86">
                  <c:v>43335.13671875</c:v>
                </c:pt>
                <c:pt idx="87">
                  <c:v>43316.7734375</c:v>
                </c:pt>
                <c:pt idx="88">
                  <c:v>43302.86328125</c:v>
                </c:pt>
                <c:pt idx="89">
                  <c:v>43267.58984375</c:v>
                </c:pt>
                <c:pt idx="90">
                  <c:v>43233.08984375</c:v>
                </c:pt>
                <c:pt idx="91">
                  <c:v>43249.953125</c:v>
                </c:pt>
                <c:pt idx="92">
                  <c:v>43254.453125</c:v>
                </c:pt>
                <c:pt idx="93">
                  <c:v>43286.36328125</c:v>
                </c:pt>
                <c:pt idx="94">
                  <c:v>43285.2734375</c:v>
                </c:pt>
                <c:pt idx="95">
                  <c:v>43289.81640625</c:v>
                </c:pt>
                <c:pt idx="96">
                  <c:v>43301.2265625</c:v>
                </c:pt>
                <c:pt idx="97">
                  <c:v>43297.91015625</c:v>
                </c:pt>
                <c:pt idx="98">
                  <c:v>43289.41015625</c:v>
                </c:pt>
                <c:pt idx="99">
                  <c:v>43294.2734375</c:v>
                </c:pt>
                <c:pt idx="100">
                  <c:v>43249.86328125</c:v>
                </c:pt>
                <c:pt idx="101">
                  <c:v>43275.7734375</c:v>
                </c:pt>
                <c:pt idx="102">
                  <c:v>43295.953125</c:v>
                </c:pt>
                <c:pt idx="103">
                  <c:v>43272.08984375</c:v>
                </c:pt>
                <c:pt idx="104">
                  <c:v>43306.2734375</c:v>
                </c:pt>
                <c:pt idx="105">
                  <c:v>43294.36328125</c:v>
                </c:pt>
                <c:pt idx="106">
                  <c:v>43333.63671875</c:v>
                </c:pt>
                <c:pt idx="107">
                  <c:v>43318.68359375</c:v>
                </c:pt>
                <c:pt idx="108">
                  <c:v>43297.5</c:v>
                </c:pt>
                <c:pt idx="109">
                  <c:v>43290.5</c:v>
                </c:pt>
                <c:pt idx="110">
                  <c:v>43245.81640625</c:v>
                </c:pt>
                <c:pt idx="111">
                  <c:v>43287.86328125</c:v>
                </c:pt>
                <c:pt idx="112">
                  <c:v>43306.2734375</c:v>
                </c:pt>
                <c:pt idx="113">
                  <c:v>43269.5</c:v>
                </c:pt>
                <c:pt idx="114">
                  <c:v>43233.91015625</c:v>
                </c:pt>
                <c:pt idx="115">
                  <c:v>43189.86328125</c:v>
                </c:pt>
                <c:pt idx="116">
                  <c:v>43165.546875</c:v>
                </c:pt>
                <c:pt idx="117">
                  <c:v>43179.91015625</c:v>
                </c:pt>
                <c:pt idx="118">
                  <c:v>43204.31640625</c:v>
                </c:pt>
                <c:pt idx="119">
                  <c:v>43138.2265625</c:v>
                </c:pt>
                <c:pt idx="120">
                  <c:v>43135.046875</c:v>
                </c:pt>
                <c:pt idx="121">
                  <c:v>43216.91015625</c:v>
                </c:pt>
                <c:pt idx="122">
                  <c:v>43293.91015625</c:v>
                </c:pt>
                <c:pt idx="123">
                  <c:v>43351.08984375</c:v>
                </c:pt>
                <c:pt idx="124">
                  <c:v>43372.18359375</c:v>
                </c:pt>
                <c:pt idx="125">
                  <c:v>43355.18359375</c:v>
                </c:pt>
                <c:pt idx="126">
                  <c:v>43350.2734375</c:v>
                </c:pt>
                <c:pt idx="127">
                  <c:v>43352.953125</c:v>
                </c:pt>
                <c:pt idx="128">
                  <c:v>43379.36328125</c:v>
                </c:pt>
                <c:pt idx="129">
                  <c:v>43376.546875</c:v>
                </c:pt>
                <c:pt idx="130">
                  <c:v>43391.453125</c:v>
                </c:pt>
                <c:pt idx="131">
                  <c:v>43450.91015625</c:v>
                </c:pt>
                <c:pt idx="132">
                  <c:v>43402.18359375</c:v>
                </c:pt>
                <c:pt idx="133">
                  <c:v>43394.41015625</c:v>
                </c:pt>
                <c:pt idx="134">
                  <c:v>43357.36328125</c:v>
                </c:pt>
                <c:pt idx="135">
                  <c:v>43300.2734375</c:v>
                </c:pt>
                <c:pt idx="136">
                  <c:v>43276.31640625</c:v>
                </c:pt>
                <c:pt idx="137">
                  <c:v>43303.41015625</c:v>
                </c:pt>
                <c:pt idx="138">
                  <c:v>43310.453125</c:v>
                </c:pt>
                <c:pt idx="139">
                  <c:v>43265.63671875</c:v>
                </c:pt>
                <c:pt idx="140">
                  <c:v>43289.08984375</c:v>
                </c:pt>
                <c:pt idx="141">
                  <c:v>43276.86328125</c:v>
                </c:pt>
                <c:pt idx="142">
                  <c:v>43297.41015625</c:v>
                </c:pt>
                <c:pt idx="143">
                  <c:v>43319.68359375</c:v>
                </c:pt>
                <c:pt idx="144">
                  <c:v>43285.91015625</c:v>
                </c:pt>
                <c:pt idx="145">
                  <c:v>43232.13671875</c:v>
                </c:pt>
                <c:pt idx="146">
                  <c:v>43237.0</c:v>
                </c:pt>
                <c:pt idx="147">
                  <c:v>43202.2265625</c:v>
                </c:pt>
                <c:pt idx="148">
                  <c:v>43225.08984375</c:v>
                </c:pt>
                <c:pt idx="149">
                  <c:v>43307.0</c:v>
                </c:pt>
                <c:pt idx="150">
                  <c:v>43287.7265625</c:v>
                </c:pt>
                <c:pt idx="151">
                  <c:v>43241.86328125</c:v>
                </c:pt>
                <c:pt idx="152">
                  <c:v>43201.546875</c:v>
                </c:pt>
                <c:pt idx="153">
                  <c:v>43194.41015625</c:v>
                </c:pt>
                <c:pt idx="154">
                  <c:v>43200.18359375</c:v>
                </c:pt>
                <c:pt idx="155">
                  <c:v>43189.36328125</c:v>
                </c:pt>
                <c:pt idx="156">
                  <c:v>43215.86328125</c:v>
                </c:pt>
                <c:pt idx="157">
                  <c:v>43204.36328125</c:v>
                </c:pt>
                <c:pt idx="158">
                  <c:v>43195.91015625</c:v>
                </c:pt>
                <c:pt idx="159">
                  <c:v>43136.86328125</c:v>
                </c:pt>
                <c:pt idx="160">
                  <c:v>43168.7734375</c:v>
                </c:pt>
                <c:pt idx="161">
                  <c:v>43162.2265625</c:v>
                </c:pt>
                <c:pt idx="162">
                  <c:v>43190.86328125</c:v>
                </c:pt>
                <c:pt idx="163">
                  <c:v>43215.08984375</c:v>
                </c:pt>
                <c:pt idx="164">
                  <c:v>43242.046875</c:v>
                </c:pt>
                <c:pt idx="165">
                  <c:v>43234.0</c:v>
                </c:pt>
                <c:pt idx="166">
                  <c:v>43230.36328125</c:v>
                </c:pt>
                <c:pt idx="167">
                  <c:v>43236.046875</c:v>
                </c:pt>
                <c:pt idx="168">
                  <c:v>43247.7265625</c:v>
                </c:pt>
                <c:pt idx="169">
                  <c:v>43290.41015625</c:v>
                </c:pt>
                <c:pt idx="170">
                  <c:v>43309.81640625</c:v>
                </c:pt>
                <c:pt idx="171">
                  <c:v>43303.58984375</c:v>
                </c:pt>
                <c:pt idx="172">
                  <c:v>43280.58984375</c:v>
                </c:pt>
                <c:pt idx="173">
                  <c:v>43208.953125</c:v>
                </c:pt>
                <c:pt idx="174">
                  <c:v>43157.41015625</c:v>
                </c:pt>
                <c:pt idx="175">
                  <c:v>43137.58984375</c:v>
                </c:pt>
                <c:pt idx="176">
                  <c:v>43127.7265625</c:v>
                </c:pt>
                <c:pt idx="177">
                  <c:v>43148.2265625</c:v>
                </c:pt>
                <c:pt idx="178">
                  <c:v>43218.63671875</c:v>
                </c:pt>
                <c:pt idx="179">
                  <c:v>43291.546875</c:v>
                </c:pt>
                <c:pt idx="180">
                  <c:v>43329.046875</c:v>
                </c:pt>
                <c:pt idx="181">
                  <c:v>43326.18359375</c:v>
                </c:pt>
                <c:pt idx="182">
                  <c:v>43232.63671875</c:v>
                </c:pt>
                <c:pt idx="183">
                  <c:v>43150.91015625</c:v>
                </c:pt>
                <c:pt idx="184">
                  <c:v>43200.36328125</c:v>
                </c:pt>
                <c:pt idx="185">
                  <c:v>43141.546875</c:v>
                </c:pt>
                <c:pt idx="186">
                  <c:v>43158.31640625</c:v>
                </c:pt>
                <c:pt idx="187">
                  <c:v>43188.41015625</c:v>
                </c:pt>
                <c:pt idx="188">
                  <c:v>43194.2734375</c:v>
                </c:pt>
                <c:pt idx="189">
                  <c:v>43248.36328125</c:v>
                </c:pt>
                <c:pt idx="190">
                  <c:v>43255.58984375</c:v>
                </c:pt>
                <c:pt idx="191">
                  <c:v>43245.953125</c:v>
                </c:pt>
                <c:pt idx="192">
                  <c:v>43218.41015625</c:v>
                </c:pt>
                <c:pt idx="193">
                  <c:v>43214.2734375</c:v>
                </c:pt>
                <c:pt idx="194">
                  <c:v>43218.5</c:v>
                </c:pt>
                <c:pt idx="195">
                  <c:v>43231.68359375</c:v>
                </c:pt>
                <c:pt idx="196">
                  <c:v>43272.0</c:v>
                </c:pt>
                <c:pt idx="197">
                  <c:v>43315.0</c:v>
                </c:pt>
                <c:pt idx="198">
                  <c:v>43388.953125</c:v>
                </c:pt>
                <c:pt idx="199">
                  <c:v>43381.63671875</c:v>
                </c:pt>
                <c:pt idx="200">
                  <c:v>43340.453125</c:v>
                </c:pt>
                <c:pt idx="201">
                  <c:v>43323.63671875</c:v>
                </c:pt>
                <c:pt idx="202">
                  <c:v>43297.41015625</c:v>
                </c:pt>
                <c:pt idx="203">
                  <c:v>43263.58984375</c:v>
                </c:pt>
                <c:pt idx="204">
                  <c:v>43231.18359375</c:v>
                </c:pt>
                <c:pt idx="205">
                  <c:v>43235.7734375</c:v>
                </c:pt>
                <c:pt idx="206">
                  <c:v>43232.68359375</c:v>
                </c:pt>
                <c:pt idx="207">
                  <c:v>43232.86328125</c:v>
                </c:pt>
                <c:pt idx="208">
                  <c:v>43236.08984375</c:v>
                </c:pt>
                <c:pt idx="209">
                  <c:v>43165.68359375</c:v>
                </c:pt>
                <c:pt idx="210">
                  <c:v>43148.5</c:v>
                </c:pt>
                <c:pt idx="211">
                  <c:v>43173.18359375</c:v>
                </c:pt>
                <c:pt idx="212">
                  <c:v>43233.5</c:v>
                </c:pt>
                <c:pt idx="213">
                  <c:v>43215.81640625</c:v>
                </c:pt>
                <c:pt idx="214">
                  <c:v>43223.0</c:v>
                </c:pt>
                <c:pt idx="215">
                  <c:v>43263.86328125</c:v>
                </c:pt>
                <c:pt idx="216">
                  <c:v>43275.63671875</c:v>
                </c:pt>
                <c:pt idx="217">
                  <c:v>43267.58984375</c:v>
                </c:pt>
                <c:pt idx="218">
                  <c:v>43241.91015625</c:v>
                </c:pt>
                <c:pt idx="219">
                  <c:v>43231.7265625</c:v>
                </c:pt>
                <c:pt idx="220">
                  <c:v>43196.58984375</c:v>
                </c:pt>
                <c:pt idx="221">
                  <c:v>43201.046875</c:v>
                </c:pt>
                <c:pt idx="222">
                  <c:v>43195.046875</c:v>
                </c:pt>
                <c:pt idx="223">
                  <c:v>43179.13671875</c:v>
                </c:pt>
                <c:pt idx="224">
                  <c:v>43218.0</c:v>
                </c:pt>
                <c:pt idx="225">
                  <c:v>43158.86328125</c:v>
                </c:pt>
                <c:pt idx="226">
                  <c:v>43129.5</c:v>
                </c:pt>
                <c:pt idx="227">
                  <c:v>43177.2265625</c:v>
                </c:pt>
                <c:pt idx="228">
                  <c:v>43217.18359375</c:v>
                </c:pt>
                <c:pt idx="229">
                  <c:v>43273.68359375</c:v>
                </c:pt>
                <c:pt idx="230">
                  <c:v>43255.91015625</c:v>
                </c:pt>
                <c:pt idx="231">
                  <c:v>43285.953125</c:v>
                </c:pt>
                <c:pt idx="232">
                  <c:v>43287.31640625</c:v>
                </c:pt>
                <c:pt idx="233">
                  <c:v>43308.546875</c:v>
                </c:pt>
                <c:pt idx="234">
                  <c:v>43242.046875</c:v>
                </c:pt>
                <c:pt idx="235">
                  <c:v>43240.86328125</c:v>
                </c:pt>
                <c:pt idx="236">
                  <c:v>43195.41015625</c:v>
                </c:pt>
                <c:pt idx="237">
                  <c:v>43193.7265625</c:v>
                </c:pt>
                <c:pt idx="238">
                  <c:v>43185.5</c:v>
                </c:pt>
                <c:pt idx="239">
                  <c:v>43166.2734375</c:v>
                </c:pt>
                <c:pt idx="240">
                  <c:v>43132.36328125</c:v>
                </c:pt>
                <c:pt idx="241">
                  <c:v>43112.08984375</c:v>
                </c:pt>
                <c:pt idx="242">
                  <c:v>43111.68359375</c:v>
                </c:pt>
                <c:pt idx="243">
                  <c:v>43159.68359375</c:v>
                </c:pt>
                <c:pt idx="244">
                  <c:v>43214.91015625</c:v>
                </c:pt>
                <c:pt idx="245">
                  <c:v>43223.68359375</c:v>
                </c:pt>
                <c:pt idx="246">
                  <c:v>43234.2734375</c:v>
                </c:pt>
                <c:pt idx="247">
                  <c:v>43193.68359375</c:v>
                </c:pt>
                <c:pt idx="248">
                  <c:v>43223.91015625</c:v>
                </c:pt>
                <c:pt idx="249">
                  <c:v>43244.41015625</c:v>
                </c:pt>
                <c:pt idx="250">
                  <c:v>43266.31640625</c:v>
                </c:pt>
                <c:pt idx="251">
                  <c:v>43249.046875</c:v>
                </c:pt>
                <c:pt idx="252">
                  <c:v>43299.58984375</c:v>
                </c:pt>
                <c:pt idx="253">
                  <c:v>43263.18359375</c:v>
                </c:pt>
                <c:pt idx="254">
                  <c:v>43219.453125</c:v>
                </c:pt>
                <c:pt idx="255">
                  <c:v>43289.13671875</c:v>
                </c:pt>
                <c:pt idx="256">
                  <c:v>43325.13671875</c:v>
                </c:pt>
                <c:pt idx="257">
                  <c:v>43357.18359375</c:v>
                </c:pt>
                <c:pt idx="258">
                  <c:v>43382.63671875</c:v>
                </c:pt>
                <c:pt idx="259">
                  <c:v>43354.546875</c:v>
                </c:pt>
                <c:pt idx="260">
                  <c:v>43373.36328125</c:v>
                </c:pt>
                <c:pt idx="261">
                  <c:v>43320.41015625</c:v>
                </c:pt>
                <c:pt idx="262">
                  <c:v>43284.953125</c:v>
                </c:pt>
                <c:pt idx="263">
                  <c:v>43308.91015625</c:v>
                </c:pt>
                <c:pt idx="264">
                  <c:v>43308.7734375</c:v>
                </c:pt>
                <c:pt idx="265">
                  <c:v>43315.63671875</c:v>
                </c:pt>
                <c:pt idx="266">
                  <c:v>43343.953125</c:v>
                </c:pt>
                <c:pt idx="267">
                  <c:v>43346.08984375</c:v>
                </c:pt>
                <c:pt idx="268">
                  <c:v>43334.7734375</c:v>
                </c:pt>
                <c:pt idx="269">
                  <c:v>43312.7734375</c:v>
                </c:pt>
                <c:pt idx="270">
                  <c:v>43309.7734375</c:v>
                </c:pt>
                <c:pt idx="271">
                  <c:v>43345.08984375</c:v>
                </c:pt>
                <c:pt idx="272">
                  <c:v>43370.08984375</c:v>
                </c:pt>
                <c:pt idx="273">
                  <c:v>43419.7734375</c:v>
                </c:pt>
                <c:pt idx="274">
                  <c:v>43376.2265625</c:v>
                </c:pt>
                <c:pt idx="275">
                  <c:v>43374.453125</c:v>
                </c:pt>
                <c:pt idx="276">
                  <c:v>43368.36328125</c:v>
                </c:pt>
                <c:pt idx="277">
                  <c:v>43415.2734375</c:v>
                </c:pt>
                <c:pt idx="278">
                  <c:v>43390.0</c:v>
                </c:pt>
                <c:pt idx="279">
                  <c:v>43415.86328125</c:v>
                </c:pt>
                <c:pt idx="280">
                  <c:v>43470.7734375</c:v>
                </c:pt>
                <c:pt idx="281">
                  <c:v>43450.046875</c:v>
                </c:pt>
                <c:pt idx="282">
                  <c:v>43505.0</c:v>
                </c:pt>
                <c:pt idx="283">
                  <c:v>43543.13671875</c:v>
                </c:pt>
                <c:pt idx="284">
                  <c:v>43476.31640625</c:v>
                </c:pt>
                <c:pt idx="285">
                  <c:v>43423.2265625</c:v>
                </c:pt>
                <c:pt idx="286">
                  <c:v>43400.41015625</c:v>
                </c:pt>
                <c:pt idx="287">
                  <c:v>43361.7734375</c:v>
                </c:pt>
                <c:pt idx="288">
                  <c:v>43369.68359375</c:v>
                </c:pt>
                <c:pt idx="289">
                  <c:v>43431.86328125</c:v>
                </c:pt>
                <c:pt idx="290">
                  <c:v>43495.81640625</c:v>
                </c:pt>
                <c:pt idx="291">
                  <c:v>43543.7734375</c:v>
                </c:pt>
                <c:pt idx="292">
                  <c:v>43528.453125</c:v>
                </c:pt>
                <c:pt idx="293">
                  <c:v>43465.2734375</c:v>
                </c:pt>
                <c:pt idx="294">
                  <c:v>43451.7265625</c:v>
                </c:pt>
                <c:pt idx="295">
                  <c:v>43439.2265625</c:v>
                </c:pt>
                <c:pt idx="296">
                  <c:v>43400.08984375</c:v>
                </c:pt>
                <c:pt idx="297">
                  <c:v>43359.7734375</c:v>
                </c:pt>
                <c:pt idx="298">
                  <c:v>43392.5</c:v>
                </c:pt>
                <c:pt idx="299">
                  <c:v>43405.0</c:v>
                </c:pt>
                <c:pt idx="300">
                  <c:v>43420.5</c:v>
                </c:pt>
                <c:pt idx="301">
                  <c:v>43391.81640625</c:v>
                </c:pt>
                <c:pt idx="302">
                  <c:v>43480.2734375</c:v>
                </c:pt>
                <c:pt idx="303">
                  <c:v>43466.68359375</c:v>
                </c:pt>
                <c:pt idx="304">
                  <c:v>43451.63671875</c:v>
                </c:pt>
                <c:pt idx="305">
                  <c:v>43461.86328125</c:v>
                </c:pt>
                <c:pt idx="306">
                  <c:v>43428.08984375</c:v>
                </c:pt>
                <c:pt idx="307">
                  <c:v>43441.68359375</c:v>
                </c:pt>
                <c:pt idx="308">
                  <c:v>43465.546875</c:v>
                </c:pt>
                <c:pt idx="309">
                  <c:v>43505.58984375</c:v>
                </c:pt>
                <c:pt idx="310">
                  <c:v>43511.81640625</c:v>
                </c:pt>
                <c:pt idx="311">
                  <c:v>43517.953125</c:v>
                </c:pt>
                <c:pt idx="312">
                  <c:v>43519.68359375</c:v>
                </c:pt>
                <c:pt idx="313">
                  <c:v>43543.7265625</c:v>
                </c:pt>
                <c:pt idx="314">
                  <c:v>43556.18359375</c:v>
                </c:pt>
                <c:pt idx="315">
                  <c:v>43570.08984375</c:v>
                </c:pt>
                <c:pt idx="316">
                  <c:v>43588.2265625</c:v>
                </c:pt>
                <c:pt idx="317">
                  <c:v>43627.0</c:v>
                </c:pt>
                <c:pt idx="318">
                  <c:v>43614.2734375</c:v>
                </c:pt>
                <c:pt idx="319">
                  <c:v>43584.63671875</c:v>
                </c:pt>
                <c:pt idx="320">
                  <c:v>43562.7265625</c:v>
                </c:pt>
                <c:pt idx="321">
                  <c:v>43531.68359375</c:v>
                </c:pt>
                <c:pt idx="322">
                  <c:v>43513.08984375</c:v>
                </c:pt>
                <c:pt idx="323">
                  <c:v>43514.86328125</c:v>
                </c:pt>
                <c:pt idx="324">
                  <c:v>43524.36328125</c:v>
                </c:pt>
                <c:pt idx="325">
                  <c:v>43570.08984375</c:v>
                </c:pt>
                <c:pt idx="326">
                  <c:v>43502.046875</c:v>
                </c:pt>
                <c:pt idx="327">
                  <c:v>43502.953125</c:v>
                </c:pt>
                <c:pt idx="328">
                  <c:v>43502.7734375</c:v>
                </c:pt>
                <c:pt idx="329">
                  <c:v>43467.31640625</c:v>
                </c:pt>
                <c:pt idx="330">
                  <c:v>43426.08984375</c:v>
                </c:pt>
                <c:pt idx="331">
                  <c:v>43386.7265625</c:v>
                </c:pt>
                <c:pt idx="332">
                  <c:v>43369.2265625</c:v>
                </c:pt>
                <c:pt idx="333">
                  <c:v>43414.953125</c:v>
                </c:pt>
                <c:pt idx="334">
                  <c:v>43494.31640625</c:v>
                </c:pt>
                <c:pt idx="335">
                  <c:v>43557.546875</c:v>
                </c:pt>
                <c:pt idx="336">
                  <c:v>43575.08984375</c:v>
                </c:pt>
                <c:pt idx="337">
                  <c:v>43596.2734375</c:v>
                </c:pt>
                <c:pt idx="338">
                  <c:v>43571.2734375</c:v>
                </c:pt>
                <c:pt idx="339">
                  <c:v>43594.18359375</c:v>
                </c:pt>
                <c:pt idx="340">
                  <c:v>43603.7265625</c:v>
                </c:pt>
                <c:pt idx="341">
                  <c:v>43611.18359375</c:v>
                </c:pt>
                <c:pt idx="342">
                  <c:v>43573.91015625</c:v>
                </c:pt>
                <c:pt idx="343">
                  <c:v>43586.41015625</c:v>
                </c:pt>
                <c:pt idx="344">
                  <c:v>43603.18359375</c:v>
                </c:pt>
                <c:pt idx="345">
                  <c:v>43612.2265625</c:v>
                </c:pt>
                <c:pt idx="346">
                  <c:v>43634.046875</c:v>
                </c:pt>
                <c:pt idx="347">
                  <c:v>43620.2734375</c:v>
                </c:pt>
                <c:pt idx="348">
                  <c:v>43602.7734375</c:v>
                </c:pt>
                <c:pt idx="349">
                  <c:v>43695.36328125</c:v>
                </c:pt>
                <c:pt idx="350">
                  <c:v>43677.86328125</c:v>
                </c:pt>
                <c:pt idx="351">
                  <c:v>43698.91015625</c:v>
                </c:pt>
                <c:pt idx="352">
                  <c:v>43666.68359375</c:v>
                </c:pt>
                <c:pt idx="353">
                  <c:v>43707.18359375</c:v>
                </c:pt>
                <c:pt idx="354">
                  <c:v>43694.31640625</c:v>
                </c:pt>
                <c:pt idx="355">
                  <c:v>43660.7265625</c:v>
                </c:pt>
                <c:pt idx="356">
                  <c:v>43653.046875</c:v>
                </c:pt>
                <c:pt idx="357">
                  <c:v>43625.2265625</c:v>
                </c:pt>
                <c:pt idx="358">
                  <c:v>43611.08984375</c:v>
                </c:pt>
                <c:pt idx="359">
                  <c:v>43570.81640625</c:v>
                </c:pt>
                <c:pt idx="360">
                  <c:v>43571.453125</c:v>
                </c:pt>
                <c:pt idx="361">
                  <c:v>43594.5</c:v>
                </c:pt>
                <c:pt idx="362">
                  <c:v>43612.18359375</c:v>
                </c:pt>
                <c:pt idx="363">
                  <c:v>43592.31640625</c:v>
                </c:pt>
                <c:pt idx="364">
                  <c:v>43557.13671875</c:v>
                </c:pt>
                <c:pt idx="365">
                  <c:v>43551.546875</c:v>
                </c:pt>
                <c:pt idx="366">
                  <c:v>43620.41015625</c:v>
                </c:pt>
                <c:pt idx="367">
                  <c:v>43633.13671875</c:v>
                </c:pt>
                <c:pt idx="368">
                  <c:v>43701.36328125</c:v>
                </c:pt>
                <c:pt idx="369">
                  <c:v>43705.0</c:v>
                </c:pt>
                <c:pt idx="370">
                  <c:v>43703.2734375</c:v>
                </c:pt>
                <c:pt idx="371">
                  <c:v>43694.31640625</c:v>
                </c:pt>
                <c:pt idx="372">
                  <c:v>43665.13671875</c:v>
                </c:pt>
                <c:pt idx="373">
                  <c:v>43655.08984375</c:v>
                </c:pt>
                <c:pt idx="374">
                  <c:v>43716.68359375</c:v>
                </c:pt>
                <c:pt idx="375">
                  <c:v>43694.7265625</c:v>
                </c:pt>
                <c:pt idx="376">
                  <c:v>43730.0</c:v>
                </c:pt>
                <c:pt idx="377">
                  <c:v>43744.81640625</c:v>
                </c:pt>
                <c:pt idx="378">
                  <c:v>43703.41015625</c:v>
                </c:pt>
                <c:pt idx="379">
                  <c:v>43756.453125</c:v>
                </c:pt>
                <c:pt idx="380">
                  <c:v>43782.5</c:v>
                </c:pt>
                <c:pt idx="381">
                  <c:v>43770.63671875</c:v>
                </c:pt>
                <c:pt idx="382">
                  <c:v>43723.13671875</c:v>
                </c:pt>
                <c:pt idx="383">
                  <c:v>43739.953125</c:v>
                </c:pt>
                <c:pt idx="384">
                  <c:v>43759.7734375</c:v>
                </c:pt>
                <c:pt idx="385">
                  <c:v>43702.0</c:v>
                </c:pt>
                <c:pt idx="386">
                  <c:v>43642.5</c:v>
                </c:pt>
                <c:pt idx="387">
                  <c:v>43608.58984375</c:v>
                </c:pt>
                <c:pt idx="388">
                  <c:v>43649.2734375</c:v>
                </c:pt>
                <c:pt idx="389">
                  <c:v>43735.453125</c:v>
                </c:pt>
                <c:pt idx="390">
                  <c:v>43804.7265625</c:v>
                </c:pt>
                <c:pt idx="391">
                  <c:v>43833.7734375</c:v>
                </c:pt>
                <c:pt idx="392">
                  <c:v>43818.5</c:v>
                </c:pt>
                <c:pt idx="393">
                  <c:v>43832.2734375</c:v>
                </c:pt>
                <c:pt idx="394">
                  <c:v>43802.31640625</c:v>
                </c:pt>
                <c:pt idx="395">
                  <c:v>43740.18359375</c:v>
                </c:pt>
                <c:pt idx="396">
                  <c:v>43697.5</c:v>
                </c:pt>
                <c:pt idx="397">
                  <c:v>43679.41015625</c:v>
                </c:pt>
                <c:pt idx="398">
                  <c:v>43714.31640625</c:v>
                </c:pt>
                <c:pt idx="399">
                  <c:v>43738.31640625</c:v>
                </c:pt>
                <c:pt idx="400">
                  <c:v>43758.91015625</c:v>
                </c:pt>
                <c:pt idx="401">
                  <c:v>43732.13671875</c:v>
                </c:pt>
                <c:pt idx="402">
                  <c:v>43723.08984375</c:v>
                </c:pt>
                <c:pt idx="403">
                  <c:v>43700.31640625</c:v>
                </c:pt>
                <c:pt idx="404">
                  <c:v>43673.13671875</c:v>
                </c:pt>
                <c:pt idx="405">
                  <c:v>43661.7734375</c:v>
                </c:pt>
                <c:pt idx="406">
                  <c:v>43694.08984375</c:v>
                </c:pt>
                <c:pt idx="407">
                  <c:v>43724.5</c:v>
                </c:pt>
                <c:pt idx="408">
                  <c:v>43749.2734375</c:v>
                </c:pt>
                <c:pt idx="409">
                  <c:v>43774.63671875</c:v>
                </c:pt>
                <c:pt idx="410">
                  <c:v>43790.7265625</c:v>
                </c:pt>
                <c:pt idx="411">
                  <c:v>43800.953125</c:v>
                </c:pt>
                <c:pt idx="412">
                  <c:v>43803.546875</c:v>
                </c:pt>
                <c:pt idx="413">
                  <c:v>43804.08984375</c:v>
                </c:pt>
                <c:pt idx="414">
                  <c:v>43815.81640625</c:v>
                </c:pt>
                <c:pt idx="415">
                  <c:v>43851.36328125</c:v>
                </c:pt>
                <c:pt idx="416">
                  <c:v>43871.58984375</c:v>
                </c:pt>
                <c:pt idx="417">
                  <c:v>43871.7265625</c:v>
                </c:pt>
                <c:pt idx="418">
                  <c:v>43852.953125</c:v>
                </c:pt>
                <c:pt idx="419">
                  <c:v>43809.546875</c:v>
                </c:pt>
                <c:pt idx="420">
                  <c:v>43845.5</c:v>
                </c:pt>
                <c:pt idx="421">
                  <c:v>43831.453125</c:v>
                </c:pt>
                <c:pt idx="422">
                  <c:v>43813.63671875</c:v>
                </c:pt>
                <c:pt idx="423">
                  <c:v>43858.7265625</c:v>
                </c:pt>
                <c:pt idx="424">
                  <c:v>43925.58984375</c:v>
                </c:pt>
                <c:pt idx="425">
                  <c:v>43950.68359375</c:v>
                </c:pt>
                <c:pt idx="426">
                  <c:v>43982.68359375</c:v>
                </c:pt>
                <c:pt idx="427">
                  <c:v>43964.91015625</c:v>
                </c:pt>
                <c:pt idx="428">
                  <c:v>43932.2734375</c:v>
                </c:pt>
                <c:pt idx="429">
                  <c:v>43922.18359375</c:v>
                </c:pt>
                <c:pt idx="430">
                  <c:v>43866.63671875</c:v>
                </c:pt>
                <c:pt idx="431">
                  <c:v>43830.453125</c:v>
                </c:pt>
                <c:pt idx="432">
                  <c:v>43841.91015625</c:v>
                </c:pt>
                <c:pt idx="433">
                  <c:v>43833.2265625</c:v>
                </c:pt>
                <c:pt idx="434">
                  <c:v>43835.58984375</c:v>
                </c:pt>
                <c:pt idx="435">
                  <c:v>43870.81640625</c:v>
                </c:pt>
                <c:pt idx="436">
                  <c:v>43904.68359375</c:v>
                </c:pt>
                <c:pt idx="437">
                  <c:v>43974.86328125</c:v>
                </c:pt>
                <c:pt idx="438">
                  <c:v>44033.2734375</c:v>
                </c:pt>
                <c:pt idx="439">
                  <c:v>44083.91015625</c:v>
                </c:pt>
                <c:pt idx="440">
                  <c:v>44150.953125</c:v>
                </c:pt>
                <c:pt idx="441">
                  <c:v>44137.58984375</c:v>
                </c:pt>
                <c:pt idx="442">
                  <c:v>44078.08984375</c:v>
                </c:pt>
                <c:pt idx="443">
                  <c:v>44065.2265625</c:v>
                </c:pt>
                <c:pt idx="444">
                  <c:v>44079.7734375</c:v>
                </c:pt>
                <c:pt idx="445">
                  <c:v>44036.81640625</c:v>
                </c:pt>
                <c:pt idx="446">
                  <c:v>44050.546875</c:v>
                </c:pt>
                <c:pt idx="447">
                  <c:v>43995.68359375</c:v>
                </c:pt>
                <c:pt idx="448">
                  <c:v>44008.453125</c:v>
                </c:pt>
                <c:pt idx="449">
                  <c:v>43989.546875</c:v>
                </c:pt>
                <c:pt idx="450">
                  <c:v>43946.953125</c:v>
                </c:pt>
                <c:pt idx="451">
                  <c:v>43897.7734375</c:v>
                </c:pt>
                <c:pt idx="452">
                  <c:v>43872.36328125</c:v>
                </c:pt>
                <c:pt idx="453">
                  <c:v>43887.0</c:v>
                </c:pt>
                <c:pt idx="454">
                  <c:v>43920.08984375</c:v>
                </c:pt>
                <c:pt idx="455">
                  <c:v>43922.13671875</c:v>
                </c:pt>
                <c:pt idx="456">
                  <c:v>43875.953125</c:v>
                </c:pt>
                <c:pt idx="457">
                  <c:v>43907.81640625</c:v>
                </c:pt>
                <c:pt idx="458">
                  <c:v>43938.2734375</c:v>
                </c:pt>
                <c:pt idx="459">
                  <c:v>43919.546875</c:v>
                </c:pt>
                <c:pt idx="460">
                  <c:v>43891.18359375</c:v>
                </c:pt>
                <c:pt idx="461">
                  <c:v>43924.953125</c:v>
                </c:pt>
                <c:pt idx="462">
                  <c:v>43915.953125</c:v>
                </c:pt>
                <c:pt idx="463">
                  <c:v>43903.68359375</c:v>
                </c:pt>
                <c:pt idx="464">
                  <c:v>43884.546875</c:v>
                </c:pt>
                <c:pt idx="465">
                  <c:v>43873.68359375</c:v>
                </c:pt>
                <c:pt idx="466">
                  <c:v>43870.31640625</c:v>
                </c:pt>
                <c:pt idx="467">
                  <c:v>43838.0</c:v>
                </c:pt>
                <c:pt idx="468">
                  <c:v>43802.18359375</c:v>
                </c:pt>
                <c:pt idx="469">
                  <c:v>43835.68359375</c:v>
                </c:pt>
                <c:pt idx="470">
                  <c:v>43819.2734375</c:v>
                </c:pt>
                <c:pt idx="471">
                  <c:v>43899.953125</c:v>
                </c:pt>
                <c:pt idx="472">
                  <c:v>43948.58984375</c:v>
                </c:pt>
                <c:pt idx="473">
                  <c:v>43993.7265625</c:v>
                </c:pt>
                <c:pt idx="474">
                  <c:v>43954.68359375</c:v>
                </c:pt>
                <c:pt idx="475">
                  <c:v>43962.13671875</c:v>
                </c:pt>
                <c:pt idx="476">
                  <c:v>43931.91015625</c:v>
                </c:pt>
                <c:pt idx="477">
                  <c:v>43918.546875</c:v>
                </c:pt>
                <c:pt idx="478">
                  <c:v>43930.546875</c:v>
                </c:pt>
                <c:pt idx="479">
                  <c:v>43963.63671875</c:v>
                </c:pt>
                <c:pt idx="480">
                  <c:v>43959.546875</c:v>
                </c:pt>
                <c:pt idx="481">
                  <c:v>43978.08984375</c:v>
                </c:pt>
                <c:pt idx="482">
                  <c:v>44025.31640625</c:v>
                </c:pt>
                <c:pt idx="483">
                  <c:v>44090.13671875</c:v>
                </c:pt>
                <c:pt idx="484">
                  <c:v>44102.7734375</c:v>
                </c:pt>
                <c:pt idx="485">
                  <c:v>44100.08984375</c:v>
                </c:pt>
                <c:pt idx="486">
                  <c:v>44126.953125</c:v>
                </c:pt>
                <c:pt idx="487">
                  <c:v>44102.13671875</c:v>
                </c:pt>
                <c:pt idx="488">
                  <c:v>44078.91015625</c:v>
                </c:pt>
                <c:pt idx="489">
                  <c:v>44067.31640625</c:v>
                </c:pt>
                <c:pt idx="490">
                  <c:v>44114.18359375</c:v>
                </c:pt>
                <c:pt idx="491">
                  <c:v>44136.18359375</c:v>
                </c:pt>
                <c:pt idx="492">
                  <c:v>44146.18359375</c:v>
                </c:pt>
                <c:pt idx="493">
                  <c:v>44158.13671875</c:v>
                </c:pt>
                <c:pt idx="494">
                  <c:v>44104.91015625</c:v>
                </c:pt>
                <c:pt idx="495">
                  <c:v>44057.13671875</c:v>
                </c:pt>
                <c:pt idx="496">
                  <c:v>44072.2265625</c:v>
                </c:pt>
                <c:pt idx="497">
                  <c:v>44061.31640625</c:v>
                </c:pt>
                <c:pt idx="498">
                  <c:v>44033.91015625</c:v>
                </c:pt>
                <c:pt idx="499">
                  <c:v>44026.86328125</c:v>
                </c:pt>
                <c:pt idx="500">
                  <c:v>44039.546875</c:v>
                </c:pt>
                <c:pt idx="501">
                  <c:v>44055.18359375</c:v>
                </c:pt>
                <c:pt idx="502">
                  <c:v>44034.86328125</c:v>
                </c:pt>
                <c:pt idx="503">
                  <c:v>44032.31640625</c:v>
                </c:pt>
                <c:pt idx="504">
                  <c:v>44027.2265625</c:v>
                </c:pt>
                <c:pt idx="505">
                  <c:v>44018.18359375</c:v>
                </c:pt>
                <c:pt idx="506">
                  <c:v>44005.63671875</c:v>
                </c:pt>
                <c:pt idx="507">
                  <c:v>44024.86328125</c:v>
                </c:pt>
                <c:pt idx="508">
                  <c:v>44077.546875</c:v>
                </c:pt>
                <c:pt idx="509">
                  <c:v>44132.31640625</c:v>
                </c:pt>
                <c:pt idx="510">
                  <c:v>44145.18359375</c:v>
                </c:pt>
                <c:pt idx="511">
                  <c:v>44123.2734375</c:v>
                </c:pt>
                <c:pt idx="512">
                  <c:v>44078.08984375</c:v>
                </c:pt>
                <c:pt idx="513">
                  <c:v>44067.86328125</c:v>
                </c:pt>
                <c:pt idx="514">
                  <c:v>44042.41015625</c:v>
                </c:pt>
                <c:pt idx="515">
                  <c:v>44021.91015625</c:v>
                </c:pt>
                <c:pt idx="516">
                  <c:v>44003.36328125</c:v>
                </c:pt>
                <c:pt idx="517">
                  <c:v>44010.81640625</c:v>
                </c:pt>
                <c:pt idx="518">
                  <c:v>43987.5</c:v>
                </c:pt>
                <c:pt idx="519">
                  <c:v>43991.046875</c:v>
                </c:pt>
                <c:pt idx="520">
                  <c:v>44000.81640625</c:v>
                </c:pt>
                <c:pt idx="521">
                  <c:v>44001.546875</c:v>
                </c:pt>
                <c:pt idx="522">
                  <c:v>44027.58984375</c:v>
                </c:pt>
                <c:pt idx="523">
                  <c:v>44055.953125</c:v>
                </c:pt>
                <c:pt idx="524">
                  <c:v>44048.7734375</c:v>
                </c:pt>
                <c:pt idx="525">
                  <c:v>44098.31640625</c:v>
                </c:pt>
                <c:pt idx="526">
                  <c:v>44095.81640625</c:v>
                </c:pt>
                <c:pt idx="527">
                  <c:v>44099.63671875</c:v>
                </c:pt>
                <c:pt idx="528">
                  <c:v>44130.58984375</c:v>
                </c:pt>
                <c:pt idx="529">
                  <c:v>44135.31640625</c:v>
                </c:pt>
                <c:pt idx="530">
                  <c:v>44169.91015625</c:v>
                </c:pt>
                <c:pt idx="531">
                  <c:v>44171.13671875</c:v>
                </c:pt>
                <c:pt idx="532">
                  <c:v>44148.63671875</c:v>
                </c:pt>
                <c:pt idx="533">
                  <c:v>44151.41015625</c:v>
                </c:pt>
                <c:pt idx="534">
                  <c:v>44140.31640625</c:v>
                </c:pt>
                <c:pt idx="535">
                  <c:v>44141.7734375</c:v>
                </c:pt>
                <c:pt idx="536">
                  <c:v>44117.58984375</c:v>
                </c:pt>
                <c:pt idx="537">
                  <c:v>44059.91015625</c:v>
                </c:pt>
                <c:pt idx="538">
                  <c:v>44043.7734375</c:v>
                </c:pt>
                <c:pt idx="539">
                  <c:v>44004.68359375</c:v>
                </c:pt>
                <c:pt idx="540">
                  <c:v>44017.046875</c:v>
                </c:pt>
                <c:pt idx="541">
                  <c:v>44024.68359375</c:v>
                </c:pt>
                <c:pt idx="542">
                  <c:v>44066.7265625</c:v>
                </c:pt>
                <c:pt idx="543">
                  <c:v>44110.7734375</c:v>
                </c:pt>
                <c:pt idx="544">
                  <c:v>44143.046875</c:v>
                </c:pt>
                <c:pt idx="545">
                  <c:v>44188.58984375</c:v>
                </c:pt>
                <c:pt idx="546">
                  <c:v>44212.58984375</c:v>
                </c:pt>
                <c:pt idx="547">
                  <c:v>44262.953125</c:v>
                </c:pt>
                <c:pt idx="548">
                  <c:v>44287.58984375</c:v>
                </c:pt>
                <c:pt idx="549">
                  <c:v>44253.81640625</c:v>
                </c:pt>
                <c:pt idx="550">
                  <c:v>44270.953125</c:v>
                </c:pt>
                <c:pt idx="551">
                  <c:v>44314.546875</c:v>
                </c:pt>
                <c:pt idx="552">
                  <c:v>44396.5</c:v>
                </c:pt>
                <c:pt idx="553">
                  <c:v>44412.31640625</c:v>
                </c:pt>
                <c:pt idx="554">
                  <c:v>44410.7265625</c:v>
                </c:pt>
                <c:pt idx="555">
                  <c:v>44431.13671875</c:v>
                </c:pt>
                <c:pt idx="556">
                  <c:v>44416.2265625</c:v>
                </c:pt>
                <c:pt idx="557">
                  <c:v>44401.0</c:v>
                </c:pt>
                <c:pt idx="558">
                  <c:v>44407.08984375</c:v>
                </c:pt>
                <c:pt idx="559">
                  <c:v>44392.7734375</c:v>
                </c:pt>
                <c:pt idx="560">
                  <c:v>44372.13671875</c:v>
                </c:pt>
                <c:pt idx="561">
                  <c:v>44341.0</c:v>
                </c:pt>
                <c:pt idx="562">
                  <c:v>44337.953125</c:v>
                </c:pt>
                <c:pt idx="563">
                  <c:v>44311.546875</c:v>
                </c:pt>
                <c:pt idx="564">
                  <c:v>44319.13671875</c:v>
                </c:pt>
                <c:pt idx="565">
                  <c:v>44315.63671875</c:v>
                </c:pt>
                <c:pt idx="566">
                  <c:v>44337.546875</c:v>
                </c:pt>
                <c:pt idx="567">
                  <c:v>44287.81640625</c:v>
                </c:pt>
                <c:pt idx="568">
                  <c:v>44309.5</c:v>
                </c:pt>
                <c:pt idx="569">
                  <c:v>44303.13671875</c:v>
                </c:pt>
                <c:pt idx="570">
                  <c:v>44284.86328125</c:v>
                </c:pt>
                <c:pt idx="571">
                  <c:v>44278.5</c:v>
                </c:pt>
                <c:pt idx="572">
                  <c:v>44293.91015625</c:v>
                </c:pt>
                <c:pt idx="573">
                  <c:v>44395.2734375</c:v>
                </c:pt>
                <c:pt idx="574">
                  <c:v>44369.81640625</c:v>
                </c:pt>
                <c:pt idx="575">
                  <c:v>44343.08984375</c:v>
                </c:pt>
                <c:pt idx="576">
                  <c:v>44399.13671875</c:v>
                </c:pt>
                <c:pt idx="577">
                  <c:v>44422.91015625</c:v>
                </c:pt>
                <c:pt idx="578">
                  <c:v>44454.81640625</c:v>
                </c:pt>
                <c:pt idx="579">
                  <c:v>44472.453125</c:v>
                </c:pt>
                <c:pt idx="580">
                  <c:v>44466.31640625</c:v>
                </c:pt>
                <c:pt idx="581">
                  <c:v>44442.2265625</c:v>
                </c:pt>
                <c:pt idx="582">
                  <c:v>44391.046875</c:v>
                </c:pt>
                <c:pt idx="583">
                  <c:v>44397.2734375</c:v>
                </c:pt>
                <c:pt idx="584">
                  <c:v>44383.68359375</c:v>
                </c:pt>
                <c:pt idx="585">
                  <c:v>44395.13671875</c:v>
                </c:pt>
                <c:pt idx="586">
                  <c:v>44405.046875</c:v>
                </c:pt>
                <c:pt idx="587">
                  <c:v>44386.68359375</c:v>
                </c:pt>
                <c:pt idx="588">
                  <c:v>44405.08984375</c:v>
                </c:pt>
                <c:pt idx="589">
                  <c:v>44358.7265625</c:v>
                </c:pt>
                <c:pt idx="590">
                  <c:v>44389.36328125</c:v>
                </c:pt>
                <c:pt idx="591">
                  <c:v>44389.453125</c:v>
                </c:pt>
                <c:pt idx="592">
                  <c:v>44424.81640625</c:v>
                </c:pt>
                <c:pt idx="593">
                  <c:v>44438.2265625</c:v>
                </c:pt>
                <c:pt idx="594">
                  <c:v>44420.31640625</c:v>
                </c:pt>
                <c:pt idx="595">
                  <c:v>44389.36328125</c:v>
                </c:pt>
                <c:pt idx="596">
                  <c:v>44436.63671875</c:v>
                </c:pt>
                <c:pt idx="597">
                  <c:v>44452.58984375</c:v>
                </c:pt>
                <c:pt idx="598">
                  <c:v>44473.046875</c:v>
                </c:pt>
                <c:pt idx="599">
                  <c:v>44467.41015625</c:v>
                </c:pt>
                <c:pt idx="600">
                  <c:v>44428.2734375</c:v>
                </c:pt>
                <c:pt idx="601">
                  <c:v>44446.58984375</c:v>
                </c:pt>
                <c:pt idx="602">
                  <c:v>44470.046875</c:v>
                </c:pt>
                <c:pt idx="603">
                  <c:v>44427.68359375</c:v>
                </c:pt>
                <c:pt idx="604">
                  <c:v>44383.0</c:v>
                </c:pt>
                <c:pt idx="605">
                  <c:v>44388.7734375</c:v>
                </c:pt>
                <c:pt idx="606">
                  <c:v>44385.13671875</c:v>
                </c:pt>
                <c:pt idx="607">
                  <c:v>44387.58984375</c:v>
                </c:pt>
                <c:pt idx="608">
                  <c:v>44416.0</c:v>
                </c:pt>
                <c:pt idx="609">
                  <c:v>44436.2734375</c:v>
                </c:pt>
                <c:pt idx="610">
                  <c:v>44429.0</c:v>
                </c:pt>
                <c:pt idx="611">
                  <c:v>44456.13671875</c:v>
                </c:pt>
                <c:pt idx="612">
                  <c:v>44540.2265625</c:v>
                </c:pt>
                <c:pt idx="613">
                  <c:v>44521.08984375</c:v>
                </c:pt>
                <c:pt idx="614">
                  <c:v>44546.63671875</c:v>
                </c:pt>
                <c:pt idx="615">
                  <c:v>44587.7734375</c:v>
                </c:pt>
                <c:pt idx="616">
                  <c:v>44573.2265625</c:v>
                </c:pt>
                <c:pt idx="617">
                  <c:v>44569.08984375</c:v>
                </c:pt>
                <c:pt idx="618">
                  <c:v>44594.2734375</c:v>
                </c:pt>
                <c:pt idx="619">
                  <c:v>44589.453125</c:v>
                </c:pt>
                <c:pt idx="620">
                  <c:v>44622.7734375</c:v>
                </c:pt>
                <c:pt idx="621">
                  <c:v>44642.18359375</c:v>
                </c:pt>
                <c:pt idx="622">
                  <c:v>44570.13671875</c:v>
                </c:pt>
                <c:pt idx="623">
                  <c:v>44511.18359375</c:v>
                </c:pt>
                <c:pt idx="624">
                  <c:v>44473.2734375</c:v>
                </c:pt>
                <c:pt idx="625">
                  <c:v>44450.7734375</c:v>
                </c:pt>
                <c:pt idx="626">
                  <c:v>44456.2734375</c:v>
                </c:pt>
                <c:pt idx="627">
                  <c:v>44455.2265625</c:v>
                </c:pt>
                <c:pt idx="628">
                  <c:v>44503.86328125</c:v>
                </c:pt>
                <c:pt idx="629">
                  <c:v>44525.08984375</c:v>
                </c:pt>
                <c:pt idx="630">
                  <c:v>44564.63671875</c:v>
                </c:pt>
                <c:pt idx="631">
                  <c:v>44593.81640625</c:v>
                </c:pt>
                <c:pt idx="632">
                  <c:v>44615.86328125</c:v>
                </c:pt>
                <c:pt idx="633">
                  <c:v>44614.58984375</c:v>
                </c:pt>
                <c:pt idx="634">
                  <c:v>44608.63671875</c:v>
                </c:pt>
                <c:pt idx="635">
                  <c:v>44631.5</c:v>
                </c:pt>
                <c:pt idx="636">
                  <c:v>44673.86328125</c:v>
                </c:pt>
                <c:pt idx="637">
                  <c:v>44646.7265625</c:v>
                </c:pt>
                <c:pt idx="638">
                  <c:v>44635.5</c:v>
                </c:pt>
                <c:pt idx="639">
                  <c:v>44613.546875</c:v>
                </c:pt>
                <c:pt idx="640">
                  <c:v>44644.7734375</c:v>
                </c:pt>
                <c:pt idx="641">
                  <c:v>44696.546875</c:v>
                </c:pt>
                <c:pt idx="642">
                  <c:v>44731.453125</c:v>
                </c:pt>
                <c:pt idx="643">
                  <c:v>44730.7265625</c:v>
                </c:pt>
                <c:pt idx="644">
                  <c:v>44734.31640625</c:v>
                </c:pt>
                <c:pt idx="645">
                  <c:v>44793.2265625</c:v>
                </c:pt>
                <c:pt idx="646">
                  <c:v>44837.953125</c:v>
                </c:pt>
                <c:pt idx="647">
                  <c:v>44841.18359375</c:v>
                </c:pt>
                <c:pt idx="648">
                  <c:v>44822.41015625</c:v>
                </c:pt>
                <c:pt idx="649">
                  <c:v>44836.953125</c:v>
                </c:pt>
                <c:pt idx="650">
                  <c:v>44845.953125</c:v>
                </c:pt>
                <c:pt idx="651">
                  <c:v>44811.046875</c:v>
                </c:pt>
                <c:pt idx="652">
                  <c:v>44805.5</c:v>
                </c:pt>
                <c:pt idx="653">
                  <c:v>44818.046875</c:v>
                </c:pt>
                <c:pt idx="654">
                  <c:v>44852.58984375</c:v>
                </c:pt>
              </c:numCache>
            </c:numRef>
          </c:yVal>
          <c:smooth val="0"/>
        </c:ser>
        <c:ser>
          <c:idx val="2"/>
          <c:order val="2"/>
          <c:tx>
            <c:strRef>
              <c:f>'unif profiles px val'!$Q$1</c:f>
              <c:strCache>
                <c:ptCount val="1"/>
                <c:pt idx="0">
                  <c:v>right side, down</c:v>
                </c:pt>
              </c:strCache>
            </c:strRef>
          </c:tx>
          <c:spPr>
            <a:ln w="28575">
              <a:noFill/>
            </a:ln>
          </c:spPr>
          <c:yVal>
            <c:numRef>
              <c:f>'unif profiles px val'!$R$2:$R$656</c:f>
              <c:numCache>
                <c:formatCode>General</c:formatCode>
                <c:ptCount val="655"/>
                <c:pt idx="0">
                  <c:v>45790.58984375</c:v>
                </c:pt>
                <c:pt idx="1">
                  <c:v>45776.546875</c:v>
                </c:pt>
                <c:pt idx="2">
                  <c:v>45768.453125</c:v>
                </c:pt>
                <c:pt idx="3">
                  <c:v>45740.7265625</c:v>
                </c:pt>
                <c:pt idx="4">
                  <c:v>45733.86328125</c:v>
                </c:pt>
                <c:pt idx="5">
                  <c:v>45749.7734375</c:v>
                </c:pt>
                <c:pt idx="6">
                  <c:v>45716.046875</c:v>
                </c:pt>
                <c:pt idx="7">
                  <c:v>45688.41015625</c:v>
                </c:pt>
                <c:pt idx="8">
                  <c:v>45667.58984375</c:v>
                </c:pt>
                <c:pt idx="9">
                  <c:v>45679.546875</c:v>
                </c:pt>
                <c:pt idx="10">
                  <c:v>45693.18359375</c:v>
                </c:pt>
                <c:pt idx="11">
                  <c:v>45686.453125</c:v>
                </c:pt>
                <c:pt idx="12">
                  <c:v>45638.68359375</c:v>
                </c:pt>
                <c:pt idx="13">
                  <c:v>45652.13671875</c:v>
                </c:pt>
                <c:pt idx="14">
                  <c:v>45619.0</c:v>
                </c:pt>
                <c:pt idx="15">
                  <c:v>45602.81640625</c:v>
                </c:pt>
                <c:pt idx="16">
                  <c:v>45597.046875</c:v>
                </c:pt>
                <c:pt idx="17">
                  <c:v>45559.2265625</c:v>
                </c:pt>
                <c:pt idx="18">
                  <c:v>45612.2265625</c:v>
                </c:pt>
                <c:pt idx="19">
                  <c:v>45652.7734375</c:v>
                </c:pt>
                <c:pt idx="20">
                  <c:v>45710.58984375</c:v>
                </c:pt>
                <c:pt idx="21">
                  <c:v>45714.31640625</c:v>
                </c:pt>
                <c:pt idx="22">
                  <c:v>45728.36328125</c:v>
                </c:pt>
                <c:pt idx="23">
                  <c:v>45710.58984375</c:v>
                </c:pt>
                <c:pt idx="24">
                  <c:v>45640.08984375</c:v>
                </c:pt>
                <c:pt idx="25">
                  <c:v>45573.953125</c:v>
                </c:pt>
                <c:pt idx="26">
                  <c:v>45547.7265625</c:v>
                </c:pt>
                <c:pt idx="27">
                  <c:v>45506.91015625</c:v>
                </c:pt>
                <c:pt idx="28">
                  <c:v>45482.63671875</c:v>
                </c:pt>
                <c:pt idx="29">
                  <c:v>45492.0</c:v>
                </c:pt>
                <c:pt idx="30">
                  <c:v>45470.0</c:v>
                </c:pt>
                <c:pt idx="31">
                  <c:v>45463.91015625</c:v>
                </c:pt>
                <c:pt idx="32">
                  <c:v>45467.58984375</c:v>
                </c:pt>
                <c:pt idx="33">
                  <c:v>45453.36328125</c:v>
                </c:pt>
                <c:pt idx="34">
                  <c:v>45470.41015625</c:v>
                </c:pt>
                <c:pt idx="35">
                  <c:v>45479.453125</c:v>
                </c:pt>
                <c:pt idx="36">
                  <c:v>45449.0</c:v>
                </c:pt>
                <c:pt idx="37">
                  <c:v>45431.046875</c:v>
                </c:pt>
                <c:pt idx="38">
                  <c:v>45391.0</c:v>
                </c:pt>
                <c:pt idx="39">
                  <c:v>45379.36328125</c:v>
                </c:pt>
                <c:pt idx="40">
                  <c:v>45407.81640625</c:v>
                </c:pt>
                <c:pt idx="41">
                  <c:v>45398.08984375</c:v>
                </c:pt>
                <c:pt idx="42">
                  <c:v>45429.63671875</c:v>
                </c:pt>
                <c:pt idx="43">
                  <c:v>45418.58984375</c:v>
                </c:pt>
                <c:pt idx="44">
                  <c:v>45397.2265625</c:v>
                </c:pt>
                <c:pt idx="45">
                  <c:v>45380.7265625</c:v>
                </c:pt>
                <c:pt idx="46">
                  <c:v>45362.0</c:v>
                </c:pt>
                <c:pt idx="47">
                  <c:v>45345.58984375</c:v>
                </c:pt>
                <c:pt idx="48">
                  <c:v>45353.453125</c:v>
                </c:pt>
                <c:pt idx="49">
                  <c:v>45386.2265625</c:v>
                </c:pt>
                <c:pt idx="50">
                  <c:v>45423.08984375</c:v>
                </c:pt>
                <c:pt idx="51">
                  <c:v>45410.91015625</c:v>
                </c:pt>
                <c:pt idx="52">
                  <c:v>45400.5</c:v>
                </c:pt>
                <c:pt idx="53">
                  <c:v>45360.7265625</c:v>
                </c:pt>
                <c:pt idx="54">
                  <c:v>45359.58984375</c:v>
                </c:pt>
                <c:pt idx="55">
                  <c:v>45401.0</c:v>
                </c:pt>
                <c:pt idx="56">
                  <c:v>45344.18359375</c:v>
                </c:pt>
                <c:pt idx="57">
                  <c:v>45320.2265625</c:v>
                </c:pt>
                <c:pt idx="58">
                  <c:v>45363.7265625</c:v>
                </c:pt>
                <c:pt idx="59">
                  <c:v>45369.41015625</c:v>
                </c:pt>
                <c:pt idx="60">
                  <c:v>45354.046875</c:v>
                </c:pt>
                <c:pt idx="61">
                  <c:v>45346.7265625</c:v>
                </c:pt>
                <c:pt idx="62">
                  <c:v>45388.7265625</c:v>
                </c:pt>
                <c:pt idx="63">
                  <c:v>45391.2734375</c:v>
                </c:pt>
                <c:pt idx="64">
                  <c:v>45344.41015625</c:v>
                </c:pt>
                <c:pt idx="65">
                  <c:v>45318.5</c:v>
                </c:pt>
                <c:pt idx="66">
                  <c:v>45245.453125</c:v>
                </c:pt>
                <c:pt idx="67">
                  <c:v>45177.68359375</c:v>
                </c:pt>
                <c:pt idx="68">
                  <c:v>45146.81640625</c:v>
                </c:pt>
                <c:pt idx="69">
                  <c:v>45184.68359375</c:v>
                </c:pt>
                <c:pt idx="70">
                  <c:v>45218.58984375</c:v>
                </c:pt>
                <c:pt idx="71">
                  <c:v>45246.08984375</c:v>
                </c:pt>
                <c:pt idx="72">
                  <c:v>45290.86328125</c:v>
                </c:pt>
                <c:pt idx="73">
                  <c:v>45311.86328125</c:v>
                </c:pt>
                <c:pt idx="74">
                  <c:v>45308.046875</c:v>
                </c:pt>
                <c:pt idx="75">
                  <c:v>45282.2265625</c:v>
                </c:pt>
                <c:pt idx="76">
                  <c:v>45283.91015625</c:v>
                </c:pt>
                <c:pt idx="77">
                  <c:v>45289.13671875</c:v>
                </c:pt>
                <c:pt idx="78">
                  <c:v>45298.08984375</c:v>
                </c:pt>
                <c:pt idx="79">
                  <c:v>45292.68359375</c:v>
                </c:pt>
                <c:pt idx="80">
                  <c:v>45337.5</c:v>
                </c:pt>
                <c:pt idx="81">
                  <c:v>45287.2734375</c:v>
                </c:pt>
                <c:pt idx="82">
                  <c:v>45295.2734375</c:v>
                </c:pt>
                <c:pt idx="83">
                  <c:v>45276.453125</c:v>
                </c:pt>
                <c:pt idx="84">
                  <c:v>45302.18359375</c:v>
                </c:pt>
                <c:pt idx="85">
                  <c:v>45252.5</c:v>
                </c:pt>
                <c:pt idx="86">
                  <c:v>45241.63671875</c:v>
                </c:pt>
                <c:pt idx="87">
                  <c:v>45175.36328125</c:v>
                </c:pt>
                <c:pt idx="88">
                  <c:v>45194.18359375</c:v>
                </c:pt>
                <c:pt idx="89">
                  <c:v>45189.68359375</c:v>
                </c:pt>
                <c:pt idx="90">
                  <c:v>45209.58984375</c:v>
                </c:pt>
                <c:pt idx="91">
                  <c:v>45146.31640625</c:v>
                </c:pt>
                <c:pt idx="92">
                  <c:v>45137.2734375</c:v>
                </c:pt>
                <c:pt idx="93">
                  <c:v>45134.7734375</c:v>
                </c:pt>
                <c:pt idx="94">
                  <c:v>45114.86328125</c:v>
                </c:pt>
                <c:pt idx="95">
                  <c:v>45078.7734375</c:v>
                </c:pt>
                <c:pt idx="96">
                  <c:v>45050.2265625</c:v>
                </c:pt>
                <c:pt idx="97">
                  <c:v>45039.81640625</c:v>
                </c:pt>
                <c:pt idx="98">
                  <c:v>45039.36328125</c:v>
                </c:pt>
                <c:pt idx="99">
                  <c:v>45042.046875</c:v>
                </c:pt>
                <c:pt idx="100">
                  <c:v>45060.91015625</c:v>
                </c:pt>
                <c:pt idx="101">
                  <c:v>45077.68359375</c:v>
                </c:pt>
                <c:pt idx="102">
                  <c:v>45052.31640625</c:v>
                </c:pt>
                <c:pt idx="103">
                  <c:v>45033.68359375</c:v>
                </c:pt>
                <c:pt idx="104">
                  <c:v>45077.5</c:v>
                </c:pt>
                <c:pt idx="105">
                  <c:v>45090.0</c:v>
                </c:pt>
                <c:pt idx="106">
                  <c:v>45101.7265625</c:v>
                </c:pt>
                <c:pt idx="107">
                  <c:v>45086.13671875</c:v>
                </c:pt>
                <c:pt idx="108">
                  <c:v>45066.453125</c:v>
                </c:pt>
                <c:pt idx="109">
                  <c:v>45082.31640625</c:v>
                </c:pt>
                <c:pt idx="110">
                  <c:v>45126.41015625</c:v>
                </c:pt>
                <c:pt idx="111">
                  <c:v>45120.0</c:v>
                </c:pt>
                <c:pt idx="112">
                  <c:v>45087.2265625</c:v>
                </c:pt>
                <c:pt idx="113">
                  <c:v>45015.36328125</c:v>
                </c:pt>
                <c:pt idx="114">
                  <c:v>45004.91015625</c:v>
                </c:pt>
                <c:pt idx="115">
                  <c:v>45039.546875</c:v>
                </c:pt>
                <c:pt idx="116">
                  <c:v>45015.58984375</c:v>
                </c:pt>
                <c:pt idx="117">
                  <c:v>45026.36328125</c:v>
                </c:pt>
                <c:pt idx="118">
                  <c:v>45005.86328125</c:v>
                </c:pt>
                <c:pt idx="119">
                  <c:v>44965.41015625</c:v>
                </c:pt>
                <c:pt idx="120">
                  <c:v>44934.13671875</c:v>
                </c:pt>
                <c:pt idx="121">
                  <c:v>44912.63671875</c:v>
                </c:pt>
                <c:pt idx="122">
                  <c:v>44932.7265625</c:v>
                </c:pt>
                <c:pt idx="123">
                  <c:v>44938.91015625</c:v>
                </c:pt>
                <c:pt idx="124">
                  <c:v>44965.046875</c:v>
                </c:pt>
                <c:pt idx="125">
                  <c:v>44949.2265625</c:v>
                </c:pt>
                <c:pt idx="126">
                  <c:v>44949.36328125</c:v>
                </c:pt>
                <c:pt idx="127">
                  <c:v>44984.68359375</c:v>
                </c:pt>
                <c:pt idx="128">
                  <c:v>44996.91015625</c:v>
                </c:pt>
                <c:pt idx="129">
                  <c:v>44969.81640625</c:v>
                </c:pt>
                <c:pt idx="130">
                  <c:v>44947.81640625</c:v>
                </c:pt>
                <c:pt idx="131">
                  <c:v>44954.86328125</c:v>
                </c:pt>
                <c:pt idx="132">
                  <c:v>44977.31640625</c:v>
                </c:pt>
                <c:pt idx="133">
                  <c:v>44972.81640625</c:v>
                </c:pt>
                <c:pt idx="134">
                  <c:v>44957.7734375</c:v>
                </c:pt>
                <c:pt idx="135">
                  <c:v>44952.08984375</c:v>
                </c:pt>
                <c:pt idx="136">
                  <c:v>44928.0</c:v>
                </c:pt>
                <c:pt idx="137">
                  <c:v>44908.68359375</c:v>
                </c:pt>
                <c:pt idx="138">
                  <c:v>44917.546875</c:v>
                </c:pt>
                <c:pt idx="139">
                  <c:v>44895.7265625</c:v>
                </c:pt>
                <c:pt idx="140">
                  <c:v>44936.2734375</c:v>
                </c:pt>
                <c:pt idx="141">
                  <c:v>44969.63671875</c:v>
                </c:pt>
                <c:pt idx="142">
                  <c:v>44958.68359375</c:v>
                </c:pt>
                <c:pt idx="143">
                  <c:v>44959.18359375</c:v>
                </c:pt>
                <c:pt idx="144">
                  <c:v>44915.2265625</c:v>
                </c:pt>
                <c:pt idx="145">
                  <c:v>44874.08984375</c:v>
                </c:pt>
                <c:pt idx="146">
                  <c:v>44859.953125</c:v>
                </c:pt>
                <c:pt idx="147">
                  <c:v>44819.046875</c:v>
                </c:pt>
                <c:pt idx="148">
                  <c:v>44789.2265625</c:v>
                </c:pt>
                <c:pt idx="149">
                  <c:v>44791.2265625</c:v>
                </c:pt>
                <c:pt idx="150">
                  <c:v>44791.953125</c:v>
                </c:pt>
                <c:pt idx="151">
                  <c:v>44802.7734375</c:v>
                </c:pt>
                <c:pt idx="152">
                  <c:v>44774.5</c:v>
                </c:pt>
                <c:pt idx="153">
                  <c:v>44775.453125</c:v>
                </c:pt>
                <c:pt idx="154">
                  <c:v>44829.5</c:v>
                </c:pt>
                <c:pt idx="155">
                  <c:v>44799.0</c:v>
                </c:pt>
                <c:pt idx="156">
                  <c:v>44774.86328125</c:v>
                </c:pt>
                <c:pt idx="157">
                  <c:v>44815.63671875</c:v>
                </c:pt>
                <c:pt idx="158">
                  <c:v>44856.7265625</c:v>
                </c:pt>
                <c:pt idx="159">
                  <c:v>44809.36328125</c:v>
                </c:pt>
                <c:pt idx="160">
                  <c:v>44793.36328125</c:v>
                </c:pt>
                <c:pt idx="161">
                  <c:v>44816.2734375</c:v>
                </c:pt>
                <c:pt idx="162">
                  <c:v>44776.2265625</c:v>
                </c:pt>
                <c:pt idx="163">
                  <c:v>44745.453125</c:v>
                </c:pt>
                <c:pt idx="164">
                  <c:v>44775.7734375</c:v>
                </c:pt>
                <c:pt idx="165">
                  <c:v>44749.2265625</c:v>
                </c:pt>
                <c:pt idx="166">
                  <c:v>44763.546875</c:v>
                </c:pt>
                <c:pt idx="167">
                  <c:v>44777.41015625</c:v>
                </c:pt>
                <c:pt idx="168">
                  <c:v>44780.81640625</c:v>
                </c:pt>
                <c:pt idx="169">
                  <c:v>44785.13671875</c:v>
                </c:pt>
                <c:pt idx="170">
                  <c:v>44754.953125</c:v>
                </c:pt>
                <c:pt idx="171">
                  <c:v>44706.5</c:v>
                </c:pt>
                <c:pt idx="172">
                  <c:v>44698.953125</c:v>
                </c:pt>
                <c:pt idx="173">
                  <c:v>44688.2265625</c:v>
                </c:pt>
                <c:pt idx="174">
                  <c:v>44681.63671875</c:v>
                </c:pt>
                <c:pt idx="175">
                  <c:v>44659.31640625</c:v>
                </c:pt>
                <c:pt idx="176">
                  <c:v>44635.7265625</c:v>
                </c:pt>
                <c:pt idx="177">
                  <c:v>44647.546875</c:v>
                </c:pt>
                <c:pt idx="178">
                  <c:v>44660.046875</c:v>
                </c:pt>
                <c:pt idx="179">
                  <c:v>44689.08984375</c:v>
                </c:pt>
                <c:pt idx="180">
                  <c:v>44700.546875</c:v>
                </c:pt>
                <c:pt idx="181">
                  <c:v>44726.36328125</c:v>
                </c:pt>
                <c:pt idx="182">
                  <c:v>44794.7734375</c:v>
                </c:pt>
                <c:pt idx="183">
                  <c:v>44766.31640625</c:v>
                </c:pt>
                <c:pt idx="184">
                  <c:v>44734.453125</c:v>
                </c:pt>
                <c:pt idx="185">
                  <c:v>44683.31640625</c:v>
                </c:pt>
                <c:pt idx="186">
                  <c:v>44626.31640625</c:v>
                </c:pt>
                <c:pt idx="187">
                  <c:v>44633.5</c:v>
                </c:pt>
                <c:pt idx="188">
                  <c:v>44583.63671875</c:v>
                </c:pt>
                <c:pt idx="189">
                  <c:v>44538.7265625</c:v>
                </c:pt>
                <c:pt idx="190">
                  <c:v>44526.18359375</c:v>
                </c:pt>
                <c:pt idx="191">
                  <c:v>44516.31640625</c:v>
                </c:pt>
                <c:pt idx="192">
                  <c:v>44542.68359375</c:v>
                </c:pt>
                <c:pt idx="193">
                  <c:v>44588.7265625</c:v>
                </c:pt>
                <c:pt idx="194">
                  <c:v>44604.13671875</c:v>
                </c:pt>
                <c:pt idx="195">
                  <c:v>44629.63671875</c:v>
                </c:pt>
                <c:pt idx="196">
                  <c:v>44631.08984375</c:v>
                </c:pt>
                <c:pt idx="197">
                  <c:v>44602.7734375</c:v>
                </c:pt>
                <c:pt idx="198">
                  <c:v>44594.86328125</c:v>
                </c:pt>
                <c:pt idx="199">
                  <c:v>44644.546875</c:v>
                </c:pt>
                <c:pt idx="200">
                  <c:v>44670.7734375</c:v>
                </c:pt>
                <c:pt idx="201">
                  <c:v>44651.5</c:v>
                </c:pt>
                <c:pt idx="202">
                  <c:v>44660.58984375</c:v>
                </c:pt>
                <c:pt idx="203">
                  <c:v>44649.546875</c:v>
                </c:pt>
                <c:pt idx="204">
                  <c:v>44620.7734375</c:v>
                </c:pt>
                <c:pt idx="205">
                  <c:v>44635.91015625</c:v>
                </c:pt>
                <c:pt idx="206">
                  <c:v>44637.63671875</c:v>
                </c:pt>
                <c:pt idx="207">
                  <c:v>44589.5</c:v>
                </c:pt>
                <c:pt idx="208">
                  <c:v>44595.86328125</c:v>
                </c:pt>
                <c:pt idx="209">
                  <c:v>44614.31640625</c:v>
                </c:pt>
                <c:pt idx="210">
                  <c:v>44555.13671875</c:v>
                </c:pt>
                <c:pt idx="211">
                  <c:v>44542.2265625</c:v>
                </c:pt>
                <c:pt idx="212">
                  <c:v>44556.41015625</c:v>
                </c:pt>
                <c:pt idx="213">
                  <c:v>44629.953125</c:v>
                </c:pt>
                <c:pt idx="214">
                  <c:v>44655.453125</c:v>
                </c:pt>
                <c:pt idx="215">
                  <c:v>44650.08984375</c:v>
                </c:pt>
                <c:pt idx="216">
                  <c:v>44664.13671875</c:v>
                </c:pt>
                <c:pt idx="217">
                  <c:v>44627.0</c:v>
                </c:pt>
                <c:pt idx="218">
                  <c:v>44585.0</c:v>
                </c:pt>
                <c:pt idx="219">
                  <c:v>44589.953125</c:v>
                </c:pt>
                <c:pt idx="220">
                  <c:v>44559.13671875</c:v>
                </c:pt>
                <c:pt idx="221">
                  <c:v>44516.2734375</c:v>
                </c:pt>
                <c:pt idx="222">
                  <c:v>44475.08984375</c:v>
                </c:pt>
                <c:pt idx="223">
                  <c:v>44453.68359375</c:v>
                </c:pt>
                <c:pt idx="224">
                  <c:v>44459.046875</c:v>
                </c:pt>
                <c:pt idx="225">
                  <c:v>44489.0</c:v>
                </c:pt>
                <c:pt idx="226">
                  <c:v>44473.7734375</c:v>
                </c:pt>
                <c:pt idx="227">
                  <c:v>44457.08984375</c:v>
                </c:pt>
                <c:pt idx="228">
                  <c:v>44479.63671875</c:v>
                </c:pt>
                <c:pt idx="229">
                  <c:v>44528.7265625</c:v>
                </c:pt>
                <c:pt idx="230">
                  <c:v>44530.58984375</c:v>
                </c:pt>
                <c:pt idx="231">
                  <c:v>44489.0</c:v>
                </c:pt>
                <c:pt idx="232">
                  <c:v>44492.36328125</c:v>
                </c:pt>
                <c:pt idx="233">
                  <c:v>44429.68359375</c:v>
                </c:pt>
                <c:pt idx="234">
                  <c:v>44431.546875</c:v>
                </c:pt>
                <c:pt idx="235">
                  <c:v>44443.86328125</c:v>
                </c:pt>
                <c:pt idx="236">
                  <c:v>44444.953125</c:v>
                </c:pt>
                <c:pt idx="237">
                  <c:v>44429.86328125</c:v>
                </c:pt>
                <c:pt idx="238">
                  <c:v>44423.81640625</c:v>
                </c:pt>
                <c:pt idx="239">
                  <c:v>44394.81640625</c:v>
                </c:pt>
                <c:pt idx="240">
                  <c:v>44376.7265625</c:v>
                </c:pt>
                <c:pt idx="241">
                  <c:v>44377.546875</c:v>
                </c:pt>
                <c:pt idx="242">
                  <c:v>44425.91015625</c:v>
                </c:pt>
                <c:pt idx="243">
                  <c:v>44464.046875</c:v>
                </c:pt>
                <c:pt idx="244">
                  <c:v>44470.86328125</c:v>
                </c:pt>
                <c:pt idx="245">
                  <c:v>44496.453125</c:v>
                </c:pt>
                <c:pt idx="246">
                  <c:v>44491.2265625</c:v>
                </c:pt>
                <c:pt idx="247">
                  <c:v>44313.63671875</c:v>
                </c:pt>
                <c:pt idx="248">
                  <c:v>44322.63671875</c:v>
                </c:pt>
                <c:pt idx="249">
                  <c:v>44403.63671875</c:v>
                </c:pt>
                <c:pt idx="250">
                  <c:v>44419.546875</c:v>
                </c:pt>
                <c:pt idx="251">
                  <c:v>44393.18359375</c:v>
                </c:pt>
                <c:pt idx="252">
                  <c:v>44414.7734375</c:v>
                </c:pt>
                <c:pt idx="253">
                  <c:v>44396.2265625</c:v>
                </c:pt>
                <c:pt idx="254">
                  <c:v>44443.36328125</c:v>
                </c:pt>
                <c:pt idx="255">
                  <c:v>44439.41015625</c:v>
                </c:pt>
                <c:pt idx="256">
                  <c:v>44448.63671875</c:v>
                </c:pt>
                <c:pt idx="257">
                  <c:v>44439.81640625</c:v>
                </c:pt>
                <c:pt idx="258">
                  <c:v>44354.91015625</c:v>
                </c:pt>
                <c:pt idx="259">
                  <c:v>44297.0</c:v>
                </c:pt>
                <c:pt idx="260">
                  <c:v>44233.953125</c:v>
                </c:pt>
                <c:pt idx="261">
                  <c:v>44228.41015625</c:v>
                </c:pt>
                <c:pt idx="262">
                  <c:v>44280.36328125</c:v>
                </c:pt>
                <c:pt idx="263">
                  <c:v>44354.31640625</c:v>
                </c:pt>
                <c:pt idx="264">
                  <c:v>44411.31640625</c:v>
                </c:pt>
                <c:pt idx="265">
                  <c:v>44426.91015625</c:v>
                </c:pt>
                <c:pt idx="266">
                  <c:v>44396.546875</c:v>
                </c:pt>
                <c:pt idx="267">
                  <c:v>44380.58984375</c:v>
                </c:pt>
                <c:pt idx="268">
                  <c:v>44415.08984375</c:v>
                </c:pt>
                <c:pt idx="269">
                  <c:v>44418.68359375</c:v>
                </c:pt>
                <c:pt idx="270">
                  <c:v>44373.36328125</c:v>
                </c:pt>
                <c:pt idx="271">
                  <c:v>44385.2734375</c:v>
                </c:pt>
                <c:pt idx="272">
                  <c:v>44407.08984375</c:v>
                </c:pt>
                <c:pt idx="273">
                  <c:v>44408.68359375</c:v>
                </c:pt>
                <c:pt idx="274">
                  <c:v>44390.68359375</c:v>
                </c:pt>
                <c:pt idx="275">
                  <c:v>44394.41015625</c:v>
                </c:pt>
                <c:pt idx="276">
                  <c:v>44379.81640625</c:v>
                </c:pt>
                <c:pt idx="277">
                  <c:v>44363.18359375</c:v>
                </c:pt>
                <c:pt idx="278">
                  <c:v>44278.5</c:v>
                </c:pt>
                <c:pt idx="279">
                  <c:v>44311.91015625</c:v>
                </c:pt>
                <c:pt idx="280">
                  <c:v>44309.453125</c:v>
                </c:pt>
                <c:pt idx="281">
                  <c:v>44283.2734375</c:v>
                </c:pt>
                <c:pt idx="282">
                  <c:v>44301.31640625</c:v>
                </c:pt>
                <c:pt idx="283">
                  <c:v>44342.58984375</c:v>
                </c:pt>
                <c:pt idx="284">
                  <c:v>44367.0</c:v>
                </c:pt>
                <c:pt idx="285">
                  <c:v>44430.58984375</c:v>
                </c:pt>
                <c:pt idx="286">
                  <c:v>44460.31640625</c:v>
                </c:pt>
                <c:pt idx="287">
                  <c:v>44489.68359375</c:v>
                </c:pt>
                <c:pt idx="288">
                  <c:v>44499.7265625</c:v>
                </c:pt>
                <c:pt idx="289">
                  <c:v>44512.81640625</c:v>
                </c:pt>
                <c:pt idx="290">
                  <c:v>44533.953125</c:v>
                </c:pt>
                <c:pt idx="291">
                  <c:v>44528.68359375</c:v>
                </c:pt>
                <c:pt idx="292">
                  <c:v>44486.546875</c:v>
                </c:pt>
                <c:pt idx="293">
                  <c:v>44407.68359375</c:v>
                </c:pt>
                <c:pt idx="294">
                  <c:v>44449.046875</c:v>
                </c:pt>
                <c:pt idx="295">
                  <c:v>44464.7734375</c:v>
                </c:pt>
                <c:pt idx="296">
                  <c:v>44479.68359375</c:v>
                </c:pt>
                <c:pt idx="297">
                  <c:v>44463.08984375</c:v>
                </c:pt>
                <c:pt idx="298">
                  <c:v>44453.58984375</c:v>
                </c:pt>
                <c:pt idx="299">
                  <c:v>44394.0</c:v>
                </c:pt>
                <c:pt idx="300">
                  <c:v>44473.81640625</c:v>
                </c:pt>
                <c:pt idx="301">
                  <c:v>44487.7265625</c:v>
                </c:pt>
                <c:pt idx="302">
                  <c:v>44480.18359375</c:v>
                </c:pt>
                <c:pt idx="303">
                  <c:v>44428.41015625</c:v>
                </c:pt>
                <c:pt idx="304">
                  <c:v>44403.41015625</c:v>
                </c:pt>
                <c:pt idx="305">
                  <c:v>44325.41015625</c:v>
                </c:pt>
                <c:pt idx="306">
                  <c:v>44335.2734375</c:v>
                </c:pt>
                <c:pt idx="307">
                  <c:v>44278.18359375</c:v>
                </c:pt>
                <c:pt idx="308">
                  <c:v>44300.0</c:v>
                </c:pt>
                <c:pt idx="309">
                  <c:v>44296.7265625</c:v>
                </c:pt>
                <c:pt idx="310">
                  <c:v>44322.63671875</c:v>
                </c:pt>
                <c:pt idx="311">
                  <c:v>44335.41015625</c:v>
                </c:pt>
                <c:pt idx="312">
                  <c:v>44336.0</c:v>
                </c:pt>
                <c:pt idx="313">
                  <c:v>44319.86328125</c:v>
                </c:pt>
                <c:pt idx="314">
                  <c:v>44369.2265625</c:v>
                </c:pt>
                <c:pt idx="315">
                  <c:v>44397.7265625</c:v>
                </c:pt>
                <c:pt idx="316">
                  <c:v>44403.453125</c:v>
                </c:pt>
                <c:pt idx="317">
                  <c:v>44399.13671875</c:v>
                </c:pt>
                <c:pt idx="318">
                  <c:v>44385.7265625</c:v>
                </c:pt>
                <c:pt idx="319">
                  <c:v>44400.953125</c:v>
                </c:pt>
                <c:pt idx="320">
                  <c:v>44417.2265625</c:v>
                </c:pt>
                <c:pt idx="321">
                  <c:v>44419.13671875</c:v>
                </c:pt>
                <c:pt idx="322">
                  <c:v>44430.36328125</c:v>
                </c:pt>
                <c:pt idx="323">
                  <c:v>44428.7734375</c:v>
                </c:pt>
                <c:pt idx="324">
                  <c:v>44429.2265625</c:v>
                </c:pt>
                <c:pt idx="325">
                  <c:v>44394.453125</c:v>
                </c:pt>
                <c:pt idx="326">
                  <c:v>44416.046875</c:v>
                </c:pt>
                <c:pt idx="327">
                  <c:v>44433.41015625</c:v>
                </c:pt>
                <c:pt idx="328">
                  <c:v>44390.5</c:v>
                </c:pt>
                <c:pt idx="329">
                  <c:v>44410.13671875</c:v>
                </c:pt>
                <c:pt idx="330">
                  <c:v>44401.2734375</c:v>
                </c:pt>
                <c:pt idx="331">
                  <c:v>44369.63671875</c:v>
                </c:pt>
                <c:pt idx="332">
                  <c:v>44291.2265625</c:v>
                </c:pt>
                <c:pt idx="333">
                  <c:v>44255.58984375</c:v>
                </c:pt>
                <c:pt idx="334">
                  <c:v>44224.2734375</c:v>
                </c:pt>
                <c:pt idx="335">
                  <c:v>44222.546875</c:v>
                </c:pt>
                <c:pt idx="336">
                  <c:v>44230.046875</c:v>
                </c:pt>
                <c:pt idx="337">
                  <c:v>44225.7265625</c:v>
                </c:pt>
                <c:pt idx="338">
                  <c:v>44211.0</c:v>
                </c:pt>
                <c:pt idx="339">
                  <c:v>44200.953125</c:v>
                </c:pt>
                <c:pt idx="340">
                  <c:v>44202.046875</c:v>
                </c:pt>
                <c:pt idx="341">
                  <c:v>44215.546875</c:v>
                </c:pt>
                <c:pt idx="342">
                  <c:v>44195.81640625</c:v>
                </c:pt>
                <c:pt idx="343">
                  <c:v>44207.0</c:v>
                </c:pt>
                <c:pt idx="344">
                  <c:v>44232.7734375</c:v>
                </c:pt>
                <c:pt idx="345">
                  <c:v>44311.36328125</c:v>
                </c:pt>
                <c:pt idx="346">
                  <c:v>44405.81640625</c:v>
                </c:pt>
                <c:pt idx="347">
                  <c:v>44451.68359375</c:v>
                </c:pt>
                <c:pt idx="348">
                  <c:v>44435.18359375</c:v>
                </c:pt>
                <c:pt idx="349">
                  <c:v>44519.046875</c:v>
                </c:pt>
                <c:pt idx="350">
                  <c:v>44492.7734375</c:v>
                </c:pt>
                <c:pt idx="351">
                  <c:v>44490.86328125</c:v>
                </c:pt>
                <c:pt idx="352">
                  <c:v>44443.046875</c:v>
                </c:pt>
                <c:pt idx="353">
                  <c:v>44410.7734375</c:v>
                </c:pt>
                <c:pt idx="354">
                  <c:v>44422.08984375</c:v>
                </c:pt>
                <c:pt idx="355">
                  <c:v>44391.63671875</c:v>
                </c:pt>
                <c:pt idx="356">
                  <c:v>44372.546875</c:v>
                </c:pt>
                <c:pt idx="357">
                  <c:v>44414.953125</c:v>
                </c:pt>
                <c:pt idx="358">
                  <c:v>44417.58984375</c:v>
                </c:pt>
                <c:pt idx="359">
                  <c:v>44387.58984375</c:v>
                </c:pt>
                <c:pt idx="360">
                  <c:v>44388.5</c:v>
                </c:pt>
                <c:pt idx="361">
                  <c:v>44387.046875</c:v>
                </c:pt>
                <c:pt idx="362">
                  <c:v>44350.68359375</c:v>
                </c:pt>
                <c:pt idx="363">
                  <c:v>44355.81640625</c:v>
                </c:pt>
                <c:pt idx="364">
                  <c:v>44381.36328125</c:v>
                </c:pt>
                <c:pt idx="365">
                  <c:v>44341.58984375</c:v>
                </c:pt>
                <c:pt idx="366">
                  <c:v>44276.5</c:v>
                </c:pt>
                <c:pt idx="367">
                  <c:v>44200.0</c:v>
                </c:pt>
                <c:pt idx="368">
                  <c:v>44153.18359375</c:v>
                </c:pt>
                <c:pt idx="369">
                  <c:v>44167.08984375</c:v>
                </c:pt>
                <c:pt idx="370">
                  <c:v>44175.68359375</c:v>
                </c:pt>
                <c:pt idx="371">
                  <c:v>44227.7265625</c:v>
                </c:pt>
                <c:pt idx="372">
                  <c:v>44323.68359375</c:v>
                </c:pt>
                <c:pt idx="373">
                  <c:v>44360.13671875</c:v>
                </c:pt>
                <c:pt idx="374">
                  <c:v>44349.63671875</c:v>
                </c:pt>
                <c:pt idx="375">
                  <c:v>44341.2734375</c:v>
                </c:pt>
                <c:pt idx="376">
                  <c:v>44334.91015625</c:v>
                </c:pt>
                <c:pt idx="377">
                  <c:v>44334.953125</c:v>
                </c:pt>
                <c:pt idx="378">
                  <c:v>44375.68359375</c:v>
                </c:pt>
                <c:pt idx="379">
                  <c:v>44415.2734375</c:v>
                </c:pt>
                <c:pt idx="380">
                  <c:v>44390.13671875</c:v>
                </c:pt>
                <c:pt idx="381">
                  <c:v>44426.13671875</c:v>
                </c:pt>
                <c:pt idx="382">
                  <c:v>44392.68359375</c:v>
                </c:pt>
                <c:pt idx="383">
                  <c:v>44377.2265625</c:v>
                </c:pt>
                <c:pt idx="384">
                  <c:v>44355.58984375</c:v>
                </c:pt>
                <c:pt idx="385">
                  <c:v>44300.453125</c:v>
                </c:pt>
                <c:pt idx="386">
                  <c:v>44295.7734375</c:v>
                </c:pt>
                <c:pt idx="387">
                  <c:v>44272.31640625</c:v>
                </c:pt>
                <c:pt idx="388">
                  <c:v>44301.86328125</c:v>
                </c:pt>
                <c:pt idx="389">
                  <c:v>44335.5</c:v>
                </c:pt>
                <c:pt idx="390">
                  <c:v>44336.31640625</c:v>
                </c:pt>
                <c:pt idx="391">
                  <c:v>44325.63671875</c:v>
                </c:pt>
                <c:pt idx="392">
                  <c:v>44337.046875</c:v>
                </c:pt>
                <c:pt idx="393">
                  <c:v>44305.546875</c:v>
                </c:pt>
                <c:pt idx="394">
                  <c:v>44303.046875</c:v>
                </c:pt>
                <c:pt idx="395">
                  <c:v>44303.91015625</c:v>
                </c:pt>
                <c:pt idx="396">
                  <c:v>44297.7265625</c:v>
                </c:pt>
                <c:pt idx="397">
                  <c:v>44303.046875</c:v>
                </c:pt>
                <c:pt idx="398">
                  <c:v>44296.453125</c:v>
                </c:pt>
                <c:pt idx="399">
                  <c:v>44239.5</c:v>
                </c:pt>
                <c:pt idx="400">
                  <c:v>44284.0</c:v>
                </c:pt>
                <c:pt idx="401">
                  <c:v>44271.7734375</c:v>
                </c:pt>
                <c:pt idx="402">
                  <c:v>44274.2265625</c:v>
                </c:pt>
                <c:pt idx="403">
                  <c:v>44242.18359375</c:v>
                </c:pt>
                <c:pt idx="404">
                  <c:v>44280.13671875</c:v>
                </c:pt>
                <c:pt idx="405">
                  <c:v>44257.5</c:v>
                </c:pt>
                <c:pt idx="406">
                  <c:v>44258.2265625</c:v>
                </c:pt>
                <c:pt idx="407">
                  <c:v>44263.18359375</c:v>
                </c:pt>
                <c:pt idx="408">
                  <c:v>44241.91015625</c:v>
                </c:pt>
                <c:pt idx="409">
                  <c:v>44222.81640625</c:v>
                </c:pt>
                <c:pt idx="410">
                  <c:v>44223.953125</c:v>
                </c:pt>
                <c:pt idx="411">
                  <c:v>44241.08984375</c:v>
                </c:pt>
                <c:pt idx="412">
                  <c:v>44252.08984375</c:v>
                </c:pt>
                <c:pt idx="413">
                  <c:v>44276.7734375</c:v>
                </c:pt>
                <c:pt idx="414">
                  <c:v>44277.31640625</c:v>
                </c:pt>
                <c:pt idx="415">
                  <c:v>44278.36328125</c:v>
                </c:pt>
                <c:pt idx="416">
                  <c:v>44278.91015625</c:v>
                </c:pt>
                <c:pt idx="417">
                  <c:v>44272.2265625</c:v>
                </c:pt>
                <c:pt idx="418">
                  <c:v>44312.63671875</c:v>
                </c:pt>
                <c:pt idx="419">
                  <c:v>44322.7265625</c:v>
                </c:pt>
                <c:pt idx="420">
                  <c:v>44379.7734375</c:v>
                </c:pt>
                <c:pt idx="421">
                  <c:v>44455.08984375</c:v>
                </c:pt>
                <c:pt idx="422">
                  <c:v>44436.7734375</c:v>
                </c:pt>
                <c:pt idx="423">
                  <c:v>44409.41015625</c:v>
                </c:pt>
                <c:pt idx="424">
                  <c:v>44411.58984375</c:v>
                </c:pt>
                <c:pt idx="425">
                  <c:v>44394.046875</c:v>
                </c:pt>
                <c:pt idx="426">
                  <c:v>44411.7265625</c:v>
                </c:pt>
                <c:pt idx="427">
                  <c:v>44375.7734375</c:v>
                </c:pt>
                <c:pt idx="428">
                  <c:v>44318.7265625</c:v>
                </c:pt>
                <c:pt idx="429">
                  <c:v>44299.81640625</c:v>
                </c:pt>
                <c:pt idx="430">
                  <c:v>44277.2734375</c:v>
                </c:pt>
                <c:pt idx="431">
                  <c:v>44244.58984375</c:v>
                </c:pt>
                <c:pt idx="432">
                  <c:v>44254.18359375</c:v>
                </c:pt>
                <c:pt idx="433">
                  <c:v>44300.546875</c:v>
                </c:pt>
                <c:pt idx="434">
                  <c:v>44336.41015625</c:v>
                </c:pt>
                <c:pt idx="435">
                  <c:v>44355.13671875</c:v>
                </c:pt>
                <c:pt idx="436">
                  <c:v>44338.7734375</c:v>
                </c:pt>
                <c:pt idx="437">
                  <c:v>44290.2265625</c:v>
                </c:pt>
                <c:pt idx="438">
                  <c:v>44278.546875</c:v>
                </c:pt>
                <c:pt idx="439">
                  <c:v>44256.953125</c:v>
                </c:pt>
                <c:pt idx="440">
                  <c:v>44230.546875</c:v>
                </c:pt>
                <c:pt idx="441">
                  <c:v>44235.91015625</c:v>
                </c:pt>
                <c:pt idx="442">
                  <c:v>44250.953125</c:v>
                </c:pt>
                <c:pt idx="443">
                  <c:v>44279.91015625</c:v>
                </c:pt>
                <c:pt idx="444">
                  <c:v>44248.63671875</c:v>
                </c:pt>
                <c:pt idx="445">
                  <c:v>44239.18359375</c:v>
                </c:pt>
                <c:pt idx="446">
                  <c:v>44100.953125</c:v>
                </c:pt>
                <c:pt idx="447">
                  <c:v>44160.18359375</c:v>
                </c:pt>
                <c:pt idx="448">
                  <c:v>44146.63671875</c:v>
                </c:pt>
                <c:pt idx="449">
                  <c:v>44106.63671875</c:v>
                </c:pt>
                <c:pt idx="450">
                  <c:v>44143.18359375</c:v>
                </c:pt>
                <c:pt idx="451">
                  <c:v>44141.13671875</c:v>
                </c:pt>
                <c:pt idx="452">
                  <c:v>44142.7734375</c:v>
                </c:pt>
                <c:pt idx="453">
                  <c:v>44176.68359375</c:v>
                </c:pt>
                <c:pt idx="454">
                  <c:v>44184.81640625</c:v>
                </c:pt>
                <c:pt idx="455">
                  <c:v>44193.41015625</c:v>
                </c:pt>
                <c:pt idx="456">
                  <c:v>44180.81640625</c:v>
                </c:pt>
                <c:pt idx="457">
                  <c:v>44204.31640625</c:v>
                </c:pt>
                <c:pt idx="458">
                  <c:v>44238.2265625</c:v>
                </c:pt>
                <c:pt idx="459">
                  <c:v>44266.046875</c:v>
                </c:pt>
                <c:pt idx="460">
                  <c:v>44232.0</c:v>
                </c:pt>
                <c:pt idx="461">
                  <c:v>44169.546875</c:v>
                </c:pt>
                <c:pt idx="462">
                  <c:v>44132.5</c:v>
                </c:pt>
                <c:pt idx="463">
                  <c:v>44066.953125</c:v>
                </c:pt>
                <c:pt idx="464">
                  <c:v>44052.7734375</c:v>
                </c:pt>
                <c:pt idx="465">
                  <c:v>44060.5</c:v>
                </c:pt>
                <c:pt idx="466">
                  <c:v>44093.0</c:v>
                </c:pt>
                <c:pt idx="467">
                  <c:v>44121.546875</c:v>
                </c:pt>
                <c:pt idx="468">
                  <c:v>44136.86328125</c:v>
                </c:pt>
                <c:pt idx="469">
                  <c:v>44123.58984375</c:v>
                </c:pt>
                <c:pt idx="470">
                  <c:v>44141.08984375</c:v>
                </c:pt>
                <c:pt idx="471">
                  <c:v>44178.953125</c:v>
                </c:pt>
                <c:pt idx="472">
                  <c:v>44170.0</c:v>
                </c:pt>
                <c:pt idx="473">
                  <c:v>44179.5</c:v>
                </c:pt>
                <c:pt idx="474">
                  <c:v>44244.58984375</c:v>
                </c:pt>
                <c:pt idx="475">
                  <c:v>44243.0</c:v>
                </c:pt>
                <c:pt idx="476">
                  <c:v>44220.68359375</c:v>
                </c:pt>
                <c:pt idx="477">
                  <c:v>44190.13671875</c:v>
                </c:pt>
                <c:pt idx="478">
                  <c:v>44183.546875</c:v>
                </c:pt>
                <c:pt idx="479">
                  <c:v>44160.046875</c:v>
                </c:pt>
                <c:pt idx="480">
                  <c:v>44151.41015625</c:v>
                </c:pt>
                <c:pt idx="481">
                  <c:v>44148.58984375</c:v>
                </c:pt>
                <c:pt idx="482">
                  <c:v>44143.0</c:v>
                </c:pt>
                <c:pt idx="483">
                  <c:v>44166.31640625</c:v>
                </c:pt>
                <c:pt idx="484">
                  <c:v>44176.453125</c:v>
                </c:pt>
                <c:pt idx="485">
                  <c:v>44209.41015625</c:v>
                </c:pt>
                <c:pt idx="486">
                  <c:v>44224.18359375</c:v>
                </c:pt>
                <c:pt idx="487">
                  <c:v>44231.13671875</c:v>
                </c:pt>
                <c:pt idx="488">
                  <c:v>44212.2265625</c:v>
                </c:pt>
                <c:pt idx="489">
                  <c:v>44179.7734375</c:v>
                </c:pt>
                <c:pt idx="490">
                  <c:v>44198.58984375</c:v>
                </c:pt>
                <c:pt idx="491">
                  <c:v>44197.63671875</c:v>
                </c:pt>
                <c:pt idx="492">
                  <c:v>44223.86328125</c:v>
                </c:pt>
                <c:pt idx="493">
                  <c:v>44214.86328125</c:v>
                </c:pt>
                <c:pt idx="494">
                  <c:v>44171.86328125</c:v>
                </c:pt>
                <c:pt idx="495">
                  <c:v>44172.13671875</c:v>
                </c:pt>
                <c:pt idx="496">
                  <c:v>44191.7265625</c:v>
                </c:pt>
                <c:pt idx="497">
                  <c:v>44185.0</c:v>
                </c:pt>
                <c:pt idx="498">
                  <c:v>44206.953125</c:v>
                </c:pt>
                <c:pt idx="499">
                  <c:v>44222.41015625</c:v>
                </c:pt>
                <c:pt idx="500">
                  <c:v>44245.63671875</c:v>
                </c:pt>
                <c:pt idx="501">
                  <c:v>44282.7265625</c:v>
                </c:pt>
                <c:pt idx="502">
                  <c:v>44250.68359375</c:v>
                </c:pt>
                <c:pt idx="503">
                  <c:v>44258.046875</c:v>
                </c:pt>
                <c:pt idx="504">
                  <c:v>44264.546875</c:v>
                </c:pt>
                <c:pt idx="505">
                  <c:v>44274.453125</c:v>
                </c:pt>
                <c:pt idx="506">
                  <c:v>44274.13671875</c:v>
                </c:pt>
                <c:pt idx="507">
                  <c:v>44270.41015625</c:v>
                </c:pt>
                <c:pt idx="508">
                  <c:v>44263.7734375</c:v>
                </c:pt>
                <c:pt idx="509">
                  <c:v>44234.58984375</c:v>
                </c:pt>
                <c:pt idx="510">
                  <c:v>44262.36328125</c:v>
                </c:pt>
                <c:pt idx="511">
                  <c:v>44277.36328125</c:v>
                </c:pt>
                <c:pt idx="512">
                  <c:v>44247.13671875</c:v>
                </c:pt>
                <c:pt idx="513">
                  <c:v>44241.7265625</c:v>
                </c:pt>
                <c:pt idx="514">
                  <c:v>44201.7265625</c:v>
                </c:pt>
                <c:pt idx="515">
                  <c:v>44174.08984375</c:v>
                </c:pt>
                <c:pt idx="516">
                  <c:v>44160.18359375</c:v>
                </c:pt>
                <c:pt idx="517">
                  <c:v>44166.08984375</c:v>
                </c:pt>
                <c:pt idx="518">
                  <c:v>44120.08984375</c:v>
                </c:pt>
                <c:pt idx="519">
                  <c:v>44086.58984375</c:v>
                </c:pt>
                <c:pt idx="520">
                  <c:v>44076.7734375</c:v>
                </c:pt>
                <c:pt idx="521">
                  <c:v>44083.546875</c:v>
                </c:pt>
                <c:pt idx="522">
                  <c:v>43991.18359375</c:v>
                </c:pt>
                <c:pt idx="523">
                  <c:v>44034.453125</c:v>
                </c:pt>
                <c:pt idx="524">
                  <c:v>44091.2734375</c:v>
                </c:pt>
                <c:pt idx="525">
                  <c:v>44144.41015625</c:v>
                </c:pt>
                <c:pt idx="526">
                  <c:v>44146.81640625</c:v>
                </c:pt>
                <c:pt idx="527">
                  <c:v>44146.08984375</c:v>
                </c:pt>
                <c:pt idx="528">
                  <c:v>44152.0</c:v>
                </c:pt>
                <c:pt idx="529">
                  <c:v>44154.2265625</c:v>
                </c:pt>
                <c:pt idx="530">
                  <c:v>44136.7734375</c:v>
                </c:pt>
                <c:pt idx="531">
                  <c:v>44120.2265625</c:v>
                </c:pt>
                <c:pt idx="532">
                  <c:v>44114.58984375</c:v>
                </c:pt>
                <c:pt idx="533">
                  <c:v>44111.18359375</c:v>
                </c:pt>
                <c:pt idx="534">
                  <c:v>44101.08984375</c:v>
                </c:pt>
                <c:pt idx="535">
                  <c:v>44071.86328125</c:v>
                </c:pt>
                <c:pt idx="536">
                  <c:v>44101.31640625</c:v>
                </c:pt>
                <c:pt idx="537">
                  <c:v>44089.2734375</c:v>
                </c:pt>
                <c:pt idx="538">
                  <c:v>44061.953125</c:v>
                </c:pt>
                <c:pt idx="539">
                  <c:v>44086.31640625</c:v>
                </c:pt>
                <c:pt idx="540">
                  <c:v>44062.546875</c:v>
                </c:pt>
                <c:pt idx="541">
                  <c:v>44039.13671875</c:v>
                </c:pt>
                <c:pt idx="542">
                  <c:v>44094.36328125</c:v>
                </c:pt>
                <c:pt idx="543">
                  <c:v>44115.13671875</c:v>
                </c:pt>
                <c:pt idx="544">
                  <c:v>44110.31640625</c:v>
                </c:pt>
                <c:pt idx="545">
                  <c:v>44123.58984375</c:v>
                </c:pt>
                <c:pt idx="546">
                  <c:v>44136.2265625</c:v>
                </c:pt>
                <c:pt idx="547">
                  <c:v>44078.13671875</c:v>
                </c:pt>
                <c:pt idx="548">
                  <c:v>44093.5</c:v>
                </c:pt>
                <c:pt idx="549">
                  <c:v>44096.5</c:v>
                </c:pt>
                <c:pt idx="550">
                  <c:v>44084.81640625</c:v>
                </c:pt>
                <c:pt idx="551">
                  <c:v>44076.546875</c:v>
                </c:pt>
                <c:pt idx="552">
                  <c:v>44082.41015625</c:v>
                </c:pt>
                <c:pt idx="553">
                  <c:v>44082.08984375</c:v>
                </c:pt>
                <c:pt idx="554">
                  <c:v>44091.0</c:v>
                </c:pt>
                <c:pt idx="555">
                  <c:v>44083.7734375</c:v>
                </c:pt>
                <c:pt idx="556">
                  <c:v>44114.36328125</c:v>
                </c:pt>
                <c:pt idx="557">
                  <c:v>44133.7734375</c:v>
                </c:pt>
                <c:pt idx="558">
                  <c:v>44135.0</c:v>
                </c:pt>
                <c:pt idx="559">
                  <c:v>44183.31640625</c:v>
                </c:pt>
                <c:pt idx="560">
                  <c:v>44228.41015625</c:v>
                </c:pt>
                <c:pt idx="561">
                  <c:v>44237.63671875</c:v>
                </c:pt>
                <c:pt idx="562">
                  <c:v>44218.953125</c:v>
                </c:pt>
                <c:pt idx="563">
                  <c:v>44175.86328125</c:v>
                </c:pt>
                <c:pt idx="564">
                  <c:v>44185.31640625</c:v>
                </c:pt>
                <c:pt idx="565">
                  <c:v>44168.0</c:v>
                </c:pt>
                <c:pt idx="566">
                  <c:v>44149.41015625</c:v>
                </c:pt>
                <c:pt idx="567">
                  <c:v>44137.453125</c:v>
                </c:pt>
                <c:pt idx="568">
                  <c:v>44185.63671875</c:v>
                </c:pt>
                <c:pt idx="569">
                  <c:v>44188.453125</c:v>
                </c:pt>
                <c:pt idx="570">
                  <c:v>44185.31640625</c:v>
                </c:pt>
                <c:pt idx="571">
                  <c:v>44212.7734375</c:v>
                </c:pt>
                <c:pt idx="572">
                  <c:v>44228.18359375</c:v>
                </c:pt>
                <c:pt idx="573">
                  <c:v>44186.41015625</c:v>
                </c:pt>
                <c:pt idx="574">
                  <c:v>44080.58984375</c:v>
                </c:pt>
                <c:pt idx="575">
                  <c:v>44027.546875</c:v>
                </c:pt>
                <c:pt idx="576">
                  <c:v>44012.2265625</c:v>
                </c:pt>
                <c:pt idx="577">
                  <c:v>43973.953125</c:v>
                </c:pt>
                <c:pt idx="578">
                  <c:v>43987.7734375</c:v>
                </c:pt>
                <c:pt idx="579">
                  <c:v>43978.68359375</c:v>
                </c:pt>
                <c:pt idx="580">
                  <c:v>43985.546875</c:v>
                </c:pt>
                <c:pt idx="581">
                  <c:v>43979.13671875</c:v>
                </c:pt>
                <c:pt idx="582">
                  <c:v>43976.7265625</c:v>
                </c:pt>
                <c:pt idx="583">
                  <c:v>44000.41015625</c:v>
                </c:pt>
                <c:pt idx="584">
                  <c:v>44025.58984375</c:v>
                </c:pt>
                <c:pt idx="585">
                  <c:v>44027.5</c:v>
                </c:pt>
                <c:pt idx="586">
                  <c:v>44028.63671875</c:v>
                </c:pt>
                <c:pt idx="587">
                  <c:v>44025.68359375</c:v>
                </c:pt>
                <c:pt idx="588">
                  <c:v>44031.08984375</c:v>
                </c:pt>
                <c:pt idx="589">
                  <c:v>44013.18359375</c:v>
                </c:pt>
                <c:pt idx="590">
                  <c:v>44053.63671875</c:v>
                </c:pt>
                <c:pt idx="591">
                  <c:v>44072.63671875</c:v>
                </c:pt>
                <c:pt idx="592">
                  <c:v>44057.7265625</c:v>
                </c:pt>
                <c:pt idx="593">
                  <c:v>44007.08984375</c:v>
                </c:pt>
                <c:pt idx="594">
                  <c:v>44023.91015625</c:v>
                </c:pt>
                <c:pt idx="595">
                  <c:v>44014.68359375</c:v>
                </c:pt>
                <c:pt idx="596">
                  <c:v>44016.046875</c:v>
                </c:pt>
                <c:pt idx="597">
                  <c:v>44033.63671875</c:v>
                </c:pt>
                <c:pt idx="598">
                  <c:v>44032.453125</c:v>
                </c:pt>
                <c:pt idx="599">
                  <c:v>44069.2734375</c:v>
                </c:pt>
                <c:pt idx="600">
                  <c:v>44081.7265625</c:v>
                </c:pt>
                <c:pt idx="601">
                  <c:v>44062.68359375</c:v>
                </c:pt>
                <c:pt idx="602">
                  <c:v>44049.68359375</c:v>
                </c:pt>
                <c:pt idx="603">
                  <c:v>44048.63671875</c:v>
                </c:pt>
                <c:pt idx="604">
                  <c:v>43991.81640625</c:v>
                </c:pt>
                <c:pt idx="605">
                  <c:v>43960.0</c:v>
                </c:pt>
                <c:pt idx="606">
                  <c:v>43954.36328125</c:v>
                </c:pt>
                <c:pt idx="607">
                  <c:v>43949.2734375</c:v>
                </c:pt>
                <c:pt idx="608">
                  <c:v>43969.68359375</c:v>
                </c:pt>
                <c:pt idx="609">
                  <c:v>44052.41015625</c:v>
                </c:pt>
                <c:pt idx="610">
                  <c:v>44025.91015625</c:v>
                </c:pt>
                <c:pt idx="611">
                  <c:v>44031.63671875</c:v>
                </c:pt>
                <c:pt idx="612">
                  <c:v>43976.68359375</c:v>
                </c:pt>
                <c:pt idx="613">
                  <c:v>43966.31640625</c:v>
                </c:pt>
                <c:pt idx="614">
                  <c:v>43952.2265625</c:v>
                </c:pt>
                <c:pt idx="615">
                  <c:v>43968.41015625</c:v>
                </c:pt>
                <c:pt idx="616">
                  <c:v>43949.13671875</c:v>
                </c:pt>
                <c:pt idx="617">
                  <c:v>43970.2265625</c:v>
                </c:pt>
                <c:pt idx="618">
                  <c:v>43977.68359375</c:v>
                </c:pt>
                <c:pt idx="619">
                  <c:v>44005.13671875</c:v>
                </c:pt>
                <c:pt idx="620">
                  <c:v>44006.453125</c:v>
                </c:pt>
                <c:pt idx="621">
                  <c:v>43994.91015625</c:v>
                </c:pt>
                <c:pt idx="622">
                  <c:v>44028.0</c:v>
                </c:pt>
                <c:pt idx="623">
                  <c:v>44015.63671875</c:v>
                </c:pt>
                <c:pt idx="624">
                  <c:v>44003.63671875</c:v>
                </c:pt>
                <c:pt idx="625">
                  <c:v>44010.046875</c:v>
                </c:pt>
                <c:pt idx="626">
                  <c:v>44004.7265625</c:v>
                </c:pt>
                <c:pt idx="627">
                  <c:v>44010.453125</c:v>
                </c:pt>
                <c:pt idx="628">
                  <c:v>44028.046875</c:v>
                </c:pt>
                <c:pt idx="629">
                  <c:v>44044.046875</c:v>
                </c:pt>
                <c:pt idx="630">
                  <c:v>44036.41015625</c:v>
                </c:pt>
                <c:pt idx="631">
                  <c:v>44020.68359375</c:v>
                </c:pt>
                <c:pt idx="632">
                  <c:v>43992.546875</c:v>
                </c:pt>
                <c:pt idx="633">
                  <c:v>43997.2265625</c:v>
                </c:pt>
                <c:pt idx="634">
                  <c:v>43939.546875</c:v>
                </c:pt>
                <c:pt idx="635">
                  <c:v>43958.58984375</c:v>
                </c:pt>
                <c:pt idx="636">
                  <c:v>43979.63671875</c:v>
                </c:pt>
                <c:pt idx="637">
                  <c:v>43994.81640625</c:v>
                </c:pt>
                <c:pt idx="638">
                  <c:v>44032.953125</c:v>
                </c:pt>
                <c:pt idx="639">
                  <c:v>44059.31640625</c:v>
                </c:pt>
                <c:pt idx="640">
                  <c:v>44081.08984375</c:v>
                </c:pt>
                <c:pt idx="641">
                  <c:v>44094.41015625</c:v>
                </c:pt>
                <c:pt idx="642">
                  <c:v>44042.18359375</c:v>
                </c:pt>
                <c:pt idx="643">
                  <c:v>44035.68359375</c:v>
                </c:pt>
                <c:pt idx="644">
                  <c:v>44028.7734375</c:v>
                </c:pt>
                <c:pt idx="645">
                  <c:v>44023.546875</c:v>
                </c:pt>
                <c:pt idx="646">
                  <c:v>44040.7734375</c:v>
                </c:pt>
                <c:pt idx="647">
                  <c:v>44078.0</c:v>
                </c:pt>
                <c:pt idx="648">
                  <c:v>44121.2734375</c:v>
                </c:pt>
                <c:pt idx="649">
                  <c:v>44127.0</c:v>
                </c:pt>
                <c:pt idx="650">
                  <c:v>44118.81640625</c:v>
                </c:pt>
                <c:pt idx="651">
                  <c:v>44116.0</c:v>
                </c:pt>
                <c:pt idx="652">
                  <c:v>44135.046875</c:v>
                </c:pt>
                <c:pt idx="653">
                  <c:v>44147.7265625</c:v>
                </c:pt>
                <c:pt idx="654">
                  <c:v>44139.68359375</c:v>
                </c:pt>
              </c:numCache>
            </c:numRef>
          </c:yVal>
          <c:smooth val="0"/>
        </c:ser>
        <c:dLbls>
          <c:showLegendKey val="0"/>
          <c:showVal val="0"/>
          <c:showCatName val="0"/>
          <c:showSerName val="0"/>
          <c:showPercent val="0"/>
          <c:showBubbleSize val="0"/>
        </c:dLbls>
        <c:axId val="2104153432"/>
        <c:axId val="2104156424"/>
      </c:scatterChart>
      <c:valAx>
        <c:axId val="2104153432"/>
        <c:scaling>
          <c:orientation val="minMax"/>
        </c:scaling>
        <c:delete val="0"/>
        <c:axPos val="b"/>
        <c:majorTickMark val="out"/>
        <c:minorTickMark val="none"/>
        <c:tickLblPos val="nextTo"/>
        <c:crossAx val="2104156424"/>
        <c:crosses val="autoZero"/>
        <c:crossBetween val="midCat"/>
      </c:valAx>
      <c:valAx>
        <c:axId val="2104156424"/>
        <c:scaling>
          <c:orientation val="minMax"/>
        </c:scaling>
        <c:delete val="0"/>
        <c:axPos val="l"/>
        <c:majorGridlines/>
        <c:numFmt formatCode="General" sourceLinked="1"/>
        <c:majorTickMark val="out"/>
        <c:minorTickMark val="none"/>
        <c:tickLblPos val="nextTo"/>
        <c:crossAx val="2104153432"/>
        <c:crosses val="autoZero"/>
        <c:crossBetween val="midCat"/>
      </c:valAx>
    </c:plotArea>
    <c:legend>
      <c:legendPos val="r"/>
      <c:overlay val="0"/>
    </c:legend>
    <c:plotVisOnly val="1"/>
    <c:dispBlanksAs val="gap"/>
    <c:showDLblsOverMax val="0"/>
  </c:chart>
  <c:printSettings>
    <c:headerFooter/>
    <c:pageMargins b="0.75" l="0.7" r="0.7" t="0.75" header="0.3" footer="0.3"/>
    <c:pageSetup orientation="portrait"/>
  </c:printSettings>
</c:chartSpace>
</file>

<file path=xl/charts/chart6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'unif profiles px val'!$T$1</c:f>
              <c:strCache>
                <c:ptCount val="1"/>
                <c:pt idx="0">
                  <c:v>centre, down repeated</c:v>
                </c:pt>
              </c:strCache>
            </c:strRef>
          </c:tx>
          <c:spPr>
            <a:ln w="28575">
              <a:noFill/>
            </a:ln>
          </c:spPr>
          <c:yVal>
            <c:numRef>
              <c:f>'unif profiles px val'!$U$2:$U$691</c:f>
              <c:numCache>
                <c:formatCode>General</c:formatCode>
                <c:ptCount val="690"/>
                <c:pt idx="0">
                  <c:v>44048.9609375</c:v>
                </c:pt>
                <c:pt idx="1">
                  <c:v>44011.48046875</c:v>
                </c:pt>
                <c:pt idx="2">
                  <c:v>44005.921875</c:v>
                </c:pt>
                <c:pt idx="3">
                  <c:v>44022.87890625</c:v>
                </c:pt>
                <c:pt idx="4">
                  <c:v>44082.0</c:v>
                </c:pt>
                <c:pt idx="5">
                  <c:v>44090.28125</c:v>
                </c:pt>
                <c:pt idx="6">
                  <c:v>44102.87890625</c:v>
                </c:pt>
                <c:pt idx="7">
                  <c:v>44142.6796875</c:v>
                </c:pt>
                <c:pt idx="8">
                  <c:v>44069.87890625</c:v>
                </c:pt>
                <c:pt idx="9">
                  <c:v>44086.28125</c:v>
                </c:pt>
                <c:pt idx="10">
                  <c:v>44048.87890625</c:v>
                </c:pt>
                <c:pt idx="11">
                  <c:v>44017.48046875</c:v>
                </c:pt>
                <c:pt idx="12">
                  <c:v>43993.3203125</c:v>
                </c:pt>
                <c:pt idx="13">
                  <c:v>43971.640625</c:v>
                </c:pt>
                <c:pt idx="14">
                  <c:v>43997.3984375</c:v>
                </c:pt>
                <c:pt idx="15">
                  <c:v>43922.76171875</c:v>
                </c:pt>
                <c:pt idx="16">
                  <c:v>43847.640625</c:v>
                </c:pt>
                <c:pt idx="17">
                  <c:v>43876.76171875</c:v>
                </c:pt>
                <c:pt idx="18">
                  <c:v>43926.078125</c:v>
                </c:pt>
                <c:pt idx="19">
                  <c:v>43908.76171875</c:v>
                </c:pt>
                <c:pt idx="20">
                  <c:v>43878.51953125</c:v>
                </c:pt>
                <c:pt idx="21">
                  <c:v>43864.16015625</c:v>
                </c:pt>
                <c:pt idx="22">
                  <c:v>43880.48046875</c:v>
                </c:pt>
                <c:pt idx="23">
                  <c:v>43916.3984375</c:v>
                </c:pt>
                <c:pt idx="24">
                  <c:v>43894.87890625</c:v>
                </c:pt>
                <c:pt idx="25">
                  <c:v>43917.51953125</c:v>
                </c:pt>
                <c:pt idx="26">
                  <c:v>43913.16015625</c:v>
                </c:pt>
                <c:pt idx="27">
                  <c:v>43860.80078125</c:v>
                </c:pt>
                <c:pt idx="28">
                  <c:v>43813.0390625</c:v>
                </c:pt>
                <c:pt idx="29">
                  <c:v>43888.921875</c:v>
                </c:pt>
                <c:pt idx="30">
                  <c:v>43784.078125</c:v>
                </c:pt>
                <c:pt idx="31">
                  <c:v>43861.640625</c:v>
                </c:pt>
                <c:pt idx="32">
                  <c:v>43937.12109375</c:v>
                </c:pt>
                <c:pt idx="33">
                  <c:v>43989.12109375</c:v>
                </c:pt>
                <c:pt idx="34">
                  <c:v>43923.19921875</c:v>
                </c:pt>
                <c:pt idx="35">
                  <c:v>43868.3203125</c:v>
                </c:pt>
                <c:pt idx="36">
                  <c:v>43887.0</c:v>
                </c:pt>
                <c:pt idx="37">
                  <c:v>43934.078125</c:v>
                </c:pt>
                <c:pt idx="38">
                  <c:v>43922.51953125</c:v>
                </c:pt>
                <c:pt idx="39">
                  <c:v>43951.44140625</c:v>
                </c:pt>
                <c:pt idx="40">
                  <c:v>43911.44140625</c:v>
                </c:pt>
                <c:pt idx="41">
                  <c:v>43843.23828125</c:v>
                </c:pt>
                <c:pt idx="42">
                  <c:v>43825.921875</c:v>
                </c:pt>
                <c:pt idx="43">
                  <c:v>43826.6015625</c:v>
                </c:pt>
                <c:pt idx="44">
                  <c:v>43776.80078125</c:v>
                </c:pt>
                <c:pt idx="45">
                  <c:v>43723.6796875</c:v>
                </c:pt>
                <c:pt idx="46">
                  <c:v>43735.51953125</c:v>
                </c:pt>
                <c:pt idx="47">
                  <c:v>43735.9609375</c:v>
                </c:pt>
                <c:pt idx="48">
                  <c:v>43712.44140625</c:v>
                </c:pt>
                <c:pt idx="49">
                  <c:v>43751.0</c:v>
                </c:pt>
                <c:pt idx="50">
                  <c:v>43771.921875</c:v>
                </c:pt>
                <c:pt idx="51">
                  <c:v>43795.76171875</c:v>
                </c:pt>
                <c:pt idx="52">
                  <c:v>43811.83984375</c:v>
                </c:pt>
                <c:pt idx="53">
                  <c:v>43885.0390625</c:v>
                </c:pt>
                <c:pt idx="54">
                  <c:v>43846.9609375</c:v>
                </c:pt>
                <c:pt idx="55">
                  <c:v>43838.640625</c:v>
                </c:pt>
                <c:pt idx="56">
                  <c:v>43810.44140625</c:v>
                </c:pt>
                <c:pt idx="57">
                  <c:v>43814.71875</c:v>
                </c:pt>
                <c:pt idx="58">
                  <c:v>43844.80078125</c:v>
                </c:pt>
                <c:pt idx="59">
                  <c:v>43838.0390625</c:v>
                </c:pt>
                <c:pt idx="60">
                  <c:v>43823.640625</c:v>
                </c:pt>
                <c:pt idx="61">
                  <c:v>43797.12109375</c:v>
                </c:pt>
                <c:pt idx="62">
                  <c:v>43830.76171875</c:v>
                </c:pt>
                <c:pt idx="63">
                  <c:v>43791.19921875</c:v>
                </c:pt>
                <c:pt idx="64">
                  <c:v>43741.19921875</c:v>
                </c:pt>
                <c:pt idx="65">
                  <c:v>43773.83984375</c:v>
                </c:pt>
                <c:pt idx="66">
                  <c:v>43775.6015625</c:v>
                </c:pt>
                <c:pt idx="67">
                  <c:v>43794.6015625</c:v>
                </c:pt>
                <c:pt idx="68">
                  <c:v>43792.19921875</c:v>
                </c:pt>
                <c:pt idx="69">
                  <c:v>43754.48046875</c:v>
                </c:pt>
                <c:pt idx="70">
                  <c:v>43745.0390625</c:v>
                </c:pt>
                <c:pt idx="71">
                  <c:v>43788.12109375</c:v>
                </c:pt>
                <c:pt idx="72">
                  <c:v>43841.359375</c:v>
                </c:pt>
                <c:pt idx="73">
                  <c:v>43838.6796875</c:v>
                </c:pt>
                <c:pt idx="74">
                  <c:v>43824.078125</c:v>
                </c:pt>
                <c:pt idx="75">
                  <c:v>43803.9609375</c:v>
                </c:pt>
                <c:pt idx="76">
                  <c:v>43802.0390625</c:v>
                </c:pt>
                <c:pt idx="77">
                  <c:v>43819.9609375</c:v>
                </c:pt>
                <c:pt idx="78">
                  <c:v>43871.640625</c:v>
                </c:pt>
                <c:pt idx="79">
                  <c:v>43818.51953125</c:v>
                </c:pt>
                <c:pt idx="80">
                  <c:v>43807.078125</c:v>
                </c:pt>
                <c:pt idx="81">
                  <c:v>43822.83984375</c:v>
                </c:pt>
                <c:pt idx="82">
                  <c:v>43783.80078125</c:v>
                </c:pt>
                <c:pt idx="83">
                  <c:v>43801.3984375</c:v>
                </c:pt>
                <c:pt idx="84">
                  <c:v>43792.83984375</c:v>
                </c:pt>
                <c:pt idx="85">
                  <c:v>43749.23828125</c:v>
                </c:pt>
                <c:pt idx="86">
                  <c:v>43750.83984375</c:v>
                </c:pt>
                <c:pt idx="87">
                  <c:v>43804.359375</c:v>
                </c:pt>
                <c:pt idx="88">
                  <c:v>43854.83984375</c:v>
                </c:pt>
                <c:pt idx="89">
                  <c:v>43801.078125</c:v>
                </c:pt>
                <c:pt idx="90">
                  <c:v>43819.87890625</c:v>
                </c:pt>
                <c:pt idx="91">
                  <c:v>43829.3984375</c:v>
                </c:pt>
                <c:pt idx="92">
                  <c:v>43835.9609375</c:v>
                </c:pt>
                <c:pt idx="93">
                  <c:v>43813.19921875</c:v>
                </c:pt>
                <c:pt idx="94">
                  <c:v>43829.71875</c:v>
                </c:pt>
                <c:pt idx="95">
                  <c:v>43901.76171875</c:v>
                </c:pt>
                <c:pt idx="96">
                  <c:v>43982.16015625</c:v>
                </c:pt>
                <c:pt idx="97">
                  <c:v>44009.48046875</c:v>
                </c:pt>
                <c:pt idx="98">
                  <c:v>43972.078125</c:v>
                </c:pt>
                <c:pt idx="99">
                  <c:v>43949.921875</c:v>
                </c:pt>
                <c:pt idx="100">
                  <c:v>43980.3203125</c:v>
                </c:pt>
                <c:pt idx="101">
                  <c:v>43919.12109375</c:v>
                </c:pt>
                <c:pt idx="102">
                  <c:v>43855.55859375</c:v>
                </c:pt>
                <c:pt idx="103">
                  <c:v>43861.55859375</c:v>
                </c:pt>
                <c:pt idx="104">
                  <c:v>43862.80078125</c:v>
                </c:pt>
                <c:pt idx="105">
                  <c:v>43841.9609375</c:v>
                </c:pt>
                <c:pt idx="106">
                  <c:v>43854.28125</c:v>
                </c:pt>
                <c:pt idx="107">
                  <c:v>43791.71875</c:v>
                </c:pt>
                <c:pt idx="108">
                  <c:v>43859.76171875</c:v>
                </c:pt>
                <c:pt idx="109">
                  <c:v>43849.51953125</c:v>
                </c:pt>
                <c:pt idx="110">
                  <c:v>43813.71875</c:v>
                </c:pt>
                <c:pt idx="111">
                  <c:v>43787.44140625</c:v>
                </c:pt>
                <c:pt idx="112">
                  <c:v>43716.19921875</c:v>
                </c:pt>
                <c:pt idx="113">
                  <c:v>43676.71875</c:v>
                </c:pt>
                <c:pt idx="114">
                  <c:v>43639.0390625</c:v>
                </c:pt>
                <c:pt idx="115">
                  <c:v>43631.71875</c:v>
                </c:pt>
                <c:pt idx="116">
                  <c:v>43663.6796875</c:v>
                </c:pt>
                <c:pt idx="117">
                  <c:v>43693.6796875</c:v>
                </c:pt>
                <c:pt idx="118">
                  <c:v>43725.0</c:v>
                </c:pt>
                <c:pt idx="119">
                  <c:v>43694.16015625</c:v>
                </c:pt>
                <c:pt idx="120">
                  <c:v>43651.76171875</c:v>
                </c:pt>
                <c:pt idx="121">
                  <c:v>43682.6796875</c:v>
                </c:pt>
                <c:pt idx="122">
                  <c:v>43799.87890625</c:v>
                </c:pt>
                <c:pt idx="123">
                  <c:v>43762.12109375</c:v>
                </c:pt>
                <c:pt idx="124">
                  <c:v>43759.0</c:v>
                </c:pt>
                <c:pt idx="125">
                  <c:v>43800.6796875</c:v>
                </c:pt>
                <c:pt idx="126">
                  <c:v>43812.640625</c:v>
                </c:pt>
                <c:pt idx="127">
                  <c:v>43772.6015625</c:v>
                </c:pt>
                <c:pt idx="128">
                  <c:v>43817.0390625</c:v>
                </c:pt>
                <c:pt idx="129">
                  <c:v>43804.0390625</c:v>
                </c:pt>
                <c:pt idx="130">
                  <c:v>43765.0</c:v>
                </c:pt>
                <c:pt idx="131">
                  <c:v>43726.359375</c:v>
                </c:pt>
                <c:pt idx="132">
                  <c:v>43711.6015625</c:v>
                </c:pt>
                <c:pt idx="133">
                  <c:v>43665.28125</c:v>
                </c:pt>
                <c:pt idx="134">
                  <c:v>43642.640625</c:v>
                </c:pt>
                <c:pt idx="135">
                  <c:v>43652.6015625</c:v>
                </c:pt>
                <c:pt idx="136">
                  <c:v>43649.28125</c:v>
                </c:pt>
                <c:pt idx="137">
                  <c:v>43641.83984375</c:v>
                </c:pt>
                <c:pt idx="138">
                  <c:v>43622.640625</c:v>
                </c:pt>
                <c:pt idx="139">
                  <c:v>43663.078125</c:v>
                </c:pt>
                <c:pt idx="140">
                  <c:v>43693.359375</c:v>
                </c:pt>
                <c:pt idx="141">
                  <c:v>43666.16015625</c:v>
                </c:pt>
                <c:pt idx="142">
                  <c:v>43751.921875</c:v>
                </c:pt>
                <c:pt idx="143">
                  <c:v>43767.640625</c:v>
                </c:pt>
                <c:pt idx="144">
                  <c:v>43731.71875</c:v>
                </c:pt>
                <c:pt idx="145">
                  <c:v>43864.6015625</c:v>
                </c:pt>
                <c:pt idx="146">
                  <c:v>43820.3203125</c:v>
                </c:pt>
                <c:pt idx="147">
                  <c:v>43865.6015625</c:v>
                </c:pt>
                <c:pt idx="148">
                  <c:v>43793.9609375</c:v>
                </c:pt>
                <c:pt idx="149">
                  <c:v>43825.921875</c:v>
                </c:pt>
                <c:pt idx="150">
                  <c:v>43827.0390625</c:v>
                </c:pt>
                <c:pt idx="151">
                  <c:v>43806.55859375</c:v>
                </c:pt>
                <c:pt idx="152">
                  <c:v>43748.9609375</c:v>
                </c:pt>
                <c:pt idx="153">
                  <c:v>43787.3203125</c:v>
                </c:pt>
                <c:pt idx="154">
                  <c:v>43774.48046875</c:v>
                </c:pt>
                <c:pt idx="155">
                  <c:v>43690.078125</c:v>
                </c:pt>
                <c:pt idx="156">
                  <c:v>43677.44140625</c:v>
                </c:pt>
                <c:pt idx="157">
                  <c:v>43695.12109375</c:v>
                </c:pt>
                <c:pt idx="158">
                  <c:v>43709.921875</c:v>
                </c:pt>
                <c:pt idx="159">
                  <c:v>43692.9609375</c:v>
                </c:pt>
                <c:pt idx="160">
                  <c:v>43695.921875</c:v>
                </c:pt>
                <c:pt idx="161">
                  <c:v>43667.640625</c:v>
                </c:pt>
                <c:pt idx="162">
                  <c:v>43641.16015625</c:v>
                </c:pt>
                <c:pt idx="163">
                  <c:v>43635.9609375</c:v>
                </c:pt>
                <c:pt idx="164">
                  <c:v>43633.3984375</c:v>
                </c:pt>
                <c:pt idx="165">
                  <c:v>43661.83984375</c:v>
                </c:pt>
                <c:pt idx="166">
                  <c:v>43737.9609375</c:v>
                </c:pt>
                <c:pt idx="167">
                  <c:v>43804.078125</c:v>
                </c:pt>
                <c:pt idx="168">
                  <c:v>43720.0</c:v>
                </c:pt>
                <c:pt idx="169">
                  <c:v>43622.80078125</c:v>
                </c:pt>
                <c:pt idx="170">
                  <c:v>43626.19921875</c:v>
                </c:pt>
                <c:pt idx="171">
                  <c:v>43672.87890625</c:v>
                </c:pt>
                <c:pt idx="172">
                  <c:v>43653.51953125</c:v>
                </c:pt>
                <c:pt idx="173">
                  <c:v>43666.078125</c:v>
                </c:pt>
                <c:pt idx="174">
                  <c:v>43616.12109375</c:v>
                </c:pt>
                <c:pt idx="175">
                  <c:v>43645.078125</c:v>
                </c:pt>
                <c:pt idx="176">
                  <c:v>43638.921875</c:v>
                </c:pt>
                <c:pt idx="177">
                  <c:v>43703.3984375</c:v>
                </c:pt>
                <c:pt idx="178">
                  <c:v>43664.71875</c:v>
                </c:pt>
                <c:pt idx="179">
                  <c:v>43617.87890625</c:v>
                </c:pt>
                <c:pt idx="180">
                  <c:v>43624.3203125</c:v>
                </c:pt>
                <c:pt idx="181">
                  <c:v>43605.6015625</c:v>
                </c:pt>
                <c:pt idx="182">
                  <c:v>43642.51953125</c:v>
                </c:pt>
                <c:pt idx="183">
                  <c:v>43669.55859375</c:v>
                </c:pt>
                <c:pt idx="184">
                  <c:v>43676.3984375</c:v>
                </c:pt>
                <c:pt idx="185">
                  <c:v>43660.44140625</c:v>
                </c:pt>
                <c:pt idx="186">
                  <c:v>43660.28125</c:v>
                </c:pt>
                <c:pt idx="187">
                  <c:v>43685.23828125</c:v>
                </c:pt>
                <c:pt idx="188">
                  <c:v>43705.3984375</c:v>
                </c:pt>
                <c:pt idx="189">
                  <c:v>43680.9609375</c:v>
                </c:pt>
                <c:pt idx="190">
                  <c:v>43612.87890625</c:v>
                </c:pt>
                <c:pt idx="191">
                  <c:v>43547.6796875</c:v>
                </c:pt>
                <c:pt idx="192">
                  <c:v>43532.3984375</c:v>
                </c:pt>
                <c:pt idx="193">
                  <c:v>43548.51953125</c:v>
                </c:pt>
                <c:pt idx="194">
                  <c:v>43498.16015625</c:v>
                </c:pt>
                <c:pt idx="195">
                  <c:v>43481.12109375</c:v>
                </c:pt>
                <c:pt idx="196">
                  <c:v>43445.3203125</c:v>
                </c:pt>
                <c:pt idx="197">
                  <c:v>43547.19921875</c:v>
                </c:pt>
                <c:pt idx="198">
                  <c:v>43534.28125</c:v>
                </c:pt>
                <c:pt idx="199">
                  <c:v>43596.3984375</c:v>
                </c:pt>
                <c:pt idx="200">
                  <c:v>43539.87890625</c:v>
                </c:pt>
                <c:pt idx="201">
                  <c:v>43534.48046875</c:v>
                </c:pt>
                <c:pt idx="202">
                  <c:v>43527.359375</c:v>
                </c:pt>
                <c:pt idx="203">
                  <c:v>43483.9609375</c:v>
                </c:pt>
                <c:pt idx="204">
                  <c:v>43460.3984375</c:v>
                </c:pt>
                <c:pt idx="205">
                  <c:v>43490.3203125</c:v>
                </c:pt>
                <c:pt idx="206">
                  <c:v>43513.80078125</c:v>
                </c:pt>
                <c:pt idx="207">
                  <c:v>43524.51953125</c:v>
                </c:pt>
                <c:pt idx="208">
                  <c:v>43539.0</c:v>
                </c:pt>
                <c:pt idx="209">
                  <c:v>43542.83984375</c:v>
                </c:pt>
                <c:pt idx="210">
                  <c:v>43548.87890625</c:v>
                </c:pt>
                <c:pt idx="211">
                  <c:v>43540.83984375</c:v>
                </c:pt>
                <c:pt idx="212">
                  <c:v>43535.87890625</c:v>
                </c:pt>
                <c:pt idx="213">
                  <c:v>43528.76171875</c:v>
                </c:pt>
                <c:pt idx="214">
                  <c:v>43544.19921875</c:v>
                </c:pt>
                <c:pt idx="215">
                  <c:v>43515.28125</c:v>
                </c:pt>
                <c:pt idx="216">
                  <c:v>43507.9609375</c:v>
                </c:pt>
                <c:pt idx="217">
                  <c:v>43564.6015625</c:v>
                </c:pt>
                <c:pt idx="218">
                  <c:v>43577.6796875</c:v>
                </c:pt>
                <c:pt idx="219">
                  <c:v>43590.0390625</c:v>
                </c:pt>
                <c:pt idx="220">
                  <c:v>43538.0390625</c:v>
                </c:pt>
                <c:pt idx="221">
                  <c:v>43497.078125</c:v>
                </c:pt>
                <c:pt idx="222">
                  <c:v>43467.359375</c:v>
                </c:pt>
                <c:pt idx="223">
                  <c:v>43428.640625</c:v>
                </c:pt>
                <c:pt idx="224">
                  <c:v>43434.83984375</c:v>
                </c:pt>
                <c:pt idx="225">
                  <c:v>43466.3203125</c:v>
                </c:pt>
                <c:pt idx="226">
                  <c:v>43510.19921875</c:v>
                </c:pt>
                <c:pt idx="227">
                  <c:v>43559.55859375</c:v>
                </c:pt>
                <c:pt idx="228">
                  <c:v>43593.19921875</c:v>
                </c:pt>
                <c:pt idx="229">
                  <c:v>43608.6015625</c:v>
                </c:pt>
                <c:pt idx="230">
                  <c:v>43617.51953125</c:v>
                </c:pt>
                <c:pt idx="231">
                  <c:v>43627.6796875</c:v>
                </c:pt>
                <c:pt idx="232">
                  <c:v>43610.71875</c:v>
                </c:pt>
                <c:pt idx="233">
                  <c:v>43578.0390625</c:v>
                </c:pt>
                <c:pt idx="234">
                  <c:v>43530.12109375</c:v>
                </c:pt>
                <c:pt idx="235">
                  <c:v>43539.80078125</c:v>
                </c:pt>
                <c:pt idx="236">
                  <c:v>43542.71875</c:v>
                </c:pt>
                <c:pt idx="237">
                  <c:v>43538.359375</c:v>
                </c:pt>
                <c:pt idx="238">
                  <c:v>43542.80078125</c:v>
                </c:pt>
                <c:pt idx="239">
                  <c:v>43510.3203125</c:v>
                </c:pt>
                <c:pt idx="240">
                  <c:v>43483.3203125</c:v>
                </c:pt>
                <c:pt idx="241">
                  <c:v>43440.76171875</c:v>
                </c:pt>
                <c:pt idx="242">
                  <c:v>43442.359375</c:v>
                </c:pt>
                <c:pt idx="243">
                  <c:v>43431.3984375</c:v>
                </c:pt>
                <c:pt idx="244">
                  <c:v>43380.3984375</c:v>
                </c:pt>
                <c:pt idx="245">
                  <c:v>43386.87890625</c:v>
                </c:pt>
                <c:pt idx="246">
                  <c:v>43390.83984375</c:v>
                </c:pt>
                <c:pt idx="247">
                  <c:v>43406.51953125</c:v>
                </c:pt>
                <c:pt idx="248">
                  <c:v>43429.921875</c:v>
                </c:pt>
                <c:pt idx="249">
                  <c:v>43434.9609375</c:v>
                </c:pt>
                <c:pt idx="250">
                  <c:v>43433.9609375</c:v>
                </c:pt>
                <c:pt idx="251">
                  <c:v>43403.359375</c:v>
                </c:pt>
                <c:pt idx="252">
                  <c:v>43363.83984375</c:v>
                </c:pt>
                <c:pt idx="253">
                  <c:v>43375.55859375</c:v>
                </c:pt>
                <c:pt idx="254">
                  <c:v>43395.28125</c:v>
                </c:pt>
                <c:pt idx="255">
                  <c:v>43417.28125</c:v>
                </c:pt>
                <c:pt idx="256">
                  <c:v>43438.51953125</c:v>
                </c:pt>
                <c:pt idx="257">
                  <c:v>43468.28125</c:v>
                </c:pt>
                <c:pt idx="258">
                  <c:v>43449.55859375</c:v>
                </c:pt>
                <c:pt idx="259">
                  <c:v>43472.16015625</c:v>
                </c:pt>
                <c:pt idx="260">
                  <c:v>43471.55859375</c:v>
                </c:pt>
                <c:pt idx="261">
                  <c:v>43475.6796875</c:v>
                </c:pt>
                <c:pt idx="262">
                  <c:v>43447.87890625</c:v>
                </c:pt>
                <c:pt idx="263">
                  <c:v>43423.80078125</c:v>
                </c:pt>
                <c:pt idx="264">
                  <c:v>43437.44140625</c:v>
                </c:pt>
                <c:pt idx="265">
                  <c:v>43426.19921875</c:v>
                </c:pt>
                <c:pt idx="266">
                  <c:v>43392.16015625</c:v>
                </c:pt>
                <c:pt idx="267">
                  <c:v>43412.359375</c:v>
                </c:pt>
                <c:pt idx="268">
                  <c:v>43388.0</c:v>
                </c:pt>
                <c:pt idx="269">
                  <c:v>43403.51953125</c:v>
                </c:pt>
                <c:pt idx="270">
                  <c:v>43312.80078125</c:v>
                </c:pt>
                <c:pt idx="271">
                  <c:v>43411.078125</c:v>
                </c:pt>
                <c:pt idx="272">
                  <c:v>43413.71875</c:v>
                </c:pt>
                <c:pt idx="273">
                  <c:v>43420.19921875</c:v>
                </c:pt>
                <c:pt idx="274">
                  <c:v>43432.44140625</c:v>
                </c:pt>
                <c:pt idx="275">
                  <c:v>43438.921875</c:v>
                </c:pt>
                <c:pt idx="276">
                  <c:v>43516.23828125</c:v>
                </c:pt>
                <c:pt idx="277">
                  <c:v>43499.359375</c:v>
                </c:pt>
                <c:pt idx="278">
                  <c:v>43485.0</c:v>
                </c:pt>
                <c:pt idx="279">
                  <c:v>43476.0</c:v>
                </c:pt>
                <c:pt idx="280">
                  <c:v>43458.44140625</c:v>
                </c:pt>
                <c:pt idx="281">
                  <c:v>43445.80078125</c:v>
                </c:pt>
                <c:pt idx="282">
                  <c:v>43442.640625</c:v>
                </c:pt>
                <c:pt idx="283">
                  <c:v>43478.0</c:v>
                </c:pt>
                <c:pt idx="284">
                  <c:v>43482.0390625</c:v>
                </c:pt>
                <c:pt idx="285">
                  <c:v>43514.078125</c:v>
                </c:pt>
                <c:pt idx="286">
                  <c:v>43492.19921875</c:v>
                </c:pt>
                <c:pt idx="287">
                  <c:v>43482.3984375</c:v>
                </c:pt>
                <c:pt idx="288">
                  <c:v>43490.51953125</c:v>
                </c:pt>
                <c:pt idx="289">
                  <c:v>43451.28125</c:v>
                </c:pt>
                <c:pt idx="290">
                  <c:v>43438.921875</c:v>
                </c:pt>
                <c:pt idx="291">
                  <c:v>43491.3203125</c:v>
                </c:pt>
                <c:pt idx="292">
                  <c:v>43482.80078125</c:v>
                </c:pt>
                <c:pt idx="293">
                  <c:v>43564.6796875</c:v>
                </c:pt>
                <c:pt idx="294">
                  <c:v>43470.19921875</c:v>
                </c:pt>
                <c:pt idx="295">
                  <c:v>43430.23828125</c:v>
                </c:pt>
                <c:pt idx="296">
                  <c:v>43460.078125</c:v>
                </c:pt>
                <c:pt idx="297">
                  <c:v>43457.9609375</c:v>
                </c:pt>
                <c:pt idx="298">
                  <c:v>43490.19921875</c:v>
                </c:pt>
                <c:pt idx="299">
                  <c:v>43521.28125</c:v>
                </c:pt>
                <c:pt idx="300">
                  <c:v>43577.71875</c:v>
                </c:pt>
                <c:pt idx="301">
                  <c:v>43553.0390625</c:v>
                </c:pt>
                <c:pt idx="302">
                  <c:v>43582.359375</c:v>
                </c:pt>
                <c:pt idx="303">
                  <c:v>43633.12109375</c:v>
                </c:pt>
                <c:pt idx="304">
                  <c:v>43636.23828125</c:v>
                </c:pt>
                <c:pt idx="305">
                  <c:v>43604.6796875</c:v>
                </c:pt>
                <c:pt idx="306">
                  <c:v>43573.87890625</c:v>
                </c:pt>
                <c:pt idx="307">
                  <c:v>43561.28125</c:v>
                </c:pt>
                <c:pt idx="308">
                  <c:v>43557.078125</c:v>
                </c:pt>
                <c:pt idx="309">
                  <c:v>43578.640625</c:v>
                </c:pt>
                <c:pt idx="310">
                  <c:v>43607.3984375</c:v>
                </c:pt>
                <c:pt idx="311">
                  <c:v>43638.359375</c:v>
                </c:pt>
                <c:pt idx="312">
                  <c:v>43658.48046875</c:v>
                </c:pt>
                <c:pt idx="313">
                  <c:v>43595.51953125</c:v>
                </c:pt>
                <c:pt idx="314">
                  <c:v>43540.078125</c:v>
                </c:pt>
                <c:pt idx="315">
                  <c:v>43451.3984375</c:v>
                </c:pt>
                <c:pt idx="316">
                  <c:v>43289.12109375</c:v>
                </c:pt>
                <c:pt idx="317">
                  <c:v>43455.6015625</c:v>
                </c:pt>
                <c:pt idx="318">
                  <c:v>43472.0390625</c:v>
                </c:pt>
                <c:pt idx="319">
                  <c:v>43467.71875</c:v>
                </c:pt>
                <c:pt idx="320">
                  <c:v>43436.76171875</c:v>
                </c:pt>
                <c:pt idx="321">
                  <c:v>43450.71875</c:v>
                </c:pt>
                <c:pt idx="322">
                  <c:v>43457.6015625</c:v>
                </c:pt>
                <c:pt idx="323">
                  <c:v>43422.359375</c:v>
                </c:pt>
                <c:pt idx="324">
                  <c:v>43407.16015625</c:v>
                </c:pt>
                <c:pt idx="325">
                  <c:v>43459.28125</c:v>
                </c:pt>
                <c:pt idx="326">
                  <c:v>43481.83984375</c:v>
                </c:pt>
                <c:pt idx="327">
                  <c:v>43471.19921875</c:v>
                </c:pt>
                <c:pt idx="328">
                  <c:v>43496.078125</c:v>
                </c:pt>
                <c:pt idx="329">
                  <c:v>43525.078125</c:v>
                </c:pt>
                <c:pt idx="330">
                  <c:v>43554.87890625</c:v>
                </c:pt>
                <c:pt idx="331">
                  <c:v>43572.28125</c:v>
                </c:pt>
                <c:pt idx="332">
                  <c:v>43568.6015625</c:v>
                </c:pt>
                <c:pt idx="333">
                  <c:v>43582.87890625</c:v>
                </c:pt>
                <c:pt idx="334">
                  <c:v>43590.12109375</c:v>
                </c:pt>
                <c:pt idx="335">
                  <c:v>43559.921875</c:v>
                </c:pt>
                <c:pt idx="336">
                  <c:v>43618.0390625</c:v>
                </c:pt>
                <c:pt idx="337">
                  <c:v>43632.76171875</c:v>
                </c:pt>
                <c:pt idx="338">
                  <c:v>43560.0390625</c:v>
                </c:pt>
                <c:pt idx="339">
                  <c:v>43591.80078125</c:v>
                </c:pt>
                <c:pt idx="340">
                  <c:v>43599.48046875</c:v>
                </c:pt>
                <c:pt idx="341">
                  <c:v>43612.3984375</c:v>
                </c:pt>
                <c:pt idx="342">
                  <c:v>43597.48046875</c:v>
                </c:pt>
                <c:pt idx="343">
                  <c:v>43544.12109375</c:v>
                </c:pt>
                <c:pt idx="344">
                  <c:v>43545.078125</c:v>
                </c:pt>
                <c:pt idx="345">
                  <c:v>43520.83984375</c:v>
                </c:pt>
                <c:pt idx="346">
                  <c:v>43486.9609375</c:v>
                </c:pt>
                <c:pt idx="347">
                  <c:v>43419.6015625</c:v>
                </c:pt>
                <c:pt idx="348">
                  <c:v>43431.6015625</c:v>
                </c:pt>
                <c:pt idx="349">
                  <c:v>43436.51953125</c:v>
                </c:pt>
                <c:pt idx="350">
                  <c:v>43462.48046875</c:v>
                </c:pt>
                <c:pt idx="351">
                  <c:v>43454.51953125</c:v>
                </c:pt>
                <c:pt idx="352">
                  <c:v>43475.6796875</c:v>
                </c:pt>
                <c:pt idx="353">
                  <c:v>43473.3984375</c:v>
                </c:pt>
                <c:pt idx="354">
                  <c:v>43445.23828125</c:v>
                </c:pt>
                <c:pt idx="355">
                  <c:v>43440.51953125</c:v>
                </c:pt>
                <c:pt idx="356">
                  <c:v>43448.83984375</c:v>
                </c:pt>
                <c:pt idx="357">
                  <c:v>43524.0</c:v>
                </c:pt>
                <c:pt idx="358">
                  <c:v>43547.44140625</c:v>
                </c:pt>
                <c:pt idx="359">
                  <c:v>43551.921875</c:v>
                </c:pt>
                <c:pt idx="360">
                  <c:v>43586.87890625</c:v>
                </c:pt>
                <c:pt idx="361">
                  <c:v>43567.48046875</c:v>
                </c:pt>
                <c:pt idx="362">
                  <c:v>43628.83984375</c:v>
                </c:pt>
                <c:pt idx="363">
                  <c:v>43586.28125</c:v>
                </c:pt>
                <c:pt idx="364">
                  <c:v>43609.83984375</c:v>
                </c:pt>
                <c:pt idx="365">
                  <c:v>43599.359375</c:v>
                </c:pt>
                <c:pt idx="366">
                  <c:v>43621.12109375</c:v>
                </c:pt>
                <c:pt idx="367">
                  <c:v>43581.921875</c:v>
                </c:pt>
                <c:pt idx="368">
                  <c:v>43625.0</c:v>
                </c:pt>
                <c:pt idx="369">
                  <c:v>43690.640625</c:v>
                </c:pt>
                <c:pt idx="370">
                  <c:v>43700.921875</c:v>
                </c:pt>
                <c:pt idx="371">
                  <c:v>43707.9609375</c:v>
                </c:pt>
                <c:pt idx="372">
                  <c:v>43701.16015625</c:v>
                </c:pt>
                <c:pt idx="373">
                  <c:v>43696.23828125</c:v>
                </c:pt>
                <c:pt idx="374">
                  <c:v>43653.078125</c:v>
                </c:pt>
                <c:pt idx="375">
                  <c:v>43620.71875</c:v>
                </c:pt>
                <c:pt idx="376">
                  <c:v>43586.19921875</c:v>
                </c:pt>
                <c:pt idx="377">
                  <c:v>43567.23828125</c:v>
                </c:pt>
                <c:pt idx="378">
                  <c:v>43563.76171875</c:v>
                </c:pt>
                <c:pt idx="379">
                  <c:v>43567.921875</c:v>
                </c:pt>
                <c:pt idx="380">
                  <c:v>43557.3203125</c:v>
                </c:pt>
                <c:pt idx="381">
                  <c:v>43519.87890625</c:v>
                </c:pt>
                <c:pt idx="382">
                  <c:v>43540.3203125</c:v>
                </c:pt>
                <c:pt idx="383">
                  <c:v>43564.71875</c:v>
                </c:pt>
                <c:pt idx="384">
                  <c:v>43561.23828125</c:v>
                </c:pt>
                <c:pt idx="385">
                  <c:v>43571.0390625</c:v>
                </c:pt>
                <c:pt idx="386">
                  <c:v>43627.55859375</c:v>
                </c:pt>
                <c:pt idx="387">
                  <c:v>43644.0390625</c:v>
                </c:pt>
                <c:pt idx="388">
                  <c:v>43645.921875</c:v>
                </c:pt>
                <c:pt idx="389">
                  <c:v>43654.640625</c:v>
                </c:pt>
                <c:pt idx="390">
                  <c:v>43650.19921875</c:v>
                </c:pt>
                <c:pt idx="391">
                  <c:v>43656.80078125</c:v>
                </c:pt>
                <c:pt idx="392">
                  <c:v>43685.640625</c:v>
                </c:pt>
                <c:pt idx="393">
                  <c:v>43649.80078125</c:v>
                </c:pt>
                <c:pt idx="394">
                  <c:v>43598.12109375</c:v>
                </c:pt>
                <c:pt idx="395">
                  <c:v>43621.9609375</c:v>
                </c:pt>
                <c:pt idx="396">
                  <c:v>43645.55859375</c:v>
                </c:pt>
                <c:pt idx="397">
                  <c:v>43688.3984375</c:v>
                </c:pt>
                <c:pt idx="398">
                  <c:v>43660.23828125</c:v>
                </c:pt>
                <c:pt idx="399">
                  <c:v>43642.3984375</c:v>
                </c:pt>
                <c:pt idx="400">
                  <c:v>43666.71875</c:v>
                </c:pt>
                <c:pt idx="401">
                  <c:v>43688.0</c:v>
                </c:pt>
                <c:pt idx="402">
                  <c:v>43680.12109375</c:v>
                </c:pt>
                <c:pt idx="403">
                  <c:v>43632.921875</c:v>
                </c:pt>
                <c:pt idx="404">
                  <c:v>43631.48046875</c:v>
                </c:pt>
                <c:pt idx="405">
                  <c:v>43647.51953125</c:v>
                </c:pt>
                <c:pt idx="406">
                  <c:v>43678.19921875</c:v>
                </c:pt>
                <c:pt idx="407">
                  <c:v>43732.3203125</c:v>
                </c:pt>
                <c:pt idx="408">
                  <c:v>43656.9609375</c:v>
                </c:pt>
                <c:pt idx="409">
                  <c:v>43620.640625</c:v>
                </c:pt>
                <c:pt idx="410">
                  <c:v>43669.0</c:v>
                </c:pt>
                <c:pt idx="411">
                  <c:v>43647.23828125</c:v>
                </c:pt>
                <c:pt idx="412">
                  <c:v>43657.0390625</c:v>
                </c:pt>
                <c:pt idx="413">
                  <c:v>43642.76171875</c:v>
                </c:pt>
                <c:pt idx="414">
                  <c:v>43676.76171875</c:v>
                </c:pt>
                <c:pt idx="415">
                  <c:v>43657.44140625</c:v>
                </c:pt>
                <c:pt idx="416">
                  <c:v>43710.3984375</c:v>
                </c:pt>
                <c:pt idx="417">
                  <c:v>43688.76171875</c:v>
                </c:pt>
                <c:pt idx="418">
                  <c:v>43602.80078125</c:v>
                </c:pt>
                <c:pt idx="419">
                  <c:v>43627.23828125</c:v>
                </c:pt>
                <c:pt idx="420">
                  <c:v>43552.0390625</c:v>
                </c:pt>
                <c:pt idx="421">
                  <c:v>43533.76171875</c:v>
                </c:pt>
                <c:pt idx="422">
                  <c:v>43511.3984375</c:v>
                </c:pt>
                <c:pt idx="423">
                  <c:v>43455.87890625</c:v>
                </c:pt>
                <c:pt idx="424">
                  <c:v>43473.6015625</c:v>
                </c:pt>
                <c:pt idx="425">
                  <c:v>43491.76171875</c:v>
                </c:pt>
                <c:pt idx="426">
                  <c:v>43523.359375</c:v>
                </c:pt>
                <c:pt idx="427">
                  <c:v>43539.078125</c:v>
                </c:pt>
                <c:pt idx="428">
                  <c:v>43590.71875</c:v>
                </c:pt>
                <c:pt idx="429">
                  <c:v>43599.83984375</c:v>
                </c:pt>
                <c:pt idx="430">
                  <c:v>43629.359375</c:v>
                </c:pt>
                <c:pt idx="431">
                  <c:v>43701.83984375</c:v>
                </c:pt>
                <c:pt idx="432">
                  <c:v>43728.71875</c:v>
                </c:pt>
                <c:pt idx="433">
                  <c:v>43736.19921875</c:v>
                </c:pt>
                <c:pt idx="434">
                  <c:v>43779.87890625</c:v>
                </c:pt>
                <c:pt idx="435">
                  <c:v>43766.23828125</c:v>
                </c:pt>
                <c:pt idx="436">
                  <c:v>43799.76171875</c:v>
                </c:pt>
                <c:pt idx="437">
                  <c:v>43738.48046875</c:v>
                </c:pt>
                <c:pt idx="438">
                  <c:v>43705.6015625</c:v>
                </c:pt>
                <c:pt idx="439">
                  <c:v>43703.6796875</c:v>
                </c:pt>
                <c:pt idx="440">
                  <c:v>43732.9609375</c:v>
                </c:pt>
                <c:pt idx="441">
                  <c:v>43701.44140625</c:v>
                </c:pt>
                <c:pt idx="442">
                  <c:v>43704.359375</c:v>
                </c:pt>
                <c:pt idx="443">
                  <c:v>43685.6796875</c:v>
                </c:pt>
                <c:pt idx="444">
                  <c:v>43744.12109375</c:v>
                </c:pt>
                <c:pt idx="445">
                  <c:v>43723.28125</c:v>
                </c:pt>
                <c:pt idx="446">
                  <c:v>43706.23828125</c:v>
                </c:pt>
                <c:pt idx="447">
                  <c:v>43678.6796875</c:v>
                </c:pt>
                <c:pt idx="448">
                  <c:v>43665.19921875</c:v>
                </c:pt>
                <c:pt idx="449">
                  <c:v>43616.0</c:v>
                </c:pt>
                <c:pt idx="450">
                  <c:v>43560.9609375</c:v>
                </c:pt>
                <c:pt idx="451">
                  <c:v>43604.28125</c:v>
                </c:pt>
                <c:pt idx="452">
                  <c:v>43612.28125</c:v>
                </c:pt>
                <c:pt idx="453">
                  <c:v>43630.359375</c:v>
                </c:pt>
                <c:pt idx="454">
                  <c:v>43669.71875</c:v>
                </c:pt>
                <c:pt idx="455">
                  <c:v>43673.28125</c:v>
                </c:pt>
                <c:pt idx="456">
                  <c:v>43651.3203125</c:v>
                </c:pt>
                <c:pt idx="457">
                  <c:v>43659.0</c:v>
                </c:pt>
                <c:pt idx="458">
                  <c:v>43678.921875</c:v>
                </c:pt>
                <c:pt idx="459">
                  <c:v>43572.078125</c:v>
                </c:pt>
                <c:pt idx="460">
                  <c:v>43592.359375</c:v>
                </c:pt>
                <c:pt idx="461">
                  <c:v>43601.28125</c:v>
                </c:pt>
                <c:pt idx="462">
                  <c:v>43604.83984375</c:v>
                </c:pt>
                <c:pt idx="463">
                  <c:v>43643.078125</c:v>
                </c:pt>
                <c:pt idx="464">
                  <c:v>43707.9609375</c:v>
                </c:pt>
                <c:pt idx="465">
                  <c:v>43676.83984375</c:v>
                </c:pt>
                <c:pt idx="466">
                  <c:v>43665.12109375</c:v>
                </c:pt>
                <c:pt idx="467">
                  <c:v>43689.3203125</c:v>
                </c:pt>
                <c:pt idx="468">
                  <c:v>43715.0390625</c:v>
                </c:pt>
                <c:pt idx="469">
                  <c:v>43694.0390625</c:v>
                </c:pt>
                <c:pt idx="470">
                  <c:v>43675.078125</c:v>
                </c:pt>
                <c:pt idx="471">
                  <c:v>43676.87890625</c:v>
                </c:pt>
                <c:pt idx="472">
                  <c:v>43640.51953125</c:v>
                </c:pt>
                <c:pt idx="473">
                  <c:v>43627.0</c:v>
                </c:pt>
                <c:pt idx="474">
                  <c:v>43603.19921875</c:v>
                </c:pt>
                <c:pt idx="475">
                  <c:v>43624.3203125</c:v>
                </c:pt>
                <c:pt idx="476">
                  <c:v>43596.3984375</c:v>
                </c:pt>
                <c:pt idx="477">
                  <c:v>43547.921875</c:v>
                </c:pt>
                <c:pt idx="478">
                  <c:v>43547.12109375</c:v>
                </c:pt>
                <c:pt idx="479">
                  <c:v>43576.48046875</c:v>
                </c:pt>
                <c:pt idx="480">
                  <c:v>43584.3203125</c:v>
                </c:pt>
                <c:pt idx="481">
                  <c:v>43630.078125</c:v>
                </c:pt>
                <c:pt idx="482">
                  <c:v>43610.71875</c:v>
                </c:pt>
                <c:pt idx="483">
                  <c:v>43635.078125</c:v>
                </c:pt>
                <c:pt idx="484">
                  <c:v>43596.76171875</c:v>
                </c:pt>
                <c:pt idx="485">
                  <c:v>43559.6015625</c:v>
                </c:pt>
                <c:pt idx="486">
                  <c:v>43578.3984375</c:v>
                </c:pt>
                <c:pt idx="487">
                  <c:v>43654.9609375</c:v>
                </c:pt>
                <c:pt idx="488">
                  <c:v>43631.6796875</c:v>
                </c:pt>
                <c:pt idx="489">
                  <c:v>43666.12109375</c:v>
                </c:pt>
                <c:pt idx="490">
                  <c:v>43673.0390625</c:v>
                </c:pt>
                <c:pt idx="491">
                  <c:v>43698.83984375</c:v>
                </c:pt>
                <c:pt idx="492">
                  <c:v>43722.0</c:v>
                </c:pt>
                <c:pt idx="493">
                  <c:v>43719.16015625</c:v>
                </c:pt>
                <c:pt idx="494">
                  <c:v>43712.640625</c:v>
                </c:pt>
                <c:pt idx="495">
                  <c:v>43705.16015625</c:v>
                </c:pt>
                <c:pt idx="496">
                  <c:v>43720.44140625</c:v>
                </c:pt>
                <c:pt idx="497">
                  <c:v>43724.83984375</c:v>
                </c:pt>
                <c:pt idx="498">
                  <c:v>43703.12109375</c:v>
                </c:pt>
                <c:pt idx="499">
                  <c:v>43674.359375</c:v>
                </c:pt>
                <c:pt idx="500">
                  <c:v>43653.44140625</c:v>
                </c:pt>
                <c:pt idx="501">
                  <c:v>43634.80078125</c:v>
                </c:pt>
                <c:pt idx="502">
                  <c:v>43648.3984375</c:v>
                </c:pt>
                <c:pt idx="503">
                  <c:v>43662.9609375</c:v>
                </c:pt>
                <c:pt idx="504">
                  <c:v>43687.71875</c:v>
                </c:pt>
                <c:pt idx="505">
                  <c:v>43678.71875</c:v>
                </c:pt>
                <c:pt idx="506">
                  <c:v>43673.9609375</c:v>
                </c:pt>
                <c:pt idx="507">
                  <c:v>43622.83984375</c:v>
                </c:pt>
                <c:pt idx="508">
                  <c:v>43677.640625</c:v>
                </c:pt>
                <c:pt idx="509">
                  <c:v>43726.44140625</c:v>
                </c:pt>
                <c:pt idx="510">
                  <c:v>43757.3984375</c:v>
                </c:pt>
                <c:pt idx="511">
                  <c:v>43749.640625</c:v>
                </c:pt>
                <c:pt idx="512">
                  <c:v>43741.71875</c:v>
                </c:pt>
                <c:pt idx="513">
                  <c:v>43737.921875</c:v>
                </c:pt>
                <c:pt idx="514">
                  <c:v>43714.80078125</c:v>
                </c:pt>
                <c:pt idx="515">
                  <c:v>43689.6796875</c:v>
                </c:pt>
                <c:pt idx="516">
                  <c:v>43684.28125</c:v>
                </c:pt>
                <c:pt idx="517">
                  <c:v>43705.44140625</c:v>
                </c:pt>
                <c:pt idx="518">
                  <c:v>43747.44140625</c:v>
                </c:pt>
                <c:pt idx="519">
                  <c:v>43781.6015625</c:v>
                </c:pt>
                <c:pt idx="520">
                  <c:v>43810.921875</c:v>
                </c:pt>
                <c:pt idx="521">
                  <c:v>43853.921875</c:v>
                </c:pt>
                <c:pt idx="522">
                  <c:v>43891.3203125</c:v>
                </c:pt>
                <c:pt idx="523">
                  <c:v>43907.0390625</c:v>
                </c:pt>
                <c:pt idx="524">
                  <c:v>43895.80078125</c:v>
                </c:pt>
                <c:pt idx="525">
                  <c:v>43892.71875</c:v>
                </c:pt>
                <c:pt idx="526">
                  <c:v>43867.6015625</c:v>
                </c:pt>
                <c:pt idx="527">
                  <c:v>43879.16015625</c:v>
                </c:pt>
                <c:pt idx="528">
                  <c:v>43868.51953125</c:v>
                </c:pt>
                <c:pt idx="529">
                  <c:v>43814.23828125</c:v>
                </c:pt>
                <c:pt idx="530">
                  <c:v>43817.55859375</c:v>
                </c:pt>
                <c:pt idx="531">
                  <c:v>43761.6015625</c:v>
                </c:pt>
                <c:pt idx="532">
                  <c:v>43732.640625</c:v>
                </c:pt>
                <c:pt idx="533">
                  <c:v>43717.76171875</c:v>
                </c:pt>
                <c:pt idx="534">
                  <c:v>43717.19921875</c:v>
                </c:pt>
                <c:pt idx="535">
                  <c:v>43671.76171875</c:v>
                </c:pt>
                <c:pt idx="536">
                  <c:v>43698.80078125</c:v>
                </c:pt>
                <c:pt idx="537">
                  <c:v>43708.55859375</c:v>
                </c:pt>
                <c:pt idx="538">
                  <c:v>43672.76171875</c:v>
                </c:pt>
                <c:pt idx="539">
                  <c:v>43653.44140625</c:v>
                </c:pt>
                <c:pt idx="540">
                  <c:v>43674.12109375</c:v>
                </c:pt>
                <c:pt idx="541">
                  <c:v>43704.71875</c:v>
                </c:pt>
                <c:pt idx="542">
                  <c:v>43695.0</c:v>
                </c:pt>
                <c:pt idx="543">
                  <c:v>43682.3984375</c:v>
                </c:pt>
                <c:pt idx="544">
                  <c:v>43647.16015625</c:v>
                </c:pt>
                <c:pt idx="545">
                  <c:v>43627.3203125</c:v>
                </c:pt>
                <c:pt idx="546">
                  <c:v>43652.87890625</c:v>
                </c:pt>
                <c:pt idx="547">
                  <c:v>43687.12109375</c:v>
                </c:pt>
                <c:pt idx="548">
                  <c:v>43711.51953125</c:v>
                </c:pt>
                <c:pt idx="549">
                  <c:v>43709.078125</c:v>
                </c:pt>
                <c:pt idx="550">
                  <c:v>43752.87890625</c:v>
                </c:pt>
                <c:pt idx="551">
                  <c:v>43776.87890625</c:v>
                </c:pt>
                <c:pt idx="552">
                  <c:v>43792.6796875</c:v>
                </c:pt>
                <c:pt idx="553">
                  <c:v>43760.51953125</c:v>
                </c:pt>
                <c:pt idx="554">
                  <c:v>43728.078125</c:v>
                </c:pt>
                <c:pt idx="555">
                  <c:v>43740.23828125</c:v>
                </c:pt>
                <c:pt idx="556">
                  <c:v>43711.078125</c:v>
                </c:pt>
                <c:pt idx="557">
                  <c:v>43699.9609375</c:v>
                </c:pt>
                <c:pt idx="558">
                  <c:v>43673.9609375</c:v>
                </c:pt>
                <c:pt idx="559">
                  <c:v>43672.87890625</c:v>
                </c:pt>
                <c:pt idx="560">
                  <c:v>43642.078125</c:v>
                </c:pt>
                <c:pt idx="561">
                  <c:v>43615.51953125</c:v>
                </c:pt>
                <c:pt idx="562">
                  <c:v>43641.3984375</c:v>
                </c:pt>
                <c:pt idx="563">
                  <c:v>43644.6796875</c:v>
                </c:pt>
                <c:pt idx="564">
                  <c:v>43716.19921875</c:v>
                </c:pt>
                <c:pt idx="565">
                  <c:v>43739.12109375</c:v>
                </c:pt>
                <c:pt idx="566">
                  <c:v>43752.0</c:v>
                </c:pt>
                <c:pt idx="567">
                  <c:v>43756.48046875</c:v>
                </c:pt>
                <c:pt idx="568">
                  <c:v>43789.078125</c:v>
                </c:pt>
                <c:pt idx="569">
                  <c:v>43848.76171875</c:v>
                </c:pt>
                <c:pt idx="570">
                  <c:v>43867.6796875</c:v>
                </c:pt>
                <c:pt idx="571">
                  <c:v>43864.55859375</c:v>
                </c:pt>
                <c:pt idx="572">
                  <c:v>43874.48046875</c:v>
                </c:pt>
                <c:pt idx="573">
                  <c:v>43872.71875</c:v>
                </c:pt>
                <c:pt idx="574">
                  <c:v>43909.87890625</c:v>
                </c:pt>
                <c:pt idx="575">
                  <c:v>43908.19921875</c:v>
                </c:pt>
                <c:pt idx="576">
                  <c:v>43928.6015625</c:v>
                </c:pt>
                <c:pt idx="577">
                  <c:v>43939.44140625</c:v>
                </c:pt>
                <c:pt idx="578">
                  <c:v>43947.76171875</c:v>
                </c:pt>
                <c:pt idx="579">
                  <c:v>43915.87890625</c:v>
                </c:pt>
                <c:pt idx="580">
                  <c:v>43881.3203125</c:v>
                </c:pt>
                <c:pt idx="581">
                  <c:v>43893.23828125</c:v>
                </c:pt>
                <c:pt idx="582">
                  <c:v>43913.51953125</c:v>
                </c:pt>
                <c:pt idx="583">
                  <c:v>43921.76171875</c:v>
                </c:pt>
                <c:pt idx="584">
                  <c:v>43868.6015625</c:v>
                </c:pt>
                <c:pt idx="585">
                  <c:v>43882.12109375</c:v>
                </c:pt>
                <c:pt idx="586">
                  <c:v>43792.078125</c:v>
                </c:pt>
                <c:pt idx="587">
                  <c:v>43779.6796875</c:v>
                </c:pt>
                <c:pt idx="588">
                  <c:v>43813.44140625</c:v>
                </c:pt>
                <c:pt idx="589">
                  <c:v>43775.359375</c:v>
                </c:pt>
                <c:pt idx="590">
                  <c:v>43710.48046875</c:v>
                </c:pt>
                <c:pt idx="591">
                  <c:v>43658.23828125</c:v>
                </c:pt>
                <c:pt idx="592">
                  <c:v>43684.87890625</c:v>
                </c:pt>
                <c:pt idx="593">
                  <c:v>43750.640625</c:v>
                </c:pt>
                <c:pt idx="594">
                  <c:v>43762.23828125</c:v>
                </c:pt>
                <c:pt idx="595">
                  <c:v>43766.16015625</c:v>
                </c:pt>
                <c:pt idx="596">
                  <c:v>43803.23828125</c:v>
                </c:pt>
                <c:pt idx="597">
                  <c:v>43852.83984375</c:v>
                </c:pt>
                <c:pt idx="598">
                  <c:v>43899.9609375</c:v>
                </c:pt>
                <c:pt idx="599">
                  <c:v>43841.359375</c:v>
                </c:pt>
                <c:pt idx="600">
                  <c:v>43876.16015625</c:v>
                </c:pt>
                <c:pt idx="601">
                  <c:v>43872.078125</c:v>
                </c:pt>
                <c:pt idx="602">
                  <c:v>43872.0390625</c:v>
                </c:pt>
                <c:pt idx="603">
                  <c:v>43857.6796875</c:v>
                </c:pt>
                <c:pt idx="604">
                  <c:v>43790.3203125</c:v>
                </c:pt>
                <c:pt idx="605">
                  <c:v>43740.80078125</c:v>
                </c:pt>
                <c:pt idx="606">
                  <c:v>43728.640625</c:v>
                </c:pt>
                <c:pt idx="607">
                  <c:v>43671.23828125</c:v>
                </c:pt>
                <c:pt idx="608">
                  <c:v>43730.078125</c:v>
                </c:pt>
                <c:pt idx="609">
                  <c:v>43795.71875</c:v>
                </c:pt>
                <c:pt idx="610">
                  <c:v>43818.44140625</c:v>
                </c:pt>
                <c:pt idx="611">
                  <c:v>43802.6796875</c:v>
                </c:pt>
                <c:pt idx="612">
                  <c:v>43834.6015625</c:v>
                </c:pt>
                <c:pt idx="613">
                  <c:v>43851.12109375</c:v>
                </c:pt>
                <c:pt idx="614">
                  <c:v>43868.16015625</c:v>
                </c:pt>
                <c:pt idx="615">
                  <c:v>43854.6796875</c:v>
                </c:pt>
                <c:pt idx="616">
                  <c:v>43848.19921875</c:v>
                </c:pt>
                <c:pt idx="617">
                  <c:v>43845.55859375</c:v>
                </c:pt>
                <c:pt idx="618">
                  <c:v>43843.48046875</c:v>
                </c:pt>
                <c:pt idx="619">
                  <c:v>43818.80078125</c:v>
                </c:pt>
                <c:pt idx="620">
                  <c:v>43767.3984375</c:v>
                </c:pt>
                <c:pt idx="621">
                  <c:v>43715.23828125</c:v>
                </c:pt>
                <c:pt idx="622">
                  <c:v>43750.921875</c:v>
                </c:pt>
                <c:pt idx="623">
                  <c:v>43799.9609375</c:v>
                </c:pt>
                <c:pt idx="624">
                  <c:v>43839.23828125</c:v>
                </c:pt>
                <c:pt idx="625">
                  <c:v>43878.359375</c:v>
                </c:pt>
                <c:pt idx="626">
                  <c:v>43898.48046875</c:v>
                </c:pt>
                <c:pt idx="627">
                  <c:v>43896.6015625</c:v>
                </c:pt>
                <c:pt idx="628">
                  <c:v>43903.6015625</c:v>
                </c:pt>
                <c:pt idx="629">
                  <c:v>43889.12109375</c:v>
                </c:pt>
                <c:pt idx="630">
                  <c:v>43784.44140625</c:v>
                </c:pt>
                <c:pt idx="631">
                  <c:v>43850.3984375</c:v>
                </c:pt>
                <c:pt idx="632">
                  <c:v>43831.0</c:v>
                </c:pt>
                <c:pt idx="633">
                  <c:v>43812.80078125</c:v>
                </c:pt>
                <c:pt idx="634">
                  <c:v>43792.71875</c:v>
                </c:pt>
                <c:pt idx="635">
                  <c:v>43757.80078125</c:v>
                </c:pt>
                <c:pt idx="636">
                  <c:v>43748.640625</c:v>
                </c:pt>
                <c:pt idx="637">
                  <c:v>43773.51953125</c:v>
                </c:pt>
                <c:pt idx="638">
                  <c:v>43773.16015625</c:v>
                </c:pt>
                <c:pt idx="639">
                  <c:v>43767.76171875</c:v>
                </c:pt>
                <c:pt idx="640">
                  <c:v>43784.6796875</c:v>
                </c:pt>
                <c:pt idx="641">
                  <c:v>43804.87890625</c:v>
                </c:pt>
                <c:pt idx="642">
                  <c:v>43816.0390625</c:v>
                </c:pt>
                <c:pt idx="643">
                  <c:v>43839.6015625</c:v>
                </c:pt>
                <c:pt idx="644">
                  <c:v>43845.640625</c:v>
                </c:pt>
                <c:pt idx="645">
                  <c:v>43869.55859375</c:v>
                </c:pt>
                <c:pt idx="646">
                  <c:v>43861.87890625</c:v>
                </c:pt>
                <c:pt idx="647">
                  <c:v>43854.71875</c:v>
                </c:pt>
                <c:pt idx="648">
                  <c:v>43838.6796875</c:v>
                </c:pt>
                <c:pt idx="649">
                  <c:v>43878.80078125</c:v>
                </c:pt>
                <c:pt idx="650">
                  <c:v>43880.80078125</c:v>
                </c:pt>
                <c:pt idx="651">
                  <c:v>43895.921875</c:v>
                </c:pt>
                <c:pt idx="652">
                  <c:v>43949.87890625</c:v>
                </c:pt>
                <c:pt idx="653">
                  <c:v>43943.0390625</c:v>
                </c:pt>
                <c:pt idx="654">
                  <c:v>43908.921875</c:v>
                </c:pt>
                <c:pt idx="655">
                  <c:v>43962.9609375</c:v>
                </c:pt>
                <c:pt idx="656">
                  <c:v>43955.55859375</c:v>
                </c:pt>
                <c:pt idx="657">
                  <c:v>43924.359375</c:v>
                </c:pt>
                <c:pt idx="658">
                  <c:v>43916.0390625</c:v>
                </c:pt>
                <c:pt idx="659">
                  <c:v>43939.23828125</c:v>
                </c:pt>
                <c:pt idx="660">
                  <c:v>44003.87890625</c:v>
                </c:pt>
                <c:pt idx="661">
                  <c:v>44026.76171875</c:v>
                </c:pt>
                <c:pt idx="662">
                  <c:v>44049.80078125</c:v>
                </c:pt>
                <c:pt idx="663">
                  <c:v>44029.12109375</c:v>
                </c:pt>
                <c:pt idx="664">
                  <c:v>43989.55859375</c:v>
                </c:pt>
                <c:pt idx="665">
                  <c:v>44012.48046875</c:v>
                </c:pt>
                <c:pt idx="666">
                  <c:v>44025.23828125</c:v>
                </c:pt>
                <c:pt idx="667">
                  <c:v>43999.55859375</c:v>
                </c:pt>
                <c:pt idx="668">
                  <c:v>44005.12109375</c:v>
                </c:pt>
                <c:pt idx="669">
                  <c:v>44013.23828125</c:v>
                </c:pt>
                <c:pt idx="670">
                  <c:v>44026.71875</c:v>
                </c:pt>
                <c:pt idx="671">
                  <c:v>44039.71875</c:v>
                </c:pt>
                <c:pt idx="672">
                  <c:v>44068.6015625</c:v>
                </c:pt>
                <c:pt idx="673">
                  <c:v>44085.0</c:v>
                </c:pt>
                <c:pt idx="674">
                  <c:v>44123.48046875</c:v>
                </c:pt>
                <c:pt idx="675">
                  <c:v>44082.80078125</c:v>
                </c:pt>
                <c:pt idx="676">
                  <c:v>44137.23828125</c:v>
                </c:pt>
                <c:pt idx="677">
                  <c:v>44096.0</c:v>
                </c:pt>
                <c:pt idx="678">
                  <c:v>44089.3203125</c:v>
                </c:pt>
                <c:pt idx="679">
                  <c:v>44025.19921875</c:v>
                </c:pt>
                <c:pt idx="680">
                  <c:v>44028.51953125</c:v>
                </c:pt>
                <c:pt idx="681">
                  <c:v>43991.76171875</c:v>
                </c:pt>
                <c:pt idx="682">
                  <c:v>44024.3203125</c:v>
                </c:pt>
                <c:pt idx="683">
                  <c:v>44066.921875</c:v>
                </c:pt>
                <c:pt idx="684">
                  <c:v>44066.51953125</c:v>
                </c:pt>
                <c:pt idx="685">
                  <c:v>44045.6796875</c:v>
                </c:pt>
                <c:pt idx="686">
                  <c:v>44071.55859375</c:v>
                </c:pt>
                <c:pt idx="687">
                  <c:v>44071.640625</c:v>
                </c:pt>
                <c:pt idx="688">
                  <c:v>44077.16015625</c:v>
                </c:pt>
                <c:pt idx="689">
                  <c:v>44055.9609375</c:v>
                </c:pt>
              </c:numCache>
            </c:numRef>
          </c:yVal>
          <c:smooth val="0"/>
        </c:ser>
        <c:ser>
          <c:idx val="1"/>
          <c:order val="1"/>
          <c:tx>
            <c:strRef>
              <c:f>'unif profiles px val'!$W$1</c:f>
              <c:strCache>
                <c:ptCount val="1"/>
                <c:pt idx="0">
                  <c:v>left side, down, repeated</c:v>
                </c:pt>
              </c:strCache>
            </c:strRef>
          </c:tx>
          <c:spPr>
            <a:ln w="28575">
              <a:noFill/>
            </a:ln>
          </c:spPr>
          <c:yVal>
            <c:numRef>
              <c:f>'unif profiles px val'!$X$2:$X$691</c:f>
              <c:numCache>
                <c:formatCode>General</c:formatCode>
                <c:ptCount val="690"/>
                <c:pt idx="0">
                  <c:v>43328.23828125</c:v>
                </c:pt>
                <c:pt idx="1">
                  <c:v>43321.6796875</c:v>
                </c:pt>
                <c:pt idx="2">
                  <c:v>43315.19921875</c:v>
                </c:pt>
                <c:pt idx="3">
                  <c:v>43334.640625</c:v>
                </c:pt>
                <c:pt idx="4">
                  <c:v>43351.23828125</c:v>
                </c:pt>
                <c:pt idx="5">
                  <c:v>43385.55859375</c:v>
                </c:pt>
                <c:pt idx="6">
                  <c:v>43363.640625</c:v>
                </c:pt>
                <c:pt idx="7">
                  <c:v>43402.55859375</c:v>
                </c:pt>
                <c:pt idx="8">
                  <c:v>43373.76171875</c:v>
                </c:pt>
                <c:pt idx="9">
                  <c:v>43380.23828125</c:v>
                </c:pt>
                <c:pt idx="10">
                  <c:v>43423.640625</c:v>
                </c:pt>
                <c:pt idx="11">
                  <c:v>43472.80078125</c:v>
                </c:pt>
                <c:pt idx="12">
                  <c:v>43458.44140625</c:v>
                </c:pt>
                <c:pt idx="13">
                  <c:v>43490.078125</c:v>
                </c:pt>
                <c:pt idx="14">
                  <c:v>43432.83984375</c:v>
                </c:pt>
                <c:pt idx="15">
                  <c:v>43373.19921875</c:v>
                </c:pt>
                <c:pt idx="16">
                  <c:v>43344.87890625</c:v>
                </c:pt>
                <c:pt idx="17">
                  <c:v>43293.71875</c:v>
                </c:pt>
                <c:pt idx="18">
                  <c:v>43244.3984375</c:v>
                </c:pt>
                <c:pt idx="19">
                  <c:v>43223.16015625</c:v>
                </c:pt>
                <c:pt idx="20">
                  <c:v>43161.3203125</c:v>
                </c:pt>
                <c:pt idx="21">
                  <c:v>43146.71875</c:v>
                </c:pt>
                <c:pt idx="22">
                  <c:v>43148.3203125</c:v>
                </c:pt>
                <c:pt idx="23">
                  <c:v>43132.0</c:v>
                </c:pt>
                <c:pt idx="24">
                  <c:v>43148.87890625</c:v>
                </c:pt>
                <c:pt idx="25">
                  <c:v>43186.23828125</c:v>
                </c:pt>
                <c:pt idx="26">
                  <c:v>43223.921875</c:v>
                </c:pt>
                <c:pt idx="27">
                  <c:v>43237.80078125</c:v>
                </c:pt>
                <c:pt idx="28">
                  <c:v>43274.71875</c:v>
                </c:pt>
                <c:pt idx="29">
                  <c:v>43270.87890625</c:v>
                </c:pt>
                <c:pt idx="30">
                  <c:v>43226.23828125</c:v>
                </c:pt>
                <c:pt idx="31">
                  <c:v>43175.71875</c:v>
                </c:pt>
                <c:pt idx="32">
                  <c:v>43225.6796875</c:v>
                </c:pt>
                <c:pt idx="33">
                  <c:v>43197.0</c:v>
                </c:pt>
                <c:pt idx="34">
                  <c:v>43270.0</c:v>
                </c:pt>
                <c:pt idx="35">
                  <c:v>43254.87890625</c:v>
                </c:pt>
                <c:pt idx="36">
                  <c:v>43239.16015625</c:v>
                </c:pt>
                <c:pt idx="37">
                  <c:v>43193.80078125</c:v>
                </c:pt>
                <c:pt idx="38">
                  <c:v>43168.23828125</c:v>
                </c:pt>
                <c:pt idx="39">
                  <c:v>43207.28125</c:v>
                </c:pt>
                <c:pt idx="40">
                  <c:v>43178.71875</c:v>
                </c:pt>
                <c:pt idx="41">
                  <c:v>43211.359375</c:v>
                </c:pt>
                <c:pt idx="42">
                  <c:v>43235.80078125</c:v>
                </c:pt>
                <c:pt idx="43">
                  <c:v>43225.0390625</c:v>
                </c:pt>
                <c:pt idx="44">
                  <c:v>43227.87890625</c:v>
                </c:pt>
                <c:pt idx="45">
                  <c:v>43232.44140625</c:v>
                </c:pt>
                <c:pt idx="46">
                  <c:v>43224.51953125</c:v>
                </c:pt>
                <c:pt idx="47">
                  <c:v>43227.921875</c:v>
                </c:pt>
                <c:pt idx="48">
                  <c:v>43218.6015625</c:v>
                </c:pt>
                <c:pt idx="49">
                  <c:v>43206.71875</c:v>
                </c:pt>
                <c:pt idx="50">
                  <c:v>43192.51953125</c:v>
                </c:pt>
                <c:pt idx="51">
                  <c:v>43228.51953125</c:v>
                </c:pt>
                <c:pt idx="52">
                  <c:v>43245.55859375</c:v>
                </c:pt>
                <c:pt idx="53">
                  <c:v>43283.9609375</c:v>
                </c:pt>
                <c:pt idx="54">
                  <c:v>43300.76171875</c:v>
                </c:pt>
                <c:pt idx="55">
                  <c:v>43260.12109375</c:v>
                </c:pt>
                <c:pt idx="56">
                  <c:v>43210.921875</c:v>
                </c:pt>
                <c:pt idx="57">
                  <c:v>43166.078125</c:v>
                </c:pt>
                <c:pt idx="58">
                  <c:v>43183.19921875</c:v>
                </c:pt>
                <c:pt idx="59">
                  <c:v>43129.23828125</c:v>
                </c:pt>
                <c:pt idx="60">
                  <c:v>43133.3203125</c:v>
                </c:pt>
                <c:pt idx="61">
                  <c:v>43195.921875</c:v>
                </c:pt>
                <c:pt idx="62">
                  <c:v>43223.28125</c:v>
                </c:pt>
                <c:pt idx="63">
                  <c:v>43226.0</c:v>
                </c:pt>
                <c:pt idx="64">
                  <c:v>43185.80078125</c:v>
                </c:pt>
                <c:pt idx="65">
                  <c:v>43158.83984375</c:v>
                </c:pt>
                <c:pt idx="66">
                  <c:v>43147.6796875</c:v>
                </c:pt>
                <c:pt idx="67">
                  <c:v>43187.44140625</c:v>
                </c:pt>
                <c:pt idx="68">
                  <c:v>43165.48046875</c:v>
                </c:pt>
                <c:pt idx="69">
                  <c:v>43158.078125</c:v>
                </c:pt>
                <c:pt idx="70">
                  <c:v>43199.359375</c:v>
                </c:pt>
                <c:pt idx="71">
                  <c:v>43239.55859375</c:v>
                </c:pt>
                <c:pt idx="72">
                  <c:v>43235.12109375</c:v>
                </c:pt>
                <c:pt idx="73">
                  <c:v>43258.48046875</c:v>
                </c:pt>
                <c:pt idx="74">
                  <c:v>43269.3203125</c:v>
                </c:pt>
                <c:pt idx="75">
                  <c:v>43241.23828125</c:v>
                </c:pt>
                <c:pt idx="76">
                  <c:v>43243.078125</c:v>
                </c:pt>
                <c:pt idx="77">
                  <c:v>43260.6015625</c:v>
                </c:pt>
                <c:pt idx="78">
                  <c:v>43293.640625</c:v>
                </c:pt>
                <c:pt idx="79">
                  <c:v>43302.078125</c:v>
                </c:pt>
                <c:pt idx="80">
                  <c:v>43287.71875</c:v>
                </c:pt>
                <c:pt idx="81">
                  <c:v>43268.0</c:v>
                </c:pt>
                <c:pt idx="82">
                  <c:v>43215.9609375</c:v>
                </c:pt>
                <c:pt idx="83">
                  <c:v>43191.44140625</c:v>
                </c:pt>
                <c:pt idx="84">
                  <c:v>43132.3203125</c:v>
                </c:pt>
                <c:pt idx="85">
                  <c:v>43163.3984375</c:v>
                </c:pt>
                <c:pt idx="86">
                  <c:v>43163.87890625</c:v>
                </c:pt>
                <c:pt idx="87">
                  <c:v>43121.640625</c:v>
                </c:pt>
                <c:pt idx="88">
                  <c:v>43150.6796875</c:v>
                </c:pt>
                <c:pt idx="89">
                  <c:v>43165.83984375</c:v>
                </c:pt>
                <c:pt idx="90">
                  <c:v>43230.640625</c:v>
                </c:pt>
                <c:pt idx="91">
                  <c:v>43306.28125</c:v>
                </c:pt>
                <c:pt idx="92">
                  <c:v>43347.23828125</c:v>
                </c:pt>
                <c:pt idx="93">
                  <c:v>43389.44140625</c:v>
                </c:pt>
                <c:pt idx="94">
                  <c:v>43417.51953125</c:v>
                </c:pt>
                <c:pt idx="95">
                  <c:v>43432.87890625</c:v>
                </c:pt>
                <c:pt idx="96">
                  <c:v>43422.51953125</c:v>
                </c:pt>
                <c:pt idx="97">
                  <c:v>43383.71875</c:v>
                </c:pt>
                <c:pt idx="98">
                  <c:v>43334.28125</c:v>
                </c:pt>
                <c:pt idx="99">
                  <c:v>43302.48046875</c:v>
                </c:pt>
                <c:pt idx="100">
                  <c:v>43335.80078125</c:v>
                </c:pt>
                <c:pt idx="101">
                  <c:v>43348.078125</c:v>
                </c:pt>
                <c:pt idx="102">
                  <c:v>43308.55859375</c:v>
                </c:pt>
                <c:pt idx="103">
                  <c:v>43314.19921875</c:v>
                </c:pt>
                <c:pt idx="104">
                  <c:v>43315.921875</c:v>
                </c:pt>
                <c:pt idx="105">
                  <c:v>43285.640625</c:v>
                </c:pt>
                <c:pt idx="106">
                  <c:v>43257.6796875</c:v>
                </c:pt>
                <c:pt idx="107">
                  <c:v>43269.71875</c:v>
                </c:pt>
                <c:pt idx="108">
                  <c:v>43242.76171875</c:v>
                </c:pt>
                <c:pt idx="109">
                  <c:v>43248.28125</c:v>
                </c:pt>
                <c:pt idx="110">
                  <c:v>43206.23828125</c:v>
                </c:pt>
                <c:pt idx="111">
                  <c:v>43211.3203125</c:v>
                </c:pt>
                <c:pt idx="112">
                  <c:v>43177.44140625</c:v>
                </c:pt>
                <c:pt idx="113">
                  <c:v>43195.6015625</c:v>
                </c:pt>
                <c:pt idx="114">
                  <c:v>43207.87890625</c:v>
                </c:pt>
                <c:pt idx="115">
                  <c:v>43204.3203125</c:v>
                </c:pt>
                <c:pt idx="116">
                  <c:v>43207.71875</c:v>
                </c:pt>
                <c:pt idx="117">
                  <c:v>43214.921875</c:v>
                </c:pt>
                <c:pt idx="118">
                  <c:v>43214.3203125</c:v>
                </c:pt>
                <c:pt idx="119">
                  <c:v>43245.6796875</c:v>
                </c:pt>
                <c:pt idx="120">
                  <c:v>43236.12109375</c:v>
                </c:pt>
                <c:pt idx="121">
                  <c:v>43201.80078125</c:v>
                </c:pt>
                <c:pt idx="122">
                  <c:v>43229.48046875</c:v>
                </c:pt>
                <c:pt idx="123">
                  <c:v>43236.3203125</c:v>
                </c:pt>
                <c:pt idx="124">
                  <c:v>43216.83984375</c:v>
                </c:pt>
                <c:pt idx="125">
                  <c:v>43236.0</c:v>
                </c:pt>
                <c:pt idx="126">
                  <c:v>43246.921875</c:v>
                </c:pt>
                <c:pt idx="127">
                  <c:v>43260.55859375</c:v>
                </c:pt>
                <c:pt idx="128">
                  <c:v>43251.921875</c:v>
                </c:pt>
                <c:pt idx="129">
                  <c:v>43228.359375</c:v>
                </c:pt>
                <c:pt idx="130">
                  <c:v>43247.28125</c:v>
                </c:pt>
                <c:pt idx="131">
                  <c:v>43226.28125</c:v>
                </c:pt>
                <c:pt idx="132">
                  <c:v>43243.16015625</c:v>
                </c:pt>
                <c:pt idx="133">
                  <c:v>43253.078125</c:v>
                </c:pt>
                <c:pt idx="134">
                  <c:v>43206.078125</c:v>
                </c:pt>
                <c:pt idx="135">
                  <c:v>43218.87890625</c:v>
                </c:pt>
                <c:pt idx="136">
                  <c:v>43161.71875</c:v>
                </c:pt>
                <c:pt idx="137">
                  <c:v>43142.48046875</c:v>
                </c:pt>
                <c:pt idx="138">
                  <c:v>43095.87890625</c:v>
                </c:pt>
                <c:pt idx="139">
                  <c:v>43108.0390625</c:v>
                </c:pt>
                <c:pt idx="140">
                  <c:v>43079.80078125</c:v>
                </c:pt>
                <c:pt idx="141">
                  <c:v>43063.640625</c:v>
                </c:pt>
                <c:pt idx="142">
                  <c:v>43144.6015625</c:v>
                </c:pt>
                <c:pt idx="143">
                  <c:v>43213.71875</c:v>
                </c:pt>
                <c:pt idx="144">
                  <c:v>43259.12109375</c:v>
                </c:pt>
                <c:pt idx="145">
                  <c:v>43264.0</c:v>
                </c:pt>
                <c:pt idx="146">
                  <c:v>43303.3203125</c:v>
                </c:pt>
                <c:pt idx="147">
                  <c:v>43307.19921875</c:v>
                </c:pt>
                <c:pt idx="148">
                  <c:v>43286.76171875</c:v>
                </c:pt>
                <c:pt idx="149">
                  <c:v>43296.359375</c:v>
                </c:pt>
                <c:pt idx="150">
                  <c:v>43357.23828125</c:v>
                </c:pt>
                <c:pt idx="151">
                  <c:v>43362.51953125</c:v>
                </c:pt>
                <c:pt idx="152">
                  <c:v>43330.3203125</c:v>
                </c:pt>
                <c:pt idx="153">
                  <c:v>43314.23828125</c:v>
                </c:pt>
                <c:pt idx="154">
                  <c:v>43290.6015625</c:v>
                </c:pt>
                <c:pt idx="155">
                  <c:v>43283.28125</c:v>
                </c:pt>
                <c:pt idx="156">
                  <c:v>43251.71875</c:v>
                </c:pt>
                <c:pt idx="157">
                  <c:v>43210.19921875</c:v>
                </c:pt>
                <c:pt idx="158">
                  <c:v>43226.921875</c:v>
                </c:pt>
                <c:pt idx="159">
                  <c:v>43250.359375</c:v>
                </c:pt>
                <c:pt idx="160">
                  <c:v>43208.0</c:v>
                </c:pt>
                <c:pt idx="161">
                  <c:v>43217.0390625</c:v>
                </c:pt>
                <c:pt idx="162">
                  <c:v>43243.55859375</c:v>
                </c:pt>
                <c:pt idx="163">
                  <c:v>43278.3203125</c:v>
                </c:pt>
                <c:pt idx="164">
                  <c:v>43261.44140625</c:v>
                </c:pt>
                <c:pt idx="165">
                  <c:v>43210.3984375</c:v>
                </c:pt>
                <c:pt idx="166">
                  <c:v>43150.71875</c:v>
                </c:pt>
                <c:pt idx="167">
                  <c:v>43118.3203125</c:v>
                </c:pt>
                <c:pt idx="168">
                  <c:v>43116.28125</c:v>
                </c:pt>
                <c:pt idx="169">
                  <c:v>43172.3203125</c:v>
                </c:pt>
                <c:pt idx="170">
                  <c:v>43245.48046875</c:v>
                </c:pt>
                <c:pt idx="171">
                  <c:v>43226.9609375</c:v>
                </c:pt>
                <c:pt idx="172">
                  <c:v>43187.3984375</c:v>
                </c:pt>
                <c:pt idx="173">
                  <c:v>43195.921875</c:v>
                </c:pt>
                <c:pt idx="174">
                  <c:v>43158.71875</c:v>
                </c:pt>
                <c:pt idx="175">
                  <c:v>43158.19921875</c:v>
                </c:pt>
                <c:pt idx="176">
                  <c:v>43125.71875</c:v>
                </c:pt>
                <c:pt idx="177">
                  <c:v>43150.55859375</c:v>
                </c:pt>
                <c:pt idx="178">
                  <c:v>43080.9609375</c:v>
                </c:pt>
                <c:pt idx="179">
                  <c:v>43142.44140625</c:v>
                </c:pt>
                <c:pt idx="180">
                  <c:v>43097.23828125</c:v>
                </c:pt>
                <c:pt idx="181">
                  <c:v>43104.078125</c:v>
                </c:pt>
                <c:pt idx="182">
                  <c:v>43111.359375</c:v>
                </c:pt>
                <c:pt idx="183">
                  <c:v>43138.87890625</c:v>
                </c:pt>
                <c:pt idx="184">
                  <c:v>43136.51953125</c:v>
                </c:pt>
                <c:pt idx="185">
                  <c:v>43150.48046875</c:v>
                </c:pt>
                <c:pt idx="186">
                  <c:v>43154.44140625</c:v>
                </c:pt>
                <c:pt idx="187">
                  <c:v>43155.640625</c:v>
                </c:pt>
                <c:pt idx="188">
                  <c:v>43181.28125</c:v>
                </c:pt>
                <c:pt idx="189">
                  <c:v>43195.0390625</c:v>
                </c:pt>
                <c:pt idx="190">
                  <c:v>43229.12109375</c:v>
                </c:pt>
                <c:pt idx="191">
                  <c:v>43258.76171875</c:v>
                </c:pt>
                <c:pt idx="192">
                  <c:v>43213.23828125</c:v>
                </c:pt>
                <c:pt idx="193">
                  <c:v>43180.44140625</c:v>
                </c:pt>
                <c:pt idx="194">
                  <c:v>43133.078125</c:v>
                </c:pt>
                <c:pt idx="195">
                  <c:v>43055.6015625</c:v>
                </c:pt>
                <c:pt idx="196">
                  <c:v>43051.0</c:v>
                </c:pt>
                <c:pt idx="197">
                  <c:v>43085.6015625</c:v>
                </c:pt>
                <c:pt idx="198">
                  <c:v>43127.23828125</c:v>
                </c:pt>
                <c:pt idx="199">
                  <c:v>43167.16015625</c:v>
                </c:pt>
                <c:pt idx="200">
                  <c:v>43235.078125</c:v>
                </c:pt>
                <c:pt idx="201">
                  <c:v>43205.76171875</c:v>
                </c:pt>
                <c:pt idx="202">
                  <c:v>43216.44140625</c:v>
                </c:pt>
                <c:pt idx="203">
                  <c:v>43116.87890625</c:v>
                </c:pt>
                <c:pt idx="204">
                  <c:v>43050.3984375</c:v>
                </c:pt>
                <c:pt idx="205">
                  <c:v>43104.23828125</c:v>
                </c:pt>
                <c:pt idx="206">
                  <c:v>43096.6015625</c:v>
                </c:pt>
                <c:pt idx="207">
                  <c:v>43101.16015625</c:v>
                </c:pt>
                <c:pt idx="208">
                  <c:v>43090.71875</c:v>
                </c:pt>
                <c:pt idx="209">
                  <c:v>43150.3203125</c:v>
                </c:pt>
                <c:pt idx="210">
                  <c:v>43166.28125</c:v>
                </c:pt>
                <c:pt idx="211">
                  <c:v>43182.0</c:v>
                </c:pt>
                <c:pt idx="212">
                  <c:v>43173.3203125</c:v>
                </c:pt>
                <c:pt idx="213">
                  <c:v>43183.80078125</c:v>
                </c:pt>
                <c:pt idx="214">
                  <c:v>43164.76171875</c:v>
                </c:pt>
                <c:pt idx="215">
                  <c:v>43140.55859375</c:v>
                </c:pt>
                <c:pt idx="216">
                  <c:v>43145.3984375</c:v>
                </c:pt>
                <c:pt idx="217">
                  <c:v>43175.51953125</c:v>
                </c:pt>
                <c:pt idx="218">
                  <c:v>43237.9609375</c:v>
                </c:pt>
                <c:pt idx="219">
                  <c:v>43289.0390625</c:v>
                </c:pt>
                <c:pt idx="220">
                  <c:v>43262.55859375</c:v>
                </c:pt>
                <c:pt idx="221">
                  <c:v>43219.48046875</c:v>
                </c:pt>
                <c:pt idx="222">
                  <c:v>43226.921875</c:v>
                </c:pt>
                <c:pt idx="223">
                  <c:v>43200.83984375</c:v>
                </c:pt>
                <c:pt idx="224">
                  <c:v>43174.640625</c:v>
                </c:pt>
                <c:pt idx="225">
                  <c:v>43152.83984375</c:v>
                </c:pt>
                <c:pt idx="226">
                  <c:v>43130.83984375</c:v>
                </c:pt>
                <c:pt idx="227">
                  <c:v>43165.3984375</c:v>
                </c:pt>
                <c:pt idx="228">
                  <c:v>43153.23828125</c:v>
                </c:pt>
                <c:pt idx="229">
                  <c:v>43152.80078125</c:v>
                </c:pt>
                <c:pt idx="230">
                  <c:v>43099.9609375</c:v>
                </c:pt>
                <c:pt idx="231">
                  <c:v>43120.87890625</c:v>
                </c:pt>
                <c:pt idx="232">
                  <c:v>43130.9609375</c:v>
                </c:pt>
                <c:pt idx="233">
                  <c:v>43189.12109375</c:v>
                </c:pt>
                <c:pt idx="234">
                  <c:v>43176.078125</c:v>
                </c:pt>
                <c:pt idx="235">
                  <c:v>43196.80078125</c:v>
                </c:pt>
                <c:pt idx="236">
                  <c:v>43232.23828125</c:v>
                </c:pt>
                <c:pt idx="237">
                  <c:v>43232.078125</c:v>
                </c:pt>
                <c:pt idx="238">
                  <c:v>43208.12109375</c:v>
                </c:pt>
                <c:pt idx="239">
                  <c:v>43187.9609375</c:v>
                </c:pt>
                <c:pt idx="240">
                  <c:v>43186.16015625</c:v>
                </c:pt>
                <c:pt idx="241">
                  <c:v>43167.48046875</c:v>
                </c:pt>
                <c:pt idx="242">
                  <c:v>43152.359375</c:v>
                </c:pt>
                <c:pt idx="243">
                  <c:v>43144.44140625</c:v>
                </c:pt>
                <c:pt idx="244">
                  <c:v>43131.6015625</c:v>
                </c:pt>
                <c:pt idx="245">
                  <c:v>43130.28125</c:v>
                </c:pt>
                <c:pt idx="246">
                  <c:v>43085.48046875</c:v>
                </c:pt>
                <c:pt idx="247">
                  <c:v>43045.6796875</c:v>
                </c:pt>
                <c:pt idx="248">
                  <c:v>43077.640625</c:v>
                </c:pt>
                <c:pt idx="249">
                  <c:v>43144.16015625</c:v>
                </c:pt>
                <c:pt idx="250">
                  <c:v>43196.078125</c:v>
                </c:pt>
                <c:pt idx="251">
                  <c:v>43191.48046875</c:v>
                </c:pt>
                <c:pt idx="252">
                  <c:v>43180.76171875</c:v>
                </c:pt>
                <c:pt idx="253">
                  <c:v>43199.16015625</c:v>
                </c:pt>
                <c:pt idx="254">
                  <c:v>43244.3984375</c:v>
                </c:pt>
                <c:pt idx="255">
                  <c:v>43209.44140625</c:v>
                </c:pt>
                <c:pt idx="256">
                  <c:v>43168.19921875</c:v>
                </c:pt>
                <c:pt idx="257">
                  <c:v>43168.6015625</c:v>
                </c:pt>
                <c:pt idx="258">
                  <c:v>43175.16015625</c:v>
                </c:pt>
                <c:pt idx="259">
                  <c:v>43144.23828125</c:v>
                </c:pt>
                <c:pt idx="260">
                  <c:v>43131.0</c:v>
                </c:pt>
                <c:pt idx="261">
                  <c:v>43112.6796875</c:v>
                </c:pt>
                <c:pt idx="262">
                  <c:v>43081.078125</c:v>
                </c:pt>
                <c:pt idx="263">
                  <c:v>43064.28125</c:v>
                </c:pt>
                <c:pt idx="264">
                  <c:v>43089.76171875</c:v>
                </c:pt>
                <c:pt idx="265">
                  <c:v>43106.80078125</c:v>
                </c:pt>
                <c:pt idx="266">
                  <c:v>43119.359375</c:v>
                </c:pt>
                <c:pt idx="267">
                  <c:v>43134.71875</c:v>
                </c:pt>
                <c:pt idx="268">
                  <c:v>43122.51953125</c:v>
                </c:pt>
                <c:pt idx="269">
                  <c:v>43167.83984375</c:v>
                </c:pt>
                <c:pt idx="270">
                  <c:v>43211.078125</c:v>
                </c:pt>
                <c:pt idx="271">
                  <c:v>43200.3203125</c:v>
                </c:pt>
                <c:pt idx="272">
                  <c:v>43212.0390625</c:v>
                </c:pt>
                <c:pt idx="273">
                  <c:v>43220.51953125</c:v>
                </c:pt>
                <c:pt idx="274">
                  <c:v>43143.6796875</c:v>
                </c:pt>
                <c:pt idx="275">
                  <c:v>43162.6015625</c:v>
                </c:pt>
                <c:pt idx="276">
                  <c:v>43237.6796875</c:v>
                </c:pt>
                <c:pt idx="277">
                  <c:v>43266.3203125</c:v>
                </c:pt>
                <c:pt idx="278">
                  <c:v>43299.28125</c:v>
                </c:pt>
                <c:pt idx="279">
                  <c:v>43348.9609375</c:v>
                </c:pt>
                <c:pt idx="280">
                  <c:v>43326.23828125</c:v>
                </c:pt>
                <c:pt idx="281">
                  <c:v>43300.16015625</c:v>
                </c:pt>
                <c:pt idx="282">
                  <c:v>43254.0390625</c:v>
                </c:pt>
                <c:pt idx="283">
                  <c:v>43246.87890625</c:v>
                </c:pt>
                <c:pt idx="284">
                  <c:v>43250.19921875</c:v>
                </c:pt>
                <c:pt idx="285">
                  <c:v>43228.3203125</c:v>
                </c:pt>
                <c:pt idx="286">
                  <c:v>43252.12109375</c:v>
                </c:pt>
                <c:pt idx="287">
                  <c:v>43275.83984375</c:v>
                </c:pt>
                <c:pt idx="288">
                  <c:v>43228.76171875</c:v>
                </c:pt>
                <c:pt idx="289">
                  <c:v>43228.16015625</c:v>
                </c:pt>
                <c:pt idx="290">
                  <c:v>43223.0</c:v>
                </c:pt>
                <c:pt idx="291">
                  <c:v>43210.48046875</c:v>
                </c:pt>
                <c:pt idx="292">
                  <c:v>43210.359375</c:v>
                </c:pt>
                <c:pt idx="293">
                  <c:v>43255.51953125</c:v>
                </c:pt>
                <c:pt idx="294">
                  <c:v>43262.44140625</c:v>
                </c:pt>
                <c:pt idx="295">
                  <c:v>43299.3203125</c:v>
                </c:pt>
                <c:pt idx="296">
                  <c:v>43302.55859375</c:v>
                </c:pt>
                <c:pt idx="297">
                  <c:v>43366.0</c:v>
                </c:pt>
                <c:pt idx="298">
                  <c:v>43355.28125</c:v>
                </c:pt>
                <c:pt idx="299">
                  <c:v>43333.921875</c:v>
                </c:pt>
                <c:pt idx="300">
                  <c:v>43353.83984375</c:v>
                </c:pt>
                <c:pt idx="301">
                  <c:v>43368.640625</c:v>
                </c:pt>
                <c:pt idx="302">
                  <c:v>43379.80078125</c:v>
                </c:pt>
                <c:pt idx="303">
                  <c:v>43474.3203125</c:v>
                </c:pt>
                <c:pt idx="304">
                  <c:v>43479.44140625</c:v>
                </c:pt>
                <c:pt idx="305">
                  <c:v>43418.12109375</c:v>
                </c:pt>
                <c:pt idx="306">
                  <c:v>43390.83984375</c:v>
                </c:pt>
                <c:pt idx="307">
                  <c:v>43347.3203125</c:v>
                </c:pt>
                <c:pt idx="308">
                  <c:v>43310.078125</c:v>
                </c:pt>
                <c:pt idx="309">
                  <c:v>43340.28125</c:v>
                </c:pt>
                <c:pt idx="310">
                  <c:v>43416.9609375</c:v>
                </c:pt>
                <c:pt idx="311">
                  <c:v>43489.55859375</c:v>
                </c:pt>
                <c:pt idx="312">
                  <c:v>43523.28125</c:v>
                </c:pt>
                <c:pt idx="313">
                  <c:v>43469.640625</c:v>
                </c:pt>
                <c:pt idx="314">
                  <c:v>43439.359375</c:v>
                </c:pt>
                <c:pt idx="315">
                  <c:v>43387.48046875</c:v>
                </c:pt>
                <c:pt idx="316">
                  <c:v>43369.3984375</c:v>
                </c:pt>
                <c:pt idx="317">
                  <c:v>43310.640625</c:v>
                </c:pt>
                <c:pt idx="318">
                  <c:v>43280.23828125</c:v>
                </c:pt>
                <c:pt idx="319">
                  <c:v>43301.3984375</c:v>
                </c:pt>
                <c:pt idx="320">
                  <c:v>43346.76171875</c:v>
                </c:pt>
                <c:pt idx="321">
                  <c:v>43345.28125</c:v>
                </c:pt>
                <c:pt idx="322">
                  <c:v>43388.76171875</c:v>
                </c:pt>
                <c:pt idx="323">
                  <c:v>43407.55859375</c:v>
                </c:pt>
                <c:pt idx="324">
                  <c:v>43396.80078125</c:v>
                </c:pt>
                <c:pt idx="325">
                  <c:v>43380.80078125</c:v>
                </c:pt>
                <c:pt idx="326">
                  <c:v>43393.55859375</c:v>
                </c:pt>
                <c:pt idx="327">
                  <c:v>43373.83984375</c:v>
                </c:pt>
                <c:pt idx="328">
                  <c:v>43368.0</c:v>
                </c:pt>
                <c:pt idx="329">
                  <c:v>43392.0</c:v>
                </c:pt>
                <c:pt idx="330">
                  <c:v>43413.23828125</c:v>
                </c:pt>
                <c:pt idx="331">
                  <c:v>43427.48046875</c:v>
                </c:pt>
                <c:pt idx="332">
                  <c:v>43448.0</c:v>
                </c:pt>
                <c:pt idx="333">
                  <c:v>43459.87890625</c:v>
                </c:pt>
                <c:pt idx="334">
                  <c:v>43492.3984375</c:v>
                </c:pt>
                <c:pt idx="335">
                  <c:v>43526.640625</c:v>
                </c:pt>
                <c:pt idx="336">
                  <c:v>43550.9609375</c:v>
                </c:pt>
                <c:pt idx="337">
                  <c:v>43560.9609375</c:v>
                </c:pt>
                <c:pt idx="338">
                  <c:v>43556.28125</c:v>
                </c:pt>
                <c:pt idx="339">
                  <c:v>43537.83984375</c:v>
                </c:pt>
                <c:pt idx="340">
                  <c:v>43520.12109375</c:v>
                </c:pt>
                <c:pt idx="341">
                  <c:v>43470.44140625</c:v>
                </c:pt>
                <c:pt idx="342">
                  <c:v>43482.44140625</c:v>
                </c:pt>
                <c:pt idx="343">
                  <c:v>43509.55859375</c:v>
                </c:pt>
                <c:pt idx="344">
                  <c:v>43482.921875</c:v>
                </c:pt>
                <c:pt idx="345">
                  <c:v>43497.76171875</c:v>
                </c:pt>
                <c:pt idx="346">
                  <c:v>43487.16015625</c:v>
                </c:pt>
                <c:pt idx="347">
                  <c:v>43487.640625</c:v>
                </c:pt>
                <c:pt idx="348">
                  <c:v>43462.83984375</c:v>
                </c:pt>
                <c:pt idx="349">
                  <c:v>43443.078125</c:v>
                </c:pt>
                <c:pt idx="350">
                  <c:v>43421.55859375</c:v>
                </c:pt>
                <c:pt idx="351">
                  <c:v>43408.48046875</c:v>
                </c:pt>
                <c:pt idx="352">
                  <c:v>43384.0</c:v>
                </c:pt>
                <c:pt idx="353">
                  <c:v>43378.640625</c:v>
                </c:pt>
                <c:pt idx="354">
                  <c:v>43409.48046875</c:v>
                </c:pt>
                <c:pt idx="355">
                  <c:v>43452.640625</c:v>
                </c:pt>
                <c:pt idx="356">
                  <c:v>43505.76171875</c:v>
                </c:pt>
                <c:pt idx="357">
                  <c:v>43494.51953125</c:v>
                </c:pt>
                <c:pt idx="358">
                  <c:v>43514.51953125</c:v>
                </c:pt>
                <c:pt idx="359">
                  <c:v>43498.078125</c:v>
                </c:pt>
                <c:pt idx="360">
                  <c:v>43518.51953125</c:v>
                </c:pt>
                <c:pt idx="361">
                  <c:v>43561.3984375</c:v>
                </c:pt>
                <c:pt idx="362">
                  <c:v>43589.6796875</c:v>
                </c:pt>
                <c:pt idx="363">
                  <c:v>43580.0390625</c:v>
                </c:pt>
                <c:pt idx="364">
                  <c:v>43585.48046875</c:v>
                </c:pt>
                <c:pt idx="365">
                  <c:v>43622.6015625</c:v>
                </c:pt>
                <c:pt idx="366">
                  <c:v>43577.6796875</c:v>
                </c:pt>
                <c:pt idx="367">
                  <c:v>43634.640625</c:v>
                </c:pt>
                <c:pt idx="368">
                  <c:v>43588.12109375</c:v>
                </c:pt>
                <c:pt idx="369">
                  <c:v>43580.76171875</c:v>
                </c:pt>
                <c:pt idx="370">
                  <c:v>43657.3984375</c:v>
                </c:pt>
                <c:pt idx="371">
                  <c:v>43640.55859375</c:v>
                </c:pt>
                <c:pt idx="372">
                  <c:v>43679.6015625</c:v>
                </c:pt>
                <c:pt idx="373">
                  <c:v>43623.9609375</c:v>
                </c:pt>
                <c:pt idx="374">
                  <c:v>43659.3203125</c:v>
                </c:pt>
                <c:pt idx="375">
                  <c:v>43612.16015625</c:v>
                </c:pt>
                <c:pt idx="376">
                  <c:v>43609.51953125</c:v>
                </c:pt>
                <c:pt idx="377">
                  <c:v>43605.83984375</c:v>
                </c:pt>
                <c:pt idx="378">
                  <c:v>43598.0390625</c:v>
                </c:pt>
                <c:pt idx="379">
                  <c:v>43525.16015625</c:v>
                </c:pt>
                <c:pt idx="380">
                  <c:v>43502.48046875</c:v>
                </c:pt>
                <c:pt idx="381">
                  <c:v>43522.640625</c:v>
                </c:pt>
                <c:pt idx="382">
                  <c:v>43558.19921875</c:v>
                </c:pt>
                <c:pt idx="383">
                  <c:v>43567.19921875</c:v>
                </c:pt>
                <c:pt idx="384">
                  <c:v>43547.0390625</c:v>
                </c:pt>
                <c:pt idx="385">
                  <c:v>43523.28125</c:v>
                </c:pt>
                <c:pt idx="386">
                  <c:v>43526.51953125</c:v>
                </c:pt>
                <c:pt idx="387">
                  <c:v>43569.48046875</c:v>
                </c:pt>
                <c:pt idx="388">
                  <c:v>43581.12109375</c:v>
                </c:pt>
                <c:pt idx="389">
                  <c:v>43648.51953125</c:v>
                </c:pt>
                <c:pt idx="390">
                  <c:v>43661.55859375</c:v>
                </c:pt>
                <c:pt idx="391">
                  <c:v>43666.16015625</c:v>
                </c:pt>
                <c:pt idx="392">
                  <c:v>43659.921875</c:v>
                </c:pt>
                <c:pt idx="393">
                  <c:v>43651.6015625</c:v>
                </c:pt>
                <c:pt idx="394">
                  <c:v>43647.23828125</c:v>
                </c:pt>
                <c:pt idx="395">
                  <c:v>43685.640625</c:v>
                </c:pt>
                <c:pt idx="396">
                  <c:v>43692.44140625</c:v>
                </c:pt>
                <c:pt idx="397">
                  <c:v>43672.55859375</c:v>
                </c:pt>
                <c:pt idx="398">
                  <c:v>43712.0390625</c:v>
                </c:pt>
                <c:pt idx="399">
                  <c:v>43694.921875</c:v>
                </c:pt>
                <c:pt idx="400">
                  <c:v>43743.51953125</c:v>
                </c:pt>
                <c:pt idx="401">
                  <c:v>43787.640625</c:v>
                </c:pt>
                <c:pt idx="402">
                  <c:v>43786.3203125</c:v>
                </c:pt>
                <c:pt idx="403">
                  <c:v>43733.640625</c:v>
                </c:pt>
                <c:pt idx="404">
                  <c:v>43719.76171875</c:v>
                </c:pt>
                <c:pt idx="405">
                  <c:v>43697.640625</c:v>
                </c:pt>
                <c:pt idx="406">
                  <c:v>43665.3203125</c:v>
                </c:pt>
                <c:pt idx="407">
                  <c:v>43627.55859375</c:v>
                </c:pt>
                <c:pt idx="408">
                  <c:v>43618.3984375</c:v>
                </c:pt>
                <c:pt idx="409">
                  <c:v>43648.83984375</c:v>
                </c:pt>
                <c:pt idx="410">
                  <c:v>43723.23828125</c:v>
                </c:pt>
                <c:pt idx="411">
                  <c:v>43775.0</c:v>
                </c:pt>
                <c:pt idx="412">
                  <c:v>43780.078125</c:v>
                </c:pt>
                <c:pt idx="413">
                  <c:v>43803.0</c:v>
                </c:pt>
                <c:pt idx="414">
                  <c:v>43807.921875</c:v>
                </c:pt>
                <c:pt idx="415">
                  <c:v>43780.51953125</c:v>
                </c:pt>
                <c:pt idx="416">
                  <c:v>43748.16015625</c:v>
                </c:pt>
                <c:pt idx="417">
                  <c:v>43717.55859375</c:v>
                </c:pt>
                <c:pt idx="418">
                  <c:v>43685.19921875</c:v>
                </c:pt>
                <c:pt idx="419">
                  <c:v>43700.80078125</c:v>
                </c:pt>
                <c:pt idx="420">
                  <c:v>43736.19921875</c:v>
                </c:pt>
                <c:pt idx="421">
                  <c:v>43756.0390625</c:v>
                </c:pt>
                <c:pt idx="422">
                  <c:v>43709.71875</c:v>
                </c:pt>
                <c:pt idx="423">
                  <c:v>43706.16015625</c:v>
                </c:pt>
                <c:pt idx="424">
                  <c:v>43693.48046875</c:v>
                </c:pt>
                <c:pt idx="425">
                  <c:v>43656.3203125</c:v>
                </c:pt>
                <c:pt idx="426">
                  <c:v>43635.12109375</c:v>
                </c:pt>
                <c:pt idx="427">
                  <c:v>43662.078125</c:v>
                </c:pt>
                <c:pt idx="428">
                  <c:v>43707.359375</c:v>
                </c:pt>
                <c:pt idx="429">
                  <c:v>43731.23828125</c:v>
                </c:pt>
                <c:pt idx="430">
                  <c:v>43751.12109375</c:v>
                </c:pt>
                <c:pt idx="431">
                  <c:v>43766.9609375</c:v>
                </c:pt>
                <c:pt idx="432">
                  <c:v>43767.83984375</c:v>
                </c:pt>
                <c:pt idx="433">
                  <c:v>43775.71875</c:v>
                </c:pt>
                <c:pt idx="434">
                  <c:v>43813.48046875</c:v>
                </c:pt>
                <c:pt idx="435">
                  <c:v>43835.078125</c:v>
                </c:pt>
                <c:pt idx="436">
                  <c:v>43872.6796875</c:v>
                </c:pt>
                <c:pt idx="437">
                  <c:v>43857.3203125</c:v>
                </c:pt>
                <c:pt idx="438">
                  <c:v>43842.48046875</c:v>
                </c:pt>
                <c:pt idx="439">
                  <c:v>43861.0</c:v>
                </c:pt>
                <c:pt idx="440">
                  <c:v>43821.48046875</c:v>
                </c:pt>
                <c:pt idx="441">
                  <c:v>43799.3203125</c:v>
                </c:pt>
                <c:pt idx="442">
                  <c:v>43846.078125</c:v>
                </c:pt>
                <c:pt idx="443">
                  <c:v>43795.76171875</c:v>
                </c:pt>
                <c:pt idx="444">
                  <c:v>43896.87890625</c:v>
                </c:pt>
                <c:pt idx="445">
                  <c:v>43905.3984375</c:v>
                </c:pt>
                <c:pt idx="446">
                  <c:v>43935.76171875</c:v>
                </c:pt>
                <c:pt idx="447">
                  <c:v>43990.83984375</c:v>
                </c:pt>
                <c:pt idx="448">
                  <c:v>43985.87890625</c:v>
                </c:pt>
                <c:pt idx="449">
                  <c:v>43952.23828125</c:v>
                </c:pt>
                <c:pt idx="450">
                  <c:v>43950.48046875</c:v>
                </c:pt>
                <c:pt idx="451">
                  <c:v>43885.640625</c:v>
                </c:pt>
                <c:pt idx="452">
                  <c:v>43853.51953125</c:v>
                </c:pt>
                <c:pt idx="453">
                  <c:v>43843.51953125</c:v>
                </c:pt>
                <c:pt idx="454">
                  <c:v>43827.6796875</c:v>
                </c:pt>
                <c:pt idx="455">
                  <c:v>43833.12109375</c:v>
                </c:pt>
                <c:pt idx="456">
                  <c:v>43861.16015625</c:v>
                </c:pt>
                <c:pt idx="457">
                  <c:v>43889.0</c:v>
                </c:pt>
                <c:pt idx="458">
                  <c:v>43956.19921875</c:v>
                </c:pt>
                <c:pt idx="459">
                  <c:v>43977.48046875</c:v>
                </c:pt>
                <c:pt idx="460">
                  <c:v>44012.9609375</c:v>
                </c:pt>
                <c:pt idx="461">
                  <c:v>44072.9609375</c:v>
                </c:pt>
                <c:pt idx="462">
                  <c:v>44060.48046875</c:v>
                </c:pt>
                <c:pt idx="463">
                  <c:v>44046.078125</c:v>
                </c:pt>
                <c:pt idx="464">
                  <c:v>44021.359375</c:v>
                </c:pt>
                <c:pt idx="465">
                  <c:v>44030.87890625</c:v>
                </c:pt>
                <c:pt idx="466">
                  <c:v>44037.6015625</c:v>
                </c:pt>
                <c:pt idx="467">
                  <c:v>44039.921875</c:v>
                </c:pt>
                <c:pt idx="468">
                  <c:v>44022.12109375</c:v>
                </c:pt>
                <c:pt idx="469">
                  <c:v>43973.6796875</c:v>
                </c:pt>
                <c:pt idx="470">
                  <c:v>43925.921875</c:v>
                </c:pt>
                <c:pt idx="471">
                  <c:v>43901.28125</c:v>
                </c:pt>
                <c:pt idx="472">
                  <c:v>43891.19921875</c:v>
                </c:pt>
                <c:pt idx="473">
                  <c:v>43874.921875</c:v>
                </c:pt>
                <c:pt idx="474">
                  <c:v>43884.87890625</c:v>
                </c:pt>
                <c:pt idx="475">
                  <c:v>43894.3203125</c:v>
                </c:pt>
                <c:pt idx="476">
                  <c:v>43911.6015625</c:v>
                </c:pt>
                <c:pt idx="477">
                  <c:v>43894.55859375</c:v>
                </c:pt>
                <c:pt idx="478">
                  <c:v>43923.28125</c:v>
                </c:pt>
                <c:pt idx="479">
                  <c:v>43933.921875</c:v>
                </c:pt>
                <c:pt idx="480">
                  <c:v>43923.19921875</c:v>
                </c:pt>
                <c:pt idx="481">
                  <c:v>43920.6796875</c:v>
                </c:pt>
                <c:pt idx="482">
                  <c:v>43933.0</c:v>
                </c:pt>
                <c:pt idx="483">
                  <c:v>43891.44140625</c:v>
                </c:pt>
                <c:pt idx="484">
                  <c:v>43899.16015625</c:v>
                </c:pt>
                <c:pt idx="485">
                  <c:v>43842.28125</c:v>
                </c:pt>
                <c:pt idx="486">
                  <c:v>43857.078125</c:v>
                </c:pt>
                <c:pt idx="487">
                  <c:v>43859.12109375</c:v>
                </c:pt>
                <c:pt idx="488">
                  <c:v>43808.12109375</c:v>
                </c:pt>
                <c:pt idx="489">
                  <c:v>43785.76171875</c:v>
                </c:pt>
                <c:pt idx="490">
                  <c:v>43818.640625</c:v>
                </c:pt>
                <c:pt idx="491">
                  <c:v>43784.48046875</c:v>
                </c:pt>
                <c:pt idx="492">
                  <c:v>43866.640625</c:v>
                </c:pt>
                <c:pt idx="493">
                  <c:v>43949.12109375</c:v>
                </c:pt>
                <c:pt idx="494">
                  <c:v>43960.3984375</c:v>
                </c:pt>
                <c:pt idx="495">
                  <c:v>43944.51953125</c:v>
                </c:pt>
                <c:pt idx="496">
                  <c:v>43946.9609375</c:v>
                </c:pt>
                <c:pt idx="497">
                  <c:v>43901.76171875</c:v>
                </c:pt>
                <c:pt idx="498">
                  <c:v>43892.9609375</c:v>
                </c:pt>
                <c:pt idx="499">
                  <c:v>43898.83984375</c:v>
                </c:pt>
                <c:pt idx="500">
                  <c:v>43908.87890625</c:v>
                </c:pt>
                <c:pt idx="501">
                  <c:v>43938.12109375</c:v>
                </c:pt>
                <c:pt idx="502">
                  <c:v>43971.23828125</c:v>
                </c:pt>
                <c:pt idx="503">
                  <c:v>44019.80078125</c:v>
                </c:pt>
                <c:pt idx="504">
                  <c:v>44064.55859375</c:v>
                </c:pt>
                <c:pt idx="505">
                  <c:v>44082.6796875</c:v>
                </c:pt>
                <c:pt idx="506">
                  <c:v>44088.0390625</c:v>
                </c:pt>
                <c:pt idx="507">
                  <c:v>44101.48046875</c:v>
                </c:pt>
                <c:pt idx="508">
                  <c:v>44087.76171875</c:v>
                </c:pt>
                <c:pt idx="509">
                  <c:v>44088.28125</c:v>
                </c:pt>
                <c:pt idx="510">
                  <c:v>44075.6015625</c:v>
                </c:pt>
                <c:pt idx="511">
                  <c:v>44067.6796875</c:v>
                </c:pt>
                <c:pt idx="512">
                  <c:v>44113.80078125</c:v>
                </c:pt>
                <c:pt idx="513">
                  <c:v>44136.83984375</c:v>
                </c:pt>
                <c:pt idx="514">
                  <c:v>44136.3203125</c:v>
                </c:pt>
                <c:pt idx="515">
                  <c:v>44087.921875</c:v>
                </c:pt>
                <c:pt idx="516">
                  <c:v>44070.3984375</c:v>
                </c:pt>
                <c:pt idx="517">
                  <c:v>44078.640625</c:v>
                </c:pt>
                <c:pt idx="518">
                  <c:v>44052.6015625</c:v>
                </c:pt>
                <c:pt idx="519">
                  <c:v>44051.83984375</c:v>
                </c:pt>
                <c:pt idx="520">
                  <c:v>44034.640625</c:v>
                </c:pt>
                <c:pt idx="521">
                  <c:v>44051.3203125</c:v>
                </c:pt>
                <c:pt idx="522">
                  <c:v>44046.0390625</c:v>
                </c:pt>
                <c:pt idx="523">
                  <c:v>44049.51953125</c:v>
                </c:pt>
                <c:pt idx="524">
                  <c:v>44049.87890625</c:v>
                </c:pt>
                <c:pt idx="525">
                  <c:v>44060.0</c:v>
                </c:pt>
                <c:pt idx="526">
                  <c:v>44048.83984375</c:v>
                </c:pt>
                <c:pt idx="527">
                  <c:v>44039.80078125</c:v>
                </c:pt>
                <c:pt idx="528">
                  <c:v>44055.71875</c:v>
                </c:pt>
                <c:pt idx="529">
                  <c:v>44081.80078125</c:v>
                </c:pt>
                <c:pt idx="530">
                  <c:v>44122.51953125</c:v>
                </c:pt>
                <c:pt idx="531">
                  <c:v>44149.3984375</c:v>
                </c:pt>
                <c:pt idx="532">
                  <c:v>44147.55859375</c:v>
                </c:pt>
                <c:pt idx="533">
                  <c:v>44108.87890625</c:v>
                </c:pt>
                <c:pt idx="534">
                  <c:v>44098.28125</c:v>
                </c:pt>
                <c:pt idx="535">
                  <c:v>44051.0</c:v>
                </c:pt>
                <c:pt idx="536">
                  <c:v>44036.87890625</c:v>
                </c:pt>
                <c:pt idx="537">
                  <c:v>44003.83984375</c:v>
                </c:pt>
                <c:pt idx="538">
                  <c:v>44003.76171875</c:v>
                </c:pt>
                <c:pt idx="539">
                  <c:v>43963.44140625</c:v>
                </c:pt>
                <c:pt idx="540">
                  <c:v>43937.9609375</c:v>
                </c:pt>
                <c:pt idx="541">
                  <c:v>43985.640625</c:v>
                </c:pt>
                <c:pt idx="542">
                  <c:v>44000.28125</c:v>
                </c:pt>
                <c:pt idx="543">
                  <c:v>44043.3984375</c:v>
                </c:pt>
                <c:pt idx="544">
                  <c:v>44041.83984375</c:v>
                </c:pt>
                <c:pt idx="545">
                  <c:v>44033.23828125</c:v>
                </c:pt>
                <c:pt idx="546">
                  <c:v>44104.3203125</c:v>
                </c:pt>
                <c:pt idx="547">
                  <c:v>44124.0</c:v>
                </c:pt>
                <c:pt idx="548">
                  <c:v>44120.80078125</c:v>
                </c:pt>
                <c:pt idx="549">
                  <c:v>44133.0390625</c:v>
                </c:pt>
                <c:pt idx="550">
                  <c:v>44122.76171875</c:v>
                </c:pt>
                <c:pt idx="551">
                  <c:v>44146.921875</c:v>
                </c:pt>
                <c:pt idx="552">
                  <c:v>44172.078125</c:v>
                </c:pt>
                <c:pt idx="553">
                  <c:v>44176.28125</c:v>
                </c:pt>
                <c:pt idx="554">
                  <c:v>44175.0</c:v>
                </c:pt>
                <c:pt idx="555">
                  <c:v>44168.3203125</c:v>
                </c:pt>
                <c:pt idx="556">
                  <c:v>44157.48046875</c:v>
                </c:pt>
                <c:pt idx="557">
                  <c:v>44137.44140625</c:v>
                </c:pt>
                <c:pt idx="558">
                  <c:v>44106.71875</c:v>
                </c:pt>
                <c:pt idx="559">
                  <c:v>44133.55859375</c:v>
                </c:pt>
                <c:pt idx="560">
                  <c:v>44097.28125</c:v>
                </c:pt>
                <c:pt idx="561">
                  <c:v>44068.80078125</c:v>
                </c:pt>
                <c:pt idx="562">
                  <c:v>44049.28125</c:v>
                </c:pt>
                <c:pt idx="563">
                  <c:v>44109.921875</c:v>
                </c:pt>
                <c:pt idx="564">
                  <c:v>44136.87890625</c:v>
                </c:pt>
                <c:pt idx="565">
                  <c:v>44164.80078125</c:v>
                </c:pt>
                <c:pt idx="566">
                  <c:v>44193.078125</c:v>
                </c:pt>
                <c:pt idx="567">
                  <c:v>44228.19921875</c:v>
                </c:pt>
                <c:pt idx="568">
                  <c:v>44264.12109375</c:v>
                </c:pt>
                <c:pt idx="569">
                  <c:v>44318.6015625</c:v>
                </c:pt>
                <c:pt idx="570">
                  <c:v>44325.87890625</c:v>
                </c:pt>
                <c:pt idx="571">
                  <c:v>44329.921875</c:v>
                </c:pt>
                <c:pt idx="572">
                  <c:v>44350.6015625</c:v>
                </c:pt>
                <c:pt idx="573">
                  <c:v>44388.44140625</c:v>
                </c:pt>
                <c:pt idx="574">
                  <c:v>44426.0390625</c:v>
                </c:pt>
                <c:pt idx="575">
                  <c:v>44434.3203125</c:v>
                </c:pt>
                <c:pt idx="576">
                  <c:v>44441.19921875</c:v>
                </c:pt>
                <c:pt idx="577">
                  <c:v>44437.6015625</c:v>
                </c:pt>
                <c:pt idx="578">
                  <c:v>44440.51953125</c:v>
                </c:pt>
                <c:pt idx="579">
                  <c:v>44435.71875</c:v>
                </c:pt>
                <c:pt idx="580">
                  <c:v>44462.55859375</c:v>
                </c:pt>
                <c:pt idx="581">
                  <c:v>44421.76171875</c:v>
                </c:pt>
                <c:pt idx="582">
                  <c:v>44399.921875</c:v>
                </c:pt>
                <c:pt idx="583">
                  <c:v>44370.28125</c:v>
                </c:pt>
                <c:pt idx="584">
                  <c:v>44342.19921875</c:v>
                </c:pt>
                <c:pt idx="585">
                  <c:v>44327.48046875</c:v>
                </c:pt>
                <c:pt idx="586">
                  <c:v>44325.078125</c:v>
                </c:pt>
                <c:pt idx="587">
                  <c:v>44309.0</c:v>
                </c:pt>
                <c:pt idx="588">
                  <c:v>44295.76171875</c:v>
                </c:pt>
                <c:pt idx="589">
                  <c:v>44288.6796875</c:v>
                </c:pt>
                <c:pt idx="590">
                  <c:v>44241.0</c:v>
                </c:pt>
                <c:pt idx="591">
                  <c:v>44268.71875</c:v>
                </c:pt>
                <c:pt idx="592">
                  <c:v>44265.921875</c:v>
                </c:pt>
                <c:pt idx="593">
                  <c:v>44294.80078125</c:v>
                </c:pt>
                <c:pt idx="594">
                  <c:v>44385.51953125</c:v>
                </c:pt>
                <c:pt idx="595">
                  <c:v>44389.16015625</c:v>
                </c:pt>
                <c:pt idx="596">
                  <c:v>44361.19921875</c:v>
                </c:pt>
                <c:pt idx="597">
                  <c:v>44381.6015625</c:v>
                </c:pt>
                <c:pt idx="598">
                  <c:v>44391.23828125</c:v>
                </c:pt>
                <c:pt idx="599">
                  <c:v>44448.51953125</c:v>
                </c:pt>
                <c:pt idx="600">
                  <c:v>44500.3984375</c:v>
                </c:pt>
                <c:pt idx="601">
                  <c:v>44505.359375</c:v>
                </c:pt>
                <c:pt idx="602">
                  <c:v>44505.0390625</c:v>
                </c:pt>
                <c:pt idx="603">
                  <c:v>44442.921875</c:v>
                </c:pt>
                <c:pt idx="604">
                  <c:v>44368.23828125</c:v>
                </c:pt>
                <c:pt idx="605">
                  <c:v>44373.71875</c:v>
                </c:pt>
                <c:pt idx="606">
                  <c:v>44407.44140625</c:v>
                </c:pt>
                <c:pt idx="607">
                  <c:v>44408.6796875</c:v>
                </c:pt>
                <c:pt idx="608">
                  <c:v>44378.9609375</c:v>
                </c:pt>
                <c:pt idx="609">
                  <c:v>44406.80078125</c:v>
                </c:pt>
                <c:pt idx="610">
                  <c:v>44382.921875</c:v>
                </c:pt>
                <c:pt idx="611">
                  <c:v>44365.3203125</c:v>
                </c:pt>
                <c:pt idx="612">
                  <c:v>44394.12109375</c:v>
                </c:pt>
                <c:pt idx="613">
                  <c:v>44415.51953125</c:v>
                </c:pt>
                <c:pt idx="614">
                  <c:v>44413.078125</c:v>
                </c:pt>
                <c:pt idx="615">
                  <c:v>44420.28125</c:v>
                </c:pt>
                <c:pt idx="616">
                  <c:v>44413.23828125</c:v>
                </c:pt>
                <c:pt idx="617">
                  <c:v>44423.19921875</c:v>
                </c:pt>
                <c:pt idx="618">
                  <c:v>44457.12109375</c:v>
                </c:pt>
                <c:pt idx="619">
                  <c:v>44500.28125</c:v>
                </c:pt>
                <c:pt idx="620">
                  <c:v>44479.80078125</c:v>
                </c:pt>
                <c:pt idx="621">
                  <c:v>44473.48046875</c:v>
                </c:pt>
                <c:pt idx="622">
                  <c:v>44496.48046875</c:v>
                </c:pt>
                <c:pt idx="623">
                  <c:v>44487.28125</c:v>
                </c:pt>
                <c:pt idx="624">
                  <c:v>44441.9609375</c:v>
                </c:pt>
                <c:pt idx="625">
                  <c:v>44442.359375</c:v>
                </c:pt>
                <c:pt idx="626">
                  <c:v>44423.078125</c:v>
                </c:pt>
                <c:pt idx="627">
                  <c:v>44391.87890625</c:v>
                </c:pt>
                <c:pt idx="628">
                  <c:v>44445.51953125</c:v>
                </c:pt>
                <c:pt idx="629">
                  <c:v>44465.44140625</c:v>
                </c:pt>
                <c:pt idx="630">
                  <c:v>44492.921875</c:v>
                </c:pt>
                <c:pt idx="631">
                  <c:v>44528.55859375</c:v>
                </c:pt>
                <c:pt idx="632">
                  <c:v>44548.87890625</c:v>
                </c:pt>
                <c:pt idx="633">
                  <c:v>44553.078125</c:v>
                </c:pt>
                <c:pt idx="634">
                  <c:v>44562.80078125</c:v>
                </c:pt>
                <c:pt idx="635">
                  <c:v>44550.3984375</c:v>
                </c:pt>
                <c:pt idx="636">
                  <c:v>44555.9609375</c:v>
                </c:pt>
                <c:pt idx="637">
                  <c:v>44565.51953125</c:v>
                </c:pt>
                <c:pt idx="638">
                  <c:v>44596.078125</c:v>
                </c:pt>
                <c:pt idx="639">
                  <c:v>44616.55859375</c:v>
                </c:pt>
                <c:pt idx="640">
                  <c:v>44633.19921875</c:v>
                </c:pt>
                <c:pt idx="641">
                  <c:v>44666.6796875</c:v>
                </c:pt>
                <c:pt idx="642">
                  <c:v>44669.55859375</c:v>
                </c:pt>
                <c:pt idx="643">
                  <c:v>44627.76171875</c:v>
                </c:pt>
                <c:pt idx="644">
                  <c:v>44554.87890625</c:v>
                </c:pt>
                <c:pt idx="645">
                  <c:v>44530.078125</c:v>
                </c:pt>
                <c:pt idx="646">
                  <c:v>44527.23828125</c:v>
                </c:pt>
                <c:pt idx="647">
                  <c:v>44537.921875</c:v>
                </c:pt>
                <c:pt idx="648">
                  <c:v>44539.83984375</c:v>
                </c:pt>
                <c:pt idx="649">
                  <c:v>44558.76171875</c:v>
                </c:pt>
                <c:pt idx="650">
                  <c:v>44572.80078125</c:v>
                </c:pt>
                <c:pt idx="651">
                  <c:v>44604.55859375</c:v>
                </c:pt>
                <c:pt idx="652">
                  <c:v>44619.078125</c:v>
                </c:pt>
                <c:pt idx="653">
                  <c:v>44612.80078125</c:v>
                </c:pt>
                <c:pt idx="654">
                  <c:v>44628.51953125</c:v>
                </c:pt>
                <c:pt idx="655">
                  <c:v>44637.6015625</c:v>
                </c:pt>
                <c:pt idx="656">
                  <c:v>44644.640625</c:v>
                </c:pt>
                <c:pt idx="657">
                  <c:v>44681.28125</c:v>
                </c:pt>
                <c:pt idx="658">
                  <c:v>44654.55859375</c:v>
                </c:pt>
                <c:pt idx="659">
                  <c:v>44604.921875</c:v>
                </c:pt>
                <c:pt idx="660">
                  <c:v>44617.0</c:v>
                </c:pt>
                <c:pt idx="661">
                  <c:v>44657.359375</c:v>
                </c:pt>
                <c:pt idx="662">
                  <c:v>44663.80078125</c:v>
                </c:pt>
                <c:pt idx="663">
                  <c:v>44714.6015625</c:v>
                </c:pt>
                <c:pt idx="664">
                  <c:v>44735.19921875</c:v>
                </c:pt>
                <c:pt idx="665">
                  <c:v>44755.80078125</c:v>
                </c:pt>
                <c:pt idx="666">
                  <c:v>44797.76171875</c:v>
                </c:pt>
                <c:pt idx="667">
                  <c:v>44813.19921875</c:v>
                </c:pt>
                <c:pt idx="668">
                  <c:v>44840.0390625</c:v>
                </c:pt>
                <c:pt idx="669">
                  <c:v>44840.55859375</c:v>
                </c:pt>
                <c:pt idx="670">
                  <c:v>44863.44140625</c:v>
                </c:pt>
                <c:pt idx="671">
                  <c:v>44885.640625</c:v>
                </c:pt>
                <c:pt idx="672">
                  <c:v>44870.44140625</c:v>
                </c:pt>
                <c:pt idx="673">
                  <c:v>44839.6796875</c:v>
                </c:pt>
                <c:pt idx="674">
                  <c:v>44857.19921875</c:v>
                </c:pt>
                <c:pt idx="675">
                  <c:v>44867.6015625</c:v>
                </c:pt>
                <c:pt idx="676">
                  <c:v>44856.921875</c:v>
                </c:pt>
                <c:pt idx="677">
                  <c:v>44878.76171875</c:v>
                </c:pt>
                <c:pt idx="678">
                  <c:v>44891.23828125</c:v>
                </c:pt>
                <c:pt idx="679">
                  <c:v>44897.0390625</c:v>
                </c:pt>
                <c:pt idx="680">
                  <c:v>44916.71875</c:v>
                </c:pt>
                <c:pt idx="681">
                  <c:v>44860.9609375</c:v>
                </c:pt>
                <c:pt idx="682">
                  <c:v>44859.9609375</c:v>
                </c:pt>
                <c:pt idx="683">
                  <c:v>44915.83984375</c:v>
                </c:pt>
                <c:pt idx="684">
                  <c:v>44902.83984375</c:v>
                </c:pt>
                <c:pt idx="685">
                  <c:v>44913.0390625</c:v>
                </c:pt>
                <c:pt idx="686">
                  <c:v>44921.71875</c:v>
                </c:pt>
                <c:pt idx="687">
                  <c:v>44957.51953125</c:v>
                </c:pt>
                <c:pt idx="688">
                  <c:v>44959.51953125</c:v>
                </c:pt>
                <c:pt idx="689">
                  <c:v>45006.921875</c:v>
                </c:pt>
              </c:numCache>
            </c:numRef>
          </c:yVal>
          <c:smooth val="0"/>
        </c:ser>
        <c:ser>
          <c:idx val="2"/>
          <c:order val="2"/>
          <c:tx>
            <c:strRef>
              <c:f>'unif profiles px val'!$Z$1</c:f>
              <c:strCache>
                <c:ptCount val="1"/>
                <c:pt idx="0">
                  <c:v>right side , down, repeated</c:v>
                </c:pt>
              </c:strCache>
            </c:strRef>
          </c:tx>
          <c:spPr>
            <a:ln w="28575">
              <a:noFill/>
            </a:ln>
          </c:spPr>
          <c:yVal>
            <c:numRef>
              <c:f>'unif profiles px val'!$AA$2:$AA$691</c:f>
              <c:numCache>
                <c:formatCode>General</c:formatCode>
                <c:ptCount val="690"/>
                <c:pt idx="0">
                  <c:v>45893.48046875</c:v>
                </c:pt>
                <c:pt idx="1">
                  <c:v>45858.359375</c:v>
                </c:pt>
                <c:pt idx="2">
                  <c:v>45851.19921875</c:v>
                </c:pt>
                <c:pt idx="3">
                  <c:v>45866.80078125</c:v>
                </c:pt>
                <c:pt idx="4">
                  <c:v>45872.48046875</c:v>
                </c:pt>
                <c:pt idx="5">
                  <c:v>45888.078125</c:v>
                </c:pt>
                <c:pt idx="6">
                  <c:v>45904.44140625</c:v>
                </c:pt>
                <c:pt idx="7">
                  <c:v>45936.0</c:v>
                </c:pt>
                <c:pt idx="8">
                  <c:v>45897.6015625</c:v>
                </c:pt>
                <c:pt idx="9">
                  <c:v>45879.80078125</c:v>
                </c:pt>
                <c:pt idx="10">
                  <c:v>45870.87890625</c:v>
                </c:pt>
                <c:pt idx="11">
                  <c:v>45822.28125</c:v>
                </c:pt>
                <c:pt idx="12">
                  <c:v>45802.6015625</c:v>
                </c:pt>
                <c:pt idx="13">
                  <c:v>45805.3984375</c:v>
                </c:pt>
                <c:pt idx="14">
                  <c:v>45772.3203125</c:v>
                </c:pt>
                <c:pt idx="15">
                  <c:v>45745.6015625</c:v>
                </c:pt>
                <c:pt idx="16">
                  <c:v>45720.55859375</c:v>
                </c:pt>
                <c:pt idx="17">
                  <c:v>45724.0</c:v>
                </c:pt>
                <c:pt idx="18">
                  <c:v>45723.23828125</c:v>
                </c:pt>
                <c:pt idx="19">
                  <c:v>45690.44140625</c:v>
                </c:pt>
                <c:pt idx="20">
                  <c:v>45709.640625</c:v>
                </c:pt>
                <c:pt idx="21">
                  <c:v>45670.19921875</c:v>
                </c:pt>
                <c:pt idx="22">
                  <c:v>45640.078125</c:v>
                </c:pt>
                <c:pt idx="23">
                  <c:v>45648.3203125</c:v>
                </c:pt>
                <c:pt idx="24">
                  <c:v>45625.078125</c:v>
                </c:pt>
                <c:pt idx="25">
                  <c:v>45627.55859375</c:v>
                </c:pt>
                <c:pt idx="26">
                  <c:v>45618.16015625</c:v>
                </c:pt>
                <c:pt idx="27">
                  <c:v>45565.71875</c:v>
                </c:pt>
                <c:pt idx="28">
                  <c:v>45550.19921875</c:v>
                </c:pt>
                <c:pt idx="29">
                  <c:v>45558.359375</c:v>
                </c:pt>
                <c:pt idx="30">
                  <c:v>45585.359375</c:v>
                </c:pt>
                <c:pt idx="31">
                  <c:v>45545.55859375</c:v>
                </c:pt>
                <c:pt idx="32">
                  <c:v>45538.6796875</c:v>
                </c:pt>
                <c:pt idx="33">
                  <c:v>45543.55859375</c:v>
                </c:pt>
                <c:pt idx="34">
                  <c:v>45612.12109375</c:v>
                </c:pt>
                <c:pt idx="35">
                  <c:v>45668.80078125</c:v>
                </c:pt>
                <c:pt idx="36">
                  <c:v>45661.19921875</c:v>
                </c:pt>
                <c:pt idx="37">
                  <c:v>45677.9609375</c:v>
                </c:pt>
                <c:pt idx="38">
                  <c:v>45642.80078125</c:v>
                </c:pt>
                <c:pt idx="39">
                  <c:v>45585.71875</c:v>
                </c:pt>
                <c:pt idx="40">
                  <c:v>45541.55859375</c:v>
                </c:pt>
                <c:pt idx="41">
                  <c:v>45518.6796875</c:v>
                </c:pt>
                <c:pt idx="42">
                  <c:v>45474.6015625</c:v>
                </c:pt>
                <c:pt idx="43">
                  <c:v>45463.71875</c:v>
                </c:pt>
                <c:pt idx="44">
                  <c:v>45478.6796875</c:v>
                </c:pt>
                <c:pt idx="45">
                  <c:v>45423.19921875</c:v>
                </c:pt>
                <c:pt idx="46">
                  <c:v>45377.359375</c:v>
                </c:pt>
                <c:pt idx="47">
                  <c:v>45406.28125</c:v>
                </c:pt>
                <c:pt idx="48">
                  <c:v>45411.0</c:v>
                </c:pt>
                <c:pt idx="49">
                  <c:v>45405.0</c:v>
                </c:pt>
                <c:pt idx="50">
                  <c:v>45428.6015625</c:v>
                </c:pt>
                <c:pt idx="51">
                  <c:v>45412.078125</c:v>
                </c:pt>
                <c:pt idx="52">
                  <c:v>45394.6015625</c:v>
                </c:pt>
                <c:pt idx="53">
                  <c:v>45369.9609375</c:v>
                </c:pt>
                <c:pt idx="54">
                  <c:v>45356.71875</c:v>
                </c:pt>
                <c:pt idx="55">
                  <c:v>45354.359375</c:v>
                </c:pt>
                <c:pt idx="56">
                  <c:v>45366.359375</c:v>
                </c:pt>
                <c:pt idx="57">
                  <c:v>45380.71875</c:v>
                </c:pt>
                <c:pt idx="58">
                  <c:v>45347.28125</c:v>
                </c:pt>
                <c:pt idx="59">
                  <c:v>45331.44140625</c:v>
                </c:pt>
                <c:pt idx="60">
                  <c:v>45319.6015625</c:v>
                </c:pt>
                <c:pt idx="61">
                  <c:v>45316.87890625</c:v>
                </c:pt>
                <c:pt idx="62">
                  <c:v>45333.83984375</c:v>
                </c:pt>
                <c:pt idx="63">
                  <c:v>45321.51953125</c:v>
                </c:pt>
                <c:pt idx="64">
                  <c:v>45327.640625</c:v>
                </c:pt>
                <c:pt idx="65">
                  <c:v>45344.55859375</c:v>
                </c:pt>
                <c:pt idx="66">
                  <c:v>45339.359375</c:v>
                </c:pt>
                <c:pt idx="67">
                  <c:v>45346.6015625</c:v>
                </c:pt>
                <c:pt idx="68">
                  <c:v>45317.87890625</c:v>
                </c:pt>
                <c:pt idx="69">
                  <c:v>45316.48046875</c:v>
                </c:pt>
                <c:pt idx="70">
                  <c:v>45332.16015625</c:v>
                </c:pt>
                <c:pt idx="71">
                  <c:v>45308.078125</c:v>
                </c:pt>
                <c:pt idx="72">
                  <c:v>45301.19921875</c:v>
                </c:pt>
                <c:pt idx="73">
                  <c:v>45303.078125</c:v>
                </c:pt>
                <c:pt idx="74">
                  <c:v>45309.3203125</c:v>
                </c:pt>
                <c:pt idx="75">
                  <c:v>45320.359375</c:v>
                </c:pt>
                <c:pt idx="76">
                  <c:v>45322.16015625</c:v>
                </c:pt>
                <c:pt idx="77">
                  <c:v>45328.078125</c:v>
                </c:pt>
                <c:pt idx="78">
                  <c:v>45328.0390625</c:v>
                </c:pt>
                <c:pt idx="79">
                  <c:v>45304.48046875</c:v>
                </c:pt>
                <c:pt idx="80">
                  <c:v>45261.3984375</c:v>
                </c:pt>
                <c:pt idx="81">
                  <c:v>45240.83984375</c:v>
                </c:pt>
                <c:pt idx="82">
                  <c:v>45149.55859375</c:v>
                </c:pt>
                <c:pt idx="83">
                  <c:v>45158.23828125</c:v>
                </c:pt>
                <c:pt idx="84">
                  <c:v>45145.640625</c:v>
                </c:pt>
                <c:pt idx="85">
                  <c:v>45177.359375</c:v>
                </c:pt>
                <c:pt idx="86">
                  <c:v>45204.359375</c:v>
                </c:pt>
                <c:pt idx="87">
                  <c:v>45236.51953125</c:v>
                </c:pt>
                <c:pt idx="88">
                  <c:v>45265.51953125</c:v>
                </c:pt>
                <c:pt idx="89">
                  <c:v>45270.51953125</c:v>
                </c:pt>
                <c:pt idx="90">
                  <c:v>45250.76171875</c:v>
                </c:pt>
                <c:pt idx="91">
                  <c:v>45252.078125</c:v>
                </c:pt>
                <c:pt idx="92">
                  <c:v>45220.55859375</c:v>
                </c:pt>
                <c:pt idx="93">
                  <c:v>45211.921875</c:v>
                </c:pt>
                <c:pt idx="94">
                  <c:v>45238.16015625</c:v>
                </c:pt>
                <c:pt idx="95">
                  <c:v>45278.80078125</c:v>
                </c:pt>
                <c:pt idx="96">
                  <c:v>45290.3984375</c:v>
                </c:pt>
                <c:pt idx="97">
                  <c:v>45263.76171875</c:v>
                </c:pt>
                <c:pt idx="98">
                  <c:v>45224.71875</c:v>
                </c:pt>
                <c:pt idx="99">
                  <c:v>45269.80078125</c:v>
                </c:pt>
                <c:pt idx="100">
                  <c:v>45220.16015625</c:v>
                </c:pt>
                <c:pt idx="101">
                  <c:v>45159.44140625</c:v>
                </c:pt>
                <c:pt idx="102">
                  <c:v>45155.640625</c:v>
                </c:pt>
                <c:pt idx="103">
                  <c:v>45129.6015625</c:v>
                </c:pt>
                <c:pt idx="104">
                  <c:v>45141.12109375</c:v>
                </c:pt>
                <c:pt idx="105">
                  <c:v>45139.19921875</c:v>
                </c:pt>
                <c:pt idx="106">
                  <c:v>45153.76171875</c:v>
                </c:pt>
                <c:pt idx="107">
                  <c:v>45113.76171875</c:v>
                </c:pt>
                <c:pt idx="108">
                  <c:v>45114.80078125</c:v>
                </c:pt>
                <c:pt idx="109">
                  <c:v>45090.87890625</c:v>
                </c:pt>
                <c:pt idx="110">
                  <c:v>45037.078125</c:v>
                </c:pt>
                <c:pt idx="111">
                  <c:v>45023.078125</c:v>
                </c:pt>
                <c:pt idx="112">
                  <c:v>45020.83984375</c:v>
                </c:pt>
                <c:pt idx="113">
                  <c:v>44998.078125</c:v>
                </c:pt>
                <c:pt idx="114">
                  <c:v>44992.0</c:v>
                </c:pt>
                <c:pt idx="115">
                  <c:v>45000.76171875</c:v>
                </c:pt>
                <c:pt idx="116">
                  <c:v>45036.44140625</c:v>
                </c:pt>
                <c:pt idx="117">
                  <c:v>45025.640625</c:v>
                </c:pt>
                <c:pt idx="118">
                  <c:v>44988.55859375</c:v>
                </c:pt>
                <c:pt idx="119">
                  <c:v>45022.921875</c:v>
                </c:pt>
                <c:pt idx="120">
                  <c:v>45013.0390625</c:v>
                </c:pt>
                <c:pt idx="121">
                  <c:v>45031.9609375</c:v>
                </c:pt>
                <c:pt idx="122">
                  <c:v>45069.44140625</c:v>
                </c:pt>
                <c:pt idx="123">
                  <c:v>45036.19921875</c:v>
                </c:pt>
                <c:pt idx="124">
                  <c:v>45053.48046875</c:v>
                </c:pt>
                <c:pt idx="125">
                  <c:v>45079.83984375</c:v>
                </c:pt>
                <c:pt idx="126">
                  <c:v>45080.55859375</c:v>
                </c:pt>
                <c:pt idx="127">
                  <c:v>45015.23828125</c:v>
                </c:pt>
                <c:pt idx="128">
                  <c:v>44955.12109375</c:v>
                </c:pt>
                <c:pt idx="129">
                  <c:v>44982.55859375</c:v>
                </c:pt>
                <c:pt idx="130">
                  <c:v>45003.44140625</c:v>
                </c:pt>
                <c:pt idx="131">
                  <c:v>44969.55859375</c:v>
                </c:pt>
                <c:pt idx="132">
                  <c:v>44978.12109375</c:v>
                </c:pt>
                <c:pt idx="133">
                  <c:v>44983.6015625</c:v>
                </c:pt>
                <c:pt idx="134">
                  <c:v>44939.28125</c:v>
                </c:pt>
                <c:pt idx="135">
                  <c:v>44902.87890625</c:v>
                </c:pt>
                <c:pt idx="136">
                  <c:v>44884.9609375</c:v>
                </c:pt>
                <c:pt idx="137">
                  <c:v>44902.6015625</c:v>
                </c:pt>
                <c:pt idx="138">
                  <c:v>44918.83984375</c:v>
                </c:pt>
                <c:pt idx="139">
                  <c:v>44913.44140625</c:v>
                </c:pt>
                <c:pt idx="140">
                  <c:v>44906.83984375</c:v>
                </c:pt>
                <c:pt idx="141">
                  <c:v>44916.55859375</c:v>
                </c:pt>
                <c:pt idx="142">
                  <c:v>44914.19921875</c:v>
                </c:pt>
                <c:pt idx="143">
                  <c:v>44930.3984375</c:v>
                </c:pt>
                <c:pt idx="144">
                  <c:v>44935.51953125</c:v>
                </c:pt>
                <c:pt idx="145">
                  <c:v>44945.48046875</c:v>
                </c:pt>
                <c:pt idx="146">
                  <c:v>44950.640625</c:v>
                </c:pt>
                <c:pt idx="147">
                  <c:v>44919.28125</c:v>
                </c:pt>
                <c:pt idx="148">
                  <c:v>44920.19921875</c:v>
                </c:pt>
                <c:pt idx="149">
                  <c:v>44922.3203125</c:v>
                </c:pt>
                <c:pt idx="150">
                  <c:v>44907.921875</c:v>
                </c:pt>
                <c:pt idx="151">
                  <c:v>44895.078125</c:v>
                </c:pt>
                <c:pt idx="152">
                  <c:v>44842.16015625</c:v>
                </c:pt>
                <c:pt idx="153">
                  <c:v>44858.51953125</c:v>
                </c:pt>
                <c:pt idx="154">
                  <c:v>44859.921875</c:v>
                </c:pt>
                <c:pt idx="155">
                  <c:v>44859.55859375</c:v>
                </c:pt>
                <c:pt idx="156">
                  <c:v>44903.0390625</c:v>
                </c:pt>
                <c:pt idx="157">
                  <c:v>44884.6015625</c:v>
                </c:pt>
                <c:pt idx="158">
                  <c:v>44874.19921875</c:v>
                </c:pt>
                <c:pt idx="159">
                  <c:v>44854.3203125</c:v>
                </c:pt>
                <c:pt idx="160">
                  <c:v>44832.9609375</c:v>
                </c:pt>
                <c:pt idx="161">
                  <c:v>44804.44140625</c:v>
                </c:pt>
                <c:pt idx="162">
                  <c:v>44787.9609375</c:v>
                </c:pt>
                <c:pt idx="163">
                  <c:v>44757.87890625</c:v>
                </c:pt>
                <c:pt idx="164">
                  <c:v>44754.76171875</c:v>
                </c:pt>
                <c:pt idx="165">
                  <c:v>44760.16015625</c:v>
                </c:pt>
                <c:pt idx="166">
                  <c:v>44749.0390625</c:v>
                </c:pt>
                <c:pt idx="167">
                  <c:v>44739.71875</c:v>
                </c:pt>
                <c:pt idx="168">
                  <c:v>44739.16015625</c:v>
                </c:pt>
                <c:pt idx="169">
                  <c:v>44760.83984375</c:v>
                </c:pt>
                <c:pt idx="170">
                  <c:v>44766.55859375</c:v>
                </c:pt>
                <c:pt idx="171">
                  <c:v>44711.9609375</c:v>
                </c:pt>
                <c:pt idx="172">
                  <c:v>44776.71875</c:v>
                </c:pt>
                <c:pt idx="173">
                  <c:v>44771.12109375</c:v>
                </c:pt>
                <c:pt idx="174">
                  <c:v>44739.55859375</c:v>
                </c:pt>
                <c:pt idx="175">
                  <c:v>44733.71875</c:v>
                </c:pt>
                <c:pt idx="176">
                  <c:v>44782.078125</c:v>
                </c:pt>
                <c:pt idx="177">
                  <c:v>44749.51953125</c:v>
                </c:pt>
                <c:pt idx="178">
                  <c:v>44731.80078125</c:v>
                </c:pt>
                <c:pt idx="179">
                  <c:v>44737.71875</c:v>
                </c:pt>
                <c:pt idx="180">
                  <c:v>44711.28125</c:v>
                </c:pt>
                <c:pt idx="181">
                  <c:v>44729.078125</c:v>
                </c:pt>
                <c:pt idx="182">
                  <c:v>44740.51953125</c:v>
                </c:pt>
                <c:pt idx="183">
                  <c:v>44716.6796875</c:v>
                </c:pt>
                <c:pt idx="184">
                  <c:v>44690.3984375</c:v>
                </c:pt>
                <c:pt idx="185">
                  <c:v>44694.12109375</c:v>
                </c:pt>
                <c:pt idx="186">
                  <c:v>44667.83984375</c:v>
                </c:pt>
                <c:pt idx="187">
                  <c:v>44657.3984375</c:v>
                </c:pt>
                <c:pt idx="188">
                  <c:v>44655.28125</c:v>
                </c:pt>
                <c:pt idx="189">
                  <c:v>44634.76171875</c:v>
                </c:pt>
                <c:pt idx="190">
                  <c:v>44591.83984375</c:v>
                </c:pt>
                <c:pt idx="191">
                  <c:v>44599.48046875</c:v>
                </c:pt>
                <c:pt idx="192">
                  <c:v>44628.48046875</c:v>
                </c:pt>
                <c:pt idx="193">
                  <c:v>44567.6796875</c:v>
                </c:pt>
                <c:pt idx="194">
                  <c:v>44605.80078125</c:v>
                </c:pt>
                <c:pt idx="195">
                  <c:v>44633.80078125</c:v>
                </c:pt>
                <c:pt idx="196">
                  <c:v>44680.6015625</c:v>
                </c:pt>
                <c:pt idx="197">
                  <c:v>44751.359375</c:v>
                </c:pt>
                <c:pt idx="198">
                  <c:v>44721.48046875</c:v>
                </c:pt>
                <c:pt idx="199">
                  <c:v>44706.23828125</c:v>
                </c:pt>
                <c:pt idx="200">
                  <c:v>44647.80078125</c:v>
                </c:pt>
                <c:pt idx="201">
                  <c:v>44605.359375</c:v>
                </c:pt>
                <c:pt idx="202">
                  <c:v>44588.3203125</c:v>
                </c:pt>
                <c:pt idx="203">
                  <c:v>44551.71875</c:v>
                </c:pt>
                <c:pt idx="204">
                  <c:v>44489.76171875</c:v>
                </c:pt>
                <c:pt idx="205">
                  <c:v>44467.0</c:v>
                </c:pt>
                <c:pt idx="206">
                  <c:v>44461.83984375</c:v>
                </c:pt>
                <c:pt idx="207">
                  <c:v>44501.55859375</c:v>
                </c:pt>
                <c:pt idx="208">
                  <c:v>44546.44140625</c:v>
                </c:pt>
                <c:pt idx="209">
                  <c:v>44568.0390625</c:v>
                </c:pt>
                <c:pt idx="210">
                  <c:v>44594.0</c:v>
                </c:pt>
                <c:pt idx="211">
                  <c:v>44603.76171875</c:v>
                </c:pt>
                <c:pt idx="212">
                  <c:v>44576.9609375</c:v>
                </c:pt>
                <c:pt idx="213">
                  <c:v>44543.0</c:v>
                </c:pt>
                <c:pt idx="214">
                  <c:v>44589.48046875</c:v>
                </c:pt>
                <c:pt idx="215">
                  <c:v>44599.83984375</c:v>
                </c:pt>
                <c:pt idx="216">
                  <c:v>44584.87890625</c:v>
                </c:pt>
                <c:pt idx="217">
                  <c:v>44592.28125</c:v>
                </c:pt>
                <c:pt idx="218">
                  <c:v>44591.3984375</c:v>
                </c:pt>
                <c:pt idx="219">
                  <c:v>44589.76171875</c:v>
                </c:pt>
                <c:pt idx="220">
                  <c:v>44588.76171875</c:v>
                </c:pt>
                <c:pt idx="221">
                  <c:v>44569.6015625</c:v>
                </c:pt>
                <c:pt idx="222">
                  <c:v>44544.0</c:v>
                </c:pt>
                <c:pt idx="223">
                  <c:v>44561.71875</c:v>
                </c:pt>
                <c:pt idx="224">
                  <c:v>44527.71875</c:v>
                </c:pt>
                <c:pt idx="225">
                  <c:v>44478.55859375</c:v>
                </c:pt>
                <c:pt idx="226">
                  <c:v>44481.55859375</c:v>
                </c:pt>
                <c:pt idx="227">
                  <c:v>44512.9609375</c:v>
                </c:pt>
                <c:pt idx="228">
                  <c:v>44573.921875</c:v>
                </c:pt>
                <c:pt idx="229">
                  <c:v>44588.19921875</c:v>
                </c:pt>
                <c:pt idx="230">
                  <c:v>44604.359375</c:v>
                </c:pt>
                <c:pt idx="231">
                  <c:v>44602.3984375</c:v>
                </c:pt>
                <c:pt idx="232">
                  <c:v>44568.71875</c:v>
                </c:pt>
                <c:pt idx="233">
                  <c:v>44538.3203125</c:v>
                </c:pt>
                <c:pt idx="234">
                  <c:v>44535.83984375</c:v>
                </c:pt>
                <c:pt idx="235">
                  <c:v>44503.28125</c:v>
                </c:pt>
                <c:pt idx="236">
                  <c:v>44470.9609375</c:v>
                </c:pt>
                <c:pt idx="237">
                  <c:v>44448.51953125</c:v>
                </c:pt>
                <c:pt idx="238">
                  <c:v>44438.51953125</c:v>
                </c:pt>
                <c:pt idx="239">
                  <c:v>44426.921875</c:v>
                </c:pt>
                <c:pt idx="240">
                  <c:v>44439.3203125</c:v>
                </c:pt>
                <c:pt idx="241">
                  <c:v>44448.55859375</c:v>
                </c:pt>
                <c:pt idx="242">
                  <c:v>44429.87890625</c:v>
                </c:pt>
                <c:pt idx="243">
                  <c:v>44450.23828125</c:v>
                </c:pt>
                <c:pt idx="244">
                  <c:v>44482.6796875</c:v>
                </c:pt>
                <c:pt idx="245">
                  <c:v>44447.0</c:v>
                </c:pt>
                <c:pt idx="246">
                  <c:v>44438.9609375</c:v>
                </c:pt>
                <c:pt idx="247">
                  <c:v>44454.9609375</c:v>
                </c:pt>
                <c:pt idx="248">
                  <c:v>44395.3984375</c:v>
                </c:pt>
                <c:pt idx="249">
                  <c:v>44396.71875</c:v>
                </c:pt>
                <c:pt idx="250">
                  <c:v>44395.48046875</c:v>
                </c:pt>
                <c:pt idx="251">
                  <c:v>44400.6015625</c:v>
                </c:pt>
                <c:pt idx="252">
                  <c:v>44397.23828125</c:v>
                </c:pt>
                <c:pt idx="253">
                  <c:v>44412.87890625</c:v>
                </c:pt>
                <c:pt idx="254">
                  <c:v>44377.48046875</c:v>
                </c:pt>
                <c:pt idx="255">
                  <c:v>44350.3984375</c:v>
                </c:pt>
                <c:pt idx="256">
                  <c:v>44367.640625</c:v>
                </c:pt>
                <c:pt idx="257">
                  <c:v>44392.76171875</c:v>
                </c:pt>
                <c:pt idx="258">
                  <c:v>44424.80078125</c:v>
                </c:pt>
                <c:pt idx="259">
                  <c:v>44438.51953125</c:v>
                </c:pt>
                <c:pt idx="260">
                  <c:v>44445.76171875</c:v>
                </c:pt>
                <c:pt idx="261">
                  <c:v>44424.9609375</c:v>
                </c:pt>
                <c:pt idx="262">
                  <c:v>44310.55859375</c:v>
                </c:pt>
                <c:pt idx="263">
                  <c:v>44290.71875</c:v>
                </c:pt>
                <c:pt idx="264">
                  <c:v>44373.71875</c:v>
                </c:pt>
                <c:pt idx="265">
                  <c:v>44378.71875</c:v>
                </c:pt>
                <c:pt idx="266">
                  <c:v>44371.80078125</c:v>
                </c:pt>
                <c:pt idx="267">
                  <c:v>44394.80078125</c:v>
                </c:pt>
                <c:pt idx="268">
                  <c:v>44399.078125</c:v>
                </c:pt>
                <c:pt idx="269">
                  <c:v>44411.9609375</c:v>
                </c:pt>
                <c:pt idx="270">
                  <c:v>44385.76171875</c:v>
                </c:pt>
                <c:pt idx="271">
                  <c:v>44384.44140625</c:v>
                </c:pt>
                <c:pt idx="272">
                  <c:v>44400.23828125</c:v>
                </c:pt>
                <c:pt idx="273">
                  <c:v>44334.359375</c:v>
                </c:pt>
                <c:pt idx="274">
                  <c:v>44267.71875</c:v>
                </c:pt>
                <c:pt idx="275">
                  <c:v>44226.9609375</c:v>
                </c:pt>
                <c:pt idx="276">
                  <c:v>44205.921875</c:v>
                </c:pt>
                <c:pt idx="277">
                  <c:v>44233.9609375</c:v>
                </c:pt>
                <c:pt idx="278">
                  <c:v>44304.078125</c:v>
                </c:pt>
                <c:pt idx="279">
                  <c:v>44346.71875</c:v>
                </c:pt>
                <c:pt idx="280">
                  <c:v>44357.51953125</c:v>
                </c:pt>
                <c:pt idx="281">
                  <c:v>44341.71875</c:v>
                </c:pt>
                <c:pt idx="282">
                  <c:v>44326.76171875</c:v>
                </c:pt>
                <c:pt idx="283">
                  <c:v>44335.921875</c:v>
                </c:pt>
                <c:pt idx="284">
                  <c:v>44339.3984375</c:v>
                </c:pt>
                <c:pt idx="285">
                  <c:v>44315.44140625</c:v>
                </c:pt>
                <c:pt idx="286">
                  <c:v>44344.83984375</c:v>
                </c:pt>
                <c:pt idx="287">
                  <c:v>44395.87890625</c:v>
                </c:pt>
                <c:pt idx="288">
                  <c:v>44393.0</c:v>
                </c:pt>
                <c:pt idx="289">
                  <c:v>44365.71875</c:v>
                </c:pt>
                <c:pt idx="290">
                  <c:v>44354.359375</c:v>
                </c:pt>
                <c:pt idx="291">
                  <c:v>44353.23828125</c:v>
                </c:pt>
                <c:pt idx="292">
                  <c:v>44324.640625</c:v>
                </c:pt>
                <c:pt idx="293">
                  <c:v>44227.3203125</c:v>
                </c:pt>
                <c:pt idx="294">
                  <c:v>44281.48046875</c:v>
                </c:pt>
                <c:pt idx="295">
                  <c:v>44265.6015625</c:v>
                </c:pt>
                <c:pt idx="296">
                  <c:v>44262.078125</c:v>
                </c:pt>
                <c:pt idx="297">
                  <c:v>44260.0390625</c:v>
                </c:pt>
                <c:pt idx="298">
                  <c:v>44288.28125</c:v>
                </c:pt>
                <c:pt idx="299">
                  <c:v>44352.83984375</c:v>
                </c:pt>
                <c:pt idx="300">
                  <c:v>44378.9609375</c:v>
                </c:pt>
                <c:pt idx="301">
                  <c:v>44409.76171875</c:v>
                </c:pt>
                <c:pt idx="302">
                  <c:v>44450.28125</c:v>
                </c:pt>
                <c:pt idx="303">
                  <c:v>44437.921875</c:v>
                </c:pt>
                <c:pt idx="304">
                  <c:v>44439.6796875</c:v>
                </c:pt>
                <c:pt idx="305">
                  <c:v>44457.80078125</c:v>
                </c:pt>
                <c:pt idx="306">
                  <c:v>44466.16015625</c:v>
                </c:pt>
                <c:pt idx="307">
                  <c:v>44433.19921875</c:v>
                </c:pt>
                <c:pt idx="308">
                  <c:v>44371.3984375</c:v>
                </c:pt>
                <c:pt idx="309">
                  <c:v>44388.44140625</c:v>
                </c:pt>
                <c:pt idx="310">
                  <c:v>44409.48046875</c:v>
                </c:pt>
                <c:pt idx="311">
                  <c:v>44434.078125</c:v>
                </c:pt>
                <c:pt idx="312">
                  <c:v>44428.23828125</c:v>
                </c:pt>
                <c:pt idx="313">
                  <c:v>44416.48046875</c:v>
                </c:pt>
                <c:pt idx="314">
                  <c:v>44407.359375</c:v>
                </c:pt>
                <c:pt idx="315">
                  <c:v>44405.87890625</c:v>
                </c:pt>
                <c:pt idx="316">
                  <c:v>44433.71875</c:v>
                </c:pt>
                <c:pt idx="317">
                  <c:v>44457.76171875</c:v>
                </c:pt>
                <c:pt idx="318">
                  <c:v>44366.23828125</c:v>
                </c:pt>
                <c:pt idx="319">
                  <c:v>44364.28125</c:v>
                </c:pt>
                <c:pt idx="320">
                  <c:v>44290.0</c:v>
                </c:pt>
                <c:pt idx="321">
                  <c:v>44256.921875</c:v>
                </c:pt>
                <c:pt idx="322">
                  <c:v>44242.55859375</c:v>
                </c:pt>
                <c:pt idx="323">
                  <c:v>44258.640625</c:v>
                </c:pt>
                <c:pt idx="324">
                  <c:v>44249.55859375</c:v>
                </c:pt>
                <c:pt idx="325">
                  <c:v>44278.640625</c:v>
                </c:pt>
                <c:pt idx="326">
                  <c:v>44294.71875</c:v>
                </c:pt>
                <c:pt idx="327">
                  <c:v>44315.80078125</c:v>
                </c:pt>
                <c:pt idx="328">
                  <c:v>44295.0390625</c:v>
                </c:pt>
                <c:pt idx="329">
                  <c:v>44295.51953125</c:v>
                </c:pt>
                <c:pt idx="330">
                  <c:v>44320.80078125</c:v>
                </c:pt>
                <c:pt idx="331">
                  <c:v>44347.6796875</c:v>
                </c:pt>
                <c:pt idx="332">
                  <c:v>44324.359375</c:v>
                </c:pt>
                <c:pt idx="333">
                  <c:v>44309.0390625</c:v>
                </c:pt>
                <c:pt idx="334">
                  <c:v>44340.921875</c:v>
                </c:pt>
                <c:pt idx="335">
                  <c:v>44345.80078125</c:v>
                </c:pt>
                <c:pt idx="336">
                  <c:v>44343.6015625</c:v>
                </c:pt>
                <c:pt idx="337">
                  <c:v>44354.078125</c:v>
                </c:pt>
                <c:pt idx="338">
                  <c:v>44353.83984375</c:v>
                </c:pt>
                <c:pt idx="339">
                  <c:v>44355.51953125</c:v>
                </c:pt>
                <c:pt idx="340">
                  <c:v>44367.0</c:v>
                </c:pt>
                <c:pt idx="341">
                  <c:v>44363.28125</c:v>
                </c:pt>
                <c:pt idx="342">
                  <c:v>44381.44140625</c:v>
                </c:pt>
                <c:pt idx="343">
                  <c:v>44335.078125</c:v>
                </c:pt>
                <c:pt idx="344">
                  <c:v>44365.3984375</c:v>
                </c:pt>
                <c:pt idx="345">
                  <c:v>44340.28125</c:v>
                </c:pt>
                <c:pt idx="346">
                  <c:v>44300.3984375</c:v>
                </c:pt>
                <c:pt idx="347">
                  <c:v>44231.55859375</c:v>
                </c:pt>
                <c:pt idx="348">
                  <c:v>44196.6015625</c:v>
                </c:pt>
                <c:pt idx="349">
                  <c:v>44186.51953125</c:v>
                </c:pt>
                <c:pt idx="350">
                  <c:v>44179.3984375</c:v>
                </c:pt>
                <c:pt idx="351">
                  <c:v>44144.87890625</c:v>
                </c:pt>
                <c:pt idx="352">
                  <c:v>44134.359375</c:v>
                </c:pt>
                <c:pt idx="353">
                  <c:v>44142.51953125</c:v>
                </c:pt>
                <c:pt idx="354">
                  <c:v>44141.76171875</c:v>
                </c:pt>
                <c:pt idx="355">
                  <c:v>44127.80078125</c:v>
                </c:pt>
                <c:pt idx="356">
                  <c:v>44131.48046875</c:v>
                </c:pt>
                <c:pt idx="357">
                  <c:v>44151.87890625</c:v>
                </c:pt>
                <c:pt idx="358">
                  <c:v>44172.16015625</c:v>
                </c:pt>
                <c:pt idx="359">
                  <c:v>44198.55859375</c:v>
                </c:pt>
                <c:pt idx="360">
                  <c:v>44282.23828125</c:v>
                </c:pt>
                <c:pt idx="361">
                  <c:v>44361.3203125</c:v>
                </c:pt>
                <c:pt idx="362">
                  <c:v>44387.16015625</c:v>
                </c:pt>
                <c:pt idx="363">
                  <c:v>44413.48046875</c:v>
                </c:pt>
                <c:pt idx="364">
                  <c:v>44471.359375</c:v>
                </c:pt>
                <c:pt idx="365">
                  <c:v>44448.921875</c:v>
                </c:pt>
                <c:pt idx="366">
                  <c:v>44456.6015625</c:v>
                </c:pt>
                <c:pt idx="367">
                  <c:v>44403.3984375</c:v>
                </c:pt>
                <c:pt idx="368">
                  <c:v>44379.55859375</c:v>
                </c:pt>
                <c:pt idx="369">
                  <c:v>44363.921875</c:v>
                </c:pt>
                <c:pt idx="370">
                  <c:v>44385.3203125</c:v>
                </c:pt>
                <c:pt idx="371">
                  <c:v>44336.3203125</c:v>
                </c:pt>
                <c:pt idx="372">
                  <c:v>44342.3203125</c:v>
                </c:pt>
                <c:pt idx="373">
                  <c:v>44350.71875</c:v>
                </c:pt>
                <c:pt idx="374">
                  <c:v>44345.16015625</c:v>
                </c:pt>
                <c:pt idx="375">
                  <c:v>44335.87890625</c:v>
                </c:pt>
                <c:pt idx="376">
                  <c:v>44335.48046875</c:v>
                </c:pt>
                <c:pt idx="377">
                  <c:v>44281.6015625</c:v>
                </c:pt>
                <c:pt idx="378">
                  <c:v>44278.51953125</c:v>
                </c:pt>
                <c:pt idx="379">
                  <c:v>44303.9609375</c:v>
                </c:pt>
                <c:pt idx="380">
                  <c:v>44285.359375</c:v>
                </c:pt>
                <c:pt idx="381">
                  <c:v>44240.55859375</c:v>
                </c:pt>
                <c:pt idx="382">
                  <c:v>44157.48046875</c:v>
                </c:pt>
                <c:pt idx="383">
                  <c:v>44086.0</c:v>
                </c:pt>
                <c:pt idx="384">
                  <c:v>44143.48046875</c:v>
                </c:pt>
                <c:pt idx="385">
                  <c:v>44152.6796875</c:v>
                </c:pt>
                <c:pt idx="386">
                  <c:v>44215.19921875</c:v>
                </c:pt>
                <c:pt idx="387">
                  <c:v>44275.19921875</c:v>
                </c:pt>
                <c:pt idx="388">
                  <c:v>44323.359375</c:v>
                </c:pt>
                <c:pt idx="389">
                  <c:v>44328.921875</c:v>
                </c:pt>
                <c:pt idx="390">
                  <c:v>44290.80078125</c:v>
                </c:pt>
                <c:pt idx="391">
                  <c:v>44276.55859375</c:v>
                </c:pt>
                <c:pt idx="392">
                  <c:v>44275.6796875</c:v>
                </c:pt>
                <c:pt idx="393">
                  <c:v>44307.0</c:v>
                </c:pt>
                <c:pt idx="394">
                  <c:v>44351.80078125</c:v>
                </c:pt>
                <c:pt idx="395">
                  <c:v>44329.0</c:v>
                </c:pt>
                <c:pt idx="396">
                  <c:v>44385.87890625</c:v>
                </c:pt>
                <c:pt idx="397">
                  <c:v>44349.71875</c:v>
                </c:pt>
                <c:pt idx="398">
                  <c:v>44322.0390625</c:v>
                </c:pt>
                <c:pt idx="399">
                  <c:v>44303.23828125</c:v>
                </c:pt>
                <c:pt idx="400">
                  <c:v>44254.51953125</c:v>
                </c:pt>
                <c:pt idx="401">
                  <c:v>44242.76171875</c:v>
                </c:pt>
                <c:pt idx="402">
                  <c:v>44236.6796875</c:v>
                </c:pt>
                <c:pt idx="403">
                  <c:v>44230.3203125</c:v>
                </c:pt>
                <c:pt idx="404">
                  <c:v>44276.23828125</c:v>
                </c:pt>
                <c:pt idx="405">
                  <c:v>44302.0</c:v>
                </c:pt>
                <c:pt idx="406">
                  <c:v>44284.44140625</c:v>
                </c:pt>
                <c:pt idx="407">
                  <c:v>44261.6015625</c:v>
                </c:pt>
                <c:pt idx="408">
                  <c:v>44246.3203125</c:v>
                </c:pt>
                <c:pt idx="409">
                  <c:v>44233.83984375</c:v>
                </c:pt>
                <c:pt idx="410">
                  <c:v>44248.28125</c:v>
                </c:pt>
                <c:pt idx="411">
                  <c:v>44234.51953125</c:v>
                </c:pt>
                <c:pt idx="412">
                  <c:v>44242.87890625</c:v>
                </c:pt>
                <c:pt idx="413">
                  <c:v>44250.921875</c:v>
                </c:pt>
                <c:pt idx="414">
                  <c:v>44229.80078125</c:v>
                </c:pt>
                <c:pt idx="415">
                  <c:v>44255.76171875</c:v>
                </c:pt>
                <c:pt idx="416">
                  <c:v>44249.16015625</c:v>
                </c:pt>
                <c:pt idx="417">
                  <c:v>44238.19921875</c:v>
                </c:pt>
                <c:pt idx="418">
                  <c:v>44193.55859375</c:v>
                </c:pt>
                <c:pt idx="419">
                  <c:v>44233.6015625</c:v>
                </c:pt>
                <c:pt idx="420">
                  <c:v>44225.359375</c:v>
                </c:pt>
                <c:pt idx="421">
                  <c:v>44213.48046875</c:v>
                </c:pt>
                <c:pt idx="422">
                  <c:v>44210.51953125</c:v>
                </c:pt>
                <c:pt idx="423">
                  <c:v>44208.6015625</c:v>
                </c:pt>
                <c:pt idx="424">
                  <c:v>44189.6796875</c:v>
                </c:pt>
                <c:pt idx="425">
                  <c:v>44150.80078125</c:v>
                </c:pt>
                <c:pt idx="426">
                  <c:v>44162.51953125</c:v>
                </c:pt>
                <c:pt idx="427">
                  <c:v>44196.078125</c:v>
                </c:pt>
                <c:pt idx="428">
                  <c:v>44234.0390625</c:v>
                </c:pt>
                <c:pt idx="429">
                  <c:v>44239.6796875</c:v>
                </c:pt>
                <c:pt idx="430">
                  <c:v>44210.16015625</c:v>
                </c:pt>
                <c:pt idx="431">
                  <c:v>44242.83984375</c:v>
                </c:pt>
                <c:pt idx="432">
                  <c:v>44241.28125</c:v>
                </c:pt>
                <c:pt idx="433">
                  <c:v>44276.921875</c:v>
                </c:pt>
                <c:pt idx="434">
                  <c:v>44292.078125</c:v>
                </c:pt>
                <c:pt idx="435">
                  <c:v>44354.078125</c:v>
                </c:pt>
                <c:pt idx="436">
                  <c:v>44413.3984375</c:v>
                </c:pt>
                <c:pt idx="437">
                  <c:v>44414.0</c:v>
                </c:pt>
                <c:pt idx="438">
                  <c:v>44362.83984375</c:v>
                </c:pt>
                <c:pt idx="439">
                  <c:v>44384.48046875</c:v>
                </c:pt>
                <c:pt idx="440">
                  <c:v>44375.48046875</c:v>
                </c:pt>
                <c:pt idx="441">
                  <c:v>44367.640625</c:v>
                </c:pt>
                <c:pt idx="442">
                  <c:v>44346.6796875</c:v>
                </c:pt>
                <c:pt idx="443">
                  <c:v>44310.83984375</c:v>
                </c:pt>
                <c:pt idx="444">
                  <c:v>44260.44140625</c:v>
                </c:pt>
                <c:pt idx="445">
                  <c:v>44231.6796875</c:v>
                </c:pt>
                <c:pt idx="446">
                  <c:v>44208.55859375</c:v>
                </c:pt>
                <c:pt idx="447">
                  <c:v>44229.359375</c:v>
                </c:pt>
                <c:pt idx="448">
                  <c:v>44270.28125</c:v>
                </c:pt>
                <c:pt idx="449">
                  <c:v>44305.921875</c:v>
                </c:pt>
                <c:pt idx="450">
                  <c:v>44301.3984375</c:v>
                </c:pt>
                <c:pt idx="451">
                  <c:v>44303.0</c:v>
                </c:pt>
                <c:pt idx="452">
                  <c:v>44280.55859375</c:v>
                </c:pt>
                <c:pt idx="453">
                  <c:v>44246.0</c:v>
                </c:pt>
                <c:pt idx="454">
                  <c:v>44231.51953125</c:v>
                </c:pt>
                <c:pt idx="455">
                  <c:v>44200.28125</c:v>
                </c:pt>
                <c:pt idx="456">
                  <c:v>44213.87890625</c:v>
                </c:pt>
                <c:pt idx="457">
                  <c:v>44212.23828125</c:v>
                </c:pt>
                <c:pt idx="458">
                  <c:v>44230.16015625</c:v>
                </c:pt>
                <c:pt idx="459">
                  <c:v>44185.640625</c:v>
                </c:pt>
                <c:pt idx="460">
                  <c:v>44197.921875</c:v>
                </c:pt>
                <c:pt idx="461">
                  <c:v>44048.0390625</c:v>
                </c:pt>
                <c:pt idx="462">
                  <c:v>44106.48046875</c:v>
                </c:pt>
                <c:pt idx="463">
                  <c:v>44107.6796875</c:v>
                </c:pt>
                <c:pt idx="464">
                  <c:v>44055.640625</c:v>
                </c:pt>
                <c:pt idx="465">
                  <c:v>44068.078125</c:v>
                </c:pt>
                <c:pt idx="466">
                  <c:v>44091.48046875</c:v>
                </c:pt>
                <c:pt idx="467">
                  <c:v>44097.44140625</c:v>
                </c:pt>
                <c:pt idx="468">
                  <c:v>44104.28125</c:v>
                </c:pt>
                <c:pt idx="469">
                  <c:v>44102.71875</c:v>
                </c:pt>
                <c:pt idx="470">
                  <c:v>44133.48046875</c:v>
                </c:pt>
                <c:pt idx="471">
                  <c:v>44126.921875</c:v>
                </c:pt>
                <c:pt idx="472">
                  <c:v>44144.76171875</c:v>
                </c:pt>
                <c:pt idx="473">
                  <c:v>44182.921875</c:v>
                </c:pt>
                <c:pt idx="474">
                  <c:v>44192.3203125</c:v>
                </c:pt>
                <c:pt idx="475">
                  <c:v>44175.0390625</c:v>
                </c:pt>
                <c:pt idx="476">
                  <c:v>44144.19921875</c:v>
                </c:pt>
                <c:pt idx="477">
                  <c:v>44080.76171875</c:v>
                </c:pt>
                <c:pt idx="478">
                  <c:v>44017.87890625</c:v>
                </c:pt>
                <c:pt idx="479">
                  <c:v>44005.76171875</c:v>
                </c:pt>
                <c:pt idx="480">
                  <c:v>44025.44140625</c:v>
                </c:pt>
                <c:pt idx="481">
                  <c:v>44029.51953125</c:v>
                </c:pt>
                <c:pt idx="482">
                  <c:v>44068.6796875</c:v>
                </c:pt>
                <c:pt idx="483">
                  <c:v>44080.16015625</c:v>
                </c:pt>
                <c:pt idx="484">
                  <c:v>44067.3203125</c:v>
                </c:pt>
                <c:pt idx="485">
                  <c:v>44104.80078125</c:v>
                </c:pt>
                <c:pt idx="486">
                  <c:v>44123.55859375</c:v>
                </c:pt>
                <c:pt idx="487">
                  <c:v>44130.0</c:v>
                </c:pt>
                <c:pt idx="488">
                  <c:v>44132.3203125</c:v>
                </c:pt>
                <c:pt idx="489">
                  <c:v>44188.359375</c:v>
                </c:pt>
                <c:pt idx="490">
                  <c:v>44219.6015625</c:v>
                </c:pt>
                <c:pt idx="491">
                  <c:v>44196.23828125</c:v>
                </c:pt>
                <c:pt idx="492">
                  <c:v>44156.3203125</c:v>
                </c:pt>
                <c:pt idx="493">
                  <c:v>44148.921875</c:v>
                </c:pt>
                <c:pt idx="494">
                  <c:v>44140.12109375</c:v>
                </c:pt>
                <c:pt idx="495">
                  <c:v>44116.87890625</c:v>
                </c:pt>
                <c:pt idx="496">
                  <c:v>44107.359375</c:v>
                </c:pt>
                <c:pt idx="497">
                  <c:v>44107.28125</c:v>
                </c:pt>
                <c:pt idx="498">
                  <c:v>44118.6796875</c:v>
                </c:pt>
                <c:pt idx="499">
                  <c:v>44127.71875</c:v>
                </c:pt>
                <c:pt idx="500">
                  <c:v>44147.0</c:v>
                </c:pt>
                <c:pt idx="501">
                  <c:v>44159.6015625</c:v>
                </c:pt>
                <c:pt idx="502">
                  <c:v>44154.19921875</c:v>
                </c:pt>
                <c:pt idx="503">
                  <c:v>44171.12109375</c:v>
                </c:pt>
                <c:pt idx="504">
                  <c:v>44138.16015625</c:v>
                </c:pt>
                <c:pt idx="505">
                  <c:v>44141.921875</c:v>
                </c:pt>
                <c:pt idx="506">
                  <c:v>44175.078125</c:v>
                </c:pt>
                <c:pt idx="507">
                  <c:v>44151.9609375</c:v>
                </c:pt>
                <c:pt idx="508">
                  <c:v>44143.3984375</c:v>
                </c:pt>
                <c:pt idx="509">
                  <c:v>44129.0390625</c:v>
                </c:pt>
                <c:pt idx="510">
                  <c:v>44123.76171875</c:v>
                </c:pt>
                <c:pt idx="511">
                  <c:v>44180.921875</c:v>
                </c:pt>
                <c:pt idx="512">
                  <c:v>44172.87890625</c:v>
                </c:pt>
                <c:pt idx="513">
                  <c:v>44184.19921875</c:v>
                </c:pt>
                <c:pt idx="514">
                  <c:v>44201.0390625</c:v>
                </c:pt>
                <c:pt idx="515">
                  <c:v>44194.55859375</c:v>
                </c:pt>
                <c:pt idx="516">
                  <c:v>44241.71875</c:v>
                </c:pt>
                <c:pt idx="517">
                  <c:v>44246.3203125</c:v>
                </c:pt>
                <c:pt idx="518">
                  <c:v>44254.87890625</c:v>
                </c:pt>
                <c:pt idx="519">
                  <c:v>44255.0</c:v>
                </c:pt>
                <c:pt idx="520">
                  <c:v>44235.640625</c:v>
                </c:pt>
                <c:pt idx="521">
                  <c:v>44237.921875</c:v>
                </c:pt>
                <c:pt idx="522">
                  <c:v>44241.6015625</c:v>
                </c:pt>
                <c:pt idx="523">
                  <c:v>44224.76171875</c:v>
                </c:pt>
                <c:pt idx="524">
                  <c:v>44195.19921875</c:v>
                </c:pt>
                <c:pt idx="525">
                  <c:v>44186.359375</c:v>
                </c:pt>
                <c:pt idx="526">
                  <c:v>44205.359375</c:v>
                </c:pt>
                <c:pt idx="527">
                  <c:v>44200.51953125</c:v>
                </c:pt>
                <c:pt idx="528">
                  <c:v>44206.6796875</c:v>
                </c:pt>
                <c:pt idx="529">
                  <c:v>44180.921875</c:v>
                </c:pt>
                <c:pt idx="530">
                  <c:v>44144.87890625</c:v>
                </c:pt>
                <c:pt idx="531">
                  <c:v>44148.12109375</c:v>
                </c:pt>
                <c:pt idx="532">
                  <c:v>44130.80078125</c:v>
                </c:pt>
                <c:pt idx="533">
                  <c:v>44061.76171875</c:v>
                </c:pt>
                <c:pt idx="534">
                  <c:v>44054.0</c:v>
                </c:pt>
                <c:pt idx="535">
                  <c:v>44049.71875</c:v>
                </c:pt>
                <c:pt idx="536">
                  <c:v>44029.44140625</c:v>
                </c:pt>
                <c:pt idx="537">
                  <c:v>43985.9609375</c:v>
                </c:pt>
                <c:pt idx="538">
                  <c:v>44008.19921875</c:v>
                </c:pt>
                <c:pt idx="539">
                  <c:v>44039.16015625</c:v>
                </c:pt>
                <c:pt idx="540">
                  <c:v>44097.3203125</c:v>
                </c:pt>
                <c:pt idx="541">
                  <c:v>44122.9609375</c:v>
                </c:pt>
                <c:pt idx="542">
                  <c:v>44114.48046875</c:v>
                </c:pt>
                <c:pt idx="543">
                  <c:v>44108.51953125</c:v>
                </c:pt>
                <c:pt idx="544">
                  <c:v>44100.28125</c:v>
                </c:pt>
                <c:pt idx="545">
                  <c:v>44098.80078125</c:v>
                </c:pt>
                <c:pt idx="546">
                  <c:v>44098.359375</c:v>
                </c:pt>
                <c:pt idx="547">
                  <c:v>44091.28125</c:v>
                </c:pt>
                <c:pt idx="548">
                  <c:v>44096.078125</c:v>
                </c:pt>
                <c:pt idx="549">
                  <c:v>44073.48046875</c:v>
                </c:pt>
                <c:pt idx="550">
                  <c:v>44044.359375</c:v>
                </c:pt>
                <c:pt idx="551">
                  <c:v>44056.3984375</c:v>
                </c:pt>
                <c:pt idx="552">
                  <c:v>44039.9609375</c:v>
                </c:pt>
                <c:pt idx="553">
                  <c:v>44005.80078125</c:v>
                </c:pt>
                <c:pt idx="554">
                  <c:v>44038.48046875</c:v>
                </c:pt>
                <c:pt idx="555">
                  <c:v>44051.23828125</c:v>
                </c:pt>
                <c:pt idx="556">
                  <c:v>44029.55859375</c:v>
                </c:pt>
                <c:pt idx="557">
                  <c:v>44039.28125</c:v>
                </c:pt>
                <c:pt idx="558">
                  <c:v>44052.71875</c:v>
                </c:pt>
                <c:pt idx="559">
                  <c:v>44065.6015625</c:v>
                </c:pt>
                <c:pt idx="560">
                  <c:v>44098.0390625</c:v>
                </c:pt>
                <c:pt idx="561">
                  <c:v>44076.23828125</c:v>
                </c:pt>
                <c:pt idx="562">
                  <c:v>44058.6015625</c:v>
                </c:pt>
                <c:pt idx="563">
                  <c:v>44049.9609375</c:v>
                </c:pt>
                <c:pt idx="564">
                  <c:v>44035.16015625</c:v>
                </c:pt>
                <c:pt idx="565">
                  <c:v>44032.359375</c:v>
                </c:pt>
                <c:pt idx="566">
                  <c:v>44043.3984375</c:v>
                </c:pt>
                <c:pt idx="567">
                  <c:v>44047.078125</c:v>
                </c:pt>
                <c:pt idx="568">
                  <c:v>44053.0</c:v>
                </c:pt>
                <c:pt idx="569">
                  <c:v>44058.87890625</c:v>
                </c:pt>
                <c:pt idx="570">
                  <c:v>44064.83984375</c:v>
                </c:pt>
                <c:pt idx="571">
                  <c:v>44070.3203125</c:v>
                </c:pt>
                <c:pt idx="572">
                  <c:v>44096.12109375</c:v>
                </c:pt>
                <c:pt idx="573">
                  <c:v>44115.87890625</c:v>
                </c:pt>
                <c:pt idx="574">
                  <c:v>44140.55859375</c:v>
                </c:pt>
                <c:pt idx="575">
                  <c:v>44182.12109375</c:v>
                </c:pt>
                <c:pt idx="576">
                  <c:v>44197.71875</c:v>
                </c:pt>
                <c:pt idx="577">
                  <c:v>44192.9609375</c:v>
                </c:pt>
                <c:pt idx="578">
                  <c:v>44155.80078125</c:v>
                </c:pt>
                <c:pt idx="579">
                  <c:v>44144.9609375</c:v>
                </c:pt>
                <c:pt idx="580">
                  <c:v>44104.44140625</c:v>
                </c:pt>
                <c:pt idx="581">
                  <c:v>44069.83984375</c:v>
                </c:pt>
                <c:pt idx="582">
                  <c:v>44077.9609375</c:v>
                </c:pt>
                <c:pt idx="583">
                  <c:v>44099.0</c:v>
                </c:pt>
                <c:pt idx="584">
                  <c:v>44091.28125</c:v>
                </c:pt>
                <c:pt idx="585">
                  <c:v>44131.6796875</c:v>
                </c:pt>
                <c:pt idx="586">
                  <c:v>44169.3203125</c:v>
                </c:pt>
                <c:pt idx="587">
                  <c:v>44208.921875</c:v>
                </c:pt>
                <c:pt idx="588">
                  <c:v>44124.44140625</c:v>
                </c:pt>
                <c:pt idx="589">
                  <c:v>44049.9609375</c:v>
                </c:pt>
                <c:pt idx="590">
                  <c:v>43992.16015625</c:v>
                </c:pt>
                <c:pt idx="591">
                  <c:v>43956.76171875</c:v>
                </c:pt>
                <c:pt idx="592">
                  <c:v>43918.921875</c:v>
                </c:pt>
                <c:pt idx="593">
                  <c:v>43931.87890625</c:v>
                </c:pt>
                <c:pt idx="594">
                  <c:v>43923.640625</c:v>
                </c:pt>
                <c:pt idx="595">
                  <c:v>43921.921875</c:v>
                </c:pt>
                <c:pt idx="596">
                  <c:v>43933.23828125</c:v>
                </c:pt>
                <c:pt idx="597">
                  <c:v>43940.6796875</c:v>
                </c:pt>
                <c:pt idx="598">
                  <c:v>43970.83984375</c:v>
                </c:pt>
                <c:pt idx="599">
                  <c:v>43973.6015625</c:v>
                </c:pt>
                <c:pt idx="600">
                  <c:v>43999.0</c:v>
                </c:pt>
                <c:pt idx="601">
                  <c:v>43992.44140625</c:v>
                </c:pt>
                <c:pt idx="602">
                  <c:v>43982.19921875</c:v>
                </c:pt>
                <c:pt idx="603">
                  <c:v>44004.87890625</c:v>
                </c:pt>
                <c:pt idx="604">
                  <c:v>43973.83984375</c:v>
                </c:pt>
                <c:pt idx="605">
                  <c:v>44016.44140625</c:v>
                </c:pt>
                <c:pt idx="606">
                  <c:v>44025.921875</c:v>
                </c:pt>
                <c:pt idx="607">
                  <c:v>44019.76171875</c:v>
                </c:pt>
                <c:pt idx="608">
                  <c:v>43979.83984375</c:v>
                </c:pt>
                <c:pt idx="609">
                  <c:v>43995.0390625</c:v>
                </c:pt>
                <c:pt idx="610">
                  <c:v>43985.44140625</c:v>
                </c:pt>
                <c:pt idx="611">
                  <c:v>43979.19921875</c:v>
                </c:pt>
                <c:pt idx="612">
                  <c:v>43993.078125</c:v>
                </c:pt>
                <c:pt idx="613">
                  <c:v>44001.44140625</c:v>
                </c:pt>
                <c:pt idx="614">
                  <c:v>44021.3984375</c:v>
                </c:pt>
                <c:pt idx="615">
                  <c:v>44022.0390625</c:v>
                </c:pt>
                <c:pt idx="616">
                  <c:v>43987.28125</c:v>
                </c:pt>
                <c:pt idx="617">
                  <c:v>43990.23828125</c:v>
                </c:pt>
                <c:pt idx="618">
                  <c:v>43979.640625</c:v>
                </c:pt>
                <c:pt idx="619">
                  <c:v>43938.55859375</c:v>
                </c:pt>
                <c:pt idx="620">
                  <c:v>43916.16015625</c:v>
                </c:pt>
                <c:pt idx="621">
                  <c:v>43922.078125</c:v>
                </c:pt>
                <c:pt idx="622">
                  <c:v>43911.921875</c:v>
                </c:pt>
                <c:pt idx="623">
                  <c:v>43915.44140625</c:v>
                </c:pt>
                <c:pt idx="624">
                  <c:v>43964.23828125</c:v>
                </c:pt>
                <c:pt idx="625">
                  <c:v>43968.359375</c:v>
                </c:pt>
                <c:pt idx="626">
                  <c:v>43981.078125</c:v>
                </c:pt>
                <c:pt idx="627">
                  <c:v>43936.3984375</c:v>
                </c:pt>
                <c:pt idx="628">
                  <c:v>43901.0390625</c:v>
                </c:pt>
                <c:pt idx="629">
                  <c:v>43956.48046875</c:v>
                </c:pt>
                <c:pt idx="630">
                  <c:v>43954.359375</c:v>
                </c:pt>
                <c:pt idx="631">
                  <c:v>43917.55859375</c:v>
                </c:pt>
                <c:pt idx="632">
                  <c:v>43948.76171875</c:v>
                </c:pt>
                <c:pt idx="633">
                  <c:v>43953.71875</c:v>
                </c:pt>
                <c:pt idx="634">
                  <c:v>43921.921875</c:v>
                </c:pt>
                <c:pt idx="635">
                  <c:v>43947.9609375</c:v>
                </c:pt>
                <c:pt idx="636">
                  <c:v>43940.23828125</c:v>
                </c:pt>
                <c:pt idx="637">
                  <c:v>43971.28125</c:v>
                </c:pt>
                <c:pt idx="638">
                  <c:v>43969.359375</c:v>
                </c:pt>
                <c:pt idx="639">
                  <c:v>43958.51953125</c:v>
                </c:pt>
                <c:pt idx="640">
                  <c:v>43950.16015625</c:v>
                </c:pt>
                <c:pt idx="641">
                  <c:v>43941.76171875</c:v>
                </c:pt>
                <c:pt idx="642">
                  <c:v>43931.28125</c:v>
                </c:pt>
                <c:pt idx="643">
                  <c:v>43955.6015625</c:v>
                </c:pt>
                <c:pt idx="644">
                  <c:v>43978.359375</c:v>
                </c:pt>
                <c:pt idx="645">
                  <c:v>43982.3984375</c:v>
                </c:pt>
                <c:pt idx="646">
                  <c:v>43941.48046875</c:v>
                </c:pt>
                <c:pt idx="647">
                  <c:v>43915.87890625</c:v>
                </c:pt>
                <c:pt idx="648">
                  <c:v>43939.71875</c:v>
                </c:pt>
                <c:pt idx="649">
                  <c:v>43887.16015625</c:v>
                </c:pt>
                <c:pt idx="650">
                  <c:v>43881.16015625</c:v>
                </c:pt>
                <c:pt idx="651">
                  <c:v>43914.0390625</c:v>
                </c:pt>
                <c:pt idx="652">
                  <c:v>43948.71875</c:v>
                </c:pt>
                <c:pt idx="653">
                  <c:v>43977.359375</c:v>
                </c:pt>
                <c:pt idx="654">
                  <c:v>43987.9609375</c:v>
                </c:pt>
                <c:pt idx="655">
                  <c:v>44015.23828125</c:v>
                </c:pt>
                <c:pt idx="656">
                  <c:v>43997.87890625</c:v>
                </c:pt>
                <c:pt idx="657">
                  <c:v>43998.48046875</c:v>
                </c:pt>
                <c:pt idx="658">
                  <c:v>44006.19921875</c:v>
                </c:pt>
                <c:pt idx="659">
                  <c:v>43986.6796875</c:v>
                </c:pt>
                <c:pt idx="660">
                  <c:v>43998.640625</c:v>
                </c:pt>
                <c:pt idx="661">
                  <c:v>43990.48046875</c:v>
                </c:pt>
                <c:pt idx="662">
                  <c:v>43997.16015625</c:v>
                </c:pt>
                <c:pt idx="663">
                  <c:v>44030.078125</c:v>
                </c:pt>
                <c:pt idx="664">
                  <c:v>44042.19921875</c:v>
                </c:pt>
                <c:pt idx="665">
                  <c:v>44045.640625</c:v>
                </c:pt>
                <c:pt idx="666">
                  <c:v>44042.83984375</c:v>
                </c:pt>
                <c:pt idx="667">
                  <c:v>44049.76171875</c:v>
                </c:pt>
                <c:pt idx="668">
                  <c:v>44076.87890625</c:v>
                </c:pt>
                <c:pt idx="669">
                  <c:v>44088.76171875</c:v>
                </c:pt>
                <c:pt idx="670">
                  <c:v>44087.51953125</c:v>
                </c:pt>
                <c:pt idx="671">
                  <c:v>44089.19921875</c:v>
                </c:pt>
                <c:pt idx="672">
                  <c:v>44058.87890625</c:v>
                </c:pt>
                <c:pt idx="673">
                  <c:v>44056.640625</c:v>
                </c:pt>
                <c:pt idx="674">
                  <c:v>43991.6796875</c:v>
                </c:pt>
                <c:pt idx="675">
                  <c:v>43947.51953125</c:v>
                </c:pt>
                <c:pt idx="676">
                  <c:v>43926.3203125</c:v>
                </c:pt>
                <c:pt idx="677">
                  <c:v>43928.71875</c:v>
                </c:pt>
                <c:pt idx="678">
                  <c:v>43946.55859375</c:v>
                </c:pt>
                <c:pt idx="679">
                  <c:v>43904.51953125</c:v>
                </c:pt>
                <c:pt idx="680">
                  <c:v>43931.6796875</c:v>
                </c:pt>
                <c:pt idx="681">
                  <c:v>43950.51953125</c:v>
                </c:pt>
                <c:pt idx="682">
                  <c:v>43975.6796875</c:v>
                </c:pt>
                <c:pt idx="683">
                  <c:v>44025.359375</c:v>
                </c:pt>
                <c:pt idx="684">
                  <c:v>44039.16015625</c:v>
                </c:pt>
                <c:pt idx="685">
                  <c:v>44061.19921875</c:v>
                </c:pt>
                <c:pt idx="686">
                  <c:v>43997.55859375</c:v>
                </c:pt>
                <c:pt idx="687">
                  <c:v>43987.44140625</c:v>
                </c:pt>
                <c:pt idx="688">
                  <c:v>44013.0390625</c:v>
                </c:pt>
                <c:pt idx="689">
                  <c:v>44002.3984375</c:v>
                </c:pt>
              </c:numCache>
            </c:numRef>
          </c:yVal>
          <c:smooth val="0"/>
        </c:ser>
        <c:dLbls>
          <c:showLegendKey val="0"/>
          <c:showVal val="0"/>
          <c:showCatName val="0"/>
          <c:showSerName val="0"/>
          <c:showPercent val="0"/>
          <c:showBubbleSize val="0"/>
        </c:dLbls>
        <c:axId val="2053290360"/>
        <c:axId val="2053284536"/>
      </c:scatterChart>
      <c:valAx>
        <c:axId val="2053290360"/>
        <c:scaling>
          <c:orientation val="minMax"/>
        </c:scaling>
        <c:delete val="0"/>
        <c:axPos val="b"/>
        <c:majorTickMark val="out"/>
        <c:minorTickMark val="none"/>
        <c:tickLblPos val="nextTo"/>
        <c:crossAx val="2053284536"/>
        <c:crosses val="autoZero"/>
        <c:crossBetween val="midCat"/>
      </c:valAx>
      <c:valAx>
        <c:axId val="2053284536"/>
        <c:scaling>
          <c:orientation val="minMax"/>
        </c:scaling>
        <c:delete val="0"/>
        <c:axPos val="l"/>
        <c:majorGridlines/>
        <c:numFmt formatCode="General" sourceLinked="1"/>
        <c:majorTickMark val="out"/>
        <c:minorTickMark val="none"/>
        <c:tickLblPos val="nextTo"/>
        <c:crossAx val="2053290360"/>
        <c:crosses val="autoZero"/>
        <c:crossBetween val="midCat"/>
      </c:valAx>
    </c:plotArea>
    <c:legend>
      <c:legendPos val="r"/>
      <c:overlay val="0"/>
    </c:legend>
    <c:plotVisOnly val="1"/>
    <c:dispBlanksAs val="gap"/>
    <c:showDLblsOverMax val="0"/>
  </c:chart>
  <c:printSettings>
    <c:headerFooter/>
    <c:pageMargins b="0.75" l="0.7" r="0.7" t="0.75" header="0.3" footer="0.3"/>
    <c:pageSetup orientation="portrait"/>
  </c:printSettings>
</c:chartSpace>
</file>

<file path=xl/charts/chart6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'unif profiles px val 2'!$D$5</c:f>
              <c:strCache>
                <c:ptCount val="1"/>
                <c:pt idx="0">
                  <c:v>near to scan array, across</c:v>
                </c:pt>
              </c:strCache>
            </c:strRef>
          </c:tx>
          <c:spPr>
            <a:ln w="28575">
              <a:noFill/>
            </a:ln>
          </c:spPr>
          <c:marker>
            <c:symbol val="diamond"/>
            <c:size val="2"/>
          </c:marker>
          <c:yVal>
            <c:numRef>
              <c:f>'unif profiles px val 2'!$E$6:$E$558</c:f>
              <c:numCache>
                <c:formatCode>0.00</c:formatCode>
                <c:ptCount val="553"/>
                <c:pt idx="0">
                  <c:v>-50.12087761764496</c:v>
                </c:pt>
                <c:pt idx="1">
                  <c:v>-50.07438786120588</c:v>
                </c:pt>
                <c:pt idx="2">
                  <c:v>-50.54161683220627</c:v>
                </c:pt>
                <c:pt idx="3">
                  <c:v>-50.68757862545772</c:v>
                </c:pt>
                <c:pt idx="4">
                  <c:v>-50.22880926970652</c:v>
                </c:pt>
                <c:pt idx="5">
                  <c:v>-50.75419999999985</c:v>
                </c:pt>
                <c:pt idx="6">
                  <c:v>-50.9816450707699</c:v>
                </c:pt>
                <c:pt idx="7">
                  <c:v>-50.19095284558125</c:v>
                </c:pt>
                <c:pt idx="8">
                  <c:v>-50.05753767485794</c:v>
                </c:pt>
                <c:pt idx="9">
                  <c:v>-50.34352827434486</c:v>
                </c:pt>
                <c:pt idx="10">
                  <c:v>-50.74044499950423</c:v>
                </c:pt>
                <c:pt idx="11">
                  <c:v>-50.79042082995602</c:v>
                </c:pt>
                <c:pt idx="12">
                  <c:v>-50.65296336144252</c:v>
                </c:pt>
                <c:pt idx="13">
                  <c:v>-50.35231848068224</c:v>
                </c:pt>
                <c:pt idx="14">
                  <c:v>-50.60677363232412</c:v>
                </c:pt>
                <c:pt idx="15">
                  <c:v>-50.52155024630701</c:v>
                </c:pt>
                <c:pt idx="16">
                  <c:v>-50.39115198345166</c:v>
                </c:pt>
                <c:pt idx="17">
                  <c:v>-50.74155566313948</c:v>
                </c:pt>
                <c:pt idx="18">
                  <c:v>-50.43503563232411</c:v>
                </c:pt>
                <c:pt idx="19">
                  <c:v>-50.0769519999999</c:v>
                </c:pt>
                <c:pt idx="20">
                  <c:v>-50.36849280834167</c:v>
                </c:pt>
                <c:pt idx="21">
                  <c:v>-50.25039365206885</c:v>
                </c:pt>
                <c:pt idx="22">
                  <c:v>-50.28733000731631</c:v>
                </c:pt>
                <c:pt idx="23">
                  <c:v>-50.26290504870576</c:v>
                </c:pt>
                <c:pt idx="24">
                  <c:v>-50.26716829985798</c:v>
                </c:pt>
                <c:pt idx="25">
                  <c:v>-50.10235436669154</c:v>
                </c:pt>
                <c:pt idx="26">
                  <c:v>-49.86639199999968</c:v>
                </c:pt>
                <c:pt idx="27">
                  <c:v>-49.9697951098326</c:v>
                </c:pt>
                <c:pt idx="28">
                  <c:v>-50.35743889403534</c:v>
                </c:pt>
                <c:pt idx="29">
                  <c:v>-50.39285729733274</c:v>
                </c:pt>
                <c:pt idx="30">
                  <c:v>-50.47295518933106</c:v>
                </c:pt>
                <c:pt idx="31">
                  <c:v>-50.42911081200395</c:v>
                </c:pt>
                <c:pt idx="32">
                  <c:v>-50.21828133568533</c:v>
                </c:pt>
                <c:pt idx="33">
                  <c:v>-50.6625239767377</c:v>
                </c:pt>
                <c:pt idx="34">
                  <c:v>-50.07038749999992</c:v>
                </c:pt>
                <c:pt idx="35">
                  <c:v>-50.24870816357406</c:v>
                </c:pt>
                <c:pt idx="36">
                  <c:v>-50.1234389884944</c:v>
                </c:pt>
                <c:pt idx="37">
                  <c:v>-50.61804101860798</c:v>
                </c:pt>
                <c:pt idx="38">
                  <c:v>-50.3401391010741</c:v>
                </c:pt>
                <c:pt idx="39">
                  <c:v>-50.72075105876911</c:v>
                </c:pt>
                <c:pt idx="40">
                  <c:v>-50.36961332122019</c:v>
                </c:pt>
                <c:pt idx="41">
                  <c:v>-50.32395398918902</c:v>
                </c:pt>
                <c:pt idx="42">
                  <c:v>-50.61804101860798</c:v>
                </c:pt>
                <c:pt idx="43">
                  <c:v>-50.82464528536957</c:v>
                </c:pt>
                <c:pt idx="44">
                  <c:v>-50.70107310107414</c:v>
                </c:pt>
                <c:pt idx="45">
                  <c:v>-50.484537767456</c:v>
                </c:pt>
                <c:pt idx="46">
                  <c:v>-50.46106450732418</c:v>
                </c:pt>
                <c:pt idx="47">
                  <c:v>-50.54613113231653</c:v>
                </c:pt>
                <c:pt idx="48">
                  <c:v>-50.31571888644384</c:v>
                </c:pt>
                <c:pt idx="49">
                  <c:v>-50.42427880028526</c:v>
                </c:pt>
                <c:pt idx="50">
                  <c:v>-50.5077187881393</c:v>
                </c:pt>
                <c:pt idx="51">
                  <c:v>-50.68224533934745</c:v>
                </c:pt>
                <c:pt idx="52">
                  <c:v>-50.72019545403282</c:v>
                </c:pt>
                <c:pt idx="53">
                  <c:v>-50.90502987683067</c:v>
                </c:pt>
                <c:pt idx="54">
                  <c:v>-51.09767815808072</c:v>
                </c:pt>
                <c:pt idx="55">
                  <c:v>-50.88795425872036</c:v>
                </c:pt>
                <c:pt idx="56">
                  <c:v>-50.60816639427912</c:v>
                </c:pt>
                <c:pt idx="57">
                  <c:v>-50.52408763644416</c:v>
                </c:pt>
                <c:pt idx="58">
                  <c:v>-51.02714495495592</c:v>
                </c:pt>
                <c:pt idx="59">
                  <c:v>-51.2439427782515</c:v>
                </c:pt>
                <c:pt idx="60">
                  <c:v>-51.01516033175631</c:v>
                </c:pt>
                <c:pt idx="61">
                  <c:v>-50.88179122607426</c:v>
                </c:pt>
                <c:pt idx="62">
                  <c:v>-50.65351985912321</c:v>
                </c:pt>
                <c:pt idx="63">
                  <c:v>-51.31577123019406</c:v>
                </c:pt>
                <c:pt idx="64">
                  <c:v>-51.11076457396712</c:v>
                </c:pt>
                <c:pt idx="65">
                  <c:v>-51.3024515661541</c:v>
                </c:pt>
                <c:pt idx="66">
                  <c:v>-51.33403820495573</c:v>
                </c:pt>
                <c:pt idx="67">
                  <c:v>-51.25087452941102</c:v>
                </c:pt>
                <c:pt idx="68">
                  <c:v>-51.1836517150191</c:v>
                </c:pt>
                <c:pt idx="69">
                  <c:v>-51.23977817370587</c:v>
                </c:pt>
                <c:pt idx="70">
                  <c:v>-51.33903903533155</c:v>
                </c:pt>
                <c:pt idx="71">
                  <c:v>-51.42284164269267</c:v>
                </c:pt>
                <c:pt idx="72">
                  <c:v>-51.54866573455001</c:v>
                </c:pt>
                <c:pt idx="73">
                  <c:v>-51.4789111681439</c:v>
                </c:pt>
                <c:pt idx="74">
                  <c:v>-51.56573912841031</c:v>
                </c:pt>
                <c:pt idx="75">
                  <c:v>-51.96492153857389</c:v>
                </c:pt>
                <c:pt idx="76">
                  <c:v>-52.03135926970663</c:v>
                </c:pt>
                <c:pt idx="77">
                  <c:v>-52.22520516356644</c:v>
                </c:pt>
                <c:pt idx="78">
                  <c:v>-51.91007172238142</c:v>
                </c:pt>
                <c:pt idx="79">
                  <c:v>-51.67106191769381</c:v>
                </c:pt>
                <c:pt idx="80">
                  <c:v>-51.85735578536969</c:v>
                </c:pt>
                <c:pt idx="81">
                  <c:v>-51.93927074950397</c:v>
                </c:pt>
                <c:pt idx="82">
                  <c:v>-52.48078134673278</c:v>
                </c:pt>
                <c:pt idx="83">
                  <c:v>-52.58930965808077</c:v>
                </c:pt>
                <c:pt idx="84">
                  <c:v>-51.7580158988951</c:v>
                </c:pt>
                <c:pt idx="85">
                  <c:v>-51.65457645724473</c:v>
                </c:pt>
                <c:pt idx="86">
                  <c:v>-51.77829751925674</c:v>
                </c:pt>
                <c:pt idx="87">
                  <c:v>-52.07651663970137</c:v>
                </c:pt>
                <c:pt idx="88">
                  <c:v>-52.08494122058073</c:v>
                </c:pt>
                <c:pt idx="89">
                  <c:v>-51.76047781295756</c:v>
                </c:pt>
                <c:pt idx="90">
                  <c:v>-52.10669021434774</c:v>
                </c:pt>
                <c:pt idx="91">
                  <c:v>-52.06374199999982</c:v>
                </c:pt>
                <c:pt idx="92">
                  <c:v>-51.7610194135741</c:v>
                </c:pt>
                <c:pt idx="93">
                  <c:v>-51.62049810519374</c:v>
                </c:pt>
                <c:pt idx="94">
                  <c:v>-51.56324043331915</c:v>
                </c:pt>
                <c:pt idx="95">
                  <c:v>-51.68038749999982</c:v>
                </c:pt>
                <c:pt idx="96">
                  <c:v>-51.85600505809771</c:v>
                </c:pt>
                <c:pt idx="97">
                  <c:v>-51.77637810107398</c:v>
                </c:pt>
                <c:pt idx="98">
                  <c:v>-51.59049500732408</c:v>
                </c:pt>
                <c:pt idx="99">
                  <c:v>-51.38275136626407</c:v>
                </c:pt>
                <c:pt idx="100">
                  <c:v>-51.45847714751403</c:v>
                </c:pt>
                <c:pt idx="101">
                  <c:v>-51.47256384392494</c:v>
                </c:pt>
                <c:pt idx="102">
                  <c:v>-51.36477981982421</c:v>
                </c:pt>
                <c:pt idx="103">
                  <c:v>-51.13694988644374</c:v>
                </c:pt>
                <c:pt idx="104">
                  <c:v>-51.38608131615456</c:v>
                </c:pt>
                <c:pt idx="105">
                  <c:v>-51.22007158175666</c:v>
                </c:pt>
                <c:pt idx="106">
                  <c:v>-51.30080809001902</c:v>
                </c:pt>
                <c:pt idx="107">
                  <c:v>-51.49601421044144</c:v>
                </c:pt>
                <c:pt idx="108">
                  <c:v>-51.63477503857393</c:v>
                </c:pt>
                <c:pt idx="109">
                  <c:v>-50.9844306845016</c:v>
                </c:pt>
                <c:pt idx="110">
                  <c:v>-51.35590296111263</c:v>
                </c:pt>
                <c:pt idx="111">
                  <c:v>-51.46648831982384</c:v>
                </c:pt>
                <c:pt idx="112">
                  <c:v>-51.8871337267376</c:v>
                </c:pt>
                <c:pt idx="113">
                  <c:v>-51.88276540966012</c:v>
                </c:pt>
                <c:pt idx="114">
                  <c:v>-51.71633718014527</c:v>
                </c:pt>
                <c:pt idx="115">
                  <c:v>-51.58913519115412</c:v>
                </c:pt>
                <c:pt idx="116">
                  <c:v>-51.9130882412644</c:v>
                </c:pt>
                <c:pt idx="117">
                  <c:v>-51.79116506615423</c:v>
                </c:pt>
                <c:pt idx="118">
                  <c:v>-51.68149754314436</c:v>
                </c:pt>
                <c:pt idx="119">
                  <c:v>-51.75690798778487</c:v>
                </c:pt>
                <c:pt idx="120">
                  <c:v>-51.83522260131076</c:v>
                </c:pt>
                <c:pt idx="121">
                  <c:v>-51.75555383224491</c:v>
                </c:pt>
                <c:pt idx="122">
                  <c:v>-51.53708138487968</c:v>
                </c:pt>
                <c:pt idx="123">
                  <c:v>-51.82072246184498</c:v>
                </c:pt>
                <c:pt idx="124">
                  <c:v>-52.21571583800482</c:v>
                </c:pt>
                <c:pt idx="125">
                  <c:v>-52.3652061424557</c:v>
                </c:pt>
                <c:pt idx="126">
                  <c:v>-52.30715454985784</c:v>
                </c:pt>
                <c:pt idx="127">
                  <c:v>-52.23250306548312</c:v>
                </c:pt>
                <c:pt idx="128">
                  <c:v>-52.50472414474484</c:v>
                </c:pt>
                <c:pt idx="129">
                  <c:v>-51.94309370403289</c:v>
                </c:pt>
                <c:pt idx="130">
                  <c:v>-52.66192339245571</c:v>
                </c:pt>
                <c:pt idx="131">
                  <c:v>-52.576149230194</c:v>
                </c:pt>
                <c:pt idx="132">
                  <c:v>-52.54395210247002</c:v>
                </c:pt>
                <c:pt idx="133">
                  <c:v>-52.66004719943226</c:v>
                </c:pt>
                <c:pt idx="134">
                  <c:v>-52.64452896849798</c:v>
                </c:pt>
                <c:pt idx="135">
                  <c:v>-52.57241238231609</c:v>
                </c:pt>
                <c:pt idx="136">
                  <c:v>-52.660865038574</c:v>
                </c:pt>
                <c:pt idx="137">
                  <c:v>-52.60432048735811</c:v>
                </c:pt>
                <c:pt idx="138">
                  <c:v>-52.70019668933082</c:v>
                </c:pt>
                <c:pt idx="139">
                  <c:v>-53.05370055675485</c:v>
                </c:pt>
                <c:pt idx="140">
                  <c:v>-53.01340348137683</c:v>
                </c:pt>
                <c:pt idx="141">
                  <c:v>-52.41859549999981</c:v>
                </c:pt>
                <c:pt idx="142">
                  <c:v>-53.01976531982427</c:v>
                </c:pt>
                <c:pt idx="143">
                  <c:v>-53.2273662853695</c:v>
                </c:pt>
                <c:pt idx="144">
                  <c:v>-53.16244110107391</c:v>
                </c:pt>
                <c:pt idx="145">
                  <c:v>-52.85498514861274</c:v>
                </c:pt>
                <c:pt idx="146">
                  <c:v>-53.10957248019394</c:v>
                </c:pt>
                <c:pt idx="147">
                  <c:v>-52.70500215808078</c:v>
                </c:pt>
                <c:pt idx="148">
                  <c:v>-53.07223872058102</c:v>
                </c:pt>
                <c:pt idx="149">
                  <c:v>-52.59627368450128</c:v>
                </c:pt>
                <c:pt idx="150">
                  <c:v>-52.78753671501886</c:v>
                </c:pt>
                <c:pt idx="151">
                  <c:v>-52.7250583965988</c:v>
                </c:pt>
                <c:pt idx="152">
                  <c:v>-52.76940850731626</c:v>
                </c:pt>
                <c:pt idx="153">
                  <c:v>-52.70420929778265</c:v>
                </c:pt>
                <c:pt idx="154">
                  <c:v>-53.00465715670725</c:v>
                </c:pt>
                <c:pt idx="155">
                  <c:v>-52.97201308892022</c:v>
                </c:pt>
                <c:pt idx="156">
                  <c:v>-52.96404445519238</c:v>
                </c:pt>
                <c:pt idx="157">
                  <c:v>-52.6560299099042</c:v>
                </c:pt>
                <c:pt idx="158">
                  <c:v>-52.93960306456756</c:v>
                </c:pt>
                <c:pt idx="159">
                  <c:v>-53.05767549999996</c:v>
                </c:pt>
                <c:pt idx="160">
                  <c:v>-53.1732619999998</c:v>
                </c:pt>
                <c:pt idx="161">
                  <c:v>-53.097401527069</c:v>
                </c:pt>
                <c:pt idx="162">
                  <c:v>-52.94251586669134</c:v>
                </c:pt>
                <c:pt idx="163">
                  <c:v>-53.21257966769394</c:v>
                </c:pt>
                <c:pt idx="164">
                  <c:v>-53.44164630675482</c:v>
                </c:pt>
                <c:pt idx="165">
                  <c:v>-53.5876417205809</c:v>
                </c:pt>
                <c:pt idx="166">
                  <c:v>-53.32401973778542</c:v>
                </c:pt>
                <c:pt idx="167">
                  <c:v>-52.80994512081907</c:v>
                </c:pt>
                <c:pt idx="168">
                  <c:v>-52.97280031661967</c:v>
                </c:pt>
                <c:pt idx="169">
                  <c:v>-53.38181881224796</c:v>
                </c:pt>
                <c:pt idx="170">
                  <c:v>-53.60330863232411</c:v>
                </c:pt>
                <c:pt idx="171">
                  <c:v>-53.6434767150572</c:v>
                </c:pt>
                <c:pt idx="172">
                  <c:v>-52.71035953606383</c:v>
                </c:pt>
                <c:pt idx="173">
                  <c:v>-53.00837519161996</c:v>
                </c:pt>
                <c:pt idx="174">
                  <c:v>-52.90264807995572</c:v>
                </c:pt>
                <c:pt idx="175">
                  <c:v>-53.09554700732406</c:v>
                </c:pt>
                <c:pt idx="176">
                  <c:v>-53.19702835568228</c:v>
                </c:pt>
                <c:pt idx="177">
                  <c:v>-52.80062388579563</c:v>
                </c:pt>
                <c:pt idx="178">
                  <c:v>-52.8136825509946</c:v>
                </c:pt>
                <c:pt idx="179">
                  <c:v>-53.16877740715768</c:v>
                </c:pt>
                <c:pt idx="180">
                  <c:v>-53.38656050732379</c:v>
                </c:pt>
                <c:pt idx="181">
                  <c:v>-53.4427061911315</c:v>
                </c:pt>
                <c:pt idx="182">
                  <c:v>-53.16744853423279</c:v>
                </c:pt>
                <c:pt idx="183">
                  <c:v>-53.06483884392537</c:v>
                </c:pt>
                <c:pt idx="184">
                  <c:v>-53.47519430880697</c:v>
                </c:pt>
                <c:pt idx="185">
                  <c:v>-53.26558488232376</c:v>
                </c:pt>
                <c:pt idx="186">
                  <c:v>-53.29664665050472</c:v>
                </c:pt>
                <c:pt idx="187">
                  <c:v>-53.29532239012883</c:v>
                </c:pt>
                <c:pt idx="188">
                  <c:v>-53.07357101745583</c:v>
                </c:pt>
                <c:pt idx="189">
                  <c:v>-53.01261711120583</c:v>
                </c:pt>
                <c:pt idx="190">
                  <c:v>-52.92577609558088</c:v>
                </c:pt>
                <c:pt idx="191">
                  <c:v>-53.33977715988112</c:v>
                </c:pt>
                <c:pt idx="192">
                  <c:v>-53.33847807903294</c:v>
                </c:pt>
                <c:pt idx="193">
                  <c:v>-53.18144675597364</c:v>
                </c:pt>
                <c:pt idx="194">
                  <c:v>-53.50241014037305</c:v>
                </c:pt>
                <c:pt idx="195">
                  <c:v>-53.43693533568557</c:v>
                </c:pt>
                <c:pt idx="196">
                  <c:v>-53.33479316222383</c:v>
                </c:pt>
                <c:pt idx="197">
                  <c:v>-53.38549898735801</c:v>
                </c:pt>
                <c:pt idx="198">
                  <c:v>-53.78683816356624</c:v>
                </c:pt>
                <c:pt idx="199">
                  <c:v>-53.67812487545757</c:v>
                </c:pt>
                <c:pt idx="200">
                  <c:v>-53.2117975176925</c:v>
                </c:pt>
                <c:pt idx="201">
                  <c:v>-53.59573401470174</c:v>
                </c:pt>
                <c:pt idx="202">
                  <c:v>-53.53641882443207</c:v>
                </c:pt>
                <c:pt idx="203">
                  <c:v>-53.09183768933053</c:v>
                </c:pt>
                <c:pt idx="204">
                  <c:v>-53.77073777751912</c:v>
                </c:pt>
                <c:pt idx="205">
                  <c:v>-53.66040698528286</c:v>
                </c:pt>
                <c:pt idx="206">
                  <c:v>-53.63904964470635</c:v>
                </c:pt>
                <c:pt idx="207">
                  <c:v>-53.42826555419151</c:v>
                </c:pt>
                <c:pt idx="208">
                  <c:v>-53.54898478142513</c:v>
                </c:pt>
                <c:pt idx="209">
                  <c:v>-53.70338757443233</c:v>
                </c:pt>
                <c:pt idx="210">
                  <c:v>-53.59730535107382</c:v>
                </c:pt>
                <c:pt idx="211">
                  <c:v>-53.46653365206907</c:v>
                </c:pt>
                <c:pt idx="212">
                  <c:v>-53.83069231982427</c:v>
                </c:pt>
                <c:pt idx="213">
                  <c:v>-53.8752604301451</c:v>
                </c:pt>
                <c:pt idx="214">
                  <c:v>-53.72860910887902</c:v>
                </c:pt>
                <c:pt idx="215">
                  <c:v>-54.0153750048139</c:v>
                </c:pt>
                <c:pt idx="216">
                  <c:v>-54.22295026378606</c:v>
                </c:pt>
                <c:pt idx="217">
                  <c:v>-54.21294876769207</c:v>
                </c:pt>
                <c:pt idx="218">
                  <c:v>-54.00712243309772</c:v>
                </c:pt>
                <c:pt idx="219">
                  <c:v>-53.83094861809514</c:v>
                </c:pt>
                <c:pt idx="220">
                  <c:v>-53.91926132443223</c:v>
                </c:pt>
                <c:pt idx="221">
                  <c:v>-53.88459076262643</c:v>
                </c:pt>
                <c:pt idx="222">
                  <c:v>-53.76422555880708</c:v>
                </c:pt>
                <c:pt idx="223">
                  <c:v>-54.06975644896692</c:v>
                </c:pt>
                <c:pt idx="224">
                  <c:v>-54.26755323849488</c:v>
                </c:pt>
                <c:pt idx="225">
                  <c:v>-53.6254839572448</c:v>
                </c:pt>
                <c:pt idx="226">
                  <c:v>-54.05017214794134</c:v>
                </c:pt>
                <c:pt idx="227">
                  <c:v>-53.69087540642522</c:v>
                </c:pt>
                <c:pt idx="228">
                  <c:v>-53.52857169482422</c:v>
                </c:pt>
                <c:pt idx="229">
                  <c:v>-53.99239745495606</c:v>
                </c:pt>
                <c:pt idx="230">
                  <c:v>-53.76709668334206</c:v>
                </c:pt>
                <c:pt idx="231">
                  <c:v>-54.06332215050497</c:v>
                </c:pt>
                <c:pt idx="232">
                  <c:v>-54.28931581433062</c:v>
                </c:pt>
                <c:pt idx="233">
                  <c:v>-54.15724278857397</c:v>
                </c:pt>
                <c:pt idx="234">
                  <c:v>-54.39741949999961</c:v>
                </c:pt>
                <c:pt idx="235">
                  <c:v>-53.98696969113143</c:v>
                </c:pt>
                <c:pt idx="236">
                  <c:v>-54.15518815575388</c:v>
                </c:pt>
                <c:pt idx="237">
                  <c:v>-54.41731332995595</c:v>
                </c:pt>
                <c:pt idx="238">
                  <c:v>-54.46116285887865</c:v>
                </c:pt>
                <c:pt idx="239">
                  <c:v>-54.56567152825164</c:v>
                </c:pt>
                <c:pt idx="240">
                  <c:v>-54.16031296965775</c:v>
                </c:pt>
                <c:pt idx="241">
                  <c:v>-54.24782630443542</c:v>
                </c:pt>
                <c:pt idx="242">
                  <c:v>-54.00271717919145</c:v>
                </c:pt>
                <c:pt idx="243">
                  <c:v>-53.94384266357429</c:v>
                </c:pt>
                <c:pt idx="244">
                  <c:v>-54.43261549999966</c:v>
                </c:pt>
                <c:pt idx="245">
                  <c:v>-54.02517821505693</c:v>
                </c:pt>
                <c:pt idx="246">
                  <c:v>-53.69010348483266</c:v>
                </c:pt>
                <c:pt idx="247">
                  <c:v>-53.55184967784862</c:v>
                </c:pt>
                <c:pt idx="248">
                  <c:v>-54.21423944481649</c:v>
                </c:pt>
                <c:pt idx="249">
                  <c:v>-54.05457146434742</c:v>
                </c:pt>
                <c:pt idx="250">
                  <c:v>-53.95805393933097</c:v>
                </c:pt>
                <c:pt idx="251">
                  <c:v>-53.89389538298792</c:v>
                </c:pt>
                <c:pt idx="252">
                  <c:v>-53.59130106982411</c:v>
                </c:pt>
                <c:pt idx="253">
                  <c:v>-53.63068591357387</c:v>
                </c:pt>
                <c:pt idx="254">
                  <c:v>-54.01150395495574</c:v>
                </c:pt>
                <c:pt idx="255">
                  <c:v>-54.11943206267551</c:v>
                </c:pt>
                <c:pt idx="256">
                  <c:v>-54.13153964012894</c:v>
                </c:pt>
                <c:pt idx="257">
                  <c:v>-53.85011915206906</c:v>
                </c:pt>
                <c:pt idx="258">
                  <c:v>-54.15980513878594</c:v>
                </c:pt>
                <c:pt idx="259">
                  <c:v>-54.0437342607952</c:v>
                </c:pt>
                <c:pt idx="260">
                  <c:v>-54.03986632995611</c:v>
                </c:pt>
                <c:pt idx="261">
                  <c:v>-54.21449296505716</c:v>
                </c:pt>
                <c:pt idx="262">
                  <c:v>-54.21755810912327</c:v>
                </c:pt>
                <c:pt idx="263">
                  <c:v>-53.97896569481645</c:v>
                </c:pt>
                <c:pt idx="264">
                  <c:v>-53.80370077389489</c:v>
                </c:pt>
                <c:pt idx="265">
                  <c:v>-53.93608442599452</c:v>
                </c:pt>
                <c:pt idx="266">
                  <c:v>-54.11635828952012</c:v>
                </c:pt>
                <c:pt idx="267">
                  <c:v>-54.31848750756035</c:v>
                </c:pt>
                <c:pt idx="268">
                  <c:v>-54.0352335174557</c:v>
                </c:pt>
                <c:pt idx="269">
                  <c:v>-53.88459076262643</c:v>
                </c:pt>
                <c:pt idx="270">
                  <c:v>-54.52426269347347</c:v>
                </c:pt>
                <c:pt idx="271">
                  <c:v>-54.27114293331897</c:v>
                </c:pt>
                <c:pt idx="272">
                  <c:v>-54.28342792370586</c:v>
                </c:pt>
                <c:pt idx="273">
                  <c:v>-54.22064602642035</c:v>
                </c:pt>
                <c:pt idx="274">
                  <c:v>-54.29596148918881</c:v>
                </c:pt>
                <c:pt idx="275">
                  <c:v>-54.1970418545452</c:v>
                </c:pt>
                <c:pt idx="276">
                  <c:v>-54.34148109738157</c:v>
                </c:pt>
                <c:pt idx="277">
                  <c:v>-53.91719273918897</c:v>
                </c:pt>
                <c:pt idx="278">
                  <c:v>-54.28956878722374</c:v>
                </c:pt>
                <c:pt idx="279">
                  <c:v>-54.15465716357403</c:v>
                </c:pt>
                <c:pt idx="280">
                  <c:v>-54.2011460723802</c:v>
                </c:pt>
                <c:pt idx="281">
                  <c:v>-54.44891810107424</c:v>
                </c:pt>
                <c:pt idx="282">
                  <c:v>-54.53111436736299</c:v>
                </c:pt>
                <c:pt idx="283">
                  <c:v>-54.47642263644411</c:v>
                </c:pt>
                <c:pt idx="284">
                  <c:v>-54.6126122260739</c:v>
                </c:pt>
                <c:pt idx="285">
                  <c:v>-54.74017971920762</c:v>
                </c:pt>
                <c:pt idx="286">
                  <c:v>-54.67545545677922</c:v>
                </c:pt>
                <c:pt idx="287">
                  <c:v>-54.80579949999992</c:v>
                </c:pt>
                <c:pt idx="288">
                  <c:v>-55.03970390988115</c:v>
                </c:pt>
                <c:pt idx="289">
                  <c:v>-55.15418122058077</c:v>
                </c:pt>
                <c:pt idx="290">
                  <c:v>-55.16989139794146</c:v>
                </c:pt>
                <c:pt idx="291">
                  <c:v>-54.97305413693221</c:v>
                </c:pt>
                <c:pt idx="292">
                  <c:v>-54.97907161235798</c:v>
                </c:pt>
                <c:pt idx="293">
                  <c:v>-55.04696875090758</c:v>
                </c:pt>
                <c:pt idx="294">
                  <c:v>-55.14994424034853</c:v>
                </c:pt>
                <c:pt idx="295">
                  <c:v>-54.77300558409843</c:v>
                </c:pt>
                <c:pt idx="296">
                  <c:v>-54.97052962863108</c:v>
                </c:pt>
                <c:pt idx="297">
                  <c:v>-54.48534199999994</c:v>
                </c:pt>
                <c:pt idx="298">
                  <c:v>-54.59410812683108</c:v>
                </c:pt>
                <c:pt idx="299">
                  <c:v>-54.8775759705809</c:v>
                </c:pt>
                <c:pt idx="300">
                  <c:v>-55.02818486300612</c:v>
                </c:pt>
                <c:pt idx="301">
                  <c:v>-54.86272188689418</c:v>
                </c:pt>
                <c:pt idx="302">
                  <c:v>-55.29161984558095</c:v>
                </c:pt>
                <c:pt idx="303">
                  <c:v>-55.04397753857415</c:v>
                </c:pt>
                <c:pt idx="304">
                  <c:v>-55.48755747607402</c:v>
                </c:pt>
                <c:pt idx="305">
                  <c:v>-55.17114609581722</c:v>
                </c:pt>
                <c:pt idx="306">
                  <c:v>-54.82294295220185</c:v>
                </c:pt>
                <c:pt idx="307">
                  <c:v>-54.80806465808109</c:v>
                </c:pt>
                <c:pt idx="308">
                  <c:v>-54.88211905486287</c:v>
                </c:pt>
                <c:pt idx="309">
                  <c:v>-54.87683003215761</c:v>
                </c:pt>
                <c:pt idx="310">
                  <c:v>-55.2306891259077</c:v>
                </c:pt>
                <c:pt idx="311">
                  <c:v>-55.52926677684763</c:v>
                </c:pt>
                <c:pt idx="312">
                  <c:v>-55.45989894161949</c:v>
                </c:pt>
                <c:pt idx="313">
                  <c:v>-55.24886626193211</c:v>
                </c:pt>
                <c:pt idx="314">
                  <c:v>-55.05924563622284</c:v>
                </c:pt>
                <c:pt idx="315">
                  <c:v>-55.36607025756075</c:v>
                </c:pt>
                <c:pt idx="316">
                  <c:v>-55.27049575045748</c:v>
                </c:pt>
                <c:pt idx="317">
                  <c:v>-55.01641420677924</c:v>
                </c:pt>
                <c:pt idx="318">
                  <c:v>-55.35938804778243</c:v>
                </c:pt>
                <c:pt idx="319">
                  <c:v>-55.07724800000005</c:v>
                </c:pt>
                <c:pt idx="320">
                  <c:v>-54.71136557122009</c:v>
                </c:pt>
                <c:pt idx="321">
                  <c:v>-55.0777423088075</c:v>
                </c:pt>
                <c:pt idx="322">
                  <c:v>-55.01816994231399</c:v>
                </c:pt>
                <c:pt idx="323">
                  <c:v>-54.70504997081753</c:v>
                </c:pt>
                <c:pt idx="324">
                  <c:v>-54.96126394481621</c:v>
                </c:pt>
                <c:pt idx="325">
                  <c:v>-55.33581115966012</c:v>
                </c:pt>
                <c:pt idx="326">
                  <c:v>-55.02192870495582</c:v>
                </c:pt>
                <c:pt idx="327">
                  <c:v>-55.16989139794146</c:v>
                </c:pt>
                <c:pt idx="328">
                  <c:v>-54.89242346782657</c:v>
                </c:pt>
                <c:pt idx="329">
                  <c:v>-54.90550278857404</c:v>
                </c:pt>
                <c:pt idx="330">
                  <c:v>-54.83125109558114</c:v>
                </c:pt>
                <c:pt idx="331">
                  <c:v>-55.13646746920767</c:v>
                </c:pt>
                <c:pt idx="332">
                  <c:v>-55.1444510473325</c:v>
                </c:pt>
                <c:pt idx="333">
                  <c:v>-55.29956575732422</c:v>
                </c:pt>
                <c:pt idx="334">
                  <c:v>-55.29186539427928</c:v>
                </c:pt>
                <c:pt idx="335">
                  <c:v>-55.34029163693208</c:v>
                </c:pt>
                <c:pt idx="336">
                  <c:v>-55.42601496392035</c:v>
                </c:pt>
                <c:pt idx="337">
                  <c:v>-55.1918417022016</c:v>
                </c:pt>
                <c:pt idx="338">
                  <c:v>-55.24164580284855</c:v>
                </c:pt>
                <c:pt idx="339">
                  <c:v>-55.02694722747037</c:v>
                </c:pt>
                <c:pt idx="340">
                  <c:v>-55.30304706433094</c:v>
                </c:pt>
                <c:pt idx="341">
                  <c:v>-55.19383442233266</c:v>
                </c:pt>
                <c:pt idx="342">
                  <c:v>-54.96777949999978</c:v>
                </c:pt>
                <c:pt idx="343">
                  <c:v>-55.02143356295755</c:v>
                </c:pt>
                <c:pt idx="344">
                  <c:v>-55.40101808959184</c:v>
                </c:pt>
                <c:pt idx="345">
                  <c:v>-55.32415011349485</c:v>
                </c:pt>
                <c:pt idx="346">
                  <c:v>-55.19631955559498</c:v>
                </c:pt>
                <c:pt idx="347">
                  <c:v>-55.70563700045772</c:v>
                </c:pt>
                <c:pt idx="348">
                  <c:v>-55.49028652825154</c:v>
                </c:pt>
                <c:pt idx="349">
                  <c:v>-55.41560935497273</c:v>
                </c:pt>
                <c:pt idx="350">
                  <c:v>-55.6732469020917</c:v>
                </c:pt>
                <c:pt idx="351">
                  <c:v>-55.49177298800623</c:v>
                </c:pt>
                <c:pt idx="352">
                  <c:v>-55.24090801925649</c:v>
                </c:pt>
                <c:pt idx="353">
                  <c:v>-55.42205766887673</c:v>
                </c:pt>
                <c:pt idx="354">
                  <c:v>-55.4895321791912</c:v>
                </c:pt>
                <c:pt idx="355">
                  <c:v>-55.23368580559554</c:v>
                </c:pt>
                <c:pt idx="356">
                  <c:v>-55.40893733501434</c:v>
                </c:pt>
                <c:pt idx="357">
                  <c:v>-55.45272516612976</c:v>
                </c:pt>
                <c:pt idx="358">
                  <c:v>-55.28541354733238</c:v>
                </c:pt>
                <c:pt idx="359">
                  <c:v>-55.27721853466005</c:v>
                </c:pt>
                <c:pt idx="360">
                  <c:v>-55.31123559783146</c:v>
                </c:pt>
                <c:pt idx="361">
                  <c:v>-55.33855301745597</c:v>
                </c:pt>
                <c:pt idx="362">
                  <c:v>-55.46014322173301</c:v>
                </c:pt>
                <c:pt idx="363">
                  <c:v>-55.25134722863004</c:v>
                </c:pt>
                <c:pt idx="364">
                  <c:v>-55.51940422058078</c:v>
                </c:pt>
                <c:pt idx="365">
                  <c:v>-55.53987949999964</c:v>
                </c:pt>
                <c:pt idx="366">
                  <c:v>-55.38317045677923</c:v>
                </c:pt>
                <c:pt idx="367">
                  <c:v>-55.72942900363159</c:v>
                </c:pt>
                <c:pt idx="368">
                  <c:v>-55.11524328308087</c:v>
                </c:pt>
                <c:pt idx="369">
                  <c:v>-55.4210571525573</c:v>
                </c:pt>
                <c:pt idx="370">
                  <c:v>-55.64696227755735</c:v>
                </c:pt>
                <c:pt idx="371">
                  <c:v>-56.16730457122003</c:v>
                </c:pt>
                <c:pt idx="372">
                  <c:v>-55.91516204662275</c:v>
                </c:pt>
                <c:pt idx="373">
                  <c:v>-55.67913645495582</c:v>
                </c:pt>
                <c:pt idx="374">
                  <c:v>-55.65089200183093</c:v>
                </c:pt>
                <c:pt idx="375">
                  <c:v>-55.65630010131053</c:v>
                </c:pt>
                <c:pt idx="376">
                  <c:v>-55.7024413485642</c:v>
                </c:pt>
                <c:pt idx="377">
                  <c:v>-55.6891925018308</c:v>
                </c:pt>
                <c:pt idx="378">
                  <c:v>-55.54430966357427</c:v>
                </c:pt>
                <c:pt idx="379">
                  <c:v>-55.79307303923792</c:v>
                </c:pt>
                <c:pt idx="380">
                  <c:v>-55.87590651146684</c:v>
                </c:pt>
                <c:pt idx="381">
                  <c:v>-55.93562469482413</c:v>
                </c:pt>
                <c:pt idx="382">
                  <c:v>-55.99108020653512</c:v>
                </c:pt>
                <c:pt idx="383">
                  <c:v>-55.92685036925468</c:v>
                </c:pt>
                <c:pt idx="384">
                  <c:v>-56.14216910107416</c:v>
                </c:pt>
                <c:pt idx="385">
                  <c:v>-56.00276206982426</c:v>
                </c:pt>
                <c:pt idx="386">
                  <c:v>-55.32142934558124</c:v>
                </c:pt>
                <c:pt idx="387">
                  <c:v>-55.61303176193223</c:v>
                </c:pt>
                <c:pt idx="388">
                  <c:v>-55.87711206982385</c:v>
                </c:pt>
                <c:pt idx="389">
                  <c:v>-56.09035656661945</c:v>
                </c:pt>
                <c:pt idx="390">
                  <c:v>-55.88785046139492</c:v>
                </c:pt>
                <c:pt idx="391">
                  <c:v>-55.9602059862059</c:v>
                </c:pt>
                <c:pt idx="392">
                  <c:v>-56.18109106982388</c:v>
                </c:pt>
                <c:pt idx="393">
                  <c:v>-56.48376158501424</c:v>
                </c:pt>
                <c:pt idx="394">
                  <c:v>-56.12982199999987</c:v>
                </c:pt>
                <c:pt idx="395">
                  <c:v>-56.58190800017519</c:v>
                </c:pt>
                <c:pt idx="396">
                  <c:v>-56.03359428997032</c:v>
                </c:pt>
                <c:pt idx="397">
                  <c:v>-56.5709376486127</c:v>
                </c:pt>
                <c:pt idx="398">
                  <c:v>-56.68498749816081</c:v>
                </c:pt>
                <c:pt idx="399">
                  <c:v>-56.58049407787303</c:v>
                </c:pt>
                <c:pt idx="400">
                  <c:v>-56.65147211300655</c:v>
                </c:pt>
                <c:pt idx="401">
                  <c:v>-56.63122508220658</c:v>
                </c:pt>
                <c:pt idx="402">
                  <c:v>-56.59527270793887</c:v>
                </c:pt>
                <c:pt idx="403">
                  <c:v>-56.93179999999984</c:v>
                </c:pt>
                <c:pt idx="404">
                  <c:v>-56.92733239470635</c:v>
                </c:pt>
                <c:pt idx="405">
                  <c:v>-56.82721597747013</c:v>
                </c:pt>
                <c:pt idx="406">
                  <c:v>-57.0181597959513</c:v>
                </c:pt>
                <c:pt idx="407">
                  <c:v>-57.15950333611272</c:v>
                </c:pt>
                <c:pt idx="408">
                  <c:v>-57.07027489245592</c:v>
                </c:pt>
                <c:pt idx="409">
                  <c:v>-57.51825764889509</c:v>
                </c:pt>
                <c:pt idx="410">
                  <c:v>-57.43407403488163</c:v>
                </c:pt>
                <c:pt idx="411">
                  <c:v>-57.34177135955042</c:v>
                </c:pt>
                <c:pt idx="412">
                  <c:v>-57.4544573051453</c:v>
                </c:pt>
                <c:pt idx="413">
                  <c:v>-57.46254415251906</c:v>
                </c:pt>
                <c:pt idx="414">
                  <c:v>-57.58996437126916</c:v>
                </c:pt>
                <c:pt idx="415">
                  <c:v>-57.322706751831</c:v>
                </c:pt>
                <c:pt idx="416">
                  <c:v>-57.30757966357396</c:v>
                </c:pt>
                <c:pt idx="417">
                  <c:v>-57.04421844482385</c:v>
                </c:pt>
                <c:pt idx="418">
                  <c:v>-57.47713205443551</c:v>
                </c:pt>
                <c:pt idx="419">
                  <c:v>-57.40234685519385</c:v>
                </c:pt>
                <c:pt idx="420">
                  <c:v>-57.15996548918883</c:v>
                </c:pt>
                <c:pt idx="421">
                  <c:v>-57.52680325411984</c:v>
                </c:pt>
                <c:pt idx="422">
                  <c:v>-57.24983949999978</c:v>
                </c:pt>
                <c:pt idx="423">
                  <c:v>-57.5913507072446</c:v>
                </c:pt>
                <c:pt idx="424">
                  <c:v>-57.53464136120579</c:v>
                </c:pt>
                <c:pt idx="425">
                  <c:v>-57.9333128115768</c:v>
                </c:pt>
                <c:pt idx="426">
                  <c:v>-57.75713146456906</c:v>
                </c:pt>
                <c:pt idx="427">
                  <c:v>-58.02551331295762</c:v>
                </c:pt>
                <c:pt idx="428">
                  <c:v>-57.78780260983285</c:v>
                </c:pt>
                <c:pt idx="429">
                  <c:v>-58.10678352389527</c:v>
                </c:pt>
                <c:pt idx="430">
                  <c:v>-58.30742171782686</c:v>
                </c:pt>
                <c:pt idx="431">
                  <c:v>-58.41333200183112</c:v>
                </c:pt>
                <c:pt idx="432">
                  <c:v>-58.06017853331741</c:v>
                </c:pt>
                <c:pt idx="433">
                  <c:v>-57.83897558501417</c:v>
                </c:pt>
                <c:pt idx="434">
                  <c:v>-57.68562583224457</c:v>
                </c:pt>
                <c:pt idx="435">
                  <c:v>-58.29508333800504</c:v>
                </c:pt>
                <c:pt idx="436">
                  <c:v>-58.25532785063911</c:v>
                </c:pt>
                <c:pt idx="437">
                  <c:v>-58.47783671501884</c:v>
                </c:pt>
                <c:pt idx="438">
                  <c:v>-58.65887075183082</c:v>
                </c:pt>
                <c:pt idx="439">
                  <c:v>-58.6801026948242</c:v>
                </c:pt>
                <c:pt idx="440">
                  <c:v>-58.668375589569</c:v>
                </c:pt>
                <c:pt idx="441">
                  <c:v>-59.09410769939404</c:v>
                </c:pt>
                <c:pt idx="442">
                  <c:v>-58.52481724425502</c:v>
                </c:pt>
                <c:pt idx="443">
                  <c:v>-58.57083561534864</c:v>
                </c:pt>
                <c:pt idx="444">
                  <c:v>-58.87468700408135</c:v>
                </c:pt>
                <c:pt idx="445">
                  <c:v>-58.8871876661301</c:v>
                </c:pt>
                <c:pt idx="446">
                  <c:v>-59.08867180168886</c:v>
                </c:pt>
                <c:pt idx="447">
                  <c:v>-59.32824646111294</c:v>
                </c:pt>
                <c:pt idx="448">
                  <c:v>-59.13109128857422</c:v>
                </c:pt>
                <c:pt idx="449">
                  <c:v>-58.96166974974813</c:v>
                </c:pt>
                <c:pt idx="450">
                  <c:v>-58.81600592162317</c:v>
                </c:pt>
                <c:pt idx="451">
                  <c:v>-59.08607075732425</c:v>
                </c:pt>
                <c:pt idx="452">
                  <c:v>-59.1399919999999</c:v>
                </c:pt>
                <c:pt idx="453">
                  <c:v>-59.03201367943574</c:v>
                </c:pt>
                <c:pt idx="454">
                  <c:v>-59.14955282443224</c:v>
                </c:pt>
                <c:pt idx="455">
                  <c:v>-59.17277620677941</c:v>
                </c:pt>
                <c:pt idx="456">
                  <c:v>-59.07758126144404</c:v>
                </c:pt>
                <c:pt idx="457">
                  <c:v>-59.20549783153547</c:v>
                </c:pt>
                <c:pt idx="458">
                  <c:v>-59.43837618380712</c:v>
                </c:pt>
                <c:pt idx="459">
                  <c:v>-59.21481949999975</c:v>
                </c:pt>
                <c:pt idx="460">
                  <c:v>-59.07452903536955</c:v>
                </c:pt>
                <c:pt idx="461">
                  <c:v>-58.89617488646672</c:v>
                </c:pt>
                <c:pt idx="462">
                  <c:v>-59.14608013232373</c:v>
                </c:pt>
                <c:pt idx="463">
                  <c:v>-59.68541051745615</c:v>
                </c:pt>
                <c:pt idx="464">
                  <c:v>-59.50311238232416</c:v>
                </c:pt>
                <c:pt idx="465">
                  <c:v>-59.22866903857402</c:v>
                </c:pt>
                <c:pt idx="466">
                  <c:v>-59.16864398918892</c:v>
                </c:pt>
                <c:pt idx="467">
                  <c:v>-59.50353543014534</c:v>
                </c:pt>
                <c:pt idx="468">
                  <c:v>-59.49990082396698</c:v>
                </c:pt>
                <c:pt idx="469">
                  <c:v>-59.78947896575164</c:v>
                </c:pt>
                <c:pt idx="470">
                  <c:v>-60.00526854733243</c:v>
                </c:pt>
                <c:pt idx="471">
                  <c:v>-59.80302281613149</c:v>
                </c:pt>
                <c:pt idx="472">
                  <c:v>-60.0333225463787</c:v>
                </c:pt>
                <c:pt idx="473">
                  <c:v>-60.26945348021718</c:v>
                </c:pt>
                <c:pt idx="474">
                  <c:v>-60.16231549999974</c:v>
                </c:pt>
                <c:pt idx="475">
                  <c:v>-59.89961736693567</c:v>
                </c:pt>
                <c:pt idx="476">
                  <c:v>-59.94294331433093</c:v>
                </c:pt>
                <c:pt idx="477">
                  <c:v>-60.19787248412285</c:v>
                </c:pt>
                <c:pt idx="478">
                  <c:v>-60.1429536357955</c:v>
                </c:pt>
                <c:pt idx="479">
                  <c:v>-60.21532243380693</c:v>
                </c:pt>
                <c:pt idx="480">
                  <c:v>-60.34969460983257</c:v>
                </c:pt>
                <c:pt idx="481">
                  <c:v>-60.29802287865413</c:v>
                </c:pt>
                <c:pt idx="482">
                  <c:v>-60.63235347607405</c:v>
                </c:pt>
                <c:pt idx="483">
                  <c:v>-60.622975913574</c:v>
                </c:pt>
                <c:pt idx="484">
                  <c:v>-60.38516310107411</c:v>
                </c:pt>
                <c:pt idx="485">
                  <c:v>-60.93173223800636</c:v>
                </c:pt>
                <c:pt idx="486">
                  <c:v>-60.78123212130708</c:v>
                </c:pt>
                <c:pt idx="487">
                  <c:v>-60.53777259005733</c:v>
                </c:pt>
                <c:pt idx="488">
                  <c:v>-60.68486332396697</c:v>
                </c:pt>
                <c:pt idx="489">
                  <c:v>-60.79215985131077</c:v>
                </c:pt>
                <c:pt idx="490">
                  <c:v>-60.82329451903524</c:v>
                </c:pt>
                <c:pt idx="491">
                  <c:v>-60.63824903488148</c:v>
                </c:pt>
                <c:pt idx="492">
                  <c:v>-60.67165168933093</c:v>
                </c:pt>
                <c:pt idx="493">
                  <c:v>-60.86105357903261</c:v>
                </c:pt>
                <c:pt idx="494">
                  <c:v>-61.30156925732422</c:v>
                </c:pt>
                <c:pt idx="495">
                  <c:v>-61.08474867668906</c:v>
                </c:pt>
                <c:pt idx="496">
                  <c:v>-61.12084807995574</c:v>
                </c:pt>
                <c:pt idx="497">
                  <c:v>-61.47934942550637</c:v>
                </c:pt>
                <c:pt idx="498">
                  <c:v>-61.63655060912333</c:v>
                </c:pt>
                <c:pt idx="499">
                  <c:v>-61.82334282006059</c:v>
                </c:pt>
                <c:pt idx="500">
                  <c:v>-62.02913448483287</c:v>
                </c:pt>
                <c:pt idx="501">
                  <c:v>-62.0333255321575</c:v>
                </c:pt>
                <c:pt idx="502">
                  <c:v>-62.06641114470654</c:v>
                </c:pt>
                <c:pt idx="503">
                  <c:v>-62.16214813232386</c:v>
                </c:pt>
                <c:pt idx="504">
                  <c:v>-62.22351495724456</c:v>
                </c:pt>
                <c:pt idx="505">
                  <c:v>-62.36676769943233</c:v>
                </c:pt>
                <c:pt idx="506">
                  <c:v>-62.51133775017502</c:v>
                </c:pt>
                <c:pt idx="507">
                  <c:v>-62.27527822997285</c:v>
                </c:pt>
                <c:pt idx="508">
                  <c:v>-62.36228039360822</c:v>
                </c:pt>
                <c:pt idx="509">
                  <c:v>-62.7053458395692</c:v>
                </c:pt>
                <c:pt idx="510">
                  <c:v>-62.35834680419134</c:v>
                </c:pt>
                <c:pt idx="511">
                  <c:v>-62.84667947997241</c:v>
                </c:pt>
                <c:pt idx="512">
                  <c:v>-62.87143523735767</c:v>
                </c:pt>
                <c:pt idx="513">
                  <c:v>-62.99538700732387</c:v>
                </c:pt>
                <c:pt idx="514">
                  <c:v>-62.98238708019221</c:v>
                </c:pt>
                <c:pt idx="515">
                  <c:v>-62.96105640988117</c:v>
                </c:pt>
                <c:pt idx="516">
                  <c:v>-62.95760984420758</c:v>
                </c:pt>
                <c:pt idx="517">
                  <c:v>-63.00424276974445</c:v>
                </c:pt>
                <c:pt idx="518">
                  <c:v>-63.08814563689407</c:v>
                </c:pt>
                <c:pt idx="519">
                  <c:v>-63.17966450183076</c:v>
                </c:pt>
                <c:pt idx="520">
                  <c:v>-63.58657453331739</c:v>
                </c:pt>
                <c:pt idx="521">
                  <c:v>-63.51320847058082</c:v>
                </c:pt>
                <c:pt idx="522">
                  <c:v>-63.42227755028512</c:v>
                </c:pt>
                <c:pt idx="523">
                  <c:v>-63.66428230099472</c:v>
                </c:pt>
                <c:pt idx="524">
                  <c:v>-63.56721007439387</c:v>
                </c:pt>
                <c:pt idx="525">
                  <c:v>-63.62765441818192</c:v>
                </c:pt>
                <c:pt idx="526">
                  <c:v>-63.65821986693572</c:v>
                </c:pt>
                <c:pt idx="527">
                  <c:v>-63.71692339108245</c:v>
                </c:pt>
                <c:pt idx="528">
                  <c:v>-63.81634278308115</c:v>
                </c:pt>
                <c:pt idx="529">
                  <c:v>-63.89481718014486</c:v>
                </c:pt>
                <c:pt idx="530">
                  <c:v>-63.92144921505746</c:v>
                </c:pt>
                <c:pt idx="531">
                  <c:v>-64.03686082995591</c:v>
                </c:pt>
                <c:pt idx="532">
                  <c:v>-64.17036585845153</c:v>
                </c:pt>
                <c:pt idx="533">
                  <c:v>-64.08267222058089</c:v>
                </c:pt>
                <c:pt idx="534">
                  <c:v>-64.04718657512648</c:v>
                </c:pt>
                <c:pt idx="535">
                  <c:v>-64.0226305068893</c:v>
                </c:pt>
                <c:pt idx="536">
                  <c:v>-63.9698241247479</c:v>
                </c:pt>
                <c:pt idx="537">
                  <c:v>-64.28104606658144</c:v>
                </c:pt>
                <c:pt idx="538">
                  <c:v>-64.54433927361287</c:v>
                </c:pt>
                <c:pt idx="539">
                  <c:v>-64.55528253536954</c:v>
                </c:pt>
                <c:pt idx="540">
                  <c:v>-64.57325807762868</c:v>
                </c:pt>
                <c:pt idx="541">
                  <c:v>-64.59869277159873</c:v>
                </c:pt>
                <c:pt idx="542">
                  <c:v>-64.66500695495597</c:v>
                </c:pt>
                <c:pt idx="543">
                  <c:v>-65.02855774626914</c:v>
                </c:pt>
                <c:pt idx="544">
                  <c:v>-64.91440593700372</c:v>
                </c:pt>
                <c:pt idx="545">
                  <c:v>-65.11383144622027</c:v>
                </c:pt>
                <c:pt idx="546">
                  <c:v>-65.292013495819</c:v>
                </c:pt>
                <c:pt idx="547">
                  <c:v>-65.48236067370567</c:v>
                </c:pt>
                <c:pt idx="548">
                  <c:v>-65.46147182006052</c:v>
                </c:pt>
                <c:pt idx="549">
                  <c:v>-65.37111419482403</c:v>
                </c:pt>
                <c:pt idx="550">
                  <c:v>-65.54693825341019</c:v>
                </c:pt>
                <c:pt idx="551">
                  <c:v>-65.8805824209519</c:v>
                </c:pt>
                <c:pt idx="552">
                  <c:v>-65.84990356661978</c:v>
                </c:pt>
              </c:numCache>
            </c:numRef>
          </c:yVal>
          <c:smooth val="0"/>
        </c:ser>
        <c:ser>
          <c:idx val="1"/>
          <c:order val="1"/>
          <c:tx>
            <c:strRef>
              <c:f>'unif profiles px val 2'!$A$5</c:f>
              <c:strCache>
                <c:ptCount val="1"/>
                <c:pt idx="0">
                  <c:v>centre across</c:v>
                </c:pt>
              </c:strCache>
            </c:strRef>
          </c:tx>
          <c:spPr>
            <a:ln w="28575">
              <a:noFill/>
            </a:ln>
          </c:spPr>
          <c:marker>
            <c:symbol val="square"/>
            <c:size val="2"/>
          </c:marker>
          <c:yVal>
            <c:numRef>
              <c:f>'unif profiles px val 2'!$C$6:$C$558</c:f>
              <c:numCache>
                <c:formatCode>0.00</c:formatCode>
                <c:ptCount val="553"/>
                <c:pt idx="0">
                  <c:v>319.899225628731</c:v>
                </c:pt>
                <c:pt idx="1">
                  <c:v>318.287721206856</c:v>
                </c:pt>
                <c:pt idx="2">
                  <c:v>319.8956184761049</c:v>
                </c:pt>
                <c:pt idx="3">
                  <c:v>318.6823732104798</c:v>
                </c:pt>
                <c:pt idx="4">
                  <c:v>317.238180031502</c:v>
                </c:pt>
                <c:pt idx="5">
                  <c:v>319.7824934862139</c:v>
                </c:pt>
                <c:pt idx="6">
                  <c:v>319.3896887481691</c:v>
                </c:pt>
                <c:pt idx="7">
                  <c:v>316.74845</c:v>
                </c:pt>
                <c:pt idx="8">
                  <c:v>316.2251929301759</c:v>
                </c:pt>
                <c:pt idx="9">
                  <c:v>317.7767271215898</c:v>
                </c:pt>
                <c:pt idx="10">
                  <c:v>318.4248502380677</c:v>
                </c:pt>
                <c:pt idx="11">
                  <c:v>317.0344967529986</c:v>
                </c:pt>
                <c:pt idx="12">
                  <c:v>318.287721206856</c:v>
                </c:pt>
                <c:pt idx="13">
                  <c:v>316.6502580041811</c:v>
                </c:pt>
                <c:pt idx="14">
                  <c:v>317.6978070009234</c:v>
                </c:pt>
                <c:pt idx="15">
                  <c:v>316.7593367950442</c:v>
                </c:pt>
                <c:pt idx="16">
                  <c:v>314.6900023602983</c:v>
                </c:pt>
                <c:pt idx="17">
                  <c:v>313.116896123169</c:v>
                </c:pt>
                <c:pt idx="18">
                  <c:v>312.6370243630676</c:v>
                </c:pt>
                <c:pt idx="19">
                  <c:v>312.6840233989259</c:v>
                </c:pt>
                <c:pt idx="20">
                  <c:v>315.2171125000002</c:v>
                </c:pt>
                <c:pt idx="21">
                  <c:v>313.9845657987138</c:v>
                </c:pt>
                <c:pt idx="22">
                  <c:v>313.6899928134233</c:v>
                </c:pt>
                <c:pt idx="23">
                  <c:v>314.1149687127764</c:v>
                </c:pt>
                <c:pt idx="24">
                  <c:v>313.8372652362139</c:v>
                </c:pt>
                <c:pt idx="25">
                  <c:v>312.9951125000001</c:v>
                </c:pt>
                <c:pt idx="26">
                  <c:v>311.4447098329545</c:v>
                </c:pt>
                <c:pt idx="27">
                  <c:v>311.9407143954545</c:v>
                </c:pt>
                <c:pt idx="28">
                  <c:v>313.2351226854327</c:v>
                </c:pt>
                <c:pt idx="29">
                  <c:v>312.1057237771303</c:v>
                </c:pt>
                <c:pt idx="30">
                  <c:v>312.635833180611</c:v>
                </c:pt>
                <c:pt idx="31">
                  <c:v>312.9697613943177</c:v>
                </c:pt>
                <c:pt idx="32">
                  <c:v>311.4386550662309</c:v>
                </c:pt>
                <c:pt idx="33">
                  <c:v>312.7504117263873</c:v>
                </c:pt>
                <c:pt idx="34">
                  <c:v>310.8865750903399</c:v>
                </c:pt>
                <c:pt idx="35">
                  <c:v>311.442331168892</c:v>
                </c:pt>
                <c:pt idx="36">
                  <c:v>311.9491533584671</c:v>
                </c:pt>
                <c:pt idx="37">
                  <c:v>312.5792000000002</c:v>
                </c:pt>
                <c:pt idx="38">
                  <c:v>312.4671370790484</c:v>
                </c:pt>
                <c:pt idx="39">
                  <c:v>314.2490832185747</c:v>
                </c:pt>
                <c:pt idx="40">
                  <c:v>312.9565444825441</c:v>
                </c:pt>
                <c:pt idx="41">
                  <c:v>313.955602420044</c:v>
                </c:pt>
                <c:pt idx="42">
                  <c:v>314.6223610450442</c:v>
                </c:pt>
                <c:pt idx="43">
                  <c:v>314.5317114276199</c:v>
                </c:pt>
                <c:pt idx="44">
                  <c:v>313.9073325395586</c:v>
                </c:pt>
                <c:pt idx="45">
                  <c:v>312.8721566057206</c:v>
                </c:pt>
                <c:pt idx="46">
                  <c:v>312.6033470981524</c:v>
                </c:pt>
                <c:pt idx="47">
                  <c:v>313.0373661994936</c:v>
                </c:pt>
                <c:pt idx="48">
                  <c:v>312.2707686450274</c:v>
                </c:pt>
                <c:pt idx="49">
                  <c:v>312.3574720000001</c:v>
                </c:pt>
                <c:pt idx="50">
                  <c:v>311.8672560620423</c:v>
                </c:pt>
                <c:pt idx="51">
                  <c:v>312.1213068244936</c:v>
                </c:pt>
                <c:pt idx="52">
                  <c:v>310.7939883010562</c:v>
                </c:pt>
                <c:pt idx="53">
                  <c:v>310.745808711426</c:v>
                </c:pt>
                <c:pt idx="54">
                  <c:v>310.6749491801759</c:v>
                </c:pt>
                <c:pt idx="55">
                  <c:v>310.4512878637772</c:v>
                </c:pt>
                <c:pt idx="56">
                  <c:v>310.3683629770585</c:v>
                </c:pt>
                <c:pt idx="57">
                  <c:v>310.4826029873734</c:v>
                </c:pt>
                <c:pt idx="58">
                  <c:v>311.8070016801835</c:v>
                </c:pt>
                <c:pt idx="59">
                  <c:v>311.9684118524858</c:v>
                </c:pt>
                <c:pt idx="60">
                  <c:v>308.2766308573075</c:v>
                </c:pt>
                <c:pt idx="61">
                  <c:v>311.9491533584671</c:v>
                </c:pt>
                <c:pt idx="62">
                  <c:v>311.0500608051758</c:v>
                </c:pt>
                <c:pt idx="63">
                  <c:v>310.980361698311</c:v>
                </c:pt>
                <c:pt idx="64">
                  <c:v>311.3797317104799</c:v>
                </c:pt>
                <c:pt idx="65">
                  <c:v>311.3520555151673</c:v>
                </c:pt>
                <c:pt idx="66">
                  <c:v>311.7564868432925</c:v>
                </c:pt>
                <c:pt idx="67">
                  <c:v>311.8287446365052</c:v>
                </c:pt>
                <c:pt idx="68">
                  <c:v>312.1273669839175</c:v>
                </c:pt>
                <c:pt idx="69">
                  <c:v>312.1888370193178</c:v>
                </c:pt>
                <c:pt idx="70">
                  <c:v>311.3171373674395</c:v>
                </c:pt>
                <c:pt idx="71">
                  <c:v>310.8252094315264</c:v>
                </c:pt>
                <c:pt idx="72">
                  <c:v>310.9695562036211</c:v>
                </c:pt>
                <c:pt idx="73">
                  <c:v>311.2642766994935</c:v>
                </c:pt>
                <c:pt idx="74">
                  <c:v>310.9526999365922</c:v>
                </c:pt>
                <c:pt idx="75">
                  <c:v>311.0825892274859</c:v>
                </c:pt>
                <c:pt idx="76">
                  <c:v>311.8034320000002</c:v>
                </c:pt>
                <c:pt idx="77">
                  <c:v>311.412274141121</c:v>
                </c:pt>
                <c:pt idx="78">
                  <c:v>311.7323663713457</c:v>
                </c:pt>
                <c:pt idx="79">
                  <c:v>311.2052586700441</c:v>
                </c:pt>
                <c:pt idx="80">
                  <c:v>308.6135073791581</c:v>
                </c:pt>
                <c:pt idx="81">
                  <c:v>309.9514995126422</c:v>
                </c:pt>
                <c:pt idx="82">
                  <c:v>312.8178889356691</c:v>
                </c:pt>
                <c:pt idx="83">
                  <c:v>312.402072295044</c:v>
                </c:pt>
                <c:pt idx="84">
                  <c:v>309.491616451294</c:v>
                </c:pt>
                <c:pt idx="85">
                  <c:v>309.9034809292299</c:v>
                </c:pt>
                <c:pt idx="86">
                  <c:v>309.3668496801836</c:v>
                </c:pt>
                <c:pt idx="87">
                  <c:v>310.1029127151185</c:v>
                </c:pt>
                <c:pt idx="88">
                  <c:v>309.8410073407672</c:v>
                </c:pt>
                <c:pt idx="89">
                  <c:v>308.6997967651673</c:v>
                </c:pt>
                <c:pt idx="90">
                  <c:v>309.8878350772172</c:v>
                </c:pt>
                <c:pt idx="91">
                  <c:v>309.6837130877764</c:v>
                </c:pt>
                <c:pt idx="92">
                  <c:v>309.3980125000002</c:v>
                </c:pt>
                <c:pt idx="93">
                  <c:v>309.1592019823074</c:v>
                </c:pt>
                <c:pt idx="94">
                  <c:v>309.6956870239258</c:v>
                </c:pt>
                <c:pt idx="95">
                  <c:v>310.9478376208804</c:v>
                </c:pt>
                <c:pt idx="96">
                  <c:v>310.1305437385561</c:v>
                </c:pt>
                <c:pt idx="97">
                  <c:v>308.5654653474809</c:v>
                </c:pt>
                <c:pt idx="98">
                  <c:v>308.2718932498246</c:v>
                </c:pt>
                <c:pt idx="99">
                  <c:v>308.4036958954546</c:v>
                </c:pt>
                <c:pt idx="100">
                  <c:v>308.312594568245</c:v>
                </c:pt>
                <c:pt idx="101">
                  <c:v>308.0561480760575</c:v>
                </c:pt>
                <c:pt idx="102">
                  <c:v>306.6413306454546</c:v>
                </c:pt>
                <c:pt idx="103">
                  <c:v>306.9845757932206</c:v>
                </c:pt>
                <c:pt idx="104">
                  <c:v>307.6237657596514</c:v>
                </c:pt>
                <c:pt idx="105">
                  <c:v>306.7656503713685</c:v>
                </c:pt>
                <c:pt idx="106">
                  <c:v>307.0204782959672</c:v>
                </c:pt>
                <c:pt idx="107">
                  <c:v>307.1078768318178</c:v>
                </c:pt>
                <c:pt idx="108">
                  <c:v>308.3892654065019</c:v>
                </c:pt>
                <c:pt idx="109">
                  <c:v>305.7700547334673</c:v>
                </c:pt>
                <c:pt idx="110">
                  <c:v>307.2814137739259</c:v>
                </c:pt>
                <c:pt idx="111">
                  <c:v>307.3017376142046</c:v>
                </c:pt>
                <c:pt idx="112">
                  <c:v>308.3628820119935</c:v>
                </c:pt>
                <c:pt idx="113">
                  <c:v>308.499547140877</c:v>
                </c:pt>
                <c:pt idx="114">
                  <c:v>307.6130077686236</c:v>
                </c:pt>
                <c:pt idx="115">
                  <c:v>307.3855120000001</c:v>
                </c:pt>
                <c:pt idx="116">
                  <c:v>308.7429989990923</c:v>
                </c:pt>
                <c:pt idx="117">
                  <c:v>309.868628883736</c:v>
                </c:pt>
                <c:pt idx="118">
                  <c:v>310.5763400604326</c:v>
                </c:pt>
                <c:pt idx="119">
                  <c:v>310.845628091919</c:v>
                </c:pt>
                <c:pt idx="120">
                  <c:v>309.6993547536929</c:v>
                </c:pt>
                <c:pt idx="121">
                  <c:v>310.1004302893145</c:v>
                </c:pt>
                <c:pt idx="122">
                  <c:v>308.4408502807923</c:v>
                </c:pt>
                <c:pt idx="123">
                  <c:v>308.6890235229799</c:v>
                </c:pt>
                <c:pt idx="124">
                  <c:v>311.0645417261048</c:v>
                </c:pt>
                <c:pt idx="125">
                  <c:v>310.23503258548</c:v>
                </c:pt>
                <c:pt idx="126">
                  <c:v>308.4468813088684</c:v>
                </c:pt>
                <c:pt idx="127">
                  <c:v>309.862586585762</c:v>
                </c:pt>
                <c:pt idx="128">
                  <c:v>311.045305935669</c:v>
                </c:pt>
                <c:pt idx="129">
                  <c:v>310.0824059614259</c:v>
                </c:pt>
                <c:pt idx="130">
                  <c:v>312.7310253088685</c:v>
                </c:pt>
                <c:pt idx="131">
                  <c:v>310.4188942587357</c:v>
                </c:pt>
                <c:pt idx="132">
                  <c:v>311.1583501479798</c:v>
                </c:pt>
                <c:pt idx="133">
                  <c:v>311.2786535751421</c:v>
                </c:pt>
                <c:pt idx="134">
                  <c:v>312.4213421557924</c:v>
                </c:pt>
                <c:pt idx="135">
                  <c:v>313.2411916333085</c:v>
                </c:pt>
                <c:pt idx="136">
                  <c:v>311.6673638552552</c:v>
                </c:pt>
                <c:pt idx="137">
                  <c:v>312.5237620000003</c:v>
                </c:pt>
                <c:pt idx="138">
                  <c:v>311.3279477693559</c:v>
                </c:pt>
                <c:pt idx="139">
                  <c:v>310.8275861787798</c:v>
                </c:pt>
                <c:pt idx="140">
                  <c:v>310.856431836426</c:v>
                </c:pt>
                <c:pt idx="141">
                  <c:v>309.1940216075441</c:v>
                </c:pt>
                <c:pt idx="142">
                  <c:v>310.7145908221514</c:v>
                </c:pt>
                <c:pt idx="143">
                  <c:v>311.7998623364335</c:v>
                </c:pt>
                <c:pt idx="144">
                  <c:v>311.587983898926</c:v>
                </c:pt>
                <c:pt idx="145">
                  <c:v>311.0753485620423</c:v>
                </c:pt>
                <c:pt idx="146">
                  <c:v>311.4796337964175</c:v>
                </c:pt>
                <c:pt idx="147">
                  <c:v>309.5264512713702</c:v>
                </c:pt>
                <c:pt idx="148">
                  <c:v>310.9719333993609</c:v>
                </c:pt>
                <c:pt idx="149">
                  <c:v>308.8568879669192</c:v>
                </c:pt>
                <c:pt idx="150">
                  <c:v>310.4657574510576</c:v>
                </c:pt>
                <c:pt idx="151">
                  <c:v>311.3424339471513</c:v>
                </c:pt>
                <c:pt idx="152">
                  <c:v>311.0573012313921</c:v>
                </c:pt>
                <c:pt idx="153">
                  <c:v>310.2578104614335</c:v>
                </c:pt>
                <c:pt idx="154">
                  <c:v>308.1879132934648</c:v>
                </c:pt>
                <c:pt idx="155">
                  <c:v>310.8095446911927</c:v>
                </c:pt>
                <c:pt idx="156">
                  <c:v>311.4760656404497</c:v>
                </c:pt>
                <c:pt idx="157">
                  <c:v>310.5463170275957</c:v>
                </c:pt>
                <c:pt idx="158">
                  <c:v>309.7413191525957</c:v>
                </c:pt>
                <c:pt idx="159">
                  <c:v>308.8905084044191</c:v>
                </c:pt>
                <c:pt idx="160">
                  <c:v>310.6159765896302</c:v>
                </c:pt>
                <c:pt idx="161">
                  <c:v>310.6412500000001</c:v>
                </c:pt>
                <c:pt idx="162">
                  <c:v>309.8613997114259</c:v>
                </c:pt>
                <c:pt idx="163">
                  <c:v>310.3011010932923</c:v>
                </c:pt>
                <c:pt idx="164">
                  <c:v>310.9201770349428</c:v>
                </c:pt>
                <c:pt idx="165">
                  <c:v>311.6769895041582</c:v>
                </c:pt>
                <c:pt idx="166">
                  <c:v>312.1538807440264</c:v>
                </c:pt>
                <c:pt idx="167">
                  <c:v>311.6746101190263</c:v>
                </c:pt>
                <c:pt idx="168">
                  <c:v>310.8408744926759</c:v>
                </c:pt>
                <c:pt idx="169">
                  <c:v>311.1018259549637</c:v>
                </c:pt>
                <c:pt idx="170">
                  <c:v>310.607552305176</c:v>
                </c:pt>
                <c:pt idx="171">
                  <c:v>309.7929957104799</c:v>
                </c:pt>
                <c:pt idx="172">
                  <c:v>308.830488344002</c:v>
                </c:pt>
                <c:pt idx="173">
                  <c:v>310.8083563446734</c:v>
                </c:pt>
                <c:pt idx="174">
                  <c:v>310.1413373786927</c:v>
                </c:pt>
                <c:pt idx="175">
                  <c:v>310.4345509963686</c:v>
                </c:pt>
                <c:pt idx="176">
                  <c:v>312.4598833276672</c:v>
                </c:pt>
                <c:pt idx="177">
                  <c:v>308.9372777651674</c:v>
                </c:pt>
                <c:pt idx="178">
                  <c:v>309.2096532263871</c:v>
                </c:pt>
                <c:pt idx="179">
                  <c:v>305.124065854561</c:v>
                </c:pt>
                <c:pt idx="180">
                  <c:v>309.7473604901199</c:v>
                </c:pt>
                <c:pt idx="181">
                  <c:v>310.1652998051759</c:v>
                </c:pt>
                <c:pt idx="182">
                  <c:v>309.602058013794</c:v>
                </c:pt>
                <c:pt idx="183">
                  <c:v>308.9529041137772</c:v>
                </c:pt>
                <c:pt idx="184">
                  <c:v>310.4393020698549</c:v>
                </c:pt>
                <c:pt idx="185">
                  <c:v>309.4015709653398</c:v>
                </c:pt>
                <c:pt idx="186">
                  <c:v>308.867663586426</c:v>
                </c:pt>
                <c:pt idx="187">
                  <c:v>308.6314969926759</c:v>
                </c:pt>
                <c:pt idx="188">
                  <c:v>309.9634776526186</c:v>
                </c:pt>
                <c:pt idx="189">
                  <c:v>310.933466957283</c:v>
                </c:pt>
                <c:pt idx="190">
                  <c:v>310.3395357302552</c:v>
                </c:pt>
                <c:pt idx="191">
                  <c:v>311.2425497529985</c:v>
                </c:pt>
                <c:pt idx="192">
                  <c:v>311.17034721534</c:v>
                </c:pt>
                <c:pt idx="193">
                  <c:v>311.4411418396302</c:v>
                </c:pt>
                <c:pt idx="194">
                  <c:v>312.2767217458803</c:v>
                </c:pt>
                <c:pt idx="195">
                  <c:v>311.6553590018389</c:v>
                </c:pt>
                <c:pt idx="196">
                  <c:v>311.7131138037798</c:v>
                </c:pt>
                <c:pt idx="197">
                  <c:v>313.323127113106</c:v>
                </c:pt>
                <c:pt idx="198">
                  <c:v>312.3309512079546</c:v>
                </c:pt>
                <c:pt idx="199">
                  <c:v>312.186347820137</c:v>
                </c:pt>
                <c:pt idx="200">
                  <c:v>311.4639556592485</c:v>
                </c:pt>
                <c:pt idx="201">
                  <c:v>311.8335043708803</c:v>
                </c:pt>
                <c:pt idx="202">
                  <c:v>311.7239297934648</c:v>
                </c:pt>
                <c:pt idx="203">
                  <c:v>310.5222346557924</c:v>
                </c:pt>
                <c:pt idx="204">
                  <c:v>313.4618737341998</c:v>
                </c:pt>
                <c:pt idx="205">
                  <c:v>313.5126092088702</c:v>
                </c:pt>
                <c:pt idx="206">
                  <c:v>313.4933119892046</c:v>
                </c:pt>
                <c:pt idx="207">
                  <c:v>312.8094404214174</c:v>
                </c:pt>
                <c:pt idx="208">
                  <c:v>315.0997768676758</c:v>
                </c:pt>
                <c:pt idx="209">
                  <c:v>314.122238076294</c:v>
                </c:pt>
                <c:pt idx="210">
                  <c:v>312.9974959802553</c:v>
                </c:pt>
                <c:pt idx="211">
                  <c:v>312.7600509651186</c:v>
                </c:pt>
                <c:pt idx="212">
                  <c:v>313.622439107544</c:v>
                </c:pt>
                <c:pt idx="213">
                  <c:v>314.1971056557925</c:v>
                </c:pt>
                <c:pt idx="214">
                  <c:v>313.2918041870424</c:v>
                </c:pt>
                <c:pt idx="215">
                  <c:v>314.4000441700441</c:v>
                </c:pt>
                <c:pt idx="216">
                  <c:v>313.7648184365921</c:v>
                </c:pt>
                <c:pt idx="217">
                  <c:v>314.122238076294</c:v>
                </c:pt>
                <c:pt idx="218">
                  <c:v>314.7093295381549</c:v>
                </c:pt>
                <c:pt idx="219">
                  <c:v>314.2140332458802</c:v>
                </c:pt>
                <c:pt idx="220">
                  <c:v>315.3610902498247</c:v>
                </c:pt>
                <c:pt idx="221">
                  <c:v>315.4578148729325</c:v>
                </c:pt>
                <c:pt idx="222">
                  <c:v>314.0521512458802</c:v>
                </c:pt>
                <c:pt idx="223">
                  <c:v>315.2328672502518</c:v>
                </c:pt>
                <c:pt idx="224">
                  <c:v>316.1815678338702</c:v>
                </c:pt>
                <c:pt idx="225">
                  <c:v>314.7637305386049</c:v>
                </c:pt>
                <c:pt idx="226">
                  <c:v>317.2369817385561</c:v>
                </c:pt>
                <c:pt idx="227">
                  <c:v>317.1314302686235</c:v>
                </c:pt>
                <c:pt idx="228">
                  <c:v>315.37554383548</c:v>
                </c:pt>
                <c:pt idx="229">
                  <c:v>315.3670672637941</c:v>
                </c:pt>
                <c:pt idx="230">
                  <c:v>313.9845657987138</c:v>
                </c:pt>
                <c:pt idx="231">
                  <c:v>315.1530102729798</c:v>
                </c:pt>
                <c:pt idx="232">
                  <c:v>315.3707621682436</c:v>
                </c:pt>
                <c:pt idx="233">
                  <c:v>314.2889097325441</c:v>
                </c:pt>
                <c:pt idx="234">
                  <c:v>315.4142329568176</c:v>
                </c:pt>
                <c:pt idx="235">
                  <c:v>313.4872410537798</c:v>
                </c:pt>
                <c:pt idx="236">
                  <c:v>313.3980255041811</c:v>
                </c:pt>
                <c:pt idx="237">
                  <c:v>314.343281125252</c:v>
                </c:pt>
                <c:pt idx="238">
                  <c:v>315.1565955115434</c:v>
                </c:pt>
                <c:pt idx="239">
                  <c:v>313.6876071884234</c:v>
                </c:pt>
                <c:pt idx="240">
                  <c:v>313.7720845000002</c:v>
                </c:pt>
                <c:pt idx="241">
                  <c:v>314.8567966181108</c:v>
                </c:pt>
                <c:pt idx="242">
                  <c:v>313.9398737001421</c:v>
                </c:pt>
                <c:pt idx="243">
                  <c:v>314.9995124646684</c:v>
                </c:pt>
                <c:pt idx="244">
                  <c:v>314.6005390271685</c:v>
                </c:pt>
                <c:pt idx="245">
                  <c:v>315.4276007150957</c:v>
                </c:pt>
                <c:pt idx="246">
                  <c:v>315.0200422536928</c:v>
                </c:pt>
                <c:pt idx="247">
                  <c:v>315.496508106392</c:v>
                </c:pt>
                <c:pt idx="248">
                  <c:v>315.1421460151673</c:v>
                </c:pt>
                <c:pt idx="249">
                  <c:v>315.8389622674638</c:v>
                </c:pt>
                <c:pt idx="250">
                  <c:v>314.1813720108109</c:v>
                </c:pt>
                <c:pt idx="251">
                  <c:v>315.8268922615052</c:v>
                </c:pt>
                <c:pt idx="252">
                  <c:v>313.7479007036211</c:v>
                </c:pt>
                <c:pt idx="253">
                  <c:v>314.0184120239335</c:v>
                </c:pt>
                <c:pt idx="254">
                  <c:v>314.4834054981691</c:v>
                </c:pt>
                <c:pt idx="255">
                  <c:v>316.3486837479325</c:v>
                </c:pt>
                <c:pt idx="256">
                  <c:v>314.6984715135575</c:v>
                </c:pt>
                <c:pt idx="257">
                  <c:v>315.2522080029985</c:v>
                </c:pt>
                <c:pt idx="258">
                  <c:v>316.1573085551761</c:v>
                </c:pt>
                <c:pt idx="259">
                  <c:v>315.5110729143144</c:v>
                </c:pt>
                <c:pt idx="260">
                  <c:v>316.309947948311</c:v>
                </c:pt>
                <c:pt idx="261">
                  <c:v>317.0987546994706</c:v>
                </c:pt>
                <c:pt idx="262">
                  <c:v>317.1642161365052</c:v>
                </c:pt>
                <c:pt idx="263">
                  <c:v>316.3462899065019</c:v>
                </c:pt>
                <c:pt idx="264">
                  <c:v>313.8807582771303</c:v>
                </c:pt>
                <c:pt idx="265">
                  <c:v>314.3577156911928</c:v>
                </c:pt>
                <c:pt idx="266">
                  <c:v>314.7359323432925</c:v>
                </c:pt>
                <c:pt idx="267">
                  <c:v>314.3625996279986</c:v>
                </c:pt>
                <c:pt idx="268">
                  <c:v>313.0360660510562</c:v>
                </c:pt>
                <c:pt idx="269">
                  <c:v>313.2845426525955</c:v>
                </c:pt>
                <c:pt idx="270">
                  <c:v>315.2920862495423</c:v>
                </c:pt>
                <c:pt idx="271">
                  <c:v>310.2795094490052</c:v>
                </c:pt>
                <c:pt idx="272">
                  <c:v>315.0829384920122</c:v>
                </c:pt>
                <c:pt idx="273">
                  <c:v>314.59695636673</c:v>
                </c:pt>
                <c:pt idx="274">
                  <c:v>314.9644284255678</c:v>
                </c:pt>
                <c:pt idx="275">
                  <c:v>315.2715492392047</c:v>
                </c:pt>
                <c:pt idx="276">
                  <c:v>315.4904214021684</c:v>
                </c:pt>
                <c:pt idx="277">
                  <c:v>314.3239631059647</c:v>
                </c:pt>
                <c:pt idx="278">
                  <c:v>316.2118114053421</c:v>
                </c:pt>
                <c:pt idx="279">
                  <c:v>315.4517284729083</c:v>
                </c:pt>
                <c:pt idx="280">
                  <c:v>315.445750805176</c:v>
                </c:pt>
                <c:pt idx="281">
                  <c:v>316.8793193823549</c:v>
                </c:pt>
                <c:pt idx="282">
                  <c:v>316.102809534981</c:v>
                </c:pt>
                <c:pt idx="283">
                  <c:v>317.207787535431</c:v>
                </c:pt>
                <c:pt idx="284">
                  <c:v>318.4018300772174</c:v>
                </c:pt>
                <c:pt idx="285">
                  <c:v>319.6279704028398</c:v>
                </c:pt>
                <c:pt idx="286">
                  <c:v>319.360523078377</c:v>
                </c:pt>
                <c:pt idx="287">
                  <c:v>319.0991729614259</c:v>
                </c:pt>
                <c:pt idx="288">
                  <c:v>319.3690432739334</c:v>
                </c:pt>
                <c:pt idx="289">
                  <c:v>320.149908773926</c:v>
                </c:pt>
                <c:pt idx="290">
                  <c:v>320.0538022635575</c:v>
                </c:pt>
                <c:pt idx="291">
                  <c:v>320.0587221057436</c:v>
                </c:pt>
                <c:pt idx="292">
                  <c:v>319.9345328786927</c:v>
                </c:pt>
                <c:pt idx="293">
                  <c:v>320.1207147647174</c:v>
                </c:pt>
                <c:pt idx="294">
                  <c:v>319.4662674627764</c:v>
                </c:pt>
                <c:pt idx="295">
                  <c:v>318.9606153115922</c:v>
                </c:pt>
                <c:pt idx="296">
                  <c:v>319.8968208584673</c:v>
                </c:pt>
                <c:pt idx="297">
                  <c:v>318.2792128012773</c:v>
                </c:pt>
                <c:pt idx="298">
                  <c:v>319.2146018338701</c:v>
                </c:pt>
                <c:pt idx="299">
                  <c:v>318.2184567573549</c:v>
                </c:pt>
                <c:pt idx="300">
                  <c:v>317.6723013794024</c:v>
                </c:pt>
                <c:pt idx="301">
                  <c:v>317.8640500000002</c:v>
                </c:pt>
                <c:pt idx="302">
                  <c:v>318.1941338513872</c:v>
                </c:pt>
                <c:pt idx="303">
                  <c:v>317.3266409365923</c:v>
                </c:pt>
                <c:pt idx="304">
                  <c:v>319.629281644356</c:v>
                </c:pt>
                <c:pt idx="305">
                  <c:v>318.34717355423</c:v>
                </c:pt>
                <c:pt idx="306">
                  <c:v>316.9993205000001</c:v>
                </c:pt>
                <c:pt idx="307">
                  <c:v>316.8247696475297</c:v>
                </c:pt>
                <c:pt idx="308">
                  <c:v>316.8648377420122</c:v>
                </c:pt>
                <c:pt idx="309">
                  <c:v>316.7241729965897</c:v>
                </c:pt>
                <c:pt idx="310">
                  <c:v>317.870155336426</c:v>
                </c:pt>
                <c:pt idx="311">
                  <c:v>318.7455666174395</c:v>
                </c:pt>
                <c:pt idx="312">
                  <c:v>318.4844221489259</c:v>
                </c:pt>
                <c:pt idx="313">
                  <c:v>318.1225874600298</c:v>
                </c:pt>
                <c:pt idx="314">
                  <c:v>317.9598874963456</c:v>
                </c:pt>
                <c:pt idx="315">
                  <c:v>319.0104015204546</c:v>
                </c:pt>
                <c:pt idx="316">
                  <c:v>319.3702448474427</c:v>
                </c:pt>
                <c:pt idx="317">
                  <c:v>318.5462901018143</c:v>
                </c:pt>
                <c:pt idx="318">
                  <c:v>319.567218622017</c:v>
                </c:pt>
                <c:pt idx="319">
                  <c:v>319.4103347674638</c:v>
                </c:pt>
                <c:pt idx="320">
                  <c:v>319.360523078377</c:v>
                </c:pt>
                <c:pt idx="321">
                  <c:v>321.4337697325442</c:v>
                </c:pt>
                <c:pt idx="322">
                  <c:v>320.6795259448548</c:v>
                </c:pt>
                <c:pt idx="323">
                  <c:v>318.1553060315021</c:v>
                </c:pt>
                <c:pt idx="324">
                  <c:v>318.0048119735794</c:v>
                </c:pt>
                <c:pt idx="325">
                  <c:v>320.3398604025956</c:v>
                </c:pt>
                <c:pt idx="326">
                  <c:v>319.0030862426759</c:v>
                </c:pt>
                <c:pt idx="327">
                  <c:v>321.917896043465</c:v>
                </c:pt>
                <c:pt idx="328">
                  <c:v>320.3702656854325</c:v>
                </c:pt>
                <c:pt idx="329">
                  <c:v>320.5394849682923</c:v>
                </c:pt>
                <c:pt idx="330">
                  <c:v>320.2449335115434</c:v>
                </c:pt>
                <c:pt idx="331">
                  <c:v>320.0720605000001</c:v>
                </c:pt>
                <c:pt idx="332">
                  <c:v>321.6324675854798</c:v>
                </c:pt>
                <c:pt idx="333">
                  <c:v>322.3838981994936</c:v>
                </c:pt>
                <c:pt idx="334">
                  <c:v>320.9402</c:v>
                </c:pt>
                <c:pt idx="335">
                  <c:v>320.4725367104799</c:v>
                </c:pt>
                <c:pt idx="336">
                  <c:v>320.4396116411211</c:v>
                </c:pt>
                <c:pt idx="337">
                  <c:v>320.2765380776673</c:v>
                </c:pt>
                <c:pt idx="338">
                  <c:v>320.1244322934648</c:v>
                </c:pt>
                <c:pt idx="339">
                  <c:v>319.7046817270585</c:v>
                </c:pt>
                <c:pt idx="340">
                  <c:v>320.143894937752</c:v>
                </c:pt>
                <c:pt idx="341">
                  <c:v>318.4321600994951</c:v>
                </c:pt>
                <c:pt idx="342">
                  <c:v>317.957488689339</c:v>
                </c:pt>
                <c:pt idx="343">
                  <c:v>320.2144237380678</c:v>
                </c:pt>
                <c:pt idx="344">
                  <c:v>320.9535533948061</c:v>
                </c:pt>
                <c:pt idx="345">
                  <c:v>319.7971386990436</c:v>
                </c:pt>
                <c:pt idx="346">
                  <c:v>318.9958802151184</c:v>
                </c:pt>
                <c:pt idx="347">
                  <c:v>320.530952029419</c:v>
                </c:pt>
                <c:pt idx="348">
                  <c:v>320.4469403575441</c:v>
                </c:pt>
                <c:pt idx="349">
                  <c:v>320.5333587463685</c:v>
                </c:pt>
                <c:pt idx="350">
                  <c:v>319.9601125000002</c:v>
                </c:pt>
                <c:pt idx="351">
                  <c:v>319.8275229248734</c:v>
                </c:pt>
                <c:pt idx="352">
                  <c:v>318.7091124561234</c:v>
                </c:pt>
                <c:pt idx="353">
                  <c:v>318.0109184131547</c:v>
                </c:pt>
                <c:pt idx="354">
                  <c:v>317.739119160431</c:v>
                </c:pt>
                <c:pt idx="355">
                  <c:v>317.9441863481525</c:v>
                </c:pt>
                <c:pt idx="356">
                  <c:v>319.183040117676</c:v>
                </c:pt>
                <c:pt idx="357">
                  <c:v>319.1160985506058</c:v>
                </c:pt>
                <c:pt idx="358">
                  <c:v>318.937470172127</c:v>
                </c:pt>
                <c:pt idx="359">
                  <c:v>319.0055974497149</c:v>
                </c:pt>
                <c:pt idx="360">
                  <c:v>318.5062445000001</c:v>
                </c:pt>
                <c:pt idx="361">
                  <c:v>318.2196565615923</c:v>
                </c:pt>
                <c:pt idx="362">
                  <c:v>319.4614605896685</c:v>
                </c:pt>
                <c:pt idx="363">
                  <c:v>317.865249258736</c:v>
                </c:pt>
                <c:pt idx="364">
                  <c:v>317.3630304852983</c:v>
                </c:pt>
                <c:pt idx="365">
                  <c:v>317.0356947339175</c:v>
                </c:pt>
                <c:pt idx="366">
                  <c:v>317.238180031502</c:v>
                </c:pt>
                <c:pt idx="367">
                  <c:v>318.7564813681108</c:v>
                </c:pt>
                <c:pt idx="368">
                  <c:v>315.5957498731691</c:v>
                </c:pt>
                <c:pt idx="369">
                  <c:v>315.738493354561</c:v>
                </c:pt>
                <c:pt idx="370">
                  <c:v>315.9491233511048</c:v>
                </c:pt>
                <c:pt idx="371">
                  <c:v>316.7144841801759</c:v>
                </c:pt>
                <c:pt idx="372">
                  <c:v>318.2136575588686</c:v>
                </c:pt>
                <c:pt idx="373">
                  <c:v>318.2986295549395</c:v>
                </c:pt>
                <c:pt idx="374">
                  <c:v>317.683310113556</c:v>
                </c:pt>
                <c:pt idx="375">
                  <c:v>317.9077696252518</c:v>
                </c:pt>
                <c:pt idx="376">
                  <c:v>318.583937023926</c:v>
                </c:pt>
                <c:pt idx="377">
                  <c:v>318.524466630745</c:v>
                </c:pt>
                <c:pt idx="378">
                  <c:v>318.0509385854798</c:v>
                </c:pt>
                <c:pt idx="379">
                  <c:v>319.2097965076372</c:v>
                </c:pt>
                <c:pt idx="380">
                  <c:v>318.1565057385561</c:v>
                </c:pt>
                <c:pt idx="381">
                  <c:v>318.0764566075441</c:v>
                </c:pt>
                <c:pt idx="382">
                  <c:v>318.7747093419192</c:v>
                </c:pt>
                <c:pt idx="383">
                  <c:v>318.5961590239258</c:v>
                </c:pt>
                <c:pt idx="384">
                  <c:v>319.4224604614259</c:v>
                </c:pt>
                <c:pt idx="385">
                  <c:v>317.4091190932925</c:v>
                </c:pt>
                <c:pt idx="386">
                  <c:v>315.4517284729083</c:v>
                </c:pt>
                <c:pt idx="387">
                  <c:v>317.9356816916581</c:v>
                </c:pt>
                <c:pt idx="388">
                  <c:v>318.4941330197832</c:v>
                </c:pt>
                <c:pt idx="389">
                  <c:v>318.5195564338685</c:v>
                </c:pt>
                <c:pt idx="390">
                  <c:v>316.3668554214173</c:v>
                </c:pt>
                <c:pt idx="391">
                  <c:v>317.2538669458086</c:v>
                </c:pt>
                <c:pt idx="392">
                  <c:v>317.5341059607622</c:v>
                </c:pt>
                <c:pt idx="393">
                  <c:v>317.8397381528399</c:v>
                </c:pt>
                <c:pt idx="394">
                  <c:v>318.0169158557436</c:v>
                </c:pt>
                <c:pt idx="395">
                  <c:v>319.0468697479325</c:v>
                </c:pt>
                <c:pt idx="396">
                  <c:v>318.2961206213687</c:v>
                </c:pt>
                <c:pt idx="397">
                  <c:v>319.0286354214173</c:v>
                </c:pt>
                <c:pt idx="398">
                  <c:v>320.2838652697831</c:v>
                </c:pt>
                <c:pt idx="399">
                  <c:v>319.2243217886048</c:v>
                </c:pt>
                <c:pt idx="400">
                  <c:v>318.8366003084185</c:v>
                </c:pt>
                <c:pt idx="401">
                  <c:v>319.0444675967485</c:v>
                </c:pt>
                <c:pt idx="402">
                  <c:v>318.9897660620423</c:v>
                </c:pt>
                <c:pt idx="403">
                  <c:v>319.162290894806</c:v>
                </c:pt>
                <c:pt idx="404">
                  <c:v>319.7983409301758</c:v>
                </c:pt>
                <c:pt idx="405">
                  <c:v>319.5027569627763</c:v>
                </c:pt>
                <c:pt idx="406">
                  <c:v>319.7995431631546</c:v>
                </c:pt>
                <c:pt idx="407">
                  <c:v>321.2679710464174</c:v>
                </c:pt>
                <c:pt idx="408">
                  <c:v>321.5385891893388</c:v>
                </c:pt>
                <c:pt idx="409">
                  <c:v>322.5915009497148</c:v>
                </c:pt>
                <c:pt idx="410">
                  <c:v>322.8918704455646</c:v>
                </c:pt>
                <c:pt idx="411">
                  <c:v>323.9746092536927</c:v>
                </c:pt>
                <c:pt idx="412">
                  <c:v>324.2217574731524</c:v>
                </c:pt>
                <c:pt idx="413">
                  <c:v>323.4196039823076</c:v>
                </c:pt>
                <c:pt idx="414">
                  <c:v>325.1213289334185</c:v>
                </c:pt>
                <c:pt idx="415">
                  <c:v>325.731484410431</c:v>
                </c:pt>
                <c:pt idx="416">
                  <c:v>325.6764267932434</c:v>
                </c:pt>
                <c:pt idx="417">
                  <c:v>324.7393812256548</c:v>
                </c:pt>
                <c:pt idx="418">
                  <c:v>325.2034188936235</c:v>
                </c:pt>
                <c:pt idx="419">
                  <c:v>324.3746565620423</c:v>
                </c:pt>
                <c:pt idx="420">
                  <c:v>322.9101947114259</c:v>
                </c:pt>
                <c:pt idx="421">
                  <c:v>323.556534242676</c:v>
                </c:pt>
                <c:pt idx="422">
                  <c:v>321.355684488106</c:v>
                </c:pt>
                <c:pt idx="423">
                  <c:v>323.0738152509234</c:v>
                </c:pt>
                <c:pt idx="424">
                  <c:v>323.1495464990921</c:v>
                </c:pt>
                <c:pt idx="425">
                  <c:v>324.2168115542299</c:v>
                </c:pt>
                <c:pt idx="426">
                  <c:v>321.7983431544189</c:v>
                </c:pt>
                <c:pt idx="427">
                  <c:v>322.1326108401186</c:v>
                </c:pt>
                <c:pt idx="428">
                  <c:v>320.862273242676</c:v>
                </c:pt>
                <c:pt idx="429">
                  <c:v>322.2618625200272</c:v>
                </c:pt>
                <c:pt idx="430">
                  <c:v>323.1788531489259</c:v>
                </c:pt>
                <c:pt idx="431">
                  <c:v>323.4232273323062</c:v>
                </c:pt>
                <c:pt idx="432">
                  <c:v>322.5755970620423</c:v>
                </c:pt>
                <c:pt idx="433">
                  <c:v>320.7258106073076</c:v>
                </c:pt>
                <c:pt idx="434">
                  <c:v>320.0562075158768</c:v>
                </c:pt>
                <c:pt idx="435">
                  <c:v>322.6500738954545</c:v>
                </c:pt>
                <c:pt idx="436">
                  <c:v>322.460879211426</c:v>
                </c:pt>
                <c:pt idx="437">
                  <c:v>323.426960498169</c:v>
                </c:pt>
                <c:pt idx="438">
                  <c:v>323.0909364627762</c:v>
                </c:pt>
                <c:pt idx="439">
                  <c:v>322.2765540448075</c:v>
                </c:pt>
                <c:pt idx="440">
                  <c:v>323.687337422371</c:v>
                </c:pt>
                <c:pt idx="441">
                  <c:v>325.6003434451372</c:v>
                </c:pt>
                <c:pt idx="442">
                  <c:v>323.5356692385561</c:v>
                </c:pt>
                <c:pt idx="443">
                  <c:v>323.4159806489259</c:v>
                </c:pt>
                <c:pt idx="444">
                  <c:v>323.9514258975296</c:v>
                </c:pt>
                <c:pt idx="445">
                  <c:v>324.1654857309648</c:v>
                </c:pt>
                <c:pt idx="446">
                  <c:v>324.754008898926</c:v>
                </c:pt>
                <c:pt idx="447">
                  <c:v>325.0821576291582</c:v>
                </c:pt>
                <c:pt idx="448">
                  <c:v>325.0748957459185</c:v>
                </c:pt>
                <c:pt idx="449">
                  <c:v>326.3262395471269</c:v>
                </c:pt>
                <c:pt idx="450">
                  <c:v>325.7780661333085</c:v>
                </c:pt>
                <c:pt idx="451">
                  <c:v>327.1692857150956</c:v>
                </c:pt>
                <c:pt idx="452">
                  <c:v>326.375280694855</c:v>
                </c:pt>
                <c:pt idx="453">
                  <c:v>325.8014130829546</c:v>
                </c:pt>
                <c:pt idx="454">
                  <c:v>325.1997873887941</c:v>
                </c:pt>
                <c:pt idx="455">
                  <c:v>324.320792263794</c:v>
                </c:pt>
                <c:pt idx="456">
                  <c:v>324.2706687794192</c:v>
                </c:pt>
                <c:pt idx="457">
                  <c:v>324.8825900604327</c:v>
                </c:pt>
                <c:pt idx="458">
                  <c:v>326.5789715432436</c:v>
                </c:pt>
                <c:pt idx="459">
                  <c:v>325.3774204568177</c:v>
                </c:pt>
                <c:pt idx="460">
                  <c:v>325.496194844246</c:v>
                </c:pt>
                <c:pt idx="461">
                  <c:v>325.3075290979081</c:v>
                </c:pt>
                <c:pt idx="462">
                  <c:v>324.796903632355</c:v>
                </c:pt>
                <c:pt idx="463">
                  <c:v>327.3485727739259</c:v>
                </c:pt>
                <c:pt idx="464">
                  <c:v>327.142258238556</c:v>
                </c:pt>
                <c:pt idx="465">
                  <c:v>326.760551622017</c:v>
                </c:pt>
                <c:pt idx="466">
                  <c:v>325.847998904419</c:v>
                </c:pt>
                <c:pt idx="467">
                  <c:v>326.7347508368608</c:v>
                </c:pt>
                <c:pt idx="468">
                  <c:v>326.4831818559647</c:v>
                </c:pt>
                <c:pt idx="469">
                  <c:v>327.8756340549395</c:v>
                </c:pt>
                <c:pt idx="470">
                  <c:v>327.7011962061235</c:v>
                </c:pt>
                <c:pt idx="471">
                  <c:v>328.100582607544</c:v>
                </c:pt>
                <c:pt idx="472">
                  <c:v>328.4732065940018</c:v>
                </c:pt>
                <c:pt idx="473">
                  <c:v>330.3435822950441</c:v>
                </c:pt>
                <c:pt idx="474">
                  <c:v>329.6621663830644</c:v>
                </c:pt>
                <c:pt idx="475">
                  <c:v>328.7154555395586</c:v>
                </c:pt>
                <c:pt idx="476">
                  <c:v>329.5303783240053</c:v>
                </c:pt>
                <c:pt idx="477">
                  <c:v>330.7579175239258</c:v>
                </c:pt>
                <c:pt idx="478">
                  <c:v>330.8034631013872</c:v>
                </c:pt>
                <c:pt idx="479">
                  <c:v>330.7283309021683</c:v>
                </c:pt>
                <c:pt idx="480">
                  <c:v>330.464426484871</c:v>
                </c:pt>
                <c:pt idx="481">
                  <c:v>330.4927848559647</c:v>
                </c:pt>
                <c:pt idx="482">
                  <c:v>332.633619745186</c:v>
                </c:pt>
                <c:pt idx="483">
                  <c:v>331.9712397157671</c:v>
                </c:pt>
                <c:pt idx="484">
                  <c:v>330.9613965606691</c:v>
                </c:pt>
                <c:pt idx="485">
                  <c:v>332.2034438950272</c:v>
                </c:pt>
                <c:pt idx="486">
                  <c:v>331.75385858548</c:v>
                </c:pt>
                <c:pt idx="487">
                  <c:v>332.1602612950441</c:v>
                </c:pt>
                <c:pt idx="488">
                  <c:v>332.5334396084671</c:v>
                </c:pt>
                <c:pt idx="489">
                  <c:v>332.700376373169</c:v>
                </c:pt>
                <c:pt idx="490">
                  <c:v>332.9995715044022</c:v>
                </c:pt>
                <c:pt idx="491">
                  <c:v>332.2146562073061</c:v>
                </c:pt>
                <c:pt idx="492">
                  <c:v>333.3138843982623</c:v>
                </c:pt>
                <c:pt idx="493">
                  <c:v>332.6100729650957</c:v>
                </c:pt>
                <c:pt idx="494">
                  <c:v>334.2188258212359</c:v>
                </c:pt>
                <c:pt idx="495">
                  <c:v>332.6088512169191</c:v>
                </c:pt>
                <c:pt idx="496">
                  <c:v>333.214842663605</c:v>
                </c:pt>
                <c:pt idx="497">
                  <c:v>335.1247772920611</c:v>
                </c:pt>
                <c:pt idx="498">
                  <c:v>335.3691427807923</c:v>
                </c:pt>
                <c:pt idx="499">
                  <c:v>336.3000298708803</c:v>
                </c:pt>
                <c:pt idx="500">
                  <c:v>336.8727163251422</c:v>
                </c:pt>
                <c:pt idx="501">
                  <c:v>337.3226867886049</c:v>
                </c:pt>
                <c:pt idx="502">
                  <c:v>337.9247096436234</c:v>
                </c:pt>
                <c:pt idx="503">
                  <c:v>337.7754757776187</c:v>
                </c:pt>
                <c:pt idx="504">
                  <c:v>337.7580389880677</c:v>
                </c:pt>
                <c:pt idx="505">
                  <c:v>338.225943042061</c:v>
                </c:pt>
                <c:pt idx="506">
                  <c:v>338.5496631018144</c:v>
                </c:pt>
                <c:pt idx="507">
                  <c:v>337.6485086755678</c:v>
                </c:pt>
                <c:pt idx="508">
                  <c:v>337.9969329483109</c:v>
                </c:pt>
                <c:pt idx="509">
                  <c:v>338.976824488556</c:v>
                </c:pt>
                <c:pt idx="510">
                  <c:v>336.9783461112138</c:v>
                </c:pt>
                <c:pt idx="511">
                  <c:v>338.9469372229081</c:v>
                </c:pt>
                <c:pt idx="512">
                  <c:v>339.4754417504961</c:v>
                </c:pt>
                <c:pt idx="513">
                  <c:v>339.9567659549639</c:v>
                </c:pt>
                <c:pt idx="514">
                  <c:v>339.7996548006059</c:v>
                </c:pt>
                <c:pt idx="515">
                  <c:v>341.0813998201371</c:v>
                </c:pt>
                <c:pt idx="516">
                  <c:v>341.417584754181</c:v>
                </c:pt>
                <c:pt idx="517">
                  <c:v>340.097765687752</c:v>
                </c:pt>
                <c:pt idx="518">
                  <c:v>340.1126740661928</c:v>
                </c:pt>
                <c:pt idx="519">
                  <c:v>339.2148420551761</c:v>
                </c:pt>
                <c:pt idx="520">
                  <c:v>339.910593231392</c:v>
                </c:pt>
                <c:pt idx="521">
                  <c:v>341.4137675294191</c:v>
                </c:pt>
                <c:pt idx="522">
                  <c:v>341.173879122017</c:v>
                </c:pt>
                <c:pt idx="523">
                  <c:v>340.3074045122148</c:v>
                </c:pt>
                <c:pt idx="524">
                  <c:v>340.2099774807434</c:v>
                </c:pt>
                <c:pt idx="525">
                  <c:v>340.6692971057434</c:v>
                </c:pt>
                <c:pt idx="526">
                  <c:v>340.4047309326859</c:v>
                </c:pt>
                <c:pt idx="527">
                  <c:v>340.3086378396302</c:v>
                </c:pt>
                <c:pt idx="528">
                  <c:v>341.0365106904985</c:v>
                </c:pt>
                <c:pt idx="529">
                  <c:v>341.9312745606691</c:v>
                </c:pt>
                <c:pt idx="530">
                  <c:v>342.6268475315019</c:v>
                </c:pt>
                <c:pt idx="531">
                  <c:v>343.5709461229326</c:v>
                </c:pt>
                <c:pt idx="532">
                  <c:v>344.9503217654496</c:v>
                </c:pt>
                <c:pt idx="533">
                  <c:v>342.4127974145587</c:v>
                </c:pt>
                <c:pt idx="534">
                  <c:v>342.4678785556109</c:v>
                </c:pt>
                <c:pt idx="535">
                  <c:v>341.6462013088685</c:v>
                </c:pt>
                <c:pt idx="536">
                  <c:v>340.8279205000002</c:v>
                </c:pt>
                <c:pt idx="537">
                  <c:v>342.1450878162308</c:v>
                </c:pt>
                <c:pt idx="538">
                  <c:v>343.4168605000002</c:v>
                </c:pt>
                <c:pt idx="539">
                  <c:v>342.0526121387942</c:v>
                </c:pt>
                <c:pt idx="540">
                  <c:v>342.9935818276673</c:v>
                </c:pt>
                <c:pt idx="541">
                  <c:v>344.1098515048295</c:v>
                </c:pt>
                <c:pt idx="542">
                  <c:v>344.2603480029986</c:v>
                </c:pt>
                <c:pt idx="543">
                  <c:v>348.3632565076373</c:v>
                </c:pt>
                <c:pt idx="544">
                  <c:v>346.3293873786928</c:v>
                </c:pt>
                <c:pt idx="545">
                  <c:v>348.4892704963686</c:v>
                </c:pt>
                <c:pt idx="546">
                  <c:v>348.2095291919022</c:v>
                </c:pt>
                <c:pt idx="547">
                  <c:v>349.1801355682451</c:v>
                </c:pt>
                <c:pt idx="548">
                  <c:v>348.8081827541812</c:v>
                </c:pt>
                <c:pt idx="549">
                  <c:v>347.9839700271303</c:v>
                </c:pt>
                <c:pt idx="550">
                  <c:v>349.1208704214173</c:v>
                </c:pt>
                <c:pt idx="551">
                  <c:v>350.5611848318179</c:v>
                </c:pt>
                <c:pt idx="552">
                  <c:v>350.6597150698549</c:v>
                </c:pt>
              </c:numCache>
            </c:numRef>
          </c:yVal>
          <c:smooth val="0"/>
        </c:ser>
        <c:ser>
          <c:idx val="2"/>
          <c:order val="2"/>
          <c:tx>
            <c:strRef>
              <c:f>'unif profiles px val 2'!$G$5</c:f>
              <c:strCache>
                <c:ptCount val="1"/>
                <c:pt idx="0">
                  <c:v>opposite to scan array, across</c:v>
                </c:pt>
              </c:strCache>
            </c:strRef>
          </c:tx>
          <c:spPr>
            <a:ln w="28575">
              <a:noFill/>
            </a:ln>
          </c:spPr>
          <c:marker>
            <c:symbol val="triangle"/>
            <c:size val="2"/>
          </c:marker>
          <c:yVal>
            <c:numRef>
              <c:f>'unif profiles px val 2'!$H$6:$H$558</c:f>
              <c:numCache>
                <c:formatCode>0.00</c:formatCode>
                <c:ptCount val="553"/>
                <c:pt idx="0">
                  <c:v>-62.42223949999993</c:v>
                </c:pt>
                <c:pt idx="1">
                  <c:v>-61.93216091357408</c:v>
                </c:pt>
                <c:pt idx="2">
                  <c:v>-61.82410359856385</c:v>
                </c:pt>
                <c:pt idx="3">
                  <c:v>-61.56550573483241</c:v>
                </c:pt>
                <c:pt idx="4">
                  <c:v>-61.18807976608241</c:v>
                </c:pt>
                <c:pt idx="5">
                  <c:v>-61.45093653857407</c:v>
                </c:pt>
                <c:pt idx="6">
                  <c:v>-61.37371905028522</c:v>
                </c:pt>
                <c:pt idx="7">
                  <c:v>-60.85661370358252</c:v>
                </c:pt>
                <c:pt idx="8">
                  <c:v>-60.6745030073239</c:v>
                </c:pt>
                <c:pt idx="9">
                  <c:v>-60.44053305050647</c:v>
                </c:pt>
                <c:pt idx="10">
                  <c:v>-60.65190161120609</c:v>
                </c:pt>
                <c:pt idx="11">
                  <c:v>-60.78812396068587</c:v>
                </c:pt>
                <c:pt idx="12">
                  <c:v>-60.5181230588073</c:v>
                </c:pt>
                <c:pt idx="13">
                  <c:v>-60.13252700732392</c:v>
                </c:pt>
                <c:pt idx="14">
                  <c:v>-60.45020965206913</c:v>
                </c:pt>
                <c:pt idx="15">
                  <c:v>-60.1727285978318</c:v>
                </c:pt>
                <c:pt idx="16">
                  <c:v>-60.01238403857405</c:v>
                </c:pt>
                <c:pt idx="17">
                  <c:v>-59.93223738689403</c:v>
                </c:pt>
                <c:pt idx="18">
                  <c:v>-59.82709005050629</c:v>
                </c:pt>
                <c:pt idx="19">
                  <c:v>-59.72488255831922</c:v>
                </c:pt>
                <c:pt idx="20">
                  <c:v>-59.95554999999968</c:v>
                </c:pt>
                <c:pt idx="21">
                  <c:v>-59.80258603881066</c:v>
                </c:pt>
                <c:pt idx="22">
                  <c:v>-59.580886346733</c:v>
                </c:pt>
                <c:pt idx="23">
                  <c:v>-59.45104045128619</c:v>
                </c:pt>
                <c:pt idx="24">
                  <c:v>-59.36811190575417</c:v>
                </c:pt>
                <c:pt idx="25">
                  <c:v>-59.15433186278528</c:v>
                </c:pt>
                <c:pt idx="26">
                  <c:v>-59.06014335845157</c:v>
                </c:pt>
                <c:pt idx="27">
                  <c:v>-59.10151660983274</c:v>
                </c:pt>
                <c:pt idx="28">
                  <c:v>-59.21178401745601</c:v>
                </c:pt>
                <c:pt idx="29">
                  <c:v>-59.02197654662314</c:v>
                </c:pt>
                <c:pt idx="30">
                  <c:v>-58.96473567485782</c:v>
                </c:pt>
                <c:pt idx="31">
                  <c:v>-58.87072257995578</c:v>
                </c:pt>
                <c:pt idx="32">
                  <c:v>-58.3941125268475</c:v>
                </c:pt>
                <c:pt idx="33">
                  <c:v>-58.59393405419132</c:v>
                </c:pt>
                <c:pt idx="34">
                  <c:v>-58.0909594266891</c:v>
                </c:pt>
                <c:pt idx="35">
                  <c:v>-58.35203000827028</c:v>
                </c:pt>
                <c:pt idx="36">
                  <c:v>-58.40058082762903</c:v>
                </c:pt>
                <c:pt idx="37">
                  <c:v>-58.6353919999999</c:v>
                </c:pt>
                <c:pt idx="38">
                  <c:v>-58.28588631981643</c:v>
                </c:pt>
                <c:pt idx="39">
                  <c:v>-58.41042085845174</c:v>
                </c:pt>
                <c:pt idx="40">
                  <c:v>-57.99398517394229</c:v>
                </c:pt>
                <c:pt idx="41">
                  <c:v>-58.20537823483255</c:v>
                </c:pt>
                <c:pt idx="42">
                  <c:v>-58.23395249236273</c:v>
                </c:pt>
                <c:pt idx="43">
                  <c:v>-58.19861949999972</c:v>
                </c:pt>
                <c:pt idx="44">
                  <c:v>-58.12554105099457</c:v>
                </c:pt>
                <c:pt idx="45">
                  <c:v>-57.86863417233235</c:v>
                </c:pt>
                <c:pt idx="46">
                  <c:v>-57.78048737911968</c:v>
                </c:pt>
                <c:pt idx="47">
                  <c:v>-57.89893609738147</c:v>
                </c:pt>
                <c:pt idx="48">
                  <c:v>-57.89826081066099</c:v>
                </c:pt>
                <c:pt idx="49">
                  <c:v>-57.82709910107405</c:v>
                </c:pt>
                <c:pt idx="50">
                  <c:v>-57.60723694943226</c:v>
                </c:pt>
                <c:pt idx="51">
                  <c:v>-57.65554356982375</c:v>
                </c:pt>
                <c:pt idx="52">
                  <c:v>-57.71841521434771</c:v>
                </c:pt>
                <c:pt idx="53">
                  <c:v>-57.71429547862976</c:v>
                </c:pt>
                <c:pt idx="54">
                  <c:v>-57.52680325411984</c:v>
                </c:pt>
                <c:pt idx="55">
                  <c:v>-57.54803159786934</c:v>
                </c:pt>
                <c:pt idx="56">
                  <c:v>-57.58882628308083</c:v>
                </c:pt>
                <c:pt idx="57">
                  <c:v>-57.51410836300624</c:v>
                </c:pt>
                <c:pt idx="58">
                  <c:v>-57.6686285942078</c:v>
                </c:pt>
                <c:pt idx="59">
                  <c:v>-57.93968851653244</c:v>
                </c:pt>
                <c:pt idx="60">
                  <c:v>-57.5226344838793</c:v>
                </c:pt>
                <c:pt idx="61">
                  <c:v>-57.74591939269226</c:v>
                </c:pt>
                <c:pt idx="62">
                  <c:v>-57.51226173455052</c:v>
                </c:pt>
                <c:pt idx="63">
                  <c:v>-57.36870738232392</c:v>
                </c:pt>
                <c:pt idx="64">
                  <c:v>-57.28943332995595</c:v>
                </c:pt>
                <c:pt idx="65">
                  <c:v>-57.60978039427937</c:v>
                </c:pt>
                <c:pt idx="66">
                  <c:v>-57.55240380950136</c:v>
                </c:pt>
                <c:pt idx="67">
                  <c:v>-57.33642703533178</c:v>
                </c:pt>
                <c:pt idx="68">
                  <c:v>-57.11644874236254</c:v>
                </c:pt>
                <c:pt idx="69">
                  <c:v>-57.13680674126408</c:v>
                </c:pt>
                <c:pt idx="70">
                  <c:v>-56.8182270822449</c:v>
                </c:pt>
                <c:pt idx="71">
                  <c:v>-56.7215572950363</c:v>
                </c:pt>
                <c:pt idx="72">
                  <c:v>-56.82698225827016</c:v>
                </c:pt>
                <c:pt idx="73">
                  <c:v>-56.70231786736281</c:v>
                </c:pt>
                <c:pt idx="74">
                  <c:v>-56.70803553466021</c:v>
                </c:pt>
                <c:pt idx="75">
                  <c:v>-56.45311948620565</c:v>
                </c:pt>
                <c:pt idx="76">
                  <c:v>-56.35766230099489</c:v>
                </c:pt>
                <c:pt idx="77">
                  <c:v>-56.81185032443204</c:v>
                </c:pt>
                <c:pt idx="78">
                  <c:v>-56.395126687004</c:v>
                </c:pt>
                <c:pt idx="79">
                  <c:v>-56.03627675732423</c:v>
                </c:pt>
                <c:pt idx="80">
                  <c:v>-55.96604230284856</c:v>
                </c:pt>
                <c:pt idx="81">
                  <c:v>-56.261905663574</c:v>
                </c:pt>
                <c:pt idx="82">
                  <c:v>-56.81516640988139</c:v>
                </c:pt>
                <c:pt idx="83">
                  <c:v>-56.95912017485784</c:v>
                </c:pt>
                <c:pt idx="84">
                  <c:v>-56.21029376144406</c:v>
                </c:pt>
                <c:pt idx="85">
                  <c:v>-55.81166033153499</c:v>
                </c:pt>
                <c:pt idx="86">
                  <c:v>-55.90662288188923</c:v>
                </c:pt>
                <c:pt idx="87">
                  <c:v>-55.92490261764533</c:v>
                </c:pt>
                <c:pt idx="88">
                  <c:v>-55.93781242370596</c:v>
                </c:pt>
                <c:pt idx="89">
                  <c:v>-55.3948103630064</c:v>
                </c:pt>
                <c:pt idx="90">
                  <c:v>-55.66439949999994</c:v>
                </c:pt>
                <c:pt idx="91">
                  <c:v>-55.63762172356382</c:v>
                </c:pt>
                <c:pt idx="92">
                  <c:v>-55.16989139794146</c:v>
                </c:pt>
                <c:pt idx="93">
                  <c:v>-55.03745441036972</c:v>
                </c:pt>
                <c:pt idx="94">
                  <c:v>-55.05472665255729</c:v>
                </c:pt>
                <c:pt idx="95">
                  <c:v>-55.11973156433078</c:v>
                </c:pt>
                <c:pt idx="96">
                  <c:v>-55.15368805514504</c:v>
                </c:pt>
                <c:pt idx="97">
                  <c:v>-54.840326581108</c:v>
                </c:pt>
                <c:pt idx="98">
                  <c:v>-54.96126394481621</c:v>
                </c:pt>
                <c:pt idx="99">
                  <c:v>-54.99035989474442</c:v>
                </c:pt>
                <c:pt idx="100">
                  <c:v>-54.98333051608279</c:v>
                </c:pt>
                <c:pt idx="101">
                  <c:v>-54.95398034558093</c:v>
                </c:pt>
                <c:pt idx="102">
                  <c:v>-54.8055503232954</c:v>
                </c:pt>
                <c:pt idx="103">
                  <c:v>-54.70859412200161</c:v>
                </c:pt>
                <c:pt idx="104">
                  <c:v>-54.91756104733258</c:v>
                </c:pt>
                <c:pt idx="105">
                  <c:v>-54.56313913326994</c:v>
                </c:pt>
                <c:pt idx="106">
                  <c:v>-54.41399085173771</c:v>
                </c:pt>
                <c:pt idx="107">
                  <c:v>-55.03997383956902</c:v>
                </c:pt>
                <c:pt idx="108">
                  <c:v>-55.05272551262647</c:v>
                </c:pt>
                <c:pt idx="109">
                  <c:v>-54.66735905876931</c:v>
                </c:pt>
                <c:pt idx="110">
                  <c:v>-54.73259823620583</c:v>
                </c:pt>
                <c:pt idx="111">
                  <c:v>-54.79696392550659</c:v>
                </c:pt>
                <c:pt idx="112">
                  <c:v>-55.0650002651289</c:v>
                </c:pt>
                <c:pt idx="113">
                  <c:v>-55.09723914425626</c:v>
                </c:pt>
                <c:pt idx="114">
                  <c:v>-54.7283073614426</c:v>
                </c:pt>
                <c:pt idx="115">
                  <c:v>-54.76744989245571</c:v>
                </c:pt>
                <c:pt idx="116">
                  <c:v>-55.01342023849474</c:v>
                </c:pt>
                <c:pt idx="117">
                  <c:v>-55.000630930145</c:v>
                </c:pt>
                <c:pt idx="118">
                  <c:v>-54.98157293933082</c:v>
                </c:pt>
                <c:pt idx="119">
                  <c:v>-54.95898658175611</c:v>
                </c:pt>
                <c:pt idx="120">
                  <c:v>-54.74194999999963</c:v>
                </c:pt>
                <c:pt idx="121">
                  <c:v>-54.71213790184765</c:v>
                </c:pt>
                <c:pt idx="122">
                  <c:v>-54.45248898620594</c:v>
                </c:pt>
                <c:pt idx="123">
                  <c:v>-54.97907161235798</c:v>
                </c:pt>
                <c:pt idx="124">
                  <c:v>-55.07574255950158</c:v>
                </c:pt>
                <c:pt idx="125">
                  <c:v>-54.9901120893478</c:v>
                </c:pt>
                <c:pt idx="126">
                  <c:v>-54.6997330477825</c:v>
                </c:pt>
                <c:pt idx="127">
                  <c:v>-55.1444510473325</c:v>
                </c:pt>
                <c:pt idx="128">
                  <c:v>-55.2620512260737</c:v>
                </c:pt>
                <c:pt idx="129">
                  <c:v>-55.09274780514511</c:v>
                </c:pt>
                <c:pt idx="130">
                  <c:v>-55.79749015808102</c:v>
                </c:pt>
                <c:pt idx="131">
                  <c:v>-55.16540994347383</c:v>
                </c:pt>
                <c:pt idx="132">
                  <c:v>-55.31547408568576</c:v>
                </c:pt>
                <c:pt idx="133">
                  <c:v>-55.0792476583174</c:v>
                </c:pt>
                <c:pt idx="134">
                  <c:v>-55.14644663970171</c:v>
                </c:pt>
                <c:pt idx="135">
                  <c:v>-55.30951773800666</c:v>
                </c:pt>
                <c:pt idx="136">
                  <c:v>-55.15967279112987</c:v>
                </c:pt>
                <c:pt idx="137">
                  <c:v>-55.26079999999956</c:v>
                </c:pt>
                <c:pt idx="138">
                  <c:v>-55.03470981433088</c:v>
                </c:pt>
                <c:pt idx="139">
                  <c:v>-55.06774235362991</c:v>
                </c:pt>
                <c:pt idx="140">
                  <c:v>-55.03194249169132</c:v>
                </c:pt>
                <c:pt idx="141">
                  <c:v>-54.72072321300493</c:v>
                </c:pt>
                <c:pt idx="142">
                  <c:v>-55.15991932995621</c:v>
                </c:pt>
                <c:pt idx="143">
                  <c:v>-55.20952566704523</c:v>
                </c:pt>
                <c:pt idx="144">
                  <c:v>-54.97555591612967</c:v>
                </c:pt>
                <c:pt idx="145">
                  <c:v>-54.53342078857417</c:v>
                </c:pt>
                <c:pt idx="146">
                  <c:v>-54.50417938232385</c:v>
                </c:pt>
                <c:pt idx="147">
                  <c:v>-54.31874026745595</c:v>
                </c:pt>
                <c:pt idx="148">
                  <c:v>-54.55273380831886</c:v>
                </c:pt>
                <c:pt idx="149">
                  <c:v>-54.15825851745558</c:v>
                </c:pt>
                <c:pt idx="150">
                  <c:v>-54.41399085173771</c:v>
                </c:pt>
                <c:pt idx="151">
                  <c:v>-54.62732628170761</c:v>
                </c:pt>
                <c:pt idx="152">
                  <c:v>-54.72047340670724</c:v>
                </c:pt>
                <c:pt idx="153">
                  <c:v>-54.21244170287287</c:v>
                </c:pt>
                <c:pt idx="154">
                  <c:v>-54.39258182048797</c:v>
                </c:pt>
                <c:pt idx="155">
                  <c:v>-54.44916990642514</c:v>
                </c:pt>
                <c:pt idx="156">
                  <c:v>-54.51357134001887</c:v>
                </c:pt>
                <c:pt idx="157">
                  <c:v>-54.48712559420755</c:v>
                </c:pt>
                <c:pt idx="158">
                  <c:v>-54.44688069896688</c:v>
                </c:pt>
                <c:pt idx="159">
                  <c:v>-54.56669812130735</c:v>
                </c:pt>
                <c:pt idx="160">
                  <c:v>-54.66988370495573</c:v>
                </c:pt>
                <c:pt idx="161">
                  <c:v>-54.6265747892378</c:v>
                </c:pt>
                <c:pt idx="162">
                  <c:v>-54.46116285887865</c:v>
                </c:pt>
                <c:pt idx="163">
                  <c:v>-54.69493801193221</c:v>
                </c:pt>
                <c:pt idx="164">
                  <c:v>-54.56998301144404</c:v>
                </c:pt>
                <c:pt idx="165">
                  <c:v>-54.78613151745594</c:v>
                </c:pt>
                <c:pt idx="166">
                  <c:v>-54.92207612911943</c:v>
                </c:pt>
                <c:pt idx="167">
                  <c:v>-54.6090808165818</c:v>
                </c:pt>
                <c:pt idx="168">
                  <c:v>-54.35580702755715</c:v>
                </c:pt>
                <c:pt idx="169">
                  <c:v>-54.2329488857954</c:v>
                </c:pt>
                <c:pt idx="170">
                  <c:v>-53.96812840670782</c:v>
                </c:pt>
                <c:pt idx="171">
                  <c:v>-53.80708166497016</c:v>
                </c:pt>
                <c:pt idx="172">
                  <c:v>-53.73564178952029</c:v>
                </c:pt>
                <c:pt idx="173">
                  <c:v>-54.0483659533004</c:v>
                </c:pt>
                <c:pt idx="174">
                  <c:v>-53.88949925411953</c:v>
                </c:pt>
                <c:pt idx="175">
                  <c:v>-53.89933745403277</c:v>
                </c:pt>
                <c:pt idx="176">
                  <c:v>-54.19113831157665</c:v>
                </c:pt>
                <c:pt idx="177">
                  <c:v>-53.63748012911992</c:v>
                </c:pt>
                <c:pt idx="178">
                  <c:v>-53.67969261626422</c:v>
                </c:pt>
                <c:pt idx="179">
                  <c:v>-53.4164826486126</c:v>
                </c:pt>
                <c:pt idx="180">
                  <c:v>-53.90426715599801</c:v>
                </c:pt>
                <c:pt idx="181">
                  <c:v>-53.98439469048299</c:v>
                </c:pt>
                <c:pt idx="182">
                  <c:v>-53.72601531295777</c:v>
                </c:pt>
                <c:pt idx="183">
                  <c:v>-53.67370207329532</c:v>
                </c:pt>
                <c:pt idx="184">
                  <c:v>-54.03057692595644</c:v>
                </c:pt>
                <c:pt idx="185">
                  <c:v>-53.89908164889493</c:v>
                </c:pt>
                <c:pt idx="186">
                  <c:v>-53.73356250298274</c:v>
                </c:pt>
                <c:pt idx="187">
                  <c:v>-53.67786747862965</c:v>
                </c:pt>
                <c:pt idx="188">
                  <c:v>-53.91149769482399</c:v>
                </c:pt>
                <c:pt idx="189">
                  <c:v>-54.19215305419152</c:v>
                </c:pt>
                <c:pt idx="190">
                  <c:v>-54.01718289427913</c:v>
                </c:pt>
                <c:pt idx="191">
                  <c:v>-54.02362564269242</c:v>
                </c:pt>
                <c:pt idx="192">
                  <c:v>-53.97896569481645</c:v>
                </c:pt>
                <c:pt idx="193">
                  <c:v>-54.00039840325144</c:v>
                </c:pt>
                <c:pt idx="194">
                  <c:v>-53.92444387798309</c:v>
                </c:pt>
                <c:pt idx="195">
                  <c:v>-54.14156449974826</c:v>
                </c:pt>
                <c:pt idx="196">
                  <c:v>-53.79616839427944</c:v>
                </c:pt>
                <c:pt idx="197">
                  <c:v>-53.7940926291194</c:v>
                </c:pt>
                <c:pt idx="198">
                  <c:v>-53.80941312706727</c:v>
                </c:pt>
                <c:pt idx="199">
                  <c:v>-54.03472387081865</c:v>
                </c:pt>
                <c:pt idx="200">
                  <c:v>-53.96450750045733</c:v>
                </c:pt>
                <c:pt idx="201">
                  <c:v>-53.86697508639486</c:v>
                </c:pt>
                <c:pt idx="202">
                  <c:v>-53.75514381615448</c:v>
                </c:pt>
                <c:pt idx="203">
                  <c:v>-53.15185443331893</c:v>
                </c:pt>
                <c:pt idx="204">
                  <c:v>-53.5677903207702</c:v>
                </c:pt>
                <c:pt idx="205">
                  <c:v>-53.75383622863001</c:v>
                </c:pt>
                <c:pt idx="206">
                  <c:v>-53.84520521300487</c:v>
                </c:pt>
                <c:pt idx="207">
                  <c:v>-53.7793022205808</c:v>
                </c:pt>
                <c:pt idx="208">
                  <c:v>-54.24089504870562</c:v>
                </c:pt>
                <c:pt idx="209">
                  <c:v>-54.18188895495587</c:v>
                </c:pt>
                <c:pt idx="210">
                  <c:v>-53.77514860568226</c:v>
                </c:pt>
                <c:pt idx="211">
                  <c:v>-53.88768481982402</c:v>
                </c:pt>
                <c:pt idx="212">
                  <c:v>-54.19344450206745</c:v>
                </c:pt>
                <c:pt idx="213">
                  <c:v>-54.20345160063926</c:v>
                </c:pt>
                <c:pt idx="214">
                  <c:v>-54.01433194943229</c:v>
                </c:pt>
                <c:pt idx="215">
                  <c:v>-54.30288175411988</c:v>
                </c:pt>
                <c:pt idx="216">
                  <c:v>-54.4624214181822</c:v>
                </c:pt>
                <c:pt idx="217">
                  <c:v>-54.60272335568197</c:v>
                </c:pt>
                <c:pt idx="218">
                  <c:v>-54.36831439751404</c:v>
                </c:pt>
                <c:pt idx="219">
                  <c:v>-54.24064172081762</c:v>
                </c:pt>
                <c:pt idx="220">
                  <c:v>-54.45351898021704</c:v>
                </c:pt>
                <c:pt idx="221">
                  <c:v>-54.59460960202023</c:v>
                </c:pt>
                <c:pt idx="222">
                  <c:v>-53.9929077145689</c:v>
                </c:pt>
                <c:pt idx="223">
                  <c:v>-54.23320226974488</c:v>
                </c:pt>
                <c:pt idx="224">
                  <c:v>-54.33842688579534</c:v>
                </c:pt>
                <c:pt idx="225">
                  <c:v>-53.96606267876405</c:v>
                </c:pt>
                <c:pt idx="226">
                  <c:v>-54.10195649559751</c:v>
                </c:pt>
                <c:pt idx="227">
                  <c:v>-54.26525195675617</c:v>
                </c:pt>
                <c:pt idx="228">
                  <c:v>-53.73695004269393</c:v>
                </c:pt>
                <c:pt idx="229">
                  <c:v>-53.79045391769387</c:v>
                </c:pt>
                <c:pt idx="230">
                  <c:v>-53.92237559558088</c:v>
                </c:pt>
                <c:pt idx="231">
                  <c:v>-54.057650658081</c:v>
                </c:pt>
                <c:pt idx="232">
                  <c:v>-54.30697348620606</c:v>
                </c:pt>
                <c:pt idx="233">
                  <c:v>-54.23398544482415</c:v>
                </c:pt>
                <c:pt idx="234">
                  <c:v>-54.34047071139526</c:v>
                </c:pt>
                <c:pt idx="235">
                  <c:v>-53.97587961120553</c:v>
                </c:pt>
                <c:pt idx="236">
                  <c:v>-53.85091090808077</c:v>
                </c:pt>
                <c:pt idx="237">
                  <c:v>-53.92263123253633</c:v>
                </c:pt>
                <c:pt idx="238">
                  <c:v>-54.02673071892513</c:v>
                </c:pt>
                <c:pt idx="239">
                  <c:v>-53.9929077145689</c:v>
                </c:pt>
                <c:pt idx="240">
                  <c:v>-53.90270925827008</c:v>
                </c:pt>
                <c:pt idx="241">
                  <c:v>-53.90996336300645</c:v>
                </c:pt>
                <c:pt idx="242">
                  <c:v>-53.95754317550654</c:v>
                </c:pt>
                <c:pt idx="243">
                  <c:v>-54.20063883568582</c:v>
                </c:pt>
                <c:pt idx="244">
                  <c:v>-54.42750789794127</c:v>
                </c:pt>
                <c:pt idx="245">
                  <c:v>-54.46674593376929</c:v>
                </c:pt>
                <c:pt idx="246">
                  <c:v>-54.3987033198241</c:v>
                </c:pt>
                <c:pt idx="247">
                  <c:v>-54.27523841357378</c:v>
                </c:pt>
                <c:pt idx="248">
                  <c:v>-54.4213915197447</c:v>
                </c:pt>
                <c:pt idx="249">
                  <c:v>-54.35784982512678</c:v>
                </c:pt>
                <c:pt idx="250">
                  <c:v>-54.19754914360783</c:v>
                </c:pt>
                <c:pt idx="251">
                  <c:v>-54.46573921691151</c:v>
                </c:pt>
                <c:pt idx="252">
                  <c:v>-54.56719999999995</c:v>
                </c:pt>
                <c:pt idx="253">
                  <c:v>-54.57050765209169</c:v>
                </c:pt>
                <c:pt idx="254">
                  <c:v>-54.69036959716004</c:v>
                </c:pt>
                <c:pt idx="255">
                  <c:v>-54.8408244170455</c:v>
                </c:pt>
                <c:pt idx="256">
                  <c:v>-54.55627106200382</c:v>
                </c:pt>
                <c:pt idx="257">
                  <c:v>-54.55882678490411</c:v>
                </c:pt>
                <c:pt idx="258">
                  <c:v>-54.76214278488146</c:v>
                </c:pt>
                <c:pt idx="259">
                  <c:v>-54.54689083175663</c:v>
                </c:pt>
                <c:pt idx="260">
                  <c:v>-54.40865130099451</c:v>
                </c:pt>
                <c:pt idx="261">
                  <c:v>-54.51969414794121</c:v>
                </c:pt>
                <c:pt idx="262">
                  <c:v>-54.5410468551936</c:v>
                </c:pt>
                <c:pt idx="263">
                  <c:v>-54.42650003032668</c:v>
                </c:pt>
                <c:pt idx="264">
                  <c:v>-54.08932982903252</c:v>
                </c:pt>
                <c:pt idx="265">
                  <c:v>-54.10708911418897</c:v>
                </c:pt>
                <c:pt idx="266">
                  <c:v>-54.16880650017537</c:v>
                </c:pt>
                <c:pt idx="267">
                  <c:v>-54.21629060107398</c:v>
                </c:pt>
                <c:pt idx="268">
                  <c:v>-53.83975483684526</c:v>
                </c:pt>
                <c:pt idx="269">
                  <c:v>-54.09113391704522</c:v>
                </c:pt>
                <c:pt idx="270">
                  <c:v>-54.30108859558072</c:v>
                </c:pt>
                <c:pt idx="271">
                  <c:v>-53.8581523283001</c:v>
                </c:pt>
                <c:pt idx="272">
                  <c:v>-54.25986636120592</c:v>
                </c:pt>
                <c:pt idx="273">
                  <c:v>-54.14927752684753</c:v>
                </c:pt>
                <c:pt idx="274">
                  <c:v>-54.24909266357417</c:v>
                </c:pt>
                <c:pt idx="275">
                  <c:v>-54.23783196044155</c:v>
                </c:pt>
                <c:pt idx="276">
                  <c:v>-54.65366355876904</c:v>
                </c:pt>
                <c:pt idx="277">
                  <c:v>-54.41605311736248</c:v>
                </c:pt>
                <c:pt idx="278">
                  <c:v>-54.6095820712203</c:v>
                </c:pt>
                <c:pt idx="279">
                  <c:v>-54.61438918380691</c:v>
                </c:pt>
                <c:pt idx="280">
                  <c:v>-54.77982989425618</c:v>
                </c:pt>
                <c:pt idx="281">
                  <c:v>-55.08650382995574</c:v>
                </c:pt>
                <c:pt idx="282">
                  <c:v>-54.96451060912295</c:v>
                </c:pt>
                <c:pt idx="283">
                  <c:v>-55.08976072673772</c:v>
                </c:pt>
                <c:pt idx="284">
                  <c:v>-55.10399745909854</c:v>
                </c:pt>
                <c:pt idx="285">
                  <c:v>-55.01841753857434</c:v>
                </c:pt>
                <c:pt idx="286">
                  <c:v>-54.90952269161949</c:v>
                </c:pt>
                <c:pt idx="287">
                  <c:v>-54.7941995000001</c:v>
                </c:pt>
                <c:pt idx="288">
                  <c:v>-54.95197312981418</c:v>
                </c:pt>
                <c:pt idx="289">
                  <c:v>-54.94518378536941</c:v>
                </c:pt>
                <c:pt idx="290">
                  <c:v>-54.66253668956733</c:v>
                </c:pt>
                <c:pt idx="291">
                  <c:v>-54.13925487908136</c:v>
                </c:pt>
                <c:pt idx="292">
                  <c:v>-54.37469255809765</c:v>
                </c:pt>
                <c:pt idx="293">
                  <c:v>-54.72451550000005</c:v>
                </c:pt>
                <c:pt idx="294">
                  <c:v>-54.52985832995568</c:v>
                </c:pt>
                <c:pt idx="295">
                  <c:v>-54.77955785519362</c:v>
                </c:pt>
                <c:pt idx="296">
                  <c:v>-54.7916841286542</c:v>
                </c:pt>
                <c:pt idx="297">
                  <c:v>-54.329997698944</c:v>
                </c:pt>
                <c:pt idx="298">
                  <c:v>-54.5346766950604</c:v>
                </c:pt>
                <c:pt idx="299">
                  <c:v>-55.05848127434501</c:v>
                </c:pt>
                <c:pt idx="300">
                  <c:v>-55.02368414889497</c:v>
                </c:pt>
                <c:pt idx="301">
                  <c:v>-54.90624808800521</c:v>
                </c:pt>
                <c:pt idx="302">
                  <c:v>-55.36805238232386</c:v>
                </c:pt>
                <c:pt idx="303">
                  <c:v>-54.9926125863949</c:v>
                </c:pt>
                <c:pt idx="304">
                  <c:v>-55.01141660521716</c:v>
                </c:pt>
                <c:pt idx="305">
                  <c:v>-55.04573181613136</c:v>
                </c:pt>
                <c:pt idx="306">
                  <c:v>-54.82167504387644</c:v>
                </c:pt>
                <c:pt idx="307">
                  <c:v>-54.61997004985778</c:v>
                </c:pt>
                <c:pt idx="308">
                  <c:v>-54.60425016612998</c:v>
                </c:pt>
                <c:pt idx="309">
                  <c:v>-54.64378662841</c:v>
                </c:pt>
                <c:pt idx="310">
                  <c:v>-54.95120629637881</c:v>
                </c:pt>
                <c:pt idx="311">
                  <c:v>-55.14519100017537</c:v>
                </c:pt>
                <c:pt idx="312">
                  <c:v>-55.14420439269247</c:v>
                </c:pt>
                <c:pt idx="313">
                  <c:v>-54.98434446044121</c:v>
                </c:pt>
                <c:pt idx="314">
                  <c:v>-55.09723914425626</c:v>
                </c:pt>
                <c:pt idx="315">
                  <c:v>-55.1571848869321</c:v>
                </c:pt>
                <c:pt idx="316">
                  <c:v>-55.13471800000002</c:v>
                </c:pt>
                <c:pt idx="317">
                  <c:v>-54.93038228488126</c:v>
                </c:pt>
                <c:pt idx="318">
                  <c:v>-54.92056364470682</c:v>
                </c:pt>
                <c:pt idx="319">
                  <c:v>-55.00565267162301</c:v>
                </c:pt>
                <c:pt idx="320">
                  <c:v>-54.54586364269244</c:v>
                </c:pt>
                <c:pt idx="321">
                  <c:v>-55.25856554870597</c:v>
                </c:pt>
                <c:pt idx="322">
                  <c:v>-55.23343981982407</c:v>
                </c:pt>
                <c:pt idx="323">
                  <c:v>-54.60197131938912</c:v>
                </c:pt>
                <c:pt idx="324">
                  <c:v>-54.72805761120571</c:v>
                </c:pt>
                <c:pt idx="325">
                  <c:v>-55.25458784786974</c:v>
                </c:pt>
                <c:pt idx="326">
                  <c:v>-54.83704520495575</c:v>
                </c:pt>
                <c:pt idx="327">
                  <c:v>-55.1811147619319</c:v>
                </c:pt>
                <c:pt idx="328">
                  <c:v>-55.12771919482406</c:v>
                </c:pt>
                <c:pt idx="329">
                  <c:v>-54.98709322081731</c:v>
                </c:pt>
                <c:pt idx="330">
                  <c:v>-54.90349265575378</c:v>
                </c:pt>
                <c:pt idx="331">
                  <c:v>-54.97506008293885</c:v>
                </c:pt>
                <c:pt idx="332">
                  <c:v>-54.89972050732422</c:v>
                </c:pt>
                <c:pt idx="333">
                  <c:v>-54.9366556737059</c:v>
                </c:pt>
                <c:pt idx="334">
                  <c:v>-55.09274780514511</c:v>
                </c:pt>
                <c:pt idx="335">
                  <c:v>-55.04447234420763</c:v>
                </c:pt>
                <c:pt idx="336">
                  <c:v>-54.87129148483245</c:v>
                </c:pt>
                <c:pt idx="337">
                  <c:v>-54.66456125827017</c:v>
                </c:pt>
                <c:pt idx="338">
                  <c:v>-54.65773638644396</c:v>
                </c:pt>
                <c:pt idx="339">
                  <c:v>-54.85290598778511</c:v>
                </c:pt>
                <c:pt idx="340">
                  <c:v>-54.95095819943231</c:v>
                </c:pt>
                <c:pt idx="341">
                  <c:v>-54.7881486943893</c:v>
                </c:pt>
                <c:pt idx="342">
                  <c:v>-54.60172063693198</c:v>
                </c:pt>
                <c:pt idx="343">
                  <c:v>-54.73564011349481</c:v>
                </c:pt>
                <c:pt idx="344">
                  <c:v>-54.78941786736277</c:v>
                </c:pt>
                <c:pt idx="345">
                  <c:v>-54.760396246269</c:v>
                </c:pt>
                <c:pt idx="346">
                  <c:v>-54.5621124330978</c:v>
                </c:pt>
                <c:pt idx="347">
                  <c:v>-54.81866356982414</c:v>
                </c:pt>
                <c:pt idx="348">
                  <c:v>-54.61186040831763</c:v>
                </c:pt>
                <c:pt idx="349">
                  <c:v>-54.77073806548287</c:v>
                </c:pt>
                <c:pt idx="350">
                  <c:v>-54.85114153533164</c:v>
                </c:pt>
                <c:pt idx="351">
                  <c:v>-55.00740897606624</c:v>
                </c:pt>
                <c:pt idx="352">
                  <c:v>-54.51384551903539</c:v>
                </c:pt>
                <c:pt idx="353">
                  <c:v>-54.53696004314384</c:v>
                </c:pt>
                <c:pt idx="354">
                  <c:v>-54.71845217876444</c:v>
                </c:pt>
                <c:pt idx="355">
                  <c:v>-54.85240833110788</c:v>
                </c:pt>
                <c:pt idx="356">
                  <c:v>-55.33358183684527</c:v>
                </c:pt>
                <c:pt idx="357">
                  <c:v>-55.32341419048271</c:v>
                </c:pt>
                <c:pt idx="358">
                  <c:v>-55.13821684558092</c:v>
                </c:pt>
                <c:pt idx="359">
                  <c:v>-55.0682368044354</c:v>
                </c:pt>
                <c:pt idx="360">
                  <c:v>-55.03320243956728</c:v>
                </c:pt>
                <c:pt idx="361">
                  <c:v>-54.95321355831902</c:v>
                </c:pt>
                <c:pt idx="362">
                  <c:v>-55.08450461028269</c:v>
                </c:pt>
                <c:pt idx="363">
                  <c:v>-54.73361979271681</c:v>
                </c:pt>
                <c:pt idx="364">
                  <c:v>-54.82217315642515</c:v>
                </c:pt>
                <c:pt idx="365">
                  <c:v>-54.74170035063935</c:v>
                </c:pt>
                <c:pt idx="366">
                  <c:v>-54.56186145724473</c:v>
                </c:pt>
                <c:pt idx="367">
                  <c:v>-54.77552235107395</c:v>
                </c:pt>
                <c:pt idx="368">
                  <c:v>-54.34097590808096</c:v>
                </c:pt>
                <c:pt idx="369">
                  <c:v>-54.45708938689404</c:v>
                </c:pt>
                <c:pt idx="370">
                  <c:v>-54.52401143933093</c:v>
                </c:pt>
                <c:pt idx="371">
                  <c:v>-54.52044799999999</c:v>
                </c:pt>
                <c:pt idx="372">
                  <c:v>-54.4188484356614</c:v>
                </c:pt>
                <c:pt idx="373">
                  <c:v>-54.34660146300507</c:v>
                </c:pt>
                <c:pt idx="374">
                  <c:v>-54.2262911369321</c:v>
                </c:pt>
                <c:pt idx="375">
                  <c:v>-54.01433194943229</c:v>
                </c:pt>
                <c:pt idx="376">
                  <c:v>-53.86671904778268</c:v>
                </c:pt>
                <c:pt idx="377">
                  <c:v>-53.99420652389517</c:v>
                </c:pt>
                <c:pt idx="378">
                  <c:v>-54.25167128857402</c:v>
                </c:pt>
                <c:pt idx="379">
                  <c:v>-54.16802185845176</c:v>
                </c:pt>
                <c:pt idx="380">
                  <c:v>-53.97200422173319</c:v>
                </c:pt>
                <c:pt idx="381">
                  <c:v>-53.93891847058057</c:v>
                </c:pt>
                <c:pt idx="382">
                  <c:v>-53.94925383934788</c:v>
                </c:pt>
                <c:pt idx="383">
                  <c:v>-54.16802185845176</c:v>
                </c:pt>
                <c:pt idx="384">
                  <c:v>-54.25576906661991</c:v>
                </c:pt>
                <c:pt idx="385">
                  <c:v>-54.18343452941099</c:v>
                </c:pt>
                <c:pt idx="386">
                  <c:v>-54.22859500045751</c:v>
                </c:pt>
                <c:pt idx="387">
                  <c:v>-54.02232791771712</c:v>
                </c:pt>
                <c:pt idx="388">
                  <c:v>-54.02645266356649</c:v>
                </c:pt>
                <c:pt idx="389">
                  <c:v>-54.03754999999956</c:v>
                </c:pt>
                <c:pt idx="390">
                  <c:v>-54.40253156981635</c:v>
                </c:pt>
                <c:pt idx="391">
                  <c:v>-54.90952269161949</c:v>
                </c:pt>
                <c:pt idx="392">
                  <c:v>-54.67822962017021</c:v>
                </c:pt>
                <c:pt idx="393">
                  <c:v>-54.23373206658152</c:v>
                </c:pt>
                <c:pt idx="394">
                  <c:v>-54.49348175183059</c:v>
                </c:pt>
                <c:pt idx="395">
                  <c:v>-54.01071578488131</c:v>
                </c:pt>
                <c:pt idx="396">
                  <c:v>-53.80085591357397</c:v>
                </c:pt>
                <c:pt idx="397">
                  <c:v>-54.94468749999965</c:v>
                </c:pt>
                <c:pt idx="398">
                  <c:v>-55.32713823620588</c:v>
                </c:pt>
                <c:pt idx="399">
                  <c:v>-54.38517495724454</c:v>
                </c:pt>
                <c:pt idx="400">
                  <c:v>-54.57785177361302</c:v>
                </c:pt>
                <c:pt idx="401">
                  <c:v>-54.65773638644396</c:v>
                </c:pt>
                <c:pt idx="402">
                  <c:v>-55.10624244048313</c:v>
                </c:pt>
                <c:pt idx="403">
                  <c:v>-55.19533448021684</c:v>
                </c:pt>
                <c:pt idx="404">
                  <c:v>-55.2326794884948</c:v>
                </c:pt>
                <c:pt idx="405">
                  <c:v>-55.37771629269378</c:v>
                </c:pt>
                <c:pt idx="406">
                  <c:v>-55.41512012017028</c:v>
                </c:pt>
                <c:pt idx="407">
                  <c:v>-55.44332799999984</c:v>
                </c:pt>
                <c:pt idx="408">
                  <c:v>-55.19907313232397</c:v>
                </c:pt>
                <c:pt idx="409">
                  <c:v>-55.50632336349463</c:v>
                </c:pt>
                <c:pt idx="410">
                  <c:v>-55.1049852697065</c:v>
                </c:pt>
                <c:pt idx="411">
                  <c:v>-55.11174200000005</c:v>
                </c:pt>
                <c:pt idx="412">
                  <c:v>-55.0624827380293</c:v>
                </c:pt>
                <c:pt idx="413">
                  <c:v>-55.01317260497262</c:v>
                </c:pt>
                <c:pt idx="414">
                  <c:v>-54.94342419482382</c:v>
                </c:pt>
                <c:pt idx="415">
                  <c:v>-54.98258693724802</c:v>
                </c:pt>
                <c:pt idx="416">
                  <c:v>-54.80353418933055</c:v>
                </c:pt>
                <c:pt idx="417">
                  <c:v>-54.65823692370577</c:v>
                </c:pt>
                <c:pt idx="418">
                  <c:v>-54.72426572173276</c:v>
                </c:pt>
                <c:pt idx="419">
                  <c:v>-54.67113458611311</c:v>
                </c:pt>
                <c:pt idx="420">
                  <c:v>-54.62302205443575</c:v>
                </c:pt>
                <c:pt idx="421">
                  <c:v>-54.78436355514532</c:v>
                </c:pt>
                <c:pt idx="422">
                  <c:v>-54.35885970287336</c:v>
                </c:pt>
                <c:pt idx="423">
                  <c:v>-54.76214278488146</c:v>
                </c:pt>
                <c:pt idx="424">
                  <c:v>-54.59385738646665</c:v>
                </c:pt>
                <c:pt idx="425">
                  <c:v>-54.75685752709182</c:v>
                </c:pt>
                <c:pt idx="426">
                  <c:v>-54.39104554318237</c:v>
                </c:pt>
                <c:pt idx="427">
                  <c:v>-54.6224982223814</c:v>
                </c:pt>
                <c:pt idx="428">
                  <c:v>-54.37852347607418</c:v>
                </c:pt>
                <c:pt idx="429">
                  <c:v>-54.50239667599453</c:v>
                </c:pt>
                <c:pt idx="430">
                  <c:v>-54.5991681286314</c:v>
                </c:pt>
                <c:pt idx="431">
                  <c:v>-54.73259823620583</c:v>
                </c:pt>
                <c:pt idx="432">
                  <c:v>-54.36627221920776</c:v>
                </c:pt>
                <c:pt idx="433">
                  <c:v>-53.92574520720655</c:v>
                </c:pt>
                <c:pt idx="434">
                  <c:v>-53.9867145192793</c:v>
                </c:pt>
                <c:pt idx="435">
                  <c:v>-54.66303715599815</c:v>
                </c:pt>
                <c:pt idx="436">
                  <c:v>-54.57532028308082</c:v>
                </c:pt>
                <c:pt idx="437">
                  <c:v>-54.73337008175667</c:v>
                </c:pt>
                <c:pt idx="438">
                  <c:v>-54.75204790325165</c:v>
                </c:pt>
                <c:pt idx="439">
                  <c:v>-54.35247861534845</c:v>
                </c:pt>
                <c:pt idx="440">
                  <c:v>-54.27164914245577</c:v>
                </c:pt>
                <c:pt idx="441">
                  <c:v>-54.47363199999995</c:v>
                </c:pt>
                <c:pt idx="442">
                  <c:v>-53.88277607720147</c:v>
                </c:pt>
                <c:pt idx="443">
                  <c:v>-53.85323949999974</c:v>
                </c:pt>
                <c:pt idx="444">
                  <c:v>-53.9195169838788</c:v>
                </c:pt>
                <c:pt idx="445">
                  <c:v>-54.08419460887899</c:v>
                </c:pt>
                <c:pt idx="446">
                  <c:v>-54.09962113644406</c:v>
                </c:pt>
                <c:pt idx="447">
                  <c:v>-53.9487429482956</c:v>
                </c:pt>
                <c:pt idx="448">
                  <c:v>-54.01562996920757</c:v>
                </c:pt>
                <c:pt idx="449">
                  <c:v>-53.88433485107407</c:v>
                </c:pt>
                <c:pt idx="450">
                  <c:v>-53.5907615737226</c:v>
                </c:pt>
                <c:pt idx="451">
                  <c:v>-54.12664165923275</c:v>
                </c:pt>
                <c:pt idx="452">
                  <c:v>-53.92988125731631</c:v>
                </c:pt>
                <c:pt idx="453">
                  <c:v>-53.78655821892516</c:v>
                </c:pt>
                <c:pt idx="454">
                  <c:v>-53.82731367003635</c:v>
                </c:pt>
                <c:pt idx="455">
                  <c:v>-53.67681447238147</c:v>
                </c:pt>
                <c:pt idx="456">
                  <c:v>-53.73330550411992</c:v>
                </c:pt>
                <c:pt idx="457">
                  <c:v>-53.8361207885664</c:v>
                </c:pt>
                <c:pt idx="458">
                  <c:v>-54.01871257439393</c:v>
                </c:pt>
                <c:pt idx="459">
                  <c:v>-54.10787512450406</c:v>
                </c:pt>
                <c:pt idx="460">
                  <c:v>-53.97432486534876</c:v>
                </c:pt>
                <c:pt idx="461">
                  <c:v>-53.73330550411992</c:v>
                </c:pt>
                <c:pt idx="462">
                  <c:v>-53.8949419999999</c:v>
                </c:pt>
                <c:pt idx="463">
                  <c:v>-54.5166328809737</c:v>
                </c:pt>
                <c:pt idx="464">
                  <c:v>-54.29520270495595</c:v>
                </c:pt>
                <c:pt idx="465">
                  <c:v>-54.27061370677915</c:v>
                </c:pt>
                <c:pt idx="466">
                  <c:v>-53.856615687248</c:v>
                </c:pt>
                <c:pt idx="467">
                  <c:v>-54.40991178466038</c:v>
                </c:pt>
                <c:pt idx="468">
                  <c:v>-54.05609951903489</c:v>
                </c:pt>
                <c:pt idx="469">
                  <c:v>-54.45530422997263</c:v>
                </c:pt>
                <c:pt idx="470">
                  <c:v>-54.4132346567078</c:v>
                </c:pt>
                <c:pt idx="471">
                  <c:v>-54.15313340206876</c:v>
                </c:pt>
                <c:pt idx="472">
                  <c:v>-54.2306453106612</c:v>
                </c:pt>
                <c:pt idx="473">
                  <c:v>-54.51816354870562</c:v>
                </c:pt>
                <c:pt idx="474">
                  <c:v>-54.21115095909863</c:v>
                </c:pt>
                <c:pt idx="475">
                  <c:v>-53.95132055050635</c:v>
                </c:pt>
                <c:pt idx="476">
                  <c:v>-54.1297376325606</c:v>
                </c:pt>
                <c:pt idx="477">
                  <c:v>-54.30338749999964</c:v>
                </c:pt>
                <c:pt idx="478">
                  <c:v>-54.06126199999972</c:v>
                </c:pt>
                <c:pt idx="479">
                  <c:v>-54.06151663188916</c:v>
                </c:pt>
                <c:pt idx="480">
                  <c:v>-54.13486617943545</c:v>
                </c:pt>
                <c:pt idx="481">
                  <c:v>-54.23140550732387</c:v>
                </c:pt>
                <c:pt idx="482">
                  <c:v>-54.25935998019394</c:v>
                </c:pt>
                <c:pt idx="483">
                  <c:v>-54.29340914889507</c:v>
                </c:pt>
                <c:pt idx="484">
                  <c:v>-54.00376057858284</c:v>
                </c:pt>
                <c:pt idx="485">
                  <c:v>-54.50187098845618</c:v>
                </c:pt>
                <c:pt idx="486">
                  <c:v>-52.39891014080058</c:v>
                </c:pt>
                <c:pt idx="487">
                  <c:v>-53.708578257324</c:v>
                </c:pt>
                <c:pt idx="488">
                  <c:v>-54.20165330168925</c:v>
                </c:pt>
                <c:pt idx="489">
                  <c:v>-54.42088749999971</c:v>
                </c:pt>
                <c:pt idx="490">
                  <c:v>-54.40661151146696</c:v>
                </c:pt>
                <c:pt idx="491">
                  <c:v>-54.0661459806438</c:v>
                </c:pt>
                <c:pt idx="492">
                  <c:v>-53.97562435912323</c:v>
                </c:pt>
                <c:pt idx="493">
                  <c:v>-54.13024590050508</c:v>
                </c:pt>
                <c:pt idx="494">
                  <c:v>-54.40354013970136</c:v>
                </c:pt>
                <c:pt idx="495">
                  <c:v>-54.10787512450406</c:v>
                </c:pt>
                <c:pt idx="496">
                  <c:v>-54.36218749999966</c:v>
                </c:pt>
                <c:pt idx="497">
                  <c:v>-54.62782726745604</c:v>
                </c:pt>
                <c:pt idx="498">
                  <c:v>-54.81057880486264</c:v>
                </c:pt>
                <c:pt idx="499">
                  <c:v>-54.76518199999964</c:v>
                </c:pt>
                <c:pt idx="500">
                  <c:v>-54.70732190532681</c:v>
                </c:pt>
                <c:pt idx="501">
                  <c:v>-54.83025513232405</c:v>
                </c:pt>
                <c:pt idx="502">
                  <c:v>-54.89316905880719</c:v>
                </c:pt>
                <c:pt idx="503">
                  <c:v>-54.7790591112057</c:v>
                </c:pt>
                <c:pt idx="504">
                  <c:v>-54.9017308669354</c:v>
                </c:pt>
                <c:pt idx="505">
                  <c:v>-55.01391549999971</c:v>
                </c:pt>
                <c:pt idx="506">
                  <c:v>-55.11849734783164</c:v>
                </c:pt>
                <c:pt idx="507">
                  <c:v>-54.94193523800641</c:v>
                </c:pt>
                <c:pt idx="508">
                  <c:v>-54.72805761120571</c:v>
                </c:pt>
                <c:pt idx="509">
                  <c:v>-54.94944702361272</c:v>
                </c:pt>
                <c:pt idx="510">
                  <c:v>-54.54180023644244</c:v>
                </c:pt>
                <c:pt idx="511">
                  <c:v>-54.98835487084193</c:v>
                </c:pt>
                <c:pt idx="512">
                  <c:v>-55.1262384880065</c:v>
                </c:pt>
                <c:pt idx="513">
                  <c:v>-55.24835216423798</c:v>
                </c:pt>
                <c:pt idx="514">
                  <c:v>-55.27223799999956</c:v>
                </c:pt>
                <c:pt idx="515">
                  <c:v>-55.33358183684527</c:v>
                </c:pt>
                <c:pt idx="516">
                  <c:v>-55.13996612911978</c:v>
                </c:pt>
                <c:pt idx="517">
                  <c:v>-54.9306305349046</c:v>
                </c:pt>
                <c:pt idx="518">
                  <c:v>-54.75912597954539</c:v>
                </c:pt>
                <c:pt idx="519">
                  <c:v>-54.60855676974461</c:v>
                </c:pt>
                <c:pt idx="520">
                  <c:v>-54.8415937853315</c:v>
                </c:pt>
                <c:pt idx="521">
                  <c:v>-54.88614176903502</c:v>
                </c:pt>
                <c:pt idx="522">
                  <c:v>-54.6908923823239</c:v>
                </c:pt>
                <c:pt idx="523">
                  <c:v>-54.67695626189402</c:v>
                </c:pt>
                <c:pt idx="524">
                  <c:v>-54.58521711349476</c:v>
                </c:pt>
                <c:pt idx="525">
                  <c:v>-54.6090808165818</c:v>
                </c:pt>
                <c:pt idx="526">
                  <c:v>-54.55273380831886</c:v>
                </c:pt>
                <c:pt idx="527">
                  <c:v>-54.44127149581891</c:v>
                </c:pt>
                <c:pt idx="528">
                  <c:v>-54.59969232006051</c:v>
                </c:pt>
                <c:pt idx="529">
                  <c:v>-54.73007826470166</c:v>
                </c:pt>
                <c:pt idx="530">
                  <c:v>-54.68050335521661</c:v>
                </c:pt>
                <c:pt idx="531">
                  <c:v>-54.77148636349489</c:v>
                </c:pt>
                <c:pt idx="532">
                  <c:v>-54.97931949999974</c:v>
                </c:pt>
                <c:pt idx="533">
                  <c:v>-54.72728564425643</c:v>
                </c:pt>
                <c:pt idx="534">
                  <c:v>-54.70402755050645</c:v>
                </c:pt>
                <c:pt idx="535">
                  <c:v>-54.73688856591002</c:v>
                </c:pt>
                <c:pt idx="536">
                  <c:v>-54.43185971434787</c:v>
                </c:pt>
                <c:pt idx="537">
                  <c:v>-54.72703588646664</c:v>
                </c:pt>
                <c:pt idx="538">
                  <c:v>-55.00740897606624</c:v>
                </c:pt>
                <c:pt idx="539">
                  <c:v>-54.7374106323241</c:v>
                </c:pt>
                <c:pt idx="540">
                  <c:v>-54.80908392943547</c:v>
                </c:pt>
                <c:pt idx="541">
                  <c:v>-54.7361394999998</c:v>
                </c:pt>
                <c:pt idx="542">
                  <c:v>-54.4932302715988</c:v>
                </c:pt>
                <c:pt idx="543">
                  <c:v>-55.20903333110777</c:v>
                </c:pt>
                <c:pt idx="544">
                  <c:v>-54.93338372954531</c:v>
                </c:pt>
                <c:pt idx="545">
                  <c:v>-55.05047689659887</c:v>
                </c:pt>
                <c:pt idx="546">
                  <c:v>-55.23592195519268</c:v>
                </c:pt>
                <c:pt idx="547">
                  <c:v>-55.43319466357389</c:v>
                </c:pt>
                <c:pt idx="548">
                  <c:v>-55.41189543331893</c:v>
                </c:pt>
                <c:pt idx="549">
                  <c:v>-55.07949479870604</c:v>
                </c:pt>
                <c:pt idx="550">
                  <c:v>-55.31074478997016</c:v>
                </c:pt>
                <c:pt idx="551">
                  <c:v>-55.73726765255697</c:v>
                </c:pt>
                <c:pt idx="552">
                  <c:v>-55.7051521635742</c:v>
                </c:pt>
              </c:numCache>
            </c:numRef>
          </c:yVal>
          <c:smooth val="0"/>
        </c:ser>
        <c:dLbls>
          <c:showLegendKey val="0"/>
          <c:showVal val="0"/>
          <c:showCatName val="0"/>
          <c:showSerName val="0"/>
          <c:showPercent val="0"/>
          <c:showBubbleSize val="0"/>
        </c:dLbls>
        <c:axId val="2102990072"/>
        <c:axId val="2102993064"/>
      </c:scatterChart>
      <c:valAx>
        <c:axId val="2102990072"/>
        <c:scaling>
          <c:orientation val="minMax"/>
        </c:scaling>
        <c:delete val="0"/>
        <c:axPos val="b"/>
        <c:majorTickMark val="out"/>
        <c:minorTickMark val="none"/>
        <c:tickLblPos val="nextTo"/>
        <c:crossAx val="2102993064"/>
        <c:crosses val="autoZero"/>
        <c:crossBetween val="midCat"/>
      </c:valAx>
      <c:valAx>
        <c:axId val="2102993064"/>
        <c:scaling>
          <c:orientation val="minMax"/>
        </c:scaling>
        <c:delete val="0"/>
        <c:axPos val="l"/>
        <c:majorGridlines/>
        <c:numFmt formatCode="0.00" sourceLinked="1"/>
        <c:majorTickMark val="out"/>
        <c:minorTickMark val="none"/>
        <c:tickLblPos val="nextTo"/>
        <c:crossAx val="2102990072"/>
        <c:crosses val="autoZero"/>
        <c:crossBetween val="midCat"/>
      </c:valAx>
    </c:plotArea>
    <c:legend>
      <c:legendPos val="r"/>
      <c:overlay val="0"/>
    </c:legend>
    <c:plotVisOnly val="1"/>
    <c:dispBlanksAs val="gap"/>
    <c:showDLblsOverMax val="0"/>
  </c:chart>
  <c:printSettings>
    <c:headerFooter/>
    <c:pageMargins b="0.75" l="0.7" r="0.7" t="0.75" header="0.3" footer="0.3"/>
    <c:pageSetup paperSize="9" orientation="landscape"/>
  </c:printSettings>
</c:chartSpace>
</file>

<file path=xl/charts/chart6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'unif profiles px val 2'!$K$5</c:f>
              <c:strCache>
                <c:ptCount val="1"/>
                <c:pt idx="0">
                  <c:v>centre, down</c:v>
                </c:pt>
              </c:strCache>
            </c:strRef>
          </c:tx>
          <c:spPr>
            <a:ln w="28575">
              <a:noFill/>
            </a:ln>
          </c:spPr>
          <c:yVal>
            <c:numRef>
              <c:f>'unif profiles px val 2'!$L$6:$L$660</c:f>
              <c:numCache>
                <c:formatCode>General</c:formatCode>
                <c:ptCount val="655"/>
                <c:pt idx="0">
                  <c:v>43949.0</c:v>
                </c:pt>
                <c:pt idx="1">
                  <c:v>43955.2734375</c:v>
                </c:pt>
                <c:pt idx="2">
                  <c:v>43948.453125</c:v>
                </c:pt>
                <c:pt idx="3">
                  <c:v>44004.31640625</c:v>
                </c:pt>
                <c:pt idx="4">
                  <c:v>43955.2265625</c:v>
                </c:pt>
                <c:pt idx="5">
                  <c:v>43921.7265625</c:v>
                </c:pt>
                <c:pt idx="6">
                  <c:v>43875.13671875</c:v>
                </c:pt>
                <c:pt idx="7">
                  <c:v>43964.5</c:v>
                </c:pt>
                <c:pt idx="8">
                  <c:v>43819.91015625</c:v>
                </c:pt>
                <c:pt idx="9">
                  <c:v>43888.0</c:v>
                </c:pt>
                <c:pt idx="10">
                  <c:v>43918.453125</c:v>
                </c:pt>
                <c:pt idx="11">
                  <c:v>44009.5</c:v>
                </c:pt>
                <c:pt idx="12">
                  <c:v>43947.18359375</c:v>
                </c:pt>
                <c:pt idx="13">
                  <c:v>43907.86328125</c:v>
                </c:pt>
                <c:pt idx="14">
                  <c:v>43963.453125</c:v>
                </c:pt>
                <c:pt idx="15">
                  <c:v>44000.31640625</c:v>
                </c:pt>
                <c:pt idx="16">
                  <c:v>43999.08984375</c:v>
                </c:pt>
                <c:pt idx="17">
                  <c:v>44005.41015625</c:v>
                </c:pt>
                <c:pt idx="18">
                  <c:v>43963.81640625</c:v>
                </c:pt>
                <c:pt idx="19">
                  <c:v>43921.41015625</c:v>
                </c:pt>
                <c:pt idx="20">
                  <c:v>43890.546875</c:v>
                </c:pt>
                <c:pt idx="21">
                  <c:v>43865.5</c:v>
                </c:pt>
                <c:pt idx="22">
                  <c:v>43819.0</c:v>
                </c:pt>
                <c:pt idx="23">
                  <c:v>43760.81640625</c:v>
                </c:pt>
                <c:pt idx="24">
                  <c:v>43754.63671875</c:v>
                </c:pt>
                <c:pt idx="25">
                  <c:v>43775.31640625</c:v>
                </c:pt>
                <c:pt idx="26">
                  <c:v>43767.046875</c:v>
                </c:pt>
                <c:pt idx="27">
                  <c:v>43805.2734375</c:v>
                </c:pt>
                <c:pt idx="28">
                  <c:v>43824.18359375</c:v>
                </c:pt>
                <c:pt idx="29">
                  <c:v>43813.7734375</c:v>
                </c:pt>
                <c:pt idx="30">
                  <c:v>43856.953125</c:v>
                </c:pt>
                <c:pt idx="31">
                  <c:v>43900.91015625</c:v>
                </c:pt>
                <c:pt idx="32">
                  <c:v>43866.91015625</c:v>
                </c:pt>
                <c:pt idx="33">
                  <c:v>43880.81640625</c:v>
                </c:pt>
                <c:pt idx="34">
                  <c:v>43858.31640625</c:v>
                </c:pt>
                <c:pt idx="35">
                  <c:v>43865.68359375</c:v>
                </c:pt>
                <c:pt idx="36">
                  <c:v>43847.36328125</c:v>
                </c:pt>
                <c:pt idx="37">
                  <c:v>43851.453125</c:v>
                </c:pt>
                <c:pt idx="38">
                  <c:v>43849.63671875</c:v>
                </c:pt>
                <c:pt idx="39">
                  <c:v>43834.18359375</c:v>
                </c:pt>
                <c:pt idx="40">
                  <c:v>43854.36328125</c:v>
                </c:pt>
                <c:pt idx="41">
                  <c:v>43803.13671875</c:v>
                </c:pt>
                <c:pt idx="42">
                  <c:v>43779.2265625</c:v>
                </c:pt>
                <c:pt idx="43">
                  <c:v>43833.953125</c:v>
                </c:pt>
                <c:pt idx="44">
                  <c:v>43863.81640625</c:v>
                </c:pt>
                <c:pt idx="45">
                  <c:v>43870.58984375</c:v>
                </c:pt>
                <c:pt idx="46">
                  <c:v>43873.953125</c:v>
                </c:pt>
                <c:pt idx="47">
                  <c:v>43832.546875</c:v>
                </c:pt>
                <c:pt idx="48">
                  <c:v>43809.31640625</c:v>
                </c:pt>
                <c:pt idx="49">
                  <c:v>43826.7265625</c:v>
                </c:pt>
                <c:pt idx="50">
                  <c:v>43864.5</c:v>
                </c:pt>
                <c:pt idx="51">
                  <c:v>43851.63671875</c:v>
                </c:pt>
                <c:pt idx="52">
                  <c:v>43843.58984375</c:v>
                </c:pt>
                <c:pt idx="53">
                  <c:v>43842.13671875</c:v>
                </c:pt>
                <c:pt idx="54">
                  <c:v>43844.7734375</c:v>
                </c:pt>
                <c:pt idx="55">
                  <c:v>43879.7734375</c:v>
                </c:pt>
                <c:pt idx="56">
                  <c:v>43918.453125</c:v>
                </c:pt>
                <c:pt idx="57">
                  <c:v>43826.63671875</c:v>
                </c:pt>
                <c:pt idx="58">
                  <c:v>43856.08984375</c:v>
                </c:pt>
                <c:pt idx="59">
                  <c:v>43865.31640625</c:v>
                </c:pt>
                <c:pt idx="60">
                  <c:v>43795.7265625</c:v>
                </c:pt>
                <c:pt idx="61">
                  <c:v>43796.36328125</c:v>
                </c:pt>
                <c:pt idx="62">
                  <c:v>43826.86328125</c:v>
                </c:pt>
                <c:pt idx="63">
                  <c:v>43801.63671875</c:v>
                </c:pt>
                <c:pt idx="64">
                  <c:v>43789.2734375</c:v>
                </c:pt>
                <c:pt idx="65">
                  <c:v>43824.18359375</c:v>
                </c:pt>
                <c:pt idx="66">
                  <c:v>43876.953125</c:v>
                </c:pt>
                <c:pt idx="67">
                  <c:v>43835.18359375</c:v>
                </c:pt>
                <c:pt idx="68">
                  <c:v>43869.81640625</c:v>
                </c:pt>
                <c:pt idx="69">
                  <c:v>43884.58984375</c:v>
                </c:pt>
                <c:pt idx="70">
                  <c:v>43886.0</c:v>
                </c:pt>
                <c:pt idx="71">
                  <c:v>43877.41015625</c:v>
                </c:pt>
                <c:pt idx="72">
                  <c:v>43892.046875</c:v>
                </c:pt>
                <c:pt idx="73">
                  <c:v>43953.0</c:v>
                </c:pt>
                <c:pt idx="74">
                  <c:v>44000.81640625</c:v>
                </c:pt>
                <c:pt idx="75">
                  <c:v>44046.58984375</c:v>
                </c:pt>
                <c:pt idx="76">
                  <c:v>43985.2265625</c:v>
                </c:pt>
                <c:pt idx="77">
                  <c:v>44003.18359375</c:v>
                </c:pt>
                <c:pt idx="78">
                  <c:v>44083.86328125</c:v>
                </c:pt>
                <c:pt idx="79">
                  <c:v>43982.7734375</c:v>
                </c:pt>
                <c:pt idx="80">
                  <c:v>43998.453125</c:v>
                </c:pt>
                <c:pt idx="81">
                  <c:v>43851.18359375</c:v>
                </c:pt>
                <c:pt idx="82">
                  <c:v>43933.453125</c:v>
                </c:pt>
                <c:pt idx="83">
                  <c:v>43904.2734375</c:v>
                </c:pt>
                <c:pt idx="84">
                  <c:v>43894.86328125</c:v>
                </c:pt>
                <c:pt idx="85">
                  <c:v>43865.68359375</c:v>
                </c:pt>
                <c:pt idx="86">
                  <c:v>43907.453125</c:v>
                </c:pt>
                <c:pt idx="87">
                  <c:v>43912.68359375</c:v>
                </c:pt>
                <c:pt idx="88">
                  <c:v>43873.36328125</c:v>
                </c:pt>
                <c:pt idx="89">
                  <c:v>43844.046875</c:v>
                </c:pt>
                <c:pt idx="90">
                  <c:v>43766.31640625</c:v>
                </c:pt>
                <c:pt idx="91">
                  <c:v>43713.58984375</c:v>
                </c:pt>
                <c:pt idx="92">
                  <c:v>43729.546875</c:v>
                </c:pt>
                <c:pt idx="93">
                  <c:v>43723.68359375</c:v>
                </c:pt>
                <c:pt idx="94">
                  <c:v>43713.546875</c:v>
                </c:pt>
                <c:pt idx="95">
                  <c:v>43683.2265625</c:v>
                </c:pt>
                <c:pt idx="96">
                  <c:v>43683.58984375</c:v>
                </c:pt>
                <c:pt idx="97">
                  <c:v>43700.81640625</c:v>
                </c:pt>
                <c:pt idx="98">
                  <c:v>43740.5</c:v>
                </c:pt>
                <c:pt idx="99">
                  <c:v>43789.36328125</c:v>
                </c:pt>
                <c:pt idx="100">
                  <c:v>43741.63671875</c:v>
                </c:pt>
                <c:pt idx="101">
                  <c:v>43752.0</c:v>
                </c:pt>
                <c:pt idx="102">
                  <c:v>43856.58984375</c:v>
                </c:pt>
                <c:pt idx="103">
                  <c:v>43862.13671875</c:v>
                </c:pt>
                <c:pt idx="104">
                  <c:v>43834.453125</c:v>
                </c:pt>
                <c:pt idx="105">
                  <c:v>43840.046875</c:v>
                </c:pt>
                <c:pt idx="106">
                  <c:v>43841.68359375</c:v>
                </c:pt>
                <c:pt idx="107">
                  <c:v>43825.2265625</c:v>
                </c:pt>
                <c:pt idx="108">
                  <c:v>43772.58984375</c:v>
                </c:pt>
                <c:pt idx="109">
                  <c:v>43712.58984375</c:v>
                </c:pt>
                <c:pt idx="110">
                  <c:v>43750.08984375</c:v>
                </c:pt>
                <c:pt idx="111">
                  <c:v>43745.68359375</c:v>
                </c:pt>
                <c:pt idx="112">
                  <c:v>43674.2734375</c:v>
                </c:pt>
                <c:pt idx="113">
                  <c:v>43723.0</c:v>
                </c:pt>
                <c:pt idx="114">
                  <c:v>43721.13671875</c:v>
                </c:pt>
                <c:pt idx="115">
                  <c:v>43698.7265625</c:v>
                </c:pt>
                <c:pt idx="116">
                  <c:v>43697.0</c:v>
                </c:pt>
                <c:pt idx="117">
                  <c:v>43673.2734375</c:v>
                </c:pt>
                <c:pt idx="118">
                  <c:v>43706.2734375</c:v>
                </c:pt>
                <c:pt idx="119">
                  <c:v>43804.7734375</c:v>
                </c:pt>
                <c:pt idx="120">
                  <c:v>43848.546875</c:v>
                </c:pt>
                <c:pt idx="121">
                  <c:v>43856.13671875</c:v>
                </c:pt>
                <c:pt idx="122">
                  <c:v>43912.18359375</c:v>
                </c:pt>
                <c:pt idx="123">
                  <c:v>43813.453125</c:v>
                </c:pt>
                <c:pt idx="124">
                  <c:v>43880.41015625</c:v>
                </c:pt>
                <c:pt idx="125">
                  <c:v>43816.0</c:v>
                </c:pt>
                <c:pt idx="126">
                  <c:v>43828.453125</c:v>
                </c:pt>
                <c:pt idx="127">
                  <c:v>43896.2734375</c:v>
                </c:pt>
                <c:pt idx="128">
                  <c:v>43908.18359375</c:v>
                </c:pt>
                <c:pt idx="129">
                  <c:v>43877.86328125</c:v>
                </c:pt>
                <c:pt idx="130">
                  <c:v>43936.2265625</c:v>
                </c:pt>
                <c:pt idx="131">
                  <c:v>43845.91015625</c:v>
                </c:pt>
                <c:pt idx="132">
                  <c:v>43782.18359375</c:v>
                </c:pt>
                <c:pt idx="133">
                  <c:v>43777.5</c:v>
                </c:pt>
                <c:pt idx="134">
                  <c:v>43756.046875</c:v>
                </c:pt>
                <c:pt idx="135">
                  <c:v>43729.953125</c:v>
                </c:pt>
                <c:pt idx="136">
                  <c:v>43809.41015625</c:v>
                </c:pt>
                <c:pt idx="137">
                  <c:v>43776.91015625</c:v>
                </c:pt>
                <c:pt idx="138">
                  <c:v>43723.546875</c:v>
                </c:pt>
                <c:pt idx="139">
                  <c:v>43685.046875</c:v>
                </c:pt>
                <c:pt idx="140">
                  <c:v>43695.08984375</c:v>
                </c:pt>
                <c:pt idx="141">
                  <c:v>43716.08984375</c:v>
                </c:pt>
                <c:pt idx="142">
                  <c:v>43682.86328125</c:v>
                </c:pt>
                <c:pt idx="143">
                  <c:v>43716.68359375</c:v>
                </c:pt>
                <c:pt idx="144">
                  <c:v>43738.18359375</c:v>
                </c:pt>
                <c:pt idx="145">
                  <c:v>43786.0</c:v>
                </c:pt>
                <c:pt idx="146">
                  <c:v>43716.91015625</c:v>
                </c:pt>
                <c:pt idx="147">
                  <c:v>43648.046875</c:v>
                </c:pt>
                <c:pt idx="148">
                  <c:v>43672.36328125</c:v>
                </c:pt>
                <c:pt idx="149">
                  <c:v>43694.41015625</c:v>
                </c:pt>
                <c:pt idx="150">
                  <c:v>43718.13671875</c:v>
                </c:pt>
                <c:pt idx="151">
                  <c:v>43717.2734375</c:v>
                </c:pt>
                <c:pt idx="152">
                  <c:v>43628.58984375</c:v>
                </c:pt>
                <c:pt idx="153">
                  <c:v>43689.2265625</c:v>
                </c:pt>
                <c:pt idx="154">
                  <c:v>43711.046875</c:v>
                </c:pt>
                <c:pt idx="155">
                  <c:v>43765.36328125</c:v>
                </c:pt>
                <c:pt idx="156">
                  <c:v>43739.81640625</c:v>
                </c:pt>
                <c:pt idx="157">
                  <c:v>43657.08984375</c:v>
                </c:pt>
                <c:pt idx="158">
                  <c:v>43652.2265625</c:v>
                </c:pt>
                <c:pt idx="159">
                  <c:v>43660.5</c:v>
                </c:pt>
                <c:pt idx="160">
                  <c:v>43689.2265625</c:v>
                </c:pt>
                <c:pt idx="161">
                  <c:v>43696.81640625</c:v>
                </c:pt>
                <c:pt idx="162">
                  <c:v>43751.0</c:v>
                </c:pt>
                <c:pt idx="163">
                  <c:v>43753.63671875</c:v>
                </c:pt>
                <c:pt idx="164">
                  <c:v>43684.453125</c:v>
                </c:pt>
                <c:pt idx="165">
                  <c:v>43754.2734375</c:v>
                </c:pt>
                <c:pt idx="166">
                  <c:v>43820.2734375</c:v>
                </c:pt>
                <c:pt idx="167">
                  <c:v>43762.81640625</c:v>
                </c:pt>
                <c:pt idx="168">
                  <c:v>43703.546875</c:v>
                </c:pt>
                <c:pt idx="169">
                  <c:v>43629.31640625</c:v>
                </c:pt>
                <c:pt idx="170">
                  <c:v>43598.41015625</c:v>
                </c:pt>
                <c:pt idx="171">
                  <c:v>43606.2265625</c:v>
                </c:pt>
                <c:pt idx="172">
                  <c:v>43566.546875</c:v>
                </c:pt>
                <c:pt idx="173">
                  <c:v>43485.86328125</c:v>
                </c:pt>
                <c:pt idx="174">
                  <c:v>43500.31640625</c:v>
                </c:pt>
                <c:pt idx="175">
                  <c:v>43638.58984375</c:v>
                </c:pt>
                <c:pt idx="176">
                  <c:v>43636.5</c:v>
                </c:pt>
                <c:pt idx="177">
                  <c:v>43681.953125</c:v>
                </c:pt>
                <c:pt idx="178">
                  <c:v>43628.046875</c:v>
                </c:pt>
                <c:pt idx="179">
                  <c:v>43608.2265625</c:v>
                </c:pt>
                <c:pt idx="180">
                  <c:v>43606.953125</c:v>
                </c:pt>
                <c:pt idx="181">
                  <c:v>43562.41015625</c:v>
                </c:pt>
                <c:pt idx="182">
                  <c:v>43525.953125</c:v>
                </c:pt>
                <c:pt idx="183">
                  <c:v>43550.2734375</c:v>
                </c:pt>
                <c:pt idx="184">
                  <c:v>43573.86328125</c:v>
                </c:pt>
                <c:pt idx="185">
                  <c:v>43574.13671875</c:v>
                </c:pt>
                <c:pt idx="186">
                  <c:v>43580.2265625</c:v>
                </c:pt>
                <c:pt idx="187">
                  <c:v>43596.7265625</c:v>
                </c:pt>
                <c:pt idx="188">
                  <c:v>43628.953125</c:v>
                </c:pt>
                <c:pt idx="189">
                  <c:v>43620.41015625</c:v>
                </c:pt>
                <c:pt idx="190">
                  <c:v>43588.91015625</c:v>
                </c:pt>
                <c:pt idx="191">
                  <c:v>43568.63671875</c:v>
                </c:pt>
                <c:pt idx="192">
                  <c:v>43591.81640625</c:v>
                </c:pt>
                <c:pt idx="193">
                  <c:v>43564.81640625</c:v>
                </c:pt>
                <c:pt idx="194">
                  <c:v>43560.68359375</c:v>
                </c:pt>
                <c:pt idx="195">
                  <c:v>43586.2734375</c:v>
                </c:pt>
                <c:pt idx="196">
                  <c:v>43638.63671875</c:v>
                </c:pt>
                <c:pt idx="197">
                  <c:v>43640.08984375</c:v>
                </c:pt>
                <c:pt idx="198">
                  <c:v>43590.68359375</c:v>
                </c:pt>
                <c:pt idx="199">
                  <c:v>43556.7265625</c:v>
                </c:pt>
                <c:pt idx="200">
                  <c:v>43567.453125</c:v>
                </c:pt>
                <c:pt idx="201">
                  <c:v>43498.2734375</c:v>
                </c:pt>
                <c:pt idx="202">
                  <c:v>43456.546875</c:v>
                </c:pt>
                <c:pt idx="203">
                  <c:v>43507.953125</c:v>
                </c:pt>
                <c:pt idx="204">
                  <c:v>43572.36328125</c:v>
                </c:pt>
                <c:pt idx="205">
                  <c:v>43605.2265625</c:v>
                </c:pt>
                <c:pt idx="206">
                  <c:v>43624.08984375</c:v>
                </c:pt>
                <c:pt idx="207">
                  <c:v>43632.36328125</c:v>
                </c:pt>
                <c:pt idx="208">
                  <c:v>43666.5</c:v>
                </c:pt>
                <c:pt idx="209">
                  <c:v>43691.7265625</c:v>
                </c:pt>
                <c:pt idx="210">
                  <c:v>43642.31640625</c:v>
                </c:pt>
                <c:pt idx="211">
                  <c:v>43621.0</c:v>
                </c:pt>
                <c:pt idx="212">
                  <c:v>43584.31640625</c:v>
                </c:pt>
                <c:pt idx="213">
                  <c:v>43592.5</c:v>
                </c:pt>
                <c:pt idx="214">
                  <c:v>43580.5</c:v>
                </c:pt>
                <c:pt idx="215">
                  <c:v>43538.08984375</c:v>
                </c:pt>
                <c:pt idx="216">
                  <c:v>43554.7734375</c:v>
                </c:pt>
                <c:pt idx="217">
                  <c:v>43569.046875</c:v>
                </c:pt>
                <c:pt idx="218">
                  <c:v>43512.91015625</c:v>
                </c:pt>
                <c:pt idx="219">
                  <c:v>43490.046875</c:v>
                </c:pt>
                <c:pt idx="220">
                  <c:v>43469.31640625</c:v>
                </c:pt>
                <c:pt idx="221">
                  <c:v>43480.41015625</c:v>
                </c:pt>
                <c:pt idx="222">
                  <c:v>43429.91015625</c:v>
                </c:pt>
                <c:pt idx="223">
                  <c:v>43427.81640625</c:v>
                </c:pt>
                <c:pt idx="224">
                  <c:v>43434.91015625</c:v>
                </c:pt>
                <c:pt idx="225">
                  <c:v>43439.41015625</c:v>
                </c:pt>
                <c:pt idx="226">
                  <c:v>43491.7265625</c:v>
                </c:pt>
                <c:pt idx="227">
                  <c:v>43457.546875</c:v>
                </c:pt>
                <c:pt idx="228">
                  <c:v>43439.7265625</c:v>
                </c:pt>
                <c:pt idx="229">
                  <c:v>43441.13671875</c:v>
                </c:pt>
                <c:pt idx="230">
                  <c:v>43405.13671875</c:v>
                </c:pt>
                <c:pt idx="231">
                  <c:v>43400.2734375</c:v>
                </c:pt>
                <c:pt idx="232">
                  <c:v>43425.953125</c:v>
                </c:pt>
                <c:pt idx="233">
                  <c:v>43468.7265625</c:v>
                </c:pt>
                <c:pt idx="234">
                  <c:v>43513.63671875</c:v>
                </c:pt>
                <c:pt idx="235">
                  <c:v>43542.953125</c:v>
                </c:pt>
                <c:pt idx="236">
                  <c:v>43520.63671875</c:v>
                </c:pt>
                <c:pt idx="237">
                  <c:v>43525.86328125</c:v>
                </c:pt>
                <c:pt idx="238">
                  <c:v>43502.68359375</c:v>
                </c:pt>
                <c:pt idx="239">
                  <c:v>43500.63671875</c:v>
                </c:pt>
                <c:pt idx="240">
                  <c:v>43508.08984375</c:v>
                </c:pt>
                <c:pt idx="241">
                  <c:v>43485.63671875</c:v>
                </c:pt>
                <c:pt idx="242">
                  <c:v>43482.13671875</c:v>
                </c:pt>
                <c:pt idx="243">
                  <c:v>43456.08984375</c:v>
                </c:pt>
                <c:pt idx="244">
                  <c:v>43428.86328125</c:v>
                </c:pt>
                <c:pt idx="245">
                  <c:v>43472.18359375</c:v>
                </c:pt>
                <c:pt idx="246">
                  <c:v>43467.453125</c:v>
                </c:pt>
                <c:pt idx="247">
                  <c:v>43486.2265625</c:v>
                </c:pt>
                <c:pt idx="248">
                  <c:v>43441.68359375</c:v>
                </c:pt>
                <c:pt idx="249">
                  <c:v>43421.68359375</c:v>
                </c:pt>
                <c:pt idx="250">
                  <c:v>43450.2265625</c:v>
                </c:pt>
                <c:pt idx="251">
                  <c:v>43496.91015625</c:v>
                </c:pt>
                <c:pt idx="252">
                  <c:v>43491.81640625</c:v>
                </c:pt>
                <c:pt idx="253">
                  <c:v>43517.36328125</c:v>
                </c:pt>
                <c:pt idx="254">
                  <c:v>43532.046875</c:v>
                </c:pt>
                <c:pt idx="255">
                  <c:v>43545.86328125</c:v>
                </c:pt>
                <c:pt idx="256">
                  <c:v>43520.2265625</c:v>
                </c:pt>
                <c:pt idx="257">
                  <c:v>43473.7265625</c:v>
                </c:pt>
                <c:pt idx="258">
                  <c:v>43470.63671875</c:v>
                </c:pt>
                <c:pt idx="259">
                  <c:v>43481.0</c:v>
                </c:pt>
                <c:pt idx="260">
                  <c:v>43494.81640625</c:v>
                </c:pt>
                <c:pt idx="261">
                  <c:v>43523.18359375</c:v>
                </c:pt>
                <c:pt idx="262">
                  <c:v>43501.7734375</c:v>
                </c:pt>
                <c:pt idx="263">
                  <c:v>43536.58984375</c:v>
                </c:pt>
                <c:pt idx="264">
                  <c:v>43552.31640625</c:v>
                </c:pt>
                <c:pt idx="265">
                  <c:v>43495.7734375</c:v>
                </c:pt>
                <c:pt idx="266">
                  <c:v>43509.546875</c:v>
                </c:pt>
                <c:pt idx="267">
                  <c:v>43488.41015625</c:v>
                </c:pt>
                <c:pt idx="268">
                  <c:v>43478.86328125</c:v>
                </c:pt>
                <c:pt idx="269">
                  <c:v>43496.81640625</c:v>
                </c:pt>
                <c:pt idx="270">
                  <c:v>43520.31640625</c:v>
                </c:pt>
                <c:pt idx="271">
                  <c:v>43545.7265625</c:v>
                </c:pt>
                <c:pt idx="272">
                  <c:v>43520.546875</c:v>
                </c:pt>
                <c:pt idx="273">
                  <c:v>43479.546875</c:v>
                </c:pt>
                <c:pt idx="274">
                  <c:v>43505.453125</c:v>
                </c:pt>
                <c:pt idx="275">
                  <c:v>43498.31640625</c:v>
                </c:pt>
                <c:pt idx="276">
                  <c:v>43489.31640625</c:v>
                </c:pt>
                <c:pt idx="277">
                  <c:v>43536.5</c:v>
                </c:pt>
                <c:pt idx="278">
                  <c:v>43597.046875</c:v>
                </c:pt>
                <c:pt idx="279">
                  <c:v>43606.58984375</c:v>
                </c:pt>
                <c:pt idx="280">
                  <c:v>43647.68359375</c:v>
                </c:pt>
                <c:pt idx="281">
                  <c:v>43670.453125</c:v>
                </c:pt>
                <c:pt idx="282">
                  <c:v>43658.7265625</c:v>
                </c:pt>
                <c:pt idx="283">
                  <c:v>43638.5</c:v>
                </c:pt>
                <c:pt idx="284">
                  <c:v>43607.5</c:v>
                </c:pt>
                <c:pt idx="285">
                  <c:v>43601.81640625</c:v>
                </c:pt>
                <c:pt idx="286">
                  <c:v>43615.41015625</c:v>
                </c:pt>
                <c:pt idx="287">
                  <c:v>43634.36328125</c:v>
                </c:pt>
                <c:pt idx="288">
                  <c:v>43657.63671875</c:v>
                </c:pt>
                <c:pt idx="289">
                  <c:v>43654.7265625</c:v>
                </c:pt>
                <c:pt idx="290">
                  <c:v>43662.08984375</c:v>
                </c:pt>
                <c:pt idx="291">
                  <c:v>43640.046875</c:v>
                </c:pt>
                <c:pt idx="292">
                  <c:v>43553.58984375</c:v>
                </c:pt>
                <c:pt idx="293">
                  <c:v>43468.36328125</c:v>
                </c:pt>
                <c:pt idx="294">
                  <c:v>43314.31640625</c:v>
                </c:pt>
                <c:pt idx="295">
                  <c:v>43480.36328125</c:v>
                </c:pt>
                <c:pt idx="296">
                  <c:v>43542.31640625</c:v>
                </c:pt>
                <c:pt idx="297">
                  <c:v>43493.7734375</c:v>
                </c:pt>
                <c:pt idx="298">
                  <c:v>43530.31640625</c:v>
                </c:pt>
                <c:pt idx="299">
                  <c:v>43480.68359375</c:v>
                </c:pt>
                <c:pt idx="300">
                  <c:v>43489.86328125</c:v>
                </c:pt>
                <c:pt idx="301">
                  <c:v>43426.2734375</c:v>
                </c:pt>
                <c:pt idx="302">
                  <c:v>43469.41015625</c:v>
                </c:pt>
                <c:pt idx="303">
                  <c:v>43523.953125</c:v>
                </c:pt>
                <c:pt idx="304">
                  <c:v>43516.31640625</c:v>
                </c:pt>
                <c:pt idx="305">
                  <c:v>43532.63671875</c:v>
                </c:pt>
                <c:pt idx="306">
                  <c:v>43571.453125</c:v>
                </c:pt>
                <c:pt idx="307">
                  <c:v>43581.36328125</c:v>
                </c:pt>
                <c:pt idx="308">
                  <c:v>43606.546875</c:v>
                </c:pt>
                <c:pt idx="309">
                  <c:v>43601.68359375</c:v>
                </c:pt>
                <c:pt idx="310">
                  <c:v>43613.7265625</c:v>
                </c:pt>
                <c:pt idx="311">
                  <c:v>43627.81640625</c:v>
                </c:pt>
                <c:pt idx="312">
                  <c:v>43613.41015625</c:v>
                </c:pt>
                <c:pt idx="313">
                  <c:v>43591.08984375</c:v>
                </c:pt>
                <c:pt idx="314">
                  <c:v>43623.7265625</c:v>
                </c:pt>
                <c:pt idx="315">
                  <c:v>43639.546875</c:v>
                </c:pt>
                <c:pt idx="316">
                  <c:v>43614.36328125</c:v>
                </c:pt>
                <c:pt idx="317">
                  <c:v>43661.13671875</c:v>
                </c:pt>
                <c:pt idx="318">
                  <c:v>43678.41015625</c:v>
                </c:pt>
                <c:pt idx="319">
                  <c:v>43599.046875</c:v>
                </c:pt>
                <c:pt idx="320">
                  <c:v>43654.86328125</c:v>
                </c:pt>
                <c:pt idx="321">
                  <c:v>43567.0</c:v>
                </c:pt>
                <c:pt idx="322">
                  <c:v>43572.2734375</c:v>
                </c:pt>
                <c:pt idx="323">
                  <c:v>43556.08984375</c:v>
                </c:pt>
                <c:pt idx="324">
                  <c:v>43492.86328125</c:v>
                </c:pt>
                <c:pt idx="325">
                  <c:v>43447.41015625</c:v>
                </c:pt>
                <c:pt idx="326">
                  <c:v>43451.18359375</c:v>
                </c:pt>
                <c:pt idx="327">
                  <c:v>43474.68359375</c:v>
                </c:pt>
                <c:pt idx="328">
                  <c:v>43509.81640625</c:v>
                </c:pt>
                <c:pt idx="329">
                  <c:v>43507.63671875</c:v>
                </c:pt>
                <c:pt idx="330">
                  <c:v>43522.2265625</c:v>
                </c:pt>
                <c:pt idx="331">
                  <c:v>43520.5</c:v>
                </c:pt>
                <c:pt idx="332">
                  <c:v>43476.36328125</c:v>
                </c:pt>
                <c:pt idx="333">
                  <c:v>43496.41015625</c:v>
                </c:pt>
                <c:pt idx="334">
                  <c:v>43533.7265625</c:v>
                </c:pt>
                <c:pt idx="335">
                  <c:v>43544.63671875</c:v>
                </c:pt>
                <c:pt idx="336">
                  <c:v>43581.13671875</c:v>
                </c:pt>
                <c:pt idx="337">
                  <c:v>43592.18359375</c:v>
                </c:pt>
                <c:pt idx="338">
                  <c:v>43589.68359375</c:v>
                </c:pt>
                <c:pt idx="339">
                  <c:v>43597.2734375</c:v>
                </c:pt>
                <c:pt idx="340">
                  <c:v>43640.453125</c:v>
                </c:pt>
                <c:pt idx="341">
                  <c:v>43587.453125</c:v>
                </c:pt>
                <c:pt idx="342">
                  <c:v>43611.13671875</c:v>
                </c:pt>
                <c:pt idx="343">
                  <c:v>43643.546875</c:v>
                </c:pt>
                <c:pt idx="344">
                  <c:v>43597.5</c:v>
                </c:pt>
                <c:pt idx="345">
                  <c:v>43612.58984375</c:v>
                </c:pt>
                <c:pt idx="346">
                  <c:v>43632.81640625</c:v>
                </c:pt>
                <c:pt idx="347">
                  <c:v>43687.18359375</c:v>
                </c:pt>
                <c:pt idx="348">
                  <c:v>43712.31640625</c:v>
                </c:pt>
                <c:pt idx="349">
                  <c:v>43752.41015625</c:v>
                </c:pt>
                <c:pt idx="350">
                  <c:v>43754.2265625</c:v>
                </c:pt>
                <c:pt idx="351">
                  <c:v>43741.2265625</c:v>
                </c:pt>
                <c:pt idx="352">
                  <c:v>43700.046875</c:v>
                </c:pt>
                <c:pt idx="353">
                  <c:v>43674.81640625</c:v>
                </c:pt>
                <c:pt idx="354">
                  <c:v>43617.08984375</c:v>
                </c:pt>
                <c:pt idx="355">
                  <c:v>43574.41015625</c:v>
                </c:pt>
                <c:pt idx="356">
                  <c:v>43613.5</c:v>
                </c:pt>
                <c:pt idx="357">
                  <c:v>43612.18359375</c:v>
                </c:pt>
                <c:pt idx="358">
                  <c:v>43577.81640625</c:v>
                </c:pt>
                <c:pt idx="359">
                  <c:v>43586.36328125</c:v>
                </c:pt>
                <c:pt idx="360">
                  <c:v>43560.68359375</c:v>
                </c:pt>
                <c:pt idx="361">
                  <c:v>43561.453125</c:v>
                </c:pt>
                <c:pt idx="362">
                  <c:v>43612.41015625</c:v>
                </c:pt>
                <c:pt idx="363">
                  <c:v>43645.953125</c:v>
                </c:pt>
                <c:pt idx="364">
                  <c:v>43667.86328125</c:v>
                </c:pt>
                <c:pt idx="365">
                  <c:v>43680.453125</c:v>
                </c:pt>
                <c:pt idx="366">
                  <c:v>43719.7734375</c:v>
                </c:pt>
                <c:pt idx="367">
                  <c:v>43693.36328125</c:v>
                </c:pt>
                <c:pt idx="368">
                  <c:v>43653.2265625</c:v>
                </c:pt>
                <c:pt idx="369">
                  <c:v>43738.63671875</c:v>
                </c:pt>
                <c:pt idx="370">
                  <c:v>43695.08984375</c:v>
                </c:pt>
                <c:pt idx="371">
                  <c:v>43691.68359375</c:v>
                </c:pt>
                <c:pt idx="372">
                  <c:v>43642.7734375</c:v>
                </c:pt>
                <c:pt idx="373">
                  <c:v>43696.5</c:v>
                </c:pt>
                <c:pt idx="374">
                  <c:v>43697.2734375</c:v>
                </c:pt>
                <c:pt idx="375">
                  <c:v>43689.86328125</c:v>
                </c:pt>
                <c:pt idx="376">
                  <c:v>43701.953125</c:v>
                </c:pt>
                <c:pt idx="377">
                  <c:v>43703.81640625</c:v>
                </c:pt>
                <c:pt idx="378">
                  <c:v>43667.953125</c:v>
                </c:pt>
                <c:pt idx="379">
                  <c:v>43681.046875</c:v>
                </c:pt>
                <c:pt idx="380">
                  <c:v>43716.7265625</c:v>
                </c:pt>
                <c:pt idx="381">
                  <c:v>43741.91015625</c:v>
                </c:pt>
                <c:pt idx="382">
                  <c:v>43778.5</c:v>
                </c:pt>
                <c:pt idx="383">
                  <c:v>43700.86328125</c:v>
                </c:pt>
                <c:pt idx="384">
                  <c:v>43657.68359375</c:v>
                </c:pt>
                <c:pt idx="385">
                  <c:v>43650.546875</c:v>
                </c:pt>
                <c:pt idx="386">
                  <c:v>43646.953125</c:v>
                </c:pt>
                <c:pt idx="387">
                  <c:v>43622.63671875</c:v>
                </c:pt>
                <c:pt idx="388">
                  <c:v>43641.5</c:v>
                </c:pt>
                <c:pt idx="389">
                  <c:v>43598.953125</c:v>
                </c:pt>
                <c:pt idx="390">
                  <c:v>43633.08984375</c:v>
                </c:pt>
                <c:pt idx="391">
                  <c:v>43650.91015625</c:v>
                </c:pt>
                <c:pt idx="392">
                  <c:v>43611.63671875</c:v>
                </c:pt>
                <c:pt idx="393">
                  <c:v>43663.91015625</c:v>
                </c:pt>
                <c:pt idx="394">
                  <c:v>43703.13671875</c:v>
                </c:pt>
                <c:pt idx="395">
                  <c:v>43639.2265625</c:v>
                </c:pt>
                <c:pt idx="396">
                  <c:v>43663.68359375</c:v>
                </c:pt>
                <c:pt idx="397">
                  <c:v>43587.13671875</c:v>
                </c:pt>
                <c:pt idx="398">
                  <c:v>43560.41015625</c:v>
                </c:pt>
                <c:pt idx="399">
                  <c:v>43486.31640625</c:v>
                </c:pt>
                <c:pt idx="400">
                  <c:v>43453.86328125</c:v>
                </c:pt>
                <c:pt idx="401">
                  <c:v>43469.7734375</c:v>
                </c:pt>
                <c:pt idx="402">
                  <c:v>43453.18359375</c:v>
                </c:pt>
                <c:pt idx="403">
                  <c:v>43497.36328125</c:v>
                </c:pt>
                <c:pt idx="404">
                  <c:v>43511.18359375</c:v>
                </c:pt>
                <c:pt idx="405">
                  <c:v>43509.5</c:v>
                </c:pt>
                <c:pt idx="406">
                  <c:v>43584.2734375</c:v>
                </c:pt>
                <c:pt idx="407">
                  <c:v>43581.7265625</c:v>
                </c:pt>
                <c:pt idx="408">
                  <c:v>43643.91015625</c:v>
                </c:pt>
                <c:pt idx="409">
                  <c:v>43704.7265625</c:v>
                </c:pt>
                <c:pt idx="410">
                  <c:v>43712.2265625</c:v>
                </c:pt>
                <c:pt idx="411">
                  <c:v>43813.08984375</c:v>
                </c:pt>
                <c:pt idx="412">
                  <c:v>43779.63671875</c:v>
                </c:pt>
                <c:pt idx="413">
                  <c:v>43779.91015625</c:v>
                </c:pt>
                <c:pt idx="414">
                  <c:v>43722.546875</c:v>
                </c:pt>
                <c:pt idx="415">
                  <c:v>43753.63671875</c:v>
                </c:pt>
                <c:pt idx="416">
                  <c:v>43724.0</c:v>
                </c:pt>
                <c:pt idx="417">
                  <c:v>43697.2265625</c:v>
                </c:pt>
                <c:pt idx="418">
                  <c:v>43751.2265625</c:v>
                </c:pt>
                <c:pt idx="419">
                  <c:v>43752.36328125</c:v>
                </c:pt>
                <c:pt idx="420">
                  <c:v>43746.953125</c:v>
                </c:pt>
                <c:pt idx="421">
                  <c:v>43752.81640625</c:v>
                </c:pt>
                <c:pt idx="422">
                  <c:v>43730.546875</c:v>
                </c:pt>
                <c:pt idx="423">
                  <c:v>43752.58984375</c:v>
                </c:pt>
                <c:pt idx="424">
                  <c:v>43717.18359375</c:v>
                </c:pt>
                <c:pt idx="425">
                  <c:v>43701.7265625</c:v>
                </c:pt>
                <c:pt idx="426">
                  <c:v>43656.2734375</c:v>
                </c:pt>
                <c:pt idx="427">
                  <c:v>43629.31640625</c:v>
                </c:pt>
                <c:pt idx="428">
                  <c:v>43596.7734375</c:v>
                </c:pt>
                <c:pt idx="429">
                  <c:v>43634.18359375</c:v>
                </c:pt>
                <c:pt idx="430">
                  <c:v>43634.91015625</c:v>
                </c:pt>
                <c:pt idx="431">
                  <c:v>43655.81640625</c:v>
                </c:pt>
                <c:pt idx="432">
                  <c:v>43684.5</c:v>
                </c:pt>
                <c:pt idx="433">
                  <c:v>43682.046875</c:v>
                </c:pt>
                <c:pt idx="434">
                  <c:v>43650.31640625</c:v>
                </c:pt>
                <c:pt idx="435">
                  <c:v>43659.68359375</c:v>
                </c:pt>
                <c:pt idx="436">
                  <c:v>43661.41015625</c:v>
                </c:pt>
                <c:pt idx="437">
                  <c:v>43567.08984375</c:v>
                </c:pt>
                <c:pt idx="438">
                  <c:v>43613.31640625</c:v>
                </c:pt>
                <c:pt idx="439">
                  <c:v>43601.046875</c:v>
                </c:pt>
                <c:pt idx="440">
                  <c:v>43685.63671875</c:v>
                </c:pt>
                <c:pt idx="441">
                  <c:v>43685.046875</c:v>
                </c:pt>
                <c:pt idx="442">
                  <c:v>43705.63671875</c:v>
                </c:pt>
                <c:pt idx="443">
                  <c:v>43726.91015625</c:v>
                </c:pt>
                <c:pt idx="444">
                  <c:v>43723.68359375</c:v>
                </c:pt>
                <c:pt idx="445">
                  <c:v>43780.453125</c:v>
                </c:pt>
                <c:pt idx="446">
                  <c:v>43782.36328125</c:v>
                </c:pt>
                <c:pt idx="447">
                  <c:v>43731.2265625</c:v>
                </c:pt>
                <c:pt idx="448">
                  <c:v>43667.08984375</c:v>
                </c:pt>
                <c:pt idx="449">
                  <c:v>43670.7265625</c:v>
                </c:pt>
                <c:pt idx="450">
                  <c:v>43646.453125</c:v>
                </c:pt>
                <c:pt idx="451">
                  <c:v>43632.2734375</c:v>
                </c:pt>
                <c:pt idx="452">
                  <c:v>43627.91015625</c:v>
                </c:pt>
                <c:pt idx="453">
                  <c:v>43642.546875</c:v>
                </c:pt>
                <c:pt idx="454">
                  <c:v>43638.13671875</c:v>
                </c:pt>
                <c:pt idx="455">
                  <c:v>43618.953125</c:v>
                </c:pt>
                <c:pt idx="456">
                  <c:v>43618.81640625</c:v>
                </c:pt>
                <c:pt idx="457">
                  <c:v>43620.046875</c:v>
                </c:pt>
                <c:pt idx="458">
                  <c:v>43613.86328125</c:v>
                </c:pt>
                <c:pt idx="459">
                  <c:v>43608.953125</c:v>
                </c:pt>
                <c:pt idx="460">
                  <c:v>43620.046875</c:v>
                </c:pt>
                <c:pt idx="461">
                  <c:v>43655.7265625</c:v>
                </c:pt>
                <c:pt idx="462">
                  <c:v>43656.5</c:v>
                </c:pt>
                <c:pt idx="463">
                  <c:v>43648.58984375</c:v>
                </c:pt>
                <c:pt idx="464">
                  <c:v>43614.58984375</c:v>
                </c:pt>
                <c:pt idx="465">
                  <c:v>43667.0</c:v>
                </c:pt>
                <c:pt idx="466">
                  <c:v>43668.86328125</c:v>
                </c:pt>
                <c:pt idx="467">
                  <c:v>43657.2265625</c:v>
                </c:pt>
                <c:pt idx="468">
                  <c:v>43686.58984375</c:v>
                </c:pt>
                <c:pt idx="469">
                  <c:v>43706.046875</c:v>
                </c:pt>
                <c:pt idx="470">
                  <c:v>43724.81640625</c:v>
                </c:pt>
                <c:pt idx="471">
                  <c:v>43753.5</c:v>
                </c:pt>
                <c:pt idx="472">
                  <c:v>43736.953125</c:v>
                </c:pt>
                <c:pt idx="473">
                  <c:v>43727.58984375</c:v>
                </c:pt>
                <c:pt idx="474">
                  <c:v>43770.546875</c:v>
                </c:pt>
                <c:pt idx="475">
                  <c:v>43758.13671875</c:v>
                </c:pt>
                <c:pt idx="476">
                  <c:v>43730.68359375</c:v>
                </c:pt>
                <c:pt idx="477">
                  <c:v>43705.13671875</c:v>
                </c:pt>
                <c:pt idx="478">
                  <c:v>43660.0</c:v>
                </c:pt>
                <c:pt idx="479">
                  <c:v>43660.91015625</c:v>
                </c:pt>
                <c:pt idx="480">
                  <c:v>43671.36328125</c:v>
                </c:pt>
                <c:pt idx="481">
                  <c:v>43690.58984375</c:v>
                </c:pt>
                <c:pt idx="482">
                  <c:v>43704.0</c:v>
                </c:pt>
                <c:pt idx="483">
                  <c:v>43708.2265625</c:v>
                </c:pt>
                <c:pt idx="484">
                  <c:v>43667.546875</c:v>
                </c:pt>
                <c:pt idx="485">
                  <c:v>43610.68359375</c:v>
                </c:pt>
                <c:pt idx="486">
                  <c:v>43683.953125</c:v>
                </c:pt>
                <c:pt idx="487">
                  <c:v>43718.7734375</c:v>
                </c:pt>
                <c:pt idx="488">
                  <c:v>43792.08984375</c:v>
                </c:pt>
                <c:pt idx="489">
                  <c:v>43781.31640625</c:v>
                </c:pt>
                <c:pt idx="490">
                  <c:v>43775.18359375</c:v>
                </c:pt>
                <c:pt idx="491">
                  <c:v>43770.91015625</c:v>
                </c:pt>
                <c:pt idx="492">
                  <c:v>43761.31640625</c:v>
                </c:pt>
                <c:pt idx="493">
                  <c:v>43726.7734375</c:v>
                </c:pt>
                <c:pt idx="494">
                  <c:v>43717.63671875</c:v>
                </c:pt>
                <c:pt idx="495">
                  <c:v>43731.86328125</c:v>
                </c:pt>
                <c:pt idx="496">
                  <c:v>43787.08984375</c:v>
                </c:pt>
                <c:pt idx="497">
                  <c:v>43788.953125</c:v>
                </c:pt>
                <c:pt idx="498">
                  <c:v>43824.08984375</c:v>
                </c:pt>
                <c:pt idx="499">
                  <c:v>43852.7265625</c:v>
                </c:pt>
                <c:pt idx="500">
                  <c:v>43890.2265625</c:v>
                </c:pt>
                <c:pt idx="501">
                  <c:v>43905.453125</c:v>
                </c:pt>
                <c:pt idx="502">
                  <c:v>43913.91015625</c:v>
                </c:pt>
                <c:pt idx="503">
                  <c:v>43898.0</c:v>
                </c:pt>
                <c:pt idx="504">
                  <c:v>43893.58984375</c:v>
                </c:pt>
                <c:pt idx="505">
                  <c:v>43894.68359375</c:v>
                </c:pt>
                <c:pt idx="506">
                  <c:v>43896.046875</c:v>
                </c:pt>
                <c:pt idx="507">
                  <c:v>43845.2734375</c:v>
                </c:pt>
                <c:pt idx="508">
                  <c:v>43847.13671875</c:v>
                </c:pt>
                <c:pt idx="509">
                  <c:v>43791.13671875</c:v>
                </c:pt>
                <c:pt idx="510">
                  <c:v>43768.453125</c:v>
                </c:pt>
                <c:pt idx="511">
                  <c:v>43731.5</c:v>
                </c:pt>
                <c:pt idx="512">
                  <c:v>43766.41015625</c:v>
                </c:pt>
                <c:pt idx="513">
                  <c:v>43732.81640625</c:v>
                </c:pt>
                <c:pt idx="514">
                  <c:v>43746.953125</c:v>
                </c:pt>
                <c:pt idx="515">
                  <c:v>43742.7734375</c:v>
                </c:pt>
                <c:pt idx="516">
                  <c:v>43729.81640625</c:v>
                </c:pt>
                <c:pt idx="517">
                  <c:v>43718.453125</c:v>
                </c:pt>
                <c:pt idx="518">
                  <c:v>43718.13671875</c:v>
                </c:pt>
                <c:pt idx="519">
                  <c:v>43729.0</c:v>
                </c:pt>
                <c:pt idx="520">
                  <c:v>43729.953125</c:v>
                </c:pt>
                <c:pt idx="521">
                  <c:v>43676.13671875</c:v>
                </c:pt>
                <c:pt idx="522">
                  <c:v>43619.5</c:v>
                </c:pt>
                <c:pt idx="523">
                  <c:v>43614.2734375</c:v>
                </c:pt>
                <c:pt idx="524">
                  <c:v>43638.0</c:v>
                </c:pt>
                <c:pt idx="525">
                  <c:v>43665.91015625</c:v>
                </c:pt>
                <c:pt idx="526">
                  <c:v>43695.2265625</c:v>
                </c:pt>
                <c:pt idx="527">
                  <c:v>43744.7265625</c:v>
                </c:pt>
                <c:pt idx="528">
                  <c:v>43774.5</c:v>
                </c:pt>
                <c:pt idx="529">
                  <c:v>43803.2734375</c:v>
                </c:pt>
                <c:pt idx="530">
                  <c:v>43799.81640625</c:v>
                </c:pt>
                <c:pt idx="531">
                  <c:v>43749.18359375</c:v>
                </c:pt>
                <c:pt idx="532">
                  <c:v>43766.68359375</c:v>
                </c:pt>
                <c:pt idx="533">
                  <c:v>43727.63671875</c:v>
                </c:pt>
                <c:pt idx="534">
                  <c:v>43715.08984375</c:v>
                </c:pt>
                <c:pt idx="535">
                  <c:v>43729.18359375</c:v>
                </c:pt>
                <c:pt idx="536">
                  <c:v>43707.81640625</c:v>
                </c:pt>
                <c:pt idx="537">
                  <c:v>43683.63671875</c:v>
                </c:pt>
                <c:pt idx="538">
                  <c:v>43636.86328125</c:v>
                </c:pt>
                <c:pt idx="539">
                  <c:v>43649.546875</c:v>
                </c:pt>
                <c:pt idx="540">
                  <c:v>43643.2265625</c:v>
                </c:pt>
                <c:pt idx="541">
                  <c:v>43652.08984375</c:v>
                </c:pt>
                <c:pt idx="542">
                  <c:v>43740.91015625</c:v>
                </c:pt>
                <c:pt idx="543">
                  <c:v>43763.7265625</c:v>
                </c:pt>
                <c:pt idx="544">
                  <c:v>43773.36328125</c:v>
                </c:pt>
                <c:pt idx="545">
                  <c:v>43781.18359375</c:v>
                </c:pt>
                <c:pt idx="546">
                  <c:v>43803.91015625</c:v>
                </c:pt>
                <c:pt idx="547">
                  <c:v>43836.18359375</c:v>
                </c:pt>
                <c:pt idx="548">
                  <c:v>43863.31640625</c:v>
                </c:pt>
                <c:pt idx="549">
                  <c:v>43872.36328125</c:v>
                </c:pt>
                <c:pt idx="550">
                  <c:v>43869.953125</c:v>
                </c:pt>
                <c:pt idx="551">
                  <c:v>43892.5</c:v>
                </c:pt>
                <c:pt idx="552">
                  <c:v>43900.953125</c:v>
                </c:pt>
                <c:pt idx="553">
                  <c:v>43907.31640625</c:v>
                </c:pt>
                <c:pt idx="554">
                  <c:v>43946.2265625</c:v>
                </c:pt>
                <c:pt idx="555">
                  <c:v>43972.0</c:v>
                </c:pt>
                <c:pt idx="556">
                  <c:v>43962.08984375</c:v>
                </c:pt>
                <c:pt idx="557">
                  <c:v>43940.91015625</c:v>
                </c:pt>
                <c:pt idx="558">
                  <c:v>43928.953125</c:v>
                </c:pt>
                <c:pt idx="559">
                  <c:v>43956.86328125</c:v>
                </c:pt>
                <c:pt idx="560">
                  <c:v>43966.7734375</c:v>
                </c:pt>
                <c:pt idx="561">
                  <c:v>43941.18359375</c:v>
                </c:pt>
                <c:pt idx="562">
                  <c:v>43924.7265625</c:v>
                </c:pt>
                <c:pt idx="563">
                  <c:v>43899.63671875</c:v>
                </c:pt>
                <c:pt idx="564">
                  <c:v>43832.13671875</c:v>
                </c:pt>
                <c:pt idx="565">
                  <c:v>43837.08984375</c:v>
                </c:pt>
                <c:pt idx="566">
                  <c:v>43835.31640625</c:v>
                </c:pt>
                <c:pt idx="567">
                  <c:v>43809.5</c:v>
                </c:pt>
                <c:pt idx="568">
                  <c:v>43737.2265625</c:v>
                </c:pt>
                <c:pt idx="569">
                  <c:v>43678.58984375</c:v>
                </c:pt>
                <c:pt idx="570">
                  <c:v>43720.31640625</c:v>
                </c:pt>
                <c:pt idx="571">
                  <c:v>43768.7734375</c:v>
                </c:pt>
                <c:pt idx="572">
                  <c:v>43780.7265625</c:v>
                </c:pt>
                <c:pt idx="573">
                  <c:v>43788.68359375</c:v>
                </c:pt>
                <c:pt idx="574">
                  <c:v>43822.08984375</c:v>
                </c:pt>
                <c:pt idx="575">
                  <c:v>43856.36328125</c:v>
                </c:pt>
                <c:pt idx="576">
                  <c:v>43897.7265625</c:v>
                </c:pt>
                <c:pt idx="577">
                  <c:v>43907.31640625</c:v>
                </c:pt>
                <c:pt idx="578">
                  <c:v>43899.5</c:v>
                </c:pt>
                <c:pt idx="579">
                  <c:v>43881.41015625</c:v>
                </c:pt>
                <c:pt idx="580">
                  <c:v>43891.63671875</c:v>
                </c:pt>
                <c:pt idx="581">
                  <c:v>43879.31640625</c:v>
                </c:pt>
                <c:pt idx="582">
                  <c:v>43806.86328125</c:v>
                </c:pt>
                <c:pt idx="583">
                  <c:v>43787.18359375</c:v>
                </c:pt>
                <c:pt idx="584">
                  <c:v>43780.36328125</c:v>
                </c:pt>
                <c:pt idx="585">
                  <c:v>43716.2265625</c:v>
                </c:pt>
                <c:pt idx="586">
                  <c:v>43770.5</c:v>
                </c:pt>
                <c:pt idx="587">
                  <c:v>43792.546875</c:v>
                </c:pt>
                <c:pt idx="588">
                  <c:v>43836.81640625</c:v>
                </c:pt>
                <c:pt idx="589">
                  <c:v>43821.5</c:v>
                </c:pt>
                <c:pt idx="590">
                  <c:v>43829.953125</c:v>
                </c:pt>
                <c:pt idx="591">
                  <c:v>43847.18359375</c:v>
                </c:pt>
                <c:pt idx="592">
                  <c:v>43874.7265625</c:v>
                </c:pt>
                <c:pt idx="593">
                  <c:v>43872.7265625</c:v>
                </c:pt>
                <c:pt idx="594">
                  <c:v>43855.63671875</c:v>
                </c:pt>
                <c:pt idx="595">
                  <c:v>43832.68359375</c:v>
                </c:pt>
                <c:pt idx="596">
                  <c:v>43820.546875</c:v>
                </c:pt>
                <c:pt idx="597">
                  <c:v>43814.5</c:v>
                </c:pt>
                <c:pt idx="598">
                  <c:v>43744.13671875</c:v>
                </c:pt>
                <c:pt idx="599">
                  <c:v>43715.86328125</c:v>
                </c:pt>
                <c:pt idx="600">
                  <c:v>43743.18359375</c:v>
                </c:pt>
                <c:pt idx="601">
                  <c:v>43801.5</c:v>
                </c:pt>
                <c:pt idx="602">
                  <c:v>43867.2734375</c:v>
                </c:pt>
                <c:pt idx="603">
                  <c:v>43916.0</c:v>
                </c:pt>
                <c:pt idx="604">
                  <c:v>43944.68359375</c:v>
                </c:pt>
                <c:pt idx="605">
                  <c:v>43916.81640625</c:v>
                </c:pt>
                <c:pt idx="606">
                  <c:v>43898.31640625</c:v>
                </c:pt>
                <c:pt idx="607">
                  <c:v>43926.91015625</c:v>
                </c:pt>
                <c:pt idx="608">
                  <c:v>43823.86328125</c:v>
                </c:pt>
                <c:pt idx="609">
                  <c:v>43839.81640625</c:v>
                </c:pt>
                <c:pt idx="610">
                  <c:v>43870.13671875</c:v>
                </c:pt>
                <c:pt idx="611">
                  <c:v>43837.0</c:v>
                </c:pt>
                <c:pt idx="612">
                  <c:v>43811.953125</c:v>
                </c:pt>
                <c:pt idx="613">
                  <c:v>43816.046875</c:v>
                </c:pt>
                <c:pt idx="614">
                  <c:v>43788.046875</c:v>
                </c:pt>
                <c:pt idx="615">
                  <c:v>43788.7265625</c:v>
                </c:pt>
                <c:pt idx="616">
                  <c:v>43776.5</c:v>
                </c:pt>
                <c:pt idx="617">
                  <c:v>43762.0</c:v>
                </c:pt>
                <c:pt idx="618">
                  <c:v>43763.58984375</c:v>
                </c:pt>
                <c:pt idx="619">
                  <c:v>43798.7265625</c:v>
                </c:pt>
                <c:pt idx="620">
                  <c:v>43813.7265625</c:v>
                </c:pt>
                <c:pt idx="621">
                  <c:v>43833.91015625</c:v>
                </c:pt>
                <c:pt idx="622">
                  <c:v>43842.63671875</c:v>
                </c:pt>
                <c:pt idx="623">
                  <c:v>43883.2265625</c:v>
                </c:pt>
                <c:pt idx="624">
                  <c:v>43855.2265625</c:v>
                </c:pt>
                <c:pt idx="625">
                  <c:v>43882.36328125</c:v>
                </c:pt>
                <c:pt idx="626">
                  <c:v>43870.91015625</c:v>
                </c:pt>
                <c:pt idx="627">
                  <c:v>43868.58984375</c:v>
                </c:pt>
                <c:pt idx="628">
                  <c:v>43897.36328125</c:v>
                </c:pt>
                <c:pt idx="629">
                  <c:v>43930.18359375</c:v>
                </c:pt>
                <c:pt idx="630">
                  <c:v>43934.81640625</c:v>
                </c:pt>
                <c:pt idx="631">
                  <c:v>43926.18359375</c:v>
                </c:pt>
                <c:pt idx="632">
                  <c:v>43910.453125</c:v>
                </c:pt>
                <c:pt idx="633">
                  <c:v>43964.36328125</c:v>
                </c:pt>
                <c:pt idx="634">
                  <c:v>43951.046875</c:v>
                </c:pt>
                <c:pt idx="635">
                  <c:v>43947.0</c:v>
                </c:pt>
                <c:pt idx="636">
                  <c:v>43917.7265625</c:v>
                </c:pt>
                <c:pt idx="637">
                  <c:v>43977.91015625</c:v>
                </c:pt>
                <c:pt idx="638">
                  <c:v>44010.7265625</c:v>
                </c:pt>
                <c:pt idx="639">
                  <c:v>44029.046875</c:v>
                </c:pt>
                <c:pt idx="640">
                  <c:v>44042.41015625</c:v>
                </c:pt>
                <c:pt idx="641">
                  <c:v>44019.5</c:v>
                </c:pt>
                <c:pt idx="642">
                  <c:v>44014.31640625</c:v>
                </c:pt>
                <c:pt idx="643">
                  <c:v>44034.58984375</c:v>
                </c:pt>
                <c:pt idx="644">
                  <c:v>44033.7734375</c:v>
                </c:pt>
                <c:pt idx="645">
                  <c:v>44021.18359375</c:v>
                </c:pt>
                <c:pt idx="646">
                  <c:v>44019.18359375</c:v>
                </c:pt>
                <c:pt idx="647">
                  <c:v>43998.0</c:v>
                </c:pt>
                <c:pt idx="648">
                  <c:v>44017.546875</c:v>
                </c:pt>
                <c:pt idx="649">
                  <c:v>44039.7265625</c:v>
                </c:pt>
                <c:pt idx="650">
                  <c:v>44078.08984375</c:v>
                </c:pt>
                <c:pt idx="651">
                  <c:v>44104.0</c:v>
                </c:pt>
                <c:pt idx="652">
                  <c:v>44142.2734375</c:v>
                </c:pt>
                <c:pt idx="653">
                  <c:v>44125.68359375</c:v>
                </c:pt>
                <c:pt idx="654">
                  <c:v>44142.08984375</c:v>
                </c:pt>
              </c:numCache>
            </c:numRef>
          </c:yVal>
          <c:smooth val="0"/>
        </c:ser>
        <c:ser>
          <c:idx val="1"/>
          <c:order val="1"/>
          <c:tx>
            <c:strRef>
              <c:f>'unif profiles px val 2'!$N$5</c:f>
              <c:strCache>
                <c:ptCount val="1"/>
                <c:pt idx="0">
                  <c:v>left side, down</c:v>
                </c:pt>
              </c:strCache>
            </c:strRef>
          </c:tx>
          <c:spPr>
            <a:ln w="28575">
              <a:noFill/>
            </a:ln>
          </c:spPr>
          <c:yVal>
            <c:numRef>
              <c:f>'unif profiles px val 2'!$O$6:$O$660</c:f>
              <c:numCache>
                <c:formatCode>General</c:formatCode>
                <c:ptCount val="655"/>
                <c:pt idx="0">
                  <c:v>43265.046875</c:v>
                </c:pt>
                <c:pt idx="1">
                  <c:v>43268.2734375</c:v>
                </c:pt>
                <c:pt idx="2">
                  <c:v>43226.18359375</c:v>
                </c:pt>
                <c:pt idx="3">
                  <c:v>43255.13671875</c:v>
                </c:pt>
                <c:pt idx="4">
                  <c:v>43280.36328125</c:v>
                </c:pt>
                <c:pt idx="5">
                  <c:v>43291.5</c:v>
                </c:pt>
                <c:pt idx="6">
                  <c:v>43325.7734375</c:v>
                </c:pt>
                <c:pt idx="7">
                  <c:v>43329.2265625</c:v>
                </c:pt>
                <c:pt idx="8">
                  <c:v>43354.453125</c:v>
                </c:pt>
                <c:pt idx="9">
                  <c:v>43360.7265625</c:v>
                </c:pt>
                <c:pt idx="10">
                  <c:v>43301.7734375</c:v>
                </c:pt>
                <c:pt idx="11">
                  <c:v>43341.58984375</c:v>
                </c:pt>
                <c:pt idx="12">
                  <c:v>43313.81640625</c:v>
                </c:pt>
                <c:pt idx="13">
                  <c:v>43338.41015625</c:v>
                </c:pt>
                <c:pt idx="14">
                  <c:v>43280.81640625</c:v>
                </c:pt>
                <c:pt idx="15">
                  <c:v>43292.0</c:v>
                </c:pt>
                <c:pt idx="16">
                  <c:v>43248.5</c:v>
                </c:pt>
                <c:pt idx="17">
                  <c:v>43249.046875</c:v>
                </c:pt>
                <c:pt idx="18">
                  <c:v>43248.31640625</c:v>
                </c:pt>
                <c:pt idx="19">
                  <c:v>43257.18359375</c:v>
                </c:pt>
                <c:pt idx="20">
                  <c:v>43271.31640625</c:v>
                </c:pt>
                <c:pt idx="21">
                  <c:v>43303.13671875</c:v>
                </c:pt>
                <c:pt idx="22">
                  <c:v>43295.546875</c:v>
                </c:pt>
                <c:pt idx="23">
                  <c:v>43286.0</c:v>
                </c:pt>
                <c:pt idx="24">
                  <c:v>43285.91015625</c:v>
                </c:pt>
                <c:pt idx="25">
                  <c:v>43265.2265625</c:v>
                </c:pt>
                <c:pt idx="26">
                  <c:v>43287.546875</c:v>
                </c:pt>
                <c:pt idx="27">
                  <c:v>43260.63671875</c:v>
                </c:pt>
                <c:pt idx="28">
                  <c:v>43273.91015625</c:v>
                </c:pt>
                <c:pt idx="29">
                  <c:v>43284.2265625</c:v>
                </c:pt>
                <c:pt idx="30">
                  <c:v>43324.7734375</c:v>
                </c:pt>
                <c:pt idx="31">
                  <c:v>43320.58984375</c:v>
                </c:pt>
                <c:pt idx="32">
                  <c:v>43362.68359375</c:v>
                </c:pt>
                <c:pt idx="33">
                  <c:v>43393.0</c:v>
                </c:pt>
                <c:pt idx="34">
                  <c:v>43342.18359375</c:v>
                </c:pt>
                <c:pt idx="35">
                  <c:v>43311.2265625</c:v>
                </c:pt>
                <c:pt idx="36">
                  <c:v>43257.08984375</c:v>
                </c:pt>
                <c:pt idx="37">
                  <c:v>43279.91015625</c:v>
                </c:pt>
                <c:pt idx="38">
                  <c:v>43217.546875</c:v>
                </c:pt>
                <c:pt idx="39">
                  <c:v>43167.36328125</c:v>
                </c:pt>
                <c:pt idx="40">
                  <c:v>43233.86328125</c:v>
                </c:pt>
                <c:pt idx="41">
                  <c:v>43275.7265625</c:v>
                </c:pt>
                <c:pt idx="42">
                  <c:v>43305.046875</c:v>
                </c:pt>
                <c:pt idx="43">
                  <c:v>43285.91015625</c:v>
                </c:pt>
                <c:pt idx="44">
                  <c:v>43261.58984375</c:v>
                </c:pt>
                <c:pt idx="45">
                  <c:v>43227.0</c:v>
                </c:pt>
                <c:pt idx="46">
                  <c:v>43269.5</c:v>
                </c:pt>
                <c:pt idx="47">
                  <c:v>43239.7734375</c:v>
                </c:pt>
                <c:pt idx="48">
                  <c:v>43236.58984375</c:v>
                </c:pt>
                <c:pt idx="49">
                  <c:v>43259.81640625</c:v>
                </c:pt>
                <c:pt idx="50">
                  <c:v>43280.2265625</c:v>
                </c:pt>
                <c:pt idx="51">
                  <c:v>43270.953125</c:v>
                </c:pt>
                <c:pt idx="52">
                  <c:v>43283.0</c:v>
                </c:pt>
                <c:pt idx="53">
                  <c:v>43288.546875</c:v>
                </c:pt>
                <c:pt idx="54">
                  <c:v>43278.953125</c:v>
                </c:pt>
                <c:pt idx="55">
                  <c:v>43318.63671875</c:v>
                </c:pt>
                <c:pt idx="56">
                  <c:v>43345.046875</c:v>
                </c:pt>
                <c:pt idx="57">
                  <c:v>43358.36328125</c:v>
                </c:pt>
                <c:pt idx="58">
                  <c:v>43404.91015625</c:v>
                </c:pt>
                <c:pt idx="59">
                  <c:v>43373.08984375</c:v>
                </c:pt>
                <c:pt idx="60">
                  <c:v>43331.86328125</c:v>
                </c:pt>
                <c:pt idx="61">
                  <c:v>43233.2265625</c:v>
                </c:pt>
                <c:pt idx="62">
                  <c:v>43248.18359375</c:v>
                </c:pt>
                <c:pt idx="63">
                  <c:v>43114.7734375</c:v>
                </c:pt>
                <c:pt idx="64">
                  <c:v>43216.08984375</c:v>
                </c:pt>
                <c:pt idx="65">
                  <c:v>43177.86328125</c:v>
                </c:pt>
                <c:pt idx="66">
                  <c:v>43174.63671875</c:v>
                </c:pt>
                <c:pt idx="67">
                  <c:v>43188.41015625</c:v>
                </c:pt>
                <c:pt idx="68">
                  <c:v>43179.2734375</c:v>
                </c:pt>
                <c:pt idx="69">
                  <c:v>43254.41015625</c:v>
                </c:pt>
                <c:pt idx="70">
                  <c:v>43363.41015625</c:v>
                </c:pt>
                <c:pt idx="71">
                  <c:v>43445.046875</c:v>
                </c:pt>
                <c:pt idx="72">
                  <c:v>43464.0</c:v>
                </c:pt>
                <c:pt idx="73">
                  <c:v>43494.68359375</c:v>
                </c:pt>
                <c:pt idx="74">
                  <c:v>43517.953125</c:v>
                </c:pt>
                <c:pt idx="75">
                  <c:v>43510.68359375</c:v>
                </c:pt>
                <c:pt idx="76">
                  <c:v>43478.18359375</c:v>
                </c:pt>
                <c:pt idx="77">
                  <c:v>43421.0</c:v>
                </c:pt>
                <c:pt idx="78">
                  <c:v>43401.453125</c:v>
                </c:pt>
                <c:pt idx="79">
                  <c:v>43373.5</c:v>
                </c:pt>
                <c:pt idx="80">
                  <c:v>43370.5</c:v>
                </c:pt>
                <c:pt idx="81">
                  <c:v>43364.546875</c:v>
                </c:pt>
                <c:pt idx="82">
                  <c:v>43370.36328125</c:v>
                </c:pt>
                <c:pt idx="83">
                  <c:v>43361.046875</c:v>
                </c:pt>
                <c:pt idx="84">
                  <c:v>43360.18359375</c:v>
                </c:pt>
                <c:pt idx="85">
                  <c:v>43323.453125</c:v>
                </c:pt>
                <c:pt idx="86">
                  <c:v>43335.13671875</c:v>
                </c:pt>
                <c:pt idx="87">
                  <c:v>43316.7734375</c:v>
                </c:pt>
                <c:pt idx="88">
                  <c:v>43302.86328125</c:v>
                </c:pt>
                <c:pt idx="89">
                  <c:v>43267.58984375</c:v>
                </c:pt>
                <c:pt idx="90">
                  <c:v>43233.08984375</c:v>
                </c:pt>
                <c:pt idx="91">
                  <c:v>43249.953125</c:v>
                </c:pt>
                <c:pt idx="92">
                  <c:v>43254.453125</c:v>
                </c:pt>
                <c:pt idx="93">
                  <c:v>43286.36328125</c:v>
                </c:pt>
                <c:pt idx="94">
                  <c:v>43285.2734375</c:v>
                </c:pt>
                <c:pt idx="95">
                  <c:v>43289.81640625</c:v>
                </c:pt>
                <c:pt idx="96">
                  <c:v>43301.2265625</c:v>
                </c:pt>
                <c:pt idx="97">
                  <c:v>43297.91015625</c:v>
                </c:pt>
                <c:pt idx="98">
                  <c:v>43289.41015625</c:v>
                </c:pt>
                <c:pt idx="99">
                  <c:v>43294.2734375</c:v>
                </c:pt>
                <c:pt idx="100">
                  <c:v>43249.86328125</c:v>
                </c:pt>
                <c:pt idx="101">
                  <c:v>43275.7734375</c:v>
                </c:pt>
                <c:pt idx="102">
                  <c:v>43295.953125</c:v>
                </c:pt>
                <c:pt idx="103">
                  <c:v>43272.08984375</c:v>
                </c:pt>
                <c:pt idx="104">
                  <c:v>43306.2734375</c:v>
                </c:pt>
                <c:pt idx="105">
                  <c:v>43294.36328125</c:v>
                </c:pt>
                <c:pt idx="106">
                  <c:v>43333.63671875</c:v>
                </c:pt>
                <c:pt idx="107">
                  <c:v>43318.68359375</c:v>
                </c:pt>
                <c:pt idx="108">
                  <c:v>43297.5</c:v>
                </c:pt>
                <c:pt idx="109">
                  <c:v>43290.5</c:v>
                </c:pt>
                <c:pt idx="110">
                  <c:v>43245.81640625</c:v>
                </c:pt>
                <c:pt idx="111">
                  <c:v>43287.86328125</c:v>
                </c:pt>
                <c:pt idx="112">
                  <c:v>43306.2734375</c:v>
                </c:pt>
                <c:pt idx="113">
                  <c:v>43269.5</c:v>
                </c:pt>
                <c:pt idx="114">
                  <c:v>43233.91015625</c:v>
                </c:pt>
                <c:pt idx="115">
                  <c:v>43189.86328125</c:v>
                </c:pt>
                <c:pt idx="116">
                  <c:v>43165.546875</c:v>
                </c:pt>
                <c:pt idx="117">
                  <c:v>43179.91015625</c:v>
                </c:pt>
                <c:pt idx="118">
                  <c:v>43204.31640625</c:v>
                </c:pt>
                <c:pt idx="119">
                  <c:v>43138.2265625</c:v>
                </c:pt>
                <c:pt idx="120">
                  <c:v>43135.046875</c:v>
                </c:pt>
                <c:pt idx="121">
                  <c:v>43216.91015625</c:v>
                </c:pt>
                <c:pt idx="122">
                  <c:v>43293.91015625</c:v>
                </c:pt>
                <c:pt idx="123">
                  <c:v>43351.08984375</c:v>
                </c:pt>
                <c:pt idx="124">
                  <c:v>43372.18359375</c:v>
                </c:pt>
                <c:pt idx="125">
                  <c:v>43355.18359375</c:v>
                </c:pt>
                <c:pt idx="126">
                  <c:v>43350.2734375</c:v>
                </c:pt>
                <c:pt idx="127">
                  <c:v>43352.953125</c:v>
                </c:pt>
                <c:pt idx="128">
                  <c:v>43379.36328125</c:v>
                </c:pt>
                <c:pt idx="129">
                  <c:v>43376.546875</c:v>
                </c:pt>
                <c:pt idx="130">
                  <c:v>43391.453125</c:v>
                </c:pt>
                <c:pt idx="131">
                  <c:v>43450.91015625</c:v>
                </c:pt>
                <c:pt idx="132">
                  <c:v>43402.18359375</c:v>
                </c:pt>
                <c:pt idx="133">
                  <c:v>43394.41015625</c:v>
                </c:pt>
                <c:pt idx="134">
                  <c:v>43357.36328125</c:v>
                </c:pt>
                <c:pt idx="135">
                  <c:v>43300.2734375</c:v>
                </c:pt>
                <c:pt idx="136">
                  <c:v>43276.31640625</c:v>
                </c:pt>
                <c:pt idx="137">
                  <c:v>43303.41015625</c:v>
                </c:pt>
                <c:pt idx="138">
                  <c:v>43310.453125</c:v>
                </c:pt>
                <c:pt idx="139">
                  <c:v>43265.63671875</c:v>
                </c:pt>
                <c:pt idx="140">
                  <c:v>43289.08984375</c:v>
                </c:pt>
                <c:pt idx="141">
                  <c:v>43276.86328125</c:v>
                </c:pt>
                <c:pt idx="142">
                  <c:v>43297.41015625</c:v>
                </c:pt>
                <c:pt idx="143">
                  <c:v>43319.68359375</c:v>
                </c:pt>
                <c:pt idx="144">
                  <c:v>43285.91015625</c:v>
                </c:pt>
                <c:pt idx="145">
                  <c:v>43232.13671875</c:v>
                </c:pt>
                <c:pt idx="146">
                  <c:v>43237.0</c:v>
                </c:pt>
                <c:pt idx="147">
                  <c:v>43202.2265625</c:v>
                </c:pt>
                <c:pt idx="148">
                  <c:v>43225.08984375</c:v>
                </c:pt>
                <c:pt idx="149">
                  <c:v>43307.0</c:v>
                </c:pt>
                <c:pt idx="150">
                  <c:v>43287.7265625</c:v>
                </c:pt>
                <c:pt idx="151">
                  <c:v>43241.86328125</c:v>
                </c:pt>
                <c:pt idx="152">
                  <c:v>43201.546875</c:v>
                </c:pt>
                <c:pt idx="153">
                  <c:v>43194.41015625</c:v>
                </c:pt>
                <c:pt idx="154">
                  <c:v>43200.18359375</c:v>
                </c:pt>
                <c:pt idx="155">
                  <c:v>43189.36328125</c:v>
                </c:pt>
                <c:pt idx="156">
                  <c:v>43215.86328125</c:v>
                </c:pt>
                <c:pt idx="157">
                  <c:v>43204.36328125</c:v>
                </c:pt>
                <c:pt idx="158">
                  <c:v>43195.91015625</c:v>
                </c:pt>
                <c:pt idx="159">
                  <c:v>43136.86328125</c:v>
                </c:pt>
                <c:pt idx="160">
                  <c:v>43168.7734375</c:v>
                </c:pt>
                <c:pt idx="161">
                  <c:v>43162.2265625</c:v>
                </c:pt>
                <c:pt idx="162">
                  <c:v>43190.86328125</c:v>
                </c:pt>
                <c:pt idx="163">
                  <c:v>43215.08984375</c:v>
                </c:pt>
                <c:pt idx="164">
                  <c:v>43242.046875</c:v>
                </c:pt>
                <c:pt idx="165">
                  <c:v>43234.0</c:v>
                </c:pt>
                <c:pt idx="166">
                  <c:v>43230.36328125</c:v>
                </c:pt>
                <c:pt idx="167">
                  <c:v>43236.046875</c:v>
                </c:pt>
                <c:pt idx="168">
                  <c:v>43247.7265625</c:v>
                </c:pt>
                <c:pt idx="169">
                  <c:v>43290.41015625</c:v>
                </c:pt>
                <c:pt idx="170">
                  <c:v>43309.81640625</c:v>
                </c:pt>
                <c:pt idx="171">
                  <c:v>43303.58984375</c:v>
                </c:pt>
                <c:pt idx="172">
                  <c:v>43280.58984375</c:v>
                </c:pt>
                <c:pt idx="173">
                  <c:v>43208.953125</c:v>
                </c:pt>
                <c:pt idx="174">
                  <c:v>43157.41015625</c:v>
                </c:pt>
                <c:pt idx="175">
                  <c:v>43137.58984375</c:v>
                </c:pt>
                <c:pt idx="176">
                  <c:v>43127.7265625</c:v>
                </c:pt>
                <c:pt idx="177">
                  <c:v>43148.2265625</c:v>
                </c:pt>
                <c:pt idx="178">
                  <c:v>43218.63671875</c:v>
                </c:pt>
                <c:pt idx="179">
                  <c:v>43291.546875</c:v>
                </c:pt>
                <c:pt idx="180">
                  <c:v>43329.046875</c:v>
                </c:pt>
                <c:pt idx="181">
                  <c:v>43326.18359375</c:v>
                </c:pt>
                <c:pt idx="182">
                  <c:v>43232.63671875</c:v>
                </c:pt>
                <c:pt idx="183">
                  <c:v>43150.91015625</c:v>
                </c:pt>
                <c:pt idx="184">
                  <c:v>43200.36328125</c:v>
                </c:pt>
                <c:pt idx="185">
                  <c:v>43141.546875</c:v>
                </c:pt>
                <c:pt idx="186">
                  <c:v>43158.31640625</c:v>
                </c:pt>
                <c:pt idx="187">
                  <c:v>43188.41015625</c:v>
                </c:pt>
                <c:pt idx="188">
                  <c:v>43194.2734375</c:v>
                </c:pt>
                <c:pt idx="189">
                  <c:v>43248.36328125</c:v>
                </c:pt>
                <c:pt idx="190">
                  <c:v>43255.58984375</c:v>
                </c:pt>
                <c:pt idx="191">
                  <c:v>43245.953125</c:v>
                </c:pt>
                <c:pt idx="192">
                  <c:v>43218.41015625</c:v>
                </c:pt>
                <c:pt idx="193">
                  <c:v>43214.2734375</c:v>
                </c:pt>
                <c:pt idx="194">
                  <c:v>43218.5</c:v>
                </c:pt>
                <c:pt idx="195">
                  <c:v>43231.68359375</c:v>
                </c:pt>
                <c:pt idx="196">
                  <c:v>43272.0</c:v>
                </c:pt>
                <c:pt idx="197">
                  <c:v>43315.0</c:v>
                </c:pt>
                <c:pt idx="198">
                  <c:v>43388.953125</c:v>
                </c:pt>
                <c:pt idx="199">
                  <c:v>43381.63671875</c:v>
                </c:pt>
                <c:pt idx="200">
                  <c:v>43340.453125</c:v>
                </c:pt>
                <c:pt idx="201">
                  <c:v>43323.63671875</c:v>
                </c:pt>
                <c:pt idx="202">
                  <c:v>43297.41015625</c:v>
                </c:pt>
                <c:pt idx="203">
                  <c:v>43263.58984375</c:v>
                </c:pt>
                <c:pt idx="204">
                  <c:v>43231.18359375</c:v>
                </c:pt>
                <c:pt idx="205">
                  <c:v>43235.7734375</c:v>
                </c:pt>
                <c:pt idx="206">
                  <c:v>43232.68359375</c:v>
                </c:pt>
                <c:pt idx="207">
                  <c:v>43232.86328125</c:v>
                </c:pt>
                <c:pt idx="208">
                  <c:v>43236.08984375</c:v>
                </c:pt>
                <c:pt idx="209">
                  <c:v>43165.68359375</c:v>
                </c:pt>
                <c:pt idx="210">
                  <c:v>43148.5</c:v>
                </c:pt>
                <c:pt idx="211">
                  <c:v>43173.18359375</c:v>
                </c:pt>
                <c:pt idx="212">
                  <c:v>43233.5</c:v>
                </c:pt>
                <c:pt idx="213">
                  <c:v>43215.81640625</c:v>
                </c:pt>
                <c:pt idx="214">
                  <c:v>43223.0</c:v>
                </c:pt>
                <c:pt idx="215">
                  <c:v>43263.86328125</c:v>
                </c:pt>
                <c:pt idx="216">
                  <c:v>43275.63671875</c:v>
                </c:pt>
                <c:pt idx="217">
                  <c:v>43267.58984375</c:v>
                </c:pt>
                <c:pt idx="218">
                  <c:v>43241.91015625</c:v>
                </c:pt>
                <c:pt idx="219">
                  <c:v>43231.7265625</c:v>
                </c:pt>
                <c:pt idx="220">
                  <c:v>43196.58984375</c:v>
                </c:pt>
                <c:pt idx="221">
                  <c:v>43201.046875</c:v>
                </c:pt>
                <c:pt idx="222">
                  <c:v>43195.046875</c:v>
                </c:pt>
                <c:pt idx="223">
                  <c:v>43179.13671875</c:v>
                </c:pt>
                <c:pt idx="224">
                  <c:v>43218.0</c:v>
                </c:pt>
                <c:pt idx="225">
                  <c:v>43158.86328125</c:v>
                </c:pt>
                <c:pt idx="226">
                  <c:v>43129.5</c:v>
                </c:pt>
                <c:pt idx="227">
                  <c:v>43177.2265625</c:v>
                </c:pt>
                <c:pt idx="228">
                  <c:v>43217.18359375</c:v>
                </c:pt>
                <c:pt idx="229">
                  <c:v>43273.68359375</c:v>
                </c:pt>
                <c:pt idx="230">
                  <c:v>43255.91015625</c:v>
                </c:pt>
                <c:pt idx="231">
                  <c:v>43285.953125</c:v>
                </c:pt>
                <c:pt idx="232">
                  <c:v>43287.31640625</c:v>
                </c:pt>
                <c:pt idx="233">
                  <c:v>43308.546875</c:v>
                </c:pt>
                <c:pt idx="234">
                  <c:v>43242.046875</c:v>
                </c:pt>
                <c:pt idx="235">
                  <c:v>43240.86328125</c:v>
                </c:pt>
                <c:pt idx="236">
                  <c:v>43195.41015625</c:v>
                </c:pt>
                <c:pt idx="237">
                  <c:v>43193.7265625</c:v>
                </c:pt>
                <c:pt idx="238">
                  <c:v>43185.5</c:v>
                </c:pt>
                <c:pt idx="239">
                  <c:v>43166.2734375</c:v>
                </c:pt>
                <c:pt idx="240">
                  <c:v>43132.36328125</c:v>
                </c:pt>
                <c:pt idx="241">
                  <c:v>43112.08984375</c:v>
                </c:pt>
                <c:pt idx="242">
                  <c:v>43111.68359375</c:v>
                </c:pt>
                <c:pt idx="243">
                  <c:v>43159.68359375</c:v>
                </c:pt>
                <c:pt idx="244">
                  <c:v>43214.91015625</c:v>
                </c:pt>
                <c:pt idx="245">
                  <c:v>43223.68359375</c:v>
                </c:pt>
                <c:pt idx="246">
                  <c:v>43234.2734375</c:v>
                </c:pt>
                <c:pt idx="247">
                  <c:v>43193.68359375</c:v>
                </c:pt>
                <c:pt idx="248">
                  <c:v>43223.91015625</c:v>
                </c:pt>
                <c:pt idx="249">
                  <c:v>43244.41015625</c:v>
                </c:pt>
                <c:pt idx="250">
                  <c:v>43266.31640625</c:v>
                </c:pt>
                <c:pt idx="251">
                  <c:v>43249.046875</c:v>
                </c:pt>
                <c:pt idx="252">
                  <c:v>43299.58984375</c:v>
                </c:pt>
                <c:pt idx="253">
                  <c:v>43263.18359375</c:v>
                </c:pt>
                <c:pt idx="254">
                  <c:v>43219.453125</c:v>
                </c:pt>
                <c:pt idx="255">
                  <c:v>43289.13671875</c:v>
                </c:pt>
                <c:pt idx="256">
                  <c:v>43325.13671875</c:v>
                </c:pt>
                <c:pt idx="257">
                  <c:v>43357.18359375</c:v>
                </c:pt>
                <c:pt idx="258">
                  <c:v>43382.63671875</c:v>
                </c:pt>
                <c:pt idx="259">
                  <c:v>43354.546875</c:v>
                </c:pt>
                <c:pt idx="260">
                  <c:v>43373.36328125</c:v>
                </c:pt>
                <c:pt idx="261">
                  <c:v>43320.41015625</c:v>
                </c:pt>
                <c:pt idx="262">
                  <c:v>43284.953125</c:v>
                </c:pt>
                <c:pt idx="263">
                  <c:v>43308.91015625</c:v>
                </c:pt>
                <c:pt idx="264">
                  <c:v>43308.7734375</c:v>
                </c:pt>
                <c:pt idx="265">
                  <c:v>43315.63671875</c:v>
                </c:pt>
                <c:pt idx="266">
                  <c:v>43343.953125</c:v>
                </c:pt>
                <c:pt idx="267">
                  <c:v>43346.08984375</c:v>
                </c:pt>
                <c:pt idx="268">
                  <c:v>43334.7734375</c:v>
                </c:pt>
                <c:pt idx="269">
                  <c:v>43312.7734375</c:v>
                </c:pt>
                <c:pt idx="270">
                  <c:v>43309.7734375</c:v>
                </c:pt>
                <c:pt idx="271">
                  <c:v>43345.08984375</c:v>
                </c:pt>
                <c:pt idx="272">
                  <c:v>43370.08984375</c:v>
                </c:pt>
                <c:pt idx="273">
                  <c:v>43419.7734375</c:v>
                </c:pt>
                <c:pt idx="274">
                  <c:v>43376.2265625</c:v>
                </c:pt>
                <c:pt idx="275">
                  <c:v>43374.453125</c:v>
                </c:pt>
                <c:pt idx="276">
                  <c:v>43368.36328125</c:v>
                </c:pt>
                <c:pt idx="277">
                  <c:v>43415.2734375</c:v>
                </c:pt>
                <c:pt idx="278">
                  <c:v>43390.0</c:v>
                </c:pt>
                <c:pt idx="279">
                  <c:v>43415.86328125</c:v>
                </c:pt>
                <c:pt idx="280">
                  <c:v>43470.7734375</c:v>
                </c:pt>
                <c:pt idx="281">
                  <c:v>43450.046875</c:v>
                </c:pt>
                <c:pt idx="282">
                  <c:v>43505.0</c:v>
                </c:pt>
                <c:pt idx="283">
                  <c:v>43543.13671875</c:v>
                </c:pt>
                <c:pt idx="284">
                  <c:v>43476.31640625</c:v>
                </c:pt>
                <c:pt idx="285">
                  <c:v>43423.2265625</c:v>
                </c:pt>
                <c:pt idx="286">
                  <c:v>43400.41015625</c:v>
                </c:pt>
                <c:pt idx="287">
                  <c:v>43361.7734375</c:v>
                </c:pt>
                <c:pt idx="288">
                  <c:v>43369.68359375</c:v>
                </c:pt>
                <c:pt idx="289">
                  <c:v>43431.86328125</c:v>
                </c:pt>
                <c:pt idx="290">
                  <c:v>43495.81640625</c:v>
                </c:pt>
                <c:pt idx="291">
                  <c:v>43543.7734375</c:v>
                </c:pt>
                <c:pt idx="292">
                  <c:v>43528.453125</c:v>
                </c:pt>
                <c:pt idx="293">
                  <c:v>43465.2734375</c:v>
                </c:pt>
                <c:pt idx="294">
                  <c:v>43451.7265625</c:v>
                </c:pt>
                <c:pt idx="295">
                  <c:v>43439.2265625</c:v>
                </c:pt>
                <c:pt idx="296">
                  <c:v>43400.08984375</c:v>
                </c:pt>
                <c:pt idx="297">
                  <c:v>43359.7734375</c:v>
                </c:pt>
                <c:pt idx="298">
                  <c:v>43392.5</c:v>
                </c:pt>
                <c:pt idx="299">
                  <c:v>43405.0</c:v>
                </c:pt>
                <c:pt idx="300">
                  <c:v>43420.5</c:v>
                </c:pt>
                <c:pt idx="301">
                  <c:v>43391.81640625</c:v>
                </c:pt>
                <c:pt idx="302">
                  <c:v>43480.2734375</c:v>
                </c:pt>
                <c:pt idx="303">
                  <c:v>43466.68359375</c:v>
                </c:pt>
                <c:pt idx="304">
                  <c:v>43451.63671875</c:v>
                </c:pt>
                <c:pt idx="305">
                  <c:v>43461.86328125</c:v>
                </c:pt>
                <c:pt idx="306">
                  <c:v>43428.08984375</c:v>
                </c:pt>
                <c:pt idx="307">
                  <c:v>43441.68359375</c:v>
                </c:pt>
                <c:pt idx="308">
                  <c:v>43465.546875</c:v>
                </c:pt>
                <c:pt idx="309">
                  <c:v>43505.58984375</c:v>
                </c:pt>
                <c:pt idx="310">
                  <c:v>43511.81640625</c:v>
                </c:pt>
                <c:pt idx="311">
                  <c:v>43517.953125</c:v>
                </c:pt>
                <c:pt idx="312">
                  <c:v>43519.68359375</c:v>
                </c:pt>
                <c:pt idx="313">
                  <c:v>43543.7265625</c:v>
                </c:pt>
                <c:pt idx="314">
                  <c:v>43556.18359375</c:v>
                </c:pt>
                <c:pt idx="315">
                  <c:v>43570.08984375</c:v>
                </c:pt>
                <c:pt idx="316">
                  <c:v>43588.2265625</c:v>
                </c:pt>
                <c:pt idx="317">
                  <c:v>43627.0</c:v>
                </c:pt>
                <c:pt idx="318">
                  <c:v>43614.2734375</c:v>
                </c:pt>
                <c:pt idx="319">
                  <c:v>43584.63671875</c:v>
                </c:pt>
                <c:pt idx="320">
                  <c:v>43562.7265625</c:v>
                </c:pt>
                <c:pt idx="321">
                  <c:v>43531.68359375</c:v>
                </c:pt>
                <c:pt idx="322">
                  <c:v>43513.08984375</c:v>
                </c:pt>
                <c:pt idx="323">
                  <c:v>43514.86328125</c:v>
                </c:pt>
                <c:pt idx="324">
                  <c:v>43524.36328125</c:v>
                </c:pt>
                <c:pt idx="325">
                  <c:v>43570.08984375</c:v>
                </c:pt>
                <c:pt idx="326">
                  <c:v>43502.046875</c:v>
                </c:pt>
                <c:pt idx="327">
                  <c:v>43502.953125</c:v>
                </c:pt>
                <c:pt idx="328">
                  <c:v>43502.7734375</c:v>
                </c:pt>
                <c:pt idx="329">
                  <c:v>43467.31640625</c:v>
                </c:pt>
                <c:pt idx="330">
                  <c:v>43426.08984375</c:v>
                </c:pt>
                <c:pt idx="331">
                  <c:v>43386.7265625</c:v>
                </c:pt>
                <c:pt idx="332">
                  <c:v>43369.2265625</c:v>
                </c:pt>
                <c:pt idx="333">
                  <c:v>43414.953125</c:v>
                </c:pt>
                <c:pt idx="334">
                  <c:v>43494.31640625</c:v>
                </c:pt>
                <c:pt idx="335">
                  <c:v>43557.546875</c:v>
                </c:pt>
                <c:pt idx="336">
                  <c:v>43575.08984375</c:v>
                </c:pt>
                <c:pt idx="337">
                  <c:v>43596.2734375</c:v>
                </c:pt>
                <c:pt idx="338">
                  <c:v>43571.2734375</c:v>
                </c:pt>
                <c:pt idx="339">
                  <c:v>43594.18359375</c:v>
                </c:pt>
                <c:pt idx="340">
                  <c:v>43603.7265625</c:v>
                </c:pt>
                <c:pt idx="341">
                  <c:v>43611.18359375</c:v>
                </c:pt>
                <c:pt idx="342">
                  <c:v>43573.91015625</c:v>
                </c:pt>
                <c:pt idx="343">
                  <c:v>43586.41015625</c:v>
                </c:pt>
                <c:pt idx="344">
                  <c:v>43603.18359375</c:v>
                </c:pt>
                <c:pt idx="345">
                  <c:v>43612.2265625</c:v>
                </c:pt>
                <c:pt idx="346">
                  <c:v>43634.046875</c:v>
                </c:pt>
                <c:pt idx="347">
                  <c:v>43620.2734375</c:v>
                </c:pt>
                <c:pt idx="348">
                  <c:v>43602.7734375</c:v>
                </c:pt>
                <c:pt idx="349">
                  <c:v>43695.36328125</c:v>
                </c:pt>
                <c:pt idx="350">
                  <c:v>43677.86328125</c:v>
                </c:pt>
                <c:pt idx="351">
                  <c:v>43698.91015625</c:v>
                </c:pt>
                <c:pt idx="352">
                  <c:v>43666.68359375</c:v>
                </c:pt>
                <c:pt idx="353">
                  <c:v>43707.18359375</c:v>
                </c:pt>
                <c:pt idx="354">
                  <c:v>43694.31640625</c:v>
                </c:pt>
                <c:pt idx="355">
                  <c:v>43660.7265625</c:v>
                </c:pt>
                <c:pt idx="356">
                  <c:v>43653.046875</c:v>
                </c:pt>
                <c:pt idx="357">
                  <c:v>43625.2265625</c:v>
                </c:pt>
                <c:pt idx="358">
                  <c:v>43611.08984375</c:v>
                </c:pt>
                <c:pt idx="359">
                  <c:v>43570.81640625</c:v>
                </c:pt>
                <c:pt idx="360">
                  <c:v>43571.453125</c:v>
                </c:pt>
                <c:pt idx="361">
                  <c:v>43594.5</c:v>
                </c:pt>
                <c:pt idx="362">
                  <c:v>43612.18359375</c:v>
                </c:pt>
                <c:pt idx="363">
                  <c:v>43592.31640625</c:v>
                </c:pt>
                <c:pt idx="364">
                  <c:v>43557.13671875</c:v>
                </c:pt>
                <c:pt idx="365">
                  <c:v>43551.546875</c:v>
                </c:pt>
                <c:pt idx="366">
                  <c:v>43620.41015625</c:v>
                </c:pt>
                <c:pt idx="367">
                  <c:v>43633.13671875</c:v>
                </c:pt>
                <c:pt idx="368">
                  <c:v>43701.36328125</c:v>
                </c:pt>
                <c:pt idx="369">
                  <c:v>43705.0</c:v>
                </c:pt>
                <c:pt idx="370">
                  <c:v>43703.2734375</c:v>
                </c:pt>
                <c:pt idx="371">
                  <c:v>43694.31640625</c:v>
                </c:pt>
                <c:pt idx="372">
                  <c:v>43665.13671875</c:v>
                </c:pt>
                <c:pt idx="373">
                  <c:v>43655.08984375</c:v>
                </c:pt>
                <c:pt idx="374">
                  <c:v>43716.68359375</c:v>
                </c:pt>
                <c:pt idx="375">
                  <c:v>43694.7265625</c:v>
                </c:pt>
                <c:pt idx="376">
                  <c:v>43730.0</c:v>
                </c:pt>
                <c:pt idx="377">
                  <c:v>43744.81640625</c:v>
                </c:pt>
                <c:pt idx="378">
                  <c:v>43703.41015625</c:v>
                </c:pt>
                <c:pt idx="379">
                  <c:v>43756.453125</c:v>
                </c:pt>
                <c:pt idx="380">
                  <c:v>43782.5</c:v>
                </c:pt>
                <c:pt idx="381">
                  <c:v>43770.63671875</c:v>
                </c:pt>
                <c:pt idx="382">
                  <c:v>43723.13671875</c:v>
                </c:pt>
                <c:pt idx="383">
                  <c:v>43739.953125</c:v>
                </c:pt>
                <c:pt idx="384">
                  <c:v>43759.7734375</c:v>
                </c:pt>
                <c:pt idx="385">
                  <c:v>43702.0</c:v>
                </c:pt>
                <c:pt idx="386">
                  <c:v>43642.5</c:v>
                </c:pt>
                <c:pt idx="387">
                  <c:v>43608.58984375</c:v>
                </c:pt>
                <c:pt idx="388">
                  <c:v>43649.2734375</c:v>
                </c:pt>
                <c:pt idx="389">
                  <c:v>43735.453125</c:v>
                </c:pt>
                <c:pt idx="390">
                  <c:v>43804.7265625</c:v>
                </c:pt>
                <c:pt idx="391">
                  <c:v>43833.7734375</c:v>
                </c:pt>
                <c:pt idx="392">
                  <c:v>43818.5</c:v>
                </c:pt>
                <c:pt idx="393">
                  <c:v>43832.2734375</c:v>
                </c:pt>
                <c:pt idx="394">
                  <c:v>43802.31640625</c:v>
                </c:pt>
                <c:pt idx="395">
                  <c:v>43740.18359375</c:v>
                </c:pt>
                <c:pt idx="396">
                  <c:v>43697.5</c:v>
                </c:pt>
                <c:pt idx="397">
                  <c:v>43679.41015625</c:v>
                </c:pt>
                <c:pt idx="398">
                  <c:v>43714.31640625</c:v>
                </c:pt>
                <c:pt idx="399">
                  <c:v>43738.31640625</c:v>
                </c:pt>
                <c:pt idx="400">
                  <c:v>43758.91015625</c:v>
                </c:pt>
                <c:pt idx="401">
                  <c:v>43732.13671875</c:v>
                </c:pt>
                <c:pt idx="402">
                  <c:v>43723.08984375</c:v>
                </c:pt>
                <c:pt idx="403">
                  <c:v>43700.31640625</c:v>
                </c:pt>
                <c:pt idx="404">
                  <c:v>43673.13671875</c:v>
                </c:pt>
                <c:pt idx="405">
                  <c:v>43661.7734375</c:v>
                </c:pt>
                <c:pt idx="406">
                  <c:v>43694.08984375</c:v>
                </c:pt>
                <c:pt idx="407">
                  <c:v>43724.5</c:v>
                </c:pt>
                <c:pt idx="408">
                  <c:v>43749.2734375</c:v>
                </c:pt>
                <c:pt idx="409">
                  <c:v>43774.63671875</c:v>
                </c:pt>
                <c:pt idx="410">
                  <c:v>43790.7265625</c:v>
                </c:pt>
                <c:pt idx="411">
                  <c:v>43800.953125</c:v>
                </c:pt>
                <c:pt idx="412">
                  <c:v>43803.546875</c:v>
                </c:pt>
                <c:pt idx="413">
                  <c:v>43804.08984375</c:v>
                </c:pt>
                <c:pt idx="414">
                  <c:v>43815.81640625</c:v>
                </c:pt>
                <c:pt idx="415">
                  <c:v>43851.36328125</c:v>
                </c:pt>
                <c:pt idx="416">
                  <c:v>43871.58984375</c:v>
                </c:pt>
                <c:pt idx="417">
                  <c:v>43871.7265625</c:v>
                </c:pt>
                <c:pt idx="418">
                  <c:v>43852.953125</c:v>
                </c:pt>
                <c:pt idx="419">
                  <c:v>43809.546875</c:v>
                </c:pt>
                <c:pt idx="420">
                  <c:v>43845.5</c:v>
                </c:pt>
                <c:pt idx="421">
                  <c:v>43831.453125</c:v>
                </c:pt>
                <c:pt idx="422">
                  <c:v>43813.63671875</c:v>
                </c:pt>
                <c:pt idx="423">
                  <c:v>43858.7265625</c:v>
                </c:pt>
                <c:pt idx="424">
                  <c:v>43925.58984375</c:v>
                </c:pt>
                <c:pt idx="425">
                  <c:v>43950.68359375</c:v>
                </c:pt>
                <c:pt idx="426">
                  <c:v>43982.68359375</c:v>
                </c:pt>
                <c:pt idx="427">
                  <c:v>43964.91015625</c:v>
                </c:pt>
                <c:pt idx="428">
                  <c:v>43932.2734375</c:v>
                </c:pt>
                <c:pt idx="429">
                  <c:v>43922.18359375</c:v>
                </c:pt>
                <c:pt idx="430">
                  <c:v>43866.63671875</c:v>
                </c:pt>
                <c:pt idx="431">
                  <c:v>43830.453125</c:v>
                </c:pt>
                <c:pt idx="432">
                  <c:v>43841.91015625</c:v>
                </c:pt>
                <c:pt idx="433">
                  <c:v>43833.2265625</c:v>
                </c:pt>
                <c:pt idx="434">
                  <c:v>43835.58984375</c:v>
                </c:pt>
                <c:pt idx="435">
                  <c:v>43870.81640625</c:v>
                </c:pt>
                <c:pt idx="436">
                  <c:v>43904.68359375</c:v>
                </c:pt>
                <c:pt idx="437">
                  <c:v>43974.86328125</c:v>
                </c:pt>
                <c:pt idx="438">
                  <c:v>44033.2734375</c:v>
                </c:pt>
                <c:pt idx="439">
                  <c:v>44083.91015625</c:v>
                </c:pt>
                <c:pt idx="440">
                  <c:v>44150.953125</c:v>
                </c:pt>
                <c:pt idx="441">
                  <c:v>44137.58984375</c:v>
                </c:pt>
                <c:pt idx="442">
                  <c:v>44078.08984375</c:v>
                </c:pt>
                <c:pt idx="443">
                  <c:v>44065.2265625</c:v>
                </c:pt>
                <c:pt idx="444">
                  <c:v>44079.7734375</c:v>
                </c:pt>
                <c:pt idx="445">
                  <c:v>44036.81640625</c:v>
                </c:pt>
                <c:pt idx="446">
                  <c:v>44050.546875</c:v>
                </c:pt>
                <c:pt idx="447">
                  <c:v>43995.68359375</c:v>
                </c:pt>
                <c:pt idx="448">
                  <c:v>44008.453125</c:v>
                </c:pt>
                <c:pt idx="449">
                  <c:v>43989.546875</c:v>
                </c:pt>
                <c:pt idx="450">
                  <c:v>43946.953125</c:v>
                </c:pt>
                <c:pt idx="451">
                  <c:v>43897.7734375</c:v>
                </c:pt>
                <c:pt idx="452">
                  <c:v>43872.36328125</c:v>
                </c:pt>
                <c:pt idx="453">
                  <c:v>43887.0</c:v>
                </c:pt>
                <c:pt idx="454">
                  <c:v>43920.08984375</c:v>
                </c:pt>
                <c:pt idx="455">
                  <c:v>43922.13671875</c:v>
                </c:pt>
                <c:pt idx="456">
                  <c:v>43875.953125</c:v>
                </c:pt>
                <c:pt idx="457">
                  <c:v>43907.81640625</c:v>
                </c:pt>
                <c:pt idx="458">
                  <c:v>43938.2734375</c:v>
                </c:pt>
                <c:pt idx="459">
                  <c:v>43919.546875</c:v>
                </c:pt>
                <c:pt idx="460">
                  <c:v>43891.18359375</c:v>
                </c:pt>
                <c:pt idx="461">
                  <c:v>43924.953125</c:v>
                </c:pt>
                <c:pt idx="462">
                  <c:v>43915.953125</c:v>
                </c:pt>
                <c:pt idx="463">
                  <c:v>43903.68359375</c:v>
                </c:pt>
                <c:pt idx="464">
                  <c:v>43884.546875</c:v>
                </c:pt>
                <c:pt idx="465">
                  <c:v>43873.68359375</c:v>
                </c:pt>
                <c:pt idx="466">
                  <c:v>43870.31640625</c:v>
                </c:pt>
                <c:pt idx="467">
                  <c:v>43838.0</c:v>
                </c:pt>
                <c:pt idx="468">
                  <c:v>43802.18359375</c:v>
                </c:pt>
                <c:pt idx="469">
                  <c:v>43835.68359375</c:v>
                </c:pt>
                <c:pt idx="470">
                  <c:v>43819.2734375</c:v>
                </c:pt>
                <c:pt idx="471">
                  <c:v>43899.953125</c:v>
                </c:pt>
                <c:pt idx="472">
                  <c:v>43948.58984375</c:v>
                </c:pt>
                <c:pt idx="473">
                  <c:v>43993.7265625</c:v>
                </c:pt>
                <c:pt idx="474">
                  <c:v>43954.68359375</c:v>
                </c:pt>
                <c:pt idx="475">
                  <c:v>43962.13671875</c:v>
                </c:pt>
                <c:pt idx="476">
                  <c:v>43931.91015625</c:v>
                </c:pt>
                <c:pt idx="477">
                  <c:v>43918.546875</c:v>
                </c:pt>
                <c:pt idx="478">
                  <c:v>43930.546875</c:v>
                </c:pt>
                <c:pt idx="479">
                  <c:v>43963.63671875</c:v>
                </c:pt>
                <c:pt idx="480">
                  <c:v>43959.546875</c:v>
                </c:pt>
                <c:pt idx="481">
                  <c:v>43978.08984375</c:v>
                </c:pt>
                <c:pt idx="482">
                  <c:v>44025.31640625</c:v>
                </c:pt>
                <c:pt idx="483">
                  <c:v>44090.13671875</c:v>
                </c:pt>
                <c:pt idx="484">
                  <c:v>44102.7734375</c:v>
                </c:pt>
                <c:pt idx="485">
                  <c:v>44100.08984375</c:v>
                </c:pt>
                <c:pt idx="486">
                  <c:v>44126.953125</c:v>
                </c:pt>
                <c:pt idx="487">
                  <c:v>44102.13671875</c:v>
                </c:pt>
                <c:pt idx="488">
                  <c:v>44078.91015625</c:v>
                </c:pt>
                <c:pt idx="489">
                  <c:v>44067.31640625</c:v>
                </c:pt>
                <c:pt idx="490">
                  <c:v>44114.18359375</c:v>
                </c:pt>
                <c:pt idx="491">
                  <c:v>44136.18359375</c:v>
                </c:pt>
                <c:pt idx="492">
                  <c:v>44146.18359375</c:v>
                </c:pt>
                <c:pt idx="493">
                  <c:v>44158.13671875</c:v>
                </c:pt>
                <c:pt idx="494">
                  <c:v>44104.91015625</c:v>
                </c:pt>
                <c:pt idx="495">
                  <c:v>44057.13671875</c:v>
                </c:pt>
                <c:pt idx="496">
                  <c:v>44072.2265625</c:v>
                </c:pt>
                <c:pt idx="497">
                  <c:v>44061.31640625</c:v>
                </c:pt>
                <c:pt idx="498">
                  <c:v>44033.91015625</c:v>
                </c:pt>
                <c:pt idx="499">
                  <c:v>44026.86328125</c:v>
                </c:pt>
                <c:pt idx="500">
                  <c:v>44039.546875</c:v>
                </c:pt>
                <c:pt idx="501">
                  <c:v>44055.18359375</c:v>
                </c:pt>
                <c:pt idx="502">
                  <c:v>44034.86328125</c:v>
                </c:pt>
                <c:pt idx="503">
                  <c:v>44032.31640625</c:v>
                </c:pt>
                <c:pt idx="504">
                  <c:v>44027.2265625</c:v>
                </c:pt>
                <c:pt idx="505">
                  <c:v>44018.18359375</c:v>
                </c:pt>
                <c:pt idx="506">
                  <c:v>44005.63671875</c:v>
                </c:pt>
                <c:pt idx="507">
                  <c:v>44024.86328125</c:v>
                </c:pt>
                <c:pt idx="508">
                  <c:v>44077.546875</c:v>
                </c:pt>
                <c:pt idx="509">
                  <c:v>44132.31640625</c:v>
                </c:pt>
                <c:pt idx="510">
                  <c:v>44145.18359375</c:v>
                </c:pt>
                <c:pt idx="511">
                  <c:v>44123.2734375</c:v>
                </c:pt>
                <c:pt idx="512">
                  <c:v>44078.08984375</c:v>
                </c:pt>
                <c:pt idx="513">
                  <c:v>44067.86328125</c:v>
                </c:pt>
                <c:pt idx="514">
                  <c:v>44042.41015625</c:v>
                </c:pt>
                <c:pt idx="515">
                  <c:v>44021.91015625</c:v>
                </c:pt>
                <c:pt idx="516">
                  <c:v>44003.36328125</c:v>
                </c:pt>
                <c:pt idx="517">
                  <c:v>44010.81640625</c:v>
                </c:pt>
                <c:pt idx="518">
                  <c:v>43987.5</c:v>
                </c:pt>
                <c:pt idx="519">
                  <c:v>43991.046875</c:v>
                </c:pt>
                <c:pt idx="520">
                  <c:v>44000.81640625</c:v>
                </c:pt>
                <c:pt idx="521">
                  <c:v>44001.546875</c:v>
                </c:pt>
                <c:pt idx="522">
                  <c:v>44027.58984375</c:v>
                </c:pt>
                <c:pt idx="523">
                  <c:v>44055.953125</c:v>
                </c:pt>
                <c:pt idx="524">
                  <c:v>44048.7734375</c:v>
                </c:pt>
                <c:pt idx="525">
                  <c:v>44098.31640625</c:v>
                </c:pt>
                <c:pt idx="526">
                  <c:v>44095.81640625</c:v>
                </c:pt>
                <c:pt idx="527">
                  <c:v>44099.63671875</c:v>
                </c:pt>
                <c:pt idx="528">
                  <c:v>44130.58984375</c:v>
                </c:pt>
                <c:pt idx="529">
                  <c:v>44135.31640625</c:v>
                </c:pt>
                <c:pt idx="530">
                  <c:v>44169.91015625</c:v>
                </c:pt>
                <c:pt idx="531">
                  <c:v>44171.13671875</c:v>
                </c:pt>
                <c:pt idx="532">
                  <c:v>44148.63671875</c:v>
                </c:pt>
                <c:pt idx="533">
                  <c:v>44151.41015625</c:v>
                </c:pt>
                <c:pt idx="534">
                  <c:v>44140.31640625</c:v>
                </c:pt>
                <c:pt idx="535">
                  <c:v>44141.7734375</c:v>
                </c:pt>
                <c:pt idx="536">
                  <c:v>44117.58984375</c:v>
                </c:pt>
                <c:pt idx="537">
                  <c:v>44059.91015625</c:v>
                </c:pt>
                <c:pt idx="538">
                  <c:v>44043.7734375</c:v>
                </c:pt>
                <c:pt idx="539">
                  <c:v>44004.68359375</c:v>
                </c:pt>
                <c:pt idx="540">
                  <c:v>44017.046875</c:v>
                </c:pt>
                <c:pt idx="541">
                  <c:v>44024.68359375</c:v>
                </c:pt>
                <c:pt idx="542">
                  <c:v>44066.7265625</c:v>
                </c:pt>
                <c:pt idx="543">
                  <c:v>44110.7734375</c:v>
                </c:pt>
                <c:pt idx="544">
                  <c:v>44143.046875</c:v>
                </c:pt>
                <c:pt idx="545">
                  <c:v>44188.58984375</c:v>
                </c:pt>
                <c:pt idx="546">
                  <c:v>44212.58984375</c:v>
                </c:pt>
                <c:pt idx="547">
                  <c:v>44262.953125</c:v>
                </c:pt>
                <c:pt idx="548">
                  <c:v>44287.58984375</c:v>
                </c:pt>
                <c:pt idx="549">
                  <c:v>44253.81640625</c:v>
                </c:pt>
                <c:pt idx="550">
                  <c:v>44270.953125</c:v>
                </c:pt>
                <c:pt idx="551">
                  <c:v>44314.546875</c:v>
                </c:pt>
                <c:pt idx="552">
                  <c:v>44396.5</c:v>
                </c:pt>
                <c:pt idx="553">
                  <c:v>44412.31640625</c:v>
                </c:pt>
                <c:pt idx="554">
                  <c:v>44410.7265625</c:v>
                </c:pt>
                <c:pt idx="555">
                  <c:v>44431.13671875</c:v>
                </c:pt>
                <c:pt idx="556">
                  <c:v>44416.2265625</c:v>
                </c:pt>
                <c:pt idx="557">
                  <c:v>44401.0</c:v>
                </c:pt>
                <c:pt idx="558">
                  <c:v>44407.08984375</c:v>
                </c:pt>
                <c:pt idx="559">
                  <c:v>44392.7734375</c:v>
                </c:pt>
                <c:pt idx="560">
                  <c:v>44372.13671875</c:v>
                </c:pt>
                <c:pt idx="561">
                  <c:v>44341.0</c:v>
                </c:pt>
                <c:pt idx="562">
                  <c:v>44337.953125</c:v>
                </c:pt>
                <c:pt idx="563">
                  <c:v>44311.546875</c:v>
                </c:pt>
                <c:pt idx="564">
                  <c:v>44319.13671875</c:v>
                </c:pt>
                <c:pt idx="565">
                  <c:v>44315.63671875</c:v>
                </c:pt>
                <c:pt idx="566">
                  <c:v>44337.546875</c:v>
                </c:pt>
                <c:pt idx="567">
                  <c:v>44287.81640625</c:v>
                </c:pt>
                <c:pt idx="568">
                  <c:v>44309.5</c:v>
                </c:pt>
                <c:pt idx="569">
                  <c:v>44303.13671875</c:v>
                </c:pt>
                <c:pt idx="570">
                  <c:v>44284.86328125</c:v>
                </c:pt>
                <c:pt idx="571">
                  <c:v>44278.5</c:v>
                </c:pt>
                <c:pt idx="572">
                  <c:v>44293.91015625</c:v>
                </c:pt>
                <c:pt idx="573">
                  <c:v>44395.2734375</c:v>
                </c:pt>
                <c:pt idx="574">
                  <c:v>44369.81640625</c:v>
                </c:pt>
                <c:pt idx="575">
                  <c:v>44343.08984375</c:v>
                </c:pt>
                <c:pt idx="576">
                  <c:v>44399.13671875</c:v>
                </c:pt>
                <c:pt idx="577">
                  <c:v>44422.91015625</c:v>
                </c:pt>
                <c:pt idx="578">
                  <c:v>44454.81640625</c:v>
                </c:pt>
                <c:pt idx="579">
                  <c:v>44472.453125</c:v>
                </c:pt>
                <c:pt idx="580">
                  <c:v>44466.31640625</c:v>
                </c:pt>
                <c:pt idx="581">
                  <c:v>44442.2265625</c:v>
                </c:pt>
                <c:pt idx="582">
                  <c:v>44391.046875</c:v>
                </c:pt>
                <c:pt idx="583">
                  <c:v>44397.2734375</c:v>
                </c:pt>
                <c:pt idx="584">
                  <c:v>44383.68359375</c:v>
                </c:pt>
                <c:pt idx="585">
                  <c:v>44395.13671875</c:v>
                </c:pt>
                <c:pt idx="586">
                  <c:v>44405.046875</c:v>
                </c:pt>
                <c:pt idx="587">
                  <c:v>44386.68359375</c:v>
                </c:pt>
                <c:pt idx="588">
                  <c:v>44405.08984375</c:v>
                </c:pt>
                <c:pt idx="589">
                  <c:v>44358.7265625</c:v>
                </c:pt>
                <c:pt idx="590">
                  <c:v>44389.36328125</c:v>
                </c:pt>
                <c:pt idx="591">
                  <c:v>44389.453125</c:v>
                </c:pt>
                <c:pt idx="592">
                  <c:v>44424.81640625</c:v>
                </c:pt>
                <c:pt idx="593">
                  <c:v>44438.2265625</c:v>
                </c:pt>
                <c:pt idx="594">
                  <c:v>44420.31640625</c:v>
                </c:pt>
                <c:pt idx="595">
                  <c:v>44389.36328125</c:v>
                </c:pt>
                <c:pt idx="596">
                  <c:v>44436.63671875</c:v>
                </c:pt>
                <c:pt idx="597">
                  <c:v>44452.58984375</c:v>
                </c:pt>
                <c:pt idx="598">
                  <c:v>44473.046875</c:v>
                </c:pt>
                <c:pt idx="599">
                  <c:v>44467.41015625</c:v>
                </c:pt>
                <c:pt idx="600">
                  <c:v>44428.2734375</c:v>
                </c:pt>
                <c:pt idx="601">
                  <c:v>44446.58984375</c:v>
                </c:pt>
                <c:pt idx="602">
                  <c:v>44470.046875</c:v>
                </c:pt>
                <c:pt idx="603">
                  <c:v>44427.68359375</c:v>
                </c:pt>
                <c:pt idx="604">
                  <c:v>44383.0</c:v>
                </c:pt>
                <c:pt idx="605">
                  <c:v>44388.7734375</c:v>
                </c:pt>
                <c:pt idx="606">
                  <c:v>44385.13671875</c:v>
                </c:pt>
                <c:pt idx="607">
                  <c:v>44387.58984375</c:v>
                </c:pt>
                <c:pt idx="608">
                  <c:v>44416.0</c:v>
                </c:pt>
                <c:pt idx="609">
                  <c:v>44436.2734375</c:v>
                </c:pt>
                <c:pt idx="610">
                  <c:v>44429.0</c:v>
                </c:pt>
                <c:pt idx="611">
                  <c:v>44456.13671875</c:v>
                </c:pt>
                <c:pt idx="612">
                  <c:v>44540.2265625</c:v>
                </c:pt>
                <c:pt idx="613">
                  <c:v>44521.08984375</c:v>
                </c:pt>
                <c:pt idx="614">
                  <c:v>44546.63671875</c:v>
                </c:pt>
                <c:pt idx="615">
                  <c:v>44587.7734375</c:v>
                </c:pt>
                <c:pt idx="616">
                  <c:v>44573.2265625</c:v>
                </c:pt>
                <c:pt idx="617">
                  <c:v>44569.08984375</c:v>
                </c:pt>
                <c:pt idx="618">
                  <c:v>44594.2734375</c:v>
                </c:pt>
                <c:pt idx="619">
                  <c:v>44589.453125</c:v>
                </c:pt>
                <c:pt idx="620">
                  <c:v>44622.7734375</c:v>
                </c:pt>
                <c:pt idx="621">
                  <c:v>44642.18359375</c:v>
                </c:pt>
                <c:pt idx="622">
                  <c:v>44570.13671875</c:v>
                </c:pt>
                <c:pt idx="623">
                  <c:v>44511.18359375</c:v>
                </c:pt>
                <c:pt idx="624">
                  <c:v>44473.2734375</c:v>
                </c:pt>
                <c:pt idx="625">
                  <c:v>44450.7734375</c:v>
                </c:pt>
                <c:pt idx="626">
                  <c:v>44456.2734375</c:v>
                </c:pt>
                <c:pt idx="627">
                  <c:v>44455.2265625</c:v>
                </c:pt>
                <c:pt idx="628">
                  <c:v>44503.86328125</c:v>
                </c:pt>
                <c:pt idx="629">
                  <c:v>44525.08984375</c:v>
                </c:pt>
                <c:pt idx="630">
                  <c:v>44564.63671875</c:v>
                </c:pt>
                <c:pt idx="631">
                  <c:v>44593.81640625</c:v>
                </c:pt>
                <c:pt idx="632">
                  <c:v>44615.86328125</c:v>
                </c:pt>
                <c:pt idx="633">
                  <c:v>44614.58984375</c:v>
                </c:pt>
                <c:pt idx="634">
                  <c:v>44608.63671875</c:v>
                </c:pt>
                <c:pt idx="635">
                  <c:v>44631.5</c:v>
                </c:pt>
                <c:pt idx="636">
                  <c:v>44673.86328125</c:v>
                </c:pt>
                <c:pt idx="637">
                  <c:v>44646.7265625</c:v>
                </c:pt>
                <c:pt idx="638">
                  <c:v>44635.5</c:v>
                </c:pt>
                <c:pt idx="639">
                  <c:v>44613.546875</c:v>
                </c:pt>
                <c:pt idx="640">
                  <c:v>44644.7734375</c:v>
                </c:pt>
                <c:pt idx="641">
                  <c:v>44696.546875</c:v>
                </c:pt>
                <c:pt idx="642">
                  <c:v>44731.453125</c:v>
                </c:pt>
                <c:pt idx="643">
                  <c:v>44730.7265625</c:v>
                </c:pt>
                <c:pt idx="644">
                  <c:v>44734.31640625</c:v>
                </c:pt>
                <c:pt idx="645">
                  <c:v>44793.2265625</c:v>
                </c:pt>
                <c:pt idx="646">
                  <c:v>44837.953125</c:v>
                </c:pt>
                <c:pt idx="647">
                  <c:v>44841.18359375</c:v>
                </c:pt>
                <c:pt idx="648">
                  <c:v>44822.41015625</c:v>
                </c:pt>
                <c:pt idx="649">
                  <c:v>44836.953125</c:v>
                </c:pt>
                <c:pt idx="650">
                  <c:v>44845.953125</c:v>
                </c:pt>
                <c:pt idx="651">
                  <c:v>44811.046875</c:v>
                </c:pt>
                <c:pt idx="652">
                  <c:v>44805.5</c:v>
                </c:pt>
                <c:pt idx="653">
                  <c:v>44818.046875</c:v>
                </c:pt>
                <c:pt idx="654">
                  <c:v>44852.58984375</c:v>
                </c:pt>
              </c:numCache>
            </c:numRef>
          </c:yVal>
          <c:smooth val="0"/>
        </c:ser>
        <c:ser>
          <c:idx val="2"/>
          <c:order val="2"/>
          <c:tx>
            <c:strRef>
              <c:f>'unif profiles px val 2'!$Q$5</c:f>
              <c:strCache>
                <c:ptCount val="1"/>
                <c:pt idx="0">
                  <c:v>right side, down</c:v>
                </c:pt>
              </c:strCache>
            </c:strRef>
          </c:tx>
          <c:spPr>
            <a:ln w="28575">
              <a:noFill/>
            </a:ln>
          </c:spPr>
          <c:yVal>
            <c:numRef>
              <c:f>'unif profiles px val 2'!$R$6:$R$660</c:f>
              <c:numCache>
                <c:formatCode>General</c:formatCode>
                <c:ptCount val="655"/>
                <c:pt idx="0">
                  <c:v>45790.58984375</c:v>
                </c:pt>
                <c:pt idx="1">
                  <c:v>45776.546875</c:v>
                </c:pt>
                <c:pt idx="2">
                  <c:v>45768.453125</c:v>
                </c:pt>
                <c:pt idx="3">
                  <c:v>45740.7265625</c:v>
                </c:pt>
                <c:pt idx="4">
                  <c:v>45733.86328125</c:v>
                </c:pt>
                <c:pt idx="5">
                  <c:v>45749.7734375</c:v>
                </c:pt>
                <c:pt idx="6">
                  <c:v>45716.046875</c:v>
                </c:pt>
                <c:pt idx="7">
                  <c:v>45688.41015625</c:v>
                </c:pt>
                <c:pt idx="8">
                  <c:v>45667.58984375</c:v>
                </c:pt>
                <c:pt idx="9">
                  <c:v>45679.546875</c:v>
                </c:pt>
                <c:pt idx="10">
                  <c:v>45693.18359375</c:v>
                </c:pt>
                <c:pt idx="11">
                  <c:v>45686.453125</c:v>
                </c:pt>
                <c:pt idx="12">
                  <c:v>45638.68359375</c:v>
                </c:pt>
                <c:pt idx="13">
                  <c:v>45652.13671875</c:v>
                </c:pt>
                <c:pt idx="14">
                  <c:v>45619.0</c:v>
                </c:pt>
                <c:pt idx="15">
                  <c:v>45602.81640625</c:v>
                </c:pt>
                <c:pt idx="16">
                  <c:v>45597.046875</c:v>
                </c:pt>
                <c:pt idx="17">
                  <c:v>45559.2265625</c:v>
                </c:pt>
                <c:pt idx="18">
                  <c:v>45612.2265625</c:v>
                </c:pt>
                <c:pt idx="19">
                  <c:v>45652.7734375</c:v>
                </c:pt>
                <c:pt idx="20">
                  <c:v>45710.58984375</c:v>
                </c:pt>
                <c:pt idx="21">
                  <c:v>45714.31640625</c:v>
                </c:pt>
                <c:pt idx="22">
                  <c:v>45728.36328125</c:v>
                </c:pt>
                <c:pt idx="23">
                  <c:v>45710.58984375</c:v>
                </c:pt>
                <c:pt idx="24">
                  <c:v>45640.08984375</c:v>
                </c:pt>
                <c:pt idx="25">
                  <c:v>45573.953125</c:v>
                </c:pt>
                <c:pt idx="26">
                  <c:v>45547.7265625</c:v>
                </c:pt>
                <c:pt idx="27">
                  <c:v>45506.91015625</c:v>
                </c:pt>
                <c:pt idx="28">
                  <c:v>45482.63671875</c:v>
                </c:pt>
                <c:pt idx="29">
                  <c:v>45492.0</c:v>
                </c:pt>
                <c:pt idx="30">
                  <c:v>45470.0</c:v>
                </c:pt>
                <c:pt idx="31">
                  <c:v>45463.91015625</c:v>
                </c:pt>
                <c:pt idx="32">
                  <c:v>45467.58984375</c:v>
                </c:pt>
                <c:pt idx="33">
                  <c:v>45453.36328125</c:v>
                </c:pt>
                <c:pt idx="34">
                  <c:v>45470.41015625</c:v>
                </c:pt>
                <c:pt idx="35">
                  <c:v>45479.453125</c:v>
                </c:pt>
                <c:pt idx="36">
                  <c:v>45449.0</c:v>
                </c:pt>
                <c:pt idx="37">
                  <c:v>45431.046875</c:v>
                </c:pt>
                <c:pt idx="38">
                  <c:v>45391.0</c:v>
                </c:pt>
                <c:pt idx="39">
                  <c:v>45379.36328125</c:v>
                </c:pt>
                <c:pt idx="40">
                  <c:v>45407.81640625</c:v>
                </c:pt>
                <c:pt idx="41">
                  <c:v>45398.08984375</c:v>
                </c:pt>
                <c:pt idx="42">
                  <c:v>45429.63671875</c:v>
                </c:pt>
                <c:pt idx="43">
                  <c:v>45418.58984375</c:v>
                </c:pt>
                <c:pt idx="44">
                  <c:v>45397.2265625</c:v>
                </c:pt>
                <c:pt idx="45">
                  <c:v>45380.7265625</c:v>
                </c:pt>
                <c:pt idx="46">
                  <c:v>45362.0</c:v>
                </c:pt>
                <c:pt idx="47">
                  <c:v>45345.58984375</c:v>
                </c:pt>
                <c:pt idx="48">
                  <c:v>45353.453125</c:v>
                </c:pt>
                <c:pt idx="49">
                  <c:v>45386.2265625</c:v>
                </c:pt>
                <c:pt idx="50">
                  <c:v>45423.08984375</c:v>
                </c:pt>
                <c:pt idx="51">
                  <c:v>45410.91015625</c:v>
                </c:pt>
                <c:pt idx="52">
                  <c:v>45400.5</c:v>
                </c:pt>
                <c:pt idx="53">
                  <c:v>45360.7265625</c:v>
                </c:pt>
                <c:pt idx="54">
                  <c:v>45359.58984375</c:v>
                </c:pt>
                <c:pt idx="55">
                  <c:v>45401.0</c:v>
                </c:pt>
                <c:pt idx="56">
                  <c:v>45344.18359375</c:v>
                </c:pt>
                <c:pt idx="57">
                  <c:v>45320.2265625</c:v>
                </c:pt>
                <c:pt idx="58">
                  <c:v>45363.7265625</c:v>
                </c:pt>
                <c:pt idx="59">
                  <c:v>45369.41015625</c:v>
                </c:pt>
                <c:pt idx="60">
                  <c:v>45354.046875</c:v>
                </c:pt>
                <c:pt idx="61">
                  <c:v>45346.7265625</c:v>
                </c:pt>
                <c:pt idx="62">
                  <c:v>45388.7265625</c:v>
                </c:pt>
                <c:pt idx="63">
                  <c:v>45391.2734375</c:v>
                </c:pt>
                <c:pt idx="64">
                  <c:v>45344.41015625</c:v>
                </c:pt>
                <c:pt idx="65">
                  <c:v>45318.5</c:v>
                </c:pt>
                <c:pt idx="66">
                  <c:v>45245.453125</c:v>
                </c:pt>
                <c:pt idx="67">
                  <c:v>45177.68359375</c:v>
                </c:pt>
                <c:pt idx="68">
                  <c:v>45146.81640625</c:v>
                </c:pt>
                <c:pt idx="69">
                  <c:v>45184.68359375</c:v>
                </c:pt>
                <c:pt idx="70">
                  <c:v>45218.58984375</c:v>
                </c:pt>
                <c:pt idx="71">
                  <c:v>45246.08984375</c:v>
                </c:pt>
                <c:pt idx="72">
                  <c:v>45290.86328125</c:v>
                </c:pt>
                <c:pt idx="73">
                  <c:v>45311.86328125</c:v>
                </c:pt>
                <c:pt idx="74">
                  <c:v>45308.046875</c:v>
                </c:pt>
                <c:pt idx="75">
                  <c:v>45282.2265625</c:v>
                </c:pt>
                <c:pt idx="76">
                  <c:v>45283.91015625</c:v>
                </c:pt>
                <c:pt idx="77">
                  <c:v>45289.13671875</c:v>
                </c:pt>
                <c:pt idx="78">
                  <c:v>45298.08984375</c:v>
                </c:pt>
                <c:pt idx="79">
                  <c:v>45292.68359375</c:v>
                </c:pt>
                <c:pt idx="80">
                  <c:v>45337.5</c:v>
                </c:pt>
                <c:pt idx="81">
                  <c:v>45287.2734375</c:v>
                </c:pt>
                <c:pt idx="82">
                  <c:v>45295.2734375</c:v>
                </c:pt>
                <c:pt idx="83">
                  <c:v>45276.453125</c:v>
                </c:pt>
                <c:pt idx="84">
                  <c:v>45302.18359375</c:v>
                </c:pt>
                <c:pt idx="85">
                  <c:v>45252.5</c:v>
                </c:pt>
                <c:pt idx="86">
                  <c:v>45241.63671875</c:v>
                </c:pt>
                <c:pt idx="87">
                  <c:v>45175.36328125</c:v>
                </c:pt>
                <c:pt idx="88">
                  <c:v>45194.18359375</c:v>
                </c:pt>
                <c:pt idx="89">
                  <c:v>45189.68359375</c:v>
                </c:pt>
                <c:pt idx="90">
                  <c:v>45209.58984375</c:v>
                </c:pt>
                <c:pt idx="91">
                  <c:v>45146.31640625</c:v>
                </c:pt>
                <c:pt idx="92">
                  <c:v>45137.2734375</c:v>
                </c:pt>
                <c:pt idx="93">
                  <c:v>45134.7734375</c:v>
                </c:pt>
                <c:pt idx="94">
                  <c:v>45114.86328125</c:v>
                </c:pt>
                <c:pt idx="95">
                  <c:v>45078.7734375</c:v>
                </c:pt>
                <c:pt idx="96">
                  <c:v>45050.2265625</c:v>
                </c:pt>
                <c:pt idx="97">
                  <c:v>45039.81640625</c:v>
                </c:pt>
                <c:pt idx="98">
                  <c:v>45039.36328125</c:v>
                </c:pt>
                <c:pt idx="99">
                  <c:v>45042.046875</c:v>
                </c:pt>
                <c:pt idx="100">
                  <c:v>45060.91015625</c:v>
                </c:pt>
                <c:pt idx="101">
                  <c:v>45077.68359375</c:v>
                </c:pt>
                <c:pt idx="102">
                  <c:v>45052.31640625</c:v>
                </c:pt>
                <c:pt idx="103">
                  <c:v>45033.68359375</c:v>
                </c:pt>
                <c:pt idx="104">
                  <c:v>45077.5</c:v>
                </c:pt>
                <c:pt idx="105">
                  <c:v>45090.0</c:v>
                </c:pt>
                <c:pt idx="106">
                  <c:v>45101.7265625</c:v>
                </c:pt>
                <c:pt idx="107">
                  <c:v>45086.13671875</c:v>
                </c:pt>
                <c:pt idx="108">
                  <c:v>45066.453125</c:v>
                </c:pt>
                <c:pt idx="109">
                  <c:v>45082.31640625</c:v>
                </c:pt>
                <c:pt idx="110">
                  <c:v>45126.41015625</c:v>
                </c:pt>
                <c:pt idx="111">
                  <c:v>45120.0</c:v>
                </c:pt>
                <c:pt idx="112">
                  <c:v>45087.2265625</c:v>
                </c:pt>
                <c:pt idx="113">
                  <c:v>45015.36328125</c:v>
                </c:pt>
                <c:pt idx="114">
                  <c:v>45004.91015625</c:v>
                </c:pt>
                <c:pt idx="115">
                  <c:v>45039.546875</c:v>
                </c:pt>
                <c:pt idx="116">
                  <c:v>45015.58984375</c:v>
                </c:pt>
                <c:pt idx="117">
                  <c:v>45026.36328125</c:v>
                </c:pt>
                <c:pt idx="118">
                  <c:v>45005.86328125</c:v>
                </c:pt>
                <c:pt idx="119">
                  <c:v>44965.41015625</c:v>
                </c:pt>
                <c:pt idx="120">
                  <c:v>44934.13671875</c:v>
                </c:pt>
                <c:pt idx="121">
                  <c:v>44912.63671875</c:v>
                </c:pt>
                <c:pt idx="122">
                  <c:v>44932.7265625</c:v>
                </c:pt>
                <c:pt idx="123">
                  <c:v>44938.91015625</c:v>
                </c:pt>
                <c:pt idx="124">
                  <c:v>44965.046875</c:v>
                </c:pt>
                <c:pt idx="125">
                  <c:v>44949.2265625</c:v>
                </c:pt>
                <c:pt idx="126">
                  <c:v>44949.36328125</c:v>
                </c:pt>
                <c:pt idx="127">
                  <c:v>44984.68359375</c:v>
                </c:pt>
                <c:pt idx="128">
                  <c:v>44996.91015625</c:v>
                </c:pt>
                <c:pt idx="129">
                  <c:v>44969.81640625</c:v>
                </c:pt>
                <c:pt idx="130">
                  <c:v>44947.81640625</c:v>
                </c:pt>
                <c:pt idx="131">
                  <c:v>44954.86328125</c:v>
                </c:pt>
                <c:pt idx="132">
                  <c:v>44977.31640625</c:v>
                </c:pt>
                <c:pt idx="133">
                  <c:v>44972.81640625</c:v>
                </c:pt>
                <c:pt idx="134">
                  <c:v>44957.7734375</c:v>
                </c:pt>
                <c:pt idx="135">
                  <c:v>44952.08984375</c:v>
                </c:pt>
                <c:pt idx="136">
                  <c:v>44928.0</c:v>
                </c:pt>
                <c:pt idx="137">
                  <c:v>44908.68359375</c:v>
                </c:pt>
                <c:pt idx="138">
                  <c:v>44917.546875</c:v>
                </c:pt>
                <c:pt idx="139">
                  <c:v>44895.7265625</c:v>
                </c:pt>
                <c:pt idx="140">
                  <c:v>44936.2734375</c:v>
                </c:pt>
                <c:pt idx="141">
                  <c:v>44969.63671875</c:v>
                </c:pt>
                <c:pt idx="142">
                  <c:v>44958.68359375</c:v>
                </c:pt>
                <c:pt idx="143">
                  <c:v>44959.18359375</c:v>
                </c:pt>
                <c:pt idx="144">
                  <c:v>44915.2265625</c:v>
                </c:pt>
                <c:pt idx="145">
                  <c:v>44874.08984375</c:v>
                </c:pt>
                <c:pt idx="146">
                  <c:v>44859.953125</c:v>
                </c:pt>
                <c:pt idx="147">
                  <c:v>44819.046875</c:v>
                </c:pt>
                <c:pt idx="148">
                  <c:v>44789.2265625</c:v>
                </c:pt>
                <c:pt idx="149">
                  <c:v>44791.2265625</c:v>
                </c:pt>
                <c:pt idx="150">
                  <c:v>44791.953125</c:v>
                </c:pt>
                <c:pt idx="151">
                  <c:v>44802.7734375</c:v>
                </c:pt>
                <c:pt idx="152">
                  <c:v>44774.5</c:v>
                </c:pt>
                <c:pt idx="153">
                  <c:v>44775.453125</c:v>
                </c:pt>
                <c:pt idx="154">
                  <c:v>44829.5</c:v>
                </c:pt>
                <c:pt idx="155">
                  <c:v>44799.0</c:v>
                </c:pt>
                <c:pt idx="156">
                  <c:v>44774.86328125</c:v>
                </c:pt>
                <c:pt idx="157">
                  <c:v>44815.63671875</c:v>
                </c:pt>
                <c:pt idx="158">
                  <c:v>44856.7265625</c:v>
                </c:pt>
                <c:pt idx="159">
                  <c:v>44809.36328125</c:v>
                </c:pt>
                <c:pt idx="160">
                  <c:v>44793.36328125</c:v>
                </c:pt>
                <c:pt idx="161">
                  <c:v>44816.2734375</c:v>
                </c:pt>
                <c:pt idx="162">
                  <c:v>44776.2265625</c:v>
                </c:pt>
                <c:pt idx="163">
                  <c:v>44745.453125</c:v>
                </c:pt>
                <c:pt idx="164">
                  <c:v>44775.7734375</c:v>
                </c:pt>
                <c:pt idx="165">
                  <c:v>44749.2265625</c:v>
                </c:pt>
                <c:pt idx="166">
                  <c:v>44763.546875</c:v>
                </c:pt>
                <c:pt idx="167">
                  <c:v>44777.41015625</c:v>
                </c:pt>
                <c:pt idx="168">
                  <c:v>44780.81640625</c:v>
                </c:pt>
                <c:pt idx="169">
                  <c:v>44785.13671875</c:v>
                </c:pt>
                <c:pt idx="170">
                  <c:v>44754.953125</c:v>
                </c:pt>
                <c:pt idx="171">
                  <c:v>44706.5</c:v>
                </c:pt>
                <c:pt idx="172">
                  <c:v>44698.953125</c:v>
                </c:pt>
                <c:pt idx="173">
                  <c:v>44688.2265625</c:v>
                </c:pt>
                <c:pt idx="174">
                  <c:v>44681.63671875</c:v>
                </c:pt>
                <c:pt idx="175">
                  <c:v>44659.31640625</c:v>
                </c:pt>
                <c:pt idx="176">
                  <c:v>44635.7265625</c:v>
                </c:pt>
                <c:pt idx="177">
                  <c:v>44647.546875</c:v>
                </c:pt>
                <c:pt idx="178">
                  <c:v>44660.046875</c:v>
                </c:pt>
                <c:pt idx="179">
                  <c:v>44689.08984375</c:v>
                </c:pt>
                <c:pt idx="180">
                  <c:v>44700.546875</c:v>
                </c:pt>
                <c:pt idx="181">
                  <c:v>44726.36328125</c:v>
                </c:pt>
                <c:pt idx="182">
                  <c:v>44794.7734375</c:v>
                </c:pt>
                <c:pt idx="183">
                  <c:v>44766.31640625</c:v>
                </c:pt>
                <c:pt idx="184">
                  <c:v>44734.453125</c:v>
                </c:pt>
                <c:pt idx="185">
                  <c:v>44683.31640625</c:v>
                </c:pt>
                <c:pt idx="186">
                  <c:v>44626.31640625</c:v>
                </c:pt>
                <c:pt idx="187">
                  <c:v>44633.5</c:v>
                </c:pt>
                <c:pt idx="188">
                  <c:v>44583.63671875</c:v>
                </c:pt>
                <c:pt idx="189">
                  <c:v>44538.7265625</c:v>
                </c:pt>
                <c:pt idx="190">
                  <c:v>44526.18359375</c:v>
                </c:pt>
                <c:pt idx="191">
                  <c:v>44516.31640625</c:v>
                </c:pt>
                <c:pt idx="192">
                  <c:v>44542.68359375</c:v>
                </c:pt>
                <c:pt idx="193">
                  <c:v>44588.7265625</c:v>
                </c:pt>
                <c:pt idx="194">
                  <c:v>44604.13671875</c:v>
                </c:pt>
                <c:pt idx="195">
                  <c:v>44629.63671875</c:v>
                </c:pt>
                <c:pt idx="196">
                  <c:v>44631.08984375</c:v>
                </c:pt>
                <c:pt idx="197">
                  <c:v>44602.7734375</c:v>
                </c:pt>
                <c:pt idx="198">
                  <c:v>44594.86328125</c:v>
                </c:pt>
                <c:pt idx="199">
                  <c:v>44644.546875</c:v>
                </c:pt>
                <c:pt idx="200">
                  <c:v>44670.7734375</c:v>
                </c:pt>
                <c:pt idx="201">
                  <c:v>44651.5</c:v>
                </c:pt>
                <c:pt idx="202">
                  <c:v>44660.58984375</c:v>
                </c:pt>
                <c:pt idx="203">
                  <c:v>44649.546875</c:v>
                </c:pt>
                <c:pt idx="204">
                  <c:v>44620.7734375</c:v>
                </c:pt>
                <c:pt idx="205">
                  <c:v>44635.91015625</c:v>
                </c:pt>
                <c:pt idx="206">
                  <c:v>44637.63671875</c:v>
                </c:pt>
                <c:pt idx="207">
                  <c:v>44589.5</c:v>
                </c:pt>
                <c:pt idx="208">
                  <c:v>44595.86328125</c:v>
                </c:pt>
                <c:pt idx="209">
                  <c:v>44614.31640625</c:v>
                </c:pt>
                <c:pt idx="210">
                  <c:v>44555.13671875</c:v>
                </c:pt>
                <c:pt idx="211">
                  <c:v>44542.2265625</c:v>
                </c:pt>
                <c:pt idx="212">
                  <c:v>44556.41015625</c:v>
                </c:pt>
                <c:pt idx="213">
                  <c:v>44629.953125</c:v>
                </c:pt>
                <c:pt idx="214">
                  <c:v>44655.453125</c:v>
                </c:pt>
                <c:pt idx="215">
                  <c:v>44650.08984375</c:v>
                </c:pt>
                <c:pt idx="216">
                  <c:v>44664.13671875</c:v>
                </c:pt>
                <c:pt idx="217">
                  <c:v>44627.0</c:v>
                </c:pt>
                <c:pt idx="218">
                  <c:v>44585.0</c:v>
                </c:pt>
                <c:pt idx="219">
                  <c:v>44589.953125</c:v>
                </c:pt>
                <c:pt idx="220">
                  <c:v>44559.13671875</c:v>
                </c:pt>
                <c:pt idx="221">
                  <c:v>44516.2734375</c:v>
                </c:pt>
                <c:pt idx="222">
                  <c:v>44475.08984375</c:v>
                </c:pt>
                <c:pt idx="223">
                  <c:v>44453.68359375</c:v>
                </c:pt>
                <c:pt idx="224">
                  <c:v>44459.046875</c:v>
                </c:pt>
                <c:pt idx="225">
                  <c:v>44489.0</c:v>
                </c:pt>
                <c:pt idx="226">
                  <c:v>44473.7734375</c:v>
                </c:pt>
                <c:pt idx="227">
                  <c:v>44457.08984375</c:v>
                </c:pt>
                <c:pt idx="228">
                  <c:v>44479.63671875</c:v>
                </c:pt>
                <c:pt idx="229">
                  <c:v>44528.7265625</c:v>
                </c:pt>
                <c:pt idx="230">
                  <c:v>44530.58984375</c:v>
                </c:pt>
                <c:pt idx="231">
                  <c:v>44489.0</c:v>
                </c:pt>
                <c:pt idx="232">
                  <c:v>44492.36328125</c:v>
                </c:pt>
                <c:pt idx="233">
                  <c:v>44429.68359375</c:v>
                </c:pt>
                <c:pt idx="234">
                  <c:v>44431.546875</c:v>
                </c:pt>
                <c:pt idx="235">
                  <c:v>44443.86328125</c:v>
                </c:pt>
                <c:pt idx="236">
                  <c:v>44444.953125</c:v>
                </c:pt>
                <c:pt idx="237">
                  <c:v>44429.86328125</c:v>
                </c:pt>
                <c:pt idx="238">
                  <c:v>44423.81640625</c:v>
                </c:pt>
                <c:pt idx="239">
                  <c:v>44394.81640625</c:v>
                </c:pt>
                <c:pt idx="240">
                  <c:v>44376.7265625</c:v>
                </c:pt>
                <c:pt idx="241">
                  <c:v>44377.546875</c:v>
                </c:pt>
                <c:pt idx="242">
                  <c:v>44425.91015625</c:v>
                </c:pt>
                <c:pt idx="243">
                  <c:v>44464.046875</c:v>
                </c:pt>
                <c:pt idx="244">
                  <c:v>44470.86328125</c:v>
                </c:pt>
                <c:pt idx="245">
                  <c:v>44496.453125</c:v>
                </c:pt>
                <c:pt idx="246">
                  <c:v>44491.2265625</c:v>
                </c:pt>
                <c:pt idx="247">
                  <c:v>44313.63671875</c:v>
                </c:pt>
                <c:pt idx="248">
                  <c:v>44322.63671875</c:v>
                </c:pt>
                <c:pt idx="249">
                  <c:v>44403.63671875</c:v>
                </c:pt>
                <c:pt idx="250">
                  <c:v>44419.546875</c:v>
                </c:pt>
                <c:pt idx="251">
                  <c:v>44393.18359375</c:v>
                </c:pt>
                <c:pt idx="252">
                  <c:v>44414.7734375</c:v>
                </c:pt>
                <c:pt idx="253">
                  <c:v>44396.2265625</c:v>
                </c:pt>
                <c:pt idx="254">
                  <c:v>44443.36328125</c:v>
                </c:pt>
                <c:pt idx="255">
                  <c:v>44439.41015625</c:v>
                </c:pt>
                <c:pt idx="256">
                  <c:v>44448.63671875</c:v>
                </c:pt>
                <c:pt idx="257">
                  <c:v>44439.81640625</c:v>
                </c:pt>
                <c:pt idx="258">
                  <c:v>44354.91015625</c:v>
                </c:pt>
                <c:pt idx="259">
                  <c:v>44297.0</c:v>
                </c:pt>
                <c:pt idx="260">
                  <c:v>44233.953125</c:v>
                </c:pt>
                <c:pt idx="261">
                  <c:v>44228.41015625</c:v>
                </c:pt>
                <c:pt idx="262">
                  <c:v>44280.36328125</c:v>
                </c:pt>
                <c:pt idx="263">
                  <c:v>44354.31640625</c:v>
                </c:pt>
                <c:pt idx="264">
                  <c:v>44411.31640625</c:v>
                </c:pt>
                <c:pt idx="265">
                  <c:v>44426.91015625</c:v>
                </c:pt>
                <c:pt idx="266">
                  <c:v>44396.546875</c:v>
                </c:pt>
                <c:pt idx="267">
                  <c:v>44380.58984375</c:v>
                </c:pt>
                <c:pt idx="268">
                  <c:v>44415.08984375</c:v>
                </c:pt>
                <c:pt idx="269">
                  <c:v>44418.68359375</c:v>
                </c:pt>
                <c:pt idx="270">
                  <c:v>44373.36328125</c:v>
                </c:pt>
                <c:pt idx="271">
                  <c:v>44385.2734375</c:v>
                </c:pt>
                <c:pt idx="272">
                  <c:v>44407.08984375</c:v>
                </c:pt>
                <c:pt idx="273">
                  <c:v>44408.68359375</c:v>
                </c:pt>
                <c:pt idx="274">
                  <c:v>44390.68359375</c:v>
                </c:pt>
                <c:pt idx="275">
                  <c:v>44394.41015625</c:v>
                </c:pt>
                <c:pt idx="276">
                  <c:v>44379.81640625</c:v>
                </c:pt>
                <c:pt idx="277">
                  <c:v>44363.18359375</c:v>
                </c:pt>
                <c:pt idx="278">
                  <c:v>44278.5</c:v>
                </c:pt>
                <c:pt idx="279">
                  <c:v>44311.91015625</c:v>
                </c:pt>
                <c:pt idx="280">
                  <c:v>44309.453125</c:v>
                </c:pt>
                <c:pt idx="281">
                  <c:v>44283.2734375</c:v>
                </c:pt>
                <c:pt idx="282">
                  <c:v>44301.31640625</c:v>
                </c:pt>
                <c:pt idx="283">
                  <c:v>44342.58984375</c:v>
                </c:pt>
                <c:pt idx="284">
                  <c:v>44367.0</c:v>
                </c:pt>
                <c:pt idx="285">
                  <c:v>44430.58984375</c:v>
                </c:pt>
                <c:pt idx="286">
                  <c:v>44460.31640625</c:v>
                </c:pt>
                <c:pt idx="287">
                  <c:v>44489.68359375</c:v>
                </c:pt>
                <c:pt idx="288">
                  <c:v>44499.7265625</c:v>
                </c:pt>
                <c:pt idx="289">
                  <c:v>44512.81640625</c:v>
                </c:pt>
                <c:pt idx="290">
                  <c:v>44533.953125</c:v>
                </c:pt>
                <c:pt idx="291">
                  <c:v>44528.68359375</c:v>
                </c:pt>
                <c:pt idx="292">
                  <c:v>44486.546875</c:v>
                </c:pt>
                <c:pt idx="293">
                  <c:v>44407.68359375</c:v>
                </c:pt>
                <c:pt idx="294">
                  <c:v>44449.046875</c:v>
                </c:pt>
                <c:pt idx="295">
                  <c:v>44464.7734375</c:v>
                </c:pt>
                <c:pt idx="296">
                  <c:v>44479.68359375</c:v>
                </c:pt>
                <c:pt idx="297">
                  <c:v>44463.08984375</c:v>
                </c:pt>
                <c:pt idx="298">
                  <c:v>44453.58984375</c:v>
                </c:pt>
                <c:pt idx="299">
                  <c:v>44394.0</c:v>
                </c:pt>
                <c:pt idx="300">
                  <c:v>44473.81640625</c:v>
                </c:pt>
                <c:pt idx="301">
                  <c:v>44487.7265625</c:v>
                </c:pt>
                <c:pt idx="302">
                  <c:v>44480.18359375</c:v>
                </c:pt>
                <c:pt idx="303">
                  <c:v>44428.41015625</c:v>
                </c:pt>
                <c:pt idx="304">
                  <c:v>44403.41015625</c:v>
                </c:pt>
                <c:pt idx="305">
                  <c:v>44325.41015625</c:v>
                </c:pt>
                <c:pt idx="306">
                  <c:v>44335.2734375</c:v>
                </c:pt>
                <c:pt idx="307">
                  <c:v>44278.18359375</c:v>
                </c:pt>
                <c:pt idx="308">
                  <c:v>44300.0</c:v>
                </c:pt>
                <c:pt idx="309">
                  <c:v>44296.7265625</c:v>
                </c:pt>
                <c:pt idx="310">
                  <c:v>44322.63671875</c:v>
                </c:pt>
                <c:pt idx="311">
                  <c:v>44335.41015625</c:v>
                </c:pt>
                <c:pt idx="312">
                  <c:v>44336.0</c:v>
                </c:pt>
                <c:pt idx="313">
                  <c:v>44319.86328125</c:v>
                </c:pt>
                <c:pt idx="314">
                  <c:v>44369.2265625</c:v>
                </c:pt>
                <c:pt idx="315">
                  <c:v>44397.7265625</c:v>
                </c:pt>
                <c:pt idx="316">
                  <c:v>44403.453125</c:v>
                </c:pt>
                <c:pt idx="317">
                  <c:v>44399.13671875</c:v>
                </c:pt>
                <c:pt idx="318">
                  <c:v>44385.7265625</c:v>
                </c:pt>
                <c:pt idx="319">
                  <c:v>44400.953125</c:v>
                </c:pt>
                <c:pt idx="320">
                  <c:v>44417.2265625</c:v>
                </c:pt>
                <c:pt idx="321">
                  <c:v>44419.13671875</c:v>
                </c:pt>
                <c:pt idx="322">
                  <c:v>44430.36328125</c:v>
                </c:pt>
                <c:pt idx="323">
                  <c:v>44428.7734375</c:v>
                </c:pt>
                <c:pt idx="324">
                  <c:v>44429.2265625</c:v>
                </c:pt>
                <c:pt idx="325">
                  <c:v>44394.453125</c:v>
                </c:pt>
                <c:pt idx="326">
                  <c:v>44416.046875</c:v>
                </c:pt>
                <c:pt idx="327">
                  <c:v>44433.41015625</c:v>
                </c:pt>
                <c:pt idx="328">
                  <c:v>44390.5</c:v>
                </c:pt>
                <c:pt idx="329">
                  <c:v>44410.13671875</c:v>
                </c:pt>
                <c:pt idx="330">
                  <c:v>44401.2734375</c:v>
                </c:pt>
                <c:pt idx="331">
                  <c:v>44369.63671875</c:v>
                </c:pt>
                <c:pt idx="332">
                  <c:v>44291.2265625</c:v>
                </c:pt>
                <c:pt idx="333">
                  <c:v>44255.58984375</c:v>
                </c:pt>
                <c:pt idx="334">
                  <c:v>44224.2734375</c:v>
                </c:pt>
                <c:pt idx="335">
                  <c:v>44222.546875</c:v>
                </c:pt>
                <c:pt idx="336">
                  <c:v>44230.046875</c:v>
                </c:pt>
                <c:pt idx="337">
                  <c:v>44225.7265625</c:v>
                </c:pt>
                <c:pt idx="338">
                  <c:v>44211.0</c:v>
                </c:pt>
                <c:pt idx="339">
                  <c:v>44200.953125</c:v>
                </c:pt>
                <c:pt idx="340">
                  <c:v>44202.046875</c:v>
                </c:pt>
                <c:pt idx="341">
                  <c:v>44215.546875</c:v>
                </c:pt>
                <c:pt idx="342">
                  <c:v>44195.81640625</c:v>
                </c:pt>
                <c:pt idx="343">
                  <c:v>44207.0</c:v>
                </c:pt>
                <c:pt idx="344">
                  <c:v>44232.7734375</c:v>
                </c:pt>
                <c:pt idx="345">
                  <c:v>44311.36328125</c:v>
                </c:pt>
                <c:pt idx="346">
                  <c:v>44405.81640625</c:v>
                </c:pt>
                <c:pt idx="347">
                  <c:v>44451.68359375</c:v>
                </c:pt>
                <c:pt idx="348">
                  <c:v>44435.18359375</c:v>
                </c:pt>
                <c:pt idx="349">
                  <c:v>44519.046875</c:v>
                </c:pt>
                <c:pt idx="350">
                  <c:v>44492.7734375</c:v>
                </c:pt>
                <c:pt idx="351">
                  <c:v>44490.86328125</c:v>
                </c:pt>
                <c:pt idx="352">
                  <c:v>44443.046875</c:v>
                </c:pt>
                <c:pt idx="353">
                  <c:v>44410.7734375</c:v>
                </c:pt>
                <c:pt idx="354">
                  <c:v>44422.08984375</c:v>
                </c:pt>
                <c:pt idx="355">
                  <c:v>44391.63671875</c:v>
                </c:pt>
                <c:pt idx="356">
                  <c:v>44372.546875</c:v>
                </c:pt>
                <c:pt idx="357">
                  <c:v>44414.953125</c:v>
                </c:pt>
                <c:pt idx="358">
                  <c:v>44417.58984375</c:v>
                </c:pt>
                <c:pt idx="359">
                  <c:v>44387.58984375</c:v>
                </c:pt>
                <c:pt idx="360">
                  <c:v>44388.5</c:v>
                </c:pt>
                <c:pt idx="361">
                  <c:v>44387.046875</c:v>
                </c:pt>
                <c:pt idx="362">
                  <c:v>44350.68359375</c:v>
                </c:pt>
                <c:pt idx="363">
                  <c:v>44355.81640625</c:v>
                </c:pt>
                <c:pt idx="364">
                  <c:v>44381.36328125</c:v>
                </c:pt>
                <c:pt idx="365">
                  <c:v>44341.58984375</c:v>
                </c:pt>
                <c:pt idx="366">
                  <c:v>44276.5</c:v>
                </c:pt>
                <c:pt idx="367">
                  <c:v>44200.0</c:v>
                </c:pt>
                <c:pt idx="368">
                  <c:v>44153.18359375</c:v>
                </c:pt>
                <c:pt idx="369">
                  <c:v>44167.08984375</c:v>
                </c:pt>
                <c:pt idx="370">
                  <c:v>44175.68359375</c:v>
                </c:pt>
                <c:pt idx="371">
                  <c:v>44227.7265625</c:v>
                </c:pt>
                <c:pt idx="372">
                  <c:v>44323.68359375</c:v>
                </c:pt>
                <c:pt idx="373">
                  <c:v>44360.13671875</c:v>
                </c:pt>
                <c:pt idx="374">
                  <c:v>44349.63671875</c:v>
                </c:pt>
                <c:pt idx="375">
                  <c:v>44341.2734375</c:v>
                </c:pt>
                <c:pt idx="376">
                  <c:v>44334.91015625</c:v>
                </c:pt>
                <c:pt idx="377">
                  <c:v>44334.953125</c:v>
                </c:pt>
                <c:pt idx="378">
                  <c:v>44375.68359375</c:v>
                </c:pt>
                <c:pt idx="379">
                  <c:v>44415.2734375</c:v>
                </c:pt>
                <c:pt idx="380">
                  <c:v>44390.13671875</c:v>
                </c:pt>
                <c:pt idx="381">
                  <c:v>44426.13671875</c:v>
                </c:pt>
                <c:pt idx="382">
                  <c:v>44392.68359375</c:v>
                </c:pt>
                <c:pt idx="383">
                  <c:v>44377.2265625</c:v>
                </c:pt>
                <c:pt idx="384">
                  <c:v>44355.58984375</c:v>
                </c:pt>
                <c:pt idx="385">
                  <c:v>44300.453125</c:v>
                </c:pt>
                <c:pt idx="386">
                  <c:v>44295.7734375</c:v>
                </c:pt>
                <c:pt idx="387">
                  <c:v>44272.31640625</c:v>
                </c:pt>
                <c:pt idx="388">
                  <c:v>44301.86328125</c:v>
                </c:pt>
                <c:pt idx="389">
                  <c:v>44335.5</c:v>
                </c:pt>
                <c:pt idx="390">
                  <c:v>44336.31640625</c:v>
                </c:pt>
                <c:pt idx="391">
                  <c:v>44325.63671875</c:v>
                </c:pt>
                <c:pt idx="392">
                  <c:v>44337.046875</c:v>
                </c:pt>
                <c:pt idx="393">
                  <c:v>44305.546875</c:v>
                </c:pt>
                <c:pt idx="394">
                  <c:v>44303.046875</c:v>
                </c:pt>
                <c:pt idx="395">
                  <c:v>44303.91015625</c:v>
                </c:pt>
                <c:pt idx="396">
                  <c:v>44297.7265625</c:v>
                </c:pt>
                <c:pt idx="397">
                  <c:v>44303.046875</c:v>
                </c:pt>
                <c:pt idx="398">
                  <c:v>44296.453125</c:v>
                </c:pt>
                <c:pt idx="399">
                  <c:v>44239.5</c:v>
                </c:pt>
                <c:pt idx="400">
                  <c:v>44284.0</c:v>
                </c:pt>
                <c:pt idx="401">
                  <c:v>44271.7734375</c:v>
                </c:pt>
                <c:pt idx="402">
                  <c:v>44274.2265625</c:v>
                </c:pt>
                <c:pt idx="403">
                  <c:v>44242.18359375</c:v>
                </c:pt>
                <c:pt idx="404">
                  <c:v>44280.13671875</c:v>
                </c:pt>
                <c:pt idx="405">
                  <c:v>44257.5</c:v>
                </c:pt>
                <c:pt idx="406">
                  <c:v>44258.2265625</c:v>
                </c:pt>
                <c:pt idx="407">
                  <c:v>44263.18359375</c:v>
                </c:pt>
                <c:pt idx="408">
                  <c:v>44241.91015625</c:v>
                </c:pt>
                <c:pt idx="409">
                  <c:v>44222.81640625</c:v>
                </c:pt>
                <c:pt idx="410">
                  <c:v>44223.953125</c:v>
                </c:pt>
                <c:pt idx="411">
                  <c:v>44241.08984375</c:v>
                </c:pt>
                <c:pt idx="412">
                  <c:v>44252.08984375</c:v>
                </c:pt>
                <c:pt idx="413">
                  <c:v>44276.7734375</c:v>
                </c:pt>
                <c:pt idx="414">
                  <c:v>44277.31640625</c:v>
                </c:pt>
                <c:pt idx="415">
                  <c:v>44278.36328125</c:v>
                </c:pt>
                <c:pt idx="416">
                  <c:v>44278.91015625</c:v>
                </c:pt>
                <c:pt idx="417">
                  <c:v>44272.2265625</c:v>
                </c:pt>
                <c:pt idx="418">
                  <c:v>44312.63671875</c:v>
                </c:pt>
                <c:pt idx="419">
                  <c:v>44322.7265625</c:v>
                </c:pt>
                <c:pt idx="420">
                  <c:v>44379.7734375</c:v>
                </c:pt>
                <c:pt idx="421">
                  <c:v>44455.08984375</c:v>
                </c:pt>
                <c:pt idx="422">
                  <c:v>44436.7734375</c:v>
                </c:pt>
                <c:pt idx="423">
                  <c:v>44409.41015625</c:v>
                </c:pt>
                <c:pt idx="424">
                  <c:v>44411.58984375</c:v>
                </c:pt>
                <c:pt idx="425">
                  <c:v>44394.046875</c:v>
                </c:pt>
                <c:pt idx="426">
                  <c:v>44411.7265625</c:v>
                </c:pt>
                <c:pt idx="427">
                  <c:v>44375.7734375</c:v>
                </c:pt>
                <c:pt idx="428">
                  <c:v>44318.7265625</c:v>
                </c:pt>
                <c:pt idx="429">
                  <c:v>44299.81640625</c:v>
                </c:pt>
                <c:pt idx="430">
                  <c:v>44277.2734375</c:v>
                </c:pt>
                <c:pt idx="431">
                  <c:v>44244.58984375</c:v>
                </c:pt>
                <c:pt idx="432">
                  <c:v>44254.18359375</c:v>
                </c:pt>
                <c:pt idx="433">
                  <c:v>44300.546875</c:v>
                </c:pt>
                <c:pt idx="434">
                  <c:v>44336.41015625</c:v>
                </c:pt>
                <c:pt idx="435">
                  <c:v>44355.13671875</c:v>
                </c:pt>
                <c:pt idx="436">
                  <c:v>44338.7734375</c:v>
                </c:pt>
                <c:pt idx="437">
                  <c:v>44290.2265625</c:v>
                </c:pt>
                <c:pt idx="438">
                  <c:v>44278.546875</c:v>
                </c:pt>
                <c:pt idx="439">
                  <c:v>44256.953125</c:v>
                </c:pt>
                <c:pt idx="440">
                  <c:v>44230.546875</c:v>
                </c:pt>
                <c:pt idx="441">
                  <c:v>44235.91015625</c:v>
                </c:pt>
                <c:pt idx="442">
                  <c:v>44250.953125</c:v>
                </c:pt>
                <c:pt idx="443">
                  <c:v>44279.91015625</c:v>
                </c:pt>
                <c:pt idx="444">
                  <c:v>44248.63671875</c:v>
                </c:pt>
                <c:pt idx="445">
                  <c:v>44239.18359375</c:v>
                </c:pt>
                <c:pt idx="446">
                  <c:v>44100.953125</c:v>
                </c:pt>
                <c:pt idx="447">
                  <c:v>44160.18359375</c:v>
                </c:pt>
                <c:pt idx="448">
                  <c:v>44146.63671875</c:v>
                </c:pt>
                <c:pt idx="449">
                  <c:v>44106.63671875</c:v>
                </c:pt>
                <c:pt idx="450">
                  <c:v>44143.18359375</c:v>
                </c:pt>
                <c:pt idx="451">
                  <c:v>44141.13671875</c:v>
                </c:pt>
                <c:pt idx="452">
                  <c:v>44142.7734375</c:v>
                </c:pt>
                <c:pt idx="453">
                  <c:v>44176.68359375</c:v>
                </c:pt>
                <c:pt idx="454">
                  <c:v>44184.81640625</c:v>
                </c:pt>
                <c:pt idx="455">
                  <c:v>44193.41015625</c:v>
                </c:pt>
                <c:pt idx="456">
                  <c:v>44180.81640625</c:v>
                </c:pt>
                <c:pt idx="457">
                  <c:v>44204.31640625</c:v>
                </c:pt>
                <c:pt idx="458">
                  <c:v>44238.2265625</c:v>
                </c:pt>
                <c:pt idx="459">
                  <c:v>44266.046875</c:v>
                </c:pt>
                <c:pt idx="460">
                  <c:v>44232.0</c:v>
                </c:pt>
                <c:pt idx="461">
                  <c:v>44169.546875</c:v>
                </c:pt>
                <c:pt idx="462">
                  <c:v>44132.5</c:v>
                </c:pt>
                <c:pt idx="463">
                  <c:v>44066.953125</c:v>
                </c:pt>
                <c:pt idx="464">
                  <c:v>44052.7734375</c:v>
                </c:pt>
                <c:pt idx="465">
                  <c:v>44060.5</c:v>
                </c:pt>
                <c:pt idx="466">
                  <c:v>44093.0</c:v>
                </c:pt>
                <c:pt idx="467">
                  <c:v>44121.546875</c:v>
                </c:pt>
                <c:pt idx="468">
                  <c:v>44136.86328125</c:v>
                </c:pt>
                <c:pt idx="469">
                  <c:v>44123.58984375</c:v>
                </c:pt>
                <c:pt idx="470">
                  <c:v>44141.08984375</c:v>
                </c:pt>
                <c:pt idx="471">
                  <c:v>44178.953125</c:v>
                </c:pt>
                <c:pt idx="472">
                  <c:v>44170.0</c:v>
                </c:pt>
                <c:pt idx="473">
                  <c:v>44179.5</c:v>
                </c:pt>
                <c:pt idx="474">
                  <c:v>44244.58984375</c:v>
                </c:pt>
                <c:pt idx="475">
                  <c:v>44243.0</c:v>
                </c:pt>
                <c:pt idx="476">
                  <c:v>44220.68359375</c:v>
                </c:pt>
                <c:pt idx="477">
                  <c:v>44190.13671875</c:v>
                </c:pt>
                <c:pt idx="478">
                  <c:v>44183.546875</c:v>
                </c:pt>
                <c:pt idx="479">
                  <c:v>44160.046875</c:v>
                </c:pt>
                <c:pt idx="480">
                  <c:v>44151.41015625</c:v>
                </c:pt>
                <c:pt idx="481">
                  <c:v>44148.58984375</c:v>
                </c:pt>
                <c:pt idx="482">
                  <c:v>44143.0</c:v>
                </c:pt>
                <c:pt idx="483">
                  <c:v>44166.31640625</c:v>
                </c:pt>
                <c:pt idx="484">
                  <c:v>44176.453125</c:v>
                </c:pt>
                <c:pt idx="485">
                  <c:v>44209.41015625</c:v>
                </c:pt>
                <c:pt idx="486">
                  <c:v>44224.18359375</c:v>
                </c:pt>
                <c:pt idx="487">
                  <c:v>44231.13671875</c:v>
                </c:pt>
                <c:pt idx="488">
                  <c:v>44212.2265625</c:v>
                </c:pt>
                <c:pt idx="489">
                  <c:v>44179.7734375</c:v>
                </c:pt>
                <c:pt idx="490">
                  <c:v>44198.58984375</c:v>
                </c:pt>
                <c:pt idx="491">
                  <c:v>44197.63671875</c:v>
                </c:pt>
                <c:pt idx="492">
                  <c:v>44223.86328125</c:v>
                </c:pt>
                <c:pt idx="493">
                  <c:v>44214.86328125</c:v>
                </c:pt>
                <c:pt idx="494">
                  <c:v>44171.86328125</c:v>
                </c:pt>
                <c:pt idx="495">
                  <c:v>44172.13671875</c:v>
                </c:pt>
                <c:pt idx="496">
                  <c:v>44191.7265625</c:v>
                </c:pt>
                <c:pt idx="497">
                  <c:v>44185.0</c:v>
                </c:pt>
                <c:pt idx="498">
                  <c:v>44206.953125</c:v>
                </c:pt>
                <c:pt idx="499">
                  <c:v>44222.41015625</c:v>
                </c:pt>
                <c:pt idx="500">
                  <c:v>44245.63671875</c:v>
                </c:pt>
                <c:pt idx="501">
                  <c:v>44282.7265625</c:v>
                </c:pt>
                <c:pt idx="502">
                  <c:v>44250.68359375</c:v>
                </c:pt>
                <c:pt idx="503">
                  <c:v>44258.046875</c:v>
                </c:pt>
                <c:pt idx="504">
                  <c:v>44264.546875</c:v>
                </c:pt>
                <c:pt idx="505">
                  <c:v>44274.453125</c:v>
                </c:pt>
                <c:pt idx="506">
                  <c:v>44274.13671875</c:v>
                </c:pt>
                <c:pt idx="507">
                  <c:v>44270.41015625</c:v>
                </c:pt>
                <c:pt idx="508">
                  <c:v>44263.7734375</c:v>
                </c:pt>
                <c:pt idx="509">
                  <c:v>44234.58984375</c:v>
                </c:pt>
                <c:pt idx="510">
                  <c:v>44262.36328125</c:v>
                </c:pt>
                <c:pt idx="511">
                  <c:v>44277.36328125</c:v>
                </c:pt>
                <c:pt idx="512">
                  <c:v>44247.13671875</c:v>
                </c:pt>
                <c:pt idx="513">
                  <c:v>44241.7265625</c:v>
                </c:pt>
                <c:pt idx="514">
                  <c:v>44201.7265625</c:v>
                </c:pt>
                <c:pt idx="515">
                  <c:v>44174.08984375</c:v>
                </c:pt>
                <c:pt idx="516">
                  <c:v>44160.18359375</c:v>
                </c:pt>
                <c:pt idx="517">
                  <c:v>44166.08984375</c:v>
                </c:pt>
                <c:pt idx="518">
                  <c:v>44120.08984375</c:v>
                </c:pt>
                <c:pt idx="519">
                  <c:v>44086.58984375</c:v>
                </c:pt>
                <c:pt idx="520">
                  <c:v>44076.7734375</c:v>
                </c:pt>
                <c:pt idx="521">
                  <c:v>44083.546875</c:v>
                </c:pt>
                <c:pt idx="522">
                  <c:v>43991.18359375</c:v>
                </c:pt>
                <c:pt idx="523">
                  <c:v>44034.453125</c:v>
                </c:pt>
                <c:pt idx="524">
                  <c:v>44091.2734375</c:v>
                </c:pt>
                <c:pt idx="525">
                  <c:v>44144.41015625</c:v>
                </c:pt>
                <c:pt idx="526">
                  <c:v>44146.81640625</c:v>
                </c:pt>
                <c:pt idx="527">
                  <c:v>44146.08984375</c:v>
                </c:pt>
                <c:pt idx="528">
                  <c:v>44152.0</c:v>
                </c:pt>
                <c:pt idx="529">
                  <c:v>44154.2265625</c:v>
                </c:pt>
                <c:pt idx="530">
                  <c:v>44136.7734375</c:v>
                </c:pt>
                <c:pt idx="531">
                  <c:v>44120.2265625</c:v>
                </c:pt>
                <c:pt idx="532">
                  <c:v>44114.58984375</c:v>
                </c:pt>
                <c:pt idx="533">
                  <c:v>44111.18359375</c:v>
                </c:pt>
                <c:pt idx="534">
                  <c:v>44101.08984375</c:v>
                </c:pt>
                <c:pt idx="535">
                  <c:v>44071.86328125</c:v>
                </c:pt>
                <c:pt idx="536">
                  <c:v>44101.31640625</c:v>
                </c:pt>
                <c:pt idx="537">
                  <c:v>44089.2734375</c:v>
                </c:pt>
                <c:pt idx="538">
                  <c:v>44061.953125</c:v>
                </c:pt>
                <c:pt idx="539">
                  <c:v>44086.31640625</c:v>
                </c:pt>
                <c:pt idx="540">
                  <c:v>44062.546875</c:v>
                </c:pt>
                <c:pt idx="541">
                  <c:v>44039.13671875</c:v>
                </c:pt>
                <c:pt idx="542">
                  <c:v>44094.36328125</c:v>
                </c:pt>
                <c:pt idx="543">
                  <c:v>44115.13671875</c:v>
                </c:pt>
                <c:pt idx="544">
                  <c:v>44110.31640625</c:v>
                </c:pt>
                <c:pt idx="545">
                  <c:v>44123.58984375</c:v>
                </c:pt>
                <c:pt idx="546">
                  <c:v>44136.2265625</c:v>
                </c:pt>
                <c:pt idx="547">
                  <c:v>44078.13671875</c:v>
                </c:pt>
                <c:pt idx="548">
                  <c:v>44093.5</c:v>
                </c:pt>
                <c:pt idx="549">
                  <c:v>44096.5</c:v>
                </c:pt>
                <c:pt idx="550">
                  <c:v>44084.81640625</c:v>
                </c:pt>
                <c:pt idx="551">
                  <c:v>44076.546875</c:v>
                </c:pt>
                <c:pt idx="552">
                  <c:v>44082.41015625</c:v>
                </c:pt>
                <c:pt idx="553">
                  <c:v>44082.08984375</c:v>
                </c:pt>
                <c:pt idx="554">
                  <c:v>44091.0</c:v>
                </c:pt>
                <c:pt idx="555">
                  <c:v>44083.7734375</c:v>
                </c:pt>
                <c:pt idx="556">
                  <c:v>44114.36328125</c:v>
                </c:pt>
                <c:pt idx="557">
                  <c:v>44133.7734375</c:v>
                </c:pt>
                <c:pt idx="558">
                  <c:v>44135.0</c:v>
                </c:pt>
                <c:pt idx="559">
                  <c:v>44183.31640625</c:v>
                </c:pt>
                <c:pt idx="560">
                  <c:v>44228.41015625</c:v>
                </c:pt>
                <c:pt idx="561">
                  <c:v>44237.63671875</c:v>
                </c:pt>
                <c:pt idx="562">
                  <c:v>44218.953125</c:v>
                </c:pt>
                <c:pt idx="563">
                  <c:v>44175.86328125</c:v>
                </c:pt>
                <c:pt idx="564">
                  <c:v>44185.31640625</c:v>
                </c:pt>
                <c:pt idx="565">
                  <c:v>44168.0</c:v>
                </c:pt>
                <c:pt idx="566">
                  <c:v>44149.41015625</c:v>
                </c:pt>
                <c:pt idx="567">
                  <c:v>44137.453125</c:v>
                </c:pt>
                <c:pt idx="568">
                  <c:v>44185.63671875</c:v>
                </c:pt>
                <c:pt idx="569">
                  <c:v>44188.453125</c:v>
                </c:pt>
                <c:pt idx="570">
                  <c:v>44185.31640625</c:v>
                </c:pt>
                <c:pt idx="571">
                  <c:v>44212.7734375</c:v>
                </c:pt>
                <c:pt idx="572">
                  <c:v>44228.18359375</c:v>
                </c:pt>
                <c:pt idx="573">
                  <c:v>44186.41015625</c:v>
                </c:pt>
                <c:pt idx="574">
                  <c:v>44080.58984375</c:v>
                </c:pt>
                <c:pt idx="575">
                  <c:v>44027.546875</c:v>
                </c:pt>
                <c:pt idx="576">
                  <c:v>44012.2265625</c:v>
                </c:pt>
                <c:pt idx="577">
                  <c:v>43973.953125</c:v>
                </c:pt>
                <c:pt idx="578">
                  <c:v>43987.7734375</c:v>
                </c:pt>
                <c:pt idx="579">
                  <c:v>43978.68359375</c:v>
                </c:pt>
                <c:pt idx="580">
                  <c:v>43985.546875</c:v>
                </c:pt>
                <c:pt idx="581">
                  <c:v>43979.13671875</c:v>
                </c:pt>
                <c:pt idx="582">
                  <c:v>43976.7265625</c:v>
                </c:pt>
                <c:pt idx="583">
                  <c:v>44000.41015625</c:v>
                </c:pt>
                <c:pt idx="584">
                  <c:v>44025.58984375</c:v>
                </c:pt>
                <c:pt idx="585">
                  <c:v>44027.5</c:v>
                </c:pt>
                <c:pt idx="586">
                  <c:v>44028.63671875</c:v>
                </c:pt>
                <c:pt idx="587">
                  <c:v>44025.68359375</c:v>
                </c:pt>
                <c:pt idx="588">
                  <c:v>44031.08984375</c:v>
                </c:pt>
                <c:pt idx="589">
                  <c:v>44013.18359375</c:v>
                </c:pt>
                <c:pt idx="590">
                  <c:v>44053.63671875</c:v>
                </c:pt>
                <c:pt idx="591">
                  <c:v>44072.63671875</c:v>
                </c:pt>
                <c:pt idx="592">
                  <c:v>44057.7265625</c:v>
                </c:pt>
                <c:pt idx="593">
                  <c:v>44007.08984375</c:v>
                </c:pt>
                <c:pt idx="594">
                  <c:v>44023.91015625</c:v>
                </c:pt>
                <c:pt idx="595">
                  <c:v>44014.68359375</c:v>
                </c:pt>
                <c:pt idx="596">
                  <c:v>44016.046875</c:v>
                </c:pt>
                <c:pt idx="597">
                  <c:v>44033.63671875</c:v>
                </c:pt>
                <c:pt idx="598">
                  <c:v>44032.453125</c:v>
                </c:pt>
                <c:pt idx="599">
                  <c:v>44069.2734375</c:v>
                </c:pt>
                <c:pt idx="600">
                  <c:v>44081.7265625</c:v>
                </c:pt>
                <c:pt idx="601">
                  <c:v>44062.68359375</c:v>
                </c:pt>
                <c:pt idx="602">
                  <c:v>44049.68359375</c:v>
                </c:pt>
                <c:pt idx="603">
                  <c:v>44048.63671875</c:v>
                </c:pt>
                <c:pt idx="604">
                  <c:v>43991.81640625</c:v>
                </c:pt>
                <c:pt idx="605">
                  <c:v>43960.0</c:v>
                </c:pt>
                <c:pt idx="606">
                  <c:v>43954.36328125</c:v>
                </c:pt>
                <c:pt idx="607">
                  <c:v>43949.2734375</c:v>
                </c:pt>
                <c:pt idx="608">
                  <c:v>43969.68359375</c:v>
                </c:pt>
                <c:pt idx="609">
                  <c:v>44052.41015625</c:v>
                </c:pt>
                <c:pt idx="610">
                  <c:v>44025.91015625</c:v>
                </c:pt>
                <c:pt idx="611">
                  <c:v>44031.63671875</c:v>
                </c:pt>
                <c:pt idx="612">
                  <c:v>43976.68359375</c:v>
                </c:pt>
                <c:pt idx="613">
                  <c:v>43966.31640625</c:v>
                </c:pt>
                <c:pt idx="614">
                  <c:v>43952.2265625</c:v>
                </c:pt>
                <c:pt idx="615">
                  <c:v>43968.41015625</c:v>
                </c:pt>
                <c:pt idx="616">
                  <c:v>43949.13671875</c:v>
                </c:pt>
                <c:pt idx="617">
                  <c:v>43970.2265625</c:v>
                </c:pt>
                <c:pt idx="618">
                  <c:v>43977.68359375</c:v>
                </c:pt>
                <c:pt idx="619">
                  <c:v>44005.13671875</c:v>
                </c:pt>
                <c:pt idx="620">
                  <c:v>44006.453125</c:v>
                </c:pt>
                <c:pt idx="621">
                  <c:v>43994.91015625</c:v>
                </c:pt>
                <c:pt idx="622">
                  <c:v>44028.0</c:v>
                </c:pt>
                <c:pt idx="623">
                  <c:v>44015.63671875</c:v>
                </c:pt>
                <c:pt idx="624">
                  <c:v>44003.63671875</c:v>
                </c:pt>
                <c:pt idx="625">
                  <c:v>44010.046875</c:v>
                </c:pt>
                <c:pt idx="626">
                  <c:v>44004.7265625</c:v>
                </c:pt>
                <c:pt idx="627">
                  <c:v>44010.453125</c:v>
                </c:pt>
                <c:pt idx="628">
                  <c:v>44028.046875</c:v>
                </c:pt>
                <c:pt idx="629">
                  <c:v>44044.046875</c:v>
                </c:pt>
                <c:pt idx="630">
                  <c:v>44036.41015625</c:v>
                </c:pt>
                <c:pt idx="631">
                  <c:v>44020.68359375</c:v>
                </c:pt>
                <c:pt idx="632">
                  <c:v>43992.546875</c:v>
                </c:pt>
                <c:pt idx="633">
                  <c:v>43997.2265625</c:v>
                </c:pt>
                <c:pt idx="634">
                  <c:v>43939.546875</c:v>
                </c:pt>
                <c:pt idx="635">
                  <c:v>43958.58984375</c:v>
                </c:pt>
                <c:pt idx="636">
                  <c:v>43979.63671875</c:v>
                </c:pt>
                <c:pt idx="637">
                  <c:v>43994.81640625</c:v>
                </c:pt>
                <c:pt idx="638">
                  <c:v>44032.953125</c:v>
                </c:pt>
                <c:pt idx="639">
                  <c:v>44059.31640625</c:v>
                </c:pt>
                <c:pt idx="640">
                  <c:v>44081.08984375</c:v>
                </c:pt>
                <c:pt idx="641">
                  <c:v>44094.41015625</c:v>
                </c:pt>
                <c:pt idx="642">
                  <c:v>44042.18359375</c:v>
                </c:pt>
                <c:pt idx="643">
                  <c:v>44035.68359375</c:v>
                </c:pt>
                <c:pt idx="644">
                  <c:v>44028.7734375</c:v>
                </c:pt>
                <c:pt idx="645">
                  <c:v>44023.546875</c:v>
                </c:pt>
                <c:pt idx="646">
                  <c:v>44040.7734375</c:v>
                </c:pt>
                <c:pt idx="647">
                  <c:v>44078.0</c:v>
                </c:pt>
                <c:pt idx="648">
                  <c:v>44121.2734375</c:v>
                </c:pt>
                <c:pt idx="649">
                  <c:v>44127.0</c:v>
                </c:pt>
                <c:pt idx="650">
                  <c:v>44118.81640625</c:v>
                </c:pt>
                <c:pt idx="651">
                  <c:v>44116.0</c:v>
                </c:pt>
                <c:pt idx="652">
                  <c:v>44135.046875</c:v>
                </c:pt>
                <c:pt idx="653">
                  <c:v>44147.7265625</c:v>
                </c:pt>
                <c:pt idx="654">
                  <c:v>44139.68359375</c:v>
                </c:pt>
              </c:numCache>
            </c:numRef>
          </c:yVal>
          <c:smooth val="0"/>
        </c:ser>
        <c:dLbls>
          <c:showLegendKey val="0"/>
          <c:showVal val="0"/>
          <c:showCatName val="0"/>
          <c:showSerName val="0"/>
          <c:showPercent val="0"/>
          <c:showBubbleSize val="0"/>
        </c:dLbls>
        <c:axId val="2104238216"/>
        <c:axId val="2104241224"/>
      </c:scatterChart>
      <c:valAx>
        <c:axId val="2104238216"/>
        <c:scaling>
          <c:orientation val="minMax"/>
        </c:scaling>
        <c:delete val="0"/>
        <c:axPos val="b"/>
        <c:majorTickMark val="out"/>
        <c:minorTickMark val="none"/>
        <c:tickLblPos val="nextTo"/>
        <c:crossAx val="2104241224"/>
        <c:crosses val="autoZero"/>
        <c:crossBetween val="midCat"/>
      </c:valAx>
      <c:valAx>
        <c:axId val="2104241224"/>
        <c:scaling>
          <c:orientation val="minMax"/>
        </c:scaling>
        <c:delete val="0"/>
        <c:axPos val="l"/>
        <c:majorGridlines/>
        <c:numFmt formatCode="General" sourceLinked="1"/>
        <c:majorTickMark val="out"/>
        <c:minorTickMark val="none"/>
        <c:tickLblPos val="nextTo"/>
        <c:crossAx val="2104238216"/>
        <c:crosses val="autoZero"/>
        <c:crossBetween val="midCat"/>
      </c:valAx>
    </c:plotArea>
    <c:legend>
      <c:legendPos val="r"/>
      <c:overlay val="0"/>
    </c:legend>
    <c:plotVisOnly val="1"/>
    <c:dispBlanksAs val="gap"/>
    <c:showDLblsOverMax val="0"/>
  </c:chart>
  <c:printSettings>
    <c:headerFooter/>
    <c:pageMargins b="0.75" l="0.7" r="0.7" t="0.75" header="0.3" footer="0.3"/>
    <c:pageSetup orientation="portrait"/>
  </c:printSettings>
</c:chartSpace>
</file>

<file path=xl/charts/chart6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'unif profiles px val 2'!$T$5</c:f>
              <c:strCache>
                <c:ptCount val="1"/>
                <c:pt idx="0">
                  <c:v>centre, down repeated</c:v>
                </c:pt>
              </c:strCache>
            </c:strRef>
          </c:tx>
          <c:spPr>
            <a:ln w="28575">
              <a:noFill/>
            </a:ln>
          </c:spPr>
          <c:yVal>
            <c:numRef>
              <c:f>'unif profiles px val 2'!$U$6:$U$695</c:f>
              <c:numCache>
                <c:formatCode>General</c:formatCode>
                <c:ptCount val="690"/>
                <c:pt idx="0">
                  <c:v>44048.9609375</c:v>
                </c:pt>
                <c:pt idx="1">
                  <c:v>44011.48046875</c:v>
                </c:pt>
                <c:pt idx="2">
                  <c:v>44005.921875</c:v>
                </c:pt>
                <c:pt idx="3">
                  <c:v>44022.87890625</c:v>
                </c:pt>
                <c:pt idx="4">
                  <c:v>44082.0</c:v>
                </c:pt>
                <c:pt idx="5">
                  <c:v>44090.28125</c:v>
                </c:pt>
                <c:pt idx="6">
                  <c:v>44102.87890625</c:v>
                </c:pt>
                <c:pt idx="7">
                  <c:v>44142.6796875</c:v>
                </c:pt>
                <c:pt idx="8">
                  <c:v>44069.87890625</c:v>
                </c:pt>
                <c:pt idx="9">
                  <c:v>44086.28125</c:v>
                </c:pt>
                <c:pt idx="10">
                  <c:v>44048.87890625</c:v>
                </c:pt>
                <c:pt idx="11">
                  <c:v>44017.48046875</c:v>
                </c:pt>
                <c:pt idx="12">
                  <c:v>43993.3203125</c:v>
                </c:pt>
                <c:pt idx="13">
                  <c:v>43971.640625</c:v>
                </c:pt>
                <c:pt idx="14">
                  <c:v>43997.3984375</c:v>
                </c:pt>
                <c:pt idx="15">
                  <c:v>43922.76171875</c:v>
                </c:pt>
                <c:pt idx="16">
                  <c:v>43847.640625</c:v>
                </c:pt>
                <c:pt idx="17">
                  <c:v>43876.76171875</c:v>
                </c:pt>
                <c:pt idx="18">
                  <c:v>43926.078125</c:v>
                </c:pt>
                <c:pt idx="19">
                  <c:v>43908.76171875</c:v>
                </c:pt>
                <c:pt idx="20">
                  <c:v>43878.51953125</c:v>
                </c:pt>
                <c:pt idx="21">
                  <c:v>43864.16015625</c:v>
                </c:pt>
                <c:pt idx="22">
                  <c:v>43880.48046875</c:v>
                </c:pt>
                <c:pt idx="23">
                  <c:v>43916.3984375</c:v>
                </c:pt>
                <c:pt idx="24">
                  <c:v>43894.87890625</c:v>
                </c:pt>
                <c:pt idx="25">
                  <c:v>43917.51953125</c:v>
                </c:pt>
                <c:pt idx="26">
                  <c:v>43913.16015625</c:v>
                </c:pt>
                <c:pt idx="27">
                  <c:v>43860.80078125</c:v>
                </c:pt>
                <c:pt idx="28">
                  <c:v>43813.0390625</c:v>
                </c:pt>
                <c:pt idx="29">
                  <c:v>43888.921875</c:v>
                </c:pt>
                <c:pt idx="30">
                  <c:v>43784.078125</c:v>
                </c:pt>
                <c:pt idx="31">
                  <c:v>43861.640625</c:v>
                </c:pt>
                <c:pt idx="32">
                  <c:v>43937.12109375</c:v>
                </c:pt>
                <c:pt idx="33">
                  <c:v>43989.12109375</c:v>
                </c:pt>
                <c:pt idx="34">
                  <c:v>43923.19921875</c:v>
                </c:pt>
                <c:pt idx="35">
                  <c:v>43868.3203125</c:v>
                </c:pt>
                <c:pt idx="36">
                  <c:v>43887.0</c:v>
                </c:pt>
                <c:pt idx="37">
                  <c:v>43934.078125</c:v>
                </c:pt>
                <c:pt idx="38">
                  <c:v>43922.51953125</c:v>
                </c:pt>
                <c:pt idx="39">
                  <c:v>43951.44140625</c:v>
                </c:pt>
                <c:pt idx="40">
                  <c:v>43911.44140625</c:v>
                </c:pt>
                <c:pt idx="41">
                  <c:v>43843.23828125</c:v>
                </c:pt>
                <c:pt idx="42">
                  <c:v>43825.921875</c:v>
                </c:pt>
                <c:pt idx="43">
                  <c:v>43826.6015625</c:v>
                </c:pt>
                <c:pt idx="44">
                  <c:v>43776.80078125</c:v>
                </c:pt>
                <c:pt idx="45">
                  <c:v>43723.6796875</c:v>
                </c:pt>
                <c:pt idx="46">
                  <c:v>43735.51953125</c:v>
                </c:pt>
                <c:pt idx="47">
                  <c:v>43735.9609375</c:v>
                </c:pt>
                <c:pt idx="48">
                  <c:v>43712.44140625</c:v>
                </c:pt>
                <c:pt idx="49">
                  <c:v>43751.0</c:v>
                </c:pt>
                <c:pt idx="50">
                  <c:v>43771.921875</c:v>
                </c:pt>
                <c:pt idx="51">
                  <c:v>43795.76171875</c:v>
                </c:pt>
                <c:pt idx="52">
                  <c:v>43811.83984375</c:v>
                </c:pt>
                <c:pt idx="53">
                  <c:v>43885.0390625</c:v>
                </c:pt>
                <c:pt idx="54">
                  <c:v>43846.9609375</c:v>
                </c:pt>
                <c:pt idx="55">
                  <c:v>43838.640625</c:v>
                </c:pt>
                <c:pt idx="56">
                  <c:v>43810.44140625</c:v>
                </c:pt>
                <c:pt idx="57">
                  <c:v>43814.71875</c:v>
                </c:pt>
                <c:pt idx="58">
                  <c:v>43844.80078125</c:v>
                </c:pt>
                <c:pt idx="59">
                  <c:v>43838.0390625</c:v>
                </c:pt>
                <c:pt idx="60">
                  <c:v>43823.640625</c:v>
                </c:pt>
                <c:pt idx="61">
                  <c:v>43797.12109375</c:v>
                </c:pt>
                <c:pt idx="62">
                  <c:v>43830.76171875</c:v>
                </c:pt>
                <c:pt idx="63">
                  <c:v>43791.19921875</c:v>
                </c:pt>
                <c:pt idx="64">
                  <c:v>43741.19921875</c:v>
                </c:pt>
                <c:pt idx="65">
                  <c:v>43773.83984375</c:v>
                </c:pt>
                <c:pt idx="66">
                  <c:v>43775.6015625</c:v>
                </c:pt>
                <c:pt idx="67">
                  <c:v>43794.6015625</c:v>
                </c:pt>
                <c:pt idx="68">
                  <c:v>43792.19921875</c:v>
                </c:pt>
                <c:pt idx="69">
                  <c:v>43754.48046875</c:v>
                </c:pt>
                <c:pt idx="70">
                  <c:v>43745.0390625</c:v>
                </c:pt>
                <c:pt idx="71">
                  <c:v>43788.12109375</c:v>
                </c:pt>
                <c:pt idx="72">
                  <c:v>43841.359375</c:v>
                </c:pt>
                <c:pt idx="73">
                  <c:v>43838.6796875</c:v>
                </c:pt>
                <c:pt idx="74">
                  <c:v>43824.078125</c:v>
                </c:pt>
                <c:pt idx="75">
                  <c:v>43803.9609375</c:v>
                </c:pt>
                <c:pt idx="76">
                  <c:v>43802.0390625</c:v>
                </c:pt>
                <c:pt idx="77">
                  <c:v>43819.9609375</c:v>
                </c:pt>
                <c:pt idx="78">
                  <c:v>43871.640625</c:v>
                </c:pt>
                <c:pt idx="79">
                  <c:v>43818.51953125</c:v>
                </c:pt>
                <c:pt idx="80">
                  <c:v>43807.078125</c:v>
                </c:pt>
                <c:pt idx="81">
                  <c:v>43822.83984375</c:v>
                </c:pt>
                <c:pt idx="82">
                  <c:v>43783.80078125</c:v>
                </c:pt>
                <c:pt idx="83">
                  <c:v>43801.3984375</c:v>
                </c:pt>
                <c:pt idx="84">
                  <c:v>43792.83984375</c:v>
                </c:pt>
                <c:pt idx="85">
                  <c:v>43749.23828125</c:v>
                </c:pt>
                <c:pt idx="86">
                  <c:v>43750.83984375</c:v>
                </c:pt>
                <c:pt idx="87">
                  <c:v>43804.359375</c:v>
                </c:pt>
                <c:pt idx="88">
                  <c:v>43854.83984375</c:v>
                </c:pt>
                <c:pt idx="89">
                  <c:v>43801.078125</c:v>
                </c:pt>
                <c:pt idx="90">
                  <c:v>43819.87890625</c:v>
                </c:pt>
                <c:pt idx="91">
                  <c:v>43829.3984375</c:v>
                </c:pt>
                <c:pt idx="92">
                  <c:v>43835.9609375</c:v>
                </c:pt>
                <c:pt idx="93">
                  <c:v>43813.19921875</c:v>
                </c:pt>
                <c:pt idx="94">
                  <c:v>43829.71875</c:v>
                </c:pt>
                <c:pt idx="95">
                  <c:v>43901.76171875</c:v>
                </c:pt>
                <c:pt idx="96">
                  <c:v>43982.16015625</c:v>
                </c:pt>
                <c:pt idx="97">
                  <c:v>44009.48046875</c:v>
                </c:pt>
                <c:pt idx="98">
                  <c:v>43972.078125</c:v>
                </c:pt>
                <c:pt idx="99">
                  <c:v>43949.921875</c:v>
                </c:pt>
                <c:pt idx="100">
                  <c:v>43980.3203125</c:v>
                </c:pt>
                <c:pt idx="101">
                  <c:v>43919.12109375</c:v>
                </c:pt>
                <c:pt idx="102">
                  <c:v>43855.55859375</c:v>
                </c:pt>
                <c:pt idx="103">
                  <c:v>43861.55859375</c:v>
                </c:pt>
                <c:pt idx="104">
                  <c:v>43862.80078125</c:v>
                </c:pt>
                <c:pt idx="105">
                  <c:v>43841.9609375</c:v>
                </c:pt>
                <c:pt idx="106">
                  <c:v>43854.28125</c:v>
                </c:pt>
                <c:pt idx="107">
                  <c:v>43791.71875</c:v>
                </c:pt>
                <c:pt idx="108">
                  <c:v>43859.76171875</c:v>
                </c:pt>
                <c:pt idx="109">
                  <c:v>43849.51953125</c:v>
                </c:pt>
                <c:pt idx="110">
                  <c:v>43813.71875</c:v>
                </c:pt>
                <c:pt idx="111">
                  <c:v>43787.44140625</c:v>
                </c:pt>
                <c:pt idx="112">
                  <c:v>43716.19921875</c:v>
                </c:pt>
                <c:pt idx="113">
                  <c:v>43676.71875</c:v>
                </c:pt>
                <c:pt idx="114">
                  <c:v>43639.0390625</c:v>
                </c:pt>
                <c:pt idx="115">
                  <c:v>43631.71875</c:v>
                </c:pt>
                <c:pt idx="116">
                  <c:v>43663.6796875</c:v>
                </c:pt>
                <c:pt idx="117">
                  <c:v>43693.6796875</c:v>
                </c:pt>
                <c:pt idx="118">
                  <c:v>43725.0</c:v>
                </c:pt>
                <c:pt idx="119">
                  <c:v>43694.16015625</c:v>
                </c:pt>
                <c:pt idx="120">
                  <c:v>43651.76171875</c:v>
                </c:pt>
                <c:pt idx="121">
                  <c:v>43682.6796875</c:v>
                </c:pt>
                <c:pt idx="122">
                  <c:v>43799.87890625</c:v>
                </c:pt>
                <c:pt idx="123">
                  <c:v>43762.12109375</c:v>
                </c:pt>
                <c:pt idx="124">
                  <c:v>43759.0</c:v>
                </c:pt>
                <c:pt idx="125">
                  <c:v>43800.6796875</c:v>
                </c:pt>
                <c:pt idx="126">
                  <c:v>43812.640625</c:v>
                </c:pt>
                <c:pt idx="127">
                  <c:v>43772.6015625</c:v>
                </c:pt>
                <c:pt idx="128">
                  <c:v>43817.0390625</c:v>
                </c:pt>
                <c:pt idx="129">
                  <c:v>43804.0390625</c:v>
                </c:pt>
                <c:pt idx="130">
                  <c:v>43765.0</c:v>
                </c:pt>
                <c:pt idx="131">
                  <c:v>43726.359375</c:v>
                </c:pt>
                <c:pt idx="132">
                  <c:v>43711.6015625</c:v>
                </c:pt>
                <c:pt idx="133">
                  <c:v>43665.28125</c:v>
                </c:pt>
                <c:pt idx="134">
                  <c:v>43642.640625</c:v>
                </c:pt>
                <c:pt idx="135">
                  <c:v>43652.6015625</c:v>
                </c:pt>
                <c:pt idx="136">
                  <c:v>43649.28125</c:v>
                </c:pt>
                <c:pt idx="137">
                  <c:v>43641.83984375</c:v>
                </c:pt>
                <c:pt idx="138">
                  <c:v>43622.640625</c:v>
                </c:pt>
                <c:pt idx="139">
                  <c:v>43663.078125</c:v>
                </c:pt>
                <c:pt idx="140">
                  <c:v>43693.359375</c:v>
                </c:pt>
                <c:pt idx="141">
                  <c:v>43666.16015625</c:v>
                </c:pt>
                <c:pt idx="142">
                  <c:v>43751.921875</c:v>
                </c:pt>
                <c:pt idx="143">
                  <c:v>43767.640625</c:v>
                </c:pt>
                <c:pt idx="144">
                  <c:v>43731.71875</c:v>
                </c:pt>
                <c:pt idx="145">
                  <c:v>43864.6015625</c:v>
                </c:pt>
                <c:pt idx="146">
                  <c:v>43820.3203125</c:v>
                </c:pt>
                <c:pt idx="147">
                  <c:v>43865.6015625</c:v>
                </c:pt>
                <c:pt idx="148">
                  <c:v>43793.9609375</c:v>
                </c:pt>
                <c:pt idx="149">
                  <c:v>43825.921875</c:v>
                </c:pt>
                <c:pt idx="150">
                  <c:v>43827.0390625</c:v>
                </c:pt>
                <c:pt idx="151">
                  <c:v>43806.55859375</c:v>
                </c:pt>
                <c:pt idx="152">
                  <c:v>43748.9609375</c:v>
                </c:pt>
                <c:pt idx="153">
                  <c:v>43787.3203125</c:v>
                </c:pt>
                <c:pt idx="154">
                  <c:v>43774.48046875</c:v>
                </c:pt>
                <c:pt idx="155">
                  <c:v>43690.078125</c:v>
                </c:pt>
                <c:pt idx="156">
                  <c:v>43677.44140625</c:v>
                </c:pt>
                <c:pt idx="157">
                  <c:v>43695.12109375</c:v>
                </c:pt>
                <c:pt idx="158">
                  <c:v>43709.921875</c:v>
                </c:pt>
                <c:pt idx="159">
                  <c:v>43692.9609375</c:v>
                </c:pt>
                <c:pt idx="160">
                  <c:v>43695.921875</c:v>
                </c:pt>
                <c:pt idx="161">
                  <c:v>43667.640625</c:v>
                </c:pt>
                <c:pt idx="162">
                  <c:v>43641.16015625</c:v>
                </c:pt>
                <c:pt idx="163">
                  <c:v>43635.9609375</c:v>
                </c:pt>
                <c:pt idx="164">
                  <c:v>43633.3984375</c:v>
                </c:pt>
                <c:pt idx="165">
                  <c:v>43661.83984375</c:v>
                </c:pt>
                <c:pt idx="166">
                  <c:v>43737.9609375</c:v>
                </c:pt>
                <c:pt idx="167">
                  <c:v>43804.078125</c:v>
                </c:pt>
                <c:pt idx="168">
                  <c:v>43720.0</c:v>
                </c:pt>
                <c:pt idx="169">
                  <c:v>43622.80078125</c:v>
                </c:pt>
                <c:pt idx="170">
                  <c:v>43626.19921875</c:v>
                </c:pt>
                <c:pt idx="171">
                  <c:v>43672.87890625</c:v>
                </c:pt>
                <c:pt idx="172">
                  <c:v>43653.51953125</c:v>
                </c:pt>
                <c:pt idx="173">
                  <c:v>43666.078125</c:v>
                </c:pt>
                <c:pt idx="174">
                  <c:v>43616.12109375</c:v>
                </c:pt>
                <c:pt idx="175">
                  <c:v>43645.078125</c:v>
                </c:pt>
                <c:pt idx="176">
                  <c:v>43638.921875</c:v>
                </c:pt>
                <c:pt idx="177">
                  <c:v>43703.3984375</c:v>
                </c:pt>
                <c:pt idx="178">
                  <c:v>43664.71875</c:v>
                </c:pt>
                <c:pt idx="179">
                  <c:v>43617.87890625</c:v>
                </c:pt>
                <c:pt idx="180">
                  <c:v>43624.3203125</c:v>
                </c:pt>
                <c:pt idx="181">
                  <c:v>43605.6015625</c:v>
                </c:pt>
                <c:pt idx="182">
                  <c:v>43642.51953125</c:v>
                </c:pt>
                <c:pt idx="183">
                  <c:v>43669.55859375</c:v>
                </c:pt>
                <c:pt idx="184">
                  <c:v>43676.3984375</c:v>
                </c:pt>
                <c:pt idx="185">
                  <c:v>43660.44140625</c:v>
                </c:pt>
                <c:pt idx="186">
                  <c:v>43660.28125</c:v>
                </c:pt>
                <c:pt idx="187">
                  <c:v>43685.23828125</c:v>
                </c:pt>
                <c:pt idx="188">
                  <c:v>43705.3984375</c:v>
                </c:pt>
                <c:pt idx="189">
                  <c:v>43680.9609375</c:v>
                </c:pt>
                <c:pt idx="190">
                  <c:v>43612.87890625</c:v>
                </c:pt>
                <c:pt idx="191">
                  <c:v>43547.6796875</c:v>
                </c:pt>
                <c:pt idx="192">
                  <c:v>43532.3984375</c:v>
                </c:pt>
                <c:pt idx="193">
                  <c:v>43548.51953125</c:v>
                </c:pt>
                <c:pt idx="194">
                  <c:v>43498.16015625</c:v>
                </c:pt>
                <c:pt idx="195">
                  <c:v>43481.12109375</c:v>
                </c:pt>
                <c:pt idx="196">
                  <c:v>43445.3203125</c:v>
                </c:pt>
                <c:pt idx="197">
                  <c:v>43547.19921875</c:v>
                </c:pt>
                <c:pt idx="198">
                  <c:v>43534.28125</c:v>
                </c:pt>
                <c:pt idx="199">
                  <c:v>43596.3984375</c:v>
                </c:pt>
                <c:pt idx="200">
                  <c:v>43539.87890625</c:v>
                </c:pt>
                <c:pt idx="201">
                  <c:v>43534.48046875</c:v>
                </c:pt>
                <c:pt idx="202">
                  <c:v>43527.359375</c:v>
                </c:pt>
                <c:pt idx="203">
                  <c:v>43483.9609375</c:v>
                </c:pt>
                <c:pt idx="204">
                  <c:v>43460.3984375</c:v>
                </c:pt>
                <c:pt idx="205">
                  <c:v>43490.3203125</c:v>
                </c:pt>
                <c:pt idx="206">
                  <c:v>43513.80078125</c:v>
                </c:pt>
                <c:pt idx="207">
                  <c:v>43524.51953125</c:v>
                </c:pt>
                <c:pt idx="208">
                  <c:v>43539.0</c:v>
                </c:pt>
                <c:pt idx="209">
                  <c:v>43542.83984375</c:v>
                </c:pt>
                <c:pt idx="210">
                  <c:v>43548.87890625</c:v>
                </c:pt>
                <c:pt idx="211">
                  <c:v>43540.83984375</c:v>
                </c:pt>
                <c:pt idx="212">
                  <c:v>43535.87890625</c:v>
                </c:pt>
                <c:pt idx="213">
                  <c:v>43528.76171875</c:v>
                </c:pt>
                <c:pt idx="214">
                  <c:v>43544.19921875</c:v>
                </c:pt>
                <c:pt idx="215">
                  <c:v>43515.28125</c:v>
                </c:pt>
                <c:pt idx="216">
                  <c:v>43507.9609375</c:v>
                </c:pt>
                <c:pt idx="217">
                  <c:v>43564.6015625</c:v>
                </c:pt>
                <c:pt idx="218">
                  <c:v>43577.6796875</c:v>
                </c:pt>
                <c:pt idx="219">
                  <c:v>43590.0390625</c:v>
                </c:pt>
                <c:pt idx="220">
                  <c:v>43538.0390625</c:v>
                </c:pt>
                <c:pt idx="221">
                  <c:v>43497.078125</c:v>
                </c:pt>
                <c:pt idx="222">
                  <c:v>43467.359375</c:v>
                </c:pt>
                <c:pt idx="223">
                  <c:v>43428.640625</c:v>
                </c:pt>
                <c:pt idx="224">
                  <c:v>43434.83984375</c:v>
                </c:pt>
                <c:pt idx="225">
                  <c:v>43466.3203125</c:v>
                </c:pt>
                <c:pt idx="226">
                  <c:v>43510.19921875</c:v>
                </c:pt>
                <c:pt idx="227">
                  <c:v>43559.55859375</c:v>
                </c:pt>
                <c:pt idx="228">
                  <c:v>43593.19921875</c:v>
                </c:pt>
                <c:pt idx="229">
                  <c:v>43608.6015625</c:v>
                </c:pt>
                <c:pt idx="230">
                  <c:v>43617.51953125</c:v>
                </c:pt>
                <c:pt idx="231">
                  <c:v>43627.6796875</c:v>
                </c:pt>
                <c:pt idx="232">
                  <c:v>43610.71875</c:v>
                </c:pt>
                <c:pt idx="233">
                  <c:v>43578.0390625</c:v>
                </c:pt>
                <c:pt idx="234">
                  <c:v>43530.12109375</c:v>
                </c:pt>
                <c:pt idx="235">
                  <c:v>43539.80078125</c:v>
                </c:pt>
                <c:pt idx="236">
                  <c:v>43542.71875</c:v>
                </c:pt>
                <c:pt idx="237">
                  <c:v>43538.359375</c:v>
                </c:pt>
                <c:pt idx="238">
                  <c:v>43542.80078125</c:v>
                </c:pt>
                <c:pt idx="239">
                  <c:v>43510.3203125</c:v>
                </c:pt>
                <c:pt idx="240">
                  <c:v>43483.3203125</c:v>
                </c:pt>
                <c:pt idx="241">
                  <c:v>43440.76171875</c:v>
                </c:pt>
                <c:pt idx="242">
                  <c:v>43442.359375</c:v>
                </c:pt>
                <c:pt idx="243">
                  <c:v>43431.3984375</c:v>
                </c:pt>
                <c:pt idx="244">
                  <c:v>43380.3984375</c:v>
                </c:pt>
                <c:pt idx="245">
                  <c:v>43386.87890625</c:v>
                </c:pt>
                <c:pt idx="246">
                  <c:v>43390.83984375</c:v>
                </c:pt>
                <c:pt idx="247">
                  <c:v>43406.51953125</c:v>
                </c:pt>
                <c:pt idx="248">
                  <c:v>43429.921875</c:v>
                </c:pt>
                <c:pt idx="249">
                  <c:v>43434.9609375</c:v>
                </c:pt>
                <c:pt idx="250">
                  <c:v>43433.9609375</c:v>
                </c:pt>
                <c:pt idx="251">
                  <c:v>43403.359375</c:v>
                </c:pt>
                <c:pt idx="252">
                  <c:v>43363.83984375</c:v>
                </c:pt>
                <c:pt idx="253">
                  <c:v>43375.55859375</c:v>
                </c:pt>
                <c:pt idx="254">
                  <c:v>43395.28125</c:v>
                </c:pt>
                <c:pt idx="255">
                  <c:v>43417.28125</c:v>
                </c:pt>
                <c:pt idx="256">
                  <c:v>43438.51953125</c:v>
                </c:pt>
                <c:pt idx="257">
                  <c:v>43468.28125</c:v>
                </c:pt>
                <c:pt idx="258">
                  <c:v>43449.55859375</c:v>
                </c:pt>
                <c:pt idx="259">
                  <c:v>43472.16015625</c:v>
                </c:pt>
                <c:pt idx="260">
                  <c:v>43471.55859375</c:v>
                </c:pt>
                <c:pt idx="261">
                  <c:v>43475.6796875</c:v>
                </c:pt>
                <c:pt idx="262">
                  <c:v>43447.87890625</c:v>
                </c:pt>
                <c:pt idx="263">
                  <c:v>43423.80078125</c:v>
                </c:pt>
                <c:pt idx="264">
                  <c:v>43437.44140625</c:v>
                </c:pt>
                <c:pt idx="265">
                  <c:v>43426.19921875</c:v>
                </c:pt>
                <c:pt idx="266">
                  <c:v>43392.16015625</c:v>
                </c:pt>
                <c:pt idx="267">
                  <c:v>43412.359375</c:v>
                </c:pt>
                <c:pt idx="268">
                  <c:v>43388.0</c:v>
                </c:pt>
                <c:pt idx="269">
                  <c:v>43403.51953125</c:v>
                </c:pt>
                <c:pt idx="270">
                  <c:v>43312.80078125</c:v>
                </c:pt>
                <c:pt idx="271">
                  <c:v>43411.078125</c:v>
                </c:pt>
                <c:pt idx="272">
                  <c:v>43413.71875</c:v>
                </c:pt>
                <c:pt idx="273">
                  <c:v>43420.19921875</c:v>
                </c:pt>
                <c:pt idx="274">
                  <c:v>43432.44140625</c:v>
                </c:pt>
                <c:pt idx="275">
                  <c:v>43438.921875</c:v>
                </c:pt>
                <c:pt idx="276">
                  <c:v>43516.23828125</c:v>
                </c:pt>
                <c:pt idx="277">
                  <c:v>43499.359375</c:v>
                </c:pt>
                <c:pt idx="278">
                  <c:v>43485.0</c:v>
                </c:pt>
                <c:pt idx="279">
                  <c:v>43476.0</c:v>
                </c:pt>
                <c:pt idx="280">
                  <c:v>43458.44140625</c:v>
                </c:pt>
                <c:pt idx="281">
                  <c:v>43445.80078125</c:v>
                </c:pt>
                <c:pt idx="282">
                  <c:v>43442.640625</c:v>
                </c:pt>
                <c:pt idx="283">
                  <c:v>43478.0</c:v>
                </c:pt>
                <c:pt idx="284">
                  <c:v>43482.0390625</c:v>
                </c:pt>
                <c:pt idx="285">
                  <c:v>43514.078125</c:v>
                </c:pt>
                <c:pt idx="286">
                  <c:v>43492.19921875</c:v>
                </c:pt>
                <c:pt idx="287">
                  <c:v>43482.3984375</c:v>
                </c:pt>
                <c:pt idx="288">
                  <c:v>43490.51953125</c:v>
                </c:pt>
                <c:pt idx="289">
                  <c:v>43451.28125</c:v>
                </c:pt>
                <c:pt idx="290">
                  <c:v>43438.921875</c:v>
                </c:pt>
                <c:pt idx="291">
                  <c:v>43491.3203125</c:v>
                </c:pt>
                <c:pt idx="292">
                  <c:v>43482.80078125</c:v>
                </c:pt>
                <c:pt idx="293">
                  <c:v>43564.6796875</c:v>
                </c:pt>
                <c:pt idx="294">
                  <c:v>43470.19921875</c:v>
                </c:pt>
                <c:pt idx="295">
                  <c:v>43430.23828125</c:v>
                </c:pt>
                <c:pt idx="296">
                  <c:v>43460.078125</c:v>
                </c:pt>
                <c:pt idx="297">
                  <c:v>43457.9609375</c:v>
                </c:pt>
                <c:pt idx="298">
                  <c:v>43490.19921875</c:v>
                </c:pt>
                <c:pt idx="299">
                  <c:v>43521.28125</c:v>
                </c:pt>
                <c:pt idx="300">
                  <c:v>43577.71875</c:v>
                </c:pt>
                <c:pt idx="301">
                  <c:v>43553.0390625</c:v>
                </c:pt>
                <c:pt idx="302">
                  <c:v>43582.359375</c:v>
                </c:pt>
                <c:pt idx="303">
                  <c:v>43633.12109375</c:v>
                </c:pt>
                <c:pt idx="304">
                  <c:v>43636.23828125</c:v>
                </c:pt>
                <c:pt idx="305">
                  <c:v>43604.6796875</c:v>
                </c:pt>
                <c:pt idx="306">
                  <c:v>43573.87890625</c:v>
                </c:pt>
                <c:pt idx="307">
                  <c:v>43561.28125</c:v>
                </c:pt>
                <c:pt idx="308">
                  <c:v>43557.078125</c:v>
                </c:pt>
                <c:pt idx="309">
                  <c:v>43578.640625</c:v>
                </c:pt>
                <c:pt idx="310">
                  <c:v>43607.3984375</c:v>
                </c:pt>
                <c:pt idx="311">
                  <c:v>43638.359375</c:v>
                </c:pt>
                <c:pt idx="312">
                  <c:v>43658.48046875</c:v>
                </c:pt>
                <c:pt idx="313">
                  <c:v>43595.51953125</c:v>
                </c:pt>
                <c:pt idx="314">
                  <c:v>43540.078125</c:v>
                </c:pt>
                <c:pt idx="315">
                  <c:v>43451.3984375</c:v>
                </c:pt>
                <c:pt idx="316">
                  <c:v>43289.12109375</c:v>
                </c:pt>
                <c:pt idx="317">
                  <c:v>43455.6015625</c:v>
                </c:pt>
                <c:pt idx="318">
                  <c:v>43472.0390625</c:v>
                </c:pt>
                <c:pt idx="319">
                  <c:v>43467.71875</c:v>
                </c:pt>
                <c:pt idx="320">
                  <c:v>43436.76171875</c:v>
                </c:pt>
                <c:pt idx="321">
                  <c:v>43450.71875</c:v>
                </c:pt>
                <c:pt idx="322">
                  <c:v>43457.6015625</c:v>
                </c:pt>
                <c:pt idx="323">
                  <c:v>43422.359375</c:v>
                </c:pt>
                <c:pt idx="324">
                  <c:v>43407.16015625</c:v>
                </c:pt>
                <c:pt idx="325">
                  <c:v>43459.28125</c:v>
                </c:pt>
                <c:pt idx="326">
                  <c:v>43481.83984375</c:v>
                </c:pt>
                <c:pt idx="327">
                  <c:v>43471.19921875</c:v>
                </c:pt>
                <c:pt idx="328">
                  <c:v>43496.078125</c:v>
                </c:pt>
                <c:pt idx="329">
                  <c:v>43525.078125</c:v>
                </c:pt>
                <c:pt idx="330">
                  <c:v>43554.87890625</c:v>
                </c:pt>
                <c:pt idx="331">
                  <c:v>43572.28125</c:v>
                </c:pt>
                <c:pt idx="332">
                  <c:v>43568.6015625</c:v>
                </c:pt>
                <c:pt idx="333">
                  <c:v>43582.87890625</c:v>
                </c:pt>
                <c:pt idx="334">
                  <c:v>43590.12109375</c:v>
                </c:pt>
                <c:pt idx="335">
                  <c:v>43559.921875</c:v>
                </c:pt>
                <c:pt idx="336">
                  <c:v>43618.0390625</c:v>
                </c:pt>
                <c:pt idx="337">
                  <c:v>43632.76171875</c:v>
                </c:pt>
                <c:pt idx="338">
                  <c:v>43560.0390625</c:v>
                </c:pt>
                <c:pt idx="339">
                  <c:v>43591.80078125</c:v>
                </c:pt>
                <c:pt idx="340">
                  <c:v>43599.48046875</c:v>
                </c:pt>
                <c:pt idx="341">
                  <c:v>43612.3984375</c:v>
                </c:pt>
                <c:pt idx="342">
                  <c:v>43597.48046875</c:v>
                </c:pt>
                <c:pt idx="343">
                  <c:v>43544.12109375</c:v>
                </c:pt>
                <c:pt idx="344">
                  <c:v>43545.078125</c:v>
                </c:pt>
                <c:pt idx="345">
                  <c:v>43520.83984375</c:v>
                </c:pt>
                <c:pt idx="346">
                  <c:v>43486.9609375</c:v>
                </c:pt>
                <c:pt idx="347">
                  <c:v>43419.6015625</c:v>
                </c:pt>
                <c:pt idx="348">
                  <c:v>43431.6015625</c:v>
                </c:pt>
                <c:pt idx="349">
                  <c:v>43436.51953125</c:v>
                </c:pt>
                <c:pt idx="350">
                  <c:v>43462.48046875</c:v>
                </c:pt>
                <c:pt idx="351">
                  <c:v>43454.51953125</c:v>
                </c:pt>
                <c:pt idx="352">
                  <c:v>43475.6796875</c:v>
                </c:pt>
                <c:pt idx="353">
                  <c:v>43473.3984375</c:v>
                </c:pt>
                <c:pt idx="354">
                  <c:v>43445.23828125</c:v>
                </c:pt>
                <c:pt idx="355">
                  <c:v>43440.51953125</c:v>
                </c:pt>
                <c:pt idx="356">
                  <c:v>43448.83984375</c:v>
                </c:pt>
                <c:pt idx="357">
                  <c:v>43524.0</c:v>
                </c:pt>
                <c:pt idx="358">
                  <c:v>43547.44140625</c:v>
                </c:pt>
                <c:pt idx="359">
                  <c:v>43551.921875</c:v>
                </c:pt>
                <c:pt idx="360">
                  <c:v>43586.87890625</c:v>
                </c:pt>
                <c:pt idx="361">
                  <c:v>43567.48046875</c:v>
                </c:pt>
                <c:pt idx="362">
                  <c:v>43628.83984375</c:v>
                </c:pt>
                <c:pt idx="363">
                  <c:v>43586.28125</c:v>
                </c:pt>
                <c:pt idx="364">
                  <c:v>43609.83984375</c:v>
                </c:pt>
                <c:pt idx="365">
                  <c:v>43599.359375</c:v>
                </c:pt>
                <c:pt idx="366">
                  <c:v>43621.12109375</c:v>
                </c:pt>
                <c:pt idx="367">
                  <c:v>43581.921875</c:v>
                </c:pt>
                <c:pt idx="368">
                  <c:v>43625.0</c:v>
                </c:pt>
                <c:pt idx="369">
                  <c:v>43690.640625</c:v>
                </c:pt>
                <c:pt idx="370">
                  <c:v>43700.921875</c:v>
                </c:pt>
                <c:pt idx="371">
                  <c:v>43707.9609375</c:v>
                </c:pt>
                <c:pt idx="372">
                  <c:v>43701.16015625</c:v>
                </c:pt>
                <c:pt idx="373">
                  <c:v>43696.23828125</c:v>
                </c:pt>
                <c:pt idx="374">
                  <c:v>43653.078125</c:v>
                </c:pt>
                <c:pt idx="375">
                  <c:v>43620.71875</c:v>
                </c:pt>
                <c:pt idx="376">
                  <c:v>43586.19921875</c:v>
                </c:pt>
                <c:pt idx="377">
                  <c:v>43567.23828125</c:v>
                </c:pt>
                <c:pt idx="378">
                  <c:v>43563.76171875</c:v>
                </c:pt>
                <c:pt idx="379">
                  <c:v>43567.921875</c:v>
                </c:pt>
                <c:pt idx="380">
                  <c:v>43557.3203125</c:v>
                </c:pt>
                <c:pt idx="381">
                  <c:v>43519.87890625</c:v>
                </c:pt>
                <c:pt idx="382">
                  <c:v>43540.3203125</c:v>
                </c:pt>
                <c:pt idx="383">
                  <c:v>43564.71875</c:v>
                </c:pt>
                <c:pt idx="384">
                  <c:v>43561.23828125</c:v>
                </c:pt>
                <c:pt idx="385">
                  <c:v>43571.0390625</c:v>
                </c:pt>
                <c:pt idx="386">
                  <c:v>43627.55859375</c:v>
                </c:pt>
                <c:pt idx="387">
                  <c:v>43644.0390625</c:v>
                </c:pt>
                <c:pt idx="388">
                  <c:v>43645.921875</c:v>
                </c:pt>
                <c:pt idx="389">
                  <c:v>43654.640625</c:v>
                </c:pt>
                <c:pt idx="390">
                  <c:v>43650.19921875</c:v>
                </c:pt>
                <c:pt idx="391">
                  <c:v>43656.80078125</c:v>
                </c:pt>
                <c:pt idx="392">
                  <c:v>43685.640625</c:v>
                </c:pt>
                <c:pt idx="393">
                  <c:v>43649.80078125</c:v>
                </c:pt>
                <c:pt idx="394">
                  <c:v>43598.12109375</c:v>
                </c:pt>
                <c:pt idx="395">
                  <c:v>43621.9609375</c:v>
                </c:pt>
                <c:pt idx="396">
                  <c:v>43645.55859375</c:v>
                </c:pt>
                <c:pt idx="397">
                  <c:v>43688.3984375</c:v>
                </c:pt>
                <c:pt idx="398">
                  <c:v>43660.23828125</c:v>
                </c:pt>
                <c:pt idx="399">
                  <c:v>43642.3984375</c:v>
                </c:pt>
                <c:pt idx="400">
                  <c:v>43666.71875</c:v>
                </c:pt>
                <c:pt idx="401">
                  <c:v>43688.0</c:v>
                </c:pt>
                <c:pt idx="402">
                  <c:v>43680.12109375</c:v>
                </c:pt>
                <c:pt idx="403">
                  <c:v>43632.921875</c:v>
                </c:pt>
                <c:pt idx="404">
                  <c:v>43631.48046875</c:v>
                </c:pt>
                <c:pt idx="405">
                  <c:v>43647.51953125</c:v>
                </c:pt>
                <c:pt idx="406">
                  <c:v>43678.19921875</c:v>
                </c:pt>
                <c:pt idx="407">
                  <c:v>43732.3203125</c:v>
                </c:pt>
                <c:pt idx="408">
                  <c:v>43656.9609375</c:v>
                </c:pt>
                <c:pt idx="409">
                  <c:v>43620.640625</c:v>
                </c:pt>
                <c:pt idx="410">
                  <c:v>43669.0</c:v>
                </c:pt>
                <c:pt idx="411">
                  <c:v>43647.23828125</c:v>
                </c:pt>
                <c:pt idx="412">
                  <c:v>43657.0390625</c:v>
                </c:pt>
                <c:pt idx="413">
                  <c:v>43642.76171875</c:v>
                </c:pt>
                <c:pt idx="414">
                  <c:v>43676.76171875</c:v>
                </c:pt>
                <c:pt idx="415">
                  <c:v>43657.44140625</c:v>
                </c:pt>
                <c:pt idx="416">
                  <c:v>43710.3984375</c:v>
                </c:pt>
                <c:pt idx="417">
                  <c:v>43688.76171875</c:v>
                </c:pt>
                <c:pt idx="418">
                  <c:v>43602.80078125</c:v>
                </c:pt>
                <c:pt idx="419">
                  <c:v>43627.23828125</c:v>
                </c:pt>
                <c:pt idx="420">
                  <c:v>43552.0390625</c:v>
                </c:pt>
                <c:pt idx="421">
                  <c:v>43533.76171875</c:v>
                </c:pt>
                <c:pt idx="422">
                  <c:v>43511.3984375</c:v>
                </c:pt>
                <c:pt idx="423">
                  <c:v>43455.87890625</c:v>
                </c:pt>
                <c:pt idx="424">
                  <c:v>43473.6015625</c:v>
                </c:pt>
                <c:pt idx="425">
                  <c:v>43491.76171875</c:v>
                </c:pt>
                <c:pt idx="426">
                  <c:v>43523.359375</c:v>
                </c:pt>
                <c:pt idx="427">
                  <c:v>43539.078125</c:v>
                </c:pt>
                <c:pt idx="428">
                  <c:v>43590.71875</c:v>
                </c:pt>
                <c:pt idx="429">
                  <c:v>43599.83984375</c:v>
                </c:pt>
                <c:pt idx="430">
                  <c:v>43629.359375</c:v>
                </c:pt>
                <c:pt idx="431">
                  <c:v>43701.83984375</c:v>
                </c:pt>
                <c:pt idx="432">
                  <c:v>43728.71875</c:v>
                </c:pt>
                <c:pt idx="433">
                  <c:v>43736.19921875</c:v>
                </c:pt>
                <c:pt idx="434">
                  <c:v>43779.87890625</c:v>
                </c:pt>
                <c:pt idx="435">
                  <c:v>43766.23828125</c:v>
                </c:pt>
                <c:pt idx="436">
                  <c:v>43799.76171875</c:v>
                </c:pt>
                <c:pt idx="437">
                  <c:v>43738.48046875</c:v>
                </c:pt>
                <c:pt idx="438">
                  <c:v>43705.6015625</c:v>
                </c:pt>
                <c:pt idx="439">
                  <c:v>43703.6796875</c:v>
                </c:pt>
                <c:pt idx="440">
                  <c:v>43732.9609375</c:v>
                </c:pt>
                <c:pt idx="441">
                  <c:v>43701.44140625</c:v>
                </c:pt>
                <c:pt idx="442">
                  <c:v>43704.359375</c:v>
                </c:pt>
                <c:pt idx="443">
                  <c:v>43685.6796875</c:v>
                </c:pt>
                <c:pt idx="444">
                  <c:v>43744.12109375</c:v>
                </c:pt>
                <c:pt idx="445">
                  <c:v>43723.28125</c:v>
                </c:pt>
                <c:pt idx="446">
                  <c:v>43706.23828125</c:v>
                </c:pt>
                <c:pt idx="447">
                  <c:v>43678.6796875</c:v>
                </c:pt>
                <c:pt idx="448">
                  <c:v>43665.19921875</c:v>
                </c:pt>
                <c:pt idx="449">
                  <c:v>43616.0</c:v>
                </c:pt>
                <c:pt idx="450">
                  <c:v>43560.9609375</c:v>
                </c:pt>
                <c:pt idx="451">
                  <c:v>43604.28125</c:v>
                </c:pt>
                <c:pt idx="452">
                  <c:v>43612.28125</c:v>
                </c:pt>
                <c:pt idx="453">
                  <c:v>43630.359375</c:v>
                </c:pt>
                <c:pt idx="454">
                  <c:v>43669.71875</c:v>
                </c:pt>
                <c:pt idx="455">
                  <c:v>43673.28125</c:v>
                </c:pt>
                <c:pt idx="456">
                  <c:v>43651.3203125</c:v>
                </c:pt>
                <c:pt idx="457">
                  <c:v>43659.0</c:v>
                </c:pt>
                <c:pt idx="458">
                  <c:v>43678.921875</c:v>
                </c:pt>
                <c:pt idx="459">
                  <c:v>43572.078125</c:v>
                </c:pt>
                <c:pt idx="460">
                  <c:v>43592.359375</c:v>
                </c:pt>
                <c:pt idx="461">
                  <c:v>43601.28125</c:v>
                </c:pt>
                <c:pt idx="462">
                  <c:v>43604.83984375</c:v>
                </c:pt>
                <c:pt idx="463">
                  <c:v>43643.078125</c:v>
                </c:pt>
                <c:pt idx="464">
                  <c:v>43707.9609375</c:v>
                </c:pt>
                <c:pt idx="465">
                  <c:v>43676.83984375</c:v>
                </c:pt>
                <c:pt idx="466">
                  <c:v>43665.12109375</c:v>
                </c:pt>
                <c:pt idx="467">
                  <c:v>43689.3203125</c:v>
                </c:pt>
                <c:pt idx="468">
                  <c:v>43715.0390625</c:v>
                </c:pt>
                <c:pt idx="469">
                  <c:v>43694.0390625</c:v>
                </c:pt>
                <c:pt idx="470">
                  <c:v>43675.078125</c:v>
                </c:pt>
                <c:pt idx="471">
                  <c:v>43676.87890625</c:v>
                </c:pt>
                <c:pt idx="472">
                  <c:v>43640.51953125</c:v>
                </c:pt>
                <c:pt idx="473">
                  <c:v>43627.0</c:v>
                </c:pt>
                <c:pt idx="474">
                  <c:v>43603.19921875</c:v>
                </c:pt>
                <c:pt idx="475">
                  <c:v>43624.3203125</c:v>
                </c:pt>
                <c:pt idx="476">
                  <c:v>43596.3984375</c:v>
                </c:pt>
                <c:pt idx="477">
                  <c:v>43547.921875</c:v>
                </c:pt>
                <c:pt idx="478">
                  <c:v>43547.12109375</c:v>
                </c:pt>
                <c:pt idx="479">
                  <c:v>43576.48046875</c:v>
                </c:pt>
                <c:pt idx="480">
                  <c:v>43584.3203125</c:v>
                </c:pt>
                <c:pt idx="481">
                  <c:v>43630.078125</c:v>
                </c:pt>
                <c:pt idx="482">
                  <c:v>43610.71875</c:v>
                </c:pt>
                <c:pt idx="483">
                  <c:v>43635.078125</c:v>
                </c:pt>
                <c:pt idx="484">
                  <c:v>43596.76171875</c:v>
                </c:pt>
                <c:pt idx="485">
                  <c:v>43559.6015625</c:v>
                </c:pt>
                <c:pt idx="486">
                  <c:v>43578.3984375</c:v>
                </c:pt>
                <c:pt idx="487">
                  <c:v>43654.9609375</c:v>
                </c:pt>
                <c:pt idx="488">
                  <c:v>43631.6796875</c:v>
                </c:pt>
                <c:pt idx="489">
                  <c:v>43666.12109375</c:v>
                </c:pt>
                <c:pt idx="490">
                  <c:v>43673.0390625</c:v>
                </c:pt>
                <c:pt idx="491">
                  <c:v>43698.83984375</c:v>
                </c:pt>
                <c:pt idx="492">
                  <c:v>43722.0</c:v>
                </c:pt>
                <c:pt idx="493">
                  <c:v>43719.16015625</c:v>
                </c:pt>
                <c:pt idx="494">
                  <c:v>43712.640625</c:v>
                </c:pt>
                <c:pt idx="495">
                  <c:v>43705.16015625</c:v>
                </c:pt>
                <c:pt idx="496">
                  <c:v>43720.44140625</c:v>
                </c:pt>
                <c:pt idx="497">
                  <c:v>43724.83984375</c:v>
                </c:pt>
                <c:pt idx="498">
                  <c:v>43703.12109375</c:v>
                </c:pt>
                <c:pt idx="499">
                  <c:v>43674.359375</c:v>
                </c:pt>
                <c:pt idx="500">
                  <c:v>43653.44140625</c:v>
                </c:pt>
                <c:pt idx="501">
                  <c:v>43634.80078125</c:v>
                </c:pt>
                <c:pt idx="502">
                  <c:v>43648.3984375</c:v>
                </c:pt>
                <c:pt idx="503">
                  <c:v>43662.9609375</c:v>
                </c:pt>
                <c:pt idx="504">
                  <c:v>43687.71875</c:v>
                </c:pt>
                <c:pt idx="505">
                  <c:v>43678.71875</c:v>
                </c:pt>
                <c:pt idx="506">
                  <c:v>43673.9609375</c:v>
                </c:pt>
                <c:pt idx="507">
                  <c:v>43622.83984375</c:v>
                </c:pt>
                <c:pt idx="508">
                  <c:v>43677.640625</c:v>
                </c:pt>
                <c:pt idx="509">
                  <c:v>43726.44140625</c:v>
                </c:pt>
                <c:pt idx="510">
                  <c:v>43757.3984375</c:v>
                </c:pt>
                <c:pt idx="511">
                  <c:v>43749.640625</c:v>
                </c:pt>
                <c:pt idx="512">
                  <c:v>43741.71875</c:v>
                </c:pt>
                <c:pt idx="513">
                  <c:v>43737.921875</c:v>
                </c:pt>
                <c:pt idx="514">
                  <c:v>43714.80078125</c:v>
                </c:pt>
                <c:pt idx="515">
                  <c:v>43689.6796875</c:v>
                </c:pt>
                <c:pt idx="516">
                  <c:v>43684.28125</c:v>
                </c:pt>
                <c:pt idx="517">
                  <c:v>43705.44140625</c:v>
                </c:pt>
                <c:pt idx="518">
                  <c:v>43747.44140625</c:v>
                </c:pt>
                <c:pt idx="519">
                  <c:v>43781.6015625</c:v>
                </c:pt>
                <c:pt idx="520">
                  <c:v>43810.921875</c:v>
                </c:pt>
                <c:pt idx="521">
                  <c:v>43853.921875</c:v>
                </c:pt>
                <c:pt idx="522">
                  <c:v>43891.3203125</c:v>
                </c:pt>
                <c:pt idx="523">
                  <c:v>43907.0390625</c:v>
                </c:pt>
                <c:pt idx="524">
                  <c:v>43895.80078125</c:v>
                </c:pt>
                <c:pt idx="525">
                  <c:v>43892.71875</c:v>
                </c:pt>
                <c:pt idx="526">
                  <c:v>43867.6015625</c:v>
                </c:pt>
                <c:pt idx="527">
                  <c:v>43879.16015625</c:v>
                </c:pt>
                <c:pt idx="528">
                  <c:v>43868.51953125</c:v>
                </c:pt>
                <c:pt idx="529">
                  <c:v>43814.23828125</c:v>
                </c:pt>
                <c:pt idx="530">
                  <c:v>43817.55859375</c:v>
                </c:pt>
                <c:pt idx="531">
                  <c:v>43761.6015625</c:v>
                </c:pt>
                <c:pt idx="532">
                  <c:v>43732.640625</c:v>
                </c:pt>
                <c:pt idx="533">
                  <c:v>43717.76171875</c:v>
                </c:pt>
                <c:pt idx="534">
                  <c:v>43717.19921875</c:v>
                </c:pt>
                <c:pt idx="535">
                  <c:v>43671.76171875</c:v>
                </c:pt>
                <c:pt idx="536">
                  <c:v>43698.80078125</c:v>
                </c:pt>
                <c:pt idx="537">
                  <c:v>43708.55859375</c:v>
                </c:pt>
                <c:pt idx="538">
                  <c:v>43672.76171875</c:v>
                </c:pt>
                <c:pt idx="539">
                  <c:v>43653.44140625</c:v>
                </c:pt>
                <c:pt idx="540">
                  <c:v>43674.12109375</c:v>
                </c:pt>
                <c:pt idx="541">
                  <c:v>43704.71875</c:v>
                </c:pt>
                <c:pt idx="542">
                  <c:v>43695.0</c:v>
                </c:pt>
                <c:pt idx="543">
                  <c:v>43682.3984375</c:v>
                </c:pt>
                <c:pt idx="544">
                  <c:v>43647.16015625</c:v>
                </c:pt>
                <c:pt idx="545">
                  <c:v>43627.3203125</c:v>
                </c:pt>
                <c:pt idx="546">
                  <c:v>43652.87890625</c:v>
                </c:pt>
                <c:pt idx="547">
                  <c:v>43687.12109375</c:v>
                </c:pt>
                <c:pt idx="548">
                  <c:v>43711.51953125</c:v>
                </c:pt>
                <c:pt idx="549">
                  <c:v>43709.078125</c:v>
                </c:pt>
                <c:pt idx="550">
                  <c:v>43752.87890625</c:v>
                </c:pt>
                <c:pt idx="551">
                  <c:v>43776.87890625</c:v>
                </c:pt>
                <c:pt idx="552">
                  <c:v>43792.6796875</c:v>
                </c:pt>
                <c:pt idx="553">
                  <c:v>43760.51953125</c:v>
                </c:pt>
                <c:pt idx="554">
                  <c:v>43728.078125</c:v>
                </c:pt>
                <c:pt idx="555">
                  <c:v>43740.23828125</c:v>
                </c:pt>
                <c:pt idx="556">
                  <c:v>43711.078125</c:v>
                </c:pt>
                <c:pt idx="557">
                  <c:v>43699.9609375</c:v>
                </c:pt>
                <c:pt idx="558">
                  <c:v>43673.9609375</c:v>
                </c:pt>
                <c:pt idx="559">
                  <c:v>43672.87890625</c:v>
                </c:pt>
                <c:pt idx="560">
                  <c:v>43642.078125</c:v>
                </c:pt>
                <c:pt idx="561">
                  <c:v>43615.51953125</c:v>
                </c:pt>
                <c:pt idx="562">
                  <c:v>43641.3984375</c:v>
                </c:pt>
                <c:pt idx="563">
                  <c:v>43644.6796875</c:v>
                </c:pt>
                <c:pt idx="564">
                  <c:v>43716.19921875</c:v>
                </c:pt>
                <c:pt idx="565">
                  <c:v>43739.12109375</c:v>
                </c:pt>
                <c:pt idx="566">
                  <c:v>43752.0</c:v>
                </c:pt>
                <c:pt idx="567">
                  <c:v>43756.48046875</c:v>
                </c:pt>
                <c:pt idx="568">
                  <c:v>43789.078125</c:v>
                </c:pt>
                <c:pt idx="569">
                  <c:v>43848.76171875</c:v>
                </c:pt>
                <c:pt idx="570">
                  <c:v>43867.6796875</c:v>
                </c:pt>
                <c:pt idx="571">
                  <c:v>43864.55859375</c:v>
                </c:pt>
                <c:pt idx="572">
                  <c:v>43874.48046875</c:v>
                </c:pt>
                <c:pt idx="573">
                  <c:v>43872.71875</c:v>
                </c:pt>
                <c:pt idx="574">
                  <c:v>43909.87890625</c:v>
                </c:pt>
                <c:pt idx="575">
                  <c:v>43908.19921875</c:v>
                </c:pt>
                <c:pt idx="576">
                  <c:v>43928.6015625</c:v>
                </c:pt>
                <c:pt idx="577">
                  <c:v>43939.44140625</c:v>
                </c:pt>
                <c:pt idx="578">
                  <c:v>43947.76171875</c:v>
                </c:pt>
                <c:pt idx="579">
                  <c:v>43915.87890625</c:v>
                </c:pt>
                <c:pt idx="580">
                  <c:v>43881.3203125</c:v>
                </c:pt>
                <c:pt idx="581">
                  <c:v>43893.23828125</c:v>
                </c:pt>
                <c:pt idx="582">
                  <c:v>43913.51953125</c:v>
                </c:pt>
                <c:pt idx="583">
                  <c:v>43921.76171875</c:v>
                </c:pt>
                <c:pt idx="584">
                  <c:v>43868.6015625</c:v>
                </c:pt>
                <c:pt idx="585">
                  <c:v>43882.12109375</c:v>
                </c:pt>
                <c:pt idx="586">
                  <c:v>43792.078125</c:v>
                </c:pt>
                <c:pt idx="587">
                  <c:v>43779.6796875</c:v>
                </c:pt>
                <c:pt idx="588">
                  <c:v>43813.44140625</c:v>
                </c:pt>
                <c:pt idx="589">
                  <c:v>43775.359375</c:v>
                </c:pt>
                <c:pt idx="590">
                  <c:v>43710.48046875</c:v>
                </c:pt>
                <c:pt idx="591">
                  <c:v>43658.23828125</c:v>
                </c:pt>
                <c:pt idx="592">
                  <c:v>43684.87890625</c:v>
                </c:pt>
                <c:pt idx="593">
                  <c:v>43750.640625</c:v>
                </c:pt>
                <c:pt idx="594">
                  <c:v>43762.23828125</c:v>
                </c:pt>
                <c:pt idx="595">
                  <c:v>43766.16015625</c:v>
                </c:pt>
                <c:pt idx="596">
                  <c:v>43803.23828125</c:v>
                </c:pt>
                <c:pt idx="597">
                  <c:v>43852.83984375</c:v>
                </c:pt>
                <c:pt idx="598">
                  <c:v>43899.9609375</c:v>
                </c:pt>
                <c:pt idx="599">
                  <c:v>43841.359375</c:v>
                </c:pt>
                <c:pt idx="600">
                  <c:v>43876.16015625</c:v>
                </c:pt>
                <c:pt idx="601">
                  <c:v>43872.078125</c:v>
                </c:pt>
                <c:pt idx="602">
                  <c:v>43872.0390625</c:v>
                </c:pt>
                <c:pt idx="603">
                  <c:v>43857.6796875</c:v>
                </c:pt>
                <c:pt idx="604">
                  <c:v>43790.3203125</c:v>
                </c:pt>
                <c:pt idx="605">
                  <c:v>43740.80078125</c:v>
                </c:pt>
                <c:pt idx="606">
                  <c:v>43728.640625</c:v>
                </c:pt>
                <c:pt idx="607">
                  <c:v>43671.23828125</c:v>
                </c:pt>
                <c:pt idx="608">
                  <c:v>43730.078125</c:v>
                </c:pt>
                <c:pt idx="609">
                  <c:v>43795.71875</c:v>
                </c:pt>
                <c:pt idx="610">
                  <c:v>43818.44140625</c:v>
                </c:pt>
                <c:pt idx="611">
                  <c:v>43802.6796875</c:v>
                </c:pt>
                <c:pt idx="612">
                  <c:v>43834.6015625</c:v>
                </c:pt>
                <c:pt idx="613">
                  <c:v>43851.12109375</c:v>
                </c:pt>
                <c:pt idx="614">
                  <c:v>43868.16015625</c:v>
                </c:pt>
                <c:pt idx="615">
                  <c:v>43854.6796875</c:v>
                </c:pt>
                <c:pt idx="616">
                  <c:v>43848.19921875</c:v>
                </c:pt>
                <c:pt idx="617">
                  <c:v>43845.55859375</c:v>
                </c:pt>
                <c:pt idx="618">
                  <c:v>43843.48046875</c:v>
                </c:pt>
                <c:pt idx="619">
                  <c:v>43818.80078125</c:v>
                </c:pt>
                <c:pt idx="620">
                  <c:v>43767.3984375</c:v>
                </c:pt>
                <c:pt idx="621">
                  <c:v>43715.23828125</c:v>
                </c:pt>
                <c:pt idx="622">
                  <c:v>43750.921875</c:v>
                </c:pt>
                <c:pt idx="623">
                  <c:v>43799.9609375</c:v>
                </c:pt>
                <c:pt idx="624">
                  <c:v>43839.23828125</c:v>
                </c:pt>
                <c:pt idx="625">
                  <c:v>43878.359375</c:v>
                </c:pt>
                <c:pt idx="626">
                  <c:v>43898.48046875</c:v>
                </c:pt>
                <c:pt idx="627">
                  <c:v>43896.6015625</c:v>
                </c:pt>
                <c:pt idx="628">
                  <c:v>43903.6015625</c:v>
                </c:pt>
                <c:pt idx="629">
                  <c:v>43889.12109375</c:v>
                </c:pt>
                <c:pt idx="630">
                  <c:v>43784.44140625</c:v>
                </c:pt>
                <c:pt idx="631">
                  <c:v>43850.3984375</c:v>
                </c:pt>
                <c:pt idx="632">
                  <c:v>43831.0</c:v>
                </c:pt>
                <c:pt idx="633">
                  <c:v>43812.80078125</c:v>
                </c:pt>
                <c:pt idx="634">
                  <c:v>43792.71875</c:v>
                </c:pt>
                <c:pt idx="635">
                  <c:v>43757.80078125</c:v>
                </c:pt>
                <c:pt idx="636">
                  <c:v>43748.640625</c:v>
                </c:pt>
                <c:pt idx="637">
                  <c:v>43773.51953125</c:v>
                </c:pt>
                <c:pt idx="638">
                  <c:v>43773.16015625</c:v>
                </c:pt>
                <c:pt idx="639">
                  <c:v>43767.76171875</c:v>
                </c:pt>
                <c:pt idx="640">
                  <c:v>43784.6796875</c:v>
                </c:pt>
                <c:pt idx="641">
                  <c:v>43804.87890625</c:v>
                </c:pt>
                <c:pt idx="642">
                  <c:v>43816.0390625</c:v>
                </c:pt>
                <c:pt idx="643">
                  <c:v>43839.6015625</c:v>
                </c:pt>
                <c:pt idx="644">
                  <c:v>43845.640625</c:v>
                </c:pt>
                <c:pt idx="645">
                  <c:v>43869.55859375</c:v>
                </c:pt>
                <c:pt idx="646">
                  <c:v>43861.87890625</c:v>
                </c:pt>
                <c:pt idx="647">
                  <c:v>43854.71875</c:v>
                </c:pt>
                <c:pt idx="648">
                  <c:v>43838.6796875</c:v>
                </c:pt>
                <c:pt idx="649">
                  <c:v>43878.80078125</c:v>
                </c:pt>
                <c:pt idx="650">
                  <c:v>43880.80078125</c:v>
                </c:pt>
                <c:pt idx="651">
                  <c:v>43895.921875</c:v>
                </c:pt>
                <c:pt idx="652">
                  <c:v>43949.87890625</c:v>
                </c:pt>
                <c:pt idx="653">
                  <c:v>43943.0390625</c:v>
                </c:pt>
                <c:pt idx="654">
                  <c:v>43908.921875</c:v>
                </c:pt>
                <c:pt idx="655">
                  <c:v>43962.9609375</c:v>
                </c:pt>
                <c:pt idx="656">
                  <c:v>43955.55859375</c:v>
                </c:pt>
                <c:pt idx="657">
                  <c:v>43924.359375</c:v>
                </c:pt>
                <c:pt idx="658">
                  <c:v>43916.0390625</c:v>
                </c:pt>
                <c:pt idx="659">
                  <c:v>43939.23828125</c:v>
                </c:pt>
                <c:pt idx="660">
                  <c:v>44003.87890625</c:v>
                </c:pt>
                <c:pt idx="661">
                  <c:v>44026.76171875</c:v>
                </c:pt>
                <c:pt idx="662">
                  <c:v>44049.80078125</c:v>
                </c:pt>
                <c:pt idx="663">
                  <c:v>44029.12109375</c:v>
                </c:pt>
                <c:pt idx="664">
                  <c:v>43989.55859375</c:v>
                </c:pt>
                <c:pt idx="665">
                  <c:v>44012.48046875</c:v>
                </c:pt>
                <c:pt idx="666">
                  <c:v>44025.23828125</c:v>
                </c:pt>
                <c:pt idx="667">
                  <c:v>43999.55859375</c:v>
                </c:pt>
                <c:pt idx="668">
                  <c:v>44005.12109375</c:v>
                </c:pt>
                <c:pt idx="669">
                  <c:v>44013.23828125</c:v>
                </c:pt>
                <c:pt idx="670">
                  <c:v>44026.71875</c:v>
                </c:pt>
                <c:pt idx="671">
                  <c:v>44039.71875</c:v>
                </c:pt>
                <c:pt idx="672">
                  <c:v>44068.6015625</c:v>
                </c:pt>
                <c:pt idx="673">
                  <c:v>44085.0</c:v>
                </c:pt>
                <c:pt idx="674">
                  <c:v>44123.48046875</c:v>
                </c:pt>
                <c:pt idx="675">
                  <c:v>44082.80078125</c:v>
                </c:pt>
                <c:pt idx="676">
                  <c:v>44137.23828125</c:v>
                </c:pt>
                <c:pt idx="677">
                  <c:v>44096.0</c:v>
                </c:pt>
                <c:pt idx="678">
                  <c:v>44089.3203125</c:v>
                </c:pt>
                <c:pt idx="679">
                  <c:v>44025.19921875</c:v>
                </c:pt>
                <c:pt idx="680">
                  <c:v>44028.51953125</c:v>
                </c:pt>
                <c:pt idx="681">
                  <c:v>43991.76171875</c:v>
                </c:pt>
                <c:pt idx="682">
                  <c:v>44024.3203125</c:v>
                </c:pt>
                <c:pt idx="683">
                  <c:v>44066.921875</c:v>
                </c:pt>
                <c:pt idx="684">
                  <c:v>44066.51953125</c:v>
                </c:pt>
                <c:pt idx="685">
                  <c:v>44045.6796875</c:v>
                </c:pt>
                <c:pt idx="686">
                  <c:v>44071.55859375</c:v>
                </c:pt>
                <c:pt idx="687">
                  <c:v>44071.640625</c:v>
                </c:pt>
                <c:pt idx="688">
                  <c:v>44077.16015625</c:v>
                </c:pt>
                <c:pt idx="689">
                  <c:v>44055.9609375</c:v>
                </c:pt>
              </c:numCache>
            </c:numRef>
          </c:yVal>
          <c:smooth val="0"/>
        </c:ser>
        <c:ser>
          <c:idx val="1"/>
          <c:order val="1"/>
          <c:tx>
            <c:strRef>
              <c:f>'unif profiles px val 2'!$W$5</c:f>
              <c:strCache>
                <c:ptCount val="1"/>
                <c:pt idx="0">
                  <c:v>left side, down, repeated</c:v>
                </c:pt>
              </c:strCache>
            </c:strRef>
          </c:tx>
          <c:spPr>
            <a:ln w="28575">
              <a:noFill/>
            </a:ln>
          </c:spPr>
          <c:yVal>
            <c:numRef>
              <c:f>'unif profiles px val 2'!$X$6:$X$695</c:f>
              <c:numCache>
                <c:formatCode>General</c:formatCode>
                <c:ptCount val="690"/>
                <c:pt idx="0">
                  <c:v>43328.23828125</c:v>
                </c:pt>
                <c:pt idx="1">
                  <c:v>43321.6796875</c:v>
                </c:pt>
                <c:pt idx="2">
                  <c:v>43315.19921875</c:v>
                </c:pt>
                <c:pt idx="3">
                  <c:v>43334.640625</c:v>
                </c:pt>
                <c:pt idx="4">
                  <c:v>43351.23828125</c:v>
                </c:pt>
                <c:pt idx="5">
                  <c:v>43385.55859375</c:v>
                </c:pt>
                <c:pt idx="6">
                  <c:v>43363.640625</c:v>
                </c:pt>
                <c:pt idx="7">
                  <c:v>43402.55859375</c:v>
                </c:pt>
                <c:pt idx="8">
                  <c:v>43373.76171875</c:v>
                </c:pt>
                <c:pt idx="9">
                  <c:v>43380.23828125</c:v>
                </c:pt>
                <c:pt idx="10">
                  <c:v>43423.640625</c:v>
                </c:pt>
                <c:pt idx="11">
                  <c:v>43472.80078125</c:v>
                </c:pt>
                <c:pt idx="12">
                  <c:v>43458.44140625</c:v>
                </c:pt>
                <c:pt idx="13">
                  <c:v>43490.078125</c:v>
                </c:pt>
                <c:pt idx="14">
                  <c:v>43432.83984375</c:v>
                </c:pt>
                <c:pt idx="15">
                  <c:v>43373.19921875</c:v>
                </c:pt>
                <c:pt idx="16">
                  <c:v>43344.87890625</c:v>
                </c:pt>
                <c:pt idx="17">
                  <c:v>43293.71875</c:v>
                </c:pt>
                <c:pt idx="18">
                  <c:v>43244.3984375</c:v>
                </c:pt>
                <c:pt idx="19">
                  <c:v>43223.16015625</c:v>
                </c:pt>
                <c:pt idx="20">
                  <c:v>43161.3203125</c:v>
                </c:pt>
                <c:pt idx="21">
                  <c:v>43146.71875</c:v>
                </c:pt>
                <c:pt idx="22">
                  <c:v>43148.3203125</c:v>
                </c:pt>
                <c:pt idx="23">
                  <c:v>43132.0</c:v>
                </c:pt>
                <c:pt idx="24">
                  <c:v>43148.87890625</c:v>
                </c:pt>
                <c:pt idx="25">
                  <c:v>43186.23828125</c:v>
                </c:pt>
                <c:pt idx="26">
                  <c:v>43223.921875</c:v>
                </c:pt>
                <c:pt idx="27">
                  <c:v>43237.80078125</c:v>
                </c:pt>
                <c:pt idx="28">
                  <c:v>43274.71875</c:v>
                </c:pt>
                <c:pt idx="29">
                  <c:v>43270.87890625</c:v>
                </c:pt>
                <c:pt idx="30">
                  <c:v>43226.23828125</c:v>
                </c:pt>
                <c:pt idx="31">
                  <c:v>43175.71875</c:v>
                </c:pt>
                <c:pt idx="32">
                  <c:v>43225.6796875</c:v>
                </c:pt>
                <c:pt idx="33">
                  <c:v>43197.0</c:v>
                </c:pt>
                <c:pt idx="34">
                  <c:v>43270.0</c:v>
                </c:pt>
                <c:pt idx="35">
                  <c:v>43254.87890625</c:v>
                </c:pt>
                <c:pt idx="36">
                  <c:v>43239.16015625</c:v>
                </c:pt>
                <c:pt idx="37">
                  <c:v>43193.80078125</c:v>
                </c:pt>
                <c:pt idx="38">
                  <c:v>43168.23828125</c:v>
                </c:pt>
                <c:pt idx="39">
                  <c:v>43207.28125</c:v>
                </c:pt>
                <c:pt idx="40">
                  <c:v>43178.71875</c:v>
                </c:pt>
                <c:pt idx="41">
                  <c:v>43211.359375</c:v>
                </c:pt>
                <c:pt idx="42">
                  <c:v>43235.80078125</c:v>
                </c:pt>
                <c:pt idx="43">
                  <c:v>43225.0390625</c:v>
                </c:pt>
                <c:pt idx="44">
                  <c:v>43227.87890625</c:v>
                </c:pt>
                <c:pt idx="45">
                  <c:v>43232.44140625</c:v>
                </c:pt>
                <c:pt idx="46">
                  <c:v>43224.51953125</c:v>
                </c:pt>
                <c:pt idx="47">
                  <c:v>43227.921875</c:v>
                </c:pt>
                <c:pt idx="48">
                  <c:v>43218.6015625</c:v>
                </c:pt>
                <c:pt idx="49">
                  <c:v>43206.71875</c:v>
                </c:pt>
                <c:pt idx="50">
                  <c:v>43192.51953125</c:v>
                </c:pt>
                <c:pt idx="51">
                  <c:v>43228.51953125</c:v>
                </c:pt>
                <c:pt idx="52">
                  <c:v>43245.55859375</c:v>
                </c:pt>
                <c:pt idx="53">
                  <c:v>43283.9609375</c:v>
                </c:pt>
                <c:pt idx="54">
                  <c:v>43300.76171875</c:v>
                </c:pt>
                <c:pt idx="55">
                  <c:v>43260.12109375</c:v>
                </c:pt>
                <c:pt idx="56">
                  <c:v>43210.921875</c:v>
                </c:pt>
                <c:pt idx="57">
                  <c:v>43166.078125</c:v>
                </c:pt>
                <c:pt idx="58">
                  <c:v>43183.19921875</c:v>
                </c:pt>
                <c:pt idx="59">
                  <c:v>43129.23828125</c:v>
                </c:pt>
                <c:pt idx="60">
                  <c:v>43133.3203125</c:v>
                </c:pt>
                <c:pt idx="61">
                  <c:v>43195.921875</c:v>
                </c:pt>
                <c:pt idx="62">
                  <c:v>43223.28125</c:v>
                </c:pt>
                <c:pt idx="63">
                  <c:v>43226.0</c:v>
                </c:pt>
                <c:pt idx="64">
                  <c:v>43185.80078125</c:v>
                </c:pt>
                <c:pt idx="65">
                  <c:v>43158.83984375</c:v>
                </c:pt>
                <c:pt idx="66">
                  <c:v>43147.6796875</c:v>
                </c:pt>
                <c:pt idx="67">
                  <c:v>43187.44140625</c:v>
                </c:pt>
                <c:pt idx="68">
                  <c:v>43165.48046875</c:v>
                </c:pt>
                <c:pt idx="69">
                  <c:v>43158.078125</c:v>
                </c:pt>
                <c:pt idx="70">
                  <c:v>43199.359375</c:v>
                </c:pt>
                <c:pt idx="71">
                  <c:v>43239.55859375</c:v>
                </c:pt>
                <c:pt idx="72">
                  <c:v>43235.12109375</c:v>
                </c:pt>
                <c:pt idx="73">
                  <c:v>43258.48046875</c:v>
                </c:pt>
                <c:pt idx="74">
                  <c:v>43269.3203125</c:v>
                </c:pt>
                <c:pt idx="75">
                  <c:v>43241.23828125</c:v>
                </c:pt>
                <c:pt idx="76">
                  <c:v>43243.078125</c:v>
                </c:pt>
                <c:pt idx="77">
                  <c:v>43260.6015625</c:v>
                </c:pt>
                <c:pt idx="78">
                  <c:v>43293.640625</c:v>
                </c:pt>
                <c:pt idx="79">
                  <c:v>43302.078125</c:v>
                </c:pt>
                <c:pt idx="80">
                  <c:v>43287.71875</c:v>
                </c:pt>
                <c:pt idx="81">
                  <c:v>43268.0</c:v>
                </c:pt>
                <c:pt idx="82">
                  <c:v>43215.9609375</c:v>
                </c:pt>
                <c:pt idx="83">
                  <c:v>43191.44140625</c:v>
                </c:pt>
                <c:pt idx="84">
                  <c:v>43132.3203125</c:v>
                </c:pt>
                <c:pt idx="85">
                  <c:v>43163.3984375</c:v>
                </c:pt>
                <c:pt idx="86">
                  <c:v>43163.87890625</c:v>
                </c:pt>
                <c:pt idx="87">
                  <c:v>43121.640625</c:v>
                </c:pt>
                <c:pt idx="88">
                  <c:v>43150.6796875</c:v>
                </c:pt>
                <c:pt idx="89">
                  <c:v>43165.83984375</c:v>
                </c:pt>
                <c:pt idx="90">
                  <c:v>43230.640625</c:v>
                </c:pt>
                <c:pt idx="91">
                  <c:v>43306.28125</c:v>
                </c:pt>
                <c:pt idx="92">
                  <c:v>43347.23828125</c:v>
                </c:pt>
                <c:pt idx="93">
                  <c:v>43389.44140625</c:v>
                </c:pt>
                <c:pt idx="94">
                  <c:v>43417.51953125</c:v>
                </c:pt>
                <c:pt idx="95">
                  <c:v>43432.87890625</c:v>
                </c:pt>
                <c:pt idx="96">
                  <c:v>43422.51953125</c:v>
                </c:pt>
                <c:pt idx="97">
                  <c:v>43383.71875</c:v>
                </c:pt>
                <c:pt idx="98">
                  <c:v>43334.28125</c:v>
                </c:pt>
                <c:pt idx="99">
                  <c:v>43302.48046875</c:v>
                </c:pt>
                <c:pt idx="100">
                  <c:v>43335.80078125</c:v>
                </c:pt>
                <c:pt idx="101">
                  <c:v>43348.078125</c:v>
                </c:pt>
                <c:pt idx="102">
                  <c:v>43308.55859375</c:v>
                </c:pt>
                <c:pt idx="103">
                  <c:v>43314.19921875</c:v>
                </c:pt>
                <c:pt idx="104">
                  <c:v>43315.921875</c:v>
                </c:pt>
                <c:pt idx="105">
                  <c:v>43285.640625</c:v>
                </c:pt>
                <c:pt idx="106">
                  <c:v>43257.6796875</c:v>
                </c:pt>
                <c:pt idx="107">
                  <c:v>43269.71875</c:v>
                </c:pt>
                <c:pt idx="108">
                  <c:v>43242.76171875</c:v>
                </c:pt>
                <c:pt idx="109">
                  <c:v>43248.28125</c:v>
                </c:pt>
                <c:pt idx="110">
                  <c:v>43206.23828125</c:v>
                </c:pt>
                <c:pt idx="111">
                  <c:v>43211.3203125</c:v>
                </c:pt>
                <c:pt idx="112">
                  <c:v>43177.44140625</c:v>
                </c:pt>
                <c:pt idx="113">
                  <c:v>43195.6015625</c:v>
                </c:pt>
                <c:pt idx="114">
                  <c:v>43207.87890625</c:v>
                </c:pt>
                <c:pt idx="115">
                  <c:v>43204.3203125</c:v>
                </c:pt>
                <c:pt idx="116">
                  <c:v>43207.71875</c:v>
                </c:pt>
                <c:pt idx="117">
                  <c:v>43214.921875</c:v>
                </c:pt>
                <c:pt idx="118">
                  <c:v>43214.3203125</c:v>
                </c:pt>
                <c:pt idx="119">
                  <c:v>43245.6796875</c:v>
                </c:pt>
                <c:pt idx="120">
                  <c:v>43236.12109375</c:v>
                </c:pt>
                <c:pt idx="121">
                  <c:v>43201.80078125</c:v>
                </c:pt>
                <c:pt idx="122">
                  <c:v>43229.48046875</c:v>
                </c:pt>
                <c:pt idx="123">
                  <c:v>43236.3203125</c:v>
                </c:pt>
                <c:pt idx="124">
                  <c:v>43216.83984375</c:v>
                </c:pt>
                <c:pt idx="125">
                  <c:v>43236.0</c:v>
                </c:pt>
                <c:pt idx="126">
                  <c:v>43246.921875</c:v>
                </c:pt>
                <c:pt idx="127">
                  <c:v>43260.55859375</c:v>
                </c:pt>
                <c:pt idx="128">
                  <c:v>43251.921875</c:v>
                </c:pt>
                <c:pt idx="129">
                  <c:v>43228.359375</c:v>
                </c:pt>
                <c:pt idx="130">
                  <c:v>43247.28125</c:v>
                </c:pt>
                <c:pt idx="131">
                  <c:v>43226.28125</c:v>
                </c:pt>
                <c:pt idx="132">
                  <c:v>43243.16015625</c:v>
                </c:pt>
                <c:pt idx="133">
                  <c:v>43253.078125</c:v>
                </c:pt>
                <c:pt idx="134">
                  <c:v>43206.078125</c:v>
                </c:pt>
                <c:pt idx="135">
                  <c:v>43218.87890625</c:v>
                </c:pt>
                <c:pt idx="136">
                  <c:v>43161.71875</c:v>
                </c:pt>
                <c:pt idx="137">
                  <c:v>43142.48046875</c:v>
                </c:pt>
                <c:pt idx="138">
                  <c:v>43095.87890625</c:v>
                </c:pt>
                <c:pt idx="139">
                  <c:v>43108.0390625</c:v>
                </c:pt>
                <c:pt idx="140">
                  <c:v>43079.80078125</c:v>
                </c:pt>
                <c:pt idx="141">
                  <c:v>43063.640625</c:v>
                </c:pt>
                <c:pt idx="142">
                  <c:v>43144.6015625</c:v>
                </c:pt>
                <c:pt idx="143">
                  <c:v>43213.71875</c:v>
                </c:pt>
                <c:pt idx="144">
                  <c:v>43259.12109375</c:v>
                </c:pt>
                <c:pt idx="145">
                  <c:v>43264.0</c:v>
                </c:pt>
                <c:pt idx="146">
                  <c:v>43303.3203125</c:v>
                </c:pt>
                <c:pt idx="147">
                  <c:v>43307.19921875</c:v>
                </c:pt>
                <c:pt idx="148">
                  <c:v>43286.76171875</c:v>
                </c:pt>
                <c:pt idx="149">
                  <c:v>43296.359375</c:v>
                </c:pt>
                <c:pt idx="150">
                  <c:v>43357.23828125</c:v>
                </c:pt>
                <c:pt idx="151">
                  <c:v>43362.51953125</c:v>
                </c:pt>
                <c:pt idx="152">
                  <c:v>43330.3203125</c:v>
                </c:pt>
                <c:pt idx="153">
                  <c:v>43314.23828125</c:v>
                </c:pt>
                <c:pt idx="154">
                  <c:v>43290.6015625</c:v>
                </c:pt>
                <c:pt idx="155">
                  <c:v>43283.28125</c:v>
                </c:pt>
                <c:pt idx="156">
                  <c:v>43251.71875</c:v>
                </c:pt>
                <c:pt idx="157">
                  <c:v>43210.19921875</c:v>
                </c:pt>
                <c:pt idx="158">
                  <c:v>43226.921875</c:v>
                </c:pt>
                <c:pt idx="159">
                  <c:v>43250.359375</c:v>
                </c:pt>
                <c:pt idx="160">
                  <c:v>43208.0</c:v>
                </c:pt>
                <c:pt idx="161">
                  <c:v>43217.0390625</c:v>
                </c:pt>
                <c:pt idx="162">
                  <c:v>43243.55859375</c:v>
                </c:pt>
                <c:pt idx="163">
                  <c:v>43278.3203125</c:v>
                </c:pt>
                <c:pt idx="164">
                  <c:v>43261.44140625</c:v>
                </c:pt>
                <c:pt idx="165">
                  <c:v>43210.3984375</c:v>
                </c:pt>
                <c:pt idx="166">
                  <c:v>43150.71875</c:v>
                </c:pt>
                <c:pt idx="167">
                  <c:v>43118.3203125</c:v>
                </c:pt>
                <c:pt idx="168">
                  <c:v>43116.28125</c:v>
                </c:pt>
                <c:pt idx="169">
                  <c:v>43172.3203125</c:v>
                </c:pt>
                <c:pt idx="170">
                  <c:v>43245.48046875</c:v>
                </c:pt>
                <c:pt idx="171">
                  <c:v>43226.9609375</c:v>
                </c:pt>
                <c:pt idx="172">
                  <c:v>43187.3984375</c:v>
                </c:pt>
                <c:pt idx="173">
                  <c:v>43195.921875</c:v>
                </c:pt>
                <c:pt idx="174">
                  <c:v>43158.71875</c:v>
                </c:pt>
                <c:pt idx="175">
                  <c:v>43158.19921875</c:v>
                </c:pt>
                <c:pt idx="176">
                  <c:v>43125.71875</c:v>
                </c:pt>
                <c:pt idx="177">
                  <c:v>43150.55859375</c:v>
                </c:pt>
                <c:pt idx="178">
                  <c:v>43080.9609375</c:v>
                </c:pt>
                <c:pt idx="179">
                  <c:v>43142.44140625</c:v>
                </c:pt>
                <c:pt idx="180">
                  <c:v>43097.23828125</c:v>
                </c:pt>
                <c:pt idx="181">
                  <c:v>43104.078125</c:v>
                </c:pt>
                <c:pt idx="182">
                  <c:v>43111.359375</c:v>
                </c:pt>
                <c:pt idx="183">
                  <c:v>43138.87890625</c:v>
                </c:pt>
                <c:pt idx="184">
                  <c:v>43136.51953125</c:v>
                </c:pt>
                <c:pt idx="185">
                  <c:v>43150.48046875</c:v>
                </c:pt>
                <c:pt idx="186">
                  <c:v>43154.44140625</c:v>
                </c:pt>
                <c:pt idx="187">
                  <c:v>43155.640625</c:v>
                </c:pt>
                <c:pt idx="188">
                  <c:v>43181.28125</c:v>
                </c:pt>
                <c:pt idx="189">
                  <c:v>43195.0390625</c:v>
                </c:pt>
                <c:pt idx="190">
                  <c:v>43229.12109375</c:v>
                </c:pt>
                <c:pt idx="191">
                  <c:v>43258.76171875</c:v>
                </c:pt>
                <c:pt idx="192">
                  <c:v>43213.23828125</c:v>
                </c:pt>
                <c:pt idx="193">
                  <c:v>43180.44140625</c:v>
                </c:pt>
                <c:pt idx="194">
                  <c:v>43133.078125</c:v>
                </c:pt>
                <c:pt idx="195">
                  <c:v>43055.6015625</c:v>
                </c:pt>
                <c:pt idx="196">
                  <c:v>43051.0</c:v>
                </c:pt>
                <c:pt idx="197">
                  <c:v>43085.6015625</c:v>
                </c:pt>
                <c:pt idx="198">
                  <c:v>43127.23828125</c:v>
                </c:pt>
                <c:pt idx="199">
                  <c:v>43167.16015625</c:v>
                </c:pt>
                <c:pt idx="200">
                  <c:v>43235.078125</c:v>
                </c:pt>
                <c:pt idx="201">
                  <c:v>43205.76171875</c:v>
                </c:pt>
                <c:pt idx="202">
                  <c:v>43216.44140625</c:v>
                </c:pt>
                <c:pt idx="203">
                  <c:v>43116.87890625</c:v>
                </c:pt>
                <c:pt idx="204">
                  <c:v>43050.3984375</c:v>
                </c:pt>
                <c:pt idx="205">
                  <c:v>43104.23828125</c:v>
                </c:pt>
                <c:pt idx="206">
                  <c:v>43096.6015625</c:v>
                </c:pt>
                <c:pt idx="207">
                  <c:v>43101.16015625</c:v>
                </c:pt>
                <c:pt idx="208">
                  <c:v>43090.71875</c:v>
                </c:pt>
                <c:pt idx="209">
                  <c:v>43150.3203125</c:v>
                </c:pt>
                <c:pt idx="210">
                  <c:v>43166.28125</c:v>
                </c:pt>
                <c:pt idx="211">
                  <c:v>43182.0</c:v>
                </c:pt>
                <c:pt idx="212">
                  <c:v>43173.3203125</c:v>
                </c:pt>
                <c:pt idx="213">
                  <c:v>43183.80078125</c:v>
                </c:pt>
                <c:pt idx="214">
                  <c:v>43164.76171875</c:v>
                </c:pt>
                <c:pt idx="215">
                  <c:v>43140.55859375</c:v>
                </c:pt>
                <c:pt idx="216">
                  <c:v>43145.3984375</c:v>
                </c:pt>
                <c:pt idx="217">
                  <c:v>43175.51953125</c:v>
                </c:pt>
                <c:pt idx="218">
                  <c:v>43237.9609375</c:v>
                </c:pt>
                <c:pt idx="219">
                  <c:v>43289.0390625</c:v>
                </c:pt>
                <c:pt idx="220">
                  <c:v>43262.55859375</c:v>
                </c:pt>
                <c:pt idx="221">
                  <c:v>43219.48046875</c:v>
                </c:pt>
                <c:pt idx="222">
                  <c:v>43226.921875</c:v>
                </c:pt>
                <c:pt idx="223">
                  <c:v>43200.83984375</c:v>
                </c:pt>
                <c:pt idx="224">
                  <c:v>43174.640625</c:v>
                </c:pt>
                <c:pt idx="225">
                  <c:v>43152.83984375</c:v>
                </c:pt>
                <c:pt idx="226">
                  <c:v>43130.83984375</c:v>
                </c:pt>
                <c:pt idx="227">
                  <c:v>43165.3984375</c:v>
                </c:pt>
                <c:pt idx="228">
                  <c:v>43153.23828125</c:v>
                </c:pt>
                <c:pt idx="229">
                  <c:v>43152.80078125</c:v>
                </c:pt>
                <c:pt idx="230">
                  <c:v>43099.9609375</c:v>
                </c:pt>
                <c:pt idx="231">
                  <c:v>43120.87890625</c:v>
                </c:pt>
                <c:pt idx="232">
                  <c:v>43130.9609375</c:v>
                </c:pt>
                <c:pt idx="233">
                  <c:v>43189.12109375</c:v>
                </c:pt>
                <c:pt idx="234">
                  <c:v>43176.078125</c:v>
                </c:pt>
                <c:pt idx="235">
                  <c:v>43196.80078125</c:v>
                </c:pt>
                <c:pt idx="236">
                  <c:v>43232.23828125</c:v>
                </c:pt>
                <c:pt idx="237">
                  <c:v>43232.078125</c:v>
                </c:pt>
                <c:pt idx="238">
                  <c:v>43208.12109375</c:v>
                </c:pt>
                <c:pt idx="239">
                  <c:v>43187.9609375</c:v>
                </c:pt>
                <c:pt idx="240">
                  <c:v>43186.16015625</c:v>
                </c:pt>
                <c:pt idx="241">
                  <c:v>43167.48046875</c:v>
                </c:pt>
                <c:pt idx="242">
                  <c:v>43152.359375</c:v>
                </c:pt>
                <c:pt idx="243">
                  <c:v>43144.44140625</c:v>
                </c:pt>
                <c:pt idx="244">
                  <c:v>43131.6015625</c:v>
                </c:pt>
                <c:pt idx="245">
                  <c:v>43130.28125</c:v>
                </c:pt>
                <c:pt idx="246">
                  <c:v>43085.48046875</c:v>
                </c:pt>
                <c:pt idx="247">
                  <c:v>43045.6796875</c:v>
                </c:pt>
                <c:pt idx="248">
                  <c:v>43077.640625</c:v>
                </c:pt>
                <c:pt idx="249">
                  <c:v>43144.16015625</c:v>
                </c:pt>
                <c:pt idx="250">
                  <c:v>43196.078125</c:v>
                </c:pt>
                <c:pt idx="251">
                  <c:v>43191.48046875</c:v>
                </c:pt>
                <c:pt idx="252">
                  <c:v>43180.76171875</c:v>
                </c:pt>
                <c:pt idx="253">
                  <c:v>43199.16015625</c:v>
                </c:pt>
                <c:pt idx="254">
                  <c:v>43244.3984375</c:v>
                </c:pt>
                <c:pt idx="255">
                  <c:v>43209.44140625</c:v>
                </c:pt>
                <c:pt idx="256">
                  <c:v>43168.19921875</c:v>
                </c:pt>
                <c:pt idx="257">
                  <c:v>43168.6015625</c:v>
                </c:pt>
                <c:pt idx="258">
                  <c:v>43175.16015625</c:v>
                </c:pt>
                <c:pt idx="259">
                  <c:v>43144.23828125</c:v>
                </c:pt>
                <c:pt idx="260">
                  <c:v>43131.0</c:v>
                </c:pt>
                <c:pt idx="261">
                  <c:v>43112.6796875</c:v>
                </c:pt>
                <c:pt idx="262">
                  <c:v>43081.078125</c:v>
                </c:pt>
                <c:pt idx="263">
                  <c:v>43064.28125</c:v>
                </c:pt>
                <c:pt idx="264">
                  <c:v>43089.76171875</c:v>
                </c:pt>
                <c:pt idx="265">
                  <c:v>43106.80078125</c:v>
                </c:pt>
                <c:pt idx="266">
                  <c:v>43119.359375</c:v>
                </c:pt>
                <c:pt idx="267">
                  <c:v>43134.71875</c:v>
                </c:pt>
                <c:pt idx="268">
                  <c:v>43122.51953125</c:v>
                </c:pt>
                <c:pt idx="269">
                  <c:v>43167.83984375</c:v>
                </c:pt>
                <c:pt idx="270">
                  <c:v>43211.078125</c:v>
                </c:pt>
                <c:pt idx="271">
                  <c:v>43200.3203125</c:v>
                </c:pt>
                <c:pt idx="272">
                  <c:v>43212.0390625</c:v>
                </c:pt>
                <c:pt idx="273">
                  <c:v>43220.51953125</c:v>
                </c:pt>
                <c:pt idx="274">
                  <c:v>43143.6796875</c:v>
                </c:pt>
                <c:pt idx="275">
                  <c:v>43162.6015625</c:v>
                </c:pt>
                <c:pt idx="276">
                  <c:v>43237.6796875</c:v>
                </c:pt>
                <c:pt idx="277">
                  <c:v>43266.3203125</c:v>
                </c:pt>
                <c:pt idx="278">
                  <c:v>43299.28125</c:v>
                </c:pt>
                <c:pt idx="279">
                  <c:v>43348.9609375</c:v>
                </c:pt>
                <c:pt idx="280">
                  <c:v>43326.23828125</c:v>
                </c:pt>
                <c:pt idx="281">
                  <c:v>43300.16015625</c:v>
                </c:pt>
                <c:pt idx="282">
                  <c:v>43254.0390625</c:v>
                </c:pt>
                <c:pt idx="283">
                  <c:v>43246.87890625</c:v>
                </c:pt>
                <c:pt idx="284">
                  <c:v>43250.19921875</c:v>
                </c:pt>
                <c:pt idx="285">
                  <c:v>43228.3203125</c:v>
                </c:pt>
                <c:pt idx="286">
                  <c:v>43252.12109375</c:v>
                </c:pt>
                <c:pt idx="287">
                  <c:v>43275.83984375</c:v>
                </c:pt>
                <c:pt idx="288">
                  <c:v>43228.76171875</c:v>
                </c:pt>
                <c:pt idx="289">
                  <c:v>43228.16015625</c:v>
                </c:pt>
                <c:pt idx="290">
                  <c:v>43223.0</c:v>
                </c:pt>
                <c:pt idx="291">
                  <c:v>43210.48046875</c:v>
                </c:pt>
                <c:pt idx="292">
                  <c:v>43210.359375</c:v>
                </c:pt>
                <c:pt idx="293">
                  <c:v>43255.51953125</c:v>
                </c:pt>
                <c:pt idx="294">
                  <c:v>43262.44140625</c:v>
                </c:pt>
                <c:pt idx="295">
                  <c:v>43299.3203125</c:v>
                </c:pt>
                <c:pt idx="296">
                  <c:v>43302.55859375</c:v>
                </c:pt>
                <c:pt idx="297">
                  <c:v>43366.0</c:v>
                </c:pt>
                <c:pt idx="298">
                  <c:v>43355.28125</c:v>
                </c:pt>
                <c:pt idx="299">
                  <c:v>43333.921875</c:v>
                </c:pt>
                <c:pt idx="300">
                  <c:v>43353.83984375</c:v>
                </c:pt>
                <c:pt idx="301">
                  <c:v>43368.640625</c:v>
                </c:pt>
                <c:pt idx="302">
                  <c:v>43379.80078125</c:v>
                </c:pt>
                <c:pt idx="303">
                  <c:v>43474.3203125</c:v>
                </c:pt>
                <c:pt idx="304">
                  <c:v>43479.44140625</c:v>
                </c:pt>
                <c:pt idx="305">
                  <c:v>43418.12109375</c:v>
                </c:pt>
                <c:pt idx="306">
                  <c:v>43390.83984375</c:v>
                </c:pt>
                <c:pt idx="307">
                  <c:v>43347.3203125</c:v>
                </c:pt>
                <c:pt idx="308">
                  <c:v>43310.078125</c:v>
                </c:pt>
                <c:pt idx="309">
                  <c:v>43340.28125</c:v>
                </c:pt>
                <c:pt idx="310">
                  <c:v>43416.9609375</c:v>
                </c:pt>
                <c:pt idx="311">
                  <c:v>43489.55859375</c:v>
                </c:pt>
                <c:pt idx="312">
                  <c:v>43523.28125</c:v>
                </c:pt>
                <c:pt idx="313">
                  <c:v>43469.640625</c:v>
                </c:pt>
                <c:pt idx="314">
                  <c:v>43439.359375</c:v>
                </c:pt>
                <c:pt idx="315">
                  <c:v>43387.48046875</c:v>
                </c:pt>
                <c:pt idx="316">
                  <c:v>43369.3984375</c:v>
                </c:pt>
                <c:pt idx="317">
                  <c:v>43310.640625</c:v>
                </c:pt>
                <c:pt idx="318">
                  <c:v>43280.23828125</c:v>
                </c:pt>
                <c:pt idx="319">
                  <c:v>43301.3984375</c:v>
                </c:pt>
                <c:pt idx="320">
                  <c:v>43346.76171875</c:v>
                </c:pt>
                <c:pt idx="321">
                  <c:v>43345.28125</c:v>
                </c:pt>
                <c:pt idx="322">
                  <c:v>43388.76171875</c:v>
                </c:pt>
                <c:pt idx="323">
                  <c:v>43407.55859375</c:v>
                </c:pt>
                <c:pt idx="324">
                  <c:v>43396.80078125</c:v>
                </c:pt>
                <c:pt idx="325">
                  <c:v>43380.80078125</c:v>
                </c:pt>
                <c:pt idx="326">
                  <c:v>43393.55859375</c:v>
                </c:pt>
                <c:pt idx="327">
                  <c:v>43373.83984375</c:v>
                </c:pt>
                <c:pt idx="328">
                  <c:v>43368.0</c:v>
                </c:pt>
                <c:pt idx="329">
                  <c:v>43392.0</c:v>
                </c:pt>
                <c:pt idx="330">
                  <c:v>43413.23828125</c:v>
                </c:pt>
                <c:pt idx="331">
                  <c:v>43427.48046875</c:v>
                </c:pt>
                <c:pt idx="332">
                  <c:v>43448.0</c:v>
                </c:pt>
                <c:pt idx="333">
                  <c:v>43459.87890625</c:v>
                </c:pt>
                <c:pt idx="334">
                  <c:v>43492.3984375</c:v>
                </c:pt>
                <c:pt idx="335">
                  <c:v>43526.640625</c:v>
                </c:pt>
                <c:pt idx="336">
                  <c:v>43550.9609375</c:v>
                </c:pt>
                <c:pt idx="337">
                  <c:v>43560.9609375</c:v>
                </c:pt>
                <c:pt idx="338">
                  <c:v>43556.28125</c:v>
                </c:pt>
                <c:pt idx="339">
                  <c:v>43537.83984375</c:v>
                </c:pt>
                <c:pt idx="340">
                  <c:v>43520.12109375</c:v>
                </c:pt>
                <c:pt idx="341">
                  <c:v>43470.44140625</c:v>
                </c:pt>
                <c:pt idx="342">
                  <c:v>43482.44140625</c:v>
                </c:pt>
                <c:pt idx="343">
                  <c:v>43509.55859375</c:v>
                </c:pt>
                <c:pt idx="344">
                  <c:v>43482.921875</c:v>
                </c:pt>
                <c:pt idx="345">
                  <c:v>43497.76171875</c:v>
                </c:pt>
                <c:pt idx="346">
                  <c:v>43487.16015625</c:v>
                </c:pt>
                <c:pt idx="347">
                  <c:v>43487.640625</c:v>
                </c:pt>
                <c:pt idx="348">
                  <c:v>43462.83984375</c:v>
                </c:pt>
                <c:pt idx="349">
                  <c:v>43443.078125</c:v>
                </c:pt>
                <c:pt idx="350">
                  <c:v>43421.55859375</c:v>
                </c:pt>
                <c:pt idx="351">
                  <c:v>43408.48046875</c:v>
                </c:pt>
                <c:pt idx="352">
                  <c:v>43384.0</c:v>
                </c:pt>
                <c:pt idx="353">
                  <c:v>43378.640625</c:v>
                </c:pt>
                <c:pt idx="354">
                  <c:v>43409.48046875</c:v>
                </c:pt>
                <c:pt idx="355">
                  <c:v>43452.640625</c:v>
                </c:pt>
                <c:pt idx="356">
                  <c:v>43505.76171875</c:v>
                </c:pt>
                <c:pt idx="357">
                  <c:v>43494.51953125</c:v>
                </c:pt>
                <c:pt idx="358">
                  <c:v>43514.51953125</c:v>
                </c:pt>
                <c:pt idx="359">
                  <c:v>43498.078125</c:v>
                </c:pt>
                <c:pt idx="360">
                  <c:v>43518.51953125</c:v>
                </c:pt>
                <c:pt idx="361">
                  <c:v>43561.3984375</c:v>
                </c:pt>
                <c:pt idx="362">
                  <c:v>43589.6796875</c:v>
                </c:pt>
                <c:pt idx="363">
                  <c:v>43580.0390625</c:v>
                </c:pt>
                <c:pt idx="364">
                  <c:v>43585.48046875</c:v>
                </c:pt>
                <c:pt idx="365">
                  <c:v>43622.6015625</c:v>
                </c:pt>
                <c:pt idx="366">
                  <c:v>43577.6796875</c:v>
                </c:pt>
                <c:pt idx="367">
                  <c:v>43634.640625</c:v>
                </c:pt>
                <c:pt idx="368">
                  <c:v>43588.12109375</c:v>
                </c:pt>
                <c:pt idx="369">
                  <c:v>43580.76171875</c:v>
                </c:pt>
                <c:pt idx="370">
                  <c:v>43657.3984375</c:v>
                </c:pt>
                <c:pt idx="371">
                  <c:v>43640.55859375</c:v>
                </c:pt>
                <c:pt idx="372">
                  <c:v>43679.6015625</c:v>
                </c:pt>
                <c:pt idx="373">
                  <c:v>43623.9609375</c:v>
                </c:pt>
                <c:pt idx="374">
                  <c:v>43659.3203125</c:v>
                </c:pt>
                <c:pt idx="375">
                  <c:v>43612.16015625</c:v>
                </c:pt>
                <c:pt idx="376">
                  <c:v>43609.51953125</c:v>
                </c:pt>
                <c:pt idx="377">
                  <c:v>43605.83984375</c:v>
                </c:pt>
                <c:pt idx="378">
                  <c:v>43598.0390625</c:v>
                </c:pt>
                <c:pt idx="379">
                  <c:v>43525.16015625</c:v>
                </c:pt>
                <c:pt idx="380">
                  <c:v>43502.48046875</c:v>
                </c:pt>
                <c:pt idx="381">
                  <c:v>43522.640625</c:v>
                </c:pt>
                <c:pt idx="382">
                  <c:v>43558.19921875</c:v>
                </c:pt>
                <c:pt idx="383">
                  <c:v>43567.19921875</c:v>
                </c:pt>
                <c:pt idx="384">
                  <c:v>43547.0390625</c:v>
                </c:pt>
                <c:pt idx="385">
                  <c:v>43523.28125</c:v>
                </c:pt>
                <c:pt idx="386">
                  <c:v>43526.51953125</c:v>
                </c:pt>
                <c:pt idx="387">
                  <c:v>43569.48046875</c:v>
                </c:pt>
                <c:pt idx="388">
                  <c:v>43581.12109375</c:v>
                </c:pt>
                <c:pt idx="389">
                  <c:v>43648.51953125</c:v>
                </c:pt>
                <c:pt idx="390">
                  <c:v>43661.55859375</c:v>
                </c:pt>
                <c:pt idx="391">
                  <c:v>43666.16015625</c:v>
                </c:pt>
                <c:pt idx="392">
                  <c:v>43659.921875</c:v>
                </c:pt>
                <c:pt idx="393">
                  <c:v>43651.6015625</c:v>
                </c:pt>
                <c:pt idx="394">
                  <c:v>43647.23828125</c:v>
                </c:pt>
                <c:pt idx="395">
                  <c:v>43685.640625</c:v>
                </c:pt>
                <c:pt idx="396">
                  <c:v>43692.44140625</c:v>
                </c:pt>
                <c:pt idx="397">
                  <c:v>43672.55859375</c:v>
                </c:pt>
                <c:pt idx="398">
                  <c:v>43712.0390625</c:v>
                </c:pt>
                <c:pt idx="399">
                  <c:v>43694.921875</c:v>
                </c:pt>
                <c:pt idx="400">
                  <c:v>43743.51953125</c:v>
                </c:pt>
                <c:pt idx="401">
                  <c:v>43787.640625</c:v>
                </c:pt>
                <c:pt idx="402">
                  <c:v>43786.3203125</c:v>
                </c:pt>
                <c:pt idx="403">
                  <c:v>43733.640625</c:v>
                </c:pt>
                <c:pt idx="404">
                  <c:v>43719.76171875</c:v>
                </c:pt>
                <c:pt idx="405">
                  <c:v>43697.640625</c:v>
                </c:pt>
                <c:pt idx="406">
                  <c:v>43665.3203125</c:v>
                </c:pt>
                <c:pt idx="407">
                  <c:v>43627.55859375</c:v>
                </c:pt>
                <c:pt idx="408">
                  <c:v>43618.3984375</c:v>
                </c:pt>
                <c:pt idx="409">
                  <c:v>43648.83984375</c:v>
                </c:pt>
                <c:pt idx="410">
                  <c:v>43723.23828125</c:v>
                </c:pt>
                <c:pt idx="411">
                  <c:v>43775.0</c:v>
                </c:pt>
                <c:pt idx="412">
                  <c:v>43780.078125</c:v>
                </c:pt>
                <c:pt idx="413">
                  <c:v>43803.0</c:v>
                </c:pt>
                <c:pt idx="414">
                  <c:v>43807.921875</c:v>
                </c:pt>
                <c:pt idx="415">
                  <c:v>43780.51953125</c:v>
                </c:pt>
                <c:pt idx="416">
                  <c:v>43748.16015625</c:v>
                </c:pt>
                <c:pt idx="417">
                  <c:v>43717.55859375</c:v>
                </c:pt>
                <c:pt idx="418">
                  <c:v>43685.19921875</c:v>
                </c:pt>
                <c:pt idx="419">
                  <c:v>43700.80078125</c:v>
                </c:pt>
                <c:pt idx="420">
                  <c:v>43736.19921875</c:v>
                </c:pt>
                <c:pt idx="421">
                  <c:v>43756.0390625</c:v>
                </c:pt>
                <c:pt idx="422">
                  <c:v>43709.71875</c:v>
                </c:pt>
                <c:pt idx="423">
                  <c:v>43706.16015625</c:v>
                </c:pt>
                <c:pt idx="424">
                  <c:v>43693.48046875</c:v>
                </c:pt>
                <c:pt idx="425">
                  <c:v>43656.3203125</c:v>
                </c:pt>
                <c:pt idx="426">
                  <c:v>43635.12109375</c:v>
                </c:pt>
                <c:pt idx="427">
                  <c:v>43662.078125</c:v>
                </c:pt>
                <c:pt idx="428">
                  <c:v>43707.359375</c:v>
                </c:pt>
                <c:pt idx="429">
                  <c:v>43731.23828125</c:v>
                </c:pt>
                <c:pt idx="430">
                  <c:v>43751.12109375</c:v>
                </c:pt>
                <c:pt idx="431">
                  <c:v>43766.9609375</c:v>
                </c:pt>
                <c:pt idx="432">
                  <c:v>43767.83984375</c:v>
                </c:pt>
                <c:pt idx="433">
                  <c:v>43775.71875</c:v>
                </c:pt>
                <c:pt idx="434">
                  <c:v>43813.48046875</c:v>
                </c:pt>
                <c:pt idx="435">
                  <c:v>43835.078125</c:v>
                </c:pt>
                <c:pt idx="436">
                  <c:v>43872.6796875</c:v>
                </c:pt>
                <c:pt idx="437">
                  <c:v>43857.3203125</c:v>
                </c:pt>
                <c:pt idx="438">
                  <c:v>43842.48046875</c:v>
                </c:pt>
                <c:pt idx="439">
                  <c:v>43861.0</c:v>
                </c:pt>
                <c:pt idx="440">
                  <c:v>43821.48046875</c:v>
                </c:pt>
                <c:pt idx="441">
                  <c:v>43799.3203125</c:v>
                </c:pt>
                <c:pt idx="442">
                  <c:v>43846.078125</c:v>
                </c:pt>
                <c:pt idx="443">
                  <c:v>43795.76171875</c:v>
                </c:pt>
                <c:pt idx="444">
                  <c:v>43896.87890625</c:v>
                </c:pt>
                <c:pt idx="445">
                  <c:v>43905.3984375</c:v>
                </c:pt>
                <c:pt idx="446">
                  <c:v>43935.76171875</c:v>
                </c:pt>
                <c:pt idx="447">
                  <c:v>43990.83984375</c:v>
                </c:pt>
                <c:pt idx="448">
                  <c:v>43985.87890625</c:v>
                </c:pt>
                <c:pt idx="449">
                  <c:v>43952.23828125</c:v>
                </c:pt>
                <c:pt idx="450">
                  <c:v>43950.48046875</c:v>
                </c:pt>
                <c:pt idx="451">
                  <c:v>43885.640625</c:v>
                </c:pt>
                <c:pt idx="452">
                  <c:v>43853.51953125</c:v>
                </c:pt>
                <c:pt idx="453">
                  <c:v>43843.51953125</c:v>
                </c:pt>
                <c:pt idx="454">
                  <c:v>43827.6796875</c:v>
                </c:pt>
                <c:pt idx="455">
                  <c:v>43833.12109375</c:v>
                </c:pt>
                <c:pt idx="456">
                  <c:v>43861.16015625</c:v>
                </c:pt>
                <c:pt idx="457">
                  <c:v>43889.0</c:v>
                </c:pt>
                <c:pt idx="458">
                  <c:v>43956.19921875</c:v>
                </c:pt>
                <c:pt idx="459">
                  <c:v>43977.48046875</c:v>
                </c:pt>
                <c:pt idx="460">
                  <c:v>44012.9609375</c:v>
                </c:pt>
                <c:pt idx="461">
                  <c:v>44072.9609375</c:v>
                </c:pt>
                <c:pt idx="462">
                  <c:v>44060.48046875</c:v>
                </c:pt>
                <c:pt idx="463">
                  <c:v>44046.078125</c:v>
                </c:pt>
                <c:pt idx="464">
                  <c:v>44021.359375</c:v>
                </c:pt>
                <c:pt idx="465">
                  <c:v>44030.87890625</c:v>
                </c:pt>
                <c:pt idx="466">
                  <c:v>44037.6015625</c:v>
                </c:pt>
                <c:pt idx="467">
                  <c:v>44039.921875</c:v>
                </c:pt>
                <c:pt idx="468">
                  <c:v>44022.12109375</c:v>
                </c:pt>
                <c:pt idx="469">
                  <c:v>43973.6796875</c:v>
                </c:pt>
                <c:pt idx="470">
                  <c:v>43925.921875</c:v>
                </c:pt>
                <c:pt idx="471">
                  <c:v>43901.28125</c:v>
                </c:pt>
                <c:pt idx="472">
                  <c:v>43891.19921875</c:v>
                </c:pt>
                <c:pt idx="473">
                  <c:v>43874.921875</c:v>
                </c:pt>
                <c:pt idx="474">
                  <c:v>43884.87890625</c:v>
                </c:pt>
                <c:pt idx="475">
                  <c:v>43894.3203125</c:v>
                </c:pt>
                <c:pt idx="476">
                  <c:v>43911.6015625</c:v>
                </c:pt>
                <c:pt idx="477">
                  <c:v>43894.55859375</c:v>
                </c:pt>
                <c:pt idx="478">
                  <c:v>43923.28125</c:v>
                </c:pt>
                <c:pt idx="479">
                  <c:v>43933.921875</c:v>
                </c:pt>
                <c:pt idx="480">
                  <c:v>43923.19921875</c:v>
                </c:pt>
                <c:pt idx="481">
                  <c:v>43920.6796875</c:v>
                </c:pt>
                <c:pt idx="482">
                  <c:v>43933.0</c:v>
                </c:pt>
                <c:pt idx="483">
                  <c:v>43891.44140625</c:v>
                </c:pt>
                <c:pt idx="484">
                  <c:v>43899.16015625</c:v>
                </c:pt>
                <c:pt idx="485">
                  <c:v>43842.28125</c:v>
                </c:pt>
                <c:pt idx="486">
                  <c:v>43857.078125</c:v>
                </c:pt>
                <c:pt idx="487">
                  <c:v>43859.12109375</c:v>
                </c:pt>
                <c:pt idx="488">
                  <c:v>43808.12109375</c:v>
                </c:pt>
                <c:pt idx="489">
                  <c:v>43785.76171875</c:v>
                </c:pt>
                <c:pt idx="490">
                  <c:v>43818.640625</c:v>
                </c:pt>
                <c:pt idx="491">
                  <c:v>43784.48046875</c:v>
                </c:pt>
                <c:pt idx="492">
                  <c:v>43866.640625</c:v>
                </c:pt>
                <c:pt idx="493">
                  <c:v>43949.12109375</c:v>
                </c:pt>
                <c:pt idx="494">
                  <c:v>43960.3984375</c:v>
                </c:pt>
                <c:pt idx="495">
                  <c:v>43944.51953125</c:v>
                </c:pt>
                <c:pt idx="496">
                  <c:v>43946.9609375</c:v>
                </c:pt>
                <c:pt idx="497">
                  <c:v>43901.76171875</c:v>
                </c:pt>
                <c:pt idx="498">
                  <c:v>43892.9609375</c:v>
                </c:pt>
                <c:pt idx="499">
                  <c:v>43898.83984375</c:v>
                </c:pt>
                <c:pt idx="500">
                  <c:v>43908.87890625</c:v>
                </c:pt>
                <c:pt idx="501">
                  <c:v>43938.12109375</c:v>
                </c:pt>
                <c:pt idx="502">
                  <c:v>43971.23828125</c:v>
                </c:pt>
                <c:pt idx="503">
                  <c:v>44019.80078125</c:v>
                </c:pt>
                <c:pt idx="504">
                  <c:v>44064.55859375</c:v>
                </c:pt>
                <c:pt idx="505">
                  <c:v>44082.6796875</c:v>
                </c:pt>
                <c:pt idx="506">
                  <c:v>44088.0390625</c:v>
                </c:pt>
                <c:pt idx="507">
                  <c:v>44101.48046875</c:v>
                </c:pt>
                <c:pt idx="508">
                  <c:v>44087.76171875</c:v>
                </c:pt>
                <c:pt idx="509">
                  <c:v>44088.28125</c:v>
                </c:pt>
                <c:pt idx="510">
                  <c:v>44075.6015625</c:v>
                </c:pt>
                <c:pt idx="511">
                  <c:v>44067.6796875</c:v>
                </c:pt>
                <c:pt idx="512">
                  <c:v>44113.80078125</c:v>
                </c:pt>
                <c:pt idx="513">
                  <c:v>44136.83984375</c:v>
                </c:pt>
                <c:pt idx="514">
                  <c:v>44136.3203125</c:v>
                </c:pt>
                <c:pt idx="515">
                  <c:v>44087.921875</c:v>
                </c:pt>
                <c:pt idx="516">
                  <c:v>44070.3984375</c:v>
                </c:pt>
                <c:pt idx="517">
                  <c:v>44078.640625</c:v>
                </c:pt>
                <c:pt idx="518">
                  <c:v>44052.6015625</c:v>
                </c:pt>
                <c:pt idx="519">
                  <c:v>44051.83984375</c:v>
                </c:pt>
                <c:pt idx="520">
                  <c:v>44034.640625</c:v>
                </c:pt>
                <c:pt idx="521">
                  <c:v>44051.3203125</c:v>
                </c:pt>
                <c:pt idx="522">
                  <c:v>44046.0390625</c:v>
                </c:pt>
                <c:pt idx="523">
                  <c:v>44049.51953125</c:v>
                </c:pt>
                <c:pt idx="524">
                  <c:v>44049.87890625</c:v>
                </c:pt>
                <c:pt idx="525">
                  <c:v>44060.0</c:v>
                </c:pt>
                <c:pt idx="526">
                  <c:v>44048.83984375</c:v>
                </c:pt>
                <c:pt idx="527">
                  <c:v>44039.80078125</c:v>
                </c:pt>
                <c:pt idx="528">
                  <c:v>44055.71875</c:v>
                </c:pt>
                <c:pt idx="529">
                  <c:v>44081.80078125</c:v>
                </c:pt>
                <c:pt idx="530">
                  <c:v>44122.51953125</c:v>
                </c:pt>
                <c:pt idx="531">
                  <c:v>44149.3984375</c:v>
                </c:pt>
                <c:pt idx="532">
                  <c:v>44147.55859375</c:v>
                </c:pt>
                <c:pt idx="533">
                  <c:v>44108.87890625</c:v>
                </c:pt>
                <c:pt idx="534">
                  <c:v>44098.28125</c:v>
                </c:pt>
                <c:pt idx="535">
                  <c:v>44051.0</c:v>
                </c:pt>
                <c:pt idx="536">
                  <c:v>44036.87890625</c:v>
                </c:pt>
                <c:pt idx="537">
                  <c:v>44003.83984375</c:v>
                </c:pt>
                <c:pt idx="538">
                  <c:v>44003.76171875</c:v>
                </c:pt>
                <c:pt idx="539">
                  <c:v>43963.44140625</c:v>
                </c:pt>
                <c:pt idx="540">
                  <c:v>43937.9609375</c:v>
                </c:pt>
                <c:pt idx="541">
                  <c:v>43985.640625</c:v>
                </c:pt>
                <c:pt idx="542">
                  <c:v>44000.28125</c:v>
                </c:pt>
                <c:pt idx="543">
                  <c:v>44043.3984375</c:v>
                </c:pt>
                <c:pt idx="544">
                  <c:v>44041.83984375</c:v>
                </c:pt>
                <c:pt idx="545">
                  <c:v>44033.23828125</c:v>
                </c:pt>
                <c:pt idx="546">
                  <c:v>44104.3203125</c:v>
                </c:pt>
                <c:pt idx="547">
                  <c:v>44124.0</c:v>
                </c:pt>
                <c:pt idx="548">
                  <c:v>44120.80078125</c:v>
                </c:pt>
                <c:pt idx="549">
                  <c:v>44133.0390625</c:v>
                </c:pt>
                <c:pt idx="550">
                  <c:v>44122.76171875</c:v>
                </c:pt>
                <c:pt idx="551">
                  <c:v>44146.921875</c:v>
                </c:pt>
                <c:pt idx="552">
                  <c:v>44172.078125</c:v>
                </c:pt>
                <c:pt idx="553">
                  <c:v>44176.28125</c:v>
                </c:pt>
                <c:pt idx="554">
                  <c:v>44175.0</c:v>
                </c:pt>
                <c:pt idx="555">
                  <c:v>44168.3203125</c:v>
                </c:pt>
                <c:pt idx="556">
                  <c:v>44157.48046875</c:v>
                </c:pt>
                <c:pt idx="557">
                  <c:v>44137.44140625</c:v>
                </c:pt>
                <c:pt idx="558">
                  <c:v>44106.71875</c:v>
                </c:pt>
                <c:pt idx="559">
                  <c:v>44133.55859375</c:v>
                </c:pt>
                <c:pt idx="560">
                  <c:v>44097.28125</c:v>
                </c:pt>
                <c:pt idx="561">
                  <c:v>44068.80078125</c:v>
                </c:pt>
                <c:pt idx="562">
                  <c:v>44049.28125</c:v>
                </c:pt>
                <c:pt idx="563">
                  <c:v>44109.921875</c:v>
                </c:pt>
                <c:pt idx="564">
                  <c:v>44136.87890625</c:v>
                </c:pt>
                <c:pt idx="565">
                  <c:v>44164.80078125</c:v>
                </c:pt>
                <c:pt idx="566">
                  <c:v>44193.078125</c:v>
                </c:pt>
                <c:pt idx="567">
                  <c:v>44228.19921875</c:v>
                </c:pt>
                <c:pt idx="568">
                  <c:v>44264.12109375</c:v>
                </c:pt>
                <c:pt idx="569">
                  <c:v>44318.6015625</c:v>
                </c:pt>
                <c:pt idx="570">
                  <c:v>44325.87890625</c:v>
                </c:pt>
                <c:pt idx="571">
                  <c:v>44329.921875</c:v>
                </c:pt>
                <c:pt idx="572">
                  <c:v>44350.6015625</c:v>
                </c:pt>
                <c:pt idx="573">
                  <c:v>44388.44140625</c:v>
                </c:pt>
                <c:pt idx="574">
                  <c:v>44426.0390625</c:v>
                </c:pt>
                <c:pt idx="575">
                  <c:v>44434.3203125</c:v>
                </c:pt>
                <c:pt idx="576">
                  <c:v>44441.19921875</c:v>
                </c:pt>
                <c:pt idx="577">
                  <c:v>44437.6015625</c:v>
                </c:pt>
                <c:pt idx="578">
                  <c:v>44440.51953125</c:v>
                </c:pt>
                <c:pt idx="579">
                  <c:v>44435.71875</c:v>
                </c:pt>
                <c:pt idx="580">
                  <c:v>44462.55859375</c:v>
                </c:pt>
                <c:pt idx="581">
                  <c:v>44421.76171875</c:v>
                </c:pt>
                <c:pt idx="582">
                  <c:v>44399.921875</c:v>
                </c:pt>
                <c:pt idx="583">
                  <c:v>44370.28125</c:v>
                </c:pt>
                <c:pt idx="584">
                  <c:v>44342.19921875</c:v>
                </c:pt>
                <c:pt idx="585">
                  <c:v>44327.48046875</c:v>
                </c:pt>
                <c:pt idx="586">
                  <c:v>44325.078125</c:v>
                </c:pt>
                <c:pt idx="587">
                  <c:v>44309.0</c:v>
                </c:pt>
                <c:pt idx="588">
                  <c:v>44295.76171875</c:v>
                </c:pt>
                <c:pt idx="589">
                  <c:v>44288.6796875</c:v>
                </c:pt>
                <c:pt idx="590">
                  <c:v>44241.0</c:v>
                </c:pt>
                <c:pt idx="591">
                  <c:v>44268.71875</c:v>
                </c:pt>
                <c:pt idx="592">
                  <c:v>44265.921875</c:v>
                </c:pt>
                <c:pt idx="593">
                  <c:v>44294.80078125</c:v>
                </c:pt>
                <c:pt idx="594">
                  <c:v>44385.51953125</c:v>
                </c:pt>
                <c:pt idx="595">
                  <c:v>44389.16015625</c:v>
                </c:pt>
                <c:pt idx="596">
                  <c:v>44361.19921875</c:v>
                </c:pt>
                <c:pt idx="597">
                  <c:v>44381.6015625</c:v>
                </c:pt>
                <c:pt idx="598">
                  <c:v>44391.23828125</c:v>
                </c:pt>
                <c:pt idx="599">
                  <c:v>44448.51953125</c:v>
                </c:pt>
                <c:pt idx="600">
                  <c:v>44500.3984375</c:v>
                </c:pt>
                <c:pt idx="601">
                  <c:v>44505.359375</c:v>
                </c:pt>
                <c:pt idx="602">
                  <c:v>44505.0390625</c:v>
                </c:pt>
                <c:pt idx="603">
                  <c:v>44442.921875</c:v>
                </c:pt>
                <c:pt idx="604">
                  <c:v>44368.23828125</c:v>
                </c:pt>
                <c:pt idx="605">
                  <c:v>44373.71875</c:v>
                </c:pt>
                <c:pt idx="606">
                  <c:v>44407.44140625</c:v>
                </c:pt>
                <c:pt idx="607">
                  <c:v>44408.6796875</c:v>
                </c:pt>
                <c:pt idx="608">
                  <c:v>44378.9609375</c:v>
                </c:pt>
                <c:pt idx="609">
                  <c:v>44406.80078125</c:v>
                </c:pt>
                <c:pt idx="610">
                  <c:v>44382.921875</c:v>
                </c:pt>
                <c:pt idx="611">
                  <c:v>44365.3203125</c:v>
                </c:pt>
                <c:pt idx="612">
                  <c:v>44394.12109375</c:v>
                </c:pt>
                <c:pt idx="613">
                  <c:v>44415.51953125</c:v>
                </c:pt>
                <c:pt idx="614">
                  <c:v>44413.078125</c:v>
                </c:pt>
                <c:pt idx="615">
                  <c:v>44420.28125</c:v>
                </c:pt>
                <c:pt idx="616">
                  <c:v>44413.23828125</c:v>
                </c:pt>
                <c:pt idx="617">
                  <c:v>44423.19921875</c:v>
                </c:pt>
                <c:pt idx="618">
                  <c:v>44457.12109375</c:v>
                </c:pt>
                <c:pt idx="619">
                  <c:v>44500.28125</c:v>
                </c:pt>
                <c:pt idx="620">
                  <c:v>44479.80078125</c:v>
                </c:pt>
                <c:pt idx="621">
                  <c:v>44473.48046875</c:v>
                </c:pt>
                <c:pt idx="622">
                  <c:v>44496.48046875</c:v>
                </c:pt>
                <c:pt idx="623">
                  <c:v>44487.28125</c:v>
                </c:pt>
                <c:pt idx="624">
                  <c:v>44441.9609375</c:v>
                </c:pt>
                <c:pt idx="625">
                  <c:v>44442.359375</c:v>
                </c:pt>
                <c:pt idx="626">
                  <c:v>44423.078125</c:v>
                </c:pt>
                <c:pt idx="627">
                  <c:v>44391.87890625</c:v>
                </c:pt>
                <c:pt idx="628">
                  <c:v>44445.51953125</c:v>
                </c:pt>
                <c:pt idx="629">
                  <c:v>44465.44140625</c:v>
                </c:pt>
                <c:pt idx="630">
                  <c:v>44492.921875</c:v>
                </c:pt>
                <c:pt idx="631">
                  <c:v>44528.55859375</c:v>
                </c:pt>
                <c:pt idx="632">
                  <c:v>44548.87890625</c:v>
                </c:pt>
                <c:pt idx="633">
                  <c:v>44553.078125</c:v>
                </c:pt>
                <c:pt idx="634">
                  <c:v>44562.80078125</c:v>
                </c:pt>
                <c:pt idx="635">
                  <c:v>44550.3984375</c:v>
                </c:pt>
                <c:pt idx="636">
                  <c:v>44555.9609375</c:v>
                </c:pt>
                <c:pt idx="637">
                  <c:v>44565.51953125</c:v>
                </c:pt>
                <c:pt idx="638">
                  <c:v>44596.078125</c:v>
                </c:pt>
                <c:pt idx="639">
                  <c:v>44616.55859375</c:v>
                </c:pt>
                <c:pt idx="640">
                  <c:v>44633.19921875</c:v>
                </c:pt>
                <c:pt idx="641">
                  <c:v>44666.6796875</c:v>
                </c:pt>
                <c:pt idx="642">
                  <c:v>44669.55859375</c:v>
                </c:pt>
                <c:pt idx="643">
                  <c:v>44627.76171875</c:v>
                </c:pt>
                <c:pt idx="644">
                  <c:v>44554.87890625</c:v>
                </c:pt>
                <c:pt idx="645">
                  <c:v>44530.078125</c:v>
                </c:pt>
                <c:pt idx="646">
                  <c:v>44527.23828125</c:v>
                </c:pt>
                <c:pt idx="647">
                  <c:v>44537.921875</c:v>
                </c:pt>
                <c:pt idx="648">
                  <c:v>44539.83984375</c:v>
                </c:pt>
                <c:pt idx="649">
                  <c:v>44558.76171875</c:v>
                </c:pt>
                <c:pt idx="650">
                  <c:v>44572.80078125</c:v>
                </c:pt>
                <c:pt idx="651">
                  <c:v>44604.55859375</c:v>
                </c:pt>
                <c:pt idx="652">
                  <c:v>44619.078125</c:v>
                </c:pt>
                <c:pt idx="653">
                  <c:v>44612.80078125</c:v>
                </c:pt>
                <c:pt idx="654">
                  <c:v>44628.51953125</c:v>
                </c:pt>
                <c:pt idx="655">
                  <c:v>44637.6015625</c:v>
                </c:pt>
                <c:pt idx="656">
                  <c:v>44644.640625</c:v>
                </c:pt>
                <c:pt idx="657">
                  <c:v>44681.28125</c:v>
                </c:pt>
                <c:pt idx="658">
                  <c:v>44654.55859375</c:v>
                </c:pt>
                <c:pt idx="659">
                  <c:v>44604.921875</c:v>
                </c:pt>
                <c:pt idx="660">
                  <c:v>44617.0</c:v>
                </c:pt>
                <c:pt idx="661">
                  <c:v>44657.359375</c:v>
                </c:pt>
                <c:pt idx="662">
                  <c:v>44663.80078125</c:v>
                </c:pt>
                <c:pt idx="663">
                  <c:v>44714.6015625</c:v>
                </c:pt>
                <c:pt idx="664">
                  <c:v>44735.19921875</c:v>
                </c:pt>
                <c:pt idx="665">
                  <c:v>44755.80078125</c:v>
                </c:pt>
                <c:pt idx="666">
                  <c:v>44797.76171875</c:v>
                </c:pt>
                <c:pt idx="667">
                  <c:v>44813.19921875</c:v>
                </c:pt>
                <c:pt idx="668">
                  <c:v>44840.0390625</c:v>
                </c:pt>
                <c:pt idx="669">
                  <c:v>44840.55859375</c:v>
                </c:pt>
                <c:pt idx="670">
                  <c:v>44863.44140625</c:v>
                </c:pt>
                <c:pt idx="671">
                  <c:v>44885.640625</c:v>
                </c:pt>
                <c:pt idx="672">
                  <c:v>44870.44140625</c:v>
                </c:pt>
                <c:pt idx="673">
                  <c:v>44839.6796875</c:v>
                </c:pt>
                <c:pt idx="674">
                  <c:v>44857.19921875</c:v>
                </c:pt>
                <c:pt idx="675">
                  <c:v>44867.6015625</c:v>
                </c:pt>
                <c:pt idx="676">
                  <c:v>44856.921875</c:v>
                </c:pt>
                <c:pt idx="677">
                  <c:v>44878.76171875</c:v>
                </c:pt>
                <c:pt idx="678">
                  <c:v>44891.23828125</c:v>
                </c:pt>
                <c:pt idx="679">
                  <c:v>44897.0390625</c:v>
                </c:pt>
                <c:pt idx="680">
                  <c:v>44916.71875</c:v>
                </c:pt>
                <c:pt idx="681">
                  <c:v>44860.9609375</c:v>
                </c:pt>
                <c:pt idx="682">
                  <c:v>44859.9609375</c:v>
                </c:pt>
                <c:pt idx="683">
                  <c:v>44915.83984375</c:v>
                </c:pt>
                <c:pt idx="684">
                  <c:v>44902.83984375</c:v>
                </c:pt>
                <c:pt idx="685">
                  <c:v>44913.0390625</c:v>
                </c:pt>
                <c:pt idx="686">
                  <c:v>44921.71875</c:v>
                </c:pt>
                <c:pt idx="687">
                  <c:v>44957.51953125</c:v>
                </c:pt>
                <c:pt idx="688">
                  <c:v>44959.51953125</c:v>
                </c:pt>
                <c:pt idx="689">
                  <c:v>45006.921875</c:v>
                </c:pt>
              </c:numCache>
            </c:numRef>
          </c:yVal>
          <c:smooth val="0"/>
        </c:ser>
        <c:ser>
          <c:idx val="2"/>
          <c:order val="2"/>
          <c:tx>
            <c:strRef>
              <c:f>'unif profiles px val 2'!$Z$5</c:f>
              <c:strCache>
                <c:ptCount val="1"/>
                <c:pt idx="0">
                  <c:v>right side , down, repeated</c:v>
                </c:pt>
              </c:strCache>
            </c:strRef>
          </c:tx>
          <c:spPr>
            <a:ln w="28575">
              <a:noFill/>
            </a:ln>
          </c:spPr>
          <c:yVal>
            <c:numRef>
              <c:f>'unif profiles px val 2'!$AA$6:$AA$695</c:f>
              <c:numCache>
                <c:formatCode>General</c:formatCode>
                <c:ptCount val="690"/>
                <c:pt idx="0">
                  <c:v>45893.48046875</c:v>
                </c:pt>
                <c:pt idx="1">
                  <c:v>45858.359375</c:v>
                </c:pt>
                <c:pt idx="2">
                  <c:v>45851.19921875</c:v>
                </c:pt>
                <c:pt idx="3">
                  <c:v>45866.80078125</c:v>
                </c:pt>
                <c:pt idx="4">
                  <c:v>45872.48046875</c:v>
                </c:pt>
                <c:pt idx="5">
                  <c:v>45888.078125</c:v>
                </c:pt>
                <c:pt idx="6">
                  <c:v>45904.44140625</c:v>
                </c:pt>
                <c:pt idx="7">
                  <c:v>45936.0</c:v>
                </c:pt>
                <c:pt idx="8">
                  <c:v>45897.6015625</c:v>
                </c:pt>
                <c:pt idx="9">
                  <c:v>45879.80078125</c:v>
                </c:pt>
                <c:pt idx="10">
                  <c:v>45870.87890625</c:v>
                </c:pt>
                <c:pt idx="11">
                  <c:v>45822.28125</c:v>
                </c:pt>
                <c:pt idx="12">
                  <c:v>45802.6015625</c:v>
                </c:pt>
                <c:pt idx="13">
                  <c:v>45805.3984375</c:v>
                </c:pt>
                <c:pt idx="14">
                  <c:v>45772.3203125</c:v>
                </c:pt>
                <c:pt idx="15">
                  <c:v>45745.6015625</c:v>
                </c:pt>
                <c:pt idx="16">
                  <c:v>45720.55859375</c:v>
                </c:pt>
                <c:pt idx="17">
                  <c:v>45724.0</c:v>
                </c:pt>
                <c:pt idx="18">
                  <c:v>45723.23828125</c:v>
                </c:pt>
                <c:pt idx="19">
                  <c:v>45690.44140625</c:v>
                </c:pt>
                <c:pt idx="20">
                  <c:v>45709.640625</c:v>
                </c:pt>
                <c:pt idx="21">
                  <c:v>45670.19921875</c:v>
                </c:pt>
                <c:pt idx="22">
                  <c:v>45640.078125</c:v>
                </c:pt>
                <c:pt idx="23">
                  <c:v>45648.3203125</c:v>
                </c:pt>
                <c:pt idx="24">
                  <c:v>45625.078125</c:v>
                </c:pt>
                <c:pt idx="25">
                  <c:v>45627.55859375</c:v>
                </c:pt>
                <c:pt idx="26">
                  <c:v>45618.16015625</c:v>
                </c:pt>
                <c:pt idx="27">
                  <c:v>45565.71875</c:v>
                </c:pt>
                <c:pt idx="28">
                  <c:v>45550.19921875</c:v>
                </c:pt>
                <c:pt idx="29">
                  <c:v>45558.359375</c:v>
                </c:pt>
                <c:pt idx="30">
                  <c:v>45585.359375</c:v>
                </c:pt>
                <c:pt idx="31">
                  <c:v>45545.55859375</c:v>
                </c:pt>
                <c:pt idx="32">
                  <c:v>45538.6796875</c:v>
                </c:pt>
                <c:pt idx="33">
                  <c:v>45543.55859375</c:v>
                </c:pt>
                <c:pt idx="34">
                  <c:v>45612.12109375</c:v>
                </c:pt>
                <c:pt idx="35">
                  <c:v>45668.80078125</c:v>
                </c:pt>
                <c:pt idx="36">
                  <c:v>45661.19921875</c:v>
                </c:pt>
                <c:pt idx="37">
                  <c:v>45677.9609375</c:v>
                </c:pt>
                <c:pt idx="38">
                  <c:v>45642.80078125</c:v>
                </c:pt>
                <c:pt idx="39">
                  <c:v>45585.71875</c:v>
                </c:pt>
                <c:pt idx="40">
                  <c:v>45541.55859375</c:v>
                </c:pt>
                <c:pt idx="41">
                  <c:v>45518.6796875</c:v>
                </c:pt>
                <c:pt idx="42">
                  <c:v>45474.6015625</c:v>
                </c:pt>
                <c:pt idx="43">
                  <c:v>45463.71875</c:v>
                </c:pt>
                <c:pt idx="44">
                  <c:v>45478.6796875</c:v>
                </c:pt>
                <c:pt idx="45">
                  <c:v>45423.19921875</c:v>
                </c:pt>
                <c:pt idx="46">
                  <c:v>45377.359375</c:v>
                </c:pt>
                <c:pt idx="47">
                  <c:v>45406.28125</c:v>
                </c:pt>
                <c:pt idx="48">
                  <c:v>45411.0</c:v>
                </c:pt>
                <c:pt idx="49">
                  <c:v>45405.0</c:v>
                </c:pt>
                <c:pt idx="50">
                  <c:v>45428.6015625</c:v>
                </c:pt>
                <c:pt idx="51">
                  <c:v>45412.078125</c:v>
                </c:pt>
                <c:pt idx="52">
                  <c:v>45394.6015625</c:v>
                </c:pt>
                <c:pt idx="53">
                  <c:v>45369.9609375</c:v>
                </c:pt>
                <c:pt idx="54">
                  <c:v>45356.71875</c:v>
                </c:pt>
                <c:pt idx="55">
                  <c:v>45354.359375</c:v>
                </c:pt>
                <c:pt idx="56">
                  <c:v>45366.359375</c:v>
                </c:pt>
                <c:pt idx="57">
                  <c:v>45380.71875</c:v>
                </c:pt>
                <c:pt idx="58">
                  <c:v>45347.28125</c:v>
                </c:pt>
                <c:pt idx="59">
                  <c:v>45331.44140625</c:v>
                </c:pt>
                <c:pt idx="60">
                  <c:v>45319.6015625</c:v>
                </c:pt>
                <c:pt idx="61">
                  <c:v>45316.87890625</c:v>
                </c:pt>
                <c:pt idx="62">
                  <c:v>45333.83984375</c:v>
                </c:pt>
                <c:pt idx="63">
                  <c:v>45321.51953125</c:v>
                </c:pt>
                <c:pt idx="64">
                  <c:v>45327.640625</c:v>
                </c:pt>
                <c:pt idx="65">
                  <c:v>45344.55859375</c:v>
                </c:pt>
                <c:pt idx="66">
                  <c:v>45339.359375</c:v>
                </c:pt>
                <c:pt idx="67">
                  <c:v>45346.6015625</c:v>
                </c:pt>
                <c:pt idx="68">
                  <c:v>45317.87890625</c:v>
                </c:pt>
                <c:pt idx="69">
                  <c:v>45316.48046875</c:v>
                </c:pt>
                <c:pt idx="70">
                  <c:v>45332.16015625</c:v>
                </c:pt>
                <c:pt idx="71">
                  <c:v>45308.078125</c:v>
                </c:pt>
                <c:pt idx="72">
                  <c:v>45301.19921875</c:v>
                </c:pt>
                <c:pt idx="73">
                  <c:v>45303.078125</c:v>
                </c:pt>
                <c:pt idx="74">
                  <c:v>45309.3203125</c:v>
                </c:pt>
                <c:pt idx="75">
                  <c:v>45320.359375</c:v>
                </c:pt>
                <c:pt idx="76">
                  <c:v>45322.16015625</c:v>
                </c:pt>
                <c:pt idx="77">
                  <c:v>45328.078125</c:v>
                </c:pt>
                <c:pt idx="78">
                  <c:v>45328.0390625</c:v>
                </c:pt>
                <c:pt idx="79">
                  <c:v>45304.48046875</c:v>
                </c:pt>
                <c:pt idx="80">
                  <c:v>45261.3984375</c:v>
                </c:pt>
                <c:pt idx="81">
                  <c:v>45240.83984375</c:v>
                </c:pt>
                <c:pt idx="82">
                  <c:v>45149.55859375</c:v>
                </c:pt>
                <c:pt idx="83">
                  <c:v>45158.23828125</c:v>
                </c:pt>
                <c:pt idx="84">
                  <c:v>45145.640625</c:v>
                </c:pt>
                <c:pt idx="85">
                  <c:v>45177.359375</c:v>
                </c:pt>
                <c:pt idx="86">
                  <c:v>45204.359375</c:v>
                </c:pt>
                <c:pt idx="87">
                  <c:v>45236.51953125</c:v>
                </c:pt>
                <c:pt idx="88">
                  <c:v>45265.51953125</c:v>
                </c:pt>
                <c:pt idx="89">
                  <c:v>45270.51953125</c:v>
                </c:pt>
                <c:pt idx="90">
                  <c:v>45250.76171875</c:v>
                </c:pt>
                <c:pt idx="91">
                  <c:v>45252.078125</c:v>
                </c:pt>
                <c:pt idx="92">
                  <c:v>45220.55859375</c:v>
                </c:pt>
                <c:pt idx="93">
                  <c:v>45211.921875</c:v>
                </c:pt>
                <c:pt idx="94">
                  <c:v>45238.16015625</c:v>
                </c:pt>
                <c:pt idx="95">
                  <c:v>45278.80078125</c:v>
                </c:pt>
                <c:pt idx="96">
                  <c:v>45290.3984375</c:v>
                </c:pt>
                <c:pt idx="97">
                  <c:v>45263.76171875</c:v>
                </c:pt>
                <c:pt idx="98">
                  <c:v>45224.71875</c:v>
                </c:pt>
                <c:pt idx="99">
                  <c:v>45269.80078125</c:v>
                </c:pt>
                <c:pt idx="100">
                  <c:v>45220.16015625</c:v>
                </c:pt>
                <c:pt idx="101">
                  <c:v>45159.44140625</c:v>
                </c:pt>
                <c:pt idx="102">
                  <c:v>45155.640625</c:v>
                </c:pt>
                <c:pt idx="103">
                  <c:v>45129.6015625</c:v>
                </c:pt>
                <c:pt idx="104">
                  <c:v>45141.12109375</c:v>
                </c:pt>
                <c:pt idx="105">
                  <c:v>45139.19921875</c:v>
                </c:pt>
                <c:pt idx="106">
                  <c:v>45153.76171875</c:v>
                </c:pt>
                <c:pt idx="107">
                  <c:v>45113.76171875</c:v>
                </c:pt>
                <c:pt idx="108">
                  <c:v>45114.80078125</c:v>
                </c:pt>
                <c:pt idx="109">
                  <c:v>45090.87890625</c:v>
                </c:pt>
                <c:pt idx="110">
                  <c:v>45037.078125</c:v>
                </c:pt>
                <c:pt idx="111">
                  <c:v>45023.078125</c:v>
                </c:pt>
                <c:pt idx="112">
                  <c:v>45020.83984375</c:v>
                </c:pt>
                <c:pt idx="113">
                  <c:v>44998.078125</c:v>
                </c:pt>
                <c:pt idx="114">
                  <c:v>44992.0</c:v>
                </c:pt>
                <c:pt idx="115">
                  <c:v>45000.76171875</c:v>
                </c:pt>
                <c:pt idx="116">
                  <c:v>45036.44140625</c:v>
                </c:pt>
                <c:pt idx="117">
                  <c:v>45025.640625</c:v>
                </c:pt>
                <c:pt idx="118">
                  <c:v>44988.55859375</c:v>
                </c:pt>
                <c:pt idx="119">
                  <c:v>45022.921875</c:v>
                </c:pt>
                <c:pt idx="120">
                  <c:v>45013.0390625</c:v>
                </c:pt>
                <c:pt idx="121">
                  <c:v>45031.9609375</c:v>
                </c:pt>
                <c:pt idx="122">
                  <c:v>45069.44140625</c:v>
                </c:pt>
                <c:pt idx="123">
                  <c:v>45036.19921875</c:v>
                </c:pt>
                <c:pt idx="124">
                  <c:v>45053.48046875</c:v>
                </c:pt>
                <c:pt idx="125">
                  <c:v>45079.83984375</c:v>
                </c:pt>
                <c:pt idx="126">
                  <c:v>45080.55859375</c:v>
                </c:pt>
                <c:pt idx="127">
                  <c:v>45015.23828125</c:v>
                </c:pt>
                <c:pt idx="128">
                  <c:v>44955.12109375</c:v>
                </c:pt>
                <c:pt idx="129">
                  <c:v>44982.55859375</c:v>
                </c:pt>
                <c:pt idx="130">
                  <c:v>45003.44140625</c:v>
                </c:pt>
                <c:pt idx="131">
                  <c:v>44969.55859375</c:v>
                </c:pt>
                <c:pt idx="132">
                  <c:v>44978.12109375</c:v>
                </c:pt>
                <c:pt idx="133">
                  <c:v>44983.6015625</c:v>
                </c:pt>
                <c:pt idx="134">
                  <c:v>44939.28125</c:v>
                </c:pt>
                <c:pt idx="135">
                  <c:v>44902.87890625</c:v>
                </c:pt>
                <c:pt idx="136">
                  <c:v>44884.9609375</c:v>
                </c:pt>
                <c:pt idx="137">
                  <c:v>44902.6015625</c:v>
                </c:pt>
                <c:pt idx="138">
                  <c:v>44918.83984375</c:v>
                </c:pt>
                <c:pt idx="139">
                  <c:v>44913.44140625</c:v>
                </c:pt>
                <c:pt idx="140">
                  <c:v>44906.83984375</c:v>
                </c:pt>
                <c:pt idx="141">
                  <c:v>44916.55859375</c:v>
                </c:pt>
                <c:pt idx="142">
                  <c:v>44914.19921875</c:v>
                </c:pt>
                <c:pt idx="143">
                  <c:v>44930.3984375</c:v>
                </c:pt>
                <c:pt idx="144">
                  <c:v>44935.51953125</c:v>
                </c:pt>
                <c:pt idx="145">
                  <c:v>44945.48046875</c:v>
                </c:pt>
                <c:pt idx="146">
                  <c:v>44950.640625</c:v>
                </c:pt>
                <c:pt idx="147">
                  <c:v>44919.28125</c:v>
                </c:pt>
                <c:pt idx="148">
                  <c:v>44920.19921875</c:v>
                </c:pt>
                <c:pt idx="149">
                  <c:v>44922.3203125</c:v>
                </c:pt>
                <c:pt idx="150">
                  <c:v>44907.921875</c:v>
                </c:pt>
                <c:pt idx="151">
                  <c:v>44895.078125</c:v>
                </c:pt>
                <c:pt idx="152">
                  <c:v>44842.16015625</c:v>
                </c:pt>
                <c:pt idx="153">
                  <c:v>44858.51953125</c:v>
                </c:pt>
                <c:pt idx="154">
                  <c:v>44859.921875</c:v>
                </c:pt>
                <c:pt idx="155">
                  <c:v>44859.55859375</c:v>
                </c:pt>
                <c:pt idx="156">
                  <c:v>44903.0390625</c:v>
                </c:pt>
                <c:pt idx="157">
                  <c:v>44884.6015625</c:v>
                </c:pt>
                <c:pt idx="158">
                  <c:v>44874.19921875</c:v>
                </c:pt>
                <c:pt idx="159">
                  <c:v>44854.3203125</c:v>
                </c:pt>
                <c:pt idx="160">
                  <c:v>44832.9609375</c:v>
                </c:pt>
                <c:pt idx="161">
                  <c:v>44804.44140625</c:v>
                </c:pt>
                <c:pt idx="162">
                  <c:v>44787.9609375</c:v>
                </c:pt>
                <c:pt idx="163">
                  <c:v>44757.87890625</c:v>
                </c:pt>
                <c:pt idx="164">
                  <c:v>44754.76171875</c:v>
                </c:pt>
                <c:pt idx="165">
                  <c:v>44760.16015625</c:v>
                </c:pt>
                <c:pt idx="166">
                  <c:v>44749.0390625</c:v>
                </c:pt>
                <c:pt idx="167">
                  <c:v>44739.71875</c:v>
                </c:pt>
                <c:pt idx="168">
                  <c:v>44739.16015625</c:v>
                </c:pt>
                <c:pt idx="169">
                  <c:v>44760.83984375</c:v>
                </c:pt>
                <c:pt idx="170">
                  <c:v>44766.55859375</c:v>
                </c:pt>
                <c:pt idx="171">
                  <c:v>44711.9609375</c:v>
                </c:pt>
                <c:pt idx="172">
                  <c:v>44776.71875</c:v>
                </c:pt>
                <c:pt idx="173">
                  <c:v>44771.12109375</c:v>
                </c:pt>
                <c:pt idx="174">
                  <c:v>44739.55859375</c:v>
                </c:pt>
                <c:pt idx="175">
                  <c:v>44733.71875</c:v>
                </c:pt>
                <c:pt idx="176">
                  <c:v>44782.078125</c:v>
                </c:pt>
                <c:pt idx="177">
                  <c:v>44749.51953125</c:v>
                </c:pt>
                <c:pt idx="178">
                  <c:v>44731.80078125</c:v>
                </c:pt>
                <c:pt idx="179">
                  <c:v>44737.71875</c:v>
                </c:pt>
                <c:pt idx="180">
                  <c:v>44711.28125</c:v>
                </c:pt>
                <c:pt idx="181">
                  <c:v>44729.078125</c:v>
                </c:pt>
                <c:pt idx="182">
                  <c:v>44740.51953125</c:v>
                </c:pt>
                <c:pt idx="183">
                  <c:v>44716.6796875</c:v>
                </c:pt>
                <c:pt idx="184">
                  <c:v>44690.3984375</c:v>
                </c:pt>
                <c:pt idx="185">
                  <c:v>44694.12109375</c:v>
                </c:pt>
                <c:pt idx="186">
                  <c:v>44667.83984375</c:v>
                </c:pt>
                <c:pt idx="187">
                  <c:v>44657.3984375</c:v>
                </c:pt>
                <c:pt idx="188">
                  <c:v>44655.28125</c:v>
                </c:pt>
                <c:pt idx="189">
                  <c:v>44634.76171875</c:v>
                </c:pt>
                <c:pt idx="190">
                  <c:v>44591.83984375</c:v>
                </c:pt>
                <c:pt idx="191">
                  <c:v>44599.48046875</c:v>
                </c:pt>
                <c:pt idx="192">
                  <c:v>44628.48046875</c:v>
                </c:pt>
                <c:pt idx="193">
                  <c:v>44567.6796875</c:v>
                </c:pt>
                <c:pt idx="194">
                  <c:v>44605.80078125</c:v>
                </c:pt>
                <c:pt idx="195">
                  <c:v>44633.80078125</c:v>
                </c:pt>
                <c:pt idx="196">
                  <c:v>44680.6015625</c:v>
                </c:pt>
                <c:pt idx="197">
                  <c:v>44751.359375</c:v>
                </c:pt>
                <c:pt idx="198">
                  <c:v>44721.48046875</c:v>
                </c:pt>
                <c:pt idx="199">
                  <c:v>44706.23828125</c:v>
                </c:pt>
                <c:pt idx="200">
                  <c:v>44647.80078125</c:v>
                </c:pt>
                <c:pt idx="201">
                  <c:v>44605.359375</c:v>
                </c:pt>
                <c:pt idx="202">
                  <c:v>44588.3203125</c:v>
                </c:pt>
                <c:pt idx="203">
                  <c:v>44551.71875</c:v>
                </c:pt>
                <c:pt idx="204">
                  <c:v>44489.76171875</c:v>
                </c:pt>
                <c:pt idx="205">
                  <c:v>44467.0</c:v>
                </c:pt>
                <c:pt idx="206">
                  <c:v>44461.83984375</c:v>
                </c:pt>
                <c:pt idx="207">
                  <c:v>44501.55859375</c:v>
                </c:pt>
                <c:pt idx="208">
                  <c:v>44546.44140625</c:v>
                </c:pt>
                <c:pt idx="209">
                  <c:v>44568.0390625</c:v>
                </c:pt>
                <c:pt idx="210">
                  <c:v>44594.0</c:v>
                </c:pt>
                <c:pt idx="211">
                  <c:v>44603.76171875</c:v>
                </c:pt>
                <c:pt idx="212">
                  <c:v>44576.9609375</c:v>
                </c:pt>
                <c:pt idx="213">
                  <c:v>44543.0</c:v>
                </c:pt>
                <c:pt idx="214">
                  <c:v>44589.48046875</c:v>
                </c:pt>
                <c:pt idx="215">
                  <c:v>44599.83984375</c:v>
                </c:pt>
                <c:pt idx="216">
                  <c:v>44584.87890625</c:v>
                </c:pt>
                <c:pt idx="217">
                  <c:v>44592.28125</c:v>
                </c:pt>
                <c:pt idx="218">
                  <c:v>44591.3984375</c:v>
                </c:pt>
                <c:pt idx="219">
                  <c:v>44589.76171875</c:v>
                </c:pt>
                <c:pt idx="220">
                  <c:v>44588.76171875</c:v>
                </c:pt>
                <c:pt idx="221">
                  <c:v>44569.6015625</c:v>
                </c:pt>
                <c:pt idx="222">
                  <c:v>44544.0</c:v>
                </c:pt>
                <c:pt idx="223">
                  <c:v>44561.71875</c:v>
                </c:pt>
                <c:pt idx="224">
                  <c:v>44527.71875</c:v>
                </c:pt>
                <c:pt idx="225">
                  <c:v>44478.55859375</c:v>
                </c:pt>
                <c:pt idx="226">
                  <c:v>44481.55859375</c:v>
                </c:pt>
                <c:pt idx="227">
                  <c:v>44512.9609375</c:v>
                </c:pt>
                <c:pt idx="228">
                  <c:v>44573.921875</c:v>
                </c:pt>
                <c:pt idx="229">
                  <c:v>44588.19921875</c:v>
                </c:pt>
                <c:pt idx="230">
                  <c:v>44604.359375</c:v>
                </c:pt>
                <c:pt idx="231">
                  <c:v>44602.3984375</c:v>
                </c:pt>
                <c:pt idx="232">
                  <c:v>44568.71875</c:v>
                </c:pt>
                <c:pt idx="233">
                  <c:v>44538.3203125</c:v>
                </c:pt>
                <c:pt idx="234">
                  <c:v>44535.83984375</c:v>
                </c:pt>
                <c:pt idx="235">
                  <c:v>44503.28125</c:v>
                </c:pt>
                <c:pt idx="236">
                  <c:v>44470.9609375</c:v>
                </c:pt>
                <c:pt idx="237">
                  <c:v>44448.51953125</c:v>
                </c:pt>
                <c:pt idx="238">
                  <c:v>44438.51953125</c:v>
                </c:pt>
                <c:pt idx="239">
                  <c:v>44426.921875</c:v>
                </c:pt>
                <c:pt idx="240">
                  <c:v>44439.3203125</c:v>
                </c:pt>
                <c:pt idx="241">
                  <c:v>44448.55859375</c:v>
                </c:pt>
                <c:pt idx="242">
                  <c:v>44429.87890625</c:v>
                </c:pt>
                <c:pt idx="243">
                  <c:v>44450.23828125</c:v>
                </c:pt>
                <c:pt idx="244">
                  <c:v>44482.6796875</c:v>
                </c:pt>
                <c:pt idx="245">
                  <c:v>44447.0</c:v>
                </c:pt>
                <c:pt idx="246">
                  <c:v>44438.9609375</c:v>
                </c:pt>
                <c:pt idx="247">
                  <c:v>44454.9609375</c:v>
                </c:pt>
                <c:pt idx="248">
                  <c:v>44395.3984375</c:v>
                </c:pt>
                <c:pt idx="249">
                  <c:v>44396.71875</c:v>
                </c:pt>
                <c:pt idx="250">
                  <c:v>44395.48046875</c:v>
                </c:pt>
                <c:pt idx="251">
                  <c:v>44400.6015625</c:v>
                </c:pt>
                <c:pt idx="252">
                  <c:v>44397.23828125</c:v>
                </c:pt>
                <c:pt idx="253">
                  <c:v>44412.87890625</c:v>
                </c:pt>
                <c:pt idx="254">
                  <c:v>44377.48046875</c:v>
                </c:pt>
                <c:pt idx="255">
                  <c:v>44350.3984375</c:v>
                </c:pt>
                <c:pt idx="256">
                  <c:v>44367.640625</c:v>
                </c:pt>
                <c:pt idx="257">
                  <c:v>44392.76171875</c:v>
                </c:pt>
                <c:pt idx="258">
                  <c:v>44424.80078125</c:v>
                </c:pt>
                <c:pt idx="259">
                  <c:v>44438.51953125</c:v>
                </c:pt>
                <c:pt idx="260">
                  <c:v>44445.76171875</c:v>
                </c:pt>
                <c:pt idx="261">
                  <c:v>44424.9609375</c:v>
                </c:pt>
                <c:pt idx="262">
                  <c:v>44310.55859375</c:v>
                </c:pt>
                <c:pt idx="263">
                  <c:v>44290.71875</c:v>
                </c:pt>
                <c:pt idx="264">
                  <c:v>44373.71875</c:v>
                </c:pt>
                <c:pt idx="265">
                  <c:v>44378.71875</c:v>
                </c:pt>
                <c:pt idx="266">
                  <c:v>44371.80078125</c:v>
                </c:pt>
                <c:pt idx="267">
                  <c:v>44394.80078125</c:v>
                </c:pt>
                <c:pt idx="268">
                  <c:v>44399.078125</c:v>
                </c:pt>
                <c:pt idx="269">
                  <c:v>44411.9609375</c:v>
                </c:pt>
                <c:pt idx="270">
                  <c:v>44385.76171875</c:v>
                </c:pt>
                <c:pt idx="271">
                  <c:v>44384.44140625</c:v>
                </c:pt>
                <c:pt idx="272">
                  <c:v>44400.23828125</c:v>
                </c:pt>
                <c:pt idx="273">
                  <c:v>44334.359375</c:v>
                </c:pt>
                <c:pt idx="274">
                  <c:v>44267.71875</c:v>
                </c:pt>
                <c:pt idx="275">
                  <c:v>44226.9609375</c:v>
                </c:pt>
                <c:pt idx="276">
                  <c:v>44205.921875</c:v>
                </c:pt>
                <c:pt idx="277">
                  <c:v>44233.9609375</c:v>
                </c:pt>
                <c:pt idx="278">
                  <c:v>44304.078125</c:v>
                </c:pt>
                <c:pt idx="279">
                  <c:v>44346.71875</c:v>
                </c:pt>
                <c:pt idx="280">
                  <c:v>44357.51953125</c:v>
                </c:pt>
                <c:pt idx="281">
                  <c:v>44341.71875</c:v>
                </c:pt>
                <c:pt idx="282">
                  <c:v>44326.76171875</c:v>
                </c:pt>
                <c:pt idx="283">
                  <c:v>44335.921875</c:v>
                </c:pt>
                <c:pt idx="284">
                  <c:v>44339.3984375</c:v>
                </c:pt>
                <c:pt idx="285">
                  <c:v>44315.44140625</c:v>
                </c:pt>
                <c:pt idx="286">
                  <c:v>44344.83984375</c:v>
                </c:pt>
                <c:pt idx="287">
                  <c:v>44395.87890625</c:v>
                </c:pt>
                <c:pt idx="288">
                  <c:v>44393.0</c:v>
                </c:pt>
                <c:pt idx="289">
                  <c:v>44365.71875</c:v>
                </c:pt>
                <c:pt idx="290">
                  <c:v>44354.359375</c:v>
                </c:pt>
                <c:pt idx="291">
                  <c:v>44353.23828125</c:v>
                </c:pt>
                <c:pt idx="292">
                  <c:v>44324.640625</c:v>
                </c:pt>
                <c:pt idx="293">
                  <c:v>44227.3203125</c:v>
                </c:pt>
                <c:pt idx="294">
                  <c:v>44281.48046875</c:v>
                </c:pt>
                <c:pt idx="295">
                  <c:v>44265.6015625</c:v>
                </c:pt>
                <c:pt idx="296">
                  <c:v>44262.078125</c:v>
                </c:pt>
                <c:pt idx="297">
                  <c:v>44260.0390625</c:v>
                </c:pt>
                <c:pt idx="298">
                  <c:v>44288.28125</c:v>
                </c:pt>
                <c:pt idx="299">
                  <c:v>44352.83984375</c:v>
                </c:pt>
                <c:pt idx="300">
                  <c:v>44378.9609375</c:v>
                </c:pt>
                <c:pt idx="301">
                  <c:v>44409.76171875</c:v>
                </c:pt>
                <c:pt idx="302">
                  <c:v>44450.28125</c:v>
                </c:pt>
                <c:pt idx="303">
                  <c:v>44437.921875</c:v>
                </c:pt>
                <c:pt idx="304">
                  <c:v>44439.6796875</c:v>
                </c:pt>
                <c:pt idx="305">
                  <c:v>44457.80078125</c:v>
                </c:pt>
                <c:pt idx="306">
                  <c:v>44466.16015625</c:v>
                </c:pt>
                <c:pt idx="307">
                  <c:v>44433.19921875</c:v>
                </c:pt>
                <c:pt idx="308">
                  <c:v>44371.3984375</c:v>
                </c:pt>
                <c:pt idx="309">
                  <c:v>44388.44140625</c:v>
                </c:pt>
                <c:pt idx="310">
                  <c:v>44409.48046875</c:v>
                </c:pt>
                <c:pt idx="311">
                  <c:v>44434.078125</c:v>
                </c:pt>
                <c:pt idx="312">
                  <c:v>44428.23828125</c:v>
                </c:pt>
                <c:pt idx="313">
                  <c:v>44416.48046875</c:v>
                </c:pt>
                <c:pt idx="314">
                  <c:v>44407.359375</c:v>
                </c:pt>
                <c:pt idx="315">
                  <c:v>44405.87890625</c:v>
                </c:pt>
                <c:pt idx="316">
                  <c:v>44433.71875</c:v>
                </c:pt>
                <c:pt idx="317">
                  <c:v>44457.76171875</c:v>
                </c:pt>
                <c:pt idx="318">
                  <c:v>44366.23828125</c:v>
                </c:pt>
                <c:pt idx="319">
                  <c:v>44364.28125</c:v>
                </c:pt>
                <c:pt idx="320">
                  <c:v>44290.0</c:v>
                </c:pt>
                <c:pt idx="321">
                  <c:v>44256.921875</c:v>
                </c:pt>
                <c:pt idx="322">
                  <c:v>44242.55859375</c:v>
                </c:pt>
                <c:pt idx="323">
                  <c:v>44258.640625</c:v>
                </c:pt>
                <c:pt idx="324">
                  <c:v>44249.55859375</c:v>
                </c:pt>
                <c:pt idx="325">
                  <c:v>44278.640625</c:v>
                </c:pt>
                <c:pt idx="326">
                  <c:v>44294.71875</c:v>
                </c:pt>
                <c:pt idx="327">
                  <c:v>44315.80078125</c:v>
                </c:pt>
                <c:pt idx="328">
                  <c:v>44295.0390625</c:v>
                </c:pt>
                <c:pt idx="329">
                  <c:v>44295.51953125</c:v>
                </c:pt>
                <c:pt idx="330">
                  <c:v>44320.80078125</c:v>
                </c:pt>
                <c:pt idx="331">
                  <c:v>44347.6796875</c:v>
                </c:pt>
                <c:pt idx="332">
                  <c:v>44324.359375</c:v>
                </c:pt>
                <c:pt idx="333">
                  <c:v>44309.0390625</c:v>
                </c:pt>
                <c:pt idx="334">
                  <c:v>44340.921875</c:v>
                </c:pt>
                <c:pt idx="335">
                  <c:v>44345.80078125</c:v>
                </c:pt>
                <c:pt idx="336">
                  <c:v>44343.6015625</c:v>
                </c:pt>
                <c:pt idx="337">
                  <c:v>44354.078125</c:v>
                </c:pt>
                <c:pt idx="338">
                  <c:v>44353.83984375</c:v>
                </c:pt>
                <c:pt idx="339">
                  <c:v>44355.51953125</c:v>
                </c:pt>
                <c:pt idx="340">
                  <c:v>44367.0</c:v>
                </c:pt>
                <c:pt idx="341">
                  <c:v>44363.28125</c:v>
                </c:pt>
                <c:pt idx="342">
                  <c:v>44381.44140625</c:v>
                </c:pt>
                <c:pt idx="343">
                  <c:v>44335.078125</c:v>
                </c:pt>
                <c:pt idx="344">
                  <c:v>44365.3984375</c:v>
                </c:pt>
                <c:pt idx="345">
                  <c:v>44340.28125</c:v>
                </c:pt>
                <c:pt idx="346">
                  <c:v>44300.3984375</c:v>
                </c:pt>
                <c:pt idx="347">
                  <c:v>44231.55859375</c:v>
                </c:pt>
                <c:pt idx="348">
                  <c:v>44196.6015625</c:v>
                </c:pt>
                <c:pt idx="349">
                  <c:v>44186.51953125</c:v>
                </c:pt>
                <c:pt idx="350">
                  <c:v>44179.3984375</c:v>
                </c:pt>
                <c:pt idx="351">
                  <c:v>44144.87890625</c:v>
                </c:pt>
                <c:pt idx="352">
                  <c:v>44134.359375</c:v>
                </c:pt>
                <c:pt idx="353">
                  <c:v>44142.51953125</c:v>
                </c:pt>
                <c:pt idx="354">
                  <c:v>44141.76171875</c:v>
                </c:pt>
                <c:pt idx="355">
                  <c:v>44127.80078125</c:v>
                </c:pt>
                <c:pt idx="356">
                  <c:v>44131.48046875</c:v>
                </c:pt>
                <c:pt idx="357">
                  <c:v>44151.87890625</c:v>
                </c:pt>
                <c:pt idx="358">
                  <c:v>44172.16015625</c:v>
                </c:pt>
                <c:pt idx="359">
                  <c:v>44198.55859375</c:v>
                </c:pt>
                <c:pt idx="360">
                  <c:v>44282.23828125</c:v>
                </c:pt>
                <c:pt idx="361">
                  <c:v>44361.3203125</c:v>
                </c:pt>
                <c:pt idx="362">
                  <c:v>44387.16015625</c:v>
                </c:pt>
                <c:pt idx="363">
                  <c:v>44413.48046875</c:v>
                </c:pt>
                <c:pt idx="364">
                  <c:v>44471.359375</c:v>
                </c:pt>
                <c:pt idx="365">
                  <c:v>44448.921875</c:v>
                </c:pt>
                <c:pt idx="366">
                  <c:v>44456.6015625</c:v>
                </c:pt>
                <c:pt idx="367">
                  <c:v>44403.3984375</c:v>
                </c:pt>
                <c:pt idx="368">
                  <c:v>44379.55859375</c:v>
                </c:pt>
                <c:pt idx="369">
                  <c:v>44363.921875</c:v>
                </c:pt>
                <c:pt idx="370">
                  <c:v>44385.3203125</c:v>
                </c:pt>
                <c:pt idx="371">
                  <c:v>44336.3203125</c:v>
                </c:pt>
                <c:pt idx="372">
                  <c:v>44342.3203125</c:v>
                </c:pt>
                <c:pt idx="373">
                  <c:v>44350.71875</c:v>
                </c:pt>
                <c:pt idx="374">
                  <c:v>44345.16015625</c:v>
                </c:pt>
                <c:pt idx="375">
                  <c:v>44335.87890625</c:v>
                </c:pt>
                <c:pt idx="376">
                  <c:v>44335.48046875</c:v>
                </c:pt>
                <c:pt idx="377">
                  <c:v>44281.6015625</c:v>
                </c:pt>
                <c:pt idx="378">
                  <c:v>44278.51953125</c:v>
                </c:pt>
                <c:pt idx="379">
                  <c:v>44303.9609375</c:v>
                </c:pt>
                <c:pt idx="380">
                  <c:v>44285.359375</c:v>
                </c:pt>
                <c:pt idx="381">
                  <c:v>44240.55859375</c:v>
                </c:pt>
                <c:pt idx="382">
                  <c:v>44157.48046875</c:v>
                </c:pt>
                <c:pt idx="383">
                  <c:v>44086.0</c:v>
                </c:pt>
                <c:pt idx="384">
                  <c:v>44143.48046875</c:v>
                </c:pt>
                <c:pt idx="385">
                  <c:v>44152.6796875</c:v>
                </c:pt>
                <c:pt idx="386">
                  <c:v>44215.19921875</c:v>
                </c:pt>
                <c:pt idx="387">
                  <c:v>44275.19921875</c:v>
                </c:pt>
                <c:pt idx="388">
                  <c:v>44323.359375</c:v>
                </c:pt>
                <c:pt idx="389">
                  <c:v>44328.921875</c:v>
                </c:pt>
                <c:pt idx="390">
                  <c:v>44290.80078125</c:v>
                </c:pt>
                <c:pt idx="391">
                  <c:v>44276.55859375</c:v>
                </c:pt>
                <c:pt idx="392">
                  <c:v>44275.6796875</c:v>
                </c:pt>
                <c:pt idx="393">
                  <c:v>44307.0</c:v>
                </c:pt>
                <c:pt idx="394">
                  <c:v>44351.80078125</c:v>
                </c:pt>
                <c:pt idx="395">
                  <c:v>44329.0</c:v>
                </c:pt>
                <c:pt idx="396">
                  <c:v>44385.87890625</c:v>
                </c:pt>
                <c:pt idx="397">
                  <c:v>44349.71875</c:v>
                </c:pt>
                <c:pt idx="398">
                  <c:v>44322.0390625</c:v>
                </c:pt>
                <c:pt idx="399">
                  <c:v>44303.23828125</c:v>
                </c:pt>
                <c:pt idx="400">
                  <c:v>44254.51953125</c:v>
                </c:pt>
                <c:pt idx="401">
                  <c:v>44242.76171875</c:v>
                </c:pt>
                <c:pt idx="402">
                  <c:v>44236.6796875</c:v>
                </c:pt>
                <c:pt idx="403">
                  <c:v>44230.3203125</c:v>
                </c:pt>
                <c:pt idx="404">
                  <c:v>44276.23828125</c:v>
                </c:pt>
                <c:pt idx="405">
                  <c:v>44302.0</c:v>
                </c:pt>
                <c:pt idx="406">
                  <c:v>44284.44140625</c:v>
                </c:pt>
                <c:pt idx="407">
                  <c:v>44261.6015625</c:v>
                </c:pt>
                <c:pt idx="408">
                  <c:v>44246.3203125</c:v>
                </c:pt>
                <c:pt idx="409">
                  <c:v>44233.83984375</c:v>
                </c:pt>
                <c:pt idx="410">
                  <c:v>44248.28125</c:v>
                </c:pt>
                <c:pt idx="411">
                  <c:v>44234.51953125</c:v>
                </c:pt>
                <c:pt idx="412">
                  <c:v>44242.87890625</c:v>
                </c:pt>
                <c:pt idx="413">
                  <c:v>44250.921875</c:v>
                </c:pt>
                <c:pt idx="414">
                  <c:v>44229.80078125</c:v>
                </c:pt>
                <c:pt idx="415">
                  <c:v>44255.76171875</c:v>
                </c:pt>
                <c:pt idx="416">
                  <c:v>44249.16015625</c:v>
                </c:pt>
                <c:pt idx="417">
                  <c:v>44238.19921875</c:v>
                </c:pt>
                <c:pt idx="418">
                  <c:v>44193.55859375</c:v>
                </c:pt>
                <c:pt idx="419">
                  <c:v>44233.6015625</c:v>
                </c:pt>
                <c:pt idx="420">
                  <c:v>44225.359375</c:v>
                </c:pt>
                <c:pt idx="421">
                  <c:v>44213.48046875</c:v>
                </c:pt>
                <c:pt idx="422">
                  <c:v>44210.51953125</c:v>
                </c:pt>
                <c:pt idx="423">
                  <c:v>44208.6015625</c:v>
                </c:pt>
                <c:pt idx="424">
                  <c:v>44189.6796875</c:v>
                </c:pt>
                <c:pt idx="425">
                  <c:v>44150.80078125</c:v>
                </c:pt>
                <c:pt idx="426">
                  <c:v>44162.51953125</c:v>
                </c:pt>
                <c:pt idx="427">
                  <c:v>44196.078125</c:v>
                </c:pt>
                <c:pt idx="428">
                  <c:v>44234.0390625</c:v>
                </c:pt>
                <c:pt idx="429">
                  <c:v>44239.6796875</c:v>
                </c:pt>
                <c:pt idx="430">
                  <c:v>44210.16015625</c:v>
                </c:pt>
                <c:pt idx="431">
                  <c:v>44242.83984375</c:v>
                </c:pt>
                <c:pt idx="432">
                  <c:v>44241.28125</c:v>
                </c:pt>
                <c:pt idx="433">
                  <c:v>44276.921875</c:v>
                </c:pt>
                <c:pt idx="434">
                  <c:v>44292.078125</c:v>
                </c:pt>
                <c:pt idx="435">
                  <c:v>44354.078125</c:v>
                </c:pt>
                <c:pt idx="436">
                  <c:v>44413.3984375</c:v>
                </c:pt>
                <c:pt idx="437">
                  <c:v>44414.0</c:v>
                </c:pt>
                <c:pt idx="438">
                  <c:v>44362.83984375</c:v>
                </c:pt>
                <c:pt idx="439">
                  <c:v>44384.48046875</c:v>
                </c:pt>
                <c:pt idx="440">
                  <c:v>44375.48046875</c:v>
                </c:pt>
                <c:pt idx="441">
                  <c:v>44367.640625</c:v>
                </c:pt>
                <c:pt idx="442">
                  <c:v>44346.6796875</c:v>
                </c:pt>
                <c:pt idx="443">
                  <c:v>44310.83984375</c:v>
                </c:pt>
                <c:pt idx="444">
                  <c:v>44260.44140625</c:v>
                </c:pt>
                <c:pt idx="445">
                  <c:v>44231.6796875</c:v>
                </c:pt>
                <c:pt idx="446">
                  <c:v>44208.55859375</c:v>
                </c:pt>
                <c:pt idx="447">
                  <c:v>44229.359375</c:v>
                </c:pt>
                <c:pt idx="448">
                  <c:v>44270.28125</c:v>
                </c:pt>
                <c:pt idx="449">
                  <c:v>44305.921875</c:v>
                </c:pt>
                <c:pt idx="450">
                  <c:v>44301.3984375</c:v>
                </c:pt>
                <c:pt idx="451">
                  <c:v>44303.0</c:v>
                </c:pt>
                <c:pt idx="452">
                  <c:v>44280.55859375</c:v>
                </c:pt>
                <c:pt idx="453">
                  <c:v>44246.0</c:v>
                </c:pt>
                <c:pt idx="454">
                  <c:v>44231.51953125</c:v>
                </c:pt>
                <c:pt idx="455">
                  <c:v>44200.28125</c:v>
                </c:pt>
                <c:pt idx="456">
                  <c:v>44213.87890625</c:v>
                </c:pt>
                <c:pt idx="457">
                  <c:v>44212.23828125</c:v>
                </c:pt>
                <c:pt idx="458">
                  <c:v>44230.16015625</c:v>
                </c:pt>
                <c:pt idx="459">
                  <c:v>44185.640625</c:v>
                </c:pt>
                <c:pt idx="460">
                  <c:v>44197.921875</c:v>
                </c:pt>
                <c:pt idx="461">
                  <c:v>44048.0390625</c:v>
                </c:pt>
                <c:pt idx="462">
                  <c:v>44106.48046875</c:v>
                </c:pt>
                <c:pt idx="463">
                  <c:v>44107.6796875</c:v>
                </c:pt>
                <c:pt idx="464">
                  <c:v>44055.640625</c:v>
                </c:pt>
                <c:pt idx="465">
                  <c:v>44068.078125</c:v>
                </c:pt>
                <c:pt idx="466">
                  <c:v>44091.48046875</c:v>
                </c:pt>
                <c:pt idx="467">
                  <c:v>44097.44140625</c:v>
                </c:pt>
                <c:pt idx="468">
                  <c:v>44104.28125</c:v>
                </c:pt>
                <c:pt idx="469">
                  <c:v>44102.71875</c:v>
                </c:pt>
                <c:pt idx="470">
                  <c:v>44133.48046875</c:v>
                </c:pt>
                <c:pt idx="471">
                  <c:v>44126.921875</c:v>
                </c:pt>
                <c:pt idx="472">
                  <c:v>44144.76171875</c:v>
                </c:pt>
                <c:pt idx="473">
                  <c:v>44182.921875</c:v>
                </c:pt>
                <c:pt idx="474">
                  <c:v>44192.3203125</c:v>
                </c:pt>
                <c:pt idx="475">
                  <c:v>44175.0390625</c:v>
                </c:pt>
                <c:pt idx="476">
                  <c:v>44144.19921875</c:v>
                </c:pt>
                <c:pt idx="477">
                  <c:v>44080.76171875</c:v>
                </c:pt>
                <c:pt idx="478">
                  <c:v>44017.87890625</c:v>
                </c:pt>
                <c:pt idx="479">
                  <c:v>44005.76171875</c:v>
                </c:pt>
                <c:pt idx="480">
                  <c:v>44025.44140625</c:v>
                </c:pt>
                <c:pt idx="481">
                  <c:v>44029.51953125</c:v>
                </c:pt>
                <c:pt idx="482">
                  <c:v>44068.6796875</c:v>
                </c:pt>
                <c:pt idx="483">
                  <c:v>44080.16015625</c:v>
                </c:pt>
                <c:pt idx="484">
                  <c:v>44067.3203125</c:v>
                </c:pt>
                <c:pt idx="485">
                  <c:v>44104.80078125</c:v>
                </c:pt>
                <c:pt idx="486">
                  <c:v>44123.55859375</c:v>
                </c:pt>
                <c:pt idx="487">
                  <c:v>44130.0</c:v>
                </c:pt>
                <c:pt idx="488">
                  <c:v>44132.3203125</c:v>
                </c:pt>
                <c:pt idx="489">
                  <c:v>44188.359375</c:v>
                </c:pt>
                <c:pt idx="490">
                  <c:v>44219.6015625</c:v>
                </c:pt>
                <c:pt idx="491">
                  <c:v>44196.23828125</c:v>
                </c:pt>
                <c:pt idx="492">
                  <c:v>44156.3203125</c:v>
                </c:pt>
                <c:pt idx="493">
                  <c:v>44148.921875</c:v>
                </c:pt>
                <c:pt idx="494">
                  <c:v>44140.12109375</c:v>
                </c:pt>
                <c:pt idx="495">
                  <c:v>44116.87890625</c:v>
                </c:pt>
                <c:pt idx="496">
                  <c:v>44107.359375</c:v>
                </c:pt>
                <c:pt idx="497">
                  <c:v>44107.28125</c:v>
                </c:pt>
                <c:pt idx="498">
                  <c:v>44118.6796875</c:v>
                </c:pt>
                <c:pt idx="499">
                  <c:v>44127.71875</c:v>
                </c:pt>
                <c:pt idx="500">
                  <c:v>44147.0</c:v>
                </c:pt>
                <c:pt idx="501">
                  <c:v>44159.6015625</c:v>
                </c:pt>
                <c:pt idx="502">
                  <c:v>44154.19921875</c:v>
                </c:pt>
                <c:pt idx="503">
                  <c:v>44171.12109375</c:v>
                </c:pt>
                <c:pt idx="504">
                  <c:v>44138.16015625</c:v>
                </c:pt>
                <c:pt idx="505">
                  <c:v>44141.921875</c:v>
                </c:pt>
                <c:pt idx="506">
                  <c:v>44175.078125</c:v>
                </c:pt>
                <c:pt idx="507">
                  <c:v>44151.9609375</c:v>
                </c:pt>
                <c:pt idx="508">
                  <c:v>44143.3984375</c:v>
                </c:pt>
                <c:pt idx="509">
                  <c:v>44129.0390625</c:v>
                </c:pt>
                <c:pt idx="510">
                  <c:v>44123.76171875</c:v>
                </c:pt>
                <c:pt idx="511">
                  <c:v>44180.921875</c:v>
                </c:pt>
                <c:pt idx="512">
                  <c:v>44172.87890625</c:v>
                </c:pt>
                <c:pt idx="513">
                  <c:v>44184.19921875</c:v>
                </c:pt>
                <c:pt idx="514">
                  <c:v>44201.0390625</c:v>
                </c:pt>
                <c:pt idx="515">
                  <c:v>44194.55859375</c:v>
                </c:pt>
                <c:pt idx="516">
                  <c:v>44241.71875</c:v>
                </c:pt>
                <c:pt idx="517">
                  <c:v>44246.3203125</c:v>
                </c:pt>
                <c:pt idx="518">
                  <c:v>44254.87890625</c:v>
                </c:pt>
                <c:pt idx="519">
                  <c:v>44255.0</c:v>
                </c:pt>
                <c:pt idx="520">
                  <c:v>44235.640625</c:v>
                </c:pt>
                <c:pt idx="521">
                  <c:v>44237.921875</c:v>
                </c:pt>
                <c:pt idx="522">
                  <c:v>44241.6015625</c:v>
                </c:pt>
                <c:pt idx="523">
                  <c:v>44224.76171875</c:v>
                </c:pt>
                <c:pt idx="524">
                  <c:v>44195.19921875</c:v>
                </c:pt>
                <c:pt idx="525">
                  <c:v>44186.359375</c:v>
                </c:pt>
                <c:pt idx="526">
                  <c:v>44205.359375</c:v>
                </c:pt>
                <c:pt idx="527">
                  <c:v>44200.51953125</c:v>
                </c:pt>
                <c:pt idx="528">
                  <c:v>44206.6796875</c:v>
                </c:pt>
                <c:pt idx="529">
                  <c:v>44180.921875</c:v>
                </c:pt>
                <c:pt idx="530">
                  <c:v>44144.87890625</c:v>
                </c:pt>
                <c:pt idx="531">
                  <c:v>44148.12109375</c:v>
                </c:pt>
                <c:pt idx="532">
                  <c:v>44130.80078125</c:v>
                </c:pt>
                <c:pt idx="533">
                  <c:v>44061.76171875</c:v>
                </c:pt>
                <c:pt idx="534">
                  <c:v>44054.0</c:v>
                </c:pt>
                <c:pt idx="535">
                  <c:v>44049.71875</c:v>
                </c:pt>
                <c:pt idx="536">
                  <c:v>44029.44140625</c:v>
                </c:pt>
                <c:pt idx="537">
                  <c:v>43985.9609375</c:v>
                </c:pt>
                <c:pt idx="538">
                  <c:v>44008.19921875</c:v>
                </c:pt>
                <c:pt idx="539">
                  <c:v>44039.16015625</c:v>
                </c:pt>
                <c:pt idx="540">
                  <c:v>44097.3203125</c:v>
                </c:pt>
                <c:pt idx="541">
                  <c:v>44122.9609375</c:v>
                </c:pt>
                <c:pt idx="542">
                  <c:v>44114.48046875</c:v>
                </c:pt>
                <c:pt idx="543">
                  <c:v>44108.51953125</c:v>
                </c:pt>
                <c:pt idx="544">
                  <c:v>44100.28125</c:v>
                </c:pt>
                <c:pt idx="545">
                  <c:v>44098.80078125</c:v>
                </c:pt>
                <c:pt idx="546">
                  <c:v>44098.359375</c:v>
                </c:pt>
                <c:pt idx="547">
                  <c:v>44091.28125</c:v>
                </c:pt>
                <c:pt idx="548">
                  <c:v>44096.078125</c:v>
                </c:pt>
                <c:pt idx="549">
                  <c:v>44073.48046875</c:v>
                </c:pt>
                <c:pt idx="550">
                  <c:v>44044.359375</c:v>
                </c:pt>
                <c:pt idx="551">
                  <c:v>44056.3984375</c:v>
                </c:pt>
                <c:pt idx="552">
                  <c:v>44039.9609375</c:v>
                </c:pt>
                <c:pt idx="553">
                  <c:v>44005.80078125</c:v>
                </c:pt>
                <c:pt idx="554">
                  <c:v>44038.48046875</c:v>
                </c:pt>
                <c:pt idx="555">
                  <c:v>44051.23828125</c:v>
                </c:pt>
                <c:pt idx="556">
                  <c:v>44029.55859375</c:v>
                </c:pt>
                <c:pt idx="557">
                  <c:v>44039.28125</c:v>
                </c:pt>
                <c:pt idx="558">
                  <c:v>44052.71875</c:v>
                </c:pt>
                <c:pt idx="559">
                  <c:v>44065.6015625</c:v>
                </c:pt>
                <c:pt idx="560">
                  <c:v>44098.0390625</c:v>
                </c:pt>
                <c:pt idx="561">
                  <c:v>44076.23828125</c:v>
                </c:pt>
                <c:pt idx="562">
                  <c:v>44058.6015625</c:v>
                </c:pt>
                <c:pt idx="563">
                  <c:v>44049.9609375</c:v>
                </c:pt>
                <c:pt idx="564">
                  <c:v>44035.16015625</c:v>
                </c:pt>
                <c:pt idx="565">
                  <c:v>44032.359375</c:v>
                </c:pt>
                <c:pt idx="566">
                  <c:v>44043.3984375</c:v>
                </c:pt>
                <c:pt idx="567">
                  <c:v>44047.078125</c:v>
                </c:pt>
                <c:pt idx="568">
                  <c:v>44053.0</c:v>
                </c:pt>
                <c:pt idx="569">
                  <c:v>44058.87890625</c:v>
                </c:pt>
                <c:pt idx="570">
                  <c:v>44064.83984375</c:v>
                </c:pt>
                <c:pt idx="571">
                  <c:v>44070.3203125</c:v>
                </c:pt>
                <c:pt idx="572">
                  <c:v>44096.12109375</c:v>
                </c:pt>
                <c:pt idx="573">
                  <c:v>44115.87890625</c:v>
                </c:pt>
                <c:pt idx="574">
                  <c:v>44140.55859375</c:v>
                </c:pt>
                <c:pt idx="575">
                  <c:v>44182.12109375</c:v>
                </c:pt>
                <c:pt idx="576">
                  <c:v>44197.71875</c:v>
                </c:pt>
                <c:pt idx="577">
                  <c:v>44192.9609375</c:v>
                </c:pt>
                <c:pt idx="578">
                  <c:v>44155.80078125</c:v>
                </c:pt>
                <c:pt idx="579">
                  <c:v>44144.9609375</c:v>
                </c:pt>
                <c:pt idx="580">
                  <c:v>44104.44140625</c:v>
                </c:pt>
                <c:pt idx="581">
                  <c:v>44069.83984375</c:v>
                </c:pt>
                <c:pt idx="582">
                  <c:v>44077.9609375</c:v>
                </c:pt>
                <c:pt idx="583">
                  <c:v>44099.0</c:v>
                </c:pt>
                <c:pt idx="584">
                  <c:v>44091.28125</c:v>
                </c:pt>
                <c:pt idx="585">
                  <c:v>44131.6796875</c:v>
                </c:pt>
                <c:pt idx="586">
                  <c:v>44169.3203125</c:v>
                </c:pt>
                <c:pt idx="587">
                  <c:v>44208.921875</c:v>
                </c:pt>
                <c:pt idx="588">
                  <c:v>44124.44140625</c:v>
                </c:pt>
                <c:pt idx="589">
                  <c:v>44049.9609375</c:v>
                </c:pt>
                <c:pt idx="590">
                  <c:v>43992.16015625</c:v>
                </c:pt>
                <c:pt idx="591">
                  <c:v>43956.76171875</c:v>
                </c:pt>
                <c:pt idx="592">
                  <c:v>43918.921875</c:v>
                </c:pt>
                <c:pt idx="593">
                  <c:v>43931.87890625</c:v>
                </c:pt>
                <c:pt idx="594">
                  <c:v>43923.640625</c:v>
                </c:pt>
                <c:pt idx="595">
                  <c:v>43921.921875</c:v>
                </c:pt>
                <c:pt idx="596">
                  <c:v>43933.23828125</c:v>
                </c:pt>
                <c:pt idx="597">
                  <c:v>43940.6796875</c:v>
                </c:pt>
                <c:pt idx="598">
                  <c:v>43970.83984375</c:v>
                </c:pt>
                <c:pt idx="599">
                  <c:v>43973.6015625</c:v>
                </c:pt>
                <c:pt idx="600">
                  <c:v>43999.0</c:v>
                </c:pt>
                <c:pt idx="601">
                  <c:v>43992.44140625</c:v>
                </c:pt>
                <c:pt idx="602">
                  <c:v>43982.19921875</c:v>
                </c:pt>
                <c:pt idx="603">
                  <c:v>44004.87890625</c:v>
                </c:pt>
                <c:pt idx="604">
                  <c:v>43973.83984375</c:v>
                </c:pt>
                <c:pt idx="605">
                  <c:v>44016.44140625</c:v>
                </c:pt>
                <c:pt idx="606">
                  <c:v>44025.921875</c:v>
                </c:pt>
                <c:pt idx="607">
                  <c:v>44019.76171875</c:v>
                </c:pt>
                <c:pt idx="608">
                  <c:v>43979.83984375</c:v>
                </c:pt>
                <c:pt idx="609">
                  <c:v>43995.0390625</c:v>
                </c:pt>
                <c:pt idx="610">
                  <c:v>43985.44140625</c:v>
                </c:pt>
                <c:pt idx="611">
                  <c:v>43979.19921875</c:v>
                </c:pt>
                <c:pt idx="612">
                  <c:v>43993.078125</c:v>
                </c:pt>
                <c:pt idx="613">
                  <c:v>44001.44140625</c:v>
                </c:pt>
                <c:pt idx="614">
                  <c:v>44021.3984375</c:v>
                </c:pt>
                <c:pt idx="615">
                  <c:v>44022.0390625</c:v>
                </c:pt>
                <c:pt idx="616">
                  <c:v>43987.28125</c:v>
                </c:pt>
                <c:pt idx="617">
                  <c:v>43990.23828125</c:v>
                </c:pt>
                <c:pt idx="618">
                  <c:v>43979.640625</c:v>
                </c:pt>
                <c:pt idx="619">
                  <c:v>43938.55859375</c:v>
                </c:pt>
                <c:pt idx="620">
                  <c:v>43916.16015625</c:v>
                </c:pt>
                <c:pt idx="621">
                  <c:v>43922.078125</c:v>
                </c:pt>
                <c:pt idx="622">
                  <c:v>43911.921875</c:v>
                </c:pt>
                <c:pt idx="623">
                  <c:v>43915.44140625</c:v>
                </c:pt>
                <c:pt idx="624">
                  <c:v>43964.23828125</c:v>
                </c:pt>
                <c:pt idx="625">
                  <c:v>43968.359375</c:v>
                </c:pt>
                <c:pt idx="626">
                  <c:v>43981.078125</c:v>
                </c:pt>
                <c:pt idx="627">
                  <c:v>43936.3984375</c:v>
                </c:pt>
                <c:pt idx="628">
                  <c:v>43901.0390625</c:v>
                </c:pt>
                <c:pt idx="629">
                  <c:v>43956.48046875</c:v>
                </c:pt>
                <c:pt idx="630">
                  <c:v>43954.359375</c:v>
                </c:pt>
                <c:pt idx="631">
                  <c:v>43917.55859375</c:v>
                </c:pt>
                <c:pt idx="632">
                  <c:v>43948.76171875</c:v>
                </c:pt>
                <c:pt idx="633">
                  <c:v>43953.71875</c:v>
                </c:pt>
                <c:pt idx="634">
                  <c:v>43921.921875</c:v>
                </c:pt>
                <c:pt idx="635">
                  <c:v>43947.9609375</c:v>
                </c:pt>
                <c:pt idx="636">
                  <c:v>43940.23828125</c:v>
                </c:pt>
                <c:pt idx="637">
                  <c:v>43971.28125</c:v>
                </c:pt>
                <c:pt idx="638">
                  <c:v>43969.359375</c:v>
                </c:pt>
                <c:pt idx="639">
                  <c:v>43958.51953125</c:v>
                </c:pt>
                <c:pt idx="640">
                  <c:v>43950.16015625</c:v>
                </c:pt>
                <c:pt idx="641">
                  <c:v>43941.76171875</c:v>
                </c:pt>
                <c:pt idx="642">
                  <c:v>43931.28125</c:v>
                </c:pt>
                <c:pt idx="643">
                  <c:v>43955.6015625</c:v>
                </c:pt>
                <c:pt idx="644">
                  <c:v>43978.359375</c:v>
                </c:pt>
                <c:pt idx="645">
                  <c:v>43982.3984375</c:v>
                </c:pt>
                <c:pt idx="646">
                  <c:v>43941.48046875</c:v>
                </c:pt>
                <c:pt idx="647">
                  <c:v>43915.87890625</c:v>
                </c:pt>
                <c:pt idx="648">
                  <c:v>43939.71875</c:v>
                </c:pt>
                <c:pt idx="649">
                  <c:v>43887.16015625</c:v>
                </c:pt>
                <c:pt idx="650">
                  <c:v>43881.16015625</c:v>
                </c:pt>
                <c:pt idx="651">
                  <c:v>43914.0390625</c:v>
                </c:pt>
                <c:pt idx="652">
                  <c:v>43948.71875</c:v>
                </c:pt>
                <c:pt idx="653">
                  <c:v>43977.359375</c:v>
                </c:pt>
                <c:pt idx="654">
                  <c:v>43987.9609375</c:v>
                </c:pt>
                <c:pt idx="655">
                  <c:v>44015.23828125</c:v>
                </c:pt>
                <c:pt idx="656">
                  <c:v>43997.87890625</c:v>
                </c:pt>
                <c:pt idx="657">
                  <c:v>43998.48046875</c:v>
                </c:pt>
                <c:pt idx="658">
                  <c:v>44006.19921875</c:v>
                </c:pt>
                <c:pt idx="659">
                  <c:v>43986.6796875</c:v>
                </c:pt>
                <c:pt idx="660">
                  <c:v>43998.640625</c:v>
                </c:pt>
                <c:pt idx="661">
                  <c:v>43990.48046875</c:v>
                </c:pt>
                <c:pt idx="662">
                  <c:v>43997.16015625</c:v>
                </c:pt>
                <c:pt idx="663">
                  <c:v>44030.078125</c:v>
                </c:pt>
                <c:pt idx="664">
                  <c:v>44042.19921875</c:v>
                </c:pt>
                <c:pt idx="665">
                  <c:v>44045.640625</c:v>
                </c:pt>
                <c:pt idx="666">
                  <c:v>44042.83984375</c:v>
                </c:pt>
                <c:pt idx="667">
                  <c:v>44049.76171875</c:v>
                </c:pt>
                <c:pt idx="668">
                  <c:v>44076.87890625</c:v>
                </c:pt>
                <c:pt idx="669">
                  <c:v>44088.76171875</c:v>
                </c:pt>
                <c:pt idx="670">
                  <c:v>44087.51953125</c:v>
                </c:pt>
                <c:pt idx="671">
                  <c:v>44089.19921875</c:v>
                </c:pt>
                <c:pt idx="672">
                  <c:v>44058.87890625</c:v>
                </c:pt>
                <c:pt idx="673">
                  <c:v>44056.640625</c:v>
                </c:pt>
                <c:pt idx="674">
                  <c:v>43991.6796875</c:v>
                </c:pt>
                <c:pt idx="675">
                  <c:v>43947.51953125</c:v>
                </c:pt>
                <c:pt idx="676">
                  <c:v>43926.3203125</c:v>
                </c:pt>
                <c:pt idx="677">
                  <c:v>43928.71875</c:v>
                </c:pt>
                <c:pt idx="678">
                  <c:v>43946.55859375</c:v>
                </c:pt>
                <c:pt idx="679">
                  <c:v>43904.51953125</c:v>
                </c:pt>
                <c:pt idx="680">
                  <c:v>43931.6796875</c:v>
                </c:pt>
                <c:pt idx="681">
                  <c:v>43950.51953125</c:v>
                </c:pt>
                <c:pt idx="682">
                  <c:v>43975.6796875</c:v>
                </c:pt>
                <c:pt idx="683">
                  <c:v>44025.359375</c:v>
                </c:pt>
                <c:pt idx="684">
                  <c:v>44039.16015625</c:v>
                </c:pt>
                <c:pt idx="685">
                  <c:v>44061.19921875</c:v>
                </c:pt>
                <c:pt idx="686">
                  <c:v>43997.55859375</c:v>
                </c:pt>
                <c:pt idx="687">
                  <c:v>43987.44140625</c:v>
                </c:pt>
                <c:pt idx="688">
                  <c:v>44013.0390625</c:v>
                </c:pt>
                <c:pt idx="689">
                  <c:v>44002.3984375</c:v>
                </c:pt>
              </c:numCache>
            </c:numRef>
          </c:yVal>
          <c:smooth val="0"/>
        </c:ser>
        <c:dLbls>
          <c:showLegendKey val="0"/>
          <c:showVal val="0"/>
          <c:showCatName val="0"/>
          <c:showSerName val="0"/>
          <c:showPercent val="0"/>
          <c:showBubbleSize val="0"/>
        </c:dLbls>
        <c:axId val="2103030168"/>
        <c:axId val="2103033160"/>
      </c:scatterChart>
      <c:valAx>
        <c:axId val="2103030168"/>
        <c:scaling>
          <c:orientation val="minMax"/>
        </c:scaling>
        <c:delete val="0"/>
        <c:axPos val="b"/>
        <c:majorTickMark val="out"/>
        <c:minorTickMark val="none"/>
        <c:tickLblPos val="nextTo"/>
        <c:crossAx val="2103033160"/>
        <c:crosses val="autoZero"/>
        <c:crossBetween val="midCat"/>
      </c:valAx>
      <c:valAx>
        <c:axId val="2103033160"/>
        <c:scaling>
          <c:orientation val="minMax"/>
        </c:scaling>
        <c:delete val="0"/>
        <c:axPos val="l"/>
        <c:majorGridlines/>
        <c:numFmt formatCode="General" sourceLinked="1"/>
        <c:majorTickMark val="out"/>
        <c:minorTickMark val="none"/>
        <c:tickLblPos val="nextTo"/>
        <c:crossAx val="2103030168"/>
        <c:crosses val="autoZero"/>
        <c:crossBetween val="midCat"/>
      </c:valAx>
    </c:plotArea>
    <c:legend>
      <c:legendPos val="r"/>
      <c:overlay val="0"/>
    </c:legend>
    <c:plotVisOnly val="1"/>
    <c:dispBlanksAs val="gap"/>
    <c:showDLblsOverMax val="0"/>
  </c:chart>
  <c:printSettings>
    <c:headerFooter/>
    <c:pageMargins b="0.75" l="0.7" r="0.7" t="0.75" header="0.3" footer="0.3"/>
    <c:pageSetup orientation="portrait"/>
  </c:printSettings>
</c:chartSpace>
</file>

<file path=xl/charts/chart6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Film</a:t>
            </a:r>
            <a:r>
              <a:rPr lang="en-GB" baseline="0"/>
              <a:t> in portrait; profiles across width; unirradiated film</a:t>
            </a:r>
            <a:endParaRPr lang="en-GB"/>
          </a:p>
        </c:rich>
      </c:tx>
      <c:overlay val="0"/>
    </c:title>
    <c:autoTitleDeleted val="0"/>
    <c:plotArea>
      <c:layout/>
      <c:scatterChart>
        <c:scatterStyle val="lineMarker"/>
        <c:varyColors val="0"/>
        <c:ser>
          <c:idx val="0"/>
          <c:order val="0"/>
          <c:tx>
            <c:strRef>
              <c:f>'unif profiles 0Gy'!$F$5</c:f>
              <c:strCache>
                <c:ptCount val="1"/>
                <c:pt idx="0">
                  <c:v>near to scan array, across</c:v>
                </c:pt>
              </c:strCache>
            </c:strRef>
          </c:tx>
          <c:spPr>
            <a:ln w="28575">
              <a:noFill/>
            </a:ln>
          </c:spPr>
          <c:marker>
            <c:symbol val="diamond"/>
            <c:size val="2"/>
          </c:marker>
          <c:xVal>
            <c:numRef>
              <c:f>'unif profiles 0Gy'!$B$6:$B$558</c:f>
              <c:numCache>
                <c:formatCode>0.00</c:formatCode>
                <c:ptCount val="553"/>
                <c:pt idx="0">
                  <c:v>0.0</c:v>
                </c:pt>
                <c:pt idx="1">
                  <c:v>0.0352777777777778</c:v>
                </c:pt>
                <c:pt idx="2">
                  <c:v>0.0705555555555555</c:v>
                </c:pt>
                <c:pt idx="3">
                  <c:v>0.105833333333333</c:v>
                </c:pt>
                <c:pt idx="4">
                  <c:v>0.141111111111111</c:v>
                </c:pt>
                <c:pt idx="5">
                  <c:v>0.176388888888889</c:v>
                </c:pt>
                <c:pt idx="6">
                  <c:v>0.211666666666667</c:v>
                </c:pt>
                <c:pt idx="7">
                  <c:v>0.246944444444444</c:v>
                </c:pt>
                <c:pt idx="8">
                  <c:v>0.282222222222222</c:v>
                </c:pt>
                <c:pt idx="9">
                  <c:v>0.3175</c:v>
                </c:pt>
                <c:pt idx="10">
                  <c:v>0.352777777777778</c:v>
                </c:pt>
                <c:pt idx="11">
                  <c:v>0.388055555555555</c:v>
                </c:pt>
                <c:pt idx="12">
                  <c:v>0.423333333333333</c:v>
                </c:pt>
                <c:pt idx="13">
                  <c:v>0.458611111111111</c:v>
                </c:pt>
                <c:pt idx="14">
                  <c:v>0.493888888888889</c:v>
                </c:pt>
                <c:pt idx="15">
                  <c:v>0.529166666666667</c:v>
                </c:pt>
                <c:pt idx="16">
                  <c:v>0.564444444444444</c:v>
                </c:pt>
                <c:pt idx="17">
                  <c:v>0.599722222222222</c:v>
                </c:pt>
                <c:pt idx="18">
                  <c:v>0.635</c:v>
                </c:pt>
                <c:pt idx="19">
                  <c:v>0.670277777777778</c:v>
                </c:pt>
                <c:pt idx="20">
                  <c:v>0.705555555555555</c:v>
                </c:pt>
                <c:pt idx="21">
                  <c:v>0.740833333333333</c:v>
                </c:pt>
                <c:pt idx="22">
                  <c:v>0.776111111111111</c:v>
                </c:pt>
                <c:pt idx="23">
                  <c:v>0.811388888888889</c:v>
                </c:pt>
                <c:pt idx="24">
                  <c:v>0.846666666666667</c:v>
                </c:pt>
                <c:pt idx="25">
                  <c:v>0.881944444444444</c:v>
                </c:pt>
                <c:pt idx="26">
                  <c:v>0.917222222222222</c:v>
                </c:pt>
                <c:pt idx="27">
                  <c:v>0.9525</c:v>
                </c:pt>
                <c:pt idx="28">
                  <c:v>0.987777777777778</c:v>
                </c:pt>
                <c:pt idx="29">
                  <c:v>1.023055555555556</c:v>
                </c:pt>
                <c:pt idx="30">
                  <c:v>1.058333333333333</c:v>
                </c:pt>
                <c:pt idx="31">
                  <c:v>1.093611111111111</c:v>
                </c:pt>
                <c:pt idx="32">
                  <c:v>1.128888888888889</c:v>
                </c:pt>
                <c:pt idx="33">
                  <c:v>1.164166666666667</c:v>
                </c:pt>
                <c:pt idx="34">
                  <c:v>1.199444444444444</c:v>
                </c:pt>
                <c:pt idx="35">
                  <c:v>1.234722222222222</c:v>
                </c:pt>
                <c:pt idx="36">
                  <c:v>1.27</c:v>
                </c:pt>
                <c:pt idx="37">
                  <c:v>1.305277777777778</c:v>
                </c:pt>
                <c:pt idx="38">
                  <c:v>1.340555555555555</c:v>
                </c:pt>
                <c:pt idx="39">
                  <c:v>1.375833333333333</c:v>
                </c:pt>
                <c:pt idx="40">
                  <c:v>1.411111111111111</c:v>
                </c:pt>
                <c:pt idx="41">
                  <c:v>1.446388888888889</c:v>
                </c:pt>
                <c:pt idx="42">
                  <c:v>1.481666666666667</c:v>
                </c:pt>
                <c:pt idx="43">
                  <c:v>1.516944444444444</c:v>
                </c:pt>
                <c:pt idx="44">
                  <c:v>1.552222222222222</c:v>
                </c:pt>
                <c:pt idx="45">
                  <c:v>1.5875</c:v>
                </c:pt>
                <c:pt idx="46">
                  <c:v>1.622777777777778</c:v>
                </c:pt>
                <c:pt idx="47">
                  <c:v>1.658055555555555</c:v>
                </c:pt>
                <c:pt idx="48">
                  <c:v>1.693333333333333</c:v>
                </c:pt>
                <c:pt idx="49">
                  <c:v>1.728611111111111</c:v>
                </c:pt>
                <c:pt idx="50">
                  <c:v>1.763888888888889</c:v>
                </c:pt>
                <c:pt idx="51">
                  <c:v>1.799166666666666</c:v>
                </c:pt>
                <c:pt idx="52">
                  <c:v>1.834444444444444</c:v>
                </c:pt>
                <c:pt idx="53">
                  <c:v>1.869722222222222</c:v>
                </c:pt>
                <c:pt idx="54">
                  <c:v>1.905</c:v>
                </c:pt>
                <c:pt idx="55">
                  <c:v>1.940277777777778</c:v>
                </c:pt>
                <c:pt idx="56">
                  <c:v>1.975555555555555</c:v>
                </c:pt>
                <c:pt idx="57">
                  <c:v>2.010833333333333</c:v>
                </c:pt>
                <c:pt idx="58">
                  <c:v>2.046111111111111</c:v>
                </c:pt>
                <c:pt idx="59">
                  <c:v>2.081388888888889</c:v>
                </c:pt>
                <c:pt idx="60">
                  <c:v>2.116666666666667</c:v>
                </c:pt>
                <c:pt idx="61">
                  <c:v>2.151944444444444</c:v>
                </c:pt>
                <c:pt idx="62">
                  <c:v>2.187222222222222</c:v>
                </c:pt>
                <c:pt idx="63">
                  <c:v>2.2225</c:v>
                </c:pt>
                <c:pt idx="64">
                  <c:v>2.257777777777777</c:v>
                </c:pt>
                <c:pt idx="65">
                  <c:v>2.293055555555556</c:v>
                </c:pt>
                <c:pt idx="66">
                  <c:v>2.328333333333333</c:v>
                </c:pt>
                <c:pt idx="67">
                  <c:v>2.363611111111111</c:v>
                </c:pt>
                <c:pt idx="68">
                  <c:v>2.398888888888889</c:v>
                </c:pt>
                <c:pt idx="69">
                  <c:v>2.434166666666667</c:v>
                </c:pt>
                <c:pt idx="70">
                  <c:v>2.469444444444444</c:v>
                </c:pt>
                <c:pt idx="71">
                  <c:v>2.504722222222222</c:v>
                </c:pt>
                <c:pt idx="72">
                  <c:v>2.54</c:v>
                </c:pt>
                <c:pt idx="73">
                  <c:v>2.575277777777777</c:v>
                </c:pt>
                <c:pt idx="74">
                  <c:v>2.610555555555555</c:v>
                </c:pt>
                <c:pt idx="75">
                  <c:v>2.645833333333333</c:v>
                </c:pt>
                <c:pt idx="76">
                  <c:v>2.681111111111111</c:v>
                </c:pt>
                <c:pt idx="77">
                  <c:v>2.716388888888889</c:v>
                </c:pt>
                <c:pt idx="78">
                  <c:v>2.751666666666666</c:v>
                </c:pt>
                <c:pt idx="79">
                  <c:v>2.786944444444444</c:v>
                </c:pt>
                <c:pt idx="80">
                  <c:v>2.822222222222222</c:v>
                </c:pt>
                <c:pt idx="81">
                  <c:v>2.8575</c:v>
                </c:pt>
                <c:pt idx="82">
                  <c:v>2.892777777777777</c:v>
                </c:pt>
                <c:pt idx="83">
                  <c:v>2.928055555555555</c:v>
                </c:pt>
                <c:pt idx="84">
                  <c:v>2.963333333333333</c:v>
                </c:pt>
                <c:pt idx="85">
                  <c:v>2.998611111111111</c:v>
                </c:pt>
                <c:pt idx="86">
                  <c:v>3.033888888888889</c:v>
                </c:pt>
                <c:pt idx="87">
                  <c:v>3.069166666666666</c:v>
                </c:pt>
                <c:pt idx="88">
                  <c:v>3.104444444444444</c:v>
                </c:pt>
                <c:pt idx="89">
                  <c:v>3.139722222222222</c:v>
                </c:pt>
                <c:pt idx="90">
                  <c:v>3.175</c:v>
                </c:pt>
                <c:pt idx="91">
                  <c:v>3.210277777777777</c:v>
                </c:pt>
                <c:pt idx="92">
                  <c:v>3.245555555555555</c:v>
                </c:pt>
                <c:pt idx="93">
                  <c:v>3.280833333333333</c:v>
                </c:pt>
                <c:pt idx="94">
                  <c:v>3.316111111111111</c:v>
                </c:pt>
                <c:pt idx="95">
                  <c:v>3.351388888888889</c:v>
                </c:pt>
                <c:pt idx="96">
                  <c:v>3.386666666666667</c:v>
                </c:pt>
                <c:pt idx="97">
                  <c:v>3.421944444444444</c:v>
                </c:pt>
                <c:pt idx="98">
                  <c:v>3.457222222222222</c:v>
                </c:pt>
                <c:pt idx="99">
                  <c:v>3.4925</c:v>
                </c:pt>
                <c:pt idx="100">
                  <c:v>3.527777777777777</c:v>
                </c:pt>
                <c:pt idx="101">
                  <c:v>3.563055555555555</c:v>
                </c:pt>
                <c:pt idx="102">
                  <c:v>3.598333333333333</c:v>
                </c:pt>
                <c:pt idx="103">
                  <c:v>3.633611111111111</c:v>
                </c:pt>
                <c:pt idx="104">
                  <c:v>3.668888888888889</c:v>
                </c:pt>
                <c:pt idx="105">
                  <c:v>3.704166666666666</c:v>
                </c:pt>
                <c:pt idx="106">
                  <c:v>3.739444444444444</c:v>
                </c:pt>
                <c:pt idx="107">
                  <c:v>3.774722222222222</c:v>
                </c:pt>
                <c:pt idx="108">
                  <c:v>3.81</c:v>
                </c:pt>
                <c:pt idx="109">
                  <c:v>3.845277777777777</c:v>
                </c:pt>
                <c:pt idx="110">
                  <c:v>3.880555555555555</c:v>
                </c:pt>
                <c:pt idx="111">
                  <c:v>3.915833333333333</c:v>
                </c:pt>
                <c:pt idx="112">
                  <c:v>3.951111111111111</c:v>
                </c:pt>
                <c:pt idx="113">
                  <c:v>3.986388888888888</c:v>
                </c:pt>
                <c:pt idx="114">
                  <c:v>4.021666666666666</c:v>
                </c:pt>
                <c:pt idx="115">
                  <c:v>4.056944444444444</c:v>
                </c:pt>
                <c:pt idx="116">
                  <c:v>4.092222222222222</c:v>
                </c:pt>
                <c:pt idx="117">
                  <c:v>4.127499999999999</c:v>
                </c:pt>
                <c:pt idx="118">
                  <c:v>4.162777777777777</c:v>
                </c:pt>
                <c:pt idx="119">
                  <c:v>4.198055555555555</c:v>
                </c:pt>
                <c:pt idx="120">
                  <c:v>4.233333333333333</c:v>
                </c:pt>
                <c:pt idx="121">
                  <c:v>4.26861111111111</c:v>
                </c:pt>
                <c:pt idx="122">
                  <c:v>4.303888888888888</c:v>
                </c:pt>
                <c:pt idx="123">
                  <c:v>4.339166666666666</c:v>
                </c:pt>
                <c:pt idx="124">
                  <c:v>4.374444444444444</c:v>
                </c:pt>
                <c:pt idx="125">
                  <c:v>4.409722222222222</c:v>
                </c:pt>
                <c:pt idx="126">
                  <c:v>4.444999999999999</c:v>
                </c:pt>
                <c:pt idx="127">
                  <c:v>4.480277777777777</c:v>
                </c:pt>
                <c:pt idx="128">
                  <c:v>4.515555555555555</c:v>
                </c:pt>
                <c:pt idx="129">
                  <c:v>4.550833333333333</c:v>
                </c:pt>
                <c:pt idx="130">
                  <c:v>4.586111111111111</c:v>
                </c:pt>
                <c:pt idx="131">
                  <c:v>4.621388888888888</c:v>
                </c:pt>
                <c:pt idx="132">
                  <c:v>4.656666666666666</c:v>
                </c:pt>
                <c:pt idx="133">
                  <c:v>4.691944444444444</c:v>
                </c:pt>
                <c:pt idx="134">
                  <c:v>4.727222222222222</c:v>
                </c:pt>
                <c:pt idx="135">
                  <c:v>4.7625</c:v>
                </c:pt>
                <c:pt idx="136">
                  <c:v>4.797777777777777</c:v>
                </c:pt>
                <c:pt idx="137">
                  <c:v>4.833055555555555</c:v>
                </c:pt>
                <c:pt idx="138">
                  <c:v>4.868333333333333</c:v>
                </c:pt>
                <c:pt idx="139">
                  <c:v>4.90361111111111</c:v>
                </c:pt>
                <c:pt idx="140">
                  <c:v>4.938888888888888</c:v>
                </c:pt>
                <c:pt idx="141">
                  <c:v>4.974166666666666</c:v>
                </c:pt>
                <c:pt idx="142">
                  <c:v>5.009444444444444</c:v>
                </c:pt>
                <c:pt idx="143">
                  <c:v>5.044722222222222</c:v>
                </c:pt>
                <c:pt idx="144">
                  <c:v>5.08</c:v>
                </c:pt>
                <c:pt idx="145">
                  <c:v>5.115277777777777</c:v>
                </c:pt>
                <c:pt idx="146">
                  <c:v>5.150555555555555</c:v>
                </c:pt>
                <c:pt idx="147">
                  <c:v>5.185833333333333</c:v>
                </c:pt>
                <c:pt idx="148">
                  <c:v>5.221111111111111</c:v>
                </c:pt>
                <c:pt idx="149">
                  <c:v>5.256388888888889</c:v>
                </c:pt>
                <c:pt idx="150">
                  <c:v>5.291666666666666</c:v>
                </c:pt>
                <c:pt idx="151">
                  <c:v>5.326944444444444</c:v>
                </c:pt>
                <c:pt idx="152">
                  <c:v>5.362222222222222</c:v>
                </c:pt>
                <c:pt idx="153">
                  <c:v>5.3975</c:v>
                </c:pt>
                <c:pt idx="154">
                  <c:v>5.432777777777778</c:v>
                </c:pt>
                <c:pt idx="155">
                  <c:v>5.468055555555555</c:v>
                </c:pt>
                <c:pt idx="156">
                  <c:v>5.503333333333332</c:v>
                </c:pt>
                <c:pt idx="157">
                  <c:v>5.53861111111111</c:v>
                </c:pt>
                <c:pt idx="158">
                  <c:v>5.573888888888889</c:v>
                </c:pt>
                <c:pt idx="159">
                  <c:v>5.609166666666666</c:v>
                </c:pt>
                <c:pt idx="160">
                  <c:v>5.644444444444444</c:v>
                </c:pt>
                <c:pt idx="161">
                  <c:v>5.679722222222221</c:v>
                </c:pt>
                <c:pt idx="162">
                  <c:v>5.715</c:v>
                </c:pt>
                <c:pt idx="163">
                  <c:v>5.750277777777778</c:v>
                </c:pt>
                <c:pt idx="164">
                  <c:v>5.785555555555555</c:v>
                </c:pt>
                <c:pt idx="165">
                  <c:v>5.820833333333333</c:v>
                </c:pt>
                <c:pt idx="166">
                  <c:v>5.856111111111111</c:v>
                </c:pt>
                <c:pt idx="167">
                  <c:v>5.891388888888889</c:v>
                </c:pt>
                <c:pt idx="168">
                  <c:v>5.926666666666666</c:v>
                </c:pt>
                <c:pt idx="169">
                  <c:v>5.961944444444444</c:v>
                </c:pt>
                <c:pt idx="170">
                  <c:v>5.997222222222221</c:v>
                </c:pt>
                <c:pt idx="171">
                  <c:v>6.0325</c:v>
                </c:pt>
                <c:pt idx="172">
                  <c:v>6.067777777777778</c:v>
                </c:pt>
                <c:pt idx="173">
                  <c:v>6.103055555555556</c:v>
                </c:pt>
                <c:pt idx="174">
                  <c:v>6.138333333333332</c:v>
                </c:pt>
                <c:pt idx="175">
                  <c:v>6.17361111111111</c:v>
                </c:pt>
                <c:pt idx="176">
                  <c:v>6.208888888888889</c:v>
                </c:pt>
                <c:pt idx="177">
                  <c:v>6.244166666666667</c:v>
                </c:pt>
                <c:pt idx="178">
                  <c:v>6.279444444444443</c:v>
                </c:pt>
                <c:pt idx="179">
                  <c:v>6.314722222222222</c:v>
                </c:pt>
                <c:pt idx="180">
                  <c:v>6.35</c:v>
                </c:pt>
                <c:pt idx="181">
                  <c:v>6.385277777777778</c:v>
                </c:pt>
                <c:pt idx="182">
                  <c:v>6.420555555555556</c:v>
                </c:pt>
                <c:pt idx="183">
                  <c:v>6.455833333333332</c:v>
                </c:pt>
                <c:pt idx="184">
                  <c:v>6.49111111111111</c:v>
                </c:pt>
                <c:pt idx="185">
                  <c:v>6.526388888888889</c:v>
                </c:pt>
                <c:pt idx="186">
                  <c:v>6.561666666666666</c:v>
                </c:pt>
                <c:pt idx="187">
                  <c:v>6.596944444444444</c:v>
                </c:pt>
                <c:pt idx="188">
                  <c:v>6.632222222222221</c:v>
                </c:pt>
                <c:pt idx="189">
                  <c:v>6.667499999999999</c:v>
                </c:pt>
                <c:pt idx="190">
                  <c:v>6.702777777777777</c:v>
                </c:pt>
                <c:pt idx="191">
                  <c:v>6.738055555555555</c:v>
                </c:pt>
                <c:pt idx="192">
                  <c:v>6.773333333333333</c:v>
                </c:pt>
                <c:pt idx="193">
                  <c:v>6.80861111111111</c:v>
                </c:pt>
                <c:pt idx="194">
                  <c:v>6.843888888888888</c:v>
                </c:pt>
                <c:pt idx="195">
                  <c:v>6.879166666666666</c:v>
                </c:pt>
                <c:pt idx="196">
                  <c:v>6.914444444444444</c:v>
                </c:pt>
                <c:pt idx="197">
                  <c:v>6.94972222222222</c:v>
                </c:pt>
                <c:pt idx="198">
                  <c:v>6.984999999999999</c:v>
                </c:pt>
                <c:pt idx="199">
                  <c:v>7.020277777777777</c:v>
                </c:pt>
                <c:pt idx="200">
                  <c:v>7.055555555555555</c:v>
                </c:pt>
                <c:pt idx="201">
                  <c:v>7.090833333333333</c:v>
                </c:pt>
                <c:pt idx="202">
                  <c:v>7.12611111111111</c:v>
                </c:pt>
                <c:pt idx="203">
                  <c:v>7.161388888888888</c:v>
                </c:pt>
                <c:pt idx="204">
                  <c:v>7.196666666666666</c:v>
                </c:pt>
                <c:pt idx="205">
                  <c:v>7.231944444444444</c:v>
                </c:pt>
                <c:pt idx="206">
                  <c:v>7.267222222222222</c:v>
                </c:pt>
                <c:pt idx="207">
                  <c:v>7.302499999999999</c:v>
                </c:pt>
                <c:pt idx="208">
                  <c:v>7.337777777777777</c:v>
                </c:pt>
                <c:pt idx="209">
                  <c:v>7.373055555555555</c:v>
                </c:pt>
                <c:pt idx="210">
                  <c:v>7.408333333333333</c:v>
                </c:pt>
                <c:pt idx="211">
                  <c:v>7.44361111111111</c:v>
                </c:pt>
                <c:pt idx="212">
                  <c:v>7.478888888888888</c:v>
                </c:pt>
                <c:pt idx="213">
                  <c:v>7.514166666666666</c:v>
                </c:pt>
                <c:pt idx="214">
                  <c:v>7.549444444444444</c:v>
                </c:pt>
                <c:pt idx="215">
                  <c:v>7.584722222222222</c:v>
                </c:pt>
                <c:pt idx="216">
                  <c:v>7.619999999999999</c:v>
                </c:pt>
                <c:pt idx="217">
                  <c:v>7.655277777777777</c:v>
                </c:pt>
                <c:pt idx="218">
                  <c:v>7.690555555555555</c:v>
                </c:pt>
                <c:pt idx="219">
                  <c:v>7.725833333333333</c:v>
                </c:pt>
                <c:pt idx="220">
                  <c:v>7.761111111111111</c:v>
                </c:pt>
                <c:pt idx="221">
                  <c:v>7.796388888888888</c:v>
                </c:pt>
                <c:pt idx="222">
                  <c:v>7.831666666666666</c:v>
                </c:pt>
                <c:pt idx="223">
                  <c:v>7.866944444444444</c:v>
                </c:pt>
                <c:pt idx="224">
                  <c:v>7.902222222222222</c:v>
                </c:pt>
                <c:pt idx="225">
                  <c:v>7.9375</c:v>
                </c:pt>
                <c:pt idx="226">
                  <c:v>7.972777777777777</c:v>
                </c:pt>
                <c:pt idx="227">
                  <c:v>8.008055555555556</c:v>
                </c:pt>
                <c:pt idx="228">
                  <c:v>8.043333333333333</c:v>
                </c:pt>
                <c:pt idx="229">
                  <c:v>8.07861111111111</c:v>
                </c:pt>
                <c:pt idx="230">
                  <c:v>8.113888888888888</c:v>
                </c:pt>
                <c:pt idx="231">
                  <c:v>8.149166666666665</c:v>
                </c:pt>
                <c:pt idx="232">
                  <c:v>8.184444444444444</c:v>
                </c:pt>
                <c:pt idx="233">
                  <c:v>8.219722222222221</c:v>
                </c:pt>
                <c:pt idx="234">
                  <c:v>8.254999999999998</c:v>
                </c:pt>
                <c:pt idx="235">
                  <c:v>8.290277777777778</c:v>
                </c:pt>
                <c:pt idx="236">
                  <c:v>8.325555555555554</c:v>
                </c:pt>
                <c:pt idx="237">
                  <c:v>8.360833333333333</c:v>
                </c:pt>
                <c:pt idx="238">
                  <c:v>8.396111111111111</c:v>
                </c:pt>
                <c:pt idx="239">
                  <c:v>8.431388888888888</c:v>
                </c:pt>
                <c:pt idx="240">
                  <c:v>8.466666666666666</c:v>
                </c:pt>
                <c:pt idx="241">
                  <c:v>8.501944444444443</c:v>
                </c:pt>
                <c:pt idx="242">
                  <c:v>8.537222222222221</c:v>
                </c:pt>
                <c:pt idx="243">
                  <c:v>8.5725</c:v>
                </c:pt>
                <c:pt idx="244">
                  <c:v>8.607777777777777</c:v>
                </c:pt>
                <c:pt idx="245">
                  <c:v>8.643055555555556</c:v>
                </c:pt>
                <c:pt idx="246">
                  <c:v>8.678333333333333</c:v>
                </c:pt>
                <c:pt idx="247">
                  <c:v>8.71361111111111</c:v>
                </c:pt>
                <c:pt idx="248">
                  <c:v>8.748888888888889</c:v>
                </c:pt>
                <c:pt idx="249">
                  <c:v>8.784166666666665</c:v>
                </c:pt>
                <c:pt idx="250">
                  <c:v>8.819444444444444</c:v>
                </c:pt>
                <c:pt idx="251">
                  <c:v>8.85472222222222</c:v>
                </c:pt>
                <c:pt idx="252">
                  <c:v>8.889999999999998</c:v>
                </c:pt>
                <c:pt idx="253">
                  <c:v>8.925277777777778</c:v>
                </c:pt>
                <c:pt idx="254">
                  <c:v>8.960555555555554</c:v>
                </c:pt>
                <c:pt idx="255">
                  <c:v>8.995833333333333</c:v>
                </c:pt>
                <c:pt idx="256">
                  <c:v>9.031111111111111</c:v>
                </c:pt>
                <c:pt idx="257">
                  <c:v>9.066388888888887</c:v>
                </c:pt>
                <c:pt idx="258">
                  <c:v>9.101666666666666</c:v>
                </c:pt>
                <c:pt idx="259">
                  <c:v>9.136944444444443</c:v>
                </c:pt>
                <c:pt idx="260">
                  <c:v>9.172222222222222</c:v>
                </c:pt>
                <c:pt idx="261">
                  <c:v>9.2075</c:v>
                </c:pt>
                <c:pt idx="262">
                  <c:v>9.242777777777777</c:v>
                </c:pt>
                <c:pt idx="263">
                  <c:v>9.278055555555555</c:v>
                </c:pt>
                <c:pt idx="264">
                  <c:v>9.313333333333332</c:v>
                </c:pt>
                <c:pt idx="265">
                  <c:v>9.348611111111111</c:v>
                </c:pt>
                <c:pt idx="266">
                  <c:v>9.383888888888888</c:v>
                </c:pt>
                <c:pt idx="267">
                  <c:v>9.419166666666665</c:v>
                </c:pt>
                <c:pt idx="268">
                  <c:v>9.454444444444444</c:v>
                </c:pt>
                <c:pt idx="269">
                  <c:v>9.48972222222222</c:v>
                </c:pt>
                <c:pt idx="270">
                  <c:v>9.525</c:v>
                </c:pt>
                <c:pt idx="271">
                  <c:v>9.560277777777777</c:v>
                </c:pt>
                <c:pt idx="272">
                  <c:v>9.595555555555554</c:v>
                </c:pt>
                <c:pt idx="273">
                  <c:v>9.630833333333333</c:v>
                </c:pt>
                <c:pt idx="274">
                  <c:v>9.66611111111111</c:v>
                </c:pt>
                <c:pt idx="275">
                  <c:v>9.701388888888887</c:v>
                </c:pt>
                <c:pt idx="276">
                  <c:v>9.736666666666666</c:v>
                </c:pt>
                <c:pt idx="277">
                  <c:v>9.771944444444443</c:v>
                </c:pt>
                <c:pt idx="278">
                  <c:v>9.807222222222222</c:v>
                </c:pt>
                <c:pt idx="279">
                  <c:v>9.8425</c:v>
                </c:pt>
                <c:pt idx="280">
                  <c:v>9.877777777777776</c:v>
                </c:pt>
                <c:pt idx="281">
                  <c:v>9.913055555555555</c:v>
                </c:pt>
                <c:pt idx="282">
                  <c:v>9.948333333333332</c:v>
                </c:pt>
                <c:pt idx="283">
                  <c:v>9.983611111111111</c:v>
                </c:pt>
                <c:pt idx="284">
                  <c:v>10.01888888888889</c:v>
                </c:pt>
                <c:pt idx="285">
                  <c:v>10.05416666666667</c:v>
                </c:pt>
                <c:pt idx="286">
                  <c:v>10.08944444444444</c:v>
                </c:pt>
                <c:pt idx="287">
                  <c:v>10.12472222222222</c:v>
                </c:pt>
                <c:pt idx="288">
                  <c:v>10.16</c:v>
                </c:pt>
                <c:pt idx="289">
                  <c:v>10.19527777777778</c:v>
                </c:pt>
                <c:pt idx="290">
                  <c:v>10.23055555555555</c:v>
                </c:pt>
                <c:pt idx="291">
                  <c:v>10.26583333333333</c:v>
                </c:pt>
                <c:pt idx="292">
                  <c:v>10.30111111111111</c:v>
                </c:pt>
                <c:pt idx="293">
                  <c:v>10.33638888888889</c:v>
                </c:pt>
                <c:pt idx="294">
                  <c:v>10.37166666666667</c:v>
                </c:pt>
                <c:pt idx="295">
                  <c:v>10.40694444444444</c:v>
                </c:pt>
                <c:pt idx="296">
                  <c:v>10.44222222222222</c:v>
                </c:pt>
                <c:pt idx="297">
                  <c:v>10.4775</c:v>
                </c:pt>
                <c:pt idx="298">
                  <c:v>10.51277777777778</c:v>
                </c:pt>
                <c:pt idx="299">
                  <c:v>10.54805555555556</c:v>
                </c:pt>
                <c:pt idx="300">
                  <c:v>10.58333333333333</c:v>
                </c:pt>
                <c:pt idx="301">
                  <c:v>10.61861111111111</c:v>
                </c:pt>
                <c:pt idx="302">
                  <c:v>10.65388888888889</c:v>
                </c:pt>
                <c:pt idx="303">
                  <c:v>10.68916666666667</c:v>
                </c:pt>
                <c:pt idx="304">
                  <c:v>10.72444444444444</c:v>
                </c:pt>
                <c:pt idx="305">
                  <c:v>10.75972222222222</c:v>
                </c:pt>
                <c:pt idx="306">
                  <c:v>10.795</c:v>
                </c:pt>
                <c:pt idx="307">
                  <c:v>10.83027777777778</c:v>
                </c:pt>
                <c:pt idx="308">
                  <c:v>10.86555555555556</c:v>
                </c:pt>
                <c:pt idx="309">
                  <c:v>10.90083333333333</c:v>
                </c:pt>
                <c:pt idx="310">
                  <c:v>10.93611111111111</c:v>
                </c:pt>
                <c:pt idx="311">
                  <c:v>10.97138888888889</c:v>
                </c:pt>
                <c:pt idx="312">
                  <c:v>11.00666666666667</c:v>
                </c:pt>
                <c:pt idx="313">
                  <c:v>11.04194444444444</c:v>
                </c:pt>
                <c:pt idx="314">
                  <c:v>11.07722222222222</c:v>
                </c:pt>
                <c:pt idx="315">
                  <c:v>11.1125</c:v>
                </c:pt>
                <c:pt idx="316">
                  <c:v>11.14777777777778</c:v>
                </c:pt>
                <c:pt idx="317">
                  <c:v>11.18305555555555</c:v>
                </c:pt>
                <c:pt idx="318">
                  <c:v>11.21833333333333</c:v>
                </c:pt>
                <c:pt idx="319">
                  <c:v>11.25361111111111</c:v>
                </c:pt>
                <c:pt idx="320">
                  <c:v>11.28888888888889</c:v>
                </c:pt>
                <c:pt idx="321">
                  <c:v>11.32416666666667</c:v>
                </c:pt>
                <c:pt idx="322">
                  <c:v>11.35944444444444</c:v>
                </c:pt>
                <c:pt idx="323">
                  <c:v>11.39472222222222</c:v>
                </c:pt>
                <c:pt idx="324">
                  <c:v>11.43</c:v>
                </c:pt>
                <c:pt idx="325">
                  <c:v>11.46527777777778</c:v>
                </c:pt>
                <c:pt idx="326">
                  <c:v>11.50055555555556</c:v>
                </c:pt>
                <c:pt idx="327">
                  <c:v>11.53583333333333</c:v>
                </c:pt>
                <c:pt idx="328">
                  <c:v>11.57111111111111</c:v>
                </c:pt>
                <c:pt idx="329">
                  <c:v>11.60638888888889</c:v>
                </c:pt>
                <c:pt idx="330">
                  <c:v>11.64166666666667</c:v>
                </c:pt>
                <c:pt idx="331">
                  <c:v>11.67694444444444</c:v>
                </c:pt>
                <c:pt idx="332">
                  <c:v>11.71222222222222</c:v>
                </c:pt>
                <c:pt idx="333">
                  <c:v>11.7475</c:v>
                </c:pt>
                <c:pt idx="334">
                  <c:v>11.78277777777778</c:v>
                </c:pt>
                <c:pt idx="335">
                  <c:v>11.81805555555555</c:v>
                </c:pt>
                <c:pt idx="336">
                  <c:v>11.85333333333333</c:v>
                </c:pt>
                <c:pt idx="337">
                  <c:v>11.88861111111111</c:v>
                </c:pt>
                <c:pt idx="338">
                  <c:v>11.92388888888889</c:v>
                </c:pt>
                <c:pt idx="339">
                  <c:v>11.95916666666667</c:v>
                </c:pt>
                <c:pt idx="340">
                  <c:v>11.99444444444444</c:v>
                </c:pt>
                <c:pt idx="341">
                  <c:v>12.02972222222222</c:v>
                </c:pt>
                <c:pt idx="342">
                  <c:v>12.065</c:v>
                </c:pt>
                <c:pt idx="343">
                  <c:v>12.10027777777778</c:v>
                </c:pt>
                <c:pt idx="344">
                  <c:v>12.13555555555556</c:v>
                </c:pt>
                <c:pt idx="345">
                  <c:v>12.17083333333333</c:v>
                </c:pt>
                <c:pt idx="346">
                  <c:v>12.20611111111111</c:v>
                </c:pt>
                <c:pt idx="347">
                  <c:v>12.24138888888889</c:v>
                </c:pt>
                <c:pt idx="348">
                  <c:v>12.27666666666667</c:v>
                </c:pt>
                <c:pt idx="349">
                  <c:v>12.31194444444444</c:v>
                </c:pt>
                <c:pt idx="350">
                  <c:v>12.34722222222222</c:v>
                </c:pt>
                <c:pt idx="351">
                  <c:v>12.3825</c:v>
                </c:pt>
                <c:pt idx="352">
                  <c:v>12.41777777777778</c:v>
                </c:pt>
                <c:pt idx="353">
                  <c:v>12.45305555555555</c:v>
                </c:pt>
                <c:pt idx="354">
                  <c:v>12.48833333333333</c:v>
                </c:pt>
                <c:pt idx="355">
                  <c:v>12.52361111111111</c:v>
                </c:pt>
                <c:pt idx="356">
                  <c:v>12.55888888888889</c:v>
                </c:pt>
                <c:pt idx="357">
                  <c:v>12.59416666666667</c:v>
                </c:pt>
                <c:pt idx="358">
                  <c:v>12.62944444444444</c:v>
                </c:pt>
                <c:pt idx="359">
                  <c:v>12.66472222222222</c:v>
                </c:pt>
                <c:pt idx="360">
                  <c:v>12.7</c:v>
                </c:pt>
                <c:pt idx="361">
                  <c:v>12.73527777777778</c:v>
                </c:pt>
                <c:pt idx="362">
                  <c:v>12.77055555555556</c:v>
                </c:pt>
                <c:pt idx="363">
                  <c:v>12.80583333333333</c:v>
                </c:pt>
                <c:pt idx="364">
                  <c:v>12.84111111111111</c:v>
                </c:pt>
                <c:pt idx="365">
                  <c:v>12.87638888888889</c:v>
                </c:pt>
                <c:pt idx="366">
                  <c:v>12.91166666666667</c:v>
                </c:pt>
                <c:pt idx="367">
                  <c:v>12.94694444444444</c:v>
                </c:pt>
                <c:pt idx="368">
                  <c:v>12.98222222222222</c:v>
                </c:pt>
                <c:pt idx="369">
                  <c:v>13.0175</c:v>
                </c:pt>
                <c:pt idx="370">
                  <c:v>13.05277777777778</c:v>
                </c:pt>
                <c:pt idx="371">
                  <c:v>13.08805555555555</c:v>
                </c:pt>
                <c:pt idx="372">
                  <c:v>13.12333333333333</c:v>
                </c:pt>
                <c:pt idx="373">
                  <c:v>13.15861111111111</c:v>
                </c:pt>
                <c:pt idx="374">
                  <c:v>13.19388888888889</c:v>
                </c:pt>
                <c:pt idx="375">
                  <c:v>13.22916666666667</c:v>
                </c:pt>
                <c:pt idx="376">
                  <c:v>13.26444444444444</c:v>
                </c:pt>
                <c:pt idx="377">
                  <c:v>13.29972222222222</c:v>
                </c:pt>
                <c:pt idx="378">
                  <c:v>13.335</c:v>
                </c:pt>
                <c:pt idx="379">
                  <c:v>13.37027777777778</c:v>
                </c:pt>
                <c:pt idx="380">
                  <c:v>13.40555555555555</c:v>
                </c:pt>
                <c:pt idx="381">
                  <c:v>13.44083333333333</c:v>
                </c:pt>
                <c:pt idx="382">
                  <c:v>13.47611111111111</c:v>
                </c:pt>
                <c:pt idx="383">
                  <c:v>13.51138888888889</c:v>
                </c:pt>
                <c:pt idx="384">
                  <c:v>13.54666666666667</c:v>
                </c:pt>
                <c:pt idx="385">
                  <c:v>13.58194444444444</c:v>
                </c:pt>
                <c:pt idx="386">
                  <c:v>13.61722222222222</c:v>
                </c:pt>
                <c:pt idx="387">
                  <c:v>13.6525</c:v>
                </c:pt>
                <c:pt idx="388">
                  <c:v>13.68777777777778</c:v>
                </c:pt>
                <c:pt idx="389">
                  <c:v>13.72305555555555</c:v>
                </c:pt>
                <c:pt idx="390">
                  <c:v>13.75833333333333</c:v>
                </c:pt>
                <c:pt idx="391">
                  <c:v>13.79361111111111</c:v>
                </c:pt>
                <c:pt idx="392">
                  <c:v>13.82888888888889</c:v>
                </c:pt>
                <c:pt idx="393">
                  <c:v>13.86416666666667</c:v>
                </c:pt>
                <c:pt idx="394">
                  <c:v>13.89944444444444</c:v>
                </c:pt>
                <c:pt idx="395">
                  <c:v>13.93472222222222</c:v>
                </c:pt>
                <c:pt idx="396">
                  <c:v>13.97</c:v>
                </c:pt>
                <c:pt idx="397">
                  <c:v>14.00527777777778</c:v>
                </c:pt>
                <c:pt idx="398">
                  <c:v>14.04055555555555</c:v>
                </c:pt>
                <c:pt idx="399">
                  <c:v>14.07583333333333</c:v>
                </c:pt>
                <c:pt idx="400">
                  <c:v>14.11111111111111</c:v>
                </c:pt>
                <c:pt idx="401">
                  <c:v>14.14638888888889</c:v>
                </c:pt>
                <c:pt idx="402">
                  <c:v>14.18166666666667</c:v>
                </c:pt>
                <c:pt idx="403">
                  <c:v>14.21694444444444</c:v>
                </c:pt>
                <c:pt idx="404">
                  <c:v>14.25222222222222</c:v>
                </c:pt>
                <c:pt idx="405">
                  <c:v>14.2875</c:v>
                </c:pt>
                <c:pt idx="406">
                  <c:v>14.32277777777778</c:v>
                </c:pt>
                <c:pt idx="407">
                  <c:v>14.35805555555556</c:v>
                </c:pt>
                <c:pt idx="408">
                  <c:v>14.39333333333333</c:v>
                </c:pt>
                <c:pt idx="409">
                  <c:v>14.42861111111111</c:v>
                </c:pt>
                <c:pt idx="410">
                  <c:v>14.46388888888889</c:v>
                </c:pt>
                <c:pt idx="411">
                  <c:v>14.49916666666667</c:v>
                </c:pt>
                <c:pt idx="412">
                  <c:v>14.53444444444444</c:v>
                </c:pt>
                <c:pt idx="413">
                  <c:v>14.56972222222222</c:v>
                </c:pt>
                <c:pt idx="414">
                  <c:v>14.605</c:v>
                </c:pt>
                <c:pt idx="415">
                  <c:v>14.64027777777778</c:v>
                </c:pt>
                <c:pt idx="416">
                  <c:v>14.67555555555555</c:v>
                </c:pt>
                <c:pt idx="417">
                  <c:v>14.71083333333333</c:v>
                </c:pt>
                <c:pt idx="418">
                  <c:v>14.74611111111111</c:v>
                </c:pt>
                <c:pt idx="419">
                  <c:v>14.78138888888889</c:v>
                </c:pt>
                <c:pt idx="420">
                  <c:v>14.81666666666667</c:v>
                </c:pt>
                <c:pt idx="421">
                  <c:v>14.85194444444444</c:v>
                </c:pt>
                <c:pt idx="422">
                  <c:v>14.88722222222222</c:v>
                </c:pt>
                <c:pt idx="423">
                  <c:v>14.9225</c:v>
                </c:pt>
                <c:pt idx="424">
                  <c:v>14.95777777777778</c:v>
                </c:pt>
                <c:pt idx="425">
                  <c:v>14.99305555555556</c:v>
                </c:pt>
                <c:pt idx="426">
                  <c:v>15.02833333333333</c:v>
                </c:pt>
                <c:pt idx="427">
                  <c:v>15.06361111111111</c:v>
                </c:pt>
                <c:pt idx="428">
                  <c:v>15.09888888888889</c:v>
                </c:pt>
                <c:pt idx="429">
                  <c:v>15.13416666666667</c:v>
                </c:pt>
                <c:pt idx="430">
                  <c:v>15.16944444444444</c:v>
                </c:pt>
                <c:pt idx="431">
                  <c:v>15.20472222222222</c:v>
                </c:pt>
                <c:pt idx="432">
                  <c:v>15.24</c:v>
                </c:pt>
                <c:pt idx="433">
                  <c:v>15.27527777777778</c:v>
                </c:pt>
                <c:pt idx="434">
                  <c:v>15.31055555555555</c:v>
                </c:pt>
                <c:pt idx="435">
                  <c:v>15.34583333333333</c:v>
                </c:pt>
                <c:pt idx="436">
                  <c:v>15.38111111111111</c:v>
                </c:pt>
                <c:pt idx="437">
                  <c:v>15.41638888888889</c:v>
                </c:pt>
                <c:pt idx="438">
                  <c:v>15.45166666666667</c:v>
                </c:pt>
                <c:pt idx="439">
                  <c:v>15.48694444444444</c:v>
                </c:pt>
                <c:pt idx="440">
                  <c:v>15.52222222222222</c:v>
                </c:pt>
                <c:pt idx="441">
                  <c:v>15.5575</c:v>
                </c:pt>
                <c:pt idx="442">
                  <c:v>15.59277777777778</c:v>
                </c:pt>
                <c:pt idx="443">
                  <c:v>15.62805555555556</c:v>
                </c:pt>
                <c:pt idx="444">
                  <c:v>15.66333333333333</c:v>
                </c:pt>
                <c:pt idx="445">
                  <c:v>15.69861111111111</c:v>
                </c:pt>
                <c:pt idx="446">
                  <c:v>15.73388888888889</c:v>
                </c:pt>
                <c:pt idx="447">
                  <c:v>15.76916666666667</c:v>
                </c:pt>
                <c:pt idx="448">
                  <c:v>15.80444444444444</c:v>
                </c:pt>
                <c:pt idx="449">
                  <c:v>15.83972222222222</c:v>
                </c:pt>
                <c:pt idx="450">
                  <c:v>15.875</c:v>
                </c:pt>
                <c:pt idx="451">
                  <c:v>15.91027777777778</c:v>
                </c:pt>
                <c:pt idx="452">
                  <c:v>15.94555555555555</c:v>
                </c:pt>
                <c:pt idx="453">
                  <c:v>15.98083333333333</c:v>
                </c:pt>
                <c:pt idx="454">
                  <c:v>16.01611111111111</c:v>
                </c:pt>
                <c:pt idx="455">
                  <c:v>16.05138888888889</c:v>
                </c:pt>
                <c:pt idx="456">
                  <c:v>16.08666666666667</c:v>
                </c:pt>
                <c:pt idx="457">
                  <c:v>16.12194444444444</c:v>
                </c:pt>
                <c:pt idx="458">
                  <c:v>16.15722222222222</c:v>
                </c:pt>
                <c:pt idx="459">
                  <c:v>16.1925</c:v>
                </c:pt>
                <c:pt idx="460">
                  <c:v>16.22777777777778</c:v>
                </c:pt>
                <c:pt idx="461">
                  <c:v>16.26305555555555</c:v>
                </c:pt>
                <c:pt idx="462">
                  <c:v>16.29833333333333</c:v>
                </c:pt>
                <c:pt idx="463">
                  <c:v>16.33361111111111</c:v>
                </c:pt>
                <c:pt idx="464">
                  <c:v>16.36888888888889</c:v>
                </c:pt>
                <c:pt idx="465">
                  <c:v>16.40416666666666</c:v>
                </c:pt>
                <c:pt idx="466">
                  <c:v>16.43944444444444</c:v>
                </c:pt>
                <c:pt idx="467">
                  <c:v>16.47472222222222</c:v>
                </c:pt>
                <c:pt idx="468">
                  <c:v>16.51</c:v>
                </c:pt>
                <c:pt idx="469">
                  <c:v>16.54527777777778</c:v>
                </c:pt>
                <c:pt idx="470">
                  <c:v>16.58055555555556</c:v>
                </c:pt>
                <c:pt idx="471">
                  <c:v>16.61583333333333</c:v>
                </c:pt>
                <c:pt idx="472">
                  <c:v>16.65111111111111</c:v>
                </c:pt>
                <c:pt idx="473">
                  <c:v>16.68638888888889</c:v>
                </c:pt>
                <c:pt idx="474">
                  <c:v>16.72166666666667</c:v>
                </c:pt>
                <c:pt idx="475">
                  <c:v>16.75694444444444</c:v>
                </c:pt>
                <c:pt idx="476">
                  <c:v>16.79222222222222</c:v>
                </c:pt>
                <c:pt idx="477">
                  <c:v>16.8275</c:v>
                </c:pt>
                <c:pt idx="478">
                  <c:v>16.86277777777778</c:v>
                </c:pt>
                <c:pt idx="479">
                  <c:v>16.89805555555555</c:v>
                </c:pt>
                <c:pt idx="480">
                  <c:v>16.93333333333333</c:v>
                </c:pt>
                <c:pt idx="481">
                  <c:v>16.96861111111111</c:v>
                </c:pt>
                <c:pt idx="482">
                  <c:v>17.00388888888889</c:v>
                </c:pt>
                <c:pt idx="483">
                  <c:v>17.03916666666667</c:v>
                </c:pt>
                <c:pt idx="484">
                  <c:v>17.07444444444444</c:v>
                </c:pt>
                <c:pt idx="485">
                  <c:v>17.10972222222222</c:v>
                </c:pt>
                <c:pt idx="486">
                  <c:v>17.145</c:v>
                </c:pt>
                <c:pt idx="487">
                  <c:v>17.18027777777778</c:v>
                </c:pt>
                <c:pt idx="488">
                  <c:v>17.21555555555555</c:v>
                </c:pt>
                <c:pt idx="489">
                  <c:v>17.25083333333333</c:v>
                </c:pt>
                <c:pt idx="490">
                  <c:v>17.28611111111111</c:v>
                </c:pt>
                <c:pt idx="491">
                  <c:v>17.32138888888889</c:v>
                </c:pt>
                <c:pt idx="492">
                  <c:v>17.35666666666667</c:v>
                </c:pt>
                <c:pt idx="493">
                  <c:v>17.39194444444444</c:v>
                </c:pt>
                <c:pt idx="494">
                  <c:v>17.42722222222222</c:v>
                </c:pt>
                <c:pt idx="495">
                  <c:v>17.4625</c:v>
                </c:pt>
                <c:pt idx="496">
                  <c:v>17.49777777777778</c:v>
                </c:pt>
                <c:pt idx="497">
                  <c:v>17.53305555555556</c:v>
                </c:pt>
                <c:pt idx="498">
                  <c:v>17.56833333333333</c:v>
                </c:pt>
                <c:pt idx="499">
                  <c:v>17.60361111111111</c:v>
                </c:pt>
                <c:pt idx="500">
                  <c:v>17.63888888888889</c:v>
                </c:pt>
                <c:pt idx="501">
                  <c:v>17.67416666666666</c:v>
                </c:pt>
                <c:pt idx="502">
                  <c:v>17.70944444444444</c:v>
                </c:pt>
                <c:pt idx="503">
                  <c:v>17.74472222222222</c:v>
                </c:pt>
                <c:pt idx="504">
                  <c:v>17.78</c:v>
                </c:pt>
                <c:pt idx="505">
                  <c:v>17.81527777777778</c:v>
                </c:pt>
                <c:pt idx="506">
                  <c:v>17.85055555555556</c:v>
                </c:pt>
                <c:pt idx="507">
                  <c:v>17.88583333333333</c:v>
                </c:pt>
                <c:pt idx="508">
                  <c:v>17.92111111111111</c:v>
                </c:pt>
                <c:pt idx="509">
                  <c:v>17.95638888888889</c:v>
                </c:pt>
                <c:pt idx="510">
                  <c:v>17.99166666666667</c:v>
                </c:pt>
                <c:pt idx="511">
                  <c:v>18.02694444444444</c:v>
                </c:pt>
                <c:pt idx="512">
                  <c:v>18.06222222222222</c:v>
                </c:pt>
                <c:pt idx="513">
                  <c:v>18.0975</c:v>
                </c:pt>
                <c:pt idx="514">
                  <c:v>18.13277777777778</c:v>
                </c:pt>
                <c:pt idx="515">
                  <c:v>18.16805555555555</c:v>
                </c:pt>
                <c:pt idx="516">
                  <c:v>18.20333333333333</c:v>
                </c:pt>
                <c:pt idx="517">
                  <c:v>18.23861111111111</c:v>
                </c:pt>
                <c:pt idx="518">
                  <c:v>18.27388888888889</c:v>
                </c:pt>
                <c:pt idx="519">
                  <c:v>18.30916666666667</c:v>
                </c:pt>
                <c:pt idx="520">
                  <c:v>18.34444444444444</c:v>
                </c:pt>
                <c:pt idx="521">
                  <c:v>18.37972222222222</c:v>
                </c:pt>
                <c:pt idx="522">
                  <c:v>18.415</c:v>
                </c:pt>
                <c:pt idx="523">
                  <c:v>18.45027777777778</c:v>
                </c:pt>
                <c:pt idx="524">
                  <c:v>18.48555555555555</c:v>
                </c:pt>
                <c:pt idx="525">
                  <c:v>18.52083333333333</c:v>
                </c:pt>
                <c:pt idx="526">
                  <c:v>18.55611111111111</c:v>
                </c:pt>
                <c:pt idx="527">
                  <c:v>18.59138888888889</c:v>
                </c:pt>
                <c:pt idx="528">
                  <c:v>18.62666666666667</c:v>
                </c:pt>
                <c:pt idx="529">
                  <c:v>18.66194444444444</c:v>
                </c:pt>
                <c:pt idx="530">
                  <c:v>18.69722222222222</c:v>
                </c:pt>
                <c:pt idx="531">
                  <c:v>18.7325</c:v>
                </c:pt>
                <c:pt idx="532">
                  <c:v>18.76777777777778</c:v>
                </c:pt>
                <c:pt idx="533">
                  <c:v>18.80305555555556</c:v>
                </c:pt>
                <c:pt idx="534">
                  <c:v>18.83833333333333</c:v>
                </c:pt>
                <c:pt idx="535">
                  <c:v>18.87361111111111</c:v>
                </c:pt>
                <c:pt idx="536">
                  <c:v>18.90888888888889</c:v>
                </c:pt>
                <c:pt idx="537">
                  <c:v>18.94416666666666</c:v>
                </c:pt>
                <c:pt idx="538">
                  <c:v>18.97944444444444</c:v>
                </c:pt>
                <c:pt idx="539">
                  <c:v>19.01472222222222</c:v>
                </c:pt>
                <c:pt idx="540">
                  <c:v>19.05</c:v>
                </c:pt>
                <c:pt idx="541">
                  <c:v>19.08527777777778</c:v>
                </c:pt>
                <c:pt idx="542">
                  <c:v>19.12055555555555</c:v>
                </c:pt>
                <c:pt idx="543">
                  <c:v>19.15583333333333</c:v>
                </c:pt>
                <c:pt idx="544">
                  <c:v>19.19111111111111</c:v>
                </c:pt>
                <c:pt idx="545">
                  <c:v>19.22638888888889</c:v>
                </c:pt>
                <c:pt idx="546">
                  <c:v>19.26166666666667</c:v>
                </c:pt>
                <c:pt idx="547">
                  <c:v>19.29694444444444</c:v>
                </c:pt>
                <c:pt idx="548">
                  <c:v>19.33222222222222</c:v>
                </c:pt>
                <c:pt idx="549">
                  <c:v>19.3675</c:v>
                </c:pt>
                <c:pt idx="550">
                  <c:v>19.40277777777777</c:v>
                </c:pt>
                <c:pt idx="551">
                  <c:v>19.43805555555555</c:v>
                </c:pt>
                <c:pt idx="552">
                  <c:v>19.47333333333333</c:v>
                </c:pt>
              </c:numCache>
            </c:numRef>
          </c:xVal>
          <c:yVal>
            <c:numRef>
              <c:f>'unif profiles 0Gy'!$H$6:$H$558</c:f>
              <c:numCache>
                <c:formatCode>0.00</c:formatCode>
                <c:ptCount val="553"/>
                <c:pt idx="0">
                  <c:v>0.0423760499351449</c:v>
                </c:pt>
                <c:pt idx="1">
                  <c:v>0.0429747171015662</c:v>
                </c:pt>
                <c:pt idx="2">
                  <c:v>0.0369367937337648</c:v>
                </c:pt>
                <c:pt idx="3">
                  <c:v>0.0350407506808543</c:v>
                </c:pt>
                <c:pt idx="4">
                  <c:v>0.040984384944001</c:v>
                </c:pt>
                <c:pt idx="5">
                  <c:v>0.034173761630353</c:v>
                </c:pt>
                <c:pt idx="6">
                  <c:v>0.0312063308468251</c:v>
                </c:pt>
                <c:pt idx="7">
                  <c:v>0.0414727887503155</c:v>
                </c:pt>
                <c:pt idx="8">
                  <c:v>0.0431915897956414</c:v>
                </c:pt>
                <c:pt idx="9">
                  <c:v>0.039502448910333</c:v>
                </c:pt>
                <c:pt idx="10">
                  <c:v>0.034352846176843</c:v>
                </c:pt>
                <c:pt idx="11">
                  <c:v>0.0337019778769361</c:v>
                </c:pt>
                <c:pt idx="12">
                  <c:v>0.0354908310757369</c:v>
                </c:pt>
                <c:pt idx="13">
                  <c:v>0.0393887795517571</c:v>
                </c:pt>
                <c:pt idx="14">
                  <c:v>0.0360909915250205</c:v>
                </c:pt>
                <c:pt idx="15">
                  <c:v>0.0371970896237772</c:v>
                </c:pt>
                <c:pt idx="16">
                  <c:v>0.0388864079376927</c:v>
                </c:pt>
                <c:pt idx="17">
                  <c:v>0.0343383873596843</c:v>
                </c:pt>
                <c:pt idx="18">
                  <c:v>0.0383183085460517</c:v>
                </c:pt>
                <c:pt idx="19">
                  <c:v>0.0429417096862124</c:v>
                </c:pt>
                <c:pt idx="20">
                  <c:v>0.0391795794732141</c:v>
                </c:pt>
                <c:pt idx="21">
                  <c:v>0.0407057762010652</c:v>
                </c:pt>
                <c:pt idx="22">
                  <c:v>0.0402287723555328</c:v>
                </c:pt>
                <c:pt idx="23">
                  <c:v>0.0405442344502544</c:v>
                </c:pt>
                <c:pt idx="24">
                  <c:v>0.0404891814613428</c:v>
                </c:pt>
                <c:pt idx="25">
                  <c:v>0.0426146365760474</c:v>
                </c:pt>
                <c:pt idx="26">
                  <c:v>0.0456475410301418</c:v>
                </c:pt>
                <c:pt idx="27">
                  <c:v>0.0443199171685835</c:v>
                </c:pt>
                <c:pt idx="28">
                  <c:v>0.0393225578701597</c:v>
                </c:pt>
                <c:pt idx="29">
                  <c:v>0.0388643395170254</c:v>
                </c:pt>
                <c:pt idx="30">
                  <c:v>0.037827078120281</c:v>
                </c:pt>
                <c:pt idx="31">
                  <c:v>0.0383950333961804</c:v>
                </c:pt>
                <c:pt idx="32">
                  <c:v>0.0411202418419356</c:v>
                </c:pt>
                <c:pt idx="33">
                  <c:v>0.0353665471361904</c:v>
                </c:pt>
                <c:pt idx="34">
                  <c:v>0.0430262097916478</c:v>
                </c:pt>
                <c:pt idx="35">
                  <c:v>0.0407275359151078</c:v>
                </c:pt>
                <c:pt idx="36">
                  <c:v>0.0423430527112711</c:v>
                </c:pt>
                <c:pt idx="37">
                  <c:v>0.0359446338719418</c:v>
                </c:pt>
                <c:pt idx="38">
                  <c:v>0.0395462710532342</c:v>
                </c:pt>
                <c:pt idx="39">
                  <c:v>0.034609179512024</c:v>
                </c:pt>
                <c:pt idx="40">
                  <c:v>0.0391650845567768</c:v>
                </c:pt>
                <c:pt idx="41">
                  <c:v>0.0397555107409735</c:v>
                </c:pt>
                <c:pt idx="42">
                  <c:v>0.0359446338719418</c:v>
                </c:pt>
                <c:pt idx="43">
                  <c:v>0.0332559261092924</c:v>
                </c:pt>
                <c:pt idx="44">
                  <c:v>0.0348652181183175</c:v>
                </c:pt>
                <c:pt idx="45">
                  <c:v>0.0376769682141584</c:v>
                </c:pt>
                <c:pt idx="46">
                  <c:v>0.0379811503892711</c:v>
                </c:pt>
                <c:pt idx="47">
                  <c:v>0.0368782237557683</c:v>
                </c:pt>
                <c:pt idx="48">
                  <c:v>0.0398619515697232</c:v>
                </c:pt>
                <c:pt idx="49">
                  <c:v>0.0384576009748514</c:v>
                </c:pt>
                <c:pt idx="50">
                  <c:v>0.0373764541880752</c:v>
                </c:pt>
                <c:pt idx="51">
                  <c:v>0.0351101134426375</c:v>
                </c:pt>
                <c:pt idx="52">
                  <c:v>0.0346164099191344</c:v>
                </c:pt>
                <c:pt idx="53">
                  <c:v>0.0322072229998684</c:v>
                </c:pt>
                <c:pt idx="54">
                  <c:v>0.0296879336618079</c:v>
                </c:pt>
                <c:pt idx="55">
                  <c:v>0.0324301151032009</c:v>
                </c:pt>
                <c:pt idx="56">
                  <c:v>0.0360729017774139</c:v>
                </c:pt>
                <c:pt idx="57">
                  <c:v>0.0371641804988516</c:v>
                </c:pt>
                <c:pt idx="58">
                  <c:v>0.0306112918294854</c:v>
                </c:pt>
                <c:pt idx="59">
                  <c:v>0.0277695078020419</c:v>
                </c:pt>
                <c:pt idx="60">
                  <c:v>0.0307680704428375</c:v>
                </c:pt>
                <c:pt idx="61">
                  <c:v>0.0325105463977904</c:v>
                </c:pt>
                <c:pt idx="62">
                  <c:v>0.035483597400153</c:v>
                </c:pt>
                <c:pt idx="63">
                  <c:v>0.0268255752822295</c:v>
                </c:pt>
                <c:pt idx="64">
                  <c:v>0.029516492065055</c:v>
                </c:pt>
                <c:pt idx="65">
                  <c:v>0.0270007065261248</c:v>
                </c:pt>
                <c:pt idx="66">
                  <c:v>0.0265853276083026</c:v>
                </c:pt>
                <c:pt idx="67">
                  <c:v>0.0276784668024721</c:v>
                </c:pt>
                <c:pt idx="68">
                  <c:v>0.0285608938073403</c:v>
                </c:pt>
                <c:pt idx="69">
                  <c:v>0.0278241999625246</c:v>
                </c:pt>
                <c:pt idx="70">
                  <c:v>0.0265195429281086</c:v>
                </c:pt>
                <c:pt idx="71">
                  <c:v>0.0254162654264993</c:v>
                </c:pt>
                <c:pt idx="72">
                  <c:v>0.0237566482283862</c:v>
                </c:pt>
                <c:pt idx="73">
                  <c:v>0.0246771736753222</c:v>
                </c:pt>
                <c:pt idx="74">
                  <c:v>0.0235311603220873</c:v>
                </c:pt>
                <c:pt idx="75">
                  <c:v>0.0182391196026268</c:v>
                </c:pt>
                <c:pt idx="76">
                  <c:v>0.0173545609143266</c:v>
                </c:pt>
                <c:pt idx="77">
                  <c:v>0.0147674016704045</c:v>
                </c:pt>
                <c:pt idx="78">
                  <c:v>0.0189685751639983</c:v>
                </c:pt>
                <c:pt idx="79">
                  <c:v>0.0221386214371568</c:v>
                </c:pt>
                <c:pt idx="80">
                  <c:v>0.0196689558783816</c:v>
                </c:pt>
                <c:pt idx="81">
                  <c:v>0.0185803452631732</c:v>
                </c:pt>
                <c:pt idx="82">
                  <c:v>0.0113418741172322</c:v>
                </c:pt>
                <c:pt idx="83">
                  <c:v>0.00988219221432462</c:v>
                </c:pt>
                <c:pt idx="84">
                  <c:v>0.0209869354483567</c:v>
                </c:pt>
                <c:pt idx="85">
                  <c:v>0.0223567619057405</c:v>
                </c:pt>
                <c:pt idx="86">
                  <c:v>0.0207180466435579</c:v>
                </c:pt>
                <c:pt idx="87">
                  <c:v>0.0167527068446458</c:v>
                </c:pt>
                <c:pt idx="88">
                  <c:v>0.0166403685573249</c:v>
                </c:pt>
                <c:pt idx="89">
                  <c:v>0.0209543013121212</c:v>
                </c:pt>
                <c:pt idx="90">
                  <c:v>0.0163502730357465</c:v>
                </c:pt>
                <c:pt idx="91">
                  <c:v>0.0169230176745159</c:v>
                </c:pt>
                <c:pt idx="92">
                  <c:v>0.0209471218762873</c:v>
                </c:pt>
                <c:pt idx="93">
                  <c:v>0.0228074895332555</c:v>
                </c:pt>
                <c:pt idx="94">
                  <c:v>0.023564164876249</c:v>
                </c:pt>
                <c:pt idx="95">
                  <c:v>0.0220151936007715</c:v>
                </c:pt>
                <c:pt idx="96">
                  <c:v>0.01968689261945</c:v>
                </c:pt>
                <c:pt idx="97">
                  <c:v>0.0207434981029322</c:v>
                </c:pt>
                <c:pt idx="98">
                  <c:v>0.0232040863091005</c:v>
                </c:pt>
                <c:pt idx="99">
                  <c:v>0.0259442679697646</c:v>
                </c:pt>
                <c:pt idx="100">
                  <c:v>0.0249466150484081</c:v>
                </c:pt>
                <c:pt idx="101">
                  <c:v>0.0247608795879928</c:v>
                </c:pt>
                <c:pt idx="102">
                  <c:v>0.0261808364046741</c:v>
                </c:pt>
                <c:pt idx="103">
                  <c:v>0.0291733267733472</c:v>
                </c:pt>
                <c:pt idx="104">
                  <c:v>0.0259004258288993</c:v>
                </c:pt>
                <c:pt idx="105">
                  <c:v>0.0280829443524655</c:v>
                </c:pt>
                <c:pt idx="106">
                  <c:v>0.0270223126027829</c:v>
                </c:pt>
                <c:pt idx="107">
                  <c:v>0.0244515781642121</c:v>
                </c:pt>
                <c:pt idx="108">
                  <c:v>0.0226186936917401</c:v>
                </c:pt>
                <c:pt idx="109">
                  <c:v>0.0311699147074158</c:v>
                </c:pt>
                <c:pt idx="110">
                  <c:v>0.026297658897481</c:v>
                </c:pt>
                <c:pt idx="111">
                  <c:v>0.0248409921627468</c:v>
                </c:pt>
                <c:pt idx="112">
                  <c:v>0.0192734116455906</c:v>
                </c:pt>
                <c:pt idx="113">
                  <c:v>0.0193314501518182</c:v>
                </c:pt>
                <c:pt idx="114">
                  <c:v>0.0215391887987182</c:v>
                </c:pt>
                <c:pt idx="115">
                  <c:v>0.0232220559688936</c:v>
                </c:pt>
                <c:pt idx="116">
                  <c:v>0.0189284772695877</c:v>
                </c:pt>
                <c:pt idx="117">
                  <c:v>0.0205474000257695</c:v>
                </c:pt>
                <c:pt idx="118">
                  <c:v>0.0220005003369601</c:v>
                </c:pt>
                <c:pt idx="119">
                  <c:v>0.0210016209899009</c:v>
                </c:pt>
                <c:pt idx="120">
                  <c:v>0.0199628133447871</c:v>
                </c:pt>
                <c:pt idx="121">
                  <c:v>0.0210195701370481</c:v>
                </c:pt>
                <c:pt idx="122">
                  <c:v>0.0239096028537791</c:v>
                </c:pt>
                <c:pt idx="123">
                  <c:v>0.0201552637121303</c:v>
                </c:pt>
                <c:pt idx="124">
                  <c:v>0.0148942697681131</c:v>
                </c:pt>
                <c:pt idx="125">
                  <c:v>0.0128930059195613</c:v>
                </c:pt>
                <c:pt idx="126">
                  <c:v>0.0136708292060308</c:v>
                </c:pt>
                <c:pt idx="127">
                  <c:v>0.0146698165163399</c:v>
                </c:pt>
                <c:pt idx="128">
                  <c:v>0.0110201100677592</c:v>
                </c:pt>
                <c:pt idx="129">
                  <c:v>0.0185294997855983</c:v>
                </c:pt>
                <c:pt idx="130">
                  <c:v>0.00890384891773488</c:v>
                </c:pt>
                <c:pt idx="131">
                  <c:v>0.0100593593351976</c:v>
                </c:pt>
                <c:pt idx="132">
                  <c:v>0.0104926114611183</c:v>
                </c:pt>
                <c:pt idx="133">
                  <c:v>0.0089291446270936</c:v>
                </c:pt>
                <c:pt idx="134">
                  <c:v>0.00913833344684045</c:v>
                </c:pt>
                <c:pt idx="135">
                  <c:v>0.0101096570064887</c:v>
                </c:pt>
                <c:pt idx="136">
                  <c:v>0.00891811825130828</c:v>
                </c:pt>
                <c:pt idx="137">
                  <c:v>0.00968005993050047</c:v>
                </c:pt>
                <c:pt idx="138">
                  <c:v>0.00838762974501561</c:v>
                </c:pt>
                <c:pt idx="139">
                  <c:v>0.00360138047752878</c:v>
                </c:pt>
                <c:pt idx="140">
                  <c:v>0.00414866421070625</c:v>
                </c:pt>
                <c:pt idx="141">
                  <c:v>0.0121768935092641</c:v>
                </c:pt>
                <c:pt idx="142">
                  <c:v>0.00406229169036365</c:v>
                </c:pt>
                <c:pt idx="143">
                  <c:v>0.00123775696547801</c:v>
                </c:pt>
                <c:pt idx="144">
                  <c:v>0.00212236073451333</c:v>
                </c:pt>
                <c:pt idx="145">
                  <c:v>0.00629596280072864</c:v>
                </c:pt>
                <c:pt idx="146">
                  <c:v>0.00284184629355888</c:v>
                </c:pt>
                <c:pt idx="147">
                  <c:v>0.00832278789455998</c:v>
                </c:pt>
                <c:pt idx="148">
                  <c:v>0.00334946247099976</c:v>
                </c:pt>
                <c:pt idx="149">
                  <c:v>0.00978842355188458</c:v>
                </c:pt>
                <c:pt idx="150">
                  <c:v>0.00720817447281963</c:v>
                </c:pt>
                <c:pt idx="151">
                  <c:v>0.00805209680545316</c:v>
                </c:pt>
                <c:pt idx="152">
                  <c:v>0.00745314599232438</c:v>
                </c:pt>
                <c:pt idx="153">
                  <c:v>0.00833348664914846</c:v>
                </c:pt>
                <c:pt idx="154">
                  <c:v>0.00426739233302431</c:v>
                </c:pt>
                <c:pt idx="155">
                  <c:v>0.00471034214808208</c:v>
                </c:pt>
                <c:pt idx="156">
                  <c:v>0.00481842576727232</c:v>
                </c:pt>
                <c:pt idx="157">
                  <c:v>0.00898330450906082</c:v>
                </c:pt>
                <c:pt idx="158">
                  <c:v>0.00514983383811085</c:v>
                </c:pt>
                <c:pt idx="159">
                  <c:v>0.00354737216361478</c:v>
                </c:pt>
                <c:pt idx="160">
                  <c:v>0.00197500615110657</c:v>
                </c:pt>
                <c:pt idx="161">
                  <c:v>0.00300737260998129</c:v>
                </c:pt>
                <c:pt idx="162">
                  <c:v>0.00511034667129717</c:v>
                </c:pt>
                <c:pt idx="163">
                  <c:v>0.00143932543940872</c:v>
                </c:pt>
                <c:pt idx="164">
                  <c:v>-0.00169002511534622</c:v>
                </c:pt>
                <c:pt idx="165">
                  <c:v>-0.00369212887515768</c:v>
                </c:pt>
                <c:pt idx="166">
                  <c:v>-8.12827980518627E-5</c:v>
                </c:pt>
                <c:pt idx="167">
                  <c:v>0.00690524364415701</c:v>
                </c:pt>
                <c:pt idx="168">
                  <c:v>0.0046996635579517</c:v>
                </c:pt>
                <c:pt idx="169">
                  <c:v>-0.000871303338878082</c:v>
                </c:pt>
                <c:pt idx="170">
                  <c:v>-0.00390733280732913</c:v>
                </c:pt>
                <c:pt idx="171">
                  <c:v>-0.00445940715048421</c:v>
                </c:pt>
                <c:pt idx="172">
                  <c:v>0.00825049181133241</c:v>
                </c:pt>
                <c:pt idx="173">
                  <c:v>0.00421692389587847</c:v>
                </c:pt>
                <c:pt idx="174">
                  <c:v>0.00565061451349802</c:v>
                </c:pt>
                <c:pt idx="175">
                  <c:v>0.00303259076320117</c:v>
                </c:pt>
                <c:pt idx="176">
                  <c:v>0.00165125360149343</c:v>
                </c:pt>
                <c:pt idx="177">
                  <c:v>0.00703127002498238</c:v>
                </c:pt>
                <c:pt idx="178">
                  <c:v>0.00685470582461267</c:v>
                </c:pt>
                <c:pt idx="179">
                  <c:v>0.00203607937469341</c:v>
                </c:pt>
                <c:pt idx="180">
                  <c:v>-0.000936155759808432</c:v>
                </c:pt>
                <c:pt idx="181">
                  <c:v>-0.00170453830382877</c:v>
                </c:pt>
                <c:pt idx="182">
                  <c:v>0.0020541755180643</c:v>
                </c:pt>
                <c:pt idx="183">
                  <c:v>0.00345003167589297</c:v>
                </c:pt>
                <c:pt idx="184">
                  <c:v>-0.00214955605658984</c:v>
                </c:pt>
                <c:pt idx="185">
                  <c:v>0.000716490598451358</c:v>
                </c:pt>
                <c:pt idx="186">
                  <c:v>0.000292541351731401</c:v>
                </c:pt>
                <c:pt idx="187">
                  <c:v>0.000310621051192061</c:v>
                </c:pt>
                <c:pt idx="188">
                  <c:v>0.00333135410660557</c:v>
                </c:pt>
                <c:pt idx="189">
                  <c:v>0.00415933973592208</c:v>
                </c:pt>
                <c:pt idx="190">
                  <c:v>0.00533724712215733</c:v>
                </c:pt>
                <c:pt idx="191">
                  <c:v>-0.000296569848127426</c:v>
                </c:pt>
                <c:pt idx="192">
                  <c:v>-0.000278818457173369</c:v>
                </c:pt>
                <c:pt idx="193">
                  <c:v>0.00186352829661684</c:v>
                </c:pt>
                <c:pt idx="194">
                  <c:v>-0.00252258188842802</c:v>
                </c:pt>
                <c:pt idx="195">
                  <c:v>-0.00162552072563482</c:v>
                </c:pt>
                <c:pt idx="196">
                  <c:v>-0.000228468163100182</c:v>
                </c:pt>
                <c:pt idx="197">
                  <c:v>-0.000921636751719745</c:v>
                </c:pt>
                <c:pt idx="198">
                  <c:v>-0.00643352562490173</c:v>
                </c:pt>
                <c:pt idx="199">
                  <c:v>-0.00493598277377316</c:v>
                </c:pt>
                <c:pt idx="200">
                  <c:v>0.00144998590042356</c:v>
                </c:pt>
                <c:pt idx="201">
                  <c:v>-0.00380327763772259</c:v>
                </c:pt>
                <c:pt idx="202">
                  <c:v>-0.00298900379673084</c:v>
                </c:pt>
                <c:pt idx="203">
                  <c:v>0.00308302806396643</c:v>
                </c:pt>
                <c:pt idx="204">
                  <c:v>-0.00621152682834225</c:v>
                </c:pt>
                <c:pt idx="205">
                  <c:v>-0.00469223560079746</c:v>
                </c:pt>
                <c:pt idx="206">
                  <c:v>-0.00439853861431239</c:v>
                </c:pt>
                <c:pt idx="207">
                  <c:v>-0.00150682697566173</c:v>
                </c:pt>
                <c:pt idx="208">
                  <c:v>-0.00316142544179465</c:v>
                </c:pt>
                <c:pt idx="209">
                  <c:v>-0.00528367933076801</c:v>
                </c:pt>
                <c:pt idx="210">
                  <c:v>-0.00382486230168055</c:v>
                </c:pt>
                <c:pt idx="211">
                  <c:v>-0.00203089476040974</c:v>
                </c:pt>
                <c:pt idx="212">
                  <c:v>-0.00703858290653425</c:v>
                </c:pt>
                <c:pt idx="213">
                  <c:v>-0.00765405893086379</c:v>
                </c:pt>
                <c:pt idx="214">
                  <c:v>-0.00563099090403396</c:v>
                </c:pt>
                <c:pt idx="215">
                  <c:v>-0.00959276790313135</c:v>
                </c:pt>
                <c:pt idx="216">
                  <c:v>-0.0124755036906392</c:v>
                </c:pt>
                <c:pt idx="217">
                  <c:v>-0.0123363130934973</c:v>
                </c:pt>
                <c:pt idx="218">
                  <c:v>-0.00947842157953538</c:v>
                </c:pt>
                <c:pt idx="219">
                  <c:v>-0.00704212069068344</c:v>
                </c:pt>
                <c:pt idx="220">
                  <c:v>-0.00826226600761703</c:v>
                </c:pt>
                <c:pt idx="221">
                  <c:v>-0.00778298154599177</c:v>
                </c:pt>
                <c:pt idx="222">
                  <c:v>-0.00612175478690346</c:v>
                </c:pt>
                <c:pt idx="223">
                  <c:v>-0.0103467685147089</c:v>
                </c:pt>
                <c:pt idx="224">
                  <c:v>-0.0130966063562812</c:v>
                </c:pt>
                <c:pt idx="225">
                  <c:v>-0.00421205629440013</c:v>
                </c:pt>
                <c:pt idx="226">
                  <c:v>-0.0100751313451837</c:v>
                </c:pt>
                <c:pt idx="227">
                  <c:v>-0.00511144865021285</c:v>
                </c:pt>
                <c:pt idx="228">
                  <c:v>-0.00288135325623973</c:v>
                </c:pt>
                <c:pt idx="229">
                  <c:v>-0.00927444416861123</c:v>
                </c:pt>
                <c:pt idx="230">
                  <c:v>-0.00616133222730441</c:v>
                </c:pt>
                <c:pt idx="231">
                  <c:v>-0.0102575113846974</c:v>
                </c:pt>
                <c:pt idx="232">
                  <c:v>-0.0133998696603013</c:v>
                </c:pt>
                <c:pt idx="233">
                  <c:v>-0.0115615995715097</c:v>
                </c:pt>
                <c:pt idx="234">
                  <c:v>-0.0149084179790422</c:v>
                </c:pt>
                <c:pt idx="235">
                  <c:v>-0.00919927220405725</c:v>
                </c:pt>
                <c:pt idx="236">
                  <c:v>-0.0115330430523466</c:v>
                </c:pt>
                <c:pt idx="237">
                  <c:v>-0.0151864145237739</c:v>
                </c:pt>
                <c:pt idx="238">
                  <c:v>-0.0157995932971899</c:v>
                </c:pt>
                <c:pt idx="239">
                  <c:v>-0.017263381561381</c:v>
                </c:pt>
                <c:pt idx="240">
                  <c:v>-0.0116042731252666</c:v>
                </c:pt>
                <c:pt idx="241">
                  <c:v>-0.0128218326068823</c:v>
                </c:pt>
                <c:pt idx="242">
                  <c:v>-0.00941739124912777</c:v>
                </c:pt>
                <c:pt idx="243">
                  <c:v>-0.00860228907556104</c:v>
                </c:pt>
                <c:pt idx="244">
                  <c:v>-0.0154003290126514</c:v>
                </c:pt>
                <c:pt idx="245">
                  <c:v>-0.00972862557453302</c:v>
                </c:pt>
                <c:pt idx="246">
                  <c:v>-0.00510082456822802</c:v>
                </c:pt>
                <c:pt idx="247">
                  <c:v>-0.00320074184973063</c:v>
                </c:pt>
                <c:pt idx="248">
                  <c:v>-0.0123542737402125</c:v>
                </c:pt>
                <c:pt idx="249">
                  <c:v>-0.0101361406889464</c:v>
                </c:pt>
                <c:pt idx="250">
                  <c:v>-0.00879894779949275</c:v>
                </c:pt>
                <c:pt idx="251">
                  <c:v>-0.00791157400465536</c:v>
                </c:pt>
                <c:pt idx="252">
                  <c:v>-0.00374238824491257</c:v>
                </c:pt>
                <c:pt idx="253">
                  <c:v>-0.0042835594339512</c:v>
                </c:pt>
                <c:pt idx="254">
                  <c:v>-0.00953912876556684</c:v>
                </c:pt>
                <c:pt idx="255">
                  <c:v>-0.0110362838845779</c:v>
                </c:pt>
                <c:pt idx="256">
                  <c:v>-0.0112044519576107</c:v>
                </c:pt>
                <c:pt idx="257">
                  <c:v>-0.00730679272034429</c:v>
                </c:pt>
                <c:pt idx="258">
                  <c:v>-0.0115972144076979</c:v>
                </c:pt>
                <c:pt idx="259">
                  <c:v>-0.00998586153450986</c:v>
                </c:pt>
                <c:pt idx="260">
                  <c:v>-0.00993223342152927</c:v>
                </c:pt>
                <c:pt idx="261">
                  <c:v>-0.0123578017045545</c:v>
                </c:pt>
                <c:pt idx="262">
                  <c:v>-0.0124004574852679</c:v>
                </c:pt>
                <c:pt idx="263">
                  <c:v>-0.00908843635425249</c:v>
                </c:pt>
                <c:pt idx="264">
                  <c:v>-0.00666611413372164</c:v>
                </c:pt>
                <c:pt idx="265">
                  <c:v>-0.00849495372744657</c:v>
                </c:pt>
                <c:pt idx="266">
                  <c:v>-0.0109935976494637</c:v>
                </c:pt>
                <c:pt idx="267">
                  <c:v>-0.0138066028867776</c:v>
                </c:pt>
                <c:pt idx="268">
                  <c:v>-0.00986800615739547</c:v>
                </c:pt>
                <c:pt idx="269">
                  <c:v>-0.00778298154599177</c:v>
                </c:pt>
                <c:pt idx="270">
                  <c:v>-0.0166829929186347</c:v>
                </c:pt>
                <c:pt idx="271">
                  <c:v>-0.0131466192641914</c:v>
                </c:pt>
                <c:pt idx="272">
                  <c:v>-0.0133178073854832</c:v>
                </c:pt>
                <c:pt idx="273">
                  <c:v>-0.0124434330233036</c:v>
                </c:pt>
                <c:pt idx="274">
                  <c:v>-0.0134925060398974</c:v>
                </c:pt>
                <c:pt idx="275">
                  <c:v>-0.0121149984141193</c:v>
                </c:pt>
                <c:pt idx="276">
                  <c:v>-0.0141273770746579</c:v>
                </c:pt>
                <c:pt idx="277">
                  <c:v>-0.00823366017700389</c:v>
                </c:pt>
                <c:pt idx="278">
                  <c:v>-0.0134033956946942</c:v>
                </c:pt>
                <c:pt idx="279">
                  <c:v>-0.0115256632083613</c:v>
                </c:pt>
                <c:pt idx="280">
                  <c:v>-0.0121720936394438</c:v>
                </c:pt>
                <c:pt idx="281">
                  <c:v>-0.0156283072977401</c:v>
                </c:pt>
                <c:pt idx="282">
                  <c:v>-0.0167789899898727</c:v>
                </c:pt>
                <c:pt idx="283">
                  <c:v>-0.0160131189972059</c:v>
                </c:pt>
                <c:pt idx="284">
                  <c:v>-0.0179219440831102</c:v>
                </c:pt>
                <c:pt idx="285">
                  <c:v>-0.0197151266183528</c:v>
                </c:pt>
                <c:pt idx="286">
                  <c:v>-0.0188046817971856</c:v>
                </c:pt>
                <c:pt idx="287">
                  <c:v>-0.0206395072214294</c:v>
                </c:pt>
                <c:pt idx="288">
                  <c:v>-0.0239455921520806</c:v>
                </c:pt>
                <c:pt idx="289">
                  <c:v>-0.0255700499714115</c:v>
                </c:pt>
                <c:pt idx="290">
                  <c:v>-0.0257933125775374</c:v>
                </c:pt>
                <c:pt idx="291">
                  <c:v>-0.0230017637270867</c:v>
                </c:pt>
                <c:pt idx="292">
                  <c:v>-0.0230869187862552</c:v>
                </c:pt>
                <c:pt idx="293">
                  <c:v>-0.0240485559548906</c:v>
                </c:pt>
                <c:pt idx="294">
                  <c:v>-0.0255098505805527</c:v>
                </c:pt>
                <c:pt idx="295">
                  <c:v>-0.0201773729238606</c:v>
                </c:pt>
                <c:pt idx="296">
                  <c:v>-0.02296604211999</c:v>
                </c:pt>
                <c:pt idx="297">
                  <c:v>-0.0161379580441658</c:v>
                </c:pt>
                <c:pt idx="298">
                  <c:v>-0.0176622564238733</c:v>
                </c:pt>
                <c:pt idx="299">
                  <c:v>-0.0216521701216941</c:v>
                </c:pt>
                <c:pt idx="300">
                  <c:v>-0.0237823687784475</c:v>
                </c:pt>
                <c:pt idx="301">
                  <c:v>-0.0214424666372279</c:v>
                </c:pt>
                <c:pt idx="302">
                  <c:v>-0.0275259721304866</c:v>
                </c:pt>
                <c:pt idx="303">
                  <c:v>-0.0240061597687871</c:v>
                </c:pt>
                <c:pt idx="304">
                  <c:v>-0.0303251975904857</c:v>
                </c:pt>
                <c:pt idx="305">
                  <c:v>-0.0258111469777638</c:v>
                </c:pt>
                <c:pt idx="306">
                  <c:v>-0.0208812287894942</c:v>
                </c:pt>
                <c:pt idx="307">
                  <c:v>-0.0206714404929054</c:v>
                </c:pt>
                <c:pt idx="308">
                  <c:v>-0.0217163213746061</c:v>
                </c:pt>
                <c:pt idx="309">
                  <c:v>-0.0216416376201387</c:v>
                </c:pt>
                <c:pt idx="310">
                  <c:v>-0.0266580886470948</c:v>
                </c:pt>
                <c:pt idx="311">
                  <c:v>-0.0309227265740914</c:v>
                </c:pt>
                <c:pt idx="312">
                  <c:v>-0.0299292828801541</c:v>
                </c:pt>
                <c:pt idx="313">
                  <c:v>-0.0269168719848145</c:v>
                </c:pt>
                <c:pt idx="314">
                  <c:v>-0.0242225935700655</c:v>
                </c:pt>
                <c:pt idx="315">
                  <c:v>-0.0285880895453849</c:v>
                </c:pt>
                <c:pt idx="316">
                  <c:v>-0.0272249469910841</c:v>
                </c:pt>
                <c:pt idx="317">
                  <c:v>-0.0236156242151386</c:v>
                </c:pt>
                <c:pt idx="318">
                  <c:v>-0.0284926854382466</c:v>
                </c:pt>
                <c:pt idx="319">
                  <c:v>-0.0244778837223265</c:v>
                </c:pt>
                <c:pt idx="320">
                  <c:v>-0.0193096504581232</c:v>
                </c:pt>
                <c:pt idx="321">
                  <c:v>-0.024484894954186</c:v>
                </c:pt>
                <c:pt idx="322">
                  <c:v>-0.0236404933550172</c:v>
                </c:pt>
                <c:pt idx="323">
                  <c:v>-0.0192208112313335</c:v>
                </c:pt>
                <c:pt idx="324">
                  <c:v>-0.0228349508426815</c:v>
                </c:pt>
                <c:pt idx="325">
                  <c:v>-0.0281561887723862</c:v>
                </c:pt>
                <c:pt idx="326">
                  <c:v>-0.0236937377297832</c:v>
                </c:pt>
                <c:pt idx="327">
                  <c:v>-0.0257933125775374</c:v>
                </c:pt>
                <c:pt idx="328">
                  <c:v>-0.0218618505419479</c:v>
                </c:pt>
                <c:pt idx="329">
                  <c:v>-0.0220466182799264</c:v>
                </c:pt>
                <c:pt idx="330">
                  <c:v>-0.0209984064215347</c:v>
                </c:pt>
                <c:pt idx="331">
                  <c:v>-0.0253184102412765</c:v>
                </c:pt>
                <c:pt idx="332">
                  <c:v>-0.0254318115009897</c:v>
                </c:pt>
                <c:pt idx="333">
                  <c:v>-0.0276392419914169</c:v>
                </c:pt>
                <c:pt idx="334">
                  <c:v>-0.0275294721428376</c:v>
                </c:pt>
                <c:pt idx="335">
                  <c:v>-0.0282201213559983</c:v>
                </c:pt>
                <c:pt idx="336">
                  <c:v>-0.0294446041541052</c:v>
                </c:pt>
                <c:pt idx="337">
                  <c:v>-0.0261053904700956</c:v>
                </c:pt>
                <c:pt idx="338">
                  <c:v>-0.0268140631357543</c:v>
                </c:pt>
                <c:pt idx="339">
                  <c:v>-0.0237648341858847</c:v>
                </c:pt>
                <c:pt idx="340">
                  <c:v>-0.0276888749751238</c:v>
                </c:pt>
                <c:pt idx="341">
                  <c:v>-0.0261337297047715</c:v>
                </c:pt>
                <c:pt idx="342">
                  <c:v>-0.0229271303217753</c:v>
                </c:pt>
                <c:pt idx="343">
                  <c:v>-0.023686723585862</c:v>
                </c:pt>
                <c:pt idx="344">
                  <c:v>-0.0290872930382831</c:v>
                </c:pt>
                <c:pt idx="345">
                  <c:v>-0.0279898267611638</c:v>
                </c:pt>
                <c:pt idx="346">
                  <c:v>-0.0261690735525102</c:v>
                </c:pt>
                <c:pt idx="347">
                  <c:v>-0.0334559292378902</c:v>
                </c:pt>
                <c:pt idx="348">
                  <c:v>-0.0303642761953329</c:v>
                </c:pt>
                <c:pt idx="349">
                  <c:v>-0.02929583863971</c:v>
                </c:pt>
                <c:pt idx="350">
                  <c:v>-0.0329899159213487</c:v>
                </c:pt>
                <c:pt idx="351">
                  <c:v>-0.0303855625772709</c:v>
                </c:pt>
                <c:pt idx="352">
                  <c:v>-0.0268035591327091</c:v>
                </c:pt>
                <c:pt idx="353">
                  <c:v>-0.0293880237693664</c:v>
                </c:pt>
                <c:pt idx="354">
                  <c:v>-0.0303534740596509</c:v>
                </c:pt>
                <c:pt idx="355">
                  <c:v>-0.026700744164414</c:v>
                </c:pt>
                <c:pt idx="356">
                  <c:v>-0.0292004700120545</c:v>
                </c:pt>
                <c:pt idx="357">
                  <c:v>-0.0298266366435871</c:v>
                </c:pt>
                <c:pt idx="358">
                  <c:v>-0.0274375151362962</c:v>
                </c:pt>
                <c:pt idx="359">
                  <c:v>-0.0273207328808649</c:v>
                </c:pt>
                <c:pt idx="360">
                  <c:v>-0.0278056346473323</c:v>
                </c:pt>
                <c:pt idx="361">
                  <c:v>-0.0281953119516864</c:v>
                </c:pt>
                <c:pt idx="362">
                  <c:v>-0.0299327784749002</c:v>
                </c:pt>
                <c:pt idx="363">
                  <c:v>-0.0269522012982679</c:v>
                </c:pt>
                <c:pt idx="364">
                  <c:v>-0.0307813823358356</c:v>
                </c:pt>
                <c:pt idx="365">
                  <c:v>-0.0310748584089078</c:v>
                </c:pt>
                <c:pt idx="366">
                  <c:v>-0.0288323022664501</c:v>
                </c:pt>
                <c:pt idx="367">
                  <c:v>-0.0337984665670485</c:v>
                </c:pt>
                <c:pt idx="368">
                  <c:v>-0.0250170358784292</c:v>
                </c:pt>
                <c:pt idx="369">
                  <c:v>-0.0293737194730488</c:v>
                </c:pt>
                <c:pt idx="370">
                  <c:v>-0.0326120091233841</c:v>
                </c:pt>
                <c:pt idx="371">
                  <c:v>-0.0401378815124089</c:v>
                </c:pt>
                <c:pt idx="372">
                  <c:v>-0.0364792245746437</c:v>
                </c:pt>
                <c:pt idx="373">
                  <c:v>-0.0330746252727323</c:v>
                </c:pt>
                <c:pt idx="374">
                  <c:v>-0.0326684936720882</c:v>
                </c:pt>
                <c:pt idx="375">
                  <c:v>-0.0327462365139794</c:v>
                </c:pt>
                <c:pt idx="376">
                  <c:v>-0.0334099357286117</c:v>
                </c:pt>
                <c:pt idx="377">
                  <c:v>-0.0332192886943958</c:v>
                </c:pt>
                <c:pt idx="378">
                  <c:v>-0.0311383754066572</c:v>
                </c:pt>
                <c:pt idx="379">
                  <c:v>-0.0347157184753182</c:v>
                </c:pt>
                <c:pt idx="380">
                  <c:v>-0.0359116341463612</c:v>
                </c:pt>
                <c:pt idx="381">
                  <c:v>-0.0367753051490451</c:v>
                </c:pt>
                <c:pt idx="382">
                  <c:v>-0.0375784484860957</c:v>
                </c:pt>
                <c:pt idx="383">
                  <c:v>-0.0366483286526695</c:v>
                </c:pt>
                <c:pt idx="384">
                  <c:v>-0.0397721433581446</c:v>
                </c:pt>
                <c:pt idx="385">
                  <c:v>-0.037747771174339</c:v>
                </c:pt>
                <c:pt idx="386">
                  <c:v>-0.0279510174698281</c:v>
                </c:pt>
                <c:pt idx="387">
                  <c:v>-0.0321245221546293</c:v>
                </c:pt>
                <c:pt idx="388">
                  <c:v>-0.0359290571349486</c:v>
                </c:pt>
                <c:pt idx="389">
                  <c:v>-0.0390189495916662</c:v>
                </c:pt>
                <c:pt idx="390">
                  <c:v>-0.0360842730696662</c:v>
                </c:pt>
                <c:pt idx="391">
                  <c:v>-0.0371311740693341</c:v>
                </c:pt>
                <c:pt idx="392">
                  <c:v>-0.0403385807876635</c:v>
                </c:pt>
                <c:pt idx="393">
                  <c:v>-0.0447621578771775</c:v>
                </c:pt>
                <c:pt idx="394">
                  <c:v>-0.0395925676218538</c:v>
                </c:pt>
                <c:pt idx="395">
                  <c:v>-0.0462038308872619</c:v>
                </c:pt>
                <c:pt idx="396">
                  <c:v>-0.0381949003610518</c:v>
                </c:pt>
                <c:pt idx="397">
                  <c:v>-0.0460425088043612</c:v>
                </c:pt>
                <c:pt idx="398">
                  <c:v>-0.0477218538600868</c:v>
                </c:pt>
                <c:pt idx="399">
                  <c:v>-0.04618303623388</c:v>
                </c:pt>
                <c:pt idx="400">
                  <c:v>-0.0472278426078727</c:v>
                </c:pt>
                <c:pt idx="401">
                  <c:v>-0.0469296102748595</c:v>
                </c:pt>
                <c:pt idx="402">
                  <c:v>-0.0464004236011646</c:v>
                </c:pt>
                <c:pt idx="403">
                  <c:v>-0.051373032790841</c:v>
                </c:pt>
                <c:pt idx="404">
                  <c:v>-0.0513067334162236</c:v>
                </c:pt>
                <c:pt idx="405">
                  <c:v>-0.0498230307631773</c:v>
                </c:pt>
                <c:pt idx="406">
                  <c:v>-0.0526561434275869</c:v>
                </c:pt>
                <c:pt idx="407">
                  <c:v>-0.0547625137047736</c:v>
                </c:pt>
                <c:pt idx="408">
                  <c:v>-0.0534318694822815</c:v>
                </c:pt>
                <c:pt idx="409">
                  <c:v>-0.0601448581287673</c:v>
                </c:pt>
                <c:pt idx="410">
                  <c:v>-0.0588771526735332</c:v>
                </c:pt>
                <c:pt idx="411">
                  <c:v>-0.0574905248469832</c:v>
                </c:pt>
                <c:pt idx="412">
                  <c:v>-0.0591838327498748</c:v>
                </c:pt>
                <c:pt idx="413">
                  <c:v>-0.059305552151617</c:v>
                </c:pt>
                <c:pt idx="414">
                  <c:v>-0.0612269899020914</c:v>
                </c:pt>
                <c:pt idx="415">
                  <c:v>-0.0572045569014081</c:v>
                </c:pt>
                <c:pt idx="416">
                  <c:v>-0.0569777563535521</c:v>
                </c:pt>
                <c:pt idx="417">
                  <c:v>-0.0530438892714295</c:v>
                </c:pt>
                <c:pt idx="418">
                  <c:v>-0.059525190439909</c:v>
                </c:pt>
                <c:pt idx="419">
                  <c:v>-0.0584001348611327</c:v>
                </c:pt>
                <c:pt idx="420">
                  <c:v>-0.0547694139210795</c:v>
                </c:pt>
                <c:pt idx="421">
                  <c:v>-0.0602737084396558</c:v>
                </c:pt>
                <c:pt idx="422">
                  <c:v>-0.0561129077115834</c:v>
                </c:pt>
                <c:pt idx="423">
                  <c:v>-0.0612479323001742</c:v>
                </c:pt>
                <c:pt idx="424">
                  <c:v>-0.0603919177343748</c:v>
                </c:pt>
                <c:pt idx="425">
                  <c:v>-0.0664385315363725</c:v>
                </c:pt>
                <c:pt idx="426">
                  <c:v>-0.0637580848694035</c:v>
                </c:pt>
                <c:pt idx="427">
                  <c:v>-0.0678466317126705</c:v>
                </c:pt>
                <c:pt idx="428">
                  <c:v>-0.0642237635657992</c:v>
                </c:pt>
                <c:pt idx="429">
                  <c:v>-0.0690908909826309</c:v>
                </c:pt>
                <c:pt idx="430">
                  <c:v>-0.0721752601130809</c:v>
                </c:pt>
                <c:pt idx="431">
                  <c:v>-0.0738107192610697</c:v>
                </c:pt>
                <c:pt idx="432">
                  <c:v>-0.068377005903991</c:v>
                </c:pt>
                <c:pt idx="433">
                  <c:v>-0.065001614863796</c:v>
                </c:pt>
                <c:pt idx="434">
                  <c:v>-0.0626739688936522</c:v>
                </c:pt>
                <c:pt idx="435">
                  <c:v>-0.0719850631733547</c:v>
                </c:pt>
                <c:pt idx="436">
                  <c:v>-0.0713726973284818</c:v>
                </c:pt>
                <c:pt idx="437">
                  <c:v>-0.07480931159574</c:v>
                </c:pt>
                <c:pt idx="438">
                  <c:v>-0.0776221964642154</c:v>
                </c:pt>
                <c:pt idx="439">
                  <c:v>-0.0779531025431175</c:v>
                </c:pt>
                <c:pt idx="440">
                  <c:v>-0.0777703058298087</c:v>
                </c:pt>
                <c:pt idx="441">
                  <c:v>-0.0844487876659978</c:v>
                </c:pt>
                <c:pt idx="442">
                  <c:v>-0.0755378220124245</c:v>
                </c:pt>
                <c:pt idx="443">
                  <c:v>-0.0762524062324141</c:v>
                </c:pt>
                <c:pt idx="444">
                  <c:v>-0.0809957572838837</c:v>
                </c:pt>
                <c:pt idx="445">
                  <c:v>-0.081191848440886</c:v>
                </c:pt>
                <c:pt idx="446">
                  <c:v>-0.0843629561543979</c:v>
                </c:pt>
                <c:pt idx="447">
                  <c:v>-0.0881598637676464</c:v>
                </c:pt>
                <c:pt idx="448">
                  <c:v>-0.0850331402390987</c:v>
                </c:pt>
                <c:pt idx="449">
                  <c:v>-0.0823617836136448</c:v>
                </c:pt>
                <c:pt idx="450">
                  <c:v>-0.0800762681126206</c:v>
                </c:pt>
                <c:pt idx="451">
                  <c:v>-0.0843218914877628</c:v>
                </c:pt>
                <c:pt idx="452">
                  <c:v>-0.0851738762411451</c:v>
                </c:pt>
                <c:pt idx="453">
                  <c:v>-0.0834692105460952</c:v>
                </c:pt>
                <c:pt idx="454">
                  <c:v>-0.0853250939416359</c:v>
                </c:pt>
                <c:pt idx="455">
                  <c:v>-0.0856925946860563</c:v>
                </c:pt>
                <c:pt idx="456">
                  <c:v>-0.0841878847410373</c:v>
                </c:pt>
                <c:pt idx="457">
                  <c:v>-0.0862108611741927</c:v>
                </c:pt>
                <c:pt idx="458">
                  <c:v>-0.0899150661069461</c:v>
                </c:pt>
                <c:pt idx="459">
                  <c:v>-0.0863586025698426</c:v>
                </c:pt>
                <c:pt idx="460">
                  <c:v>-0.0841397140774216</c:v>
                </c:pt>
                <c:pt idx="461">
                  <c:v>-0.0813328729468523</c:v>
                </c:pt>
                <c:pt idx="462">
                  <c:v>-0.0852701632080781</c:v>
                </c:pt>
                <c:pt idx="463">
                  <c:v>-0.0938752367566819</c:v>
                </c:pt>
                <c:pt idx="464">
                  <c:v>-0.0909497381358379</c:v>
                </c:pt>
                <c:pt idx="465">
                  <c:v>-0.0865781883008987</c:v>
                </c:pt>
                <c:pt idx="466">
                  <c:v>-0.0856271842072358</c:v>
                </c:pt>
                <c:pt idx="467">
                  <c:v>-0.0909565068609867</c:v>
                </c:pt>
                <c:pt idx="468">
                  <c:v>-0.0908983565604599</c:v>
                </c:pt>
                <c:pt idx="469">
                  <c:v>-0.0955532726505481</c:v>
                </c:pt>
                <c:pt idx="470">
                  <c:v>-0.0990515744045277</c:v>
                </c:pt>
                <c:pt idx="471">
                  <c:v>-0.0957720892820899</c:v>
                </c:pt>
                <c:pt idx="472">
                  <c:v>-0.0995082709263628</c:v>
                </c:pt>
                <c:pt idx="473">
                  <c:v>-0.103369947391547</c:v>
                </c:pt>
                <c:pt idx="474">
                  <c:v>-0.101613878191849</c:v>
                </c:pt>
                <c:pt idx="475">
                  <c:v>-0.0973355909951823</c:v>
                </c:pt>
                <c:pt idx="476">
                  <c:v>-0.0980385409910651</c:v>
                </c:pt>
                <c:pt idx="477">
                  <c:v>-0.102195952223975</c:v>
                </c:pt>
                <c:pt idx="478">
                  <c:v>-0.101297224650738</c:v>
                </c:pt>
                <c:pt idx="479">
                  <c:v>-0.102481875855721</c:v>
                </c:pt>
                <c:pt idx="480">
                  <c:v>-0.104689504053393</c:v>
                </c:pt>
                <c:pt idx="481">
                  <c:v>-0.103839338690514</c:v>
                </c:pt>
                <c:pt idx="482">
                  <c:v>-0.109368092570334</c:v>
                </c:pt>
                <c:pt idx="483">
                  <c:v>-0.109212105299656</c:v>
                </c:pt>
                <c:pt idx="484">
                  <c:v>-0.105273977916295</c:v>
                </c:pt>
                <c:pt idx="485">
                  <c:v>-0.11437649618537</c:v>
                </c:pt>
                <c:pt idx="486">
                  <c:v>-0.111851769262806</c:v>
                </c:pt>
                <c:pt idx="487">
                  <c:v>-0.107797264977782</c:v>
                </c:pt>
                <c:pt idx="488">
                  <c:v>-0.110242537064951</c:v>
                </c:pt>
                <c:pt idx="489">
                  <c:v>-0.112034610793937</c:v>
                </c:pt>
                <c:pt idx="490">
                  <c:v>-0.112555960382839</c:v>
                </c:pt>
                <c:pt idx="491">
                  <c:v>-0.109466187248899</c:v>
                </c:pt>
                <c:pt idx="492">
                  <c:v>-0.110022365581542</c:v>
                </c:pt>
                <c:pt idx="493">
                  <c:v>-0.113189048609712</c:v>
                </c:pt>
                <c:pt idx="494">
                  <c:v>-0.120642470301424</c:v>
                </c:pt>
                <c:pt idx="495">
                  <c:v>-0.116958180405907</c:v>
                </c:pt>
                <c:pt idx="496">
                  <c:v>-0.117569450409823</c:v>
                </c:pt>
                <c:pt idx="497">
                  <c:v>-0.123686832923235</c:v>
                </c:pt>
                <c:pt idx="498">
                  <c:v>-0.126396896598867</c:v>
                </c:pt>
                <c:pt idx="499">
                  <c:v>-0.129639774834826</c:v>
                </c:pt>
                <c:pt idx="500">
                  <c:v>-0.133241840918816</c:v>
                </c:pt>
                <c:pt idx="501">
                  <c:v>-0.133315525050008</c:v>
                </c:pt>
                <c:pt idx="502">
                  <c:v>-0.133897676892175</c:v>
                </c:pt>
                <c:pt idx="503">
                  <c:v>-0.13558686460062</c:v>
                </c:pt>
                <c:pt idx="504">
                  <c:v>-0.136673307810248</c:v>
                </c:pt>
                <c:pt idx="505">
                  <c:v>-0.139220851127348</c:v>
                </c:pt>
                <c:pt idx="506">
                  <c:v>-0.141808295471481</c:v>
                </c:pt>
                <c:pt idx="507">
                  <c:v>-0.137591992145942</c:v>
                </c:pt>
                <c:pt idx="508">
                  <c:v>-0.139140806357063</c:v>
                </c:pt>
                <c:pt idx="509">
                  <c:v>-0.145307271281573</c:v>
                </c:pt>
                <c:pt idx="510">
                  <c:v>-0.139070651909271</c:v>
                </c:pt>
                <c:pt idx="511">
                  <c:v>-0.147876057246232</c:v>
                </c:pt>
                <c:pt idx="512">
                  <c:v>-0.148327755235478</c:v>
                </c:pt>
                <c:pt idx="513">
                  <c:v>-0.15059739753199</c:v>
                </c:pt>
                <c:pt idx="514">
                  <c:v>-0.15035872922301</c:v>
                </c:pt>
                <c:pt idx="515">
                  <c:v>-0.14996743699249</c:v>
                </c:pt>
                <c:pt idx="516">
                  <c:v>-0.149904250255239</c:v>
                </c:pt>
                <c:pt idx="517">
                  <c:v>-0.150760067570722</c:v>
                </c:pt>
                <c:pt idx="518">
                  <c:v>-0.152304716742238</c:v>
                </c:pt>
                <c:pt idx="519">
                  <c:v>-0.15399677410394</c:v>
                </c:pt>
                <c:pt idx="520">
                  <c:v>-0.161614188590414</c:v>
                </c:pt>
                <c:pt idx="521">
                  <c:v>-0.160229098339946</c:v>
                </c:pt>
                <c:pt idx="522">
                  <c:v>-0.158519628191816</c:v>
                </c:pt>
                <c:pt idx="523">
                  <c:v>-0.163087015168661</c:v>
                </c:pt>
                <c:pt idx="524">
                  <c:v>-0.161248093024553</c:v>
                </c:pt>
                <c:pt idx="525">
                  <c:v>-0.162392047445229</c:v>
                </c:pt>
                <c:pt idx="526">
                  <c:v>-0.162971896022059</c:v>
                </c:pt>
                <c:pt idx="527">
                  <c:v>-0.164088158494918</c:v>
                </c:pt>
                <c:pt idx="528">
                  <c:v>-0.165986581903358</c:v>
                </c:pt>
                <c:pt idx="529">
                  <c:v>-0.167492216723151</c:v>
                </c:pt>
                <c:pt idx="530">
                  <c:v>-0.168004642030436</c:v>
                </c:pt>
                <c:pt idx="531">
                  <c:v>-0.170233913267223</c:v>
                </c:pt>
                <c:pt idx="532">
                  <c:v>-0.172830521021242</c:v>
                </c:pt>
                <c:pt idx="533">
                  <c:v>-0.171122741564396</c:v>
                </c:pt>
                <c:pt idx="534">
                  <c:v>-0.170434055133378</c:v>
                </c:pt>
                <c:pt idx="535">
                  <c:v>-0.169958277120442</c:v>
                </c:pt>
                <c:pt idx="536">
                  <c:v>-0.168937325254453</c:v>
                </c:pt>
                <c:pt idx="537">
                  <c:v>-0.174998068579385</c:v>
                </c:pt>
                <c:pt idx="538">
                  <c:v>-0.180210484428522</c:v>
                </c:pt>
                <c:pt idx="539">
                  <c:v>-0.180428885184238</c:v>
                </c:pt>
                <c:pt idx="540">
                  <c:v>-0.180787943773315</c:v>
                </c:pt>
                <c:pt idx="541">
                  <c:v>-0.181296660250137</c:v>
                </c:pt>
                <c:pt idx="542">
                  <c:v>-0.182626682705543</c:v>
                </c:pt>
                <c:pt idx="543">
                  <c:v>-0.190015949535502</c:v>
                </c:pt>
                <c:pt idx="544">
                  <c:v>-0.18767755410025</c:v>
                </c:pt>
                <c:pt idx="545">
                  <c:v>-0.191774042504082</c:v>
                </c:pt>
                <c:pt idx="546">
                  <c:v>-0.195479652265492</c:v>
                </c:pt>
                <c:pt idx="547">
                  <c:v>-0.199487861117201</c:v>
                </c:pt>
                <c:pt idx="548">
                  <c:v>-0.199045423130175</c:v>
                </c:pt>
                <c:pt idx="549">
                  <c:v>-0.197138952484213</c:v>
                </c:pt>
                <c:pt idx="550">
                  <c:v>-0.200859749314888</c:v>
                </c:pt>
                <c:pt idx="551">
                  <c:v>-0.208049898804608</c:v>
                </c:pt>
                <c:pt idx="552">
                  <c:v>-0.207381381794203</c:v>
                </c:pt>
              </c:numCache>
            </c:numRef>
          </c:yVal>
          <c:smooth val="0"/>
        </c:ser>
        <c:ser>
          <c:idx val="1"/>
          <c:order val="1"/>
          <c:tx>
            <c:strRef>
              <c:f>'unif profiles 0Gy'!$A$5</c:f>
              <c:strCache>
                <c:ptCount val="1"/>
                <c:pt idx="0">
                  <c:v>centre across</c:v>
                </c:pt>
              </c:strCache>
            </c:strRef>
          </c:tx>
          <c:spPr>
            <a:ln w="28575">
              <a:noFill/>
            </a:ln>
          </c:spPr>
          <c:marker>
            <c:symbol val="square"/>
            <c:size val="2"/>
          </c:marker>
          <c:xVal>
            <c:numRef>
              <c:f>'unif profiles 0Gy'!$B$6:$B$558</c:f>
              <c:numCache>
                <c:formatCode>0.00</c:formatCode>
                <c:ptCount val="553"/>
                <c:pt idx="0">
                  <c:v>0.0</c:v>
                </c:pt>
                <c:pt idx="1">
                  <c:v>0.0352777777777778</c:v>
                </c:pt>
                <c:pt idx="2">
                  <c:v>0.0705555555555555</c:v>
                </c:pt>
                <c:pt idx="3">
                  <c:v>0.105833333333333</c:v>
                </c:pt>
                <c:pt idx="4">
                  <c:v>0.141111111111111</c:v>
                </c:pt>
                <c:pt idx="5">
                  <c:v>0.176388888888889</c:v>
                </c:pt>
                <c:pt idx="6">
                  <c:v>0.211666666666667</c:v>
                </c:pt>
                <c:pt idx="7">
                  <c:v>0.246944444444444</c:v>
                </c:pt>
                <c:pt idx="8">
                  <c:v>0.282222222222222</c:v>
                </c:pt>
                <c:pt idx="9">
                  <c:v>0.3175</c:v>
                </c:pt>
                <c:pt idx="10">
                  <c:v>0.352777777777778</c:v>
                </c:pt>
                <c:pt idx="11">
                  <c:v>0.388055555555555</c:v>
                </c:pt>
                <c:pt idx="12">
                  <c:v>0.423333333333333</c:v>
                </c:pt>
                <c:pt idx="13">
                  <c:v>0.458611111111111</c:v>
                </c:pt>
                <c:pt idx="14">
                  <c:v>0.493888888888889</c:v>
                </c:pt>
                <c:pt idx="15">
                  <c:v>0.529166666666667</c:v>
                </c:pt>
                <c:pt idx="16">
                  <c:v>0.564444444444444</c:v>
                </c:pt>
                <c:pt idx="17">
                  <c:v>0.599722222222222</c:v>
                </c:pt>
                <c:pt idx="18">
                  <c:v>0.635</c:v>
                </c:pt>
                <c:pt idx="19">
                  <c:v>0.670277777777778</c:v>
                </c:pt>
                <c:pt idx="20">
                  <c:v>0.705555555555555</c:v>
                </c:pt>
                <c:pt idx="21">
                  <c:v>0.740833333333333</c:v>
                </c:pt>
                <c:pt idx="22">
                  <c:v>0.776111111111111</c:v>
                </c:pt>
                <c:pt idx="23">
                  <c:v>0.811388888888889</c:v>
                </c:pt>
                <c:pt idx="24">
                  <c:v>0.846666666666667</c:v>
                </c:pt>
                <c:pt idx="25">
                  <c:v>0.881944444444444</c:v>
                </c:pt>
                <c:pt idx="26">
                  <c:v>0.917222222222222</c:v>
                </c:pt>
                <c:pt idx="27">
                  <c:v>0.9525</c:v>
                </c:pt>
                <c:pt idx="28">
                  <c:v>0.987777777777778</c:v>
                </c:pt>
                <c:pt idx="29">
                  <c:v>1.023055555555556</c:v>
                </c:pt>
                <c:pt idx="30">
                  <c:v>1.058333333333333</c:v>
                </c:pt>
                <c:pt idx="31">
                  <c:v>1.093611111111111</c:v>
                </c:pt>
                <c:pt idx="32">
                  <c:v>1.128888888888889</c:v>
                </c:pt>
                <c:pt idx="33">
                  <c:v>1.164166666666667</c:v>
                </c:pt>
                <c:pt idx="34">
                  <c:v>1.199444444444444</c:v>
                </c:pt>
                <c:pt idx="35">
                  <c:v>1.234722222222222</c:v>
                </c:pt>
                <c:pt idx="36">
                  <c:v>1.27</c:v>
                </c:pt>
                <c:pt idx="37">
                  <c:v>1.305277777777778</c:v>
                </c:pt>
                <c:pt idx="38">
                  <c:v>1.340555555555555</c:v>
                </c:pt>
                <c:pt idx="39">
                  <c:v>1.375833333333333</c:v>
                </c:pt>
                <c:pt idx="40">
                  <c:v>1.411111111111111</c:v>
                </c:pt>
                <c:pt idx="41">
                  <c:v>1.446388888888889</c:v>
                </c:pt>
                <c:pt idx="42">
                  <c:v>1.481666666666667</c:v>
                </c:pt>
                <c:pt idx="43">
                  <c:v>1.516944444444444</c:v>
                </c:pt>
                <c:pt idx="44">
                  <c:v>1.552222222222222</c:v>
                </c:pt>
                <c:pt idx="45">
                  <c:v>1.5875</c:v>
                </c:pt>
                <c:pt idx="46">
                  <c:v>1.622777777777778</c:v>
                </c:pt>
                <c:pt idx="47">
                  <c:v>1.658055555555555</c:v>
                </c:pt>
                <c:pt idx="48">
                  <c:v>1.693333333333333</c:v>
                </c:pt>
                <c:pt idx="49">
                  <c:v>1.728611111111111</c:v>
                </c:pt>
                <c:pt idx="50">
                  <c:v>1.763888888888889</c:v>
                </c:pt>
                <c:pt idx="51">
                  <c:v>1.799166666666666</c:v>
                </c:pt>
                <c:pt idx="52">
                  <c:v>1.834444444444444</c:v>
                </c:pt>
                <c:pt idx="53">
                  <c:v>1.869722222222222</c:v>
                </c:pt>
                <c:pt idx="54">
                  <c:v>1.905</c:v>
                </c:pt>
                <c:pt idx="55">
                  <c:v>1.940277777777778</c:v>
                </c:pt>
                <c:pt idx="56">
                  <c:v>1.975555555555555</c:v>
                </c:pt>
                <c:pt idx="57">
                  <c:v>2.010833333333333</c:v>
                </c:pt>
                <c:pt idx="58">
                  <c:v>2.046111111111111</c:v>
                </c:pt>
                <c:pt idx="59">
                  <c:v>2.081388888888889</c:v>
                </c:pt>
                <c:pt idx="60">
                  <c:v>2.116666666666667</c:v>
                </c:pt>
                <c:pt idx="61">
                  <c:v>2.151944444444444</c:v>
                </c:pt>
                <c:pt idx="62">
                  <c:v>2.187222222222222</c:v>
                </c:pt>
                <c:pt idx="63">
                  <c:v>2.2225</c:v>
                </c:pt>
                <c:pt idx="64">
                  <c:v>2.257777777777777</c:v>
                </c:pt>
                <c:pt idx="65">
                  <c:v>2.293055555555556</c:v>
                </c:pt>
                <c:pt idx="66">
                  <c:v>2.328333333333333</c:v>
                </c:pt>
                <c:pt idx="67">
                  <c:v>2.363611111111111</c:v>
                </c:pt>
                <c:pt idx="68">
                  <c:v>2.398888888888889</c:v>
                </c:pt>
                <c:pt idx="69">
                  <c:v>2.434166666666667</c:v>
                </c:pt>
                <c:pt idx="70">
                  <c:v>2.469444444444444</c:v>
                </c:pt>
                <c:pt idx="71">
                  <c:v>2.504722222222222</c:v>
                </c:pt>
                <c:pt idx="72">
                  <c:v>2.54</c:v>
                </c:pt>
                <c:pt idx="73">
                  <c:v>2.575277777777777</c:v>
                </c:pt>
                <c:pt idx="74">
                  <c:v>2.610555555555555</c:v>
                </c:pt>
                <c:pt idx="75">
                  <c:v>2.645833333333333</c:v>
                </c:pt>
                <c:pt idx="76">
                  <c:v>2.681111111111111</c:v>
                </c:pt>
                <c:pt idx="77">
                  <c:v>2.716388888888889</c:v>
                </c:pt>
                <c:pt idx="78">
                  <c:v>2.751666666666666</c:v>
                </c:pt>
                <c:pt idx="79">
                  <c:v>2.786944444444444</c:v>
                </c:pt>
                <c:pt idx="80">
                  <c:v>2.822222222222222</c:v>
                </c:pt>
                <c:pt idx="81">
                  <c:v>2.8575</c:v>
                </c:pt>
                <c:pt idx="82">
                  <c:v>2.892777777777777</c:v>
                </c:pt>
                <c:pt idx="83">
                  <c:v>2.928055555555555</c:v>
                </c:pt>
                <c:pt idx="84">
                  <c:v>2.963333333333333</c:v>
                </c:pt>
                <c:pt idx="85">
                  <c:v>2.998611111111111</c:v>
                </c:pt>
                <c:pt idx="86">
                  <c:v>3.033888888888889</c:v>
                </c:pt>
                <c:pt idx="87">
                  <c:v>3.069166666666666</c:v>
                </c:pt>
                <c:pt idx="88">
                  <c:v>3.104444444444444</c:v>
                </c:pt>
                <c:pt idx="89">
                  <c:v>3.139722222222222</c:v>
                </c:pt>
                <c:pt idx="90">
                  <c:v>3.175</c:v>
                </c:pt>
                <c:pt idx="91">
                  <c:v>3.210277777777777</c:v>
                </c:pt>
                <c:pt idx="92">
                  <c:v>3.245555555555555</c:v>
                </c:pt>
                <c:pt idx="93">
                  <c:v>3.280833333333333</c:v>
                </c:pt>
                <c:pt idx="94">
                  <c:v>3.316111111111111</c:v>
                </c:pt>
                <c:pt idx="95">
                  <c:v>3.351388888888889</c:v>
                </c:pt>
                <c:pt idx="96">
                  <c:v>3.386666666666667</c:v>
                </c:pt>
                <c:pt idx="97">
                  <c:v>3.421944444444444</c:v>
                </c:pt>
                <c:pt idx="98">
                  <c:v>3.457222222222222</c:v>
                </c:pt>
                <c:pt idx="99">
                  <c:v>3.4925</c:v>
                </c:pt>
                <c:pt idx="100">
                  <c:v>3.527777777777777</c:v>
                </c:pt>
                <c:pt idx="101">
                  <c:v>3.563055555555555</c:v>
                </c:pt>
                <c:pt idx="102">
                  <c:v>3.598333333333333</c:v>
                </c:pt>
                <c:pt idx="103">
                  <c:v>3.633611111111111</c:v>
                </c:pt>
                <c:pt idx="104">
                  <c:v>3.668888888888889</c:v>
                </c:pt>
                <c:pt idx="105">
                  <c:v>3.704166666666666</c:v>
                </c:pt>
                <c:pt idx="106">
                  <c:v>3.739444444444444</c:v>
                </c:pt>
                <c:pt idx="107">
                  <c:v>3.774722222222222</c:v>
                </c:pt>
                <c:pt idx="108">
                  <c:v>3.81</c:v>
                </c:pt>
                <c:pt idx="109">
                  <c:v>3.845277777777777</c:v>
                </c:pt>
                <c:pt idx="110">
                  <c:v>3.880555555555555</c:v>
                </c:pt>
                <c:pt idx="111">
                  <c:v>3.915833333333333</c:v>
                </c:pt>
                <c:pt idx="112">
                  <c:v>3.951111111111111</c:v>
                </c:pt>
                <c:pt idx="113">
                  <c:v>3.986388888888888</c:v>
                </c:pt>
                <c:pt idx="114">
                  <c:v>4.021666666666666</c:v>
                </c:pt>
                <c:pt idx="115">
                  <c:v>4.056944444444444</c:v>
                </c:pt>
                <c:pt idx="116">
                  <c:v>4.092222222222222</c:v>
                </c:pt>
                <c:pt idx="117">
                  <c:v>4.127499999999999</c:v>
                </c:pt>
                <c:pt idx="118">
                  <c:v>4.162777777777777</c:v>
                </c:pt>
                <c:pt idx="119">
                  <c:v>4.198055555555555</c:v>
                </c:pt>
                <c:pt idx="120">
                  <c:v>4.233333333333333</c:v>
                </c:pt>
                <c:pt idx="121">
                  <c:v>4.26861111111111</c:v>
                </c:pt>
                <c:pt idx="122">
                  <c:v>4.303888888888888</c:v>
                </c:pt>
                <c:pt idx="123">
                  <c:v>4.339166666666666</c:v>
                </c:pt>
                <c:pt idx="124">
                  <c:v>4.374444444444444</c:v>
                </c:pt>
                <c:pt idx="125">
                  <c:v>4.409722222222222</c:v>
                </c:pt>
                <c:pt idx="126">
                  <c:v>4.444999999999999</c:v>
                </c:pt>
                <c:pt idx="127">
                  <c:v>4.480277777777777</c:v>
                </c:pt>
                <c:pt idx="128">
                  <c:v>4.515555555555555</c:v>
                </c:pt>
                <c:pt idx="129">
                  <c:v>4.550833333333333</c:v>
                </c:pt>
                <c:pt idx="130">
                  <c:v>4.586111111111111</c:v>
                </c:pt>
                <c:pt idx="131">
                  <c:v>4.621388888888888</c:v>
                </c:pt>
                <c:pt idx="132">
                  <c:v>4.656666666666666</c:v>
                </c:pt>
                <c:pt idx="133">
                  <c:v>4.691944444444444</c:v>
                </c:pt>
                <c:pt idx="134">
                  <c:v>4.727222222222222</c:v>
                </c:pt>
                <c:pt idx="135">
                  <c:v>4.7625</c:v>
                </c:pt>
                <c:pt idx="136">
                  <c:v>4.797777777777777</c:v>
                </c:pt>
                <c:pt idx="137">
                  <c:v>4.833055555555555</c:v>
                </c:pt>
                <c:pt idx="138">
                  <c:v>4.868333333333333</c:v>
                </c:pt>
                <c:pt idx="139">
                  <c:v>4.90361111111111</c:v>
                </c:pt>
                <c:pt idx="140">
                  <c:v>4.938888888888888</c:v>
                </c:pt>
                <c:pt idx="141">
                  <c:v>4.974166666666666</c:v>
                </c:pt>
                <c:pt idx="142">
                  <c:v>5.009444444444444</c:v>
                </c:pt>
                <c:pt idx="143">
                  <c:v>5.044722222222222</c:v>
                </c:pt>
                <c:pt idx="144">
                  <c:v>5.08</c:v>
                </c:pt>
                <c:pt idx="145">
                  <c:v>5.115277777777777</c:v>
                </c:pt>
                <c:pt idx="146">
                  <c:v>5.150555555555555</c:v>
                </c:pt>
                <c:pt idx="147">
                  <c:v>5.185833333333333</c:v>
                </c:pt>
                <c:pt idx="148">
                  <c:v>5.221111111111111</c:v>
                </c:pt>
                <c:pt idx="149">
                  <c:v>5.256388888888889</c:v>
                </c:pt>
                <c:pt idx="150">
                  <c:v>5.291666666666666</c:v>
                </c:pt>
                <c:pt idx="151">
                  <c:v>5.326944444444444</c:v>
                </c:pt>
                <c:pt idx="152">
                  <c:v>5.362222222222222</c:v>
                </c:pt>
                <c:pt idx="153">
                  <c:v>5.3975</c:v>
                </c:pt>
                <c:pt idx="154">
                  <c:v>5.432777777777778</c:v>
                </c:pt>
                <c:pt idx="155">
                  <c:v>5.468055555555555</c:v>
                </c:pt>
                <c:pt idx="156">
                  <c:v>5.503333333333332</c:v>
                </c:pt>
                <c:pt idx="157">
                  <c:v>5.53861111111111</c:v>
                </c:pt>
                <c:pt idx="158">
                  <c:v>5.573888888888889</c:v>
                </c:pt>
                <c:pt idx="159">
                  <c:v>5.609166666666666</c:v>
                </c:pt>
                <c:pt idx="160">
                  <c:v>5.644444444444444</c:v>
                </c:pt>
                <c:pt idx="161">
                  <c:v>5.679722222222221</c:v>
                </c:pt>
                <c:pt idx="162">
                  <c:v>5.715</c:v>
                </c:pt>
                <c:pt idx="163">
                  <c:v>5.750277777777778</c:v>
                </c:pt>
                <c:pt idx="164">
                  <c:v>5.785555555555555</c:v>
                </c:pt>
                <c:pt idx="165">
                  <c:v>5.820833333333333</c:v>
                </c:pt>
                <c:pt idx="166">
                  <c:v>5.856111111111111</c:v>
                </c:pt>
                <c:pt idx="167">
                  <c:v>5.891388888888889</c:v>
                </c:pt>
                <c:pt idx="168">
                  <c:v>5.926666666666666</c:v>
                </c:pt>
                <c:pt idx="169">
                  <c:v>5.961944444444444</c:v>
                </c:pt>
                <c:pt idx="170">
                  <c:v>5.997222222222221</c:v>
                </c:pt>
                <c:pt idx="171">
                  <c:v>6.0325</c:v>
                </c:pt>
                <c:pt idx="172">
                  <c:v>6.067777777777778</c:v>
                </c:pt>
                <c:pt idx="173">
                  <c:v>6.103055555555556</c:v>
                </c:pt>
                <c:pt idx="174">
                  <c:v>6.138333333333332</c:v>
                </c:pt>
                <c:pt idx="175">
                  <c:v>6.17361111111111</c:v>
                </c:pt>
                <c:pt idx="176">
                  <c:v>6.208888888888889</c:v>
                </c:pt>
                <c:pt idx="177">
                  <c:v>6.244166666666667</c:v>
                </c:pt>
                <c:pt idx="178">
                  <c:v>6.279444444444443</c:v>
                </c:pt>
                <c:pt idx="179">
                  <c:v>6.314722222222222</c:v>
                </c:pt>
                <c:pt idx="180">
                  <c:v>6.35</c:v>
                </c:pt>
                <c:pt idx="181">
                  <c:v>6.385277777777778</c:v>
                </c:pt>
                <c:pt idx="182">
                  <c:v>6.420555555555556</c:v>
                </c:pt>
                <c:pt idx="183">
                  <c:v>6.455833333333332</c:v>
                </c:pt>
                <c:pt idx="184">
                  <c:v>6.49111111111111</c:v>
                </c:pt>
                <c:pt idx="185">
                  <c:v>6.526388888888889</c:v>
                </c:pt>
                <c:pt idx="186">
                  <c:v>6.561666666666666</c:v>
                </c:pt>
                <c:pt idx="187">
                  <c:v>6.596944444444444</c:v>
                </c:pt>
                <c:pt idx="188">
                  <c:v>6.632222222222221</c:v>
                </c:pt>
                <c:pt idx="189">
                  <c:v>6.667499999999999</c:v>
                </c:pt>
                <c:pt idx="190">
                  <c:v>6.702777777777777</c:v>
                </c:pt>
                <c:pt idx="191">
                  <c:v>6.738055555555555</c:v>
                </c:pt>
                <c:pt idx="192">
                  <c:v>6.773333333333333</c:v>
                </c:pt>
                <c:pt idx="193">
                  <c:v>6.80861111111111</c:v>
                </c:pt>
                <c:pt idx="194">
                  <c:v>6.843888888888888</c:v>
                </c:pt>
                <c:pt idx="195">
                  <c:v>6.879166666666666</c:v>
                </c:pt>
                <c:pt idx="196">
                  <c:v>6.914444444444444</c:v>
                </c:pt>
                <c:pt idx="197">
                  <c:v>6.94972222222222</c:v>
                </c:pt>
                <c:pt idx="198">
                  <c:v>6.984999999999999</c:v>
                </c:pt>
                <c:pt idx="199">
                  <c:v>7.020277777777777</c:v>
                </c:pt>
                <c:pt idx="200">
                  <c:v>7.055555555555555</c:v>
                </c:pt>
                <c:pt idx="201">
                  <c:v>7.090833333333333</c:v>
                </c:pt>
                <c:pt idx="202">
                  <c:v>7.12611111111111</c:v>
                </c:pt>
                <c:pt idx="203">
                  <c:v>7.161388888888888</c:v>
                </c:pt>
                <c:pt idx="204">
                  <c:v>7.196666666666666</c:v>
                </c:pt>
                <c:pt idx="205">
                  <c:v>7.231944444444444</c:v>
                </c:pt>
                <c:pt idx="206">
                  <c:v>7.267222222222222</c:v>
                </c:pt>
                <c:pt idx="207">
                  <c:v>7.302499999999999</c:v>
                </c:pt>
                <c:pt idx="208">
                  <c:v>7.337777777777777</c:v>
                </c:pt>
                <c:pt idx="209">
                  <c:v>7.373055555555555</c:v>
                </c:pt>
                <c:pt idx="210">
                  <c:v>7.408333333333333</c:v>
                </c:pt>
                <c:pt idx="211">
                  <c:v>7.44361111111111</c:v>
                </c:pt>
                <c:pt idx="212">
                  <c:v>7.478888888888888</c:v>
                </c:pt>
                <c:pt idx="213">
                  <c:v>7.514166666666666</c:v>
                </c:pt>
                <c:pt idx="214">
                  <c:v>7.549444444444444</c:v>
                </c:pt>
                <c:pt idx="215">
                  <c:v>7.584722222222222</c:v>
                </c:pt>
                <c:pt idx="216">
                  <c:v>7.619999999999999</c:v>
                </c:pt>
                <c:pt idx="217">
                  <c:v>7.655277777777777</c:v>
                </c:pt>
                <c:pt idx="218">
                  <c:v>7.690555555555555</c:v>
                </c:pt>
                <c:pt idx="219">
                  <c:v>7.725833333333333</c:v>
                </c:pt>
                <c:pt idx="220">
                  <c:v>7.761111111111111</c:v>
                </c:pt>
                <c:pt idx="221">
                  <c:v>7.796388888888888</c:v>
                </c:pt>
                <c:pt idx="222">
                  <c:v>7.831666666666666</c:v>
                </c:pt>
                <c:pt idx="223">
                  <c:v>7.866944444444444</c:v>
                </c:pt>
                <c:pt idx="224">
                  <c:v>7.902222222222222</c:v>
                </c:pt>
                <c:pt idx="225">
                  <c:v>7.9375</c:v>
                </c:pt>
                <c:pt idx="226">
                  <c:v>7.972777777777777</c:v>
                </c:pt>
                <c:pt idx="227">
                  <c:v>8.008055555555556</c:v>
                </c:pt>
                <c:pt idx="228">
                  <c:v>8.043333333333333</c:v>
                </c:pt>
                <c:pt idx="229">
                  <c:v>8.07861111111111</c:v>
                </c:pt>
                <c:pt idx="230">
                  <c:v>8.113888888888888</c:v>
                </c:pt>
                <c:pt idx="231">
                  <c:v>8.149166666666665</c:v>
                </c:pt>
                <c:pt idx="232">
                  <c:v>8.184444444444444</c:v>
                </c:pt>
                <c:pt idx="233">
                  <c:v>8.219722222222221</c:v>
                </c:pt>
                <c:pt idx="234">
                  <c:v>8.254999999999998</c:v>
                </c:pt>
                <c:pt idx="235">
                  <c:v>8.290277777777778</c:v>
                </c:pt>
                <c:pt idx="236">
                  <c:v>8.325555555555554</c:v>
                </c:pt>
                <c:pt idx="237">
                  <c:v>8.360833333333333</c:v>
                </c:pt>
                <c:pt idx="238">
                  <c:v>8.396111111111111</c:v>
                </c:pt>
                <c:pt idx="239">
                  <c:v>8.431388888888888</c:v>
                </c:pt>
                <c:pt idx="240">
                  <c:v>8.466666666666666</c:v>
                </c:pt>
                <c:pt idx="241">
                  <c:v>8.501944444444443</c:v>
                </c:pt>
                <c:pt idx="242">
                  <c:v>8.537222222222221</c:v>
                </c:pt>
                <c:pt idx="243">
                  <c:v>8.5725</c:v>
                </c:pt>
                <c:pt idx="244">
                  <c:v>8.607777777777777</c:v>
                </c:pt>
                <c:pt idx="245">
                  <c:v>8.643055555555556</c:v>
                </c:pt>
                <c:pt idx="246">
                  <c:v>8.678333333333333</c:v>
                </c:pt>
                <c:pt idx="247">
                  <c:v>8.71361111111111</c:v>
                </c:pt>
                <c:pt idx="248">
                  <c:v>8.748888888888889</c:v>
                </c:pt>
                <c:pt idx="249">
                  <c:v>8.784166666666665</c:v>
                </c:pt>
                <c:pt idx="250">
                  <c:v>8.819444444444444</c:v>
                </c:pt>
                <c:pt idx="251">
                  <c:v>8.85472222222222</c:v>
                </c:pt>
                <c:pt idx="252">
                  <c:v>8.889999999999998</c:v>
                </c:pt>
                <c:pt idx="253">
                  <c:v>8.925277777777778</c:v>
                </c:pt>
                <c:pt idx="254">
                  <c:v>8.960555555555554</c:v>
                </c:pt>
                <c:pt idx="255">
                  <c:v>8.995833333333333</c:v>
                </c:pt>
                <c:pt idx="256">
                  <c:v>9.031111111111111</c:v>
                </c:pt>
                <c:pt idx="257">
                  <c:v>9.066388888888887</c:v>
                </c:pt>
                <c:pt idx="258">
                  <c:v>9.101666666666666</c:v>
                </c:pt>
                <c:pt idx="259">
                  <c:v>9.136944444444443</c:v>
                </c:pt>
                <c:pt idx="260">
                  <c:v>9.172222222222222</c:v>
                </c:pt>
                <c:pt idx="261">
                  <c:v>9.2075</c:v>
                </c:pt>
                <c:pt idx="262">
                  <c:v>9.242777777777777</c:v>
                </c:pt>
                <c:pt idx="263">
                  <c:v>9.278055555555555</c:v>
                </c:pt>
                <c:pt idx="264">
                  <c:v>9.313333333333332</c:v>
                </c:pt>
                <c:pt idx="265">
                  <c:v>9.348611111111111</c:v>
                </c:pt>
                <c:pt idx="266">
                  <c:v>9.383888888888888</c:v>
                </c:pt>
                <c:pt idx="267">
                  <c:v>9.419166666666665</c:v>
                </c:pt>
                <c:pt idx="268">
                  <c:v>9.454444444444444</c:v>
                </c:pt>
                <c:pt idx="269">
                  <c:v>9.48972222222222</c:v>
                </c:pt>
                <c:pt idx="270">
                  <c:v>9.525</c:v>
                </c:pt>
                <c:pt idx="271">
                  <c:v>9.560277777777777</c:v>
                </c:pt>
                <c:pt idx="272">
                  <c:v>9.595555555555554</c:v>
                </c:pt>
                <c:pt idx="273">
                  <c:v>9.630833333333333</c:v>
                </c:pt>
                <c:pt idx="274">
                  <c:v>9.66611111111111</c:v>
                </c:pt>
                <c:pt idx="275">
                  <c:v>9.701388888888887</c:v>
                </c:pt>
                <c:pt idx="276">
                  <c:v>9.736666666666666</c:v>
                </c:pt>
                <c:pt idx="277">
                  <c:v>9.771944444444443</c:v>
                </c:pt>
                <c:pt idx="278">
                  <c:v>9.807222222222222</c:v>
                </c:pt>
                <c:pt idx="279">
                  <c:v>9.8425</c:v>
                </c:pt>
                <c:pt idx="280">
                  <c:v>9.877777777777776</c:v>
                </c:pt>
                <c:pt idx="281">
                  <c:v>9.913055555555555</c:v>
                </c:pt>
                <c:pt idx="282">
                  <c:v>9.948333333333332</c:v>
                </c:pt>
                <c:pt idx="283">
                  <c:v>9.983611111111111</c:v>
                </c:pt>
                <c:pt idx="284">
                  <c:v>10.01888888888889</c:v>
                </c:pt>
                <c:pt idx="285">
                  <c:v>10.05416666666667</c:v>
                </c:pt>
                <c:pt idx="286">
                  <c:v>10.08944444444444</c:v>
                </c:pt>
                <c:pt idx="287">
                  <c:v>10.12472222222222</c:v>
                </c:pt>
                <c:pt idx="288">
                  <c:v>10.16</c:v>
                </c:pt>
                <c:pt idx="289">
                  <c:v>10.19527777777778</c:v>
                </c:pt>
                <c:pt idx="290">
                  <c:v>10.23055555555555</c:v>
                </c:pt>
                <c:pt idx="291">
                  <c:v>10.26583333333333</c:v>
                </c:pt>
                <c:pt idx="292">
                  <c:v>10.30111111111111</c:v>
                </c:pt>
                <c:pt idx="293">
                  <c:v>10.33638888888889</c:v>
                </c:pt>
                <c:pt idx="294">
                  <c:v>10.37166666666667</c:v>
                </c:pt>
                <c:pt idx="295">
                  <c:v>10.40694444444444</c:v>
                </c:pt>
                <c:pt idx="296">
                  <c:v>10.44222222222222</c:v>
                </c:pt>
                <c:pt idx="297">
                  <c:v>10.4775</c:v>
                </c:pt>
                <c:pt idx="298">
                  <c:v>10.51277777777778</c:v>
                </c:pt>
                <c:pt idx="299">
                  <c:v>10.54805555555556</c:v>
                </c:pt>
                <c:pt idx="300">
                  <c:v>10.58333333333333</c:v>
                </c:pt>
                <c:pt idx="301">
                  <c:v>10.61861111111111</c:v>
                </c:pt>
                <c:pt idx="302">
                  <c:v>10.65388888888889</c:v>
                </c:pt>
                <c:pt idx="303">
                  <c:v>10.68916666666667</c:v>
                </c:pt>
                <c:pt idx="304">
                  <c:v>10.72444444444444</c:v>
                </c:pt>
                <c:pt idx="305">
                  <c:v>10.75972222222222</c:v>
                </c:pt>
                <c:pt idx="306">
                  <c:v>10.795</c:v>
                </c:pt>
                <c:pt idx="307">
                  <c:v>10.83027777777778</c:v>
                </c:pt>
                <c:pt idx="308">
                  <c:v>10.86555555555556</c:v>
                </c:pt>
                <c:pt idx="309">
                  <c:v>10.90083333333333</c:v>
                </c:pt>
                <c:pt idx="310">
                  <c:v>10.93611111111111</c:v>
                </c:pt>
                <c:pt idx="311">
                  <c:v>10.97138888888889</c:v>
                </c:pt>
                <c:pt idx="312">
                  <c:v>11.00666666666667</c:v>
                </c:pt>
                <c:pt idx="313">
                  <c:v>11.04194444444444</c:v>
                </c:pt>
                <c:pt idx="314">
                  <c:v>11.07722222222222</c:v>
                </c:pt>
                <c:pt idx="315">
                  <c:v>11.1125</c:v>
                </c:pt>
                <c:pt idx="316">
                  <c:v>11.14777777777778</c:v>
                </c:pt>
                <c:pt idx="317">
                  <c:v>11.18305555555555</c:v>
                </c:pt>
                <c:pt idx="318">
                  <c:v>11.21833333333333</c:v>
                </c:pt>
                <c:pt idx="319">
                  <c:v>11.25361111111111</c:v>
                </c:pt>
                <c:pt idx="320">
                  <c:v>11.28888888888889</c:v>
                </c:pt>
                <c:pt idx="321">
                  <c:v>11.32416666666667</c:v>
                </c:pt>
                <c:pt idx="322">
                  <c:v>11.35944444444444</c:v>
                </c:pt>
                <c:pt idx="323">
                  <c:v>11.39472222222222</c:v>
                </c:pt>
                <c:pt idx="324">
                  <c:v>11.43</c:v>
                </c:pt>
                <c:pt idx="325">
                  <c:v>11.46527777777778</c:v>
                </c:pt>
                <c:pt idx="326">
                  <c:v>11.50055555555556</c:v>
                </c:pt>
                <c:pt idx="327">
                  <c:v>11.53583333333333</c:v>
                </c:pt>
                <c:pt idx="328">
                  <c:v>11.57111111111111</c:v>
                </c:pt>
                <c:pt idx="329">
                  <c:v>11.60638888888889</c:v>
                </c:pt>
                <c:pt idx="330">
                  <c:v>11.64166666666667</c:v>
                </c:pt>
                <c:pt idx="331">
                  <c:v>11.67694444444444</c:v>
                </c:pt>
                <c:pt idx="332">
                  <c:v>11.71222222222222</c:v>
                </c:pt>
                <c:pt idx="333">
                  <c:v>11.7475</c:v>
                </c:pt>
                <c:pt idx="334">
                  <c:v>11.78277777777778</c:v>
                </c:pt>
                <c:pt idx="335">
                  <c:v>11.81805555555555</c:v>
                </c:pt>
                <c:pt idx="336">
                  <c:v>11.85333333333333</c:v>
                </c:pt>
                <c:pt idx="337">
                  <c:v>11.88861111111111</c:v>
                </c:pt>
                <c:pt idx="338">
                  <c:v>11.92388888888889</c:v>
                </c:pt>
                <c:pt idx="339">
                  <c:v>11.95916666666667</c:v>
                </c:pt>
                <c:pt idx="340">
                  <c:v>11.99444444444444</c:v>
                </c:pt>
                <c:pt idx="341">
                  <c:v>12.02972222222222</c:v>
                </c:pt>
                <c:pt idx="342">
                  <c:v>12.065</c:v>
                </c:pt>
                <c:pt idx="343">
                  <c:v>12.10027777777778</c:v>
                </c:pt>
                <c:pt idx="344">
                  <c:v>12.13555555555556</c:v>
                </c:pt>
                <c:pt idx="345">
                  <c:v>12.17083333333333</c:v>
                </c:pt>
                <c:pt idx="346">
                  <c:v>12.20611111111111</c:v>
                </c:pt>
                <c:pt idx="347">
                  <c:v>12.24138888888889</c:v>
                </c:pt>
                <c:pt idx="348">
                  <c:v>12.27666666666667</c:v>
                </c:pt>
                <c:pt idx="349">
                  <c:v>12.31194444444444</c:v>
                </c:pt>
                <c:pt idx="350">
                  <c:v>12.34722222222222</c:v>
                </c:pt>
                <c:pt idx="351">
                  <c:v>12.3825</c:v>
                </c:pt>
                <c:pt idx="352">
                  <c:v>12.41777777777778</c:v>
                </c:pt>
                <c:pt idx="353">
                  <c:v>12.45305555555555</c:v>
                </c:pt>
                <c:pt idx="354">
                  <c:v>12.48833333333333</c:v>
                </c:pt>
                <c:pt idx="355">
                  <c:v>12.52361111111111</c:v>
                </c:pt>
                <c:pt idx="356">
                  <c:v>12.55888888888889</c:v>
                </c:pt>
                <c:pt idx="357">
                  <c:v>12.59416666666667</c:v>
                </c:pt>
                <c:pt idx="358">
                  <c:v>12.62944444444444</c:v>
                </c:pt>
                <c:pt idx="359">
                  <c:v>12.66472222222222</c:v>
                </c:pt>
                <c:pt idx="360">
                  <c:v>12.7</c:v>
                </c:pt>
                <c:pt idx="361">
                  <c:v>12.73527777777778</c:v>
                </c:pt>
                <c:pt idx="362">
                  <c:v>12.77055555555556</c:v>
                </c:pt>
                <c:pt idx="363">
                  <c:v>12.80583333333333</c:v>
                </c:pt>
                <c:pt idx="364">
                  <c:v>12.84111111111111</c:v>
                </c:pt>
                <c:pt idx="365">
                  <c:v>12.87638888888889</c:v>
                </c:pt>
                <c:pt idx="366">
                  <c:v>12.91166666666667</c:v>
                </c:pt>
                <c:pt idx="367">
                  <c:v>12.94694444444444</c:v>
                </c:pt>
                <c:pt idx="368">
                  <c:v>12.98222222222222</c:v>
                </c:pt>
                <c:pt idx="369">
                  <c:v>13.0175</c:v>
                </c:pt>
                <c:pt idx="370">
                  <c:v>13.05277777777778</c:v>
                </c:pt>
                <c:pt idx="371">
                  <c:v>13.08805555555555</c:v>
                </c:pt>
                <c:pt idx="372">
                  <c:v>13.12333333333333</c:v>
                </c:pt>
                <c:pt idx="373">
                  <c:v>13.15861111111111</c:v>
                </c:pt>
                <c:pt idx="374">
                  <c:v>13.19388888888889</c:v>
                </c:pt>
                <c:pt idx="375">
                  <c:v>13.22916666666667</c:v>
                </c:pt>
                <c:pt idx="376">
                  <c:v>13.26444444444444</c:v>
                </c:pt>
                <c:pt idx="377">
                  <c:v>13.29972222222222</c:v>
                </c:pt>
                <c:pt idx="378">
                  <c:v>13.335</c:v>
                </c:pt>
                <c:pt idx="379">
                  <c:v>13.37027777777778</c:v>
                </c:pt>
                <c:pt idx="380">
                  <c:v>13.40555555555555</c:v>
                </c:pt>
                <c:pt idx="381">
                  <c:v>13.44083333333333</c:v>
                </c:pt>
                <c:pt idx="382">
                  <c:v>13.47611111111111</c:v>
                </c:pt>
                <c:pt idx="383">
                  <c:v>13.51138888888889</c:v>
                </c:pt>
                <c:pt idx="384">
                  <c:v>13.54666666666667</c:v>
                </c:pt>
                <c:pt idx="385">
                  <c:v>13.58194444444444</c:v>
                </c:pt>
                <c:pt idx="386">
                  <c:v>13.61722222222222</c:v>
                </c:pt>
                <c:pt idx="387">
                  <c:v>13.6525</c:v>
                </c:pt>
                <c:pt idx="388">
                  <c:v>13.68777777777778</c:v>
                </c:pt>
                <c:pt idx="389">
                  <c:v>13.72305555555555</c:v>
                </c:pt>
                <c:pt idx="390">
                  <c:v>13.75833333333333</c:v>
                </c:pt>
                <c:pt idx="391">
                  <c:v>13.79361111111111</c:v>
                </c:pt>
                <c:pt idx="392">
                  <c:v>13.82888888888889</c:v>
                </c:pt>
                <c:pt idx="393">
                  <c:v>13.86416666666667</c:v>
                </c:pt>
                <c:pt idx="394">
                  <c:v>13.89944444444444</c:v>
                </c:pt>
                <c:pt idx="395">
                  <c:v>13.93472222222222</c:v>
                </c:pt>
                <c:pt idx="396">
                  <c:v>13.97</c:v>
                </c:pt>
                <c:pt idx="397">
                  <c:v>14.00527777777778</c:v>
                </c:pt>
                <c:pt idx="398">
                  <c:v>14.04055555555555</c:v>
                </c:pt>
                <c:pt idx="399">
                  <c:v>14.07583333333333</c:v>
                </c:pt>
                <c:pt idx="400">
                  <c:v>14.11111111111111</c:v>
                </c:pt>
                <c:pt idx="401">
                  <c:v>14.14638888888889</c:v>
                </c:pt>
                <c:pt idx="402">
                  <c:v>14.18166666666667</c:v>
                </c:pt>
                <c:pt idx="403">
                  <c:v>14.21694444444444</c:v>
                </c:pt>
                <c:pt idx="404">
                  <c:v>14.25222222222222</c:v>
                </c:pt>
                <c:pt idx="405">
                  <c:v>14.2875</c:v>
                </c:pt>
                <c:pt idx="406">
                  <c:v>14.32277777777778</c:v>
                </c:pt>
                <c:pt idx="407">
                  <c:v>14.35805555555556</c:v>
                </c:pt>
                <c:pt idx="408">
                  <c:v>14.39333333333333</c:v>
                </c:pt>
                <c:pt idx="409">
                  <c:v>14.42861111111111</c:v>
                </c:pt>
                <c:pt idx="410">
                  <c:v>14.46388888888889</c:v>
                </c:pt>
                <c:pt idx="411">
                  <c:v>14.49916666666667</c:v>
                </c:pt>
                <c:pt idx="412">
                  <c:v>14.53444444444444</c:v>
                </c:pt>
                <c:pt idx="413">
                  <c:v>14.56972222222222</c:v>
                </c:pt>
                <c:pt idx="414">
                  <c:v>14.605</c:v>
                </c:pt>
                <c:pt idx="415">
                  <c:v>14.64027777777778</c:v>
                </c:pt>
                <c:pt idx="416">
                  <c:v>14.67555555555555</c:v>
                </c:pt>
                <c:pt idx="417">
                  <c:v>14.71083333333333</c:v>
                </c:pt>
                <c:pt idx="418">
                  <c:v>14.74611111111111</c:v>
                </c:pt>
                <c:pt idx="419">
                  <c:v>14.78138888888889</c:v>
                </c:pt>
                <c:pt idx="420">
                  <c:v>14.81666666666667</c:v>
                </c:pt>
                <c:pt idx="421">
                  <c:v>14.85194444444444</c:v>
                </c:pt>
                <c:pt idx="422">
                  <c:v>14.88722222222222</c:v>
                </c:pt>
                <c:pt idx="423">
                  <c:v>14.9225</c:v>
                </c:pt>
                <c:pt idx="424">
                  <c:v>14.95777777777778</c:v>
                </c:pt>
                <c:pt idx="425">
                  <c:v>14.99305555555556</c:v>
                </c:pt>
                <c:pt idx="426">
                  <c:v>15.02833333333333</c:v>
                </c:pt>
                <c:pt idx="427">
                  <c:v>15.06361111111111</c:v>
                </c:pt>
                <c:pt idx="428">
                  <c:v>15.09888888888889</c:v>
                </c:pt>
                <c:pt idx="429">
                  <c:v>15.13416666666667</c:v>
                </c:pt>
                <c:pt idx="430">
                  <c:v>15.16944444444444</c:v>
                </c:pt>
                <c:pt idx="431">
                  <c:v>15.20472222222222</c:v>
                </c:pt>
                <c:pt idx="432">
                  <c:v>15.24</c:v>
                </c:pt>
                <c:pt idx="433">
                  <c:v>15.27527777777778</c:v>
                </c:pt>
                <c:pt idx="434">
                  <c:v>15.31055555555555</c:v>
                </c:pt>
                <c:pt idx="435">
                  <c:v>15.34583333333333</c:v>
                </c:pt>
                <c:pt idx="436">
                  <c:v>15.38111111111111</c:v>
                </c:pt>
                <c:pt idx="437">
                  <c:v>15.41638888888889</c:v>
                </c:pt>
                <c:pt idx="438">
                  <c:v>15.45166666666667</c:v>
                </c:pt>
                <c:pt idx="439">
                  <c:v>15.48694444444444</c:v>
                </c:pt>
                <c:pt idx="440">
                  <c:v>15.52222222222222</c:v>
                </c:pt>
                <c:pt idx="441">
                  <c:v>15.5575</c:v>
                </c:pt>
                <c:pt idx="442">
                  <c:v>15.59277777777778</c:v>
                </c:pt>
                <c:pt idx="443">
                  <c:v>15.62805555555556</c:v>
                </c:pt>
                <c:pt idx="444">
                  <c:v>15.66333333333333</c:v>
                </c:pt>
                <c:pt idx="445">
                  <c:v>15.69861111111111</c:v>
                </c:pt>
                <c:pt idx="446">
                  <c:v>15.73388888888889</c:v>
                </c:pt>
                <c:pt idx="447">
                  <c:v>15.76916666666667</c:v>
                </c:pt>
                <c:pt idx="448">
                  <c:v>15.80444444444444</c:v>
                </c:pt>
                <c:pt idx="449">
                  <c:v>15.83972222222222</c:v>
                </c:pt>
                <c:pt idx="450">
                  <c:v>15.875</c:v>
                </c:pt>
                <c:pt idx="451">
                  <c:v>15.91027777777778</c:v>
                </c:pt>
                <c:pt idx="452">
                  <c:v>15.94555555555555</c:v>
                </c:pt>
                <c:pt idx="453">
                  <c:v>15.98083333333333</c:v>
                </c:pt>
                <c:pt idx="454">
                  <c:v>16.01611111111111</c:v>
                </c:pt>
                <c:pt idx="455">
                  <c:v>16.05138888888889</c:v>
                </c:pt>
                <c:pt idx="456">
                  <c:v>16.08666666666667</c:v>
                </c:pt>
                <c:pt idx="457">
                  <c:v>16.12194444444444</c:v>
                </c:pt>
                <c:pt idx="458">
                  <c:v>16.15722222222222</c:v>
                </c:pt>
                <c:pt idx="459">
                  <c:v>16.1925</c:v>
                </c:pt>
                <c:pt idx="460">
                  <c:v>16.22777777777778</c:v>
                </c:pt>
                <c:pt idx="461">
                  <c:v>16.26305555555555</c:v>
                </c:pt>
                <c:pt idx="462">
                  <c:v>16.29833333333333</c:v>
                </c:pt>
                <c:pt idx="463">
                  <c:v>16.33361111111111</c:v>
                </c:pt>
                <c:pt idx="464">
                  <c:v>16.36888888888889</c:v>
                </c:pt>
                <c:pt idx="465">
                  <c:v>16.40416666666666</c:v>
                </c:pt>
                <c:pt idx="466">
                  <c:v>16.43944444444444</c:v>
                </c:pt>
                <c:pt idx="467">
                  <c:v>16.47472222222222</c:v>
                </c:pt>
                <c:pt idx="468">
                  <c:v>16.51</c:v>
                </c:pt>
                <c:pt idx="469">
                  <c:v>16.54527777777778</c:v>
                </c:pt>
                <c:pt idx="470">
                  <c:v>16.58055555555556</c:v>
                </c:pt>
                <c:pt idx="471">
                  <c:v>16.61583333333333</c:v>
                </c:pt>
                <c:pt idx="472">
                  <c:v>16.65111111111111</c:v>
                </c:pt>
                <c:pt idx="473">
                  <c:v>16.68638888888889</c:v>
                </c:pt>
                <c:pt idx="474">
                  <c:v>16.72166666666667</c:v>
                </c:pt>
                <c:pt idx="475">
                  <c:v>16.75694444444444</c:v>
                </c:pt>
                <c:pt idx="476">
                  <c:v>16.79222222222222</c:v>
                </c:pt>
                <c:pt idx="477">
                  <c:v>16.8275</c:v>
                </c:pt>
                <c:pt idx="478">
                  <c:v>16.86277777777778</c:v>
                </c:pt>
                <c:pt idx="479">
                  <c:v>16.89805555555555</c:v>
                </c:pt>
                <c:pt idx="480">
                  <c:v>16.93333333333333</c:v>
                </c:pt>
                <c:pt idx="481">
                  <c:v>16.96861111111111</c:v>
                </c:pt>
                <c:pt idx="482">
                  <c:v>17.00388888888889</c:v>
                </c:pt>
                <c:pt idx="483">
                  <c:v>17.03916666666667</c:v>
                </c:pt>
                <c:pt idx="484">
                  <c:v>17.07444444444444</c:v>
                </c:pt>
                <c:pt idx="485">
                  <c:v>17.10972222222222</c:v>
                </c:pt>
                <c:pt idx="486">
                  <c:v>17.145</c:v>
                </c:pt>
                <c:pt idx="487">
                  <c:v>17.18027777777778</c:v>
                </c:pt>
                <c:pt idx="488">
                  <c:v>17.21555555555555</c:v>
                </c:pt>
                <c:pt idx="489">
                  <c:v>17.25083333333333</c:v>
                </c:pt>
                <c:pt idx="490">
                  <c:v>17.28611111111111</c:v>
                </c:pt>
                <c:pt idx="491">
                  <c:v>17.32138888888889</c:v>
                </c:pt>
                <c:pt idx="492">
                  <c:v>17.35666666666667</c:v>
                </c:pt>
                <c:pt idx="493">
                  <c:v>17.39194444444444</c:v>
                </c:pt>
                <c:pt idx="494">
                  <c:v>17.42722222222222</c:v>
                </c:pt>
                <c:pt idx="495">
                  <c:v>17.4625</c:v>
                </c:pt>
                <c:pt idx="496">
                  <c:v>17.49777777777778</c:v>
                </c:pt>
                <c:pt idx="497">
                  <c:v>17.53305555555556</c:v>
                </c:pt>
                <c:pt idx="498">
                  <c:v>17.56833333333333</c:v>
                </c:pt>
                <c:pt idx="499">
                  <c:v>17.60361111111111</c:v>
                </c:pt>
                <c:pt idx="500">
                  <c:v>17.63888888888889</c:v>
                </c:pt>
                <c:pt idx="501">
                  <c:v>17.67416666666666</c:v>
                </c:pt>
                <c:pt idx="502">
                  <c:v>17.70944444444444</c:v>
                </c:pt>
                <c:pt idx="503">
                  <c:v>17.74472222222222</c:v>
                </c:pt>
                <c:pt idx="504">
                  <c:v>17.78</c:v>
                </c:pt>
                <c:pt idx="505">
                  <c:v>17.81527777777778</c:v>
                </c:pt>
                <c:pt idx="506">
                  <c:v>17.85055555555556</c:v>
                </c:pt>
                <c:pt idx="507">
                  <c:v>17.88583333333333</c:v>
                </c:pt>
                <c:pt idx="508">
                  <c:v>17.92111111111111</c:v>
                </c:pt>
                <c:pt idx="509">
                  <c:v>17.95638888888889</c:v>
                </c:pt>
                <c:pt idx="510">
                  <c:v>17.99166666666667</c:v>
                </c:pt>
                <c:pt idx="511">
                  <c:v>18.02694444444444</c:v>
                </c:pt>
                <c:pt idx="512">
                  <c:v>18.06222222222222</c:v>
                </c:pt>
                <c:pt idx="513">
                  <c:v>18.0975</c:v>
                </c:pt>
                <c:pt idx="514">
                  <c:v>18.13277777777778</c:v>
                </c:pt>
                <c:pt idx="515">
                  <c:v>18.16805555555555</c:v>
                </c:pt>
                <c:pt idx="516">
                  <c:v>18.20333333333333</c:v>
                </c:pt>
                <c:pt idx="517">
                  <c:v>18.23861111111111</c:v>
                </c:pt>
                <c:pt idx="518">
                  <c:v>18.27388888888889</c:v>
                </c:pt>
                <c:pt idx="519">
                  <c:v>18.30916666666667</c:v>
                </c:pt>
                <c:pt idx="520">
                  <c:v>18.34444444444444</c:v>
                </c:pt>
                <c:pt idx="521">
                  <c:v>18.37972222222222</c:v>
                </c:pt>
                <c:pt idx="522">
                  <c:v>18.415</c:v>
                </c:pt>
                <c:pt idx="523">
                  <c:v>18.45027777777778</c:v>
                </c:pt>
                <c:pt idx="524">
                  <c:v>18.48555555555555</c:v>
                </c:pt>
                <c:pt idx="525">
                  <c:v>18.52083333333333</c:v>
                </c:pt>
                <c:pt idx="526">
                  <c:v>18.55611111111111</c:v>
                </c:pt>
                <c:pt idx="527">
                  <c:v>18.59138888888889</c:v>
                </c:pt>
                <c:pt idx="528">
                  <c:v>18.62666666666667</c:v>
                </c:pt>
                <c:pt idx="529">
                  <c:v>18.66194444444444</c:v>
                </c:pt>
                <c:pt idx="530">
                  <c:v>18.69722222222222</c:v>
                </c:pt>
                <c:pt idx="531">
                  <c:v>18.7325</c:v>
                </c:pt>
                <c:pt idx="532">
                  <c:v>18.76777777777778</c:v>
                </c:pt>
                <c:pt idx="533">
                  <c:v>18.80305555555556</c:v>
                </c:pt>
                <c:pt idx="534">
                  <c:v>18.83833333333333</c:v>
                </c:pt>
                <c:pt idx="535">
                  <c:v>18.87361111111111</c:v>
                </c:pt>
                <c:pt idx="536">
                  <c:v>18.90888888888889</c:v>
                </c:pt>
                <c:pt idx="537">
                  <c:v>18.94416666666666</c:v>
                </c:pt>
                <c:pt idx="538">
                  <c:v>18.97944444444444</c:v>
                </c:pt>
                <c:pt idx="539">
                  <c:v>19.01472222222222</c:v>
                </c:pt>
                <c:pt idx="540">
                  <c:v>19.05</c:v>
                </c:pt>
                <c:pt idx="541">
                  <c:v>19.08527777777778</c:v>
                </c:pt>
                <c:pt idx="542">
                  <c:v>19.12055555555555</c:v>
                </c:pt>
                <c:pt idx="543">
                  <c:v>19.15583333333333</c:v>
                </c:pt>
                <c:pt idx="544">
                  <c:v>19.19111111111111</c:v>
                </c:pt>
                <c:pt idx="545">
                  <c:v>19.22638888888889</c:v>
                </c:pt>
                <c:pt idx="546">
                  <c:v>19.26166666666667</c:v>
                </c:pt>
                <c:pt idx="547">
                  <c:v>19.29694444444444</c:v>
                </c:pt>
                <c:pt idx="548">
                  <c:v>19.33222222222222</c:v>
                </c:pt>
                <c:pt idx="549">
                  <c:v>19.3675</c:v>
                </c:pt>
                <c:pt idx="550">
                  <c:v>19.40277777777777</c:v>
                </c:pt>
                <c:pt idx="551">
                  <c:v>19.43805555555555</c:v>
                </c:pt>
                <c:pt idx="552">
                  <c:v>19.47333333333333</c:v>
                </c:pt>
              </c:numCache>
            </c:numRef>
          </c:xVal>
          <c:yVal>
            <c:numRef>
              <c:f>'unif profiles 0Gy'!$D$6:$D$558</c:f>
              <c:numCache>
                <c:formatCode>0.00</c:formatCode>
                <c:ptCount val="553"/>
                <c:pt idx="0">
                  <c:v>0.00265144403217254</c:v>
                </c:pt>
                <c:pt idx="1">
                  <c:v>0.00742786970763953</c:v>
                </c:pt>
                <c:pt idx="2">
                  <c:v>0.00266211123137561</c:v>
                </c:pt>
                <c:pt idx="3">
                  <c:v>0.00625612820191001</c:v>
                </c:pt>
                <c:pt idx="4">
                  <c:v>0.0105503857891351</c:v>
                </c:pt>
                <c:pt idx="5">
                  <c:v>0.00299670349108494</c:v>
                </c:pt>
                <c:pt idx="6">
                  <c:v>0.00415933973592208</c:v>
                </c:pt>
                <c:pt idx="7">
                  <c:v>0.0120105752419892</c:v>
                </c:pt>
                <c:pt idx="8">
                  <c:v>0.0135729745521482</c:v>
                </c:pt>
                <c:pt idx="9">
                  <c:v>0.0089469815454013</c:v>
                </c:pt>
                <c:pt idx="10">
                  <c:v>0.00702057852001525</c:v>
                </c:pt>
                <c:pt idx="11">
                  <c:v>0.011157445754943</c:v>
                </c:pt>
                <c:pt idx="12">
                  <c:v>0.00742786970763953</c:v>
                </c:pt>
                <c:pt idx="13">
                  <c:v>0.012303590902488</c:v>
                </c:pt>
                <c:pt idx="14">
                  <c:v>0.00918179568635091</c:v>
                </c:pt>
                <c:pt idx="15">
                  <c:v>0.0119780928842026</c:v>
                </c:pt>
                <c:pt idx="16">
                  <c:v>0.0181703603347221</c:v>
                </c:pt>
                <c:pt idx="17">
                  <c:v>0.0229022210533016</c:v>
                </c:pt>
                <c:pt idx="18">
                  <c:v>0.024349905331952</c:v>
                </c:pt>
                <c:pt idx="19">
                  <c:v>0.0242080300125584</c:v>
                </c:pt>
                <c:pt idx="20">
                  <c:v>0.0165895742659878</c:v>
                </c:pt>
                <c:pt idx="21">
                  <c:v>0.0202896641779948</c:v>
                </c:pt>
                <c:pt idx="22">
                  <c:v>0.0211758979572401</c:v>
                </c:pt>
                <c:pt idx="23">
                  <c:v>0.0198975802931907</c:v>
                </c:pt>
                <c:pt idx="24">
                  <c:v>0.020732730136801</c:v>
                </c:pt>
                <c:pt idx="25">
                  <c:v>0.0232694313289898</c:v>
                </c:pt>
                <c:pt idx="26">
                  <c:v>0.0279555329725127</c:v>
                </c:pt>
                <c:pt idx="27">
                  <c:v>0.0264540877597765</c:v>
                </c:pt>
                <c:pt idx="28">
                  <c:v>0.0225458587141221</c:v>
                </c:pt>
                <c:pt idx="29">
                  <c:v>0.0259550650677194</c:v>
                </c:pt>
                <c:pt idx="30">
                  <c:v>0.0243535013857481</c:v>
                </c:pt>
                <c:pt idx="31">
                  <c:v>0.0233458878125101</c:v>
                </c:pt>
                <c:pt idx="32">
                  <c:v>0.0279738744527282</c:v>
                </c:pt>
                <c:pt idx="33">
                  <c:v>0.0240076570692453</c:v>
                </c:pt>
                <c:pt idx="34">
                  <c:v>0.0296476123769858</c:v>
                </c:pt>
                <c:pt idx="35">
                  <c:v>0.0279627385332519</c:v>
                </c:pt>
                <c:pt idx="36">
                  <c:v>0.0264285608456567</c:v>
                </c:pt>
                <c:pt idx="37">
                  <c:v>0.0245244851331563</c:v>
                </c:pt>
                <c:pt idx="38">
                  <c:v>0.0248629010786665</c:v>
                </c:pt>
                <c:pt idx="39">
                  <c:v>0.0194944890160031</c:v>
                </c:pt>
                <c:pt idx="40">
                  <c:v>0.0233857509417188</c:v>
                </c:pt>
                <c:pt idx="41">
                  <c:v>0.0203767685140628</c:v>
                </c:pt>
                <c:pt idx="42">
                  <c:v>0.0183733864804303</c:v>
                </c:pt>
                <c:pt idx="43">
                  <c:v>0.0186455337359517</c:v>
                </c:pt>
                <c:pt idx="44">
                  <c:v>0.0205219511554802</c:v>
                </c:pt>
                <c:pt idx="45">
                  <c:v>0.0236403062492507</c:v>
                </c:pt>
                <c:pt idx="46">
                  <c:v>0.0244515781642121</c:v>
                </c:pt>
                <c:pt idx="47">
                  <c:v>0.0231420105905866</c:v>
                </c:pt>
                <c:pt idx="48">
                  <c:v>0.0254561713533148</c:v>
                </c:pt>
                <c:pt idx="49">
                  <c:v>0.0251941811214906</c:v>
                </c:pt>
                <c:pt idx="50">
                  <c:v>0.0266763170792608</c:v>
                </c:pt>
                <c:pt idx="51">
                  <c:v>0.0259079509016891</c:v>
                </c:pt>
                <c:pt idx="52">
                  <c:v>0.029928567604022</c:v>
                </c:pt>
                <c:pt idx="53">
                  <c:v>0.0300747985069614</c:v>
                </c:pt>
                <c:pt idx="54">
                  <c:v>0.0302899026363526</c:v>
                </c:pt>
                <c:pt idx="55">
                  <c:v>0.030969146149654</c:v>
                </c:pt>
                <c:pt idx="56">
                  <c:v>0.0312210943420426</c:v>
                </c:pt>
                <c:pt idx="57">
                  <c:v>0.0308740180039826</c:v>
                </c:pt>
                <c:pt idx="58">
                  <c:v>0.0268586362259016</c:v>
                </c:pt>
                <c:pt idx="59">
                  <c:v>0.0263703083826035</c:v>
                </c:pt>
                <c:pt idx="60">
                  <c:v>0.0375963218644895</c:v>
                </c:pt>
                <c:pt idx="61">
                  <c:v>0.0264285608456567</c:v>
                </c:pt>
                <c:pt idx="62">
                  <c:v>0.0291516966195431</c:v>
                </c:pt>
                <c:pt idx="63">
                  <c:v>0.0293630925956942</c:v>
                </c:pt>
                <c:pt idx="64">
                  <c:v>0.0281523854557473</c:v>
                </c:pt>
                <c:pt idx="65">
                  <c:v>0.0282362421914088</c:v>
                </c:pt>
                <c:pt idx="66">
                  <c:v>0.0270115095342311</c:v>
                </c:pt>
                <c:pt idx="67">
                  <c:v>0.0267928422323775</c:v>
                </c:pt>
                <c:pt idx="68">
                  <c:v>0.0258896290365733</c:v>
                </c:pt>
                <c:pt idx="69">
                  <c:v>0.0257038028034762</c:v>
                </c:pt>
                <c:pt idx="70">
                  <c:v>0.0283420510022556</c:v>
                </c:pt>
                <c:pt idx="71">
                  <c:v>0.0298338185103772</c:v>
                </c:pt>
                <c:pt idx="72">
                  <c:v>0.0293958692368816</c:v>
                </c:pt>
                <c:pt idx="73">
                  <c:v>0.0285022493662437</c:v>
                </c:pt>
                <c:pt idx="74">
                  <c:v>0.0294470019075144</c:v>
                </c:pt>
                <c:pt idx="75">
                  <c:v>0.0290530530797812</c:v>
                </c:pt>
                <c:pt idx="76">
                  <c:v>0.0268694384391139</c:v>
                </c:pt>
                <c:pt idx="77">
                  <c:v>0.0280537929352693</c:v>
                </c:pt>
                <c:pt idx="78">
                  <c:v>0.0270845132642785</c:v>
                </c:pt>
                <c:pt idx="79">
                  <c:v>0.0286811368605941</c:v>
                </c:pt>
                <c:pt idx="80">
                  <c:v>0.0365669770899757</c:v>
                </c:pt>
                <c:pt idx="81">
                  <c:v>0.0324885505685195</c:v>
                </c:pt>
                <c:pt idx="82">
                  <c:v>0.0238040367195986</c:v>
                </c:pt>
                <c:pt idx="83">
                  <c:v>0.0250594384480913</c:v>
                </c:pt>
                <c:pt idx="84">
                  <c:v>0.0338885749647009</c:v>
                </c:pt>
                <c:pt idx="85">
                  <c:v>0.032634646958726</c:v>
                </c:pt>
                <c:pt idx="86">
                  <c:v>0.0342687236644883</c:v>
                </c:pt>
                <c:pt idx="87">
                  <c:v>0.0320280088119702</c:v>
                </c:pt>
                <c:pt idx="88">
                  <c:v>0.0328247529457299</c:v>
                </c:pt>
                <c:pt idx="89">
                  <c:v>0.0363034764903509</c:v>
                </c:pt>
                <c:pt idx="90">
                  <c:v>0.0326822537850266</c:v>
                </c:pt>
                <c:pt idx="91">
                  <c:v>0.0333035482333912</c:v>
                </c:pt>
                <c:pt idx="92">
                  <c:v>0.034173761630353</c:v>
                </c:pt>
                <c:pt idx="93">
                  <c:v>0.0349017039129142</c:v>
                </c:pt>
                <c:pt idx="94">
                  <c:v>0.0332670925710738</c:v>
                </c:pt>
                <c:pt idx="95">
                  <c:v>0.0294617519678448</c:v>
                </c:pt>
                <c:pt idx="96">
                  <c:v>0.0319439873672342</c:v>
                </c:pt>
                <c:pt idx="97">
                  <c:v>0.0367137108257847</c:v>
                </c:pt>
                <c:pt idx="98">
                  <c:v>0.0376108050430797</c:v>
                </c:pt>
                <c:pt idx="99">
                  <c:v>0.0372079497577742</c:v>
                </c:pt>
                <c:pt idx="100">
                  <c:v>0.0374863849050677</c:v>
                </c:pt>
                <c:pt idx="101">
                  <c:v>0.0382705628562463</c:v>
                </c:pt>
                <c:pt idx="102">
                  <c:v>0.0426073762450803</c:v>
                </c:pt>
                <c:pt idx="103">
                  <c:v>0.0415535966552682</c:v>
                </c:pt>
                <c:pt idx="104">
                  <c:v>0.0395940482033215</c:v>
                </c:pt>
                <c:pt idx="105">
                  <c:v>0.0422255871532773</c:v>
                </c:pt>
                <c:pt idx="106">
                  <c:v>0.0414434348762689</c:v>
                </c:pt>
                <c:pt idx="107">
                  <c:v>0.0411753127634959</c:v>
                </c:pt>
                <c:pt idx="108">
                  <c:v>0.0372520491096826</c:v>
                </c:pt>
                <c:pt idx="109">
                  <c:v>0.0452869639407178</c:v>
                </c:pt>
                <c:pt idx="110">
                  <c:v>0.0406431359643093</c:v>
                </c:pt>
                <c:pt idx="111">
                  <c:v>0.0405808274220729</c:v>
                </c:pt>
                <c:pt idx="112">
                  <c:v>0.0373326811192882</c:v>
                </c:pt>
                <c:pt idx="113">
                  <c:v>0.0369150765689037</c:v>
                </c:pt>
                <c:pt idx="114">
                  <c:v>0.0396269986486022</c:v>
                </c:pt>
                <c:pt idx="115">
                  <c:v>0.0403240318797864</c:v>
                </c:pt>
                <c:pt idx="116">
                  <c:v>0.0361715751822555</c:v>
                </c:pt>
                <c:pt idx="117">
                  <c:v>0.0327406968709907</c:v>
                </c:pt>
                <c:pt idx="118">
                  <c:v>0.0305893176007705</c:v>
                </c:pt>
                <c:pt idx="119">
                  <c:v>0.0297718570829768</c:v>
                </c:pt>
                <c:pt idx="120">
                  <c:v>0.0332559261092924</c:v>
                </c:pt>
                <c:pt idx="121">
                  <c:v>0.0320355577924243</c:v>
                </c:pt>
                <c:pt idx="122">
                  <c:v>0.0370944150041654</c:v>
                </c:pt>
                <c:pt idx="123">
                  <c:v>0.0363363709850617</c:v>
                </c:pt>
                <c:pt idx="124">
                  <c:v>0.0291077815977276</c:v>
                </c:pt>
                <c:pt idx="125">
                  <c:v>0.0316263142854827</c:v>
                </c:pt>
                <c:pt idx="126">
                  <c:v>0.0370759868027131</c:v>
                </c:pt>
                <c:pt idx="127">
                  <c:v>0.0327590838251188</c:v>
                </c:pt>
                <c:pt idx="128">
                  <c:v>0.0291661166951695</c:v>
                </c:pt>
                <c:pt idx="129">
                  <c:v>0.0320903708388913</c:v>
                </c:pt>
                <c:pt idx="130">
                  <c:v>0.02406616512509</c:v>
                </c:pt>
                <c:pt idx="131">
                  <c:v>0.0310675595035152</c:v>
                </c:pt>
                <c:pt idx="132">
                  <c:v>0.0288233413031844</c:v>
                </c:pt>
                <c:pt idx="133">
                  <c:v>0.0284586767165948</c:v>
                </c:pt>
                <c:pt idx="134">
                  <c:v>0.0250012272906597</c:v>
                </c:pt>
                <c:pt idx="135">
                  <c:v>0.0225275687482629</c:v>
                </c:pt>
                <c:pt idx="136">
                  <c:v>0.027281276972217</c:v>
                </c:pt>
                <c:pt idx="137">
                  <c:v>0.0246918873422453</c:v>
                </c:pt>
                <c:pt idx="138">
                  <c:v>0.028309292236985</c:v>
                </c:pt>
                <c:pt idx="139">
                  <c:v>0.0298266059669081</c:v>
                </c:pt>
                <c:pt idx="140">
                  <c:v>0.029739074062729</c:v>
                </c:pt>
                <c:pt idx="141">
                  <c:v>0.034795535449625</c:v>
                </c:pt>
                <c:pt idx="142">
                  <c:v>0.0301695594180877</c:v>
                </c:pt>
                <c:pt idx="143">
                  <c:v>0.0268802407127651</c:v>
                </c:pt>
                <c:pt idx="144">
                  <c:v>0.0275216112634622</c:v>
                </c:pt>
                <c:pt idx="145">
                  <c:v>0.0290750098438552</c:v>
                </c:pt>
                <c:pt idx="146">
                  <c:v>0.027849745334628</c:v>
                </c:pt>
                <c:pt idx="147">
                  <c:v>0.0337824620890577</c:v>
                </c:pt>
                <c:pt idx="148">
                  <c:v>0.0293886583281093</c:v>
                </c:pt>
                <c:pt idx="149">
                  <c:v>0.035823938247777</c:v>
                </c:pt>
                <c:pt idx="150">
                  <c:v>0.0309251898038902</c:v>
                </c:pt>
                <c:pt idx="151">
                  <c:v>0.0282653963626043</c:v>
                </c:pt>
                <c:pt idx="152">
                  <c:v>0.0291297389838494</c:v>
                </c:pt>
                <c:pt idx="153">
                  <c:v>0.0315570763590278</c:v>
                </c:pt>
                <c:pt idx="154">
                  <c:v>0.0378675702853708</c:v>
                </c:pt>
                <c:pt idx="155">
                  <c:v>0.0298813564022033</c:v>
                </c:pt>
                <c:pt idx="156">
                  <c:v>0.0278605530937792</c:v>
                </c:pt>
                <c:pt idx="157">
                  <c:v>0.0306804958837397</c:v>
                </c:pt>
                <c:pt idx="158">
                  <c:v>0.033128173238127</c:v>
                </c:pt>
                <c:pt idx="159">
                  <c:v>0.0357213364433626</c:v>
                </c:pt>
                <c:pt idx="160">
                  <c:v>0.0304689557357212</c:v>
                </c:pt>
                <c:pt idx="161">
                  <c:v>0.0303922166616717</c:v>
                </c:pt>
                <c:pt idx="162">
                  <c:v>0.0327626955687963</c:v>
                </c:pt>
                <c:pt idx="163">
                  <c:v>0.0314254983193343</c:v>
                </c:pt>
                <c:pt idx="164">
                  <c:v>0.0295456655647719</c:v>
                </c:pt>
                <c:pt idx="165">
                  <c:v>0.027252137654147</c:v>
                </c:pt>
                <c:pt idx="166">
                  <c:v>0.0258094729214822</c:v>
                </c:pt>
                <c:pt idx="167">
                  <c:v>0.0272593405907329</c:v>
                </c:pt>
                <c:pt idx="168">
                  <c:v>0.0297862817881027</c:v>
                </c:pt>
                <c:pt idx="169">
                  <c:v>0.0289947213963764</c:v>
                </c:pt>
                <c:pt idx="170">
                  <c:v>0.0304945361042619</c:v>
                </c:pt>
                <c:pt idx="171">
                  <c:v>0.0329708747409318</c:v>
                </c:pt>
                <c:pt idx="172">
                  <c:v>0.0359045107856013</c:v>
                </c:pt>
                <c:pt idx="173">
                  <c:v>0.0298849627727602</c:v>
                </c:pt>
                <c:pt idx="174">
                  <c:v>0.0319111674821757</c:v>
                </c:pt>
                <c:pt idx="175">
                  <c:v>0.0310199924234689</c:v>
                </c:pt>
                <c:pt idx="176">
                  <c:v>0.0248848102433326</c:v>
                </c:pt>
                <c:pt idx="177">
                  <c:v>0.0355786237486924</c:v>
                </c:pt>
                <c:pt idx="178">
                  <c:v>0.0347478765790932</c:v>
                </c:pt>
                <c:pt idx="179">
                  <c:v>0.0472780800710102</c:v>
                </c:pt>
                <c:pt idx="180">
                  <c:v>0.033109782774198</c:v>
                </c:pt>
                <c:pt idx="181">
                  <c:v>0.0318383093287409</c:v>
                </c:pt>
                <c:pt idx="182">
                  <c:v>0.0335521876075613</c:v>
                </c:pt>
                <c:pt idx="183">
                  <c:v>0.0355309455856605</c:v>
                </c:pt>
                <c:pt idx="184">
                  <c:v>0.0310055585065521</c:v>
                </c:pt>
                <c:pt idx="185">
                  <c:v>0.0341629185112384</c:v>
                </c:pt>
                <c:pt idx="186">
                  <c:v>0.0357910524616862</c:v>
                </c:pt>
                <c:pt idx="187">
                  <c:v>0.0365120370511551</c:v>
                </c:pt>
                <c:pt idx="188">
                  <c:v>0.0324521102677093</c:v>
                </c:pt>
                <c:pt idx="189">
                  <c:v>0.0295053472488664</c:v>
                </c:pt>
                <c:pt idx="190">
                  <c:v>0.0313086933998341</c:v>
                </c:pt>
                <c:pt idx="191">
                  <c:v>0.0285681016268793</c:v>
                </c:pt>
                <c:pt idx="192">
                  <c:v>0.0287869700461583</c:v>
                </c:pt>
                <c:pt idx="193">
                  <c:v>0.0279663413237032</c:v>
                </c:pt>
                <c:pt idx="194">
                  <c:v>0.0254381808743291</c:v>
                </c:pt>
                <c:pt idx="195">
                  <c:v>0.0273176198840224</c:v>
                </c:pt>
                <c:pt idx="196">
                  <c:v>0.02714278728094</c:v>
                </c:pt>
                <c:pt idx="197">
                  <c:v>0.0222806711853303</c:v>
                </c:pt>
                <c:pt idx="198">
                  <c:v>0.0252743116866227</c:v>
                </c:pt>
                <c:pt idx="199">
                  <c:v>0.0257113271097396</c:v>
                </c:pt>
                <c:pt idx="200">
                  <c:v>0.0278972344243229</c:v>
                </c:pt>
                <c:pt idx="201">
                  <c:v>0.0267784398662525</c:v>
                </c:pt>
                <c:pt idx="202">
                  <c:v>0.0271100488528466</c:v>
                </c:pt>
                <c:pt idx="203">
                  <c:v>0.0307536384071949</c:v>
                </c:pt>
                <c:pt idx="204">
                  <c:v>0.0218627156219564</c:v>
                </c:pt>
                <c:pt idx="205">
                  <c:v>0.0217099232332369</c:v>
                </c:pt>
                <c:pt idx="206">
                  <c:v>0.0217680351508971</c:v>
                </c:pt>
                <c:pt idx="207">
                  <c:v>0.0238295289412211</c:v>
                </c:pt>
                <c:pt idx="208">
                  <c:v>0.0169412545261305</c:v>
                </c:pt>
                <c:pt idx="209">
                  <c:v>0.0198757277146355</c:v>
                </c:pt>
                <c:pt idx="210">
                  <c:v>0.0232622432684408</c:v>
                </c:pt>
                <c:pt idx="211">
                  <c:v>0.0239785671320596</c:v>
                </c:pt>
                <c:pt idx="212">
                  <c:v>0.0213792409996669</c:v>
                </c:pt>
                <c:pt idx="213">
                  <c:v>0.0196506931862754</c:v>
                </c:pt>
                <c:pt idx="214">
                  <c:v>0.0223750502517248</c:v>
                </c:pt>
                <c:pt idx="215">
                  <c:v>0.0190409490857468</c:v>
                </c:pt>
                <c:pt idx="216">
                  <c:v>0.0209507115908618</c:v>
                </c:pt>
                <c:pt idx="217">
                  <c:v>0.0198757277146355</c:v>
                </c:pt>
                <c:pt idx="218">
                  <c:v>0.0181123567944397</c:v>
                </c:pt>
                <c:pt idx="219">
                  <c:v>0.019599819456563</c:v>
                </c:pt>
                <c:pt idx="220">
                  <c:v>0.0161582024082829</c:v>
                </c:pt>
                <c:pt idx="221">
                  <c:v>0.0158685049971452</c:v>
                </c:pt>
                <c:pt idx="222">
                  <c:v>0.02008643603439</c:v>
                </c:pt>
                <c:pt idx="223">
                  <c:v>0.0165423628248749</c:v>
                </c:pt>
                <c:pt idx="224">
                  <c:v>0.0137033401591795</c:v>
                </c:pt>
                <c:pt idx="225">
                  <c:v>0.0179491090143493</c:v>
                </c:pt>
                <c:pt idx="226">
                  <c:v>0.0105539561697383</c:v>
                </c:pt>
                <c:pt idx="227">
                  <c:v>0.0108685002637396</c:v>
                </c:pt>
                <c:pt idx="228">
                  <c:v>0.0161149077775557</c:v>
                </c:pt>
                <c:pt idx="229">
                  <c:v>0.0161402984955661</c:v>
                </c:pt>
                <c:pt idx="230">
                  <c:v>0.0202896641779948</c:v>
                </c:pt>
                <c:pt idx="231">
                  <c:v>0.0167816879300142</c:v>
                </c:pt>
                <c:pt idx="232">
                  <c:v>0.0161292307055225</c:v>
                </c:pt>
                <c:pt idx="233">
                  <c:v>0.0193748171430603</c:v>
                </c:pt>
                <c:pt idx="234">
                  <c:v>0.0159990261879481</c:v>
                </c:pt>
                <c:pt idx="235">
                  <c:v>0.021786317914144</c:v>
                </c:pt>
                <c:pt idx="236">
                  <c:v>0.0220550292347883</c:v>
                </c:pt>
                <c:pt idx="237">
                  <c:v>0.0192114623598862</c:v>
                </c:pt>
                <c:pt idx="238">
                  <c:v>0.0167709420834363</c:v>
                </c:pt>
                <c:pt idx="239">
                  <c:v>0.0211830782451221</c:v>
                </c:pt>
                <c:pt idx="240">
                  <c:v>0.0209288470693623</c:v>
                </c:pt>
                <c:pt idx="241">
                  <c:v>0.0176698928863068</c:v>
                </c:pt>
                <c:pt idx="242">
                  <c:v>0.0204240740163661</c:v>
                </c:pt>
                <c:pt idx="243">
                  <c:v>0.0172418618034316</c:v>
                </c:pt>
                <c:pt idx="244">
                  <c:v>0.0184388938634372</c:v>
                </c:pt>
                <c:pt idx="245">
                  <c:v>0.0159589900688921</c:v>
                </c:pt>
                <c:pt idx="246">
                  <c:v>0.0171803035133853</c:v>
                </c:pt>
                <c:pt idx="247">
                  <c:v>0.0157526382372986</c:v>
                </c:pt>
                <c:pt idx="248">
                  <c:v>0.0168142514676468</c:v>
                </c:pt>
                <c:pt idx="249">
                  <c:v>0.0147277164441486</c:v>
                </c:pt>
                <c:pt idx="250">
                  <c:v>0.0196979808701574</c:v>
                </c:pt>
                <c:pt idx="251">
                  <c:v>0.0147638234607021</c:v>
                </c:pt>
                <c:pt idx="252">
                  <c:v>0.0210016209899009</c:v>
                </c:pt>
                <c:pt idx="253">
                  <c:v>0.0201878843231182</c:v>
                </c:pt>
                <c:pt idx="254">
                  <c:v>0.0187905860020328</c:v>
                </c:pt>
                <c:pt idx="255">
                  <c:v>0.0132040324932023</c:v>
                </c:pt>
                <c:pt idx="256">
                  <c:v>0.0181449428380445</c:v>
                </c:pt>
                <c:pt idx="257">
                  <c:v>0.0164844082936084</c:v>
                </c:pt>
                <c:pt idx="258">
                  <c:v>0.0137758415631057</c:v>
                </c:pt>
                <c:pt idx="259">
                  <c:v>0.0157090272745104</c:v>
                </c:pt>
                <c:pt idx="260">
                  <c:v>0.0133197459115539</c:v>
                </c:pt>
                <c:pt idx="261">
                  <c:v>0.0109658927690033</c:v>
                </c:pt>
                <c:pt idx="262">
                  <c:v>0.0107707880745371</c:v>
                </c:pt>
                <c:pt idx="263">
                  <c:v>0.0132111831206747</c:v>
                </c:pt>
                <c:pt idx="264">
                  <c:v>0.0206018878394003</c:v>
                </c:pt>
                <c:pt idx="265">
                  <c:v>0.0191680990449061</c:v>
                </c:pt>
                <c:pt idx="266">
                  <c:v>0.0180325233171747</c:v>
                </c:pt>
                <c:pt idx="267">
                  <c:v>0.0191534274675509</c:v>
                </c:pt>
                <c:pt idx="268">
                  <c:v>0.0231459311031803</c:v>
                </c:pt>
                <c:pt idx="269">
                  <c:v>0.0223969311792698</c:v>
                </c:pt>
                <c:pt idx="270">
                  <c:v>0.0163649232768228</c:v>
                </c:pt>
                <c:pt idx="271">
                  <c:v>0.0314911221572518</c:v>
                </c:pt>
                <c:pt idx="272">
                  <c:v>0.0169917324267041</c:v>
                </c:pt>
                <c:pt idx="273">
                  <c:v>0.018449649019793</c:v>
                </c:pt>
                <c:pt idx="274">
                  <c:v>0.0173470691503081</c:v>
                </c:pt>
                <c:pt idx="275">
                  <c:v>0.0164264555066165</c:v>
                </c:pt>
                <c:pt idx="276">
                  <c:v>0.0157708640069933</c:v>
                </c:pt>
                <c:pt idx="277">
                  <c:v>0.0192694990002029</c:v>
                </c:pt>
                <c:pt idx="278">
                  <c:v>0.0136129610685356</c:v>
                </c:pt>
                <c:pt idx="279">
                  <c:v>0.0158867318637927</c:v>
                </c:pt>
                <c:pt idx="280">
                  <c:v>0.0159046334186468</c:v>
                </c:pt>
                <c:pt idx="281">
                  <c:v>0.011620173631655</c:v>
                </c:pt>
                <c:pt idx="282">
                  <c:v>0.0139387358466938</c:v>
                </c:pt>
                <c:pt idx="283">
                  <c:v>0.0106409456731673</c:v>
                </c:pt>
                <c:pt idx="284">
                  <c:v>0.00708894038104724</c:v>
                </c:pt>
                <c:pt idx="285">
                  <c:v>0.00345391226529257</c:v>
                </c:pt>
                <c:pt idx="286">
                  <c:v>0.00424571662372397</c:v>
                </c:pt>
                <c:pt idx="287">
                  <c:v>0.00502004710445369</c:v>
                </c:pt>
                <c:pt idx="288">
                  <c:v>0.00422048252424245</c:v>
                </c:pt>
                <c:pt idx="289">
                  <c:v>0.00191038051869219</c:v>
                </c:pt>
                <c:pt idx="290">
                  <c:v>0.00219442641751533</c:v>
                </c:pt>
                <c:pt idx="291">
                  <c:v>0.00217988379708167</c:v>
                </c:pt>
                <c:pt idx="292">
                  <c:v>0.00254703791047417</c:v>
                </c:pt>
                <c:pt idx="293">
                  <c:v>0.00199665622482925</c:v>
                </c:pt>
                <c:pt idx="294">
                  <c:v>0.00393257846571249</c:v>
                </c:pt>
                <c:pt idx="295">
                  <c:v>0.00543079876698726</c:v>
                </c:pt>
                <c:pt idx="296">
                  <c:v>0.00265855549171823</c:v>
                </c:pt>
                <c:pt idx="297">
                  <c:v>0.00745314599232438</c:v>
                </c:pt>
                <c:pt idx="298">
                  <c:v>0.00467798296678712</c:v>
                </c:pt>
                <c:pt idx="299">
                  <c:v>0.00763365425726503</c:v>
                </c:pt>
                <c:pt idx="300">
                  <c:v>0.00925769478984817</c:v>
                </c:pt>
                <c:pt idx="301">
                  <c:v>0.00868722750385675</c:v>
                </c:pt>
                <c:pt idx="302">
                  <c:v>0.00770592713251838</c:v>
                </c:pt>
                <c:pt idx="303">
                  <c:v>0.0102868450934892</c:v>
                </c:pt>
                <c:pt idx="304">
                  <c:v>0.00345003167589297</c:v>
                </c:pt>
                <c:pt idx="305">
                  <c:v>0.00725126904970175</c:v>
                </c:pt>
                <c:pt idx="306">
                  <c:v>0.0112623209816904</c:v>
                </c:pt>
                <c:pt idx="307">
                  <c:v>0.0117828854695285</c:v>
                </c:pt>
                <c:pt idx="308">
                  <c:v>0.011663367248401</c:v>
                </c:pt>
                <c:pt idx="309">
                  <c:v>0.0120830128756477</c:v>
                </c:pt>
                <c:pt idx="310">
                  <c:v>0.00866906873415951</c:v>
                </c:pt>
                <c:pt idx="311">
                  <c:v>0.00606862521365148</c:v>
                </c:pt>
                <c:pt idx="312">
                  <c:v>0.0068436913481249</c:v>
                </c:pt>
                <c:pt idx="313">
                  <c:v>0.00791854830582172</c:v>
                </c:pt>
                <c:pt idx="314">
                  <c:v>0.0084022194629294</c:v>
                </c:pt>
                <c:pt idx="315">
                  <c:v>0.00528318994522481</c:v>
                </c:pt>
                <c:pt idx="316">
                  <c:v>0.00421692389587847</c:v>
                </c:pt>
                <c:pt idx="317">
                  <c:v>0.00666001806422489</c:v>
                </c:pt>
                <c:pt idx="318">
                  <c:v>0.00363372151285279</c:v>
                </c:pt>
                <c:pt idx="319">
                  <c:v>0.00409819889530105</c:v>
                </c:pt>
                <c:pt idx="320">
                  <c:v>0.00424571662372397</c:v>
                </c:pt>
                <c:pt idx="321">
                  <c:v>-0.00187675308350377</c:v>
                </c:pt>
                <c:pt idx="322">
                  <c:v>0.000346458102187697</c:v>
                </c:pt>
                <c:pt idx="323">
                  <c:v>0.00782131009317455</c:v>
                </c:pt>
                <c:pt idx="324">
                  <c:v>0.00826864662577753</c:v>
                </c:pt>
                <c:pt idx="325">
                  <c:v>0.00134919845526849</c:v>
                </c:pt>
                <c:pt idx="326">
                  <c:v>0.00530487737230834</c:v>
                </c:pt>
                <c:pt idx="327">
                  <c:v>-0.00330128505871308</c:v>
                </c:pt>
                <c:pt idx="328">
                  <c:v>0.00125939871916136</c:v>
                </c:pt>
                <c:pt idx="329">
                  <c:v>0.000759762586616475</c:v>
                </c:pt>
                <c:pt idx="330">
                  <c:v>0.00162960742588014</c:v>
                </c:pt>
                <c:pt idx="331">
                  <c:v>0.00214045769182736</c:v>
                </c:pt>
                <c:pt idx="332">
                  <c:v>-0.00246165177536328</c:v>
                </c:pt>
                <c:pt idx="333">
                  <c:v>-0.00467066071039701</c:v>
                </c:pt>
                <c:pt idx="334">
                  <c:v>-0.000422438632775801</c:v>
                </c:pt>
                <c:pt idx="335">
                  <c:v>0.000957405275201495</c:v>
                </c:pt>
                <c:pt idx="336">
                  <c:v>0.00105461936484907</c:v>
                </c:pt>
                <c:pt idx="337">
                  <c:v>0.00153624090051618</c:v>
                </c:pt>
                <c:pt idx="338">
                  <c:v>0.00198566958971646</c:v>
                </c:pt>
                <c:pt idx="339">
                  <c:v>0.00322691098286665</c:v>
                </c:pt>
                <c:pt idx="340">
                  <c:v>0.00192815235056365</c:v>
                </c:pt>
                <c:pt idx="341">
                  <c:v>0.00699887170815039</c:v>
                </c:pt>
                <c:pt idx="342">
                  <c:v>0.0084093522542279</c:v>
                </c:pt>
                <c:pt idx="343">
                  <c:v>0.00171974758745419</c:v>
                </c:pt>
                <c:pt idx="344">
                  <c:v>-0.000461811273656298</c:v>
                </c:pt>
                <c:pt idx="345">
                  <c:v>0.00295338101175746</c:v>
                </c:pt>
                <c:pt idx="346">
                  <c:v>0.00532624134597581</c:v>
                </c:pt>
                <c:pt idx="347">
                  <c:v>0.000784951208448348</c:v>
                </c:pt>
                <c:pt idx="348">
                  <c:v>0.00103297992184181</c:v>
                </c:pt>
                <c:pt idx="349">
                  <c:v>0.000777846691868866</c:v>
                </c:pt>
                <c:pt idx="350">
                  <c:v>0.00247140358793763</c:v>
                </c:pt>
                <c:pt idx="351">
                  <c:v>0.00286350615183251</c:v>
                </c:pt>
                <c:pt idx="352">
                  <c:v>0.00617678532480426</c:v>
                </c:pt>
                <c:pt idx="353">
                  <c:v>0.00825049181133241</c:v>
                </c:pt>
                <c:pt idx="354">
                  <c:v>0.00905887144576356</c:v>
                </c:pt>
                <c:pt idx="355">
                  <c:v>0.00844890730470249</c:v>
                </c:pt>
                <c:pt idx="356">
                  <c:v>0.00477150249049574</c:v>
                </c:pt>
                <c:pt idx="357">
                  <c:v>0.00496988251364039</c:v>
                </c:pt>
                <c:pt idx="358">
                  <c:v>0.00549942778555001</c:v>
                </c:pt>
                <c:pt idx="359">
                  <c:v>0.00529743240703873</c:v>
                </c:pt>
                <c:pt idx="360">
                  <c:v>0.00677890158851291</c:v>
                </c:pt>
                <c:pt idx="361">
                  <c:v>0.0076300892979102</c:v>
                </c:pt>
                <c:pt idx="362">
                  <c:v>0.00394681091006044</c:v>
                </c:pt>
                <c:pt idx="363">
                  <c:v>0.00868366058912295</c:v>
                </c:pt>
                <c:pt idx="364">
                  <c:v>0.0101784533718026</c:v>
                </c:pt>
                <c:pt idx="365">
                  <c:v>0.0111538742535084</c:v>
                </c:pt>
                <c:pt idx="366">
                  <c:v>0.0105503857891351</c:v>
                </c:pt>
                <c:pt idx="367">
                  <c:v>0.00603624313182749</c:v>
                </c:pt>
                <c:pt idx="368">
                  <c:v>0.0154555174358446</c:v>
                </c:pt>
                <c:pt idx="369">
                  <c:v>0.0150283036117802</c:v>
                </c:pt>
                <c:pt idx="370">
                  <c:v>0.0143982305533252</c:v>
                </c:pt>
                <c:pt idx="371">
                  <c:v>0.0121119237243414</c:v>
                </c:pt>
                <c:pt idx="372">
                  <c:v>0.00764791416084032</c:v>
                </c:pt>
                <c:pt idx="373">
                  <c:v>0.00739546470096908</c:v>
                </c:pt>
                <c:pt idx="374">
                  <c:v>0.00922493455272022</c:v>
                </c:pt>
                <c:pt idx="375">
                  <c:v>0.00855720152714001</c:v>
                </c:pt>
                <c:pt idx="376">
                  <c:v>0.00654826778263429</c:v>
                </c:pt>
                <c:pt idx="377">
                  <c:v>0.00672480381356521</c:v>
                </c:pt>
                <c:pt idx="378">
                  <c:v>0.00813151718380966</c:v>
                </c:pt>
                <c:pt idx="379">
                  <c:v>0.0046922209393534</c:v>
                </c:pt>
                <c:pt idx="380">
                  <c:v>0.00781774478557873</c:v>
                </c:pt>
                <c:pt idx="381">
                  <c:v>0.00805566254796952</c:v>
                </c:pt>
                <c:pt idx="382">
                  <c:v>0.00598216627257342</c:v>
                </c:pt>
                <c:pt idx="383">
                  <c:v>0.00651199082839593</c:v>
                </c:pt>
                <c:pt idx="384">
                  <c:v>0.00406229169036365</c:v>
                </c:pt>
                <c:pt idx="385">
                  <c:v>0.0100411875969377</c:v>
                </c:pt>
                <c:pt idx="386">
                  <c:v>0.0158867318637927</c:v>
                </c:pt>
                <c:pt idx="387">
                  <c:v>0.00847419702599117</c:v>
                </c:pt>
                <c:pt idx="388">
                  <c:v>0.00681485963521089</c:v>
                </c:pt>
                <c:pt idx="389">
                  <c:v>0.00673938090833648</c:v>
                </c:pt>
                <c:pt idx="390">
                  <c:v>0.0131497535966947</c:v>
                </c:pt>
                <c:pt idx="391">
                  <c:v>0.0105036468727775</c:v>
                </c:pt>
                <c:pt idx="392">
                  <c:v>0.00966902924576684</c:v>
                </c:pt>
                <c:pt idx="393">
                  <c:v>0.00875954002113621</c:v>
                </c:pt>
                <c:pt idx="394">
                  <c:v>0.00823266135697365</c:v>
                </c:pt>
                <c:pt idx="395">
                  <c:v>0.00517508015727275</c:v>
                </c:pt>
                <c:pt idx="396">
                  <c:v>0.00740291780409796</c:v>
                </c:pt>
                <c:pt idx="397">
                  <c:v>0.0052291342902846</c:v>
                </c:pt>
                <c:pt idx="398">
                  <c:v>0.00151459602282333</c:v>
                </c:pt>
                <c:pt idx="399">
                  <c:v>0.00464918375420531</c:v>
                </c:pt>
                <c:pt idx="400">
                  <c:v>0.00579857536383566</c:v>
                </c:pt>
                <c:pt idx="401">
                  <c:v>0.00518220097398414</c:v>
                </c:pt>
                <c:pt idx="402">
                  <c:v>0.00534436854036402</c:v>
                </c:pt>
                <c:pt idx="403">
                  <c:v>0.00483298839672708</c:v>
                </c:pt>
                <c:pt idx="404">
                  <c:v>0.00294982473227145</c:v>
                </c:pt>
                <c:pt idx="405">
                  <c:v>0.00382454471579185</c:v>
                </c:pt>
                <c:pt idx="406">
                  <c:v>0.00294626845937573</c:v>
                </c:pt>
                <c:pt idx="407">
                  <c:v>-0.0013884484416069</c:v>
                </c:pt>
                <c:pt idx="408">
                  <c:v>-0.00218534647252433</c:v>
                </c:pt>
                <c:pt idx="409">
                  <c:v>-0.00528013829519702</c:v>
                </c:pt>
                <c:pt idx="410">
                  <c:v>-0.00616133222730441</c:v>
                </c:pt>
                <c:pt idx="411">
                  <c:v>-0.00933162428287959</c:v>
                </c:pt>
                <c:pt idx="412">
                  <c:v>-0.0100539381702509</c:v>
                </c:pt>
                <c:pt idx="413">
                  <c:v>-0.0077077509507828</c:v>
                </c:pt>
                <c:pt idx="414">
                  <c:v>-0.012678819199488</c:v>
                </c:pt>
                <c:pt idx="415">
                  <c:v>-0.0144554659707699</c:v>
                </c:pt>
                <c:pt idx="416">
                  <c:v>-0.0142952733547705</c:v>
                </c:pt>
                <c:pt idx="417">
                  <c:v>-0.0115651289993126</c:v>
                </c:pt>
                <c:pt idx="418">
                  <c:v>-0.0129180239452746</c:v>
                </c:pt>
                <c:pt idx="419">
                  <c:v>-0.0105005507024249</c:v>
                </c:pt>
                <c:pt idx="420">
                  <c:v>-0.00621506614155853</c:v>
                </c:pt>
                <c:pt idx="421">
                  <c:v>-0.00810862517779798</c:v>
                </c:pt>
                <c:pt idx="422">
                  <c:v>-0.00164680741425727</c:v>
                </c:pt>
                <c:pt idx="423">
                  <c:v>-0.00669474340724862</c:v>
                </c:pt>
                <c:pt idx="424">
                  <c:v>-0.00691668616712881</c:v>
                </c:pt>
                <c:pt idx="425">
                  <c:v>-0.0100394881435824</c:v>
                </c:pt>
                <c:pt idx="426">
                  <c:v>-0.00294968304303733</c:v>
                </c:pt>
                <c:pt idx="427">
                  <c:v>-0.00393245983373003</c:v>
                </c:pt>
                <c:pt idx="428">
                  <c:v>-0.000192641187104936</c:v>
                </c:pt>
                <c:pt idx="429">
                  <c:v>-0.00431222435737188</c:v>
                </c:pt>
                <c:pt idx="430">
                  <c:v>-0.00700256145927191</c:v>
                </c:pt>
                <c:pt idx="431">
                  <c:v>-0.00771836057285391</c:v>
                </c:pt>
                <c:pt idx="432">
                  <c:v>-0.00523346039598049</c:v>
                </c:pt>
                <c:pt idx="433">
                  <c:v>0.000209893467967959</c:v>
                </c:pt>
                <c:pt idx="434">
                  <c:v>0.00218731667819627</c:v>
                </c:pt>
                <c:pt idx="435">
                  <c:v>-0.00545203191894128</c:v>
                </c:pt>
                <c:pt idx="436">
                  <c:v>-0.00489670197124869</c:v>
                </c:pt>
                <c:pt idx="437">
                  <c:v>-0.00772929163709479</c:v>
                </c:pt>
                <c:pt idx="438">
                  <c:v>-0.00674492402206939</c:v>
                </c:pt>
                <c:pt idx="439">
                  <c:v>-0.0043553819721196</c:v>
                </c:pt>
                <c:pt idx="440">
                  <c:v>-0.0084914186285121</c:v>
                </c:pt>
                <c:pt idx="441">
                  <c:v>-0.0140738650445025</c:v>
                </c:pt>
                <c:pt idx="442">
                  <c:v>-0.00804755112804312</c:v>
                </c:pt>
                <c:pt idx="443">
                  <c:v>-0.00769714126988186</c:v>
                </c:pt>
                <c:pt idx="444">
                  <c:v>-0.00926384317306805</c:v>
                </c:pt>
                <c:pt idx="445">
                  <c:v>-0.0098895225311586</c:v>
                </c:pt>
                <c:pt idx="446">
                  <c:v>-0.0116078024742761</c:v>
                </c:pt>
                <c:pt idx="447">
                  <c:v>-0.0125646573180882</c:v>
                </c:pt>
                <c:pt idx="448">
                  <c:v>-0.0125434917254879</c:v>
                </c:pt>
                <c:pt idx="449">
                  <c:v>-0.0161843704800537</c:v>
                </c:pt>
                <c:pt idx="450">
                  <c:v>-0.0145909784338056</c:v>
                </c:pt>
                <c:pt idx="451">
                  <c:v>-0.0186301488896579</c:v>
                </c:pt>
                <c:pt idx="452">
                  <c:v>-0.0163268016009304</c:v>
                </c:pt>
                <c:pt idx="453">
                  <c:v>-0.0146588912288954</c:v>
                </c:pt>
                <c:pt idx="454">
                  <c:v>-0.0129074431350777</c:v>
                </c:pt>
                <c:pt idx="455">
                  <c:v>-0.0103432368369343</c:v>
                </c:pt>
                <c:pt idx="456">
                  <c:v>-0.0101968269997856</c:v>
                </c:pt>
                <c:pt idx="457">
                  <c:v>-0.0119828388774676</c:v>
                </c:pt>
                <c:pt idx="458">
                  <c:v>-0.0169181771685709</c:v>
                </c:pt>
                <c:pt idx="459">
                  <c:v>-0.0134248723091055</c:v>
                </c:pt>
                <c:pt idx="460">
                  <c:v>-0.0137707087178431</c:v>
                </c:pt>
                <c:pt idx="461">
                  <c:v>-0.0132213155927743</c:v>
                </c:pt>
                <c:pt idx="462">
                  <c:v>-0.0117329297280055</c:v>
                </c:pt>
                <c:pt idx="463">
                  <c:v>-0.0191495451200279</c:v>
                </c:pt>
                <c:pt idx="464">
                  <c:v>-0.0185518276517147</c:v>
                </c:pt>
                <c:pt idx="465">
                  <c:v>-0.0174450766801866</c:v>
                </c:pt>
                <c:pt idx="466">
                  <c:v>-0.0147943892601141</c:v>
                </c:pt>
                <c:pt idx="467">
                  <c:v>-0.0173702255045183</c:v>
                </c:pt>
                <c:pt idx="468">
                  <c:v>-0.0166401126670359</c:v>
                </c:pt>
                <c:pt idx="469">
                  <c:v>-0.0206749531201216</c:v>
                </c:pt>
                <c:pt idx="470">
                  <c:v>-0.0201703458297229</c:v>
                </c:pt>
                <c:pt idx="471">
                  <c:v>-0.0213253162929927</c:v>
                </c:pt>
                <c:pt idx="472">
                  <c:v>-0.0224017432746431</c:v>
                </c:pt>
                <c:pt idx="473">
                  <c:v>-0.027788137060067</c:v>
                </c:pt>
                <c:pt idx="474">
                  <c:v>-0.0258289812109727</c:v>
                </c:pt>
                <c:pt idx="475">
                  <c:v>-0.0231009514645324</c:v>
                </c:pt>
                <c:pt idx="476">
                  <c:v>-0.0254496492868088</c:v>
                </c:pt>
                <c:pt idx="477">
                  <c:v>-0.0289776066823388</c:v>
                </c:pt>
                <c:pt idx="478">
                  <c:v>-0.0291082757945777</c:v>
                </c:pt>
                <c:pt idx="479">
                  <c:v>-0.028892714640357</c:v>
                </c:pt>
                <c:pt idx="480">
                  <c:v>-0.0281351955153508</c:v>
                </c:pt>
                <c:pt idx="481">
                  <c:v>-0.0282166226134399</c:v>
                </c:pt>
                <c:pt idx="482">
                  <c:v>-0.0343454467688584</c:v>
                </c:pt>
                <c:pt idx="483">
                  <c:v>-0.0324530183213514</c:v>
                </c:pt>
                <c:pt idx="484">
                  <c:v>-0.0295612561533129</c:v>
                </c:pt>
                <c:pt idx="485">
                  <c:v>-0.0331168199080878</c:v>
                </c:pt>
                <c:pt idx="486">
                  <c:v>-0.0318312080496259</c:v>
                </c:pt>
                <c:pt idx="487">
                  <c:v>-0.0329934058942825</c:v>
                </c:pt>
                <c:pt idx="488">
                  <c:v>-0.034059451253758</c:v>
                </c:pt>
                <c:pt idx="489">
                  <c:v>-0.0345359808628078</c:v>
                </c:pt>
                <c:pt idx="490">
                  <c:v>-0.0353895038994674</c:v>
                </c:pt>
                <c:pt idx="491">
                  <c:v>-0.0331488618249871</c:v>
                </c:pt>
                <c:pt idx="492">
                  <c:v>-0.0362854013809746</c:v>
                </c:pt>
                <c:pt idx="493">
                  <c:v>-0.0342782321802972</c:v>
                </c:pt>
                <c:pt idx="494">
                  <c:v>-0.0388604942050907</c:v>
                </c:pt>
                <c:pt idx="495">
                  <c:v>-0.0342747445660056</c:v>
                </c:pt>
                <c:pt idx="496">
                  <c:v>-0.0360031822453695</c:v>
                </c:pt>
                <c:pt idx="497">
                  <c:v>-0.0414320977437672</c:v>
                </c:pt>
                <c:pt idx="498">
                  <c:v>-0.0421246588001964</c:v>
                </c:pt>
                <c:pt idx="499">
                  <c:v>-0.0447586894791398</c:v>
                </c:pt>
                <c:pt idx="500">
                  <c:v>-0.0463758506277778</c:v>
                </c:pt>
                <c:pt idx="501">
                  <c:v>-0.0476447222893941</c:v>
                </c:pt>
                <c:pt idx="502">
                  <c:v>-0.0493399477044574</c:v>
                </c:pt>
                <c:pt idx="503">
                  <c:v>-0.048919980410909</c:v>
                </c:pt>
                <c:pt idx="504">
                  <c:v>-0.0488708994999394</c:v>
                </c:pt>
                <c:pt idx="505">
                  <c:v>-0.0501871485857324</c:v>
                </c:pt>
                <c:pt idx="506">
                  <c:v>-0.0510968224412527</c:v>
                </c:pt>
                <c:pt idx="507">
                  <c:v>-0.0485625415878621</c:v>
                </c:pt>
                <c:pt idx="508">
                  <c:v>-0.0495431343808583</c:v>
                </c:pt>
                <c:pt idx="509">
                  <c:v>-0.0522959552107656</c:v>
                </c:pt>
                <c:pt idx="510">
                  <c:v>-0.0466738551778532</c:v>
                </c:pt>
                <c:pt idx="511">
                  <c:v>-0.0522121003323646</c:v>
                </c:pt>
                <c:pt idx="512">
                  <c:v>-0.0536939307983419</c:v>
                </c:pt>
                <c:pt idx="513">
                  <c:v>-0.0550416387145378</c:v>
                </c:pt>
                <c:pt idx="514">
                  <c:v>-0.0546019197364509</c:v>
                </c:pt>
                <c:pt idx="515">
                  <c:v>-0.0581838095082268</c:v>
                </c:pt>
                <c:pt idx="516">
                  <c:v>-0.05912124902548</c:v>
                </c:pt>
                <c:pt idx="517">
                  <c:v>-0.055436106901019</c:v>
                </c:pt>
                <c:pt idx="518">
                  <c:v>-0.0554778065943782</c:v>
                </c:pt>
                <c:pt idx="519">
                  <c:v>-0.0529635209570038</c:v>
                </c:pt>
                <c:pt idx="520">
                  <c:v>-0.0549124309136277</c:v>
                </c:pt>
                <c:pt idx="521">
                  <c:v>-0.0591106095859852</c:v>
                </c:pt>
                <c:pt idx="522">
                  <c:v>-0.0584417691688026</c:v>
                </c:pt>
                <c:pt idx="523">
                  <c:v>-0.0560223263807371</c:v>
                </c:pt>
                <c:pt idx="524">
                  <c:v>-0.0557499293622525</c:v>
                </c:pt>
                <c:pt idx="525">
                  <c:v>-0.057033519234063</c:v>
                </c:pt>
                <c:pt idx="526">
                  <c:v>-0.0562943707376622</c:v>
                </c:pt>
                <c:pt idx="527">
                  <c:v>-0.0560257741925598</c:v>
                </c:pt>
                <c:pt idx="528">
                  <c:v>-0.0580585736645043</c:v>
                </c:pt>
                <c:pt idx="529">
                  <c:v>-0.060552020104669</c:v>
                </c:pt>
                <c:pt idx="530">
                  <c:v>-0.0624862461223095</c:v>
                </c:pt>
                <c:pt idx="531">
                  <c:v>-0.0651058032130445</c:v>
                </c:pt>
                <c:pt idx="532">
                  <c:v>-0.068921239371043</c:v>
                </c:pt>
                <c:pt idx="533">
                  <c:v>-0.0618914070000218</c:v>
                </c:pt>
                <c:pt idx="534">
                  <c:v>-0.0620445085249441</c:v>
                </c:pt>
                <c:pt idx="535">
                  <c:v>-0.0597582544046928</c:v>
                </c:pt>
                <c:pt idx="536">
                  <c:v>-0.0574764310558149</c:v>
                </c:pt>
                <c:pt idx="537">
                  <c:v>-0.0611469690459443</c:v>
                </c:pt>
                <c:pt idx="538">
                  <c:v>-0.0646787191771159</c:v>
                </c:pt>
                <c:pt idx="539">
                  <c:v>-0.0608896915006189</c:v>
                </c:pt>
                <c:pt idx="540">
                  <c:v>-0.0635045974514008</c:v>
                </c:pt>
                <c:pt idx="541">
                  <c:v>-0.0665981213251299</c:v>
                </c:pt>
                <c:pt idx="542">
                  <c:v>-0.0670144872788736</c:v>
                </c:pt>
                <c:pt idx="543">
                  <c:v>-0.0783016063042017</c:v>
                </c:pt>
                <c:pt idx="544">
                  <c:v>-0.0727218138829975</c:v>
                </c:pt>
                <c:pt idx="545">
                  <c:v>-0.0786463290663706</c:v>
                </c:pt>
                <c:pt idx="546">
                  <c:v>-0.077880915458052</c:v>
                </c:pt>
                <c:pt idx="547">
                  <c:v>-0.0805342126973087</c:v>
                </c:pt>
                <c:pt idx="548">
                  <c:v>-0.0795182292301666</c:v>
                </c:pt>
                <c:pt idx="549">
                  <c:v>-0.077263339162454</c:v>
                </c:pt>
                <c:pt idx="550">
                  <c:v>-0.0803723977465607</c:v>
                </c:pt>
                <c:pt idx="551">
                  <c:v>-0.0842978080318173</c:v>
                </c:pt>
                <c:pt idx="552">
                  <c:v>-0.0845657962393984</c:v>
                </c:pt>
              </c:numCache>
            </c:numRef>
          </c:yVal>
          <c:smooth val="0"/>
        </c:ser>
        <c:ser>
          <c:idx val="2"/>
          <c:order val="2"/>
          <c:tx>
            <c:strRef>
              <c:f>'unif profiles 0Gy'!$J$5</c:f>
              <c:strCache>
                <c:ptCount val="1"/>
                <c:pt idx="0">
                  <c:v>opposite to scan array, across</c:v>
                </c:pt>
              </c:strCache>
            </c:strRef>
          </c:tx>
          <c:spPr>
            <a:ln w="28575">
              <a:noFill/>
            </a:ln>
          </c:spPr>
          <c:marker>
            <c:symbol val="triangle"/>
            <c:size val="2"/>
          </c:marker>
          <c:xVal>
            <c:numRef>
              <c:f>'unif profiles 0Gy'!$B$6:$B$558</c:f>
              <c:numCache>
                <c:formatCode>0.00</c:formatCode>
                <c:ptCount val="553"/>
                <c:pt idx="0">
                  <c:v>0.0</c:v>
                </c:pt>
                <c:pt idx="1">
                  <c:v>0.0352777777777778</c:v>
                </c:pt>
                <c:pt idx="2">
                  <c:v>0.0705555555555555</c:v>
                </c:pt>
                <c:pt idx="3">
                  <c:v>0.105833333333333</c:v>
                </c:pt>
                <c:pt idx="4">
                  <c:v>0.141111111111111</c:v>
                </c:pt>
                <c:pt idx="5">
                  <c:v>0.176388888888889</c:v>
                </c:pt>
                <c:pt idx="6">
                  <c:v>0.211666666666667</c:v>
                </c:pt>
                <c:pt idx="7">
                  <c:v>0.246944444444444</c:v>
                </c:pt>
                <c:pt idx="8">
                  <c:v>0.282222222222222</c:v>
                </c:pt>
                <c:pt idx="9">
                  <c:v>0.3175</c:v>
                </c:pt>
                <c:pt idx="10">
                  <c:v>0.352777777777778</c:v>
                </c:pt>
                <c:pt idx="11">
                  <c:v>0.388055555555555</c:v>
                </c:pt>
                <c:pt idx="12">
                  <c:v>0.423333333333333</c:v>
                </c:pt>
                <c:pt idx="13">
                  <c:v>0.458611111111111</c:v>
                </c:pt>
                <c:pt idx="14">
                  <c:v>0.493888888888889</c:v>
                </c:pt>
                <c:pt idx="15">
                  <c:v>0.529166666666667</c:v>
                </c:pt>
                <c:pt idx="16">
                  <c:v>0.564444444444444</c:v>
                </c:pt>
                <c:pt idx="17">
                  <c:v>0.599722222222222</c:v>
                </c:pt>
                <c:pt idx="18">
                  <c:v>0.635</c:v>
                </c:pt>
                <c:pt idx="19">
                  <c:v>0.670277777777778</c:v>
                </c:pt>
                <c:pt idx="20">
                  <c:v>0.705555555555555</c:v>
                </c:pt>
                <c:pt idx="21">
                  <c:v>0.740833333333333</c:v>
                </c:pt>
                <c:pt idx="22">
                  <c:v>0.776111111111111</c:v>
                </c:pt>
                <c:pt idx="23">
                  <c:v>0.811388888888889</c:v>
                </c:pt>
                <c:pt idx="24">
                  <c:v>0.846666666666667</c:v>
                </c:pt>
                <c:pt idx="25">
                  <c:v>0.881944444444444</c:v>
                </c:pt>
                <c:pt idx="26">
                  <c:v>0.917222222222222</c:v>
                </c:pt>
                <c:pt idx="27">
                  <c:v>0.9525</c:v>
                </c:pt>
                <c:pt idx="28">
                  <c:v>0.987777777777778</c:v>
                </c:pt>
                <c:pt idx="29">
                  <c:v>1.023055555555556</c:v>
                </c:pt>
                <c:pt idx="30">
                  <c:v>1.058333333333333</c:v>
                </c:pt>
                <c:pt idx="31">
                  <c:v>1.093611111111111</c:v>
                </c:pt>
                <c:pt idx="32">
                  <c:v>1.128888888888889</c:v>
                </c:pt>
                <c:pt idx="33">
                  <c:v>1.164166666666667</c:v>
                </c:pt>
                <c:pt idx="34">
                  <c:v>1.199444444444444</c:v>
                </c:pt>
                <c:pt idx="35">
                  <c:v>1.234722222222222</c:v>
                </c:pt>
                <c:pt idx="36">
                  <c:v>1.27</c:v>
                </c:pt>
                <c:pt idx="37">
                  <c:v>1.305277777777778</c:v>
                </c:pt>
                <c:pt idx="38">
                  <c:v>1.340555555555555</c:v>
                </c:pt>
                <c:pt idx="39">
                  <c:v>1.375833333333333</c:v>
                </c:pt>
                <c:pt idx="40">
                  <c:v>1.411111111111111</c:v>
                </c:pt>
                <c:pt idx="41">
                  <c:v>1.446388888888889</c:v>
                </c:pt>
                <c:pt idx="42">
                  <c:v>1.481666666666667</c:v>
                </c:pt>
                <c:pt idx="43">
                  <c:v>1.516944444444444</c:v>
                </c:pt>
                <c:pt idx="44">
                  <c:v>1.552222222222222</c:v>
                </c:pt>
                <c:pt idx="45">
                  <c:v>1.5875</c:v>
                </c:pt>
                <c:pt idx="46">
                  <c:v>1.622777777777778</c:v>
                </c:pt>
                <c:pt idx="47">
                  <c:v>1.658055555555555</c:v>
                </c:pt>
                <c:pt idx="48">
                  <c:v>1.693333333333333</c:v>
                </c:pt>
                <c:pt idx="49">
                  <c:v>1.728611111111111</c:v>
                </c:pt>
                <c:pt idx="50">
                  <c:v>1.763888888888889</c:v>
                </c:pt>
                <c:pt idx="51">
                  <c:v>1.799166666666666</c:v>
                </c:pt>
                <c:pt idx="52">
                  <c:v>1.834444444444444</c:v>
                </c:pt>
                <c:pt idx="53">
                  <c:v>1.869722222222222</c:v>
                </c:pt>
                <c:pt idx="54">
                  <c:v>1.905</c:v>
                </c:pt>
                <c:pt idx="55">
                  <c:v>1.940277777777778</c:v>
                </c:pt>
                <c:pt idx="56">
                  <c:v>1.975555555555555</c:v>
                </c:pt>
                <c:pt idx="57">
                  <c:v>2.010833333333333</c:v>
                </c:pt>
                <c:pt idx="58">
                  <c:v>2.046111111111111</c:v>
                </c:pt>
                <c:pt idx="59">
                  <c:v>2.081388888888889</c:v>
                </c:pt>
                <c:pt idx="60">
                  <c:v>2.116666666666667</c:v>
                </c:pt>
                <c:pt idx="61">
                  <c:v>2.151944444444444</c:v>
                </c:pt>
                <c:pt idx="62">
                  <c:v>2.187222222222222</c:v>
                </c:pt>
                <c:pt idx="63">
                  <c:v>2.2225</c:v>
                </c:pt>
                <c:pt idx="64">
                  <c:v>2.257777777777777</c:v>
                </c:pt>
                <c:pt idx="65">
                  <c:v>2.293055555555556</c:v>
                </c:pt>
                <c:pt idx="66">
                  <c:v>2.328333333333333</c:v>
                </c:pt>
                <c:pt idx="67">
                  <c:v>2.363611111111111</c:v>
                </c:pt>
                <c:pt idx="68">
                  <c:v>2.398888888888889</c:v>
                </c:pt>
                <c:pt idx="69">
                  <c:v>2.434166666666667</c:v>
                </c:pt>
                <c:pt idx="70">
                  <c:v>2.469444444444444</c:v>
                </c:pt>
                <c:pt idx="71">
                  <c:v>2.504722222222222</c:v>
                </c:pt>
                <c:pt idx="72">
                  <c:v>2.54</c:v>
                </c:pt>
                <c:pt idx="73">
                  <c:v>2.575277777777777</c:v>
                </c:pt>
                <c:pt idx="74">
                  <c:v>2.610555555555555</c:v>
                </c:pt>
                <c:pt idx="75">
                  <c:v>2.645833333333333</c:v>
                </c:pt>
                <c:pt idx="76">
                  <c:v>2.681111111111111</c:v>
                </c:pt>
                <c:pt idx="77">
                  <c:v>2.716388888888889</c:v>
                </c:pt>
                <c:pt idx="78">
                  <c:v>2.751666666666666</c:v>
                </c:pt>
                <c:pt idx="79">
                  <c:v>2.786944444444444</c:v>
                </c:pt>
                <c:pt idx="80">
                  <c:v>2.822222222222222</c:v>
                </c:pt>
                <c:pt idx="81">
                  <c:v>2.8575</c:v>
                </c:pt>
                <c:pt idx="82">
                  <c:v>2.892777777777777</c:v>
                </c:pt>
                <c:pt idx="83">
                  <c:v>2.928055555555555</c:v>
                </c:pt>
                <c:pt idx="84">
                  <c:v>2.963333333333333</c:v>
                </c:pt>
                <c:pt idx="85">
                  <c:v>2.998611111111111</c:v>
                </c:pt>
                <c:pt idx="86">
                  <c:v>3.033888888888889</c:v>
                </c:pt>
                <c:pt idx="87">
                  <c:v>3.069166666666666</c:v>
                </c:pt>
                <c:pt idx="88">
                  <c:v>3.104444444444444</c:v>
                </c:pt>
                <c:pt idx="89">
                  <c:v>3.139722222222222</c:v>
                </c:pt>
                <c:pt idx="90">
                  <c:v>3.175</c:v>
                </c:pt>
                <c:pt idx="91">
                  <c:v>3.210277777777777</c:v>
                </c:pt>
                <c:pt idx="92">
                  <c:v>3.245555555555555</c:v>
                </c:pt>
                <c:pt idx="93">
                  <c:v>3.280833333333333</c:v>
                </c:pt>
                <c:pt idx="94">
                  <c:v>3.316111111111111</c:v>
                </c:pt>
                <c:pt idx="95">
                  <c:v>3.351388888888889</c:v>
                </c:pt>
                <c:pt idx="96">
                  <c:v>3.386666666666667</c:v>
                </c:pt>
                <c:pt idx="97">
                  <c:v>3.421944444444444</c:v>
                </c:pt>
                <c:pt idx="98">
                  <c:v>3.457222222222222</c:v>
                </c:pt>
                <c:pt idx="99">
                  <c:v>3.4925</c:v>
                </c:pt>
                <c:pt idx="100">
                  <c:v>3.527777777777777</c:v>
                </c:pt>
                <c:pt idx="101">
                  <c:v>3.563055555555555</c:v>
                </c:pt>
                <c:pt idx="102">
                  <c:v>3.598333333333333</c:v>
                </c:pt>
                <c:pt idx="103">
                  <c:v>3.633611111111111</c:v>
                </c:pt>
                <c:pt idx="104">
                  <c:v>3.668888888888889</c:v>
                </c:pt>
                <c:pt idx="105">
                  <c:v>3.704166666666666</c:v>
                </c:pt>
                <c:pt idx="106">
                  <c:v>3.739444444444444</c:v>
                </c:pt>
                <c:pt idx="107">
                  <c:v>3.774722222222222</c:v>
                </c:pt>
                <c:pt idx="108">
                  <c:v>3.81</c:v>
                </c:pt>
                <c:pt idx="109">
                  <c:v>3.845277777777777</c:v>
                </c:pt>
                <c:pt idx="110">
                  <c:v>3.880555555555555</c:v>
                </c:pt>
                <c:pt idx="111">
                  <c:v>3.915833333333333</c:v>
                </c:pt>
                <c:pt idx="112">
                  <c:v>3.951111111111111</c:v>
                </c:pt>
                <c:pt idx="113">
                  <c:v>3.986388888888888</c:v>
                </c:pt>
                <c:pt idx="114">
                  <c:v>4.021666666666666</c:v>
                </c:pt>
                <c:pt idx="115">
                  <c:v>4.056944444444444</c:v>
                </c:pt>
                <c:pt idx="116">
                  <c:v>4.092222222222222</c:v>
                </c:pt>
                <c:pt idx="117">
                  <c:v>4.127499999999999</c:v>
                </c:pt>
                <c:pt idx="118">
                  <c:v>4.162777777777777</c:v>
                </c:pt>
                <c:pt idx="119">
                  <c:v>4.198055555555555</c:v>
                </c:pt>
                <c:pt idx="120">
                  <c:v>4.233333333333333</c:v>
                </c:pt>
                <c:pt idx="121">
                  <c:v>4.26861111111111</c:v>
                </c:pt>
                <c:pt idx="122">
                  <c:v>4.303888888888888</c:v>
                </c:pt>
                <c:pt idx="123">
                  <c:v>4.339166666666666</c:v>
                </c:pt>
                <c:pt idx="124">
                  <c:v>4.374444444444444</c:v>
                </c:pt>
                <c:pt idx="125">
                  <c:v>4.409722222222222</c:v>
                </c:pt>
                <c:pt idx="126">
                  <c:v>4.444999999999999</c:v>
                </c:pt>
                <c:pt idx="127">
                  <c:v>4.480277777777777</c:v>
                </c:pt>
                <c:pt idx="128">
                  <c:v>4.515555555555555</c:v>
                </c:pt>
                <c:pt idx="129">
                  <c:v>4.550833333333333</c:v>
                </c:pt>
                <c:pt idx="130">
                  <c:v>4.586111111111111</c:v>
                </c:pt>
                <c:pt idx="131">
                  <c:v>4.621388888888888</c:v>
                </c:pt>
                <c:pt idx="132">
                  <c:v>4.656666666666666</c:v>
                </c:pt>
                <c:pt idx="133">
                  <c:v>4.691944444444444</c:v>
                </c:pt>
                <c:pt idx="134">
                  <c:v>4.727222222222222</c:v>
                </c:pt>
                <c:pt idx="135">
                  <c:v>4.7625</c:v>
                </c:pt>
                <c:pt idx="136">
                  <c:v>4.797777777777777</c:v>
                </c:pt>
                <c:pt idx="137">
                  <c:v>4.833055555555555</c:v>
                </c:pt>
                <c:pt idx="138">
                  <c:v>4.868333333333333</c:v>
                </c:pt>
                <c:pt idx="139">
                  <c:v>4.90361111111111</c:v>
                </c:pt>
                <c:pt idx="140">
                  <c:v>4.938888888888888</c:v>
                </c:pt>
                <c:pt idx="141">
                  <c:v>4.974166666666666</c:v>
                </c:pt>
                <c:pt idx="142">
                  <c:v>5.009444444444444</c:v>
                </c:pt>
                <c:pt idx="143">
                  <c:v>5.044722222222222</c:v>
                </c:pt>
                <c:pt idx="144">
                  <c:v>5.08</c:v>
                </c:pt>
                <c:pt idx="145">
                  <c:v>5.115277777777777</c:v>
                </c:pt>
                <c:pt idx="146">
                  <c:v>5.150555555555555</c:v>
                </c:pt>
                <c:pt idx="147">
                  <c:v>5.185833333333333</c:v>
                </c:pt>
                <c:pt idx="148">
                  <c:v>5.221111111111111</c:v>
                </c:pt>
                <c:pt idx="149">
                  <c:v>5.256388888888889</c:v>
                </c:pt>
                <c:pt idx="150">
                  <c:v>5.291666666666666</c:v>
                </c:pt>
                <c:pt idx="151">
                  <c:v>5.326944444444444</c:v>
                </c:pt>
                <c:pt idx="152">
                  <c:v>5.362222222222222</c:v>
                </c:pt>
                <c:pt idx="153">
                  <c:v>5.3975</c:v>
                </c:pt>
                <c:pt idx="154">
                  <c:v>5.432777777777778</c:v>
                </c:pt>
                <c:pt idx="155">
                  <c:v>5.468055555555555</c:v>
                </c:pt>
                <c:pt idx="156">
                  <c:v>5.503333333333332</c:v>
                </c:pt>
                <c:pt idx="157">
                  <c:v>5.53861111111111</c:v>
                </c:pt>
                <c:pt idx="158">
                  <c:v>5.573888888888889</c:v>
                </c:pt>
                <c:pt idx="159">
                  <c:v>5.609166666666666</c:v>
                </c:pt>
                <c:pt idx="160">
                  <c:v>5.644444444444444</c:v>
                </c:pt>
                <c:pt idx="161">
                  <c:v>5.679722222222221</c:v>
                </c:pt>
                <c:pt idx="162">
                  <c:v>5.715</c:v>
                </c:pt>
                <c:pt idx="163">
                  <c:v>5.750277777777778</c:v>
                </c:pt>
                <c:pt idx="164">
                  <c:v>5.785555555555555</c:v>
                </c:pt>
                <c:pt idx="165">
                  <c:v>5.820833333333333</c:v>
                </c:pt>
                <c:pt idx="166">
                  <c:v>5.856111111111111</c:v>
                </c:pt>
                <c:pt idx="167">
                  <c:v>5.891388888888889</c:v>
                </c:pt>
                <c:pt idx="168">
                  <c:v>5.926666666666666</c:v>
                </c:pt>
                <c:pt idx="169">
                  <c:v>5.961944444444444</c:v>
                </c:pt>
                <c:pt idx="170">
                  <c:v>5.997222222222221</c:v>
                </c:pt>
                <c:pt idx="171">
                  <c:v>6.0325</c:v>
                </c:pt>
                <c:pt idx="172">
                  <c:v>6.067777777777778</c:v>
                </c:pt>
                <c:pt idx="173">
                  <c:v>6.103055555555556</c:v>
                </c:pt>
                <c:pt idx="174">
                  <c:v>6.138333333333332</c:v>
                </c:pt>
                <c:pt idx="175">
                  <c:v>6.17361111111111</c:v>
                </c:pt>
                <c:pt idx="176">
                  <c:v>6.208888888888889</c:v>
                </c:pt>
                <c:pt idx="177">
                  <c:v>6.244166666666667</c:v>
                </c:pt>
                <c:pt idx="178">
                  <c:v>6.279444444444443</c:v>
                </c:pt>
                <c:pt idx="179">
                  <c:v>6.314722222222222</c:v>
                </c:pt>
                <c:pt idx="180">
                  <c:v>6.35</c:v>
                </c:pt>
                <c:pt idx="181">
                  <c:v>6.385277777777778</c:v>
                </c:pt>
                <c:pt idx="182">
                  <c:v>6.420555555555556</c:v>
                </c:pt>
                <c:pt idx="183">
                  <c:v>6.455833333333332</c:v>
                </c:pt>
                <c:pt idx="184">
                  <c:v>6.49111111111111</c:v>
                </c:pt>
                <c:pt idx="185">
                  <c:v>6.526388888888889</c:v>
                </c:pt>
                <c:pt idx="186">
                  <c:v>6.561666666666666</c:v>
                </c:pt>
                <c:pt idx="187">
                  <c:v>6.596944444444444</c:v>
                </c:pt>
                <c:pt idx="188">
                  <c:v>6.632222222222221</c:v>
                </c:pt>
                <c:pt idx="189">
                  <c:v>6.667499999999999</c:v>
                </c:pt>
                <c:pt idx="190">
                  <c:v>6.702777777777777</c:v>
                </c:pt>
                <c:pt idx="191">
                  <c:v>6.738055555555555</c:v>
                </c:pt>
                <c:pt idx="192">
                  <c:v>6.773333333333333</c:v>
                </c:pt>
                <c:pt idx="193">
                  <c:v>6.80861111111111</c:v>
                </c:pt>
                <c:pt idx="194">
                  <c:v>6.843888888888888</c:v>
                </c:pt>
                <c:pt idx="195">
                  <c:v>6.879166666666666</c:v>
                </c:pt>
                <c:pt idx="196">
                  <c:v>6.914444444444444</c:v>
                </c:pt>
                <c:pt idx="197">
                  <c:v>6.94972222222222</c:v>
                </c:pt>
                <c:pt idx="198">
                  <c:v>6.984999999999999</c:v>
                </c:pt>
                <c:pt idx="199">
                  <c:v>7.020277777777777</c:v>
                </c:pt>
                <c:pt idx="200">
                  <c:v>7.055555555555555</c:v>
                </c:pt>
                <c:pt idx="201">
                  <c:v>7.090833333333333</c:v>
                </c:pt>
                <c:pt idx="202">
                  <c:v>7.12611111111111</c:v>
                </c:pt>
                <c:pt idx="203">
                  <c:v>7.161388888888888</c:v>
                </c:pt>
                <c:pt idx="204">
                  <c:v>7.196666666666666</c:v>
                </c:pt>
                <c:pt idx="205">
                  <c:v>7.231944444444444</c:v>
                </c:pt>
                <c:pt idx="206">
                  <c:v>7.267222222222222</c:v>
                </c:pt>
                <c:pt idx="207">
                  <c:v>7.302499999999999</c:v>
                </c:pt>
                <c:pt idx="208">
                  <c:v>7.337777777777777</c:v>
                </c:pt>
                <c:pt idx="209">
                  <c:v>7.373055555555555</c:v>
                </c:pt>
                <c:pt idx="210">
                  <c:v>7.408333333333333</c:v>
                </c:pt>
                <c:pt idx="211">
                  <c:v>7.44361111111111</c:v>
                </c:pt>
                <c:pt idx="212">
                  <c:v>7.478888888888888</c:v>
                </c:pt>
                <c:pt idx="213">
                  <c:v>7.514166666666666</c:v>
                </c:pt>
                <c:pt idx="214">
                  <c:v>7.549444444444444</c:v>
                </c:pt>
                <c:pt idx="215">
                  <c:v>7.584722222222222</c:v>
                </c:pt>
                <c:pt idx="216">
                  <c:v>7.619999999999999</c:v>
                </c:pt>
                <c:pt idx="217">
                  <c:v>7.655277777777777</c:v>
                </c:pt>
                <c:pt idx="218">
                  <c:v>7.690555555555555</c:v>
                </c:pt>
                <c:pt idx="219">
                  <c:v>7.725833333333333</c:v>
                </c:pt>
                <c:pt idx="220">
                  <c:v>7.761111111111111</c:v>
                </c:pt>
                <c:pt idx="221">
                  <c:v>7.796388888888888</c:v>
                </c:pt>
                <c:pt idx="222">
                  <c:v>7.831666666666666</c:v>
                </c:pt>
                <c:pt idx="223">
                  <c:v>7.866944444444444</c:v>
                </c:pt>
                <c:pt idx="224">
                  <c:v>7.902222222222222</c:v>
                </c:pt>
                <c:pt idx="225">
                  <c:v>7.9375</c:v>
                </c:pt>
                <c:pt idx="226">
                  <c:v>7.972777777777777</c:v>
                </c:pt>
                <c:pt idx="227">
                  <c:v>8.008055555555556</c:v>
                </c:pt>
                <c:pt idx="228">
                  <c:v>8.043333333333333</c:v>
                </c:pt>
                <c:pt idx="229">
                  <c:v>8.07861111111111</c:v>
                </c:pt>
                <c:pt idx="230">
                  <c:v>8.113888888888888</c:v>
                </c:pt>
                <c:pt idx="231">
                  <c:v>8.149166666666665</c:v>
                </c:pt>
                <c:pt idx="232">
                  <c:v>8.184444444444444</c:v>
                </c:pt>
                <c:pt idx="233">
                  <c:v>8.219722222222221</c:v>
                </c:pt>
                <c:pt idx="234">
                  <c:v>8.254999999999998</c:v>
                </c:pt>
                <c:pt idx="235">
                  <c:v>8.290277777777778</c:v>
                </c:pt>
                <c:pt idx="236">
                  <c:v>8.325555555555554</c:v>
                </c:pt>
                <c:pt idx="237">
                  <c:v>8.360833333333333</c:v>
                </c:pt>
                <c:pt idx="238">
                  <c:v>8.396111111111111</c:v>
                </c:pt>
                <c:pt idx="239">
                  <c:v>8.431388888888888</c:v>
                </c:pt>
                <c:pt idx="240">
                  <c:v>8.466666666666666</c:v>
                </c:pt>
                <c:pt idx="241">
                  <c:v>8.501944444444443</c:v>
                </c:pt>
                <c:pt idx="242">
                  <c:v>8.537222222222221</c:v>
                </c:pt>
                <c:pt idx="243">
                  <c:v>8.5725</c:v>
                </c:pt>
                <c:pt idx="244">
                  <c:v>8.607777777777777</c:v>
                </c:pt>
                <c:pt idx="245">
                  <c:v>8.643055555555556</c:v>
                </c:pt>
                <c:pt idx="246">
                  <c:v>8.678333333333333</c:v>
                </c:pt>
                <c:pt idx="247">
                  <c:v>8.71361111111111</c:v>
                </c:pt>
                <c:pt idx="248">
                  <c:v>8.748888888888889</c:v>
                </c:pt>
                <c:pt idx="249">
                  <c:v>8.784166666666665</c:v>
                </c:pt>
                <c:pt idx="250">
                  <c:v>8.819444444444444</c:v>
                </c:pt>
                <c:pt idx="251">
                  <c:v>8.85472222222222</c:v>
                </c:pt>
                <c:pt idx="252">
                  <c:v>8.889999999999998</c:v>
                </c:pt>
                <c:pt idx="253">
                  <c:v>8.925277777777778</c:v>
                </c:pt>
                <c:pt idx="254">
                  <c:v>8.960555555555554</c:v>
                </c:pt>
                <c:pt idx="255">
                  <c:v>8.995833333333333</c:v>
                </c:pt>
                <c:pt idx="256">
                  <c:v>9.031111111111111</c:v>
                </c:pt>
                <c:pt idx="257">
                  <c:v>9.066388888888887</c:v>
                </c:pt>
                <c:pt idx="258">
                  <c:v>9.101666666666666</c:v>
                </c:pt>
                <c:pt idx="259">
                  <c:v>9.136944444444443</c:v>
                </c:pt>
                <c:pt idx="260">
                  <c:v>9.172222222222222</c:v>
                </c:pt>
                <c:pt idx="261">
                  <c:v>9.2075</c:v>
                </c:pt>
                <c:pt idx="262">
                  <c:v>9.242777777777777</c:v>
                </c:pt>
                <c:pt idx="263">
                  <c:v>9.278055555555555</c:v>
                </c:pt>
                <c:pt idx="264">
                  <c:v>9.313333333333332</c:v>
                </c:pt>
                <c:pt idx="265">
                  <c:v>9.348611111111111</c:v>
                </c:pt>
                <c:pt idx="266">
                  <c:v>9.383888888888888</c:v>
                </c:pt>
                <c:pt idx="267">
                  <c:v>9.419166666666665</c:v>
                </c:pt>
                <c:pt idx="268">
                  <c:v>9.454444444444444</c:v>
                </c:pt>
                <c:pt idx="269">
                  <c:v>9.48972222222222</c:v>
                </c:pt>
                <c:pt idx="270">
                  <c:v>9.525</c:v>
                </c:pt>
                <c:pt idx="271">
                  <c:v>9.560277777777777</c:v>
                </c:pt>
                <c:pt idx="272">
                  <c:v>9.595555555555554</c:v>
                </c:pt>
                <c:pt idx="273">
                  <c:v>9.630833333333333</c:v>
                </c:pt>
                <c:pt idx="274">
                  <c:v>9.66611111111111</c:v>
                </c:pt>
                <c:pt idx="275">
                  <c:v>9.701388888888887</c:v>
                </c:pt>
                <c:pt idx="276">
                  <c:v>9.736666666666666</c:v>
                </c:pt>
                <c:pt idx="277">
                  <c:v>9.771944444444443</c:v>
                </c:pt>
                <c:pt idx="278">
                  <c:v>9.807222222222222</c:v>
                </c:pt>
                <c:pt idx="279">
                  <c:v>9.8425</c:v>
                </c:pt>
                <c:pt idx="280">
                  <c:v>9.877777777777776</c:v>
                </c:pt>
                <c:pt idx="281">
                  <c:v>9.913055555555555</c:v>
                </c:pt>
                <c:pt idx="282">
                  <c:v>9.948333333333332</c:v>
                </c:pt>
                <c:pt idx="283">
                  <c:v>9.983611111111111</c:v>
                </c:pt>
                <c:pt idx="284">
                  <c:v>10.01888888888889</c:v>
                </c:pt>
                <c:pt idx="285">
                  <c:v>10.05416666666667</c:v>
                </c:pt>
                <c:pt idx="286">
                  <c:v>10.08944444444444</c:v>
                </c:pt>
                <c:pt idx="287">
                  <c:v>10.12472222222222</c:v>
                </c:pt>
                <c:pt idx="288">
                  <c:v>10.16</c:v>
                </c:pt>
                <c:pt idx="289">
                  <c:v>10.19527777777778</c:v>
                </c:pt>
                <c:pt idx="290">
                  <c:v>10.23055555555555</c:v>
                </c:pt>
                <c:pt idx="291">
                  <c:v>10.26583333333333</c:v>
                </c:pt>
                <c:pt idx="292">
                  <c:v>10.30111111111111</c:v>
                </c:pt>
                <c:pt idx="293">
                  <c:v>10.33638888888889</c:v>
                </c:pt>
                <c:pt idx="294">
                  <c:v>10.37166666666667</c:v>
                </c:pt>
                <c:pt idx="295">
                  <c:v>10.40694444444444</c:v>
                </c:pt>
                <c:pt idx="296">
                  <c:v>10.44222222222222</c:v>
                </c:pt>
                <c:pt idx="297">
                  <c:v>10.4775</c:v>
                </c:pt>
                <c:pt idx="298">
                  <c:v>10.51277777777778</c:v>
                </c:pt>
                <c:pt idx="299">
                  <c:v>10.54805555555556</c:v>
                </c:pt>
                <c:pt idx="300">
                  <c:v>10.58333333333333</c:v>
                </c:pt>
                <c:pt idx="301">
                  <c:v>10.61861111111111</c:v>
                </c:pt>
                <c:pt idx="302">
                  <c:v>10.65388888888889</c:v>
                </c:pt>
                <c:pt idx="303">
                  <c:v>10.68916666666667</c:v>
                </c:pt>
                <c:pt idx="304">
                  <c:v>10.72444444444444</c:v>
                </c:pt>
                <c:pt idx="305">
                  <c:v>10.75972222222222</c:v>
                </c:pt>
                <c:pt idx="306">
                  <c:v>10.795</c:v>
                </c:pt>
                <c:pt idx="307">
                  <c:v>10.83027777777778</c:v>
                </c:pt>
                <c:pt idx="308">
                  <c:v>10.86555555555556</c:v>
                </c:pt>
                <c:pt idx="309">
                  <c:v>10.90083333333333</c:v>
                </c:pt>
                <c:pt idx="310">
                  <c:v>10.93611111111111</c:v>
                </c:pt>
                <c:pt idx="311">
                  <c:v>10.97138888888889</c:v>
                </c:pt>
                <c:pt idx="312">
                  <c:v>11.00666666666667</c:v>
                </c:pt>
                <c:pt idx="313">
                  <c:v>11.04194444444444</c:v>
                </c:pt>
                <c:pt idx="314">
                  <c:v>11.07722222222222</c:v>
                </c:pt>
                <c:pt idx="315">
                  <c:v>11.1125</c:v>
                </c:pt>
                <c:pt idx="316">
                  <c:v>11.14777777777778</c:v>
                </c:pt>
                <c:pt idx="317">
                  <c:v>11.18305555555555</c:v>
                </c:pt>
                <c:pt idx="318">
                  <c:v>11.21833333333333</c:v>
                </c:pt>
                <c:pt idx="319">
                  <c:v>11.25361111111111</c:v>
                </c:pt>
                <c:pt idx="320">
                  <c:v>11.28888888888889</c:v>
                </c:pt>
                <c:pt idx="321">
                  <c:v>11.32416666666667</c:v>
                </c:pt>
                <c:pt idx="322">
                  <c:v>11.35944444444444</c:v>
                </c:pt>
                <c:pt idx="323">
                  <c:v>11.39472222222222</c:v>
                </c:pt>
                <c:pt idx="324">
                  <c:v>11.43</c:v>
                </c:pt>
                <c:pt idx="325">
                  <c:v>11.46527777777778</c:v>
                </c:pt>
                <c:pt idx="326">
                  <c:v>11.50055555555556</c:v>
                </c:pt>
                <c:pt idx="327">
                  <c:v>11.53583333333333</c:v>
                </c:pt>
                <c:pt idx="328">
                  <c:v>11.57111111111111</c:v>
                </c:pt>
                <c:pt idx="329">
                  <c:v>11.60638888888889</c:v>
                </c:pt>
                <c:pt idx="330">
                  <c:v>11.64166666666667</c:v>
                </c:pt>
                <c:pt idx="331">
                  <c:v>11.67694444444444</c:v>
                </c:pt>
                <c:pt idx="332">
                  <c:v>11.71222222222222</c:v>
                </c:pt>
                <c:pt idx="333">
                  <c:v>11.7475</c:v>
                </c:pt>
                <c:pt idx="334">
                  <c:v>11.78277777777778</c:v>
                </c:pt>
                <c:pt idx="335">
                  <c:v>11.81805555555555</c:v>
                </c:pt>
                <c:pt idx="336">
                  <c:v>11.85333333333333</c:v>
                </c:pt>
                <c:pt idx="337">
                  <c:v>11.88861111111111</c:v>
                </c:pt>
                <c:pt idx="338">
                  <c:v>11.92388888888889</c:v>
                </c:pt>
                <c:pt idx="339">
                  <c:v>11.95916666666667</c:v>
                </c:pt>
                <c:pt idx="340">
                  <c:v>11.99444444444444</c:v>
                </c:pt>
                <c:pt idx="341">
                  <c:v>12.02972222222222</c:v>
                </c:pt>
                <c:pt idx="342">
                  <c:v>12.065</c:v>
                </c:pt>
                <c:pt idx="343">
                  <c:v>12.10027777777778</c:v>
                </c:pt>
                <c:pt idx="344">
                  <c:v>12.13555555555556</c:v>
                </c:pt>
                <c:pt idx="345">
                  <c:v>12.17083333333333</c:v>
                </c:pt>
                <c:pt idx="346">
                  <c:v>12.20611111111111</c:v>
                </c:pt>
                <c:pt idx="347">
                  <c:v>12.24138888888889</c:v>
                </c:pt>
                <c:pt idx="348">
                  <c:v>12.27666666666667</c:v>
                </c:pt>
                <c:pt idx="349">
                  <c:v>12.31194444444444</c:v>
                </c:pt>
                <c:pt idx="350">
                  <c:v>12.34722222222222</c:v>
                </c:pt>
                <c:pt idx="351">
                  <c:v>12.3825</c:v>
                </c:pt>
                <c:pt idx="352">
                  <c:v>12.41777777777778</c:v>
                </c:pt>
                <c:pt idx="353">
                  <c:v>12.45305555555555</c:v>
                </c:pt>
                <c:pt idx="354">
                  <c:v>12.48833333333333</c:v>
                </c:pt>
                <c:pt idx="355">
                  <c:v>12.52361111111111</c:v>
                </c:pt>
                <c:pt idx="356">
                  <c:v>12.55888888888889</c:v>
                </c:pt>
                <c:pt idx="357">
                  <c:v>12.59416666666667</c:v>
                </c:pt>
                <c:pt idx="358">
                  <c:v>12.62944444444444</c:v>
                </c:pt>
                <c:pt idx="359">
                  <c:v>12.66472222222222</c:v>
                </c:pt>
                <c:pt idx="360">
                  <c:v>12.7</c:v>
                </c:pt>
                <c:pt idx="361">
                  <c:v>12.73527777777778</c:v>
                </c:pt>
                <c:pt idx="362">
                  <c:v>12.77055555555556</c:v>
                </c:pt>
                <c:pt idx="363">
                  <c:v>12.80583333333333</c:v>
                </c:pt>
                <c:pt idx="364">
                  <c:v>12.84111111111111</c:v>
                </c:pt>
                <c:pt idx="365">
                  <c:v>12.87638888888889</c:v>
                </c:pt>
                <c:pt idx="366">
                  <c:v>12.91166666666667</c:v>
                </c:pt>
                <c:pt idx="367">
                  <c:v>12.94694444444444</c:v>
                </c:pt>
                <c:pt idx="368">
                  <c:v>12.98222222222222</c:v>
                </c:pt>
                <c:pt idx="369">
                  <c:v>13.0175</c:v>
                </c:pt>
                <c:pt idx="370">
                  <c:v>13.05277777777778</c:v>
                </c:pt>
                <c:pt idx="371">
                  <c:v>13.08805555555555</c:v>
                </c:pt>
                <c:pt idx="372">
                  <c:v>13.12333333333333</c:v>
                </c:pt>
                <c:pt idx="373">
                  <c:v>13.15861111111111</c:v>
                </c:pt>
                <c:pt idx="374">
                  <c:v>13.19388888888889</c:v>
                </c:pt>
                <c:pt idx="375">
                  <c:v>13.22916666666667</c:v>
                </c:pt>
                <c:pt idx="376">
                  <c:v>13.26444444444444</c:v>
                </c:pt>
                <c:pt idx="377">
                  <c:v>13.29972222222222</c:v>
                </c:pt>
                <c:pt idx="378">
                  <c:v>13.335</c:v>
                </c:pt>
                <c:pt idx="379">
                  <c:v>13.37027777777778</c:v>
                </c:pt>
                <c:pt idx="380">
                  <c:v>13.40555555555555</c:v>
                </c:pt>
                <c:pt idx="381">
                  <c:v>13.44083333333333</c:v>
                </c:pt>
                <c:pt idx="382">
                  <c:v>13.47611111111111</c:v>
                </c:pt>
                <c:pt idx="383">
                  <c:v>13.51138888888889</c:v>
                </c:pt>
                <c:pt idx="384">
                  <c:v>13.54666666666667</c:v>
                </c:pt>
                <c:pt idx="385">
                  <c:v>13.58194444444444</c:v>
                </c:pt>
                <c:pt idx="386">
                  <c:v>13.61722222222222</c:v>
                </c:pt>
                <c:pt idx="387">
                  <c:v>13.6525</c:v>
                </c:pt>
                <c:pt idx="388">
                  <c:v>13.68777777777778</c:v>
                </c:pt>
                <c:pt idx="389">
                  <c:v>13.72305555555555</c:v>
                </c:pt>
                <c:pt idx="390">
                  <c:v>13.75833333333333</c:v>
                </c:pt>
                <c:pt idx="391">
                  <c:v>13.79361111111111</c:v>
                </c:pt>
                <c:pt idx="392">
                  <c:v>13.82888888888889</c:v>
                </c:pt>
                <c:pt idx="393">
                  <c:v>13.86416666666667</c:v>
                </c:pt>
                <c:pt idx="394">
                  <c:v>13.89944444444444</c:v>
                </c:pt>
                <c:pt idx="395">
                  <c:v>13.93472222222222</c:v>
                </c:pt>
                <c:pt idx="396">
                  <c:v>13.97</c:v>
                </c:pt>
                <c:pt idx="397">
                  <c:v>14.00527777777778</c:v>
                </c:pt>
                <c:pt idx="398">
                  <c:v>14.04055555555555</c:v>
                </c:pt>
                <c:pt idx="399">
                  <c:v>14.07583333333333</c:v>
                </c:pt>
                <c:pt idx="400">
                  <c:v>14.11111111111111</c:v>
                </c:pt>
                <c:pt idx="401">
                  <c:v>14.14638888888889</c:v>
                </c:pt>
                <c:pt idx="402">
                  <c:v>14.18166666666667</c:v>
                </c:pt>
                <c:pt idx="403">
                  <c:v>14.21694444444444</c:v>
                </c:pt>
                <c:pt idx="404">
                  <c:v>14.25222222222222</c:v>
                </c:pt>
                <c:pt idx="405">
                  <c:v>14.2875</c:v>
                </c:pt>
                <c:pt idx="406">
                  <c:v>14.32277777777778</c:v>
                </c:pt>
                <c:pt idx="407">
                  <c:v>14.35805555555556</c:v>
                </c:pt>
                <c:pt idx="408">
                  <c:v>14.39333333333333</c:v>
                </c:pt>
                <c:pt idx="409">
                  <c:v>14.42861111111111</c:v>
                </c:pt>
                <c:pt idx="410">
                  <c:v>14.46388888888889</c:v>
                </c:pt>
                <c:pt idx="411">
                  <c:v>14.49916666666667</c:v>
                </c:pt>
                <c:pt idx="412">
                  <c:v>14.53444444444444</c:v>
                </c:pt>
                <c:pt idx="413">
                  <c:v>14.56972222222222</c:v>
                </c:pt>
                <c:pt idx="414">
                  <c:v>14.605</c:v>
                </c:pt>
                <c:pt idx="415">
                  <c:v>14.64027777777778</c:v>
                </c:pt>
                <c:pt idx="416">
                  <c:v>14.67555555555555</c:v>
                </c:pt>
                <c:pt idx="417">
                  <c:v>14.71083333333333</c:v>
                </c:pt>
                <c:pt idx="418">
                  <c:v>14.74611111111111</c:v>
                </c:pt>
                <c:pt idx="419">
                  <c:v>14.78138888888889</c:v>
                </c:pt>
                <c:pt idx="420">
                  <c:v>14.81666666666667</c:v>
                </c:pt>
                <c:pt idx="421">
                  <c:v>14.85194444444444</c:v>
                </c:pt>
                <c:pt idx="422">
                  <c:v>14.88722222222222</c:v>
                </c:pt>
                <c:pt idx="423">
                  <c:v>14.9225</c:v>
                </c:pt>
                <c:pt idx="424">
                  <c:v>14.95777777777778</c:v>
                </c:pt>
                <c:pt idx="425">
                  <c:v>14.99305555555556</c:v>
                </c:pt>
                <c:pt idx="426">
                  <c:v>15.02833333333333</c:v>
                </c:pt>
                <c:pt idx="427">
                  <c:v>15.06361111111111</c:v>
                </c:pt>
                <c:pt idx="428">
                  <c:v>15.09888888888889</c:v>
                </c:pt>
                <c:pt idx="429">
                  <c:v>15.13416666666667</c:v>
                </c:pt>
                <c:pt idx="430">
                  <c:v>15.16944444444444</c:v>
                </c:pt>
                <c:pt idx="431">
                  <c:v>15.20472222222222</c:v>
                </c:pt>
                <c:pt idx="432">
                  <c:v>15.24</c:v>
                </c:pt>
                <c:pt idx="433">
                  <c:v>15.27527777777778</c:v>
                </c:pt>
                <c:pt idx="434">
                  <c:v>15.31055555555555</c:v>
                </c:pt>
                <c:pt idx="435">
                  <c:v>15.34583333333333</c:v>
                </c:pt>
                <c:pt idx="436">
                  <c:v>15.38111111111111</c:v>
                </c:pt>
                <c:pt idx="437">
                  <c:v>15.41638888888889</c:v>
                </c:pt>
                <c:pt idx="438">
                  <c:v>15.45166666666667</c:v>
                </c:pt>
                <c:pt idx="439">
                  <c:v>15.48694444444444</c:v>
                </c:pt>
                <c:pt idx="440">
                  <c:v>15.52222222222222</c:v>
                </c:pt>
                <c:pt idx="441">
                  <c:v>15.5575</c:v>
                </c:pt>
                <c:pt idx="442">
                  <c:v>15.59277777777778</c:v>
                </c:pt>
                <c:pt idx="443">
                  <c:v>15.62805555555556</c:v>
                </c:pt>
                <c:pt idx="444">
                  <c:v>15.66333333333333</c:v>
                </c:pt>
                <c:pt idx="445">
                  <c:v>15.69861111111111</c:v>
                </c:pt>
                <c:pt idx="446">
                  <c:v>15.73388888888889</c:v>
                </c:pt>
                <c:pt idx="447">
                  <c:v>15.76916666666667</c:v>
                </c:pt>
                <c:pt idx="448">
                  <c:v>15.80444444444444</c:v>
                </c:pt>
                <c:pt idx="449">
                  <c:v>15.83972222222222</c:v>
                </c:pt>
                <c:pt idx="450">
                  <c:v>15.875</c:v>
                </c:pt>
                <c:pt idx="451">
                  <c:v>15.91027777777778</c:v>
                </c:pt>
                <c:pt idx="452">
                  <c:v>15.94555555555555</c:v>
                </c:pt>
                <c:pt idx="453">
                  <c:v>15.98083333333333</c:v>
                </c:pt>
                <c:pt idx="454">
                  <c:v>16.01611111111111</c:v>
                </c:pt>
                <c:pt idx="455">
                  <c:v>16.05138888888889</c:v>
                </c:pt>
                <c:pt idx="456">
                  <c:v>16.08666666666667</c:v>
                </c:pt>
                <c:pt idx="457">
                  <c:v>16.12194444444444</c:v>
                </c:pt>
                <c:pt idx="458">
                  <c:v>16.15722222222222</c:v>
                </c:pt>
                <c:pt idx="459">
                  <c:v>16.1925</c:v>
                </c:pt>
                <c:pt idx="460">
                  <c:v>16.22777777777778</c:v>
                </c:pt>
                <c:pt idx="461">
                  <c:v>16.26305555555555</c:v>
                </c:pt>
                <c:pt idx="462">
                  <c:v>16.29833333333333</c:v>
                </c:pt>
                <c:pt idx="463">
                  <c:v>16.33361111111111</c:v>
                </c:pt>
                <c:pt idx="464">
                  <c:v>16.36888888888889</c:v>
                </c:pt>
                <c:pt idx="465">
                  <c:v>16.40416666666666</c:v>
                </c:pt>
                <c:pt idx="466">
                  <c:v>16.43944444444444</c:v>
                </c:pt>
                <c:pt idx="467">
                  <c:v>16.47472222222222</c:v>
                </c:pt>
                <c:pt idx="468">
                  <c:v>16.51</c:v>
                </c:pt>
                <c:pt idx="469">
                  <c:v>16.54527777777778</c:v>
                </c:pt>
                <c:pt idx="470">
                  <c:v>16.58055555555556</c:v>
                </c:pt>
                <c:pt idx="471">
                  <c:v>16.61583333333333</c:v>
                </c:pt>
                <c:pt idx="472">
                  <c:v>16.65111111111111</c:v>
                </c:pt>
                <c:pt idx="473">
                  <c:v>16.68638888888889</c:v>
                </c:pt>
                <c:pt idx="474">
                  <c:v>16.72166666666667</c:v>
                </c:pt>
                <c:pt idx="475">
                  <c:v>16.75694444444444</c:v>
                </c:pt>
                <c:pt idx="476">
                  <c:v>16.79222222222222</c:v>
                </c:pt>
                <c:pt idx="477">
                  <c:v>16.8275</c:v>
                </c:pt>
                <c:pt idx="478">
                  <c:v>16.86277777777778</c:v>
                </c:pt>
                <c:pt idx="479">
                  <c:v>16.89805555555555</c:v>
                </c:pt>
                <c:pt idx="480">
                  <c:v>16.93333333333333</c:v>
                </c:pt>
                <c:pt idx="481">
                  <c:v>16.96861111111111</c:v>
                </c:pt>
                <c:pt idx="482">
                  <c:v>17.00388888888889</c:v>
                </c:pt>
                <c:pt idx="483">
                  <c:v>17.03916666666667</c:v>
                </c:pt>
                <c:pt idx="484">
                  <c:v>17.07444444444444</c:v>
                </c:pt>
                <c:pt idx="485">
                  <c:v>17.10972222222222</c:v>
                </c:pt>
                <c:pt idx="486">
                  <c:v>17.145</c:v>
                </c:pt>
                <c:pt idx="487">
                  <c:v>17.18027777777778</c:v>
                </c:pt>
                <c:pt idx="488">
                  <c:v>17.21555555555555</c:v>
                </c:pt>
                <c:pt idx="489">
                  <c:v>17.25083333333333</c:v>
                </c:pt>
                <c:pt idx="490">
                  <c:v>17.28611111111111</c:v>
                </c:pt>
                <c:pt idx="491">
                  <c:v>17.32138888888889</c:v>
                </c:pt>
                <c:pt idx="492">
                  <c:v>17.35666666666667</c:v>
                </c:pt>
                <c:pt idx="493">
                  <c:v>17.39194444444444</c:v>
                </c:pt>
                <c:pt idx="494">
                  <c:v>17.42722222222222</c:v>
                </c:pt>
                <c:pt idx="495">
                  <c:v>17.4625</c:v>
                </c:pt>
                <c:pt idx="496">
                  <c:v>17.49777777777778</c:v>
                </c:pt>
                <c:pt idx="497">
                  <c:v>17.53305555555556</c:v>
                </c:pt>
                <c:pt idx="498">
                  <c:v>17.56833333333333</c:v>
                </c:pt>
                <c:pt idx="499">
                  <c:v>17.60361111111111</c:v>
                </c:pt>
                <c:pt idx="500">
                  <c:v>17.63888888888889</c:v>
                </c:pt>
                <c:pt idx="501">
                  <c:v>17.67416666666666</c:v>
                </c:pt>
                <c:pt idx="502">
                  <c:v>17.70944444444444</c:v>
                </c:pt>
                <c:pt idx="503">
                  <c:v>17.74472222222222</c:v>
                </c:pt>
                <c:pt idx="504">
                  <c:v>17.78</c:v>
                </c:pt>
                <c:pt idx="505">
                  <c:v>17.81527777777778</c:v>
                </c:pt>
                <c:pt idx="506">
                  <c:v>17.85055555555556</c:v>
                </c:pt>
                <c:pt idx="507">
                  <c:v>17.88583333333333</c:v>
                </c:pt>
                <c:pt idx="508">
                  <c:v>17.92111111111111</c:v>
                </c:pt>
                <c:pt idx="509">
                  <c:v>17.95638888888889</c:v>
                </c:pt>
                <c:pt idx="510">
                  <c:v>17.99166666666667</c:v>
                </c:pt>
                <c:pt idx="511">
                  <c:v>18.02694444444444</c:v>
                </c:pt>
                <c:pt idx="512">
                  <c:v>18.06222222222222</c:v>
                </c:pt>
                <c:pt idx="513">
                  <c:v>18.0975</c:v>
                </c:pt>
                <c:pt idx="514">
                  <c:v>18.13277777777778</c:v>
                </c:pt>
                <c:pt idx="515">
                  <c:v>18.16805555555555</c:v>
                </c:pt>
                <c:pt idx="516">
                  <c:v>18.20333333333333</c:v>
                </c:pt>
                <c:pt idx="517">
                  <c:v>18.23861111111111</c:v>
                </c:pt>
                <c:pt idx="518">
                  <c:v>18.27388888888889</c:v>
                </c:pt>
                <c:pt idx="519">
                  <c:v>18.30916666666667</c:v>
                </c:pt>
                <c:pt idx="520">
                  <c:v>18.34444444444444</c:v>
                </c:pt>
                <c:pt idx="521">
                  <c:v>18.37972222222222</c:v>
                </c:pt>
                <c:pt idx="522">
                  <c:v>18.415</c:v>
                </c:pt>
                <c:pt idx="523">
                  <c:v>18.45027777777778</c:v>
                </c:pt>
                <c:pt idx="524">
                  <c:v>18.48555555555555</c:v>
                </c:pt>
                <c:pt idx="525">
                  <c:v>18.52083333333333</c:v>
                </c:pt>
                <c:pt idx="526">
                  <c:v>18.55611111111111</c:v>
                </c:pt>
                <c:pt idx="527">
                  <c:v>18.59138888888889</c:v>
                </c:pt>
                <c:pt idx="528">
                  <c:v>18.62666666666667</c:v>
                </c:pt>
                <c:pt idx="529">
                  <c:v>18.66194444444444</c:v>
                </c:pt>
                <c:pt idx="530">
                  <c:v>18.69722222222222</c:v>
                </c:pt>
                <c:pt idx="531">
                  <c:v>18.7325</c:v>
                </c:pt>
                <c:pt idx="532">
                  <c:v>18.76777777777778</c:v>
                </c:pt>
                <c:pt idx="533">
                  <c:v>18.80305555555556</c:v>
                </c:pt>
                <c:pt idx="534">
                  <c:v>18.83833333333333</c:v>
                </c:pt>
                <c:pt idx="535">
                  <c:v>18.87361111111111</c:v>
                </c:pt>
                <c:pt idx="536">
                  <c:v>18.90888888888889</c:v>
                </c:pt>
                <c:pt idx="537">
                  <c:v>18.94416666666666</c:v>
                </c:pt>
                <c:pt idx="538">
                  <c:v>18.97944444444444</c:v>
                </c:pt>
                <c:pt idx="539">
                  <c:v>19.01472222222222</c:v>
                </c:pt>
                <c:pt idx="540">
                  <c:v>19.05</c:v>
                </c:pt>
                <c:pt idx="541">
                  <c:v>19.08527777777778</c:v>
                </c:pt>
                <c:pt idx="542">
                  <c:v>19.12055555555555</c:v>
                </c:pt>
                <c:pt idx="543">
                  <c:v>19.15583333333333</c:v>
                </c:pt>
                <c:pt idx="544">
                  <c:v>19.19111111111111</c:v>
                </c:pt>
                <c:pt idx="545">
                  <c:v>19.22638888888889</c:v>
                </c:pt>
                <c:pt idx="546">
                  <c:v>19.26166666666667</c:v>
                </c:pt>
                <c:pt idx="547">
                  <c:v>19.29694444444444</c:v>
                </c:pt>
                <c:pt idx="548">
                  <c:v>19.33222222222222</c:v>
                </c:pt>
                <c:pt idx="549">
                  <c:v>19.3675</c:v>
                </c:pt>
                <c:pt idx="550">
                  <c:v>19.40277777777777</c:v>
                </c:pt>
                <c:pt idx="551">
                  <c:v>19.43805555555555</c:v>
                </c:pt>
                <c:pt idx="552">
                  <c:v>19.47333333333333</c:v>
                </c:pt>
              </c:numCache>
            </c:numRef>
          </c:xVal>
          <c:yVal>
            <c:numRef>
              <c:f>'unif profiles 0Gy'!$L$6:$L$558</c:f>
              <c:numCache>
                <c:formatCode>0.00</c:formatCode>
                <c:ptCount val="553"/>
                <c:pt idx="0">
                  <c:v>-0.140211680061118</c:v>
                </c:pt>
                <c:pt idx="1">
                  <c:v>-0.131540576160806</c:v>
                </c:pt>
                <c:pt idx="2">
                  <c:v>-0.129653033888848</c:v>
                </c:pt>
                <c:pt idx="3">
                  <c:v>-0.125169989025101</c:v>
                </c:pt>
                <c:pt idx="4">
                  <c:v>-0.11871015216345</c:v>
                </c:pt>
                <c:pt idx="5">
                  <c:v>-0.123198836587829</c:v>
                </c:pt>
                <c:pt idx="6">
                  <c:v>-0.121875400313987</c:v>
                </c:pt>
                <c:pt idx="7">
                  <c:v>-0.113114560935834</c:v>
                </c:pt>
                <c:pt idx="8">
                  <c:v>-0.110069873664211</c:v>
                </c:pt>
                <c:pt idx="9">
                  <c:v>-0.106187881657599</c:v>
                </c:pt>
                <c:pt idx="10">
                  <c:v>-0.109693430227694</c:v>
                </c:pt>
                <c:pt idx="11">
                  <c:v>-0.111967074084</c:v>
                </c:pt>
                <c:pt idx="12">
                  <c:v>-0.10747159599043</c:v>
                </c:pt>
                <c:pt idx="13">
                  <c:v>-0.101126790798938</c:v>
                </c:pt>
                <c:pt idx="14">
                  <c:v>-0.106347784019074</c:v>
                </c:pt>
                <c:pt idx="15">
                  <c:v>-0.101784267575653</c:v>
                </c:pt>
                <c:pt idx="16">
                  <c:v>-0.0991673671889814</c:v>
                </c:pt>
                <c:pt idx="17">
                  <c:v>-0.0978647441251139</c:v>
                </c:pt>
                <c:pt idx="18">
                  <c:v>-0.0961611697569622</c:v>
                </c:pt>
                <c:pt idx="19">
                  <c:v>-0.0945110103274777</c:v>
                </c:pt>
                <c:pt idx="20">
                  <c:v>-0.0982432756396152</c:v>
                </c:pt>
                <c:pt idx="21">
                  <c:v>-0.0957650310808371</c:v>
                </c:pt>
                <c:pt idx="22">
                  <c:v>-0.0921956940037414</c:v>
                </c:pt>
                <c:pt idx="23">
                  <c:v>-0.0901173060473943</c:v>
                </c:pt>
                <c:pt idx="24">
                  <c:v>-0.0887945012139348</c:v>
                </c:pt>
                <c:pt idx="25">
                  <c:v>-0.085400698217851</c:v>
                </c:pt>
                <c:pt idx="26">
                  <c:v>-0.0839127394923054</c:v>
                </c:pt>
                <c:pt idx="27">
                  <c:v>-0.0845657962393984</c:v>
                </c:pt>
                <c:pt idx="28">
                  <c:v>-0.0863104876530549</c:v>
                </c:pt>
                <c:pt idx="29">
                  <c:v>-0.083311046722494</c:v>
                </c:pt>
                <c:pt idx="30">
                  <c:v>-0.0824099999596726</c:v>
                </c:pt>
                <c:pt idx="31">
                  <c:v>-0.0809335853050172</c:v>
                </c:pt>
                <c:pt idx="32">
                  <c:v>-0.0735135535100713</c:v>
                </c:pt>
                <c:pt idx="33">
                  <c:v>-0.0766114566588443</c:v>
                </c:pt>
                <c:pt idx="34">
                  <c:v>-0.0688483934376194</c:v>
                </c:pt>
                <c:pt idx="35">
                  <c:v>-0.0728634755828534</c:v>
                </c:pt>
                <c:pt idx="36">
                  <c:v>-0.0736135455567446</c:v>
                </c:pt>
                <c:pt idx="37">
                  <c:v>-0.0772565208299194</c:v>
                </c:pt>
                <c:pt idx="38">
                  <c:v>-0.0718433353040568</c:v>
                </c:pt>
                <c:pt idx="39">
                  <c:v>-0.0737656971658129</c:v>
                </c:pt>
                <c:pt idx="40">
                  <c:v>-0.0673647119182439</c:v>
                </c:pt>
                <c:pt idx="41">
                  <c:v>-0.0706043159653378</c:v>
                </c:pt>
                <c:pt idx="42">
                  <c:v>-0.0710437403984816</c:v>
                </c:pt>
                <c:pt idx="43">
                  <c:v>-0.070500431359223</c:v>
                </c:pt>
                <c:pt idx="44">
                  <c:v>-0.0693784855781283</c:v>
                </c:pt>
                <c:pt idx="45">
                  <c:v>-0.0654529521601508</c:v>
                </c:pt>
                <c:pt idx="46">
                  <c:v>-0.0641126603304682</c:v>
                </c:pt>
                <c:pt idx="47">
                  <c:v>-0.0659144707757324</c:v>
                </c:pt>
                <c:pt idx="48">
                  <c:v>-0.0659041813899268</c:v>
                </c:pt>
                <c:pt idx="49">
                  <c:v>-0.0648209872819794</c:v>
                </c:pt>
                <c:pt idx="50">
                  <c:v>-0.061487971841867</c:v>
                </c:pt>
                <c:pt idx="51">
                  <c:v>-0.0622185292495838</c:v>
                </c:pt>
                <c:pt idx="52">
                  <c:v>-0.0631708286687722</c:v>
                </c:pt>
                <c:pt idx="53">
                  <c:v>-0.063108377059522</c:v>
                </c:pt>
                <c:pt idx="54">
                  <c:v>-0.0602737084396558</c:v>
                </c:pt>
                <c:pt idx="55">
                  <c:v>-0.0605939196542091</c:v>
                </c:pt>
                <c:pt idx="56">
                  <c:v>-0.0612097982075341</c:v>
                </c:pt>
                <c:pt idx="57">
                  <c:v>-0.060082306262172</c:v>
                </c:pt>
                <c:pt idx="58">
                  <c:v>-0.0624165871629696</c:v>
                </c:pt>
                <c:pt idx="59">
                  <c:v>-0.0665357831728319</c:v>
                </c:pt>
                <c:pt idx="60">
                  <c:v>-0.0602108481006183</c:v>
                </c:pt>
                <c:pt idx="61">
                  <c:v>-0.0635879523704661</c:v>
                </c:pt>
                <c:pt idx="62">
                  <c:v>-0.0600544700149403</c:v>
                </c:pt>
                <c:pt idx="63">
                  <c:v>-0.0578948152678378</c:v>
                </c:pt>
                <c:pt idx="64">
                  <c:v>-0.0567058104024598</c:v>
                </c:pt>
                <c:pt idx="65">
                  <c:v>-0.0615264128374497</c:v>
                </c:pt>
                <c:pt idx="66">
                  <c:v>-0.0606598939247487</c:v>
                </c:pt>
                <c:pt idx="67">
                  <c:v>-0.0574103454321659</c:v>
                </c:pt>
                <c:pt idx="68">
                  <c:v>-0.0541200559420307</c:v>
                </c:pt>
                <c:pt idx="69">
                  <c:v>-0.0544237448350828</c:v>
                </c:pt>
                <c:pt idx="70">
                  <c:v>-0.0496900065210282</c:v>
                </c:pt>
                <c:pt idx="71">
                  <c:v>-0.0482613721640637</c:v>
                </c:pt>
                <c:pt idx="72">
                  <c:v>-0.0498195716223444</c:v>
                </c:pt>
                <c:pt idx="73">
                  <c:v>-0.0479774674608855</c:v>
                </c:pt>
                <c:pt idx="74">
                  <c:v>-0.0480618249668807</c:v>
                </c:pt>
                <c:pt idx="75">
                  <c:v>-0.0443127898112419</c:v>
                </c:pt>
                <c:pt idx="76">
                  <c:v>-0.0429151261326939</c:v>
                </c:pt>
                <c:pt idx="77">
                  <c:v>-0.0495956574190481</c:v>
                </c:pt>
                <c:pt idx="78">
                  <c:v>-0.0434632719447583</c:v>
                </c:pt>
                <c:pt idx="79">
                  <c:v>-0.0382338174520314</c:v>
                </c:pt>
                <c:pt idx="80">
                  <c:v>-0.0372156989656345</c:v>
                </c:pt>
                <c:pt idx="81">
                  <c:v>-0.041516431286166</c:v>
                </c:pt>
                <c:pt idx="82">
                  <c:v>-0.0496447195391139</c:v>
                </c:pt>
                <c:pt idx="83">
                  <c:v>-0.0517786338159585</c:v>
                </c:pt>
                <c:pt idx="84">
                  <c:v>-0.0407639298479365</c:v>
                </c:pt>
                <c:pt idx="85">
                  <c:v>-0.0349838667962397</c:v>
                </c:pt>
                <c:pt idx="86">
                  <c:v>-0.0363557120807809</c:v>
                </c:pt>
                <c:pt idx="87">
                  <c:v>-0.036620145685387</c:v>
                </c:pt>
                <c:pt idx="88">
                  <c:v>-0.0368069687880732</c:v>
                </c:pt>
                <c:pt idx="89">
                  <c:v>-0.0289985906482371</c:v>
                </c:pt>
                <c:pt idx="90">
                  <c:v>-0.0328626861696315</c:v>
                </c:pt>
                <c:pt idx="91">
                  <c:v>-0.0324777722543197</c:v>
                </c:pt>
                <c:pt idx="92">
                  <c:v>-0.0257933125775374</c:v>
                </c:pt>
                <c:pt idx="93">
                  <c:v>-0.0239137136857042</c:v>
                </c:pt>
                <c:pt idx="94">
                  <c:v>-0.0241585266266857</c:v>
                </c:pt>
                <c:pt idx="95">
                  <c:v>-0.0250807553637067</c:v>
                </c:pt>
                <c:pt idx="96">
                  <c:v>-0.0255630427327649</c:v>
                </c:pt>
                <c:pt idx="97">
                  <c:v>-0.0211264315150021</c:v>
                </c:pt>
                <c:pt idx="98">
                  <c:v>-0.0228349508426815</c:v>
                </c:pt>
                <c:pt idx="99">
                  <c:v>-0.0232466938541846</c:v>
                </c:pt>
                <c:pt idx="100">
                  <c:v>-0.0231471947866231</c:v>
                </c:pt>
                <c:pt idx="101">
                  <c:v>-0.0227319214426962</c:v>
                </c:pt>
                <c:pt idx="102">
                  <c:v>-0.0206359945289205</c:v>
                </c:pt>
                <c:pt idx="103">
                  <c:v>-0.0192706639687374</c:v>
                </c:pt>
                <c:pt idx="104">
                  <c:v>-0.0222170099572065</c:v>
                </c:pt>
                <c:pt idx="105">
                  <c:v>-0.0172278722201562</c:v>
                </c:pt>
                <c:pt idx="106">
                  <c:v>-0.0151399778241381</c:v>
                </c:pt>
                <c:pt idx="107">
                  <c:v>-0.023949417532203</c:v>
                </c:pt>
                <c:pt idx="108">
                  <c:v>-0.0241301579884472</c:v>
                </c:pt>
                <c:pt idx="109">
                  <c:v>-0.0186908855955044</c:v>
                </c:pt>
                <c:pt idx="110">
                  <c:v>-0.0196084139057073</c:v>
                </c:pt>
                <c:pt idx="111">
                  <c:v>-0.0205149623529763</c:v>
                </c:pt>
                <c:pt idx="112">
                  <c:v>-0.0243041881498232</c:v>
                </c:pt>
                <c:pt idx="113">
                  <c:v>-0.024761499328775</c:v>
                </c:pt>
                <c:pt idx="114">
                  <c:v>-0.0195480259232599</c:v>
                </c:pt>
                <c:pt idx="115">
                  <c:v>-0.0200991151868601</c:v>
                </c:pt>
                <c:pt idx="116">
                  <c:v>-0.0235732183947066</c:v>
                </c:pt>
                <c:pt idx="117">
                  <c:v>-0.0233921062238629</c:v>
                </c:pt>
                <c:pt idx="118">
                  <c:v>-0.023122319207991</c:v>
                </c:pt>
                <c:pt idx="119">
                  <c:v>-0.022802734817656</c:v>
                </c:pt>
                <c:pt idx="120">
                  <c:v>-0.0197400466913598</c:v>
                </c:pt>
                <c:pt idx="121">
                  <c:v>-0.0193205154033627</c:v>
                </c:pt>
                <c:pt idx="122">
                  <c:v>-0.0156782539612021</c:v>
                </c:pt>
                <c:pt idx="123">
                  <c:v>-0.0230869187862552</c:v>
                </c:pt>
                <c:pt idx="124">
                  <c:v>-0.0244565311754319</c:v>
                </c:pt>
                <c:pt idx="125">
                  <c:v>-0.0232431859625874</c:v>
                </c:pt>
                <c:pt idx="126">
                  <c:v>-0.0191460296824064</c:v>
                </c:pt>
                <c:pt idx="127">
                  <c:v>-0.0254318115009897</c:v>
                </c:pt>
                <c:pt idx="128">
                  <c:v>-0.0271046509070447</c:v>
                </c:pt>
                <c:pt idx="129">
                  <c:v>-0.024697769162815</c:v>
                </c:pt>
                <c:pt idx="130">
                  <c:v>-0.0347794309014202</c:v>
                </c:pt>
                <c:pt idx="131">
                  <c:v>-0.0257296169275705</c:v>
                </c:pt>
                <c:pt idx="132">
                  <c:v>-0.0278660796202637</c:v>
                </c:pt>
                <c:pt idx="133">
                  <c:v>-0.0245062471831696</c:v>
                </c:pt>
                <c:pt idx="134">
                  <c:v>-0.0254601607609346</c:v>
                </c:pt>
                <c:pt idx="135">
                  <c:v>-0.0277811379801212</c:v>
                </c:pt>
                <c:pt idx="136">
                  <c:v>-0.0256480833868276</c:v>
                </c:pt>
                <c:pt idx="137">
                  <c:v>-0.0270868286184482</c:v>
                </c:pt>
                <c:pt idx="138">
                  <c:v>-0.0238748212344246</c:v>
                </c:pt>
                <c:pt idx="139">
                  <c:v>-0.024343071837241</c:v>
                </c:pt>
                <c:pt idx="140">
                  <c:v>-0.0238356091888687</c:v>
                </c:pt>
                <c:pt idx="141">
                  <c:v>-0.0194413038616283</c:v>
                </c:pt>
                <c:pt idx="142">
                  <c:v>-0.0256515868529288</c:v>
                </c:pt>
                <c:pt idx="143">
                  <c:v>-0.0263569262377286</c:v>
                </c:pt>
                <c:pt idx="144">
                  <c:v>-0.0230371657306545</c:v>
                </c:pt>
                <c:pt idx="145">
                  <c:v>-0.0168113079176426</c:v>
                </c:pt>
                <c:pt idx="146">
                  <c:v>-0.0164016937028686</c:v>
                </c:pt>
                <c:pt idx="147">
                  <c:v>-0.0138101281705691</c:v>
                </c:pt>
                <c:pt idx="148">
                  <c:v>-0.0170819890757063</c:v>
                </c:pt>
                <c:pt idx="149">
                  <c:v>-0.0115757172436188</c:v>
                </c:pt>
                <c:pt idx="150">
                  <c:v>-0.0151399778241381</c:v>
                </c:pt>
                <c:pt idx="151">
                  <c:v>-0.0181285176483064</c:v>
                </c:pt>
                <c:pt idx="152">
                  <c:v>-0.0194377889616288</c:v>
                </c:pt>
                <c:pt idx="153">
                  <c:v>-0.0123292570789633</c:v>
                </c:pt>
                <c:pt idx="154">
                  <c:v>-0.0148408343634721</c:v>
                </c:pt>
                <c:pt idx="155">
                  <c:v>-0.0156318292206707</c:v>
                </c:pt>
                <c:pt idx="156">
                  <c:v>-0.016533227847261</c:v>
                </c:pt>
                <c:pt idx="157">
                  <c:v>-0.0161629248740396</c:v>
                </c:pt>
                <c:pt idx="158">
                  <c:v>-0.0155998115005804</c:v>
                </c:pt>
                <c:pt idx="159">
                  <c:v>-0.0172777770520573</c:v>
                </c:pt>
                <c:pt idx="160">
                  <c:v>-0.0187263677236849</c:v>
                </c:pt>
                <c:pt idx="161">
                  <c:v>-0.0181179656706987</c:v>
                </c:pt>
                <c:pt idx="162">
                  <c:v>-0.0157995932971899</c:v>
                </c:pt>
                <c:pt idx="163">
                  <c:v>-0.0190785959431836</c:v>
                </c:pt>
                <c:pt idx="164">
                  <c:v>-0.0173238418926087</c:v>
                </c:pt>
                <c:pt idx="165">
                  <c:v>-0.0203623039579237</c:v>
                </c:pt>
                <c:pt idx="166">
                  <c:v>-0.022280823144468</c:v>
                </c:pt>
                <c:pt idx="167">
                  <c:v>-0.0178723758918142</c:v>
                </c:pt>
                <c:pt idx="168">
                  <c:v>-0.0143273129527701</c:v>
                </c:pt>
                <c:pt idx="169">
                  <c:v>-0.012614684150551</c:v>
                </c:pt>
                <c:pt idx="170">
                  <c:v>-0.00893839614630343</c:v>
                </c:pt>
                <c:pt idx="171">
                  <c:v>-0.0067127571126635</c:v>
                </c:pt>
                <c:pt idx="172">
                  <c:v>-0.00572786639710854</c:v>
                </c:pt>
                <c:pt idx="173">
                  <c:v>-0.0100500848404828</c:v>
                </c:pt>
                <c:pt idx="174">
                  <c:v>-0.00785081514497321</c:v>
                </c:pt>
                <c:pt idx="175">
                  <c:v>-0.00798679658637491</c:v>
                </c:pt>
                <c:pt idx="176">
                  <c:v>-0.012032880942106</c:v>
                </c:pt>
                <c:pt idx="177">
                  <c:v>-0.00437696041478386</c:v>
                </c:pt>
                <c:pt idx="178">
                  <c:v>-0.00495755467500203</c:v>
                </c:pt>
                <c:pt idx="179">
                  <c:v>-0.00134554651382945</c:v>
                </c:pt>
                <c:pt idx="180">
                  <c:v>-0.00805494440620569</c:v>
                </c:pt>
                <c:pt idx="181">
                  <c:v>-0.00916361267489973</c:v>
                </c:pt>
                <c:pt idx="182">
                  <c:v>-0.00559526481718731</c:v>
                </c:pt>
                <c:pt idx="183">
                  <c:v>-0.00487512938445178</c:v>
                </c:pt>
                <c:pt idx="184">
                  <c:v>-0.00980345558354534</c:v>
                </c:pt>
                <c:pt idx="185">
                  <c:v>-0.0079832605483503</c:v>
                </c:pt>
                <c:pt idx="186">
                  <c:v>-0.00569922265876954</c:v>
                </c:pt>
                <c:pt idx="187">
                  <c:v>-0.00493244109512192</c:v>
                </c:pt>
                <c:pt idx="188">
                  <c:v>-0.00815491157996728</c:v>
                </c:pt>
                <c:pt idx="189">
                  <c:v>-0.0120469951337037</c:v>
                </c:pt>
                <c:pt idx="190">
                  <c:v>-0.00961782039807701</c:v>
                </c:pt>
                <c:pt idx="191">
                  <c:v>-0.00970710739041047</c:v>
                </c:pt>
                <c:pt idx="192">
                  <c:v>-0.00908843635425249</c:v>
                </c:pt>
                <c:pt idx="193">
                  <c:v>-0.0093852692403451</c:v>
                </c:pt>
                <c:pt idx="194">
                  <c:v>-0.00833393941261207</c:v>
                </c:pt>
                <c:pt idx="195">
                  <c:v>-0.0113437250017308</c:v>
                </c:pt>
                <c:pt idx="196">
                  <c:v>-0.00656220879075686</c:v>
                </c:pt>
                <c:pt idx="197">
                  <c:v>-0.00653357753468242</c:v>
                </c:pt>
                <c:pt idx="198">
                  <c:v>-0.00674492402206939</c:v>
                </c:pt>
                <c:pt idx="199">
                  <c:v>-0.00986094102664614</c:v>
                </c:pt>
                <c:pt idx="200">
                  <c:v>-0.0088882730260682</c:v>
                </c:pt>
                <c:pt idx="201">
                  <c:v>-0.00753959666145754</c:v>
                </c:pt>
                <c:pt idx="202">
                  <c:v>-0.00599658172308137</c:v>
                </c:pt>
                <c:pt idx="203">
                  <c:v>0.00226649480784369</c:v>
                </c:pt>
                <c:pt idx="204">
                  <c:v>-0.00341954547672119</c:v>
                </c:pt>
                <c:pt idx="205">
                  <c:v>-0.00597856127640872</c:v>
                </c:pt>
                <c:pt idx="206">
                  <c:v>-0.00723893983269041</c:v>
                </c:pt>
                <c:pt idx="207">
                  <c:v>-0.00632960765445611</c:v>
                </c:pt>
                <c:pt idx="208">
                  <c:v>-0.012725315764015</c:v>
                </c:pt>
                <c:pt idx="209">
                  <c:v>-0.0119042445285955</c:v>
                </c:pt>
                <c:pt idx="210">
                  <c:v>-0.00627233775477442</c:v>
                </c:pt>
                <c:pt idx="211">
                  <c:v>-0.0078257394975707</c:v>
                </c:pt>
                <c:pt idx="212">
                  <c:v>-0.0120649584995371</c:v>
                </c:pt>
                <c:pt idx="213">
                  <c:v>-0.0122041688604533</c:v>
                </c:pt>
                <c:pt idx="214">
                  <c:v>-0.0095783143913799</c:v>
                </c:pt>
                <c:pt idx="215">
                  <c:v>-0.0135889841376784</c:v>
                </c:pt>
                <c:pt idx="216">
                  <c:v>-0.0158172012672746</c:v>
                </c:pt>
                <c:pt idx="217">
                  <c:v>-0.0177831499028351</c:v>
                </c:pt>
                <c:pt idx="218">
                  <c:v>-0.0145019193165083</c:v>
                </c:pt>
                <c:pt idx="219">
                  <c:v>-0.0127217884780881</c:v>
                </c:pt>
                <c:pt idx="220">
                  <c:v>-0.0156926614097963</c:v>
                </c:pt>
                <c:pt idx="221">
                  <c:v>-0.017669292762172</c:v>
                </c:pt>
                <c:pt idx="222">
                  <c:v>-0.00928151146633071</c:v>
                </c:pt>
                <c:pt idx="223">
                  <c:v>-0.0126182116341806</c:v>
                </c:pt>
                <c:pt idx="224">
                  <c:v>-0.0140847598308556</c:v>
                </c:pt>
                <c:pt idx="225">
                  <c:v>-0.00890980042451739</c:v>
                </c:pt>
                <c:pt idx="226">
                  <c:v>-0.0107936336481682</c:v>
                </c:pt>
                <c:pt idx="227">
                  <c:v>-0.013064546111377</c:v>
                </c:pt>
                <c:pt idx="228">
                  <c:v>-0.00574588920381203</c:v>
                </c:pt>
                <c:pt idx="229">
                  <c:v>-0.00648339137837528</c:v>
                </c:pt>
                <c:pt idx="230">
                  <c:v>-0.00830533465367367</c:v>
                </c:pt>
                <c:pt idx="231">
                  <c:v>-0.0101788460714349</c:v>
                </c:pt>
                <c:pt idx="232">
                  <c:v>-0.0136460353383185</c:v>
                </c:pt>
                <c:pt idx="233">
                  <c:v>-0.0126291147242328</c:v>
                </c:pt>
                <c:pt idx="234">
                  <c:v>-0.0141132782421023</c:v>
                </c:pt>
                <c:pt idx="235">
                  <c:v>-0.00904570661571124</c:v>
                </c:pt>
                <c:pt idx="236">
                  <c:v>-0.00731772613593673</c:v>
                </c:pt>
                <c:pt idx="237">
                  <c:v>-0.00830887009648151</c:v>
                </c:pt>
                <c:pt idx="238">
                  <c:v>-0.00975014351653769</c:v>
                </c:pt>
                <c:pt idx="239">
                  <c:v>-0.00928151146633071</c:v>
                </c:pt>
                <c:pt idx="240">
                  <c:v>-0.00803340738586566</c:v>
                </c:pt>
                <c:pt idx="241">
                  <c:v>-0.00813369711797751</c:v>
                </c:pt>
                <c:pt idx="242">
                  <c:v>-0.00879187871855613</c:v>
                </c:pt>
                <c:pt idx="243">
                  <c:v>-0.0121650370185797</c:v>
                </c:pt>
                <c:pt idx="244">
                  <c:v>-0.0153289201037321</c:v>
                </c:pt>
                <c:pt idx="245">
                  <c:v>-0.0158777074176792</c:v>
                </c:pt>
                <c:pt idx="246">
                  <c:v>-0.0149263544612035</c:v>
                </c:pt>
                <c:pt idx="247">
                  <c:v>-0.0132036836755063</c:v>
                </c:pt>
                <c:pt idx="248">
                  <c:v>-0.0152434180318841</c:v>
                </c:pt>
                <c:pt idx="249">
                  <c:v>-0.0143558277429978</c:v>
                </c:pt>
                <c:pt idx="250">
                  <c:v>-0.012122055219741</c:v>
                </c:pt>
                <c:pt idx="251">
                  <c:v>-0.0158636215009835</c:v>
                </c:pt>
                <c:pt idx="252">
                  <c:v>-0.0172848148079829</c:v>
                </c:pt>
                <c:pt idx="253">
                  <c:v>-0.0173311993683392</c:v>
                </c:pt>
                <c:pt idx="254">
                  <c:v>-0.0190143558988529</c:v>
                </c:pt>
                <c:pt idx="255">
                  <c:v>-0.0211334550868578</c:v>
                </c:pt>
                <c:pt idx="256">
                  <c:v>-0.0171315777989296</c:v>
                </c:pt>
                <c:pt idx="257">
                  <c:v>-0.0171674088487737</c:v>
                </c:pt>
                <c:pt idx="258">
                  <c:v>-0.020024368064349</c:v>
                </c:pt>
                <c:pt idx="259">
                  <c:v>-0.0170000848794412</c:v>
                </c:pt>
                <c:pt idx="260">
                  <c:v>-0.015065356486506</c:v>
                </c:pt>
                <c:pt idx="261">
                  <c:v>-0.0166189921890663</c:v>
                </c:pt>
                <c:pt idx="262">
                  <c:v>-0.0169181771685709</c:v>
                </c:pt>
                <c:pt idx="263">
                  <c:v>-0.0153148301381178</c:v>
                </c:pt>
                <c:pt idx="264">
                  <c:v>-0.0106183671003452</c:v>
                </c:pt>
                <c:pt idx="265">
                  <c:v>-0.0108648912767189</c:v>
                </c:pt>
                <c:pt idx="266">
                  <c:v>-0.0117223423545254</c:v>
                </c:pt>
                <c:pt idx="267">
                  <c:v>-0.0123828179921537</c:v>
                </c:pt>
                <c:pt idx="268">
                  <c:v>-0.00716368784505272</c:v>
                </c:pt>
                <c:pt idx="269">
                  <c:v>-0.0106434061623011</c:v>
                </c:pt>
                <c:pt idx="270">
                  <c:v>-0.0135639836364922</c:v>
                </c:pt>
                <c:pt idx="271">
                  <c:v>-0.00741773183258143</c:v>
                </c:pt>
                <c:pt idx="272">
                  <c:v>-0.012989523036091</c:v>
                </c:pt>
                <c:pt idx="273">
                  <c:v>-0.0114509005738208</c:v>
                </c:pt>
                <c:pt idx="274">
                  <c:v>-0.012839468048087</c:v>
                </c:pt>
                <c:pt idx="275">
                  <c:v>-0.0126826672339755</c:v>
                </c:pt>
                <c:pt idx="276">
                  <c:v>-0.0184984394958336</c:v>
                </c:pt>
                <c:pt idx="277">
                  <c:v>-0.0151688007361446</c:v>
                </c:pt>
                <c:pt idx="278">
                  <c:v>-0.0178794114554344</c:v>
                </c:pt>
                <c:pt idx="279">
                  <c:v>-0.0179468875891766</c:v>
                </c:pt>
                <c:pt idx="280">
                  <c:v>-0.0202735137477945</c:v>
                </c:pt>
                <c:pt idx="281">
                  <c:v>-0.0246091806904261</c:v>
                </c:pt>
                <c:pt idx="282">
                  <c:v>-0.0228808816594599</c:v>
                </c:pt>
                <c:pt idx="283">
                  <c:v>-0.0246553874220488</c:v>
                </c:pt>
                <c:pt idx="284">
                  <c:v>-0.024857409209567</c:v>
                </c:pt>
                <c:pt idx="285">
                  <c:v>-0.0236440005152962</c:v>
                </c:pt>
                <c:pt idx="286">
                  <c:v>-0.0221034171980254</c:v>
                </c:pt>
                <c:pt idx="287">
                  <c:v>-0.0204760004930882</c:v>
                </c:pt>
                <c:pt idx="288">
                  <c:v>-0.0227035315580322</c:v>
                </c:pt>
                <c:pt idx="289">
                  <c:v>-0.0226075131964234</c:v>
                </c:pt>
                <c:pt idx="290">
                  <c:v>-0.018623116093555</c:v>
                </c:pt>
                <c:pt idx="291">
                  <c:v>-0.0113116353381946</c:v>
                </c:pt>
                <c:pt idx="292">
                  <c:v>-0.0145909784338056</c:v>
                </c:pt>
                <c:pt idx="293">
                  <c:v>-0.0194946656388031</c:v>
                </c:pt>
                <c:pt idx="294">
                  <c:v>-0.0167613908882087</c:v>
                </c:pt>
                <c:pt idx="295">
                  <c:v>-0.0202696809837821</c:v>
                </c:pt>
                <c:pt idx="296">
                  <c:v>-0.0204405508961756</c:v>
                </c:pt>
                <c:pt idx="297">
                  <c:v>-0.0139671569405908</c:v>
                </c:pt>
                <c:pt idx="298">
                  <c:v>-0.0168289065590992</c:v>
                </c:pt>
                <c:pt idx="299">
                  <c:v>-0.024211756527055</c:v>
                </c:pt>
                <c:pt idx="300">
                  <c:v>-0.023718605850179</c:v>
                </c:pt>
                <c:pt idx="301">
                  <c:v>-0.0220571485442242</c:v>
                </c:pt>
                <c:pt idx="302">
                  <c:v>-0.0286163918439102</c:v>
                </c:pt>
                <c:pt idx="303">
                  <c:v>-0.0232785834816123</c:v>
                </c:pt>
                <c:pt idx="304">
                  <c:v>-0.0235448410404371</c:v>
                </c:pt>
                <c:pt idx="305">
                  <c:v>-0.0240310238118782</c:v>
                </c:pt>
                <c:pt idx="306">
                  <c:v>-0.0208633481906166</c:v>
                </c:pt>
                <c:pt idx="307">
                  <c:v>-0.0180252336609654</c:v>
                </c:pt>
                <c:pt idx="308">
                  <c:v>-0.0178045773130719</c:v>
                </c:pt>
                <c:pt idx="309">
                  <c:v>-0.0183596872424472</c:v>
                </c:pt>
                <c:pt idx="310">
                  <c:v>-0.0226926858724807</c:v>
                </c:pt>
                <c:pt idx="311">
                  <c:v>-0.0254423230735647</c:v>
                </c:pt>
                <c:pt idx="312">
                  <c:v>-0.0254283076305719</c:v>
                </c:pt>
                <c:pt idx="313">
                  <c:v>-0.0231615459342853</c:v>
                </c:pt>
                <c:pt idx="314">
                  <c:v>-0.024761499328775</c:v>
                </c:pt>
                <c:pt idx="315">
                  <c:v>-0.0256127298682314</c:v>
                </c:pt>
                <c:pt idx="316">
                  <c:v>-0.0252935629960804</c:v>
                </c:pt>
                <c:pt idx="317">
                  <c:v>-0.0223982338275008</c:v>
                </c:pt>
                <c:pt idx="318">
                  <c:v>-0.0222594459646928</c:v>
                </c:pt>
                <c:pt idx="319">
                  <c:v>-0.0234632139349644</c:v>
                </c:pt>
                <c:pt idx="320">
                  <c:v>-0.0169856872942482</c:v>
                </c:pt>
                <c:pt idx="321">
                  <c:v>-0.0270550026880998</c:v>
                </c:pt>
                <c:pt idx="322">
                  <c:v>-0.0266972426281011</c:v>
                </c:pt>
                <c:pt idx="323">
                  <c:v>-0.0177725960153308</c:v>
                </c:pt>
                <c:pt idx="324">
                  <c:v>-0.0195445112199062</c:v>
                </c:pt>
                <c:pt idx="325">
                  <c:v>-0.0269983512156493</c:v>
                </c:pt>
                <c:pt idx="326">
                  <c:v>-0.0210801391441961</c:v>
                </c:pt>
                <c:pt idx="327">
                  <c:v>-0.0259528608286526</c:v>
                </c:pt>
                <c:pt idx="328">
                  <c:v>-0.0251941707736853</c:v>
                </c:pt>
                <c:pt idx="329">
                  <c:v>-0.0232004529465009</c:v>
                </c:pt>
                <c:pt idx="330">
                  <c:v>-0.0220182181862172</c:v>
                </c:pt>
                <c:pt idx="331">
                  <c:v>-0.023030149169589</c:v>
                </c:pt>
                <c:pt idx="332">
                  <c:v>-0.0219649269808824</c:v>
                </c:pt>
                <c:pt idx="333">
                  <c:v>-0.0224869251461497</c:v>
                </c:pt>
                <c:pt idx="334">
                  <c:v>-0.024697769162815</c:v>
                </c:pt>
                <c:pt idx="335">
                  <c:v>-0.0240131727368711</c:v>
                </c:pt>
                <c:pt idx="336">
                  <c:v>-0.0215634399555569</c:v>
                </c:pt>
                <c:pt idx="337">
                  <c:v>-0.01865156679083</c:v>
                </c:pt>
                <c:pt idx="338">
                  <c:v>-0.0185556638688609</c:v>
                </c:pt>
                <c:pt idx="339">
                  <c:v>-0.0213039283958887</c:v>
                </c:pt>
                <c:pt idx="340">
                  <c:v>-0.0226891769609998</c:v>
                </c:pt>
                <c:pt idx="341">
                  <c:v>-0.0203907287271976</c:v>
                </c:pt>
                <c:pt idx="342">
                  <c:v>-0.0177690780398594</c:v>
                </c:pt>
                <c:pt idx="343">
                  <c:v>-0.0196512275075449</c:v>
                </c:pt>
                <c:pt idx="344">
                  <c:v>-0.0204086137581267</c:v>
                </c:pt>
                <c:pt idx="345">
                  <c:v>-0.0199997711484041</c:v>
                </c:pt>
                <c:pt idx="346">
                  <c:v>-0.01721347635308</c:v>
                </c:pt>
                <c:pt idx="347">
                  <c:v>-0.0208208810962911</c:v>
                </c:pt>
                <c:pt idx="348">
                  <c:v>-0.0179113909631638</c:v>
                </c:pt>
                <c:pt idx="349">
                  <c:v>-0.0201454313782396</c:v>
                </c:pt>
                <c:pt idx="350">
                  <c:v>-0.0212790287507452</c:v>
                </c:pt>
                <c:pt idx="351">
                  <c:v>-0.0234880850640544</c:v>
                </c:pt>
                <c:pt idx="352">
                  <c:v>-0.0165370681240717</c:v>
                </c:pt>
                <c:pt idx="353">
                  <c:v>-0.016860903673344</c:v>
                </c:pt>
                <c:pt idx="354">
                  <c:v>-0.0194093499870775</c:v>
                </c:pt>
                <c:pt idx="355">
                  <c:v>-0.0212969054519769</c:v>
                </c:pt>
                <c:pt idx="356">
                  <c:v>-0.0281243807168088</c:v>
                </c:pt>
                <c:pt idx="357">
                  <c:v>-0.0279793292440429</c:v>
                </c:pt>
                <c:pt idx="358">
                  <c:v>-0.0253432571623247</c:v>
                </c:pt>
                <c:pt idx="359">
                  <c:v>-0.0243500835652664</c:v>
                </c:pt>
                <c:pt idx="360">
                  <c:v>-0.0238534619275623</c:v>
                </c:pt>
                <c:pt idx="361">
                  <c:v>-0.0227210759186973</c:v>
                </c:pt>
                <c:pt idx="362">
                  <c:v>-0.0245808187621237</c:v>
                </c:pt>
                <c:pt idx="363">
                  <c:v>-0.0196227917149869</c:v>
                </c:pt>
                <c:pt idx="364">
                  <c:v>-0.0208703727316006</c:v>
                </c:pt>
                <c:pt idx="365">
                  <c:v>-0.0197365323418097</c:v>
                </c:pt>
                <c:pt idx="366">
                  <c:v>-0.0172099573468354</c:v>
                </c:pt>
                <c:pt idx="367">
                  <c:v>-0.0202128274130491</c:v>
                </c:pt>
                <c:pt idx="368">
                  <c:v>-0.0141203276713875</c:v>
                </c:pt>
                <c:pt idx="369">
                  <c:v>-0.0157426063899408</c:v>
                </c:pt>
                <c:pt idx="370">
                  <c:v>-0.0166794729342703</c:v>
                </c:pt>
                <c:pt idx="371">
                  <c:v>-0.0166295524572599</c:v>
                </c:pt>
                <c:pt idx="372">
                  <c:v>-0.0152078711001202</c:v>
                </c:pt>
                <c:pt idx="373">
                  <c:v>-0.0141988309213406</c:v>
                </c:pt>
                <c:pt idx="374">
                  <c:v>-0.0125220052023098</c:v>
                </c:pt>
                <c:pt idx="375">
                  <c:v>-0.0095783143913799</c:v>
                </c:pt>
                <c:pt idx="376">
                  <c:v>-0.00753605979688965</c:v>
                </c:pt>
                <c:pt idx="377">
                  <c:v>-0.00929950083359809</c:v>
                </c:pt>
                <c:pt idx="378">
                  <c:v>-0.0128753797160939</c:v>
                </c:pt>
                <c:pt idx="379">
                  <c:v>-0.0117114340902096</c:v>
                </c:pt>
                <c:pt idx="380">
                  <c:v>-0.00899205213354737</c:v>
                </c:pt>
                <c:pt idx="381">
                  <c:v>-0.00853416075035085</c:v>
                </c:pt>
                <c:pt idx="382">
                  <c:v>-0.00867716316266298</c:v>
                </c:pt>
                <c:pt idx="383">
                  <c:v>-0.0117114340902096</c:v>
                </c:pt>
                <c:pt idx="384">
                  <c:v>-0.0129324522283958</c:v>
                </c:pt>
                <c:pt idx="385">
                  <c:v>-0.0119257379981237</c:v>
                </c:pt>
                <c:pt idx="386">
                  <c:v>-0.0125540745510908</c:v>
                </c:pt>
                <c:pt idx="387">
                  <c:v>-0.00968912185672987</c:v>
                </c:pt>
                <c:pt idx="388">
                  <c:v>-0.00974628957457435</c:v>
                </c:pt>
                <c:pt idx="389">
                  <c:v>-0.00990012005910401</c:v>
                </c:pt>
                <c:pt idx="390">
                  <c:v>-0.0149798426131524</c:v>
                </c:pt>
                <c:pt idx="391">
                  <c:v>-0.0221034171980254</c:v>
                </c:pt>
                <c:pt idx="392">
                  <c:v>-0.018843677810402</c:v>
                </c:pt>
                <c:pt idx="393">
                  <c:v>-0.0126255872607293</c:v>
                </c:pt>
                <c:pt idx="394">
                  <c:v>-0.0162519065609503</c:v>
                </c:pt>
                <c:pt idx="395">
                  <c:v>-0.00952820803826659</c:v>
                </c:pt>
                <c:pt idx="396">
                  <c:v>-0.00662686881570673</c:v>
                </c:pt>
                <c:pt idx="397">
                  <c:v>-0.0226004950533838</c:v>
                </c:pt>
                <c:pt idx="398">
                  <c:v>-0.0280324524479285</c:v>
                </c:pt>
                <c:pt idx="399">
                  <c:v>-0.0147373723475144</c:v>
                </c:pt>
                <c:pt idx="400">
                  <c:v>-0.017434201050615</c:v>
                </c:pt>
                <c:pt idx="401">
                  <c:v>-0.0185556638688609</c:v>
                </c:pt>
                <c:pt idx="402">
                  <c:v>-0.0248892718886928</c:v>
                </c:pt>
                <c:pt idx="403">
                  <c:v>-0.0261550634571135</c:v>
                </c:pt>
                <c:pt idx="404">
                  <c:v>-0.0266864196569649</c:v>
                </c:pt>
                <c:pt idx="405">
                  <c:v>-0.0287543992688386</c:v>
                </c:pt>
                <c:pt idx="406">
                  <c:v>-0.0292888451027693</c:v>
                </c:pt>
                <c:pt idx="407">
                  <c:v>-0.0296922030098763</c:v>
                </c:pt>
                <c:pt idx="408">
                  <c:v>-0.026208237590541</c:v>
                </c:pt>
                <c:pt idx="409">
                  <c:v>-0.030593965912173</c:v>
                </c:pt>
                <c:pt idx="410">
                  <c:v>-0.0248714288540452</c:v>
                </c:pt>
                <c:pt idx="411">
                  <c:v>-0.0249673332001215</c:v>
                </c:pt>
                <c:pt idx="412">
                  <c:v>-0.0242684909511759</c:v>
                </c:pt>
                <c:pt idx="413">
                  <c:v>-0.0235697111041455</c:v>
                </c:pt>
                <c:pt idx="414">
                  <c:v>-0.0225826305726717</c:v>
                </c:pt>
                <c:pt idx="415">
                  <c:v>-0.0231366705429834</c:v>
                </c:pt>
                <c:pt idx="416">
                  <c:v>-0.0206075734151998</c:v>
                </c:pt>
                <c:pt idx="417">
                  <c:v>-0.0185626969135968</c:v>
                </c:pt>
                <c:pt idx="418">
                  <c:v>-0.0194911508371285</c:v>
                </c:pt>
                <c:pt idx="419">
                  <c:v>-0.0187439487138854</c:v>
                </c:pt>
                <c:pt idx="420">
                  <c:v>-0.0180680828048283</c:v>
                </c:pt>
                <c:pt idx="421">
                  <c:v>-0.0203373920140195</c:v>
                </c:pt>
                <c:pt idx="422">
                  <c:v>-0.0143699247854161</c:v>
                </c:pt>
                <c:pt idx="423">
                  <c:v>-0.020024368064349</c:v>
                </c:pt>
                <c:pt idx="424">
                  <c:v>-0.0176587382449957</c:v>
                </c:pt>
                <c:pt idx="425">
                  <c:v>-0.0199499374632235</c:v>
                </c:pt>
                <c:pt idx="426">
                  <c:v>-0.0148193736629825</c:v>
                </c:pt>
                <c:pt idx="427">
                  <c:v>-0.0180607281694312</c:v>
                </c:pt>
                <c:pt idx="428">
                  <c:v>-0.0146444759789919</c:v>
                </c:pt>
                <c:pt idx="429">
                  <c:v>-0.0163767299953279</c:v>
                </c:pt>
                <c:pt idx="430">
                  <c:v>-0.0177332582840655</c:v>
                </c:pt>
                <c:pt idx="431">
                  <c:v>-0.0196084139057073</c:v>
                </c:pt>
                <c:pt idx="432">
                  <c:v>-0.0144734067071695</c:v>
                </c:pt>
                <c:pt idx="433">
                  <c:v>-0.00835193769339959</c:v>
                </c:pt>
                <c:pt idx="434">
                  <c:v>-0.00919573840652043</c:v>
                </c:pt>
                <c:pt idx="435">
                  <c:v>-0.0186301488896579</c:v>
                </c:pt>
                <c:pt idx="436">
                  <c:v>-0.0173986948873464</c:v>
                </c:pt>
                <c:pt idx="437">
                  <c:v>-0.0196192771493928</c:v>
                </c:pt>
                <c:pt idx="438">
                  <c:v>-0.0198822126757401</c:v>
                </c:pt>
                <c:pt idx="439">
                  <c:v>-0.0142808553603366</c:v>
                </c:pt>
                <c:pt idx="440">
                  <c:v>-0.0131536722612648</c:v>
                </c:pt>
                <c:pt idx="441">
                  <c:v>-0.0159740651063247</c:v>
                </c:pt>
                <c:pt idx="442">
                  <c:v>-0.00775790500957596</c:v>
                </c:pt>
                <c:pt idx="443">
                  <c:v>-0.00734988287856897</c:v>
                </c:pt>
                <c:pt idx="444">
                  <c:v>-0.00826580153001677</c:v>
                </c:pt>
                <c:pt idx="445">
                  <c:v>-0.0105471002830311</c:v>
                </c:pt>
                <c:pt idx="446">
                  <c:v>-0.010761213757954</c:v>
                </c:pt>
                <c:pt idx="447">
                  <c:v>-0.0086700936316606</c:v>
                </c:pt>
                <c:pt idx="448">
                  <c:v>-0.00959630096716735</c:v>
                </c:pt>
                <c:pt idx="449">
                  <c:v>-0.00777944513127426</c:v>
                </c:pt>
                <c:pt idx="450">
                  <c:v>-0.00373497829251246</c:v>
                </c:pt>
                <c:pt idx="451">
                  <c:v>-0.0111364162747547</c:v>
                </c:pt>
                <c:pt idx="452">
                  <c:v>-0.00840914539000792</c:v>
                </c:pt>
                <c:pt idx="453">
                  <c:v>-0.00642966499625697</c:v>
                </c:pt>
                <c:pt idx="454">
                  <c:v>-0.00699194786781554</c:v>
                </c:pt>
                <c:pt idx="455">
                  <c:v>-0.00491795234151704</c:v>
                </c:pt>
                <c:pt idx="456">
                  <c:v>-0.00569568239168872</c:v>
                </c:pt>
                <c:pt idx="457">
                  <c:v>-0.0071135182092803</c:v>
                </c:pt>
                <c:pt idx="458">
                  <c:v>-0.00963901840670589</c:v>
                </c:pt>
                <c:pt idx="459">
                  <c:v>-0.0108758043726951</c:v>
                </c:pt>
                <c:pt idx="460">
                  <c:v>-0.00902418074676614</c:v>
                </c:pt>
                <c:pt idx="461">
                  <c:v>-0.00569568239168872</c:v>
                </c:pt>
                <c:pt idx="462">
                  <c:v>-0.00792604011543796</c:v>
                </c:pt>
                <c:pt idx="463">
                  <c:v>-0.0165761104998019</c:v>
                </c:pt>
                <c:pt idx="464">
                  <c:v>-0.0134819284105623</c:v>
                </c:pt>
                <c:pt idx="465">
                  <c:v>-0.0131392456485049</c:v>
                </c:pt>
                <c:pt idx="466">
                  <c:v>-0.00739650919556967</c:v>
                </c:pt>
                <c:pt idx="467">
                  <c:v>-0.0150829712282516</c:v>
                </c:pt>
                <c:pt idx="468">
                  <c:v>-0.0101573329528519</c:v>
                </c:pt>
                <c:pt idx="469">
                  <c:v>-0.0157176340631708</c:v>
                </c:pt>
                <c:pt idx="470">
                  <c:v>-0.0151294093140715</c:v>
                </c:pt>
                <c:pt idx="471">
                  <c:v>-0.0115044861065638</c:v>
                </c:pt>
                <c:pt idx="472">
                  <c:v>-0.0125826158188844</c:v>
                </c:pt>
                <c:pt idx="473">
                  <c:v>-0.0165975514648418</c:v>
                </c:pt>
                <c:pt idx="474">
                  <c:v>-0.0123112961971383</c:v>
                </c:pt>
                <c:pt idx="475">
                  <c:v>-0.0087057623623572</c:v>
                </c:pt>
                <c:pt idx="476">
                  <c:v>-0.011179420242637</c:v>
                </c:pt>
                <c:pt idx="477">
                  <c:v>-0.0135960355019389</c:v>
                </c:pt>
                <c:pt idx="478">
                  <c:v>-0.0102289353798697</c:v>
                </c:pt>
                <c:pt idx="479">
                  <c:v>-0.0102324672687644</c:v>
                </c:pt>
                <c:pt idx="480">
                  <c:v>-0.0112506634933815</c:v>
                </c:pt>
                <c:pt idx="481">
                  <c:v>-0.012593198427826</c:v>
                </c:pt>
                <c:pt idx="482">
                  <c:v>-0.0129824694330765</c:v>
                </c:pt>
                <c:pt idx="483">
                  <c:v>-0.0134569265084226</c:v>
                </c:pt>
                <c:pt idx="484">
                  <c:v>-0.0094318459770708</c:v>
                </c:pt>
                <c:pt idx="485">
                  <c:v>-0.0163693688397588</c:v>
                </c:pt>
                <c:pt idx="486">
                  <c:v>0.0124410182797954</c:v>
                </c:pt>
                <c:pt idx="487">
                  <c:v>-0.00535514246704638</c:v>
                </c:pt>
                <c:pt idx="488">
                  <c:v>-0.0121791502342536</c:v>
                </c:pt>
                <c:pt idx="489">
                  <c:v>-0.0152363727466325</c:v>
                </c:pt>
                <c:pt idx="490">
                  <c:v>-0.0150368522875062</c:v>
                </c:pt>
                <c:pt idx="491">
                  <c:v>-0.0102966822929038</c:v>
                </c:pt>
                <c:pt idx="492">
                  <c:v>-0.00904217253444628</c:v>
                </c:pt>
                <c:pt idx="493">
                  <c:v>-0.011186480503123</c:v>
                </c:pt>
                <c:pt idx="494">
                  <c:v>-0.0149939350505517</c:v>
                </c:pt>
                <c:pt idx="495">
                  <c:v>-0.0108758043726951</c:v>
                </c:pt>
                <c:pt idx="496">
                  <c:v>-0.0144163802115731</c:v>
                </c:pt>
                <c:pt idx="497">
                  <c:v>-0.0181355522676285</c:v>
                </c:pt>
                <c:pt idx="498">
                  <c:v>-0.0207068857980368</c:v>
                </c:pt>
                <c:pt idx="499">
                  <c:v>-0.0200671723305588</c:v>
                </c:pt>
                <c:pt idx="500">
                  <c:v>-0.0192527682641801</c:v>
                </c:pt>
                <c:pt idx="501">
                  <c:v>-0.0209843582569955</c:v>
                </c:pt>
                <c:pt idx="502">
                  <c:v>-0.0218723818269386</c:v>
                </c:pt>
                <c:pt idx="503">
                  <c:v>-0.0202626542297533</c:v>
                </c:pt>
                <c:pt idx="504">
                  <c:v>-0.0219933278685427</c:v>
                </c:pt>
                <c:pt idx="505">
                  <c:v>-0.0235802329564616</c:v>
                </c:pt>
                <c:pt idx="506">
                  <c:v>-0.0250632327177489</c:v>
                </c:pt>
                <c:pt idx="507">
                  <c:v>-0.0225615757911557</c:v>
                </c:pt>
                <c:pt idx="508">
                  <c:v>-0.0195445112199062</c:v>
                </c:pt>
                <c:pt idx="509">
                  <c:v>-0.0226678043606578</c:v>
                </c:pt>
                <c:pt idx="510">
                  <c:v>-0.0169287357817596</c:v>
                </c:pt>
                <c:pt idx="511">
                  <c:v>-0.0232183116369411</c:v>
                </c:pt>
                <c:pt idx="512">
                  <c:v>-0.0251731448312191</c:v>
                </c:pt>
                <c:pt idx="513">
                  <c:v>-0.0269095514144424</c:v>
                </c:pt>
                <c:pt idx="514">
                  <c:v>-0.027249769046441</c:v>
                </c:pt>
                <c:pt idx="515">
                  <c:v>-0.0281243807168088</c:v>
                </c:pt>
                <c:pt idx="516">
                  <c:v>-0.0253681037592313</c:v>
                </c:pt>
                <c:pt idx="517">
                  <c:v>-0.0224017432746431</c:v>
                </c:pt>
                <c:pt idx="518">
                  <c:v>-0.01998188228302</c:v>
                </c:pt>
                <c:pt idx="519">
                  <c:v>-0.0178650205021138</c:v>
                </c:pt>
                <c:pt idx="520">
                  <c:v>-0.0211443096470187</c:v>
                </c:pt>
                <c:pt idx="521">
                  <c:v>-0.0217731301346324</c:v>
                </c:pt>
                <c:pt idx="522">
                  <c:v>-0.0190217068592982</c:v>
                </c:pt>
                <c:pt idx="523">
                  <c:v>-0.0188257781000205</c:v>
                </c:pt>
                <c:pt idx="524">
                  <c:v>-0.0175375170294396</c:v>
                </c:pt>
                <c:pt idx="525">
                  <c:v>-0.0178723758918142</c:v>
                </c:pt>
                <c:pt idx="526">
                  <c:v>-0.0170819890757063</c:v>
                </c:pt>
                <c:pt idx="527">
                  <c:v>-0.0155213658173579</c:v>
                </c:pt>
                <c:pt idx="528">
                  <c:v>-0.0177406141816299</c:v>
                </c:pt>
                <c:pt idx="529">
                  <c:v>-0.0195729481794507</c:v>
                </c:pt>
                <c:pt idx="530">
                  <c:v>-0.0188756411612441</c:v>
                </c:pt>
                <c:pt idx="531">
                  <c:v>-0.0201559721474336</c:v>
                </c:pt>
                <c:pt idx="532">
                  <c:v>-0.0230904269655112</c:v>
                </c:pt>
                <c:pt idx="533">
                  <c:v>-0.0195336475504151</c:v>
                </c:pt>
                <c:pt idx="534">
                  <c:v>-0.019206430391896</c:v>
                </c:pt>
                <c:pt idx="535">
                  <c:v>-0.0196687999764116</c:v>
                </c:pt>
                <c:pt idx="536">
                  <c:v>-0.0153897619433492</c:v>
                </c:pt>
                <c:pt idx="537">
                  <c:v>-0.0195301328205675</c:v>
                </c:pt>
                <c:pt idx="538">
                  <c:v>-0.0234880850640544</c:v>
                </c:pt>
                <c:pt idx="539">
                  <c:v>-0.0196761484153871</c:v>
                </c:pt>
                <c:pt idx="540">
                  <c:v>-0.02068581029061</c:v>
                </c:pt>
                <c:pt idx="541">
                  <c:v>-0.0196582565145174</c:v>
                </c:pt>
                <c:pt idx="542">
                  <c:v>-0.0162483857816373</c:v>
                </c:pt>
                <c:pt idx="543">
                  <c:v>-0.0263499218939613</c:v>
                </c:pt>
                <c:pt idx="544">
                  <c:v>-0.0224406658006093</c:v>
                </c:pt>
                <c:pt idx="545">
                  <c:v>-0.0240982826100655</c:v>
                </c:pt>
                <c:pt idx="546">
                  <c:v>-0.0267325760173391</c:v>
                </c:pt>
                <c:pt idx="547">
                  <c:v>-0.029547271004871</c:v>
                </c:pt>
                <c:pt idx="548">
                  <c:v>-0.0292427506935078</c:v>
                </c:pt>
                <c:pt idx="549">
                  <c:v>-0.0245097527501308</c:v>
                </c:pt>
                <c:pt idx="550">
                  <c:v>-0.0277986356317288</c:v>
                </c:pt>
                <c:pt idx="551">
                  <c:v>-0.0339113634914359</c:v>
                </c:pt>
                <c:pt idx="552">
                  <c:v>-0.033448950983971</c:v>
                </c:pt>
              </c:numCache>
            </c:numRef>
          </c:yVal>
          <c:smooth val="0"/>
        </c:ser>
        <c:dLbls>
          <c:showLegendKey val="0"/>
          <c:showVal val="0"/>
          <c:showCatName val="0"/>
          <c:showSerName val="0"/>
          <c:showPercent val="0"/>
          <c:showBubbleSize val="0"/>
        </c:dLbls>
        <c:axId val="2104311208"/>
        <c:axId val="2104316616"/>
      </c:scatterChart>
      <c:valAx>
        <c:axId val="2104311208"/>
        <c:scaling>
          <c:orientation val="minMax"/>
        </c:scaling>
        <c:delete val="0"/>
        <c:axPos val="b"/>
        <c:title>
          <c:tx>
            <c:rich>
              <a:bodyPr/>
              <a:lstStyle/>
              <a:p>
                <a:pPr>
                  <a:defRPr/>
                </a:pPr>
                <a:r>
                  <a:rPr lang="en-GB"/>
                  <a:t>cm</a:t>
                </a:r>
              </a:p>
            </c:rich>
          </c:tx>
          <c:overlay val="0"/>
        </c:title>
        <c:numFmt formatCode="0.00" sourceLinked="1"/>
        <c:majorTickMark val="out"/>
        <c:minorTickMark val="none"/>
        <c:tickLblPos val="nextTo"/>
        <c:crossAx val="2104316616"/>
        <c:crosses val="autoZero"/>
        <c:crossBetween val="midCat"/>
      </c:valAx>
      <c:valAx>
        <c:axId val="2104316616"/>
        <c:scaling>
          <c:orientation val="minMax"/>
        </c:scaling>
        <c:delete val="0"/>
        <c:axPos val="l"/>
        <c:majorGridlines/>
        <c:title>
          <c:tx>
            <c:rich>
              <a:bodyPr rot="-5400000" vert="horz"/>
              <a:lstStyle/>
              <a:p>
                <a:pPr>
                  <a:defRPr/>
                </a:pPr>
                <a:r>
                  <a:rPr lang="en-GB"/>
                  <a:t>Gy</a:t>
                </a:r>
              </a:p>
            </c:rich>
          </c:tx>
          <c:overlay val="0"/>
        </c:title>
        <c:numFmt formatCode="0.00" sourceLinked="1"/>
        <c:majorTickMark val="out"/>
        <c:minorTickMark val="none"/>
        <c:tickLblPos val="nextTo"/>
        <c:crossAx val="2104311208"/>
        <c:crosses val="autoZero"/>
        <c:crossBetween val="midCat"/>
      </c:valAx>
    </c:plotArea>
    <c:legend>
      <c:legendPos val="r"/>
      <c:overlay val="0"/>
    </c:legend>
    <c:plotVisOnly val="1"/>
    <c:dispBlanksAs val="gap"/>
    <c:showDLblsOverMax val="0"/>
  </c:chart>
  <c:printSettings>
    <c:headerFooter/>
    <c:pageMargins b="0.75" l="0.7" r="0.7" t="0.75" header="0.3" footer="0.3"/>
    <c:pageSetup paperSize="9" orientation="landscape"/>
  </c:printSettings>
</c:chartSpace>
</file>

<file path=xl/charts/chart6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Film</a:t>
            </a:r>
            <a:r>
              <a:rPr lang="en-GB" baseline="0"/>
              <a:t> in portrait; profiles along length; unirradiated film</a:t>
            </a:r>
            <a:endParaRPr lang="en-GB"/>
          </a:p>
        </c:rich>
      </c:tx>
      <c:overlay val="0"/>
    </c:title>
    <c:autoTitleDeleted val="0"/>
    <c:plotArea>
      <c:layout/>
      <c:scatterChart>
        <c:scatterStyle val="lineMarker"/>
        <c:varyColors val="0"/>
        <c:ser>
          <c:idx val="0"/>
          <c:order val="0"/>
          <c:tx>
            <c:strRef>
              <c:f>'unif profiles 0Gy'!$N$5</c:f>
              <c:strCache>
                <c:ptCount val="1"/>
                <c:pt idx="0">
                  <c:v>centre, down</c:v>
                </c:pt>
              </c:strCache>
            </c:strRef>
          </c:tx>
          <c:spPr>
            <a:ln w="28575">
              <a:noFill/>
            </a:ln>
          </c:spPr>
          <c:marker>
            <c:symbol val="diamond"/>
            <c:size val="2"/>
          </c:marker>
          <c:xVal>
            <c:numRef>
              <c:f>'unif profiles 0Gy'!$O$6:$O$660</c:f>
              <c:numCache>
                <c:formatCode>0.00</c:formatCode>
                <c:ptCount val="655"/>
                <c:pt idx="0">
                  <c:v>0.0</c:v>
                </c:pt>
                <c:pt idx="1">
                  <c:v>0.0352777777777778</c:v>
                </c:pt>
                <c:pt idx="2">
                  <c:v>0.0705555555555555</c:v>
                </c:pt>
                <c:pt idx="3">
                  <c:v>0.105833333333333</c:v>
                </c:pt>
                <c:pt idx="4">
                  <c:v>0.141111111111111</c:v>
                </c:pt>
                <c:pt idx="5">
                  <c:v>0.176388888888889</c:v>
                </c:pt>
                <c:pt idx="6">
                  <c:v>0.211666666666667</c:v>
                </c:pt>
                <c:pt idx="7">
                  <c:v>0.246944444444444</c:v>
                </c:pt>
                <c:pt idx="8">
                  <c:v>0.282222222222222</c:v>
                </c:pt>
                <c:pt idx="9">
                  <c:v>0.3175</c:v>
                </c:pt>
                <c:pt idx="10">
                  <c:v>0.352777777777778</c:v>
                </c:pt>
                <c:pt idx="11">
                  <c:v>0.388055555555555</c:v>
                </c:pt>
                <c:pt idx="12">
                  <c:v>0.423333333333333</c:v>
                </c:pt>
                <c:pt idx="13">
                  <c:v>0.458611111111111</c:v>
                </c:pt>
                <c:pt idx="14">
                  <c:v>0.493888888888889</c:v>
                </c:pt>
                <c:pt idx="15">
                  <c:v>0.529166666666667</c:v>
                </c:pt>
                <c:pt idx="16">
                  <c:v>0.564444444444444</c:v>
                </c:pt>
                <c:pt idx="17">
                  <c:v>0.599722222222222</c:v>
                </c:pt>
                <c:pt idx="18">
                  <c:v>0.635</c:v>
                </c:pt>
                <c:pt idx="19">
                  <c:v>0.670277777777778</c:v>
                </c:pt>
                <c:pt idx="20">
                  <c:v>0.705555555555555</c:v>
                </c:pt>
                <c:pt idx="21">
                  <c:v>0.740833333333333</c:v>
                </c:pt>
                <c:pt idx="22">
                  <c:v>0.776111111111111</c:v>
                </c:pt>
                <c:pt idx="23">
                  <c:v>0.811388888888889</c:v>
                </c:pt>
                <c:pt idx="24">
                  <c:v>0.846666666666667</c:v>
                </c:pt>
                <c:pt idx="25">
                  <c:v>0.881944444444444</c:v>
                </c:pt>
                <c:pt idx="26">
                  <c:v>0.917222222222222</c:v>
                </c:pt>
                <c:pt idx="27">
                  <c:v>0.9525</c:v>
                </c:pt>
                <c:pt idx="28">
                  <c:v>0.987777777777778</c:v>
                </c:pt>
                <c:pt idx="29">
                  <c:v>1.023055555555556</c:v>
                </c:pt>
                <c:pt idx="30">
                  <c:v>1.058333333333333</c:v>
                </c:pt>
                <c:pt idx="31">
                  <c:v>1.093611111111111</c:v>
                </c:pt>
                <c:pt idx="32">
                  <c:v>1.128888888888889</c:v>
                </c:pt>
                <c:pt idx="33">
                  <c:v>1.164166666666667</c:v>
                </c:pt>
                <c:pt idx="34">
                  <c:v>1.199444444444444</c:v>
                </c:pt>
                <c:pt idx="35">
                  <c:v>1.234722222222222</c:v>
                </c:pt>
                <c:pt idx="36">
                  <c:v>1.27</c:v>
                </c:pt>
                <c:pt idx="37">
                  <c:v>1.305277777777778</c:v>
                </c:pt>
                <c:pt idx="38">
                  <c:v>1.340555555555555</c:v>
                </c:pt>
                <c:pt idx="39">
                  <c:v>1.375833333333333</c:v>
                </c:pt>
                <c:pt idx="40">
                  <c:v>1.411111111111111</c:v>
                </c:pt>
                <c:pt idx="41">
                  <c:v>1.446388888888889</c:v>
                </c:pt>
                <c:pt idx="42">
                  <c:v>1.481666666666667</c:v>
                </c:pt>
                <c:pt idx="43">
                  <c:v>1.516944444444444</c:v>
                </c:pt>
                <c:pt idx="44">
                  <c:v>1.552222222222222</c:v>
                </c:pt>
                <c:pt idx="45">
                  <c:v>1.5875</c:v>
                </c:pt>
                <c:pt idx="46">
                  <c:v>1.622777777777778</c:v>
                </c:pt>
                <c:pt idx="47">
                  <c:v>1.658055555555555</c:v>
                </c:pt>
                <c:pt idx="48">
                  <c:v>1.693333333333333</c:v>
                </c:pt>
                <c:pt idx="49">
                  <c:v>1.728611111111111</c:v>
                </c:pt>
                <c:pt idx="50">
                  <c:v>1.763888888888889</c:v>
                </c:pt>
                <c:pt idx="51">
                  <c:v>1.799166666666666</c:v>
                </c:pt>
                <c:pt idx="52">
                  <c:v>1.834444444444444</c:v>
                </c:pt>
                <c:pt idx="53">
                  <c:v>1.869722222222222</c:v>
                </c:pt>
                <c:pt idx="54">
                  <c:v>1.905</c:v>
                </c:pt>
                <c:pt idx="55">
                  <c:v>1.940277777777778</c:v>
                </c:pt>
                <c:pt idx="56">
                  <c:v>1.975555555555555</c:v>
                </c:pt>
                <c:pt idx="57">
                  <c:v>2.010833333333333</c:v>
                </c:pt>
                <c:pt idx="58">
                  <c:v>2.046111111111111</c:v>
                </c:pt>
                <c:pt idx="59">
                  <c:v>2.081388888888889</c:v>
                </c:pt>
                <c:pt idx="60">
                  <c:v>2.116666666666667</c:v>
                </c:pt>
                <c:pt idx="61">
                  <c:v>2.151944444444444</c:v>
                </c:pt>
                <c:pt idx="62">
                  <c:v>2.187222222222222</c:v>
                </c:pt>
                <c:pt idx="63">
                  <c:v>2.2225</c:v>
                </c:pt>
                <c:pt idx="64">
                  <c:v>2.257777777777777</c:v>
                </c:pt>
                <c:pt idx="65">
                  <c:v>2.293055555555556</c:v>
                </c:pt>
                <c:pt idx="66">
                  <c:v>2.328333333333333</c:v>
                </c:pt>
                <c:pt idx="67">
                  <c:v>2.363611111111111</c:v>
                </c:pt>
                <c:pt idx="68">
                  <c:v>2.398888888888889</c:v>
                </c:pt>
                <c:pt idx="69">
                  <c:v>2.434166666666667</c:v>
                </c:pt>
                <c:pt idx="70">
                  <c:v>2.469444444444444</c:v>
                </c:pt>
                <c:pt idx="71">
                  <c:v>2.504722222222222</c:v>
                </c:pt>
                <c:pt idx="72">
                  <c:v>2.54</c:v>
                </c:pt>
                <c:pt idx="73">
                  <c:v>2.575277777777777</c:v>
                </c:pt>
                <c:pt idx="74">
                  <c:v>2.610555555555555</c:v>
                </c:pt>
                <c:pt idx="75">
                  <c:v>2.645833333333333</c:v>
                </c:pt>
                <c:pt idx="76">
                  <c:v>2.681111111111111</c:v>
                </c:pt>
                <c:pt idx="77">
                  <c:v>2.716388888888889</c:v>
                </c:pt>
                <c:pt idx="78">
                  <c:v>2.751666666666666</c:v>
                </c:pt>
                <c:pt idx="79">
                  <c:v>2.786944444444444</c:v>
                </c:pt>
                <c:pt idx="80">
                  <c:v>2.822222222222222</c:v>
                </c:pt>
                <c:pt idx="81">
                  <c:v>2.8575</c:v>
                </c:pt>
                <c:pt idx="82">
                  <c:v>2.892777777777777</c:v>
                </c:pt>
                <c:pt idx="83">
                  <c:v>2.928055555555555</c:v>
                </c:pt>
                <c:pt idx="84">
                  <c:v>2.963333333333333</c:v>
                </c:pt>
                <c:pt idx="85">
                  <c:v>2.998611111111111</c:v>
                </c:pt>
                <c:pt idx="86">
                  <c:v>3.033888888888889</c:v>
                </c:pt>
                <c:pt idx="87">
                  <c:v>3.069166666666666</c:v>
                </c:pt>
                <c:pt idx="88">
                  <c:v>3.104444444444444</c:v>
                </c:pt>
                <c:pt idx="89">
                  <c:v>3.139722222222222</c:v>
                </c:pt>
                <c:pt idx="90">
                  <c:v>3.175</c:v>
                </c:pt>
                <c:pt idx="91">
                  <c:v>3.210277777777777</c:v>
                </c:pt>
                <c:pt idx="92">
                  <c:v>3.245555555555555</c:v>
                </c:pt>
                <c:pt idx="93">
                  <c:v>3.280833333333333</c:v>
                </c:pt>
                <c:pt idx="94">
                  <c:v>3.316111111111111</c:v>
                </c:pt>
                <c:pt idx="95">
                  <c:v>3.351388888888889</c:v>
                </c:pt>
                <c:pt idx="96">
                  <c:v>3.386666666666667</c:v>
                </c:pt>
                <c:pt idx="97">
                  <c:v>3.421944444444444</c:v>
                </c:pt>
                <c:pt idx="98">
                  <c:v>3.457222222222222</c:v>
                </c:pt>
                <c:pt idx="99">
                  <c:v>3.4925</c:v>
                </c:pt>
                <c:pt idx="100">
                  <c:v>3.527777777777777</c:v>
                </c:pt>
                <c:pt idx="101">
                  <c:v>3.563055555555555</c:v>
                </c:pt>
                <c:pt idx="102">
                  <c:v>3.598333333333333</c:v>
                </c:pt>
                <c:pt idx="103">
                  <c:v>3.633611111111111</c:v>
                </c:pt>
                <c:pt idx="104">
                  <c:v>3.668888888888889</c:v>
                </c:pt>
                <c:pt idx="105">
                  <c:v>3.704166666666666</c:v>
                </c:pt>
                <c:pt idx="106">
                  <c:v>3.739444444444444</c:v>
                </c:pt>
                <c:pt idx="107">
                  <c:v>3.774722222222222</c:v>
                </c:pt>
                <c:pt idx="108">
                  <c:v>3.81</c:v>
                </c:pt>
                <c:pt idx="109">
                  <c:v>3.845277777777777</c:v>
                </c:pt>
                <c:pt idx="110">
                  <c:v>3.880555555555555</c:v>
                </c:pt>
                <c:pt idx="111">
                  <c:v>3.915833333333333</c:v>
                </c:pt>
                <c:pt idx="112">
                  <c:v>3.951111111111111</c:v>
                </c:pt>
                <c:pt idx="113">
                  <c:v>3.986388888888888</c:v>
                </c:pt>
                <c:pt idx="114">
                  <c:v>4.021666666666666</c:v>
                </c:pt>
                <c:pt idx="115">
                  <c:v>4.056944444444444</c:v>
                </c:pt>
                <c:pt idx="116">
                  <c:v>4.092222222222222</c:v>
                </c:pt>
                <c:pt idx="117">
                  <c:v>4.127499999999999</c:v>
                </c:pt>
                <c:pt idx="118">
                  <c:v>4.162777777777777</c:v>
                </c:pt>
                <c:pt idx="119">
                  <c:v>4.198055555555555</c:v>
                </c:pt>
                <c:pt idx="120">
                  <c:v>4.233333333333333</c:v>
                </c:pt>
                <c:pt idx="121">
                  <c:v>4.26861111111111</c:v>
                </c:pt>
                <c:pt idx="122">
                  <c:v>4.303888888888888</c:v>
                </c:pt>
                <c:pt idx="123">
                  <c:v>4.339166666666666</c:v>
                </c:pt>
                <c:pt idx="124">
                  <c:v>4.374444444444444</c:v>
                </c:pt>
                <c:pt idx="125">
                  <c:v>4.409722222222222</c:v>
                </c:pt>
                <c:pt idx="126">
                  <c:v>4.444999999999999</c:v>
                </c:pt>
                <c:pt idx="127">
                  <c:v>4.480277777777777</c:v>
                </c:pt>
                <c:pt idx="128">
                  <c:v>4.515555555555555</c:v>
                </c:pt>
                <c:pt idx="129">
                  <c:v>4.550833333333333</c:v>
                </c:pt>
                <c:pt idx="130">
                  <c:v>4.586111111111111</c:v>
                </c:pt>
                <c:pt idx="131">
                  <c:v>4.621388888888888</c:v>
                </c:pt>
                <c:pt idx="132">
                  <c:v>4.656666666666666</c:v>
                </c:pt>
                <c:pt idx="133">
                  <c:v>4.691944444444444</c:v>
                </c:pt>
                <c:pt idx="134">
                  <c:v>4.727222222222222</c:v>
                </c:pt>
                <c:pt idx="135">
                  <c:v>4.7625</c:v>
                </c:pt>
                <c:pt idx="136">
                  <c:v>4.797777777777777</c:v>
                </c:pt>
                <c:pt idx="137">
                  <c:v>4.833055555555555</c:v>
                </c:pt>
                <c:pt idx="138">
                  <c:v>4.868333333333333</c:v>
                </c:pt>
                <c:pt idx="139">
                  <c:v>4.90361111111111</c:v>
                </c:pt>
                <c:pt idx="140">
                  <c:v>4.938888888888888</c:v>
                </c:pt>
                <c:pt idx="141">
                  <c:v>4.974166666666666</c:v>
                </c:pt>
                <c:pt idx="142">
                  <c:v>5.009444444444444</c:v>
                </c:pt>
                <c:pt idx="143">
                  <c:v>5.044722222222222</c:v>
                </c:pt>
                <c:pt idx="144">
                  <c:v>5.08</c:v>
                </c:pt>
                <c:pt idx="145">
                  <c:v>5.115277777777777</c:v>
                </c:pt>
                <c:pt idx="146">
                  <c:v>5.150555555555555</c:v>
                </c:pt>
                <c:pt idx="147">
                  <c:v>5.185833333333333</c:v>
                </c:pt>
                <c:pt idx="148">
                  <c:v>5.221111111111111</c:v>
                </c:pt>
                <c:pt idx="149">
                  <c:v>5.256388888888889</c:v>
                </c:pt>
                <c:pt idx="150">
                  <c:v>5.291666666666666</c:v>
                </c:pt>
                <c:pt idx="151">
                  <c:v>5.326944444444444</c:v>
                </c:pt>
                <c:pt idx="152">
                  <c:v>5.362222222222222</c:v>
                </c:pt>
                <c:pt idx="153">
                  <c:v>5.3975</c:v>
                </c:pt>
                <c:pt idx="154">
                  <c:v>5.432777777777778</c:v>
                </c:pt>
                <c:pt idx="155">
                  <c:v>5.468055555555555</c:v>
                </c:pt>
                <c:pt idx="156">
                  <c:v>5.503333333333332</c:v>
                </c:pt>
                <c:pt idx="157">
                  <c:v>5.53861111111111</c:v>
                </c:pt>
                <c:pt idx="158">
                  <c:v>5.573888888888889</c:v>
                </c:pt>
                <c:pt idx="159">
                  <c:v>5.609166666666666</c:v>
                </c:pt>
                <c:pt idx="160">
                  <c:v>5.644444444444444</c:v>
                </c:pt>
                <c:pt idx="161">
                  <c:v>5.679722222222221</c:v>
                </c:pt>
                <c:pt idx="162">
                  <c:v>5.715</c:v>
                </c:pt>
                <c:pt idx="163">
                  <c:v>5.750277777777778</c:v>
                </c:pt>
                <c:pt idx="164">
                  <c:v>5.785555555555555</c:v>
                </c:pt>
                <c:pt idx="165">
                  <c:v>5.820833333333333</c:v>
                </c:pt>
                <c:pt idx="166">
                  <c:v>5.856111111111111</c:v>
                </c:pt>
                <c:pt idx="167">
                  <c:v>5.891388888888889</c:v>
                </c:pt>
                <c:pt idx="168">
                  <c:v>5.926666666666666</c:v>
                </c:pt>
                <c:pt idx="169">
                  <c:v>5.961944444444444</c:v>
                </c:pt>
                <c:pt idx="170">
                  <c:v>5.997222222222221</c:v>
                </c:pt>
                <c:pt idx="171">
                  <c:v>6.0325</c:v>
                </c:pt>
                <c:pt idx="172">
                  <c:v>6.067777777777778</c:v>
                </c:pt>
                <c:pt idx="173">
                  <c:v>6.103055555555556</c:v>
                </c:pt>
                <c:pt idx="174">
                  <c:v>6.138333333333332</c:v>
                </c:pt>
                <c:pt idx="175">
                  <c:v>6.17361111111111</c:v>
                </c:pt>
                <c:pt idx="176">
                  <c:v>6.208888888888889</c:v>
                </c:pt>
                <c:pt idx="177">
                  <c:v>6.244166666666667</c:v>
                </c:pt>
                <c:pt idx="178">
                  <c:v>6.279444444444443</c:v>
                </c:pt>
                <c:pt idx="179">
                  <c:v>6.314722222222222</c:v>
                </c:pt>
                <c:pt idx="180">
                  <c:v>6.35</c:v>
                </c:pt>
                <c:pt idx="181">
                  <c:v>6.385277777777778</c:v>
                </c:pt>
                <c:pt idx="182">
                  <c:v>6.420555555555556</c:v>
                </c:pt>
                <c:pt idx="183">
                  <c:v>6.455833333333332</c:v>
                </c:pt>
                <c:pt idx="184">
                  <c:v>6.49111111111111</c:v>
                </c:pt>
                <c:pt idx="185">
                  <c:v>6.526388888888889</c:v>
                </c:pt>
                <c:pt idx="186">
                  <c:v>6.561666666666666</c:v>
                </c:pt>
                <c:pt idx="187">
                  <c:v>6.596944444444444</c:v>
                </c:pt>
                <c:pt idx="188">
                  <c:v>6.632222222222221</c:v>
                </c:pt>
                <c:pt idx="189">
                  <c:v>6.667499999999999</c:v>
                </c:pt>
                <c:pt idx="190">
                  <c:v>6.702777777777777</c:v>
                </c:pt>
                <c:pt idx="191">
                  <c:v>6.738055555555555</c:v>
                </c:pt>
                <c:pt idx="192">
                  <c:v>6.773333333333333</c:v>
                </c:pt>
                <c:pt idx="193">
                  <c:v>6.80861111111111</c:v>
                </c:pt>
                <c:pt idx="194">
                  <c:v>6.843888888888888</c:v>
                </c:pt>
                <c:pt idx="195">
                  <c:v>6.879166666666666</c:v>
                </c:pt>
                <c:pt idx="196">
                  <c:v>6.914444444444444</c:v>
                </c:pt>
                <c:pt idx="197">
                  <c:v>6.94972222222222</c:v>
                </c:pt>
                <c:pt idx="198">
                  <c:v>6.984999999999999</c:v>
                </c:pt>
                <c:pt idx="199">
                  <c:v>7.020277777777777</c:v>
                </c:pt>
                <c:pt idx="200">
                  <c:v>7.055555555555555</c:v>
                </c:pt>
                <c:pt idx="201">
                  <c:v>7.090833333333333</c:v>
                </c:pt>
                <c:pt idx="202">
                  <c:v>7.12611111111111</c:v>
                </c:pt>
                <c:pt idx="203">
                  <c:v>7.161388888888888</c:v>
                </c:pt>
                <c:pt idx="204">
                  <c:v>7.196666666666666</c:v>
                </c:pt>
                <c:pt idx="205">
                  <c:v>7.231944444444444</c:v>
                </c:pt>
                <c:pt idx="206">
                  <c:v>7.267222222222222</c:v>
                </c:pt>
                <c:pt idx="207">
                  <c:v>7.302499999999999</c:v>
                </c:pt>
                <c:pt idx="208">
                  <c:v>7.337777777777777</c:v>
                </c:pt>
                <c:pt idx="209">
                  <c:v>7.373055555555555</c:v>
                </c:pt>
                <c:pt idx="210">
                  <c:v>7.408333333333333</c:v>
                </c:pt>
                <c:pt idx="211">
                  <c:v>7.44361111111111</c:v>
                </c:pt>
                <c:pt idx="212">
                  <c:v>7.478888888888888</c:v>
                </c:pt>
                <c:pt idx="213">
                  <c:v>7.514166666666666</c:v>
                </c:pt>
                <c:pt idx="214">
                  <c:v>7.549444444444444</c:v>
                </c:pt>
                <c:pt idx="215">
                  <c:v>7.584722222222222</c:v>
                </c:pt>
                <c:pt idx="216">
                  <c:v>7.619999999999999</c:v>
                </c:pt>
                <c:pt idx="217">
                  <c:v>7.655277777777777</c:v>
                </c:pt>
                <c:pt idx="218">
                  <c:v>7.690555555555555</c:v>
                </c:pt>
                <c:pt idx="219">
                  <c:v>7.725833333333333</c:v>
                </c:pt>
                <c:pt idx="220">
                  <c:v>7.761111111111111</c:v>
                </c:pt>
                <c:pt idx="221">
                  <c:v>7.796388888888888</c:v>
                </c:pt>
                <c:pt idx="222">
                  <c:v>7.831666666666666</c:v>
                </c:pt>
                <c:pt idx="223">
                  <c:v>7.866944444444444</c:v>
                </c:pt>
                <c:pt idx="224">
                  <c:v>7.902222222222222</c:v>
                </c:pt>
                <c:pt idx="225">
                  <c:v>7.9375</c:v>
                </c:pt>
                <c:pt idx="226">
                  <c:v>7.972777777777777</c:v>
                </c:pt>
                <c:pt idx="227">
                  <c:v>8.008055555555556</c:v>
                </c:pt>
                <c:pt idx="228">
                  <c:v>8.043333333333333</c:v>
                </c:pt>
                <c:pt idx="229">
                  <c:v>8.07861111111111</c:v>
                </c:pt>
                <c:pt idx="230">
                  <c:v>8.113888888888888</c:v>
                </c:pt>
                <c:pt idx="231">
                  <c:v>8.149166666666665</c:v>
                </c:pt>
                <c:pt idx="232">
                  <c:v>8.184444444444444</c:v>
                </c:pt>
                <c:pt idx="233">
                  <c:v>8.219722222222221</c:v>
                </c:pt>
                <c:pt idx="234">
                  <c:v>8.254999999999998</c:v>
                </c:pt>
                <c:pt idx="235">
                  <c:v>8.290277777777778</c:v>
                </c:pt>
                <c:pt idx="236">
                  <c:v>8.325555555555554</c:v>
                </c:pt>
                <c:pt idx="237">
                  <c:v>8.360833333333333</c:v>
                </c:pt>
                <c:pt idx="238">
                  <c:v>8.396111111111111</c:v>
                </c:pt>
                <c:pt idx="239">
                  <c:v>8.431388888888888</c:v>
                </c:pt>
                <c:pt idx="240">
                  <c:v>8.466666666666666</c:v>
                </c:pt>
                <c:pt idx="241">
                  <c:v>8.501944444444443</c:v>
                </c:pt>
                <c:pt idx="242">
                  <c:v>8.537222222222221</c:v>
                </c:pt>
                <c:pt idx="243">
                  <c:v>8.5725</c:v>
                </c:pt>
                <c:pt idx="244">
                  <c:v>8.607777777777777</c:v>
                </c:pt>
                <c:pt idx="245">
                  <c:v>8.643055555555556</c:v>
                </c:pt>
                <c:pt idx="246">
                  <c:v>8.678333333333333</c:v>
                </c:pt>
                <c:pt idx="247">
                  <c:v>8.71361111111111</c:v>
                </c:pt>
                <c:pt idx="248">
                  <c:v>8.748888888888889</c:v>
                </c:pt>
                <c:pt idx="249">
                  <c:v>8.784166666666665</c:v>
                </c:pt>
                <c:pt idx="250">
                  <c:v>8.819444444444444</c:v>
                </c:pt>
                <c:pt idx="251">
                  <c:v>8.85472222222222</c:v>
                </c:pt>
                <c:pt idx="252">
                  <c:v>8.889999999999998</c:v>
                </c:pt>
                <c:pt idx="253">
                  <c:v>8.925277777777778</c:v>
                </c:pt>
                <c:pt idx="254">
                  <c:v>8.960555555555554</c:v>
                </c:pt>
                <c:pt idx="255">
                  <c:v>8.995833333333333</c:v>
                </c:pt>
                <c:pt idx="256">
                  <c:v>9.031111111111111</c:v>
                </c:pt>
                <c:pt idx="257">
                  <c:v>9.066388888888887</c:v>
                </c:pt>
                <c:pt idx="258">
                  <c:v>9.101666666666666</c:v>
                </c:pt>
                <c:pt idx="259">
                  <c:v>9.136944444444443</c:v>
                </c:pt>
                <c:pt idx="260">
                  <c:v>9.172222222222222</c:v>
                </c:pt>
                <c:pt idx="261">
                  <c:v>9.2075</c:v>
                </c:pt>
                <c:pt idx="262">
                  <c:v>9.242777777777777</c:v>
                </c:pt>
                <c:pt idx="263">
                  <c:v>9.278055555555555</c:v>
                </c:pt>
                <c:pt idx="264">
                  <c:v>9.313333333333332</c:v>
                </c:pt>
                <c:pt idx="265">
                  <c:v>9.348611111111111</c:v>
                </c:pt>
                <c:pt idx="266">
                  <c:v>9.383888888888888</c:v>
                </c:pt>
                <c:pt idx="267">
                  <c:v>9.419166666666665</c:v>
                </c:pt>
                <c:pt idx="268">
                  <c:v>9.454444444444444</c:v>
                </c:pt>
                <c:pt idx="269">
                  <c:v>9.48972222222222</c:v>
                </c:pt>
                <c:pt idx="270">
                  <c:v>9.525</c:v>
                </c:pt>
                <c:pt idx="271">
                  <c:v>9.560277777777777</c:v>
                </c:pt>
                <c:pt idx="272">
                  <c:v>9.595555555555554</c:v>
                </c:pt>
                <c:pt idx="273">
                  <c:v>9.630833333333333</c:v>
                </c:pt>
                <c:pt idx="274">
                  <c:v>9.66611111111111</c:v>
                </c:pt>
                <c:pt idx="275">
                  <c:v>9.701388888888887</c:v>
                </c:pt>
                <c:pt idx="276">
                  <c:v>9.736666666666666</c:v>
                </c:pt>
                <c:pt idx="277">
                  <c:v>9.771944444444443</c:v>
                </c:pt>
                <c:pt idx="278">
                  <c:v>9.807222222222222</c:v>
                </c:pt>
                <c:pt idx="279">
                  <c:v>9.8425</c:v>
                </c:pt>
                <c:pt idx="280">
                  <c:v>9.877777777777776</c:v>
                </c:pt>
                <c:pt idx="281">
                  <c:v>9.913055555555555</c:v>
                </c:pt>
                <c:pt idx="282">
                  <c:v>9.948333333333332</c:v>
                </c:pt>
                <c:pt idx="283">
                  <c:v>9.983611111111111</c:v>
                </c:pt>
                <c:pt idx="284">
                  <c:v>10.01888888888889</c:v>
                </c:pt>
                <c:pt idx="285">
                  <c:v>10.05416666666667</c:v>
                </c:pt>
                <c:pt idx="286">
                  <c:v>10.08944444444444</c:v>
                </c:pt>
                <c:pt idx="287">
                  <c:v>10.12472222222222</c:v>
                </c:pt>
                <c:pt idx="288">
                  <c:v>10.16</c:v>
                </c:pt>
                <c:pt idx="289">
                  <c:v>10.19527777777778</c:v>
                </c:pt>
                <c:pt idx="290">
                  <c:v>10.23055555555555</c:v>
                </c:pt>
                <c:pt idx="291">
                  <c:v>10.26583333333333</c:v>
                </c:pt>
                <c:pt idx="292">
                  <c:v>10.30111111111111</c:v>
                </c:pt>
                <c:pt idx="293">
                  <c:v>10.33638888888889</c:v>
                </c:pt>
                <c:pt idx="294">
                  <c:v>10.37166666666667</c:v>
                </c:pt>
                <c:pt idx="295">
                  <c:v>10.40694444444444</c:v>
                </c:pt>
                <c:pt idx="296">
                  <c:v>10.44222222222222</c:v>
                </c:pt>
                <c:pt idx="297">
                  <c:v>10.4775</c:v>
                </c:pt>
                <c:pt idx="298">
                  <c:v>10.51277777777778</c:v>
                </c:pt>
                <c:pt idx="299">
                  <c:v>10.54805555555556</c:v>
                </c:pt>
                <c:pt idx="300">
                  <c:v>10.58333333333333</c:v>
                </c:pt>
                <c:pt idx="301">
                  <c:v>10.61861111111111</c:v>
                </c:pt>
                <c:pt idx="302">
                  <c:v>10.65388888888889</c:v>
                </c:pt>
                <c:pt idx="303">
                  <c:v>10.68916666666667</c:v>
                </c:pt>
                <c:pt idx="304">
                  <c:v>10.72444444444444</c:v>
                </c:pt>
                <c:pt idx="305">
                  <c:v>10.75972222222222</c:v>
                </c:pt>
                <c:pt idx="306">
                  <c:v>10.795</c:v>
                </c:pt>
                <c:pt idx="307">
                  <c:v>10.83027777777778</c:v>
                </c:pt>
                <c:pt idx="308">
                  <c:v>10.86555555555556</c:v>
                </c:pt>
                <c:pt idx="309">
                  <c:v>10.90083333333333</c:v>
                </c:pt>
                <c:pt idx="310">
                  <c:v>10.93611111111111</c:v>
                </c:pt>
                <c:pt idx="311">
                  <c:v>10.97138888888889</c:v>
                </c:pt>
                <c:pt idx="312">
                  <c:v>11.00666666666667</c:v>
                </c:pt>
                <c:pt idx="313">
                  <c:v>11.04194444444444</c:v>
                </c:pt>
                <c:pt idx="314">
                  <c:v>11.07722222222222</c:v>
                </c:pt>
                <c:pt idx="315">
                  <c:v>11.1125</c:v>
                </c:pt>
                <c:pt idx="316">
                  <c:v>11.14777777777778</c:v>
                </c:pt>
                <c:pt idx="317">
                  <c:v>11.18305555555555</c:v>
                </c:pt>
                <c:pt idx="318">
                  <c:v>11.21833333333333</c:v>
                </c:pt>
                <c:pt idx="319">
                  <c:v>11.25361111111111</c:v>
                </c:pt>
                <c:pt idx="320">
                  <c:v>11.28888888888889</c:v>
                </c:pt>
                <c:pt idx="321">
                  <c:v>11.32416666666667</c:v>
                </c:pt>
                <c:pt idx="322">
                  <c:v>11.35944444444444</c:v>
                </c:pt>
                <c:pt idx="323">
                  <c:v>11.39472222222222</c:v>
                </c:pt>
                <c:pt idx="324">
                  <c:v>11.43</c:v>
                </c:pt>
                <c:pt idx="325">
                  <c:v>11.46527777777778</c:v>
                </c:pt>
                <c:pt idx="326">
                  <c:v>11.50055555555556</c:v>
                </c:pt>
                <c:pt idx="327">
                  <c:v>11.53583333333333</c:v>
                </c:pt>
                <c:pt idx="328">
                  <c:v>11.57111111111111</c:v>
                </c:pt>
                <c:pt idx="329">
                  <c:v>11.60638888888889</c:v>
                </c:pt>
                <c:pt idx="330">
                  <c:v>11.64166666666667</c:v>
                </c:pt>
                <c:pt idx="331">
                  <c:v>11.67694444444444</c:v>
                </c:pt>
                <c:pt idx="332">
                  <c:v>11.71222222222222</c:v>
                </c:pt>
                <c:pt idx="333">
                  <c:v>11.7475</c:v>
                </c:pt>
                <c:pt idx="334">
                  <c:v>11.78277777777778</c:v>
                </c:pt>
                <c:pt idx="335">
                  <c:v>11.81805555555555</c:v>
                </c:pt>
                <c:pt idx="336">
                  <c:v>11.85333333333333</c:v>
                </c:pt>
                <c:pt idx="337">
                  <c:v>11.88861111111111</c:v>
                </c:pt>
                <c:pt idx="338">
                  <c:v>11.92388888888889</c:v>
                </c:pt>
                <c:pt idx="339">
                  <c:v>11.95916666666667</c:v>
                </c:pt>
                <c:pt idx="340">
                  <c:v>11.99444444444444</c:v>
                </c:pt>
                <c:pt idx="341">
                  <c:v>12.02972222222222</c:v>
                </c:pt>
                <c:pt idx="342">
                  <c:v>12.065</c:v>
                </c:pt>
                <c:pt idx="343">
                  <c:v>12.10027777777778</c:v>
                </c:pt>
                <c:pt idx="344">
                  <c:v>12.13555555555556</c:v>
                </c:pt>
                <c:pt idx="345">
                  <c:v>12.17083333333333</c:v>
                </c:pt>
                <c:pt idx="346">
                  <c:v>12.20611111111111</c:v>
                </c:pt>
                <c:pt idx="347">
                  <c:v>12.24138888888889</c:v>
                </c:pt>
                <c:pt idx="348">
                  <c:v>12.27666666666667</c:v>
                </c:pt>
                <c:pt idx="349">
                  <c:v>12.31194444444444</c:v>
                </c:pt>
                <c:pt idx="350">
                  <c:v>12.34722222222222</c:v>
                </c:pt>
                <c:pt idx="351">
                  <c:v>12.3825</c:v>
                </c:pt>
                <c:pt idx="352">
                  <c:v>12.41777777777778</c:v>
                </c:pt>
                <c:pt idx="353">
                  <c:v>12.45305555555555</c:v>
                </c:pt>
                <c:pt idx="354">
                  <c:v>12.48833333333333</c:v>
                </c:pt>
                <c:pt idx="355">
                  <c:v>12.52361111111111</c:v>
                </c:pt>
                <c:pt idx="356">
                  <c:v>12.55888888888889</c:v>
                </c:pt>
                <c:pt idx="357">
                  <c:v>12.59416666666667</c:v>
                </c:pt>
                <c:pt idx="358">
                  <c:v>12.62944444444444</c:v>
                </c:pt>
                <c:pt idx="359">
                  <c:v>12.66472222222222</c:v>
                </c:pt>
                <c:pt idx="360">
                  <c:v>12.7</c:v>
                </c:pt>
                <c:pt idx="361">
                  <c:v>12.73527777777778</c:v>
                </c:pt>
                <c:pt idx="362">
                  <c:v>12.77055555555556</c:v>
                </c:pt>
                <c:pt idx="363">
                  <c:v>12.80583333333333</c:v>
                </c:pt>
                <c:pt idx="364">
                  <c:v>12.84111111111111</c:v>
                </c:pt>
                <c:pt idx="365">
                  <c:v>12.87638888888889</c:v>
                </c:pt>
                <c:pt idx="366">
                  <c:v>12.91166666666667</c:v>
                </c:pt>
                <c:pt idx="367">
                  <c:v>12.94694444444444</c:v>
                </c:pt>
                <c:pt idx="368">
                  <c:v>12.98222222222222</c:v>
                </c:pt>
                <c:pt idx="369">
                  <c:v>13.0175</c:v>
                </c:pt>
                <c:pt idx="370">
                  <c:v>13.05277777777778</c:v>
                </c:pt>
                <c:pt idx="371">
                  <c:v>13.08805555555555</c:v>
                </c:pt>
                <c:pt idx="372">
                  <c:v>13.12333333333333</c:v>
                </c:pt>
                <c:pt idx="373">
                  <c:v>13.15861111111111</c:v>
                </c:pt>
                <c:pt idx="374">
                  <c:v>13.19388888888889</c:v>
                </c:pt>
                <c:pt idx="375">
                  <c:v>13.22916666666667</c:v>
                </c:pt>
                <c:pt idx="376">
                  <c:v>13.26444444444444</c:v>
                </c:pt>
                <c:pt idx="377">
                  <c:v>13.29972222222222</c:v>
                </c:pt>
                <c:pt idx="378">
                  <c:v>13.335</c:v>
                </c:pt>
                <c:pt idx="379">
                  <c:v>13.37027777777778</c:v>
                </c:pt>
                <c:pt idx="380">
                  <c:v>13.40555555555555</c:v>
                </c:pt>
                <c:pt idx="381">
                  <c:v>13.44083333333333</c:v>
                </c:pt>
                <c:pt idx="382">
                  <c:v>13.47611111111111</c:v>
                </c:pt>
                <c:pt idx="383">
                  <c:v>13.51138888888889</c:v>
                </c:pt>
                <c:pt idx="384">
                  <c:v>13.54666666666667</c:v>
                </c:pt>
                <c:pt idx="385">
                  <c:v>13.58194444444444</c:v>
                </c:pt>
                <c:pt idx="386">
                  <c:v>13.61722222222222</c:v>
                </c:pt>
                <c:pt idx="387">
                  <c:v>13.6525</c:v>
                </c:pt>
                <c:pt idx="388">
                  <c:v>13.68777777777778</c:v>
                </c:pt>
                <c:pt idx="389">
                  <c:v>13.72305555555555</c:v>
                </c:pt>
                <c:pt idx="390">
                  <c:v>13.75833333333333</c:v>
                </c:pt>
                <c:pt idx="391">
                  <c:v>13.79361111111111</c:v>
                </c:pt>
                <c:pt idx="392">
                  <c:v>13.82888888888889</c:v>
                </c:pt>
                <c:pt idx="393">
                  <c:v>13.86416666666667</c:v>
                </c:pt>
                <c:pt idx="394">
                  <c:v>13.89944444444444</c:v>
                </c:pt>
                <c:pt idx="395">
                  <c:v>13.93472222222222</c:v>
                </c:pt>
                <c:pt idx="396">
                  <c:v>13.97</c:v>
                </c:pt>
                <c:pt idx="397">
                  <c:v>14.00527777777778</c:v>
                </c:pt>
                <c:pt idx="398">
                  <c:v>14.04055555555555</c:v>
                </c:pt>
                <c:pt idx="399">
                  <c:v>14.07583333333333</c:v>
                </c:pt>
                <c:pt idx="400">
                  <c:v>14.11111111111111</c:v>
                </c:pt>
                <c:pt idx="401">
                  <c:v>14.14638888888889</c:v>
                </c:pt>
                <c:pt idx="402">
                  <c:v>14.18166666666667</c:v>
                </c:pt>
                <c:pt idx="403">
                  <c:v>14.21694444444444</c:v>
                </c:pt>
                <c:pt idx="404">
                  <c:v>14.25222222222222</c:v>
                </c:pt>
                <c:pt idx="405">
                  <c:v>14.2875</c:v>
                </c:pt>
                <c:pt idx="406">
                  <c:v>14.32277777777778</c:v>
                </c:pt>
                <c:pt idx="407">
                  <c:v>14.35805555555556</c:v>
                </c:pt>
                <c:pt idx="408">
                  <c:v>14.39333333333333</c:v>
                </c:pt>
                <c:pt idx="409">
                  <c:v>14.42861111111111</c:v>
                </c:pt>
                <c:pt idx="410">
                  <c:v>14.46388888888889</c:v>
                </c:pt>
                <c:pt idx="411">
                  <c:v>14.49916666666667</c:v>
                </c:pt>
                <c:pt idx="412">
                  <c:v>14.53444444444444</c:v>
                </c:pt>
                <c:pt idx="413">
                  <c:v>14.56972222222222</c:v>
                </c:pt>
                <c:pt idx="414">
                  <c:v>14.605</c:v>
                </c:pt>
                <c:pt idx="415">
                  <c:v>14.64027777777778</c:v>
                </c:pt>
                <c:pt idx="416">
                  <c:v>14.67555555555555</c:v>
                </c:pt>
                <c:pt idx="417">
                  <c:v>14.71083333333333</c:v>
                </c:pt>
                <c:pt idx="418">
                  <c:v>14.74611111111111</c:v>
                </c:pt>
                <c:pt idx="419">
                  <c:v>14.78138888888889</c:v>
                </c:pt>
                <c:pt idx="420">
                  <c:v>14.81666666666667</c:v>
                </c:pt>
                <c:pt idx="421">
                  <c:v>14.85194444444444</c:v>
                </c:pt>
                <c:pt idx="422">
                  <c:v>14.88722222222222</c:v>
                </c:pt>
                <c:pt idx="423">
                  <c:v>14.9225</c:v>
                </c:pt>
                <c:pt idx="424">
                  <c:v>14.95777777777778</c:v>
                </c:pt>
                <c:pt idx="425">
                  <c:v>14.99305555555556</c:v>
                </c:pt>
                <c:pt idx="426">
                  <c:v>15.02833333333333</c:v>
                </c:pt>
                <c:pt idx="427">
                  <c:v>15.06361111111111</c:v>
                </c:pt>
                <c:pt idx="428">
                  <c:v>15.09888888888889</c:v>
                </c:pt>
                <c:pt idx="429">
                  <c:v>15.13416666666667</c:v>
                </c:pt>
                <c:pt idx="430">
                  <c:v>15.16944444444444</c:v>
                </c:pt>
                <c:pt idx="431">
                  <c:v>15.20472222222222</c:v>
                </c:pt>
                <c:pt idx="432">
                  <c:v>15.24</c:v>
                </c:pt>
                <c:pt idx="433">
                  <c:v>15.27527777777778</c:v>
                </c:pt>
                <c:pt idx="434">
                  <c:v>15.31055555555555</c:v>
                </c:pt>
                <c:pt idx="435">
                  <c:v>15.34583333333333</c:v>
                </c:pt>
                <c:pt idx="436">
                  <c:v>15.38111111111111</c:v>
                </c:pt>
                <c:pt idx="437">
                  <c:v>15.41638888888889</c:v>
                </c:pt>
                <c:pt idx="438">
                  <c:v>15.45166666666667</c:v>
                </c:pt>
                <c:pt idx="439">
                  <c:v>15.48694444444444</c:v>
                </c:pt>
                <c:pt idx="440">
                  <c:v>15.52222222222222</c:v>
                </c:pt>
                <c:pt idx="441">
                  <c:v>15.5575</c:v>
                </c:pt>
                <c:pt idx="442">
                  <c:v>15.59277777777778</c:v>
                </c:pt>
                <c:pt idx="443">
                  <c:v>15.62805555555556</c:v>
                </c:pt>
                <c:pt idx="444">
                  <c:v>15.66333333333333</c:v>
                </c:pt>
                <c:pt idx="445">
                  <c:v>15.69861111111111</c:v>
                </c:pt>
                <c:pt idx="446">
                  <c:v>15.73388888888889</c:v>
                </c:pt>
                <c:pt idx="447">
                  <c:v>15.76916666666667</c:v>
                </c:pt>
                <c:pt idx="448">
                  <c:v>15.80444444444444</c:v>
                </c:pt>
                <c:pt idx="449">
                  <c:v>15.83972222222222</c:v>
                </c:pt>
                <c:pt idx="450">
                  <c:v>15.875</c:v>
                </c:pt>
                <c:pt idx="451">
                  <c:v>15.91027777777778</c:v>
                </c:pt>
                <c:pt idx="452">
                  <c:v>15.94555555555555</c:v>
                </c:pt>
                <c:pt idx="453">
                  <c:v>15.98083333333333</c:v>
                </c:pt>
                <c:pt idx="454">
                  <c:v>16.01611111111111</c:v>
                </c:pt>
                <c:pt idx="455">
                  <c:v>16.05138888888889</c:v>
                </c:pt>
                <c:pt idx="456">
                  <c:v>16.08666666666667</c:v>
                </c:pt>
                <c:pt idx="457">
                  <c:v>16.12194444444444</c:v>
                </c:pt>
                <c:pt idx="458">
                  <c:v>16.15722222222222</c:v>
                </c:pt>
                <c:pt idx="459">
                  <c:v>16.1925</c:v>
                </c:pt>
                <c:pt idx="460">
                  <c:v>16.22777777777778</c:v>
                </c:pt>
                <c:pt idx="461">
                  <c:v>16.26305555555555</c:v>
                </c:pt>
                <c:pt idx="462">
                  <c:v>16.29833333333333</c:v>
                </c:pt>
                <c:pt idx="463">
                  <c:v>16.33361111111111</c:v>
                </c:pt>
                <c:pt idx="464">
                  <c:v>16.36888888888889</c:v>
                </c:pt>
                <c:pt idx="465">
                  <c:v>16.40416666666666</c:v>
                </c:pt>
                <c:pt idx="466">
                  <c:v>16.43944444444444</c:v>
                </c:pt>
                <c:pt idx="467">
                  <c:v>16.47472222222222</c:v>
                </c:pt>
                <c:pt idx="468">
                  <c:v>16.51</c:v>
                </c:pt>
                <c:pt idx="469">
                  <c:v>16.54527777777778</c:v>
                </c:pt>
                <c:pt idx="470">
                  <c:v>16.58055555555556</c:v>
                </c:pt>
                <c:pt idx="471">
                  <c:v>16.61583333333333</c:v>
                </c:pt>
                <c:pt idx="472">
                  <c:v>16.65111111111111</c:v>
                </c:pt>
                <c:pt idx="473">
                  <c:v>16.68638888888889</c:v>
                </c:pt>
                <c:pt idx="474">
                  <c:v>16.72166666666667</c:v>
                </c:pt>
                <c:pt idx="475">
                  <c:v>16.75694444444444</c:v>
                </c:pt>
                <c:pt idx="476">
                  <c:v>16.79222222222222</c:v>
                </c:pt>
                <c:pt idx="477">
                  <c:v>16.8275</c:v>
                </c:pt>
                <c:pt idx="478">
                  <c:v>16.86277777777778</c:v>
                </c:pt>
                <c:pt idx="479">
                  <c:v>16.89805555555555</c:v>
                </c:pt>
                <c:pt idx="480">
                  <c:v>16.93333333333333</c:v>
                </c:pt>
                <c:pt idx="481">
                  <c:v>16.96861111111111</c:v>
                </c:pt>
                <c:pt idx="482">
                  <c:v>17.00388888888889</c:v>
                </c:pt>
                <c:pt idx="483">
                  <c:v>17.03916666666667</c:v>
                </c:pt>
                <c:pt idx="484">
                  <c:v>17.07444444444444</c:v>
                </c:pt>
                <c:pt idx="485">
                  <c:v>17.10972222222222</c:v>
                </c:pt>
                <c:pt idx="486">
                  <c:v>17.145</c:v>
                </c:pt>
                <c:pt idx="487">
                  <c:v>17.18027777777778</c:v>
                </c:pt>
                <c:pt idx="488">
                  <c:v>17.21555555555555</c:v>
                </c:pt>
                <c:pt idx="489">
                  <c:v>17.25083333333333</c:v>
                </c:pt>
                <c:pt idx="490">
                  <c:v>17.28611111111111</c:v>
                </c:pt>
                <c:pt idx="491">
                  <c:v>17.32138888888889</c:v>
                </c:pt>
                <c:pt idx="492">
                  <c:v>17.35666666666667</c:v>
                </c:pt>
                <c:pt idx="493">
                  <c:v>17.39194444444444</c:v>
                </c:pt>
                <c:pt idx="494">
                  <c:v>17.42722222222222</c:v>
                </c:pt>
                <c:pt idx="495">
                  <c:v>17.4625</c:v>
                </c:pt>
                <c:pt idx="496">
                  <c:v>17.49777777777778</c:v>
                </c:pt>
                <c:pt idx="497">
                  <c:v>17.53305555555556</c:v>
                </c:pt>
                <c:pt idx="498">
                  <c:v>17.56833333333333</c:v>
                </c:pt>
                <c:pt idx="499">
                  <c:v>17.60361111111111</c:v>
                </c:pt>
                <c:pt idx="500">
                  <c:v>17.63888888888889</c:v>
                </c:pt>
                <c:pt idx="501">
                  <c:v>17.67416666666666</c:v>
                </c:pt>
                <c:pt idx="502">
                  <c:v>17.70944444444444</c:v>
                </c:pt>
                <c:pt idx="503">
                  <c:v>17.74472222222222</c:v>
                </c:pt>
                <c:pt idx="504">
                  <c:v>17.78</c:v>
                </c:pt>
                <c:pt idx="505">
                  <c:v>17.81527777777778</c:v>
                </c:pt>
                <c:pt idx="506">
                  <c:v>17.85055555555556</c:v>
                </c:pt>
                <c:pt idx="507">
                  <c:v>17.88583333333333</c:v>
                </c:pt>
                <c:pt idx="508">
                  <c:v>17.92111111111111</c:v>
                </c:pt>
                <c:pt idx="509">
                  <c:v>17.95638888888889</c:v>
                </c:pt>
                <c:pt idx="510">
                  <c:v>17.99166666666667</c:v>
                </c:pt>
                <c:pt idx="511">
                  <c:v>18.02694444444444</c:v>
                </c:pt>
                <c:pt idx="512">
                  <c:v>18.06222222222222</c:v>
                </c:pt>
                <c:pt idx="513">
                  <c:v>18.0975</c:v>
                </c:pt>
                <c:pt idx="514">
                  <c:v>18.13277777777778</c:v>
                </c:pt>
                <c:pt idx="515">
                  <c:v>18.16805555555555</c:v>
                </c:pt>
                <c:pt idx="516">
                  <c:v>18.20333333333333</c:v>
                </c:pt>
                <c:pt idx="517">
                  <c:v>18.23861111111111</c:v>
                </c:pt>
                <c:pt idx="518">
                  <c:v>18.27388888888889</c:v>
                </c:pt>
                <c:pt idx="519">
                  <c:v>18.30916666666667</c:v>
                </c:pt>
                <c:pt idx="520">
                  <c:v>18.34444444444444</c:v>
                </c:pt>
                <c:pt idx="521">
                  <c:v>18.37972222222222</c:v>
                </c:pt>
                <c:pt idx="522">
                  <c:v>18.415</c:v>
                </c:pt>
                <c:pt idx="523">
                  <c:v>18.45027777777778</c:v>
                </c:pt>
                <c:pt idx="524">
                  <c:v>18.48555555555555</c:v>
                </c:pt>
                <c:pt idx="525">
                  <c:v>18.52083333333333</c:v>
                </c:pt>
                <c:pt idx="526">
                  <c:v>18.55611111111111</c:v>
                </c:pt>
                <c:pt idx="527">
                  <c:v>18.59138888888889</c:v>
                </c:pt>
                <c:pt idx="528">
                  <c:v>18.62666666666667</c:v>
                </c:pt>
                <c:pt idx="529">
                  <c:v>18.66194444444444</c:v>
                </c:pt>
                <c:pt idx="530">
                  <c:v>18.69722222222222</c:v>
                </c:pt>
                <c:pt idx="531">
                  <c:v>18.7325</c:v>
                </c:pt>
                <c:pt idx="532">
                  <c:v>18.76777777777778</c:v>
                </c:pt>
                <c:pt idx="533">
                  <c:v>18.80305555555556</c:v>
                </c:pt>
                <c:pt idx="534">
                  <c:v>18.83833333333333</c:v>
                </c:pt>
                <c:pt idx="535">
                  <c:v>18.87361111111111</c:v>
                </c:pt>
                <c:pt idx="536">
                  <c:v>18.90888888888889</c:v>
                </c:pt>
                <c:pt idx="537">
                  <c:v>18.94416666666666</c:v>
                </c:pt>
                <c:pt idx="538">
                  <c:v>18.97944444444444</c:v>
                </c:pt>
                <c:pt idx="539">
                  <c:v>19.01472222222222</c:v>
                </c:pt>
                <c:pt idx="540">
                  <c:v>19.05</c:v>
                </c:pt>
                <c:pt idx="541">
                  <c:v>19.08527777777778</c:v>
                </c:pt>
                <c:pt idx="542">
                  <c:v>19.12055555555555</c:v>
                </c:pt>
                <c:pt idx="543">
                  <c:v>19.15583333333333</c:v>
                </c:pt>
                <c:pt idx="544">
                  <c:v>19.19111111111111</c:v>
                </c:pt>
                <c:pt idx="545">
                  <c:v>19.22638888888889</c:v>
                </c:pt>
                <c:pt idx="546">
                  <c:v>19.26166666666667</c:v>
                </c:pt>
                <c:pt idx="547">
                  <c:v>19.29694444444444</c:v>
                </c:pt>
                <c:pt idx="548">
                  <c:v>19.33222222222222</c:v>
                </c:pt>
                <c:pt idx="549">
                  <c:v>19.3675</c:v>
                </c:pt>
                <c:pt idx="550">
                  <c:v>19.40277777777777</c:v>
                </c:pt>
                <c:pt idx="551">
                  <c:v>19.43805555555555</c:v>
                </c:pt>
                <c:pt idx="552">
                  <c:v>19.47333333333333</c:v>
                </c:pt>
                <c:pt idx="553">
                  <c:v>19.50861111111111</c:v>
                </c:pt>
                <c:pt idx="554">
                  <c:v>19.54388888888889</c:v>
                </c:pt>
                <c:pt idx="555">
                  <c:v>19.57916666666667</c:v>
                </c:pt>
                <c:pt idx="556">
                  <c:v>19.61444444444444</c:v>
                </c:pt>
                <c:pt idx="557">
                  <c:v>19.64972222222222</c:v>
                </c:pt>
                <c:pt idx="558">
                  <c:v>19.685</c:v>
                </c:pt>
                <c:pt idx="559">
                  <c:v>19.72027777777778</c:v>
                </c:pt>
                <c:pt idx="560">
                  <c:v>19.75555555555555</c:v>
                </c:pt>
                <c:pt idx="561">
                  <c:v>19.79083333333333</c:v>
                </c:pt>
                <c:pt idx="562">
                  <c:v>19.82611111111111</c:v>
                </c:pt>
                <c:pt idx="563">
                  <c:v>19.86138888888889</c:v>
                </c:pt>
                <c:pt idx="564">
                  <c:v>19.89666666666666</c:v>
                </c:pt>
                <c:pt idx="565">
                  <c:v>19.93194444444444</c:v>
                </c:pt>
                <c:pt idx="566">
                  <c:v>19.96722222222222</c:v>
                </c:pt>
                <c:pt idx="567">
                  <c:v>20.0025</c:v>
                </c:pt>
                <c:pt idx="568">
                  <c:v>20.03777777777778</c:v>
                </c:pt>
                <c:pt idx="569">
                  <c:v>20.07305555555556</c:v>
                </c:pt>
                <c:pt idx="570">
                  <c:v>20.10833333333333</c:v>
                </c:pt>
                <c:pt idx="571">
                  <c:v>20.14361111111111</c:v>
                </c:pt>
                <c:pt idx="572">
                  <c:v>20.17888888888889</c:v>
                </c:pt>
                <c:pt idx="573">
                  <c:v>20.21416666666667</c:v>
                </c:pt>
                <c:pt idx="574">
                  <c:v>20.24944444444444</c:v>
                </c:pt>
                <c:pt idx="575">
                  <c:v>20.28472222222222</c:v>
                </c:pt>
                <c:pt idx="576">
                  <c:v>20.32</c:v>
                </c:pt>
                <c:pt idx="577">
                  <c:v>20.35527777777778</c:v>
                </c:pt>
                <c:pt idx="578">
                  <c:v>20.39055555555555</c:v>
                </c:pt>
                <c:pt idx="579">
                  <c:v>20.42583333333333</c:v>
                </c:pt>
                <c:pt idx="580">
                  <c:v>20.46111111111111</c:v>
                </c:pt>
                <c:pt idx="581">
                  <c:v>20.49638888888889</c:v>
                </c:pt>
                <c:pt idx="582">
                  <c:v>20.53166666666667</c:v>
                </c:pt>
                <c:pt idx="583">
                  <c:v>20.56694444444445</c:v>
                </c:pt>
                <c:pt idx="584">
                  <c:v>20.60222222222222</c:v>
                </c:pt>
                <c:pt idx="585">
                  <c:v>20.6375</c:v>
                </c:pt>
                <c:pt idx="586">
                  <c:v>20.67277777777778</c:v>
                </c:pt>
                <c:pt idx="587">
                  <c:v>20.70805555555555</c:v>
                </c:pt>
                <c:pt idx="588">
                  <c:v>20.74333333333333</c:v>
                </c:pt>
                <c:pt idx="589">
                  <c:v>20.77861111111111</c:v>
                </c:pt>
                <c:pt idx="590">
                  <c:v>20.81388888888888</c:v>
                </c:pt>
                <c:pt idx="591">
                  <c:v>20.84916666666667</c:v>
                </c:pt>
                <c:pt idx="592">
                  <c:v>20.88444444444444</c:v>
                </c:pt>
                <c:pt idx="593">
                  <c:v>20.91972222222222</c:v>
                </c:pt>
                <c:pt idx="594">
                  <c:v>20.955</c:v>
                </c:pt>
                <c:pt idx="595">
                  <c:v>20.99027777777778</c:v>
                </c:pt>
                <c:pt idx="596">
                  <c:v>21.02555555555556</c:v>
                </c:pt>
                <c:pt idx="597">
                  <c:v>21.06083333333333</c:v>
                </c:pt>
                <c:pt idx="598">
                  <c:v>21.09611111111111</c:v>
                </c:pt>
                <c:pt idx="599">
                  <c:v>21.13138888888889</c:v>
                </c:pt>
                <c:pt idx="600">
                  <c:v>21.16666666666666</c:v>
                </c:pt>
                <c:pt idx="601">
                  <c:v>21.20194444444444</c:v>
                </c:pt>
                <c:pt idx="602">
                  <c:v>21.23722222222222</c:v>
                </c:pt>
                <c:pt idx="603">
                  <c:v>21.2725</c:v>
                </c:pt>
                <c:pt idx="604">
                  <c:v>21.30777777777778</c:v>
                </c:pt>
                <c:pt idx="605">
                  <c:v>21.34305555555555</c:v>
                </c:pt>
                <c:pt idx="606">
                  <c:v>21.37833333333333</c:v>
                </c:pt>
                <c:pt idx="607">
                  <c:v>21.41361111111111</c:v>
                </c:pt>
                <c:pt idx="608">
                  <c:v>21.44888888888889</c:v>
                </c:pt>
                <c:pt idx="609">
                  <c:v>21.48416666666667</c:v>
                </c:pt>
                <c:pt idx="610">
                  <c:v>21.51944444444444</c:v>
                </c:pt>
                <c:pt idx="611">
                  <c:v>21.55472222222222</c:v>
                </c:pt>
                <c:pt idx="612">
                  <c:v>21.59</c:v>
                </c:pt>
                <c:pt idx="613">
                  <c:v>21.62527777777778</c:v>
                </c:pt>
                <c:pt idx="614">
                  <c:v>21.66055555555555</c:v>
                </c:pt>
                <c:pt idx="615">
                  <c:v>21.69583333333333</c:v>
                </c:pt>
                <c:pt idx="616">
                  <c:v>21.73111111111111</c:v>
                </c:pt>
                <c:pt idx="617">
                  <c:v>21.76638888888889</c:v>
                </c:pt>
                <c:pt idx="618">
                  <c:v>21.80166666666667</c:v>
                </c:pt>
                <c:pt idx="619">
                  <c:v>21.83694444444444</c:v>
                </c:pt>
                <c:pt idx="620">
                  <c:v>21.87222222222222</c:v>
                </c:pt>
                <c:pt idx="621">
                  <c:v>21.9075</c:v>
                </c:pt>
                <c:pt idx="622">
                  <c:v>21.94277777777778</c:v>
                </c:pt>
                <c:pt idx="623">
                  <c:v>21.97805555555555</c:v>
                </c:pt>
                <c:pt idx="624">
                  <c:v>22.01333333333333</c:v>
                </c:pt>
                <c:pt idx="625">
                  <c:v>22.04861111111111</c:v>
                </c:pt>
                <c:pt idx="626">
                  <c:v>22.08388888888889</c:v>
                </c:pt>
                <c:pt idx="627">
                  <c:v>22.11916666666666</c:v>
                </c:pt>
                <c:pt idx="628">
                  <c:v>22.15444444444444</c:v>
                </c:pt>
                <c:pt idx="629">
                  <c:v>22.18972222222222</c:v>
                </c:pt>
                <c:pt idx="630">
                  <c:v>22.225</c:v>
                </c:pt>
                <c:pt idx="631">
                  <c:v>22.26027777777778</c:v>
                </c:pt>
                <c:pt idx="632">
                  <c:v>22.29555555555556</c:v>
                </c:pt>
                <c:pt idx="633">
                  <c:v>22.33083333333333</c:v>
                </c:pt>
                <c:pt idx="634">
                  <c:v>22.36611111111111</c:v>
                </c:pt>
                <c:pt idx="635">
                  <c:v>22.40138888888889</c:v>
                </c:pt>
                <c:pt idx="636">
                  <c:v>22.43666666666666</c:v>
                </c:pt>
                <c:pt idx="637">
                  <c:v>22.47194444444444</c:v>
                </c:pt>
                <c:pt idx="638">
                  <c:v>22.50722222222222</c:v>
                </c:pt>
                <c:pt idx="639">
                  <c:v>22.5425</c:v>
                </c:pt>
                <c:pt idx="640">
                  <c:v>22.57777777777778</c:v>
                </c:pt>
                <c:pt idx="641">
                  <c:v>22.61305555555555</c:v>
                </c:pt>
                <c:pt idx="642">
                  <c:v>22.64833333333333</c:v>
                </c:pt>
                <c:pt idx="643">
                  <c:v>22.68361111111111</c:v>
                </c:pt>
                <c:pt idx="644">
                  <c:v>22.71888888888889</c:v>
                </c:pt>
                <c:pt idx="645">
                  <c:v>22.75416666666667</c:v>
                </c:pt>
                <c:pt idx="646">
                  <c:v>22.78944444444444</c:v>
                </c:pt>
                <c:pt idx="647">
                  <c:v>22.82472222222222</c:v>
                </c:pt>
                <c:pt idx="648">
                  <c:v>22.86</c:v>
                </c:pt>
                <c:pt idx="649">
                  <c:v>22.89527777777778</c:v>
                </c:pt>
                <c:pt idx="650">
                  <c:v>22.93055555555555</c:v>
                </c:pt>
                <c:pt idx="651">
                  <c:v>22.96583333333333</c:v>
                </c:pt>
                <c:pt idx="652">
                  <c:v>23.00111111111111</c:v>
                </c:pt>
                <c:pt idx="653">
                  <c:v>23.03638888888889</c:v>
                </c:pt>
                <c:pt idx="654">
                  <c:v>23.07166666666667</c:v>
                </c:pt>
              </c:numCache>
            </c:numRef>
          </c:xVal>
          <c:yVal>
            <c:numRef>
              <c:f>'unif profiles 0Gy'!$Q$6:$Q$660</c:f>
              <c:numCache>
                <c:formatCode>0.00</c:formatCode>
                <c:ptCount val="655"/>
                <c:pt idx="0">
                  <c:v>-0.0163837710740955</c:v>
                </c:pt>
                <c:pt idx="1">
                  <c:v>-0.0168976996916697</c:v>
                </c:pt>
                <c:pt idx="2">
                  <c:v>-0.016338963766017</c:v>
                </c:pt>
                <c:pt idx="3">
                  <c:v>-0.0209106036950888</c:v>
                </c:pt>
                <c:pt idx="4">
                  <c:v>-0.0168938601402946</c:v>
                </c:pt>
                <c:pt idx="5">
                  <c:v>-0.0141478842817073</c:v>
                </c:pt>
                <c:pt idx="6">
                  <c:v>-0.0103223676987434</c:v>
                </c:pt>
                <c:pt idx="7">
                  <c:v>-0.0176533010466997</c:v>
                </c:pt>
                <c:pt idx="8">
                  <c:v>-0.0057777505362635</c:v>
                </c:pt>
                <c:pt idx="9">
                  <c:v>-0.0113793438974428</c:v>
                </c:pt>
                <c:pt idx="10">
                  <c:v>-0.0138793506069952</c:v>
                </c:pt>
                <c:pt idx="11">
                  <c:v>-0.0213342544475639</c:v>
                </c:pt>
                <c:pt idx="12">
                  <c:v>-0.0162349427463528</c:v>
                </c:pt>
                <c:pt idx="13">
                  <c:v>-0.0130103630747032</c:v>
                </c:pt>
                <c:pt idx="14">
                  <c:v>-0.01756758316768</c:v>
                </c:pt>
                <c:pt idx="15">
                  <c:v>-0.0205836227095872</c:v>
                </c:pt>
                <c:pt idx="16">
                  <c:v>-0.0204833458226443</c:v>
                </c:pt>
                <c:pt idx="17">
                  <c:v>-0.0210000027973201</c:v>
                </c:pt>
                <c:pt idx="18">
                  <c:v>-0.0175973289872666</c:v>
                </c:pt>
                <c:pt idx="19">
                  <c:v>-0.0141219298107793</c:v>
                </c:pt>
                <c:pt idx="20">
                  <c:v>-0.0115885514005103</c:v>
                </c:pt>
                <c:pt idx="21">
                  <c:v>-0.00953013522996793</c:v>
                </c:pt>
                <c:pt idx="22">
                  <c:v>-0.0057027629193036</c:v>
                </c:pt>
                <c:pt idx="23">
                  <c:v>-0.000902923201294037</c:v>
                </c:pt>
                <c:pt idx="24">
                  <c:v>-0.000392424519103596</c:v>
                </c:pt>
                <c:pt idx="25">
                  <c:v>-0.00210022222533501</c:v>
                </c:pt>
                <c:pt idx="26">
                  <c:v>-0.00141747927651137</c:v>
                </c:pt>
                <c:pt idx="27">
                  <c:v>-0.00457147748999143</c:v>
                </c:pt>
                <c:pt idx="28">
                  <c:v>-0.00612979904836397</c:v>
                </c:pt>
                <c:pt idx="29">
                  <c:v>-0.00527209046272636</c:v>
                </c:pt>
                <c:pt idx="30">
                  <c:v>-0.00882722386199974</c:v>
                </c:pt>
                <c:pt idx="31">
                  <c:v>-0.0124395845070566</c:v>
                </c:pt>
                <c:pt idx="32">
                  <c:v>-0.00964608435736869</c:v>
                </c:pt>
                <c:pt idx="33">
                  <c:v>-0.0107891398348201</c:v>
                </c:pt>
                <c:pt idx="34">
                  <c:v>-0.00893936003959039</c:v>
                </c:pt>
                <c:pt idx="35">
                  <c:v>-0.00954523149777975</c:v>
                </c:pt>
                <c:pt idx="36">
                  <c:v>-0.0080382291279002</c:v>
                </c:pt>
                <c:pt idx="37">
                  <c:v>-0.00837475669882392</c:v>
                </c:pt>
                <c:pt idx="38">
                  <c:v>-0.00822530333677163</c:v>
                </c:pt>
                <c:pt idx="39">
                  <c:v>-0.00695335249359674</c:v>
                </c:pt>
                <c:pt idx="40">
                  <c:v>-0.00861417914779272</c:v>
                </c:pt>
                <c:pt idx="41">
                  <c:v>-0.00439531800295301</c:v>
                </c:pt>
                <c:pt idx="42">
                  <c:v>-0.00242296498361894</c:v>
                </c:pt>
                <c:pt idx="43">
                  <c:v>-0.00693437614918002</c:v>
                </c:pt>
                <c:pt idx="44">
                  <c:v>-0.0093916936852616</c:v>
                </c:pt>
                <c:pt idx="45">
                  <c:v>-0.0099486110287188</c:v>
                </c:pt>
                <c:pt idx="46">
                  <c:v>-0.010225082402727</c:v>
                </c:pt>
                <c:pt idx="47">
                  <c:v>-0.00681858420808945</c:v>
                </c:pt>
                <c:pt idx="48">
                  <c:v>-0.00490475138167312</c:v>
                </c:pt>
                <c:pt idx="49">
                  <c:v>-0.00633925971600924</c:v>
                </c:pt>
                <c:pt idx="50">
                  <c:v>-0.00944790665776951</c:v>
                </c:pt>
                <c:pt idx="51">
                  <c:v>-0.00838986208790304</c:v>
                </c:pt>
                <c:pt idx="52">
                  <c:v>-0.00772768413156388</c:v>
                </c:pt>
                <c:pt idx="53">
                  <c:v>-0.00760808193194906</c:v>
                </c:pt>
                <c:pt idx="54">
                  <c:v>-0.00782509652793139</c:v>
                </c:pt>
                <c:pt idx="55">
                  <c:v>-0.0107034343728514</c:v>
                </c:pt>
                <c:pt idx="56">
                  <c:v>-0.0138793506069952</c:v>
                </c:pt>
                <c:pt idx="57">
                  <c:v>-0.00633185980650497</c:v>
                </c:pt>
                <c:pt idx="58">
                  <c:v>-0.0087562115935933</c:v>
                </c:pt>
                <c:pt idx="59">
                  <c:v>-0.00951503884299409</c:v>
                </c:pt>
                <c:pt idx="60">
                  <c:v>-0.0037842700456614</c:v>
                </c:pt>
                <c:pt idx="61">
                  <c:v>-0.00383678208647842</c:v>
                </c:pt>
                <c:pt idx="62">
                  <c:v>-0.00635052039297257</c:v>
                </c:pt>
                <c:pt idx="63">
                  <c:v>-0.00427164242941425</c:v>
                </c:pt>
                <c:pt idx="64">
                  <c:v>-0.00325198087523137</c:v>
                </c:pt>
                <c:pt idx="65">
                  <c:v>-0.00612979904836397</c:v>
                </c:pt>
                <c:pt idx="66">
                  <c:v>-0.0104716572892687</c:v>
                </c:pt>
                <c:pt idx="67">
                  <c:v>-0.00703568835100299</c:v>
                </c:pt>
                <c:pt idx="68">
                  <c:v>-0.00988502659247014</c:v>
                </c:pt>
                <c:pt idx="69">
                  <c:v>-0.0110991881780715</c:v>
                </c:pt>
                <c:pt idx="70">
                  <c:v>-0.011215042199892</c:v>
                </c:pt>
                <c:pt idx="71">
                  <c:v>-0.0105092186412321</c:v>
                </c:pt>
                <c:pt idx="72">
                  <c:v>-0.0117117549224015</c:v>
                </c:pt>
                <c:pt idx="73">
                  <c:v>-0.0167114725534234</c:v>
                </c:pt>
                <c:pt idx="74">
                  <c:v>-0.0206244983991062</c:v>
                </c:pt>
                <c:pt idx="75">
                  <c:v>-0.0243628320955613</c:v>
                </c:pt>
                <c:pt idx="76">
                  <c:v>-0.0193495948052842</c:v>
                </c:pt>
                <c:pt idx="77">
                  <c:v>-0.0208180073489759</c:v>
                </c:pt>
                <c:pt idx="78">
                  <c:v>-0.027401558420463</c:v>
                </c:pt>
                <c:pt idx="79">
                  <c:v>-0.0191489059500332</c:v>
                </c:pt>
                <c:pt idx="80">
                  <c:v>-0.0204312891812033</c:v>
                </c:pt>
                <c:pt idx="81">
                  <c:v>-0.00835258048601028</c:v>
                </c:pt>
                <c:pt idx="82">
                  <c:v>-0.0151095531672918</c:v>
                </c:pt>
                <c:pt idx="83">
                  <c:v>-0.0127156958779691</c:v>
                </c:pt>
                <c:pt idx="84">
                  <c:v>-0.011943060917063</c:v>
                </c:pt>
                <c:pt idx="85">
                  <c:v>-0.00954523149777975</c:v>
                </c:pt>
                <c:pt idx="86">
                  <c:v>-0.0129766982839699</c:v>
                </c:pt>
                <c:pt idx="87">
                  <c:v>-0.0134059600792562</c:v>
                </c:pt>
                <c:pt idx="88">
                  <c:v>-0.0101765984435023</c:v>
                </c:pt>
                <c:pt idx="89">
                  <c:v>-0.00776529940704495</c:v>
                </c:pt>
                <c:pt idx="90">
                  <c:v>-0.0013571591604995</c:v>
                </c:pt>
                <c:pt idx="91">
                  <c:v>0.00300187638980809</c:v>
                </c:pt>
                <c:pt idx="92">
                  <c:v>0.00168162327458798</c:v>
                </c:pt>
                <c:pt idx="93">
                  <c:v>0.00216663394999994</c:v>
                </c:pt>
                <c:pt idx="94">
                  <c:v>0.00300543276576937</c:v>
                </c:pt>
                <c:pt idx="95">
                  <c:v>0.00551658542349065</c:v>
                </c:pt>
                <c:pt idx="96">
                  <c:v>0.00548647872636376</c:v>
                </c:pt>
                <c:pt idx="97">
                  <c:v>0.00405938032481057</c:v>
                </c:pt>
                <c:pt idx="98">
                  <c:v>0.000775909101006444</c:v>
                </c:pt>
                <c:pt idx="99">
                  <c:v>-0.00325939269627495</c:v>
                </c:pt>
                <c:pt idx="100">
                  <c:v>0.000681938294109674</c:v>
                </c:pt>
                <c:pt idx="101">
                  <c:v>-0.000174566062239645</c:v>
                </c:pt>
                <c:pt idx="102">
                  <c:v>-0.00879734119248265</c:v>
                </c:pt>
                <c:pt idx="103">
                  <c:v>-0.00925356336370075</c:v>
                </c:pt>
                <c:pt idx="104">
                  <c:v>-0.00697554492887775</c:v>
                </c:pt>
                <c:pt idx="105">
                  <c:v>-0.00743606028422228</c:v>
                </c:pt>
                <c:pt idx="106">
                  <c:v>-0.0075707850932889</c:v>
                </c:pt>
                <c:pt idx="107">
                  <c:v>-0.00621570965234985</c:v>
                </c:pt>
                <c:pt idx="108">
                  <c:v>-0.00187514065733962</c:v>
                </c:pt>
                <c:pt idx="109">
                  <c:v>0.00308464466604708</c:v>
                </c:pt>
                <c:pt idx="110">
                  <c:v>-1.67242484399033E-5</c:v>
                </c:pt>
                <c:pt idx="111">
                  <c:v>0.000347426680429752</c:v>
                </c:pt>
                <c:pt idx="112">
                  <c:v>0.00625871904500252</c:v>
                </c:pt>
                <c:pt idx="113">
                  <c:v>0.00222318881367522</c:v>
                </c:pt>
                <c:pt idx="114">
                  <c:v>0.00237734967970704</c:v>
                </c:pt>
                <c:pt idx="115">
                  <c:v>0.00423245250443083</c:v>
                </c:pt>
                <c:pt idx="116">
                  <c:v>0.00437545101326453</c:v>
                </c:pt>
                <c:pt idx="117">
                  <c:v>0.00634162786955539</c:v>
                </c:pt>
                <c:pt idx="118">
                  <c:v>0.0036075252323009</c:v>
                </c:pt>
                <c:pt idx="119">
                  <c:v>-0.00453025697821019</c:v>
                </c:pt>
                <c:pt idx="120">
                  <c:v>-0.00813562571515147</c:v>
                </c:pt>
                <c:pt idx="121">
                  <c:v>-0.00876006753105685</c:v>
                </c:pt>
                <c:pt idx="122">
                  <c:v>-0.013364929513227</c:v>
                </c:pt>
                <c:pt idx="123">
                  <c:v>-0.00524569333477753</c:v>
                </c:pt>
                <c:pt idx="124">
                  <c:v>-0.010755756890696</c:v>
                </c:pt>
                <c:pt idx="125">
                  <c:v>-0.00545557263660878</c:v>
                </c:pt>
                <c:pt idx="126">
                  <c:v>-0.00648146111531478</c:v>
                </c:pt>
                <c:pt idx="127">
                  <c:v>-0.0120588638050529</c:v>
                </c:pt>
                <c:pt idx="128">
                  <c:v>-0.013036653260718</c:v>
                </c:pt>
                <c:pt idx="129">
                  <c:v>-0.0105464582275583</c:v>
                </c:pt>
                <c:pt idx="130">
                  <c:v>-0.0153369257196974</c:v>
                </c:pt>
                <c:pt idx="131">
                  <c:v>-0.00791864633914807</c:v>
                </c:pt>
                <c:pt idx="132">
                  <c:v>-0.00266700108371953</c:v>
                </c:pt>
                <c:pt idx="133">
                  <c:v>-0.0022804618964698</c:v>
                </c:pt>
                <c:pt idx="134">
                  <c:v>-0.000508928289203236</c:v>
                </c:pt>
                <c:pt idx="135">
                  <c:v>0.00164802281350473</c:v>
                </c:pt>
                <c:pt idx="136">
                  <c:v>-0.00491247878384549</c:v>
                </c:pt>
                <c:pt idx="137">
                  <c:v>-0.00223177628625937</c:v>
                </c:pt>
                <c:pt idx="138">
                  <c:v>0.00217794478935351</c:v>
                </c:pt>
                <c:pt idx="139">
                  <c:v>0.00536573295347287</c:v>
                </c:pt>
                <c:pt idx="140">
                  <c:v>0.00453366765960039</c:v>
                </c:pt>
                <c:pt idx="141">
                  <c:v>0.00279497131806172</c:v>
                </c:pt>
                <c:pt idx="142">
                  <c:v>0.00554669259270746</c:v>
                </c:pt>
                <c:pt idx="143">
                  <c:v>0.00274583464214517</c:v>
                </c:pt>
                <c:pt idx="144">
                  <c:v>0.000967417129899672</c:v>
                </c:pt>
                <c:pt idx="145">
                  <c:v>-0.00298191322865948</c:v>
                </c:pt>
                <c:pt idx="146">
                  <c:v>0.00272708545276723</c:v>
                </c:pt>
                <c:pt idx="147">
                  <c:v>0.00843431723228738</c:v>
                </c:pt>
                <c:pt idx="148">
                  <c:v>0.00641709096592091</c:v>
                </c:pt>
                <c:pt idx="149">
                  <c:v>0.00458996875328665</c:v>
                </c:pt>
                <c:pt idx="150">
                  <c:v>0.00262558440147931</c:v>
                </c:pt>
                <c:pt idx="151">
                  <c:v>0.00269702247980463</c:v>
                </c:pt>
                <c:pt idx="152">
                  <c:v>0.0100499489492969</c:v>
                </c:pt>
                <c:pt idx="153">
                  <c:v>0.00501939981106236</c:v>
                </c:pt>
                <c:pt idx="154">
                  <c:v>0.00321236053442542</c:v>
                </c:pt>
                <c:pt idx="155">
                  <c:v>-0.00127844984424552</c:v>
                </c:pt>
                <c:pt idx="156">
                  <c:v>0.000832422972012025</c:v>
                </c:pt>
                <c:pt idx="157">
                  <c:v>0.00768388847883194</c:v>
                </c:pt>
                <c:pt idx="158">
                  <c:v>0.00808743036431725</c:v>
                </c:pt>
                <c:pt idx="159">
                  <c:v>0.00740097351353785</c:v>
                </c:pt>
                <c:pt idx="160">
                  <c:v>0.00501939981106236</c:v>
                </c:pt>
                <c:pt idx="161">
                  <c:v>0.00439065736371713</c:v>
                </c:pt>
                <c:pt idx="162">
                  <c:v>-9.19347498062884E-5</c:v>
                </c:pt>
                <c:pt idx="163">
                  <c:v>-0.000309802596269559</c:v>
                </c:pt>
                <c:pt idx="164">
                  <c:v>0.00541493674850235</c:v>
                </c:pt>
                <c:pt idx="165">
                  <c:v>-0.000362409935517061</c:v>
                </c:pt>
                <c:pt idx="166">
                  <c:v>-0.00580768039583734</c:v>
                </c:pt>
                <c:pt idx="167">
                  <c:v>-0.00106811236910076</c:v>
                </c:pt>
                <c:pt idx="168">
                  <c:v>0.00383327775707265</c:v>
                </c:pt>
                <c:pt idx="169">
                  <c:v>0.00998959377634944</c:v>
                </c:pt>
                <c:pt idx="170">
                  <c:v>0.0125586353221161</c:v>
                </c:pt>
                <c:pt idx="171">
                  <c:v>0.0119085824816807</c:v>
                </c:pt>
                <c:pt idx="172">
                  <c:v>0.0152108258684285</c:v>
                </c:pt>
                <c:pt idx="173">
                  <c:v>0.0219430344248601</c:v>
                </c:pt>
                <c:pt idx="174">
                  <c:v>0.0207353405473092</c:v>
                </c:pt>
                <c:pt idx="175">
                  <c:v>0.00921942050830759</c:v>
                </c:pt>
                <c:pt idx="176">
                  <c:v>0.00939295831509357</c:v>
                </c:pt>
                <c:pt idx="177">
                  <c:v>0.00562212445533783</c:v>
                </c:pt>
                <c:pt idx="178">
                  <c:v>0.0100950543211824</c:v>
                </c:pt>
                <c:pt idx="179">
                  <c:v>0.0117422874146658</c:v>
                </c:pt>
                <c:pt idx="180">
                  <c:v>0.011848168938835</c:v>
                </c:pt>
                <c:pt idx="181">
                  <c:v>0.0155554204082757</c:v>
                </c:pt>
                <c:pt idx="182">
                  <c:v>0.018595012477236</c:v>
                </c:pt>
                <c:pt idx="183">
                  <c:v>0.0165667823912741</c:v>
                </c:pt>
                <c:pt idx="184">
                  <c:v>0.0146015098523966</c:v>
                </c:pt>
                <c:pt idx="185">
                  <c:v>0.0145787415031422</c:v>
                </c:pt>
                <c:pt idx="186">
                  <c:v>0.0140717276321016</c:v>
                </c:pt>
                <c:pt idx="187">
                  <c:v>0.0126986804617104</c:v>
                </c:pt>
                <c:pt idx="188">
                  <c:v>0.0100197711259469</c:v>
                </c:pt>
                <c:pt idx="189">
                  <c:v>0.0107295621620294</c:v>
                </c:pt>
                <c:pt idx="190">
                  <c:v>0.0133490004059853</c:v>
                </c:pt>
                <c:pt idx="191">
                  <c:v>0.0150367623713268</c:v>
                </c:pt>
                <c:pt idx="192">
                  <c:v>0.0131071766119311</c:v>
                </c:pt>
                <c:pt idx="193">
                  <c:v>0.0153549688649455</c:v>
                </c:pt>
                <c:pt idx="194">
                  <c:v>0.0156992637614723</c:v>
                </c:pt>
                <c:pt idx="195">
                  <c:v>0.0135684232940156</c:v>
                </c:pt>
                <c:pt idx="196">
                  <c:v>0.00921552825118832</c:v>
                </c:pt>
                <c:pt idx="197">
                  <c:v>0.00909487219020022</c:v>
                </c:pt>
                <c:pt idx="198">
                  <c:v>0.0132014322716198</c:v>
                </c:pt>
                <c:pt idx="199">
                  <c:v>0.0160289724472729</c:v>
                </c:pt>
                <c:pt idx="200">
                  <c:v>0.0151353421946991</c:v>
                </c:pt>
                <c:pt idx="201">
                  <c:v>0.0209060038043276</c:v>
                </c:pt>
                <c:pt idx="202">
                  <c:v>0.0243950199467853</c:v>
                </c:pt>
                <c:pt idx="203">
                  <c:v>0.0200975265841135</c:v>
                </c:pt>
                <c:pt idx="204">
                  <c:v>0.0147264153030435</c:v>
                </c:pt>
                <c:pt idx="205">
                  <c:v>0.0119917354076535</c:v>
                </c:pt>
                <c:pt idx="206">
                  <c:v>0.0104238038525462</c:v>
                </c:pt>
                <c:pt idx="207">
                  <c:v>0.00973651207274972</c:v>
                </c:pt>
                <c:pt idx="208">
                  <c:v>0.00690329985727889</c:v>
                </c:pt>
                <c:pt idx="209">
                  <c:v>0.00481227713467103</c:v>
                </c:pt>
                <c:pt idx="210">
                  <c:v>0.00891001066241648</c:v>
                </c:pt>
                <c:pt idx="211">
                  <c:v>0.010680546676213</c:v>
                </c:pt>
                <c:pt idx="212">
                  <c:v>0.0137313000182409</c:v>
                </c:pt>
                <c:pt idx="213">
                  <c:v>0.0130503004306708</c:v>
                </c:pt>
                <c:pt idx="214">
                  <c:v>0.0140489655498959</c:v>
                </c:pt>
                <c:pt idx="215">
                  <c:v>0.0175825850647819</c:v>
                </c:pt>
                <c:pt idx="216">
                  <c:v>0.0161917320017637</c:v>
                </c:pt>
                <c:pt idx="217">
                  <c:v>0.0150026022243042</c:v>
                </c:pt>
                <c:pt idx="218">
                  <c:v>0.0196836313813837</c:v>
                </c:pt>
                <c:pt idx="219">
                  <c:v>0.0215933782051647</c:v>
                </c:pt>
                <c:pt idx="220">
                  <c:v>0.0233266100373539</c:v>
                </c:pt>
                <c:pt idx="221">
                  <c:v>0.0223988906774304</c:v>
                </c:pt>
                <c:pt idx="222">
                  <c:v>0.0266255850107546</c:v>
                </c:pt>
                <c:pt idx="223">
                  <c:v>0.0268010254428126</c:v>
                </c:pt>
                <c:pt idx="224">
                  <c:v>0.0262066872715447</c:v>
                </c:pt>
                <c:pt idx="225">
                  <c:v>0.025829757011524</c:v>
                </c:pt>
                <c:pt idx="226">
                  <c:v>0.0214530111929916</c:v>
                </c:pt>
                <c:pt idx="227">
                  <c:v>0.0243113299037097</c:v>
                </c:pt>
                <c:pt idx="228">
                  <c:v>0.0258032568720439</c:v>
                </c:pt>
                <c:pt idx="229">
                  <c:v>0.0256851557361135</c:v>
                </c:pt>
                <c:pt idx="230">
                  <c:v>0.0287024340944475</c:v>
                </c:pt>
                <c:pt idx="231">
                  <c:v>0.0291104033620546</c:v>
                </c:pt>
                <c:pt idx="232">
                  <c:v>0.0269571677425247</c:v>
                </c:pt>
                <c:pt idx="233">
                  <c:v>0.023375948456517</c:v>
                </c:pt>
                <c:pt idx="234">
                  <c:v>0.0196229733593283</c:v>
                </c:pt>
                <c:pt idx="235">
                  <c:v>0.0171770465158096</c:v>
                </c:pt>
                <c:pt idx="236">
                  <c:v>0.0190386669836422</c:v>
                </c:pt>
                <c:pt idx="237">
                  <c:v>0.0186025090964343</c:v>
                </c:pt>
                <c:pt idx="238">
                  <c:v>0.0205376119589724</c:v>
                </c:pt>
                <c:pt idx="239">
                  <c:v>0.0207085840071786</c:v>
                </c:pt>
                <c:pt idx="240">
                  <c:v>0.0200861098427172</c:v>
                </c:pt>
                <c:pt idx="241">
                  <c:v>0.0219619718657893</c:v>
                </c:pt>
                <c:pt idx="242">
                  <c:v>0.0222545463084702</c:v>
                </c:pt>
                <c:pt idx="243">
                  <c:v>0.0244332701204546</c:v>
                </c:pt>
                <c:pt idx="244">
                  <c:v>0.0267133032339535</c:v>
                </c:pt>
                <c:pt idx="245">
                  <c:v>0.0230867975512554</c:v>
                </c:pt>
                <c:pt idx="246">
                  <c:v>0.0234824714662367</c:v>
                </c:pt>
                <c:pt idx="247">
                  <c:v>0.021912669606047</c:v>
                </c:pt>
                <c:pt idx="248">
                  <c:v>0.0256393566861579</c:v>
                </c:pt>
                <c:pt idx="249">
                  <c:v>0.02731500055219</c:v>
                </c:pt>
                <c:pt idx="250">
                  <c:v>0.0249240511599957</c:v>
                </c:pt>
                <c:pt idx="251">
                  <c:v>0.0210198964867247</c:v>
                </c:pt>
                <c:pt idx="252">
                  <c:v>0.0214455034779304</c:v>
                </c:pt>
                <c:pt idx="253">
                  <c:v>0.0193118864150796</c:v>
                </c:pt>
                <c:pt idx="254">
                  <c:v>0.0180866142097331</c:v>
                </c:pt>
                <c:pt idx="255">
                  <c:v>0.0169344156865359</c:v>
                </c:pt>
                <c:pt idx="256">
                  <c:v>0.0190728987990152</c:v>
                </c:pt>
                <c:pt idx="257">
                  <c:v>0.0229577554869724</c:v>
                </c:pt>
                <c:pt idx="258">
                  <c:v>0.0232161749708961</c:v>
                </c:pt>
                <c:pt idx="259">
                  <c:v>0.0223495772458411</c:v>
                </c:pt>
                <c:pt idx="260">
                  <c:v>0.0211948278647962</c:v>
                </c:pt>
                <c:pt idx="261">
                  <c:v>0.0188261173233508</c:v>
                </c:pt>
                <c:pt idx="262">
                  <c:v>0.0206136339171969</c:v>
                </c:pt>
                <c:pt idx="263">
                  <c:v>0.0177076840661465</c:v>
                </c:pt>
                <c:pt idx="264">
                  <c:v>0.0163965030644775</c:v>
                </c:pt>
                <c:pt idx="265">
                  <c:v>0.0211148665899681</c:v>
                </c:pt>
                <c:pt idx="266">
                  <c:v>0.0199644441993669</c:v>
                </c:pt>
                <c:pt idx="267">
                  <c:v>0.0217301642642051</c:v>
                </c:pt>
                <c:pt idx="268">
                  <c:v>0.0225282219583422</c:v>
                </c:pt>
                <c:pt idx="269">
                  <c:v>0.0210277288955432</c:v>
                </c:pt>
                <c:pt idx="270">
                  <c:v>0.0190654003493442</c:v>
                </c:pt>
                <c:pt idx="271">
                  <c:v>0.0169458137660188</c:v>
                </c:pt>
                <c:pt idx="272">
                  <c:v>0.0190461653292773</c:v>
                </c:pt>
                <c:pt idx="273">
                  <c:v>0.0224710669136519</c:v>
                </c:pt>
                <c:pt idx="274">
                  <c:v>0.0203063017807485</c:v>
                </c:pt>
                <c:pt idx="275">
                  <c:v>0.0209024141730043</c:v>
                </c:pt>
                <c:pt idx="276">
                  <c:v>0.0216544247222394</c:v>
                </c:pt>
                <c:pt idx="277">
                  <c:v>0.0177151772329922</c:v>
                </c:pt>
                <c:pt idx="278">
                  <c:v>0.0126720353574217</c:v>
                </c:pt>
                <c:pt idx="279">
                  <c:v>0.0118783754730383</c:v>
                </c:pt>
                <c:pt idx="280">
                  <c:v>0.00846447017072016</c:v>
                </c:pt>
                <c:pt idx="281">
                  <c:v>0.006575475948003</c:v>
                </c:pt>
                <c:pt idx="282">
                  <c:v>0.00754809705857884</c:v>
                </c:pt>
                <c:pt idx="283">
                  <c:v>0.00922688068981925</c:v>
                </c:pt>
                <c:pt idx="284">
                  <c:v>0.0118026976314685</c:v>
                </c:pt>
                <c:pt idx="285">
                  <c:v>0.0122753269146205</c:v>
                </c:pt>
                <c:pt idx="286">
                  <c:v>0.0111451078690208</c:v>
                </c:pt>
                <c:pt idx="287">
                  <c:v>0.0095704047602787</c:v>
                </c:pt>
                <c:pt idx="288">
                  <c:v>0.00763851557613781</c:v>
                </c:pt>
                <c:pt idx="289">
                  <c:v>0.0078799765592219</c:v>
                </c:pt>
                <c:pt idx="290">
                  <c:v>0.00726909039790513</c:v>
                </c:pt>
                <c:pt idx="291">
                  <c:v>0.0090984398682683</c:v>
                </c:pt>
                <c:pt idx="292">
                  <c:v>0.0162903709874929</c:v>
                </c:pt>
                <c:pt idx="293">
                  <c:v>0.0234063363227879</c:v>
                </c:pt>
                <c:pt idx="294">
                  <c:v>0.0363353841420859</c:v>
                </c:pt>
                <c:pt idx="295">
                  <c:v>0.0224028096797251</c:v>
                </c:pt>
                <c:pt idx="296">
                  <c:v>0.0172301362631515</c:v>
                </c:pt>
                <c:pt idx="297">
                  <c:v>0.0212819731124898</c:v>
                </c:pt>
                <c:pt idx="298">
                  <c:v>0.018230972641768</c:v>
                </c:pt>
                <c:pt idx="299">
                  <c:v>0.0223760299894398</c:v>
                </c:pt>
                <c:pt idx="300">
                  <c:v>0.0216087212655771</c:v>
                </c:pt>
                <c:pt idx="301">
                  <c:v>0.0269303247712163</c:v>
                </c:pt>
                <c:pt idx="302">
                  <c:v>0.0233187682856357</c:v>
                </c:pt>
                <c:pt idx="303">
                  <c:v>0.0187619006426898</c:v>
                </c:pt>
                <c:pt idx="304">
                  <c:v>0.0193992726436831</c:v>
                </c:pt>
                <c:pt idx="305">
                  <c:v>0.0180374109860075</c:v>
                </c:pt>
                <c:pt idx="306">
                  <c:v>0.0148022082391321</c:v>
                </c:pt>
                <c:pt idx="307">
                  <c:v>0.013977104171496</c:v>
                </c:pt>
                <c:pt idx="308">
                  <c:v>0.0118819483202883</c:v>
                </c:pt>
                <c:pt idx="309">
                  <c:v>0.0122863725615883</c:v>
                </c:pt>
                <c:pt idx="310">
                  <c:v>0.0112850501131541</c:v>
                </c:pt>
                <c:pt idx="311">
                  <c:v>0.0101142000867633</c:v>
                </c:pt>
                <c:pt idx="312">
                  <c:v>0.0113113513005874</c:v>
                </c:pt>
                <c:pt idx="313">
                  <c:v>0.0131676297108516</c:v>
                </c:pt>
                <c:pt idx="314">
                  <c:v>0.0104539880191408</c:v>
                </c:pt>
                <c:pt idx="315">
                  <c:v>0.00913995515454191</c:v>
                </c:pt>
                <c:pt idx="316">
                  <c:v>0.011232124122603</c:v>
                </c:pt>
                <c:pt idx="317">
                  <c:v>0.00734815437286951</c:v>
                </c:pt>
                <c:pt idx="318">
                  <c:v>0.00591578658124403</c:v>
                </c:pt>
                <c:pt idx="319">
                  <c:v>0.012505674272079</c:v>
                </c:pt>
                <c:pt idx="320">
                  <c:v>0.00786863207524346</c:v>
                </c:pt>
                <c:pt idx="321">
                  <c:v>0.0151730836615513</c:v>
                </c:pt>
                <c:pt idx="322">
                  <c:v>0.0147338968764092</c:v>
                </c:pt>
                <c:pt idx="323">
                  <c:v>0.0160820305504528</c:v>
                </c:pt>
                <c:pt idx="324">
                  <c:v>0.0213580244313181</c:v>
                </c:pt>
                <c:pt idx="325">
                  <c:v>0.0251598404691951</c:v>
                </c:pt>
                <c:pt idx="326">
                  <c:v>0.0248439351369898</c:v>
                </c:pt>
                <c:pt idx="327">
                  <c:v>0.0228777210761883</c:v>
                </c:pt>
                <c:pt idx="328">
                  <c:v>0.0199419385280444</c:v>
                </c:pt>
                <c:pt idx="329">
                  <c:v>0.0201239484449962</c:v>
                </c:pt>
                <c:pt idx="330">
                  <c:v>0.0189059836941823</c:v>
                </c:pt>
                <c:pt idx="331">
                  <c:v>0.019050077521193</c:v>
                </c:pt>
                <c:pt idx="332">
                  <c:v>0.0227372605476659</c:v>
                </c:pt>
                <c:pt idx="333">
                  <c:v>0.0210616697014858</c:v>
                </c:pt>
                <c:pt idx="334">
                  <c:v>0.0179465023755885</c:v>
                </c:pt>
                <c:pt idx="335">
                  <c:v>0.0170366751548365</c:v>
                </c:pt>
                <c:pt idx="336">
                  <c:v>0.0139959634590383</c:v>
                </c:pt>
                <c:pt idx="337">
                  <c:v>0.0130766257683974</c:v>
                </c:pt>
                <c:pt idx="338">
                  <c:v>0.0132846411054044</c:v>
                </c:pt>
                <c:pt idx="339">
                  <c:v>0.0126531890430908</c:v>
                </c:pt>
                <c:pt idx="340">
                  <c:v>0.00906470935850745</c:v>
                </c:pt>
                <c:pt idx="341">
                  <c:v>0.0134702487751452</c:v>
                </c:pt>
                <c:pt idx="342">
                  <c:v>0.0115003407819683</c:v>
                </c:pt>
                <c:pt idx="343">
                  <c:v>0.00880785797299177</c:v>
                </c:pt>
                <c:pt idx="344">
                  <c:v>0.0126343429134037</c:v>
                </c:pt>
                <c:pt idx="345">
                  <c:v>0.0113795412396702</c:v>
                </c:pt>
                <c:pt idx="346">
                  <c:v>0.00969887712703121</c:v>
                </c:pt>
                <c:pt idx="347">
                  <c:v>0.00518867446664162</c:v>
                </c:pt>
                <c:pt idx="348">
                  <c:v>0.00310727723818305</c:v>
                </c:pt>
                <c:pt idx="349">
                  <c:v>-0.00020845678157233</c:v>
                </c:pt>
                <c:pt idx="350">
                  <c:v>-0.000358537051793117</c:v>
                </c:pt>
                <c:pt idx="351">
                  <c:v>0.000715844755276862</c:v>
                </c:pt>
                <c:pt idx="352">
                  <c:v>0.00412310789155779</c:v>
                </c:pt>
                <c:pt idx="353">
                  <c:v>0.00621370364349971</c:v>
                </c:pt>
                <c:pt idx="354">
                  <c:v>0.0110055004655254</c:v>
                </c:pt>
                <c:pt idx="355">
                  <c:v>0.0145559734232439</c:v>
                </c:pt>
                <c:pt idx="356">
                  <c:v>0.0113038830256089</c:v>
                </c:pt>
                <c:pt idx="357">
                  <c:v>0.0114133123905304</c:v>
                </c:pt>
                <c:pt idx="358">
                  <c:v>0.0142723707744765</c:v>
                </c:pt>
                <c:pt idx="359">
                  <c:v>0.0135609462504553</c:v>
                </c:pt>
                <c:pt idx="360">
                  <c:v>0.0156992637614723</c:v>
                </c:pt>
                <c:pt idx="361">
                  <c:v>0.0156351512560269</c:v>
                </c:pt>
                <c:pt idx="362">
                  <c:v>0.0113944784063249</c:v>
                </c:pt>
                <c:pt idx="363">
                  <c:v>0.00860810840516546</c:v>
                </c:pt>
                <c:pt idx="364">
                  <c:v>0.00679023963867742</c:v>
                </c:pt>
                <c:pt idx="365">
                  <c:v>0.00574644781157785</c:v>
                </c:pt>
                <c:pt idx="366">
                  <c:v>0.00249015027883459</c:v>
                </c:pt>
                <c:pt idx="367">
                  <c:v>0.00467668861088111</c:v>
                </c:pt>
                <c:pt idx="368">
                  <c:v>0.00800444615421902</c:v>
                </c:pt>
                <c:pt idx="369">
                  <c:v>0.000929953683681095</c:v>
                </c:pt>
                <c:pt idx="370">
                  <c:v>0.00453366765960039</c:v>
                </c:pt>
                <c:pt idx="371">
                  <c:v>0.00481583686693465</c:v>
                </c:pt>
                <c:pt idx="372">
                  <c:v>0.00887206760102454</c:v>
                </c:pt>
                <c:pt idx="373">
                  <c:v>0.00441686433550581</c:v>
                </c:pt>
                <c:pt idx="374">
                  <c:v>0.00435280348058997</c:v>
                </c:pt>
                <c:pt idx="375">
                  <c:v>0.00496664613343922</c:v>
                </c:pt>
                <c:pt idx="376">
                  <c:v>0.00396524855170988</c:v>
                </c:pt>
                <c:pt idx="377">
                  <c:v>0.00381096006389647</c:v>
                </c:pt>
                <c:pt idx="378">
                  <c:v>0.00678278891245787</c:v>
                </c:pt>
                <c:pt idx="379">
                  <c:v>0.0056972355205267</c:v>
                </c:pt>
                <c:pt idx="380">
                  <c:v>0.00274227874732169</c:v>
                </c:pt>
                <c:pt idx="381">
                  <c:v>0.000659334319726756</c:v>
                </c:pt>
                <c:pt idx="382">
                  <c:v>-0.00236299891269365</c:v>
                </c:pt>
                <c:pt idx="383">
                  <c:v>0.00405549851094244</c:v>
                </c:pt>
                <c:pt idx="384">
                  <c:v>0.00763462652005575</c:v>
                </c:pt>
                <c:pt idx="385">
                  <c:v>0.00822682597148461</c:v>
                </c:pt>
                <c:pt idx="386">
                  <c:v>0.0085251017050223</c:v>
                </c:pt>
                <c:pt idx="387">
                  <c:v>0.01054454336245</c:v>
                </c:pt>
                <c:pt idx="388">
                  <c:v>0.00897779115788211</c:v>
                </c:pt>
                <c:pt idx="389">
                  <c:v>0.0125134721265527</c:v>
                </c:pt>
                <c:pt idx="390">
                  <c:v>0.00967616674042526</c:v>
                </c:pt>
                <c:pt idx="391">
                  <c:v>0.00819667676211733</c:v>
                </c:pt>
                <c:pt idx="392">
                  <c:v>0.011458774491734</c:v>
                </c:pt>
                <c:pt idx="393">
                  <c:v>0.00711810020892178</c:v>
                </c:pt>
                <c:pt idx="394">
                  <c:v>0.00386723996204408</c:v>
                </c:pt>
                <c:pt idx="395">
                  <c:v>0.00916655135610167</c:v>
                </c:pt>
                <c:pt idx="396">
                  <c:v>0.00713689233255943</c:v>
                </c:pt>
                <c:pt idx="397">
                  <c:v>0.0134965798597939</c:v>
                </c:pt>
                <c:pt idx="398">
                  <c:v>0.0157220453689204</c:v>
                </c:pt>
                <c:pt idx="399">
                  <c:v>0.0219051601009519</c:v>
                </c:pt>
                <c:pt idx="400">
                  <c:v>0.0246196279666253</c:v>
                </c:pt>
                <c:pt idx="401">
                  <c:v>0.0232883817988343</c:v>
                </c:pt>
                <c:pt idx="402">
                  <c:v>0.0246765197371741</c:v>
                </c:pt>
                <c:pt idx="403">
                  <c:v>0.0209820402927026</c:v>
                </c:pt>
                <c:pt idx="404">
                  <c:v>0.019827783373171</c:v>
                </c:pt>
                <c:pt idx="405">
                  <c:v>0.0199683582559902</c:v>
                </c:pt>
                <c:pt idx="406">
                  <c:v>0.0137348763085905</c:v>
                </c:pt>
                <c:pt idx="407">
                  <c:v>0.0139468646651948</c:v>
                </c:pt>
                <c:pt idx="408">
                  <c:v>0.00877769964577934</c:v>
                </c:pt>
                <c:pt idx="409">
                  <c:v>0.00373559933663525</c:v>
                </c:pt>
                <c:pt idx="410">
                  <c:v>0.00311471371300831</c:v>
                </c:pt>
                <c:pt idx="411">
                  <c:v>-0.00521575468824187</c:v>
                </c:pt>
                <c:pt idx="412">
                  <c:v>-0.00245681596911273</c:v>
                </c:pt>
                <c:pt idx="413">
                  <c:v>-0.00247938296053052</c:v>
                </c:pt>
                <c:pt idx="414">
                  <c:v>0.00226067752790726</c:v>
                </c:pt>
                <c:pt idx="415">
                  <c:v>-0.000309802596269559</c:v>
                </c:pt>
                <c:pt idx="416">
                  <c:v>0.00214045769182736</c:v>
                </c:pt>
                <c:pt idx="417">
                  <c:v>0.00435668589578464</c:v>
                </c:pt>
                <c:pt idx="418">
                  <c:v>-0.000110656218566874</c:v>
                </c:pt>
                <c:pt idx="419">
                  <c:v>-0.000204583586827844</c:v>
                </c:pt>
                <c:pt idx="420">
                  <c:v>0.000242500215365204</c:v>
                </c:pt>
                <c:pt idx="421">
                  <c:v>-0.000242024141588804</c:v>
                </c:pt>
                <c:pt idx="422">
                  <c:v>0.00159891550606606</c:v>
                </c:pt>
                <c:pt idx="423">
                  <c:v>-0.000223303955606102</c:v>
                </c:pt>
                <c:pt idx="424">
                  <c:v>0.00270445736475855</c:v>
                </c:pt>
                <c:pt idx="425">
                  <c:v>0.00398400984257074</c:v>
                </c:pt>
                <c:pt idx="426">
                  <c:v>0.00775162573477006</c:v>
                </c:pt>
                <c:pt idx="427">
                  <c:v>0.00998959377634944</c:v>
                </c:pt>
                <c:pt idx="428">
                  <c:v>0.0126947811551026</c:v>
                </c:pt>
                <c:pt idx="429">
                  <c:v>0.00958532787722932</c:v>
                </c:pt>
                <c:pt idx="430">
                  <c:v>0.00952498729117712</c:v>
                </c:pt>
                <c:pt idx="431">
                  <c:v>0.00778954667679343</c:v>
                </c:pt>
                <c:pt idx="432">
                  <c:v>0.00541105219252325</c:v>
                </c:pt>
                <c:pt idx="433">
                  <c:v>0.0056143545128422</c:v>
                </c:pt>
                <c:pt idx="434">
                  <c:v>0.0082459531345247</c:v>
                </c:pt>
                <c:pt idx="435">
                  <c:v>0.00746870079436235</c:v>
                </c:pt>
                <c:pt idx="436">
                  <c:v>0.00732547175209186</c:v>
                </c:pt>
                <c:pt idx="437">
                  <c:v>0.015165600380858</c:v>
                </c:pt>
                <c:pt idx="438">
                  <c:v>0.0113191443140983</c:v>
                </c:pt>
                <c:pt idx="439">
                  <c:v>0.0123393275736539</c:v>
                </c:pt>
                <c:pt idx="440">
                  <c:v>0.00531685411614546</c:v>
                </c:pt>
                <c:pt idx="441">
                  <c:v>0.00536573295347287</c:v>
                </c:pt>
                <c:pt idx="442">
                  <c:v>0.00366024156851896</c:v>
                </c:pt>
                <c:pt idx="443">
                  <c:v>0.00189971749860129</c:v>
                </c:pt>
                <c:pt idx="444">
                  <c:v>0.00216663394999994</c:v>
                </c:pt>
                <c:pt idx="445">
                  <c:v>-0.00252419376987367</c:v>
                </c:pt>
                <c:pt idx="446">
                  <c:v>-0.00268182922414084</c:v>
                </c:pt>
                <c:pt idx="447">
                  <c:v>0.00154270210537577</c:v>
                </c:pt>
                <c:pt idx="448">
                  <c:v>0.00685438186852005</c:v>
                </c:pt>
                <c:pt idx="449">
                  <c:v>0.00655280245009448</c:v>
                </c:pt>
                <c:pt idx="450">
                  <c:v>0.00856660460688241</c:v>
                </c:pt>
                <c:pt idx="451">
                  <c:v>0.00974397426159434</c:v>
                </c:pt>
                <c:pt idx="452">
                  <c:v>0.0101064119557233</c:v>
                </c:pt>
                <c:pt idx="453">
                  <c:v>0.00889087688824697</c:v>
                </c:pt>
                <c:pt idx="454">
                  <c:v>0.00925704606686128</c:v>
                </c:pt>
                <c:pt idx="455">
                  <c:v>0.0108506455062183</c:v>
                </c:pt>
                <c:pt idx="456">
                  <c:v>0.0108620076054575</c:v>
                </c:pt>
                <c:pt idx="457">
                  <c:v>0.0107597511294211</c:v>
                </c:pt>
                <c:pt idx="458">
                  <c:v>0.0112736855138396</c:v>
                </c:pt>
                <c:pt idx="459">
                  <c:v>0.0116818790954225</c:v>
                </c:pt>
                <c:pt idx="460">
                  <c:v>0.0107597511294211</c:v>
                </c:pt>
                <c:pt idx="461">
                  <c:v>0.00779700130898542</c:v>
                </c:pt>
                <c:pt idx="462">
                  <c:v>0.00773282759656135</c:v>
                </c:pt>
                <c:pt idx="463">
                  <c:v>0.00838925081931352</c:v>
                </c:pt>
                <c:pt idx="464">
                  <c:v>0.0112132919129393</c:v>
                </c:pt>
                <c:pt idx="465">
                  <c:v>0.006861832872469</c:v>
                </c:pt>
                <c:pt idx="466">
                  <c:v>0.00670731144587799</c:v>
                </c:pt>
                <c:pt idx="467">
                  <c:v>0.00767254515269311</c:v>
                </c:pt>
                <c:pt idx="468">
                  <c:v>0.0052378737241705</c:v>
                </c:pt>
                <c:pt idx="469">
                  <c:v>0.00362628302646639</c:v>
                </c:pt>
                <c:pt idx="470">
                  <c:v>0.00207291813223431</c:v>
                </c:pt>
                <c:pt idx="471">
                  <c:v>-0.000298506353560324</c:v>
                </c:pt>
                <c:pt idx="472">
                  <c:v>0.00106915345617731</c:v>
                </c:pt>
                <c:pt idx="473">
                  <c:v>0.0018434952819586</c:v>
                </c:pt>
                <c:pt idx="474">
                  <c:v>-0.00170647338732222</c:v>
                </c:pt>
                <c:pt idx="475">
                  <c:v>-0.000681573210227437</c:v>
                </c:pt>
                <c:pt idx="476">
                  <c:v>0.00158760808045866</c:v>
                </c:pt>
                <c:pt idx="477">
                  <c:v>0.00370163946112001</c:v>
                </c:pt>
                <c:pt idx="478">
                  <c:v>0.0074424521389842</c:v>
                </c:pt>
                <c:pt idx="479">
                  <c:v>0.00736694874727428</c:v>
                </c:pt>
                <c:pt idx="480">
                  <c:v>0.00650000662801808</c:v>
                </c:pt>
                <c:pt idx="481">
                  <c:v>0.00490645045619509</c:v>
                </c:pt>
                <c:pt idx="482">
                  <c:v>0.00379575830554568</c:v>
                </c:pt>
                <c:pt idx="483">
                  <c:v>0.0034458277128997</c:v>
                </c:pt>
                <c:pt idx="484">
                  <c:v>0.00681647938288909</c:v>
                </c:pt>
                <c:pt idx="485">
                  <c:v>0.0115380110085699</c:v>
                </c:pt>
                <c:pt idx="486">
                  <c:v>0.00545637250131481</c:v>
                </c:pt>
                <c:pt idx="487">
                  <c:v>0.0025728964824876</c:v>
                </c:pt>
                <c:pt idx="488">
                  <c:v>-0.00348431171230823</c:v>
                </c:pt>
                <c:pt idx="489">
                  <c:v>-0.00259543757523861</c:v>
                </c:pt>
                <c:pt idx="490">
                  <c:v>-0.00208925897923562</c:v>
                </c:pt>
                <c:pt idx="491">
                  <c:v>-0.00173646693161311</c:v>
                </c:pt>
                <c:pt idx="492">
                  <c:v>-0.000944221827893443</c:v>
                </c:pt>
                <c:pt idx="493">
                  <c:v>0.00191102676423904</c:v>
                </c:pt>
                <c:pt idx="494">
                  <c:v>0.00266695997789235</c:v>
                </c:pt>
                <c:pt idx="495">
                  <c:v>0.00149004391992458</c:v>
                </c:pt>
                <c:pt idx="496">
                  <c:v>-0.00307183257986798</c:v>
                </c:pt>
                <c:pt idx="497">
                  <c:v>-0.00322555588857076</c:v>
                </c:pt>
                <c:pt idx="498">
                  <c:v>-0.00612207655801056</c:v>
                </c:pt>
                <c:pt idx="499">
                  <c:v>-0.00847952779324767</c:v>
                </c:pt>
                <c:pt idx="500">
                  <c:v>-0.0115622412861409</c:v>
                </c:pt>
                <c:pt idx="501">
                  <c:v>-0.0128125338541674</c:v>
                </c:pt>
                <c:pt idx="502">
                  <c:v>-0.0135066094545806</c:v>
                </c:pt>
                <c:pt idx="503">
                  <c:v>-0.0122006406124924</c:v>
                </c:pt>
                <c:pt idx="504">
                  <c:v>-0.0118384794266215</c:v>
                </c:pt>
                <c:pt idx="505">
                  <c:v>-0.0119283043663918</c:v>
                </c:pt>
                <c:pt idx="506">
                  <c:v>-0.0120402588279882</c:v>
                </c:pt>
                <c:pt idx="507">
                  <c:v>-0.00786624614926312</c:v>
                </c:pt>
                <c:pt idx="508">
                  <c:v>-0.00801958499135358</c:v>
                </c:pt>
                <c:pt idx="509">
                  <c:v>-0.00340568972904176</c:v>
                </c:pt>
                <c:pt idx="510">
                  <c:v>-0.00153359821890131</c:v>
                </c:pt>
                <c:pt idx="511">
                  <c:v>0.00152008798358993</c:v>
                </c:pt>
                <c:pt idx="512">
                  <c:v>-0.00136490088585717</c:v>
                </c:pt>
                <c:pt idx="513">
                  <c:v>0.00141122087166101</c:v>
                </c:pt>
                <c:pt idx="514">
                  <c:v>0.000242500215365204</c:v>
                </c:pt>
                <c:pt idx="515">
                  <c:v>0.000587972091933952</c:v>
                </c:pt>
                <c:pt idx="516">
                  <c:v>0.00165933059527434</c:v>
                </c:pt>
                <c:pt idx="517">
                  <c:v>0.00259940188050889</c:v>
                </c:pt>
                <c:pt idx="518">
                  <c:v>0.00262558440147931</c:v>
                </c:pt>
                <c:pt idx="519">
                  <c:v>0.00172685559400021</c:v>
                </c:pt>
                <c:pt idx="520">
                  <c:v>0.00164802281350473</c:v>
                </c:pt>
                <c:pt idx="521">
                  <c:v>0.00610424613436455</c:v>
                </c:pt>
                <c:pt idx="522">
                  <c:v>0.0108051977806918</c:v>
                </c:pt>
                <c:pt idx="523">
                  <c:v>0.0112395921188861</c:v>
                </c:pt>
                <c:pt idx="524">
                  <c:v>0.00926839875073737</c:v>
                </c:pt>
                <c:pt idx="525">
                  <c:v>0.00695221909193666</c:v>
                </c:pt>
                <c:pt idx="526">
                  <c:v>0.00452234292644871</c:v>
                </c:pt>
                <c:pt idx="527">
                  <c:v>0.000426528888427757</c:v>
                </c:pt>
                <c:pt idx="528">
                  <c:v>-0.00203282951438233</c:v>
                </c:pt>
                <c:pt idx="529">
                  <c:v>-0.0044065901190149</c:v>
                </c:pt>
                <c:pt idx="530">
                  <c:v>-0.00412154623996219</c:v>
                </c:pt>
                <c:pt idx="531">
                  <c:v>5.81663925820486E-5</c:v>
                </c:pt>
                <c:pt idx="532">
                  <c:v>-0.00138748073953643</c:v>
                </c:pt>
                <c:pt idx="533">
                  <c:v>0.00183961794844789</c:v>
                </c:pt>
                <c:pt idx="534">
                  <c:v>0.00287773066938701</c:v>
                </c:pt>
                <c:pt idx="535">
                  <c:v>0.00171167033926078</c:v>
                </c:pt>
                <c:pt idx="536">
                  <c:v>0.00347978306182872</c:v>
                </c:pt>
                <c:pt idx="537">
                  <c:v>0.00548259402563689</c:v>
                </c:pt>
                <c:pt idx="538">
                  <c:v>0.00936279080479973</c:v>
                </c:pt>
                <c:pt idx="539">
                  <c:v>0.00830981978704637</c:v>
                </c:pt>
                <c:pt idx="540">
                  <c:v>0.0088344495788748</c:v>
                </c:pt>
                <c:pt idx="541">
                  <c:v>0.00809877614031018</c:v>
                </c:pt>
                <c:pt idx="542">
                  <c:v>0.000742001577811901</c:v>
                </c:pt>
                <c:pt idx="543">
                  <c:v>-0.00114328163266641</c:v>
                </c:pt>
                <c:pt idx="544">
                  <c:v>-0.00193899169653022</c:v>
                </c:pt>
                <c:pt idx="545">
                  <c:v>-0.00258447716222365</c:v>
                </c:pt>
                <c:pt idx="546">
                  <c:v>-0.00445908509982828</c:v>
                </c:pt>
                <c:pt idx="547">
                  <c:v>-0.00711802066621159</c:v>
                </c:pt>
                <c:pt idx="548">
                  <c:v>-0.00935057686489182</c:v>
                </c:pt>
                <c:pt idx="549">
                  <c:v>-0.0100943976640275</c:v>
                </c:pt>
                <c:pt idx="550">
                  <c:v>-0.00989626641937402</c:v>
                </c:pt>
                <c:pt idx="551">
                  <c:v>-0.0117489710912353</c:v>
                </c:pt>
                <c:pt idx="552">
                  <c:v>-0.0124431123139126</c:v>
                </c:pt>
                <c:pt idx="553">
                  <c:v>-0.0129654765552543</c:v>
                </c:pt>
                <c:pt idx="554">
                  <c:v>-0.0161565231539154</c:v>
                </c:pt>
                <c:pt idx="555">
                  <c:v>-0.0182672867120237</c:v>
                </c:pt>
                <c:pt idx="556">
                  <c:v>-0.0174559522477851</c:v>
                </c:pt>
                <c:pt idx="557">
                  <c:v>-0.0157208356617784</c:v>
                </c:pt>
                <c:pt idx="558">
                  <c:v>-0.0147405755899785</c:v>
                </c:pt>
                <c:pt idx="559">
                  <c:v>-0.0170279199028802</c:v>
                </c:pt>
                <c:pt idx="560">
                  <c:v>-0.0178394363171388</c:v>
                </c:pt>
                <c:pt idx="561">
                  <c:v>-0.0157432467017173</c:v>
                </c:pt>
                <c:pt idx="562">
                  <c:v>-0.014393953595182</c:v>
                </c:pt>
                <c:pt idx="563">
                  <c:v>-0.012335030183702</c:v>
                </c:pt>
                <c:pt idx="564">
                  <c:v>-0.00678481023892185</c:v>
                </c:pt>
                <c:pt idx="565">
                  <c:v>-0.0071926312674182</c:v>
                </c:pt>
                <c:pt idx="566">
                  <c:v>-0.00704662331559547</c:v>
                </c:pt>
                <c:pt idx="567">
                  <c:v>-0.00491988418166489</c:v>
                </c:pt>
                <c:pt idx="568">
                  <c:v>0.00104654491725986</c:v>
                </c:pt>
                <c:pt idx="569">
                  <c:v>0.00590089194132748</c:v>
                </c:pt>
                <c:pt idx="570">
                  <c:v>0.00244522317098905</c:v>
                </c:pt>
                <c:pt idx="571">
                  <c:v>-0.00156004654981556</c:v>
                </c:pt>
                <c:pt idx="572">
                  <c:v>-0.00254675996773201</c:v>
                </c:pt>
                <c:pt idx="573">
                  <c:v>-0.00320331994665057</c:v>
                </c:pt>
                <c:pt idx="574">
                  <c:v>-0.00595732267504578</c:v>
                </c:pt>
                <c:pt idx="575">
                  <c:v>-0.00877870445255713</c:v>
                </c:pt>
                <c:pt idx="576">
                  <c:v>-0.0121781879728595</c:v>
                </c:pt>
                <c:pt idx="577">
                  <c:v>-0.0129654765552543</c:v>
                </c:pt>
                <c:pt idx="578">
                  <c:v>-0.0123238046862522</c:v>
                </c:pt>
                <c:pt idx="579">
                  <c:v>-0.0108379292431215</c:v>
                </c:pt>
                <c:pt idx="580">
                  <c:v>-0.0116780672482109</c:v>
                </c:pt>
                <c:pt idx="581">
                  <c:v>-0.0106658768361516</c:v>
                </c:pt>
                <c:pt idx="582">
                  <c:v>-0.00470253994029113</c:v>
                </c:pt>
                <c:pt idx="583">
                  <c:v>-0.0030795673806816</c:v>
                </c:pt>
                <c:pt idx="584">
                  <c:v>-0.0025167791039955</c:v>
                </c:pt>
                <c:pt idx="585">
                  <c:v>0.00278365684037629</c:v>
                </c:pt>
                <c:pt idx="586">
                  <c:v>-0.00170260321838089</c:v>
                </c:pt>
                <c:pt idx="587">
                  <c:v>-0.00352201045308753</c:v>
                </c:pt>
                <c:pt idx="588">
                  <c:v>-0.00717011975452042</c:v>
                </c:pt>
                <c:pt idx="589">
                  <c:v>-0.00590873044322704</c:v>
                </c:pt>
                <c:pt idx="590">
                  <c:v>-0.00660499402688685</c:v>
                </c:pt>
                <c:pt idx="591">
                  <c:v>-0.0080234424138208</c:v>
                </c:pt>
                <c:pt idx="592">
                  <c:v>-0.0102886555328205</c:v>
                </c:pt>
                <c:pt idx="593">
                  <c:v>-0.0101242600746225</c:v>
                </c:pt>
                <c:pt idx="594">
                  <c:v>-0.00871893713072103</c:v>
                </c:pt>
                <c:pt idx="595">
                  <c:v>-0.00682984206536696</c:v>
                </c:pt>
                <c:pt idx="596">
                  <c:v>-0.00583020793847932</c:v>
                </c:pt>
                <c:pt idx="597">
                  <c:v>-0.0053319655259183</c:v>
                </c:pt>
                <c:pt idx="598">
                  <c:v>0.000475283303280616</c:v>
                </c:pt>
                <c:pt idx="599">
                  <c:v>0.00281372117083745</c:v>
                </c:pt>
                <c:pt idx="600">
                  <c:v>0.000554067891689769</c:v>
                </c:pt>
                <c:pt idx="601">
                  <c:v>-0.00426036951903441</c:v>
                </c:pt>
                <c:pt idx="602">
                  <c:v>-0.00967595376945995</c:v>
                </c:pt>
                <c:pt idx="603">
                  <c:v>-0.0136780858272245</c:v>
                </c:pt>
                <c:pt idx="604">
                  <c:v>-0.0160300847828712</c:v>
                </c:pt>
                <c:pt idx="605">
                  <c:v>-0.0137450696128347</c:v>
                </c:pt>
                <c:pt idx="606">
                  <c:v>-0.0122266211948645</c:v>
                </c:pt>
                <c:pt idx="607">
                  <c:v>-0.0145730388017276</c:v>
                </c:pt>
                <c:pt idx="608">
                  <c:v>-0.00610341374436762</c:v>
                </c:pt>
                <c:pt idx="609">
                  <c:v>-0.00741708872582691</c:v>
                </c:pt>
                <c:pt idx="610">
                  <c:v>-0.00991135979729618</c:v>
                </c:pt>
                <c:pt idx="611">
                  <c:v>-0.00718523465667609</c:v>
                </c:pt>
                <c:pt idx="612">
                  <c:v>-0.00512207267324838</c:v>
                </c:pt>
                <c:pt idx="613">
                  <c:v>-0.00545943523023284</c:v>
                </c:pt>
                <c:pt idx="614">
                  <c:v>-0.00315079053706269</c:v>
                </c:pt>
                <c:pt idx="615">
                  <c:v>-0.00320686482425048</c:v>
                </c:pt>
                <c:pt idx="616">
                  <c:v>-0.00219792132482999</c:v>
                </c:pt>
                <c:pt idx="617">
                  <c:v>-0.00100068335410874</c:v>
                </c:pt>
                <c:pt idx="618">
                  <c:v>-0.00113199030054023</c:v>
                </c:pt>
                <c:pt idx="619">
                  <c:v>-0.00403167615319111</c:v>
                </c:pt>
                <c:pt idx="620">
                  <c:v>-0.0052682274911251</c:v>
                </c:pt>
                <c:pt idx="621">
                  <c:v>-0.00693083816585149</c:v>
                </c:pt>
                <c:pt idx="622">
                  <c:v>-0.00764923622060287</c:v>
                </c:pt>
                <c:pt idx="623">
                  <c:v>-0.0109871785843012</c:v>
                </c:pt>
                <c:pt idx="624">
                  <c:v>-0.00868519668890677</c:v>
                </c:pt>
                <c:pt idx="625">
                  <c:v>-0.0109162464793116</c:v>
                </c:pt>
                <c:pt idx="626">
                  <c:v>-0.00997494335798476</c:v>
                </c:pt>
                <c:pt idx="627">
                  <c:v>-0.00978418633324374</c:v>
                </c:pt>
                <c:pt idx="628">
                  <c:v>-0.0121483576293255</c:v>
                </c:pt>
                <c:pt idx="629">
                  <c:v>-0.0148414749776902</c:v>
                </c:pt>
                <c:pt idx="630">
                  <c:v>-0.0152213213683341</c:v>
                </c:pt>
                <c:pt idx="631">
                  <c:v>-0.0145134523859003</c:v>
                </c:pt>
                <c:pt idx="632">
                  <c:v>-0.0132229184862762</c:v>
                </c:pt>
                <c:pt idx="633">
                  <c:v>-0.0176421067661381</c:v>
                </c:pt>
                <c:pt idx="634">
                  <c:v>-0.0165514690933097</c:v>
                </c:pt>
                <c:pt idx="635">
                  <c:v>-0.0162198992374933</c:v>
                </c:pt>
                <c:pt idx="636">
                  <c:v>-0.013819742547847</c:v>
                </c:pt>
                <c:pt idx="637">
                  <c:v>-0.018750981064604</c:v>
                </c:pt>
                <c:pt idx="638">
                  <c:v>-0.0214344865970175</c:v>
                </c:pt>
                <c:pt idx="639">
                  <c:v>-0.0229309577469934</c:v>
                </c:pt>
                <c:pt idx="640">
                  <c:v>-0.0240217795260587</c:v>
                </c:pt>
                <c:pt idx="641">
                  <c:v>-0.0221512801408661</c:v>
                </c:pt>
                <c:pt idx="642">
                  <c:v>-0.0217278109233114</c:v>
                </c:pt>
                <c:pt idx="643">
                  <c:v>-0.0233834965899664</c:v>
                </c:pt>
                <c:pt idx="644">
                  <c:v>-0.023316850330116</c:v>
                </c:pt>
                <c:pt idx="645">
                  <c:v>-0.0222887996426677</c:v>
                </c:pt>
                <c:pt idx="646">
                  <c:v>-0.0221254343009942</c:v>
                </c:pt>
                <c:pt idx="647">
                  <c:v>-0.0203942418715104</c:v>
                </c:pt>
                <c:pt idx="648">
                  <c:v>-0.021991732324274</c:v>
                </c:pt>
                <c:pt idx="649">
                  <c:v>-0.0238027724648444</c:v>
                </c:pt>
                <c:pt idx="650">
                  <c:v>-0.0269311947584758</c:v>
                </c:pt>
                <c:pt idx="651">
                  <c:v>-0.0290411937459232</c:v>
                </c:pt>
                <c:pt idx="652">
                  <c:v>-0.032153724112439</c:v>
                </c:pt>
                <c:pt idx="653">
                  <c:v>-0.0308052051344982</c:v>
                </c:pt>
                <c:pt idx="654">
                  <c:v>-0.0321388057769893</c:v>
                </c:pt>
              </c:numCache>
            </c:numRef>
          </c:yVal>
          <c:smooth val="0"/>
        </c:ser>
        <c:ser>
          <c:idx val="1"/>
          <c:order val="1"/>
          <c:tx>
            <c:strRef>
              <c:f>'unif profiles 0Gy'!$S$5</c:f>
              <c:strCache>
                <c:ptCount val="1"/>
                <c:pt idx="0">
                  <c:v>left side, down</c:v>
                </c:pt>
              </c:strCache>
            </c:strRef>
          </c:tx>
          <c:spPr>
            <a:ln w="28575">
              <a:noFill/>
            </a:ln>
          </c:spPr>
          <c:marker>
            <c:symbol val="square"/>
            <c:size val="2"/>
          </c:marker>
          <c:xVal>
            <c:numRef>
              <c:f>'unif profiles 0Gy'!$O$6:$O$660</c:f>
              <c:numCache>
                <c:formatCode>0.00</c:formatCode>
                <c:ptCount val="655"/>
                <c:pt idx="0">
                  <c:v>0.0</c:v>
                </c:pt>
                <c:pt idx="1">
                  <c:v>0.0352777777777778</c:v>
                </c:pt>
                <c:pt idx="2">
                  <c:v>0.0705555555555555</c:v>
                </c:pt>
                <c:pt idx="3">
                  <c:v>0.105833333333333</c:v>
                </c:pt>
                <c:pt idx="4">
                  <c:v>0.141111111111111</c:v>
                </c:pt>
                <c:pt idx="5">
                  <c:v>0.176388888888889</c:v>
                </c:pt>
                <c:pt idx="6">
                  <c:v>0.211666666666667</c:v>
                </c:pt>
                <c:pt idx="7">
                  <c:v>0.246944444444444</c:v>
                </c:pt>
                <c:pt idx="8">
                  <c:v>0.282222222222222</c:v>
                </c:pt>
                <c:pt idx="9">
                  <c:v>0.3175</c:v>
                </c:pt>
                <c:pt idx="10">
                  <c:v>0.352777777777778</c:v>
                </c:pt>
                <c:pt idx="11">
                  <c:v>0.388055555555555</c:v>
                </c:pt>
                <c:pt idx="12">
                  <c:v>0.423333333333333</c:v>
                </c:pt>
                <c:pt idx="13">
                  <c:v>0.458611111111111</c:v>
                </c:pt>
                <c:pt idx="14">
                  <c:v>0.493888888888889</c:v>
                </c:pt>
                <c:pt idx="15">
                  <c:v>0.529166666666667</c:v>
                </c:pt>
                <c:pt idx="16">
                  <c:v>0.564444444444444</c:v>
                </c:pt>
                <c:pt idx="17">
                  <c:v>0.599722222222222</c:v>
                </c:pt>
                <c:pt idx="18">
                  <c:v>0.635</c:v>
                </c:pt>
                <c:pt idx="19">
                  <c:v>0.670277777777778</c:v>
                </c:pt>
                <c:pt idx="20">
                  <c:v>0.705555555555555</c:v>
                </c:pt>
                <c:pt idx="21">
                  <c:v>0.740833333333333</c:v>
                </c:pt>
                <c:pt idx="22">
                  <c:v>0.776111111111111</c:v>
                </c:pt>
                <c:pt idx="23">
                  <c:v>0.811388888888889</c:v>
                </c:pt>
                <c:pt idx="24">
                  <c:v>0.846666666666667</c:v>
                </c:pt>
                <c:pt idx="25">
                  <c:v>0.881944444444444</c:v>
                </c:pt>
                <c:pt idx="26">
                  <c:v>0.917222222222222</c:v>
                </c:pt>
                <c:pt idx="27">
                  <c:v>0.9525</c:v>
                </c:pt>
                <c:pt idx="28">
                  <c:v>0.987777777777778</c:v>
                </c:pt>
                <c:pt idx="29">
                  <c:v>1.023055555555556</c:v>
                </c:pt>
                <c:pt idx="30">
                  <c:v>1.058333333333333</c:v>
                </c:pt>
                <c:pt idx="31">
                  <c:v>1.093611111111111</c:v>
                </c:pt>
                <c:pt idx="32">
                  <c:v>1.128888888888889</c:v>
                </c:pt>
                <c:pt idx="33">
                  <c:v>1.164166666666667</c:v>
                </c:pt>
                <c:pt idx="34">
                  <c:v>1.199444444444444</c:v>
                </c:pt>
                <c:pt idx="35">
                  <c:v>1.234722222222222</c:v>
                </c:pt>
                <c:pt idx="36">
                  <c:v>1.27</c:v>
                </c:pt>
                <c:pt idx="37">
                  <c:v>1.305277777777778</c:v>
                </c:pt>
                <c:pt idx="38">
                  <c:v>1.340555555555555</c:v>
                </c:pt>
                <c:pt idx="39">
                  <c:v>1.375833333333333</c:v>
                </c:pt>
                <c:pt idx="40">
                  <c:v>1.411111111111111</c:v>
                </c:pt>
                <c:pt idx="41">
                  <c:v>1.446388888888889</c:v>
                </c:pt>
                <c:pt idx="42">
                  <c:v>1.481666666666667</c:v>
                </c:pt>
                <c:pt idx="43">
                  <c:v>1.516944444444444</c:v>
                </c:pt>
                <c:pt idx="44">
                  <c:v>1.552222222222222</c:v>
                </c:pt>
                <c:pt idx="45">
                  <c:v>1.5875</c:v>
                </c:pt>
                <c:pt idx="46">
                  <c:v>1.622777777777778</c:v>
                </c:pt>
                <c:pt idx="47">
                  <c:v>1.658055555555555</c:v>
                </c:pt>
                <c:pt idx="48">
                  <c:v>1.693333333333333</c:v>
                </c:pt>
                <c:pt idx="49">
                  <c:v>1.728611111111111</c:v>
                </c:pt>
                <c:pt idx="50">
                  <c:v>1.763888888888889</c:v>
                </c:pt>
                <c:pt idx="51">
                  <c:v>1.799166666666666</c:v>
                </c:pt>
                <c:pt idx="52">
                  <c:v>1.834444444444444</c:v>
                </c:pt>
                <c:pt idx="53">
                  <c:v>1.869722222222222</c:v>
                </c:pt>
                <c:pt idx="54">
                  <c:v>1.905</c:v>
                </c:pt>
                <c:pt idx="55">
                  <c:v>1.940277777777778</c:v>
                </c:pt>
                <c:pt idx="56">
                  <c:v>1.975555555555555</c:v>
                </c:pt>
                <c:pt idx="57">
                  <c:v>2.010833333333333</c:v>
                </c:pt>
                <c:pt idx="58">
                  <c:v>2.046111111111111</c:v>
                </c:pt>
                <c:pt idx="59">
                  <c:v>2.081388888888889</c:v>
                </c:pt>
                <c:pt idx="60">
                  <c:v>2.116666666666667</c:v>
                </c:pt>
                <c:pt idx="61">
                  <c:v>2.151944444444444</c:v>
                </c:pt>
                <c:pt idx="62">
                  <c:v>2.187222222222222</c:v>
                </c:pt>
                <c:pt idx="63">
                  <c:v>2.2225</c:v>
                </c:pt>
                <c:pt idx="64">
                  <c:v>2.257777777777777</c:v>
                </c:pt>
                <c:pt idx="65">
                  <c:v>2.293055555555556</c:v>
                </c:pt>
                <c:pt idx="66">
                  <c:v>2.328333333333333</c:v>
                </c:pt>
                <c:pt idx="67">
                  <c:v>2.363611111111111</c:v>
                </c:pt>
                <c:pt idx="68">
                  <c:v>2.398888888888889</c:v>
                </c:pt>
                <c:pt idx="69">
                  <c:v>2.434166666666667</c:v>
                </c:pt>
                <c:pt idx="70">
                  <c:v>2.469444444444444</c:v>
                </c:pt>
                <c:pt idx="71">
                  <c:v>2.504722222222222</c:v>
                </c:pt>
                <c:pt idx="72">
                  <c:v>2.54</c:v>
                </c:pt>
                <c:pt idx="73">
                  <c:v>2.575277777777777</c:v>
                </c:pt>
                <c:pt idx="74">
                  <c:v>2.610555555555555</c:v>
                </c:pt>
                <c:pt idx="75">
                  <c:v>2.645833333333333</c:v>
                </c:pt>
                <c:pt idx="76">
                  <c:v>2.681111111111111</c:v>
                </c:pt>
                <c:pt idx="77">
                  <c:v>2.716388888888889</c:v>
                </c:pt>
                <c:pt idx="78">
                  <c:v>2.751666666666666</c:v>
                </c:pt>
                <c:pt idx="79">
                  <c:v>2.786944444444444</c:v>
                </c:pt>
                <c:pt idx="80">
                  <c:v>2.822222222222222</c:v>
                </c:pt>
                <c:pt idx="81">
                  <c:v>2.8575</c:v>
                </c:pt>
                <c:pt idx="82">
                  <c:v>2.892777777777777</c:v>
                </c:pt>
                <c:pt idx="83">
                  <c:v>2.928055555555555</c:v>
                </c:pt>
                <c:pt idx="84">
                  <c:v>2.963333333333333</c:v>
                </c:pt>
                <c:pt idx="85">
                  <c:v>2.998611111111111</c:v>
                </c:pt>
                <c:pt idx="86">
                  <c:v>3.033888888888889</c:v>
                </c:pt>
                <c:pt idx="87">
                  <c:v>3.069166666666666</c:v>
                </c:pt>
                <c:pt idx="88">
                  <c:v>3.104444444444444</c:v>
                </c:pt>
                <c:pt idx="89">
                  <c:v>3.139722222222222</c:v>
                </c:pt>
                <c:pt idx="90">
                  <c:v>3.175</c:v>
                </c:pt>
                <c:pt idx="91">
                  <c:v>3.210277777777777</c:v>
                </c:pt>
                <c:pt idx="92">
                  <c:v>3.245555555555555</c:v>
                </c:pt>
                <c:pt idx="93">
                  <c:v>3.280833333333333</c:v>
                </c:pt>
                <c:pt idx="94">
                  <c:v>3.316111111111111</c:v>
                </c:pt>
                <c:pt idx="95">
                  <c:v>3.351388888888889</c:v>
                </c:pt>
                <c:pt idx="96">
                  <c:v>3.386666666666667</c:v>
                </c:pt>
                <c:pt idx="97">
                  <c:v>3.421944444444444</c:v>
                </c:pt>
                <c:pt idx="98">
                  <c:v>3.457222222222222</c:v>
                </c:pt>
                <c:pt idx="99">
                  <c:v>3.4925</c:v>
                </c:pt>
                <c:pt idx="100">
                  <c:v>3.527777777777777</c:v>
                </c:pt>
                <c:pt idx="101">
                  <c:v>3.563055555555555</c:v>
                </c:pt>
                <c:pt idx="102">
                  <c:v>3.598333333333333</c:v>
                </c:pt>
                <c:pt idx="103">
                  <c:v>3.633611111111111</c:v>
                </c:pt>
                <c:pt idx="104">
                  <c:v>3.668888888888889</c:v>
                </c:pt>
                <c:pt idx="105">
                  <c:v>3.704166666666666</c:v>
                </c:pt>
                <c:pt idx="106">
                  <c:v>3.739444444444444</c:v>
                </c:pt>
                <c:pt idx="107">
                  <c:v>3.774722222222222</c:v>
                </c:pt>
                <c:pt idx="108">
                  <c:v>3.81</c:v>
                </c:pt>
                <c:pt idx="109">
                  <c:v>3.845277777777777</c:v>
                </c:pt>
                <c:pt idx="110">
                  <c:v>3.880555555555555</c:v>
                </c:pt>
                <c:pt idx="111">
                  <c:v>3.915833333333333</c:v>
                </c:pt>
                <c:pt idx="112">
                  <c:v>3.951111111111111</c:v>
                </c:pt>
                <c:pt idx="113">
                  <c:v>3.986388888888888</c:v>
                </c:pt>
                <c:pt idx="114">
                  <c:v>4.021666666666666</c:v>
                </c:pt>
                <c:pt idx="115">
                  <c:v>4.056944444444444</c:v>
                </c:pt>
                <c:pt idx="116">
                  <c:v>4.092222222222222</c:v>
                </c:pt>
                <c:pt idx="117">
                  <c:v>4.127499999999999</c:v>
                </c:pt>
                <c:pt idx="118">
                  <c:v>4.162777777777777</c:v>
                </c:pt>
                <c:pt idx="119">
                  <c:v>4.198055555555555</c:v>
                </c:pt>
                <c:pt idx="120">
                  <c:v>4.233333333333333</c:v>
                </c:pt>
                <c:pt idx="121">
                  <c:v>4.26861111111111</c:v>
                </c:pt>
                <c:pt idx="122">
                  <c:v>4.303888888888888</c:v>
                </c:pt>
                <c:pt idx="123">
                  <c:v>4.339166666666666</c:v>
                </c:pt>
                <c:pt idx="124">
                  <c:v>4.374444444444444</c:v>
                </c:pt>
                <c:pt idx="125">
                  <c:v>4.409722222222222</c:v>
                </c:pt>
                <c:pt idx="126">
                  <c:v>4.444999999999999</c:v>
                </c:pt>
                <c:pt idx="127">
                  <c:v>4.480277777777777</c:v>
                </c:pt>
                <c:pt idx="128">
                  <c:v>4.515555555555555</c:v>
                </c:pt>
                <c:pt idx="129">
                  <c:v>4.550833333333333</c:v>
                </c:pt>
                <c:pt idx="130">
                  <c:v>4.586111111111111</c:v>
                </c:pt>
                <c:pt idx="131">
                  <c:v>4.621388888888888</c:v>
                </c:pt>
                <c:pt idx="132">
                  <c:v>4.656666666666666</c:v>
                </c:pt>
                <c:pt idx="133">
                  <c:v>4.691944444444444</c:v>
                </c:pt>
                <c:pt idx="134">
                  <c:v>4.727222222222222</c:v>
                </c:pt>
                <c:pt idx="135">
                  <c:v>4.7625</c:v>
                </c:pt>
                <c:pt idx="136">
                  <c:v>4.797777777777777</c:v>
                </c:pt>
                <c:pt idx="137">
                  <c:v>4.833055555555555</c:v>
                </c:pt>
                <c:pt idx="138">
                  <c:v>4.868333333333333</c:v>
                </c:pt>
                <c:pt idx="139">
                  <c:v>4.90361111111111</c:v>
                </c:pt>
                <c:pt idx="140">
                  <c:v>4.938888888888888</c:v>
                </c:pt>
                <c:pt idx="141">
                  <c:v>4.974166666666666</c:v>
                </c:pt>
                <c:pt idx="142">
                  <c:v>5.009444444444444</c:v>
                </c:pt>
                <c:pt idx="143">
                  <c:v>5.044722222222222</c:v>
                </c:pt>
                <c:pt idx="144">
                  <c:v>5.08</c:v>
                </c:pt>
                <c:pt idx="145">
                  <c:v>5.115277777777777</c:v>
                </c:pt>
                <c:pt idx="146">
                  <c:v>5.150555555555555</c:v>
                </c:pt>
                <c:pt idx="147">
                  <c:v>5.185833333333333</c:v>
                </c:pt>
                <c:pt idx="148">
                  <c:v>5.221111111111111</c:v>
                </c:pt>
                <c:pt idx="149">
                  <c:v>5.256388888888889</c:v>
                </c:pt>
                <c:pt idx="150">
                  <c:v>5.291666666666666</c:v>
                </c:pt>
                <c:pt idx="151">
                  <c:v>5.326944444444444</c:v>
                </c:pt>
                <c:pt idx="152">
                  <c:v>5.362222222222222</c:v>
                </c:pt>
                <c:pt idx="153">
                  <c:v>5.3975</c:v>
                </c:pt>
                <c:pt idx="154">
                  <c:v>5.432777777777778</c:v>
                </c:pt>
                <c:pt idx="155">
                  <c:v>5.468055555555555</c:v>
                </c:pt>
                <c:pt idx="156">
                  <c:v>5.503333333333332</c:v>
                </c:pt>
                <c:pt idx="157">
                  <c:v>5.53861111111111</c:v>
                </c:pt>
                <c:pt idx="158">
                  <c:v>5.573888888888889</c:v>
                </c:pt>
                <c:pt idx="159">
                  <c:v>5.609166666666666</c:v>
                </c:pt>
                <c:pt idx="160">
                  <c:v>5.644444444444444</c:v>
                </c:pt>
                <c:pt idx="161">
                  <c:v>5.679722222222221</c:v>
                </c:pt>
                <c:pt idx="162">
                  <c:v>5.715</c:v>
                </c:pt>
                <c:pt idx="163">
                  <c:v>5.750277777777778</c:v>
                </c:pt>
                <c:pt idx="164">
                  <c:v>5.785555555555555</c:v>
                </c:pt>
                <c:pt idx="165">
                  <c:v>5.820833333333333</c:v>
                </c:pt>
                <c:pt idx="166">
                  <c:v>5.856111111111111</c:v>
                </c:pt>
                <c:pt idx="167">
                  <c:v>5.891388888888889</c:v>
                </c:pt>
                <c:pt idx="168">
                  <c:v>5.926666666666666</c:v>
                </c:pt>
                <c:pt idx="169">
                  <c:v>5.961944444444444</c:v>
                </c:pt>
                <c:pt idx="170">
                  <c:v>5.997222222222221</c:v>
                </c:pt>
                <c:pt idx="171">
                  <c:v>6.0325</c:v>
                </c:pt>
                <c:pt idx="172">
                  <c:v>6.067777777777778</c:v>
                </c:pt>
                <c:pt idx="173">
                  <c:v>6.103055555555556</c:v>
                </c:pt>
                <c:pt idx="174">
                  <c:v>6.138333333333332</c:v>
                </c:pt>
                <c:pt idx="175">
                  <c:v>6.17361111111111</c:v>
                </c:pt>
                <c:pt idx="176">
                  <c:v>6.208888888888889</c:v>
                </c:pt>
                <c:pt idx="177">
                  <c:v>6.244166666666667</c:v>
                </c:pt>
                <c:pt idx="178">
                  <c:v>6.279444444444443</c:v>
                </c:pt>
                <c:pt idx="179">
                  <c:v>6.314722222222222</c:v>
                </c:pt>
                <c:pt idx="180">
                  <c:v>6.35</c:v>
                </c:pt>
                <c:pt idx="181">
                  <c:v>6.385277777777778</c:v>
                </c:pt>
                <c:pt idx="182">
                  <c:v>6.420555555555556</c:v>
                </c:pt>
                <c:pt idx="183">
                  <c:v>6.455833333333332</c:v>
                </c:pt>
                <c:pt idx="184">
                  <c:v>6.49111111111111</c:v>
                </c:pt>
                <c:pt idx="185">
                  <c:v>6.526388888888889</c:v>
                </c:pt>
                <c:pt idx="186">
                  <c:v>6.561666666666666</c:v>
                </c:pt>
                <c:pt idx="187">
                  <c:v>6.596944444444444</c:v>
                </c:pt>
                <c:pt idx="188">
                  <c:v>6.632222222222221</c:v>
                </c:pt>
                <c:pt idx="189">
                  <c:v>6.667499999999999</c:v>
                </c:pt>
                <c:pt idx="190">
                  <c:v>6.702777777777777</c:v>
                </c:pt>
                <c:pt idx="191">
                  <c:v>6.738055555555555</c:v>
                </c:pt>
                <c:pt idx="192">
                  <c:v>6.773333333333333</c:v>
                </c:pt>
                <c:pt idx="193">
                  <c:v>6.80861111111111</c:v>
                </c:pt>
                <c:pt idx="194">
                  <c:v>6.843888888888888</c:v>
                </c:pt>
                <c:pt idx="195">
                  <c:v>6.879166666666666</c:v>
                </c:pt>
                <c:pt idx="196">
                  <c:v>6.914444444444444</c:v>
                </c:pt>
                <c:pt idx="197">
                  <c:v>6.94972222222222</c:v>
                </c:pt>
                <c:pt idx="198">
                  <c:v>6.984999999999999</c:v>
                </c:pt>
                <c:pt idx="199">
                  <c:v>7.020277777777777</c:v>
                </c:pt>
                <c:pt idx="200">
                  <c:v>7.055555555555555</c:v>
                </c:pt>
                <c:pt idx="201">
                  <c:v>7.090833333333333</c:v>
                </c:pt>
                <c:pt idx="202">
                  <c:v>7.12611111111111</c:v>
                </c:pt>
                <c:pt idx="203">
                  <c:v>7.161388888888888</c:v>
                </c:pt>
                <c:pt idx="204">
                  <c:v>7.196666666666666</c:v>
                </c:pt>
                <c:pt idx="205">
                  <c:v>7.231944444444444</c:v>
                </c:pt>
                <c:pt idx="206">
                  <c:v>7.267222222222222</c:v>
                </c:pt>
                <c:pt idx="207">
                  <c:v>7.302499999999999</c:v>
                </c:pt>
                <c:pt idx="208">
                  <c:v>7.337777777777777</c:v>
                </c:pt>
                <c:pt idx="209">
                  <c:v>7.373055555555555</c:v>
                </c:pt>
                <c:pt idx="210">
                  <c:v>7.408333333333333</c:v>
                </c:pt>
                <c:pt idx="211">
                  <c:v>7.44361111111111</c:v>
                </c:pt>
                <c:pt idx="212">
                  <c:v>7.478888888888888</c:v>
                </c:pt>
                <c:pt idx="213">
                  <c:v>7.514166666666666</c:v>
                </c:pt>
                <c:pt idx="214">
                  <c:v>7.549444444444444</c:v>
                </c:pt>
                <c:pt idx="215">
                  <c:v>7.584722222222222</c:v>
                </c:pt>
                <c:pt idx="216">
                  <c:v>7.619999999999999</c:v>
                </c:pt>
                <c:pt idx="217">
                  <c:v>7.655277777777777</c:v>
                </c:pt>
                <c:pt idx="218">
                  <c:v>7.690555555555555</c:v>
                </c:pt>
                <c:pt idx="219">
                  <c:v>7.725833333333333</c:v>
                </c:pt>
                <c:pt idx="220">
                  <c:v>7.761111111111111</c:v>
                </c:pt>
                <c:pt idx="221">
                  <c:v>7.796388888888888</c:v>
                </c:pt>
                <c:pt idx="222">
                  <c:v>7.831666666666666</c:v>
                </c:pt>
                <c:pt idx="223">
                  <c:v>7.866944444444444</c:v>
                </c:pt>
                <c:pt idx="224">
                  <c:v>7.902222222222222</c:v>
                </c:pt>
                <c:pt idx="225">
                  <c:v>7.9375</c:v>
                </c:pt>
                <c:pt idx="226">
                  <c:v>7.972777777777777</c:v>
                </c:pt>
                <c:pt idx="227">
                  <c:v>8.008055555555556</c:v>
                </c:pt>
                <c:pt idx="228">
                  <c:v>8.043333333333333</c:v>
                </c:pt>
                <c:pt idx="229">
                  <c:v>8.07861111111111</c:v>
                </c:pt>
                <c:pt idx="230">
                  <c:v>8.113888888888888</c:v>
                </c:pt>
                <c:pt idx="231">
                  <c:v>8.149166666666665</c:v>
                </c:pt>
                <c:pt idx="232">
                  <c:v>8.184444444444444</c:v>
                </c:pt>
                <c:pt idx="233">
                  <c:v>8.219722222222221</c:v>
                </c:pt>
                <c:pt idx="234">
                  <c:v>8.254999999999998</c:v>
                </c:pt>
                <c:pt idx="235">
                  <c:v>8.290277777777778</c:v>
                </c:pt>
                <c:pt idx="236">
                  <c:v>8.325555555555554</c:v>
                </c:pt>
                <c:pt idx="237">
                  <c:v>8.360833333333333</c:v>
                </c:pt>
                <c:pt idx="238">
                  <c:v>8.396111111111111</c:v>
                </c:pt>
                <c:pt idx="239">
                  <c:v>8.431388888888888</c:v>
                </c:pt>
                <c:pt idx="240">
                  <c:v>8.466666666666666</c:v>
                </c:pt>
                <c:pt idx="241">
                  <c:v>8.501944444444443</c:v>
                </c:pt>
                <c:pt idx="242">
                  <c:v>8.537222222222221</c:v>
                </c:pt>
                <c:pt idx="243">
                  <c:v>8.5725</c:v>
                </c:pt>
                <c:pt idx="244">
                  <c:v>8.607777777777777</c:v>
                </c:pt>
                <c:pt idx="245">
                  <c:v>8.643055555555556</c:v>
                </c:pt>
                <c:pt idx="246">
                  <c:v>8.678333333333333</c:v>
                </c:pt>
                <c:pt idx="247">
                  <c:v>8.71361111111111</c:v>
                </c:pt>
                <c:pt idx="248">
                  <c:v>8.748888888888889</c:v>
                </c:pt>
                <c:pt idx="249">
                  <c:v>8.784166666666665</c:v>
                </c:pt>
                <c:pt idx="250">
                  <c:v>8.819444444444444</c:v>
                </c:pt>
                <c:pt idx="251">
                  <c:v>8.85472222222222</c:v>
                </c:pt>
                <c:pt idx="252">
                  <c:v>8.889999999999998</c:v>
                </c:pt>
                <c:pt idx="253">
                  <c:v>8.925277777777778</c:v>
                </c:pt>
                <c:pt idx="254">
                  <c:v>8.960555555555554</c:v>
                </c:pt>
                <c:pt idx="255">
                  <c:v>8.995833333333333</c:v>
                </c:pt>
                <c:pt idx="256">
                  <c:v>9.031111111111111</c:v>
                </c:pt>
                <c:pt idx="257">
                  <c:v>9.066388888888887</c:v>
                </c:pt>
                <c:pt idx="258">
                  <c:v>9.101666666666666</c:v>
                </c:pt>
                <c:pt idx="259">
                  <c:v>9.136944444444443</c:v>
                </c:pt>
                <c:pt idx="260">
                  <c:v>9.172222222222222</c:v>
                </c:pt>
                <c:pt idx="261">
                  <c:v>9.2075</c:v>
                </c:pt>
                <c:pt idx="262">
                  <c:v>9.242777777777777</c:v>
                </c:pt>
                <c:pt idx="263">
                  <c:v>9.278055555555555</c:v>
                </c:pt>
                <c:pt idx="264">
                  <c:v>9.313333333333332</c:v>
                </c:pt>
                <c:pt idx="265">
                  <c:v>9.348611111111111</c:v>
                </c:pt>
                <c:pt idx="266">
                  <c:v>9.383888888888888</c:v>
                </c:pt>
                <c:pt idx="267">
                  <c:v>9.419166666666665</c:v>
                </c:pt>
                <c:pt idx="268">
                  <c:v>9.454444444444444</c:v>
                </c:pt>
                <c:pt idx="269">
                  <c:v>9.48972222222222</c:v>
                </c:pt>
                <c:pt idx="270">
                  <c:v>9.525</c:v>
                </c:pt>
                <c:pt idx="271">
                  <c:v>9.560277777777777</c:v>
                </c:pt>
                <c:pt idx="272">
                  <c:v>9.595555555555554</c:v>
                </c:pt>
                <c:pt idx="273">
                  <c:v>9.630833333333333</c:v>
                </c:pt>
                <c:pt idx="274">
                  <c:v>9.66611111111111</c:v>
                </c:pt>
                <c:pt idx="275">
                  <c:v>9.701388888888887</c:v>
                </c:pt>
                <c:pt idx="276">
                  <c:v>9.736666666666666</c:v>
                </c:pt>
                <c:pt idx="277">
                  <c:v>9.771944444444443</c:v>
                </c:pt>
                <c:pt idx="278">
                  <c:v>9.807222222222222</c:v>
                </c:pt>
                <c:pt idx="279">
                  <c:v>9.8425</c:v>
                </c:pt>
                <c:pt idx="280">
                  <c:v>9.877777777777776</c:v>
                </c:pt>
                <c:pt idx="281">
                  <c:v>9.913055555555555</c:v>
                </c:pt>
                <c:pt idx="282">
                  <c:v>9.948333333333332</c:v>
                </c:pt>
                <c:pt idx="283">
                  <c:v>9.983611111111111</c:v>
                </c:pt>
                <c:pt idx="284">
                  <c:v>10.01888888888889</c:v>
                </c:pt>
                <c:pt idx="285">
                  <c:v>10.05416666666667</c:v>
                </c:pt>
                <c:pt idx="286">
                  <c:v>10.08944444444444</c:v>
                </c:pt>
                <c:pt idx="287">
                  <c:v>10.12472222222222</c:v>
                </c:pt>
                <c:pt idx="288">
                  <c:v>10.16</c:v>
                </c:pt>
                <c:pt idx="289">
                  <c:v>10.19527777777778</c:v>
                </c:pt>
                <c:pt idx="290">
                  <c:v>10.23055555555555</c:v>
                </c:pt>
                <c:pt idx="291">
                  <c:v>10.26583333333333</c:v>
                </c:pt>
                <c:pt idx="292">
                  <c:v>10.30111111111111</c:v>
                </c:pt>
                <c:pt idx="293">
                  <c:v>10.33638888888889</c:v>
                </c:pt>
                <c:pt idx="294">
                  <c:v>10.37166666666667</c:v>
                </c:pt>
                <c:pt idx="295">
                  <c:v>10.40694444444444</c:v>
                </c:pt>
                <c:pt idx="296">
                  <c:v>10.44222222222222</c:v>
                </c:pt>
                <c:pt idx="297">
                  <c:v>10.4775</c:v>
                </c:pt>
                <c:pt idx="298">
                  <c:v>10.51277777777778</c:v>
                </c:pt>
                <c:pt idx="299">
                  <c:v>10.54805555555556</c:v>
                </c:pt>
                <c:pt idx="300">
                  <c:v>10.58333333333333</c:v>
                </c:pt>
                <c:pt idx="301">
                  <c:v>10.61861111111111</c:v>
                </c:pt>
                <c:pt idx="302">
                  <c:v>10.65388888888889</c:v>
                </c:pt>
                <c:pt idx="303">
                  <c:v>10.68916666666667</c:v>
                </c:pt>
                <c:pt idx="304">
                  <c:v>10.72444444444444</c:v>
                </c:pt>
                <c:pt idx="305">
                  <c:v>10.75972222222222</c:v>
                </c:pt>
                <c:pt idx="306">
                  <c:v>10.795</c:v>
                </c:pt>
                <c:pt idx="307">
                  <c:v>10.83027777777778</c:v>
                </c:pt>
                <c:pt idx="308">
                  <c:v>10.86555555555556</c:v>
                </c:pt>
                <c:pt idx="309">
                  <c:v>10.90083333333333</c:v>
                </c:pt>
                <c:pt idx="310">
                  <c:v>10.93611111111111</c:v>
                </c:pt>
                <c:pt idx="311">
                  <c:v>10.97138888888889</c:v>
                </c:pt>
                <c:pt idx="312">
                  <c:v>11.00666666666667</c:v>
                </c:pt>
                <c:pt idx="313">
                  <c:v>11.04194444444444</c:v>
                </c:pt>
                <c:pt idx="314">
                  <c:v>11.07722222222222</c:v>
                </c:pt>
                <c:pt idx="315">
                  <c:v>11.1125</c:v>
                </c:pt>
                <c:pt idx="316">
                  <c:v>11.14777777777778</c:v>
                </c:pt>
                <c:pt idx="317">
                  <c:v>11.18305555555555</c:v>
                </c:pt>
                <c:pt idx="318">
                  <c:v>11.21833333333333</c:v>
                </c:pt>
                <c:pt idx="319">
                  <c:v>11.25361111111111</c:v>
                </c:pt>
                <c:pt idx="320">
                  <c:v>11.28888888888889</c:v>
                </c:pt>
                <c:pt idx="321">
                  <c:v>11.32416666666667</c:v>
                </c:pt>
                <c:pt idx="322">
                  <c:v>11.35944444444444</c:v>
                </c:pt>
                <c:pt idx="323">
                  <c:v>11.39472222222222</c:v>
                </c:pt>
                <c:pt idx="324">
                  <c:v>11.43</c:v>
                </c:pt>
                <c:pt idx="325">
                  <c:v>11.46527777777778</c:v>
                </c:pt>
                <c:pt idx="326">
                  <c:v>11.50055555555556</c:v>
                </c:pt>
                <c:pt idx="327">
                  <c:v>11.53583333333333</c:v>
                </c:pt>
                <c:pt idx="328">
                  <c:v>11.57111111111111</c:v>
                </c:pt>
                <c:pt idx="329">
                  <c:v>11.60638888888889</c:v>
                </c:pt>
                <c:pt idx="330">
                  <c:v>11.64166666666667</c:v>
                </c:pt>
                <c:pt idx="331">
                  <c:v>11.67694444444444</c:v>
                </c:pt>
                <c:pt idx="332">
                  <c:v>11.71222222222222</c:v>
                </c:pt>
                <c:pt idx="333">
                  <c:v>11.7475</c:v>
                </c:pt>
                <c:pt idx="334">
                  <c:v>11.78277777777778</c:v>
                </c:pt>
                <c:pt idx="335">
                  <c:v>11.81805555555555</c:v>
                </c:pt>
                <c:pt idx="336">
                  <c:v>11.85333333333333</c:v>
                </c:pt>
                <c:pt idx="337">
                  <c:v>11.88861111111111</c:v>
                </c:pt>
                <c:pt idx="338">
                  <c:v>11.92388888888889</c:v>
                </c:pt>
                <c:pt idx="339">
                  <c:v>11.95916666666667</c:v>
                </c:pt>
                <c:pt idx="340">
                  <c:v>11.99444444444444</c:v>
                </c:pt>
                <c:pt idx="341">
                  <c:v>12.02972222222222</c:v>
                </c:pt>
                <c:pt idx="342">
                  <c:v>12.065</c:v>
                </c:pt>
                <c:pt idx="343">
                  <c:v>12.10027777777778</c:v>
                </c:pt>
                <c:pt idx="344">
                  <c:v>12.13555555555556</c:v>
                </c:pt>
                <c:pt idx="345">
                  <c:v>12.17083333333333</c:v>
                </c:pt>
                <c:pt idx="346">
                  <c:v>12.20611111111111</c:v>
                </c:pt>
                <c:pt idx="347">
                  <c:v>12.24138888888889</c:v>
                </c:pt>
                <c:pt idx="348">
                  <c:v>12.27666666666667</c:v>
                </c:pt>
                <c:pt idx="349">
                  <c:v>12.31194444444444</c:v>
                </c:pt>
                <c:pt idx="350">
                  <c:v>12.34722222222222</c:v>
                </c:pt>
                <c:pt idx="351">
                  <c:v>12.3825</c:v>
                </c:pt>
                <c:pt idx="352">
                  <c:v>12.41777777777778</c:v>
                </c:pt>
                <c:pt idx="353">
                  <c:v>12.45305555555555</c:v>
                </c:pt>
                <c:pt idx="354">
                  <c:v>12.48833333333333</c:v>
                </c:pt>
                <c:pt idx="355">
                  <c:v>12.52361111111111</c:v>
                </c:pt>
                <c:pt idx="356">
                  <c:v>12.55888888888889</c:v>
                </c:pt>
                <c:pt idx="357">
                  <c:v>12.59416666666667</c:v>
                </c:pt>
                <c:pt idx="358">
                  <c:v>12.62944444444444</c:v>
                </c:pt>
                <c:pt idx="359">
                  <c:v>12.66472222222222</c:v>
                </c:pt>
                <c:pt idx="360">
                  <c:v>12.7</c:v>
                </c:pt>
                <c:pt idx="361">
                  <c:v>12.73527777777778</c:v>
                </c:pt>
                <c:pt idx="362">
                  <c:v>12.77055555555556</c:v>
                </c:pt>
                <c:pt idx="363">
                  <c:v>12.80583333333333</c:v>
                </c:pt>
                <c:pt idx="364">
                  <c:v>12.84111111111111</c:v>
                </c:pt>
                <c:pt idx="365">
                  <c:v>12.87638888888889</c:v>
                </c:pt>
                <c:pt idx="366">
                  <c:v>12.91166666666667</c:v>
                </c:pt>
                <c:pt idx="367">
                  <c:v>12.94694444444444</c:v>
                </c:pt>
                <c:pt idx="368">
                  <c:v>12.98222222222222</c:v>
                </c:pt>
                <c:pt idx="369">
                  <c:v>13.0175</c:v>
                </c:pt>
                <c:pt idx="370">
                  <c:v>13.05277777777778</c:v>
                </c:pt>
                <c:pt idx="371">
                  <c:v>13.08805555555555</c:v>
                </c:pt>
                <c:pt idx="372">
                  <c:v>13.12333333333333</c:v>
                </c:pt>
                <c:pt idx="373">
                  <c:v>13.15861111111111</c:v>
                </c:pt>
                <c:pt idx="374">
                  <c:v>13.19388888888889</c:v>
                </c:pt>
                <c:pt idx="375">
                  <c:v>13.22916666666667</c:v>
                </c:pt>
                <c:pt idx="376">
                  <c:v>13.26444444444444</c:v>
                </c:pt>
                <c:pt idx="377">
                  <c:v>13.29972222222222</c:v>
                </c:pt>
                <c:pt idx="378">
                  <c:v>13.335</c:v>
                </c:pt>
                <c:pt idx="379">
                  <c:v>13.37027777777778</c:v>
                </c:pt>
                <c:pt idx="380">
                  <c:v>13.40555555555555</c:v>
                </c:pt>
                <c:pt idx="381">
                  <c:v>13.44083333333333</c:v>
                </c:pt>
                <c:pt idx="382">
                  <c:v>13.47611111111111</c:v>
                </c:pt>
                <c:pt idx="383">
                  <c:v>13.51138888888889</c:v>
                </c:pt>
                <c:pt idx="384">
                  <c:v>13.54666666666667</c:v>
                </c:pt>
                <c:pt idx="385">
                  <c:v>13.58194444444444</c:v>
                </c:pt>
                <c:pt idx="386">
                  <c:v>13.61722222222222</c:v>
                </c:pt>
                <c:pt idx="387">
                  <c:v>13.6525</c:v>
                </c:pt>
                <c:pt idx="388">
                  <c:v>13.68777777777778</c:v>
                </c:pt>
                <c:pt idx="389">
                  <c:v>13.72305555555555</c:v>
                </c:pt>
                <c:pt idx="390">
                  <c:v>13.75833333333333</c:v>
                </c:pt>
                <c:pt idx="391">
                  <c:v>13.79361111111111</c:v>
                </c:pt>
                <c:pt idx="392">
                  <c:v>13.82888888888889</c:v>
                </c:pt>
                <c:pt idx="393">
                  <c:v>13.86416666666667</c:v>
                </c:pt>
                <c:pt idx="394">
                  <c:v>13.89944444444444</c:v>
                </c:pt>
                <c:pt idx="395">
                  <c:v>13.93472222222222</c:v>
                </c:pt>
                <c:pt idx="396">
                  <c:v>13.97</c:v>
                </c:pt>
                <c:pt idx="397">
                  <c:v>14.00527777777778</c:v>
                </c:pt>
                <c:pt idx="398">
                  <c:v>14.04055555555555</c:v>
                </c:pt>
                <c:pt idx="399">
                  <c:v>14.07583333333333</c:v>
                </c:pt>
                <c:pt idx="400">
                  <c:v>14.11111111111111</c:v>
                </c:pt>
                <c:pt idx="401">
                  <c:v>14.14638888888889</c:v>
                </c:pt>
                <c:pt idx="402">
                  <c:v>14.18166666666667</c:v>
                </c:pt>
                <c:pt idx="403">
                  <c:v>14.21694444444444</c:v>
                </c:pt>
                <c:pt idx="404">
                  <c:v>14.25222222222222</c:v>
                </c:pt>
                <c:pt idx="405">
                  <c:v>14.2875</c:v>
                </c:pt>
                <c:pt idx="406">
                  <c:v>14.32277777777778</c:v>
                </c:pt>
                <c:pt idx="407">
                  <c:v>14.35805555555556</c:v>
                </c:pt>
                <c:pt idx="408">
                  <c:v>14.39333333333333</c:v>
                </c:pt>
                <c:pt idx="409">
                  <c:v>14.42861111111111</c:v>
                </c:pt>
                <c:pt idx="410">
                  <c:v>14.46388888888889</c:v>
                </c:pt>
                <c:pt idx="411">
                  <c:v>14.49916666666667</c:v>
                </c:pt>
                <c:pt idx="412">
                  <c:v>14.53444444444444</c:v>
                </c:pt>
                <c:pt idx="413">
                  <c:v>14.56972222222222</c:v>
                </c:pt>
                <c:pt idx="414">
                  <c:v>14.605</c:v>
                </c:pt>
                <c:pt idx="415">
                  <c:v>14.64027777777778</c:v>
                </c:pt>
                <c:pt idx="416">
                  <c:v>14.67555555555555</c:v>
                </c:pt>
                <c:pt idx="417">
                  <c:v>14.71083333333333</c:v>
                </c:pt>
                <c:pt idx="418">
                  <c:v>14.74611111111111</c:v>
                </c:pt>
                <c:pt idx="419">
                  <c:v>14.78138888888889</c:v>
                </c:pt>
                <c:pt idx="420">
                  <c:v>14.81666666666667</c:v>
                </c:pt>
                <c:pt idx="421">
                  <c:v>14.85194444444444</c:v>
                </c:pt>
                <c:pt idx="422">
                  <c:v>14.88722222222222</c:v>
                </c:pt>
                <c:pt idx="423">
                  <c:v>14.9225</c:v>
                </c:pt>
                <c:pt idx="424">
                  <c:v>14.95777777777778</c:v>
                </c:pt>
                <c:pt idx="425">
                  <c:v>14.99305555555556</c:v>
                </c:pt>
                <c:pt idx="426">
                  <c:v>15.02833333333333</c:v>
                </c:pt>
                <c:pt idx="427">
                  <c:v>15.06361111111111</c:v>
                </c:pt>
                <c:pt idx="428">
                  <c:v>15.09888888888889</c:v>
                </c:pt>
                <c:pt idx="429">
                  <c:v>15.13416666666667</c:v>
                </c:pt>
                <c:pt idx="430">
                  <c:v>15.16944444444444</c:v>
                </c:pt>
                <c:pt idx="431">
                  <c:v>15.20472222222222</c:v>
                </c:pt>
                <c:pt idx="432">
                  <c:v>15.24</c:v>
                </c:pt>
                <c:pt idx="433">
                  <c:v>15.27527777777778</c:v>
                </c:pt>
                <c:pt idx="434">
                  <c:v>15.31055555555555</c:v>
                </c:pt>
                <c:pt idx="435">
                  <c:v>15.34583333333333</c:v>
                </c:pt>
                <c:pt idx="436">
                  <c:v>15.38111111111111</c:v>
                </c:pt>
                <c:pt idx="437">
                  <c:v>15.41638888888889</c:v>
                </c:pt>
                <c:pt idx="438">
                  <c:v>15.45166666666667</c:v>
                </c:pt>
                <c:pt idx="439">
                  <c:v>15.48694444444444</c:v>
                </c:pt>
                <c:pt idx="440">
                  <c:v>15.52222222222222</c:v>
                </c:pt>
                <c:pt idx="441">
                  <c:v>15.5575</c:v>
                </c:pt>
                <c:pt idx="442">
                  <c:v>15.59277777777778</c:v>
                </c:pt>
                <c:pt idx="443">
                  <c:v>15.62805555555556</c:v>
                </c:pt>
                <c:pt idx="444">
                  <c:v>15.66333333333333</c:v>
                </c:pt>
                <c:pt idx="445">
                  <c:v>15.69861111111111</c:v>
                </c:pt>
                <c:pt idx="446">
                  <c:v>15.73388888888889</c:v>
                </c:pt>
                <c:pt idx="447">
                  <c:v>15.76916666666667</c:v>
                </c:pt>
                <c:pt idx="448">
                  <c:v>15.80444444444444</c:v>
                </c:pt>
                <c:pt idx="449">
                  <c:v>15.83972222222222</c:v>
                </c:pt>
                <c:pt idx="450">
                  <c:v>15.875</c:v>
                </c:pt>
                <c:pt idx="451">
                  <c:v>15.91027777777778</c:v>
                </c:pt>
                <c:pt idx="452">
                  <c:v>15.94555555555555</c:v>
                </c:pt>
                <c:pt idx="453">
                  <c:v>15.98083333333333</c:v>
                </c:pt>
                <c:pt idx="454">
                  <c:v>16.01611111111111</c:v>
                </c:pt>
                <c:pt idx="455">
                  <c:v>16.05138888888889</c:v>
                </c:pt>
                <c:pt idx="456">
                  <c:v>16.08666666666667</c:v>
                </c:pt>
                <c:pt idx="457">
                  <c:v>16.12194444444444</c:v>
                </c:pt>
                <c:pt idx="458">
                  <c:v>16.15722222222222</c:v>
                </c:pt>
                <c:pt idx="459">
                  <c:v>16.1925</c:v>
                </c:pt>
                <c:pt idx="460">
                  <c:v>16.22777777777778</c:v>
                </c:pt>
                <c:pt idx="461">
                  <c:v>16.26305555555555</c:v>
                </c:pt>
                <c:pt idx="462">
                  <c:v>16.29833333333333</c:v>
                </c:pt>
                <c:pt idx="463">
                  <c:v>16.33361111111111</c:v>
                </c:pt>
                <c:pt idx="464">
                  <c:v>16.36888888888889</c:v>
                </c:pt>
                <c:pt idx="465">
                  <c:v>16.40416666666666</c:v>
                </c:pt>
                <c:pt idx="466">
                  <c:v>16.43944444444444</c:v>
                </c:pt>
                <c:pt idx="467">
                  <c:v>16.47472222222222</c:v>
                </c:pt>
                <c:pt idx="468">
                  <c:v>16.51</c:v>
                </c:pt>
                <c:pt idx="469">
                  <c:v>16.54527777777778</c:v>
                </c:pt>
                <c:pt idx="470">
                  <c:v>16.58055555555556</c:v>
                </c:pt>
                <c:pt idx="471">
                  <c:v>16.61583333333333</c:v>
                </c:pt>
                <c:pt idx="472">
                  <c:v>16.65111111111111</c:v>
                </c:pt>
                <c:pt idx="473">
                  <c:v>16.68638888888889</c:v>
                </c:pt>
                <c:pt idx="474">
                  <c:v>16.72166666666667</c:v>
                </c:pt>
                <c:pt idx="475">
                  <c:v>16.75694444444444</c:v>
                </c:pt>
                <c:pt idx="476">
                  <c:v>16.79222222222222</c:v>
                </c:pt>
                <c:pt idx="477">
                  <c:v>16.8275</c:v>
                </c:pt>
                <c:pt idx="478">
                  <c:v>16.86277777777778</c:v>
                </c:pt>
                <c:pt idx="479">
                  <c:v>16.89805555555555</c:v>
                </c:pt>
                <c:pt idx="480">
                  <c:v>16.93333333333333</c:v>
                </c:pt>
                <c:pt idx="481">
                  <c:v>16.96861111111111</c:v>
                </c:pt>
                <c:pt idx="482">
                  <c:v>17.00388888888889</c:v>
                </c:pt>
                <c:pt idx="483">
                  <c:v>17.03916666666667</c:v>
                </c:pt>
                <c:pt idx="484">
                  <c:v>17.07444444444444</c:v>
                </c:pt>
                <c:pt idx="485">
                  <c:v>17.10972222222222</c:v>
                </c:pt>
                <c:pt idx="486">
                  <c:v>17.145</c:v>
                </c:pt>
                <c:pt idx="487">
                  <c:v>17.18027777777778</c:v>
                </c:pt>
                <c:pt idx="488">
                  <c:v>17.21555555555555</c:v>
                </c:pt>
                <c:pt idx="489">
                  <c:v>17.25083333333333</c:v>
                </c:pt>
                <c:pt idx="490">
                  <c:v>17.28611111111111</c:v>
                </c:pt>
                <c:pt idx="491">
                  <c:v>17.32138888888889</c:v>
                </c:pt>
                <c:pt idx="492">
                  <c:v>17.35666666666667</c:v>
                </c:pt>
                <c:pt idx="493">
                  <c:v>17.39194444444444</c:v>
                </c:pt>
                <c:pt idx="494">
                  <c:v>17.42722222222222</c:v>
                </c:pt>
                <c:pt idx="495">
                  <c:v>17.4625</c:v>
                </c:pt>
                <c:pt idx="496">
                  <c:v>17.49777777777778</c:v>
                </c:pt>
                <c:pt idx="497">
                  <c:v>17.53305555555556</c:v>
                </c:pt>
                <c:pt idx="498">
                  <c:v>17.56833333333333</c:v>
                </c:pt>
                <c:pt idx="499">
                  <c:v>17.60361111111111</c:v>
                </c:pt>
                <c:pt idx="500">
                  <c:v>17.63888888888889</c:v>
                </c:pt>
                <c:pt idx="501">
                  <c:v>17.67416666666666</c:v>
                </c:pt>
                <c:pt idx="502">
                  <c:v>17.70944444444444</c:v>
                </c:pt>
                <c:pt idx="503">
                  <c:v>17.74472222222222</c:v>
                </c:pt>
                <c:pt idx="504">
                  <c:v>17.78</c:v>
                </c:pt>
                <c:pt idx="505">
                  <c:v>17.81527777777778</c:v>
                </c:pt>
                <c:pt idx="506">
                  <c:v>17.85055555555556</c:v>
                </c:pt>
                <c:pt idx="507">
                  <c:v>17.88583333333333</c:v>
                </c:pt>
                <c:pt idx="508">
                  <c:v>17.92111111111111</c:v>
                </c:pt>
                <c:pt idx="509">
                  <c:v>17.95638888888889</c:v>
                </c:pt>
                <c:pt idx="510">
                  <c:v>17.99166666666667</c:v>
                </c:pt>
                <c:pt idx="511">
                  <c:v>18.02694444444444</c:v>
                </c:pt>
                <c:pt idx="512">
                  <c:v>18.06222222222222</c:v>
                </c:pt>
                <c:pt idx="513">
                  <c:v>18.0975</c:v>
                </c:pt>
                <c:pt idx="514">
                  <c:v>18.13277777777778</c:v>
                </c:pt>
                <c:pt idx="515">
                  <c:v>18.16805555555555</c:v>
                </c:pt>
                <c:pt idx="516">
                  <c:v>18.20333333333333</c:v>
                </c:pt>
                <c:pt idx="517">
                  <c:v>18.23861111111111</c:v>
                </c:pt>
                <c:pt idx="518">
                  <c:v>18.27388888888889</c:v>
                </c:pt>
                <c:pt idx="519">
                  <c:v>18.30916666666667</c:v>
                </c:pt>
                <c:pt idx="520">
                  <c:v>18.34444444444444</c:v>
                </c:pt>
                <c:pt idx="521">
                  <c:v>18.37972222222222</c:v>
                </c:pt>
                <c:pt idx="522">
                  <c:v>18.415</c:v>
                </c:pt>
                <c:pt idx="523">
                  <c:v>18.45027777777778</c:v>
                </c:pt>
                <c:pt idx="524">
                  <c:v>18.48555555555555</c:v>
                </c:pt>
                <c:pt idx="525">
                  <c:v>18.52083333333333</c:v>
                </c:pt>
                <c:pt idx="526">
                  <c:v>18.55611111111111</c:v>
                </c:pt>
                <c:pt idx="527">
                  <c:v>18.59138888888889</c:v>
                </c:pt>
                <c:pt idx="528">
                  <c:v>18.62666666666667</c:v>
                </c:pt>
                <c:pt idx="529">
                  <c:v>18.66194444444444</c:v>
                </c:pt>
                <c:pt idx="530">
                  <c:v>18.69722222222222</c:v>
                </c:pt>
                <c:pt idx="531">
                  <c:v>18.7325</c:v>
                </c:pt>
                <c:pt idx="532">
                  <c:v>18.76777777777778</c:v>
                </c:pt>
                <c:pt idx="533">
                  <c:v>18.80305555555556</c:v>
                </c:pt>
                <c:pt idx="534">
                  <c:v>18.83833333333333</c:v>
                </c:pt>
                <c:pt idx="535">
                  <c:v>18.87361111111111</c:v>
                </c:pt>
                <c:pt idx="536">
                  <c:v>18.90888888888889</c:v>
                </c:pt>
                <c:pt idx="537">
                  <c:v>18.94416666666666</c:v>
                </c:pt>
                <c:pt idx="538">
                  <c:v>18.97944444444444</c:v>
                </c:pt>
                <c:pt idx="539">
                  <c:v>19.01472222222222</c:v>
                </c:pt>
                <c:pt idx="540">
                  <c:v>19.05</c:v>
                </c:pt>
                <c:pt idx="541">
                  <c:v>19.08527777777778</c:v>
                </c:pt>
                <c:pt idx="542">
                  <c:v>19.12055555555555</c:v>
                </c:pt>
                <c:pt idx="543">
                  <c:v>19.15583333333333</c:v>
                </c:pt>
                <c:pt idx="544">
                  <c:v>19.19111111111111</c:v>
                </c:pt>
                <c:pt idx="545">
                  <c:v>19.22638888888889</c:v>
                </c:pt>
                <c:pt idx="546">
                  <c:v>19.26166666666667</c:v>
                </c:pt>
                <c:pt idx="547">
                  <c:v>19.29694444444444</c:v>
                </c:pt>
                <c:pt idx="548">
                  <c:v>19.33222222222222</c:v>
                </c:pt>
                <c:pt idx="549">
                  <c:v>19.3675</c:v>
                </c:pt>
                <c:pt idx="550">
                  <c:v>19.40277777777777</c:v>
                </c:pt>
                <c:pt idx="551">
                  <c:v>19.43805555555555</c:v>
                </c:pt>
                <c:pt idx="552">
                  <c:v>19.47333333333333</c:v>
                </c:pt>
                <c:pt idx="553">
                  <c:v>19.50861111111111</c:v>
                </c:pt>
                <c:pt idx="554">
                  <c:v>19.54388888888889</c:v>
                </c:pt>
                <c:pt idx="555">
                  <c:v>19.57916666666667</c:v>
                </c:pt>
                <c:pt idx="556">
                  <c:v>19.61444444444444</c:v>
                </c:pt>
                <c:pt idx="557">
                  <c:v>19.64972222222222</c:v>
                </c:pt>
                <c:pt idx="558">
                  <c:v>19.685</c:v>
                </c:pt>
                <c:pt idx="559">
                  <c:v>19.72027777777778</c:v>
                </c:pt>
                <c:pt idx="560">
                  <c:v>19.75555555555555</c:v>
                </c:pt>
                <c:pt idx="561">
                  <c:v>19.79083333333333</c:v>
                </c:pt>
                <c:pt idx="562">
                  <c:v>19.82611111111111</c:v>
                </c:pt>
                <c:pt idx="563">
                  <c:v>19.86138888888889</c:v>
                </c:pt>
                <c:pt idx="564">
                  <c:v>19.89666666666666</c:v>
                </c:pt>
                <c:pt idx="565">
                  <c:v>19.93194444444444</c:v>
                </c:pt>
                <c:pt idx="566">
                  <c:v>19.96722222222222</c:v>
                </c:pt>
                <c:pt idx="567">
                  <c:v>20.0025</c:v>
                </c:pt>
                <c:pt idx="568">
                  <c:v>20.03777777777778</c:v>
                </c:pt>
                <c:pt idx="569">
                  <c:v>20.07305555555556</c:v>
                </c:pt>
                <c:pt idx="570">
                  <c:v>20.10833333333333</c:v>
                </c:pt>
                <c:pt idx="571">
                  <c:v>20.14361111111111</c:v>
                </c:pt>
                <c:pt idx="572">
                  <c:v>20.17888888888889</c:v>
                </c:pt>
                <c:pt idx="573">
                  <c:v>20.21416666666667</c:v>
                </c:pt>
                <c:pt idx="574">
                  <c:v>20.24944444444444</c:v>
                </c:pt>
                <c:pt idx="575">
                  <c:v>20.28472222222222</c:v>
                </c:pt>
                <c:pt idx="576">
                  <c:v>20.32</c:v>
                </c:pt>
                <c:pt idx="577">
                  <c:v>20.35527777777778</c:v>
                </c:pt>
                <c:pt idx="578">
                  <c:v>20.39055555555555</c:v>
                </c:pt>
                <c:pt idx="579">
                  <c:v>20.42583333333333</c:v>
                </c:pt>
                <c:pt idx="580">
                  <c:v>20.46111111111111</c:v>
                </c:pt>
                <c:pt idx="581">
                  <c:v>20.49638888888889</c:v>
                </c:pt>
                <c:pt idx="582">
                  <c:v>20.53166666666667</c:v>
                </c:pt>
                <c:pt idx="583">
                  <c:v>20.56694444444445</c:v>
                </c:pt>
                <c:pt idx="584">
                  <c:v>20.60222222222222</c:v>
                </c:pt>
                <c:pt idx="585">
                  <c:v>20.6375</c:v>
                </c:pt>
                <c:pt idx="586">
                  <c:v>20.67277777777778</c:v>
                </c:pt>
                <c:pt idx="587">
                  <c:v>20.70805555555555</c:v>
                </c:pt>
                <c:pt idx="588">
                  <c:v>20.74333333333333</c:v>
                </c:pt>
                <c:pt idx="589">
                  <c:v>20.77861111111111</c:v>
                </c:pt>
                <c:pt idx="590">
                  <c:v>20.81388888888888</c:v>
                </c:pt>
                <c:pt idx="591">
                  <c:v>20.84916666666667</c:v>
                </c:pt>
                <c:pt idx="592">
                  <c:v>20.88444444444444</c:v>
                </c:pt>
                <c:pt idx="593">
                  <c:v>20.91972222222222</c:v>
                </c:pt>
                <c:pt idx="594">
                  <c:v>20.955</c:v>
                </c:pt>
                <c:pt idx="595">
                  <c:v>20.99027777777778</c:v>
                </c:pt>
                <c:pt idx="596">
                  <c:v>21.02555555555556</c:v>
                </c:pt>
                <c:pt idx="597">
                  <c:v>21.06083333333333</c:v>
                </c:pt>
                <c:pt idx="598">
                  <c:v>21.09611111111111</c:v>
                </c:pt>
                <c:pt idx="599">
                  <c:v>21.13138888888889</c:v>
                </c:pt>
                <c:pt idx="600">
                  <c:v>21.16666666666666</c:v>
                </c:pt>
                <c:pt idx="601">
                  <c:v>21.20194444444444</c:v>
                </c:pt>
                <c:pt idx="602">
                  <c:v>21.23722222222222</c:v>
                </c:pt>
                <c:pt idx="603">
                  <c:v>21.2725</c:v>
                </c:pt>
                <c:pt idx="604">
                  <c:v>21.30777777777778</c:v>
                </c:pt>
                <c:pt idx="605">
                  <c:v>21.34305555555555</c:v>
                </c:pt>
                <c:pt idx="606">
                  <c:v>21.37833333333333</c:v>
                </c:pt>
                <c:pt idx="607">
                  <c:v>21.41361111111111</c:v>
                </c:pt>
                <c:pt idx="608">
                  <c:v>21.44888888888889</c:v>
                </c:pt>
                <c:pt idx="609">
                  <c:v>21.48416666666667</c:v>
                </c:pt>
                <c:pt idx="610">
                  <c:v>21.51944444444444</c:v>
                </c:pt>
                <c:pt idx="611">
                  <c:v>21.55472222222222</c:v>
                </c:pt>
                <c:pt idx="612">
                  <c:v>21.59</c:v>
                </c:pt>
                <c:pt idx="613">
                  <c:v>21.62527777777778</c:v>
                </c:pt>
                <c:pt idx="614">
                  <c:v>21.66055555555555</c:v>
                </c:pt>
                <c:pt idx="615">
                  <c:v>21.69583333333333</c:v>
                </c:pt>
                <c:pt idx="616">
                  <c:v>21.73111111111111</c:v>
                </c:pt>
                <c:pt idx="617">
                  <c:v>21.76638888888889</c:v>
                </c:pt>
                <c:pt idx="618">
                  <c:v>21.80166666666667</c:v>
                </c:pt>
                <c:pt idx="619">
                  <c:v>21.83694444444444</c:v>
                </c:pt>
                <c:pt idx="620">
                  <c:v>21.87222222222222</c:v>
                </c:pt>
                <c:pt idx="621">
                  <c:v>21.9075</c:v>
                </c:pt>
                <c:pt idx="622">
                  <c:v>21.94277777777778</c:v>
                </c:pt>
                <c:pt idx="623">
                  <c:v>21.97805555555555</c:v>
                </c:pt>
                <c:pt idx="624">
                  <c:v>22.01333333333333</c:v>
                </c:pt>
                <c:pt idx="625">
                  <c:v>22.04861111111111</c:v>
                </c:pt>
                <c:pt idx="626">
                  <c:v>22.08388888888889</c:v>
                </c:pt>
                <c:pt idx="627">
                  <c:v>22.11916666666666</c:v>
                </c:pt>
                <c:pt idx="628">
                  <c:v>22.15444444444444</c:v>
                </c:pt>
                <c:pt idx="629">
                  <c:v>22.18972222222222</c:v>
                </c:pt>
                <c:pt idx="630">
                  <c:v>22.225</c:v>
                </c:pt>
                <c:pt idx="631">
                  <c:v>22.26027777777778</c:v>
                </c:pt>
                <c:pt idx="632">
                  <c:v>22.29555555555556</c:v>
                </c:pt>
                <c:pt idx="633">
                  <c:v>22.33083333333333</c:v>
                </c:pt>
                <c:pt idx="634">
                  <c:v>22.36611111111111</c:v>
                </c:pt>
                <c:pt idx="635">
                  <c:v>22.40138888888889</c:v>
                </c:pt>
                <c:pt idx="636">
                  <c:v>22.43666666666666</c:v>
                </c:pt>
                <c:pt idx="637">
                  <c:v>22.47194444444444</c:v>
                </c:pt>
                <c:pt idx="638">
                  <c:v>22.50722222222222</c:v>
                </c:pt>
                <c:pt idx="639">
                  <c:v>22.5425</c:v>
                </c:pt>
                <c:pt idx="640">
                  <c:v>22.57777777777778</c:v>
                </c:pt>
                <c:pt idx="641">
                  <c:v>22.61305555555555</c:v>
                </c:pt>
                <c:pt idx="642">
                  <c:v>22.64833333333333</c:v>
                </c:pt>
                <c:pt idx="643">
                  <c:v>22.68361111111111</c:v>
                </c:pt>
                <c:pt idx="644">
                  <c:v>22.71888888888889</c:v>
                </c:pt>
                <c:pt idx="645">
                  <c:v>22.75416666666667</c:v>
                </c:pt>
                <c:pt idx="646">
                  <c:v>22.78944444444444</c:v>
                </c:pt>
                <c:pt idx="647">
                  <c:v>22.82472222222222</c:v>
                </c:pt>
                <c:pt idx="648">
                  <c:v>22.86</c:v>
                </c:pt>
                <c:pt idx="649">
                  <c:v>22.89527777777778</c:v>
                </c:pt>
                <c:pt idx="650">
                  <c:v>22.93055555555555</c:v>
                </c:pt>
                <c:pt idx="651">
                  <c:v>22.96583333333333</c:v>
                </c:pt>
                <c:pt idx="652">
                  <c:v>23.00111111111111</c:v>
                </c:pt>
                <c:pt idx="653">
                  <c:v>23.03638888888889</c:v>
                </c:pt>
                <c:pt idx="654">
                  <c:v>23.07166666666667</c:v>
                </c:pt>
              </c:numCache>
            </c:numRef>
          </c:xVal>
          <c:yVal>
            <c:numRef>
              <c:f>'unif profiles 0Gy'!$U$6:$U$660</c:f>
              <c:numCache>
                <c:formatCode>0.00</c:formatCode>
                <c:ptCount val="655"/>
                <c:pt idx="0">
                  <c:v>0.0404888518074382</c:v>
                </c:pt>
                <c:pt idx="1">
                  <c:v>0.0402165768376927</c:v>
                </c:pt>
                <c:pt idx="2">
                  <c:v>0.0437713564504896</c:v>
                </c:pt>
                <c:pt idx="3">
                  <c:v>0.041325364233455</c:v>
                </c:pt>
                <c:pt idx="4">
                  <c:v>0.039196709968857</c:v>
                </c:pt>
                <c:pt idx="5">
                  <c:v>0.0382577211129922</c:v>
                </c:pt>
                <c:pt idx="6">
                  <c:v>0.0353708213190256</c:v>
                </c:pt>
                <c:pt idx="7">
                  <c:v>0.035080198392075</c:v>
                </c:pt>
                <c:pt idx="8">
                  <c:v>0.0329583964935201</c:v>
                </c:pt>
                <c:pt idx="9">
                  <c:v>0.0324310999559625</c:v>
                </c:pt>
                <c:pt idx="10">
                  <c:v>0.0373919231031987</c:v>
                </c:pt>
                <c:pt idx="11">
                  <c:v>0.0340400340757512</c:v>
                </c:pt>
                <c:pt idx="12">
                  <c:v>0.0363774898896576</c:v>
                </c:pt>
                <c:pt idx="13">
                  <c:v>0.0343074984305387</c:v>
                </c:pt>
                <c:pt idx="14">
                  <c:v>0.0391584959942564</c:v>
                </c:pt>
                <c:pt idx="15">
                  <c:v>0.0382155744515114</c:v>
                </c:pt>
                <c:pt idx="16">
                  <c:v>0.0418857690243985</c:v>
                </c:pt>
                <c:pt idx="17">
                  <c:v>0.0418395847514437</c:v>
                </c:pt>
                <c:pt idx="18">
                  <c:v>0.0419012739913485</c:v>
                </c:pt>
                <c:pt idx="19">
                  <c:v>0.0411525587199466</c:v>
                </c:pt>
                <c:pt idx="20">
                  <c:v>0.0399598295675778</c:v>
                </c:pt>
                <c:pt idx="21">
                  <c:v>0.0372770611288664</c:v>
                </c:pt>
                <c:pt idx="22">
                  <c:v>0.0379166229041763</c:v>
                </c:pt>
                <c:pt idx="23">
                  <c:v>0.0387213949416796</c:v>
                </c:pt>
                <c:pt idx="24">
                  <c:v>0.0387289700806939</c:v>
                </c:pt>
                <c:pt idx="25">
                  <c:v>0.0404736877884502</c:v>
                </c:pt>
                <c:pt idx="26">
                  <c:v>0.0385909754557483</c:v>
                </c:pt>
                <c:pt idx="27">
                  <c:v>0.0408610667837816</c:v>
                </c:pt>
                <c:pt idx="28">
                  <c:v>0.0397410115141241</c:v>
                </c:pt>
                <c:pt idx="29">
                  <c:v>0.038870927078956</c:v>
                </c:pt>
                <c:pt idx="30">
                  <c:v>0.0354549917661648</c:v>
                </c:pt>
                <c:pt idx="31">
                  <c:v>0.0358071664270425</c:v>
                </c:pt>
                <c:pt idx="32">
                  <c:v>0.0322666364978965</c:v>
                </c:pt>
                <c:pt idx="33">
                  <c:v>0.0297207158143502</c:v>
                </c:pt>
                <c:pt idx="34">
                  <c:v>0.0339900939693778</c:v>
                </c:pt>
                <c:pt idx="35">
                  <c:v>0.0365955991651585</c:v>
                </c:pt>
                <c:pt idx="36">
                  <c:v>0.0411604731395734</c:v>
                </c:pt>
                <c:pt idx="37">
                  <c:v>0.0392349246974248</c:v>
                </c:pt>
                <c:pt idx="38">
                  <c:v>0.0445015939914364</c:v>
                </c:pt>
                <c:pt idx="39">
                  <c:v>0.0487500810329271</c:v>
                </c:pt>
                <c:pt idx="40">
                  <c:v>0.0431222671186275</c:v>
                </c:pt>
                <c:pt idx="41">
                  <c:v>0.0395877876820823</c:v>
                </c:pt>
                <c:pt idx="42">
                  <c:v>0.0371161341810948</c:v>
                </c:pt>
                <c:pt idx="43">
                  <c:v>0.0387289700806939</c:v>
                </c:pt>
                <c:pt idx="44">
                  <c:v>0.0407806174547898</c:v>
                </c:pt>
                <c:pt idx="45">
                  <c:v>0.0437023432438615</c:v>
                </c:pt>
                <c:pt idx="46">
                  <c:v>0.0401130828304699</c:v>
                </c:pt>
                <c:pt idx="47">
                  <c:v>0.0426228869851517</c:v>
                </c:pt>
                <c:pt idx="48">
                  <c:v>0.04289186955394</c:v>
                </c:pt>
                <c:pt idx="49">
                  <c:v>0.040930308634854</c:v>
                </c:pt>
                <c:pt idx="50">
                  <c:v>0.0392082401954643</c:v>
                </c:pt>
                <c:pt idx="51">
                  <c:v>0.0399904792502954</c:v>
                </c:pt>
                <c:pt idx="52">
                  <c:v>0.0389743547388019</c:v>
                </c:pt>
                <c:pt idx="53">
                  <c:v>0.038506668542952</c:v>
                </c:pt>
                <c:pt idx="54">
                  <c:v>0.0393156393176328</c:v>
                </c:pt>
                <c:pt idx="55">
                  <c:v>0.0359716023154775</c:v>
                </c:pt>
                <c:pt idx="56">
                  <c:v>0.0337492824774976</c:v>
                </c:pt>
                <c:pt idx="57">
                  <c:v>0.0326297221815239</c:v>
                </c:pt>
                <c:pt idx="58">
                  <c:v>0.0287214379782861</c:v>
                </c:pt>
                <c:pt idx="59">
                  <c:v>0.0313923591277909</c:v>
                </c:pt>
                <c:pt idx="60">
                  <c:v>0.0348583154778215</c:v>
                </c:pt>
                <c:pt idx="61">
                  <c:v>0.0431760745050189</c:v>
                </c:pt>
                <c:pt idx="62">
                  <c:v>0.0419124904277361</c:v>
                </c:pt>
                <c:pt idx="63">
                  <c:v>0.0532122762418021</c:v>
                </c:pt>
                <c:pt idx="64">
                  <c:v>0.0446248135943348</c:v>
                </c:pt>
                <c:pt idx="65">
                  <c:v>0.0478603930526415</c:v>
                </c:pt>
                <c:pt idx="66">
                  <c:v>0.0481337433632301</c:v>
                </c:pt>
                <c:pt idx="67">
                  <c:v>0.0469671435568162</c:v>
                </c:pt>
                <c:pt idx="68">
                  <c:v>0.0477409384777347</c:v>
                </c:pt>
                <c:pt idx="69">
                  <c:v>0.0413867073009082</c:v>
                </c:pt>
                <c:pt idx="70">
                  <c:v>0.032205581768932</c:v>
                </c:pt>
                <c:pt idx="71">
                  <c:v>0.0253577164207335</c:v>
                </c:pt>
                <c:pt idx="72">
                  <c:v>0.0237713548769487</c:v>
                </c:pt>
                <c:pt idx="73">
                  <c:v>0.0212059247935739</c:v>
                </c:pt>
                <c:pt idx="74">
                  <c:v>0.0192626518898904</c:v>
                </c:pt>
                <c:pt idx="75">
                  <c:v>0.019869530759844</c:v>
                </c:pt>
                <c:pt idx="76">
                  <c:v>0.0225850520822095</c:v>
                </c:pt>
                <c:pt idx="77">
                  <c:v>0.0273722992472876</c:v>
                </c:pt>
                <c:pt idx="78">
                  <c:v>0.0290114342267569</c:v>
                </c:pt>
                <c:pt idx="79">
                  <c:v>0.0313579080953494</c:v>
                </c:pt>
                <c:pt idx="80">
                  <c:v>0.0316099069697016</c:v>
                </c:pt>
                <c:pt idx="81">
                  <c:v>0.0321100645284771</c:v>
                </c:pt>
                <c:pt idx="82">
                  <c:v>0.0316213920761257</c:v>
                </c:pt>
                <c:pt idx="83">
                  <c:v>0.0324041808276894</c:v>
                </c:pt>
                <c:pt idx="84">
                  <c:v>0.0324767320173311</c:v>
                </c:pt>
                <c:pt idx="85">
                  <c:v>0.0355661286682363</c:v>
                </c:pt>
                <c:pt idx="86">
                  <c:v>0.0345828873503295</c:v>
                </c:pt>
                <c:pt idx="87">
                  <c:v>0.0361284871767031</c:v>
                </c:pt>
                <c:pt idx="88">
                  <c:v>0.0373000988008552</c:v>
                </c:pt>
                <c:pt idx="89">
                  <c:v>0.0402742590181231</c:v>
                </c:pt>
                <c:pt idx="90">
                  <c:v>0.0431876284330408</c:v>
                </c:pt>
                <c:pt idx="91">
                  <c:v>0.0417630532362305</c:v>
                </c:pt>
                <c:pt idx="92">
                  <c:v>0.0413830794310694</c:v>
                </c:pt>
                <c:pt idx="93">
                  <c:v>0.0386907653338744</c:v>
                </c:pt>
                <c:pt idx="94">
                  <c:v>0.0387826556106274</c:v>
                </c:pt>
                <c:pt idx="95">
                  <c:v>0.0383996435698295</c:v>
                </c:pt>
                <c:pt idx="96">
                  <c:v>0.0374380014551554</c:v>
                </c:pt>
                <c:pt idx="97">
                  <c:v>0.0377174572399914</c:v>
                </c:pt>
                <c:pt idx="98">
                  <c:v>0.0384338909176831</c:v>
                </c:pt>
                <c:pt idx="99">
                  <c:v>0.0380239504176196</c:v>
                </c:pt>
                <c:pt idx="100">
                  <c:v>0.0417706402773641</c:v>
                </c:pt>
                <c:pt idx="101">
                  <c:v>0.0395838336790928</c:v>
                </c:pt>
                <c:pt idx="102">
                  <c:v>0.0378823847036922</c:v>
                </c:pt>
                <c:pt idx="103">
                  <c:v>0.0398945770195369</c:v>
                </c:pt>
                <c:pt idx="104">
                  <c:v>0.037012805729538</c:v>
                </c:pt>
                <c:pt idx="105">
                  <c:v>0.0380163780360276</c:v>
                </c:pt>
                <c:pt idx="106">
                  <c:v>0.0347090929853939</c:v>
                </c:pt>
                <c:pt idx="107">
                  <c:v>0.0359676556905102</c:v>
                </c:pt>
                <c:pt idx="108">
                  <c:v>0.0377520217124654</c:v>
                </c:pt>
                <c:pt idx="109">
                  <c:v>0.0383420171880662</c:v>
                </c:pt>
                <c:pt idx="110">
                  <c:v>0.0421124178007139</c:v>
                </c:pt>
                <c:pt idx="111">
                  <c:v>0.0385642998246922</c:v>
                </c:pt>
                <c:pt idx="112">
                  <c:v>0.037012805729538</c:v>
                </c:pt>
                <c:pt idx="113">
                  <c:v>0.0401130828304699</c:v>
                </c:pt>
                <c:pt idx="114">
                  <c:v>0.0431183058976612</c:v>
                </c:pt>
                <c:pt idx="115">
                  <c:v>0.0468441058419557</c:v>
                </c:pt>
                <c:pt idx="116">
                  <c:v>0.0489040304821953</c:v>
                </c:pt>
                <c:pt idx="117">
                  <c:v>0.0476870043333335</c:v>
                </c:pt>
                <c:pt idx="118">
                  <c:v>0.0456207681089089</c:v>
                </c:pt>
                <c:pt idx="119">
                  <c:v>0.0512210360094891</c:v>
                </c:pt>
                <c:pt idx="120">
                  <c:v>0.0514908814245358</c:v>
                </c:pt>
                <c:pt idx="121">
                  <c:v>0.0445554396645793</c:v>
                </c:pt>
                <c:pt idx="122">
                  <c:v>0.0380545694799328</c:v>
                </c:pt>
                <c:pt idx="123">
                  <c:v>0.0332411470678378</c:v>
                </c:pt>
                <c:pt idx="124">
                  <c:v>0.0314684816814474</c:v>
                </c:pt>
                <c:pt idx="125">
                  <c:v>0.0328969915543316</c:v>
                </c:pt>
                <c:pt idx="126">
                  <c:v>0.0333097884606892</c:v>
                </c:pt>
                <c:pt idx="127">
                  <c:v>0.033084496171857</c:v>
                </c:pt>
                <c:pt idx="128">
                  <c:v>0.0308654895023857</c:v>
                </c:pt>
                <c:pt idx="129">
                  <c:v>0.0311020053612427</c:v>
                </c:pt>
                <c:pt idx="130">
                  <c:v>0.0298505386010595</c:v>
                </c:pt>
                <c:pt idx="131">
                  <c:v>0.0248668250898731</c:v>
                </c:pt>
                <c:pt idx="132">
                  <c:v>0.0289501545555777</c:v>
                </c:pt>
                <c:pt idx="133">
                  <c:v>0.0296023748639418</c:v>
                </c:pt>
                <c:pt idx="134">
                  <c:v>0.0327137734321776</c:v>
                </c:pt>
                <c:pt idx="135">
                  <c:v>0.0375183120614295</c:v>
                </c:pt>
                <c:pt idx="136">
                  <c:v>0.0395380337326654</c:v>
                </c:pt>
                <c:pt idx="137">
                  <c:v>0.0372540237310273</c:v>
                </c:pt>
                <c:pt idx="138">
                  <c:v>0.0366607406381765</c:v>
                </c:pt>
                <c:pt idx="139">
                  <c:v>0.0404390747114762</c:v>
                </c:pt>
                <c:pt idx="140">
                  <c:v>0.0384608940613069</c:v>
                </c:pt>
                <c:pt idx="141">
                  <c:v>0.0394919053848142</c:v>
                </c:pt>
                <c:pt idx="142">
                  <c:v>0.037759593060251</c:v>
                </c:pt>
                <c:pt idx="143">
                  <c:v>0.0358834629418143</c:v>
                </c:pt>
                <c:pt idx="144">
                  <c:v>0.0387289700806939</c:v>
                </c:pt>
                <c:pt idx="145">
                  <c:v>0.0432681777301167</c:v>
                </c:pt>
                <c:pt idx="146">
                  <c:v>0.0428572132635501</c:v>
                </c:pt>
                <c:pt idx="147">
                  <c:v>0.0457976084400782</c:v>
                </c:pt>
                <c:pt idx="148">
                  <c:v>0.0438638181845472</c:v>
                </c:pt>
                <c:pt idx="149">
                  <c:v>0.03695160103132</c:v>
                </c:pt>
                <c:pt idx="150">
                  <c:v>0.0385758262868552</c:v>
                </c:pt>
                <c:pt idx="151">
                  <c:v>0.0424463358944145</c:v>
                </c:pt>
                <c:pt idx="152">
                  <c:v>0.0458551263393549</c:v>
                </c:pt>
                <c:pt idx="153">
                  <c:v>0.0464591672469536</c:v>
                </c:pt>
                <c:pt idx="154">
                  <c:v>0.0459704978407163</c:v>
                </c:pt>
                <c:pt idx="155">
                  <c:v>0.0468864405195317</c:v>
                </c:pt>
                <c:pt idx="156">
                  <c:v>0.0446439744503371</c:v>
                </c:pt>
                <c:pt idx="157">
                  <c:v>0.0456168017816294</c:v>
                </c:pt>
                <c:pt idx="158">
                  <c:v>0.0463321939435537</c:v>
                </c:pt>
                <c:pt idx="159">
                  <c:v>0.0513367268129254</c:v>
                </c:pt>
                <c:pt idx="160">
                  <c:v>0.0486305717044537</c:v>
                </c:pt>
                <c:pt idx="161">
                  <c:v>0.0491854750059</c:v>
                </c:pt>
                <c:pt idx="162">
                  <c:v>0.0467594392572015</c:v>
                </c:pt>
                <c:pt idx="163">
                  <c:v>0.0447093870745059</c:v>
                </c:pt>
                <c:pt idx="164">
                  <c:v>0.0424308265669047</c:v>
                </c:pt>
                <c:pt idx="165">
                  <c:v>0.0431107135800972</c:v>
                </c:pt>
                <c:pt idx="166">
                  <c:v>0.0434180611481159</c:v>
                </c:pt>
                <c:pt idx="167">
                  <c:v>0.0429377488341327</c:v>
                </c:pt>
                <c:pt idx="168">
                  <c:v>0.0419510886607224</c:v>
                </c:pt>
                <c:pt idx="169">
                  <c:v>0.0383495908432172</c:v>
                </c:pt>
                <c:pt idx="170">
                  <c:v>0.0367143688496534</c:v>
                </c:pt>
                <c:pt idx="171">
                  <c:v>0.0372388850188581</c:v>
                </c:pt>
                <c:pt idx="172">
                  <c:v>0.0391776028873125</c:v>
                </c:pt>
                <c:pt idx="173">
                  <c:v>0.0452284715008484</c:v>
                </c:pt>
                <c:pt idx="174">
                  <c:v>0.0495938076358753</c:v>
                </c:pt>
                <c:pt idx="175">
                  <c:v>0.0512750683927021</c:v>
                </c:pt>
                <c:pt idx="176">
                  <c:v>0.0521122650750514</c:v>
                </c:pt>
                <c:pt idx="177">
                  <c:v>0.0503726263348629</c:v>
                </c:pt>
                <c:pt idx="178">
                  <c:v>0.0444094321672002</c:v>
                </c:pt>
                <c:pt idx="179">
                  <c:v>0.0382537698245087</c:v>
                </c:pt>
                <c:pt idx="180">
                  <c:v>0.0350953202279562</c:v>
                </c:pt>
                <c:pt idx="181">
                  <c:v>0.0353362993428825</c:v>
                </c:pt>
                <c:pt idx="182">
                  <c:v>0.0432259219438777</c:v>
                </c:pt>
                <c:pt idx="183">
                  <c:v>0.0501450106923462</c:v>
                </c:pt>
                <c:pt idx="184">
                  <c:v>0.0459552908892715</c:v>
                </c:pt>
                <c:pt idx="185">
                  <c:v>0.0509392963950326</c:v>
                </c:pt>
                <c:pt idx="186">
                  <c:v>0.0495169696341966</c:v>
                </c:pt>
                <c:pt idx="187">
                  <c:v>0.0469671435568162</c:v>
                </c:pt>
                <c:pt idx="188">
                  <c:v>0.0464707407476603</c:v>
                </c:pt>
                <c:pt idx="189">
                  <c:v>0.0418973152645909</c:v>
                </c:pt>
                <c:pt idx="190">
                  <c:v>0.0412871082497368</c:v>
                </c:pt>
                <c:pt idx="191">
                  <c:v>0.0421008702790937</c:v>
                </c:pt>
                <c:pt idx="192">
                  <c:v>0.0444285908955386</c:v>
                </c:pt>
                <c:pt idx="193">
                  <c:v>0.0447784361266663</c:v>
                </c:pt>
                <c:pt idx="194">
                  <c:v>0.0444209934461392</c:v>
                </c:pt>
                <c:pt idx="195">
                  <c:v>0.0433064728318624</c:v>
                </c:pt>
                <c:pt idx="196">
                  <c:v>0.0399021567481483</c:v>
                </c:pt>
                <c:pt idx="197">
                  <c:v>0.0362778191725801</c:v>
                </c:pt>
                <c:pt idx="198">
                  <c:v>0.0300603716478212</c:v>
                </c:pt>
                <c:pt idx="199">
                  <c:v>0.030674592123658</c:v>
                </c:pt>
                <c:pt idx="200">
                  <c:v>0.0341356466924543</c:v>
                </c:pt>
                <c:pt idx="201">
                  <c:v>0.035550674338229</c:v>
                </c:pt>
                <c:pt idx="202">
                  <c:v>0.037759593060251</c:v>
                </c:pt>
                <c:pt idx="203">
                  <c:v>0.0406118166053209</c:v>
                </c:pt>
                <c:pt idx="204">
                  <c:v>0.0433487303736428</c:v>
                </c:pt>
                <c:pt idx="205">
                  <c:v>0.0429608539186717</c:v>
                </c:pt>
                <c:pt idx="206">
                  <c:v>0.0432219605111319</c:v>
                </c:pt>
                <c:pt idx="207">
                  <c:v>0.0432067750939202</c:v>
                </c:pt>
                <c:pt idx="208">
                  <c:v>0.0429341180601685</c:v>
                </c:pt>
                <c:pt idx="209">
                  <c:v>0.0488924424644392</c:v>
                </c:pt>
                <c:pt idx="210">
                  <c:v>0.050349432836442</c:v>
                </c:pt>
                <c:pt idx="211">
                  <c:v>0.0482568628543927</c:v>
                </c:pt>
                <c:pt idx="212">
                  <c:v>0.0431529668555273</c:v>
                </c:pt>
                <c:pt idx="213">
                  <c:v>0.0446479387890051</c:v>
                </c:pt>
                <c:pt idx="214">
                  <c:v>0.0440404984008396</c:v>
                </c:pt>
                <c:pt idx="215">
                  <c:v>0.0405887395068483</c:v>
                </c:pt>
                <c:pt idx="216">
                  <c:v>0.0395953662103707</c:v>
                </c:pt>
                <c:pt idx="217">
                  <c:v>0.0402742590181231</c:v>
                </c:pt>
                <c:pt idx="218">
                  <c:v>0.0424423760543182</c:v>
                </c:pt>
                <c:pt idx="219">
                  <c:v>0.0433028413673395</c:v>
                </c:pt>
                <c:pt idx="220">
                  <c:v>0.0462746619006875</c:v>
                </c:pt>
                <c:pt idx="221">
                  <c:v>0.0458974394457905</c:v>
                </c:pt>
                <c:pt idx="222">
                  <c:v>0.0464052687100773</c:v>
                </c:pt>
                <c:pt idx="223">
                  <c:v>0.0477525196244231</c:v>
                </c:pt>
                <c:pt idx="224">
                  <c:v>0.0444632752817302</c:v>
                </c:pt>
                <c:pt idx="225">
                  <c:v>0.0494706033453398</c:v>
                </c:pt>
                <c:pt idx="226">
                  <c:v>0.0519617088545612</c:v>
                </c:pt>
                <c:pt idx="227">
                  <c:v>0.0479143320148072</c:v>
                </c:pt>
                <c:pt idx="228">
                  <c:v>0.0445323155727291</c:v>
                </c:pt>
                <c:pt idx="229">
                  <c:v>0.0397601241540935</c:v>
                </c:pt>
                <c:pt idx="230">
                  <c:v>0.0412600656823696</c:v>
                </c:pt>
                <c:pt idx="231">
                  <c:v>0.0387253471844247</c:v>
                </c:pt>
                <c:pt idx="232">
                  <c:v>0.0386104060849814</c:v>
                </c:pt>
                <c:pt idx="233">
                  <c:v>0.0368213007000353</c:v>
                </c:pt>
                <c:pt idx="234">
                  <c:v>0.0424308265669047</c:v>
                </c:pt>
                <c:pt idx="235">
                  <c:v>0.0425308144101479</c:v>
                </c:pt>
                <c:pt idx="236">
                  <c:v>0.0463745174548697</c:v>
                </c:pt>
                <c:pt idx="237">
                  <c:v>0.0465170354407607</c:v>
                </c:pt>
                <c:pt idx="238">
                  <c:v>0.0472135731883378</c:v>
                </c:pt>
                <c:pt idx="239">
                  <c:v>0.0488424492377502</c:v>
                </c:pt>
                <c:pt idx="240">
                  <c:v>0.0517186548161015</c:v>
                </c:pt>
                <c:pt idx="241">
                  <c:v>0.0534402514771131</c:v>
                </c:pt>
                <c:pt idx="242">
                  <c:v>0.0534747653421159</c:v>
                </c:pt>
                <c:pt idx="243">
                  <c:v>0.0494010559876465</c:v>
                </c:pt>
                <c:pt idx="244">
                  <c:v>0.0447245842625796</c:v>
                </c:pt>
                <c:pt idx="245">
                  <c:v>0.0439827040351957</c:v>
                </c:pt>
                <c:pt idx="246">
                  <c:v>0.043087606709578</c:v>
                </c:pt>
                <c:pt idx="247">
                  <c:v>0.046520672927731</c:v>
                </c:pt>
                <c:pt idx="248">
                  <c:v>0.0439635497111705</c:v>
                </c:pt>
                <c:pt idx="249">
                  <c:v>0.0422311963017905</c:v>
                </c:pt>
                <c:pt idx="250">
                  <c:v>0.0403817172595717</c:v>
                </c:pt>
                <c:pt idx="251">
                  <c:v>0.0418395847514437</c:v>
                </c:pt>
                <c:pt idx="252">
                  <c:v>0.0375759139330953</c:v>
                </c:pt>
                <c:pt idx="253">
                  <c:v>0.0406461030877287</c:v>
                </c:pt>
                <c:pt idx="254">
                  <c:v>0.0443403962502771</c:v>
                </c:pt>
                <c:pt idx="255">
                  <c:v>0.0384569423582319</c:v>
                </c:pt>
                <c:pt idx="256">
                  <c:v>0.0354244137974624</c:v>
                </c:pt>
                <c:pt idx="257">
                  <c:v>0.0327288767785205</c:v>
                </c:pt>
                <c:pt idx="258">
                  <c:v>0.0305906294880089</c:v>
                </c:pt>
                <c:pt idx="259">
                  <c:v>0.0329505155366418</c:v>
                </c:pt>
                <c:pt idx="260">
                  <c:v>0.0313693917046058</c:v>
                </c:pt>
                <c:pt idx="261">
                  <c:v>0.0358222939452002</c:v>
                </c:pt>
                <c:pt idx="262">
                  <c:v>0.038809663617791</c:v>
                </c:pt>
                <c:pt idx="263">
                  <c:v>0.0367907011364319</c:v>
                </c:pt>
                <c:pt idx="264">
                  <c:v>0.0368022170444617</c:v>
                </c:pt>
                <c:pt idx="265">
                  <c:v>0.0362242030552973</c:v>
                </c:pt>
                <c:pt idx="266">
                  <c:v>0.0338412669573409</c:v>
                </c:pt>
                <c:pt idx="267">
                  <c:v>0.0336615727801224</c:v>
                </c:pt>
                <c:pt idx="268">
                  <c:v>0.0346134520220502</c:v>
                </c:pt>
                <c:pt idx="269">
                  <c:v>0.0364653227957787</c:v>
                </c:pt>
                <c:pt idx="270">
                  <c:v>0.036717987984928</c:v>
                </c:pt>
                <c:pt idx="271">
                  <c:v>0.0337456688908073</c:v>
                </c:pt>
                <c:pt idx="272">
                  <c:v>0.0316443624936875</c:v>
                </c:pt>
                <c:pt idx="273">
                  <c:v>0.0274751137398699</c:v>
                </c:pt>
                <c:pt idx="274">
                  <c:v>0.0311289063627584</c:v>
                </c:pt>
                <c:pt idx="275">
                  <c:v>0.0312778528293047</c:v>
                </c:pt>
                <c:pt idx="276">
                  <c:v>0.0317894105764678</c:v>
                </c:pt>
                <c:pt idx="277">
                  <c:v>0.0278523653918983</c:v>
                </c:pt>
                <c:pt idx="278">
                  <c:v>0.0299725012863368</c:v>
                </c:pt>
                <c:pt idx="279">
                  <c:v>0.0278029124105608</c:v>
                </c:pt>
                <c:pt idx="280">
                  <c:v>0.0232047397483419</c:v>
                </c:pt>
                <c:pt idx="281">
                  <c:v>0.0249390937229559</c:v>
                </c:pt>
                <c:pt idx="282">
                  <c:v>0.0203441447061543</c:v>
                </c:pt>
                <c:pt idx="283">
                  <c:v>0.0171617387009846</c:v>
                </c:pt>
                <c:pt idx="284">
                  <c:v>0.0227411802376194</c:v>
                </c:pt>
                <c:pt idx="285">
                  <c:v>0.0271856754616477</c:v>
                </c:pt>
                <c:pt idx="286">
                  <c:v>0.0290989331693936</c:v>
                </c:pt>
                <c:pt idx="287">
                  <c:v>0.032343121755193</c:v>
                </c:pt>
                <c:pt idx="288">
                  <c:v>0.031678490475227</c:v>
                </c:pt>
                <c:pt idx="289">
                  <c:v>0.0264619422627987</c:v>
                </c:pt>
                <c:pt idx="290">
                  <c:v>0.0211112765697097</c:v>
                </c:pt>
                <c:pt idx="291">
                  <c:v>0.0171086508390856</c:v>
                </c:pt>
                <c:pt idx="292">
                  <c:v>0.0183864225980237</c:v>
                </c:pt>
                <c:pt idx="293">
                  <c:v>0.0236648159142905</c:v>
                </c:pt>
                <c:pt idx="294">
                  <c:v>0.0247984830354255</c:v>
                </c:pt>
                <c:pt idx="295">
                  <c:v>0.0258451338024721</c:v>
                </c:pt>
                <c:pt idx="296">
                  <c:v>0.0291258062993318</c:v>
                </c:pt>
                <c:pt idx="297">
                  <c:v>0.0325112029935548</c:v>
                </c:pt>
                <c:pt idx="298">
                  <c:v>0.0297626777812394</c:v>
                </c:pt>
                <c:pt idx="299">
                  <c:v>0.0287139019330147</c:v>
                </c:pt>
                <c:pt idx="300">
                  <c:v>0.0274142102266359</c:v>
                </c:pt>
                <c:pt idx="301">
                  <c:v>0.0298200491325726</c:v>
                </c:pt>
                <c:pt idx="302">
                  <c:v>0.0224103211230506</c:v>
                </c:pt>
                <c:pt idx="303">
                  <c:v>0.0235468455843457</c:v>
                </c:pt>
                <c:pt idx="304">
                  <c:v>0.0248060038128455</c:v>
                </c:pt>
                <c:pt idx="305">
                  <c:v>0.0239501313252721</c:v>
                </c:pt>
                <c:pt idx="306">
                  <c:v>0.0267781125409985</c:v>
                </c:pt>
                <c:pt idx="307">
                  <c:v>0.0256393566861579</c:v>
                </c:pt>
                <c:pt idx="308">
                  <c:v>0.0236419402172316</c:v>
                </c:pt>
                <c:pt idx="309">
                  <c:v>0.0202948838026145</c:v>
                </c:pt>
                <c:pt idx="310">
                  <c:v>0.0197749481334566</c:v>
                </c:pt>
                <c:pt idx="311">
                  <c:v>0.0192626518898904</c:v>
                </c:pt>
                <c:pt idx="312">
                  <c:v>0.0191182161376853</c:v>
                </c:pt>
                <c:pt idx="313">
                  <c:v>0.0171125590980345</c:v>
                </c:pt>
                <c:pt idx="314">
                  <c:v>0.016074218222605</c:v>
                </c:pt>
                <c:pt idx="315">
                  <c:v>0.0149157405812557</c:v>
                </c:pt>
                <c:pt idx="316">
                  <c:v>0.0134058854185723</c:v>
                </c:pt>
                <c:pt idx="317">
                  <c:v>0.0101820230617204</c:v>
                </c:pt>
                <c:pt idx="318">
                  <c:v>0.0112395921188861</c:v>
                </c:pt>
                <c:pt idx="319">
                  <c:v>0.0137046406087311</c:v>
                </c:pt>
                <c:pt idx="320">
                  <c:v>0.0155290611400507</c:v>
                </c:pt>
                <c:pt idx="321">
                  <c:v>0.0181169188073609</c:v>
                </c:pt>
                <c:pt idx="322">
                  <c:v>0.0196686297573621</c:v>
                </c:pt>
                <c:pt idx="323">
                  <c:v>0.0195205765144353</c:v>
                </c:pt>
                <c:pt idx="324">
                  <c:v>0.0187276743522795</c:v>
                </c:pt>
                <c:pt idx="325">
                  <c:v>0.0149157405812557</c:v>
                </c:pt>
                <c:pt idx="326">
                  <c:v>0.0205907943872035</c:v>
                </c:pt>
                <c:pt idx="327">
                  <c:v>0.0205150995939634</c:v>
                </c:pt>
                <c:pt idx="328">
                  <c:v>0.0205301078080882</c:v>
                </c:pt>
                <c:pt idx="329">
                  <c:v>0.0234939083353685</c:v>
                </c:pt>
                <c:pt idx="330">
                  <c:v>0.0269457103310722</c:v>
                </c:pt>
                <c:pt idx="331">
                  <c:v>0.0302472733912151</c:v>
                </c:pt>
                <c:pt idx="332">
                  <c:v>0.0317168851746596</c:v>
                </c:pt>
                <c:pt idx="333">
                  <c:v>0.0278792211838681</c:v>
                </c:pt>
                <c:pt idx="334">
                  <c:v>0.0212366048702579</c:v>
                </c:pt>
                <c:pt idx="335">
                  <c:v>0.0159606175371723</c:v>
                </c:pt>
                <c:pt idx="336">
                  <c:v>0.0144993796486639</c:v>
                </c:pt>
                <c:pt idx="337">
                  <c:v>0.0127363741664288</c:v>
                </c:pt>
                <c:pt idx="338">
                  <c:v>0.014817172004209</c:v>
                </c:pt>
                <c:pt idx="339">
                  <c:v>0.0129102296914558</c:v>
                </c:pt>
                <c:pt idx="340">
                  <c:v>0.0121164715378503</c:v>
                </c:pt>
                <c:pt idx="341">
                  <c:v>0.0114964439040919</c:v>
                </c:pt>
                <c:pt idx="342">
                  <c:v>0.0145976066876807</c:v>
                </c:pt>
                <c:pt idx="343">
                  <c:v>0.0135570451957849</c:v>
                </c:pt>
                <c:pt idx="344">
                  <c:v>0.0121616254125345</c:v>
                </c:pt>
                <c:pt idx="345">
                  <c:v>0.0114097404138334</c:v>
                </c:pt>
                <c:pt idx="346">
                  <c:v>0.00959668250035239</c:v>
                </c:pt>
                <c:pt idx="347">
                  <c:v>0.0107409235457419</c:v>
                </c:pt>
                <c:pt idx="348">
                  <c:v>0.0121957351574062</c:v>
                </c:pt>
                <c:pt idx="349">
                  <c:v>0.00451101826011024</c:v>
                </c:pt>
                <c:pt idx="350">
                  <c:v>0.00596111880493311</c:v>
                </c:pt>
                <c:pt idx="351">
                  <c:v>0.00421724740727569</c:v>
                </c:pt>
                <c:pt idx="352">
                  <c:v>0.0068880735947836</c:v>
                </c:pt>
                <c:pt idx="353">
                  <c:v>0.00353217249305926</c:v>
                </c:pt>
                <c:pt idx="354">
                  <c:v>0.00459773455097556</c:v>
                </c:pt>
                <c:pt idx="355">
                  <c:v>0.00738217880623892</c:v>
                </c:pt>
                <c:pt idx="356">
                  <c:v>0.00801935711531465</c:v>
                </c:pt>
                <c:pt idx="357">
                  <c:v>0.0103293596829115</c:v>
                </c:pt>
                <c:pt idx="358">
                  <c:v>0.0115042376677419</c:v>
                </c:pt>
                <c:pt idx="359">
                  <c:v>0.0148552325396536</c:v>
                </c:pt>
                <c:pt idx="360">
                  <c:v>0.0148022082391321</c:v>
                </c:pt>
                <c:pt idx="361">
                  <c:v>0.012883906630627</c:v>
                </c:pt>
                <c:pt idx="362">
                  <c:v>0.0114133123905304</c:v>
                </c:pt>
                <c:pt idx="363">
                  <c:v>0.0130655755827664</c:v>
                </c:pt>
                <c:pt idx="364">
                  <c:v>0.0159947946888632</c:v>
                </c:pt>
                <c:pt idx="365">
                  <c:v>0.0164606409284094</c:v>
                </c:pt>
                <c:pt idx="366">
                  <c:v>0.0107295621620294</c:v>
                </c:pt>
                <c:pt idx="367">
                  <c:v>0.00967227355823485</c:v>
                </c:pt>
                <c:pt idx="368">
                  <c:v>0.00401409298485289</c:v>
                </c:pt>
                <c:pt idx="369">
                  <c:v>0.00371295935285509</c:v>
                </c:pt>
                <c:pt idx="370">
                  <c:v>0.0038559191602765</c:v>
                </c:pt>
                <c:pt idx="371">
                  <c:v>0.00459773455097556</c:v>
                </c:pt>
                <c:pt idx="372">
                  <c:v>0.00701636673136763</c:v>
                </c:pt>
                <c:pt idx="373">
                  <c:v>0.00784983279213236</c:v>
                </c:pt>
                <c:pt idx="374">
                  <c:v>0.00274583464214517</c:v>
                </c:pt>
                <c:pt idx="375">
                  <c:v>0.00456375941803255</c:v>
                </c:pt>
                <c:pt idx="376">
                  <c:v>0.00164414587510198</c:v>
                </c:pt>
                <c:pt idx="377">
                  <c:v>0.000419102828066897</c:v>
                </c:pt>
                <c:pt idx="378">
                  <c:v>0.00384459842528661</c:v>
                </c:pt>
                <c:pt idx="379">
                  <c:v>-0.000542490388550032</c:v>
                </c:pt>
                <c:pt idx="380">
                  <c:v>-0.00269311142801865</c:v>
                </c:pt>
                <c:pt idx="381">
                  <c:v>-0.00171389118927934</c:v>
                </c:pt>
                <c:pt idx="382">
                  <c:v>0.00221187770755726</c:v>
                </c:pt>
                <c:pt idx="383">
                  <c:v>0.000821120064573133</c:v>
                </c:pt>
                <c:pt idx="384">
                  <c:v>-0.00081677398344393</c:v>
                </c:pt>
                <c:pt idx="385">
                  <c:v>0.00396136692822235</c:v>
                </c:pt>
                <c:pt idx="386">
                  <c:v>0.00889476848789927</c:v>
                </c:pt>
                <c:pt idx="387">
                  <c:v>0.0117120830178554</c:v>
                </c:pt>
                <c:pt idx="388">
                  <c:v>0.00833251403263357</c:v>
                </c:pt>
                <c:pt idx="389">
                  <c:v>0.00119318218261277</c:v>
                </c:pt>
                <c:pt idx="390">
                  <c:v>-0.00452639250974052</c:v>
                </c:pt>
                <c:pt idx="391">
                  <c:v>-0.00691958090265387</c:v>
                </c:pt>
                <c:pt idx="392">
                  <c:v>-0.00566156675520846</c:v>
                </c:pt>
                <c:pt idx="393">
                  <c:v>-0.00679606829486712</c:v>
                </c:pt>
                <c:pt idx="394">
                  <c:v>-0.00432768391325577</c:v>
                </c:pt>
                <c:pt idx="395">
                  <c:v>0.000802066742838114</c:v>
                </c:pt>
                <c:pt idx="396">
                  <c:v>0.00433403858451697</c:v>
                </c:pt>
                <c:pt idx="397">
                  <c:v>0.00583289613975912</c:v>
                </c:pt>
                <c:pt idx="398">
                  <c:v>0.00294174230340616</c:v>
                </c:pt>
                <c:pt idx="399">
                  <c:v>0.000956436388811266</c:v>
                </c:pt>
                <c:pt idx="400">
                  <c:v>-0.000745464024146436</c:v>
                </c:pt>
                <c:pt idx="401">
                  <c:v>0.00146743041898256</c:v>
                </c:pt>
                <c:pt idx="402">
                  <c:v>0.00221575579357047</c:v>
                </c:pt>
                <c:pt idx="403">
                  <c:v>0.00410078682791592</c:v>
                </c:pt>
                <c:pt idx="404">
                  <c:v>0.0063529633385504</c:v>
                </c:pt>
                <c:pt idx="405">
                  <c:v>0.00729533668449766</c:v>
                </c:pt>
                <c:pt idx="406">
                  <c:v>0.00461650202509611</c:v>
                </c:pt>
                <c:pt idx="407">
                  <c:v>0.00209909346881876</c:v>
                </c:pt>
                <c:pt idx="408">
                  <c:v>5.07417587480852E-5</c:v>
                </c:pt>
                <c:pt idx="409">
                  <c:v>-0.0020441155402926</c:v>
                </c:pt>
                <c:pt idx="410">
                  <c:v>-0.00337185550540431</c:v>
                </c:pt>
                <c:pt idx="411">
                  <c:v>-0.00421527721396009</c:v>
                </c:pt>
                <c:pt idx="412">
                  <c:v>-0.004429134152097</c:v>
                </c:pt>
                <c:pt idx="413">
                  <c:v>-0.00447389937394638</c:v>
                </c:pt>
                <c:pt idx="414">
                  <c:v>-0.00544044406988231</c:v>
                </c:pt>
                <c:pt idx="415">
                  <c:v>-0.00836736465644838</c:v>
                </c:pt>
                <c:pt idx="416">
                  <c:v>-0.010030818075168</c:v>
                </c:pt>
                <c:pt idx="417">
                  <c:v>-0.0100420570451929</c:v>
                </c:pt>
                <c:pt idx="418">
                  <c:v>-0.00849816744808107</c:v>
                </c:pt>
                <c:pt idx="419">
                  <c:v>-0.0049237478561146</c:v>
                </c:pt>
                <c:pt idx="420">
                  <c:v>-0.00788489178007312</c:v>
                </c:pt>
                <c:pt idx="421">
                  <c:v>-0.00672851896582394</c:v>
                </c:pt>
                <c:pt idx="422">
                  <c:v>-0.00526082344043655</c:v>
                </c:pt>
                <c:pt idx="423">
                  <c:v>-0.00897309599861851</c:v>
                </c:pt>
                <c:pt idx="424">
                  <c:v>-0.0144647567302996</c:v>
                </c:pt>
                <c:pt idx="425">
                  <c:v>-0.0165217069704755</c:v>
                </c:pt>
                <c:pt idx="426">
                  <c:v>-0.0191415554797008</c:v>
                </c:pt>
                <c:pt idx="427">
                  <c:v>-0.0176868834944197</c:v>
                </c:pt>
                <c:pt idx="428">
                  <c:v>-0.0150128315647655</c:v>
                </c:pt>
                <c:pt idx="429">
                  <c:v>-0.0141853734504762</c:v>
                </c:pt>
                <c:pt idx="430">
                  <c:v>-0.00962360169645926</c:v>
                </c:pt>
                <c:pt idx="431">
                  <c:v>-0.00664616989234279</c:v>
                </c:pt>
                <c:pt idx="432">
                  <c:v>-0.00758943360349118</c:v>
                </c:pt>
                <c:pt idx="433">
                  <c:v>-0.00687455118769131</c:v>
                </c:pt>
                <c:pt idx="434">
                  <c:v>-0.00706913628125205</c:v>
                </c:pt>
                <c:pt idx="435">
                  <c:v>-0.00996723637231733</c:v>
                </c:pt>
                <c:pt idx="436">
                  <c:v>-0.0127493652672577</c:v>
                </c:pt>
                <c:pt idx="437">
                  <c:v>-0.0185016364334434</c:v>
                </c:pt>
                <c:pt idx="438">
                  <c:v>-0.0232760323310561</c:v>
                </c:pt>
                <c:pt idx="439">
                  <c:v>-0.0274053768649978</c:v>
                </c:pt>
                <c:pt idx="440">
                  <c:v>-0.0328588786642774</c:v>
                </c:pt>
                <c:pt idx="441">
                  <c:v>-0.0317731112510668</c:v>
                </c:pt>
                <c:pt idx="442">
                  <c:v>-0.0269311947584758</c:v>
                </c:pt>
                <c:pt idx="443">
                  <c:v>-0.0258828013665031</c:v>
                </c:pt>
                <c:pt idx="444">
                  <c:v>-0.0270683696436502</c:v>
                </c:pt>
                <c:pt idx="445">
                  <c:v>-0.0235652472704593</c:v>
                </c:pt>
                <c:pt idx="446">
                  <c:v>-0.024685660190241</c:v>
                </c:pt>
                <c:pt idx="447">
                  <c:v>-0.0202048422252421</c:v>
                </c:pt>
                <c:pt idx="448">
                  <c:v>-0.0212487018206522</c:v>
                </c:pt>
                <c:pt idx="449">
                  <c:v>-0.0197029859520192</c:v>
                </c:pt>
                <c:pt idx="450">
                  <c:v>-0.0162160583226187</c:v>
                </c:pt>
                <c:pt idx="451">
                  <c:v>-0.0121820370155299</c:v>
                </c:pt>
                <c:pt idx="452">
                  <c:v>-0.0100943976640275</c:v>
                </c:pt>
                <c:pt idx="453">
                  <c:v>-0.0112971948138569</c:v>
                </c:pt>
                <c:pt idx="454">
                  <c:v>-0.0140136221629539</c:v>
                </c:pt>
                <c:pt idx="455">
                  <c:v>-0.0141815284413869</c:v>
                </c:pt>
                <c:pt idx="456">
                  <c:v>-0.0103894691933921</c:v>
                </c:pt>
                <c:pt idx="457">
                  <c:v>-0.0130065157000669</c:v>
                </c:pt>
                <c:pt idx="458">
                  <c:v>-0.0155047157067316</c:v>
                </c:pt>
                <c:pt idx="459">
                  <c:v>-0.0139690796618637</c:v>
                </c:pt>
                <c:pt idx="460">
                  <c:v>-0.0116408496988134</c:v>
                </c:pt>
                <c:pt idx="461">
                  <c:v>-0.0144125356674643</c:v>
                </c:pt>
                <c:pt idx="462">
                  <c:v>-0.0136742397969463</c:v>
                </c:pt>
                <c:pt idx="463">
                  <c:v>-0.012667275049532</c:v>
                </c:pt>
                <c:pt idx="464">
                  <c:v>-0.0110956578898911</c:v>
                </c:pt>
                <c:pt idx="465">
                  <c:v>-0.0102029276334892</c:v>
                </c:pt>
                <c:pt idx="466">
                  <c:v>-0.00992613192416591</c:v>
                </c:pt>
                <c:pt idx="467">
                  <c:v>-0.00726756053839938</c:v>
                </c:pt>
                <c:pt idx="468">
                  <c:v>-0.00431673340739547</c:v>
                </c:pt>
                <c:pt idx="469">
                  <c:v>-0.00707685495136756</c:v>
                </c:pt>
                <c:pt idx="470">
                  <c:v>-0.00572529169658598</c:v>
                </c:pt>
                <c:pt idx="471">
                  <c:v>-0.0123610089392137</c:v>
                </c:pt>
                <c:pt idx="472">
                  <c:v>-0.0163501656916285</c:v>
                </c:pt>
                <c:pt idx="473">
                  <c:v>-0.0200448120128276</c:v>
                </c:pt>
                <c:pt idx="474">
                  <c:v>-0.0168493847740034</c:v>
                </c:pt>
                <c:pt idx="475">
                  <c:v>-0.0174597906686125</c:v>
                </c:pt>
                <c:pt idx="476">
                  <c:v>-0.0149830454489659</c:v>
                </c:pt>
                <c:pt idx="477">
                  <c:v>-0.0138870418339883</c:v>
                </c:pt>
                <c:pt idx="478">
                  <c:v>-0.0148712633015413</c:v>
                </c:pt>
                <c:pt idx="479">
                  <c:v>-0.0175826160591805</c:v>
                </c:pt>
                <c:pt idx="480">
                  <c:v>-0.0172477063480523</c:v>
                </c:pt>
                <c:pt idx="481">
                  <c:v>-0.0187656849868922</c:v>
                </c:pt>
                <c:pt idx="482">
                  <c:v>-0.0226263344524491</c:v>
                </c:pt>
                <c:pt idx="483">
                  <c:v>-0.0279125255057822</c:v>
                </c:pt>
                <c:pt idx="484">
                  <c:v>-0.0289413611052636</c:v>
                </c:pt>
                <c:pt idx="485">
                  <c:v>-0.0287229191936071</c:v>
                </c:pt>
                <c:pt idx="486">
                  <c:v>-0.0309084338139303</c:v>
                </c:pt>
                <c:pt idx="487">
                  <c:v>-0.0288895350895473</c:v>
                </c:pt>
                <c:pt idx="488">
                  <c:v>-0.0269980329441881</c:v>
                </c:pt>
                <c:pt idx="489">
                  <c:v>-0.0260531687532399</c:v>
                </c:pt>
                <c:pt idx="490">
                  <c:v>-0.02986985678668</c:v>
                </c:pt>
                <c:pt idx="491">
                  <c:v>-0.031658817285896</c:v>
                </c:pt>
                <c:pt idx="492">
                  <c:v>-0.0324714251227478</c:v>
                </c:pt>
                <c:pt idx="493">
                  <c:v>-0.0334422898995097</c:v>
                </c:pt>
                <c:pt idx="494">
                  <c:v>-0.0291152699952559</c:v>
                </c:pt>
                <c:pt idx="495">
                  <c:v>-0.0252231607076632</c:v>
                </c:pt>
                <c:pt idx="496">
                  <c:v>-0.0264533925330488</c:v>
                </c:pt>
                <c:pt idx="497">
                  <c:v>-0.0255639982668261</c:v>
                </c:pt>
                <c:pt idx="498">
                  <c:v>-0.0233280113495158</c:v>
                </c:pt>
                <c:pt idx="499">
                  <c:v>-0.0227526553609203</c:v>
                </c:pt>
                <c:pt idx="500">
                  <c:v>-0.0237881073373303</c:v>
                </c:pt>
                <c:pt idx="501">
                  <c:v>-0.0250638699076986</c:v>
                </c:pt>
                <c:pt idx="502">
                  <c:v>-0.023405817782725</c:v>
                </c:pt>
                <c:pt idx="503">
                  <c:v>-0.0231979016913475</c:v>
                </c:pt>
                <c:pt idx="504">
                  <c:v>-0.022782320420919</c:v>
                </c:pt>
                <c:pt idx="505">
                  <c:v>-0.022043746379568</c:v>
                </c:pt>
                <c:pt idx="506">
                  <c:v>-0.0210185206587554</c:v>
                </c:pt>
                <c:pt idx="507">
                  <c:v>-0.0225893297725612</c:v>
                </c:pt>
                <c:pt idx="508">
                  <c:v>-0.0268869529544204</c:v>
                </c:pt>
                <c:pt idx="509">
                  <c:v>-0.0313444734537382</c:v>
                </c:pt>
                <c:pt idx="510">
                  <c:v>-0.0323901799669466</c:v>
                </c:pt>
                <c:pt idx="511">
                  <c:v>-0.0306092140401688</c:v>
                </c:pt>
                <c:pt idx="512">
                  <c:v>-0.0269311947584758</c:v>
                </c:pt>
                <c:pt idx="513">
                  <c:v>-0.026097748357083</c:v>
                </c:pt>
                <c:pt idx="514">
                  <c:v>-0.0240217795260587</c:v>
                </c:pt>
                <c:pt idx="515">
                  <c:v>-0.0223481437413042</c:v>
                </c:pt>
                <c:pt idx="516">
                  <c:v>-0.0208326953453093</c:v>
                </c:pt>
                <c:pt idx="517">
                  <c:v>-0.0214418282352402</c:v>
                </c:pt>
                <c:pt idx="518">
                  <c:v>-0.0195355646730557</c:v>
                </c:pt>
                <c:pt idx="519">
                  <c:v>-0.0198256670252612</c:v>
                </c:pt>
                <c:pt idx="520">
                  <c:v>-0.0206244983991062</c:v>
                </c:pt>
                <c:pt idx="521">
                  <c:v>-0.020684213651768</c:v>
                </c:pt>
                <c:pt idx="522">
                  <c:v>-0.0228119850191879</c:v>
                </c:pt>
                <c:pt idx="523">
                  <c:v>-0.0251266320732437</c:v>
                </c:pt>
                <c:pt idx="524">
                  <c:v>-0.0245409838801391</c:v>
                </c:pt>
                <c:pt idx="525">
                  <c:v>-0.0285785493499016</c:v>
                </c:pt>
                <c:pt idx="526">
                  <c:v>-0.0283750137853245</c:v>
                </c:pt>
                <c:pt idx="527">
                  <c:v>-0.0286860327862839</c:v>
                </c:pt>
                <c:pt idx="528">
                  <c:v>-0.0312041132652561</c:v>
                </c:pt>
                <c:pt idx="529">
                  <c:v>-0.0315883325826549</c:v>
                </c:pt>
                <c:pt idx="530">
                  <c:v>-0.0343980754001811</c:v>
                </c:pt>
                <c:pt idx="531">
                  <c:v>-0.0344976219573687</c:v>
                </c:pt>
                <c:pt idx="532">
                  <c:v>-0.0326707149402661</c:v>
                </c:pt>
                <c:pt idx="533">
                  <c:v>-0.032896001516157</c:v>
                </c:pt>
                <c:pt idx="534">
                  <c:v>-0.031994694977818</c:v>
                </c:pt>
                <c:pt idx="535">
                  <c:v>-0.0321130951794757</c:v>
                </c:pt>
                <c:pt idx="536">
                  <c:v>-0.0301469508446162</c:v>
                </c:pt>
                <c:pt idx="537">
                  <c:v>-0.0254493307563846</c:v>
                </c:pt>
                <c:pt idx="538">
                  <c:v>-0.0241330267463438</c:v>
                </c:pt>
                <c:pt idx="539">
                  <c:v>-0.0209406167182049</c:v>
                </c:pt>
                <c:pt idx="540">
                  <c:v>-0.0219508859362962</c:v>
                </c:pt>
                <c:pt idx="541">
                  <c:v>-0.0225746553040076</c:v>
                </c:pt>
                <c:pt idx="542">
                  <c:v>-0.0260050852963514</c:v>
                </c:pt>
                <c:pt idx="543">
                  <c:v>-0.0295924045235498</c:v>
                </c:pt>
                <c:pt idx="544">
                  <c:v>-0.0322165702828463</c:v>
                </c:pt>
                <c:pt idx="545">
                  <c:v>-0.0359135348437918</c:v>
                </c:pt>
                <c:pt idx="546">
                  <c:v>-0.0378588513136897</c:v>
                </c:pt>
                <c:pt idx="547">
                  <c:v>-0.0419345691847717</c:v>
                </c:pt>
                <c:pt idx="548">
                  <c:v>-0.0439251439667472</c:v>
                </c:pt>
                <c:pt idx="549">
                  <c:v>-0.0411958175122802</c:v>
                </c:pt>
                <c:pt idx="550">
                  <c:v>-0.0425811749483023</c:v>
                </c:pt>
                <c:pt idx="551">
                  <c:v>-0.0461008005953958</c:v>
                </c:pt>
                <c:pt idx="552">
                  <c:v>-0.0526997884289342</c:v>
                </c:pt>
                <c:pt idx="553">
                  <c:v>-0.053970703423567</c:v>
                </c:pt>
                <c:pt idx="554">
                  <c:v>-0.0538429913857357</c:v>
                </c:pt>
                <c:pt idx="555">
                  <c:v>-0.055481882454885</c:v>
                </c:pt>
                <c:pt idx="556">
                  <c:v>-0.054284769299997</c:v>
                </c:pt>
                <c:pt idx="557">
                  <c:v>-0.0530614693848483</c:v>
                </c:pt>
                <c:pt idx="558">
                  <c:v>-0.0535508215759326</c:v>
                </c:pt>
                <c:pt idx="559">
                  <c:v>-0.0524002190122061</c:v>
                </c:pt>
                <c:pt idx="560">
                  <c:v>-0.0507404232234601</c:v>
                </c:pt>
                <c:pt idx="561">
                  <c:v>-0.0482333612871</c:v>
                </c:pt>
                <c:pt idx="562">
                  <c:v>-0.0479878549686465</c:v>
                </c:pt>
                <c:pt idx="563">
                  <c:v>-0.0458587991555097</c:v>
                </c:pt>
                <c:pt idx="564">
                  <c:v>-0.0464709903677951</c:v>
                </c:pt>
                <c:pt idx="565">
                  <c:v>-0.0461887075256242</c:v>
                </c:pt>
                <c:pt idx="566">
                  <c:v>-0.0479551183873337</c:v>
                </c:pt>
                <c:pt idx="567">
                  <c:v>-0.0439434398576695</c:v>
                </c:pt>
                <c:pt idx="568">
                  <c:v>-0.0456936658452043</c:v>
                </c:pt>
                <c:pt idx="569">
                  <c:v>-0.0451802109917878</c:v>
                </c:pt>
                <c:pt idx="570">
                  <c:v>-0.0437049485298435</c:v>
                </c:pt>
                <c:pt idx="571">
                  <c:v>-0.0431909544876223</c:v>
                </c:pt>
                <c:pt idx="572">
                  <c:v>-0.0444354699839833</c:v>
                </c:pt>
                <c:pt idx="573">
                  <c:v>-0.0526011932523356</c:v>
                </c:pt>
                <c:pt idx="574">
                  <c:v>-0.0505537111203762</c:v>
                </c:pt>
                <c:pt idx="575">
                  <c:v>-0.0484017350357568</c:v>
                </c:pt>
                <c:pt idx="576">
                  <c:v>-0.0529117192563522</c:v>
                </c:pt>
                <c:pt idx="577">
                  <c:v>-0.054821478377348</c:v>
                </c:pt>
                <c:pt idx="578">
                  <c:v>-0.0573815301234655</c:v>
                </c:pt>
                <c:pt idx="579">
                  <c:v>-0.0587951542529672</c:v>
                </c:pt>
                <c:pt idx="580">
                  <c:v>-0.058303401985345</c:v>
                </c:pt>
                <c:pt idx="581">
                  <c:v>-0.0563717771221608</c:v>
                </c:pt>
                <c:pt idx="582">
                  <c:v>-0.052261408707488</c:v>
                </c:pt>
                <c:pt idx="583">
                  <c:v>-0.0527619572669162</c:v>
                </c:pt>
                <c:pt idx="584">
                  <c:v>-0.0516693091817575</c:v>
                </c:pt>
                <c:pt idx="585">
                  <c:v>-0.0525902030256651</c:v>
                </c:pt>
                <c:pt idx="586">
                  <c:v>-0.0533866720017144</c:v>
                </c:pt>
                <c:pt idx="587">
                  <c:v>-0.051910568925063</c:v>
                </c:pt>
                <c:pt idx="588">
                  <c:v>-0.0533901246251536</c:v>
                </c:pt>
                <c:pt idx="589">
                  <c:v>-0.049661073296487</c:v>
                </c:pt>
                <c:pt idx="590">
                  <c:v>-0.0521260431456398</c:v>
                </c:pt>
                <c:pt idx="591">
                  <c:v>-0.052133267074649</c:v>
                </c:pt>
                <c:pt idx="592">
                  <c:v>-0.0549745270273494</c:v>
                </c:pt>
                <c:pt idx="593">
                  <c:v>-0.0560508489983569</c:v>
                </c:pt>
                <c:pt idx="594">
                  <c:v>-0.0546132119458744</c:v>
                </c:pt>
                <c:pt idx="595">
                  <c:v>-0.0521260431456398</c:v>
                </c:pt>
                <c:pt idx="596">
                  <c:v>-0.0559232774634362</c:v>
                </c:pt>
                <c:pt idx="597">
                  <c:v>-0.0572029906926716</c:v>
                </c:pt>
                <c:pt idx="598">
                  <c:v>-0.0588427262894937</c:v>
                </c:pt>
                <c:pt idx="599">
                  <c:v>-0.0583910565819035</c:v>
                </c:pt>
                <c:pt idx="600">
                  <c:v>-0.0552520528991409</c:v>
                </c:pt>
                <c:pt idx="601">
                  <c:v>-0.0567217898762848</c:v>
                </c:pt>
                <c:pt idx="602">
                  <c:v>-0.0586023500415695</c:v>
                </c:pt>
                <c:pt idx="603">
                  <c:v>-0.0552047039109715</c:v>
                </c:pt>
                <c:pt idx="604">
                  <c:v>-0.0516143303255219</c:v>
                </c:pt>
                <c:pt idx="605">
                  <c:v>-0.0520786157960176</c:v>
                </c:pt>
                <c:pt idx="606">
                  <c:v>-0.0517861732129821</c:v>
                </c:pt>
                <c:pt idx="607">
                  <c:v>-0.0519834434204416</c:v>
                </c:pt>
                <c:pt idx="608">
                  <c:v>-0.054266573100942</c:v>
                </c:pt>
                <c:pt idx="609">
                  <c:v>-0.0558941260019021</c:v>
                </c:pt>
                <c:pt idx="610">
                  <c:v>-0.0553103751875947</c:v>
                </c:pt>
                <c:pt idx="611">
                  <c:v>-0.0574873929024799</c:v>
                </c:pt>
                <c:pt idx="612">
                  <c:v>-0.0642175219845984</c:v>
                </c:pt>
                <c:pt idx="613">
                  <c:v>-0.0626880239233185</c:v>
                </c:pt>
                <c:pt idx="614">
                  <c:v>-0.0647295750179508</c:v>
                </c:pt>
                <c:pt idx="615">
                  <c:v>-0.0680123312963285</c:v>
                </c:pt>
                <c:pt idx="616">
                  <c:v>-0.0668521279687342</c:v>
                </c:pt>
                <c:pt idx="617">
                  <c:v>-0.0665220685025134</c:v>
                </c:pt>
                <c:pt idx="618">
                  <c:v>-0.0685305155944782</c:v>
                </c:pt>
                <c:pt idx="619">
                  <c:v>-0.0681462507575805</c:v>
                </c:pt>
                <c:pt idx="620">
                  <c:v>-0.0708008723442841</c:v>
                </c:pt>
                <c:pt idx="621">
                  <c:v>-0.0723455508597928</c:v>
                </c:pt>
                <c:pt idx="622">
                  <c:v>-0.0666056017647958</c:v>
                </c:pt>
                <c:pt idx="623">
                  <c:v>-0.0618957815017587</c:v>
                </c:pt>
                <c:pt idx="624">
                  <c:v>-0.0588608784611368</c:v>
                </c:pt>
                <c:pt idx="625">
                  <c:v>-0.0570573276028798</c:v>
                </c:pt>
                <c:pt idx="626">
                  <c:v>-0.0574983546855177</c:v>
                </c:pt>
                <c:pt idx="627">
                  <c:v>-0.0574144171251176</c:v>
                </c:pt>
                <c:pt idx="628">
                  <c:v>-0.0613101329776233</c:v>
                </c:pt>
                <c:pt idx="629">
                  <c:v>-0.0630078256228739</c:v>
                </c:pt>
                <c:pt idx="630">
                  <c:v>-0.0661666990567124</c:v>
                </c:pt>
                <c:pt idx="631">
                  <c:v>-0.0684940854211677</c:v>
                </c:pt>
                <c:pt idx="632">
                  <c:v>-0.0702506493923543</c:v>
                </c:pt>
                <c:pt idx="633">
                  <c:v>-0.0701492340514194</c:v>
                </c:pt>
                <c:pt idx="634">
                  <c:v>-0.0696750603934535</c:v>
                </c:pt>
                <c:pt idx="635">
                  <c:v>-0.0714954973191064</c:v>
                </c:pt>
                <c:pt idx="636">
                  <c:v>-0.0748639286398127</c:v>
                </c:pt>
                <c:pt idx="637">
                  <c:v>-0.0727069015044397</c:v>
                </c:pt>
                <c:pt idx="638">
                  <c:v>-0.0718138073206926</c:v>
                </c:pt>
                <c:pt idx="639">
                  <c:v>-0.0700661689500031</c:v>
                </c:pt>
                <c:pt idx="640">
                  <c:v>-0.0725515571973792</c:v>
                </c:pt>
                <c:pt idx="641">
                  <c:v>-0.076665091290161</c:v>
                </c:pt>
                <c:pt idx="642">
                  <c:v>-0.0794334101317222</c:v>
                </c:pt>
                <c:pt idx="643">
                  <c:v>-0.0793758300200968</c:v>
                </c:pt>
                <c:pt idx="644">
                  <c:v>-0.0796603081125426</c:v>
                </c:pt>
                <c:pt idx="645">
                  <c:v>-0.0843225090082069</c:v>
                </c:pt>
                <c:pt idx="646">
                  <c:v>-0.0878544834075896</c:v>
                </c:pt>
                <c:pt idx="647">
                  <c:v>-0.0881093299911657</c:v>
                </c:pt>
                <c:pt idx="648">
                  <c:v>-0.0866278382492718</c:v>
                </c:pt>
                <c:pt idx="649">
                  <c:v>-0.0877755879575273</c:v>
                </c:pt>
                <c:pt idx="650">
                  <c:v>-0.0884855274150227</c:v>
                </c:pt>
                <c:pt idx="651">
                  <c:v>-0.0857305440590572</c:v>
                </c:pt>
                <c:pt idx="652">
                  <c:v>-0.0852923825750613</c:v>
                </c:pt>
                <c:pt idx="653">
                  <c:v>-0.0862833453601639</c:v>
                </c:pt>
                <c:pt idx="654">
                  <c:v>-0.0890088738170385</c:v>
                </c:pt>
              </c:numCache>
            </c:numRef>
          </c:yVal>
          <c:smooth val="0"/>
        </c:ser>
        <c:ser>
          <c:idx val="2"/>
          <c:order val="2"/>
          <c:tx>
            <c:strRef>
              <c:f>'unif profiles 0Gy'!$W$5</c:f>
              <c:strCache>
                <c:ptCount val="1"/>
                <c:pt idx="0">
                  <c:v>right side, down</c:v>
                </c:pt>
              </c:strCache>
            </c:strRef>
          </c:tx>
          <c:spPr>
            <a:ln w="28575">
              <a:noFill/>
            </a:ln>
          </c:spPr>
          <c:marker>
            <c:symbol val="triangle"/>
            <c:size val="2"/>
          </c:marker>
          <c:xVal>
            <c:numRef>
              <c:f>'unif profiles 0Gy'!$O$6:$O$660</c:f>
              <c:numCache>
                <c:formatCode>0.00</c:formatCode>
                <c:ptCount val="655"/>
                <c:pt idx="0">
                  <c:v>0.0</c:v>
                </c:pt>
                <c:pt idx="1">
                  <c:v>0.0352777777777778</c:v>
                </c:pt>
                <c:pt idx="2">
                  <c:v>0.0705555555555555</c:v>
                </c:pt>
                <c:pt idx="3">
                  <c:v>0.105833333333333</c:v>
                </c:pt>
                <c:pt idx="4">
                  <c:v>0.141111111111111</c:v>
                </c:pt>
                <c:pt idx="5">
                  <c:v>0.176388888888889</c:v>
                </c:pt>
                <c:pt idx="6">
                  <c:v>0.211666666666667</c:v>
                </c:pt>
                <c:pt idx="7">
                  <c:v>0.246944444444444</c:v>
                </c:pt>
                <c:pt idx="8">
                  <c:v>0.282222222222222</c:v>
                </c:pt>
                <c:pt idx="9">
                  <c:v>0.3175</c:v>
                </c:pt>
                <c:pt idx="10">
                  <c:v>0.352777777777778</c:v>
                </c:pt>
                <c:pt idx="11">
                  <c:v>0.388055555555555</c:v>
                </c:pt>
                <c:pt idx="12">
                  <c:v>0.423333333333333</c:v>
                </c:pt>
                <c:pt idx="13">
                  <c:v>0.458611111111111</c:v>
                </c:pt>
                <c:pt idx="14">
                  <c:v>0.493888888888889</c:v>
                </c:pt>
                <c:pt idx="15">
                  <c:v>0.529166666666667</c:v>
                </c:pt>
                <c:pt idx="16">
                  <c:v>0.564444444444444</c:v>
                </c:pt>
                <c:pt idx="17">
                  <c:v>0.599722222222222</c:v>
                </c:pt>
                <c:pt idx="18">
                  <c:v>0.635</c:v>
                </c:pt>
                <c:pt idx="19">
                  <c:v>0.670277777777778</c:v>
                </c:pt>
                <c:pt idx="20">
                  <c:v>0.705555555555555</c:v>
                </c:pt>
                <c:pt idx="21">
                  <c:v>0.740833333333333</c:v>
                </c:pt>
                <c:pt idx="22">
                  <c:v>0.776111111111111</c:v>
                </c:pt>
                <c:pt idx="23">
                  <c:v>0.811388888888889</c:v>
                </c:pt>
                <c:pt idx="24">
                  <c:v>0.846666666666667</c:v>
                </c:pt>
                <c:pt idx="25">
                  <c:v>0.881944444444444</c:v>
                </c:pt>
                <c:pt idx="26">
                  <c:v>0.917222222222222</c:v>
                </c:pt>
                <c:pt idx="27">
                  <c:v>0.9525</c:v>
                </c:pt>
                <c:pt idx="28">
                  <c:v>0.987777777777778</c:v>
                </c:pt>
                <c:pt idx="29">
                  <c:v>1.023055555555556</c:v>
                </c:pt>
                <c:pt idx="30">
                  <c:v>1.058333333333333</c:v>
                </c:pt>
                <c:pt idx="31">
                  <c:v>1.093611111111111</c:v>
                </c:pt>
                <c:pt idx="32">
                  <c:v>1.128888888888889</c:v>
                </c:pt>
                <c:pt idx="33">
                  <c:v>1.164166666666667</c:v>
                </c:pt>
                <c:pt idx="34">
                  <c:v>1.199444444444444</c:v>
                </c:pt>
                <c:pt idx="35">
                  <c:v>1.234722222222222</c:v>
                </c:pt>
                <c:pt idx="36">
                  <c:v>1.27</c:v>
                </c:pt>
                <c:pt idx="37">
                  <c:v>1.305277777777778</c:v>
                </c:pt>
                <c:pt idx="38">
                  <c:v>1.340555555555555</c:v>
                </c:pt>
                <c:pt idx="39">
                  <c:v>1.375833333333333</c:v>
                </c:pt>
                <c:pt idx="40">
                  <c:v>1.411111111111111</c:v>
                </c:pt>
                <c:pt idx="41">
                  <c:v>1.446388888888889</c:v>
                </c:pt>
                <c:pt idx="42">
                  <c:v>1.481666666666667</c:v>
                </c:pt>
                <c:pt idx="43">
                  <c:v>1.516944444444444</c:v>
                </c:pt>
                <c:pt idx="44">
                  <c:v>1.552222222222222</c:v>
                </c:pt>
                <c:pt idx="45">
                  <c:v>1.5875</c:v>
                </c:pt>
                <c:pt idx="46">
                  <c:v>1.622777777777778</c:v>
                </c:pt>
                <c:pt idx="47">
                  <c:v>1.658055555555555</c:v>
                </c:pt>
                <c:pt idx="48">
                  <c:v>1.693333333333333</c:v>
                </c:pt>
                <c:pt idx="49">
                  <c:v>1.728611111111111</c:v>
                </c:pt>
                <c:pt idx="50">
                  <c:v>1.763888888888889</c:v>
                </c:pt>
                <c:pt idx="51">
                  <c:v>1.799166666666666</c:v>
                </c:pt>
                <c:pt idx="52">
                  <c:v>1.834444444444444</c:v>
                </c:pt>
                <c:pt idx="53">
                  <c:v>1.869722222222222</c:v>
                </c:pt>
                <c:pt idx="54">
                  <c:v>1.905</c:v>
                </c:pt>
                <c:pt idx="55">
                  <c:v>1.940277777777778</c:v>
                </c:pt>
                <c:pt idx="56">
                  <c:v>1.975555555555555</c:v>
                </c:pt>
                <c:pt idx="57">
                  <c:v>2.010833333333333</c:v>
                </c:pt>
                <c:pt idx="58">
                  <c:v>2.046111111111111</c:v>
                </c:pt>
                <c:pt idx="59">
                  <c:v>2.081388888888889</c:v>
                </c:pt>
                <c:pt idx="60">
                  <c:v>2.116666666666667</c:v>
                </c:pt>
                <c:pt idx="61">
                  <c:v>2.151944444444444</c:v>
                </c:pt>
                <c:pt idx="62">
                  <c:v>2.187222222222222</c:v>
                </c:pt>
                <c:pt idx="63">
                  <c:v>2.2225</c:v>
                </c:pt>
                <c:pt idx="64">
                  <c:v>2.257777777777777</c:v>
                </c:pt>
                <c:pt idx="65">
                  <c:v>2.293055555555556</c:v>
                </c:pt>
                <c:pt idx="66">
                  <c:v>2.328333333333333</c:v>
                </c:pt>
                <c:pt idx="67">
                  <c:v>2.363611111111111</c:v>
                </c:pt>
                <c:pt idx="68">
                  <c:v>2.398888888888889</c:v>
                </c:pt>
                <c:pt idx="69">
                  <c:v>2.434166666666667</c:v>
                </c:pt>
                <c:pt idx="70">
                  <c:v>2.469444444444444</c:v>
                </c:pt>
                <c:pt idx="71">
                  <c:v>2.504722222222222</c:v>
                </c:pt>
                <c:pt idx="72">
                  <c:v>2.54</c:v>
                </c:pt>
                <c:pt idx="73">
                  <c:v>2.575277777777777</c:v>
                </c:pt>
                <c:pt idx="74">
                  <c:v>2.610555555555555</c:v>
                </c:pt>
                <c:pt idx="75">
                  <c:v>2.645833333333333</c:v>
                </c:pt>
                <c:pt idx="76">
                  <c:v>2.681111111111111</c:v>
                </c:pt>
                <c:pt idx="77">
                  <c:v>2.716388888888889</c:v>
                </c:pt>
                <c:pt idx="78">
                  <c:v>2.751666666666666</c:v>
                </c:pt>
                <c:pt idx="79">
                  <c:v>2.786944444444444</c:v>
                </c:pt>
                <c:pt idx="80">
                  <c:v>2.822222222222222</c:v>
                </c:pt>
                <c:pt idx="81">
                  <c:v>2.8575</c:v>
                </c:pt>
                <c:pt idx="82">
                  <c:v>2.892777777777777</c:v>
                </c:pt>
                <c:pt idx="83">
                  <c:v>2.928055555555555</c:v>
                </c:pt>
                <c:pt idx="84">
                  <c:v>2.963333333333333</c:v>
                </c:pt>
                <c:pt idx="85">
                  <c:v>2.998611111111111</c:v>
                </c:pt>
                <c:pt idx="86">
                  <c:v>3.033888888888889</c:v>
                </c:pt>
                <c:pt idx="87">
                  <c:v>3.069166666666666</c:v>
                </c:pt>
                <c:pt idx="88">
                  <c:v>3.104444444444444</c:v>
                </c:pt>
                <c:pt idx="89">
                  <c:v>3.139722222222222</c:v>
                </c:pt>
                <c:pt idx="90">
                  <c:v>3.175</c:v>
                </c:pt>
                <c:pt idx="91">
                  <c:v>3.210277777777777</c:v>
                </c:pt>
                <c:pt idx="92">
                  <c:v>3.245555555555555</c:v>
                </c:pt>
                <c:pt idx="93">
                  <c:v>3.280833333333333</c:v>
                </c:pt>
                <c:pt idx="94">
                  <c:v>3.316111111111111</c:v>
                </c:pt>
                <c:pt idx="95">
                  <c:v>3.351388888888889</c:v>
                </c:pt>
                <c:pt idx="96">
                  <c:v>3.386666666666667</c:v>
                </c:pt>
                <c:pt idx="97">
                  <c:v>3.421944444444444</c:v>
                </c:pt>
                <c:pt idx="98">
                  <c:v>3.457222222222222</c:v>
                </c:pt>
                <c:pt idx="99">
                  <c:v>3.4925</c:v>
                </c:pt>
                <c:pt idx="100">
                  <c:v>3.527777777777777</c:v>
                </c:pt>
                <c:pt idx="101">
                  <c:v>3.563055555555555</c:v>
                </c:pt>
                <c:pt idx="102">
                  <c:v>3.598333333333333</c:v>
                </c:pt>
                <c:pt idx="103">
                  <c:v>3.633611111111111</c:v>
                </c:pt>
                <c:pt idx="104">
                  <c:v>3.668888888888889</c:v>
                </c:pt>
                <c:pt idx="105">
                  <c:v>3.704166666666666</c:v>
                </c:pt>
                <c:pt idx="106">
                  <c:v>3.739444444444444</c:v>
                </c:pt>
                <c:pt idx="107">
                  <c:v>3.774722222222222</c:v>
                </c:pt>
                <c:pt idx="108">
                  <c:v>3.81</c:v>
                </c:pt>
                <c:pt idx="109">
                  <c:v>3.845277777777777</c:v>
                </c:pt>
                <c:pt idx="110">
                  <c:v>3.880555555555555</c:v>
                </c:pt>
                <c:pt idx="111">
                  <c:v>3.915833333333333</c:v>
                </c:pt>
                <c:pt idx="112">
                  <c:v>3.951111111111111</c:v>
                </c:pt>
                <c:pt idx="113">
                  <c:v>3.986388888888888</c:v>
                </c:pt>
                <c:pt idx="114">
                  <c:v>4.021666666666666</c:v>
                </c:pt>
                <c:pt idx="115">
                  <c:v>4.056944444444444</c:v>
                </c:pt>
                <c:pt idx="116">
                  <c:v>4.092222222222222</c:v>
                </c:pt>
                <c:pt idx="117">
                  <c:v>4.127499999999999</c:v>
                </c:pt>
                <c:pt idx="118">
                  <c:v>4.162777777777777</c:v>
                </c:pt>
                <c:pt idx="119">
                  <c:v>4.198055555555555</c:v>
                </c:pt>
                <c:pt idx="120">
                  <c:v>4.233333333333333</c:v>
                </c:pt>
                <c:pt idx="121">
                  <c:v>4.26861111111111</c:v>
                </c:pt>
                <c:pt idx="122">
                  <c:v>4.303888888888888</c:v>
                </c:pt>
                <c:pt idx="123">
                  <c:v>4.339166666666666</c:v>
                </c:pt>
                <c:pt idx="124">
                  <c:v>4.374444444444444</c:v>
                </c:pt>
                <c:pt idx="125">
                  <c:v>4.409722222222222</c:v>
                </c:pt>
                <c:pt idx="126">
                  <c:v>4.444999999999999</c:v>
                </c:pt>
                <c:pt idx="127">
                  <c:v>4.480277777777777</c:v>
                </c:pt>
                <c:pt idx="128">
                  <c:v>4.515555555555555</c:v>
                </c:pt>
                <c:pt idx="129">
                  <c:v>4.550833333333333</c:v>
                </c:pt>
                <c:pt idx="130">
                  <c:v>4.586111111111111</c:v>
                </c:pt>
                <c:pt idx="131">
                  <c:v>4.621388888888888</c:v>
                </c:pt>
                <c:pt idx="132">
                  <c:v>4.656666666666666</c:v>
                </c:pt>
                <c:pt idx="133">
                  <c:v>4.691944444444444</c:v>
                </c:pt>
                <c:pt idx="134">
                  <c:v>4.727222222222222</c:v>
                </c:pt>
                <c:pt idx="135">
                  <c:v>4.7625</c:v>
                </c:pt>
                <c:pt idx="136">
                  <c:v>4.797777777777777</c:v>
                </c:pt>
                <c:pt idx="137">
                  <c:v>4.833055555555555</c:v>
                </c:pt>
                <c:pt idx="138">
                  <c:v>4.868333333333333</c:v>
                </c:pt>
                <c:pt idx="139">
                  <c:v>4.90361111111111</c:v>
                </c:pt>
                <c:pt idx="140">
                  <c:v>4.938888888888888</c:v>
                </c:pt>
                <c:pt idx="141">
                  <c:v>4.974166666666666</c:v>
                </c:pt>
                <c:pt idx="142">
                  <c:v>5.009444444444444</c:v>
                </c:pt>
                <c:pt idx="143">
                  <c:v>5.044722222222222</c:v>
                </c:pt>
                <c:pt idx="144">
                  <c:v>5.08</c:v>
                </c:pt>
                <c:pt idx="145">
                  <c:v>5.115277777777777</c:v>
                </c:pt>
                <c:pt idx="146">
                  <c:v>5.150555555555555</c:v>
                </c:pt>
                <c:pt idx="147">
                  <c:v>5.185833333333333</c:v>
                </c:pt>
                <c:pt idx="148">
                  <c:v>5.221111111111111</c:v>
                </c:pt>
                <c:pt idx="149">
                  <c:v>5.256388888888889</c:v>
                </c:pt>
                <c:pt idx="150">
                  <c:v>5.291666666666666</c:v>
                </c:pt>
                <c:pt idx="151">
                  <c:v>5.326944444444444</c:v>
                </c:pt>
                <c:pt idx="152">
                  <c:v>5.362222222222222</c:v>
                </c:pt>
                <c:pt idx="153">
                  <c:v>5.3975</c:v>
                </c:pt>
                <c:pt idx="154">
                  <c:v>5.432777777777778</c:v>
                </c:pt>
                <c:pt idx="155">
                  <c:v>5.468055555555555</c:v>
                </c:pt>
                <c:pt idx="156">
                  <c:v>5.503333333333332</c:v>
                </c:pt>
                <c:pt idx="157">
                  <c:v>5.53861111111111</c:v>
                </c:pt>
                <c:pt idx="158">
                  <c:v>5.573888888888889</c:v>
                </c:pt>
                <c:pt idx="159">
                  <c:v>5.609166666666666</c:v>
                </c:pt>
                <c:pt idx="160">
                  <c:v>5.644444444444444</c:v>
                </c:pt>
                <c:pt idx="161">
                  <c:v>5.679722222222221</c:v>
                </c:pt>
                <c:pt idx="162">
                  <c:v>5.715</c:v>
                </c:pt>
                <c:pt idx="163">
                  <c:v>5.750277777777778</c:v>
                </c:pt>
                <c:pt idx="164">
                  <c:v>5.785555555555555</c:v>
                </c:pt>
                <c:pt idx="165">
                  <c:v>5.820833333333333</c:v>
                </c:pt>
                <c:pt idx="166">
                  <c:v>5.856111111111111</c:v>
                </c:pt>
                <c:pt idx="167">
                  <c:v>5.891388888888889</c:v>
                </c:pt>
                <c:pt idx="168">
                  <c:v>5.926666666666666</c:v>
                </c:pt>
                <c:pt idx="169">
                  <c:v>5.961944444444444</c:v>
                </c:pt>
                <c:pt idx="170">
                  <c:v>5.997222222222221</c:v>
                </c:pt>
                <c:pt idx="171">
                  <c:v>6.0325</c:v>
                </c:pt>
                <c:pt idx="172">
                  <c:v>6.067777777777778</c:v>
                </c:pt>
                <c:pt idx="173">
                  <c:v>6.103055555555556</c:v>
                </c:pt>
                <c:pt idx="174">
                  <c:v>6.138333333333332</c:v>
                </c:pt>
                <c:pt idx="175">
                  <c:v>6.17361111111111</c:v>
                </c:pt>
                <c:pt idx="176">
                  <c:v>6.208888888888889</c:v>
                </c:pt>
                <c:pt idx="177">
                  <c:v>6.244166666666667</c:v>
                </c:pt>
                <c:pt idx="178">
                  <c:v>6.279444444444443</c:v>
                </c:pt>
                <c:pt idx="179">
                  <c:v>6.314722222222222</c:v>
                </c:pt>
                <c:pt idx="180">
                  <c:v>6.35</c:v>
                </c:pt>
                <c:pt idx="181">
                  <c:v>6.385277777777778</c:v>
                </c:pt>
                <c:pt idx="182">
                  <c:v>6.420555555555556</c:v>
                </c:pt>
                <c:pt idx="183">
                  <c:v>6.455833333333332</c:v>
                </c:pt>
                <c:pt idx="184">
                  <c:v>6.49111111111111</c:v>
                </c:pt>
                <c:pt idx="185">
                  <c:v>6.526388888888889</c:v>
                </c:pt>
                <c:pt idx="186">
                  <c:v>6.561666666666666</c:v>
                </c:pt>
                <c:pt idx="187">
                  <c:v>6.596944444444444</c:v>
                </c:pt>
                <c:pt idx="188">
                  <c:v>6.632222222222221</c:v>
                </c:pt>
                <c:pt idx="189">
                  <c:v>6.667499999999999</c:v>
                </c:pt>
                <c:pt idx="190">
                  <c:v>6.702777777777777</c:v>
                </c:pt>
                <c:pt idx="191">
                  <c:v>6.738055555555555</c:v>
                </c:pt>
                <c:pt idx="192">
                  <c:v>6.773333333333333</c:v>
                </c:pt>
                <c:pt idx="193">
                  <c:v>6.80861111111111</c:v>
                </c:pt>
                <c:pt idx="194">
                  <c:v>6.843888888888888</c:v>
                </c:pt>
                <c:pt idx="195">
                  <c:v>6.879166666666666</c:v>
                </c:pt>
                <c:pt idx="196">
                  <c:v>6.914444444444444</c:v>
                </c:pt>
                <c:pt idx="197">
                  <c:v>6.94972222222222</c:v>
                </c:pt>
                <c:pt idx="198">
                  <c:v>6.984999999999999</c:v>
                </c:pt>
                <c:pt idx="199">
                  <c:v>7.020277777777777</c:v>
                </c:pt>
                <c:pt idx="200">
                  <c:v>7.055555555555555</c:v>
                </c:pt>
                <c:pt idx="201">
                  <c:v>7.090833333333333</c:v>
                </c:pt>
                <c:pt idx="202">
                  <c:v>7.12611111111111</c:v>
                </c:pt>
                <c:pt idx="203">
                  <c:v>7.161388888888888</c:v>
                </c:pt>
                <c:pt idx="204">
                  <c:v>7.196666666666666</c:v>
                </c:pt>
                <c:pt idx="205">
                  <c:v>7.231944444444444</c:v>
                </c:pt>
                <c:pt idx="206">
                  <c:v>7.267222222222222</c:v>
                </c:pt>
                <c:pt idx="207">
                  <c:v>7.302499999999999</c:v>
                </c:pt>
                <c:pt idx="208">
                  <c:v>7.337777777777777</c:v>
                </c:pt>
                <c:pt idx="209">
                  <c:v>7.373055555555555</c:v>
                </c:pt>
                <c:pt idx="210">
                  <c:v>7.408333333333333</c:v>
                </c:pt>
                <c:pt idx="211">
                  <c:v>7.44361111111111</c:v>
                </c:pt>
                <c:pt idx="212">
                  <c:v>7.478888888888888</c:v>
                </c:pt>
                <c:pt idx="213">
                  <c:v>7.514166666666666</c:v>
                </c:pt>
                <c:pt idx="214">
                  <c:v>7.549444444444444</c:v>
                </c:pt>
                <c:pt idx="215">
                  <c:v>7.584722222222222</c:v>
                </c:pt>
                <c:pt idx="216">
                  <c:v>7.619999999999999</c:v>
                </c:pt>
                <c:pt idx="217">
                  <c:v>7.655277777777777</c:v>
                </c:pt>
                <c:pt idx="218">
                  <c:v>7.690555555555555</c:v>
                </c:pt>
                <c:pt idx="219">
                  <c:v>7.725833333333333</c:v>
                </c:pt>
                <c:pt idx="220">
                  <c:v>7.761111111111111</c:v>
                </c:pt>
                <c:pt idx="221">
                  <c:v>7.796388888888888</c:v>
                </c:pt>
                <c:pt idx="222">
                  <c:v>7.831666666666666</c:v>
                </c:pt>
                <c:pt idx="223">
                  <c:v>7.866944444444444</c:v>
                </c:pt>
                <c:pt idx="224">
                  <c:v>7.902222222222222</c:v>
                </c:pt>
                <c:pt idx="225">
                  <c:v>7.9375</c:v>
                </c:pt>
                <c:pt idx="226">
                  <c:v>7.972777777777777</c:v>
                </c:pt>
                <c:pt idx="227">
                  <c:v>8.008055555555556</c:v>
                </c:pt>
                <c:pt idx="228">
                  <c:v>8.043333333333333</c:v>
                </c:pt>
                <c:pt idx="229">
                  <c:v>8.07861111111111</c:v>
                </c:pt>
                <c:pt idx="230">
                  <c:v>8.113888888888888</c:v>
                </c:pt>
                <c:pt idx="231">
                  <c:v>8.149166666666665</c:v>
                </c:pt>
                <c:pt idx="232">
                  <c:v>8.184444444444444</c:v>
                </c:pt>
                <c:pt idx="233">
                  <c:v>8.219722222222221</c:v>
                </c:pt>
                <c:pt idx="234">
                  <c:v>8.254999999999998</c:v>
                </c:pt>
                <c:pt idx="235">
                  <c:v>8.290277777777778</c:v>
                </c:pt>
                <c:pt idx="236">
                  <c:v>8.325555555555554</c:v>
                </c:pt>
                <c:pt idx="237">
                  <c:v>8.360833333333333</c:v>
                </c:pt>
                <c:pt idx="238">
                  <c:v>8.396111111111111</c:v>
                </c:pt>
                <c:pt idx="239">
                  <c:v>8.431388888888888</c:v>
                </c:pt>
                <c:pt idx="240">
                  <c:v>8.466666666666666</c:v>
                </c:pt>
                <c:pt idx="241">
                  <c:v>8.501944444444443</c:v>
                </c:pt>
                <c:pt idx="242">
                  <c:v>8.537222222222221</c:v>
                </c:pt>
                <c:pt idx="243">
                  <c:v>8.5725</c:v>
                </c:pt>
                <c:pt idx="244">
                  <c:v>8.607777777777777</c:v>
                </c:pt>
                <c:pt idx="245">
                  <c:v>8.643055555555556</c:v>
                </c:pt>
                <c:pt idx="246">
                  <c:v>8.678333333333333</c:v>
                </c:pt>
                <c:pt idx="247">
                  <c:v>8.71361111111111</c:v>
                </c:pt>
                <c:pt idx="248">
                  <c:v>8.748888888888889</c:v>
                </c:pt>
                <c:pt idx="249">
                  <c:v>8.784166666666665</c:v>
                </c:pt>
                <c:pt idx="250">
                  <c:v>8.819444444444444</c:v>
                </c:pt>
                <c:pt idx="251">
                  <c:v>8.85472222222222</c:v>
                </c:pt>
                <c:pt idx="252">
                  <c:v>8.889999999999998</c:v>
                </c:pt>
                <c:pt idx="253">
                  <c:v>8.925277777777778</c:v>
                </c:pt>
                <c:pt idx="254">
                  <c:v>8.960555555555554</c:v>
                </c:pt>
                <c:pt idx="255">
                  <c:v>8.995833333333333</c:v>
                </c:pt>
                <c:pt idx="256">
                  <c:v>9.031111111111111</c:v>
                </c:pt>
                <c:pt idx="257">
                  <c:v>9.066388888888887</c:v>
                </c:pt>
                <c:pt idx="258">
                  <c:v>9.101666666666666</c:v>
                </c:pt>
                <c:pt idx="259">
                  <c:v>9.136944444444443</c:v>
                </c:pt>
                <c:pt idx="260">
                  <c:v>9.172222222222222</c:v>
                </c:pt>
                <c:pt idx="261">
                  <c:v>9.2075</c:v>
                </c:pt>
                <c:pt idx="262">
                  <c:v>9.242777777777777</c:v>
                </c:pt>
                <c:pt idx="263">
                  <c:v>9.278055555555555</c:v>
                </c:pt>
                <c:pt idx="264">
                  <c:v>9.313333333333332</c:v>
                </c:pt>
                <c:pt idx="265">
                  <c:v>9.348611111111111</c:v>
                </c:pt>
                <c:pt idx="266">
                  <c:v>9.383888888888888</c:v>
                </c:pt>
                <c:pt idx="267">
                  <c:v>9.419166666666665</c:v>
                </c:pt>
                <c:pt idx="268">
                  <c:v>9.454444444444444</c:v>
                </c:pt>
                <c:pt idx="269">
                  <c:v>9.48972222222222</c:v>
                </c:pt>
                <c:pt idx="270">
                  <c:v>9.525</c:v>
                </c:pt>
                <c:pt idx="271">
                  <c:v>9.560277777777777</c:v>
                </c:pt>
                <c:pt idx="272">
                  <c:v>9.595555555555554</c:v>
                </c:pt>
                <c:pt idx="273">
                  <c:v>9.630833333333333</c:v>
                </c:pt>
                <c:pt idx="274">
                  <c:v>9.66611111111111</c:v>
                </c:pt>
                <c:pt idx="275">
                  <c:v>9.701388888888887</c:v>
                </c:pt>
                <c:pt idx="276">
                  <c:v>9.736666666666666</c:v>
                </c:pt>
                <c:pt idx="277">
                  <c:v>9.771944444444443</c:v>
                </c:pt>
                <c:pt idx="278">
                  <c:v>9.807222222222222</c:v>
                </c:pt>
                <c:pt idx="279">
                  <c:v>9.8425</c:v>
                </c:pt>
                <c:pt idx="280">
                  <c:v>9.877777777777776</c:v>
                </c:pt>
                <c:pt idx="281">
                  <c:v>9.913055555555555</c:v>
                </c:pt>
                <c:pt idx="282">
                  <c:v>9.948333333333332</c:v>
                </c:pt>
                <c:pt idx="283">
                  <c:v>9.983611111111111</c:v>
                </c:pt>
                <c:pt idx="284">
                  <c:v>10.01888888888889</c:v>
                </c:pt>
                <c:pt idx="285">
                  <c:v>10.05416666666667</c:v>
                </c:pt>
                <c:pt idx="286">
                  <c:v>10.08944444444444</c:v>
                </c:pt>
                <c:pt idx="287">
                  <c:v>10.12472222222222</c:v>
                </c:pt>
                <c:pt idx="288">
                  <c:v>10.16</c:v>
                </c:pt>
                <c:pt idx="289">
                  <c:v>10.19527777777778</c:v>
                </c:pt>
                <c:pt idx="290">
                  <c:v>10.23055555555555</c:v>
                </c:pt>
                <c:pt idx="291">
                  <c:v>10.26583333333333</c:v>
                </c:pt>
                <c:pt idx="292">
                  <c:v>10.30111111111111</c:v>
                </c:pt>
                <c:pt idx="293">
                  <c:v>10.33638888888889</c:v>
                </c:pt>
                <c:pt idx="294">
                  <c:v>10.37166666666667</c:v>
                </c:pt>
                <c:pt idx="295">
                  <c:v>10.40694444444444</c:v>
                </c:pt>
                <c:pt idx="296">
                  <c:v>10.44222222222222</c:v>
                </c:pt>
                <c:pt idx="297">
                  <c:v>10.4775</c:v>
                </c:pt>
                <c:pt idx="298">
                  <c:v>10.51277777777778</c:v>
                </c:pt>
                <c:pt idx="299">
                  <c:v>10.54805555555556</c:v>
                </c:pt>
                <c:pt idx="300">
                  <c:v>10.58333333333333</c:v>
                </c:pt>
                <c:pt idx="301">
                  <c:v>10.61861111111111</c:v>
                </c:pt>
                <c:pt idx="302">
                  <c:v>10.65388888888889</c:v>
                </c:pt>
                <c:pt idx="303">
                  <c:v>10.68916666666667</c:v>
                </c:pt>
                <c:pt idx="304">
                  <c:v>10.72444444444444</c:v>
                </c:pt>
                <c:pt idx="305">
                  <c:v>10.75972222222222</c:v>
                </c:pt>
                <c:pt idx="306">
                  <c:v>10.795</c:v>
                </c:pt>
                <c:pt idx="307">
                  <c:v>10.83027777777778</c:v>
                </c:pt>
                <c:pt idx="308">
                  <c:v>10.86555555555556</c:v>
                </c:pt>
                <c:pt idx="309">
                  <c:v>10.90083333333333</c:v>
                </c:pt>
                <c:pt idx="310">
                  <c:v>10.93611111111111</c:v>
                </c:pt>
                <c:pt idx="311">
                  <c:v>10.97138888888889</c:v>
                </c:pt>
                <c:pt idx="312">
                  <c:v>11.00666666666667</c:v>
                </c:pt>
                <c:pt idx="313">
                  <c:v>11.04194444444444</c:v>
                </c:pt>
                <c:pt idx="314">
                  <c:v>11.07722222222222</c:v>
                </c:pt>
                <c:pt idx="315">
                  <c:v>11.1125</c:v>
                </c:pt>
                <c:pt idx="316">
                  <c:v>11.14777777777778</c:v>
                </c:pt>
                <c:pt idx="317">
                  <c:v>11.18305555555555</c:v>
                </c:pt>
                <c:pt idx="318">
                  <c:v>11.21833333333333</c:v>
                </c:pt>
                <c:pt idx="319">
                  <c:v>11.25361111111111</c:v>
                </c:pt>
                <c:pt idx="320">
                  <c:v>11.28888888888889</c:v>
                </c:pt>
                <c:pt idx="321">
                  <c:v>11.32416666666667</c:v>
                </c:pt>
                <c:pt idx="322">
                  <c:v>11.35944444444444</c:v>
                </c:pt>
                <c:pt idx="323">
                  <c:v>11.39472222222222</c:v>
                </c:pt>
                <c:pt idx="324">
                  <c:v>11.43</c:v>
                </c:pt>
                <c:pt idx="325">
                  <c:v>11.46527777777778</c:v>
                </c:pt>
                <c:pt idx="326">
                  <c:v>11.50055555555556</c:v>
                </c:pt>
                <c:pt idx="327">
                  <c:v>11.53583333333333</c:v>
                </c:pt>
                <c:pt idx="328">
                  <c:v>11.57111111111111</c:v>
                </c:pt>
                <c:pt idx="329">
                  <c:v>11.60638888888889</c:v>
                </c:pt>
                <c:pt idx="330">
                  <c:v>11.64166666666667</c:v>
                </c:pt>
                <c:pt idx="331">
                  <c:v>11.67694444444444</c:v>
                </c:pt>
                <c:pt idx="332">
                  <c:v>11.71222222222222</c:v>
                </c:pt>
                <c:pt idx="333">
                  <c:v>11.7475</c:v>
                </c:pt>
                <c:pt idx="334">
                  <c:v>11.78277777777778</c:v>
                </c:pt>
                <c:pt idx="335">
                  <c:v>11.81805555555555</c:v>
                </c:pt>
                <c:pt idx="336">
                  <c:v>11.85333333333333</c:v>
                </c:pt>
                <c:pt idx="337">
                  <c:v>11.88861111111111</c:v>
                </c:pt>
                <c:pt idx="338">
                  <c:v>11.92388888888889</c:v>
                </c:pt>
                <c:pt idx="339">
                  <c:v>11.95916666666667</c:v>
                </c:pt>
                <c:pt idx="340">
                  <c:v>11.99444444444444</c:v>
                </c:pt>
                <c:pt idx="341">
                  <c:v>12.02972222222222</c:v>
                </c:pt>
                <c:pt idx="342">
                  <c:v>12.065</c:v>
                </c:pt>
                <c:pt idx="343">
                  <c:v>12.10027777777778</c:v>
                </c:pt>
                <c:pt idx="344">
                  <c:v>12.13555555555556</c:v>
                </c:pt>
                <c:pt idx="345">
                  <c:v>12.17083333333333</c:v>
                </c:pt>
                <c:pt idx="346">
                  <c:v>12.20611111111111</c:v>
                </c:pt>
                <c:pt idx="347">
                  <c:v>12.24138888888889</c:v>
                </c:pt>
                <c:pt idx="348">
                  <c:v>12.27666666666667</c:v>
                </c:pt>
                <c:pt idx="349">
                  <c:v>12.31194444444444</c:v>
                </c:pt>
                <c:pt idx="350">
                  <c:v>12.34722222222222</c:v>
                </c:pt>
                <c:pt idx="351">
                  <c:v>12.3825</c:v>
                </c:pt>
                <c:pt idx="352">
                  <c:v>12.41777777777778</c:v>
                </c:pt>
                <c:pt idx="353">
                  <c:v>12.45305555555555</c:v>
                </c:pt>
                <c:pt idx="354">
                  <c:v>12.48833333333333</c:v>
                </c:pt>
                <c:pt idx="355">
                  <c:v>12.52361111111111</c:v>
                </c:pt>
                <c:pt idx="356">
                  <c:v>12.55888888888889</c:v>
                </c:pt>
                <c:pt idx="357">
                  <c:v>12.59416666666667</c:v>
                </c:pt>
                <c:pt idx="358">
                  <c:v>12.62944444444444</c:v>
                </c:pt>
                <c:pt idx="359">
                  <c:v>12.66472222222222</c:v>
                </c:pt>
                <c:pt idx="360">
                  <c:v>12.7</c:v>
                </c:pt>
                <c:pt idx="361">
                  <c:v>12.73527777777778</c:v>
                </c:pt>
                <c:pt idx="362">
                  <c:v>12.77055555555556</c:v>
                </c:pt>
                <c:pt idx="363">
                  <c:v>12.80583333333333</c:v>
                </c:pt>
                <c:pt idx="364">
                  <c:v>12.84111111111111</c:v>
                </c:pt>
                <c:pt idx="365">
                  <c:v>12.87638888888889</c:v>
                </c:pt>
                <c:pt idx="366">
                  <c:v>12.91166666666667</c:v>
                </c:pt>
                <c:pt idx="367">
                  <c:v>12.94694444444444</c:v>
                </c:pt>
                <c:pt idx="368">
                  <c:v>12.98222222222222</c:v>
                </c:pt>
                <c:pt idx="369">
                  <c:v>13.0175</c:v>
                </c:pt>
                <c:pt idx="370">
                  <c:v>13.05277777777778</c:v>
                </c:pt>
                <c:pt idx="371">
                  <c:v>13.08805555555555</c:v>
                </c:pt>
                <c:pt idx="372">
                  <c:v>13.12333333333333</c:v>
                </c:pt>
                <c:pt idx="373">
                  <c:v>13.15861111111111</c:v>
                </c:pt>
                <c:pt idx="374">
                  <c:v>13.19388888888889</c:v>
                </c:pt>
                <c:pt idx="375">
                  <c:v>13.22916666666667</c:v>
                </c:pt>
                <c:pt idx="376">
                  <c:v>13.26444444444444</c:v>
                </c:pt>
                <c:pt idx="377">
                  <c:v>13.29972222222222</c:v>
                </c:pt>
                <c:pt idx="378">
                  <c:v>13.335</c:v>
                </c:pt>
                <c:pt idx="379">
                  <c:v>13.37027777777778</c:v>
                </c:pt>
                <c:pt idx="380">
                  <c:v>13.40555555555555</c:v>
                </c:pt>
                <c:pt idx="381">
                  <c:v>13.44083333333333</c:v>
                </c:pt>
                <c:pt idx="382">
                  <c:v>13.47611111111111</c:v>
                </c:pt>
                <c:pt idx="383">
                  <c:v>13.51138888888889</c:v>
                </c:pt>
                <c:pt idx="384">
                  <c:v>13.54666666666667</c:v>
                </c:pt>
                <c:pt idx="385">
                  <c:v>13.58194444444444</c:v>
                </c:pt>
                <c:pt idx="386">
                  <c:v>13.61722222222222</c:v>
                </c:pt>
                <c:pt idx="387">
                  <c:v>13.6525</c:v>
                </c:pt>
                <c:pt idx="388">
                  <c:v>13.68777777777778</c:v>
                </c:pt>
                <c:pt idx="389">
                  <c:v>13.72305555555555</c:v>
                </c:pt>
                <c:pt idx="390">
                  <c:v>13.75833333333333</c:v>
                </c:pt>
                <c:pt idx="391">
                  <c:v>13.79361111111111</c:v>
                </c:pt>
                <c:pt idx="392">
                  <c:v>13.82888888888889</c:v>
                </c:pt>
                <c:pt idx="393">
                  <c:v>13.86416666666667</c:v>
                </c:pt>
                <c:pt idx="394">
                  <c:v>13.89944444444444</c:v>
                </c:pt>
                <c:pt idx="395">
                  <c:v>13.93472222222222</c:v>
                </c:pt>
                <c:pt idx="396">
                  <c:v>13.97</c:v>
                </c:pt>
                <c:pt idx="397">
                  <c:v>14.00527777777778</c:v>
                </c:pt>
                <c:pt idx="398">
                  <c:v>14.04055555555555</c:v>
                </c:pt>
                <c:pt idx="399">
                  <c:v>14.07583333333333</c:v>
                </c:pt>
                <c:pt idx="400">
                  <c:v>14.11111111111111</c:v>
                </c:pt>
                <c:pt idx="401">
                  <c:v>14.14638888888889</c:v>
                </c:pt>
                <c:pt idx="402">
                  <c:v>14.18166666666667</c:v>
                </c:pt>
                <c:pt idx="403">
                  <c:v>14.21694444444444</c:v>
                </c:pt>
                <c:pt idx="404">
                  <c:v>14.25222222222222</c:v>
                </c:pt>
                <c:pt idx="405">
                  <c:v>14.2875</c:v>
                </c:pt>
                <c:pt idx="406">
                  <c:v>14.32277777777778</c:v>
                </c:pt>
                <c:pt idx="407">
                  <c:v>14.35805555555556</c:v>
                </c:pt>
                <c:pt idx="408">
                  <c:v>14.39333333333333</c:v>
                </c:pt>
                <c:pt idx="409">
                  <c:v>14.42861111111111</c:v>
                </c:pt>
                <c:pt idx="410">
                  <c:v>14.46388888888889</c:v>
                </c:pt>
                <c:pt idx="411">
                  <c:v>14.49916666666667</c:v>
                </c:pt>
                <c:pt idx="412">
                  <c:v>14.53444444444444</c:v>
                </c:pt>
                <c:pt idx="413">
                  <c:v>14.56972222222222</c:v>
                </c:pt>
                <c:pt idx="414">
                  <c:v>14.605</c:v>
                </c:pt>
                <c:pt idx="415">
                  <c:v>14.64027777777778</c:v>
                </c:pt>
                <c:pt idx="416">
                  <c:v>14.67555555555555</c:v>
                </c:pt>
                <c:pt idx="417">
                  <c:v>14.71083333333333</c:v>
                </c:pt>
                <c:pt idx="418">
                  <c:v>14.74611111111111</c:v>
                </c:pt>
                <c:pt idx="419">
                  <c:v>14.78138888888889</c:v>
                </c:pt>
                <c:pt idx="420">
                  <c:v>14.81666666666667</c:v>
                </c:pt>
                <c:pt idx="421">
                  <c:v>14.85194444444444</c:v>
                </c:pt>
                <c:pt idx="422">
                  <c:v>14.88722222222222</c:v>
                </c:pt>
                <c:pt idx="423">
                  <c:v>14.9225</c:v>
                </c:pt>
                <c:pt idx="424">
                  <c:v>14.95777777777778</c:v>
                </c:pt>
                <c:pt idx="425">
                  <c:v>14.99305555555556</c:v>
                </c:pt>
                <c:pt idx="426">
                  <c:v>15.02833333333333</c:v>
                </c:pt>
                <c:pt idx="427">
                  <c:v>15.06361111111111</c:v>
                </c:pt>
                <c:pt idx="428">
                  <c:v>15.09888888888889</c:v>
                </c:pt>
                <c:pt idx="429">
                  <c:v>15.13416666666667</c:v>
                </c:pt>
                <c:pt idx="430">
                  <c:v>15.16944444444444</c:v>
                </c:pt>
                <c:pt idx="431">
                  <c:v>15.20472222222222</c:v>
                </c:pt>
                <c:pt idx="432">
                  <c:v>15.24</c:v>
                </c:pt>
                <c:pt idx="433">
                  <c:v>15.27527777777778</c:v>
                </c:pt>
                <c:pt idx="434">
                  <c:v>15.31055555555555</c:v>
                </c:pt>
                <c:pt idx="435">
                  <c:v>15.34583333333333</c:v>
                </c:pt>
                <c:pt idx="436">
                  <c:v>15.38111111111111</c:v>
                </c:pt>
                <c:pt idx="437">
                  <c:v>15.41638888888889</c:v>
                </c:pt>
                <c:pt idx="438">
                  <c:v>15.45166666666667</c:v>
                </c:pt>
                <c:pt idx="439">
                  <c:v>15.48694444444444</c:v>
                </c:pt>
                <c:pt idx="440">
                  <c:v>15.52222222222222</c:v>
                </c:pt>
                <c:pt idx="441">
                  <c:v>15.5575</c:v>
                </c:pt>
                <c:pt idx="442">
                  <c:v>15.59277777777778</c:v>
                </c:pt>
                <c:pt idx="443">
                  <c:v>15.62805555555556</c:v>
                </c:pt>
                <c:pt idx="444">
                  <c:v>15.66333333333333</c:v>
                </c:pt>
                <c:pt idx="445">
                  <c:v>15.69861111111111</c:v>
                </c:pt>
                <c:pt idx="446">
                  <c:v>15.73388888888889</c:v>
                </c:pt>
                <c:pt idx="447">
                  <c:v>15.76916666666667</c:v>
                </c:pt>
                <c:pt idx="448">
                  <c:v>15.80444444444444</c:v>
                </c:pt>
                <c:pt idx="449">
                  <c:v>15.83972222222222</c:v>
                </c:pt>
                <c:pt idx="450">
                  <c:v>15.875</c:v>
                </c:pt>
                <c:pt idx="451">
                  <c:v>15.91027777777778</c:v>
                </c:pt>
                <c:pt idx="452">
                  <c:v>15.94555555555555</c:v>
                </c:pt>
                <c:pt idx="453">
                  <c:v>15.98083333333333</c:v>
                </c:pt>
                <c:pt idx="454">
                  <c:v>16.01611111111111</c:v>
                </c:pt>
                <c:pt idx="455">
                  <c:v>16.05138888888889</c:v>
                </c:pt>
                <c:pt idx="456">
                  <c:v>16.08666666666667</c:v>
                </c:pt>
                <c:pt idx="457">
                  <c:v>16.12194444444444</c:v>
                </c:pt>
                <c:pt idx="458">
                  <c:v>16.15722222222222</c:v>
                </c:pt>
                <c:pt idx="459">
                  <c:v>16.1925</c:v>
                </c:pt>
                <c:pt idx="460">
                  <c:v>16.22777777777778</c:v>
                </c:pt>
                <c:pt idx="461">
                  <c:v>16.26305555555555</c:v>
                </c:pt>
                <c:pt idx="462">
                  <c:v>16.29833333333333</c:v>
                </c:pt>
                <c:pt idx="463">
                  <c:v>16.33361111111111</c:v>
                </c:pt>
                <c:pt idx="464">
                  <c:v>16.36888888888889</c:v>
                </c:pt>
                <c:pt idx="465">
                  <c:v>16.40416666666666</c:v>
                </c:pt>
                <c:pt idx="466">
                  <c:v>16.43944444444444</c:v>
                </c:pt>
                <c:pt idx="467">
                  <c:v>16.47472222222222</c:v>
                </c:pt>
                <c:pt idx="468">
                  <c:v>16.51</c:v>
                </c:pt>
                <c:pt idx="469">
                  <c:v>16.54527777777778</c:v>
                </c:pt>
                <c:pt idx="470">
                  <c:v>16.58055555555556</c:v>
                </c:pt>
                <c:pt idx="471">
                  <c:v>16.61583333333333</c:v>
                </c:pt>
                <c:pt idx="472">
                  <c:v>16.65111111111111</c:v>
                </c:pt>
                <c:pt idx="473">
                  <c:v>16.68638888888889</c:v>
                </c:pt>
                <c:pt idx="474">
                  <c:v>16.72166666666667</c:v>
                </c:pt>
                <c:pt idx="475">
                  <c:v>16.75694444444444</c:v>
                </c:pt>
                <c:pt idx="476">
                  <c:v>16.79222222222222</c:v>
                </c:pt>
                <c:pt idx="477">
                  <c:v>16.8275</c:v>
                </c:pt>
                <c:pt idx="478">
                  <c:v>16.86277777777778</c:v>
                </c:pt>
                <c:pt idx="479">
                  <c:v>16.89805555555555</c:v>
                </c:pt>
                <c:pt idx="480">
                  <c:v>16.93333333333333</c:v>
                </c:pt>
                <c:pt idx="481">
                  <c:v>16.96861111111111</c:v>
                </c:pt>
                <c:pt idx="482">
                  <c:v>17.00388888888889</c:v>
                </c:pt>
                <c:pt idx="483">
                  <c:v>17.03916666666667</c:v>
                </c:pt>
                <c:pt idx="484">
                  <c:v>17.07444444444444</c:v>
                </c:pt>
                <c:pt idx="485">
                  <c:v>17.10972222222222</c:v>
                </c:pt>
                <c:pt idx="486">
                  <c:v>17.145</c:v>
                </c:pt>
                <c:pt idx="487">
                  <c:v>17.18027777777778</c:v>
                </c:pt>
                <c:pt idx="488">
                  <c:v>17.21555555555555</c:v>
                </c:pt>
                <c:pt idx="489">
                  <c:v>17.25083333333333</c:v>
                </c:pt>
                <c:pt idx="490">
                  <c:v>17.28611111111111</c:v>
                </c:pt>
                <c:pt idx="491">
                  <c:v>17.32138888888889</c:v>
                </c:pt>
                <c:pt idx="492">
                  <c:v>17.35666666666667</c:v>
                </c:pt>
                <c:pt idx="493">
                  <c:v>17.39194444444444</c:v>
                </c:pt>
                <c:pt idx="494">
                  <c:v>17.42722222222222</c:v>
                </c:pt>
                <c:pt idx="495">
                  <c:v>17.4625</c:v>
                </c:pt>
                <c:pt idx="496">
                  <c:v>17.49777777777778</c:v>
                </c:pt>
                <c:pt idx="497">
                  <c:v>17.53305555555556</c:v>
                </c:pt>
                <c:pt idx="498">
                  <c:v>17.56833333333333</c:v>
                </c:pt>
                <c:pt idx="499">
                  <c:v>17.60361111111111</c:v>
                </c:pt>
                <c:pt idx="500">
                  <c:v>17.63888888888889</c:v>
                </c:pt>
                <c:pt idx="501">
                  <c:v>17.67416666666666</c:v>
                </c:pt>
                <c:pt idx="502">
                  <c:v>17.70944444444444</c:v>
                </c:pt>
                <c:pt idx="503">
                  <c:v>17.74472222222222</c:v>
                </c:pt>
                <c:pt idx="504">
                  <c:v>17.78</c:v>
                </c:pt>
                <c:pt idx="505">
                  <c:v>17.81527777777778</c:v>
                </c:pt>
                <c:pt idx="506">
                  <c:v>17.85055555555556</c:v>
                </c:pt>
                <c:pt idx="507">
                  <c:v>17.88583333333333</c:v>
                </c:pt>
                <c:pt idx="508">
                  <c:v>17.92111111111111</c:v>
                </c:pt>
                <c:pt idx="509">
                  <c:v>17.95638888888889</c:v>
                </c:pt>
                <c:pt idx="510">
                  <c:v>17.99166666666667</c:v>
                </c:pt>
                <c:pt idx="511">
                  <c:v>18.02694444444444</c:v>
                </c:pt>
                <c:pt idx="512">
                  <c:v>18.06222222222222</c:v>
                </c:pt>
                <c:pt idx="513">
                  <c:v>18.0975</c:v>
                </c:pt>
                <c:pt idx="514">
                  <c:v>18.13277777777778</c:v>
                </c:pt>
                <c:pt idx="515">
                  <c:v>18.16805555555555</c:v>
                </c:pt>
                <c:pt idx="516">
                  <c:v>18.20333333333333</c:v>
                </c:pt>
                <c:pt idx="517">
                  <c:v>18.23861111111111</c:v>
                </c:pt>
                <c:pt idx="518">
                  <c:v>18.27388888888889</c:v>
                </c:pt>
                <c:pt idx="519">
                  <c:v>18.30916666666667</c:v>
                </c:pt>
                <c:pt idx="520">
                  <c:v>18.34444444444444</c:v>
                </c:pt>
                <c:pt idx="521">
                  <c:v>18.37972222222222</c:v>
                </c:pt>
                <c:pt idx="522">
                  <c:v>18.415</c:v>
                </c:pt>
                <c:pt idx="523">
                  <c:v>18.45027777777778</c:v>
                </c:pt>
                <c:pt idx="524">
                  <c:v>18.48555555555555</c:v>
                </c:pt>
                <c:pt idx="525">
                  <c:v>18.52083333333333</c:v>
                </c:pt>
                <c:pt idx="526">
                  <c:v>18.55611111111111</c:v>
                </c:pt>
                <c:pt idx="527">
                  <c:v>18.59138888888889</c:v>
                </c:pt>
                <c:pt idx="528">
                  <c:v>18.62666666666667</c:v>
                </c:pt>
                <c:pt idx="529">
                  <c:v>18.66194444444444</c:v>
                </c:pt>
                <c:pt idx="530">
                  <c:v>18.69722222222222</c:v>
                </c:pt>
                <c:pt idx="531">
                  <c:v>18.7325</c:v>
                </c:pt>
                <c:pt idx="532">
                  <c:v>18.76777777777778</c:v>
                </c:pt>
                <c:pt idx="533">
                  <c:v>18.80305555555556</c:v>
                </c:pt>
                <c:pt idx="534">
                  <c:v>18.83833333333333</c:v>
                </c:pt>
                <c:pt idx="535">
                  <c:v>18.87361111111111</c:v>
                </c:pt>
                <c:pt idx="536">
                  <c:v>18.90888888888889</c:v>
                </c:pt>
                <c:pt idx="537">
                  <c:v>18.94416666666666</c:v>
                </c:pt>
                <c:pt idx="538">
                  <c:v>18.97944444444444</c:v>
                </c:pt>
                <c:pt idx="539">
                  <c:v>19.01472222222222</c:v>
                </c:pt>
                <c:pt idx="540">
                  <c:v>19.05</c:v>
                </c:pt>
                <c:pt idx="541">
                  <c:v>19.08527777777778</c:v>
                </c:pt>
                <c:pt idx="542">
                  <c:v>19.12055555555555</c:v>
                </c:pt>
                <c:pt idx="543">
                  <c:v>19.15583333333333</c:v>
                </c:pt>
                <c:pt idx="544">
                  <c:v>19.19111111111111</c:v>
                </c:pt>
                <c:pt idx="545">
                  <c:v>19.22638888888889</c:v>
                </c:pt>
                <c:pt idx="546">
                  <c:v>19.26166666666667</c:v>
                </c:pt>
                <c:pt idx="547">
                  <c:v>19.29694444444444</c:v>
                </c:pt>
                <c:pt idx="548">
                  <c:v>19.33222222222222</c:v>
                </c:pt>
                <c:pt idx="549">
                  <c:v>19.3675</c:v>
                </c:pt>
                <c:pt idx="550">
                  <c:v>19.40277777777777</c:v>
                </c:pt>
                <c:pt idx="551">
                  <c:v>19.43805555555555</c:v>
                </c:pt>
                <c:pt idx="552">
                  <c:v>19.47333333333333</c:v>
                </c:pt>
                <c:pt idx="553">
                  <c:v>19.50861111111111</c:v>
                </c:pt>
                <c:pt idx="554">
                  <c:v>19.54388888888889</c:v>
                </c:pt>
                <c:pt idx="555">
                  <c:v>19.57916666666667</c:v>
                </c:pt>
                <c:pt idx="556">
                  <c:v>19.61444444444444</c:v>
                </c:pt>
                <c:pt idx="557">
                  <c:v>19.64972222222222</c:v>
                </c:pt>
                <c:pt idx="558">
                  <c:v>19.685</c:v>
                </c:pt>
                <c:pt idx="559">
                  <c:v>19.72027777777778</c:v>
                </c:pt>
                <c:pt idx="560">
                  <c:v>19.75555555555555</c:v>
                </c:pt>
                <c:pt idx="561">
                  <c:v>19.79083333333333</c:v>
                </c:pt>
                <c:pt idx="562">
                  <c:v>19.82611111111111</c:v>
                </c:pt>
                <c:pt idx="563">
                  <c:v>19.86138888888889</c:v>
                </c:pt>
                <c:pt idx="564">
                  <c:v>19.89666666666666</c:v>
                </c:pt>
                <c:pt idx="565">
                  <c:v>19.93194444444444</c:v>
                </c:pt>
                <c:pt idx="566">
                  <c:v>19.96722222222222</c:v>
                </c:pt>
                <c:pt idx="567">
                  <c:v>20.0025</c:v>
                </c:pt>
                <c:pt idx="568">
                  <c:v>20.03777777777778</c:v>
                </c:pt>
                <c:pt idx="569">
                  <c:v>20.07305555555556</c:v>
                </c:pt>
                <c:pt idx="570">
                  <c:v>20.10833333333333</c:v>
                </c:pt>
                <c:pt idx="571">
                  <c:v>20.14361111111111</c:v>
                </c:pt>
                <c:pt idx="572">
                  <c:v>20.17888888888889</c:v>
                </c:pt>
                <c:pt idx="573">
                  <c:v>20.21416666666667</c:v>
                </c:pt>
                <c:pt idx="574">
                  <c:v>20.24944444444444</c:v>
                </c:pt>
                <c:pt idx="575">
                  <c:v>20.28472222222222</c:v>
                </c:pt>
                <c:pt idx="576">
                  <c:v>20.32</c:v>
                </c:pt>
                <c:pt idx="577">
                  <c:v>20.35527777777778</c:v>
                </c:pt>
                <c:pt idx="578">
                  <c:v>20.39055555555555</c:v>
                </c:pt>
                <c:pt idx="579">
                  <c:v>20.42583333333333</c:v>
                </c:pt>
                <c:pt idx="580">
                  <c:v>20.46111111111111</c:v>
                </c:pt>
                <c:pt idx="581">
                  <c:v>20.49638888888889</c:v>
                </c:pt>
                <c:pt idx="582">
                  <c:v>20.53166666666667</c:v>
                </c:pt>
                <c:pt idx="583">
                  <c:v>20.56694444444445</c:v>
                </c:pt>
                <c:pt idx="584">
                  <c:v>20.60222222222222</c:v>
                </c:pt>
                <c:pt idx="585">
                  <c:v>20.6375</c:v>
                </c:pt>
                <c:pt idx="586">
                  <c:v>20.67277777777778</c:v>
                </c:pt>
                <c:pt idx="587">
                  <c:v>20.70805555555555</c:v>
                </c:pt>
                <c:pt idx="588">
                  <c:v>20.74333333333333</c:v>
                </c:pt>
                <c:pt idx="589">
                  <c:v>20.77861111111111</c:v>
                </c:pt>
                <c:pt idx="590">
                  <c:v>20.81388888888888</c:v>
                </c:pt>
                <c:pt idx="591">
                  <c:v>20.84916666666667</c:v>
                </c:pt>
                <c:pt idx="592">
                  <c:v>20.88444444444444</c:v>
                </c:pt>
                <c:pt idx="593">
                  <c:v>20.91972222222222</c:v>
                </c:pt>
                <c:pt idx="594">
                  <c:v>20.955</c:v>
                </c:pt>
                <c:pt idx="595">
                  <c:v>20.99027777777778</c:v>
                </c:pt>
                <c:pt idx="596">
                  <c:v>21.02555555555556</c:v>
                </c:pt>
                <c:pt idx="597">
                  <c:v>21.06083333333333</c:v>
                </c:pt>
                <c:pt idx="598">
                  <c:v>21.09611111111111</c:v>
                </c:pt>
                <c:pt idx="599">
                  <c:v>21.13138888888889</c:v>
                </c:pt>
                <c:pt idx="600">
                  <c:v>21.16666666666666</c:v>
                </c:pt>
                <c:pt idx="601">
                  <c:v>21.20194444444444</c:v>
                </c:pt>
                <c:pt idx="602">
                  <c:v>21.23722222222222</c:v>
                </c:pt>
                <c:pt idx="603">
                  <c:v>21.2725</c:v>
                </c:pt>
                <c:pt idx="604">
                  <c:v>21.30777777777778</c:v>
                </c:pt>
                <c:pt idx="605">
                  <c:v>21.34305555555555</c:v>
                </c:pt>
                <c:pt idx="606">
                  <c:v>21.37833333333333</c:v>
                </c:pt>
                <c:pt idx="607">
                  <c:v>21.41361111111111</c:v>
                </c:pt>
                <c:pt idx="608">
                  <c:v>21.44888888888889</c:v>
                </c:pt>
                <c:pt idx="609">
                  <c:v>21.48416666666667</c:v>
                </c:pt>
                <c:pt idx="610">
                  <c:v>21.51944444444444</c:v>
                </c:pt>
                <c:pt idx="611">
                  <c:v>21.55472222222222</c:v>
                </c:pt>
                <c:pt idx="612">
                  <c:v>21.59</c:v>
                </c:pt>
                <c:pt idx="613">
                  <c:v>21.62527777777778</c:v>
                </c:pt>
                <c:pt idx="614">
                  <c:v>21.66055555555555</c:v>
                </c:pt>
                <c:pt idx="615">
                  <c:v>21.69583333333333</c:v>
                </c:pt>
                <c:pt idx="616">
                  <c:v>21.73111111111111</c:v>
                </c:pt>
                <c:pt idx="617">
                  <c:v>21.76638888888889</c:v>
                </c:pt>
                <c:pt idx="618">
                  <c:v>21.80166666666667</c:v>
                </c:pt>
                <c:pt idx="619">
                  <c:v>21.83694444444444</c:v>
                </c:pt>
                <c:pt idx="620">
                  <c:v>21.87222222222222</c:v>
                </c:pt>
                <c:pt idx="621">
                  <c:v>21.9075</c:v>
                </c:pt>
                <c:pt idx="622">
                  <c:v>21.94277777777778</c:v>
                </c:pt>
                <c:pt idx="623">
                  <c:v>21.97805555555555</c:v>
                </c:pt>
                <c:pt idx="624">
                  <c:v>22.01333333333333</c:v>
                </c:pt>
                <c:pt idx="625">
                  <c:v>22.04861111111111</c:v>
                </c:pt>
                <c:pt idx="626">
                  <c:v>22.08388888888889</c:v>
                </c:pt>
                <c:pt idx="627">
                  <c:v>22.11916666666666</c:v>
                </c:pt>
                <c:pt idx="628">
                  <c:v>22.15444444444444</c:v>
                </c:pt>
                <c:pt idx="629">
                  <c:v>22.18972222222222</c:v>
                </c:pt>
                <c:pt idx="630">
                  <c:v>22.225</c:v>
                </c:pt>
                <c:pt idx="631">
                  <c:v>22.26027777777778</c:v>
                </c:pt>
                <c:pt idx="632">
                  <c:v>22.29555555555556</c:v>
                </c:pt>
                <c:pt idx="633">
                  <c:v>22.33083333333333</c:v>
                </c:pt>
                <c:pt idx="634">
                  <c:v>22.36611111111111</c:v>
                </c:pt>
                <c:pt idx="635">
                  <c:v>22.40138888888889</c:v>
                </c:pt>
                <c:pt idx="636">
                  <c:v>22.43666666666666</c:v>
                </c:pt>
                <c:pt idx="637">
                  <c:v>22.47194444444444</c:v>
                </c:pt>
                <c:pt idx="638">
                  <c:v>22.50722222222222</c:v>
                </c:pt>
                <c:pt idx="639">
                  <c:v>22.5425</c:v>
                </c:pt>
                <c:pt idx="640">
                  <c:v>22.57777777777778</c:v>
                </c:pt>
                <c:pt idx="641">
                  <c:v>22.61305555555555</c:v>
                </c:pt>
                <c:pt idx="642">
                  <c:v>22.64833333333333</c:v>
                </c:pt>
                <c:pt idx="643">
                  <c:v>22.68361111111111</c:v>
                </c:pt>
                <c:pt idx="644">
                  <c:v>22.71888888888889</c:v>
                </c:pt>
                <c:pt idx="645">
                  <c:v>22.75416666666667</c:v>
                </c:pt>
                <c:pt idx="646">
                  <c:v>22.78944444444444</c:v>
                </c:pt>
                <c:pt idx="647">
                  <c:v>22.82472222222222</c:v>
                </c:pt>
                <c:pt idx="648">
                  <c:v>22.86</c:v>
                </c:pt>
                <c:pt idx="649">
                  <c:v>22.89527777777778</c:v>
                </c:pt>
                <c:pt idx="650">
                  <c:v>22.93055555555555</c:v>
                </c:pt>
                <c:pt idx="651">
                  <c:v>22.96583333333333</c:v>
                </c:pt>
                <c:pt idx="652">
                  <c:v>23.00111111111111</c:v>
                </c:pt>
                <c:pt idx="653">
                  <c:v>23.03638888888889</c:v>
                </c:pt>
                <c:pt idx="654">
                  <c:v>23.07166666666667</c:v>
                </c:pt>
              </c:numCache>
            </c:numRef>
          </c:xVal>
          <c:yVal>
            <c:numRef>
              <c:f>'unif profiles 0Gy'!$Y$6:$Y$660</c:f>
              <c:numCache>
                <c:formatCode>0.00</c:formatCode>
                <c:ptCount val="655"/>
                <c:pt idx="0">
                  <c:v>-0.161533630132967</c:v>
                </c:pt>
                <c:pt idx="1">
                  <c:v>-0.160468564007827</c:v>
                </c:pt>
                <c:pt idx="2">
                  <c:v>-0.159854426063681</c:v>
                </c:pt>
                <c:pt idx="3">
                  <c:v>-0.157749031398289</c:v>
                </c:pt>
                <c:pt idx="4">
                  <c:v>-0.157227500987477</c:v>
                </c:pt>
                <c:pt idx="5">
                  <c:v>-0.158436263838408</c:v>
                </c:pt>
                <c:pt idx="6">
                  <c:v>-0.155872968306554</c:v>
                </c:pt>
                <c:pt idx="7">
                  <c:v>-0.153769848471142</c:v>
                </c:pt>
                <c:pt idx="8">
                  <c:v>-0.152183859757967</c:v>
                </c:pt>
                <c:pt idx="9">
                  <c:v>-0.153094854453119</c:v>
                </c:pt>
                <c:pt idx="10">
                  <c:v>-0.154133272899809</c:v>
                </c:pt>
                <c:pt idx="11">
                  <c:v>-0.153620829657639</c:v>
                </c:pt>
                <c:pt idx="12">
                  <c:v>-0.14997965681895</c:v>
                </c:pt>
                <c:pt idx="13">
                  <c:v>-0.151005832960908</c:v>
                </c:pt>
                <c:pt idx="14">
                  <c:v>-0.148477202918571</c:v>
                </c:pt>
                <c:pt idx="15">
                  <c:v>-0.147240986767182</c:v>
                </c:pt>
                <c:pt idx="16">
                  <c:v>-0.146800069069338</c:v>
                </c:pt>
                <c:pt idx="17">
                  <c:v>-0.143907161232948</c:v>
                </c:pt>
                <c:pt idx="18">
                  <c:v>-0.147959901236488</c:v>
                </c:pt>
                <c:pt idx="19">
                  <c:v>-0.151054386364541</c:v>
                </c:pt>
                <c:pt idx="20">
                  <c:v>-0.155457885481018</c:v>
                </c:pt>
                <c:pt idx="21">
                  <c:v>-0.155741352326612</c:v>
                </c:pt>
                <c:pt idx="22">
                  <c:v>-0.156809457466589</c:v>
                </c:pt>
                <c:pt idx="23">
                  <c:v>-0.155457885481018</c:v>
                </c:pt>
                <c:pt idx="24">
                  <c:v>-0.150086949375916</c:v>
                </c:pt>
                <c:pt idx="25">
                  <c:v>-0.145034147923192</c:v>
                </c:pt>
                <c:pt idx="26">
                  <c:v>-0.143026616374026</c:v>
                </c:pt>
                <c:pt idx="27">
                  <c:v>-0.139897945090927</c:v>
                </c:pt>
                <c:pt idx="28">
                  <c:v>-0.138034814369713</c:v>
                </c:pt>
                <c:pt idx="29">
                  <c:v>-0.138753724479233</c:v>
                </c:pt>
                <c:pt idx="30">
                  <c:v>-0.137064127082556</c:v>
                </c:pt>
                <c:pt idx="31">
                  <c:v>-0.136596154764741</c:v>
                </c:pt>
                <c:pt idx="32">
                  <c:v>-0.136878933470939</c:v>
                </c:pt>
                <c:pt idx="33">
                  <c:v>-0.135785402852564</c:v>
                </c:pt>
                <c:pt idx="34">
                  <c:v>-0.137095641166179</c:v>
                </c:pt>
                <c:pt idx="35">
                  <c:v>-0.137790315215311</c:v>
                </c:pt>
                <c:pt idx="36">
                  <c:v>-0.135449887815168</c:v>
                </c:pt>
                <c:pt idx="37">
                  <c:v>-0.134068739386358</c:v>
                </c:pt>
                <c:pt idx="38">
                  <c:v>-0.130984181580326</c:v>
                </c:pt>
                <c:pt idx="39">
                  <c:v>-0.13008691419531</c:v>
                </c:pt>
                <c:pt idx="40">
                  <c:v>-0.132280069204877</c:v>
                </c:pt>
                <c:pt idx="41">
                  <c:v>-0.131530642009297</c:v>
                </c:pt>
                <c:pt idx="42">
                  <c:v>-0.133960211237191</c:v>
                </c:pt>
                <c:pt idx="43">
                  <c:v>-0.133109803647314</c:v>
                </c:pt>
                <c:pt idx="44">
                  <c:v>-0.131464111923909</c:v>
                </c:pt>
                <c:pt idx="45">
                  <c:v>-0.130192054609493</c:v>
                </c:pt>
                <c:pt idx="46">
                  <c:v>-0.12874728262952</c:v>
                </c:pt>
                <c:pt idx="47">
                  <c:v>-0.127480296765876</c:v>
                </c:pt>
                <c:pt idx="48">
                  <c:v>-0.128087508529688</c:v>
                </c:pt>
                <c:pt idx="49">
                  <c:v>-0.130616170807231</c:v>
                </c:pt>
                <c:pt idx="50">
                  <c:v>-0.133456268623991</c:v>
                </c:pt>
                <c:pt idx="51">
                  <c:v>-0.132518377645634</c:v>
                </c:pt>
                <c:pt idx="52">
                  <c:v>-0.131716371721328</c:v>
                </c:pt>
                <c:pt idx="53">
                  <c:v>-0.128648994798887</c:v>
                </c:pt>
                <c:pt idx="54">
                  <c:v>-0.128561254938472</c:v>
                </c:pt>
                <c:pt idx="55">
                  <c:v>-0.131754900025058</c:v>
                </c:pt>
                <c:pt idx="56">
                  <c:v>-0.127371683525811</c:v>
                </c:pt>
                <c:pt idx="57">
                  <c:v>-0.125520358015228</c:v>
                </c:pt>
                <c:pt idx="58">
                  <c:v>-0.128880535718016</c:v>
                </c:pt>
                <c:pt idx="59">
                  <c:v>-0.12931911790352</c:v>
                </c:pt>
                <c:pt idx="60">
                  <c:v>-0.128133350521137</c:v>
                </c:pt>
                <c:pt idx="61">
                  <c:v>-0.127568087816889</c:v>
                </c:pt>
                <c:pt idx="62">
                  <c:v>-0.130808918794596</c:v>
                </c:pt>
                <c:pt idx="63">
                  <c:v>-0.131005260179351</c:v>
                </c:pt>
                <c:pt idx="64">
                  <c:v>-0.127389182755693</c:v>
                </c:pt>
                <c:pt idx="65">
                  <c:v>-0.125386863153727</c:v>
                </c:pt>
                <c:pt idx="66">
                  <c:v>-0.119730186741647</c:v>
                </c:pt>
                <c:pt idx="67">
                  <c:v>-0.114466731876269</c:v>
                </c:pt>
                <c:pt idx="68">
                  <c:v>-0.112064423516867</c:v>
                </c:pt>
                <c:pt idx="69">
                  <c:v>-0.115011091386498</c:v>
                </c:pt>
                <c:pt idx="70">
                  <c:v>-0.117645579641239</c:v>
                </c:pt>
                <c:pt idx="71">
                  <c:v>-0.119779568139474</c:v>
                </c:pt>
                <c:pt idx="72">
                  <c:v>-0.123248730578796</c:v>
                </c:pt>
                <c:pt idx="73">
                  <c:v>-0.124873633929747</c:v>
                </c:pt>
                <c:pt idx="74">
                  <c:v>-0.12457844014579</c:v>
                </c:pt>
                <c:pt idx="75">
                  <c:v>-0.122580039626897</c:v>
                </c:pt>
                <c:pt idx="76">
                  <c:v>-0.122710409416272</c:v>
                </c:pt>
                <c:pt idx="77">
                  <c:v>-0.123115072143991</c:v>
                </c:pt>
                <c:pt idx="78">
                  <c:v>-0.123808056224636</c:v>
                </c:pt>
                <c:pt idx="79">
                  <c:v>-0.123389636060514</c:v>
                </c:pt>
                <c:pt idx="80">
                  <c:v>-0.126855381911744</c:v>
                </c:pt>
                <c:pt idx="81">
                  <c:v>-0.12297081909525</c:v>
                </c:pt>
                <c:pt idx="82">
                  <c:v>-0.123590090441872</c:v>
                </c:pt>
                <c:pt idx="83">
                  <c:v>-0.122132901511069</c:v>
                </c:pt>
                <c:pt idx="84">
                  <c:v>-0.124124831847809</c:v>
                </c:pt>
                <c:pt idx="85">
                  <c:v>-0.120276641473791</c:v>
                </c:pt>
                <c:pt idx="86">
                  <c:v>-0.119434173787698</c:v>
                </c:pt>
                <c:pt idx="87">
                  <c:v>-0.114286256116781</c:v>
                </c:pt>
                <c:pt idx="88">
                  <c:v>-0.115749610239754</c:v>
                </c:pt>
                <c:pt idx="89">
                  <c:v>-0.115399822080155</c:v>
                </c:pt>
                <c:pt idx="90">
                  <c:v>-0.116946650801853</c:v>
                </c:pt>
                <c:pt idx="91">
                  <c:v>-0.112025484354716</c:v>
                </c:pt>
                <c:pt idx="92">
                  <c:v>-0.111321092472019</c:v>
                </c:pt>
                <c:pt idx="93">
                  <c:v>-0.111126310744985</c:v>
                </c:pt>
                <c:pt idx="94">
                  <c:v>-0.109574329121435</c:v>
                </c:pt>
                <c:pt idx="95">
                  <c:v>-0.10675785256824</c:v>
                </c:pt>
                <c:pt idx="96">
                  <c:v>-0.104527015873972</c:v>
                </c:pt>
                <c:pt idx="97">
                  <c:v>-0.103712834693481</c:v>
                </c:pt>
                <c:pt idx="98">
                  <c:v>-0.103677387590394</c:v>
                </c:pt>
                <c:pt idx="99">
                  <c:v>-0.103887310184988</c:v>
                </c:pt>
                <c:pt idx="100">
                  <c:v>-0.105362213277634</c:v>
                </c:pt>
                <c:pt idx="101">
                  <c:v>-0.106672734150598</c:v>
                </c:pt>
                <c:pt idx="102">
                  <c:v>-0.104690420299978</c:v>
                </c:pt>
                <c:pt idx="103">
                  <c:v>-0.103233019345914</c:v>
                </c:pt>
                <c:pt idx="104">
                  <c:v>-0.106658394823126</c:v>
                </c:pt>
                <c:pt idx="105">
                  <c:v>-0.107634437598592</c:v>
                </c:pt>
                <c:pt idx="106">
                  <c:v>-0.108549623200773</c:v>
                </c:pt>
                <c:pt idx="107">
                  <c:v>-0.107332833953448</c:v>
                </c:pt>
                <c:pt idx="108">
                  <c:v>-0.105795391381075</c:v>
                </c:pt>
                <c:pt idx="109">
                  <c:v>-0.10703453684082</c:v>
                </c:pt>
                <c:pt idx="110">
                  <c:v>-0.110474556845686</c:v>
                </c:pt>
                <c:pt idx="111">
                  <c:v>-0.109974856286866</c:v>
                </c:pt>
                <c:pt idx="112">
                  <c:v>-0.107417922230038</c:v>
                </c:pt>
                <c:pt idx="113">
                  <c:v>-0.101798950313423</c:v>
                </c:pt>
                <c:pt idx="114">
                  <c:v>-0.10098021136019</c:v>
                </c:pt>
                <c:pt idx="115">
                  <c:v>-0.103691749859881</c:v>
                </c:pt>
                <c:pt idx="116">
                  <c:v>-0.101816691800784</c:v>
                </c:pt>
                <c:pt idx="117">
                  <c:v>-0.102660135477172</c:v>
                </c:pt>
                <c:pt idx="118">
                  <c:v>-0.101054879568852</c:v>
                </c:pt>
                <c:pt idx="119">
                  <c:v>-0.0978831360927672</c:v>
                </c:pt>
                <c:pt idx="120">
                  <c:v>-0.0954274338157548</c:v>
                </c:pt>
                <c:pt idx="121">
                  <c:v>-0.0937373037193487</c:v>
                </c:pt>
                <c:pt idx="122">
                  <c:v>-0.0953166272437036</c:v>
                </c:pt>
                <c:pt idx="123">
                  <c:v>-0.0958024699310837</c:v>
                </c:pt>
                <c:pt idx="124">
                  <c:v>-0.0978546284657304</c:v>
                </c:pt>
                <c:pt idx="125">
                  <c:v>-0.0966127452164671</c:v>
                </c:pt>
                <c:pt idx="126">
                  <c:v>-0.0966234810768775</c:v>
                </c:pt>
                <c:pt idx="127">
                  <c:v>-0.0993949495445587</c:v>
                </c:pt>
                <c:pt idx="128">
                  <c:v>-0.100353370276068</c:v>
                </c:pt>
                <c:pt idx="129">
                  <c:v>-0.0982288713906194</c:v>
                </c:pt>
                <c:pt idx="130">
                  <c:v>-0.0965020088862989</c:v>
                </c:pt>
                <c:pt idx="131">
                  <c:v>-0.0970553182684819</c:v>
                </c:pt>
                <c:pt idx="132">
                  <c:v>-0.0988172098971187</c:v>
                </c:pt>
                <c:pt idx="133">
                  <c:v>-0.0984642290295387</c:v>
                </c:pt>
                <c:pt idx="134">
                  <c:v>-0.0972837713063694</c:v>
                </c:pt>
                <c:pt idx="135">
                  <c:v>-0.0968375719295831</c:v>
                </c:pt>
                <c:pt idx="136">
                  <c:v>-0.094945177812304</c:v>
                </c:pt>
                <c:pt idx="137">
                  <c:v>-0.0934263794799363</c:v>
                </c:pt>
                <c:pt idx="138">
                  <c:v>-0.0941234291627779</c:v>
                </c:pt>
                <c:pt idx="139">
                  <c:v>-0.0924069106168059</c:v>
                </c:pt>
                <c:pt idx="140">
                  <c:v>-0.0955953193488374</c:v>
                </c:pt>
                <c:pt idx="141">
                  <c:v>-0.0982147735074625</c:v>
                </c:pt>
                <c:pt idx="142">
                  <c:v>-0.0973552146442058</c:v>
                </c:pt>
                <c:pt idx="143">
                  <c:v>-0.0973944613240105</c:v>
                </c:pt>
                <c:pt idx="144">
                  <c:v>-0.0939409740905006</c:v>
                </c:pt>
                <c:pt idx="145">
                  <c:v>-0.0907032783363557</c:v>
                </c:pt>
                <c:pt idx="146">
                  <c:v>-0.08958934308313</c:v>
                </c:pt>
                <c:pt idx="147">
                  <c:v>-0.0863623036661223</c:v>
                </c:pt>
                <c:pt idx="148">
                  <c:v>-0.084006311935243</c:v>
                </c:pt>
                <c:pt idx="149">
                  <c:v>-0.0841644171364164</c:v>
                </c:pt>
                <c:pt idx="150">
                  <c:v>-0.084221850490723</c:v>
                </c:pt>
                <c:pt idx="151">
                  <c:v>-0.0850769670566991</c:v>
                </c:pt>
                <c:pt idx="152">
                  <c:v>-0.0828417282902038</c:v>
                </c:pt>
                <c:pt idx="153">
                  <c:v>-0.0829171237627078</c:v>
                </c:pt>
                <c:pt idx="154">
                  <c:v>-0.0871874656224394</c:v>
                </c:pt>
                <c:pt idx="155">
                  <c:v>-0.0847788010171952</c:v>
                </c:pt>
                <c:pt idx="156">
                  <c:v>-0.0828704654465437</c:v>
                </c:pt>
                <c:pt idx="157">
                  <c:v>-0.0860930298340698</c:v>
                </c:pt>
                <c:pt idx="158">
                  <c:v>-0.0893350057539321</c:v>
                </c:pt>
                <c:pt idx="159">
                  <c:v>-0.0855975636169259</c:v>
                </c:pt>
                <c:pt idx="160">
                  <c:v>-0.0843333155830588</c:v>
                </c:pt>
                <c:pt idx="161">
                  <c:v>-0.0861433095580888</c:v>
                </c:pt>
                <c:pt idx="162">
                  <c:v>-0.0829783031074407</c:v>
                </c:pt>
                <c:pt idx="163">
                  <c:v>-0.0805425660541594</c:v>
                </c:pt>
                <c:pt idx="164">
                  <c:v>-0.082942460905119</c:v>
                </c:pt>
                <c:pt idx="165">
                  <c:v>-0.0808414061429881</c:v>
                </c:pt>
                <c:pt idx="166">
                  <c:v>-0.0819750807895487</c:v>
                </c:pt>
                <c:pt idx="167">
                  <c:v>-0.0830719221810425</c:v>
                </c:pt>
                <c:pt idx="168">
                  <c:v>-0.0833413212990011</c:v>
                </c:pt>
                <c:pt idx="169">
                  <c:v>-0.0836829576451832</c:v>
                </c:pt>
                <c:pt idx="170">
                  <c:v>-0.0812948344856958</c:v>
                </c:pt>
                <c:pt idx="171">
                  <c:v>-0.0774548622111082</c:v>
                </c:pt>
                <c:pt idx="172">
                  <c:v>-0.0768560553504751</c:v>
                </c:pt>
                <c:pt idx="173">
                  <c:v>-0.0760046276347306</c:v>
                </c:pt>
                <c:pt idx="174">
                  <c:v>-0.0754813632408626</c:v>
                </c:pt>
                <c:pt idx="175">
                  <c:v>-0.0737079431066987</c:v>
                </c:pt>
                <c:pt idx="176">
                  <c:v>-0.0718318349866882</c:v>
                </c:pt>
                <c:pt idx="177">
                  <c:v>-0.0727721422877794</c:v>
                </c:pt>
                <c:pt idx="178">
                  <c:v>-0.073766007666713</c:v>
                </c:pt>
                <c:pt idx="179">
                  <c:v>-0.0760731654090243</c:v>
                </c:pt>
                <c:pt idx="180">
                  <c:v>-0.0769825273555211</c:v>
                </c:pt>
                <c:pt idx="181">
                  <c:v>-0.0790300026320101</c:v>
                </c:pt>
                <c:pt idx="182">
                  <c:v>-0.0844447740497855</c:v>
                </c:pt>
                <c:pt idx="183">
                  <c:v>-0.0821942530867057</c:v>
                </c:pt>
                <c:pt idx="184">
                  <c:v>-0.0796711415730704</c:v>
                </c:pt>
                <c:pt idx="185">
                  <c:v>-0.075614752114074</c:v>
                </c:pt>
                <c:pt idx="186">
                  <c:v>-0.0710829197603573</c:v>
                </c:pt>
                <c:pt idx="187">
                  <c:v>-0.0716546590515059</c:v>
                </c:pt>
                <c:pt idx="188">
                  <c:v>-0.0676824750810865</c:v>
                </c:pt>
                <c:pt idx="189">
                  <c:v>-0.0640976796180075</c:v>
                </c:pt>
                <c:pt idx="190">
                  <c:v>-0.0630952619587988</c:v>
                </c:pt>
                <c:pt idx="191">
                  <c:v>-0.0623063145818086</c:v>
                </c:pt>
                <c:pt idx="192">
                  <c:v>-0.0644138098188227</c:v>
                </c:pt>
                <c:pt idx="193">
                  <c:v>-0.0680883239733139</c:v>
                </c:pt>
                <c:pt idx="194">
                  <c:v>-0.0693165506271605</c:v>
                </c:pt>
                <c:pt idx="195">
                  <c:v>-0.0713472036675911</c:v>
                </c:pt>
                <c:pt idx="196">
                  <c:v>-0.0714628550656826</c:v>
                </c:pt>
                <c:pt idx="197">
                  <c:v>-0.0692079261193958</c:v>
                </c:pt>
                <c:pt idx="198">
                  <c:v>-0.0685775312721115</c:v>
                </c:pt>
                <c:pt idx="199">
                  <c:v>-0.0725335364273074</c:v>
                </c:pt>
                <c:pt idx="200">
                  <c:v>-0.0746184498045856</c:v>
                </c:pt>
                <c:pt idx="201">
                  <c:v>-0.0730865090034394</c:v>
                </c:pt>
                <c:pt idx="202">
                  <c:v>-0.0738091667929717</c:v>
                </c:pt>
                <c:pt idx="203">
                  <c:v>-0.0729311960470444</c:v>
                </c:pt>
                <c:pt idx="204">
                  <c:v>-0.0706416383757267</c:v>
                </c:pt>
                <c:pt idx="205">
                  <c:v>-0.0718464434858728</c:v>
                </c:pt>
                <c:pt idx="206">
                  <c:v>-0.0719838199928482</c:v>
                </c:pt>
                <c:pt idx="207">
                  <c:v>-0.0681499879082841</c:v>
                </c:pt>
                <c:pt idx="208">
                  <c:v>-0.0686572372885195</c:v>
                </c:pt>
                <c:pt idx="209">
                  <c:v>-0.0701274570385562</c:v>
                </c:pt>
                <c:pt idx="210">
                  <c:v>-0.0654083534944281</c:v>
                </c:pt>
                <c:pt idx="211">
                  <c:v>-0.0643772999565466</c:v>
                </c:pt>
                <c:pt idx="212">
                  <c:v>-0.0655100244375823</c:v>
                </c:pt>
                <c:pt idx="213">
                  <c:v>-0.0713723864322588</c:v>
                </c:pt>
                <c:pt idx="214">
                  <c:v>-0.0734008231810481</c:v>
                </c:pt>
                <c:pt idx="215">
                  <c:v>-0.0729743743360922</c:v>
                </c:pt>
                <c:pt idx="216">
                  <c:v>-0.074091073982558</c:v>
                </c:pt>
                <c:pt idx="217">
                  <c:v>-0.0711373341874859</c:v>
                </c:pt>
                <c:pt idx="218">
                  <c:v>-0.067791187619445</c:v>
                </c:pt>
                <c:pt idx="219">
                  <c:v>-0.0681861133160679</c:v>
                </c:pt>
                <c:pt idx="220">
                  <c:v>-0.0657276940869535</c:v>
                </c:pt>
                <c:pt idx="221">
                  <c:v>-0.062302878222154</c:v>
                </c:pt>
                <c:pt idx="222">
                  <c:v>-0.0590064024940426</c:v>
                </c:pt>
                <c:pt idx="223">
                  <c:v>-0.0572906963818172</c:v>
                </c:pt>
                <c:pt idx="224">
                  <c:v>-0.0577207085482541</c:v>
                </c:pt>
                <c:pt idx="225">
                  <c:v>-0.0601204631474124</c:v>
                </c:pt>
                <c:pt idx="226">
                  <c:v>-0.0589009378085228</c:v>
                </c:pt>
                <c:pt idx="227">
                  <c:v>-0.0575638108656013</c:v>
                </c:pt>
                <c:pt idx="228">
                  <c:v>-0.0593706328273979</c:v>
                </c:pt>
                <c:pt idx="229">
                  <c:v>-0.0632985357702784</c:v>
                </c:pt>
                <c:pt idx="230">
                  <c:v>-0.0634474644233931</c:v>
                </c:pt>
                <c:pt idx="231">
                  <c:v>-0.0601204631474124</c:v>
                </c:pt>
                <c:pt idx="232">
                  <c:v>-0.0603897287406525</c:v>
                </c:pt>
                <c:pt idx="233">
                  <c:v>-0.055365246664945</c:v>
                </c:pt>
                <c:pt idx="234">
                  <c:v>-0.0555148025443883</c:v>
                </c:pt>
                <c:pt idx="235">
                  <c:v>-0.0565030786748508</c:v>
                </c:pt>
                <c:pt idx="236">
                  <c:v>-0.0565905035255261</c:v>
                </c:pt>
                <c:pt idx="237">
                  <c:v>-0.0553796697602444</c:v>
                </c:pt>
                <c:pt idx="238">
                  <c:v>-0.054894240756552</c:v>
                </c:pt>
                <c:pt idx="239">
                  <c:v>-0.0525644542444792</c:v>
                </c:pt>
                <c:pt idx="240">
                  <c:v>-0.0511097068696689</c:v>
                </c:pt>
                <c:pt idx="241">
                  <c:v>-0.0511756989076928</c:v>
                </c:pt>
                <c:pt idx="242">
                  <c:v>-0.055062336230653</c:v>
                </c:pt>
                <c:pt idx="243">
                  <c:v>-0.058121505714233</c:v>
                </c:pt>
                <c:pt idx="244">
                  <c:v>-0.0586677679631453</c:v>
                </c:pt>
                <c:pt idx="245">
                  <c:v>-0.0607171114479934</c:v>
                </c:pt>
                <c:pt idx="246">
                  <c:v>-0.0602987268975443</c:v>
                </c:pt>
                <c:pt idx="247">
                  <c:v>-0.0460273841546734</c:v>
                </c:pt>
                <c:pt idx="248">
                  <c:v>-0.0467532311454897</c:v>
                </c:pt>
                <c:pt idx="249">
                  <c:v>-0.0532733596788888</c:v>
                </c:pt>
                <c:pt idx="250">
                  <c:v>-0.054551417640937</c:v>
                </c:pt>
                <c:pt idx="251">
                  <c:v>-0.0524331928131647</c:v>
                </c:pt>
                <c:pt idx="252">
                  <c:v>-0.0541680596026301</c:v>
                </c:pt>
                <c:pt idx="253">
                  <c:v>-0.0526778090577689</c:v>
                </c:pt>
                <c:pt idx="254">
                  <c:v>-0.0564629684288014</c:v>
                </c:pt>
                <c:pt idx="255">
                  <c:v>-0.0561458168081139</c:v>
                </c:pt>
                <c:pt idx="256">
                  <c:v>-0.0568859633074874</c:v>
                </c:pt>
                <c:pt idx="257">
                  <c:v>-0.0561784119195883</c:v>
                </c:pt>
                <c:pt idx="258">
                  <c:v>-0.0493537877369654</c:v>
                </c:pt>
                <c:pt idx="259">
                  <c:v>-0.0446849056896115</c:v>
                </c:pt>
                <c:pt idx="260">
                  <c:v>-0.0395887735849447</c:v>
                </c:pt>
                <c:pt idx="261">
                  <c:v>-0.0391400752261943</c:v>
                </c:pt>
                <c:pt idx="262">
                  <c:v>-0.0433414754612205</c:v>
                </c:pt>
                <c:pt idx="263">
                  <c:v>-0.0493059762864809</c:v>
                </c:pt>
                <c:pt idx="264">
                  <c:v>-0.0538903744999031</c:v>
                </c:pt>
                <c:pt idx="265">
                  <c:v>-0.0551426153604173</c:v>
                </c:pt>
                <c:pt idx="266">
                  <c:v>-0.0527035562954814</c:v>
                </c:pt>
                <c:pt idx="267">
                  <c:v>-0.0514204778362295</c:v>
                </c:pt>
                <c:pt idx="268">
                  <c:v>-0.0541934728117601</c:v>
                </c:pt>
                <c:pt idx="269">
                  <c:v>-0.0544820926911282</c:v>
                </c:pt>
                <c:pt idx="270">
                  <c:v>-0.0508391154430465</c:v>
                </c:pt>
                <c:pt idx="271">
                  <c:v>-0.0517971681131035</c:v>
                </c:pt>
                <c:pt idx="272">
                  <c:v>-0.0535508215759326</c:v>
                </c:pt>
                <c:pt idx="273">
                  <c:v>-0.0536788671798227</c:v>
                </c:pt>
                <c:pt idx="274">
                  <c:v>-0.0522322007169347</c:v>
                </c:pt>
                <c:pt idx="275">
                  <c:v>-0.0525317967493715</c:v>
                </c:pt>
                <c:pt idx="276">
                  <c:v>-0.0513582648848549</c:v>
                </c:pt>
                <c:pt idx="277">
                  <c:v>-0.0500198769047544</c:v>
                </c:pt>
                <c:pt idx="278">
                  <c:v>-0.0431909544876223</c:v>
                </c:pt>
                <c:pt idx="279">
                  <c:v>-0.0458881056626352</c:v>
                </c:pt>
                <c:pt idx="280">
                  <c:v>-0.0456898839977393</c:v>
                </c:pt>
                <c:pt idx="281">
                  <c:v>-0.0435765419616207</c:v>
                </c:pt>
                <c:pt idx="282">
                  <c:v>-0.0450333038928203</c:v>
                </c:pt>
                <c:pt idx="283">
                  <c:v>-0.0483614525857989</c:v>
                </c:pt>
                <c:pt idx="284">
                  <c:v>-0.0503270543307006</c:v>
                </c:pt>
                <c:pt idx="285">
                  <c:v>-0.0554379881100142</c:v>
                </c:pt>
                <c:pt idx="286">
                  <c:v>-0.0578224815116064</c:v>
                </c:pt>
                <c:pt idx="287">
                  <c:v>-0.0601751950374631</c:v>
                </c:pt>
                <c:pt idx="288">
                  <c:v>-0.060979101769608</c:v>
                </c:pt>
                <c:pt idx="289">
                  <c:v>-0.062026386952013</c:v>
                </c:pt>
                <c:pt idx="290">
                  <c:v>-0.063716255549795</c:v>
                </c:pt>
                <c:pt idx="291">
                  <c:v>-0.0632951012181344</c:v>
                </c:pt>
                <c:pt idx="292">
                  <c:v>-0.0599240407810768</c:v>
                </c:pt>
                <c:pt idx="293">
                  <c:v>-0.0535985258537943</c:v>
                </c:pt>
                <c:pt idx="294">
                  <c:v>-0.0569188589392637</c:v>
                </c:pt>
                <c:pt idx="295">
                  <c:v>-0.0581797394738936</c:v>
                </c:pt>
                <c:pt idx="296">
                  <c:v>-0.0593743874133103</c:v>
                </c:pt>
                <c:pt idx="297">
                  <c:v>-0.0580447972145865</c:v>
                </c:pt>
                <c:pt idx="298">
                  <c:v>-0.0572831789109087</c:v>
                </c:pt>
                <c:pt idx="299">
                  <c:v>-0.052498824667726</c:v>
                </c:pt>
                <c:pt idx="300">
                  <c:v>-0.0589043803690248</c:v>
                </c:pt>
                <c:pt idx="301">
                  <c:v>-0.0600185012222947</c:v>
                </c:pt>
                <c:pt idx="302">
                  <c:v>-0.0594144358650221</c:v>
                </c:pt>
                <c:pt idx="303">
                  <c:v>-0.0552630276608066</c:v>
                </c:pt>
                <c:pt idx="304">
                  <c:v>-0.0532551537417181</c:v>
                </c:pt>
                <c:pt idx="305">
                  <c:v>-0.0469768518953346</c:v>
                </c:pt>
                <c:pt idx="306">
                  <c:v>-0.0477719089941462</c:v>
                </c:pt>
                <c:pt idx="307">
                  <c:v>-0.0431653931351534</c:v>
                </c:pt>
                <c:pt idx="308">
                  <c:v>-0.044927057112174</c:v>
                </c:pt>
                <c:pt idx="309">
                  <c:v>-0.044662833057544</c:v>
                </c:pt>
                <c:pt idx="310">
                  <c:v>-0.0467532311454897</c:v>
                </c:pt>
                <c:pt idx="311">
                  <c:v>-0.0477829272421797</c:v>
                </c:pt>
                <c:pt idx="312">
                  <c:v>-0.0478304623772367</c:v>
                </c:pt>
                <c:pt idx="313">
                  <c:v>-0.0465295839886433</c:v>
                </c:pt>
                <c:pt idx="314">
                  <c:v>-0.0505062443317294</c:v>
                </c:pt>
                <c:pt idx="315">
                  <c:v>-0.0527983784649226</c:v>
                </c:pt>
                <c:pt idx="316">
                  <c:v>-0.0532586066053429</c:v>
                </c:pt>
                <c:pt idx="317">
                  <c:v>-0.0529117192563522</c:v>
                </c:pt>
                <c:pt idx="318">
                  <c:v>-0.0518336078965578</c:v>
                </c:pt>
                <c:pt idx="319">
                  <c:v>-0.0530577022314471</c:v>
                </c:pt>
                <c:pt idx="320">
                  <c:v>-0.0543650814650296</c:v>
                </c:pt>
                <c:pt idx="321">
                  <c:v>-0.0545184807646524</c:v>
                </c:pt>
                <c:pt idx="322">
                  <c:v>-0.0554198030112709</c:v>
                </c:pt>
                <c:pt idx="323">
                  <c:v>-0.0552921888606788</c:v>
                </c:pt>
                <c:pt idx="324">
                  <c:v>-0.05532856133948</c:v>
                </c:pt>
                <c:pt idx="325">
                  <c:v>-0.0525352509341794</c:v>
                </c:pt>
                <c:pt idx="326">
                  <c:v>-0.0542703378461526</c:v>
                </c:pt>
                <c:pt idx="327">
                  <c:v>-0.0556643465873692</c:v>
                </c:pt>
                <c:pt idx="328">
                  <c:v>-0.0522174395178529</c:v>
                </c:pt>
                <c:pt idx="329">
                  <c:v>-0.053795607083845</c:v>
                </c:pt>
                <c:pt idx="330">
                  <c:v>-0.0530834442967585</c:v>
                </c:pt>
                <c:pt idx="331">
                  <c:v>-0.0505392511651967</c:v>
                </c:pt>
                <c:pt idx="332">
                  <c:v>-0.0442188032266593</c:v>
                </c:pt>
                <c:pt idx="333">
                  <c:v>-0.0413392317521093</c:v>
                </c:pt>
                <c:pt idx="334">
                  <c:v>-0.0388051423992994</c:v>
                </c:pt>
                <c:pt idx="335">
                  <c:v>-0.038665332364467</c:v>
                </c:pt>
                <c:pt idx="336">
                  <c:v>-0.039272577183123</c:v>
                </c:pt>
                <c:pt idx="337">
                  <c:v>-0.0389228025921184</c:v>
                </c:pt>
                <c:pt idx="338">
                  <c:v>-0.037730048385638</c:v>
                </c:pt>
                <c:pt idx="339">
                  <c:v>-0.0369158876743199</c:v>
                </c:pt>
                <c:pt idx="340">
                  <c:v>-0.0370045379696515</c:v>
                </c:pt>
                <c:pt idx="341">
                  <c:v>-0.0380983951889733</c:v>
                </c:pt>
                <c:pt idx="342">
                  <c:v>-0.0364994925243134</c:v>
                </c:pt>
                <c:pt idx="343">
                  <c:v>-0.0374059453587368</c:v>
                </c:pt>
                <c:pt idx="344">
                  <c:v>-0.039493287824802</c:v>
                </c:pt>
                <c:pt idx="345">
                  <c:v>-0.0458439881676145</c:v>
                </c:pt>
                <c:pt idx="346">
                  <c:v>-0.05344850439407</c:v>
                </c:pt>
                <c:pt idx="347">
                  <c:v>-0.0571303171789967</c:v>
                </c:pt>
                <c:pt idx="348">
                  <c:v>-0.0558066689184544</c:v>
                </c:pt>
                <c:pt idx="349">
                  <c:v>-0.0625246667792858</c:v>
                </c:pt>
                <c:pt idx="350">
                  <c:v>-0.0604225633798685</c:v>
                </c:pt>
                <c:pt idx="351">
                  <c:v>-0.0602696429089202</c:v>
                </c:pt>
                <c:pt idx="352">
                  <c:v>-0.0564375857237183</c:v>
                </c:pt>
                <c:pt idx="353">
                  <c:v>-0.0538467569746754</c:v>
                </c:pt>
                <c:pt idx="354">
                  <c:v>-0.0547556134632749</c:v>
                </c:pt>
                <c:pt idx="355">
                  <c:v>-0.0523088314732685</c:v>
                </c:pt>
                <c:pt idx="356">
                  <c:v>-0.0507734259717547</c:v>
                </c:pt>
                <c:pt idx="357">
                  <c:v>-0.0541824918373912</c:v>
                </c:pt>
                <c:pt idx="358">
                  <c:v>-0.0543942565237154</c:v>
                </c:pt>
                <c:pt idx="359">
                  <c:v>-0.0519834434204416</c:v>
                </c:pt>
                <c:pt idx="360">
                  <c:v>-0.0520566292039675</c:v>
                </c:pt>
                <c:pt idx="361">
                  <c:v>-0.0519397818832519</c:v>
                </c:pt>
                <c:pt idx="362">
                  <c:v>-0.049013419396644</c:v>
                </c:pt>
                <c:pt idx="363">
                  <c:v>-0.0494267607801628</c:v>
                </c:pt>
                <c:pt idx="364">
                  <c:v>-0.0514826887415052</c:v>
                </c:pt>
                <c:pt idx="365">
                  <c:v>-0.0482808851143326</c:v>
                </c:pt>
                <c:pt idx="366">
                  <c:v>-0.0430293756977433</c:v>
                </c:pt>
                <c:pt idx="367">
                  <c:v>-0.0368386318991196</c:v>
                </c:pt>
                <c:pt idx="368">
                  <c:v>-0.0330400440085055</c:v>
                </c:pt>
                <c:pt idx="369">
                  <c:v>-0.0341691619395128</c:v>
                </c:pt>
                <c:pt idx="370">
                  <c:v>-0.0348665961824408</c:v>
                </c:pt>
                <c:pt idx="371">
                  <c:v>-0.0390847315743192</c:v>
                </c:pt>
                <c:pt idx="372">
                  <c:v>-0.0468376432069601</c:v>
                </c:pt>
                <c:pt idx="373">
                  <c:v>-0.049774602216103</c:v>
                </c:pt>
                <c:pt idx="374">
                  <c:v>-0.0489291042861284</c:v>
                </c:pt>
                <c:pt idx="375">
                  <c:v>-0.0482553923487194</c:v>
                </c:pt>
                <c:pt idx="376">
                  <c:v>-0.0477426316235454</c:v>
                </c:pt>
                <c:pt idx="377">
                  <c:v>-0.0477460945619543</c:v>
                </c:pt>
                <c:pt idx="378">
                  <c:v>-0.0510257993827037</c:v>
                </c:pt>
                <c:pt idx="379">
                  <c:v>-0.0542082185912753</c:v>
                </c:pt>
                <c:pt idx="380">
                  <c:v>-0.0521882308482051</c:v>
                </c:pt>
                <c:pt idx="381">
                  <c:v>-0.055080524769799</c:v>
                </c:pt>
                <c:pt idx="382">
                  <c:v>-0.0523929961028506</c:v>
                </c:pt>
                <c:pt idx="383">
                  <c:v>-0.0511499308620418</c:v>
                </c:pt>
                <c:pt idx="384">
                  <c:v>-0.0494085177831422</c:v>
                </c:pt>
                <c:pt idx="385">
                  <c:v>-0.0449636293767353</c:v>
                </c:pt>
                <c:pt idx="386">
                  <c:v>-0.0445858921585271</c:v>
                </c:pt>
                <c:pt idx="387">
                  <c:v>-0.0426913411507219</c:v>
                </c:pt>
                <c:pt idx="388">
                  <c:v>-0.0450774402697491</c:v>
                </c:pt>
                <c:pt idx="389">
                  <c:v>-0.0477901677702608</c:v>
                </c:pt>
                <c:pt idx="390">
                  <c:v>-0.0478559608651818</c:v>
                </c:pt>
                <c:pt idx="391">
                  <c:v>-0.0469951183393222</c:v>
                </c:pt>
                <c:pt idx="392">
                  <c:v>-0.0479148264332672</c:v>
                </c:pt>
                <c:pt idx="393">
                  <c:v>-0.0453747035113143</c:v>
                </c:pt>
                <c:pt idx="394">
                  <c:v>-0.0451729604794409</c:v>
                </c:pt>
                <c:pt idx="395">
                  <c:v>-0.0452426272983719</c:v>
                </c:pt>
                <c:pt idx="396">
                  <c:v>-0.0447435545770456</c:v>
                </c:pt>
                <c:pt idx="397">
                  <c:v>-0.0451729604794409</c:v>
                </c:pt>
                <c:pt idx="398">
                  <c:v>-0.0446407601683676</c:v>
                </c:pt>
                <c:pt idx="399">
                  <c:v>-0.0400376819600363</c:v>
                </c:pt>
                <c:pt idx="400">
                  <c:v>-0.0436352251581096</c:v>
                </c:pt>
                <c:pt idx="401">
                  <c:v>-0.0426474648342809</c:v>
                </c:pt>
                <c:pt idx="402">
                  <c:v>-0.0428456893315543</c:v>
                </c:pt>
                <c:pt idx="403">
                  <c:v>-0.0402548269786131</c:v>
                </c:pt>
                <c:pt idx="404">
                  <c:v>-0.0433231737588886</c:v>
                </c:pt>
                <c:pt idx="405">
                  <c:v>-0.0414936900260319</c:v>
                </c:pt>
                <c:pt idx="406">
                  <c:v>-0.041552437723694</c:v>
                </c:pt>
                <c:pt idx="407">
                  <c:v>-0.0419532000724176</c:v>
                </c:pt>
                <c:pt idx="408">
                  <c:v>-0.0402327027135758</c:v>
                </c:pt>
                <c:pt idx="409">
                  <c:v>-0.0386871585912991</c:v>
                </c:pt>
                <c:pt idx="410">
                  <c:v>-0.0387792055691336</c:v>
                </c:pt>
                <c:pt idx="411">
                  <c:v>-0.0401663283703737</c:v>
                </c:pt>
                <c:pt idx="412">
                  <c:v>-0.0410561835385303</c:v>
                </c:pt>
                <c:pt idx="413">
                  <c:v>-0.0430514673606623</c:v>
                </c:pt>
                <c:pt idx="414">
                  <c:v>-0.0430953343281777</c:v>
                </c:pt>
                <c:pt idx="415">
                  <c:v>-0.0431799095010668</c:v>
                </c:pt>
                <c:pt idx="416">
                  <c:v>-0.0432240890611775</c:v>
                </c:pt>
                <c:pt idx="417">
                  <c:v>-0.0426840811109139</c:v>
                </c:pt>
                <c:pt idx="418">
                  <c:v>-0.0459467173167454</c:v>
                </c:pt>
                <c:pt idx="419">
                  <c:v>-0.0467604756117876</c:v>
                </c:pt>
                <c:pt idx="420">
                  <c:v>-0.0513548085497826</c:v>
                </c:pt>
                <c:pt idx="421">
                  <c:v>-0.0574034548548652</c:v>
                </c:pt>
                <c:pt idx="422">
                  <c:v>-0.0559342483270915</c:v>
                </c:pt>
                <c:pt idx="423">
                  <c:v>-0.0537372380329768</c:v>
                </c:pt>
                <c:pt idx="424">
                  <c:v>-0.0539123397790573</c:v>
                </c:pt>
                <c:pt idx="425">
                  <c:v>-0.0525025929347254</c:v>
                </c:pt>
                <c:pt idx="426">
                  <c:v>-0.0539233223229218</c:v>
                </c:pt>
                <c:pt idx="427">
                  <c:v>-0.0510330275149622</c:v>
                </c:pt>
                <c:pt idx="428">
                  <c:v>-0.0464379125232912</c:v>
                </c:pt>
                <c:pt idx="429">
                  <c:v>-0.0449122388385157</c:v>
                </c:pt>
                <c:pt idx="430">
                  <c:v>-0.0430918628785255</c:v>
                </c:pt>
                <c:pt idx="431">
                  <c:v>-0.0404495093861819</c:v>
                </c:pt>
                <c:pt idx="432">
                  <c:v>-0.0412255120997242</c:v>
                </c:pt>
                <c:pt idx="433">
                  <c:v>-0.0449711959640302</c:v>
                </c:pt>
                <c:pt idx="434">
                  <c:v>-0.0478635159067742</c:v>
                </c:pt>
                <c:pt idx="435">
                  <c:v>-0.0493720312615462</c:v>
                </c:pt>
                <c:pt idx="436">
                  <c:v>-0.0480539559555013</c:v>
                </c:pt>
                <c:pt idx="437">
                  <c:v>-0.0441380593513259</c:v>
                </c:pt>
                <c:pt idx="438">
                  <c:v>-0.0431947413253413</c:v>
                </c:pt>
                <c:pt idx="439">
                  <c:v>-0.0414494701284713</c:v>
                </c:pt>
                <c:pt idx="440">
                  <c:v>-0.0393130532631063</c:v>
                </c:pt>
                <c:pt idx="441">
                  <c:v>-0.0397471681728771</c:v>
                </c:pt>
                <c:pt idx="442">
                  <c:v>-0.0409642469618561</c:v>
                </c:pt>
                <c:pt idx="443">
                  <c:v>-0.0433048718798563</c:v>
                </c:pt>
                <c:pt idx="444">
                  <c:v>-0.0407768847490479</c:v>
                </c:pt>
                <c:pt idx="445">
                  <c:v>-0.0400120780709723</c:v>
                </c:pt>
                <c:pt idx="446">
                  <c:v>-0.0287931921805931</c:v>
                </c:pt>
                <c:pt idx="447">
                  <c:v>-0.0336084928402838</c:v>
                </c:pt>
                <c:pt idx="448">
                  <c:v>-0.0325082381908772</c:v>
                </c:pt>
                <c:pt idx="449">
                  <c:v>-0.0292557843983299</c:v>
                </c:pt>
                <c:pt idx="450">
                  <c:v>-0.0322276792383138</c:v>
                </c:pt>
                <c:pt idx="451">
                  <c:v>-0.0320613555158147</c:v>
                </c:pt>
                <c:pt idx="452">
                  <c:v>-0.0321943521771733</c:v>
                </c:pt>
                <c:pt idx="453">
                  <c:v>-0.0349477355408578</c:v>
                </c:pt>
                <c:pt idx="454">
                  <c:v>-0.0356074980566889</c:v>
                </c:pt>
                <c:pt idx="455">
                  <c:v>-0.0363044045295133</c:v>
                </c:pt>
                <c:pt idx="456">
                  <c:v>-0.0352830325437514</c:v>
                </c:pt>
                <c:pt idx="457">
                  <c:v>-0.037188474128945</c:v>
                </c:pt>
                <c:pt idx="458">
                  <c:v>-0.0399346321057989</c:v>
                </c:pt>
                <c:pt idx="459">
                  <c:v>-0.0421846499055354</c:v>
                </c:pt>
                <c:pt idx="460">
                  <c:v>-0.0394306819701398</c:v>
                </c:pt>
                <c:pt idx="461">
                  <c:v>-0.0343685908646112</c:v>
                </c:pt>
                <c:pt idx="462">
                  <c:v>-0.0313593980227793</c:v>
                </c:pt>
                <c:pt idx="463">
                  <c:v>-0.0260235545823453</c:v>
                </c:pt>
                <c:pt idx="464">
                  <c:v>-0.024867286697098</c:v>
                </c:pt>
                <c:pt idx="465">
                  <c:v>-0.025497428247188</c:v>
                </c:pt>
                <c:pt idx="466">
                  <c:v>-0.0281456921728145</c:v>
                </c:pt>
                <c:pt idx="467">
                  <c:v>-0.0304687995747908</c:v>
                </c:pt>
                <c:pt idx="468">
                  <c:v>-0.0317140602268835</c:v>
                </c:pt>
                <c:pt idx="469">
                  <c:v>-0.0306349449789653</c:v>
                </c:pt>
                <c:pt idx="470">
                  <c:v>-0.0320575464051753</c:v>
                </c:pt>
                <c:pt idx="471">
                  <c:v>-0.0351318709940718</c:v>
                </c:pt>
                <c:pt idx="472">
                  <c:v>-0.0344053672040023</c:v>
                </c:pt>
                <c:pt idx="473">
                  <c:v>-0.0351762383144472</c:v>
                </c:pt>
                <c:pt idx="474">
                  <c:v>-0.0404495093861819</c:v>
                </c:pt>
                <c:pt idx="475">
                  <c:v>-0.0403208821776468</c:v>
                </c:pt>
                <c:pt idx="476">
                  <c:v>-0.0385144398438322</c:v>
                </c:pt>
                <c:pt idx="477">
                  <c:v>-0.0360389766688725</c:v>
                </c:pt>
                <c:pt idx="478">
                  <c:v>-0.0355045242832084</c:v>
                </c:pt>
                <c:pt idx="479">
                  <c:v>-0.0335973919518042</c:v>
                </c:pt>
                <c:pt idx="480">
                  <c:v>-0.032896001516157</c:v>
                </c:pt>
                <c:pt idx="481">
                  <c:v>-0.032666907050372</c:v>
                </c:pt>
                <c:pt idx="482">
                  <c:v>-0.032212761483172</c:v>
                </c:pt>
                <c:pt idx="483">
                  <c:v>-0.034106380299213</c:v>
                </c:pt>
                <c:pt idx="484">
                  <c:v>-0.0349290357616434</c:v>
                </c:pt>
                <c:pt idx="485">
                  <c:v>-0.0376012367179919</c:v>
                </c:pt>
                <c:pt idx="486">
                  <c:v>-0.0387978674705081</c:v>
                </c:pt>
                <c:pt idx="487">
                  <c:v>-0.0393608012787467</c:v>
                </c:pt>
                <c:pt idx="488">
                  <c:v>-0.0378294204566938</c:v>
                </c:pt>
                <c:pt idx="489">
                  <c:v>-0.0351984215860654</c:v>
                </c:pt>
                <c:pt idx="490">
                  <c:v>-0.0367243255808587</c:v>
                </c:pt>
                <c:pt idx="491">
                  <c:v>-0.0366470620114319</c:v>
                </c:pt>
                <c:pt idx="492">
                  <c:v>-0.0387719305409204</c:v>
                </c:pt>
                <c:pt idx="493">
                  <c:v>-0.0380430211536895</c:v>
                </c:pt>
                <c:pt idx="494">
                  <c:v>-0.0345565865666515</c:v>
                </c:pt>
                <c:pt idx="495">
                  <c:v>-0.0345787770747221</c:v>
                </c:pt>
                <c:pt idx="496">
                  <c:v>-0.0361678943560864</c:v>
                </c:pt>
                <c:pt idx="497">
                  <c:v>-0.0356223891865359</c:v>
                </c:pt>
                <c:pt idx="498">
                  <c:v>-0.0374021469483794</c:v>
                </c:pt>
                <c:pt idx="499">
                  <c:v>-0.0386542609940359</c:v>
                </c:pt>
                <c:pt idx="500">
                  <c:v>-0.0405342026387241</c:v>
                </c:pt>
                <c:pt idx="501">
                  <c:v>-0.0435323706153077</c:v>
                </c:pt>
                <c:pt idx="502">
                  <c:v>-0.0409424469137964</c:v>
                </c:pt>
                <c:pt idx="503">
                  <c:v>-0.0415379088925736</c:v>
                </c:pt>
                <c:pt idx="504">
                  <c:v>-0.0420634027658413</c:v>
                </c:pt>
                <c:pt idx="505">
                  <c:v>-0.0428639956441681</c:v>
                </c:pt>
                <c:pt idx="506">
                  <c:v>-0.0428384298827775</c:v>
                </c:pt>
                <c:pt idx="507">
                  <c:v>-0.0425372960823003</c:v>
                </c:pt>
                <c:pt idx="508">
                  <c:v>-0.0420008816799706</c:v>
                </c:pt>
                <c:pt idx="509">
                  <c:v>-0.0396403086046315</c:v>
                </c:pt>
                <c:pt idx="510">
                  <c:v>-0.0418868859097721</c:v>
                </c:pt>
                <c:pt idx="511">
                  <c:v>-0.043099121356911</c:v>
                </c:pt>
                <c:pt idx="512">
                  <c:v>-0.0406555475747692</c:v>
                </c:pt>
                <c:pt idx="513">
                  <c:v>-0.0402178477051316</c:v>
                </c:pt>
                <c:pt idx="514">
                  <c:v>-0.0369785765260091</c:v>
                </c:pt>
                <c:pt idx="515">
                  <c:v>-0.0347372731670723</c:v>
                </c:pt>
                <c:pt idx="516">
                  <c:v>-0.0336084928402838</c:v>
                </c:pt>
                <c:pt idx="517">
                  <c:v>-0.0340879893249042</c:v>
                </c:pt>
                <c:pt idx="518">
                  <c:v>-0.0303502969492455</c:v>
                </c:pt>
                <c:pt idx="519">
                  <c:v>-0.0276236518768682</c:v>
                </c:pt>
                <c:pt idx="520">
                  <c:v>-0.0268239304797637</c:v>
                </c:pt>
                <c:pt idx="521">
                  <c:v>-0.0273757837195081</c:v>
                </c:pt>
                <c:pt idx="522">
                  <c:v>-0.0198368485015452</c:v>
                </c:pt>
                <c:pt idx="523">
                  <c:v>-0.0233723358955382</c:v>
                </c:pt>
                <c:pt idx="524">
                  <c:v>-0.02800509577362</c:v>
                </c:pt>
                <c:pt idx="525">
                  <c:v>-0.0323273395354118</c:v>
                </c:pt>
                <c:pt idx="526">
                  <c:v>-0.0325228362791186</c:v>
                </c:pt>
                <c:pt idx="527">
                  <c:v>-0.0324638085368889</c:v>
                </c:pt>
                <c:pt idx="528">
                  <c:v>-0.0329439111337146</c:v>
                </c:pt>
                <c:pt idx="529">
                  <c:v>-0.0331247511259414</c:v>
                </c:pt>
                <c:pt idx="530">
                  <c:v>-0.031706758091107</c:v>
                </c:pt>
                <c:pt idx="531">
                  <c:v>-0.030361416812446</c:v>
                </c:pt>
                <c:pt idx="532">
                  <c:v>-0.0299029068217989</c:v>
                </c:pt>
                <c:pt idx="533">
                  <c:v>-0.0296257772114656</c:v>
                </c:pt>
                <c:pt idx="534">
                  <c:v>-0.0288043211486362</c:v>
                </c:pt>
                <c:pt idx="535">
                  <c:v>-0.026423784585988</c:v>
                </c:pt>
                <c:pt idx="536">
                  <c:v>-0.0288227632952389</c:v>
                </c:pt>
                <c:pt idx="537">
                  <c:v>-0.0278422199918364</c:v>
                </c:pt>
                <c:pt idx="538">
                  <c:v>-0.025615914896806</c:v>
                </c:pt>
                <c:pt idx="539">
                  <c:v>-0.0276013800631532</c:v>
                </c:pt>
                <c:pt idx="540">
                  <c:v>-0.0256643266753325</c:v>
                </c:pt>
                <c:pt idx="541">
                  <c:v>-0.0237546321668658</c:v>
                </c:pt>
                <c:pt idx="542">
                  <c:v>-0.0282566987339834</c:v>
                </c:pt>
                <c:pt idx="543">
                  <c:v>-0.0299473963469716</c:v>
                </c:pt>
                <c:pt idx="544">
                  <c:v>-0.0295552171245519</c:v>
                </c:pt>
                <c:pt idx="545">
                  <c:v>-0.0306349449789653</c:v>
                </c:pt>
                <c:pt idx="546">
                  <c:v>-0.0316623097032549</c:v>
                </c:pt>
                <c:pt idx="547">
                  <c:v>-0.0269350141465878</c:v>
                </c:pt>
                <c:pt idx="548">
                  <c:v>-0.0281864059327912</c:v>
                </c:pt>
                <c:pt idx="549">
                  <c:v>-0.0284306702036838</c:v>
                </c:pt>
                <c:pt idx="550">
                  <c:v>-0.027479198620501</c:v>
                </c:pt>
                <c:pt idx="551">
                  <c:v>-0.0268054689557555</c:v>
                </c:pt>
                <c:pt idx="552">
                  <c:v>-0.0272831828406317</c:v>
                </c:pt>
                <c:pt idx="553">
                  <c:v>-0.0272570883086662</c:v>
                </c:pt>
                <c:pt idx="554">
                  <c:v>-0.02798282842285</c:v>
                </c:pt>
                <c:pt idx="555">
                  <c:v>-0.0273942397136953</c:v>
                </c:pt>
                <c:pt idx="556">
                  <c:v>-0.0298844751422629</c:v>
                </c:pt>
                <c:pt idx="557">
                  <c:v>-0.0314629141501612</c:v>
                </c:pt>
                <c:pt idx="558">
                  <c:v>-0.0315626145403516</c:v>
                </c:pt>
                <c:pt idx="559">
                  <c:v>-0.0354858299840921</c:v>
                </c:pt>
                <c:pt idx="560">
                  <c:v>-0.0391400752261943</c:v>
                </c:pt>
                <c:pt idx="561">
                  <c:v>-0.0398868985281227</c:v>
                </c:pt>
                <c:pt idx="562">
                  <c:v>-0.0383742920202388</c:v>
                </c:pt>
                <c:pt idx="563">
                  <c:v>-0.0348811761663064</c:v>
                </c:pt>
                <c:pt idx="564">
                  <c:v>-0.0356480523491198</c:v>
                </c:pt>
                <c:pt idx="565">
                  <c:v>-0.034243038687916</c:v>
                </c:pt>
                <c:pt idx="566">
                  <c:v>-0.032733544022272</c:v>
                </c:pt>
                <c:pt idx="567">
                  <c:v>-0.0317619996392819</c:v>
                </c:pt>
                <c:pt idx="568">
                  <c:v>-0.0356740319876976</c:v>
                </c:pt>
                <c:pt idx="569">
                  <c:v>-0.0359024474152978</c:v>
                </c:pt>
                <c:pt idx="570">
                  <c:v>-0.0356480523491198</c:v>
                </c:pt>
                <c:pt idx="571">
                  <c:v>-0.0378737247990397</c:v>
                </c:pt>
                <c:pt idx="572">
                  <c:v>-0.0391217329375331</c:v>
                </c:pt>
                <c:pt idx="573">
                  <c:v>-0.0357367618452558</c:v>
                </c:pt>
                <c:pt idx="574">
                  <c:v>-0.0271348847650237</c:v>
                </c:pt>
                <c:pt idx="575">
                  <c:v>-0.0228084763273402</c:v>
                </c:pt>
                <c:pt idx="576">
                  <c:v>-0.02155705633113</c:v>
                </c:pt>
                <c:pt idx="577">
                  <c:v>-0.0184271463955006</c:v>
                </c:pt>
                <c:pt idx="578">
                  <c:v>-0.019557930961505</c:v>
                </c:pt>
                <c:pt idx="579">
                  <c:v>-0.0188142710546648</c:v>
                </c:pt>
                <c:pt idx="580">
                  <c:v>-0.0193757978427138</c:v>
                </c:pt>
                <c:pt idx="581">
                  <c:v>-0.0188513490634419</c:v>
                </c:pt>
                <c:pt idx="582">
                  <c:v>-0.0186541241360958</c:v>
                </c:pt>
                <c:pt idx="583">
                  <c:v>-0.0205912869681115</c:v>
                </c:pt>
                <c:pt idx="584">
                  <c:v>-0.0226486645151436</c:v>
                </c:pt>
                <c:pt idx="585">
                  <c:v>-0.0228046486561388</c:v>
                </c:pt>
                <c:pt idx="586">
                  <c:v>-0.0228974675157088</c:v>
                </c:pt>
                <c:pt idx="587">
                  <c:v>-0.0226563204764139</c:v>
                </c:pt>
                <c:pt idx="588">
                  <c:v>-0.0230977622285424</c:v>
                </c:pt>
                <c:pt idx="589">
                  <c:v>-0.0216352542575429</c:v>
                </c:pt>
                <c:pt idx="590">
                  <c:v>-0.0249377021402277</c:v>
                </c:pt>
                <c:pt idx="591">
                  <c:v>-0.0264868203070372</c:v>
                </c:pt>
                <c:pt idx="592">
                  <c:v>-0.0252712639102994</c:v>
                </c:pt>
                <c:pt idx="593">
                  <c:v>-0.0211372861151471</c:v>
                </c:pt>
                <c:pt idx="594">
                  <c:v>-0.0225114899973891</c:v>
                </c:pt>
                <c:pt idx="595">
                  <c:v>-0.0217578110851431</c:v>
                </c:pt>
                <c:pt idx="596">
                  <c:v>-0.0218691905346007</c:v>
                </c:pt>
                <c:pt idx="597">
                  <c:v>-0.0233056892453476</c:v>
                </c:pt>
                <c:pt idx="598">
                  <c:v>-0.0232090634074278</c:v>
                </c:pt>
                <c:pt idx="599">
                  <c:v>-0.0262126952348671</c:v>
                </c:pt>
                <c:pt idx="600">
                  <c:v>-0.0272274928578113</c:v>
                </c:pt>
                <c:pt idx="601">
                  <c:v>-0.025675473950026</c:v>
                </c:pt>
                <c:pt idx="602">
                  <c:v>-0.0246152354294136</c:v>
                </c:pt>
                <c:pt idx="603">
                  <c:v>-0.0245298299639129</c:v>
                </c:pt>
                <c:pt idx="604">
                  <c:v>-0.0198886019093671</c:v>
                </c:pt>
                <c:pt idx="605">
                  <c:v>-0.0172848148079829</c:v>
                </c:pt>
                <c:pt idx="606">
                  <c:v>-0.0168231470215745</c:v>
                </c:pt>
                <c:pt idx="607">
                  <c:v>-0.0164061743337713</c:v>
                </c:pt>
                <c:pt idx="608">
                  <c:v>-0.0180776757649208</c:v>
                </c:pt>
                <c:pt idx="609">
                  <c:v>-0.024837654080847</c:v>
                </c:pt>
                <c:pt idx="610">
                  <c:v>-0.0226748222558548</c:v>
                </c:pt>
                <c:pt idx="611">
                  <c:v>-0.0231424110467189</c:v>
                </c:pt>
                <c:pt idx="612">
                  <c:v>-0.0186506077854709</c:v>
                </c:pt>
                <c:pt idx="613">
                  <c:v>-0.0178020188289758</c:v>
                </c:pt>
                <c:pt idx="614">
                  <c:v>-0.0166481127870646</c:v>
                </c:pt>
                <c:pt idx="615">
                  <c:v>-0.0179734296798868</c:v>
                </c:pt>
                <c:pt idx="616">
                  <c:v>-0.0163949727367969</c:v>
                </c:pt>
                <c:pt idx="617">
                  <c:v>-0.0181221225173283</c:v>
                </c:pt>
                <c:pt idx="618">
                  <c:v>-0.0187324411749787</c:v>
                </c:pt>
                <c:pt idx="619">
                  <c:v>-0.0209776534147061</c:v>
                </c:pt>
                <c:pt idx="620">
                  <c:v>-0.0210852473230378</c:v>
                </c:pt>
                <c:pt idx="621">
                  <c:v>-0.0201415983568163</c:v>
                </c:pt>
                <c:pt idx="622">
                  <c:v>-0.0228454767526292</c:v>
                </c:pt>
                <c:pt idx="623">
                  <c:v>-0.0218356816424996</c:v>
                </c:pt>
                <c:pt idx="624">
                  <c:v>-0.0208550464270005</c:v>
                </c:pt>
                <c:pt idx="625">
                  <c:v>-0.0213789445919006</c:v>
                </c:pt>
                <c:pt idx="626">
                  <c:v>-0.0209441288496097</c:v>
                </c:pt>
                <c:pt idx="627">
                  <c:v>-0.0214121423067328</c:v>
                </c:pt>
                <c:pt idx="628">
                  <c:v>-0.0228493043418338</c:v>
                </c:pt>
                <c:pt idx="629">
                  <c:v>-0.0241553391603078</c:v>
                </c:pt>
                <c:pt idx="630">
                  <c:v>-0.023532087035699</c:v>
                </c:pt>
                <c:pt idx="631">
                  <c:v>-0.0222479596198264</c:v>
                </c:pt>
                <c:pt idx="632">
                  <c:v>-0.0199483402081886</c:v>
                </c:pt>
                <c:pt idx="633">
                  <c:v>-0.020331004283678</c:v>
                </c:pt>
                <c:pt idx="634">
                  <c:v>-0.0156090966946776</c:v>
                </c:pt>
                <c:pt idx="635">
                  <c:v>-0.0171693283503185</c:v>
                </c:pt>
                <c:pt idx="636">
                  <c:v>-0.0188922618920535</c:v>
                </c:pt>
                <c:pt idx="637">
                  <c:v>-0.0201339322908582</c:v>
                </c:pt>
                <c:pt idx="638">
                  <c:v>-0.0232498828409415</c:v>
                </c:pt>
                <c:pt idx="639">
                  <c:v>-0.0254009135123741</c:v>
                </c:pt>
                <c:pt idx="640">
                  <c:v>-0.0271756201512057</c:v>
                </c:pt>
                <c:pt idx="641">
                  <c:v>-0.0282605154633555</c:v>
                </c:pt>
                <c:pt idx="642">
                  <c:v>-0.0240032908198575</c:v>
                </c:pt>
                <c:pt idx="643">
                  <c:v>-0.0234727797922614</c:v>
                </c:pt>
                <c:pt idx="644">
                  <c:v>-0.0229086309915272</c:v>
                </c:pt>
                <c:pt idx="645">
                  <c:v>-0.0224818207217488</c:v>
                </c:pt>
                <c:pt idx="646">
                  <c:v>-0.0238882105285723</c:v>
                </c:pt>
                <c:pt idx="647">
                  <c:v>-0.0269238742431783</c:v>
                </c:pt>
                <c:pt idx="648">
                  <c:v>-0.0304465610389166</c:v>
                </c:pt>
                <c:pt idx="649">
                  <c:v>-0.0309122452271429</c:v>
                </c:pt>
                <c:pt idx="650">
                  <c:v>-0.0302467202435435</c:v>
                </c:pt>
                <c:pt idx="651">
                  <c:v>-0.0300176241227148</c:v>
                </c:pt>
                <c:pt idx="652">
                  <c:v>-0.0315664246426417</c:v>
                </c:pt>
                <c:pt idx="653">
                  <c:v>-0.0325967770476452</c:v>
                </c:pt>
                <c:pt idx="654">
                  <c:v>-0.0319432695372557</c:v>
                </c:pt>
              </c:numCache>
            </c:numRef>
          </c:yVal>
          <c:smooth val="0"/>
        </c:ser>
        <c:dLbls>
          <c:showLegendKey val="0"/>
          <c:showVal val="0"/>
          <c:showCatName val="0"/>
          <c:showSerName val="0"/>
          <c:showPercent val="0"/>
          <c:showBubbleSize val="0"/>
        </c:dLbls>
        <c:axId val="2103126856"/>
        <c:axId val="2103132264"/>
      </c:scatterChart>
      <c:valAx>
        <c:axId val="2103126856"/>
        <c:scaling>
          <c:orientation val="minMax"/>
        </c:scaling>
        <c:delete val="0"/>
        <c:axPos val="b"/>
        <c:title>
          <c:tx>
            <c:rich>
              <a:bodyPr/>
              <a:lstStyle/>
              <a:p>
                <a:pPr>
                  <a:defRPr/>
                </a:pPr>
                <a:r>
                  <a:rPr lang="en-GB"/>
                  <a:t>cm</a:t>
                </a:r>
              </a:p>
            </c:rich>
          </c:tx>
          <c:overlay val="0"/>
        </c:title>
        <c:numFmt formatCode="0.00" sourceLinked="1"/>
        <c:majorTickMark val="out"/>
        <c:minorTickMark val="none"/>
        <c:tickLblPos val="nextTo"/>
        <c:crossAx val="2103132264"/>
        <c:crosses val="autoZero"/>
        <c:crossBetween val="midCat"/>
      </c:valAx>
      <c:valAx>
        <c:axId val="2103132264"/>
        <c:scaling>
          <c:orientation val="minMax"/>
        </c:scaling>
        <c:delete val="0"/>
        <c:axPos val="l"/>
        <c:majorGridlines/>
        <c:title>
          <c:tx>
            <c:rich>
              <a:bodyPr rot="-5400000" vert="horz"/>
              <a:lstStyle/>
              <a:p>
                <a:pPr>
                  <a:defRPr/>
                </a:pPr>
                <a:r>
                  <a:rPr lang="en-GB"/>
                  <a:t>Gy</a:t>
                </a:r>
              </a:p>
            </c:rich>
          </c:tx>
          <c:overlay val="0"/>
        </c:title>
        <c:numFmt formatCode="0.00" sourceLinked="1"/>
        <c:majorTickMark val="out"/>
        <c:minorTickMark val="none"/>
        <c:tickLblPos val="nextTo"/>
        <c:crossAx val="2103126856"/>
        <c:crosses val="autoZero"/>
        <c:crossBetween val="midCat"/>
      </c:valAx>
    </c:plotArea>
    <c:legend>
      <c:legendPos val="r"/>
      <c:overlay val="0"/>
    </c:legend>
    <c:plotVisOnly val="1"/>
    <c:dispBlanksAs val="gap"/>
    <c:showDLblsOverMax val="0"/>
  </c:chart>
  <c:printSettings>
    <c:headerFooter/>
    <c:pageMargins b="0.75" l="0.7" r="0.7" t="0.75" header="0.3" footer="0.3"/>
    <c:pageSetup paperSize="9" orientation="landscape"/>
  </c:printSettings>
</c:chartSpace>
</file>

<file path=xl/charts/chart6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Film</a:t>
            </a:r>
            <a:r>
              <a:rPr lang="en-GB" baseline="0"/>
              <a:t> in portrait; profiles across width; unirradiated film; flatness corrected</a:t>
            </a:r>
            <a:endParaRPr lang="en-GB"/>
          </a:p>
        </c:rich>
      </c:tx>
      <c:overlay val="0"/>
    </c:title>
    <c:autoTitleDeleted val="0"/>
    <c:plotArea>
      <c:layout/>
      <c:scatterChart>
        <c:scatterStyle val="lineMarker"/>
        <c:varyColors val="0"/>
        <c:ser>
          <c:idx val="0"/>
          <c:order val="0"/>
          <c:tx>
            <c:strRef>
              <c:f>'unif profiles 0Gy flat'!$G$5</c:f>
              <c:strCache>
                <c:ptCount val="1"/>
                <c:pt idx="0">
                  <c:v>near to scan array, across</c:v>
                </c:pt>
              </c:strCache>
            </c:strRef>
          </c:tx>
          <c:spPr>
            <a:ln w="28575">
              <a:noFill/>
            </a:ln>
          </c:spPr>
          <c:marker>
            <c:symbol val="diamond"/>
            <c:size val="2"/>
          </c:marker>
          <c:xVal>
            <c:numRef>
              <c:f>'unif profiles 0Gy flat'!$B$6:$B$558</c:f>
              <c:numCache>
                <c:formatCode>0.00</c:formatCode>
                <c:ptCount val="553"/>
                <c:pt idx="0">
                  <c:v>0.0</c:v>
                </c:pt>
                <c:pt idx="1">
                  <c:v>0.0352777777777778</c:v>
                </c:pt>
                <c:pt idx="2">
                  <c:v>0.0705555555555555</c:v>
                </c:pt>
                <c:pt idx="3">
                  <c:v>0.105833333333333</c:v>
                </c:pt>
                <c:pt idx="4">
                  <c:v>0.141111111111111</c:v>
                </c:pt>
                <c:pt idx="5">
                  <c:v>0.176388888888889</c:v>
                </c:pt>
                <c:pt idx="6">
                  <c:v>0.211666666666667</c:v>
                </c:pt>
                <c:pt idx="7">
                  <c:v>0.246944444444444</c:v>
                </c:pt>
                <c:pt idx="8">
                  <c:v>0.282222222222222</c:v>
                </c:pt>
                <c:pt idx="9">
                  <c:v>0.3175</c:v>
                </c:pt>
                <c:pt idx="10">
                  <c:v>0.352777777777778</c:v>
                </c:pt>
                <c:pt idx="11">
                  <c:v>0.388055555555555</c:v>
                </c:pt>
                <c:pt idx="12">
                  <c:v>0.423333333333333</c:v>
                </c:pt>
                <c:pt idx="13">
                  <c:v>0.458611111111111</c:v>
                </c:pt>
                <c:pt idx="14">
                  <c:v>0.493888888888889</c:v>
                </c:pt>
                <c:pt idx="15">
                  <c:v>0.529166666666667</c:v>
                </c:pt>
                <c:pt idx="16">
                  <c:v>0.564444444444444</c:v>
                </c:pt>
                <c:pt idx="17">
                  <c:v>0.599722222222222</c:v>
                </c:pt>
                <c:pt idx="18">
                  <c:v>0.635</c:v>
                </c:pt>
                <c:pt idx="19">
                  <c:v>0.670277777777778</c:v>
                </c:pt>
                <c:pt idx="20">
                  <c:v>0.705555555555555</c:v>
                </c:pt>
                <c:pt idx="21">
                  <c:v>0.740833333333333</c:v>
                </c:pt>
                <c:pt idx="22">
                  <c:v>0.776111111111111</c:v>
                </c:pt>
                <c:pt idx="23">
                  <c:v>0.811388888888889</c:v>
                </c:pt>
                <c:pt idx="24">
                  <c:v>0.846666666666667</c:v>
                </c:pt>
                <c:pt idx="25">
                  <c:v>0.881944444444444</c:v>
                </c:pt>
                <c:pt idx="26">
                  <c:v>0.917222222222222</c:v>
                </c:pt>
                <c:pt idx="27">
                  <c:v>0.9525</c:v>
                </c:pt>
                <c:pt idx="28">
                  <c:v>0.987777777777778</c:v>
                </c:pt>
                <c:pt idx="29">
                  <c:v>1.023055555555556</c:v>
                </c:pt>
                <c:pt idx="30">
                  <c:v>1.058333333333333</c:v>
                </c:pt>
                <c:pt idx="31">
                  <c:v>1.093611111111111</c:v>
                </c:pt>
                <c:pt idx="32">
                  <c:v>1.128888888888889</c:v>
                </c:pt>
                <c:pt idx="33">
                  <c:v>1.164166666666667</c:v>
                </c:pt>
                <c:pt idx="34">
                  <c:v>1.199444444444444</c:v>
                </c:pt>
                <c:pt idx="35">
                  <c:v>1.234722222222222</c:v>
                </c:pt>
                <c:pt idx="36">
                  <c:v>1.27</c:v>
                </c:pt>
                <c:pt idx="37">
                  <c:v>1.305277777777778</c:v>
                </c:pt>
                <c:pt idx="38">
                  <c:v>1.340555555555555</c:v>
                </c:pt>
                <c:pt idx="39">
                  <c:v>1.375833333333333</c:v>
                </c:pt>
                <c:pt idx="40">
                  <c:v>1.411111111111111</c:v>
                </c:pt>
                <c:pt idx="41">
                  <c:v>1.446388888888889</c:v>
                </c:pt>
                <c:pt idx="42">
                  <c:v>1.481666666666667</c:v>
                </c:pt>
                <c:pt idx="43">
                  <c:v>1.516944444444444</c:v>
                </c:pt>
                <c:pt idx="44">
                  <c:v>1.552222222222222</c:v>
                </c:pt>
                <c:pt idx="45">
                  <c:v>1.5875</c:v>
                </c:pt>
                <c:pt idx="46">
                  <c:v>1.622777777777778</c:v>
                </c:pt>
                <c:pt idx="47">
                  <c:v>1.658055555555555</c:v>
                </c:pt>
                <c:pt idx="48">
                  <c:v>1.693333333333333</c:v>
                </c:pt>
                <c:pt idx="49">
                  <c:v>1.728611111111111</c:v>
                </c:pt>
                <c:pt idx="50">
                  <c:v>1.763888888888889</c:v>
                </c:pt>
                <c:pt idx="51">
                  <c:v>1.799166666666666</c:v>
                </c:pt>
                <c:pt idx="52">
                  <c:v>1.834444444444444</c:v>
                </c:pt>
                <c:pt idx="53">
                  <c:v>1.869722222222222</c:v>
                </c:pt>
                <c:pt idx="54">
                  <c:v>1.905</c:v>
                </c:pt>
                <c:pt idx="55">
                  <c:v>1.940277777777778</c:v>
                </c:pt>
                <c:pt idx="56">
                  <c:v>1.975555555555555</c:v>
                </c:pt>
                <c:pt idx="57">
                  <c:v>2.010833333333333</c:v>
                </c:pt>
                <c:pt idx="58">
                  <c:v>2.046111111111111</c:v>
                </c:pt>
                <c:pt idx="59">
                  <c:v>2.081388888888889</c:v>
                </c:pt>
                <c:pt idx="60">
                  <c:v>2.116666666666667</c:v>
                </c:pt>
                <c:pt idx="61">
                  <c:v>2.151944444444444</c:v>
                </c:pt>
                <c:pt idx="62">
                  <c:v>2.187222222222222</c:v>
                </c:pt>
                <c:pt idx="63">
                  <c:v>2.2225</c:v>
                </c:pt>
                <c:pt idx="64">
                  <c:v>2.257777777777777</c:v>
                </c:pt>
                <c:pt idx="65">
                  <c:v>2.293055555555556</c:v>
                </c:pt>
                <c:pt idx="66">
                  <c:v>2.328333333333333</c:v>
                </c:pt>
                <c:pt idx="67">
                  <c:v>2.363611111111111</c:v>
                </c:pt>
                <c:pt idx="68">
                  <c:v>2.398888888888889</c:v>
                </c:pt>
                <c:pt idx="69">
                  <c:v>2.434166666666667</c:v>
                </c:pt>
                <c:pt idx="70">
                  <c:v>2.469444444444444</c:v>
                </c:pt>
                <c:pt idx="71">
                  <c:v>2.504722222222222</c:v>
                </c:pt>
                <c:pt idx="72">
                  <c:v>2.54</c:v>
                </c:pt>
                <c:pt idx="73">
                  <c:v>2.575277777777777</c:v>
                </c:pt>
                <c:pt idx="74">
                  <c:v>2.610555555555555</c:v>
                </c:pt>
                <c:pt idx="75">
                  <c:v>2.645833333333333</c:v>
                </c:pt>
                <c:pt idx="76">
                  <c:v>2.681111111111111</c:v>
                </c:pt>
                <c:pt idx="77">
                  <c:v>2.716388888888889</c:v>
                </c:pt>
                <c:pt idx="78">
                  <c:v>2.751666666666666</c:v>
                </c:pt>
                <c:pt idx="79">
                  <c:v>2.786944444444444</c:v>
                </c:pt>
                <c:pt idx="80">
                  <c:v>2.822222222222222</c:v>
                </c:pt>
                <c:pt idx="81">
                  <c:v>2.8575</c:v>
                </c:pt>
                <c:pt idx="82">
                  <c:v>2.892777777777777</c:v>
                </c:pt>
                <c:pt idx="83">
                  <c:v>2.928055555555555</c:v>
                </c:pt>
                <c:pt idx="84">
                  <c:v>2.963333333333333</c:v>
                </c:pt>
                <c:pt idx="85">
                  <c:v>2.998611111111111</c:v>
                </c:pt>
                <c:pt idx="86">
                  <c:v>3.033888888888889</c:v>
                </c:pt>
                <c:pt idx="87">
                  <c:v>3.069166666666666</c:v>
                </c:pt>
                <c:pt idx="88">
                  <c:v>3.104444444444444</c:v>
                </c:pt>
                <c:pt idx="89">
                  <c:v>3.139722222222222</c:v>
                </c:pt>
                <c:pt idx="90">
                  <c:v>3.175</c:v>
                </c:pt>
                <c:pt idx="91">
                  <c:v>3.210277777777777</c:v>
                </c:pt>
                <c:pt idx="92">
                  <c:v>3.245555555555555</c:v>
                </c:pt>
                <c:pt idx="93">
                  <c:v>3.280833333333333</c:v>
                </c:pt>
                <c:pt idx="94">
                  <c:v>3.316111111111111</c:v>
                </c:pt>
                <c:pt idx="95">
                  <c:v>3.351388888888889</c:v>
                </c:pt>
                <c:pt idx="96">
                  <c:v>3.386666666666667</c:v>
                </c:pt>
                <c:pt idx="97">
                  <c:v>3.421944444444444</c:v>
                </c:pt>
                <c:pt idx="98">
                  <c:v>3.457222222222222</c:v>
                </c:pt>
                <c:pt idx="99">
                  <c:v>3.4925</c:v>
                </c:pt>
                <c:pt idx="100">
                  <c:v>3.527777777777777</c:v>
                </c:pt>
                <c:pt idx="101">
                  <c:v>3.563055555555555</c:v>
                </c:pt>
                <c:pt idx="102">
                  <c:v>3.598333333333333</c:v>
                </c:pt>
                <c:pt idx="103">
                  <c:v>3.633611111111111</c:v>
                </c:pt>
                <c:pt idx="104">
                  <c:v>3.668888888888889</c:v>
                </c:pt>
                <c:pt idx="105">
                  <c:v>3.704166666666666</c:v>
                </c:pt>
                <c:pt idx="106">
                  <c:v>3.739444444444444</c:v>
                </c:pt>
                <c:pt idx="107">
                  <c:v>3.774722222222222</c:v>
                </c:pt>
                <c:pt idx="108">
                  <c:v>3.81</c:v>
                </c:pt>
                <c:pt idx="109">
                  <c:v>3.845277777777777</c:v>
                </c:pt>
                <c:pt idx="110">
                  <c:v>3.880555555555555</c:v>
                </c:pt>
                <c:pt idx="111">
                  <c:v>3.915833333333333</c:v>
                </c:pt>
                <c:pt idx="112">
                  <c:v>3.951111111111111</c:v>
                </c:pt>
                <c:pt idx="113">
                  <c:v>3.986388888888888</c:v>
                </c:pt>
                <c:pt idx="114">
                  <c:v>4.021666666666666</c:v>
                </c:pt>
                <c:pt idx="115">
                  <c:v>4.056944444444444</c:v>
                </c:pt>
                <c:pt idx="116">
                  <c:v>4.092222222222222</c:v>
                </c:pt>
                <c:pt idx="117">
                  <c:v>4.127499999999999</c:v>
                </c:pt>
                <c:pt idx="118">
                  <c:v>4.162777777777777</c:v>
                </c:pt>
                <c:pt idx="119">
                  <c:v>4.198055555555555</c:v>
                </c:pt>
                <c:pt idx="120">
                  <c:v>4.233333333333333</c:v>
                </c:pt>
                <c:pt idx="121">
                  <c:v>4.26861111111111</c:v>
                </c:pt>
                <c:pt idx="122">
                  <c:v>4.303888888888888</c:v>
                </c:pt>
                <c:pt idx="123">
                  <c:v>4.339166666666666</c:v>
                </c:pt>
                <c:pt idx="124">
                  <c:v>4.374444444444444</c:v>
                </c:pt>
                <c:pt idx="125">
                  <c:v>4.409722222222222</c:v>
                </c:pt>
                <c:pt idx="126">
                  <c:v>4.444999999999999</c:v>
                </c:pt>
                <c:pt idx="127">
                  <c:v>4.480277777777777</c:v>
                </c:pt>
                <c:pt idx="128">
                  <c:v>4.515555555555555</c:v>
                </c:pt>
                <c:pt idx="129">
                  <c:v>4.550833333333333</c:v>
                </c:pt>
                <c:pt idx="130">
                  <c:v>4.586111111111111</c:v>
                </c:pt>
                <c:pt idx="131">
                  <c:v>4.621388888888888</c:v>
                </c:pt>
                <c:pt idx="132">
                  <c:v>4.656666666666666</c:v>
                </c:pt>
                <c:pt idx="133">
                  <c:v>4.691944444444444</c:v>
                </c:pt>
                <c:pt idx="134">
                  <c:v>4.727222222222222</c:v>
                </c:pt>
                <c:pt idx="135">
                  <c:v>4.7625</c:v>
                </c:pt>
                <c:pt idx="136">
                  <c:v>4.797777777777777</c:v>
                </c:pt>
                <c:pt idx="137">
                  <c:v>4.833055555555555</c:v>
                </c:pt>
                <c:pt idx="138">
                  <c:v>4.868333333333333</c:v>
                </c:pt>
                <c:pt idx="139">
                  <c:v>4.90361111111111</c:v>
                </c:pt>
                <c:pt idx="140">
                  <c:v>4.938888888888888</c:v>
                </c:pt>
                <c:pt idx="141">
                  <c:v>4.974166666666666</c:v>
                </c:pt>
                <c:pt idx="142">
                  <c:v>5.009444444444444</c:v>
                </c:pt>
                <c:pt idx="143">
                  <c:v>5.044722222222222</c:v>
                </c:pt>
                <c:pt idx="144">
                  <c:v>5.08</c:v>
                </c:pt>
                <c:pt idx="145">
                  <c:v>5.115277777777777</c:v>
                </c:pt>
                <c:pt idx="146">
                  <c:v>5.150555555555555</c:v>
                </c:pt>
                <c:pt idx="147">
                  <c:v>5.185833333333333</c:v>
                </c:pt>
                <c:pt idx="148">
                  <c:v>5.221111111111111</c:v>
                </c:pt>
                <c:pt idx="149">
                  <c:v>5.256388888888889</c:v>
                </c:pt>
                <c:pt idx="150">
                  <c:v>5.291666666666666</c:v>
                </c:pt>
                <c:pt idx="151">
                  <c:v>5.326944444444444</c:v>
                </c:pt>
                <c:pt idx="152">
                  <c:v>5.362222222222222</c:v>
                </c:pt>
                <c:pt idx="153">
                  <c:v>5.3975</c:v>
                </c:pt>
                <c:pt idx="154">
                  <c:v>5.432777777777778</c:v>
                </c:pt>
                <c:pt idx="155">
                  <c:v>5.468055555555555</c:v>
                </c:pt>
                <c:pt idx="156">
                  <c:v>5.503333333333332</c:v>
                </c:pt>
                <c:pt idx="157">
                  <c:v>5.53861111111111</c:v>
                </c:pt>
                <c:pt idx="158">
                  <c:v>5.573888888888889</c:v>
                </c:pt>
                <c:pt idx="159">
                  <c:v>5.609166666666666</c:v>
                </c:pt>
                <c:pt idx="160">
                  <c:v>5.644444444444444</c:v>
                </c:pt>
                <c:pt idx="161">
                  <c:v>5.679722222222221</c:v>
                </c:pt>
                <c:pt idx="162">
                  <c:v>5.715</c:v>
                </c:pt>
                <c:pt idx="163">
                  <c:v>5.750277777777778</c:v>
                </c:pt>
                <c:pt idx="164">
                  <c:v>5.785555555555555</c:v>
                </c:pt>
                <c:pt idx="165">
                  <c:v>5.820833333333333</c:v>
                </c:pt>
                <c:pt idx="166">
                  <c:v>5.856111111111111</c:v>
                </c:pt>
                <c:pt idx="167">
                  <c:v>5.891388888888889</c:v>
                </c:pt>
                <c:pt idx="168">
                  <c:v>5.926666666666666</c:v>
                </c:pt>
                <c:pt idx="169">
                  <c:v>5.961944444444444</c:v>
                </c:pt>
                <c:pt idx="170">
                  <c:v>5.997222222222221</c:v>
                </c:pt>
                <c:pt idx="171">
                  <c:v>6.0325</c:v>
                </c:pt>
                <c:pt idx="172">
                  <c:v>6.067777777777778</c:v>
                </c:pt>
                <c:pt idx="173">
                  <c:v>6.103055555555556</c:v>
                </c:pt>
                <c:pt idx="174">
                  <c:v>6.138333333333332</c:v>
                </c:pt>
                <c:pt idx="175">
                  <c:v>6.17361111111111</c:v>
                </c:pt>
                <c:pt idx="176">
                  <c:v>6.208888888888889</c:v>
                </c:pt>
                <c:pt idx="177">
                  <c:v>6.244166666666667</c:v>
                </c:pt>
                <c:pt idx="178">
                  <c:v>6.279444444444443</c:v>
                </c:pt>
                <c:pt idx="179">
                  <c:v>6.314722222222222</c:v>
                </c:pt>
                <c:pt idx="180">
                  <c:v>6.35</c:v>
                </c:pt>
                <c:pt idx="181">
                  <c:v>6.385277777777778</c:v>
                </c:pt>
                <c:pt idx="182">
                  <c:v>6.420555555555556</c:v>
                </c:pt>
                <c:pt idx="183">
                  <c:v>6.455833333333332</c:v>
                </c:pt>
                <c:pt idx="184">
                  <c:v>6.49111111111111</c:v>
                </c:pt>
                <c:pt idx="185">
                  <c:v>6.526388888888889</c:v>
                </c:pt>
                <c:pt idx="186">
                  <c:v>6.561666666666666</c:v>
                </c:pt>
                <c:pt idx="187">
                  <c:v>6.596944444444444</c:v>
                </c:pt>
                <c:pt idx="188">
                  <c:v>6.632222222222221</c:v>
                </c:pt>
                <c:pt idx="189">
                  <c:v>6.667499999999999</c:v>
                </c:pt>
                <c:pt idx="190">
                  <c:v>6.702777777777777</c:v>
                </c:pt>
                <c:pt idx="191">
                  <c:v>6.738055555555555</c:v>
                </c:pt>
                <c:pt idx="192">
                  <c:v>6.773333333333333</c:v>
                </c:pt>
                <c:pt idx="193">
                  <c:v>6.80861111111111</c:v>
                </c:pt>
                <c:pt idx="194">
                  <c:v>6.843888888888888</c:v>
                </c:pt>
                <c:pt idx="195">
                  <c:v>6.879166666666666</c:v>
                </c:pt>
                <c:pt idx="196">
                  <c:v>6.914444444444444</c:v>
                </c:pt>
                <c:pt idx="197">
                  <c:v>6.94972222222222</c:v>
                </c:pt>
                <c:pt idx="198">
                  <c:v>6.984999999999999</c:v>
                </c:pt>
                <c:pt idx="199">
                  <c:v>7.020277777777777</c:v>
                </c:pt>
                <c:pt idx="200">
                  <c:v>7.055555555555555</c:v>
                </c:pt>
                <c:pt idx="201">
                  <c:v>7.090833333333333</c:v>
                </c:pt>
                <c:pt idx="202">
                  <c:v>7.12611111111111</c:v>
                </c:pt>
                <c:pt idx="203">
                  <c:v>7.161388888888888</c:v>
                </c:pt>
                <c:pt idx="204">
                  <c:v>7.196666666666666</c:v>
                </c:pt>
                <c:pt idx="205">
                  <c:v>7.231944444444444</c:v>
                </c:pt>
                <c:pt idx="206">
                  <c:v>7.267222222222222</c:v>
                </c:pt>
                <c:pt idx="207">
                  <c:v>7.302499999999999</c:v>
                </c:pt>
                <c:pt idx="208">
                  <c:v>7.337777777777777</c:v>
                </c:pt>
                <c:pt idx="209">
                  <c:v>7.373055555555555</c:v>
                </c:pt>
                <c:pt idx="210">
                  <c:v>7.408333333333333</c:v>
                </c:pt>
                <c:pt idx="211">
                  <c:v>7.44361111111111</c:v>
                </c:pt>
                <c:pt idx="212">
                  <c:v>7.478888888888888</c:v>
                </c:pt>
                <c:pt idx="213">
                  <c:v>7.514166666666666</c:v>
                </c:pt>
                <c:pt idx="214">
                  <c:v>7.549444444444444</c:v>
                </c:pt>
                <c:pt idx="215">
                  <c:v>7.584722222222222</c:v>
                </c:pt>
                <c:pt idx="216">
                  <c:v>7.619999999999999</c:v>
                </c:pt>
                <c:pt idx="217">
                  <c:v>7.655277777777777</c:v>
                </c:pt>
                <c:pt idx="218">
                  <c:v>7.690555555555555</c:v>
                </c:pt>
                <c:pt idx="219">
                  <c:v>7.725833333333333</c:v>
                </c:pt>
                <c:pt idx="220">
                  <c:v>7.761111111111111</c:v>
                </c:pt>
                <c:pt idx="221">
                  <c:v>7.796388888888888</c:v>
                </c:pt>
                <c:pt idx="222">
                  <c:v>7.831666666666666</c:v>
                </c:pt>
                <c:pt idx="223">
                  <c:v>7.866944444444444</c:v>
                </c:pt>
                <c:pt idx="224">
                  <c:v>7.902222222222222</c:v>
                </c:pt>
                <c:pt idx="225">
                  <c:v>7.9375</c:v>
                </c:pt>
                <c:pt idx="226">
                  <c:v>7.972777777777777</c:v>
                </c:pt>
                <c:pt idx="227">
                  <c:v>8.008055555555556</c:v>
                </c:pt>
                <c:pt idx="228">
                  <c:v>8.043333333333333</c:v>
                </c:pt>
                <c:pt idx="229">
                  <c:v>8.07861111111111</c:v>
                </c:pt>
                <c:pt idx="230">
                  <c:v>8.113888888888888</c:v>
                </c:pt>
                <c:pt idx="231">
                  <c:v>8.149166666666665</c:v>
                </c:pt>
                <c:pt idx="232">
                  <c:v>8.184444444444444</c:v>
                </c:pt>
                <c:pt idx="233">
                  <c:v>8.219722222222221</c:v>
                </c:pt>
                <c:pt idx="234">
                  <c:v>8.254999999999998</c:v>
                </c:pt>
                <c:pt idx="235">
                  <c:v>8.290277777777778</c:v>
                </c:pt>
                <c:pt idx="236">
                  <c:v>8.325555555555554</c:v>
                </c:pt>
                <c:pt idx="237">
                  <c:v>8.360833333333333</c:v>
                </c:pt>
                <c:pt idx="238">
                  <c:v>8.396111111111111</c:v>
                </c:pt>
                <c:pt idx="239">
                  <c:v>8.431388888888888</c:v>
                </c:pt>
                <c:pt idx="240">
                  <c:v>8.466666666666666</c:v>
                </c:pt>
                <c:pt idx="241">
                  <c:v>8.501944444444443</c:v>
                </c:pt>
                <c:pt idx="242">
                  <c:v>8.537222222222221</c:v>
                </c:pt>
                <c:pt idx="243">
                  <c:v>8.5725</c:v>
                </c:pt>
                <c:pt idx="244">
                  <c:v>8.607777777777777</c:v>
                </c:pt>
                <c:pt idx="245">
                  <c:v>8.643055555555556</c:v>
                </c:pt>
                <c:pt idx="246">
                  <c:v>8.678333333333333</c:v>
                </c:pt>
                <c:pt idx="247">
                  <c:v>8.71361111111111</c:v>
                </c:pt>
                <c:pt idx="248">
                  <c:v>8.748888888888889</c:v>
                </c:pt>
                <c:pt idx="249">
                  <c:v>8.784166666666665</c:v>
                </c:pt>
                <c:pt idx="250">
                  <c:v>8.819444444444444</c:v>
                </c:pt>
                <c:pt idx="251">
                  <c:v>8.85472222222222</c:v>
                </c:pt>
                <c:pt idx="252">
                  <c:v>8.889999999999998</c:v>
                </c:pt>
                <c:pt idx="253">
                  <c:v>8.925277777777778</c:v>
                </c:pt>
                <c:pt idx="254">
                  <c:v>8.960555555555554</c:v>
                </c:pt>
                <c:pt idx="255">
                  <c:v>8.995833333333333</c:v>
                </c:pt>
                <c:pt idx="256">
                  <c:v>9.031111111111111</c:v>
                </c:pt>
                <c:pt idx="257">
                  <c:v>9.066388888888887</c:v>
                </c:pt>
                <c:pt idx="258">
                  <c:v>9.101666666666666</c:v>
                </c:pt>
                <c:pt idx="259">
                  <c:v>9.136944444444443</c:v>
                </c:pt>
                <c:pt idx="260">
                  <c:v>9.172222222222222</c:v>
                </c:pt>
                <c:pt idx="261">
                  <c:v>9.2075</c:v>
                </c:pt>
                <c:pt idx="262">
                  <c:v>9.242777777777777</c:v>
                </c:pt>
                <c:pt idx="263">
                  <c:v>9.278055555555555</c:v>
                </c:pt>
                <c:pt idx="264">
                  <c:v>9.313333333333332</c:v>
                </c:pt>
                <c:pt idx="265">
                  <c:v>9.348611111111111</c:v>
                </c:pt>
                <c:pt idx="266">
                  <c:v>9.383888888888888</c:v>
                </c:pt>
                <c:pt idx="267">
                  <c:v>9.419166666666665</c:v>
                </c:pt>
                <c:pt idx="268">
                  <c:v>9.454444444444444</c:v>
                </c:pt>
                <c:pt idx="269">
                  <c:v>9.48972222222222</c:v>
                </c:pt>
                <c:pt idx="270">
                  <c:v>9.525</c:v>
                </c:pt>
                <c:pt idx="271">
                  <c:v>9.560277777777777</c:v>
                </c:pt>
                <c:pt idx="272">
                  <c:v>9.595555555555554</c:v>
                </c:pt>
                <c:pt idx="273">
                  <c:v>9.630833333333333</c:v>
                </c:pt>
                <c:pt idx="274">
                  <c:v>9.66611111111111</c:v>
                </c:pt>
                <c:pt idx="275">
                  <c:v>9.701388888888887</c:v>
                </c:pt>
                <c:pt idx="276">
                  <c:v>9.736666666666666</c:v>
                </c:pt>
                <c:pt idx="277">
                  <c:v>9.771944444444443</c:v>
                </c:pt>
                <c:pt idx="278">
                  <c:v>9.807222222222222</c:v>
                </c:pt>
                <c:pt idx="279">
                  <c:v>9.8425</c:v>
                </c:pt>
                <c:pt idx="280">
                  <c:v>9.877777777777776</c:v>
                </c:pt>
                <c:pt idx="281">
                  <c:v>9.913055555555555</c:v>
                </c:pt>
                <c:pt idx="282">
                  <c:v>9.948333333333332</c:v>
                </c:pt>
                <c:pt idx="283">
                  <c:v>9.983611111111111</c:v>
                </c:pt>
                <c:pt idx="284">
                  <c:v>10.01888888888889</c:v>
                </c:pt>
                <c:pt idx="285">
                  <c:v>10.05416666666667</c:v>
                </c:pt>
                <c:pt idx="286">
                  <c:v>10.08944444444444</c:v>
                </c:pt>
                <c:pt idx="287">
                  <c:v>10.12472222222222</c:v>
                </c:pt>
                <c:pt idx="288">
                  <c:v>10.16</c:v>
                </c:pt>
                <c:pt idx="289">
                  <c:v>10.19527777777778</c:v>
                </c:pt>
                <c:pt idx="290">
                  <c:v>10.23055555555555</c:v>
                </c:pt>
                <c:pt idx="291">
                  <c:v>10.26583333333333</c:v>
                </c:pt>
                <c:pt idx="292">
                  <c:v>10.30111111111111</c:v>
                </c:pt>
                <c:pt idx="293">
                  <c:v>10.33638888888889</c:v>
                </c:pt>
                <c:pt idx="294">
                  <c:v>10.37166666666667</c:v>
                </c:pt>
                <c:pt idx="295">
                  <c:v>10.40694444444444</c:v>
                </c:pt>
                <c:pt idx="296">
                  <c:v>10.44222222222222</c:v>
                </c:pt>
                <c:pt idx="297">
                  <c:v>10.4775</c:v>
                </c:pt>
                <c:pt idx="298">
                  <c:v>10.51277777777778</c:v>
                </c:pt>
                <c:pt idx="299">
                  <c:v>10.54805555555556</c:v>
                </c:pt>
                <c:pt idx="300">
                  <c:v>10.58333333333333</c:v>
                </c:pt>
                <c:pt idx="301">
                  <c:v>10.61861111111111</c:v>
                </c:pt>
                <c:pt idx="302">
                  <c:v>10.65388888888889</c:v>
                </c:pt>
                <c:pt idx="303">
                  <c:v>10.68916666666667</c:v>
                </c:pt>
                <c:pt idx="304">
                  <c:v>10.72444444444444</c:v>
                </c:pt>
                <c:pt idx="305">
                  <c:v>10.75972222222222</c:v>
                </c:pt>
                <c:pt idx="306">
                  <c:v>10.795</c:v>
                </c:pt>
                <c:pt idx="307">
                  <c:v>10.83027777777778</c:v>
                </c:pt>
                <c:pt idx="308">
                  <c:v>10.86555555555556</c:v>
                </c:pt>
                <c:pt idx="309">
                  <c:v>10.90083333333333</c:v>
                </c:pt>
                <c:pt idx="310">
                  <c:v>10.93611111111111</c:v>
                </c:pt>
                <c:pt idx="311">
                  <c:v>10.97138888888889</c:v>
                </c:pt>
                <c:pt idx="312">
                  <c:v>11.00666666666667</c:v>
                </c:pt>
                <c:pt idx="313">
                  <c:v>11.04194444444444</c:v>
                </c:pt>
                <c:pt idx="314">
                  <c:v>11.07722222222222</c:v>
                </c:pt>
                <c:pt idx="315">
                  <c:v>11.1125</c:v>
                </c:pt>
                <c:pt idx="316">
                  <c:v>11.14777777777778</c:v>
                </c:pt>
                <c:pt idx="317">
                  <c:v>11.18305555555555</c:v>
                </c:pt>
                <c:pt idx="318">
                  <c:v>11.21833333333333</c:v>
                </c:pt>
                <c:pt idx="319">
                  <c:v>11.25361111111111</c:v>
                </c:pt>
                <c:pt idx="320">
                  <c:v>11.28888888888889</c:v>
                </c:pt>
                <c:pt idx="321">
                  <c:v>11.32416666666667</c:v>
                </c:pt>
                <c:pt idx="322">
                  <c:v>11.35944444444444</c:v>
                </c:pt>
                <c:pt idx="323">
                  <c:v>11.39472222222222</c:v>
                </c:pt>
                <c:pt idx="324">
                  <c:v>11.43</c:v>
                </c:pt>
                <c:pt idx="325">
                  <c:v>11.46527777777778</c:v>
                </c:pt>
                <c:pt idx="326">
                  <c:v>11.50055555555556</c:v>
                </c:pt>
                <c:pt idx="327">
                  <c:v>11.53583333333333</c:v>
                </c:pt>
                <c:pt idx="328">
                  <c:v>11.57111111111111</c:v>
                </c:pt>
                <c:pt idx="329">
                  <c:v>11.60638888888889</c:v>
                </c:pt>
                <c:pt idx="330">
                  <c:v>11.64166666666667</c:v>
                </c:pt>
                <c:pt idx="331">
                  <c:v>11.67694444444444</c:v>
                </c:pt>
                <c:pt idx="332">
                  <c:v>11.71222222222222</c:v>
                </c:pt>
                <c:pt idx="333">
                  <c:v>11.7475</c:v>
                </c:pt>
                <c:pt idx="334">
                  <c:v>11.78277777777778</c:v>
                </c:pt>
                <c:pt idx="335">
                  <c:v>11.81805555555555</c:v>
                </c:pt>
                <c:pt idx="336">
                  <c:v>11.85333333333333</c:v>
                </c:pt>
                <c:pt idx="337">
                  <c:v>11.88861111111111</c:v>
                </c:pt>
                <c:pt idx="338">
                  <c:v>11.92388888888889</c:v>
                </c:pt>
                <c:pt idx="339">
                  <c:v>11.95916666666667</c:v>
                </c:pt>
                <c:pt idx="340">
                  <c:v>11.99444444444444</c:v>
                </c:pt>
                <c:pt idx="341">
                  <c:v>12.02972222222222</c:v>
                </c:pt>
                <c:pt idx="342">
                  <c:v>12.065</c:v>
                </c:pt>
                <c:pt idx="343">
                  <c:v>12.10027777777778</c:v>
                </c:pt>
                <c:pt idx="344">
                  <c:v>12.13555555555556</c:v>
                </c:pt>
                <c:pt idx="345">
                  <c:v>12.17083333333333</c:v>
                </c:pt>
                <c:pt idx="346">
                  <c:v>12.20611111111111</c:v>
                </c:pt>
                <c:pt idx="347">
                  <c:v>12.24138888888889</c:v>
                </c:pt>
                <c:pt idx="348">
                  <c:v>12.27666666666667</c:v>
                </c:pt>
                <c:pt idx="349">
                  <c:v>12.31194444444444</c:v>
                </c:pt>
                <c:pt idx="350">
                  <c:v>12.34722222222222</c:v>
                </c:pt>
                <c:pt idx="351">
                  <c:v>12.3825</c:v>
                </c:pt>
                <c:pt idx="352">
                  <c:v>12.41777777777778</c:v>
                </c:pt>
                <c:pt idx="353">
                  <c:v>12.45305555555555</c:v>
                </c:pt>
                <c:pt idx="354">
                  <c:v>12.48833333333333</c:v>
                </c:pt>
                <c:pt idx="355">
                  <c:v>12.52361111111111</c:v>
                </c:pt>
                <c:pt idx="356">
                  <c:v>12.55888888888889</c:v>
                </c:pt>
                <c:pt idx="357">
                  <c:v>12.59416666666667</c:v>
                </c:pt>
                <c:pt idx="358">
                  <c:v>12.62944444444444</c:v>
                </c:pt>
                <c:pt idx="359">
                  <c:v>12.66472222222222</c:v>
                </c:pt>
                <c:pt idx="360">
                  <c:v>12.7</c:v>
                </c:pt>
                <c:pt idx="361">
                  <c:v>12.73527777777778</c:v>
                </c:pt>
                <c:pt idx="362">
                  <c:v>12.77055555555556</c:v>
                </c:pt>
                <c:pt idx="363">
                  <c:v>12.80583333333333</c:v>
                </c:pt>
                <c:pt idx="364">
                  <c:v>12.84111111111111</c:v>
                </c:pt>
                <c:pt idx="365">
                  <c:v>12.87638888888889</c:v>
                </c:pt>
                <c:pt idx="366">
                  <c:v>12.91166666666667</c:v>
                </c:pt>
                <c:pt idx="367">
                  <c:v>12.94694444444444</c:v>
                </c:pt>
                <c:pt idx="368">
                  <c:v>12.98222222222222</c:v>
                </c:pt>
                <c:pt idx="369">
                  <c:v>13.0175</c:v>
                </c:pt>
                <c:pt idx="370">
                  <c:v>13.05277777777778</c:v>
                </c:pt>
                <c:pt idx="371">
                  <c:v>13.08805555555555</c:v>
                </c:pt>
                <c:pt idx="372">
                  <c:v>13.12333333333333</c:v>
                </c:pt>
                <c:pt idx="373">
                  <c:v>13.15861111111111</c:v>
                </c:pt>
                <c:pt idx="374">
                  <c:v>13.19388888888889</c:v>
                </c:pt>
                <c:pt idx="375">
                  <c:v>13.22916666666667</c:v>
                </c:pt>
                <c:pt idx="376">
                  <c:v>13.26444444444444</c:v>
                </c:pt>
                <c:pt idx="377">
                  <c:v>13.29972222222222</c:v>
                </c:pt>
                <c:pt idx="378">
                  <c:v>13.335</c:v>
                </c:pt>
                <c:pt idx="379">
                  <c:v>13.37027777777778</c:v>
                </c:pt>
                <c:pt idx="380">
                  <c:v>13.40555555555555</c:v>
                </c:pt>
                <c:pt idx="381">
                  <c:v>13.44083333333333</c:v>
                </c:pt>
                <c:pt idx="382">
                  <c:v>13.47611111111111</c:v>
                </c:pt>
                <c:pt idx="383">
                  <c:v>13.51138888888889</c:v>
                </c:pt>
                <c:pt idx="384">
                  <c:v>13.54666666666667</c:v>
                </c:pt>
                <c:pt idx="385">
                  <c:v>13.58194444444444</c:v>
                </c:pt>
                <c:pt idx="386">
                  <c:v>13.61722222222222</c:v>
                </c:pt>
                <c:pt idx="387">
                  <c:v>13.6525</c:v>
                </c:pt>
                <c:pt idx="388">
                  <c:v>13.68777777777778</c:v>
                </c:pt>
                <c:pt idx="389">
                  <c:v>13.72305555555555</c:v>
                </c:pt>
                <c:pt idx="390">
                  <c:v>13.75833333333333</c:v>
                </c:pt>
                <c:pt idx="391">
                  <c:v>13.79361111111111</c:v>
                </c:pt>
                <c:pt idx="392">
                  <c:v>13.82888888888889</c:v>
                </c:pt>
                <c:pt idx="393">
                  <c:v>13.86416666666667</c:v>
                </c:pt>
                <c:pt idx="394">
                  <c:v>13.89944444444444</c:v>
                </c:pt>
                <c:pt idx="395">
                  <c:v>13.93472222222222</c:v>
                </c:pt>
                <c:pt idx="396">
                  <c:v>13.97</c:v>
                </c:pt>
                <c:pt idx="397">
                  <c:v>14.00527777777778</c:v>
                </c:pt>
                <c:pt idx="398">
                  <c:v>14.04055555555555</c:v>
                </c:pt>
                <c:pt idx="399">
                  <c:v>14.07583333333333</c:v>
                </c:pt>
                <c:pt idx="400">
                  <c:v>14.11111111111111</c:v>
                </c:pt>
                <c:pt idx="401">
                  <c:v>14.14638888888889</c:v>
                </c:pt>
                <c:pt idx="402">
                  <c:v>14.18166666666667</c:v>
                </c:pt>
                <c:pt idx="403">
                  <c:v>14.21694444444444</c:v>
                </c:pt>
                <c:pt idx="404">
                  <c:v>14.25222222222222</c:v>
                </c:pt>
                <c:pt idx="405">
                  <c:v>14.2875</c:v>
                </c:pt>
                <c:pt idx="406">
                  <c:v>14.32277777777778</c:v>
                </c:pt>
                <c:pt idx="407">
                  <c:v>14.35805555555556</c:v>
                </c:pt>
                <c:pt idx="408">
                  <c:v>14.39333333333333</c:v>
                </c:pt>
                <c:pt idx="409">
                  <c:v>14.42861111111111</c:v>
                </c:pt>
                <c:pt idx="410">
                  <c:v>14.46388888888889</c:v>
                </c:pt>
                <c:pt idx="411">
                  <c:v>14.49916666666667</c:v>
                </c:pt>
                <c:pt idx="412">
                  <c:v>14.53444444444444</c:v>
                </c:pt>
                <c:pt idx="413">
                  <c:v>14.56972222222222</c:v>
                </c:pt>
                <c:pt idx="414">
                  <c:v>14.605</c:v>
                </c:pt>
                <c:pt idx="415">
                  <c:v>14.64027777777778</c:v>
                </c:pt>
                <c:pt idx="416">
                  <c:v>14.67555555555555</c:v>
                </c:pt>
                <c:pt idx="417">
                  <c:v>14.71083333333333</c:v>
                </c:pt>
                <c:pt idx="418">
                  <c:v>14.74611111111111</c:v>
                </c:pt>
                <c:pt idx="419">
                  <c:v>14.78138888888889</c:v>
                </c:pt>
                <c:pt idx="420">
                  <c:v>14.81666666666667</c:v>
                </c:pt>
                <c:pt idx="421">
                  <c:v>14.85194444444444</c:v>
                </c:pt>
                <c:pt idx="422">
                  <c:v>14.88722222222222</c:v>
                </c:pt>
                <c:pt idx="423">
                  <c:v>14.9225</c:v>
                </c:pt>
                <c:pt idx="424">
                  <c:v>14.95777777777778</c:v>
                </c:pt>
                <c:pt idx="425">
                  <c:v>14.99305555555556</c:v>
                </c:pt>
                <c:pt idx="426">
                  <c:v>15.02833333333333</c:v>
                </c:pt>
                <c:pt idx="427">
                  <c:v>15.06361111111111</c:v>
                </c:pt>
                <c:pt idx="428">
                  <c:v>15.09888888888889</c:v>
                </c:pt>
                <c:pt idx="429">
                  <c:v>15.13416666666667</c:v>
                </c:pt>
                <c:pt idx="430">
                  <c:v>15.16944444444444</c:v>
                </c:pt>
                <c:pt idx="431">
                  <c:v>15.20472222222222</c:v>
                </c:pt>
                <c:pt idx="432">
                  <c:v>15.24</c:v>
                </c:pt>
                <c:pt idx="433">
                  <c:v>15.27527777777778</c:v>
                </c:pt>
                <c:pt idx="434">
                  <c:v>15.31055555555555</c:v>
                </c:pt>
                <c:pt idx="435">
                  <c:v>15.34583333333333</c:v>
                </c:pt>
                <c:pt idx="436">
                  <c:v>15.38111111111111</c:v>
                </c:pt>
                <c:pt idx="437">
                  <c:v>15.41638888888889</c:v>
                </c:pt>
                <c:pt idx="438">
                  <c:v>15.45166666666667</c:v>
                </c:pt>
                <c:pt idx="439">
                  <c:v>15.48694444444444</c:v>
                </c:pt>
                <c:pt idx="440">
                  <c:v>15.52222222222222</c:v>
                </c:pt>
                <c:pt idx="441">
                  <c:v>15.5575</c:v>
                </c:pt>
                <c:pt idx="442">
                  <c:v>15.59277777777778</c:v>
                </c:pt>
                <c:pt idx="443">
                  <c:v>15.62805555555556</c:v>
                </c:pt>
                <c:pt idx="444">
                  <c:v>15.66333333333333</c:v>
                </c:pt>
                <c:pt idx="445">
                  <c:v>15.69861111111111</c:v>
                </c:pt>
                <c:pt idx="446">
                  <c:v>15.73388888888889</c:v>
                </c:pt>
                <c:pt idx="447">
                  <c:v>15.76916666666667</c:v>
                </c:pt>
                <c:pt idx="448">
                  <c:v>15.80444444444444</c:v>
                </c:pt>
                <c:pt idx="449">
                  <c:v>15.83972222222222</c:v>
                </c:pt>
                <c:pt idx="450">
                  <c:v>15.875</c:v>
                </c:pt>
                <c:pt idx="451">
                  <c:v>15.91027777777778</c:v>
                </c:pt>
                <c:pt idx="452">
                  <c:v>15.94555555555555</c:v>
                </c:pt>
                <c:pt idx="453">
                  <c:v>15.98083333333333</c:v>
                </c:pt>
                <c:pt idx="454">
                  <c:v>16.01611111111111</c:v>
                </c:pt>
                <c:pt idx="455">
                  <c:v>16.05138888888889</c:v>
                </c:pt>
                <c:pt idx="456">
                  <c:v>16.08666666666667</c:v>
                </c:pt>
                <c:pt idx="457">
                  <c:v>16.12194444444444</c:v>
                </c:pt>
                <c:pt idx="458">
                  <c:v>16.15722222222222</c:v>
                </c:pt>
                <c:pt idx="459">
                  <c:v>16.1925</c:v>
                </c:pt>
                <c:pt idx="460">
                  <c:v>16.22777777777778</c:v>
                </c:pt>
                <c:pt idx="461">
                  <c:v>16.26305555555555</c:v>
                </c:pt>
                <c:pt idx="462">
                  <c:v>16.29833333333333</c:v>
                </c:pt>
                <c:pt idx="463">
                  <c:v>16.33361111111111</c:v>
                </c:pt>
                <c:pt idx="464">
                  <c:v>16.36888888888889</c:v>
                </c:pt>
                <c:pt idx="465">
                  <c:v>16.40416666666666</c:v>
                </c:pt>
                <c:pt idx="466">
                  <c:v>16.43944444444444</c:v>
                </c:pt>
                <c:pt idx="467">
                  <c:v>16.47472222222222</c:v>
                </c:pt>
                <c:pt idx="468">
                  <c:v>16.51</c:v>
                </c:pt>
                <c:pt idx="469">
                  <c:v>16.54527777777778</c:v>
                </c:pt>
                <c:pt idx="470">
                  <c:v>16.58055555555556</c:v>
                </c:pt>
                <c:pt idx="471">
                  <c:v>16.61583333333333</c:v>
                </c:pt>
                <c:pt idx="472">
                  <c:v>16.65111111111111</c:v>
                </c:pt>
                <c:pt idx="473">
                  <c:v>16.68638888888889</c:v>
                </c:pt>
                <c:pt idx="474">
                  <c:v>16.72166666666667</c:v>
                </c:pt>
                <c:pt idx="475">
                  <c:v>16.75694444444444</c:v>
                </c:pt>
                <c:pt idx="476">
                  <c:v>16.79222222222222</c:v>
                </c:pt>
                <c:pt idx="477">
                  <c:v>16.8275</c:v>
                </c:pt>
                <c:pt idx="478">
                  <c:v>16.86277777777778</c:v>
                </c:pt>
                <c:pt idx="479">
                  <c:v>16.89805555555555</c:v>
                </c:pt>
                <c:pt idx="480">
                  <c:v>16.93333333333333</c:v>
                </c:pt>
                <c:pt idx="481">
                  <c:v>16.96861111111111</c:v>
                </c:pt>
                <c:pt idx="482">
                  <c:v>17.00388888888889</c:v>
                </c:pt>
                <c:pt idx="483">
                  <c:v>17.03916666666667</c:v>
                </c:pt>
                <c:pt idx="484">
                  <c:v>17.07444444444444</c:v>
                </c:pt>
                <c:pt idx="485">
                  <c:v>17.10972222222222</c:v>
                </c:pt>
                <c:pt idx="486">
                  <c:v>17.145</c:v>
                </c:pt>
                <c:pt idx="487">
                  <c:v>17.18027777777778</c:v>
                </c:pt>
                <c:pt idx="488">
                  <c:v>17.21555555555555</c:v>
                </c:pt>
                <c:pt idx="489">
                  <c:v>17.25083333333333</c:v>
                </c:pt>
                <c:pt idx="490">
                  <c:v>17.28611111111111</c:v>
                </c:pt>
                <c:pt idx="491">
                  <c:v>17.32138888888889</c:v>
                </c:pt>
                <c:pt idx="492">
                  <c:v>17.35666666666667</c:v>
                </c:pt>
                <c:pt idx="493">
                  <c:v>17.39194444444444</c:v>
                </c:pt>
                <c:pt idx="494">
                  <c:v>17.42722222222222</c:v>
                </c:pt>
                <c:pt idx="495">
                  <c:v>17.4625</c:v>
                </c:pt>
                <c:pt idx="496">
                  <c:v>17.49777777777778</c:v>
                </c:pt>
                <c:pt idx="497">
                  <c:v>17.53305555555556</c:v>
                </c:pt>
                <c:pt idx="498">
                  <c:v>17.56833333333333</c:v>
                </c:pt>
                <c:pt idx="499">
                  <c:v>17.60361111111111</c:v>
                </c:pt>
                <c:pt idx="500">
                  <c:v>17.63888888888889</c:v>
                </c:pt>
                <c:pt idx="501">
                  <c:v>17.67416666666666</c:v>
                </c:pt>
                <c:pt idx="502">
                  <c:v>17.70944444444444</c:v>
                </c:pt>
                <c:pt idx="503">
                  <c:v>17.74472222222222</c:v>
                </c:pt>
                <c:pt idx="504">
                  <c:v>17.78</c:v>
                </c:pt>
                <c:pt idx="505">
                  <c:v>17.81527777777778</c:v>
                </c:pt>
                <c:pt idx="506">
                  <c:v>17.85055555555556</c:v>
                </c:pt>
                <c:pt idx="507">
                  <c:v>17.88583333333333</c:v>
                </c:pt>
                <c:pt idx="508">
                  <c:v>17.92111111111111</c:v>
                </c:pt>
                <c:pt idx="509">
                  <c:v>17.95638888888889</c:v>
                </c:pt>
                <c:pt idx="510">
                  <c:v>17.99166666666667</c:v>
                </c:pt>
                <c:pt idx="511">
                  <c:v>18.02694444444444</c:v>
                </c:pt>
                <c:pt idx="512">
                  <c:v>18.06222222222222</c:v>
                </c:pt>
                <c:pt idx="513">
                  <c:v>18.0975</c:v>
                </c:pt>
                <c:pt idx="514">
                  <c:v>18.13277777777778</c:v>
                </c:pt>
                <c:pt idx="515">
                  <c:v>18.16805555555555</c:v>
                </c:pt>
                <c:pt idx="516">
                  <c:v>18.20333333333333</c:v>
                </c:pt>
                <c:pt idx="517">
                  <c:v>18.23861111111111</c:v>
                </c:pt>
                <c:pt idx="518">
                  <c:v>18.27388888888889</c:v>
                </c:pt>
                <c:pt idx="519">
                  <c:v>18.30916666666667</c:v>
                </c:pt>
                <c:pt idx="520">
                  <c:v>18.34444444444444</c:v>
                </c:pt>
                <c:pt idx="521">
                  <c:v>18.37972222222222</c:v>
                </c:pt>
                <c:pt idx="522">
                  <c:v>18.415</c:v>
                </c:pt>
                <c:pt idx="523">
                  <c:v>18.45027777777778</c:v>
                </c:pt>
                <c:pt idx="524">
                  <c:v>18.48555555555555</c:v>
                </c:pt>
                <c:pt idx="525">
                  <c:v>18.52083333333333</c:v>
                </c:pt>
                <c:pt idx="526">
                  <c:v>18.55611111111111</c:v>
                </c:pt>
                <c:pt idx="527">
                  <c:v>18.59138888888889</c:v>
                </c:pt>
                <c:pt idx="528">
                  <c:v>18.62666666666667</c:v>
                </c:pt>
                <c:pt idx="529">
                  <c:v>18.66194444444444</c:v>
                </c:pt>
                <c:pt idx="530">
                  <c:v>18.69722222222222</c:v>
                </c:pt>
                <c:pt idx="531">
                  <c:v>18.7325</c:v>
                </c:pt>
                <c:pt idx="532">
                  <c:v>18.76777777777778</c:v>
                </c:pt>
              </c:numCache>
            </c:numRef>
          </c:xVal>
          <c:yVal>
            <c:numRef>
              <c:f>'unif profiles 0Gy flat'!$J$6:$J$558</c:f>
              <c:numCache>
                <c:formatCode>0.00</c:formatCode>
                <c:ptCount val="553"/>
                <c:pt idx="0">
                  <c:v>0.0249757195839617</c:v>
                </c:pt>
                <c:pt idx="1">
                  <c:v>0.0262835874664313</c:v>
                </c:pt>
                <c:pt idx="2">
                  <c:v>0.0271398407996801</c:v>
                </c:pt>
                <c:pt idx="3">
                  <c:v>0.0256723973201378</c:v>
                </c:pt>
                <c:pt idx="4">
                  <c:v>0.0253688373242888</c:v>
                </c:pt>
                <c:pt idx="5">
                  <c:v>0.0214869594869387</c:v>
                </c:pt>
                <c:pt idx="6">
                  <c:v>0.0245918366195883</c:v>
                </c:pt>
                <c:pt idx="7">
                  <c:v>0.0277416710696623</c:v>
                </c:pt>
                <c:pt idx="8">
                  <c:v>0.0290625567231517</c:v>
                </c:pt>
                <c:pt idx="9">
                  <c:v>0.0278618631293019</c:v>
                </c:pt>
                <c:pt idx="10">
                  <c:v>0.0274184668613611</c:v>
                </c:pt>
                <c:pt idx="11">
                  <c:v>0.0292821366749156</c:v>
                </c:pt>
                <c:pt idx="12">
                  <c:v>0.0253714540167911</c:v>
                </c:pt>
                <c:pt idx="13">
                  <c:v>0.026447869634215</c:v>
                </c:pt>
                <c:pt idx="14">
                  <c:v>0.0319866540507947</c:v>
                </c:pt>
                <c:pt idx="15">
                  <c:v>0.0246045878938275</c:v>
                </c:pt>
                <c:pt idx="16">
                  <c:v>0.0283430337737975</c:v>
                </c:pt>
                <c:pt idx="17">
                  <c:v>0.0292362522342104</c:v>
                </c:pt>
                <c:pt idx="18">
                  <c:v>0.0200264176960401</c:v>
                </c:pt>
                <c:pt idx="19">
                  <c:v>0.0284000353788745</c:v>
                </c:pt>
                <c:pt idx="20">
                  <c:v>0.0213648789894076</c:v>
                </c:pt>
                <c:pt idx="21">
                  <c:v>0.023351115716947</c:v>
                </c:pt>
                <c:pt idx="22">
                  <c:v>0.0272681805950836</c:v>
                </c:pt>
                <c:pt idx="23">
                  <c:v>0.0270498115954862</c:v>
                </c:pt>
                <c:pt idx="24">
                  <c:v>0.0233566703809358</c:v>
                </c:pt>
                <c:pt idx="25">
                  <c:v>0.0229169211889553</c:v>
                </c:pt>
                <c:pt idx="26">
                  <c:v>0.0240782591903232</c:v>
                </c:pt>
                <c:pt idx="27">
                  <c:v>0.0210897365885496</c:v>
                </c:pt>
                <c:pt idx="28">
                  <c:v>0.0226660542337171</c:v>
                </c:pt>
                <c:pt idx="29">
                  <c:v>0.0248468781157212</c:v>
                </c:pt>
                <c:pt idx="30">
                  <c:v>0.0255127606805718</c:v>
                </c:pt>
                <c:pt idx="31">
                  <c:v>0.024797502066618</c:v>
                </c:pt>
                <c:pt idx="32">
                  <c:v>0.0278530204067713</c:v>
                </c:pt>
                <c:pt idx="33">
                  <c:v>0.0281166819351402</c:v>
                </c:pt>
                <c:pt idx="34">
                  <c:v>0.0250816768818813</c:v>
                </c:pt>
                <c:pt idx="35">
                  <c:v>0.023478223503544</c:v>
                </c:pt>
                <c:pt idx="36">
                  <c:v>0.0232753124893623</c:v>
                </c:pt>
                <c:pt idx="37">
                  <c:v>0.0316781623186895</c:v>
                </c:pt>
                <c:pt idx="38">
                  <c:v>0.0299721734193365</c:v>
                </c:pt>
                <c:pt idx="39">
                  <c:v>0.0225834190093028</c:v>
                </c:pt>
                <c:pt idx="40">
                  <c:v>0.0321789940218542</c:v>
                </c:pt>
                <c:pt idx="41">
                  <c:v>0.0263546001541526</c:v>
                </c:pt>
                <c:pt idx="42">
                  <c:v>0.0220227035344003</c:v>
                </c:pt>
                <c:pt idx="43">
                  <c:v>0.028423622742018</c:v>
                </c:pt>
                <c:pt idx="44">
                  <c:v>0.0250986829159299</c:v>
                </c:pt>
                <c:pt idx="45">
                  <c:v>0.0247791907404244</c:v>
                </c:pt>
                <c:pt idx="46">
                  <c:v>0.0261657841606535</c:v>
                </c:pt>
                <c:pt idx="47">
                  <c:v>0.0264851786880169</c:v>
                </c:pt>
                <c:pt idx="48">
                  <c:v>0.0285314075529444</c:v>
                </c:pt>
                <c:pt idx="49">
                  <c:v>0.0298793892938272</c:v>
                </c:pt>
                <c:pt idx="50">
                  <c:v>0.026757818483619</c:v>
                </c:pt>
                <c:pt idx="51">
                  <c:v>0.0237543605375747</c:v>
                </c:pt>
                <c:pt idx="52">
                  <c:v>0.022886214366344</c:v>
                </c:pt>
                <c:pt idx="53">
                  <c:v>0.0265630718437011</c:v>
                </c:pt>
                <c:pt idx="54">
                  <c:v>0.0262515180766063</c:v>
                </c:pt>
                <c:pt idx="55">
                  <c:v>0.0246487275707348</c:v>
                </c:pt>
                <c:pt idx="56">
                  <c:v>0.025783300217046</c:v>
                </c:pt>
                <c:pt idx="57">
                  <c:v>0.0312745719465051</c:v>
                </c:pt>
                <c:pt idx="58">
                  <c:v>0.0253596789284693</c:v>
                </c:pt>
                <c:pt idx="59">
                  <c:v>0.0229312947632598</c:v>
                </c:pt>
                <c:pt idx="60">
                  <c:v>0.0232847877299021</c:v>
                </c:pt>
                <c:pt idx="61">
                  <c:v>0.0274040598278482</c:v>
                </c:pt>
                <c:pt idx="62">
                  <c:v>0.0332263681393252</c:v>
                </c:pt>
                <c:pt idx="63">
                  <c:v>0.024730797357642</c:v>
                </c:pt>
                <c:pt idx="64">
                  <c:v>0.022889154360112</c:v>
                </c:pt>
                <c:pt idx="65">
                  <c:v>0.0254035087878717</c:v>
                </c:pt>
                <c:pt idx="66">
                  <c:v>0.0265804182264078</c:v>
                </c:pt>
                <c:pt idx="67">
                  <c:v>0.0253479039119902</c:v>
                </c:pt>
                <c:pt idx="68">
                  <c:v>0.0237177578535435</c:v>
                </c:pt>
                <c:pt idx="69">
                  <c:v>0.02625904451821</c:v>
                </c:pt>
                <c:pt idx="70">
                  <c:v>0.0235259319296763</c:v>
                </c:pt>
                <c:pt idx="71">
                  <c:v>0.0255402381777734</c:v>
                </c:pt>
                <c:pt idx="72">
                  <c:v>0.0228587746406164</c:v>
                </c:pt>
                <c:pt idx="73">
                  <c:v>0.027469874652466</c:v>
                </c:pt>
                <c:pt idx="74">
                  <c:v>0.0285815344532452</c:v>
                </c:pt>
                <c:pt idx="75">
                  <c:v>0.0270681444748742</c:v>
                </c:pt>
                <c:pt idx="76">
                  <c:v>0.0250780794708052</c:v>
                </c:pt>
                <c:pt idx="77">
                  <c:v>0.0268144459830131</c:v>
                </c:pt>
                <c:pt idx="78">
                  <c:v>0.0236389990758621</c:v>
                </c:pt>
                <c:pt idx="79">
                  <c:v>0.0256161304404276</c:v>
                </c:pt>
                <c:pt idx="80">
                  <c:v>0.026530670527436</c:v>
                </c:pt>
                <c:pt idx="81">
                  <c:v>0.0298911919741225</c:v>
                </c:pt>
                <c:pt idx="82">
                  <c:v>0.026122264202336</c:v>
                </c:pt>
                <c:pt idx="83">
                  <c:v>0.0294692909310563</c:v>
                </c:pt>
                <c:pt idx="84">
                  <c:v>0.023548479473166</c:v>
                </c:pt>
                <c:pt idx="85">
                  <c:v>0.0237693939839958</c:v>
                </c:pt>
                <c:pt idx="86">
                  <c:v>0.0253119251400946</c:v>
                </c:pt>
                <c:pt idx="87">
                  <c:v>0.0241106193592984</c:v>
                </c:pt>
                <c:pt idx="88">
                  <c:v>0.0226216332777334</c:v>
                </c:pt>
                <c:pt idx="89">
                  <c:v>0.0221196822613123</c:v>
                </c:pt>
                <c:pt idx="90">
                  <c:v>0.0352218880537949</c:v>
                </c:pt>
                <c:pt idx="91">
                  <c:v>0.0228996077075818</c:v>
                </c:pt>
                <c:pt idx="92">
                  <c:v>0.025015943428663</c:v>
                </c:pt>
                <c:pt idx="93">
                  <c:v>0.0220442539411136</c:v>
                </c:pt>
                <c:pt idx="94">
                  <c:v>0.027072400346769</c:v>
                </c:pt>
                <c:pt idx="95">
                  <c:v>0.0217758705996327</c:v>
                </c:pt>
                <c:pt idx="96">
                  <c:v>0.0207337090403272</c:v>
                </c:pt>
                <c:pt idx="97">
                  <c:v>0.0270367167882108</c:v>
                </c:pt>
                <c:pt idx="98">
                  <c:v>0.0247392988099846</c:v>
                </c:pt>
                <c:pt idx="99">
                  <c:v>0.022353822723455</c:v>
                </c:pt>
                <c:pt idx="100">
                  <c:v>0.0259982540634938</c:v>
                </c:pt>
                <c:pt idx="101">
                  <c:v>0.0234363979088337</c:v>
                </c:pt>
                <c:pt idx="102">
                  <c:v>0.0218519414028968</c:v>
                </c:pt>
                <c:pt idx="103">
                  <c:v>0.0222532400739182</c:v>
                </c:pt>
                <c:pt idx="104">
                  <c:v>0.0228228422567756</c:v>
                </c:pt>
                <c:pt idx="105">
                  <c:v>0.0269787733319693</c:v>
                </c:pt>
                <c:pt idx="106">
                  <c:v>0.0254944425664307</c:v>
                </c:pt>
                <c:pt idx="107">
                  <c:v>0.0302043171800781</c:v>
                </c:pt>
                <c:pt idx="108">
                  <c:v>0.029574183906008</c:v>
                </c:pt>
                <c:pt idx="109">
                  <c:v>0.0260951056278089</c:v>
                </c:pt>
                <c:pt idx="110">
                  <c:v>0.0284115014222017</c:v>
                </c:pt>
                <c:pt idx="111">
                  <c:v>0.0238285484649299</c:v>
                </c:pt>
                <c:pt idx="112">
                  <c:v>0.0286149531094981</c:v>
                </c:pt>
                <c:pt idx="113">
                  <c:v>0.0273110715611038</c:v>
                </c:pt>
                <c:pt idx="114">
                  <c:v>0.0298987326131663</c:v>
                </c:pt>
                <c:pt idx="115">
                  <c:v>0.0299190596997816</c:v>
                </c:pt>
                <c:pt idx="116">
                  <c:v>0.0260051251291924</c:v>
                </c:pt>
                <c:pt idx="117">
                  <c:v>0.0253613143531068</c:v>
                </c:pt>
                <c:pt idx="118">
                  <c:v>0.0264396879205693</c:v>
                </c:pt>
                <c:pt idx="119">
                  <c:v>0.0232560354195237</c:v>
                </c:pt>
                <c:pt idx="120">
                  <c:v>0.0217360407323506</c:v>
                </c:pt>
                <c:pt idx="121">
                  <c:v>0.0194005769457672</c:v>
                </c:pt>
                <c:pt idx="122">
                  <c:v>0.0271270727661785</c:v>
                </c:pt>
                <c:pt idx="123">
                  <c:v>0.0275844829349383</c:v>
                </c:pt>
                <c:pt idx="124">
                  <c:v>0.023789329821891</c:v>
                </c:pt>
                <c:pt idx="125">
                  <c:v>0.0258582205295568</c:v>
                </c:pt>
                <c:pt idx="126">
                  <c:v>0.0265876186574587</c:v>
                </c:pt>
                <c:pt idx="127">
                  <c:v>0.0207017317822467</c:v>
                </c:pt>
                <c:pt idx="128">
                  <c:v>0.0233184415466727</c:v>
                </c:pt>
                <c:pt idx="129">
                  <c:v>0.0223587213630858</c:v>
                </c:pt>
                <c:pt idx="130">
                  <c:v>0.027330061758748</c:v>
                </c:pt>
                <c:pt idx="131">
                  <c:v>0.0257165614270494</c:v>
                </c:pt>
                <c:pt idx="132">
                  <c:v>0.0259910558304242</c:v>
                </c:pt>
                <c:pt idx="133">
                  <c:v>0.0263919074054288</c:v>
                </c:pt>
                <c:pt idx="134">
                  <c:v>0.0244679247786483</c:v>
                </c:pt>
                <c:pt idx="135">
                  <c:v>0.0275625431087207</c:v>
                </c:pt>
                <c:pt idx="136">
                  <c:v>0.0256537505561836</c:v>
                </c:pt>
                <c:pt idx="137">
                  <c:v>0.0235948824934029</c:v>
                </c:pt>
                <c:pt idx="138">
                  <c:v>0.0227464065032823</c:v>
                </c:pt>
                <c:pt idx="139">
                  <c:v>0.0262354835814773</c:v>
                </c:pt>
                <c:pt idx="140">
                  <c:v>0.0329472318140889</c:v>
                </c:pt>
                <c:pt idx="141">
                  <c:v>0.0326008304079179</c:v>
                </c:pt>
                <c:pt idx="142">
                  <c:v>0.0273713169696186</c:v>
                </c:pt>
                <c:pt idx="143">
                  <c:v>0.0251922187820406</c:v>
                </c:pt>
                <c:pt idx="144">
                  <c:v>0.0270887691722543</c:v>
                </c:pt>
                <c:pt idx="145">
                  <c:v>0.0267119939774427</c:v>
                </c:pt>
                <c:pt idx="146">
                  <c:v>0.0268160826406385</c:v>
                </c:pt>
                <c:pt idx="147">
                  <c:v>0.0293703034090447</c:v>
                </c:pt>
                <c:pt idx="148">
                  <c:v>0.0290029139422212</c:v>
                </c:pt>
                <c:pt idx="149">
                  <c:v>0.026504160764063</c:v>
                </c:pt>
                <c:pt idx="150">
                  <c:v>0.0263307108017288</c:v>
                </c:pt>
                <c:pt idx="151">
                  <c:v>0.0282378800545278</c:v>
                </c:pt>
                <c:pt idx="152">
                  <c:v>0.0285435296252645</c:v>
                </c:pt>
                <c:pt idx="153">
                  <c:v>0.0289757148238219</c:v>
                </c:pt>
                <c:pt idx="154">
                  <c:v>0.0268465247253817</c:v>
                </c:pt>
                <c:pt idx="155">
                  <c:v>0.0245918366195883</c:v>
                </c:pt>
                <c:pt idx="156">
                  <c:v>0.0242253552412017</c:v>
                </c:pt>
                <c:pt idx="157">
                  <c:v>0.0328405138665317</c:v>
                </c:pt>
                <c:pt idx="158">
                  <c:v>0.0232263033674873</c:v>
                </c:pt>
                <c:pt idx="159">
                  <c:v>0.0196262344947446</c:v>
                </c:pt>
                <c:pt idx="160">
                  <c:v>0.0302266149414798</c:v>
                </c:pt>
                <c:pt idx="161">
                  <c:v>0.021361288503559</c:v>
                </c:pt>
                <c:pt idx="162">
                  <c:v>0.0267519267004652</c:v>
                </c:pt>
                <c:pt idx="163">
                  <c:v>0.0245836627701648</c:v>
                </c:pt>
                <c:pt idx="164">
                  <c:v>0.0239645126004597</c:v>
                </c:pt>
                <c:pt idx="165">
                  <c:v>0.027575314022021</c:v>
                </c:pt>
                <c:pt idx="166">
                  <c:v>0.0266439138623347</c:v>
                </c:pt>
                <c:pt idx="167">
                  <c:v>0.0246569016957818</c:v>
                </c:pt>
                <c:pt idx="168">
                  <c:v>0.026012323414728</c:v>
                </c:pt>
                <c:pt idx="169">
                  <c:v>0.0269146119855663</c:v>
                </c:pt>
                <c:pt idx="170">
                  <c:v>0.0294116022221691</c:v>
                </c:pt>
                <c:pt idx="171">
                  <c:v>0.0278582605337534</c:v>
                </c:pt>
                <c:pt idx="172">
                  <c:v>0.0211008329124245</c:v>
                </c:pt>
                <c:pt idx="173">
                  <c:v>0.0216687888895097</c:v>
                </c:pt>
                <c:pt idx="174">
                  <c:v>0.0221484176355835</c:v>
                </c:pt>
                <c:pt idx="175">
                  <c:v>0.0255297705136646</c:v>
                </c:pt>
                <c:pt idx="176">
                  <c:v>0.0255618279142951</c:v>
                </c:pt>
                <c:pt idx="177">
                  <c:v>0.0287188167418138</c:v>
                </c:pt>
                <c:pt idx="178">
                  <c:v>0.0262989678730259</c:v>
                </c:pt>
                <c:pt idx="179">
                  <c:v>0.025783300217046</c:v>
                </c:pt>
                <c:pt idx="180">
                  <c:v>0.0285939844732916</c:v>
                </c:pt>
                <c:pt idx="181">
                  <c:v>0.0209748607535611</c:v>
                </c:pt>
                <c:pt idx="182">
                  <c:v>0.0173060278297603</c:v>
                </c:pt>
                <c:pt idx="183">
                  <c:v>0.0244777328137844</c:v>
                </c:pt>
                <c:pt idx="184">
                  <c:v>0.0309747227724411</c:v>
                </c:pt>
                <c:pt idx="185">
                  <c:v>0.0230969252685074</c:v>
                </c:pt>
                <c:pt idx="186">
                  <c:v>0.025253379299587</c:v>
                </c:pt>
                <c:pt idx="187">
                  <c:v>0.0252746387569722</c:v>
                </c:pt>
                <c:pt idx="188">
                  <c:v>0.0241335006144268</c:v>
                </c:pt>
                <c:pt idx="189">
                  <c:v>0.0254421060554417</c:v>
                </c:pt>
                <c:pt idx="190">
                  <c:v>0.0280452768739678</c:v>
                </c:pt>
                <c:pt idx="191">
                  <c:v>0.0285664634837133</c:v>
                </c:pt>
                <c:pt idx="192">
                  <c:v>0.0226183670713507</c:v>
                </c:pt>
                <c:pt idx="193">
                  <c:v>0.0242626213545525</c:v>
                </c:pt>
                <c:pt idx="194">
                  <c:v>0.0273837591903421</c:v>
                </c:pt>
                <c:pt idx="195">
                  <c:v>0.0255000034041308</c:v>
                </c:pt>
                <c:pt idx="196">
                  <c:v>0.0268098633490408</c:v>
                </c:pt>
                <c:pt idx="197">
                  <c:v>0.0283145336020909</c:v>
                </c:pt>
                <c:pt idx="198">
                  <c:v>0.0309025559560601</c:v>
                </c:pt>
                <c:pt idx="199">
                  <c:v>0.0266478414960263</c:v>
                </c:pt>
                <c:pt idx="200">
                  <c:v>0.0257410974786603</c:v>
                </c:pt>
                <c:pt idx="201">
                  <c:v>0.0275923420378037</c:v>
                </c:pt>
                <c:pt idx="202">
                  <c:v>0.026257081095832</c:v>
                </c:pt>
                <c:pt idx="203">
                  <c:v>0.0247553208796711</c:v>
                </c:pt>
                <c:pt idx="204">
                  <c:v>0.0248674790925163</c:v>
                </c:pt>
                <c:pt idx="205">
                  <c:v>0.0274688923251607</c:v>
                </c:pt>
                <c:pt idx="206">
                  <c:v>0.0299482392785713</c:v>
                </c:pt>
                <c:pt idx="207">
                  <c:v>0.0304804340643399</c:v>
                </c:pt>
                <c:pt idx="208">
                  <c:v>0.019905081981765</c:v>
                </c:pt>
                <c:pt idx="209">
                  <c:v>0.028855781110209</c:v>
                </c:pt>
                <c:pt idx="210">
                  <c:v>0.0262043966744261</c:v>
                </c:pt>
                <c:pt idx="211">
                  <c:v>0.0276594731782236</c:v>
                </c:pt>
                <c:pt idx="212">
                  <c:v>0.0242743897504156</c:v>
                </c:pt>
                <c:pt idx="213">
                  <c:v>0.0306614727213796</c:v>
                </c:pt>
                <c:pt idx="214">
                  <c:v>0.0293801363797139</c:v>
                </c:pt>
                <c:pt idx="215">
                  <c:v>0.0260879070335629</c:v>
                </c:pt>
                <c:pt idx="216">
                  <c:v>0.0253747248874081</c:v>
                </c:pt>
                <c:pt idx="217">
                  <c:v>0.0233886916969932</c:v>
                </c:pt>
                <c:pt idx="218">
                  <c:v>0.0242309124229663</c:v>
                </c:pt>
                <c:pt idx="219">
                  <c:v>0.026040789625049</c:v>
                </c:pt>
                <c:pt idx="220">
                  <c:v>0.0247821336204153</c:v>
                </c:pt>
                <c:pt idx="221">
                  <c:v>0.0264229973322516</c:v>
                </c:pt>
                <c:pt idx="222">
                  <c:v>0.0229371748927134</c:v>
                </c:pt>
                <c:pt idx="223">
                  <c:v>0.0225608827444126</c:v>
                </c:pt>
                <c:pt idx="224">
                  <c:v>0.0270213305031439</c:v>
                </c:pt>
                <c:pt idx="225">
                  <c:v>0.025735208797828</c:v>
                </c:pt>
                <c:pt idx="226">
                  <c:v>0.0263035492944224</c:v>
                </c:pt>
                <c:pt idx="227">
                  <c:v>0.0293604704884216</c:v>
                </c:pt>
                <c:pt idx="228">
                  <c:v>0.0279047672837898</c:v>
                </c:pt>
                <c:pt idx="229">
                  <c:v>0.0309930929377775</c:v>
                </c:pt>
                <c:pt idx="230">
                  <c:v>0.0244306546998128</c:v>
                </c:pt>
                <c:pt idx="231">
                  <c:v>0.0239932754724448</c:v>
                </c:pt>
                <c:pt idx="232">
                  <c:v>0.025164419187528</c:v>
                </c:pt>
                <c:pt idx="233">
                  <c:v>0.0261726558227111</c:v>
                </c:pt>
                <c:pt idx="234">
                  <c:v>0.0227235416955631</c:v>
                </c:pt>
                <c:pt idx="235">
                  <c:v>0.020830296632568</c:v>
                </c:pt>
                <c:pt idx="236">
                  <c:v>0.0224720467001482</c:v>
                </c:pt>
                <c:pt idx="237">
                  <c:v>0.0264603059053674</c:v>
                </c:pt>
                <c:pt idx="238">
                  <c:v>0.0253613143531068</c:v>
                </c:pt>
                <c:pt idx="239">
                  <c:v>0.0260398080246014</c:v>
                </c:pt>
                <c:pt idx="240">
                  <c:v>0.0236053396661626</c:v>
                </c:pt>
                <c:pt idx="241">
                  <c:v>0.0252857591818159</c:v>
                </c:pt>
                <c:pt idx="242">
                  <c:v>0.0267198495298273</c:v>
                </c:pt>
                <c:pt idx="243">
                  <c:v>0.0322620409135625</c:v>
                </c:pt>
                <c:pt idx="244">
                  <c:v>0.0284311576548388</c:v>
                </c:pt>
                <c:pt idx="245">
                  <c:v>0.024463020779776</c:v>
                </c:pt>
                <c:pt idx="246">
                  <c:v>0.0243070801155589</c:v>
                </c:pt>
                <c:pt idx="247">
                  <c:v>0.0267895689579145</c:v>
                </c:pt>
                <c:pt idx="248">
                  <c:v>0.0266206755264862</c:v>
                </c:pt>
                <c:pt idx="249">
                  <c:v>0.0257950778901237</c:v>
                </c:pt>
                <c:pt idx="250">
                  <c:v>0.0251395634185854</c:v>
                </c:pt>
                <c:pt idx="251">
                  <c:v>0.0261742919363299</c:v>
                </c:pt>
                <c:pt idx="252">
                  <c:v>0.0294361852681755</c:v>
                </c:pt>
                <c:pt idx="253">
                  <c:v>0.0249577335832098</c:v>
                </c:pt>
                <c:pt idx="254">
                  <c:v>0.0255664075864233</c:v>
                </c:pt>
                <c:pt idx="255">
                  <c:v>0.0254761246261475</c:v>
                </c:pt>
                <c:pt idx="256">
                  <c:v>0.0297167819266768</c:v>
                </c:pt>
                <c:pt idx="257">
                  <c:v>0.025352810160125</c:v>
                </c:pt>
                <c:pt idx="258">
                  <c:v>0.0251748848702258</c:v>
                </c:pt>
                <c:pt idx="259">
                  <c:v>0.0286093832933041</c:v>
                </c:pt>
                <c:pt idx="260">
                  <c:v>0.0243319251635041</c:v>
                </c:pt>
                <c:pt idx="261">
                  <c:v>0.0252075904944684</c:v>
                </c:pt>
                <c:pt idx="262">
                  <c:v>0.0268910430468545</c:v>
                </c:pt>
                <c:pt idx="263">
                  <c:v>0.0232027794312821</c:v>
                </c:pt>
                <c:pt idx="264">
                  <c:v>0.0210962638301528</c:v>
                </c:pt>
                <c:pt idx="265">
                  <c:v>0.0245526024581375</c:v>
                </c:pt>
                <c:pt idx="266">
                  <c:v>0.0258523314913881</c:v>
                </c:pt>
                <c:pt idx="267">
                  <c:v>0.0249404017774508</c:v>
                </c:pt>
                <c:pt idx="268">
                  <c:v>0.0265584898063671</c:v>
                </c:pt>
                <c:pt idx="269">
                  <c:v>0.0219518501069831</c:v>
                </c:pt>
                <c:pt idx="270">
                  <c:v>0.0192773242989239</c:v>
                </c:pt>
                <c:pt idx="271">
                  <c:v>0.0228101027541601</c:v>
                </c:pt>
                <c:pt idx="272">
                  <c:v>0.0262099595578582</c:v>
                </c:pt>
                <c:pt idx="273">
                  <c:v>0.0250780794708052</c:v>
                </c:pt>
                <c:pt idx="274">
                  <c:v>0.0254241157075645</c:v>
                </c:pt>
                <c:pt idx="275">
                  <c:v>0.0227457532192994</c:v>
                </c:pt>
                <c:pt idx="276">
                  <c:v>0.0226703004080844</c:v>
                </c:pt>
                <c:pt idx="277">
                  <c:v>0.0237677599080577</c:v>
                </c:pt>
                <c:pt idx="278">
                  <c:v>0.0167680114084132</c:v>
                </c:pt>
                <c:pt idx="279">
                  <c:v>0.0254519190431472</c:v>
                </c:pt>
                <c:pt idx="280">
                  <c:v>0.0225563102010642</c:v>
                </c:pt>
                <c:pt idx="281">
                  <c:v>0.0244391548298601</c:v>
                </c:pt>
                <c:pt idx="282">
                  <c:v>0.0241125805991045</c:v>
                </c:pt>
                <c:pt idx="283">
                  <c:v>0.0228767410835773</c:v>
                </c:pt>
                <c:pt idx="284">
                  <c:v>0.0232609363512193</c:v>
                </c:pt>
                <c:pt idx="285">
                  <c:v>0.0218457380919603</c:v>
                </c:pt>
                <c:pt idx="286">
                  <c:v>0.0252295035727972</c:v>
                </c:pt>
                <c:pt idx="287">
                  <c:v>0.0255961757201337</c:v>
                </c:pt>
                <c:pt idx="288">
                  <c:v>0.0284154326527264</c:v>
                </c:pt>
                <c:pt idx="289">
                  <c:v>0.0231211013246706</c:v>
                </c:pt>
                <c:pt idx="290">
                  <c:v>0.0233266100373539</c:v>
                </c:pt>
                <c:pt idx="291">
                  <c:v>0.0246261671652763</c:v>
                </c:pt>
                <c:pt idx="292">
                  <c:v>0.0288387419517271</c:v>
                </c:pt>
                <c:pt idx="293">
                  <c:v>0.0312181416339783</c:v>
                </c:pt>
                <c:pt idx="294">
                  <c:v>0.0261540042254658</c:v>
                </c:pt>
                <c:pt idx="295">
                  <c:v>0.0271624306042462</c:v>
                </c:pt>
                <c:pt idx="296">
                  <c:v>0.0291441588955763</c:v>
                </c:pt>
                <c:pt idx="297">
                  <c:v>0.0229100611117072</c:v>
                </c:pt>
                <c:pt idx="298">
                  <c:v>0.0187971054614469</c:v>
                </c:pt>
                <c:pt idx="299">
                  <c:v>0.0268471793991427</c:v>
                </c:pt>
                <c:pt idx="300">
                  <c:v>0.0267804038189432</c:v>
                </c:pt>
                <c:pt idx="301">
                  <c:v>0.0255229011399463</c:v>
                </c:pt>
                <c:pt idx="302">
                  <c:v>0.0250080948077627</c:v>
                </c:pt>
                <c:pt idx="303">
                  <c:v>0.0231214280302074</c:v>
                </c:pt>
                <c:pt idx="304">
                  <c:v>0.0291972513164502</c:v>
                </c:pt>
                <c:pt idx="305">
                  <c:v>0.0256475350082312</c:v>
                </c:pt>
                <c:pt idx="306">
                  <c:v>0.0288665945002795</c:v>
                </c:pt>
                <c:pt idx="307">
                  <c:v>0.0245892209840055</c:v>
                </c:pt>
                <c:pt idx="308">
                  <c:v>0.0291507134364881</c:v>
                </c:pt>
                <c:pt idx="309">
                  <c:v>0.0301295559753139</c:v>
                </c:pt>
                <c:pt idx="310">
                  <c:v>0.0203209821377399</c:v>
                </c:pt>
                <c:pt idx="311">
                  <c:v>0.0235827914580642</c:v>
                </c:pt>
                <c:pt idx="312">
                  <c:v>0.0258863572932459</c:v>
                </c:pt>
                <c:pt idx="313">
                  <c:v>0.03150293468468</c:v>
                </c:pt>
                <c:pt idx="314">
                  <c:v>0.0266491507090332</c:v>
                </c:pt>
                <c:pt idx="315">
                  <c:v>0.0246546129372787</c:v>
                </c:pt>
                <c:pt idx="316">
                  <c:v>0.0214690059877838</c:v>
                </c:pt>
                <c:pt idx="317">
                  <c:v>0.0232903422028925</c:v>
                </c:pt>
                <c:pt idx="318">
                  <c:v>0.0272662161461743</c:v>
                </c:pt>
                <c:pt idx="319">
                  <c:v>0.024404827611336</c:v>
                </c:pt>
                <c:pt idx="320">
                  <c:v>0.0280498624407715</c:v>
                </c:pt>
                <c:pt idx="321">
                  <c:v>0.0320874168027561</c:v>
                </c:pt>
                <c:pt idx="322">
                  <c:v>0.027242315511196</c:v>
                </c:pt>
                <c:pt idx="323">
                  <c:v>0.0236612211439313</c:v>
                </c:pt>
                <c:pt idx="324">
                  <c:v>0.0233534029295934</c:v>
                </c:pt>
                <c:pt idx="325">
                  <c:v>0.0212369312566771</c:v>
                </c:pt>
                <c:pt idx="326">
                  <c:v>0.0208763079644574</c:v>
                </c:pt>
                <c:pt idx="327">
                  <c:v>0.0208133281916152</c:v>
                </c:pt>
                <c:pt idx="328">
                  <c:v>0.0224367746998895</c:v>
                </c:pt>
                <c:pt idx="329">
                  <c:v>0.031106926248174</c:v>
                </c:pt>
                <c:pt idx="330">
                  <c:v>0.0238615581074182</c:v>
                </c:pt>
                <c:pt idx="331">
                  <c:v>0.0306224430261932</c:v>
                </c:pt>
                <c:pt idx="332">
                  <c:v>0.0294309408587798</c:v>
                </c:pt>
                <c:pt idx="333">
                  <c:v>0.0217131879012791</c:v>
                </c:pt>
                <c:pt idx="334">
                  <c:v>0.0254905172788766</c:v>
                </c:pt>
                <c:pt idx="335">
                  <c:v>0.0255951943457702</c:v>
                </c:pt>
                <c:pt idx="336">
                  <c:v>0.0229342348257462</c:v>
                </c:pt>
                <c:pt idx="337">
                  <c:v>0.0230230921620453</c:v>
                </c:pt>
                <c:pt idx="338">
                  <c:v>0.0237233135733779</c:v>
                </c:pt>
                <c:pt idx="339">
                  <c:v>0.0271139774349085</c:v>
                </c:pt>
                <c:pt idx="340">
                  <c:v>0.0252301576983633</c:v>
                </c:pt>
                <c:pt idx="341">
                  <c:v>0.0204870410723186</c:v>
                </c:pt>
                <c:pt idx="342">
                  <c:v>0.0215450646848332</c:v>
                </c:pt>
                <c:pt idx="343">
                  <c:v>0.0208172439724237</c:v>
                </c:pt>
                <c:pt idx="344">
                  <c:v>0.0258628009049979</c:v>
                </c:pt>
                <c:pt idx="345">
                  <c:v>0.021210494135754</c:v>
                </c:pt>
                <c:pt idx="346">
                  <c:v>0.0237870420923243</c:v>
                </c:pt>
                <c:pt idx="347">
                  <c:v>0.0227790709845399</c:v>
                </c:pt>
                <c:pt idx="348">
                  <c:v>0.0225723141502132</c:v>
                </c:pt>
                <c:pt idx="349">
                  <c:v>0.0197009160060237</c:v>
                </c:pt>
                <c:pt idx="350">
                  <c:v>0.0263202388500296</c:v>
                </c:pt>
                <c:pt idx="351">
                  <c:v>0.0239060076272599</c:v>
                </c:pt>
                <c:pt idx="352">
                  <c:v>0.0236919403066014</c:v>
                </c:pt>
                <c:pt idx="353">
                  <c:v>0.0204635505311019</c:v>
                </c:pt>
                <c:pt idx="354">
                  <c:v>0.017891112135803</c:v>
                </c:pt>
                <c:pt idx="355">
                  <c:v>0.0186279326309249</c:v>
                </c:pt>
                <c:pt idx="356">
                  <c:v>0.0276984430571194</c:v>
                </c:pt>
                <c:pt idx="357">
                  <c:v>0.023829855766762</c:v>
                </c:pt>
                <c:pt idx="358">
                  <c:v>0.0268367046455999</c:v>
                </c:pt>
                <c:pt idx="359">
                  <c:v>0.0279709267030883</c:v>
                </c:pt>
                <c:pt idx="360">
                  <c:v>0.027687963684651</c:v>
                </c:pt>
                <c:pt idx="361">
                  <c:v>0.0262672254662797</c:v>
                </c:pt>
                <c:pt idx="362">
                  <c:v>0.024133827491466</c:v>
                </c:pt>
                <c:pt idx="363">
                  <c:v>0.0226036692110823</c:v>
                </c:pt>
                <c:pt idx="364">
                  <c:v>0.0208531390004905</c:v>
                </c:pt>
                <c:pt idx="365">
                  <c:v>0.0215819526011942</c:v>
                </c:pt>
                <c:pt idx="366">
                  <c:v>0.0223910526967335</c:v>
                </c:pt>
                <c:pt idx="367">
                  <c:v>0.0236285417206403</c:v>
                </c:pt>
                <c:pt idx="368">
                  <c:v>0.0279421044992363</c:v>
                </c:pt>
                <c:pt idx="369">
                  <c:v>0.0241576896649192</c:v>
                </c:pt>
                <c:pt idx="370">
                  <c:v>0.0222731602469839</c:v>
                </c:pt>
                <c:pt idx="371">
                  <c:v>0.0284671946008856</c:v>
                </c:pt>
                <c:pt idx="372">
                  <c:v>0.0269748450249962</c:v>
                </c:pt>
                <c:pt idx="373">
                  <c:v>0.0205715441363816</c:v>
                </c:pt>
                <c:pt idx="374">
                  <c:v>0.0200355508008734</c:v>
                </c:pt>
                <c:pt idx="375">
                  <c:v>0.0224459192306039</c:v>
                </c:pt>
                <c:pt idx="376">
                  <c:v>0.0245673151751942</c:v>
                </c:pt>
                <c:pt idx="377">
                  <c:v>0.0240014468211118</c:v>
                </c:pt>
                <c:pt idx="378">
                  <c:v>0.021740284859372</c:v>
                </c:pt>
                <c:pt idx="379">
                  <c:v>0.0239177738480572</c:v>
                </c:pt>
                <c:pt idx="380">
                  <c:v>0.0271012095724319</c:v>
                </c:pt>
                <c:pt idx="381">
                  <c:v>0.0277059751412065</c:v>
                </c:pt>
                <c:pt idx="382">
                  <c:v>0.0239553608674821</c:v>
                </c:pt>
                <c:pt idx="383">
                  <c:v>0.0257852631575686</c:v>
                </c:pt>
                <c:pt idx="384">
                  <c:v>0.0232586492482119</c:v>
                </c:pt>
                <c:pt idx="385">
                  <c:v>0.0230074111581771</c:v>
                </c:pt>
                <c:pt idx="386">
                  <c:v>0.0238602507841032</c:v>
                </c:pt>
                <c:pt idx="387">
                  <c:v>0.0300243049712097</c:v>
                </c:pt>
                <c:pt idx="388">
                  <c:v>0.0306431057078105</c:v>
                </c:pt>
                <c:pt idx="389">
                  <c:v>0.0273015765323183</c:v>
                </c:pt>
                <c:pt idx="390">
                  <c:v>0.0237991344079051</c:v>
                </c:pt>
                <c:pt idx="391">
                  <c:v>0.022686631935084</c:v>
                </c:pt>
                <c:pt idx="392">
                  <c:v>0.0256364124986947</c:v>
                </c:pt>
                <c:pt idx="393">
                  <c:v>0.0279496375337227</c:v>
                </c:pt>
                <c:pt idx="394">
                  <c:v>0.0239971977154854</c:v>
                </c:pt>
                <c:pt idx="395">
                  <c:v>0.0280711527149871</c:v>
                </c:pt>
                <c:pt idx="396">
                  <c:v>0.0227219085053845</c:v>
                </c:pt>
                <c:pt idx="397">
                  <c:v>0.026523143026755</c:v>
                </c:pt>
                <c:pt idx="398">
                  <c:v>0.0255755669632798</c:v>
                </c:pt>
                <c:pt idx="399">
                  <c:v>0.0252209999606192</c:v>
                </c:pt>
                <c:pt idx="400">
                  <c:v>0.0208965402452561</c:v>
                </c:pt>
                <c:pt idx="401">
                  <c:v>0.0237533800994867</c:v>
                </c:pt>
                <c:pt idx="402">
                  <c:v>0.0252880486890028</c:v>
                </c:pt>
                <c:pt idx="403">
                  <c:v>0.0223192060247293</c:v>
                </c:pt>
                <c:pt idx="404">
                  <c:v>0.0266658432526885</c:v>
                </c:pt>
                <c:pt idx="405">
                  <c:v>0.0300226655928131</c:v>
                </c:pt>
                <c:pt idx="406">
                  <c:v>0.0251235381583461</c:v>
                </c:pt>
                <c:pt idx="407">
                  <c:v>0.0235102468374682</c:v>
                </c:pt>
                <c:pt idx="408">
                  <c:v>0.0294597852866274</c:v>
                </c:pt>
                <c:pt idx="409">
                  <c:v>0.0252232893909814</c:v>
                </c:pt>
                <c:pt idx="410">
                  <c:v>0.0228940543596843</c:v>
                </c:pt>
                <c:pt idx="411">
                  <c:v>0.0280930983202068</c:v>
                </c:pt>
                <c:pt idx="412">
                  <c:v>0.0281402658380578</c:v>
                </c:pt>
                <c:pt idx="413">
                  <c:v>0.0241315393533545</c:v>
                </c:pt>
                <c:pt idx="414">
                  <c:v>0.0232661640254199</c:v>
                </c:pt>
                <c:pt idx="415">
                  <c:v>0.0222640165354373</c:v>
                </c:pt>
                <c:pt idx="416">
                  <c:v>0.0277269341384936</c:v>
                </c:pt>
                <c:pt idx="417">
                  <c:v>0.0263581999452165</c:v>
                </c:pt>
                <c:pt idx="418">
                  <c:v>0.0247151024671042</c:v>
                </c:pt>
                <c:pt idx="419">
                  <c:v>0.0256043538592392</c:v>
                </c:pt>
                <c:pt idx="420">
                  <c:v>0.0294791244055434</c:v>
                </c:pt>
                <c:pt idx="421">
                  <c:v>0.0256301970065764</c:v>
                </c:pt>
                <c:pt idx="422">
                  <c:v>0.0257466590270536</c:v>
                </c:pt>
                <c:pt idx="423">
                  <c:v>0.022163438569827</c:v>
                </c:pt>
                <c:pt idx="424">
                  <c:v>0.0200003233492847</c:v>
                </c:pt>
                <c:pt idx="425">
                  <c:v>0.0257253943696982</c:v>
                </c:pt>
                <c:pt idx="426">
                  <c:v>0.0261818180768389</c:v>
                </c:pt>
                <c:pt idx="427">
                  <c:v>0.0263817623797631</c:v>
                </c:pt>
                <c:pt idx="428">
                  <c:v>0.0226686672629905</c:v>
                </c:pt>
                <c:pt idx="429">
                  <c:v>0.0239501313252721</c:v>
                </c:pt>
                <c:pt idx="430">
                  <c:v>0.0212183273189734</c:v>
                </c:pt>
                <c:pt idx="431">
                  <c:v>0.0255539770730713</c:v>
                </c:pt>
                <c:pt idx="432">
                  <c:v>0.026869765779852</c:v>
                </c:pt>
                <c:pt idx="433">
                  <c:v>0.0271175786421542</c:v>
                </c:pt>
                <c:pt idx="434">
                  <c:v>0.0254502835417316</c:v>
                </c:pt>
                <c:pt idx="435">
                  <c:v>0.0286503381992702</c:v>
                </c:pt>
                <c:pt idx="436">
                  <c:v>0.0235115539236141</c:v>
                </c:pt>
                <c:pt idx="437">
                  <c:v>0.0190699646195815</c:v>
                </c:pt>
                <c:pt idx="438">
                  <c:v>0.021825169361648</c:v>
                </c:pt>
                <c:pt idx="439">
                  <c:v>0.0238197242007323</c:v>
                </c:pt>
                <c:pt idx="440">
                  <c:v>0.0226082418667182</c:v>
                </c:pt>
                <c:pt idx="441">
                  <c:v>0.0236269077640081</c:v>
                </c:pt>
                <c:pt idx="442">
                  <c:v>0.0247818066335279</c:v>
                </c:pt>
                <c:pt idx="443">
                  <c:v>0.0249721223704009</c:v>
                </c:pt>
                <c:pt idx="444">
                  <c:v>0.0208932769597969</c:v>
                </c:pt>
                <c:pt idx="445">
                  <c:v>0.0235942289219877</c:v>
                </c:pt>
                <c:pt idx="446">
                  <c:v>0.0237929248309769</c:v>
                </c:pt>
                <c:pt idx="447">
                  <c:v>0.0245964139903889</c:v>
                </c:pt>
                <c:pt idx="448">
                  <c:v>0.0190028057341114</c:v>
                </c:pt>
                <c:pt idx="449">
                  <c:v>0.0265738724033024</c:v>
                </c:pt>
                <c:pt idx="450">
                  <c:v>0.0268295032855055</c:v>
                </c:pt>
                <c:pt idx="451">
                  <c:v>0.0303059708266322</c:v>
                </c:pt>
                <c:pt idx="452">
                  <c:v>0.0183746900882205</c:v>
                </c:pt>
                <c:pt idx="453">
                  <c:v>0.0228123893253564</c:v>
                </c:pt>
                <c:pt idx="454">
                  <c:v>0.0253655664636496</c:v>
                </c:pt>
                <c:pt idx="455">
                  <c:v>0.0231550789968877</c:v>
                </c:pt>
                <c:pt idx="456">
                  <c:v>0.024546390455729</c:v>
                </c:pt>
                <c:pt idx="457">
                  <c:v>0.0251958164058896</c:v>
                </c:pt>
                <c:pt idx="458">
                  <c:v>0.0246274750076654</c:v>
                </c:pt>
                <c:pt idx="459">
                  <c:v>0.0280501899816743</c:v>
                </c:pt>
                <c:pt idx="460">
                  <c:v>0.0281497649914244</c:v>
                </c:pt>
                <c:pt idx="461">
                  <c:v>0.0246065496358052</c:v>
                </c:pt>
                <c:pt idx="462">
                  <c:v>0.023478223503544</c:v>
                </c:pt>
                <c:pt idx="463">
                  <c:v>0.0245722194391429</c:v>
                </c:pt>
                <c:pt idx="464">
                  <c:v>0.0227532659984564</c:v>
                </c:pt>
                <c:pt idx="465">
                  <c:v>0.0272639242916401</c:v>
                </c:pt>
                <c:pt idx="466">
                  <c:v>0.028413139433948</c:v>
                </c:pt>
                <c:pt idx="467">
                  <c:v>0.0219469525008278</c:v>
                </c:pt>
                <c:pt idx="468">
                  <c:v>0.0192375460269067</c:v>
                </c:pt>
                <c:pt idx="469">
                  <c:v>0.0224253440974738</c:v>
                </c:pt>
                <c:pt idx="470">
                  <c:v>0.0248861182610316</c:v>
                </c:pt>
                <c:pt idx="471">
                  <c:v>0.0250672872778135</c:v>
                </c:pt>
                <c:pt idx="472">
                  <c:v>0.0257747941645179</c:v>
                </c:pt>
                <c:pt idx="473">
                  <c:v>0.028526165599287</c:v>
                </c:pt>
                <c:pt idx="474">
                  <c:v>0.0260074154898602</c:v>
                </c:pt>
                <c:pt idx="475">
                  <c:v>0.0241730531382496</c:v>
                </c:pt>
                <c:pt idx="476">
                  <c:v>0.022701983696563</c:v>
                </c:pt>
                <c:pt idx="477">
                  <c:v>0.0238775728899281</c:v>
                </c:pt>
                <c:pt idx="478">
                  <c:v>0.0229247613071153</c:v>
                </c:pt>
                <c:pt idx="479">
                  <c:v>0.0238252802142242</c:v>
                </c:pt>
                <c:pt idx="480">
                  <c:v>0.0227927902316392</c:v>
                </c:pt>
                <c:pt idx="481">
                  <c:v>0.026941782091368</c:v>
                </c:pt>
                <c:pt idx="482">
                  <c:v>0.0248122166510849</c:v>
                </c:pt>
                <c:pt idx="483">
                  <c:v>0.0238344313301519</c:v>
                </c:pt>
                <c:pt idx="484">
                  <c:v>0.024526773737314</c:v>
                </c:pt>
                <c:pt idx="485">
                  <c:v>0.0257921334651168</c:v>
                </c:pt>
                <c:pt idx="486">
                  <c:v>0.0248812131992304</c:v>
                </c:pt>
                <c:pt idx="487">
                  <c:v>0.0253606601830851</c:v>
                </c:pt>
                <c:pt idx="488">
                  <c:v>0.0246791354910965</c:v>
                </c:pt>
                <c:pt idx="489">
                  <c:v>0.0258857029452462</c:v>
                </c:pt>
                <c:pt idx="490">
                  <c:v>0.0262734430100004</c:v>
                </c:pt>
                <c:pt idx="491">
                  <c:v>0.0227627386747589</c:v>
                </c:pt>
                <c:pt idx="492">
                  <c:v>0.0249802978654654</c:v>
                </c:pt>
                <c:pt idx="493">
                  <c:v>0.0240436115302796</c:v>
                </c:pt>
                <c:pt idx="494">
                  <c:v>0.0263028948049855</c:v>
                </c:pt>
                <c:pt idx="495">
                  <c:v>0.0221660509181611</c:v>
                </c:pt>
                <c:pt idx="496">
                  <c:v>0.0264115430904326</c:v>
                </c:pt>
                <c:pt idx="497">
                  <c:v>0.0264167793068313</c:v>
                </c:pt>
                <c:pt idx="498">
                  <c:v>0.0254787414641151</c:v>
                </c:pt>
                <c:pt idx="499">
                  <c:v>0.0249518472920998</c:v>
                </c:pt>
                <c:pt idx="500">
                  <c:v>0.0259848391961936</c:v>
                </c:pt>
                <c:pt idx="501">
                  <c:v>0.0229469751483053</c:v>
                </c:pt>
                <c:pt idx="502">
                  <c:v>0.0223645997470685</c:v>
                </c:pt>
                <c:pt idx="503">
                  <c:v>0.0221712756254462</c:v>
                </c:pt>
                <c:pt idx="504">
                  <c:v>0.0248642090815156</c:v>
                </c:pt>
                <c:pt idx="505">
                  <c:v>0.0259835304336433</c:v>
                </c:pt>
                <c:pt idx="506">
                  <c:v>0.0240965638656929</c:v>
                </c:pt>
                <c:pt idx="507">
                  <c:v>0.0233922859595284</c:v>
                </c:pt>
                <c:pt idx="508">
                  <c:v>0.0210267498427004</c:v>
                </c:pt>
                <c:pt idx="509">
                  <c:v>0.0194344891098424</c:v>
                </c:pt>
                <c:pt idx="510">
                  <c:v>0.0227793976321462</c:v>
                </c:pt>
                <c:pt idx="511">
                  <c:v>0.0253279519647314</c:v>
                </c:pt>
                <c:pt idx="512">
                  <c:v>0.024837395200322</c:v>
                </c:pt>
                <c:pt idx="513">
                  <c:v>0.027614282202586</c:v>
                </c:pt>
                <c:pt idx="514">
                  <c:v>0.0282624481679878</c:v>
                </c:pt>
                <c:pt idx="515">
                  <c:v>0.0250175785620343</c:v>
                </c:pt>
                <c:pt idx="516">
                  <c:v>0.024894620397689</c:v>
                </c:pt>
                <c:pt idx="517">
                  <c:v>0.0290609181606141</c:v>
                </c:pt>
                <c:pt idx="518">
                  <c:v>0.0241707649536176</c:v>
                </c:pt>
                <c:pt idx="519">
                  <c:v>0.0255539770730713</c:v>
                </c:pt>
                <c:pt idx="520">
                  <c:v>0.0263575454372509</c:v>
                </c:pt>
                <c:pt idx="521">
                  <c:v>0.0256704344943959</c:v>
                </c:pt>
                <c:pt idx="522">
                  <c:v>0.0218261488200206</c:v>
                </c:pt>
                <c:pt idx="523">
                  <c:v>0.0241995309006695</c:v>
                </c:pt>
                <c:pt idx="524">
                  <c:v>0.0204367977633941</c:v>
                </c:pt>
                <c:pt idx="525">
                  <c:v>0.0221049882013009</c:v>
                </c:pt>
                <c:pt idx="526">
                  <c:v>0.0260908519097822</c:v>
                </c:pt>
                <c:pt idx="527">
                  <c:v>0.0227215818675144</c:v>
                </c:pt>
                <c:pt idx="528">
                  <c:v>0.0253341664835629</c:v>
                </c:pt>
                <c:pt idx="529">
                  <c:v>0.0261857447704923</c:v>
                </c:pt>
                <c:pt idx="530">
                  <c:v>0.0238697288982101</c:v>
                </c:pt>
                <c:pt idx="531">
                  <c:v>0.0275445329899164</c:v>
                </c:pt>
                <c:pt idx="532">
                  <c:v>0.0283898797973414</c:v>
                </c:pt>
              </c:numCache>
            </c:numRef>
          </c:yVal>
          <c:smooth val="0"/>
        </c:ser>
        <c:ser>
          <c:idx val="1"/>
          <c:order val="1"/>
          <c:tx>
            <c:strRef>
              <c:f>'unif profiles 0Gy flat'!$A$5</c:f>
              <c:strCache>
                <c:ptCount val="1"/>
                <c:pt idx="0">
                  <c:v>centre across</c:v>
                </c:pt>
              </c:strCache>
            </c:strRef>
          </c:tx>
          <c:spPr>
            <a:ln w="28575">
              <a:noFill/>
            </a:ln>
          </c:spPr>
          <c:marker>
            <c:symbol val="square"/>
            <c:size val="2"/>
          </c:marker>
          <c:xVal>
            <c:numRef>
              <c:f>'unif profiles 0Gy flat'!$B$6:$B$558</c:f>
              <c:numCache>
                <c:formatCode>0.00</c:formatCode>
                <c:ptCount val="553"/>
                <c:pt idx="0">
                  <c:v>0.0</c:v>
                </c:pt>
                <c:pt idx="1">
                  <c:v>0.0352777777777778</c:v>
                </c:pt>
                <c:pt idx="2">
                  <c:v>0.0705555555555555</c:v>
                </c:pt>
                <c:pt idx="3">
                  <c:v>0.105833333333333</c:v>
                </c:pt>
                <c:pt idx="4">
                  <c:v>0.141111111111111</c:v>
                </c:pt>
                <c:pt idx="5">
                  <c:v>0.176388888888889</c:v>
                </c:pt>
                <c:pt idx="6">
                  <c:v>0.211666666666667</c:v>
                </c:pt>
                <c:pt idx="7">
                  <c:v>0.246944444444444</c:v>
                </c:pt>
                <c:pt idx="8">
                  <c:v>0.282222222222222</c:v>
                </c:pt>
                <c:pt idx="9">
                  <c:v>0.3175</c:v>
                </c:pt>
                <c:pt idx="10">
                  <c:v>0.352777777777778</c:v>
                </c:pt>
                <c:pt idx="11">
                  <c:v>0.388055555555555</c:v>
                </c:pt>
                <c:pt idx="12">
                  <c:v>0.423333333333333</c:v>
                </c:pt>
                <c:pt idx="13">
                  <c:v>0.458611111111111</c:v>
                </c:pt>
                <c:pt idx="14">
                  <c:v>0.493888888888889</c:v>
                </c:pt>
                <c:pt idx="15">
                  <c:v>0.529166666666667</c:v>
                </c:pt>
                <c:pt idx="16">
                  <c:v>0.564444444444444</c:v>
                </c:pt>
                <c:pt idx="17">
                  <c:v>0.599722222222222</c:v>
                </c:pt>
                <c:pt idx="18">
                  <c:v>0.635</c:v>
                </c:pt>
                <c:pt idx="19">
                  <c:v>0.670277777777778</c:v>
                </c:pt>
                <c:pt idx="20">
                  <c:v>0.705555555555555</c:v>
                </c:pt>
                <c:pt idx="21">
                  <c:v>0.740833333333333</c:v>
                </c:pt>
                <c:pt idx="22">
                  <c:v>0.776111111111111</c:v>
                </c:pt>
                <c:pt idx="23">
                  <c:v>0.811388888888889</c:v>
                </c:pt>
                <c:pt idx="24">
                  <c:v>0.846666666666667</c:v>
                </c:pt>
                <c:pt idx="25">
                  <c:v>0.881944444444444</c:v>
                </c:pt>
                <c:pt idx="26">
                  <c:v>0.917222222222222</c:v>
                </c:pt>
                <c:pt idx="27">
                  <c:v>0.9525</c:v>
                </c:pt>
                <c:pt idx="28">
                  <c:v>0.987777777777778</c:v>
                </c:pt>
                <c:pt idx="29">
                  <c:v>1.023055555555556</c:v>
                </c:pt>
                <c:pt idx="30">
                  <c:v>1.058333333333333</c:v>
                </c:pt>
                <c:pt idx="31">
                  <c:v>1.093611111111111</c:v>
                </c:pt>
                <c:pt idx="32">
                  <c:v>1.128888888888889</c:v>
                </c:pt>
                <c:pt idx="33">
                  <c:v>1.164166666666667</c:v>
                </c:pt>
                <c:pt idx="34">
                  <c:v>1.199444444444444</c:v>
                </c:pt>
                <c:pt idx="35">
                  <c:v>1.234722222222222</c:v>
                </c:pt>
                <c:pt idx="36">
                  <c:v>1.27</c:v>
                </c:pt>
                <c:pt idx="37">
                  <c:v>1.305277777777778</c:v>
                </c:pt>
                <c:pt idx="38">
                  <c:v>1.340555555555555</c:v>
                </c:pt>
                <c:pt idx="39">
                  <c:v>1.375833333333333</c:v>
                </c:pt>
                <c:pt idx="40">
                  <c:v>1.411111111111111</c:v>
                </c:pt>
                <c:pt idx="41">
                  <c:v>1.446388888888889</c:v>
                </c:pt>
                <c:pt idx="42">
                  <c:v>1.481666666666667</c:v>
                </c:pt>
                <c:pt idx="43">
                  <c:v>1.516944444444444</c:v>
                </c:pt>
                <c:pt idx="44">
                  <c:v>1.552222222222222</c:v>
                </c:pt>
                <c:pt idx="45">
                  <c:v>1.5875</c:v>
                </c:pt>
                <c:pt idx="46">
                  <c:v>1.622777777777778</c:v>
                </c:pt>
                <c:pt idx="47">
                  <c:v>1.658055555555555</c:v>
                </c:pt>
                <c:pt idx="48">
                  <c:v>1.693333333333333</c:v>
                </c:pt>
                <c:pt idx="49">
                  <c:v>1.728611111111111</c:v>
                </c:pt>
                <c:pt idx="50">
                  <c:v>1.763888888888889</c:v>
                </c:pt>
                <c:pt idx="51">
                  <c:v>1.799166666666666</c:v>
                </c:pt>
                <c:pt idx="52">
                  <c:v>1.834444444444444</c:v>
                </c:pt>
                <c:pt idx="53">
                  <c:v>1.869722222222222</c:v>
                </c:pt>
                <c:pt idx="54">
                  <c:v>1.905</c:v>
                </c:pt>
                <c:pt idx="55">
                  <c:v>1.940277777777778</c:v>
                </c:pt>
                <c:pt idx="56">
                  <c:v>1.975555555555555</c:v>
                </c:pt>
                <c:pt idx="57">
                  <c:v>2.010833333333333</c:v>
                </c:pt>
                <c:pt idx="58">
                  <c:v>2.046111111111111</c:v>
                </c:pt>
                <c:pt idx="59">
                  <c:v>2.081388888888889</c:v>
                </c:pt>
                <c:pt idx="60">
                  <c:v>2.116666666666667</c:v>
                </c:pt>
                <c:pt idx="61">
                  <c:v>2.151944444444444</c:v>
                </c:pt>
                <c:pt idx="62">
                  <c:v>2.187222222222222</c:v>
                </c:pt>
                <c:pt idx="63">
                  <c:v>2.2225</c:v>
                </c:pt>
                <c:pt idx="64">
                  <c:v>2.257777777777777</c:v>
                </c:pt>
                <c:pt idx="65">
                  <c:v>2.293055555555556</c:v>
                </c:pt>
                <c:pt idx="66">
                  <c:v>2.328333333333333</c:v>
                </c:pt>
                <c:pt idx="67">
                  <c:v>2.363611111111111</c:v>
                </c:pt>
                <c:pt idx="68">
                  <c:v>2.398888888888889</c:v>
                </c:pt>
                <c:pt idx="69">
                  <c:v>2.434166666666667</c:v>
                </c:pt>
                <c:pt idx="70">
                  <c:v>2.469444444444444</c:v>
                </c:pt>
                <c:pt idx="71">
                  <c:v>2.504722222222222</c:v>
                </c:pt>
                <c:pt idx="72">
                  <c:v>2.54</c:v>
                </c:pt>
                <c:pt idx="73">
                  <c:v>2.575277777777777</c:v>
                </c:pt>
                <c:pt idx="74">
                  <c:v>2.610555555555555</c:v>
                </c:pt>
                <c:pt idx="75">
                  <c:v>2.645833333333333</c:v>
                </c:pt>
                <c:pt idx="76">
                  <c:v>2.681111111111111</c:v>
                </c:pt>
                <c:pt idx="77">
                  <c:v>2.716388888888889</c:v>
                </c:pt>
                <c:pt idx="78">
                  <c:v>2.751666666666666</c:v>
                </c:pt>
                <c:pt idx="79">
                  <c:v>2.786944444444444</c:v>
                </c:pt>
                <c:pt idx="80">
                  <c:v>2.822222222222222</c:v>
                </c:pt>
                <c:pt idx="81">
                  <c:v>2.8575</c:v>
                </c:pt>
                <c:pt idx="82">
                  <c:v>2.892777777777777</c:v>
                </c:pt>
                <c:pt idx="83">
                  <c:v>2.928055555555555</c:v>
                </c:pt>
                <c:pt idx="84">
                  <c:v>2.963333333333333</c:v>
                </c:pt>
                <c:pt idx="85">
                  <c:v>2.998611111111111</c:v>
                </c:pt>
                <c:pt idx="86">
                  <c:v>3.033888888888889</c:v>
                </c:pt>
                <c:pt idx="87">
                  <c:v>3.069166666666666</c:v>
                </c:pt>
                <c:pt idx="88">
                  <c:v>3.104444444444444</c:v>
                </c:pt>
                <c:pt idx="89">
                  <c:v>3.139722222222222</c:v>
                </c:pt>
                <c:pt idx="90">
                  <c:v>3.175</c:v>
                </c:pt>
                <c:pt idx="91">
                  <c:v>3.210277777777777</c:v>
                </c:pt>
                <c:pt idx="92">
                  <c:v>3.245555555555555</c:v>
                </c:pt>
                <c:pt idx="93">
                  <c:v>3.280833333333333</c:v>
                </c:pt>
                <c:pt idx="94">
                  <c:v>3.316111111111111</c:v>
                </c:pt>
                <c:pt idx="95">
                  <c:v>3.351388888888889</c:v>
                </c:pt>
                <c:pt idx="96">
                  <c:v>3.386666666666667</c:v>
                </c:pt>
                <c:pt idx="97">
                  <c:v>3.421944444444444</c:v>
                </c:pt>
                <c:pt idx="98">
                  <c:v>3.457222222222222</c:v>
                </c:pt>
                <c:pt idx="99">
                  <c:v>3.4925</c:v>
                </c:pt>
                <c:pt idx="100">
                  <c:v>3.527777777777777</c:v>
                </c:pt>
                <c:pt idx="101">
                  <c:v>3.563055555555555</c:v>
                </c:pt>
                <c:pt idx="102">
                  <c:v>3.598333333333333</c:v>
                </c:pt>
                <c:pt idx="103">
                  <c:v>3.633611111111111</c:v>
                </c:pt>
                <c:pt idx="104">
                  <c:v>3.668888888888889</c:v>
                </c:pt>
                <c:pt idx="105">
                  <c:v>3.704166666666666</c:v>
                </c:pt>
                <c:pt idx="106">
                  <c:v>3.739444444444444</c:v>
                </c:pt>
                <c:pt idx="107">
                  <c:v>3.774722222222222</c:v>
                </c:pt>
                <c:pt idx="108">
                  <c:v>3.81</c:v>
                </c:pt>
                <c:pt idx="109">
                  <c:v>3.845277777777777</c:v>
                </c:pt>
                <c:pt idx="110">
                  <c:v>3.880555555555555</c:v>
                </c:pt>
                <c:pt idx="111">
                  <c:v>3.915833333333333</c:v>
                </c:pt>
                <c:pt idx="112">
                  <c:v>3.951111111111111</c:v>
                </c:pt>
                <c:pt idx="113">
                  <c:v>3.986388888888888</c:v>
                </c:pt>
                <c:pt idx="114">
                  <c:v>4.021666666666666</c:v>
                </c:pt>
                <c:pt idx="115">
                  <c:v>4.056944444444444</c:v>
                </c:pt>
                <c:pt idx="116">
                  <c:v>4.092222222222222</c:v>
                </c:pt>
                <c:pt idx="117">
                  <c:v>4.127499999999999</c:v>
                </c:pt>
                <c:pt idx="118">
                  <c:v>4.162777777777777</c:v>
                </c:pt>
                <c:pt idx="119">
                  <c:v>4.198055555555555</c:v>
                </c:pt>
                <c:pt idx="120">
                  <c:v>4.233333333333333</c:v>
                </c:pt>
                <c:pt idx="121">
                  <c:v>4.26861111111111</c:v>
                </c:pt>
                <c:pt idx="122">
                  <c:v>4.303888888888888</c:v>
                </c:pt>
                <c:pt idx="123">
                  <c:v>4.339166666666666</c:v>
                </c:pt>
                <c:pt idx="124">
                  <c:v>4.374444444444444</c:v>
                </c:pt>
                <c:pt idx="125">
                  <c:v>4.409722222222222</c:v>
                </c:pt>
                <c:pt idx="126">
                  <c:v>4.444999999999999</c:v>
                </c:pt>
                <c:pt idx="127">
                  <c:v>4.480277777777777</c:v>
                </c:pt>
                <c:pt idx="128">
                  <c:v>4.515555555555555</c:v>
                </c:pt>
                <c:pt idx="129">
                  <c:v>4.550833333333333</c:v>
                </c:pt>
                <c:pt idx="130">
                  <c:v>4.586111111111111</c:v>
                </c:pt>
                <c:pt idx="131">
                  <c:v>4.621388888888888</c:v>
                </c:pt>
                <c:pt idx="132">
                  <c:v>4.656666666666666</c:v>
                </c:pt>
                <c:pt idx="133">
                  <c:v>4.691944444444444</c:v>
                </c:pt>
                <c:pt idx="134">
                  <c:v>4.727222222222222</c:v>
                </c:pt>
                <c:pt idx="135">
                  <c:v>4.7625</c:v>
                </c:pt>
                <c:pt idx="136">
                  <c:v>4.797777777777777</c:v>
                </c:pt>
                <c:pt idx="137">
                  <c:v>4.833055555555555</c:v>
                </c:pt>
                <c:pt idx="138">
                  <c:v>4.868333333333333</c:v>
                </c:pt>
                <c:pt idx="139">
                  <c:v>4.90361111111111</c:v>
                </c:pt>
                <c:pt idx="140">
                  <c:v>4.938888888888888</c:v>
                </c:pt>
                <c:pt idx="141">
                  <c:v>4.974166666666666</c:v>
                </c:pt>
                <c:pt idx="142">
                  <c:v>5.009444444444444</c:v>
                </c:pt>
                <c:pt idx="143">
                  <c:v>5.044722222222222</c:v>
                </c:pt>
                <c:pt idx="144">
                  <c:v>5.08</c:v>
                </c:pt>
                <c:pt idx="145">
                  <c:v>5.115277777777777</c:v>
                </c:pt>
                <c:pt idx="146">
                  <c:v>5.150555555555555</c:v>
                </c:pt>
                <c:pt idx="147">
                  <c:v>5.185833333333333</c:v>
                </c:pt>
                <c:pt idx="148">
                  <c:v>5.221111111111111</c:v>
                </c:pt>
                <c:pt idx="149">
                  <c:v>5.256388888888889</c:v>
                </c:pt>
                <c:pt idx="150">
                  <c:v>5.291666666666666</c:v>
                </c:pt>
                <c:pt idx="151">
                  <c:v>5.326944444444444</c:v>
                </c:pt>
                <c:pt idx="152">
                  <c:v>5.362222222222222</c:v>
                </c:pt>
                <c:pt idx="153">
                  <c:v>5.3975</c:v>
                </c:pt>
                <c:pt idx="154">
                  <c:v>5.432777777777778</c:v>
                </c:pt>
                <c:pt idx="155">
                  <c:v>5.468055555555555</c:v>
                </c:pt>
                <c:pt idx="156">
                  <c:v>5.503333333333332</c:v>
                </c:pt>
                <c:pt idx="157">
                  <c:v>5.53861111111111</c:v>
                </c:pt>
                <c:pt idx="158">
                  <c:v>5.573888888888889</c:v>
                </c:pt>
                <c:pt idx="159">
                  <c:v>5.609166666666666</c:v>
                </c:pt>
                <c:pt idx="160">
                  <c:v>5.644444444444444</c:v>
                </c:pt>
                <c:pt idx="161">
                  <c:v>5.679722222222221</c:v>
                </c:pt>
                <c:pt idx="162">
                  <c:v>5.715</c:v>
                </c:pt>
                <c:pt idx="163">
                  <c:v>5.750277777777778</c:v>
                </c:pt>
                <c:pt idx="164">
                  <c:v>5.785555555555555</c:v>
                </c:pt>
                <c:pt idx="165">
                  <c:v>5.820833333333333</c:v>
                </c:pt>
                <c:pt idx="166">
                  <c:v>5.856111111111111</c:v>
                </c:pt>
                <c:pt idx="167">
                  <c:v>5.891388888888889</c:v>
                </c:pt>
                <c:pt idx="168">
                  <c:v>5.926666666666666</c:v>
                </c:pt>
                <c:pt idx="169">
                  <c:v>5.961944444444444</c:v>
                </c:pt>
                <c:pt idx="170">
                  <c:v>5.997222222222221</c:v>
                </c:pt>
                <c:pt idx="171">
                  <c:v>6.0325</c:v>
                </c:pt>
                <c:pt idx="172">
                  <c:v>6.067777777777778</c:v>
                </c:pt>
                <c:pt idx="173">
                  <c:v>6.103055555555556</c:v>
                </c:pt>
                <c:pt idx="174">
                  <c:v>6.138333333333332</c:v>
                </c:pt>
                <c:pt idx="175">
                  <c:v>6.17361111111111</c:v>
                </c:pt>
                <c:pt idx="176">
                  <c:v>6.208888888888889</c:v>
                </c:pt>
                <c:pt idx="177">
                  <c:v>6.244166666666667</c:v>
                </c:pt>
                <c:pt idx="178">
                  <c:v>6.279444444444443</c:v>
                </c:pt>
                <c:pt idx="179">
                  <c:v>6.314722222222222</c:v>
                </c:pt>
                <c:pt idx="180">
                  <c:v>6.35</c:v>
                </c:pt>
                <c:pt idx="181">
                  <c:v>6.385277777777778</c:v>
                </c:pt>
                <c:pt idx="182">
                  <c:v>6.420555555555556</c:v>
                </c:pt>
                <c:pt idx="183">
                  <c:v>6.455833333333332</c:v>
                </c:pt>
                <c:pt idx="184">
                  <c:v>6.49111111111111</c:v>
                </c:pt>
                <c:pt idx="185">
                  <c:v>6.526388888888889</c:v>
                </c:pt>
                <c:pt idx="186">
                  <c:v>6.561666666666666</c:v>
                </c:pt>
                <c:pt idx="187">
                  <c:v>6.596944444444444</c:v>
                </c:pt>
                <c:pt idx="188">
                  <c:v>6.632222222222221</c:v>
                </c:pt>
                <c:pt idx="189">
                  <c:v>6.667499999999999</c:v>
                </c:pt>
                <c:pt idx="190">
                  <c:v>6.702777777777777</c:v>
                </c:pt>
                <c:pt idx="191">
                  <c:v>6.738055555555555</c:v>
                </c:pt>
                <c:pt idx="192">
                  <c:v>6.773333333333333</c:v>
                </c:pt>
                <c:pt idx="193">
                  <c:v>6.80861111111111</c:v>
                </c:pt>
                <c:pt idx="194">
                  <c:v>6.843888888888888</c:v>
                </c:pt>
                <c:pt idx="195">
                  <c:v>6.879166666666666</c:v>
                </c:pt>
                <c:pt idx="196">
                  <c:v>6.914444444444444</c:v>
                </c:pt>
                <c:pt idx="197">
                  <c:v>6.94972222222222</c:v>
                </c:pt>
                <c:pt idx="198">
                  <c:v>6.984999999999999</c:v>
                </c:pt>
                <c:pt idx="199">
                  <c:v>7.020277777777777</c:v>
                </c:pt>
                <c:pt idx="200">
                  <c:v>7.055555555555555</c:v>
                </c:pt>
                <c:pt idx="201">
                  <c:v>7.090833333333333</c:v>
                </c:pt>
                <c:pt idx="202">
                  <c:v>7.12611111111111</c:v>
                </c:pt>
                <c:pt idx="203">
                  <c:v>7.161388888888888</c:v>
                </c:pt>
                <c:pt idx="204">
                  <c:v>7.196666666666666</c:v>
                </c:pt>
                <c:pt idx="205">
                  <c:v>7.231944444444444</c:v>
                </c:pt>
                <c:pt idx="206">
                  <c:v>7.267222222222222</c:v>
                </c:pt>
                <c:pt idx="207">
                  <c:v>7.302499999999999</c:v>
                </c:pt>
                <c:pt idx="208">
                  <c:v>7.337777777777777</c:v>
                </c:pt>
                <c:pt idx="209">
                  <c:v>7.373055555555555</c:v>
                </c:pt>
                <c:pt idx="210">
                  <c:v>7.408333333333333</c:v>
                </c:pt>
                <c:pt idx="211">
                  <c:v>7.44361111111111</c:v>
                </c:pt>
                <c:pt idx="212">
                  <c:v>7.478888888888888</c:v>
                </c:pt>
                <c:pt idx="213">
                  <c:v>7.514166666666666</c:v>
                </c:pt>
                <c:pt idx="214">
                  <c:v>7.549444444444444</c:v>
                </c:pt>
                <c:pt idx="215">
                  <c:v>7.584722222222222</c:v>
                </c:pt>
                <c:pt idx="216">
                  <c:v>7.619999999999999</c:v>
                </c:pt>
                <c:pt idx="217">
                  <c:v>7.655277777777777</c:v>
                </c:pt>
                <c:pt idx="218">
                  <c:v>7.690555555555555</c:v>
                </c:pt>
                <c:pt idx="219">
                  <c:v>7.725833333333333</c:v>
                </c:pt>
                <c:pt idx="220">
                  <c:v>7.761111111111111</c:v>
                </c:pt>
                <c:pt idx="221">
                  <c:v>7.796388888888888</c:v>
                </c:pt>
                <c:pt idx="222">
                  <c:v>7.831666666666666</c:v>
                </c:pt>
                <c:pt idx="223">
                  <c:v>7.866944444444444</c:v>
                </c:pt>
                <c:pt idx="224">
                  <c:v>7.902222222222222</c:v>
                </c:pt>
                <c:pt idx="225">
                  <c:v>7.9375</c:v>
                </c:pt>
                <c:pt idx="226">
                  <c:v>7.972777777777777</c:v>
                </c:pt>
                <c:pt idx="227">
                  <c:v>8.008055555555556</c:v>
                </c:pt>
                <c:pt idx="228">
                  <c:v>8.043333333333333</c:v>
                </c:pt>
                <c:pt idx="229">
                  <c:v>8.07861111111111</c:v>
                </c:pt>
                <c:pt idx="230">
                  <c:v>8.113888888888888</c:v>
                </c:pt>
                <c:pt idx="231">
                  <c:v>8.149166666666665</c:v>
                </c:pt>
                <c:pt idx="232">
                  <c:v>8.184444444444444</c:v>
                </c:pt>
                <c:pt idx="233">
                  <c:v>8.219722222222221</c:v>
                </c:pt>
                <c:pt idx="234">
                  <c:v>8.254999999999998</c:v>
                </c:pt>
                <c:pt idx="235">
                  <c:v>8.290277777777778</c:v>
                </c:pt>
                <c:pt idx="236">
                  <c:v>8.325555555555554</c:v>
                </c:pt>
                <c:pt idx="237">
                  <c:v>8.360833333333333</c:v>
                </c:pt>
                <c:pt idx="238">
                  <c:v>8.396111111111111</c:v>
                </c:pt>
                <c:pt idx="239">
                  <c:v>8.431388888888888</c:v>
                </c:pt>
                <c:pt idx="240">
                  <c:v>8.466666666666666</c:v>
                </c:pt>
                <c:pt idx="241">
                  <c:v>8.501944444444443</c:v>
                </c:pt>
                <c:pt idx="242">
                  <c:v>8.537222222222221</c:v>
                </c:pt>
                <c:pt idx="243">
                  <c:v>8.5725</c:v>
                </c:pt>
                <c:pt idx="244">
                  <c:v>8.607777777777777</c:v>
                </c:pt>
                <c:pt idx="245">
                  <c:v>8.643055555555556</c:v>
                </c:pt>
                <c:pt idx="246">
                  <c:v>8.678333333333333</c:v>
                </c:pt>
                <c:pt idx="247">
                  <c:v>8.71361111111111</c:v>
                </c:pt>
                <c:pt idx="248">
                  <c:v>8.748888888888889</c:v>
                </c:pt>
                <c:pt idx="249">
                  <c:v>8.784166666666665</c:v>
                </c:pt>
                <c:pt idx="250">
                  <c:v>8.819444444444444</c:v>
                </c:pt>
                <c:pt idx="251">
                  <c:v>8.85472222222222</c:v>
                </c:pt>
                <c:pt idx="252">
                  <c:v>8.889999999999998</c:v>
                </c:pt>
                <c:pt idx="253">
                  <c:v>8.925277777777778</c:v>
                </c:pt>
                <c:pt idx="254">
                  <c:v>8.960555555555554</c:v>
                </c:pt>
                <c:pt idx="255">
                  <c:v>8.995833333333333</c:v>
                </c:pt>
                <c:pt idx="256">
                  <c:v>9.031111111111111</c:v>
                </c:pt>
                <c:pt idx="257">
                  <c:v>9.066388888888887</c:v>
                </c:pt>
                <c:pt idx="258">
                  <c:v>9.101666666666666</c:v>
                </c:pt>
                <c:pt idx="259">
                  <c:v>9.136944444444443</c:v>
                </c:pt>
                <c:pt idx="260">
                  <c:v>9.172222222222222</c:v>
                </c:pt>
                <c:pt idx="261">
                  <c:v>9.2075</c:v>
                </c:pt>
                <c:pt idx="262">
                  <c:v>9.242777777777777</c:v>
                </c:pt>
                <c:pt idx="263">
                  <c:v>9.278055555555555</c:v>
                </c:pt>
                <c:pt idx="264">
                  <c:v>9.313333333333332</c:v>
                </c:pt>
                <c:pt idx="265">
                  <c:v>9.348611111111111</c:v>
                </c:pt>
                <c:pt idx="266">
                  <c:v>9.383888888888888</c:v>
                </c:pt>
                <c:pt idx="267">
                  <c:v>9.419166666666665</c:v>
                </c:pt>
                <c:pt idx="268">
                  <c:v>9.454444444444444</c:v>
                </c:pt>
                <c:pt idx="269">
                  <c:v>9.48972222222222</c:v>
                </c:pt>
                <c:pt idx="270">
                  <c:v>9.525</c:v>
                </c:pt>
                <c:pt idx="271">
                  <c:v>9.560277777777777</c:v>
                </c:pt>
                <c:pt idx="272">
                  <c:v>9.595555555555554</c:v>
                </c:pt>
                <c:pt idx="273">
                  <c:v>9.630833333333333</c:v>
                </c:pt>
                <c:pt idx="274">
                  <c:v>9.66611111111111</c:v>
                </c:pt>
                <c:pt idx="275">
                  <c:v>9.701388888888887</c:v>
                </c:pt>
                <c:pt idx="276">
                  <c:v>9.736666666666666</c:v>
                </c:pt>
                <c:pt idx="277">
                  <c:v>9.771944444444443</c:v>
                </c:pt>
                <c:pt idx="278">
                  <c:v>9.807222222222222</c:v>
                </c:pt>
                <c:pt idx="279">
                  <c:v>9.8425</c:v>
                </c:pt>
                <c:pt idx="280">
                  <c:v>9.877777777777776</c:v>
                </c:pt>
                <c:pt idx="281">
                  <c:v>9.913055555555555</c:v>
                </c:pt>
                <c:pt idx="282">
                  <c:v>9.948333333333332</c:v>
                </c:pt>
                <c:pt idx="283">
                  <c:v>9.983611111111111</c:v>
                </c:pt>
                <c:pt idx="284">
                  <c:v>10.01888888888889</c:v>
                </c:pt>
                <c:pt idx="285">
                  <c:v>10.05416666666667</c:v>
                </c:pt>
                <c:pt idx="286">
                  <c:v>10.08944444444444</c:v>
                </c:pt>
                <c:pt idx="287">
                  <c:v>10.12472222222222</c:v>
                </c:pt>
                <c:pt idx="288">
                  <c:v>10.16</c:v>
                </c:pt>
                <c:pt idx="289">
                  <c:v>10.19527777777778</c:v>
                </c:pt>
                <c:pt idx="290">
                  <c:v>10.23055555555555</c:v>
                </c:pt>
                <c:pt idx="291">
                  <c:v>10.26583333333333</c:v>
                </c:pt>
                <c:pt idx="292">
                  <c:v>10.30111111111111</c:v>
                </c:pt>
                <c:pt idx="293">
                  <c:v>10.33638888888889</c:v>
                </c:pt>
                <c:pt idx="294">
                  <c:v>10.37166666666667</c:v>
                </c:pt>
                <c:pt idx="295">
                  <c:v>10.40694444444444</c:v>
                </c:pt>
                <c:pt idx="296">
                  <c:v>10.44222222222222</c:v>
                </c:pt>
                <c:pt idx="297">
                  <c:v>10.4775</c:v>
                </c:pt>
                <c:pt idx="298">
                  <c:v>10.51277777777778</c:v>
                </c:pt>
                <c:pt idx="299">
                  <c:v>10.54805555555556</c:v>
                </c:pt>
                <c:pt idx="300">
                  <c:v>10.58333333333333</c:v>
                </c:pt>
                <c:pt idx="301">
                  <c:v>10.61861111111111</c:v>
                </c:pt>
                <c:pt idx="302">
                  <c:v>10.65388888888889</c:v>
                </c:pt>
                <c:pt idx="303">
                  <c:v>10.68916666666667</c:v>
                </c:pt>
                <c:pt idx="304">
                  <c:v>10.72444444444444</c:v>
                </c:pt>
                <c:pt idx="305">
                  <c:v>10.75972222222222</c:v>
                </c:pt>
                <c:pt idx="306">
                  <c:v>10.795</c:v>
                </c:pt>
                <c:pt idx="307">
                  <c:v>10.83027777777778</c:v>
                </c:pt>
                <c:pt idx="308">
                  <c:v>10.86555555555556</c:v>
                </c:pt>
                <c:pt idx="309">
                  <c:v>10.90083333333333</c:v>
                </c:pt>
                <c:pt idx="310">
                  <c:v>10.93611111111111</c:v>
                </c:pt>
                <c:pt idx="311">
                  <c:v>10.97138888888889</c:v>
                </c:pt>
                <c:pt idx="312">
                  <c:v>11.00666666666667</c:v>
                </c:pt>
                <c:pt idx="313">
                  <c:v>11.04194444444444</c:v>
                </c:pt>
                <c:pt idx="314">
                  <c:v>11.07722222222222</c:v>
                </c:pt>
                <c:pt idx="315">
                  <c:v>11.1125</c:v>
                </c:pt>
                <c:pt idx="316">
                  <c:v>11.14777777777778</c:v>
                </c:pt>
                <c:pt idx="317">
                  <c:v>11.18305555555555</c:v>
                </c:pt>
                <c:pt idx="318">
                  <c:v>11.21833333333333</c:v>
                </c:pt>
                <c:pt idx="319">
                  <c:v>11.25361111111111</c:v>
                </c:pt>
                <c:pt idx="320">
                  <c:v>11.28888888888889</c:v>
                </c:pt>
                <c:pt idx="321">
                  <c:v>11.32416666666667</c:v>
                </c:pt>
                <c:pt idx="322">
                  <c:v>11.35944444444444</c:v>
                </c:pt>
                <c:pt idx="323">
                  <c:v>11.39472222222222</c:v>
                </c:pt>
                <c:pt idx="324">
                  <c:v>11.43</c:v>
                </c:pt>
                <c:pt idx="325">
                  <c:v>11.46527777777778</c:v>
                </c:pt>
                <c:pt idx="326">
                  <c:v>11.50055555555556</c:v>
                </c:pt>
                <c:pt idx="327">
                  <c:v>11.53583333333333</c:v>
                </c:pt>
                <c:pt idx="328">
                  <c:v>11.57111111111111</c:v>
                </c:pt>
                <c:pt idx="329">
                  <c:v>11.60638888888889</c:v>
                </c:pt>
                <c:pt idx="330">
                  <c:v>11.64166666666667</c:v>
                </c:pt>
                <c:pt idx="331">
                  <c:v>11.67694444444444</c:v>
                </c:pt>
                <c:pt idx="332">
                  <c:v>11.71222222222222</c:v>
                </c:pt>
                <c:pt idx="333">
                  <c:v>11.7475</c:v>
                </c:pt>
                <c:pt idx="334">
                  <c:v>11.78277777777778</c:v>
                </c:pt>
                <c:pt idx="335">
                  <c:v>11.81805555555555</c:v>
                </c:pt>
                <c:pt idx="336">
                  <c:v>11.85333333333333</c:v>
                </c:pt>
                <c:pt idx="337">
                  <c:v>11.88861111111111</c:v>
                </c:pt>
                <c:pt idx="338">
                  <c:v>11.92388888888889</c:v>
                </c:pt>
                <c:pt idx="339">
                  <c:v>11.95916666666667</c:v>
                </c:pt>
                <c:pt idx="340">
                  <c:v>11.99444444444444</c:v>
                </c:pt>
                <c:pt idx="341">
                  <c:v>12.02972222222222</c:v>
                </c:pt>
                <c:pt idx="342">
                  <c:v>12.065</c:v>
                </c:pt>
                <c:pt idx="343">
                  <c:v>12.10027777777778</c:v>
                </c:pt>
                <c:pt idx="344">
                  <c:v>12.13555555555556</c:v>
                </c:pt>
                <c:pt idx="345">
                  <c:v>12.17083333333333</c:v>
                </c:pt>
                <c:pt idx="346">
                  <c:v>12.20611111111111</c:v>
                </c:pt>
                <c:pt idx="347">
                  <c:v>12.24138888888889</c:v>
                </c:pt>
                <c:pt idx="348">
                  <c:v>12.27666666666667</c:v>
                </c:pt>
                <c:pt idx="349">
                  <c:v>12.31194444444444</c:v>
                </c:pt>
                <c:pt idx="350">
                  <c:v>12.34722222222222</c:v>
                </c:pt>
                <c:pt idx="351">
                  <c:v>12.3825</c:v>
                </c:pt>
                <c:pt idx="352">
                  <c:v>12.41777777777778</c:v>
                </c:pt>
                <c:pt idx="353">
                  <c:v>12.45305555555555</c:v>
                </c:pt>
                <c:pt idx="354">
                  <c:v>12.48833333333333</c:v>
                </c:pt>
                <c:pt idx="355">
                  <c:v>12.52361111111111</c:v>
                </c:pt>
                <c:pt idx="356">
                  <c:v>12.55888888888889</c:v>
                </c:pt>
                <c:pt idx="357">
                  <c:v>12.59416666666667</c:v>
                </c:pt>
                <c:pt idx="358">
                  <c:v>12.62944444444444</c:v>
                </c:pt>
                <c:pt idx="359">
                  <c:v>12.66472222222222</c:v>
                </c:pt>
                <c:pt idx="360">
                  <c:v>12.7</c:v>
                </c:pt>
                <c:pt idx="361">
                  <c:v>12.73527777777778</c:v>
                </c:pt>
                <c:pt idx="362">
                  <c:v>12.77055555555556</c:v>
                </c:pt>
                <c:pt idx="363">
                  <c:v>12.80583333333333</c:v>
                </c:pt>
                <c:pt idx="364">
                  <c:v>12.84111111111111</c:v>
                </c:pt>
                <c:pt idx="365">
                  <c:v>12.87638888888889</c:v>
                </c:pt>
                <c:pt idx="366">
                  <c:v>12.91166666666667</c:v>
                </c:pt>
                <c:pt idx="367">
                  <c:v>12.94694444444444</c:v>
                </c:pt>
                <c:pt idx="368">
                  <c:v>12.98222222222222</c:v>
                </c:pt>
                <c:pt idx="369">
                  <c:v>13.0175</c:v>
                </c:pt>
                <c:pt idx="370">
                  <c:v>13.05277777777778</c:v>
                </c:pt>
                <c:pt idx="371">
                  <c:v>13.08805555555555</c:v>
                </c:pt>
                <c:pt idx="372">
                  <c:v>13.12333333333333</c:v>
                </c:pt>
                <c:pt idx="373">
                  <c:v>13.15861111111111</c:v>
                </c:pt>
                <c:pt idx="374">
                  <c:v>13.19388888888889</c:v>
                </c:pt>
                <c:pt idx="375">
                  <c:v>13.22916666666667</c:v>
                </c:pt>
                <c:pt idx="376">
                  <c:v>13.26444444444444</c:v>
                </c:pt>
                <c:pt idx="377">
                  <c:v>13.29972222222222</c:v>
                </c:pt>
                <c:pt idx="378">
                  <c:v>13.335</c:v>
                </c:pt>
                <c:pt idx="379">
                  <c:v>13.37027777777778</c:v>
                </c:pt>
                <c:pt idx="380">
                  <c:v>13.40555555555555</c:v>
                </c:pt>
                <c:pt idx="381">
                  <c:v>13.44083333333333</c:v>
                </c:pt>
                <c:pt idx="382">
                  <c:v>13.47611111111111</c:v>
                </c:pt>
                <c:pt idx="383">
                  <c:v>13.51138888888889</c:v>
                </c:pt>
                <c:pt idx="384">
                  <c:v>13.54666666666667</c:v>
                </c:pt>
                <c:pt idx="385">
                  <c:v>13.58194444444444</c:v>
                </c:pt>
                <c:pt idx="386">
                  <c:v>13.61722222222222</c:v>
                </c:pt>
                <c:pt idx="387">
                  <c:v>13.6525</c:v>
                </c:pt>
                <c:pt idx="388">
                  <c:v>13.68777777777778</c:v>
                </c:pt>
                <c:pt idx="389">
                  <c:v>13.72305555555555</c:v>
                </c:pt>
                <c:pt idx="390">
                  <c:v>13.75833333333333</c:v>
                </c:pt>
                <c:pt idx="391">
                  <c:v>13.79361111111111</c:v>
                </c:pt>
                <c:pt idx="392">
                  <c:v>13.82888888888889</c:v>
                </c:pt>
                <c:pt idx="393">
                  <c:v>13.86416666666667</c:v>
                </c:pt>
                <c:pt idx="394">
                  <c:v>13.89944444444444</c:v>
                </c:pt>
                <c:pt idx="395">
                  <c:v>13.93472222222222</c:v>
                </c:pt>
                <c:pt idx="396">
                  <c:v>13.97</c:v>
                </c:pt>
                <c:pt idx="397">
                  <c:v>14.00527777777778</c:v>
                </c:pt>
                <c:pt idx="398">
                  <c:v>14.04055555555555</c:v>
                </c:pt>
                <c:pt idx="399">
                  <c:v>14.07583333333333</c:v>
                </c:pt>
                <c:pt idx="400">
                  <c:v>14.11111111111111</c:v>
                </c:pt>
                <c:pt idx="401">
                  <c:v>14.14638888888889</c:v>
                </c:pt>
                <c:pt idx="402">
                  <c:v>14.18166666666667</c:v>
                </c:pt>
                <c:pt idx="403">
                  <c:v>14.21694444444444</c:v>
                </c:pt>
                <c:pt idx="404">
                  <c:v>14.25222222222222</c:v>
                </c:pt>
                <c:pt idx="405">
                  <c:v>14.2875</c:v>
                </c:pt>
                <c:pt idx="406">
                  <c:v>14.32277777777778</c:v>
                </c:pt>
                <c:pt idx="407">
                  <c:v>14.35805555555556</c:v>
                </c:pt>
                <c:pt idx="408">
                  <c:v>14.39333333333333</c:v>
                </c:pt>
                <c:pt idx="409">
                  <c:v>14.42861111111111</c:v>
                </c:pt>
                <c:pt idx="410">
                  <c:v>14.46388888888889</c:v>
                </c:pt>
                <c:pt idx="411">
                  <c:v>14.49916666666667</c:v>
                </c:pt>
                <c:pt idx="412">
                  <c:v>14.53444444444444</c:v>
                </c:pt>
                <c:pt idx="413">
                  <c:v>14.56972222222222</c:v>
                </c:pt>
                <c:pt idx="414">
                  <c:v>14.605</c:v>
                </c:pt>
                <c:pt idx="415">
                  <c:v>14.64027777777778</c:v>
                </c:pt>
                <c:pt idx="416">
                  <c:v>14.67555555555555</c:v>
                </c:pt>
                <c:pt idx="417">
                  <c:v>14.71083333333333</c:v>
                </c:pt>
                <c:pt idx="418">
                  <c:v>14.74611111111111</c:v>
                </c:pt>
                <c:pt idx="419">
                  <c:v>14.78138888888889</c:v>
                </c:pt>
                <c:pt idx="420">
                  <c:v>14.81666666666667</c:v>
                </c:pt>
                <c:pt idx="421">
                  <c:v>14.85194444444444</c:v>
                </c:pt>
                <c:pt idx="422">
                  <c:v>14.88722222222222</c:v>
                </c:pt>
                <c:pt idx="423">
                  <c:v>14.9225</c:v>
                </c:pt>
                <c:pt idx="424">
                  <c:v>14.95777777777778</c:v>
                </c:pt>
                <c:pt idx="425">
                  <c:v>14.99305555555556</c:v>
                </c:pt>
                <c:pt idx="426">
                  <c:v>15.02833333333333</c:v>
                </c:pt>
                <c:pt idx="427">
                  <c:v>15.06361111111111</c:v>
                </c:pt>
                <c:pt idx="428">
                  <c:v>15.09888888888889</c:v>
                </c:pt>
                <c:pt idx="429">
                  <c:v>15.13416666666667</c:v>
                </c:pt>
                <c:pt idx="430">
                  <c:v>15.16944444444444</c:v>
                </c:pt>
                <c:pt idx="431">
                  <c:v>15.20472222222222</c:v>
                </c:pt>
                <c:pt idx="432">
                  <c:v>15.24</c:v>
                </c:pt>
                <c:pt idx="433">
                  <c:v>15.27527777777778</c:v>
                </c:pt>
                <c:pt idx="434">
                  <c:v>15.31055555555555</c:v>
                </c:pt>
                <c:pt idx="435">
                  <c:v>15.34583333333333</c:v>
                </c:pt>
                <c:pt idx="436">
                  <c:v>15.38111111111111</c:v>
                </c:pt>
                <c:pt idx="437">
                  <c:v>15.41638888888889</c:v>
                </c:pt>
                <c:pt idx="438">
                  <c:v>15.45166666666667</c:v>
                </c:pt>
                <c:pt idx="439">
                  <c:v>15.48694444444444</c:v>
                </c:pt>
                <c:pt idx="440">
                  <c:v>15.52222222222222</c:v>
                </c:pt>
                <c:pt idx="441">
                  <c:v>15.5575</c:v>
                </c:pt>
                <c:pt idx="442">
                  <c:v>15.59277777777778</c:v>
                </c:pt>
                <c:pt idx="443">
                  <c:v>15.62805555555556</c:v>
                </c:pt>
                <c:pt idx="444">
                  <c:v>15.66333333333333</c:v>
                </c:pt>
                <c:pt idx="445">
                  <c:v>15.69861111111111</c:v>
                </c:pt>
                <c:pt idx="446">
                  <c:v>15.73388888888889</c:v>
                </c:pt>
                <c:pt idx="447">
                  <c:v>15.76916666666667</c:v>
                </c:pt>
                <c:pt idx="448">
                  <c:v>15.80444444444444</c:v>
                </c:pt>
                <c:pt idx="449">
                  <c:v>15.83972222222222</c:v>
                </c:pt>
                <c:pt idx="450">
                  <c:v>15.875</c:v>
                </c:pt>
                <c:pt idx="451">
                  <c:v>15.91027777777778</c:v>
                </c:pt>
                <c:pt idx="452">
                  <c:v>15.94555555555555</c:v>
                </c:pt>
                <c:pt idx="453">
                  <c:v>15.98083333333333</c:v>
                </c:pt>
                <c:pt idx="454">
                  <c:v>16.01611111111111</c:v>
                </c:pt>
                <c:pt idx="455">
                  <c:v>16.05138888888889</c:v>
                </c:pt>
                <c:pt idx="456">
                  <c:v>16.08666666666667</c:v>
                </c:pt>
                <c:pt idx="457">
                  <c:v>16.12194444444444</c:v>
                </c:pt>
                <c:pt idx="458">
                  <c:v>16.15722222222222</c:v>
                </c:pt>
                <c:pt idx="459">
                  <c:v>16.1925</c:v>
                </c:pt>
                <c:pt idx="460">
                  <c:v>16.22777777777778</c:v>
                </c:pt>
                <c:pt idx="461">
                  <c:v>16.26305555555555</c:v>
                </c:pt>
                <c:pt idx="462">
                  <c:v>16.29833333333333</c:v>
                </c:pt>
                <c:pt idx="463">
                  <c:v>16.33361111111111</c:v>
                </c:pt>
                <c:pt idx="464">
                  <c:v>16.36888888888889</c:v>
                </c:pt>
                <c:pt idx="465">
                  <c:v>16.40416666666666</c:v>
                </c:pt>
                <c:pt idx="466">
                  <c:v>16.43944444444444</c:v>
                </c:pt>
                <c:pt idx="467">
                  <c:v>16.47472222222222</c:v>
                </c:pt>
                <c:pt idx="468">
                  <c:v>16.51</c:v>
                </c:pt>
                <c:pt idx="469">
                  <c:v>16.54527777777778</c:v>
                </c:pt>
                <c:pt idx="470">
                  <c:v>16.58055555555556</c:v>
                </c:pt>
                <c:pt idx="471">
                  <c:v>16.61583333333333</c:v>
                </c:pt>
                <c:pt idx="472">
                  <c:v>16.65111111111111</c:v>
                </c:pt>
                <c:pt idx="473">
                  <c:v>16.68638888888889</c:v>
                </c:pt>
                <c:pt idx="474">
                  <c:v>16.72166666666667</c:v>
                </c:pt>
                <c:pt idx="475">
                  <c:v>16.75694444444444</c:v>
                </c:pt>
                <c:pt idx="476">
                  <c:v>16.79222222222222</c:v>
                </c:pt>
                <c:pt idx="477">
                  <c:v>16.8275</c:v>
                </c:pt>
                <c:pt idx="478">
                  <c:v>16.86277777777778</c:v>
                </c:pt>
                <c:pt idx="479">
                  <c:v>16.89805555555555</c:v>
                </c:pt>
                <c:pt idx="480">
                  <c:v>16.93333333333333</c:v>
                </c:pt>
                <c:pt idx="481">
                  <c:v>16.96861111111111</c:v>
                </c:pt>
                <c:pt idx="482">
                  <c:v>17.00388888888889</c:v>
                </c:pt>
                <c:pt idx="483">
                  <c:v>17.03916666666667</c:v>
                </c:pt>
                <c:pt idx="484">
                  <c:v>17.07444444444444</c:v>
                </c:pt>
                <c:pt idx="485">
                  <c:v>17.10972222222222</c:v>
                </c:pt>
                <c:pt idx="486">
                  <c:v>17.145</c:v>
                </c:pt>
                <c:pt idx="487">
                  <c:v>17.18027777777778</c:v>
                </c:pt>
                <c:pt idx="488">
                  <c:v>17.21555555555555</c:v>
                </c:pt>
                <c:pt idx="489">
                  <c:v>17.25083333333333</c:v>
                </c:pt>
                <c:pt idx="490">
                  <c:v>17.28611111111111</c:v>
                </c:pt>
                <c:pt idx="491">
                  <c:v>17.32138888888889</c:v>
                </c:pt>
                <c:pt idx="492">
                  <c:v>17.35666666666667</c:v>
                </c:pt>
                <c:pt idx="493">
                  <c:v>17.39194444444444</c:v>
                </c:pt>
                <c:pt idx="494">
                  <c:v>17.42722222222222</c:v>
                </c:pt>
                <c:pt idx="495">
                  <c:v>17.4625</c:v>
                </c:pt>
                <c:pt idx="496">
                  <c:v>17.49777777777778</c:v>
                </c:pt>
                <c:pt idx="497">
                  <c:v>17.53305555555556</c:v>
                </c:pt>
                <c:pt idx="498">
                  <c:v>17.56833333333333</c:v>
                </c:pt>
                <c:pt idx="499">
                  <c:v>17.60361111111111</c:v>
                </c:pt>
                <c:pt idx="500">
                  <c:v>17.63888888888889</c:v>
                </c:pt>
                <c:pt idx="501">
                  <c:v>17.67416666666666</c:v>
                </c:pt>
                <c:pt idx="502">
                  <c:v>17.70944444444444</c:v>
                </c:pt>
                <c:pt idx="503">
                  <c:v>17.74472222222222</c:v>
                </c:pt>
                <c:pt idx="504">
                  <c:v>17.78</c:v>
                </c:pt>
                <c:pt idx="505">
                  <c:v>17.81527777777778</c:v>
                </c:pt>
                <c:pt idx="506">
                  <c:v>17.85055555555556</c:v>
                </c:pt>
                <c:pt idx="507">
                  <c:v>17.88583333333333</c:v>
                </c:pt>
                <c:pt idx="508">
                  <c:v>17.92111111111111</c:v>
                </c:pt>
                <c:pt idx="509">
                  <c:v>17.95638888888889</c:v>
                </c:pt>
                <c:pt idx="510">
                  <c:v>17.99166666666667</c:v>
                </c:pt>
                <c:pt idx="511">
                  <c:v>18.02694444444444</c:v>
                </c:pt>
                <c:pt idx="512">
                  <c:v>18.06222222222222</c:v>
                </c:pt>
                <c:pt idx="513">
                  <c:v>18.0975</c:v>
                </c:pt>
                <c:pt idx="514">
                  <c:v>18.13277777777778</c:v>
                </c:pt>
                <c:pt idx="515">
                  <c:v>18.16805555555555</c:v>
                </c:pt>
                <c:pt idx="516">
                  <c:v>18.20333333333333</c:v>
                </c:pt>
                <c:pt idx="517">
                  <c:v>18.23861111111111</c:v>
                </c:pt>
                <c:pt idx="518">
                  <c:v>18.27388888888889</c:v>
                </c:pt>
                <c:pt idx="519">
                  <c:v>18.30916666666667</c:v>
                </c:pt>
                <c:pt idx="520">
                  <c:v>18.34444444444444</c:v>
                </c:pt>
                <c:pt idx="521">
                  <c:v>18.37972222222222</c:v>
                </c:pt>
                <c:pt idx="522">
                  <c:v>18.415</c:v>
                </c:pt>
                <c:pt idx="523">
                  <c:v>18.45027777777778</c:v>
                </c:pt>
                <c:pt idx="524">
                  <c:v>18.48555555555555</c:v>
                </c:pt>
                <c:pt idx="525">
                  <c:v>18.52083333333333</c:v>
                </c:pt>
                <c:pt idx="526">
                  <c:v>18.55611111111111</c:v>
                </c:pt>
                <c:pt idx="527">
                  <c:v>18.59138888888889</c:v>
                </c:pt>
                <c:pt idx="528">
                  <c:v>18.62666666666667</c:v>
                </c:pt>
                <c:pt idx="529">
                  <c:v>18.66194444444444</c:v>
                </c:pt>
                <c:pt idx="530">
                  <c:v>18.69722222222222</c:v>
                </c:pt>
                <c:pt idx="531">
                  <c:v>18.7325</c:v>
                </c:pt>
                <c:pt idx="532">
                  <c:v>18.76777777777778</c:v>
                </c:pt>
              </c:numCache>
            </c:numRef>
          </c:xVal>
          <c:yVal>
            <c:numRef>
              <c:f>'unif profiles 0Gy flat'!$E$6:$E$558</c:f>
              <c:numCache>
                <c:formatCode>0.00</c:formatCode>
                <c:ptCount val="553"/>
                <c:pt idx="0">
                  <c:v>0.023279560005228</c:v>
                </c:pt>
                <c:pt idx="1">
                  <c:v>0.0224824977870797</c:v>
                </c:pt>
                <c:pt idx="2">
                  <c:v>0.0213306064426622</c:v>
                </c:pt>
                <c:pt idx="3">
                  <c:v>0.0264112158273795</c:v>
                </c:pt>
                <c:pt idx="4">
                  <c:v>0.0253672018932765</c:v>
                </c:pt>
                <c:pt idx="5">
                  <c:v>0.0235844253773298</c:v>
                </c:pt>
                <c:pt idx="6">
                  <c:v>0.0290258532554279</c:v>
                </c:pt>
                <c:pt idx="7">
                  <c:v>0.0293326108184302</c:v>
                </c:pt>
                <c:pt idx="8">
                  <c:v>0.0283168267037976</c:v>
                </c:pt>
                <c:pt idx="9">
                  <c:v>0.0283047060541857</c:v>
                </c:pt>
                <c:pt idx="10">
                  <c:v>0.0317037586959019</c:v>
                </c:pt>
                <c:pt idx="11">
                  <c:v>0.0273385746665937</c:v>
                </c:pt>
                <c:pt idx="12">
                  <c:v>0.0310596862507992</c:v>
                </c:pt>
                <c:pt idx="13">
                  <c:v>0.0297007186351381</c:v>
                </c:pt>
                <c:pt idx="14">
                  <c:v>0.0231995122406103</c:v>
                </c:pt>
                <c:pt idx="15">
                  <c:v>0.0276722447325737</c:v>
                </c:pt>
                <c:pt idx="16">
                  <c:v>0.0267980794830604</c:v>
                </c:pt>
                <c:pt idx="17">
                  <c:v>0.0245885670756634</c:v>
                </c:pt>
                <c:pt idx="18">
                  <c:v>0.0283361543835023</c:v>
                </c:pt>
                <c:pt idx="19">
                  <c:v>0.0277554256402177</c:v>
                </c:pt>
                <c:pt idx="20">
                  <c:v>0.0229662491295723</c:v>
                </c:pt>
                <c:pt idx="21">
                  <c:v>0.0281337147250258</c:v>
                </c:pt>
                <c:pt idx="22">
                  <c:v>0.0305778386254212</c:v>
                </c:pt>
                <c:pt idx="23">
                  <c:v>0.0287211103235325</c:v>
                </c:pt>
                <c:pt idx="24">
                  <c:v>0.0246274750076654</c:v>
                </c:pt>
                <c:pt idx="25">
                  <c:v>0.0203761160324931</c:v>
                </c:pt>
                <c:pt idx="26">
                  <c:v>0.0183290643404432</c:v>
                </c:pt>
                <c:pt idx="27">
                  <c:v>0.0242263359191739</c:v>
                </c:pt>
                <c:pt idx="28">
                  <c:v>0.0291854528746036</c:v>
                </c:pt>
                <c:pt idx="29">
                  <c:v>0.0268808953979587</c:v>
                </c:pt>
                <c:pt idx="30">
                  <c:v>0.023497502793957</c:v>
                </c:pt>
                <c:pt idx="31">
                  <c:v>0.0283037233021446</c:v>
                </c:pt>
                <c:pt idx="32">
                  <c:v>0.0277239867657548</c:v>
                </c:pt>
                <c:pt idx="33">
                  <c:v>0.0248122166510849</c:v>
                </c:pt>
                <c:pt idx="34">
                  <c:v>0.021659648043411</c:v>
                </c:pt>
                <c:pt idx="35">
                  <c:v>0.022366885790122</c:v>
                </c:pt>
                <c:pt idx="36">
                  <c:v>0.0295679557265926</c:v>
                </c:pt>
                <c:pt idx="37">
                  <c:v>0.0271362395509134</c:v>
                </c:pt>
                <c:pt idx="38">
                  <c:v>0.0232191154676538</c:v>
                </c:pt>
                <c:pt idx="39">
                  <c:v>0.038635764996044</c:v>
                </c:pt>
                <c:pt idx="40">
                  <c:v>0.0305256921386774</c:v>
                </c:pt>
                <c:pt idx="41">
                  <c:v>0.0270812394952959</c:v>
                </c:pt>
                <c:pt idx="42">
                  <c:v>0.0275370015354972</c:v>
                </c:pt>
                <c:pt idx="43">
                  <c:v>0.0259550650677194</c:v>
                </c:pt>
                <c:pt idx="44">
                  <c:v>0.0270340978374128</c:v>
                </c:pt>
                <c:pt idx="45">
                  <c:v>0.0292165878075163</c:v>
                </c:pt>
                <c:pt idx="46">
                  <c:v>0.0262642803209809</c:v>
                </c:pt>
                <c:pt idx="47">
                  <c:v>0.0302725229074823</c:v>
                </c:pt>
                <c:pt idx="48">
                  <c:v>0.0293758754196127</c:v>
                </c:pt>
                <c:pt idx="49">
                  <c:v>0.0219580537593034</c:v>
                </c:pt>
                <c:pt idx="50">
                  <c:v>0.0204805158932642</c:v>
                </c:pt>
                <c:pt idx="51">
                  <c:v>0.0240988519623251</c:v>
                </c:pt>
                <c:pt idx="52">
                  <c:v>0.0253920605942257</c:v>
                </c:pt>
                <c:pt idx="53">
                  <c:v>0.0262826057425118</c:v>
                </c:pt>
                <c:pt idx="54">
                  <c:v>0.0267139578625417</c:v>
                </c:pt>
                <c:pt idx="55">
                  <c:v>0.0266462049810174</c:v>
                </c:pt>
                <c:pt idx="56">
                  <c:v>0.0317749709130197</c:v>
                </c:pt>
                <c:pt idx="57">
                  <c:v>0.028980630298796</c:v>
                </c:pt>
                <c:pt idx="58">
                  <c:v>0.0251104564119071</c:v>
                </c:pt>
                <c:pt idx="59">
                  <c:v>0.0214350580099571</c:v>
                </c:pt>
                <c:pt idx="60">
                  <c:v>0.0219293212216689</c:v>
                </c:pt>
                <c:pt idx="61">
                  <c:v>0.0331104395734698</c:v>
                </c:pt>
                <c:pt idx="62">
                  <c:v>0.0236765806641199</c:v>
                </c:pt>
                <c:pt idx="63">
                  <c:v>0.0204103716134987</c:v>
                </c:pt>
                <c:pt idx="64">
                  <c:v>0.0232962234270215</c:v>
                </c:pt>
                <c:pt idx="65">
                  <c:v>0.0234288824684019</c:v>
                </c:pt>
                <c:pt idx="66">
                  <c:v>0.029572217110339</c:v>
                </c:pt>
                <c:pt idx="67">
                  <c:v>0.0265273976974463</c:v>
                </c:pt>
                <c:pt idx="68">
                  <c:v>0.0269005360570094</c:v>
                </c:pt>
                <c:pt idx="69">
                  <c:v>0.0263369285499273</c:v>
                </c:pt>
                <c:pt idx="70">
                  <c:v>0.0292336302990863</c:v>
                </c:pt>
                <c:pt idx="71">
                  <c:v>0.0249564255169674</c:v>
                </c:pt>
                <c:pt idx="72">
                  <c:v>0.0251850235544624</c:v>
                </c:pt>
                <c:pt idx="73">
                  <c:v>0.0247513970952027</c:v>
                </c:pt>
                <c:pt idx="74">
                  <c:v>0.0281605744296729</c:v>
                </c:pt>
                <c:pt idx="75">
                  <c:v>0.0266733713097942</c:v>
                </c:pt>
                <c:pt idx="76">
                  <c:v>0.030019386840193</c:v>
                </c:pt>
                <c:pt idx="77">
                  <c:v>0.0315049034462693</c:v>
                </c:pt>
                <c:pt idx="78">
                  <c:v>0.030642777727012</c:v>
                </c:pt>
                <c:pt idx="79">
                  <c:v>0.0275756414824468</c:v>
                </c:pt>
                <c:pt idx="80">
                  <c:v>0.0293401492777225</c:v>
                </c:pt>
                <c:pt idx="81">
                  <c:v>0.0266488234056985</c:v>
                </c:pt>
                <c:pt idx="82">
                  <c:v>0.0255765483276638</c:v>
                </c:pt>
                <c:pt idx="83">
                  <c:v>0.0216929470485225</c:v>
                </c:pt>
                <c:pt idx="84">
                  <c:v>0.0216828267018254</c:v>
                </c:pt>
                <c:pt idx="85">
                  <c:v>0.028952120718051</c:v>
                </c:pt>
                <c:pt idx="86">
                  <c:v>0.026495651534479</c:v>
                </c:pt>
                <c:pt idx="87">
                  <c:v>0.0240079839249638</c:v>
                </c:pt>
                <c:pt idx="88">
                  <c:v>0.0319538334414013</c:v>
                </c:pt>
                <c:pt idx="89">
                  <c:v>0.0317792371659942</c:v>
                </c:pt>
                <c:pt idx="90">
                  <c:v>0.0279758396216545</c:v>
                </c:pt>
                <c:pt idx="91">
                  <c:v>0.0262135590792094</c:v>
                </c:pt>
                <c:pt idx="92">
                  <c:v>0.0250473382314791</c:v>
                </c:pt>
                <c:pt idx="93">
                  <c:v>0.0235795236236838</c:v>
                </c:pt>
                <c:pt idx="94">
                  <c:v>0.0162506543525183</c:v>
                </c:pt>
                <c:pt idx="95">
                  <c:v>0.0128081892169316</c:v>
                </c:pt>
                <c:pt idx="96">
                  <c:v>0.0211266157939205</c:v>
                </c:pt>
                <c:pt idx="97">
                  <c:v>0.0252981879677643</c:v>
                </c:pt>
                <c:pt idx="98">
                  <c:v>0.024339117210777</c:v>
                </c:pt>
                <c:pt idx="99">
                  <c:v>0.0227137425752355</c:v>
                </c:pt>
                <c:pt idx="100">
                  <c:v>0.0224988277237959</c:v>
                </c:pt>
                <c:pt idx="101">
                  <c:v>0.0247281815336877</c:v>
                </c:pt>
                <c:pt idx="102">
                  <c:v>0.0258065284745159</c:v>
                </c:pt>
                <c:pt idx="103">
                  <c:v>0.024576142859277</c:v>
                </c:pt>
                <c:pt idx="104">
                  <c:v>0.0249201270324209</c:v>
                </c:pt>
                <c:pt idx="105">
                  <c:v>0.0242930231906695</c:v>
                </c:pt>
                <c:pt idx="106">
                  <c:v>0.0302200567496529</c:v>
                </c:pt>
                <c:pt idx="107">
                  <c:v>0.0261697108216912</c:v>
                </c:pt>
                <c:pt idx="108">
                  <c:v>0.024022038773253</c:v>
                </c:pt>
                <c:pt idx="109">
                  <c:v>0.0255987927208769</c:v>
                </c:pt>
                <c:pt idx="110">
                  <c:v>0.0244067891502286</c:v>
                </c:pt>
                <c:pt idx="111">
                  <c:v>0.0276430995141554</c:v>
                </c:pt>
                <c:pt idx="112">
                  <c:v>0.0256998770901129</c:v>
                </c:pt>
                <c:pt idx="113">
                  <c:v>0.0291317053291107</c:v>
                </c:pt>
                <c:pt idx="114">
                  <c:v>0.0240655113939936</c:v>
                </c:pt>
                <c:pt idx="115">
                  <c:v>0.0245303701207602</c:v>
                </c:pt>
                <c:pt idx="116">
                  <c:v>0.0220419682804995</c:v>
                </c:pt>
                <c:pt idx="117">
                  <c:v>0.0264845241369995</c:v>
                </c:pt>
                <c:pt idx="118">
                  <c:v>0.0239671273892839</c:v>
                </c:pt>
                <c:pt idx="119">
                  <c:v>0.0201060076357877</c:v>
                </c:pt>
                <c:pt idx="120">
                  <c:v>0.0223309625697086</c:v>
                </c:pt>
                <c:pt idx="121">
                  <c:v>0.0270678171005012</c:v>
                </c:pt>
                <c:pt idx="122">
                  <c:v>0.0255824365244468</c:v>
                </c:pt>
                <c:pt idx="123">
                  <c:v>0.0226716069251549</c:v>
                </c:pt>
                <c:pt idx="124">
                  <c:v>0.025425751186805</c:v>
                </c:pt>
                <c:pt idx="125">
                  <c:v>0.0278304225220349</c:v>
                </c:pt>
                <c:pt idx="126">
                  <c:v>0.0220481722227559</c:v>
                </c:pt>
                <c:pt idx="127">
                  <c:v>0.018914133510008</c:v>
                </c:pt>
                <c:pt idx="128">
                  <c:v>0.0187397349757137</c:v>
                </c:pt>
                <c:pt idx="129">
                  <c:v>0.0221807454434808</c:v>
                </c:pt>
                <c:pt idx="130">
                  <c:v>0.0232841342635428</c:v>
                </c:pt>
                <c:pt idx="131">
                  <c:v>0.0245630648231883</c:v>
                </c:pt>
                <c:pt idx="132">
                  <c:v>0.0229963038575698</c:v>
                </c:pt>
                <c:pt idx="133">
                  <c:v>0.025348230994811</c:v>
                </c:pt>
                <c:pt idx="134">
                  <c:v>0.0282057781905696</c:v>
                </c:pt>
                <c:pt idx="135">
                  <c:v>0.0265339433629745</c:v>
                </c:pt>
                <c:pt idx="136">
                  <c:v>0.0208136545063784</c:v>
                </c:pt>
                <c:pt idx="137">
                  <c:v>0.0270760014764697</c:v>
                </c:pt>
                <c:pt idx="138">
                  <c:v>0.0326435115892987</c:v>
                </c:pt>
                <c:pt idx="139">
                  <c:v>0.0296905562135428</c:v>
                </c:pt>
                <c:pt idx="140">
                  <c:v>0.0335321507538713</c:v>
                </c:pt>
                <c:pt idx="141">
                  <c:v>0.0275579586989068</c:v>
                </c:pt>
                <c:pt idx="142">
                  <c:v>0.0263712901511259</c:v>
                </c:pt>
                <c:pt idx="143">
                  <c:v>0.0264318335080915</c:v>
                </c:pt>
                <c:pt idx="144">
                  <c:v>0.0264534332193009</c:v>
                </c:pt>
                <c:pt idx="145">
                  <c:v>0.0285992266110031</c:v>
                </c:pt>
                <c:pt idx="146">
                  <c:v>0.0287394590753265</c:v>
                </c:pt>
                <c:pt idx="147">
                  <c:v>0.0299341412248109</c:v>
                </c:pt>
                <c:pt idx="148">
                  <c:v>0.0266998833968062</c:v>
                </c:pt>
                <c:pt idx="149">
                  <c:v>0.0260218121048581</c:v>
                </c:pt>
                <c:pt idx="150">
                  <c:v>0.0291516966195431</c:v>
                </c:pt>
                <c:pt idx="151">
                  <c:v>0.0297190766935129</c:v>
                </c:pt>
                <c:pt idx="152">
                  <c:v>0.0285215789015063</c:v>
                </c:pt>
                <c:pt idx="153">
                  <c:v>0.0263837259289565</c:v>
                </c:pt>
                <c:pt idx="154">
                  <c:v>0.0240589740952162</c:v>
                </c:pt>
                <c:pt idx="155">
                  <c:v>0.02273072774878</c:v>
                </c:pt>
                <c:pt idx="156">
                  <c:v>0.0322269178797865</c:v>
                </c:pt>
                <c:pt idx="157">
                  <c:v>0.0268828594548731</c:v>
                </c:pt>
                <c:pt idx="158">
                  <c:v>0.0192985179758787</c:v>
                </c:pt>
                <c:pt idx="159">
                  <c:v>0.0285513926317713</c:v>
                </c:pt>
                <c:pt idx="160">
                  <c:v>0.0246225706032757</c:v>
                </c:pt>
                <c:pt idx="161">
                  <c:v>0.0297449749653236</c:v>
                </c:pt>
                <c:pt idx="162">
                  <c:v>0.0222434433429766</c:v>
                </c:pt>
                <c:pt idx="163">
                  <c:v>0.0261569492025231</c:v>
                </c:pt>
                <c:pt idx="164">
                  <c:v>0.0290419109367499</c:v>
                </c:pt>
                <c:pt idx="165">
                  <c:v>0.0217634644871723</c:v>
                </c:pt>
                <c:pt idx="166">
                  <c:v>0.026318602612708</c:v>
                </c:pt>
                <c:pt idx="167">
                  <c:v>0.0232887085327054</c:v>
                </c:pt>
                <c:pt idx="168">
                  <c:v>0.0255696787874533</c:v>
                </c:pt>
                <c:pt idx="169">
                  <c:v>0.0232292438796846</c:v>
                </c:pt>
                <c:pt idx="170">
                  <c:v>0.022292427495386</c:v>
                </c:pt>
                <c:pt idx="171">
                  <c:v>0.0225445522822363</c:v>
                </c:pt>
                <c:pt idx="172">
                  <c:v>0.0186758471271085</c:v>
                </c:pt>
                <c:pt idx="173">
                  <c:v>0.0169445111249495</c:v>
                </c:pt>
                <c:pt idx="174">
                  <c:v>0.0259148216459439</c:v>
                </c:pt>
                <c:pt idx="175">
                  <c:v>0.0268589635648078</c:v>
                </c:pt>
                <c:pt idx="176">
                  <c:v>0.0296285993801515</c:v>
                </c:pt>
                <c:pt idx="177">
                  <c:v>0.0260748187491657</c:v>
                </c:pt>
                <c:pt idx="178">
                  <c:v>0.0269980876241713</c:v>
                </c:pt>
                <c:pt idx="179">
                  <c:v>0.0288577471766289</c:v>
                </c:pt>
                <c:pt idx="180">
                  <c:v>0.0250895258020516</c:v>
                </c:pt>
                <c:pt idx="181">
                  <c:v>0.0191182161376853</c:v>
                </c:pt>
                <c:pt idx="182">
                  <c:v>0.0237174310469927</c:v>
                </c:pt>
                <c:pt idx="183">
                  <c:v>0.0238599239534127</c:v>
                </c:pt>
                <c:pt idx="184">
                  <c:v>0.0238978366828157</c:v>
                </c:pt>
                <c:pt idx="185">
                  <c:v>0.0301541481576413</c:v>
                </c:pt>
                <c:pt idx="186">
                  <c:v>0.0271585019235978</c:v>
                </c:pt>
                <c:pt idx="187">
                  <c:v>0.0211465243307454</c:v>
                </c:pt>
                <c:pt idx="188">
                  <c:v>0.0223263905714779</c:v>
                </c:pt>
                <c:pt idx="189">
                  <c:v>0.0265021970923689</c:v>
                </c:pt>
                <c:pt idx="190">
                  <c:v>0.0272874977824724</c:v>
                </c:pt>
                <c:pt idx="191">
                  <c:v>0.0245493329806927</c:v>
                </c:pt>
                <c:pt idx="192">
                  <c:v>0.024458116793368</c:v>
                </c:pt>
                <c:pt idx="193">
                  <c:v>0.0252242705762531</c:v>
                </c:pt>
                <c:pt idx="194">
                  <c:v>0.0249322264514062</c:v>
                </c:pt>
                <c:pt idx="195">
                  <c:v>0.025727030104254</c:v>
                </c:pt>
                <c:pt idx="196">
                  <c:v>0.0266844997958073</c:v>
                </c:pt>
                <c:pt idx="197">
                  <c:v>0.025132368387323</c:v>
                </c:pt>
                <c:pt idx="198">
                  <c:v>0.0235955360650402</c:v>
                </c:pt>
                <c:pt idx="199">
                  <c:v>0.0260411168253087</c:v>
                </c:pt>
                <c:pt idx="200">
                  <c:v>0.0276136272686847</c:v>
                </c:pt>
                <c:pt idx="201">
                  <c:v>0.0224416735502366</c:v>
                </c:pt>
                <c:pt idx="202">
                  <c:v>0.0260561680972313</c:v>
                </c:pt>
                <c:pt idx="203">
                  <c:v>0.0255415466397788</c:v>
                </c:pt>
                <c:pt idx="204">
                  <c:v>0.0252609018500429</c:v>
                </c:pt>
                <c:pt idx="205">
                  <c:v>0.0304194357280805</c:v>
                </c:pt>
                <c:pt idx="206">
                  <c:v>0.0271607936530045</c:v>
                </c:pt>
                <c:pt idx="207">
                  <c:v>0.0244188853507969</c:v>
                </c:pt>
                <c:pt idx="208">
                  <c:v>0.0290271640815525</c:v>
                </c:pt>
                <c:pt idx="209">
                  <c:v>0.0283427061832282</c:v>
                </c:pt>
                <c:pt idx="210">
                  <c:v>0.0291431757163578</c:v>
                </c:pt>
                <c:pt idx="211">
                  <c:v>0.0258363003118478</c:v>
                </c:pt>
                <c:pt idx="212">
                  <c:v>0.0271211798561164</c:v>
                </c:pt>
                <c:pt idx="213">
                  <c:v>0.0225246293056429</c:v>
                </c:pt>
                <c:pt idx="214">
                  <c:v>0.023323015897192</c:v>
                </c:pt>
                <c:pt idx="215">
                  <c:v>0.0233354320461427</c:v>
                </c:pt>
                <c:pt idx="216">
                  <c:v>0.0222349528830859</c:v>
                </c:pt>
                <c:pt idx="217">
                  <c:v>0.0227813575189462</c:v>
                </c:pt>
                <c:pt idx="218">
                  <c:v>0.0231008456894619</c:v>
                </c:pt>
                <c:pt idx="219">
                  <c:v>0.0228613879310093</c:v>
                </c:pt>
                <c:pt idx="220">
                  <c:v>0.0240246536400455</c:v>
                </c:pt>
                <c:pt idx="221">
                  <c:v>0.0204224427728219</c:v>
                </c:pt>
                <c:pt idx="222">
                  <c:v>0.0209947677232583</c:v>
                </c:pt>
                <c:pt idx="223">
                  <c:v>0.0269260692124762</c:v>
                </c:pt>
                <c:pt idx="224">
                  <c:v>0.0285979160752419</c:v>
                </c:pt>
                <c:pt idx="225">
                  <c:v>0.025954083510864</c:v>
                </c:pt>
                <c:pt idx="226">
                  <c:v>0.0241884167339208</c:v>
                </c:pt>
                <c:pt idx="227">
                  <c:v>0.0263559091683083</c:v>
                </c:pt>
                <c:pt idx="228">
                  <c:v>0.0277210393975151</c:v>
                </c:pt>
                <c:pt idx="229">
                  <c:v>0.0256315055295695</c:v>
                </c:pt>
                <c:pt idx="230">
                  <c:v>0.0266344221138994</c:v>
                </c:pt>
                <c:pt idx="231">
                  <c:v>0.0252036657902939</c:v>
                </c:pt>
                <c:pt idx="232">
                  <c:v>0.0263614724883721</c:v>
                </c:pt>
                <c:pt idx="233">
                  <c:v>0.0269028274802467</c:v>
                </c:pt>
                <c:pt idx="234">
                  <c:v>0.025875560579613</c:v>
                </c:pt>
                <c:pt idx="235">
                  <c:v>0.0262868598831036</c:v>
                </c:pt>
                <c:pt idx="236">
                  <c:v>0.0233818299416608</c:v>
                </c:pt>
                <c:pt idx="237">
                  <c:v>0.0209239520612101</c:v>
                </c:pt>
                <c:pt idx="238">
                  <c:v>0.0257829730604864</c:v>
                </c:pt>
                <c:pt idx="239">
                  <c:v>0.0229182278731019</c:v>
                </c:pt>
                <c:pt idx="240">
                  <c:v>0.0273323536917838</c:v>
                </c:pt>
                <c:pt idx="241">
                  <c:v>0.0229214945873424</c:v>
                </c:pt>
                <c:pt idx="242">
                  <c:v>0.0233256298166453</c:v>
                </c:pt>
                <c:pt idx="243">
                  <c:v>0.0229789896636041</c:v>
                </c:pt>
                <c:pt idx="244">
                  <c:v>0.0208792448952693</c:v>
                </c:pt>
                <c:pt idx="245">
                  <c:v>0.0197622287550434</c:v>
                </c:pt>
                <c:pt idx="246">
                  <c:v>0.0240011199665009</c:v>
                </c:pt>
                <c:pt idx="247">
                  <c:v>0.0247317782925394</c:v>
                </c:pt>
                <c:pt idx="248">
                  <c:v>0.0283381199210861</c:v>
                </c:pt>
                <c:pt idx="249">
                  <c:v>0.026387325774333</c:v>
                </c:pt>
                <c:pt idx="250">
                  <c:v>0.0245114074471866</c:v>
                </c:pt>
                <c:pt idx="251">
                  <c:v>0.0282025025201662</c:v>
                </c:pt>
                <c:pt idx="252">
                  <c:v>0.0244702133157206</c:v>
                </c:pt>
                <c:pt idx="253">
                  <c:v>0.0280072825964299</c:v>
                </c:pt>
                <c:pt idx="254">
                  <c:v>0.0260849621618364</c:v>
                </c:pt>
                <c:pt idx="255">
                  <c:v>0.0322554758120344</c:v>
                </c:pt>
                <c:pt idx="256">
                  <c:v>0.0255438364504221</c:v>
                </c:pt>
                <c:pt idx="257">
                  <c:v>0.0254643488992006</c:v>
                </c:pt>
                <c:pt idx="258">
                  <c:v>0.0252308118241502</c:v>
                </c:pt>
                <c:pt idx="259">
                  <c:v>0.0222806711853303</c:v>
                </c:pt>
                <c:pt idx="260">
                  <c:v>0.0266655159465237</c:v>
                </c:pt>
                <c:pt idx="261">
                  <c:v>0.0272419881072916</c:v>
                </c:pt>
                <c:pt idx="262">
                  <c:v>0.0238726703913676</c:v>
                </c:pt>
                <c:pt idx="263">
                  <c:v>0.019197116493527</c:v>
                </c:pt>
                <c:pt idx="264">
                  <c:v>0.0239854310102849</c:v>
                </c:pt>
                <c:pt idx="265">
                  <c:v>0.023780178919901</c:v>
                </c:pt>
                <c:pt idx="266">
                  <c:v>0.0225262623287672</c:v>
                </c:pt>
                <c:pt idx="267">
                  <c:v>0.0263438008212371</c:v>
                </c:pt>
                <c:pt idx="268">
                  <c:v>0.0263840531873498</c:v>
                </c:pt>
                <c:pt idx="269">
                  <c:v>0.024320156416703</c:v>
                </c:pt>
                <c:pt idx="270">
                  <c:v>0.0259822216719807</c:v>
                </c:pt>
                <c:pt idx="271">
                  <c:v>0.029699407351929</c:v>
                </c:pt>
                <c:pt idx="272">
                  <c:v>0.027433201438638</c:v>
                </c:pt>
                <c:pt idx="273">
                  <c:v>0.026189671472133</c:v>
                </c:pt>
                <c:pt idx="274">
                  <c:v>0.0233373924980196</c:v>
                </c:pt>
                <c:pt idx="275">
                  <c:v>0.0198639861329735</c:v>
                </c:pt>
                <c:pt idx="276">
                  <c:v>0.0222979791111588</c:v>
                </c:pt>
                <c:pt idx="277">
                  <c:v>0.0226226131407263</c:v>
                </c:pt>
                <c:pt idx="278">
                  <c:v>0.0284095358099403</c:v>
                </c:pt>
                <c:pt idx="279">
                  <c:v>0.0245630648231883</c:v>
                </c:pt>
                <c:pt idx="280">
                  <c:v>0.023622986273736</c:v>
                </c:pt>
                <c:pt idx="281">
                  <c:v>0.0245251390197816</c:v>
                </c:pt>
                <c:pt idx="282">
                  <c:v>0.0221438460701244</c:v>
                </c:pt>
                <c:pt idx="283">
                  <c:v>0.0273948917715785</c:v>
                </c:pt>
                <c:pt idx="284">
                  <c:v>0.025965862226069</c:v>
                </c:pt>
                <c:pt idx="285">
                  <c:v>0.0280737730726495</c:v>
                </c:pt>
                <c:pt idx="286">
                  <c:v>0.0253999107768368</c:v>
                </c:pt>
                <c:pt idx="287">
                  <c:v>0.0253289332032165</c:v>
                </c:pt>
                <c:pt idx="288">
                  <c:v>0.0236948815286877</c:v>
                </c:pt>
                <c:pt idx="289">
                  <c:v>0.0255422008711141</c:v>
                </c:pt>
                <c:pt idx="290">
                  <c:v>0.0255722957522693</c:v>
                </c:pt>
                <c:pt idx="291">
                  <c:v>0.0256511334809217</c:v>
                </c:pt>
                <c:pt idx="292">
                  <c:v>0.0271021917127023</c:v>
                </c:pt>
                <c:pt idx="293">
                  <c:v>0.024701042569399</c:v>
                </c:pt>
                <c:pt idx="294">
                  <c:v>0.0273781929237922</c:v>
                </c:pt>
                <c:pt idx="295">
                  <c:v>0.0256691259450101</c:v>
                </c:pt>
                <c:pt idx="296">
                  <c:v>0.0231616132332415</c:v>
                </c:pt>
                <c:pt idx="297">
                  <c:v>0.0196686297573621</c:v>
                </c:pt>
                <c:pt idx="298">
                  <c:v>0.0219590332851784</c:v>
                </c:pt>
                <c:pt idx="299">
                  <c:v>0.0237203723079431</c:v>
                </c:pt>
                <c:pt idx="300">
                  <c:v>0.025534022995362</c:v>
                </c:pt>
                <c:pt idx="301">
                  <c:v>0.0248887342990907</c:v>
                </c:pt>
                <c:pt idx="302">
                  <c:v>0.0220994371411036</c:v>
                </c:pt>
                <c:pt idx="303">
                  <c:v>0.0267604370596812</c:v>
                </c:pt>
                <c:pt idx="304">
                  <c:v>0.0268481614102014</c:v>
                </c:pt>
                <c:pt idx="305">
                  <c:v>0.0273113989767229</c:v>
                </c:pt>
                <c:pt idx="306">
                  <c:v>0.0248697681035139</c:v>
                </c:pt>
                <c:pt idx="307">
                  <c:v>0.0289245946255341</c:v>
                </c:pt>
                <c:pt idx="308">
                  <c:v>0.0287709144839106</c:v>
                </c:pt>
                <c:pt idx="309">
                  <c:v>0.0240367474450602</c:v>
                </c:pt>
                <c:pt idx="310">
                  <c:v>0.022474332870575</c:v>
                </c:pt>
                <c:pt idx="311">
                  <c:v>0.0261235730589524</c:v>
                </c:pt>
                <c:pt idx="312">
                  <c:v>0.0316397683883389</c:v>
                </c:pt>
                <c:pt idx="313">
                  <c:v>0.0313818597004731</c:v>
                </c:pt>
                <c:pt idx="314">
                  <c:v>0.0266200209295273</c:v>
                </c:pt>
                <c:pt idx="315">
                  <c:v>0.0217409378028193</c:v>
                </c:pt>
                <c:pt idx="316">
                  <c:v>0.0237167774340574</c:v>
                </c:pt>
                <c:pt idx="317">
                  <c:v>0.0306759040687847</c:v>
                </c:pt>
                <c:pt idx="318">
                  <c:v>0.0266376951253298</c:v>
                </c:pt>
                <c:pt idx="319">
                  <c:v>0.0283273094891263</c:v>
                </c:pt>
                <c:pt idx="320">
                  <c:v>0.033807100782735</c:v>
                </c:pt>
                <c:pt idx="321">
                  <c:v>0.02696600636353</c:v>
                </c:pt>
                <c:pt idx="322">
                  <c:v>0.0288079407774244</c:v>
                </c:pt>
                <c:pt idx="323">
                  <c:v>0.0268491434217588</c:v>
                </c:pt>
                <c:pt idx="324">
                  <c:v>0.0244133276276055</c:v>
                </c:pt>
                <c:pt idx="325">
                  <c:v>0.0227398736734163</c:v>
                </c:pt>
                <c:pt idx="326">
                  <c:v>0.0193911207756572</c:v>
                </c:pt>
                <c:pt idx="327">
                  <c:v>0.0270907334406374</c:v>
                </c:pt>
                <c:pt idx="328">
                  <c:v>0.0307139508648615</c:v>
                </c:pt>
                <c:pt idx="329">
                  <c:v>0.0222209110506872</c:v>
                </c:pt>
                <c:pt idx="330">
                  <c:v>0.0316148291498135</c:v>
                </c:pt>
                <c:pt idx="331">
                  <c:v>0.0283508959641394</c:v>
                </c:pt>
                <c:pt idx="332">
                  <c:v>0.0222019710666301</c:v>
                </c:pt>
                <c:pt idx="333">
                  <c:v>0.0285255103560802</c:v>
                </c:pt>
                <c:pt idx="334">
                  <c:v>0.0260054523234068</c:v>
                </c:pt>
                <c:pt idx="335">
                  <c:v>0.0250617276867961</c:v>
                </c:pt>
                <c:pt idx="336">
                  <c:v>0.0278759460672915</c:v>
                </c:pt>
                <c:pt idx="337">
                  <c:v>0.0246961379780215</c:v>
                </c:pt>
                <c:pt idx="338">
                  <c:v>0.024355462872462</c:v>
                </c:pt>
                <c:pt idx="339">
                  <c:v>0.0237331178238813</c:v>
                </c:pt>
                <c:pt idx="340">
                  <c:v>0.0207578554846757</c:v>
                </c:pt>
                <c:pt idx="341">
                  <c:v>0.0219942965480779</c:v>
                </c:pt>
                <c:pt idx="342">
                  <c:v>0.0216769503958605</c:v>
                </c:pt>
                <c:pt idx="343">
                  <c:v>0.0233877114447369</c:v>
                </c:pt>
                <c:pt idx="344">
                  <c:v>0.0240341325618765</c:v>
                </c:pt>
                <c:pt idx="345">
                  <c:v>0.0269712440839589</c:v>
                </c:pt>
                <c:pt idx="346">
                  <c:v>0.0225017671270895</c:v>
                </c:pt>
                <c:pt idx="347">
                  <c:v>0.0228600812853696</c:v>
                </c:pt>
                <c:pt idx="348">
                  <c:v>0.021956421217284</c:v>
                </c:pt>
                <c:pt idx="349">
                  <c:v>0.0245709116342048</c:v>
                </c:pt>
                <c:pt idx="350">
                  <c:v>0.023566779122496</c:v>
                </c:pt>
                <c:pt idx="351">
                  <c:v>0.0262822785013159</c:v>
                </c:pt>
                <c:pt idx="352">
                  <c:v>0.024152459574251</c:v>
                </c:pt>
                <c:pt idx="353">
                  <c:v>0.0199752078742077</c:v>
                </c:pt>
                <c:pt idx="354">
                  <c:v>0.0204443015510147</c:v>
                </c:pt>
                <c:pt idx="355">
                  <c:v>0.0283646548742471</c:v>
                </c:pt>
                <c:pt idx="356">
                  <c:v>0.0281268360802591</c:v>
                </c:pt>
                <c:pt idx="357">
                  <c:v>0.0285048703088413</c:v>
                </c:pt>
                <c:pt idx="358">
                  <c:v>0.0273248230648817</c:v>
                </c:pt>
                <c:pt idx="359">
                  <c:v>0.0257914791490585</c:v>
                </c:pt>
                <c:pt idx="360">
                  <c:v>0.023145604393493</c:v>
                </c:pt>
                <c:pt idx="361">
                  <c:v>0.0231743550577983</c:v>
                </c:pt>
                <c:pt idx="362">
                  <c:v>0.0215591015963725</c:v>
                </c:pt>
                <c:pt idx="363">
                  <c:v>0.0229659224503194</c:v>
                </c:pt>
                <c:pt idx="364">
                  <c:v>0.024982914031201</c:v>
                </c:pt>
                <c:pt idx="365">
                  <c:v>0.0256560404999484</c:v>
                </c:pt>
                <c:pt idx="366">
                  <c:v>0.0256544048255538</c:v>
                </c:pt>
                <c:pt idx="367">
                  <c:v>0.0296453176950262</c:v>
                </c:pt>
                <c:pt idx="368">
                  <c:v>0.0299728291533929</c:v>
                </c:pt>
                <c:pt idx="369">
                  <c:v>0.0265699449200922</c:v>
                </c:pt>
                <c:pt idx="370">
                  <c:v>0.026112447806002</c:v>
                </c:pt>
                <c:pt idx="371">
                  <c:v>0.0226905515221425</c:v>
                </c:pt>
                <c:pt idx="372">
                  <c:v>0.0204423440383841</c:v>
                </c:pt>
                <c:pt idx="373">
                  <c:v>0.0286968640259948</c:v>
                </c:pt>
                <c:pt idx="374">
                  <c:v>0.0254126673916826</c:v>
                </c:pt>
                <c:pt idx="375">
                  <c:v>0.0277485483426938</c:v>
                </c:pt>
                <c:pt idx="376">
                  <c:v>0.0253832291769553</c:v>
                </c:pt>
                <c:pt idx="377">
                  <c:v>0.0282077435954782</c:v>
                </c:pt>
                <c:pt idx="378">
                  <c:v>0.0294433963543392</c:v>
                </c:pt>
                <c:pt idx="379">
                  <c:v>0.0274891938577002</c:v>
                </c:pt>
                <c:pt idx="380">
                  <c:v>0.0266304945075082</c:v>
                </c:pt>
                <c:pt idx="381">
                  <c:v>0.0289216454245995</c:v>
                </c:pt>
                <c:pt idx="382">
                  <c:v>0.0298554563023248</c:v>
                </c:pt>
                <c:pt idx="383">
                  <c:v>0.0259079509016891</c:v>
                </c:pt>
                <c:pt idx="384">
                  <c:v>0.0267162490643495</c:v>
                </c:pt>
                <c:pt idx="385">
                  <c:v>0.0281956236304031</c:v>
                </c:pt>
                <c:pt idx="386">
                  <c:v>0.0303689331862151</c:v>
                </c:pt>
                <c:pt idx="387">
                  <c:v>0.032277140731678</c:v>
                </c:pt>
                <c:pt idx="388">
                  <c:v>0.032162910253585</c:v>
                </c:pt>
                <c:pt idx="389">
                  <c:v>0.0264504877899054</c:v>
                </c:pt>
                <c:pt idx="390">
                  <c:v>0.0245274276247147</c:v>
                </c:pt>
                <c:pt idx="391">
                  <c:v>0.0263729264331052</c:v>
                </c:pt>
                <c:pt idx="392">
                  <c:v>0.0283240336125994</c:v>
                </c:pt>
                <c:pt idx="393">
                  <c:v>0.0235354084013557</c:v>
                </c:pt>
                <c:pt idx="394">
                  <c:v>0.0275546841271312</c:v>
                </c:pt>
                <c:pt idx="395">
                  <c:v>0.024262948253468</c:v>
                </c:pt>
                <c:pt idx="396">
                  <c:v>0.024385212332088</c:v>
                </c:pt>
                <c:pt idx="397">
                  <c:v>0.0279139377610598</c:v>
                </c:pt>
                <c:pt idx="398">
                  <c:v>0.0288767525885163</c:v>
                </c:pt>
                <c:pt idx="399">
                  <c:v>0.0267453802958255</c:v>
                </c:pt>
                <c:pt idx="400">
                  <c:v>0.0289442560801656</c:v>
                </c:pt>
                <c:pt idx="401">
                  <c:v>0.0291575957283805</c:v>
                </c:pt>
                <c:pt idx="402">
                  <c:v>0.0245732002934282</c:v>
                </c:pt>
                <c:pt idx="403">
                  <c:v>0.0312404510955075</c:v>
                </c:pt>
                <c:pt idx="404">
                  <c:v>0.0315892339500934</c:v>
                </c:pt>
                <c:pt idx="405">
                  <c:v>0.0266108565954037</c:v>
                </c:pt>
                <c:pt idx="406">
                  <c:v>0.0257685782267596</c:v>
                </c:pt>
                <c:pt idx="407">
                  <c:v>0.0287024340944475</c:v>
                </c:pt>
                <c:pt idx="408">
                  <c:v>0.0284999560443881</c:v>
                </c:pt>
                <c:pt idx="409">
                  <c:v>0.0287093147894177</c:v>
                </c:pt>
                <c:pt idx="410">
                  <c:v>0.0292434625741507</c:v>
                </c:pt>
                <c:pt idx="411">
                  <c:v>0.0299938127606949</c:v>
                </c:pt>
                <c:pt idx="412">
                  <c:v>0.0271709427730737</c:v>
                </c:pt>
                <c:pt idx="413">
                  <c:v>0.027350034409499</c:v>
                </c:pt>
                <c:pt idx="414">
                  <c:v>0.0268039714070603</c:v>
                </c:pt>
                <c:pt idx="415">
                  <c:v>0.0331350697071895</c:v>
                </c:pt>
                <c:pt idx="416">
                  <c:v>0.0300308624987031</c:v>
                </c:pt>
                <c:pt idx="417">
                  <c:v>0.0269748450249962</c:v>
                </c:pt>
                <c:pt idx="418">
                  <c:v>0.0235654719989293</c:v>
                </c:pt>
                <c:pt idx="419">
                  <c:v>0.0262956954358287</c:v>
                </c:pt>
                <c:pt idx="420">
                  <c:v>0.0239481702505979</c:v>
                </c:pt>
                <c:pt idx="421">
                  <c:v>0.0281458343016059</c:v>
                </c:pt>
                <c:pt idx="422">
                  <c:v>0.0282008646870477</c:v>
                </c:pt>
                <c:pt idx="423">
                  <c:v>0.0228744544360873</c:v>
                </c:pt>
                <c:pt idx="424">
                  <c:v>0.0301148008161438</c:v>
                </c:pt>
                <c:pt idx="425">
                  <c:v>0.0298764386350183</c:v>
                </c:pt>
                <c:pt idx="426">
                  <c:v>0.0284413134534107</c:v>
                </c:pt>
                <c:pt idx="427">
                  <c:v>0.0241998577888958</c:v>
                </c:pt>
                <c:pt idx="428">
                  <c:v>0.024734067142572</c:v>
                </c:pt>
                <c:pt idx="429">
                  <c:v>0.0221915214998827</c:v>
                </c:pt>
                <c:pt idx="430">
                  <c:v>0.0225301815899086</c:v>
                </c:pt>
                <c:pt idx="431">
                  <c:v>0.0254515919427534</c:v>
                </c:pt>
                <c:pt idx="432">
                  <c:v>0.0260394808245632</c:v>
                </c:pt>
                <c:pt idx="433">
                  <c:v>0.0241442875859645</c:v>
                </c:pt>
                <c:pt idx="434">
                  <c:v>0.0258143803430739</c:v>
                </c:pt>
                <c:pt idx="435">
                  <c:v>0.0230802635683465</c:v>
                </c:pt>
                <c:pt idx="436">
                  <c:v>0.0227882171384297</c:v>
                </c:pt>
                <c:pt idx="437">
                  <c:v>0.026501542535581</c:v>
                </c:pt>
                <c:pt idx="438">
                  <c:v>0.0279473448679424</c:v>
                </c:pt>
                <c:pt idx="439">
                  <c:v>0.0307775825252534</c:v>
                </c:pt>
                <c:pt idx="440">
                  <c:v>0.0299564358687419</c:v>
                </c:pt>
                <c:pt idx="441">
                  <c:v>0.0284341061069875</c:v>
                </c:pt>
                <c:pt idx="442">
                  <c:v>0.0262528270208637</c:v>
                </c:pt>
                <c:pt idx="443">
                  <c:v>0.0228202290186097</c:v>
                </c:pt>
                <c:pt idx="444">
                  <c:v>0.0263042037840808</c:v>
                </c:pt>
                <c:pt idx="445">
                  <c:v>0.029672854058413</c:v>
                </c:pt>
                <c:pt idx="446">
                  <c:v>0.0273768832163483</c:v>
                </c:pt>
                <c:pt idx="447">
                  <c:v>0.0207699288202763</c:v>
                </c:pt>
                <c:pt idx="448">
                  <c:v>0.0258621465649838</c:v>
                </c:pt>
                <c:pt idx="449">
                  <c:v>0.0268301579534951</c:v>
                </c:pt>
                <c:pt idx="450">
                  <c:v>0.0266069290369542</c:v>
                </c:pt>
                <c:pt idx="451">
                  <c:v>0.0225883182321707</c:v>
                </c:pt>
                <c:pt idx="452">
                  <c:v>0.0265663447341691</c:v>
                </c:pt>
                <c:pt idx="453">
                  <c:v>0.025649824944622</c:v>
                </c:pt>
                <c:pt idx="454">
                  <c:v>0.027328424665388</c:v>
                </c:pt>
                <c:pt idx="455">
                  <c:v>0.0227545725717326</c:v>
                </c:pt>
                <c:pt idx="456">
                  <c:v>0.0257512391377634</c:v>
                </c:pt>
                <c:pt idx="457">
                  <c:v>0.0256576761757299</c:v>
                </c:pt>
                <c:pt idx="458">
                  <c:v>0.0281284738506002</c:v>
                </c:pt>
                <c:pt idx="459">
                  <c:v>0.0285851383981641</c:v>
                </c:pt>
                <c:pt idx="460">
                  <c:v>0.0261376433236267</c:v>
                </c:pt>
                <c:pt idx="461">
                  <c:v>0.0227535926416924</c:v>
                </c:pt>
                <c:pt idx="462">
                  <c:v>0.0226869585670348</c:v>
                </c:pt>
                <c:pt idx="463">
                  <c:v>0.0246176662113511</c:v>
                </c:pt>
                <c:pt idx="464">
                  <c:v>0.0288488998934984</c:v>
                </c:pt>
                <c:pt idx="465">
                  <c:v>0.0277197294575187</c:v>
                </c:pt>
                <c:pt idx="466">
                  <c:v>0.0258343373194214</c:v>
                </c:pt>
                <c:pt idx="467">
                  <c:v>0.0240946026421676</c:v>
                </c:pt>
                <c:pt idx="468">
                  <c:v>0.0230531477758058</c:v>
                </c:pt>
                <c:pt idx="469">
                  <c:v>0.0262616624178205</c:v>
                </c:pt>
                <c:pt idx="470">
                  <c:v>0.022768618290347</c:v>
                </c:pt>
                <c:pt idx="471">
                  <c:v>0.0259112226816174</c:v>
                </c:pt>
                <c:pt idx="472">
                  <c:v>0.0262803150553066</c:v>
                </c:pt>
                <c:pt idx="473">
                  <c:v>0.0226533157667075</c:v>
                </c:pt>
                <c:pt idx="474">
                  <c:v>0.0245081380395438</c:v>
                </c:pt>
                <c:pt idx="475">
                  <c:v>0.0240328251216137</c:v>
                </c:pt>
                <c:pt idx="476">
                  <c:v>0.0284190362877359</c:v>
                </c:pt>
                <c:pt idx="477">
                  <c:v>0.0280216941309552</c:v>
                </c:pt>
                <c:pt idx="478">
                  <c:v>0.0250273893913624</c:v>
                </c:pt>
                <c:pt idx="479">
                  <c:v>0.0224625754515371</c:v>
                </c:pt>
                <c:pt idx="480">
                  <c:v>0.0273280972468828</c:v>
                </c:pt>
                <c:pt idx="481">
                  <c:v>0.0258932279606383</c:v>
                </c:pt>
                <c:pt idx="482">
                  <c:v>0.0220243361325374</c:v>
                </c:pt>
                <c:pt idx="483">
                  <c:v>0.0209086144494885</c:v>
                </c:pt>
                <c:pt idx="484">
                  <c:v>0.0237546873503818</c:v>
                </c:pt>
                <c:pt idx="485">
                  <c:v>0.02993938700024</c:v>
                </c:pt>
                <c:pt idx="486">
                  <c:v>0.0289973430072665</c:v>
                </c:pt>
                <c:pt idx="487">
                  <c:v>0.0263604907248425</c:v>
                </c:pt>
                <c:pt idx="488">
                  <c:v>0.0265136518720781</c:v>
                </c:pt>
                <c:pt idx="489">
                  <c:v>0.0273673878639413</c:v>
                </c:pt>
                <c:pt idx="490">
                  <c:v>0.0229058144094489</c:v>
                </c:pt>
                <c:pt idx="491">
                  <c:v>0.0250067867073822</c:v>
                </c:pt>
                <c:pt idx="492">
                  <c:v>0.0264733968036572</c:v>
                </c:pt>
                <c:pt idx="493">
                  <c:v>0.0310334423067058</c:v>
                </c:pt>
                <c:pt idx="494">
                  <c:v>0.0199070389488036</c:v>
                </c:pt>
                <c:pt idx="495">
                  <c:v>0.0228574679967473</c:v>
                </c:pt>
                <c:pt idx="496">
                  <c:v>0.0266733713097942</c:v>
                </c:pt>
                <c:pt idx="497">
                  <c:v>0.0245029069988374</c:v>
                </c:pt>
                <c:pt idx="498">
                  <c:v>0.0232021259927051</c:v>
                </c:pt>
                <c:pt idx="499">
                  <c:v>0.0282106917065912</c:v>
                </c:pt>
                <c:pt idx="500">
                  <c:v>0.0246725961129393</c:v>
                </c:pt>
                <c:pt idx="501">
                  <c:v>0.0196356918186598</c:v>
                </c:pt>
                <c:pt idx="502">
                  <c:v>0.022119029189601</c:v>
                </c:pt>
                <c:pt idx="503">
                  <c:v>0.0264213610078312</c:v>
                </c:pt>
                <c:pt idx="504">
                  <c:v>0.0285658082268356</c:v>
                </c:pt>
                <c:pt idx="505">
                  <c:v>0.026099359355209</c:v>
                </c:pt>
                <c:pt idx="506">
                  <c:v>0.0236314828460666</c:v>
                </c:pt>
                <c:pt idx="507">
                  <c:v>0.0195897100933084</c:v>
                </c:pt>
                <c:pt idx="508">
                  <c:v>0.0214027427017771</c:v>
                </c:pt>
                <c:pt idx="509">
                  <c:v>0.0254241157075645</c:v>
                </c:pt>
                <c:pt idx="510">
                  <c:v>0.0270124916288745</c:v>
                </c:pt>
                <c:pt idx="511">
                  <c:v>0.0261513864718528</c:v>
                </c:pt>
                <c:pt idx="512">
                  <c:v>0.0296223710253214</c:v>
                </c:pt>
                <c:pt idx="513">
                  <c:v>0.026786623015643</c:v>
                </c:pt>
                <c:pt idx="514">
                  <c:v>0.0253361289673517</c:v>
                </c:pt>
                <c:pt idx="515">
                  <c:v>0.0240972176073106</c:v>
                </c:pt>
                <c:pt idx="516">
                  <c:v>0.024940074763744</c:v>
                </c:pt>
                <c:pt idx="517">
                  <c:v>0.0236275613464949</c:v>
                </c:pt>
                <c:pt idx="518">
                  <c:v>0.0234560035434361</c:v>
                </c:pt>
                <c:pt idx="519">
                  <c:v>0.0235265854779527</c:v>
                </c:pt>
                <c:pt idx="520">
                  <c:v>0.0252877216163814</c:v>
                </c:pt>
                <c:pt idx="521">
                  <c:v>0.0238295289412211</c:v>
                </c:pt>
                <c:pt idx="522">
                  <c:v>0.0266354040167456</c:v>
                </c:pt>
                <c:pt idx="523">
                  <c:v>0.0173799679832136</c:v>
                </c:pt>
                <c:pt idx="524">
                  <c:v>0.0191945081656644</c:v>
                </c:pt>
                <c:pt idx="525">
                  <c:v>0.0230841839554361</c:v>
                </c:pt>
                <c:pt idx="526">
                  <c:v>0.0199481357156661</c:v>
                </c:pt>
                <c:pt idx="527">
                  <c:v>0.0213361552898474</c:v>
                </c:pt>
                <c:pt idx="528">
                  <c:v>0.0216942529035791</c:v>
                </c:pt>
                <c:pt idx="529">
                  <c:v>0.0221435195301494</c:v>
                </c:pt>
                <c:pt idx="530">
                  <c:v>0.0261363344574703</c:v>
                </c:pt>
                <c:pt idx="531">
                  <c:v>0.0267509447383545</c:v>
                </c:pt>
                <c:pt idx="532">
                  <c:v>0.0249099897397862</c:v>
                </c:pt>
              </c:numCache>
            </c:numRef>
          </c:yVal>
          <c:smooth val="0"/>
        </c:ser>
        <c:ser>
          <c:idx val="2"/>
          <c:order val="2"/>
          <c:tx>
            <c:strRef>
              <c:f>'unif profiles 0Gy flat'!$L$5</c:f>
              <c:strCache>
                <c:ptCount val="1"/>
                <c:pt idx="0">
                  <c:v>opposite to scan array, across</c:v>
                </c:pt>
              </c:strCache>
            </c:strRef>
          </c:tx>
          <c:spPr>
            <a:ln w="28575">
              <a:noFill/>
            </a:ln>
          </c:spPr>
          <c:marker>
            <c:symbol val="triangle"/>
            <c:size val="2"/>
          </c:marker>
          <c:xVal>
            <c:numRef>
              <c:f>'unif profiles 0Gy flat'!$B$6:$B$558</c:f>
              <c:numCache>
                <c:formatCode>0.00</c:formatCode>
                <c:ptCount val="553"/>
                <c:pt idx="0">
                  <c:v>0.0</c:v>
                </c:pt>
                <c:pt idx="1">
                  <c:v>0.0352777777777778</c:v>
                </c:pt>
                <c:pt idx="2">
                  <c:v>0.0705555555555555</c:v>
                </c:pt>
                <c:pt idx="3">
                  <c:v>0.105833333333333</c:v>
                </c:pt>
                <c:pt idx="4">
                  <c:v>0.141111111111111</c:v>
                </c:pt>
                <c:pt idx="5">
                  <c:v>0.176388888888889</c:v>
                </c:pt>
                <c:pt idx="6">
                  <c:v>0.211666666666667</c:v>
                </c:pt>
                <c:pt idx="7">
                  <c:v>0.246944444444444</c:v>
                </c:pt>
                <c:pt idx="8">
                  <c:v>0.282222222222222</c:v>
                </c:pt>
                <c:pt idx="9">
                  <c:v>0.3175</c:v>
                </c:pt>
                <c:pt idx="10">
                  <c:v>0.352777777777778</c:v>
                </c:pt>
                <c:pt idx="11">
                  <c:v>0.388055555555555</c:v>
                </c:pt>
                <c:pt idx="12">
                  <c:v>0.423333333333333</c:v>
                </c:pt>
                <c:pt idx="13">
                  <c:v>0.458611111111111</c:v>
                </c:pt>
                <c:pt idx="14">
                  <c:v>0.493888888888889</c:v>
                </c:pt>
                <c:pt idx="15">
                  <c:v>0.529166666666667</c:v>
                </c:pt>
                <c:pt idx="16">
                  <c:v>0.564444444444444</c:v>
                </c:pt>
                <c:pt idx="17">
                  <c:v>0.599722222222222</c:v>
                </c:pt>
                <c:pt idx="18">
                  <c:v>0.635</c:v>
                </c:pt>
                <c:pt idx="19">
                  <c:v>0.670277777777778</c:v>
                </c:pt>
                <c:pt idx="20">
                  <c:v>0.705555555555555</c:v>
                </c:pt>
                <c:pt idx="21">
                  <c:v>0.740833333333333</c:v>
                </c:pt>
                <c:pt idx="22">
                  <c:v>0.776111111111111</c:v>
                </c:pt>
                <c:pt idx="23">
                  <c:v>0.811388888888889</c:v>
                </c:pt>
                <c:pt idx="24">
                  <c:v>0.846666666666667</c:v>
                </c:pt>
                <c:pt idx="25">
                  <c:v>0.881944444444444</c:v>
                </c:pt>
                <c:pt idx="26">
                  <c:v>0.917222222222222</c:v>
                </c:pt>
                <c:pt idx="27">
                  <c:v>0.9525</c:v>
                </c:pt>
                <c:pt idx="28">
                  <c:v>0.987777777777778</c:v>
                </c:pt>
                <c:pt idx="29">
                  <c:v>1.023055555555556</c:v>
                </c:pt>
                <c:pt idx="30">
                  <c:v>1.058333333333333</c:v>
                </c:pt>
                <c:pt idx="31">
                  <c:v>1.093611111111111</c:v>
                </c:pt>
                <c:pt idx="32">
                  <c:v>1.128888888888889</c:v>
                </c:pt>
                <c:pt idx="33">
                  <c:v>1.164166666666667</c:v>
                </c:pt>
                <c:pt idx="34">
                  <c:v>1.199444444444444</c:v>
                </c:pt>
                <c:pt idx="35">
                  <c:v>1.234722222222222</c:v>
                </c:pt>
                <c:pt idx="36">
                  <c:v>1.27</c:v>
                </c:pt>
                <c:pt idx="37">
                  <c:v>1.305277777777778</c:v>
                </c:pt>
                <c:pt idx="38">
                  <c:v>1.340555555555555</c:v>
                </c:pt>
                <c:pt idx="39">
                  <c:v>1.375833333333333</c:v>
                </c:pt>
                <c:pt idx="40">
                  <c:v>1.411111111111111</c:v>
                </c:pt>
                <c:pt idx="41">
                  <c:v>1.446388888888889</c:v>
                </c:pt>
                <c:pt idx="42">
                  <c:v>1.481666666666667</c:v>
                </c:pt>
                <c:pt idx="43">
                  <c:v>1.516944444444444</c:v>
                </c:pt>
                <c:pt idx="44">
                  <c:v>1.552222222222222</c:v>
                </c:pt>
                <c:pt idx="45">
                  <c:v>1.5875</c:v>
                </c:pt>
                <c:pt idx="46">
                  <c:v>1.622777777777778</c:v>
                </c:pt>
                <c:pt idx="47">
                  <c:v>1.658055555555555</c:v>
                </c:pt>
                <c:pt idx="48">
                  <c:v>1.693333333333333</c:v>
                </c:pt>
                <c:pt idx="49">
                  <c:v>1.728611111111111</c:v>
                </c:pt>
                <c:pt idx="50">
                  <c:v>1.763888888888889</c:v>
                </c:pt>
                <c:pt idx="51">
                  <c:v>1.799166666666666</c:v>
                </c:pt>
                <c:pt idx="52">
                  <c:v>1.834444444444444</c:v>
                </c:pt>
                <c:pt idx="53">
                  <c:v>1.869722222222222</c:v>
                </c:pt>
                <c:pt idx="54">
                  <c:v>1.905</c:v>
                </c:pt>
                <c:pt idx="55">
                  <c:v>1.940277777777778</c:v>
                </c:pt>
                <c:pt idx="56">
                  <c:v>1.975555555555555</c:v>
                </c:pt>
                <c:pt idx="57">
                  <c:v>2.010833333333333</c:v>
                </c:pt>
                <c:pt idx="58">
                  <c:v>2.046111111111111</c:v>
                </c:pt>
                <c:pt idx="59">
                  <c:v>2.081388888888889</c:v>
                </c:pt>
                <c:pt idx="60">
                  <c:v>2.116666666666667</c:v>
                </c:pt>
                <c:pt idx="61">
                  <c:v>2.151944444444444</c:v>
                </c:pt>
                <c:pt idx="62">
                  <c:v>2.187222222222222</c:v>
                </c:pt>
                <c:pt idx="63">
                  <c:v>2.2225</c:v>
                </c:pt>
                <c:pt idx="64">
                  <c:v>2.257777777777777</c:v>
                </c:pt>
                <c:pt idx="65">
                  <c:v>2.293055555555556</c:v>
                </c:pt>
                <c:pt idx="66">
                  <c:v>2.328333333333333</c:v>
                </c:pt>
                <c:pt idx="67">
                  <c:v>2.363611111111111</c:v>
                </c:pt>
                <c:pt idx="68">
                  <c:v>2.398888888888889</c:v>
                </c:pt>
                <c:pt idx="69">
                  <c:v>2.434166666666667</c:v>
                </c:pt>
                <c:pt idx="70">
                  <c:v>2.469444444444444</c:v>
                </c:pt>
                <c:pt idx="71">
                  <c:v>2.504722222222222</c:v>
                </c:pt>
                <c:pt idx="72">
                  <c:v>2.54</c:v>
                </c:pt>
                <c:pt idx="73">
                  <c:v>2.575277777777777</c:v>
                </c:pt>
                <c:pt idx="74">
                  <c:v>2.610555555555555</c:v>
                </c:pt>
                <c:pt idx="75">
                  <c:v>2.645833333333333</c:v>
                </c:pt>
                <c:pt idx="76">
                  <c:v>2.681111111111111</c:v>
                </c:pt>
                <c:pt idx="77">
                  <c:v>2.716388888888889</c:v>
                </c:pt>
                <c:pt idx="78">
                  <c:v>2.751666666666666</c:v>
                </c:pt>
                <c:pt idx="79">
                  <c:v>2.786944444444444</c:v>
                </c:pt>
                <c:pt idx="80">
                  <c:v>2.822222222222222</c:v>
                </c:pt>
                <c:pt idx="81">
                  <c:v>2.8575</c:v>
                </c:pt>
                <c:pt idx="82">
                  <c:v>2.892777777777777</c:v>
                </c:pt>
                <c:pt idx="83">
                  <c:v>2.928055555555555</c:v>
                </c:pt>
                <c:pt idx="84">
                  <c:v>2.963333333333333</c:v>
                </c:pt>
                <c:pt idx="85">
                  <c:v>2.998611111111111</c:v>
                </c:pt>
                <c:pt idx="86">
                  <c:v>3.033888888888889</c:v>
                </c:pt>
                <c:pt idx="87">
                  <c:v>3.069166666666666</c:v>
                </c:pt>
                <c:pt idx="88">
                  <c:v>3.104444444444444</c:v>
                </c:pt>
                <c:pt idx="89">
                  <c:v>3.139722222222222</c:v>
                </c:pt>
                <c:pt idx="90">
                  <c:v>3.175</c:v>
                </c:pt>
                <c:pt idx="91">
                  <c:v>3.210277777777777</c:v>
                </c:pt>
                <c:pt idx="92">
                  <c:v>3.245555555555555</c:v>
                </c:pt>
                <c:pt idx="93">
                  <c:v>3.280833333333333</c:v>
                </c:pt>
                <c:pt idx="94">
                  <c:v>3.316111111111111</c:v>
                </c:pt>
                <c:pt idx="95">
                  <c:v>3.351388888888889</c:v>
                </c:pt>
                <c:pt idx="96">
                  <c:v>3.386666666666667</c:v>
                </c:pt>
                <c:pt idx="97">
                  <c:v>3.421944444444444</c:v>
                </c:pt>
                <c:pt idx="98">
                  <c:v>3.457222222222222</c:v>
                </c:pt>
                <c:pt idx="99">
                  <c:v>3.4925</c:v>
                </c:pt>
                <c:pt idx="100">
                  <c:v>3.527777777777777</c:v>
                </c:pt>
                <c:pt idx="101">
                  <c:v>3.563055555555555</c:v>
                </c:pt>
                <c:pt idx="102">
                  <c:v>3.598333333333333</c:v>
                </c:pt>
                <c:pt idx="103">
                  <c:v>3.633611111111111</c:v>
                </c:pt>
                <c:pt idx="104">
                  <c:v>3.668888888888889</c:v>
                </c:pt>
                <c:pt idx="105">
                  <c:v>3.704166666666666</c:v>
                </c:pt>
                <c:pt idx="106">
                  <c:v>3.739444444444444</c:v>
                </c:pt>
                <c:pt idx="107">
                  <c:v>3.774722222222222</c:v>
                </c:pt>
                <c:pt idx="108">
                  <c:v>3.81</c:v>
                </c:pt>
                <c:pt idx="109">
                  <c:v>3.845277777777777</c:v>
                </c:pt>
                <c:pt idx="110">
                  <c:v>3.880555555555555</c:v>
                </c:pt>
                <c:pt idx="111">
                  <c:v>3.915833333333333</c:v>
                </c:pt>
                <c:pt idx="112">
                  <c:v>3.951111111111111</c:v>
                </c:pt>
                <c:pt idx="113">
                  <c:v>3.986388888888888</c:v>
                </c:pt>
                <c:pt idx="114">
                  <c:v>4.021666666666666</c:v>
                </c:pt>
                <c:pt idx="115">
                  <c:v>4.056944444444444</c:v>
                </c:pt>
                <c:pt idx="116">
                  <c:v>4.092222222222222</c:v>
                </c:pt>
                <c:pt idx="117">
                  <c:v>4.127499999999999</c:v>
                </c:pt>
                <c:pt idx="118">
                  <c:v>4.162777777777777</c:v>
                </c:pt>
                <c:pt idx="119">
                  <c:v>4.198055555555555</c:v>
                </c:pt>
                <c:pt idx="120">
                  <c:v>4.233333333333333</c:v>
                </c:pt>
                <c:pt idx="121">
                  <c:v>4.26861111111111</c:v>
                </c:pt>
                <c:pt idx="122">
                  <c:v>4.303888888888888</c:v>
                </c:pt>
                <c:pt idx="123">
                  <c:v>4.339166666666666</c:v>
                </c:pt>
                <c:pt idx="124">
                  <c:v>4.374444444444444</c:v>
                </c:pt>
                <c:pt idx="125">
                  <c:v>4.409722222222222</c:v>
                </c:pt>
                <c:pt idx="126">
                  <c:v>4.444999999999999</c:v>
                </c:pt>
                <c:pt idx="127">
                  <c:v>4.480277777777777</c:v>
                </c:pt>
                <c:pt idx="128">
                  <c:v>4.515555555555555</c:v>
                </c:pt>
                <c:pt idx="129">
                  <c:v>4.550833333333333</c:v>
                </c:pt>
                <c:pt idx="130">
                  <c:v>4.586111111111111</c:v>
                </c:pt>
                <c:pt idx="131">
                  <c:v>4.621388888888888</c:v>
                </c:pt>
                <c:pt idx="132">
                  <c:v>4.656666666666666</c:v>
                </c:pt>
                <c:pt idx="133">
                  <c:v>4.691944444444444</c:v>
                </c:pt>
                <c:pt idx="134">
                  <c:v>4.727222222222222</c:v>
                </c:pt>
                <c:pt idx="135">
                  <c:v>4.7625</c:v>
                </c:pt>
                <c:pt idx="136">
                  <c:v>4.797777777777777</c:v>
                </c:pt>
                <c:pt idx="137">
                  <c:v>4.833055555555555</c:v>
                </c:pt>
                <c:pt idx="138">
                  <c:v>4.868333333333333</c:v>
                </c:pt>
                <c:pt idx="139">
                  <c:v>4.90361111111111</c:v>
                </c:pt>
                <c:pt idx="140">
                  <c:v>4.938888888888888</c:v>
                </c:pt>
                <c:pt idx="141">
                  <c:v>4.974166666666666</c:v>
                </c:pt>
                <c:pt idx="142">
                  <c:v>5.009444444444444</c:v>
                </c:pt>
                <c:pt idx="143">
                  <c:v>5.044722222222222</c:v>
                </c:pt>
                <c:pt idx="144">
                  <c:v>5.08</c:v>
                </c:pt>
                <c:pt idx="145">
                  <c:v>5.115277777777777</c:v>
                </c:pt>
                <c:pt idx="146">
                  <c:v>5.150555555555555</c:v>
                </c:pt>
                <c:pt idx="147">
                  <c:v>5.185833333333333</c:v>
                </c:pt>
                <c:pt idx="148">
                  <c:v>5.221111111111111</c:v>
                </c:pt>
                <c:pt idx="149">
                  <c:v>5.256388888888889</c:v>
                </c:pt>
                <c:pt idx="150">
                  <c:v>5.291666666666666</c:v>
                </c:pt>
                <c:pt idx="151">
                  <c:v>5.326944444444444</c:v>
                </c:pt>
                <c:pt idx="152">
                  <c:v>5.362222222222222</c:v>
                </c:pt>
                <c:pt idx="153">
                  <c:v>5.3975</c:v>
                </c:pt>
                <c:pt idx="154">
                  <c:v>5.432777777777778</c:v>
                </c:pt>
                <c:pt idx="155">
                  <c:v>5.468055555555555</c:v>
                </c:pt>
                <c:pt idx="156">
                  <c:v>5.503333333333332</c:v>
                </c:pt>
                <c:pt idx="157">
                  <c:v>5.53861111111111</c:v>
                </c:pt>
                <c:pt idx="158">
                  <c:v>5.573888888888889</c:v>
                </c:pt>
                <c:pt idx="159">
                  <c:v>5.609166666666666</c:v>
                </c:pt>
                <c:pt idx="160">
                  <c:v>5.644444444444444</c:v>
                </c:pt>
                <c:pt idx="161">
                  <c:v>5.679722222222221</c:v>
                </c:pt>
                <c:pt idx="162">
                  <c:v>5.715</c:v>
                </c:pt>
                <c:pt idx="163">
                  <c:v>5.750277777777778</c:v>
                </c:pt>
                <c:pt idx="164">
                  <c:v>5.785555555555555</c:v>
                </c:pt>
                <c:pt idx="165">
                  <c:v>5.820833333333333</c:v>
                </c:pt>
                <c:pt idx="166">
                  <c:v>5.856111111111111</c:v>
                </c:pt>
                <c:pt idx="167">
                  <c:v>5.891388888888889</c:v>
                </c:pt>
                <c:pt idx="168">
                  <c:v>5.926666666666666</c:v>
                </c:pt>
                <c:pt idx="169">
                  <c:v>5.961944444444444</c:v>
                </c:pt>
                <c:pt idx="170">
                  <c:v>5.997222222222221</c:v>
                </c:pt>
                <c:pt idx="171">
                  <c:v>6.0325</c:v>
                </c:pt>
                <c:pt idx="172">
                  <c:v>6.067777777777778</c:v>
                </c:pt>
                <c:pt idx="173">
                  <c:v>6.103055555555556</c:v>
                </c:pt>
                <c:pt idx="174">
                  <c:v>6.138333333333332</c:v>
                </c:pt>
                <c:pt idx="175">
                  <c:v>6.17361111111111</c:v>
                </c:pt>
                <c:pt idx="176">
                  <c:v>6.208888888888889</c:v>
                </c:pt>
                <c:pt idx="177">
                  <c:v>6.244166666666667</c:v>
                </c:pt>
                <c:pt idx="178">
                  <c:v>6.279444444444443</c:v>
                </c:pt>
                <c:pt idx="179">
                  <c:v>6.314722222222222</c:v>
                </c:pt>
                <c:pt idx="180">
                  <c:v>6.35</c:v>
                </c:pt>
                <c:pt idx="181">
                  <c:v>6.385277777777778</c:v>
                </c:pt>
                <c:pt idx="182">
                  <c:v>6.420555555555556</c:v>
                </c:pt>
                <c:pt idx="183">
                  <c:v>6.455833333333332</c:v>
                </c:pt>
                <c:pt idx="184">
                  <c:v>6.49111111111111</c:v>
                </c:pt>
                <c:pt idx="185">
                  <c:v>6.526388888888889</c:v>
                </c:pt>
                <c:pt idx="186">
                  <c:v>6.561666666666666</c:v>
                </c:pt>
                <c:pt idx="187">
                  <c:v>6.596944444444444</c:v>
                </c:pt>
                <c:pt idx="188">
                  <c:v>6.632222222222221</c:v>
                </c:pt>
                <c:pt idx="189">
                  <c:v>6.667499999999999</c:v>
                </c:pt>
                <c:pt idx="190">
                  <c:v>6.702777777777777</c:v>
                </c:pt>
                <c:pt idx="191">
                  <c:v>6.738055555555555</c:v>
                </c:pt>
                <c:pt idx="192">
                  <c:v>6.773333333333333</c:v>
                </c:pt>
                <c:pt idx="193">
                  <c:v>6.80861111111111</c:v>
                </c:pt>
                <c:pt idx="194">
                  <c:v>6.843888888888888</c:v>
                </c:pt>
                <c:pt idx="195">
                  <c:v>6.879166666666666</c:v>
                </c:pt>
                <c:pt idx="196">
                  <c:v>6.914444444444444</c:v>
                </c:pt>
                <c:pt idx="197">
                  <c:v>6.94972222222222</c:v>
                </c:pt>
                <c:pt idx="198">
                  <c:v>6.984999999999999</c:v>
                </c:pt>
                <c:pt idx="199">
                  <c:v>7.020277777777777</c:v>
                </c:pt>
                <c:pt idx="200">
                  <c:v>7.055555555555555</c:v>
                </c:pt>
                <c:pt idx="201">
                  <c:v>7.090833333333333</c:v>
                </c:pt>
                <c:pt idx="202">
                  <c:v>7.12611111111111</c:v>
                </c:pt>
                <c:pt idx="203">
                  <c:v>7.161388888888888</c:v>
                </c:pt>
                <c:pt idx="204">
                  <c:v>7.196666666666666</c:v>
                </c:pt>
                <c:pt idx="205">
                  <c:v>7.231944444444444</c:v>
                </c:pt>
                <c:pt idx="206">
                  <c:v>7.267222222222222</c:v>
                </c:pt>
                <c:pt idx="207">
                  <c:v>7.302499999999999</c:v>
                </c:pt>
                <c:pt idx="208">
                  <c:v>7.337777777777777</c:v>
                </c:pt>
                <c:pt idx="209">
                  <c:v>7.373055555555555</c:v>
                </c:pt>
                <c:pt idx="210">
                  <c:v>7.408333333333333</c:v>
                </c:pt>
                <c:pt idx="211">
                  <c:v>7.44361111111111</c:v>
                </c:pt>
                <c:pt idx="212">
                  <c:v>7.478888888888888</c:v>
                </c:pt>
                <c:pt idx="213">
                  <c:v>7.514166666666666</c:v>
                </c:pt>
                <c:pt idx="214">
                  <c:v>7.549444444444444</c:v>
                </c:pt>
                <c:pt idx="215">
                  <c:v>7.584722222222222</c:v>
                </c:pt>
                <c:pt idx="216">
                  <c:v>7.619999999999999</c:v>
                </c:pt>
                <c:pt idx="217">
                  <c:v>7.655277777777777</c:v>
                </c:pt>
                <c:pt idx="218">
                  <c:v>7.690555555555555</c:v>
                </c:pt>
                <c:pt idx="219">
                  <c:v>7.725833333333333</c:v>
                </c:pt>
                <c:pt idx="220">
                  <c:v>7.761111111111111</c:v>
                </c:pt>
                <c:pt idx="221">
                  <c:v>7.796388888888888</c:v>
                </c:pt>
                <c:pt idx="222">
                  <c:v>7.831666666666666</c:v>
                </c:pt>
                <c:pt idx="223">
                  <c:v>7.866944444444444</c:v>
                </c:pt>
                <c:pt idx="224">
                  <c:v>7.902222222222222</c:v>
                </c:pt>
                <c:pt idx="225">
                  <c:v>7.9375</c:v>
                </c:pt>
                <c:pt idx="226">
                  <c:v>7.972777777777777</c:v>
                </c:pt>
                <c:pt idx="227">
                  <c:v>8.008055555555556</c:v>
                </c:pt>
                <c:pt idx="228">
                  <c:v>8.043333333333333</c:v>
                </c:pt>
                <c:pt idx="229">
                  <c:v>8.07861111111111</c:v>
                </c:pt>
                <c:pt idx="230">
                  <c:v>8.113888888888888</c:v>
                </c:pt>
                <c:pt idx="231">
                  <c:v>8.149166666666665</c:v>
                </c:pt>
                <c:pt idx="232">
                  <c:v>8.184444444444444</c:v>
                </c:pt>
                <c:pt idx="233">
                  <c:v>8.219722222222221</c:v>
                </c:pt>
                <c:pt idx="234">
                  <c:v>8.254999999999998</c:v>
                </c:pt>
                <c:pt idx="235">
                  <c:v>8.290277777777778</c:v>
                </c:pt>
                <c:pt idx="236">
                  <c:v>8.325555555555554</c:v>
                </c:pt>
                <c:pt idx="237">
                  <c:v>8.360833333333333</c:v>
                </c:pt>
                <c:pt idx="238">
                  <c:v>8.396111111111111</c:v>
                </c:pt>
                <c:pt idx="239">
                  <c:v>8.431388888888888</c:v>
                </c:pt>
                <c:pt idx="240">
                  <c:v>8.466666666666666</c:v>
                </c:pt>
                <c:pt idx="241">
                  <c:v>8.501944444444443</c:v>
                </c:pt>
                <c:pt idx="242">
                  <c:v>8.537222222222221</c:v>
                </c:pt>
                <c:pt idx="243">
                  <c:v>8.5725</c:v>
                </c:pt>
                <c:pt idx="244">
                  <c:v>8.607777777777777</c:v>
                </c:pt>
                <c:pt idx="245">
                  <c:v>8.643055555555556</c:v>
                </c:pt>
                <c:pt idx="246">
                  <c:v>8.678333333333333</c:v>
                </c:pt>
                <c:pt idx="247">
                  <c:v>8.71361111111111</c:v>
                </c:pt>
                <c:pt idx="248">
                  <c:v>8.748888888888889</c:v>
                </c:pt>
                <c:pt idx="249">
                  <c:v>8.784166666666665</c:v>
                </c:pt>
                <c:pt idx="250">
                  <c:v>8.819444444444444</c:v>
                </c:pt>
                <c:pt idx="251">
                  <c:v>8.85472222222222</c:v>
                </c:pt>
                <c:pt idx="252">
                  <c:v>8.889999999999998</c:v>
                </c:pt>
                <c:pt idx="253">
                  <c:v>8.925277777777778</c:v>
                </c:pt>
                <c:pt idx="254">
                  <c:v>8.960555555555554</c:v>
                </c:pt>
                <c:pt idx="255">
                  <c:v>8.995833333333333</c:v>
                </c:pt>
                <c:pt idx="256">
                  <c:v>9.031111111111111</c:v>
                </c:pt>
                <c:pt idx="257">
                  <c:v>9.066388888888887</c:v>
                </c:pt>
                <c:pt idx="258">
                  <c:v>9.101666666666666</c:v>
                </c:pt>
                <c:pt idx="259">
                  <c:v>9.136944444444443</c:v>
                </c:pt>
                <c:pt idx="260">
                  <c:v>9.172222222222222</c:v>
                </c:pt>
                <c:pt idx="261">
                  <c:v>9.2075</c:v>
                </c:pt>
                <c:pt idx="262">
                  <c:v>9.242777777777777</c:v>
                </c:pt>
                <c:pt idx="263">
                  <c:v>9.278055555555555</c:v>
                </c:pt>
                <c:pt idx="264">
                  <c:v>9.313333333333332</c:v>
                </c:pt>
                <c:pt idx="265">
                  <c:v>9.348611111111111</c:v>
                </c:pt>
                <c:pt idx="266">
                  <c:v>9.383888888888888</c:v>
                </c:pt>
                <c:pt idx="267">
                  <c:v>9.419166666666665</c:v>
                </c:pt>
                <c:pt idx="268">
                  <c:v>9.454444444444444</c:v>
                </c:pt>
                <c:pt idx="269">
                  <c:v>9.48972222222222</c:v>
                </c:pt>
                <c:pt idx="270">
                  <c:v>9.525</c:v>
                </c:pt>
                <c:pt idx="271">
                  <c:v>9.560277777777777</c:v>
                </c:pt>
                <c:pt idx="272">
                  <c:v>9.595555555555554</c:v>
                </c:pt>
                <c:pt idx="273">
                  <c:v>9.630833333333333</c:v>
                </c:pt>
                <c:pt idx="274">
                  <c:v>9.66611111111111</c:v>
                </c:pt>
                <c:pt idx="275">
                  <c:v>9.701388888888887</c:v>
                </c:pt>
                <c:pt idx="276">
                  <c:v>9.736666666666666</c:v>
                </c:pt>
                <c:pt idx="277">
                  <c:v>9.771944444444443</c:v>
                </c:pt>
                <c:pt idx="278">
                  <c:v>9.807222222222222</c:v>
                </c:pt>
                <c:pt idx="279">
                  <c:v>9.8425</c:v>
                </c:pt>
                <c:pt idx="280">
                  <c:v>9.877777777777776</c:v>
                </c:pt>
                <c:pt idx="281">
                  <c:v>9.913055555555555</c:v>
                </c:pt>
                <c:pt idx="282">
                  <c:v>9.948333333333332</c:v>
                </c:pt>
                <c:pt idx="283">
                  <c:v>9.983611111111111</c:v>
                </c:pt>
                <c:pt idx="284">
                  <c:v>10.01888888888889</c:v>
                </c:pt>
                <c:pt idx="285">
                  <c:v>10.05416666666667</c:v>
                </c:pt>
                <c:pt idx="286">
                  <c:v>10.08944444444444</c:v>
                </c:pt>
                <c:pt idx="287">
                  <c:v>10.12472222222222</c:v>
                </c:pt>
                <c:pt idx="288">
                  <c:v>10.16</c:v>
                </c:pt>
                <c:pt idx="289">
                  <c:v>10.19527777777778</c:v>
                </c:pt>
                <c:pt idx="290">
                  <c:v>10.23055555555555</c:v>
                </c:pt>
                <c:pt idx="291">
                  <c:v>10.26583333333333</c:v>
                </c:pt>
                <c:pt idx="292">
                  <c:v>10.30111111111111</c:v>
                </c:pt>
                <c:pt idx="293">
                  <c:v>10.33638888888889</c:v>
                </c:pt>
                <c:pt idx="294">
                  <c:v>10.37166666666667</c:v>
                </c:pt>
                <c:pt idx="295">
                  <c:v>10.40694444444444</c:v>
                </c:pt>
                <c:pt idx="296">
                  <c:v>10.44222222222222</c:v>
                </c:pt>
                <c:pt idx="297">
                  <c:v>10.4775</c:v>
                </c:pt>
                <c:pt idx="298">
                  <c:v>10.51277777777778</c:v>
                </c:pt>
                <c:pt idx="299">
                  <c:v>10.54805555555556</c:v>
                </c:pt>
                <c:pt idx="300">
                  <c:v>10.58333333333333</c:v>
                </c:pt>
                <c:pt idx="301">
                  <c:v>10.61861111111111</c:v>
                </c:pt>
                <c:pt idx="302">
                  <c:v>10.65388888888889</c:v>
                </c:pt>
                <c:pt idx="303">
                  <c:v>10.68916666666667</c:v>
                </c:pt>
                <c:pt idx="304">
                  <c:v>10.72444444444444</c:v>
                </c:pt>
                <c:pt idx="305">
                  <c:v>10.75972222222222</c:v>
                </c:pt>
                <c:pt idx="306">
                  <c:v>10.795</c:v>
                </c:pt>
                <c:pt idx="307">
                  <c:v>10.83027777777778</c:v>
                </c:pt>
                <c:pt idx="308">
                  <c:v>10.86555555555556</c:v>
                </c:pt>
                <c:pt idx="309">
                  <c:v>10.90083333333333</c:v>
                </c:pt>
                <c:pt idx="310">
                  <c:v>10.93611111111111</c:v>
                </c:pt>
                <c:pt idx="311">
                  <c:v>10.97138888888889</c:v>
                </c:pt>
                <c:pt idx="312">
                  <c:v>11.00666666666667</c:v>
                </c:pt>
                <c:pt idx="313">
                  <c:v>11.04194444444444</c:v>
                </c:pt>
                <c:pt idx="314">
                  <c:v>11.07722222222222</c:v>
                </c:pt>
                <c:pt idx="315">
                  <c:v>11.1125</c:v>
                </c:pt>
                <c:pt idx="316">
                  <c:v>11.14777777777778</c:v>
                </c:pt>
                <c:pt idx="317">
                  <c:v>11.18305555555555</c:v>
                </c:pt>
                <c:pt idx="318">
                  <c:v>11.21833333333333</c:v>
                </c:pt>
                <c:pt idx="319">
                  <c:v>11.25361111111111</c:v>
                </c:pt>
                <c:pt idx="320">
                  <c:v>11.28888888888889</c:v>
                </c:pt>
                <c:pt idx="321">
                  <c:v>11.32416666666667</c:v>
                </c:pt>
                <c:pt idx="322">
                  <c:v>11.35944444444444</c:v>
                </c:pt>
                <c:pt idx="323">
                  <c:v>11.39472222222222</c:v>
                </c:pt>
                <c:pt idx="324">
                  <c:v>11.43</c:v>
                </c:pt>
                <c:pt idx="325">
                  <c:v>11.46527777777778</c:v>
                </c:pt>
                <c:pt idx="326">
                  <c:v>11.50055555555556</c:v>
                </c:pt>
                <c:pt idx="327">
                  <c:v>11.53583333333333</c:v>
                </c:pt>
                <c:pt idx="328">
                  <c:v>11.57111111111111</c:v>
                </c:pt>
                <c:pt idx="329">
                  <c:v>11.60638888888889</c:v>
                </c:pt>
                <c:pt idx="330">
                  <c:v>11.64166666666667</c:v>
                </c:pt>
                <c:pt idx="331">
                  <c:v>11.67694444444444</c:v>
                </c:pt>
                <c:pt idx="332">
                  <c:v>11.71222222222222</c:v>
                </c:pt>
                <c:pt idx="333">
                  <c:v>11.7475</c:v>
                </c:pt>
                <c:pt idx="334">
                  <c:v>11.78277777777778</c:v>
                </c:pt>
                <c:pt idx="335">
                  <c:v>11.81805555555555</c:v>
                </c:pt>
                <c:pt idx="336">
                  <c:v>11.85333333333333</c:v>
                </c:pt>
                <c:pt idx="337">
                  <c:v>11.88861111111111</c:v>
                </c:pt>
                <c:pt idx="338">
                  <c:v>11.92388888888889</c:v>
                </c:pt>
                <c:pt idx="339">
                  <c:v>11.95916666666667</c:v>
                </c:pt>
                <c:pt idx="340">
                  <c:v>11.99444444444444</c:v>
                </c:pt>
                <c:pt idx="341">
                  <c:v>12.02972222222222</c:v>
                </c:pt>
                <c:pt idx="342">
                  <c:v>12.065</c:v>
                </c:pt>
                <c:pt idx="343">
                  <c:v>12.10027777777778</c:v>
                </c:pt>
                <c:pt idx="344">
                  <c:v>12.13555555555556</c:v>
                </c:pt>
                <c:pt idx="345">
                  <c:v>12.17083333333333</c:v>
                </c:pt>
                <c:pt idx="346">
                  <c:v>12.20611111111111</c:v>
                </c:pt>
                <c:pt idx="347">
                  <c:v>12.24138888888889</c:v>
                </c:pt>
                <c:pt idx="348">
                  <c:v>12.27666666666667</c:v>
                </c:pt>
                <c:pt idx="349">
                  <c:v>12.31194444444444</c:v>
                </c:pt>
                <c:pt idx="350">
                  <c:v>12.34722222222222</c:v>
                </c:pt>
                <c:pt idx="351">
                  <c:v>12.3825</c:v>
                </c:pt>
                <c:pt idx="352">
                  <c:v>12.41777777777778</c:v>
                </c:pt>
                <c:pt idx="353">
                  <c:v>12.45305555555555</c:v>
                </c:pt>
                <c:pt idx="354">
                  <c:v>12.48833333333333</c:v>
                </c:pt>
                <c:pt idx="355">
                  <c:v>12.52361111111111</c:v>
                </c:pt>
                <c:pt idx="356">
                  <c:v>12.55888888888889</c:v>
                </c:pt>
                <c:pt idx="357">
                  <c:v>12.59416666666667</c:v>
                </c:pt>
                <c:pt idx="358">
                  <c:v>12.62944444444444</c:v>
                </c:pt>
                <c:pt idx="359">
                  <c:v>12.66472222222222</c:v>
                </c:pt>
                <c:pt idx="360">
                  <c:v>12.7</c:v>
                </c:pt>
                <c:pt idx="361">
                  <c:v>12.73527777777778</c:v>
                </c:pt>
                <c:pt idx="362">
                  <c:v>12.77055555555556</c:v>
                </c:pt>
                <c:pt idx="363">
                  <c:v>12.80583333333333</c:v>
                </c:pt>
                <c:pt idx="364">
                  <c:v>12.84111111111111</c:v>
                </c:pt>
                <c:pt idx="365">
                  <c:v>12.87638888888889</c:v>
                </c:pt>
                <c:pt idx="366">
                  <c:v>12.91166666666667</c:v>
                </c:pt>
                <c:pt idx="367">
                  <c:v>12.94694444444444</c:v>
                </c:pt>
                <c:pt idx="368">
                  <c:v>12.98222222222222</c:v>
                </c:pt>
                <c:pt idx="369">
                  <c:v>13.0175</c:v>
                </c:pt>
                <c:pt idx="370">
                  <c:v>13.05277777777778</c:v>
                </c:pt>
                <c:pt idx="371">
                  <c:v>13.08805555555555</c:v>
                </c:pt>
                <c:pt idx="372">
                  <c:v>13.12333333333333</c:v>
                </c:pt>
                <c:pt idx="373">
                  <c:v>13.15861111111111</c:v>
                </c:pt>
                <c:pt idx="374">
                  <c:v>13.19388888888889</c:v>
                </c:pt>
                <c:pt idx="375">
                  <c:v>13.22916666666667</c:v>
                </c:pt>
                <c:pt idx="376">
                  <c:v>13.26444444444444</c:v>
                </c:pt>
                <c:pt idx="377">
                  <c:v>13.29972222222222</c:v>
                </c:pt>
                <c:pt idx="378">
                  <c:v>13.335</c:v>
                </c:pt>
                <c:pt idx="379">
                  <c:v>13.37027777777778</c:v>
                </c:pt>
                <c:pt idx="380">
                  <c:v>13.40555555555555</c:v>
                </c:pt>
                <c:pt idx="381">
                  <c:v>13.44083333333333</c:v>
                </c:pt>
                <c:pt idx="382">
                  <c:v>13.47611111111111</c:v>
                </c:pt>
                <c:pt idx="383">
                  <c:v>13.51138888888889</c:v>
                </c:pt>
                <c:pt idx="384">
                  <c:v>13.54666666666667</c:v>
                </c:pt>
                <c:pt idx="385">
                  <c:v>13.58194444444444</c:v>
                </c:pt>
                <c:pt idx="386">
                  <c:v>13.61722222222222</c:v>
                </c:pt>
                <c:pt idx="387">
                  <c:v>13.6525</c:v>
                </c:pt>
                <c:pt idx="388">
                  <c:v>13.68777777777778</c:v>
                </c:pt>
                <c:pt idx="389">
                  <c:v>13.72305555555555</c:v>
                </c:pt>
                <c:pt idx="390">
                  <c:v>13.75833333333333</c:v>
                </c:pt>
                <c:pt idx="391">
                  <c:v>13.79361111111111</c:v>
                </c:pt>
                <c:pt idx="392">
                  <c:v>13.82888888888889</c:v>
                </c:pt>
                <c:pt idx="393">
                  <c:v>13.86416666666667</c:v>
                </c:pt>
                <c:pt idx="394">
                  <c:v>13.89944444444444</c:v>
                </c:pt>
                <c:pt idx="395">
                  <c:v>13.93472222222222</c:v>
                </c:pt>
                <c:pt idx="396">
                  <c:v>13.97</c:v>
                </c:pt>
                <c:pt idx="397">
                  <c:v>14.00527777777778</c:v>
                </c:pt>
                <c:pt idx="398">
                  <c:v>14.04055555555555</c:v>
                </c:pt>
                <c:pt idx="399">
                  <c:v>14.07583333333333</c:v>
                </c:pt>
                <c:pt idx="400">
                  <c:v>14.11111111111111</c:v>
                </c:pt>
                <c:pt idx="401">
                  <c:v>14.14638888888889</c:v>
                </c:pt>
                <c:pt idx="402">
                  <c:v>14.18166666666667</c:v>
                </c:pt>
                <c:pt idx="403">
                  <c:v>14.21694444444444</c:v>
                </c:pt>
                <c:pt idx="404">
                  <c:v>14.25222222222222</c:v>
                </c:pt>
                <c:pt idx="405">
                  <c:v>14.2875</c:v>
                </c:pt>
                <c:pt idx="406">
                  <c:v>14.32277777777778</c:v>
                </c:pt>
                <c:pt idx="407">
                  <c:v>14.35805555555556</c:v>
                </c:pt>
                <c:pt idx="408">
                  <c:v>14.39333333333333</c:v>
                </c:pt>
                <c:pt idx="409">
                  <c:v>14.42861111111111</c:v>
                </c:pt>
                <c:pt idx="410">
                  <c:v>14.46388888888889</c:v>
                </c:pt>
                <c:pt idx="411">
                  <c:v>14.49916666666667</c:v>
                </c:pt>
                <c:pt idx="412">
                  <c:v>14.53444444444444</c:v>
                </c:pt>
                <c:pt idx="413">
                  <c:v>14.56972222222222</c:v>
                </c:pt>
                <c:pt idx="414">
                  <c:v>14.605</c:v>
                </c:pt>
                <c:pt idx="415">
                  <c:v>14.64027777777778</c:v>
                </c:pt>
                <c:pt idx="416">
                  <c:v>14.67555555555555</c:v>
                </c:pt>
                <c:pt idx="417">
                  <c:v>14.71083333333333</c:v>
                </c:pt>
                <c:pt idx="418">
                  <c:v>14.74611111111111</c:v>
                </c:pt>
                <c:pt idx="419">
                  <c:v>14.78138888888889</c:v>
                </c:pt>
                <c:pt idx="420">
                  <c:v>14.81666666666667</c:v>
                </c:pt>
                <c:pt idx="421">
                  <c:v>14.85194444444444</c:v>
                </c:pt>
                <c:pt idx="422">
                  <c:v>14.88722222222222</c:v>
                </c:pt>
                <c:pt idx="423">
                  <c:v>14.9225</c:v>
                </c:pt>
                <c:pt idx="424">
                  <c:v>14.95777777777778</c:v>
                </c:pt>
                <c:pt idx="425">
                  <c:v>14.99305555555556</c:v>
                </c:pt>
                <c:pt idx="426">
                  <c:v>15.02833333333333</c:v>
                </c:pt>
                <c:pt idx="427">
                  <c:v>15.06361111111111</c:v>
                </c:pt>
                <c:pt idx="428">
                  <c:v>15.09888888888889</c:v>
                </c:pt>
                <c:pt idx="429">
                  <c:v>15.13416666666667</c:v>
                </c:pt>
                <c:pt idx="430">
                  <c:v>15.16944444444444</c:v>
                </c:pt>
                <c:pt idx="431">
                  <c:v>15.20472222222222</c:v>
                </c:pt>
                <c:pt idx="432">
                  <c:v>15.24</c:v>
                </c:pt>
                <c:pt idx="433">
                  <c:v>15.27527777777778</c:v>
                </c:pt>
                <c:pt idx="434">
                  <c:v>15.31055555555555</c:v>
                </c:pt>
                <c:pt idx="435">
                  <c:v>15.34583333333333</c:v>
                </c:pt>
                <c:pt idx="436">
                  <c:v>15.38111111111111</c:v>
                </c:pt>
                <c:pt idx="437">
                  <c:v>15.41638888888889</c:v>
                </c:pt>
                <c:pt idx="438">
                  <c:v>15.45166666666667</c:v>
                </c:pt>
                <c:pt idx="439">
                  <c:v>15.48694444444444</c:v>
                </c:pt>
                <c:pt idx="440">
                  <c:v>15.52222222222222</c:v>
                </c:pt>
                <c:pt idx="441">
                  <c:v>15.5575</c:v>
                </c:pt>
                <c:pt idx="442">
                  <c:v>15.59277777777778</c:v>
                </c:pt>
                <c:pt idx="443">
                  <c:v>15.62805555555556</c:v>
                </c:pt>
                <c:pt idx="444">
                  <c:v>15.66333333333333</c:v>
                </c:pt>
                <c:pt idx="445">
                  <c:v>15.69861111111111</c:v>
                </c:pt>
                <c:pt idx="446">
                  <c:v>15.73388888888889</c:v>
                </c:pt>
                <c:pt idx="447">
                  <c:v>15.76916666666667</c:v>
                </c:pt>
                <c:pt idx="448">
                  <c:v>15.80444444444444</c:v>
                </c:pt>
                <c:pt idx="449">
                  <c:v>15.83972222222222</c:v>
                </c:pt>
                <c:pt idx="450">
                  <c:v>15.875</c:v>
                </c:pt>
                <c:pt idx="451">
                  <c:v>15.91027777777778</c:v>
                </c:pt>
                <c:pt idx="452">
                  <c:v>15.94555555555555</c:v>
                </c:pt>
                <c:pt idx="453">
                  <c:v>15.98083333333333</c:v>
                </c:pt>
                <c:pt idx="454">
                  <c:v>16.01611111111111</c:v>
                </c:pt>
                <c:pt idx="455">
                  <c:v>16.05138888888889</c:v>
                </c:pt>
                <c:pt idx="456">
                  <c:v>16.08666666666667</c:v>
                </c:pt>
                <c:pt idx="457">
                  <c:v>16.12194444444444</c:v>
                </c:pt>
                <c:pt idx="458">
                  <c:v>16.15722222222222</c:v>
                </c:pt>
                <c:pt idx="459">
                  <c:v>16.1925</c:v>
                </c:pt>
                <c:pt idx="460">
                  <c:v>16.22777777777778</c:v>
                </c:pt>
                <c:pt idx="461">
                  <c:v>16.26305555555555</c:v>
                </c:pt>
                <c:pt idx="462">
                  <c:v>16.29833333333333</c:v>
                </c:pt>
                <c:pt idx="463">
                  <c:v>16.33361111111111</c:v>
                </c:pt>
                <c:pt idx="464">
                  <c:v>16.36888888888889</c:v>
                </c:pt>
                <c:pt idx="465">
                  <c:v>16.40416666666666</c:v>
                </c:pt>
                <c:pt idx="466">
                  <c:v>16.43944444444444</c:v>
                </c:pt>
                <c:pt idx="467">
                  <c:v>16.47472222222222</c:v>
                </c:pt>
                <c:pt idx="468">
                  <c:v>16.51</c:v>
                </c:pt>
                <c:pt idx="469">
                  <c:v>16.54527777777778</c:v>
                </c:pt>
                <c:pt idx="470">
                  <c:v>16.58055555555556</c:v>
                </c:pt>
                <c:pt idx="471">
                  <c:v>16.61583333333333</c:v>
                </c:pt>
                <c:pt idx="472">
                  <c:v>16.65111111111111</c:v>
                </c:pt>
                <c:pt idx="473">
                  <c:v>16.68638888888889</c:v>
                </c:pt>
                <c:pt idx="474">
                  <c:v>16.72166666666667</c:v>
                </c:pt>
                <c:pt idx="475">
                  <c:v>16.75694444444444</c:v>
                </c:pt>
                <c:pt idx="476">
                  <c:v>16.79222222222222</c:v>
                </c:pt>
                <c:pt idx="477">
                  <c:v>16.8275</c:v>
                </c:pt>
                <c:pt idx="478">
                  <c:v>16.86277777777778</c:v>
                </c:pt>
                <c:pt idx="479">
                  <c:v>16.89805555555555</c:v>
                </c:pt>
                <c:pt idx="480">
                  <c:v>16.93333333333333</c:v>
                </c:pt>
                <c:pt idx="481">
                  <c:v>16.96861111111111</c:v>
                </c:pt>
                <c:pt idx="482">
                  <c:v>17.00388888888889</c:v>
                </c:pt>
                <c:pt idx="483">
                  <c:v>17.03916666666667</c:v>
                </c:pt>
                <c:pt idx="484">
                  <c:v>17.07444444444444</c:v>
                </c:pt>
                <c:pt idx="485">
                  <c:v>17.10972222222222</c:v>
                </c:pt>
                <c:pt idx="486">
                  <c:v>17.145</c:v>
                </c:pt>
                <c:pt idx="487">
                  <c:v>17.18027777777778</c:v>
                </c:pt>
                <c:pt idx="488">
                  <c:v>17.21555555555555</c:v>
                </c:pt>
                <c:pt idx="489">
                  <c:v>17.25083333333333</c:v>
                </c:pt>
                <c:pt idx="490">
                  <c:v>17.28611111111111</c:v>
                </c:pt>
                <c:pt idx="491">
                  <c:v>17.32138888888889</c:v>
                </c:pt>
                <c:pt idx="492">
                  <c:v>17.35666666666667</c:v>
                </c:pt>
                <c:pt idx="493">
                  <c:v>17.39194444444444</c:v>
                </c:pt>
                <c:pt idx="494">
                  <c:v>17.42722222222222</c:v>
                </c:pt>
                <c:pt idx="495">
                  <c:v>17.4625</c:v>
                </c:pt>
                <c:pt idx="496">
                  <c:v>17.49777777777778</c:v>
                </c:pt>
                <c:pt idx="497">
                  <c:v>17.53305555555556</c:v>
                </c:pt>
                <c:pt idx="498">
                  <c:v>17.56833333333333</c:v>
                </c:pt>
                <c:pt idx="499">
                  <c:v>17.60361111111111</c:v>
                </c:pt>
                <c:pt idx="500">
                  <c:v>17.63888888888889</c:v>
                </c:pt>
                <c:pt idx="501">
                  <c:v>17.67416666666666</c:v>
                </c:pt>
                <c:pt idx="502">
                  <c:v>17.70944444444444</c:v>
                </c:pt>
                <c:pt idx="503">
                  <c:v>17.74472222222222</c:v>
                </c:pt>
                <c:pt idx="504">
                  <c:v>17.78</c:v>
                </c:pt>
                <c:pt idx="505">
                  <c:v>17.81527777777778</c:v>
                </c:pt>
                <c:pt idx="506">
                  <c:v>17.85055555555556</c:v>
                </c:pt>
                <c:pt idx="507">
                  <c:v>17.88583333333333</c:v>
                </c:pt>
                <c:pt idx="508">
                  <c:v>17.92111111111111</c:v>
                </c:pt>
                <c:pt idx="509">
                  <c:v>17.95638888888889</c:v>
                </c:pt>
                <c:pt idx="510">
                  <c:v>17.99166666666667</c:v>
                </c:pt>
                <c:pt idx="511">
                  <c:v>18.02694444444444</c:v>
                </c:pt>
                <c:pt idx="512">
                  <c:v>18.06222222222222</c:v>
                </c:pt>
                <c:pt idx="513">
                  <c:v>18.0975</c:v>
                </c:pt>
                <c:pt idx="514">
                  <c:v>18.13277777777778</c:v>
                </c:pt>
                <c:pt idx="515">
                  <c:v>18.16805555555555</c:v>
                </c:pt>
                <c:pt idx="516">
                  <c:v>18.20333333333333</c:v>
                </c:pt>
                <c:pt idx="517">
                  <c:v>18.23861111111111</c:v>
                </c:pt>
                <c:pt idx="518">
                  <c:v>18.27388888888889</c:v>
                </c:pt>
                <c:pt idx="519">
                  <c:v>18.30916666666667</c:v>
                </c:pt>
                <c:pt idx="520">
                  <c:v>18.34444444444444</c:v>
                </c:pt>
                <c:pt idx="521">
                  <c:v>18.37972222222222</c:v>
                </c:pt>
                <c:pt idx="522">
                  <c:v>18.415</c:v>
                </c:pt>
                <c:pt idx="523">
                  <c:v>18.45027777777778</c:v>
                </c:pt>
                <c:pt idx="524">
                  <c:v>18.48555555555555</c:v>
                </c:pt>
                <c:pt idx="525">
                  <c:v>18.52083333333333</c:v>
                </c:pt>
                <c:pt idx="526">
                  <c:v>18.55611111111111</c:v>
                </c:pt>
                <c:pt idx="527">
                  <c:v>18.59138888888889</c:v>
                </c:pt>
                <c:pt idx="528">
                  <c:v>18.62666666666667</c:v>
                </c:pt>
                <c:pt idx="529">
                  <c:v>18.66194444444444</c:v>
                </c:pt>
                <c:pt idx="530">
                  <c:v>18.69722222222222</c:v>
                </c:pt>
                <c:pt idx="531">
                  <c:v>18.7325</c:v>
                </c:pt>
                <c:pt idx="532">
                  <c:v>18.76777777777778</c:v>
                </c:pt>
              </c:numCache>
            </c:numRef>
          </c:xVal>
          <c:yVal>
            <c:numRef>
              <c:f>'unif profiles 0Gy flat'!$O$6:$O$558</c:f>
              <c:numCache>
                <c:formatCode>0.00</c:formatCode>
                <c:ptCount val="553"/>
                <c:pt idx="0">
                  <c:v>0.0239671273892839</c:v>
                </c:pt>
                <c:pt idx="1">
                  <c:v>0.023899470868936</c:v>
                </c:pt>
                <c:pt idx="2">
                  <c:v>0.0251169972740417</c:v>
                </c:pt>
                <c:pt idx="3">
                  <c:v>0.0293807919128715</c:v>
                </c:pt>
                <c:pt idx="4">
                  <c:v>0.0260260656707469</c:v>
                </c:pt>
                <c:pt idx="5">
                  <c:v>0.0229750694903226</c:v>
                </c:pt>
                <c:pt idx="6">
                  <c:v>0.0250231380258628</c:v>
                </c:pt>
                <c:pt idx="7">
                  <c:v>0.0288167878729597</c:v>
                </c:pt>
                <c:pt idx="8">
                  <c:v>0.0278343525699505</c:v>
                </c:pt>
                <c:pt idx="9">
                  <c:v>0.0241802445933335</c:v>
                </c:pt>
                <c:pt idx="10">
                  <c:v>0.0296485958129455</c:v>
                </c:pt>
                <c:pt idx="11">
                  <c:v>0.0228832743770577</c:v>
                </c:pt>
                <c:pt idx="12">
                  <c:v>0.0264171065708276</c:v>
                </c:pt>
                <c:pt idx="13">
                  <c:v>0.0297921828348739</c:v>
                </c:pt>
                <c:pt idx="14">
                  <c:v>0.0231802359282911</c:v>
                </c:pt>
                <c:pt idx="15">
                  <c:v>0.0287080041789625</c:v>
                </c:pt>
                <c:pt idx="16">
                  <c:v>0.028315516359632</c:v>
                </c:pt>
                <c:pt idx="17">
                  <c:v>0.0247494352059601</c:v>
                </c:pt>
                <c:pt idx="18">
                  <c:v>0.0302748183344121</c:v>
                </c:pt>
                <c:pt idx="19">
                  <c:v>0.0242188174007953</c:v>
                </c:pt>
                <c:pt idx="20">
                  <c:v>0.0217167790425101</c:v>
                </c:pt>
                <c:pt idx="21">
                  <c:v>0.0240599546886204</c:v>
                </c:pt>
                <c:pt idx="22">
                  <c:v>0.0237527264743713</c:v>
                </c:pt>
                <c:pt idx="23">
                  <c:v>0.0228078161856748</c:v>
                </c:pt>
                <c:pt idx="24">
                  <c:v>0.0200355508008734</c:v>
                </c:pt>
                <c:pt idx="25">
                  <c:v>0.0206880274054559</c:v>
                </c:pt>
                <c:pt idx="26">
                  <c:v>0.023072422818073</c:v>
                </c:pt>
                <c:pt idx="27">
                  <c:v>0.0243973083973881</c:v>
                </c:pt>
                <c:pt idx="28">
                  <c:v>0.0259724059877953</c:v>
                </c:pt>
                <c:pt idx="29">
                  <c:v>0.0252573041048625</c:v>
                </c:pt>
                <c:pt idx="30">
                  <c:v>0.0207046684470922</c:v>
                </c:pt>
                <c:pt idx="31">
                  <c:v>0.0255830907696426</c:v>
                </c:pt>
                <c:pt idx="32">
                  <c:v>0.026806917375803</c:v>
                </c:pt>
                <c:pt idx="33">
                  <c:v>0.0251961434629364</c:v>
                </c:pt>
                <c:pt idx="34">
                  <c:v>0.0225840722382999</c:v>
                </c:pt>
                <c:pt idx="35">
                  <c:v>0.0271565375862708</c:v>
                </c:pt>
                <c:pt idx="36">
                  <c:v>0.0309101005425525</c:v>
                </c:pt>
                <c:pt idx="37">
                  <c:v>0.0306604887697994</c:v>
                </c:pt>
                <c:pt idx="38">
                  <c:v>0.0244198661271402</c:v>
                </c:pt>
                <c:pt idx="39">
                  <c:v>0.0322646669604154</c:v>
                </c:pt>
                <c:pt idx="40">
                  <c:v>0.0245699307810825</c:v>
                </c:pt>
                <c:pt idx="41">
                  <c:v>0.0212091886083114</c:v>
                </c:pt>
                <c:pt idx="42">
                  <c:v>0.0316538788894989</c:v>
                </c:pt>
                <c:pt idx="43">
                  <c:v>0.0233351053043571</c:v>
                </c:pt>
                <c:pt idx="44">
                  <c:v>0.0252828155337097</c:v>
                </c:pt>
                <c:pt idx="45">
                  <c:v>0.0309064922583819</c:v>
                </c:pt>
                <c:pt idx="46">
                  <c:v>0.0311131593896059</c:v>
                </c:pt>
                <c:pt idx="47">
                  <c:v>0.032123193766318</c:v>
                </c:pt>
                <c:pt idx="48">
                  <c:v>0.0322915841463121</c:v>
                </c:pt>
                <c:pt idx="49">
                  <c:v>0.0264678331610368</c:v>
                </c:pt>
                <c:pt idx="50">
                  <c:v>0.0232530948664835</c:v>
                </c:pt>
                <c:pt idx="51">
                  <c:v>0.0223992172606509</c:v>
                </c:pt>
                <c:pt idx="52">
                  <c:v>0.0223525164216554</c:v>
                </c:pt>
                <c:pt idx="53">
                  <c:v>0.0243234255058362</c:v>
                </c:pt>
                <c:pt idx="54">
                  <c:v>0.0260725283085201</c:v>
                </c:pt>
                <c:pt idx="55">
                  <c:v>0.0261075396265546</c:v>
                </c:pt>
                <c:pt idx="56">
                  <c:v>0.0277518232432223</c:v>
                </c:pt>
                <c:pt idx="57">
                  <c:v>0.0242093375715564</c:v>
                </c:pt>
                <c:pt idx="58">
                  <c:v>0.0239919680598697</c:v>
                </c:pt>
                <c:pt idx="59">
                  <c:v>0.0224090147829794</c:v>
                </c:pt>
                <c:pt idx="60">
                  <c:v>0.0246699803678818</c:v>
                </c:pt>
                <c:pt idx="61">
                  <c:v>0.0310334423067058</c:v>
                </c:pt>
                <c:pt idx="62">
                  <c:v>0.0279499650576276</c:v>
                </c:pt>
                <c:pt idx="63">
                  <c:v>0.0214393014744956</c:v>
                </c:pt>
                <c:pt idx="64">
                  <c:v>0.024956098500545</c:v>
                </c:pt>
                <c:pt idx="65">
                  <c:v>0.0262920957613177</c:v>
                </c:pt>
                <c:pt idx="66">
                  <c:v>0.0263212205930881</c:v>
                </c:pt>
                <c:pt idx="67">
                  <c:v>0.0223773363071671</c:v>
                </c:pt>
                <c:pt idx="68">
                  <c:v>0.0202573680649758</c:v>
                </c:pt>
                <c:pt idx="69">
                  <c:v>0.0198776846518678</c:v>
                </c:pt>
                <c:pt idx="70">
                  <c:v>0.0245774506677607</c:v>
                </c:pt>
                <c:pt idx="71">
                  <c:v>0.0243767124396745</c:v>
                </c:pt>
                <c:pt idx="72">
                  <c:v>0.0257810101222931</c:v>
                </c:pt>
                <c:pt idx="73">
                  <c:v>0.0258035840320416</c:v>
                </c:pt>
                <c:pt idx="74">
                  <c:v>0.0237069732665982</c:v>
                </c:pt>
                <c:pt idx="75">
                  <c:v>0.0209066564652862</c:v>
                </c:pt>
                <c:pt idx="76">
                  <c:v>0.0268966079092148</c:v>
                </c:pt>
                <c:pt idx="77">
                  <c:v>0.029111386524594</c:v>
                </c:pt>
                <c:pt idx="78">
                  <c:v>0.0273264601551881</c:v>
                </c:pt>
                <c:pt idx="79">
                  <c:v>0.0274590690795877</c:v>
                </c:pt>
                <c:pt idx="80">
                  <c:v>0.0303699169893608</c:v>
                </c:pt>
                <c:pt idx="81">
                  <c:v>0.0283453269093417</c:v>
                </c:pt>
                <c:pt idx="82">
                  <c:v>0.0273670604388294</c:v>
                </c:pt>
                <c:pt idx="83">
                  <c:v>0.0249871653080862</c:v>
                </c:pt>
                <c:pt idx="84">
                  <c:v>0.0213377873067646</c:v>
                </c:pt>
                <c:pt idx="85">
                  <c:v>0.0248622470775746</c:v>
                </c:pt>
                <c:pt idx="86">
                  <c:v>0.0227898503847594</c:v>
                </c:pt>
                <c:pt idx="87">
                  <c:v>0.0217928475144591</c:v>
                </c:pt>
                <c:pt idx="88">
                  <c:v>0.0263919074054288</c:v>
                </c:pt>
                <c:pt idx="89">
                  <c:v>0.0317122908969556</c:v>
                </c:pt>
                <c:pt idx="90">
                  <c:v>0.0240024273852772</c:v>
                </c:pt>
                <c:pt idx="91">
                  <c:v>0.022623593004218</c:v>
                </c:pt>
                <c:pt idx="92">
                  <c:v>0.0214007842156598</c:v>
                </c:pt>
                <c:pt idx="93">
                  <c:v>0.0225840722382999</c:v>
                </c:pt>
                <c:pt idx="94">
                  <c:v>0.0209259100629797</c:v>
                </c:pt>
                <c:pt idx="95">
                  <c:v>0.0230175384585944</c:v>
                </c:pt>
                <c:pt idx="96">
                  <c:v>0.0264629240779239</c:v>
                </c:pt>
                <c:pt idx="97">
                  <c:v>0.0252962255225562</c:v>
                </c:pt>
                <c:pt idx="98">
                  <c:v>0.0203898181918394</c:v>
                </c:pt>
                <c:pt idx="99">
                  <c:v>0.0199849930853198</c:v>
                </c:pt>
                <c:pt idx="100">
                  <c:v>0.0224687807470967</c:v>
                </c:pt>
                <c:pt idx="101">
                  <c:v>0.0244895025217575</c:v>
                </c:pt>
                <c:pt idx="102">
                  <c:v>0.0249711413133209</c:v>
                </c:pt>
                <c:pt idx="103">
                  <c:v>0.0253207562310842</c:v>
                </c:pt>
                <c:pt idx="104">
                  <c:v>0.0267463622551065</c:v>
                </c:pt>
                <c:pt idx="105">
                  <c:v>0.0258932279606383</c:v>
                </c:pt>
                <c:pt idx="106">
                  <c:v>0.0308425283389853</c:v>
                </c:pt>
                <c:pt idx="107">
                  <c:v>0.0299347969459607</c:v>
                </c:pt>
                <c:pt idx="108">
                  <c:v>0.0270953167413035</c:v>
                </c:pt>
                <c:pt idx="109">
                  <c:v>0.0328782749285352</c:v>
                </c:pt>
                <c:pt idx="110">
                  <c:v>0.0209108987669047</c:v>
                </c:pt>
                <c:pt idx="111">
                  <c:v>0.0315554356799494</c:v>
                </c:pt>
                <c:pt idx="112">
                  <c:v>0.0249914165943368</c:v>
                </c:pt>
                <c:pt idx="113">
                  <c:v>0.0257267029572317</c:v>
                </c:pt>
                <c:pt idx="114">
                  <c:v>0.0262289389278631</c:v>
                </c:pt>
                <c:pt idx="115">
                  <c:v>0.0253583705897573</c:v>
                </c:pt>
                <c:pt idx="116">
                  <c:v>0.0237086072910482</c:v>
                </c:pt>
                <c:pt idx="117">
                  <c:v>0.0254031816956823</c:v>
                </c:pt>
                <c:pt idx="118">
                  <c:v>0.0239854310102849</c:v>
                </c:pt>
                <c:pt idx="119">
                  <c:v>0.0228796810629048</c:v>
                </c:pt>
                <c:pt idx="120">
                  <c:v>0.0219724201886744</c:v>
                </c:pt>
                <c:pt idx="121">
                  <c:v>0.025937397120694</c:v>
                </c:pt>
                <c:pt idx="122">
                  <c:v>0.0239399991275797</c:v>
                </c:pt>
                <c:pt idx="123">
                  <c:v>0.0177285346896663</c:v>
                </c:pt>
                <c:pt idx="124">
                  <c:v>0.021862389129585</c:v>
                </c:pt>
                <c:pt idx="125">
                  <c:v>0.0234553500190726</c:v>
                </c:pt>
                <c:pt idx="126">
                  <c:v>0.0197605980715738</c:v>
                </c:pt>
                <c:pt idx="127">
                  <c:v>0.0207823285409563</c:v>
                </c:pt>
                <c:pt idx="128">
                  <c:v>0.0233667995152711</c:v>
                </c:pt>
                <c:pt idx="129">
                  <c:v>0.0282752237104935</c:v>
                </c:pt>
                <c:pt idx="130">
                  <c:v>0.0269722261581209</c:v>
                </c:pt>
                <c:pt idx="131">
                  <c:v>0.0269925224693153</c:v>
                </c:pt>
                <c:pt idx="132">
                  <c:v>0.0256992228053288</c:v>
                </c:pt>
                <c:pt idx="133">
                  <c:v>0.0250035164603117</c:v>
                </c:pt>
                <c:pt idx="134">
                  <c:v>0.0261078668381294</c:v>
                </c:pt>
                <c:pt idx="135">
                  <c:v>0.0261805091807297</c:v>
                </c:pt>
                <c:pt idx="136">
                  <c:v>0.0235994574995102</c:v>
                </c:pt>
                <c:pt idx="137">
                  <c:v>0.0262220670654489</c:v>
                </c:pt>
                <c:pt idx="138">
                  <c:v>0.0298111974415129</c:v>
                </c:pt>
                <c:pt idx="139">
                  <c:v>0.0287460122432068</c:v>
                </c:pt>
                <c:pt idx="140">
                  <c:v>0.0298046406594659</c:v>
                </c:pt>
                <c:pt idx="141">
                  <c:v>0.0260434072286828</c:v>
                </c:pt>
                <c:pt idx="142">
                  <c:v>0.0269299974202108</c:v>
                </c:pt>
                <c:pt idx="143">
                  <c:v>0.0264792877368491</c:v>
                </c:pt>
                <c:pt idx="144">
                  <c:v>0.0283479476390109</c:v>
                </c:pt>
                <c:pt idx="145">
                  <c:v>0.0287633782456109</c:v>
                </c:pt>
                <c:pt idx="146">
                  <c:v>0.0299518457739625</c:v>
                </c:pt>
                <c:pt idx="147">
                  <c:v>0.0318202593097241</c:v>
                </c:pt>
                <c:pt idx="148">
                  <c:v>0.0286185571167699</c:v>
                </c:pt>
                <c:pt idx="149">
                  <c:v>0.0270102000754844</c:v>
                </c:pt>
                <c:pt idx="150">
                  <c:v>0.0260335912333582</c:v>
                </c:pt>
                <c:pt idx="151">
                  <c:v>0.0277374137224395</c:v>
                </c:pt>
                <c:pt idx="152">
                  <c:v>0.02760183849644</c:v>
                </c:pt>
                <c:pt idx="153">
                  <c:v>0.0279840278470376</c:v>
                </c:pt>
                <c:pt idx="154">
                  <c:v>0.0273752460832912</c:v>
                </c:pt>
                <c:pt idx="155">
                  <c:v>0.0236684106913483</c:v>
                </c:pt>
                <c:pt idx="156">
                  <c:v>0.031232577138506</c:v>
                </c:pt>
                <c:pt idx="157">
                  <c:v>0.0249858572218931</c:v>
                </c:pt>
                <c:pt idx="158">
                  <c:v>0.022633718289446</c:v>
                </c:pt>
                <c:pt idx="159">
                  <c:v>0.0269902309396248</c:v>
                </c:pt>
                <c:pt idx="160">
                  <c:v>0.0285097845857978</c:v>
                </c:pt>
                <c:pt idx="161">
                  <c:v>0.0306234269584036</c:v>
                </c:pt>
                <c:pt idx="162">
                  <c:v>0.0273192569682221</c:v>
                </c:pt>
                <c:pt idx="163">
                  <c:v>0.0245777776200202</c:v>
                </c:pt>
                <c:pt idx="164">
                  <c:v>0.0300466006554849</c:v>
                </c:pt>
                <c:pt idx="165">
                  <c:v>0.0246928682573624</c:v>
                </c:pt>
                <c:pt idx="166">
                  <c:v>0.0268304852875731</c:v>
                </c:pt>
                <c:pt idx="167">
                  <c:v>0.0237102413168815</c:v>
                </c:pt>
                <c:pt idx="168">
                  <c:v>0.0259396874010003</c:v>
                </c:pt>
                <c:pt idx="169">
                  <c:v>0.0242292779560795</c:v>
                </c:pt>
                <c:pt idx="170">
                  <c:v>0.0239413065049372</c:v>
                </c:pt>
                <c:pt idx="171">
                  <c:v>0.0215923988650286</c:v>
                </c:pt>
                <c:pt idx="172">
                  <c:v>0.0224883765483681</c:v>
                </c:pt>
                <c:pt idx="173">
                  <c:v>0.0227284412743978</c:v>
                </c:pt>
                <c:pt idx="174">
                  <c:v>0.0261749463821661</c:v>
                </c:pt>
                <c:pt idx="175">
                  <c:v>0.0251778283537112</c:v>
                </c:pt>
                <c:pt idx="176">
                  <c:v>0.0293765309513247</c:v>
                </c:pt>
                <c:pt idx="177">
                  <c:v>0.027811099902777</c:v>
                </c:pt>
                <c:pt idx="178">
                  <c:v>0.0285196131772207</c:v>
                </c:pt>
                <c:pt idx="179">
                  <c:v>0.0256279070934733</c:v>
                </c:pt>
                <c:pt idx="180">
                  <c:v>0.0251568970131459</c:v>
                </c:pt>
                <c:pt idx="181">
                  <c:v>0.0217572614608761</c:v>
                </c:pt>
                <c:pt idx="182">
                  <c:v>0.0257885347295415</c:v>
                </c:pt>
                <c:pt idx="183">
                  <c:v>0.0288482445408049</c:v>
                </c:pt>
                <c:pt idx="184">
                  <c:v>0.0222382184401582</c:v>
                </c:pt>
                <c:pt idx="185">
                  <c:v>0.0297862817881027</c:v>
                </c:pt>
                <c:pt idx="186">
                  <c:v>0.031191895538313</c:v>
                </c:pt>
                <c:pt idx="187">
                  <c:v>0.0266157660547028</c:v>
                </c:pt>
                <c:pt idx="188">
                  <c:v>0.0268056080558066</c:v>
                </c:pt>
                <c:pt idx="189">
                  <c:v>0.0261975248993775</c:v>
                </c:pt>
                <c:pt idx="190">
                  <c:v>0.0277885025085687</c:v>
                </c:pt>
                <c:pt idx="191">
                  <c:v>0.028594312106482</c:v>
                </c:pt>
                <c:pt idx="192">
                  <c:v>0.029208394355468</c:v>
                </c:pt>
                <c:pt idx="193">
                  <c:v>0.0284016733808969</c:v>
                </c:pt>
                <c:pt idx="194">
                  <c:v>0.0278854439206664</c:v>
                </c:pt>
                <c:pt idx="195">
                  <c:v>0.02714278728094</c:v>
                </c:pt>
                <c:pt idx="196">
                  <c:v>0.0255801466680077</c:v>
                </c:pt>
                <c:pt idx="197">
                  <c:v>0.0256877728575069</c:v>
                </c:pt>
                <c:pt idx="198">
                  <c:v>0.0253521559929868</c:v>
                </c:pt>
                <c:pt idx="199">
                  <c:v>0.0255650991075638</c:v>
                </c:pt>
                <c:pt idx="200">
                  <c:v>0.0259688069161008</c:v>
                </c:pt>
                <c:pt idx="201">
                  <c:v>0.0255049100389368</c:v>
                </c:pt>
                <c:pt idx="202">
                  <c:v>0.029025197842699</c:v>
                </c:pt>
                <c:pt idx="203">
                  <c:v>0.0274852645121641</c:v>
                </c:pt>
                <c:pt idx="204">
                  <c:v>0.024332905895645</c:v>
                </c:pt>
                <c:pt idx="205">
                  <c:v>0.025943940785921</c:v>
                </c:pt>
                <c:pt idx="206">
                  <c:v>0.0283538442937683</c:v>
                </c:pt>
                <c:pt idx="207">
                  <c:v>0.022414566734394</c:v>
                </c:pt>
                <c:pt idx="208">
                  <c:v>0.0243616742602111</c:v>
                </c:pt>
                <c:pt idx="209">
                  <c:v>0.0286794986215626</c:v>
                </c:pt>
                <c:pt idx="210">
                  <c:v>0.0262652620355812</c:v>
                </c:pt>
                <c:pt idx="211">
                  <c:v>0.0222228703699998</c:v>
                </c:pt>
                <c:pt idx="212">
                  <c:v>0.0311433412008499</c:v>
                </c:pt>
                <c:pt idx="213">
                  <c:v>0.0274043872592342</c:v>
                </c:pt>
                <c:pt idx="214">
                  <c:v>0.0284013457803813</c:v>
                </c:pt>
                <c:pt idx="215">
                  <c:v>0.0305522571542145</c:v>
                </c:pt>
                <c:pt idx="216">
                  <c:v>0.0272658887382176</c:v>
                </c:pt>
                <c:pt idx="217">
                  <c:v>0.024337809563824</c:v>
                </c:pt>
                <c:pt idx="218">
                  <c:v>0.024508791920629</c:v>
                </c:pt>
                <c:pt idx="219">
                  <c:v>0.0236958619370462</c:v>
                </c:pt>
                <c:pt idx="220">
                  <c:v>0.0241887436202641</c:v>
                </c:pt>
                <c:pt idx="221">
                  <c:v>0.0249711413133209</c:v>
                </c:pt>
                <c:pt idx="222">
                  <c:v>0.0255062184769912</c:v>
                </c:pt>
                <c:pt idx="223">
                  <c:v>0.027964048638093</c:v>
                </c:pt>
                <c:pt idx="224">
                  <c:v>0.0252438943864579</c:v>
                </c:pt>
                <c:pt idx="225">
                  <c:v>0.0276630754029501</c:v>
                </c:pt>
                <c:pt idx="226">
                  <c:v>0.0306391699418991</c:v>
                </c:pt>
                <c:pt idx="227">
                  <c:v>0.0263922346652095</c:v>
                </c:pt>
                <c:pt idx="228">
                  <c:v>0.0298528335267592</c:v>
                </c:pt>
                <c:pt idx="229">
                  <c:v>0.0272324934182087</c:v>
                </c:pt>
                <c:pt idx="230">
                  <c:v>0.0282660515175745</c:v>
                </c:pt>
                <c:pt idx="231">
                  <c:v>0.0273588748290674</c:v>
                </c:pt>
                <c:pt idx="232">
                  <c:v>0.0233628785537352</c:v>
                </c:pt>
                <c:pt idx="233">
                  <c:v>0.0252399696084535</c:v>
                </c:pt>
                <c:pt idx="234">
                  <c:v>0.0229430550400931</c:v>
                </c:pt>
                <c:pt idx="235">
                  <c:v>0.0300623389404522</c:v>
                </c:pt>
                <c:pt idx="236">
                  <c:v>0.0292129826843337</c:v>
                </c:pt>
                <c:pt idx="237">
                  <c:v>0.0270851680187407</c:v>
                </c:pt>
                <c:pt idx="238">
                  <c:v>0.0302521921022749</c:v>
                </c:pt>
                <c:pt idx="239">
                  <c:v>0.0277243142513925</c:v>
                </c:pt>
                <c:pt idx="240">
                  <c:v>0.0275094956036805</c:v>
                </c:pt>
                <c:pt idx="241">
                  <c:v>0.0258307385051584</c:v>
                </c:pt>
                <c:pt idx="242">
                  <c:v>0.0283047060541857</c:v>
                </c:pt>
                <c:pt idx="243">
                  <c:v>0.0284694878838434</c:v>
                </c:pt>
                <c:pt idx="244">
                  <c:v>0.0250473382314791</c:v>
                </c:pt>
                <c:pt idx="245">
                  <c:v>0.0256599661241523</c:v>
                </c:pt>
                <c:pt idx="246">
                  <c:v>0.0307539664068077</c:v>
                </c:pt>
                <c:pt idx="247">
                  <c:v>0.0290114342267569</c:v>
                </c:pt>
                <c:pt idx="248">
                  <c:v>0.030168903617267</c:v>
                </c:pt>
                <c:pt idx="249">
                  <c:v>0.028025952104918</c:v>
                </c:pt>
                <c:pt idx="250">
                  <c:v>0.023269758059651</c:v>
                </c:pt>
                <c:pt idx="251">
                  <c:v>0.031988295095891</c:v>
                </c:pt>
                <c:pt idx="252">
                  <c:v>0.0314254983193343</c:v>
                </c:pt>
                <c:pt idx="253">
                  <c:v>0.0293096678624476</c:v>
                </c:pt>
                <c:pt idx="254">
                  <c:v>0.0265935099392029</c:v>
                </c:pt>
                <c:pt idx="255">
                  <c:v>0.0346824707990652</c:v>
                </c:pt>
                <c:pt idx="256">
                  <c:v>0.0296918674907456</c:v>
                </c:pt>
                <c:pt idx="257">
                  <c:v>0.0222489948177325</c:v>
                </c:pt>
                <c:pt idx="258">
                  <c:v>0.0267637102847531</c:v>
                </c:pt>
                <c:pt idx="259">
                  <c:v>0.0239164664866469</c:v>
                </c:pt>
                <c:pt idx="260">
                  <c:v>0.0230080645307926</c:v>
                </c:pt>
                <c:pt idx="261">
                  <c:v>0.0249446529606812</c:v>
                </c:pt>
                <c:pt idx="262">
                  <c:v>0.0257496033826907</c:v>
                </c:pt>
                <c:pt idx="263">
                  <c:v>0.0216181883212094</c:v>
                </c:pt>
                <c:pt idx="264">
                  <c:v>0.0244836176587966</c:v>
                </c:pt>
                <c:pt idx="265">
                  <c:v>0.0236974959520841</c:v>
                </c:pt>
                <c:pt idx="266">
                  <c:v>0.0226281657070926</c:v>
                </c:pt>
                <c:pt idx="267">
                  <c:v>0.025978622581984</c:v>
                </c:pt>
                <c:pt idx="268">
                  <c:v>0.0245199079329845</c:v>
                </c:pt>
                <c:pt idx="269">
                  <c:v>0.0246291098118991</c:v>
                </c:pt>
                <c:pt idx="270">
                  <c:v>0.0260892158668842</c:v>
                </c:pt>
                <c:pt idx="271">
                  <c:v>0.0296876058430917</c:v>
                </c:pt>
                <c:pt idx="272">
                  <c:v>0.0316355024431489</c:v>
                </c:pt>
                <c:pt idx="273">
                  <c:v>0.0279529127752731</c:v>
                </c:pt>
                <c:pt idx="274">
                  <c:v>0.0279941812947273</c:v>
                </c:pt>
                <c:pt idx="275">
                  <c:v>0.026183454198224</c:v>
                </c:pt>
                <c:pt idx="276">
                  <c:v>0.0234788770356569</c:v>
                </c:pt>
                <c:pt idx="277">
                  <c:v>0.0262050511304683</c:v>
                </c:pt>
                <c:pt idx="278">
                  <c:v>0.0307500304151227</c:v>
                </c:pt>
                <c:pt idx="279">
                  <c:v>0.0191889654806787</c:v>
                </c:pt>
                <c:pt idx="280">
                  <c:v>0.0205911206642977</c:v>
                </c:pt>
                <c:pt idx="281">
                  <c:v>0.0201399322156899</c:v>
                </c:pt>
                <c:pt idx="282">
                  <c:v>0.020343818470864</c:v>
                </c:pt>
                <c:pt idx="283">
                  <c:v>0.0213733656189023</c:v>
                </c:pt>
                <c:pt idx="284">
                  <c:v>0.020022177340651</c:v>
                </c:pt>
                <c:pt idx="285">
                  <c:v>0.0252877216163814</c:v>
                </c:pt>
                <c:pt idx="286">
                  <c:v>0.0247523780405716</c:v>
                </c:pt>
                <c:pt idx="287">
                  <c:v>0.0240207313411855</c:v>
                </c:pt>
                <c:pt idx="288">
                  <c:v>0.0249194730119342</c:v>
                </c:pt>
                <c:pt idx="289">
                  <c:v>0.027512770098828</c:v>
                </c:pt>
                <c:pt idx="290">
                  <c:v>0.0280020420650837</c:v>
                </c:pt>
                <c:pt idx="291">
                  <c:v>0.0303413869014757</c:v>
                </c:pt>
                <c:pt idx="292">
                  <c:v>0.0287637059075343</c:v>
                </c:pt>
                <c:pt idx="293">
                  <c:v>0.0269948140017253</c:v>
                </c:pt>
                <c:pt idx="294">
                  <c:v>0.0319013216253055</c:v>
                </c:pt>
                <c:pt idx="295">
                  <c:v>0.0301026688807857</c:v>
                </c:pt>
                <c:pt idx="296">
                  <c:v>0.024161939124026</c:v>
                </c:pt>
                <c:pt idx="297">
                  <c:v>0.023761223618147</c:v>
                </c:pt>
                <c:pt idx="298">
                  <c:v>0.0305811183257063</c:v>
                </c:pt>
                <c:pt idx="299">
                  <c:v>0.0278864264598884</c:v>
                </c:pt>
                <c:pt idx="300">
                  <c:v>0.0259799313412063</c:v>
                </c:pt>
                <c:pt idx="301">
                  <c:v>0.0259125313951412</c:v>
                </c:pt>
                <c:pt idx="302">
                  <c:v>0.0261939254079246</c:v>
                </c:pt>
                <c:pt idx="303">
                  <c:v>0.0294102911351679</c:v>
                </c:pt>
                <c:pt idx="304">
                  <c:v>0.0288960858717719</c:v>
                </c:pt>
                <c:pt idx="305">
                  <c:v>0.0298092304045627</c:v>
                </c:pt>
                <c:pt idx="306">
                  <c:v>0.027912627690212</c:v>
                </c:pt>
                <c:pt idx="307">
                  <c:v>0.0288665945002795</c:v>
                </c:pt>
                <c:pt idx="308">
                  <c:v>0.029926600447582</c:v>
                </c:pt>
                <c:pt idx="309">
                  <c:v>0.0210012946433178</c:v>
                </c:pt>
                <c:pt idx="310">
                  <c:v>0.0239399991275797</c:v>
                </c:pt>
                <c:pt idx="311">
                  <c:v>0.0296226988329695</c:v>
                </c:pt>
                <c:pt idx="312">
                  <c:v>0.0331055135843696</c:v>
                </c:pt>
                <c:pt idx="313">
                  <c:v>0.0301472623150412</c:v>
                </c:pt>
                <c:pt idx="314">
                  <c:v>0.0281229054371055</c:v>
                </c:pt>
                <c:pt idx="315">
                  <c:v>0.0307969348374395</c:v>
                </c:pt>
                <c:pt idx="316">
                  <c:v>0.0341264466475502</c:v>
                </c:pt>
                <c:pt idx="317">
                  <c:v>0.0344833090274763</c:v>
                </c:pt>
                <c:pt idx="318">
                  <c:v>0.0281006319436736</c:v>
                </c:pt>
                <c:pt idx="319">
                  <c:v>0.026428888111651</c:v>
                </c:pt>
                <c:pt idx="320">
                  <c:v>0.0299639767624078</c:v>
                </c:pt>
                <c:pt idx="321">
                  <c:v>0.0246791354910965</c:v>
                </c:pt>
                <c:pt idx="322">
                  <c:v>0.0259213652346393</c:v>
                </c:pt>
                <c:pt idx="323">
                  <c:v>0.0279457072511944</c:v>
                </c:pt>
                <c:pt idx="324">
                  <c:v>0.0287925403744458</c:v>
                </c:pt>
                <c:pt idx="325">
                  <c:v>0.0238586166312045</c:v>
                </c:pt>
                <c:pt idx="326">
                  <c:v>0.0209046984830734</c:v>
                </c:pt>
                <c:pt idx="327">
                  <c:v>0.0271401681862646</c:v>
                </c:pt>
                <c:pt idx="328">
                  <c:v>0.0286870345326138</c:v>
                </c:pt>
                <c:pt idx="329">
                  <c:v>0.0258592020376649</c:v>
                </c:pt>
                <c:pt idx="330">
                  <c:v>0.0313060686512698</c:v>
                </c:pt>
                <c:pt idx="331">
                  <c:v>0.0316049848021227</c:v>
                </c:pt>
                <c:pt idx="332">
                  <c:v>0.0253851917106345</c:v>
                </c:pt>
                <c:pt idx="333">
                  <c:v>0.0277819525886618</c:v>
                </c:pt>
                <c:pt idx="334">
                  <c:v>0.0250977017945075</c:v>
                </c:pt>
                <c:pt idx="335">
                  <c:v>0.0260990321450762</c:v>
                </c:pt>
                <c:pt idx="336">
                  <c:v>0.0276313105619907</c:v>
                </c:pt>
                <c:pt idx="337">
                  <c:v>0.0265417981909035</c:v>
                </c:pt>
                <c:pt idx="338">
                  <c:v>0.028309947406846</c:v>
                </c:pt>
                <c:pt idx="339">
                  <c:v>0.0260731827198564</c:v>
                </c:pt>
                <c:pt idx="340">
                  <c:v>0.0238082853998098</c:v>
                </c:pt>
                <c:pt idx="341">
                  <c:v>0.0245228504175627</c:v>
                </c:pt>
                <c:pt idx="342">
                  <c:v>0.0231965717737372</c:v>
                </c:pt>
                <c:pt idx="343">
                  <c:v>0.0272416607034427</c:v>
                </c:pt>
                <c:pt idx="344">
                  <c:v>0.0289190239164374</c:v>
                </c:pt>
                <c:pt idx="345">
                  <c:v>0.0280036797296019</c:v>
                </c:pt>
                <c:pt idx="346">
                  <c:v>0.0273546183257043</c:v>
                </c:pt>
                <c:pt idx="347">
                  <c:v>0.027381794623845</c:v>
                </c:pt>
                <c:pt idx="348">
                  <c:v>0.0212532506480869</c:v>
                </c:pt>
                <c:pt idx="349">
                  <c:v>0.0236095879087883</c:v>
                </c:pt>
                <c:pt idx="350">
                  <c:v>0.023898817194322</c:v>
                </c:pt>
                <c:pt idx="351">
                  <c:v>0.0243394441226536</c:v>
                </c:pt>
                <c:pt idx="352">
                  <c:v>0.0219799299557177</c:v>
                </c:pt>
                <c:pt idx="353">
                  <c:v>0.0217448554681492</c:v>
                </c:pt>
                <c:pt idx="354">
                  <c:v>0.0214063332648275</c:v>
                </c:pt>
                <c:pt idx="355">
                  <c:v>0.0241138880934169</c:v>
                </c:pt>
                <c:pt idx="356">
                  <c:v>0.023397840742073</c:v>
                </c:pt>
                <c:pt idx="357">
                  <c:v>0.026301258582365</c:v>
                </c:pt>
                <c:pt idx="358">
                  <c:v>0.0249583876166639</c:v>
                </c:pt>
                <c:pt idx="359">
                  <c:v>0.0274223960709747</c:v>
                </c:pt>
                <c:pt idx="360">
                  <c:v>0.0265771453120811</c:v>
                </c:pt>
                <c:pt idx="361">
                  <c:v>0.0287581356623958</c:v>
                </c:pt>
                <c:pt idx="362">
                  <c:v>0.0299679111533937</c:v>
                </c:pt>
                <c:pt idx="363">
                  <c:v>0.0227989965897684</c:v>
                </c:pt>
                <c:pt idx="364">
                  <c:v>0.0233507889725044</c:v>
                </c:pt>
                <c:pt idx="365">
                  <c:v>0.0260865982011302</c:v>
                </c:pt>
                <c:pt idx="366">
                  <c:v>0.0247278545559424</c:v>
                </c:pt>
                <c:pt idx="367">
                  <c:v>0.0231586728241426</c:v>
                </c:pt>
                <c:pt idx="368">
                  <c:v>0.023879533892841</c:v>
                </c:pt>
                <c:pt idx="369">
                  <c:v>0.0261837814226671</c:v>
                </c:pt>
                <c:pt idx="370">
                  <c:v>0.0292562446065454</c:v>
                </c:pt>
                <c:pt idx="371">
                  <c:v>0.0301551318514441</c:v>
                </c:pt>
                <c:pt idx="372">
                  <c:v>0.0232449266871137</c:v>
                </c:pt>
                <c:pt idx="373">
                  <c:v>0.0279964740161094</c:v>
                </c:pt>
                <c:pt idx="374">
                  <c:v>0.0310990528350978</c:v>
                </c:pt>
                <c:pt idx="375">
                  <c:v>0.032806365367156</c:v>
                </c:pt>
                <c:pt idx="376">
                  <c:v>0.0252376801583036</c:v>
                </c:pt>
                <c:pt idx="377">
                  <c:v>0.0269758271009897</c:v>
                </c:pt>
                <c:pt idx="378">
                  <c:v>0.0261418971447651</c:v>
                </c:pt>
                <c:pt idx="379">
                  <c:v>0.0297843147765167</c:v>
                </c:pt>
                <c:pt idx="380">
                  <c:v>0.0317539679587209</c:v>
                </c:pt>
                <c:pt idx="381">
                  <c:v>0.0298957819248184</c:v>
                </c:pt>
                <c:pt idx="382">
                  <c:v>0.0230361597626549</c:v>
                </c:pt>
                <c:pt idx="383">
                  <c:v>0.0225589230816499</c:v>
                </c:pt>
                <c:pt idx="384">
                  <c:v>0.0231077064453071</c:v>
                </c:pt>
                <c:pt idx="385">
                  <c:v>0.0269335982843217</c:v>
                </c:pt>
                <c:pt idx="386">
                  <c:v>0.0289216454245995</c:v>
                </c:pt>
                <c:pt idx="387">
                  <c:v>0.0310796974976211</c:v>
                </c:pt>
                <c:pt idx="388">
                  <c:v>0.0325361537978361</c:v>
                </c:pt>
                <c:pt idx="389">
                  <c:v>0.0304214033862946</c:v>
                </c:pt>
                <c:pt idx="390">
                  <c:v>0.0318786763448018</c:v>
                </c:pt>
                <c:pt idx="391">
                  <c:v>0.0335048878273123</c:v>
                </c:pt>
                <c:pt idx="392">
                  <c:v>0.031183365633956</c:v>
                </c:pt>
                <c:pt idx="393">
                  <c:v>0.0284727640070774</c:v>
                </c:pt>
                <c:pt idx="394">
                  <c:v>0.0285776028846394</c:v>
                </c:pt>
                <c:pt idx="395">
                  <c:v>0.0258212507542632</c:v>
                </c:pt>
                <c:pt idx="396">
                  <c:v>0.0245790854296124</c:v>
                </c:pt>
                <c:pt idx="397">
                  <c:v>0.0325318858742771</c:v>
                </c:pt>
                <c:pt idx="398">
                  <c:v>0.0306886955804382</c:v>
                </c:pt>
                <c:pt idx="399">
                  <c:v>0.0259324893863311</c:v>
                </c:pt>
                <c:pt idx="400">
                  <c:v>0.0260790724318611</c:v>
                </c:pt>
                <c:pt idx="401">
                  <c:v>0.0256429551436006</c:v>
                </c:pt>
                <c:pt idx="402">
                  <c:v>0.0243705010035145</c:v>
                </c:pt>
                <c:pt idx="403">
                  <c:v>0.0312368421945672</c:v>
                </c:pt>
                <c:pt idx="404">
                  <c:v>0.0288013873994473</c:v>
                </c:pt>
                <c:pt idx="405">
                  <c:v>0.0266360586189211</c:v>
                </c:pt>
                <c:pt idx="406">
                  <c:v>0.026114411081275</c:v>
                </c:pt>
                <c:pt idx="407">
                  <c:v>0.0299816815849345</c:v>
                </c:pt>
                <c:pt idx="408">
                  <c:v>0.029818409927465</c:v>
                </c:pt>
                <c:pt idx="409">
                  <c:v>0.0289553976599532</c:v>
                </c:pt>
                <c:pt idx="410">
                  <c:v>0.0287066935693963</c:v>
                </c:pt>
                <c:pt idx="411">
                  <c:v>0.0281337147250258</c:v>
                </c:pt>
                <c:pt idx="412">
                  <c:v>0.0255497245474094</c:v>
                </c:pt>
                <c:pt idx="413">
                  <c:v>0.0255788381798339</c:v>
                </c:pt>
                <c:pt idx="414">
                  <c:v>0.0250277164198653</c:v>
                </c:pt>
                <c:pt idx="415">
                  <c:v>0.032740368534113</c:v>
                </c:pt>
                <c:pt idx="416">
                  <c:v>0.0277308639758091</c:v>
                </c:pt>
                <c:pt idx="417">
                  <c:v>0.0301390649153683</c:v>
                </c:pt>
                <c:pt idx="418">
                  <c:v>0.026910356461459</c:v>
                </c:pt>
                <c:pt idx="419">
                  <c:v>0.0307936547708882</c:v>
                </c:pt>
                <c:pt idx="420">
                  <c:v>0.0281582815134738</c:v>
                </c:pt>
                <c:pt idx="421">
                  <c:v>0.0295879515317488</c:v>
                </c:pt>
                <c:pt idx="422">
                  <c:v>0.0320821651941046</c:v>
                </c:pt>
                <c:pt idx="423">
                  <c:v>0.0239605904238673</c:v>
                </c:pt>
                <c:pt idx="424">
                  <c:v>0.0306372020619485</c:v>
                </c:pt>
                <c:pt idx="425">
                  <c:v>0.032632348727804</c:v>
                </c:pt>
                <c:pt idx="426">
                  <c:v>0.033568939890467</c:v>
                </c:pt>
                <c:pt idx="427">
                  <c:v>0.02815762639506</c:v>
                </c:pt>
                <c:pt idx="428">
                  <c:v>0.0281310942860355</c:v>
                </c:pt>
                <c:pt idx="429">
                  <c:v>0.0260473336407898</c:v>
                </c:pt>
                <c:pt idx="430">
                  <c:v>0.0252958984485492</c:v>
                </c:pt>
                <c:pt idx="431">
                  <c:v>0.0327531737136533</c:v>
                </c:pt>
                <c:pt idx="432">
                  <c:v>0.0289262330724438</c:v>
                </c:pt>
                <c:pt idx="433">
                  <c:v>0.0254352369937338</c:v>
                </c:pt>
                <c:pt idx="434">
                  <c:v>0.0270841858871305</c:v>
                </c:pt>
                <c:pt idx="435">
                  <c:v>0.0257005313751186</c:v>
                </c:pt>
                <c:pt idx="436">
                  <c:v>0.0229254146517337</c:v>
                </c:pt>
                <c:pt idx="437">
                  <c:v>0.0243649434196893</c:v>
                </c:pt>
                <c:pt idx="438">
                  <c:v>0.0273349730471559</c:v>
                </c:pt>
                <c:pt idx="439">
                  <c:v>0.0241655348275049</c:v>
                </c:pt>
                <c:pt idx="440">
                  <c:v>0.0219965821521861</c:v>
                </c:pt>
                <c:pt idx="441">
                  <c:v>0.0275016368379815</c:v>
                </c:pt>
                <c:pt idx="442">
                  <c:v>0.0272328208205037</c:v>
                </c:pt>
                <c:pt idx="443">
                  <c:v>0.0247383178712646</c:v>
                </c:pt>
                <c:pt idx="444">
                  <c:v>0.0306352341840017</c:v>
                </c:pt>
                <c:pt idx="445">
                  <c:v>0.0320710055730844</c:v>
                </c:pt>
                <c:pt idx="446">
                  <c:v>0.0268786040007507</c:v>
                </c:pt>
                <c:pt idx="447">
                  <c:v>0.0215839112713518</c:v>
                </c:pt>
                <c:pt idx="448">
                  <c:v>0.0259269273024714</c:v>
                </c:pt>
                <c:pt idx="449">
                  <c:v>0.0276918934426629</c:v>
                </c:pt>
                <c:pt idx="450">
                  <c:v>0.028567118740813</c:v>
                </c:pt>
                <c:pt idx="451">
                  <c:v>0.0233292239616776</c:v>
                </c:pt>
                <c:pt idx="452">
                  <c:v>0.0254185550885118</c:v>
                </c:pt>
                <c:pt idx="453">
                  <c:v>0.0283227232635448</c:v>
                </c:pt>
                <c:pt idx="454">
                  <c:v>0.0267237773180056</c:v>
                </c:pt>
                <c:pt idx="455">
                  <c:v>0.0247412606889212</c:v>
                </c:pt>
                <c:pt idx="456">
                  <c:v>0.0263431463181538</c:v>
                </c:pt>
                <c:pt idx="457">
                  <c:v>0.025905333481739</c:v>
                </c:pt>
                <c:pt idx="458">
                  <c:v>0.0296492514371969</c:v>
                </c:pt>
                <c:pt idx="459">
                  <c:v>0.0306404818629788</c:v>
                </c:pt>
                <c:pt idx="460">
                  <c:v>0.0274505556405131</c:v>
                </c:pt>
                <c:pt idx="461">
                  <c:v>0.0246291098118991</c:v>
                </c:pt>
                <c:pt idx="462">
                  <c:v>0.0259645534763853</c:v>
                </c:pt>
                <c:pt idx="463">
                  <c:v>0.024594125303631</c:v>
                </c:pt>
                <c:pt idx="464">
                  <c:v>0.029536815130669</c:v>
                </c:pt>
                <c:pt idx="465">
                  <c:v>0.026973862949502</c:v>
                </c:pt>
                <c:pt idx="466">
                  <c:v>0.0239501313252721</c:v>
                </c:pt>
                <c:pt idx="467">
                  <c:v>0.0239674542381363</c:v>
                </c:pt>
                <c:pt idx="468">
                  <c:v>0.0264881241703416</c:v>
                </c:pt>
                <c:pt idx="469">
                  <c:v>0.0259746963096408</c:v>
                </c:pt>
                <c:pt idx="470">
                  <c:v>0.0237716816926348</c:v>
                </c:pt>
                <c:pt idx="471">
                  <c:v>0.0280639467497465</c:v>
                </c:pt>
                <c:pt idx="472">
                  <c:v>0.0291428479900619</c:v>
                </c:pt>
                <c:pt idx="473">
                  <c:v>0.0257201600284342</c:v>
                </c:pt>
                <c:pt idx="474">
                  <c:v>0.0287928680413159</c:v>
                </c:pt>
                <c:pt idx="475">
                  <c:v>0.0247507431319001</c:v>
                </c:pt>
                <c:pt idx="476">
                  <c:v>0.026408270462396</c:v>
                </c:pt>
                <c:pt idx="477">
                  <c:v>0.0265532532055874</c:v>
                </c:pt>
                <c:pt idx="478">
                  <c:v>0.0284078978012499</c:v>
                </c:pt>
                <c:pt idx="479">
                  <c:v>0.0241106193592984</c:v>
                </c:pt>
                <c:pt idx="480">
                  <c:v>0.02769451328578</c:v>
                </c:pt>
                <c:pt idx="481">
                  <c:v>0.0251457773308084</c:v>
                </c:pt>
                <c:pt idx="482">
                  <c:v>0.0267169036939374</c:v>
                </c:pt>
                <c:pt idx="483">
                  <c:v>0.0289488437817069</c:v>
                </c:pt>
                <c:pt idx="484">
                  <c:v>0.0287453569254188</c:v>
                </c:pt>
                <c:pt idx="485">
                  <c:v>0.0298102139227878</c:v>
                </c:pt>
                <c:pt idx="486">
                  <c:v>0.0290065186734001</c:v>
                </c:pt>
                <c:pt idx="487">
                  <c:v>0.0294971525720946</c:v>
                </c:pt>
                <c:pt idx="488">
                  <c:v>0.0278982169695441</c:v>
                </c:pt>
                <c:pt idx="489">
                  <c:v>0.0290736989852638</c:v>
                </c:pt>
                <c:pt idx="490">
                  <c:v>0.025805874153578</c:v>
                </c:pt>
                <c:pt idx="491">
                  <c:v>0.0274315642578324</c:v>
                </c:pt>
                <c:pt idx="492">
                  <c:v>0.0235461920292055</c:v>
                </c:pt>
                <c:pt idx="493">
                  <c:v>0.0269741903079446</c:v>
                </c:pt>
                <c:pt idx="494">
                  <c:v>0.0239893532373778</c:v>
                </c:pt>
                <c:pt idx="495">
                  <c:v>0.0196940673626229</c:v>
                </c:pt>
                <c:pt idx="496">
                  <c:v>0.0233501354837862</c:v>
                </c:pt>
                <c:pt idx="497">
                  <c:v>0.0247759208790321</c:v>
                </c:pt>
                <c:pt idx="498">
                  <c:v>0.0279479999150309</c:v>
                </c:pt>
                <c:pt idx="499">
                  <c:v>0.0326842237479212</c:v>
                </c:pt>
                <c:pt idx="500">
                  <c:v>0.0309245337466</c:v>
                </c:pt>
                <c:pt idx="501">
                  <c:v>0.0272989572222491</c:v>
                </c:pt>
                <c:pt idx="502">
                  <c:v>0.0225589230816499</c:v>
                </c:pt>
                <c:pt idx="503">
                  <c:v>0.0270854953960553</c:v>
                </c:pt>
                <c:pt idx="504">
                  <c:v>0.0273195843852285</c:v>
                </c:pt>
                <c:pt idx="505">
                  <c:v>0.0212539034266164</c:v>
                </c:pt>
                <c:pt idx="506">
                  <c:v>0.0214526847699892</c:v>
                </c:pt>
                <c:pt idx="507">
                  <c:v>0.0203040181797105</c:v>
                </c:pt>
                <c:pt idx="508">
                  <c:v>0.0228979743683055</c:v>
                </c:pt>
                <c:pt idx="509">
                  <c:v>0.0268504527712796</c:v>
                </c:pt>
                <c:pt idx="510">
                  <c:v>0.0288282563904429</c:v>
                </c:pt>
                <c:pt idx="511">
                  <c:v>0.0320132391528562</c:v>
                </c:pt>
                <c:pt idx="512">
                  <c:v>0.0338517797478706</c:v>
                </c:pt>
                <c:pt idx="513">
                  <c:v>0.0313155833817729</c:v>
                </c:pt>
                <c:pt idx="514">
                  <c:v>0.0294368408203516</c:v>
                </c:pt>
                <c:pt idx="515">
                  <c:v>0.0273071425780125</c:v>
                </c:pt>
                <c:pt idx="516">
                  <c:v>0.0296525295617904</c:v>
                </c:pt>
                <c:pt idx="517">
                  <c:v>0.0260316280402835</c:v>
                </c:pt>
                <c:pt idx="518">
                  <c:v>0.0273444682401647</c:v>
                </c:pt>
                <c:pt idx="519">
                  <c:v>0.0265002334226718</c:v>
                </c:pt>
                <c:pt idx="520">
                  <c:v>0.0268412873432826</c:v>
                </c:pt>
                <c:pt idx="521">
                  <c:v>0.0269741903079446</c:v>
                </c:pt>
                <c:pt idx="522">
                  <c:v>0.0258840670762166</c:v>
                </c:pt>
                <c:pt idx="523">
                  <c:v>0.0237252744194927</c:v>
                </c:pt>
                <c:pt idx="524">
                  <c:v>0.0238785533911354</c:v>
                </c:pt>
                <c:pt idx="525">
                  <c:v>0.0286205229417527</c:v>
                </c:pt>
                <c:pt idx="526">
                  <c:v>0.0242773318605973</c:v>
                </c:pt>
                <c:pt idx="527">
                  <c:v>0.0222809977485312</c:v>
                </c:pt>
                <c:pt idx="528">
                  <c:v>0.0340732186752581</c:v>
                </c:pt>
                <c:pt idx="529">
                  <c:v>0.0412646826793526</c:v>
                </c:pt>
                <c:pt idx="530">
                  <c:v>0.0248998525004049</c:v>
                </c:pt>
                <c:pt idx="531">
                  <c:v>0.0237069732665982</c:v>
                </c:pt>
                <c:pt idx="532">
                  <c:v>0.023875938722357</c:v>
                </c:pt>
              </c:numCache>
            </c:numRef>
          </c:yVal>
          <c:smooth val="0"/>
        </c:ser>
        <c:dLbls>
          <c:showLegendKey val="0"/>
          <c:showVal val="0"/>
          <c:showCatName val="0"/>
          <c:showSerName val="0"/>
          <c:showPercent val="0"/>
          <c:showBubbleSize val="0"/>
        </c:dLbls>
        <c:axId val="2103198168"/>
        <c:axId val="2103203576"/>
      </c:scatterChart>
      <c:valAx>
        <c:axId val="2103198168"/>
        <c:scaling>
          <c:orientation val="minMax"/>
        </c:scaling>
        <c:delete val="0"/>
        <c:axPos val="b"/>
        <c:title>
          <c:tx>
            <c:rich>
              <a:bodyPr/>
              <a:lstStyle/>
              <a:p>
                <a:pPr>
                  <a:defRPr/>
                </a:pPr>
                <a:r>
                  <a:rPr lang="en-GB"/>
                  <a:t>cm</a:t>
                </a:r>
              </a:p>
            </c:rich>
          </c:tx>
          <c:overlay val="0"/>
        </c:title>
        <c:numFmt formatCode="0.00" sourceLinked="1"/>
        <c:majorTickMark val="out"/>
        <c:minorTickMark val="none"/>
        <c:tickLblPos val="nextTo"/>
        <c:crossAx val="2103203576"/>
        <c:crosses val="autoZero"/>
        <c:crossBetween val="midCat"/>
      </c:valAx>
      <c:valAx>
        <c:axId val="2103203576"/>
        <c:scaling>
          <c:orientation val="minMax"/>
          <c:max val="0.1"/>
          <c:min val="-0.1"/>
        </c:scaling>
        <c:delete val="0"/>
        <c:axPos val="l"/>
        <c:majorGridlines/>
        <c:title>
          <c:tx>
            <c:rich>
              <a:bodyPr rot="-5400000" vert="horz"/>
              <a:lstStyle/>
              <a:p>
                <a:pPr>
                  <a:defRPr/>
                </a:pPr>
                <a:r>
                  <a:rPr lang="en-GB"/>
                  <a:t>Gy</a:t>
                </a:r>
              </a:p>
            </c:rich>
          </c:tx>
          <c:overlay val="0"/>
        </c:title>
        <c:numFmt formatCode="0.00" sourceLinked="1"/>
        <c:majorTickMark val="out"/>
        <c:minorTickMark val="none"/>
        <c:tickLblPos val="nextTo"/>
        <c:crossAx val="2103198168"/>
        <c:crosses val="autoZero"/>
        <c:crossBetween val="midCat"/>
      </c:valAx>
    </c:plotArea>
    <c:legend>
      <c:legendPos val="r"/>
      <c:overlay val="0"/>
    </c:legend>
    <c:plotVisOnly val="1"/>
    <c:dispBlanksAs val="gap"/>
    <c:showDLblsOverMax val="0"/>
  </c:chart>
  <c:printSettings>
    <c:headerFooter/>
    <c:pageMargins b="0.75" l="0.7" r="0.7" t="0.75" header="0.3" footer="0.3"/>
    <c:pageSetup paperSize="9" orientation="landscape"/>
  </c:printSettings>
</c:chartSpace>
</file>

<file path=xl/charts/chart7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Film</a:t>
            </a:r>
            <a:r>
              <a:rPr lang="en-GB" baseline="0"/>
              <a:t> in portrait; profiles along length; unirradiated film</a:t>
            </a:r>
            <a:endParaRPr lang="en-GB"/>
          </a:p>
        </c:rich>
      </c:tx>
      <c:overlay val="0"/>
    </c:title>
    <c:autoTitleDeleted val="0"/>
    <c:plotArea>
      <c:layout/>
      <c:scatterChart>
        <c:scatterStyle val="lineMarker"/>
        <c:varyColors val="0"/>
        <c:ser>
          <c:idx val="0"/>
          <c:order val="0"/>
          <c:tx>
            <c:strRef>
              <c:f>'unif profiles 0Gy flat'!$Q$5</c:f>
              <c:strCache>
                <c:ptCount val="1"/>
                <c:pt idx="0">
                  <c:v>centre, down</c:v>
                </c:pt>
              </c:strCache>
            </c:strRef>
          </c:tx>
          <c:spPr>
            <a:ln w="28575">
              <a:noFill/>
            </a:ln>
          </c:spPr>
          <c:marker>
            <c:symbol val="diamond"/>
            <c:size val="2"/>
          </c:marker>
          <c:xVal>
            <c:numRef>
              <c:f>'unif profiles 0Gy flat'!$R$6:$R$660</c:f>
              <c:numCache>
                <c:formatCode>0.00</c:formatCode>
                <c:ptCount val="655"/>
                <c:pt idx="0">
                  <c:v>0.0</c:v>
                </c:pt>
                <c:pt idx="1">
                  <c:v>0.0352777777777778</c:v>
                </c:pt>
                <c:pt idx="2">
                  <c:v>0.0705555555555555</c:v>
                </c:pt>
                <c:pt idx="3">
                  <c:v>0.105833333333333</c:v>
                </c:pt>
                <c:pt idx="4">
                  <c:v>0.141111111111111</c:v>
                </c:pt>
                <c:pt idx="5">
                  <c:v>0.176388888888889</c:v>
                </c:pt>
                <c:pt idx="6">
                  <c:v>0.211666666666667</c:v>
                </c:pt>
                <c:pt idx="7">
                  <c:v>0.246944444444444</c:v>
                </c:pt>
                <c:pt idx="8">
                  <c:v>0.282222222222222</c:v>
                </c:pt>
                <c:pt idx="9">
                  <c:v>0.3175</c:v>
                </c:pt>
                <c:pt idx="10">
                  <c:v>0.352777777777778</c:v>
                </c:pt>
                <c:pt idx="11">
                  <c:v>0.388055555555555</c:v>
                </c:pt>
                <c:pt idx="12">
                  <c:v>0.423333333333333</c:v>
                </c:pt>
                <c:pt idx="13">
                  <c:v>0.458611111111111</c:v>
                </c:pt>
                <c:pt idx="14">
                  <c:v>0.493888888888889</c:v>
                </c:pt>
                <c:pt idx="15">
                  <c:v>0.529166666666667</c:v>
                </c:pt>
                <c:pt idx="16">
                  <c:v>0.564444444444444</c:v>
                </c:pt>
                <c:pt idx="17">
                  <c:v>0.599722222222222</c:v>
                </c:pt>
                <c:pt idx="18">
                  <c:v>0.635</c:v>
                </c:pt>
                <c:pt idx="19">
                  <c:v>0.670277777777778</c:v>
                </c:pt>
                <c:pt idx="20">
                  <c:v>0.705555555555555</c:v>
                </c:pt>
                <c:pt idx="21">
                  <c:v>0.740833333333333</c:v>
                </c:pt>
                <c:pt idx="22">
                  <c:v>0.776111111111111</c:v>
                </c:pt>
                <c:pt idx="23">
                  <c:v>0.811388888888889</c:v>
                </c:pt>
                <c:pt idx="24">
                  <c:v>0.846666666666667</c:v>
                </c:pt>
                <c:pt idx="25">
                  <c:v>0.881944444444444</c:v>
                </c:pt>
                <c:pt idx="26">
                  <c:v>0.917222222222222</c:v>
                </c:pt>
                <c:pt idx="27">
                  <c:v>0.9525</c:v>
                </c:pt>
                <c:pt idx="28">
                  <c:v>0.987777777777778</c:v>
                </c:pt>
                <c:pt idx="29">
                  <c:v>1.023055555555556</c:v>
                </c:pt>
                <c:pt idx="30">
                  <c:v>1.058333333333333</c:v>
                </c:pt>
                <c:pt idx="31">
                  <c:v>1.093611111111111</c:v>
                </c:pt>
                <c:pt idx="32">
                  <c:v>1.128888888888889</c:v>
                </c:pt>
                <c:pt idx="33">
                  <c:v>1.164166666666667</c:v>
                </c:pt>
                <c:pt idx="34">
                  <c:v>1.199444444444444</c:v>
                </c:pt>
                <c:pt idx="35">
                  <c:v>1.234722222222222</c:v>
                </c:pt>
                <c:pt idx="36">
                  <c:v>1.27</c:v>
                </c:pt>
                <c:pt idx="37">
                  <c:v>1.305277777777778</c:v>
                </c:pt>
                <c:pt idx="38">
                  <c:v>1.340555555555555</c:v>
                </c:pt>
                <c:pt idx="39">
                  <c:v>1.375833333333333</c:v>
                </c:pt>
                <c:pt idx="40">
                  <c:v>1.411111111111111</c:v>
                </c:pt>
                <c:pt idx="41">
                  <c:v>1.446388888888889</c:v>
                </c:pt>
                <c:pt idx="42">
                  <c:v>1.481666666666667</c:v>
                </c:pt>
                <c:pt idx="43">
                  <c:v>1.516944444444444</c:v>
                </c:pt>
                <c:pt idx="44">
                  <c:v>1.552222222222222</c:v>
                </c:pt>
                <c:pt idx="45">
                  <c:v>1.5875</c:v>
                </c:pt>
                <c:pt idx="46">
                  <c:v>1.622777777777778</c:v>
                </c:pt>
                <c:pt idx="47">
                  <c:v>1.658055555555555</c:v>
                </c:pt>
                <c:pt idx="48">
                  <c:v>1.693333333333333</c:v>
                </c:pt>
                <c:pt idx="49">
                  <c:v>1.728611111111111</c:v>
                </c:pt>
                <c:pt idx="50">
                  <c:v>1.763888888888889</c:v>
                </c:pt>
                <c:pt idx="51">
                  <c:v>1.799166666666666</c:v>
                </c:pt>
                <c:pt idx="52">
                  <c:v>1.834444444444444</c:v>
                </c:pt>
                <c:pt idx="53">
                  <c:v>1.869722222222222</c:v>
                </c:pt>
                <c:pt idx="54">
                  <c:v>1.905</c:v>
                </c:pt>
                <c:pt idx="55">
                  <c:v>1.940277777777778</c:v>
                </c:pt>
                <c:pt idx="56">
                  <c:v>1.975555555555555</c:v>
                </c:pt>
                <c:pt idx="57">
                  <c:v>2.010833333333333</c:v>
                </c:pt>
                <c:pt idx="58">
                  <c:v>2.046111111111111</c:v>
                </c:pt>
                <c:pt idx="59">
                  <c:v>2.081388888888889</c:v>
                </c:pt>
                <c:pt idx="60">
                  <c:v>2.116666666666667</c:v>
                </c:pt>
                <c:pt idx="61">
                  <c:v>2.151944444444444</c:v>
                </c:pt>
                <c:pt idx="62">
                  <c:v>2.187222222222222</c:v>
                </c:pt>
                <c:pt idx="63">
                  <c:v>2.2225</c:v>
                </c:pt>
                <c:pt idx="64">
                  <c:v>2.257777777777777</c:v>
                </c:pt>
                <c:pt idx="65">
                  <c:v>2.293055555555556</c:v>
                </c:pt>
                <c:pt idx="66">
                  <c:v>2.328333333333333</c:v>
                </c:pt>
                <c:pt idx="67">
                  <c:v>2.363611111111111</c:v>
                </c:pt>
                <c:pt idx="68">
                  <c:v>2.398888888888889</c:v>
                </c:pt>
                <c:pt idx="69">
                  <c:v>2.434166666666667</c:v>
                </c:pt>
                <c:pt idx="70">
                  <c:v>2.469444444444444</c:v>
                </c:pt>
                <c:pt idx="71">
                  <c:v>2.504722222222222</c:v>
                </c:pt>
                <c:pt idx="72">
                  <c:v>2.54</c:v>
                </c:pt>
                <c:pt idx="73">
                  <c:v>2.575277777777777</c:v>
                </c:pt>
                <c:pt idx="74">
                  <c:v>2.610555555555555</c:v>
                </c:pt>
                <c:pt idx="75">
                  <c:v>2.645833333333333</c:v>
                </c:pt>
                <c:pt idx="76">
                  <c:v>2.681111111111111</c:v>
                </c:pt>
                <c:pt idx="77">
                  <c:v>2.716388888888889</c:v>
                </c:pt>
                <c:pt idx="78">
                  <c:v>2.751666666666666</c:v>
                </c:pt>
                <c:pt idx="79">
                  <c:v>2.786944444444444</c:v>
                </c:pt>
                <c:pt idx="80">
                  <c:v>2.822222222222222</c:v>
                </c:pt>
                <c:pt idx="81">
                  <c:v>2.8575</c:v>
                </c:pt>
                <c:pt idx="82">
                  <c:v>2.892777777777777</c:v>
                </c:pt>
                <c:pt idx="83">
                  <c:v>2.928055555555555</c:v>
                </c:pt>
                <c:pt idx="84">
                  <c:v>2.963333333333333</c:v>
                </c:pt>
                <c:pt idx="85">
                  <c:v>2.998611111111111</c:v>
                </c:pt>
                <c:pt idx="86">
                  <c:v>3.033888888888889</c:v>
                </c:pt>
                <c:pt idx="87">
                  <c:v>3.069166666666666</c:v>
                </c:pt>
                <c:pt idx="88">
                  <c:v>3.104444444444444</c:v>
                </c:pt>
                <c:pt idx="89">
                  <c:v>3.139722222222222</c:v>
                </c:pt>
                <c:pt idx="90">
                  <c:v>3.175</c:v>
                </c:pt>
                <c:pt idx="91">
                  <c:v>3.210277777777777</c:v>
                </c:pt>
                <c:pt idx="92">
                  <c:v>3.245555555555555</c:v>
                </c:pt>
                <c:pt idx="93">
                  <c:v>3.280833333333333</c:v>
                </c:pt>
                <c:pt idx="94">
                  <c:v>3.316111111111111</c:v>
                </c:pt>
                <c:pt idx="95">
                  <c:v>3.351388888888889</c:v>
                </c:pt>
                <c:pt idx="96">
                  <c:v>3.386666666666667</c:v>
                </c:pt>
                <c:pt idx="97">
                  <c:v>3.421944444444444</c:v>
                </c:pt>
                <c:pt idx="98">
                  <c:v>3.457222222222222</c:v>
                </c:pt>
                <c:pt idx="99">
                  <c:v>3.4925</c:v>
                </c:pt>
                <c:pt idx="100">
                  <c:v>3.527777777777777</c:v>
                </c:pt>
                <c:pt idx="101">
                  <c:v>3.563055555555555</c:v>
                </c:pt>
                <c:pt idx="102">
                  <c:v>3.598333333333333</c:v>
                </c:pt>
                <c:pt idx="103">
                  <c:v>3.633611111111111</c:v>
                </c:pt>
                <c:pt idx="104">
                  <c:v>3.668888888888889</c:v>
                </c:pt>
                <c:pt idx="105">
                  <c:v>3.704166666666666</c:v>
                </c:pt>
                <c:pt idx="106">
                  <c:v>3.739444444444444</c:v>
                </c:pt>
                <c:pt idx="107">
                  <c:v>3.774722222222222</c:v>
                </c:pt>
                <c:pt idx="108">
                  <c:v>3.81</c:v>
                </c:pt>
                <c:pt idx="109">
                  <c:v>3.845277777777777</c:v>
                </c:pt>
                <c:pt idx="110">
                  <c:v>3.880555555555555</c:v>
                </c:pt>
                <c:pt idx="111">
                  <c:v>3.915833333333333</c:v>
                </c:pt>
                <c:pt idx="112">
                  <c:v>3.951111111111111</c:v>
                </c:pt>
                <c:pt idx="113">
                  <c:v>3.986388888888888</c:v>
                </c:pt>
                <c:pt idx="114">
                  <c:v>4.021666666666666</c:v>
                </c:pt>
                <c:pt idx="115">
                  <c:v>4.056944444444444</c:v>
                </c:pt>
                <c:pt idx="116">
                  <c:v>4.092222222222222</c:v>
                </c:pt>
                <c:pt idx="117">
                  <c:v>4.127499999999999</c:v>
                </c:pt>
                <c:pt idx="118">
                  <c:v>4.162777777777777</c:v>
                </c:pt>
                <c:pt idx="119">
                  <c:v>4.198055555555555</c:v>
                </c:pt>
                <c:pt idx="120">
                  <c:v>4.233333333333333</c:v>
                </c:pt>
                <c:pt idx="121">
                  <c:v>4.26861111111111</c:v>
                </c:pt>
                <c:pt idx="122">
                  <c:v>4.303888888888888</c:v>
                </c:pt>
                <c:pt idx="123">
                  <c:v>4.339166666666666</c:v>
                </c:pt>
                <c:pt idx="124">
                  <c:v>4.374444444444444</c:v>
                </c:pt>
                <c:pt idx="125">
                  <c:v>4.409722222222222</c:v>
                </c:pt>
                <c:pt idx="126">
                  <c:v>4.444999999999999</c:v>
                </c:pt>
                <c:pt idx="127">
                  <c:v>4.480277777777777</c:v>
                </c:pt>
                <c:pt idx="128">
                  <c:v>4.515555555555555</c:v>
                </c:pt>
                <c:pt idx="129">
                  <c:v>4.550833333333333</c:v>
                </c:pt>
                <c:pt idx="130">
                  <c:v>4.586111111111111</c:v>
                </c:pt>
                <c:pt idx="131">
                  <c:v>4.621388888888888</c:v>
                </c:pt>
                <c:pt idx="132">
                  <c:v>4.656666666666666</c:v>
                </c:pt>
                <c:pt idx="133">
                  <c:v>4.691944444444444</c:v>
                </c:pt>
                <c:pt idx="134">
                  <c:v>4.727222222222222</c:v>
                </c:pt>
                <c:pt idx="135">
                  <c:v>4.7625</c:v>
                </c:pt>
                <c:pt idx="136">
                  <c:v>4.797777777777777</c:v>
                </c:pt>
                <c:pt idx="137">
                  <c:v>4.833055555555555</c:v>
                </c:pt>
                <c:pt idx="138">
                  <c:v>4.868333333333333</c:v>
                </c:pt>
                <c:pt idx="139">
                  <c:v>4.90361111111111</c:v>
                </c:pt>
                <c:pt idx="140">
                  <c:v>4.938888888888888</c:v>
                </c:pt>
                <c:pt idx="141">
                  <c:v>4.974166666666666</c:v>
                </c:pt>
                <c:pt idx="142">
                  <c:v>5.009444444444444</c:v>
                </c:pt>
                <c:pt idx="143">
                  <c:v>5.044722222222222</c:v>
                </c:pt>
                <c:pt idx="144">
                  <c:v>5.08</c:v>
                </c:pt>
                <c:pt idx="145">
                  <c:v>5.115277777777777</c:v>
                </c:pt>
                <c:pt idx="146">
                  <c:v>5.150555555555555</c:v>
                </c:pt>
                <c:pt idx="147">
                  <c:v>5.185833333333333</c:v>
                </c:pt>
                <c:pt idx="148">
                  <c:v>5.221111111111111</c:v>
                </c:pt>
                <c:pt idx="149">
                  <c:v>5.256388888888889</c:v>
                </c:pt>
                <c:pt idx="150">
                  <c:v>5.291666666666666</c:v>
                </c:pt>
                <c:pt idx="151">
                  <c:v>5.326944444444444</c:v>
                </c:pt>
                <c:pt idx="152">
                  <c:v>5.362222222222222</c:v>
                </c:pt>
                <c:pt idx="153">
                  <c:v>5.3975</c:v>
                </c:pt>
                <c:pt idx="154">
                  <c:v>5.432777777777778</c:v>
                </c:pt>
                <c:pt idx="155">
                  <c:v>5.468055555555555</c:v>
                </c:pt>
                <c:pt idx="156">
                  <c:v>5.503333333333332</c:v>
                </c:pt>
                <c:pt idx="157">
                  <c:v>5.53861111111111</c:v>
                </c:pt>
                <c:pt idx="158">
                  <c:v>5.573888888888889</c:v>
                </c:pt>
                <c:pt idx="159">
                  <c:v>5.609166666666666</c:v>
                </c:pt>
                <c:pt idx="160">
                  <c:v>5.644444444444444</c:v>
                </c:pt>
                <c:pt idx="161">
                  <c:v>5.679722222222221</c:v>
                </c:pt>
                <c:pt idx="162">
                  <c:v>5.715</c:v>
                </c:pt>
                <c:pt idx="163">
                  <c:v>5.750277777777778</c:v>
                </c:pt>
                <c:pt idx="164">
                  <c:v>5.785555555555555</c:v>
                </c:pt>
                <c:pt idx="165">
                  <c:v>5.820833333333333</c:v>
                </c:pt>
                <c:pt idx="166">
                  <c:v>5.856111111111111</c:v>
                </c:pt>
                <c:pt idx="167">
                  <c:v>5.891388888888889</c:v>
                </c:pt>
                <c:pt idx="168">
                  <c:v>5.926666666666666</c:v>
                </c:pt>
                <c:pt idx="169">
                  <c:v>5.961944444444444</c:v>
                </c:pt>
                <c:pt idx="170">
                  <c:v>5.997222222222221</c:v>
                </c:pt>
                <c:pt idx="171">
                  <c:v>6.0325</c:v>
                </c:pt>
                <c:pt idx="172">
                  <c:v>6.067777777777778</c:v>
                </c:pt>
                <c:pt idx="173">
                  <c:v>6.103055555555556</c:v>
                </c:pt>
                <c:pt idx="174">
                  <c:v>6.138333333333332</c:v>
                </c:pt>
                <c:pt idx="175">
                  <c:v>6.17361111111111</c:v>
                </c:pt>
                <c:pt idx="176">
                  <c:v>6.208888888888889</c:v>
                </c:pt>
                <c:pt idx="177">
                  <c:v>6.244166666666667</c:v>
                </c:pt>
                <c:pt idx="178">
                  <c:v>6.279444444444443</c:v>
                </c:pt>
                <c:pt idx="179">
                  <c:v>6.314722222222222</c:v>
                </c:pt>
                <c:pt idx="180">
                  <c:v>6.35</c:v>
                </c:pt>
                <c:pt idx="181">
                  <c:v>6.385277777777778</c:v>
                </c:pt>
                <c:pt idx="182">
                  <c:v>6.420555555555556</c:v>
                </c:pt>
                <c:pt idx="183">
                  <c:v>6.455833333333332</c:v>
                </c:pt>
                <c:pt idx="184">
                  <c:v>6.49111111111111</c:v>
                </c:pt>
                <c:pt idx="185">
                  <c:v>6.526388888888889</c:v>
                </c:pt>
                <c:pt idx="186">
                  <c:v>6.561666666666666</c:v>
                </c:pt>
                <c:pt idx="187">
                  <c:v>6.596944444444444</c:v>
                </c:pt>
                <c:pt idx="188">
                  <c:v>6.632222222222221</c:v>
                </c:pt>
                <c:pt idx="189">
                  <c:v>6.667499999999999</c:v>
                </c:pt>
                <c:pt idx="190">
                  <c:v>6.702777777777777</c:v>
                </c:pt>
                <c:pt idx="191">
                  <c:v>6.738055555555555</c:v>
                </c:pt>
                <c:pt idx="192">
                  <c:v>6.773333333333333</c:v>
                </c:pt>
                <c:pt idx="193">
                  <c:v>6.80861111111111</c:v>
                </c:pt>
                <c:pt idx="194">
                  <c:v>6.843888888888888</c:v>
                </c:pt>
                <c:pt idx="195">
                  <c:v>6.879166666666666</c:v>
                </c:pt>
                <c:pt idx="196">
                  <c:v>6.914444444444444</c:v>
                </c:pt>
                <c:pt idx="197">
                  <c:v>6.94972222222222</c:v>
                </c:pt>
                <c:pt idx="198">
                  <c:v>6.984999999999999</c:v>
                </c:pt>
                <c:pt idx="199">
                  <c:v>7.020277777777777</c:v>
                </c:pt>
                <c:pt idx="200">
                  <c:v>7.055555555555555</c:v>
                </c:pt>
                <c:pt idx="201">
                  <c:v>7.090833333333333</c:v>
                </c:pt>
                <c:pt idx="202">
                  <c:v>7.12611111111111</c:v>
                </c:pt>
                <c:pt idx="203">
                  <c:v>7.161388888888888</c:v>
                </c:pt>
                <c:pt idx="204">
                  <c:v>7.196666666666666</c:v>
                </c:pt>
                <c:pt idx="205">
                  <c:v>7.231944444444444</c:v>
                </c:pt>
                <c:pt idx="206">
                  <c:v>7.267222222222222</c:v>
                </c:pt>
                <c:pt idx="207">
                  <c:v>7.302499999999999</c:v>
                </c:pt>
                <c:pt idx="208">
                  <c:v>7.337777777777777</c:v>
                </c:pt>
                <c:pt idx="209">
                  <c:v>7.373055555555555</c:v>
                </c:pt>
                <c:pt idx="210">
                  <c:v>7.408333333333333</c:v>
                </c:pt>
                <c:pt idx="211">
                  <c:v>7.44361111111111</c:v>
                </c:pt>
                <c:pt idx="212">
                  <c:v>7.478888888888888</c:v>
                </c:pt>
                <c:pt idx="213">
                  <c:v>7.514166666666666</c:v>
                </c:pt>
                <c:pt idx="214">
                  <c:v>7.549444444444444</c:v>
                </c:pt>
                <c:pt idx="215">
                  <c:v>7.584722222222222</c:v>
                </c:pt>
                <c:pt idx="216">
                  <c:v>7.619999999999999</c:v>
                </c:pt>
                <c:pt idx="217">
                  <c:v>7.655277777777777</c:v>
                </c:pt>
                <c:pt idx="218">
                  <c:v>7.690555555555555</c:v>
                </c:pt>
                <c:pt idx="219">
                  <c:v>7.725833333333333</c:v>
                </c:pt>
                <c:pt idx="220">
                  <c:v>7.761111111111111</c:v>
                </c:pt>
                <c:pt idx="221">
                  <c:v>7.796388888888888</c:v>
                </c:pt>
                <c:pt idx="222">
                  <c:v>7.831666666666666</c:v>
                </c:pt>
                <c:pt idx="223">
                  <c:v>7.866944444444444</c:v>
                </c:pt>
                <c:pt idx="224">
                  <c:v>7.902222222222222</c:v>
                </c:pt>
                <c:pt idx="225">
                  <c:v>7.9375</c:v>
                </c:pt>
                <c:pt idx="226">
                  <c:v>7.972777777777777</c:v>
                </c:pt>
                <c:pt idx="227">
                  <c:v>8.008055555555556</c:v>
                </c:pt>
                <c:pt idx="228">
                  <c:v>8.043333333333333</c:v>
                </c:pt>
                <c:pt idx="229">
                  <c:v>8.07861111111111</c:v>
                </c:pt>
                <c:pt idx="230">
                  <c:v>8.113888888888888</c:v>
                </c:pt>
                <c:pt idx="231">
                  <c:v>8.149166666666665</c:v>
                </c:pt>
                <c:pt idx="232">
                  <c:v>8.184444444444444</c:v>
                </c:pt>
                <c:pt idx="233">
                  <c:v>8.219722222222221</c:v>
                </c:pt>
                <c:pt idx="234">
                  <c:v>8.254999999999998</c:v>
                </c:pt>
                <c:pt idx="235">
                  <c:v>8.290277777777778</c:v>
                </c:pt>
                <c:pt idx="236">
                  <c:v>8.325555555555554</c:v>
                </c:pt>
                <c:pt idx="237">
                  <c:v>8.360833333333333</c:v>
                </c:pt>
                <c:pt idx="238">
                  <c:v>8.396111111111111</c:v>
                </c:pt>
                <c:pt idx="239">
                  <c:v>8.431388888888888</c:v>
                </c:pt>
                <c:pt idx="240">
                  <c:v>8.466666666666666</c:v>
                </c:pt>
                <c:pt idx="241">
                  <c:v>8.501944444444443</c:v>
                </c:pt>
                <c:pt idx="242">
                  <c:v>8.537222222222221</c:v>
                </c:pt>
                <c:pt idx="243">
                  <c:v>8.5725</c:v>
                </c:pt>
                <c:pt idx="244">
                  <c:v>8.607777777777777</c:v>
                </c:pt>
                <c:pt idx="245">
                  <c:v>8.643055555555556</c:v>
                </c:pt>
                <c:pt idx="246">
                  <c:v>8.678333333333333</c:v>
                </c:pt>
                <c:pt idx="247">
                  <c:v>8.71361111111111</c:v>
                </c:pt>
                <c:pt idx="248">
                  <c:v>8.748888888888889</c:v>
                </c:pt>
                <c:pt idx="249">
                  <c:v>8.784166666666665</c:v>
                </c:pt>
                <c:pt idx="250">
                  <c:v>8.819444444444444</c:v>
                </c:pt>
                <c:pt idx="251">
                  <c:v>8.85472222222222</c:v>
                </c:pt>
                <c:pt idx="252">
                  <c:v>8.889999999999998</c:v>
                </c:pt>
                <c:pt idx="253">
                  <c:v>8.925277777777778</c:v>
                </c:pt>
                <c:pt idx="254">
                  <c:v>8.960555555555554</c:v>
                </c:pt>
                <c:pt idx="255">
                  <c:v>8.995833333333333</c:v>
                </c:pt>
                <c:pt idx="256">
                  <c:v>9.031111111111111</c:v>
                </c:pt>
                <c:pt idx="257">
                  <c:v>9.066388888888887</c:v>
                </c:pt>
                <c:pt idx="258">
                  <c:v>9.101666666666666</c:v>
                </c:pt>
                <c:pt idx="259">
                  <c:v>9.136944444444443</c:v>
                </c:pt>
                <c:pt idx="260">
                  <c:v>9.172222222222222</c:v>
                </c:pt>
                <c:pt idx="261">
                  <c:v>9.2075</c:v>
                </c:pt>
                <c:pt idx="262">
                  <c:v>9.242777777777777</c:v>
                </c:pt>
                <c:pt idx="263">
                  <c:v>9.278055555555555</c:v>
                </c:pt>
                <c:pt idx="264">
                  <c:v>9.313333333333332</c:v>
                </c:pt>
                <c:pt idx="265">
                  <c:v>9.348611111111111</c:v>
                </c:pt>
                <c:pt idx="266">
                  <c:v>9.383888888888888</c:v>
                </c:pt>
                <c:pt idx="267">
                  <c:v>9.419166666666665</c:v>
                </c:pt>
                <c:pt idx="268">
                  <c:v>9.454444444444444</c:v>
                </c:pt>
                <c:pt idx="269">
                  <c:v>9.48972222222222</c:v>
                </c:pt>
                <c:pt idx="270">
                  <c:v>9.525</c:v>
                </c:pt>
                <c:pt idx="271">
                  <c:v>9.560277777777777</c:v>
                </c:pt>
                <c:pt idx="272">
                  <c:v>9.595555555555554</c:v>
                </c:pt>
                <c:pt idx="273">
                  <c:v>9.630833333333333</c:v>
                </c:pt>
                <c:pt idx="274">
                  <c:v>9.66611111111111</c:v>
                </c:pt>
                <c:pt idx="275">
                  <c:v>9.701388888888887</c:v>
                </c:pt>
                <c:pt idx="276">
                  <c:v>9.736666666666666</c:v>
                </c:pt>
                <c:pt idx="277">
                  <c:v>9.771944444444443</c:v>
                </c:pt>
                <c:pt idx="278">
                  <c:v>9.807222222222222</c:v>
                </c:pt>
                <c:pt idx="279">
                  <c:v>9.8425</c:v>
                </c:pt>
                <c:pt idx="280">
                  <c:v>9.877777777777776</c:v>
                </c:pt>
                <c:pt idx="281">
                  <c:v>9.913055555555555</c:v>
                </c:pt>
                <c:pt idx="282">
                  <c:v>9.948333333333332</c:v>
                </c:pt>
                <c:pt idx="283">
                  <c:v>9.983611111111111</c:v>
                </c:pt>
                <c:pt idx="284">
                  <c:v>10.01888888888889</c:v>
                </c:pt>
                <c:pt idx="285">
                  <c:v>10.05416666666667</c:v>
                </c:pt>
                <c:pt idx="286">
                  <c:v>10.08944444444444</c:v>
                </c:pt>
                <c:pt idx="287">
                  <c:v>10.12472222222222</c:v>
                </c:pt>
                <c:pt idx="288">
                  <c:v>10.16</c:v>
                </c:pt>
                <c:pt idx="289">
                  <c:v>10.19527777777778</c:v>
                </c:pt>
                <c:pt idx="290">
                  <c:v>10.23055555555555</c:v>
                </c:pt>
                <c:pt idx="291">
                  <c:v>10.26583333333333</c:v>
                </c:pt>
                <c:pt idx="292">
                  <c:v>10.30111111111111</c:v>
                </c:pt>
                <c:pt idx="293">
                  <c:v>10.33638888888889</c:v>
                </c:pt>
                <c:pt idx="294">
                  <c:v>10.37166666666667</c:v>
                </c:pt>
                <c:pt idx="295">
                  <c:v>10.40694444444444</c:v>
                </c:pt>
                <c:pt idx="296">
                  <c:v>10.44222222222222</c:v>
                </c:pt>
                <c:pt idx="297">
                  <c:v>10.4775</c:v>
                </c:pt>
                <c:pt idx="298">
                  <c:v>10.51277777777778</c:v>
                </c:pt>
                <c:pt idx="299">
                  <c:v>10.54805555555556</c:v>
                </c:pt>
                <c:pt idx="300">
                  <c:v>10.58333333333333</c:v>
                </c:pt>
                <c:pt idx="301">
                  <c:v>10.61861111111111</c:v>
                </c:pt>
                <c:pt idx="302">
                  <c:v>10.65388888888889</c:v>
                </c:pt>
                <c:pt idx="303">
                  <c:v>10.68916666666667</c:v>
                </c:pt>
                <c:pt idx="304">
                  <c:v>10.72444444444444</c:v>
                </c:pt>
                <c:pt idx="305">
                  <c:v>10.75972222222222</c:v>
                </c:pt>
                <c:pt idx="306">
                  <c:v>10.795</c:v>
                </c:pt>
                <c:pt idx="307">
                  <c:v>10.83027777777778</c:v>
                </c:pt>
                <c:pt idx="308">
                  <c:v>10.86555555555556</c:v>
                </c:pt>
                <c:pt idx="309">
                  <c:v>10.90083333333333</c:v>
                </c:pt>
                <c:pt idx="310">
                  <c:v>10.93611111111111</c:v>
                </c:pt>
                <c:pt idx="311">
                  <c:v>10.97138888888889</c:v>
                </c:pt>
                <c:pt idx="312">
                  <c:v>11.00666666666667</c:v>
                </c:pt>
                <c:pt idx="313">
                  <c:v>11.04194444444444</c:v>
                </c:pt>
                <c:pt idx="314">
                  <c:v>11.07722222222222</c:v>
                </c:pt>
                <c:pt idx="315">
                  <c:v>11.1125</c:v>
                </c:pt>
                <c:pt idx="316">
                  <c:v>11.14777777777778</c:v>
                </c:pt>
                <c:pt idx="317">
                  <c:v>11.18305555555555</c:v>
                </c:pt>
                <c:pt idx="318">
                  <c:v>11.21833333333333</c:v>
                </c:pt>
                <c:pt idx="319">
                  <c:v>11.25361111111111</c:v>
                </c:pt>
                <c:pt idx="320">
                  <c:v>11.28888888888889</c:v>
                </c:pt>
                <c:pt idx="321">
                  <c:v>11.32416666666667</c:v>
                </c:pt>
                <c:pt idx="322">
                  <c:v>11.35944444444444</c:v>
                </c:pt>
                <c:pt idx="323">
                  <c:v>11.39472222222222</c:v>
                </c:pt>
                <c:pt idx="324">
                  <c:v>11.43</c:v>
                </c:pt>
                <c:pt idx="325">
                  <c:v>11.46527777777778</c:v>
                </c:pt>
                <c:pt idx="326">
                  <c:v>11.50055555555556</c:v>
                </c:pt>
                <c:pt idx="327">
                  <c:v>11.53583333333333</c:v>
                </c:pt>
                <c:pt idx="328">
                  <c:v>11.57111111111111</c:v>
                </c:pt>
                <c:pt idx="329">
                  <c:v>11.60638888888889</c:v>
                </c:pt>
                <c:pt idx="330">
                  <c:v>11.64166666666667</c:v>
                </c:pt>
                <c:pt idx="331">
                  <c:v>11.67694444444444</c:v>
                </c:pt>
                <c:pt idx="332">
                  <c:v>11.71222222222222</c:v>
                </c:pt>
                <c:pt idx="333">
                  <c:v>11.7475</c:v>
                </c:pt>
                <c:pt idx="334">
                  <c:v>11.78277777777778</c:v>
                </c:pt>
                <c:pt idx="335">
                  <c:v>11.81805555555555</c:v>
                </c:pt>
                <c:pt idx="336">
                  <c:v>11.85333333333333</c:v>
                </c:pt>
                <c:pt idx="337">
                  <c:v>11.88861111111111</c:v>
                </c:pt>
                <c:pt idx="338">
                  <c:v>11.92388888888889</c:v>
                </c:pt>
                <c:pt idx="339">
                  <c:v>11.95916666666667</c:v>
                </c:pt>
                <c:pt idx="340">
                  <c:v>11.99444444444444</c:v>
                </c:pt>
                <c:pt idx="341">
                  <c:v>12.02972222222222</c:v>
                </c:pt>
                <c:pt idx="342">
                  <c:v>12.065</c:v>
                </c:pt>
                <c:pt idx="343">
                  <c:v>12.10027777777778</c:v>
                </c:pt>
                <c:pt idx="344">
                  <c:v>12.13555555555556</c:v>
                </c:pt>
                <c:pt idx="345">
                  <c:v>12.17083333333333</c:v>
                </c:pt>
                <c:pt idx="346">
                  <c:v>12.20611111111111</c:v>
                </c:pt>
                <c:pt idx="347">
                  <c:v>12.24138888888889</c:v>
                </c:pt>
                <c:pt idx="348">
                  <c:v>12.27666666666667</c:v>
                </c:pt>
                <c:pt idx="349">
                  <c:v>12.31194444444444</c:v>
                </c:pt>
                <c:pt idx="350">
                  <c:v>12.34722222222222</c:v>
                </c:pt>
                <c:pt idx="351">
                  <c:v>12.3825</c:v>
                </c:pt>
                <c:pt idx="352">
                  <c:v>12.41777777777778</c:v>
                </c:pt>
                <c:pt idx="353">
                  <c:v>12.45305555555555</c:v>
                </c:pt>
                <c:pt idx="354">
                  <c:v>12.48833333333333</c:v>
                </c:pt>
                <c:pt idx="355">
                  <c:v>12.52361111111111</c:v>
                </c:pt>
                <c:pt idx="356">
                  <c:v>12.55888888888889</c:v>
                </c:pt>
                <c:pt idx="357">
                  <c:v>12.59416666666667</c:v>
                </c:pt>
                <c:pt idx="358">
                  <c:v>12.62944444444444</c:v>
                </c:pt>
                <c:pt idx="359">
                  <c:v>12.66472222222222</c:v>
                </c:pt>
                <c:pt idx="360">
                  <c:v>12.7</c:v>
                </c:pt>
                <c:pt idx="361">
                  <c:v>12.73527777777778</c:v>
                </c:pt>
                <c:pt idx="362">
                  <c:v>12.77055555555556</c:v>
                </c:pt>
                <c:pt idx="363">
                  <c:v>12.80583333333333</c:v>
                </c:pt>
                <c:pt idx="364">
                  <c:v>12.84111111111111</c:v>
                </c:pt>
                <c:pt idx="365">
                  <c:v>12.87638888888889</c:v>
                </c:pt>
                <c:pt idx="366">
                  <c:v>12.91166666666667</c:v>
                </c:pt>
                <c:pt idx="367">
                  <c:v>12.94694444444444</c:v>
                </c:pt>
                <c:pt idx="368">
                  <c:v>12.98222222222222</c:v>
                </c:pt>
                <c:pt idx="369">
                  <c:v>13.0175</c:v>
                </c:pt>
                <c:pt idx="370">
                  <c:v>13.05277777777778</c:v>
                </c:pt>
                <c:pt idx="371">
                  <c:v>13.08805555555555</c:v>
                </c:pt>
                <c:pt idx="372">
                  <c:v>13.12333333333333</c:v>
                </c:pt>
                <c:pt idx="373">
                  <c:v>13.15861111111111</c:v>
                </c:pt>
                <c:pt idx="374">
                  <c:v>13.19388888888889</c:v>
                </c:pt>
                <c:pt idx="375">
                  <c:v>13.22916666666667</c:v>
                </c:pt>
                <c:pt idx="376">
                  <c:v>13.26444444444444</c:v>
                </c:pt>
                <c:pt idx="377">
                  <c:v>13.29972222222222</c:v>
                </c:pt>
                <c:pt idx="378">
                  <c:v>13.335</c:v>
                </c:pt>
                <c:pt idx="379">
                  <c:v>13.37027777777778</c:v>
                </c:pt>
                <c:pt idx="380">
                  <c:v>13.40555555555555</c:v>
                </c:pt>
                <c:pt idx="381">
                  <c:v>13.44083333333333</c:v>
                </c:pt>
                <c:pt idx="382">
                  <c:v>13.47611111111111</c:v>
                </c:pt>
                <c:pt idx="383">
                  <c:v>13.51138888888889</c:v>
                </c:pt>
                <c:pt idx="384">
                  <c:v>13.54666666666667</c:v>
                </c:pt>
                <c:pt idx="385">
                  <c:v>13.58194444444444</c:v>
                </c:pt>
                <c:pt idx="386">
                  <c:v>13.61722222222222</c:v>
                </c:pt>
                <c:pt idx="387">
                  <c:v>13.6525</c:v>
                </c:pt>
                <c:pt idx="388">
                  <c:v>13.68777777777778</c:v>
                </c:pt>
                <c:pt idx="389">
                  <c:v>13.72305555555555</c:v>
                </c:pt>
                <c:pt idx="390">
                  <c:v>13.75833333333333</c:v>
                </c:pt>
                <c:pt idx="391">
                  <c:v>13.79361111111111</c:v>
                </c:pt>
                <c:pt idx="392">
                  <c:v>13.82888888888889</c:v>
                </c:pt>
                <c:pt idx="393">
                  <c:v>13.86416666666667</c:v>
                </c:pt>
                <c:pt idx="394">
                  <c:v>13.89944444444444</c:v>
                </c:pt>
                <c:pt idx="395">
                  <c:v>13.93472222222222</c:v>
                </c:pt>
                <c:pt idx="396">
                  <c:v>13.97</c:v>
                </c:pt>
                <c:pt idx="397">
                  <c:v>14.00527777777778</c:v>
                </c:pt>
                <c:pt idx="398">
                  <c:v>14.04055555555555</c:v>
                </c:pt>
                <c:pt idx="399">
                  <c:v>14.07583333333333</c:v>
                </c:pt>
                <c:pt idx="400">
                  <c:v>14.11111111111111</c:v>
                </c:pt>
                <c:pt idx="401">
                  <c:v>14.14638888888889</c:v>
                </c:pt>
                <c:pt idx="402">
                  <c:v>14.18166666666667</c:v>
                </c:pt>
                <c:pt idx="403">
                  <c:v>14.21694444444444</c:v>
                </c:pt>
                <c:pt idx="404">
                  <c:v>14.25222222222222</c:v>
                </c:pt>
                <c:pt idx="405">
                  <c:v>14.2875</c:v>
                </c:pt>
                <c:pt idx="406">
                  <c:v>14.32277777777778</c:v>
                </c:pt>
                <c:pt idx="407">
                  <c:v>14.35805555555556</c:v>
                </c:pt>
                <c:pt idx="408">
                  <c:v>14.39333333333333</c:v>
                </c:pt>
                <c:pt idx="409">
                  <c:v>14.42861111111111</c:v>
                </c:pt>
                <c:pt idx="410">
                  <c:v>14.46388888888889</c:v>
                </c:pt>
                <c:pt idx="411">
                  <c:v>14.49916666666667</c:v>
                </c:pt>
                <c:pt idx="412">
                  <c:v>14.53444444444444</c:v>
                </c:pt>
                <c:pt idx="413">
                  <c:v>14.56972222222222</c:v>
                </c:pt>
                <c:pt idx="414">
                  <c:v>14.605</c:v>
                </c:pt>
                <c:pt idx="415">
                  <c:v>14.64027777777778</c:v>
                </c:pt>
                <c:pt idx="416">
                  <c:v>14.67555555555555</c:v>
                </c:pt>
                <c:pt idx="417">
                  <c:v>14.71083333333333</c:v>
                </c:pt>
                <c:pt idx="418">
                  <c:v>14.74611111111111</c:v>
                </c:pt>
                <c:pt idx="419">
                  <c:v>14.78138888888889</c:v>
                </c:pt>
                <c:pt idx="420">
                  <c:v>14.81666666666667</c:v>
                </c:pt>
                <c:pt idx="421">
                  <c:v>14.85194444444444</c:v>
                </c:pt>
                <c:pt idx="422">
                  <c:v>14.88722222222222</c:v>
                </c:pt>
                <c:pt idx="423">
                  <c:v>14.9225</c:v>
                </c:pt>
                <c:pt idx="424">
                  <c:v>14.95777777777778</c:v>
                </c:pt>
                <c:pt idx="425">
                  <c:v>14.99305555555556</c:v>
                </c:pt>
                <c:pt idx="426">
                  <c:v>15.02833333333333</c:v>
                </c:pt>
                <c:pt idx="427">
                  <c:v>15.06361111111111</c:v>
                </c:pt>
                <c:pt idx="428">
                  <c:v>15.09888888888889</c:v>
                </c:pt>
                <c:pt idx="429">
                  <c:v>15.13416666666667</c:v>
                </c:pt>
                <c:pt idx="430">
                  <c:v>15.16944444444444</c:v>
                </c:pt>
                <c:pt idx="431">
                  <c:v>15.20472222222222</c:v>
                </c:pt>
                <c:pt idx="432">
                  <c:v>15.24</c:v>
                </c:pt>
                <c:pt idx="433">
                  <c:v>15.27527777777778</c:v>
                </c:pt>
                <c:pt idx="434">
                  <c:v>15.31055555555555</c:v>
                </c:pt>
                <c:pt idx="435">
                  <c:v>15.34583333333333</c:v>
                </c:pt>
                <c:pt idx="436">
                  <c:v>15.38111111111111</c:v>
                </c:pt>
                <c:pt idx="437">
                  <c:v>15.41638888888889</c:v>
                </c:pt>
                <c:pt idx="438">
                  <c:v>15.45166666666667</c:v>
                </c:pt>
                <c:pt idx="439">
                  <c:v>15.48694444444444</c:v>
                </c:pt>
                <c:pt idx="440">
                  <c:v>15.52222222222222</c:v>
                </c:pt>
                <c:pt idx="441">
                  <c:v>15.5575</c:v>
                </c:pt>
                <c:pt idx="442">
                  <c:v>15.59277777777778</c:v>
                </c:pt>
                <c:pt idx="443">
                  <c:v>15.62805555555556</c:v>
                </c:pt>
                <c:pt idx="444">
                  <c:v>15.66333333333333</c:v>
                </c:pt>
                <c:pt idx="445">
                  <c:v>15.69861111111111</c:v>
                </c:pt>
                <c:pt idx="446">
                  <c:v>15.73388888888889</c:v>
                </c:pt>
                <c:pt idx="447">
                  <c:v>15.76916666666667</c:v>
                </c:pt>
                <c:pt idx="448">
                  <c:v>15.80444444444444</c:v>
                </c:pt>
                <c:pt idx="449">
                  <c:v>15.83972222222222</c:v>
                </c:pt>
                <c:pt idx="450">
                  <c:v>15.875</c:v>
                </c:pt>
                <c:pt idx="451">
                  <c:v>15.91027777777778</c:v>
                </c:pt>
                <c:pt idx="452">
                  <c:v>15.94555555555555</c:v>
                </c:pt>
                <c:pt idx="453">
                  <c:v>15.98083333333333</c:v>
                </c:pt>
                <c:pt idx="454">
                  <c:v>16.01611111111111</c:v>
                </c:pt>
                <c:pt idx="455">
                  <c:v>16.05138888888889</c:v>
                </c:pt>
                <c:pt idx="456">
                  <c:v>16.08666666666667</c:v>
                </c:pt>
                <c:pt idx="457">
                  <c:v>16.12194444444444</c:v>
                </c:pt>
                <c:pt idx="458">
                  <c:v>16.15722222222222</c:v>
                </c:pt>
                <c:pt idx="459">
                  <c:v>16.1925</c:v>
                </c:pt>
                <c:pt idx="460">
                  <c:v>16.22777777777778</c:v>
                </c:pt>
                <c:pt idx="461">
                  <c:v>16.26305555555555</c:v>
                </c:pt>
                <c:pt idx="462">
                  <c:v>16.29833333333333</c:v>
                </c:pt>
                <c:pt idx="463">
                  <c:v>16.33361111111111</c:v>
                </c:pt>
                <c:pt idx="464">
                  <c:v>16.36888888888889</c:v>
                </c:pt>
                <c:pt idx="465">
                  <c:v>16.40416666666666</c:v>
                </c:pt>
                <c:pt idx="466">
                  <c:v>16.43944444444444</c:v>
                </c:pt>
                <c:pt idx="467">
                  <c:v>16.47472222222222</c:v>
                </c:pt>
                <c:pt idx="468">
                  <c:v>16.51</c:v>
                </c:pt>
                <c:pt idx="469">
                  <c:v>16.54527777777778</c:v>
                </c:pt>
                <c:pt idx="470">
                  <c:v>16.58055555555556</c:v>
                </c:pt>
                <c:pt idx="471">
                  <c:v>16.61583333333333</c:v>
                </c:pt>
                <c:pt idx="472">
                  <c:v>16.65111111111111</c:v>
                </c:pt>
                <c:pt idx="473">
                  <c:v>16.68638888888889</c:v>
                </c:pt>
                <c:pt idx="474">
                  <c:v>16.72166666666667</c:v>
                </c:pt>
                <c:pt idx="475">
                  <c:v>16.75694444444444</c:v>
                </c:pt>
                <c:pt idx="476">
                  <c:v>16.79222222222222</c:v>
                </c:pt>
                <c:pt idx="477">
                  <c:v>16.8275</c:v>
                </c:pt>
                <c:pt idx="478">
                  <c:v>16.86277777777778</c:v>
                </c:pt>
                <c:pt idx="479">
                  <c:v>16.89805555555555</c:v>
                </c:pt>
                <c:pt idx="480">
                  <c:v>16.93333333333333</c:v>
                </c:pt>
                <c:pt idx="481">
                  <c:v>16.96861111111111</c:v>
                </c:pt>
                <c:pt idx="482">
                  <c:v>17.00388888888889</c:v>
                </c:pt>
                <c:pt idx="483">
                  <c:v>17.03916666666667</c:v>
                </c:pt>
                <c:pt idx="484">
                  <c:v>17.07444444444444</c:v>
                </c:pt>
                <c:pt idx="485">
                  <c:v>17.10972222222222</c:v>
                </c:pt>
                <c:pt idx="486">
                  <c:v>17.145</c:v>
                </c:pt>
                <c:pt idx="487">
                  <c:v>17.18027777777778</c:v>
                </c:pt>
                <c:pt idx="488">
                  <c:v>17.21555555555555</c:v>
                </c:pt>
                <c:pt idx="489">
                  <c:v>17.25083333333333</c:v>
                </c:pt>
                <c:pt idx="490">
                  <c:v>17.28611111111111</c:v>
                </c:pt>
                <c:pt idx="491">
                  <c:v>17.32138888888889</c:v>
                </c:pt>
                <c:pt idx="492">
                  <c:v>17.35666666666667</c:v>
                </c:pt>
                <c:pt idx="493">
                  <c:v>17.39194444444444</c:v>
                </c:pt>
                <c:pt idx="494">
                  <c:v>17.42722222222222</c:v>
                </c:pt>
                <c:pt idx="495">
                  <c:v>17.4625</c:v>
                </c:pt>
                <c:pt idx="496">
                  <c:v>17.49777777777778</c:v>
                </c:pt>
                <c:pt idx="497">
                  <c:v>17.53305555555556</c:v>
                </c:pt>
                <c:pt idx="498">
                  <c:v>17.56833333333333</c:v>
                </c:pt>
                <c:pt idx="499">
                  <c:v>17.60361111111111</c:v>
                </c:pt>
                <c:pt idx="500">
                  <c:v>17.63888888888889</c:v>
                </c:pt>
                <c:pt idx="501">
                  <c:v>17.67416666666666</c:v>
                </c:pt>
                <c:pt idx="502">
                  <c:v>17.70944444444444</c:v>
                </c:pt>
                <c:pt idx="503">
                  <c:v>17.74472222222222</c:v>
                </c:pt>
                <c:pt idx="504">
                  <c:v>17.78</c:v>
                </c:pt>
                <c:pt idx="505">
                  <c:v>17.81527777777778</c:v>
                </c:pt>
                <c:pt idx="506">
                  <c:v>17.85055555555556</c:v>
                </c:pt>
                <c:pt idx="507">
                  <c:v>17.88583333333333</c:v>
                </c:pt>
                <c:pt idx="508">
                  <c:v>17.92111111111111</c:v>
                </c:pt>
                <c:pt idx="509">
                  <c:v>17.95638888888889</c:v>
                </c:pt>
                <c:pt idx="510">
                  <c:v>17.99166666666667</c:v>
                </c:pt>
                <c:pt idx="511">
                  <c:v>18.02694444444444</c:v>
                </c:pt>
                <c:pt idx="512">
                  <c:v>18.06222222222222</c:v>
                </c:pt>
                <c:pt idx="513">
                  <c:v>18.0975</c:v>
                </c:pt>
                <c:pt idx="514">
                  <c:v>18.13277777777778</c:v>
                </c:pt>
                <c:pt idx="515">
                  <c:v>18.16805555555555</c:v>
                </c:pt>
                <c:pt idx="516">
                  <c:v>18.20333333333333</c:v>
                </c:pt>
                <c:pt idx="517">
                  <c:v>18.23861111111111</c:v>
                </c:pt>
                <c:pt idx="518">
                  <c:v>18.27388888888889</c:v>
                </c:pt>
                <c:pt idx="519">
                  <c:v>18.30916666666667</c:v>
                </c:pt>
                <c:pt idx="520">
                  <c:v>18.34444444444444</c:v>
                </c:pt>
                <c:pt idx="521">
                  <c:v>18.37972222222222</c:v>
                </c:pt>
                <c:pt idx="522">
                  <c:v>18.415</c:v>
                </c:pt>
                <c:pt idx="523">
                  <c:v>18.45027777777778</c:v>
                </c:pt>
                <c:pt idx="524">
                  <c:v>18.48555555555555</c:v>
                </c:pt>
                <c:pt idx="525">
                  <c:v>18.52083333333333</c:v>
                </c:pt>
                <c:pt idx="526">
                  <c:v>18.55611111111111</c:v>
                </c:pt>
                <c:pt idx="527">
                  <c:v>18.59138888888889</c:v>
                </c:pt>
                <c:pt idx="528">
                  <c:v>18.62666666666667</c:v>
                </c:pt>
                <c:pt idx="529">
                  <c:v>18.66194444444444</c:v>
                </c:pt>
                <c:pt idx="530">
                  <c:v>18.69722222222222</c:v>
                </c:pt>
                <c:pt idx="531">
                  <c:v>18.7325</c:v>
                </c:pt>
                <c:pt idx="532">
                  <c:v>18.76777777777778</c:v>
                </c:pt>
                <c:pt idx="533">
                  <c:v>18.80305555555556</c:v>
                </c:pt>
                <c:pt idx="534">
                  <c:v>18.83833333333333</c:v>
                </c:pt>
                <c:pt idx="535">
                  <c:v>18.87361111111111</c:v>
                </c:pt>
                <c:pt idx="536">
                  <c:v>18.90888888888889</c:v>
                </c:pt>
                <c:pt idx="537">
                  <c:v>18.94416666666666</c:v>
                </c:pt>
                <c:pt idx="538">
                  <c:v>18.97944444444444</c:v>
                </c:pt>
                <c:pt idx="539">
                  <c:v>19.01472222222222</c:v>
                </c:pt>
                <c:pt idx="540">
                  <c:v>19.05</c:v>
                </c:pt>
                <c:pt idx="541">
                  <c:v>19.08527777777778</c:v>
                </c:pt>
                <c:pt idx="542">
                  <c:v>19.12055555555555</c:v>
                </c:pt>
                <c:pt idx="543">
                  <c:v>19.15583333333333</c:v>
                </c:pt>
                <c:pt idx="544">
                  <c:v>19.19111111111111</c:v>
                </c:pt>
                <c:pt idx="545">
                  <c:v>19.22638888888889</c:v>
                </c:pt>
                <c:pt idx="546">
                  <c:v>19.26166666666667</c:v>
                </c:pt>
                <c:pt idx="547">
                  <c:v>19.29694444444444</c:v>
                </c:pt>
                <c:pt idx="548">
                  <c:v>19.33222222222222</c:v>
                </c:pt>
                <c:pt idx="549">
                  <c:v>19.3675</c:v>
                </c:pt>
                <c:pt idx="550">
                  <c:v>19.40277777777777</c:v>
                </c:pt>
                <c:pt idx="551">
                  <c:v>19.43805555555555</c:v>
                </c:pt>
                <c:pt idx="552">
                  <c:v>19.47333333333333</c:v>
                </c:pt>
                <c:pt idx="553">
                  <c:v>19.50861111111111</c:v>
                </c:pt>
                <c:pt idx="554">
                  <c:v>19.54388888888889</c:v>
                </c:pt>
                <c:pt idx="555">
                  <c:v>19.57916666666667</c:v>
                </c:pt>
                <c:pt idx="556">
                  <c:v>19.61444444444444</c:v>
                </c:pt>
                <c:pt idx="557">
                  <c:v>19.64972222222222</c:v>
                </c:pt>
                <c:pt idx="558">
                  <c:v>19.685</c:v>
                </c:pt>
                <c:pt idx="559">
                  <c:v>19.72027777777778</c:v>
                </c:pt>
                <c:pt idx="560">
                  <c:v>19.75555555555555</c:v>
                </c:pt>
                <c:pt idx="561">
                  <c:v>19.79083333333333</c:v>
                </c:pt>
                <c:pt idx="562">
                  <c:v>19.82611111111111</c:v>
                </c:pt>
                <c:pt idx="563">
                  <c:v>19.86138888888889</c:v>
                </c:pt>
                <c:pt idx="564">
                  <c:v>19.89666666666666</c:v>
                </c:pt>
                <c:pt idx="565">
                  <c:v>19.93194444444444</c:v>
                </c:pt>
                <c:pt idx="566">
                  <c:v>19.96722222222222</c:v>
                </c:pt>
                <c:pt idx="567">
                  <c:v>20.0025</c:v>
                </c:pt>
                <c:pt idx="568">
                  <c:v>20.03777777777778</c:v>
                </c:pt>
                <c:pt idx="569">
                  <c:v>20.07305555555556</c:v>
                </c:pt>
                <c:pt idx="570">
                  <c:v>20.10833333333333</c:v>
                </c:pt>
                <c:pt idx="571">
                  <c:v>20.14361111111111</c:v>
                </c:pt>
                <c:pt idx="572">
                  <c:v>20.17888888888889</c:v>
                </c:pt>
                <c:pt idx="573">
                  <c:v>20.21416666666667</c:v>
                </c:pt>
                <c:pt idx="574">
                  <c:v>20.24944444444444</c:v>
                </c:pt>
                <c:pt idx="575">
                  <c:v>20.28472222222222</c:v>
                </c:pt>
                <c:pt idx="576">
                  <c:v>20.32</c:v>
                </c:pt>
                <c:pt idx="577">
                  <c:v>20.35527777777778</c:v>
                </c:pt>
                <c:pt idx="578">
                  <c:v>20.39055555555555</c:v>
                </c:pt>
                <c:pt idx="579">
                  <c:v>20.42583333333333</c:v>
                </c:pt>
                <c:pt idx="580">
                  <c:v>20.46111111111111</c:v>
                </c:pt>
                <c:pt idx="581">
                  <c:v>20.49638888888889</c:v>
                </c:pt>
                <c:pt idx="582">
                  <c:v>20.53166666666667</c:v>
                </c:pt>
                <c:pt idx="583">
                  <c:v>20.56694444444445</c:v>
                </c:pt>
                <c:pt idx="584">
                  <c:v>20.60222222222222</c:v>
                </c:pt>
                <c:pt idx="585">
                  <c:v>20.6375</c:v>
                </c:pt>
                <c:pt idx="586">
                  <c:v>20.67277777777778</c:v>
                </c:pt>
                <c:pt idx="587">
                  <c:v>20.70805555555555</c:v>
                </c:pt>
                <c:pt idx="588">
                  <c:v>20.74333333333333</c:v>
                </c:pt>
                <c:pt idx="589">
                  <c:v>20.77861111111111</c:v>
                </c:pt>
                <c:pt idx="590">
                  <c:v>20.81388888888888</c:v>
                </c:pt>
                <c:pt idx="591">
                  <c:v>20.84916666666667</c:v>
                </c:pt>
                <c:pt idx="592">
                  <c:v>20.88444444444444</c:v>
                </c:pt>
                <c:pt idx="593">
                  <c:v>20.91972222222222</c:v>
                </c:pt>
                <c:pt idx="594">
                  <c:v>20.955</c:v>
                </c:pt>
                <c:pt idx="595">
                  <c:v>20.99027777777778</c:v>
                </c:pt>
                <c:pt idx="596">
                  <c:v>21.02555555555556</c:v>
                </c:pt>
                <c:pt idx="597">
                  <c:v>21.06083333333333</c:v>
                </c:pt>
                <c:pt idx="598">
                  <c:v>21.09611111111111</c:v>
                </c:pt>
                <c:pt idx="599">
                  <c:v>21.13138888888889</c:v>
                </c:pt>
                <c:pt idx="600">
                  <c:v>21.16666666666666</c:v>
                </c:pt>
                <c:pt idx="601">
                  <c:v>21.20194444444444</c:v>
                </c:pt>
                <c:pt idx="602">
                  <c:v>21.23722222222222</c:v>
                </c:pt>
                <c:pt idx="603">
                  <c:v>21.2725</c:v>
                </c:pt>
                <c:pt idx="604">
                  <c:v>21.30777777777778</c:v>
                </c:pt>
                <c:pt idx="605">
                  <c:v>21.34305555555555</c:v>
                </c:pt>
                <c:pt idx="606">
                  <c:v>21.37833333333333</c:v>
                </c:pt>
                <c:pt idx="607">
                  <c:v>21.41361111111111</c:v>
                </c:pt>
                <c:pt idx="608">
                  <c:v>21.44888888888889</c:v>
                </c:pt>
                <c:pt idx="609">
                  <c:v>21.48416666666667</c:v>
                </c:pt>
                <c:pt idx="610">
                  <c:v>21.51944444444444</c:v>
                </c:pt>
                <c:pt idx="611">
                  <c:v>21.55472222222222</c:v>
                </c:pt>
                <c:pt idx="612">
                  <c:v>21.59</c:v>
                </c:pt>
                <c:pt idx="613">
                  <c:v>21.62527777777778</c:v>
                </c:pt>
                <c:pt idx="614">
                  <c:v>21.66055555555555</c:v>
                </c:pt>
                <c:pt idx="615">
                  <c:v>21.69583333333333</c:v>
                </c:pt>
                <c:pt idx="616">
                  <c:v>21.73111111111111</c:v>
                </c:pt>
                <c:pt idx="617">
                  <c:v>21.76638888888889</c:v>
                </c:pt>
                <c:pt idx="618">
                  <c:v>21.80166666666667</c:v>
                </c:pt>
                <c:pt idx="619">
                  <c:v>21.83694444444444</c:v>
                </c:pt>
                <c:pt idx="620">
                  <c:v>21.87222222222222</c:v>
                </c:pt>
                <c:pt idx="621">
                  <c:v>21.9075</c:v>
                </c:pt>
                <c:pt idx="622">
                  <c:v>21.94277777777778</c:v>
                </c:pt>
                <c:pt idx="623">
                  <c:v>21.97805555555555</c:v>
                </c:pt>
                <c:pt idx="624">
                  <c:v>22.01333333333333</c:v>
                </c:pt>
                <c:pt idx="625">
                  <c:v>22.04861111111111</c:v>
                </c:pt>
                <c:pt idx="626">
                  <c:v>22.08388888888889</c:v>
                </c:pt>
                <c:pt idx="627">
                  <c:v>22.11916666666666</c:v>
                </c:pt>
                <c:pt idx="628">
                  <c:v>22.15444444444444</c:v>
                </c:pt>
                <c:pt idx="629">
                  <c:v>22.18972222222222</c:v>
                </c:pt>
                <c:pt idx="630">
                  <c:v>22.225</c:v>
                </c:pt>
                <c:pt idx="631">
                  <c:v>22.26027777777778</c:v>
                </c:pt>
                <c:pt idx="632">
                  <c:v>22.29555555555556</c:v>
                </c:pt>
                <c:pt idx="633">
                  <c:v>22.33083333333333</c:v>
                </c:pt>
                <c:pt idx="634">
                  <c:v>22.36611111111111</c:v>
                </c:pt>
                <c:pt idx="635">
                  <c:v>22.40138888888889</c:v>
                </c:pt>
                <c:pt idx="636">
                  <c:v>22.43666666666666</c:v>
                </c:pt>
                <c:pt idx="637">
                  <c:v>22.47194444444444</c:v>
                </c:pt>
                <c:pt idx="638">
                  <c:v>22.50722222222222</c:v>
                </c:pt>
                <c:pt idx="639">
                  <c:v>22.5425</c:v>
                </c:pt>
                <c:pt idx="640">
                  <c:v>22.57777777777778</c:v>
                </c:pt>
                <c:pt idx="641">
                  <c:v>22.61305555555555</c:v>
                </c:pt>
                <c:pt idx="642">
                  <c:v>22.64833333333333</c:v>
                </c:pt>
                <c:pt idx="643">
                  <c:v>22.68361111111111</c:v>
                </c:pt>
                <c:pt idx="644">
                  <c:v>22.71888888888889</c:v>
                </c:pt>
                <c:pt idx="645">
                  <c:v>22.75416666666667</c:v>
                </c:pt>
                <c:pt idx="646">
                  <c:v>22.78944444444444</c:v>
                </c:pt>
                <c:pt idx="647">
                  <c:v>22.82472222222222</c:v>
                </c:pt>
                <c:pt idx="648">
                  <c:v>22.86</c:v>
                </c:pt>
                <c:pt idx="649">
                  <c:v>22.89527777777778</c:v>
                </c:pt>
                <c:pt idx="650">
                  <c:v>22.93055555555555</c:v>
                </c:pt>
                <c:pt idx="651">
                  <c:v>22.96583333333333</c:v>
                </c:pt>
                <c:pt idx="652">
                  <c:v>23.00111111111111</c:v>
                </c:pt>
                <c:pt idx="653">
                  <c:v>23.03638888888889</c:v>
                </c:pt>
                <c:pt idx="654">
                  <c:v>23.07166666666667</c:v>
                </c:pt>
              </c:numCache>
            </c:numRef>
          </c:xVal>
          <c:yVal>
            <c:numRef>
              <c:f>'unif profiles 0Gy flat'!$T$6:$T$660</c:f>
              <c:numCache>
                <c:formatCode>0.00</c:formatCode>
                <c:ptCount val="655"/>
                <c:pt idx="0">
                  <c:v>-0.0163837710740955</c:v>
                </c:pt>
                <c:pt idx="1">
                  <c:v>-0.0168976996916697</c:v>
                </c:pt>
                <c:pt idx="2">
                  <c:v>-0.016338963766017</c:v>
                </c:pt>
                <c:pt idx="3">
                  <c:v>-0.0209106036950888</c:v>
                </c:pt>
                <c:pt idx="4">
                  <c:v>-0.0168938601402946</c:v>
                </c:pt>
                <c:pt idx="5">
                  <c:v>-0.0141478842817073</c:v>
                </c:pt>
                <c:pt idx="6">
                  <c:v>-0.0103223676987434</c:v>
                </c:pt>
                <c:pt idx="7">
                  <c:v>-0.0176533010466997</c:v>
                </c:pt>
                <c:pt idx="8">
                  <c:v>-0.0057777505362635</c:v>
                </c:pt>
                <c:pt idx="9">
                  <c:v>-0.0113793438974428</c:v>
                </c:pt>
                <c:pt idx="10">
                  <c:v>-0.0138793506069952</c:v>
                </c:pt>
                <c:pt idx="11">
                  <c:v>-0.0213342544475639</c:v>
                </c:pt>
                <c:pt idx="12">
                  <c:v>-0.0162349427463528</c:v>
                </c:pt>
                <c:pt idx="13">
                  <c:v>-0.0130103630747032</c:v>
                </c:pt>
                <c:pt idx="14">
                  <c:v>-0.01756758316768</c:v>
                </c:pt>
                <c:pt idx="15">
                  <c:v>-0.0205836227095872</c:v>
                </c:pt>
                <c:pt idx="16">
                  <c:v>-0.0204833458226443</c:v>
                </c:pt>
                <c:pt idx="17">
                  <c:v>-0.0210000027973201</c:v>
                </c:pt>
                <c:pt idx="18">
                  <c:v>-0.0175973289872666</c:v>
                </c:pt>
                <c:pt idx="19">
                  <c:v>-0.0141219298107793</c:v>
                </c:pt>
                <c:pt idx="20">
                  <c:v>-0.0115885514005103</c:v>
                </c:pt>
                <c:pt idx="21">
                  <c:v>-0.00953013522996793</c:v>
                </c:pt>
                <c:pt idx="22">
                  <c:v>-0.0057027629193036</c:v>
                </c:pt>
                <c:pt idx="23">
                  <c:v>-0.000902923201294037</c:v>
                </c:pt>
                <c:pt idx="24">
                  <c:v>-0.000392424519103596</c:v>
                </c:pt>
                <c:pt idx="25">
                  <c:v>-0.00210022222533501</c:v>
                </c:pt>
                <c:pt idx="26">
                  <c:v>-0.00141747927651137</c:v>
                </c:pt>
                <c:pt idx="27">
                  <c:v>-0.00457147748999143</c:v>
                </c:pt>
                <c:pt idx="28">
                  <c:v>-0.00612979904836397</c:v>
                </c:pt>
                <c:pt idx="29">
                  <c:v>-0.00527209046272636</c:v>
                </c:pt>
                <c:pt idx="30">
                  <c:v>-0.00882722386199974</c:v>
                </c:pt>
                <c:pt idx="31">
                  <c:v>-0.0124395845070566</c:v>
                </c:pt>
                <c:pt idx="32">
                  <c:v>-0.00964608435736869</c:v>
                </c:pt>
                <c:pt idx="33">
                  <c:v>-0.0107891398348201</c:v>
                </c:pt>
                <c:pt idx="34">
                  <c:v>-0.00893936003959039</c:v>
                </c:pt>
                <c:pt idx="35">
                  <c:v>-0.00954523149777975</c:v>
                </c:pt>
                <c:pt idx="36">
                  <c:v>-0.0080382291279002</c:v>
                </c:pt>
                <c:pt idx="37">
                  <c:v>-0.00837475669882392</c:v>
                </c:pt>
                <c:pt idx="38">
                  <c:v>-0.00822530333677163</c:v>
                </c:pt>
                <c:pt idx="39">
                  <c:v>-0.00695335249359674</c:v>
                </c:pt>
                <c:pt idx="40">
                  <c:v>-0.00861417914779272</c:v>
                </c:pt>
                <c:pt idx="41">
                  <c:v>-0.00439531800295301</c:v>
                </c:pt>
                <c:pt idx="42">
                  <c:v>-0.00242296498361894</c:v>
                </c:pt>
                <c:pt idx="43">
                  <c:v>-0.00693437614918002</c:v>
                </c:pt>
                <c:pt idx="44">
                  <c:v>-0.0093916936852616</c:v>
                </c:pt>
                <c:pt idx="45">
                  <c:v>-0.0099486110287188</c:v>
                </c:pt>
                <c:pt idx="46">
                  <c:v>-0.010225082402727</c:v>
                </c:pt>
                <c:pt idx="47">
                  <c:v>-0.00681858420808945</c:v>
                </c:pt>
                <c:pt idx="48">
                  <c:v>-0.00490475138167312</c:v>
                </c:pt>
                <c:pt idx="49">
                  <c:v>-0.00633925971600924</c:v>
                </c:pt>
                <c:pt idx="50">
                  <c:v>-0.00944790665776951</c:v>
                </c:pt>
                <c:pt idx="51">
                  <c:v>-0.00838986208790304</c:v>
                </c:pt>
                <c:pt idx="52">
                  <c:v>-0.00772768413156388</c:v>
                </c:pt>
                <c:pt idx="53">
                  <c:v>-0.00760808193194906</c:v>
                </c:pt>
                <c:pt idx="54">
                  <c:v>-0.00782509652793139</c:v>
                </c:pt>
                <c:pt idx="55">
                  <c:v>-0.0107034343728514</c:v>
                </c:pt>
                <c:pt idx="56">
                  <c:v>-0.0138793506069952</c:v>
                </c:pt>
                <c:pt idx="57">
                  <c:v>-0.00633185980650497</c:v>
                </c:pt>
                <c:pt idx="58">
                  <c:v>-0.0087562115935933</c:v>
                </c:pt>
                <c:pt idx="59">
                  <c:v>-0.00951503884299409</c:v>
                </c:pt>
                <c:pt idx="60">
                  <c:v>-0.0037842700456614</c:v>
                </c:pt>
                <c:pt idx="61">
                  <c:v>-0.00383678208647842</c:v>
                </c:pt>
                <c:pt idx="62">
                  <c:v>-0.00635052039297257</c:v>
                </c:pt>
                <c:pt idx="63">
                  <c:v>-0.00427164242941425</c:v>
                </c:pt>
                <c:pt idx="64">
                  <c:v>-0.00325198087523137</c:v>
                </c:pt>
                <c:pt idx="65">
                  <c:v>-0.00612979904836397</c:v>
                </c:pt>
                <c:pt idx="66">
                  <c:v>-0.0104716572892687</c:v>
                </c:pt>
                <c:pt idx="67">
                  <c:v>-0.00703568835100299</c:v>
                </c:pt>
                <c:pt idx="68">
                  <c:v>-0.00988502659247014</c:v>
                </c:pt>
                <c:pt idx="69">
                  <c:v>-0.0110991881780715</c:v>
                </c:pt>
                <c:pt idx="70">
                  <c:v>-0.011215042199892</c:v>
                </c:pt>
                <c:pt idx="71">
                  <c:v>-0.0105092186412321</c:v>
                </c:pt>
                <c:pt idx="72">
                  <c:v>-0.0117117549224015</c:v>
                </c:pt>
                <c:pt idx="73">
                  <c:v>-0.0167114725534234</c:v>
                </c:pt>
                <c:pt idx="74">
                  <c:v>-0.0206244983991062</c:v>
                </c:pt>
                <c:pt idx="75">
                  <c:v>-0.0243628320955613</c:v>
                </c:pt>
                <c:pt idx="76">
                  <c:v>-0.0193495948052842</c:v>
                </c:pt>
                <c:pt idx="77">
                  <c:v>-0.0208180073489759</c:v>
                </c:pt>
                <c:pt idx="78">
                  <c:v>-0.027401558420463</c:v>
                </c:pt>
                <c:pt idx="79">
                  <c:v>-0.0191489059500332</c:v>
                </c:pt>
                <c:pt idx="80">
                  <c:v>-0.0204312891812033</c:v>
                </c:pt>
                <c:pt idx="81">
                  <c:v>-0.00835258048601028</c:v>
                </c:pt>
                <c:pt idx="82">
                  <c:v>-0.0151095531672918</c:v>
                </c:pt>
                <c:pt idx="83">
                  <c:v>-0.0127156958779691</c:v>
                </c:pt>
                <c:pt idx="84">
                  <c:v>-0.011943060917063</c:v>
                </c:pt>
                <c:pt idx="85">
                  <c:v>-0.00954523149777975</c:v>
                </c:pt>
                <c:pt idx="86">
                  <c:v>-0.0129766982839699</c:v>
                </c:pt>
                <c:pt idx="87">
                  <c:v>-0.0134059600792562</c:v>
                </c:pt>
                <c:pt idx="88">
                  <c:v>-0.0101765984435023</c:v>
                </c:pt>
                <c:pt idx="89">
                  <c:v>-0.00776529940704495</c:v>
                </c:pt>
                <c:pt idx="90">
                  <c:v>-0.0013571591604995</c:v>
                </c:pt>
                <c:pt idx="91">
                  <c:v>0.00300187638980809</c:v>
                </c:pt>
                <c:pt idx="92">
                  <c:v>0.00168162327458798</c:v>
                </c:pt>
                <c:pt idx="93">
                  <c:v>0.00216663394999994</c:v>
                </c:pt>
                <c:pt idx="94">
                  <c:v>0.00300543276576937</c:v>
                </c:pt>
                <c:pt idx="95">
                  <c:v>0.00551658542349065</c:v>
                </c:pt>
                <c:pt idx="96">
                  <c:v>0.00548647872636376</c:v>
                </c:pt>
                <c:pt idx="97">
                  <c:v>0.00405938032481057</c:v>
                </c:pt>
                <c:pt idx="98">
                  <c:v>0.000775909101006444</c:v>
                </c:pt>
                <c:pt idx="99">
                  <c:v>-0.00325939269627495</c:v>
                </c:pt>
                <c:pt idx="100">
                  <c:v>0.000681938294109674</c:v>
                </c:pt>
                <c:pt idx="101">
                  <c:v>-0.000174566062239645</c:v>
                </c:pt>
                <c:pt idx="102">
                  <c:v>-0.00879734119248265</c:v>
                </c:pt>
                <c:pt idx="103">
                  <c:v>-0.00925356336370075</c:v>
                </c:pt>
                <c:pt idx="104">
                  <c:v>-0.00697554492887775</c:v>
                </c:pt>
                <c:pt idx="105">
                  <c:v>-0.00743606028422228</c:v>
                </c:pt>
                <c:pt idx="106">
                  <c:v>-0.0075707850932889</c:v>
                </c:pt>
                <c:pt idx="107">
                  <c:v>-0.00621570965234985</c:v>
                </c:pt>
                <c:pt idx="108">
                  <c:v>-0.00187514065733962</c:v>
                </c:pt>
                <c:pt idx="109">
                  <c:v>0.00308464466604708</c:v>
                </c:pt>
                <c:pt idx="110">
                  <c:v>-1.67242484399033E-5</c:v>
                </c:pt>
                <c:pt idx="111">
                  <c:v>0.000347426680429752</c:v>
                </c:pt>
                <c:pt idx="112">
                  <c:v>0.00625871904500252</c:v>
                </c:pt>
                <c:pt idx="113">
                  <c:v>0.00222318881367522</c:v>
                </c:pt>
                <c:pt idx="114">
                  <c:v>0.00237734967970704</c:v>
                </c:pt>
                <c:pt idx="115">
                  <c:v>0.00423245250443083</c:v>
                </c:pt>
                <c:pt idx="116">
                  <c:v>0.00437545101326453</c:v>
                </c:pt>
                <c:pt idx="117">
                  <c:v>0.00634162786955539</c:v>
                </c:pt>
                <c:pt idx="118">
                  <c:v>0.0036075252323009</c:v>
                </c:pt>
                <c:pt idx="119">
                  <c:v>-0.00453025697821019</c:v>
                </c:pt>
                <c:pt idx="120">
                  <c:v>-0.00813562571515147</c:v>
                </c:pt>
                <c:pt idx="121">
                  <c:v>-0.00876006753105685</c:v>
                </c:pt>
                <c:pt idx="122">
                  <c:v>-0.013364929513227</c:v>
                </c:pt>
                <c:pt idx="123">
                  <c:v>-0.00524569333477753</c:v>
                </c:pt>
                <c:pt idx="124">
                  <c:v>-0.010755756890696</c:v>
                </c:pt>
                <c:pt idx="125">
                  <c:v>-0.00545557263660878</c:v>
                </c:pt>
                <c:pt idx="126">
                  <c:v>-0.00648146111531478</c:v>
                </c:pt>
                <c:pt idx="127">
                  <c:v>-0.0120588638050529</c:v>
                </c:pt>
                <c:pt idx="128">
                  <c:v>-0.013036653260718</c:v>
                </c:pt>
                <c:pt idx="129">
                  <c:v>-0.0105464582275583</c:v>
                </c:pt>
                <c:pt idx="130">
                  <c:v>-0.0153369257196974</c:v>
                </c:pt>
                <c:pt idx="131">
                  <c:v>-0.00791864633914807</c:v>
                </c:pt>
                <c:pt idx="132">
                  <c:v>-0.00266700108371953</c:v>
                </c:pt>
                <c:pt idx="133">
                  <c:v>-0.0022804618964698</c:v>
                </c:pt>
                <c:pt idx="134">
                  <c:v>-0.000508928289203236</c:v>
                </c:pt>
                <c:pt idx="135">
                  <c:v>0.00164802281350473</c:v>
                </c:pt>
                <c:pt idx="136">
                  <c:v>-0.00491247878384549</c:v>
                </c:pt>
                <c:pt idx="137">
                  <c:v>-0.00223177628625937</c:v>
                </c:pt>
                <c:pt idx="138">
                  <c:v>0.00217794478935351</c:v>
                </c:pt>
                <c:pt idx="139">
                  <c:v>0.00536573295347287</c:v>
                </c:pt>
                <c:pt idx="140">
                  <c:v>0.00453366765960039</c:v>
                </c:pt>
                <c:pt idx="141">
                  <c:v>0.00279497131806172</c:v>
                </c:pt>
                <c:pt idx="142">
                  <c:v>0.00554669259270746</c:v>
                </c:pt>
                <c:pt idx="143">
                  <c:v>0.00274583464214517</c:v>
                </c:pt>
                <c:pt idx="144">
                  <c:v>0.000967417129899672</c:v>
                </c:pt>
                <c:pt idx="145">
                  <c:v>-0.00298191322865948</c:v>
                </c:pt>
                <c:pt idx="146">
                  <c:v>0.00272708545276723</c:v>
                </c:pt>
                <c:pt idx="147">
                  <c:v>0.00843431723228738</c:v>
                </c:pt>
                <c:pt idx="148">
                  <c:v>0.00641709096592091</c:v>
                </c:pt>
                <c:pt idx="149">
                  <c:v>0.00458996875328665</c:v>
                </c:pt>
                <c:pt idx="150">
                  <c:v>0.00262558440147931</c:v>
                </c:pt>
                <c:pt idx="151">
                  <c:v>0.00269702247980463</c:v>
                </c:pt>
                <c:pt idx="152">
                  <c:v>0.0100499489492969</c:v>
                </c:pt>
                <c:pt idx="153">
                  <c:v>0.00501939981106236</c:v>
                </c:pt>
                <c:pt idx="154">
                  <c:v>0.00321236053442542</c:v>
                </c:pt>
                <c:pt idx="155">
                  <c:v>-0.00127844984424552</c:v>
                </c:pt>
                <c:pt idx="156">
                  <c:v>0.000832422972012025</c:v>
                </c:pt>
                <c:pt idx="157">
                  <c:v>0.00768388847883194</c:v>
                </c:pt>
                <c:pt idx="158">
                  <c:v>0.00808743036431725</c:v>
                </c:pt>
                <c:pt idx="159">
                  <c:v>0.00740097351353785</c:v>
                </c:pt>
                <c:pt idx="160">
                  <c:v>0.00501939981106236</c:v>
                </c:pt>
                <c:pt idx="161">
                  <c:v>0.00439065736371713</c:v>
                </c:pt>
                <c:pt idx="162">
                  <c:v>-9.19347498062884E-5</c:v>
                </c:pt>
                <c:pt idx="163">
                  <c:v>-0.000309802596269559</c:v>
                </c:pt>
                <c:pt idx="164">
                  <c:v>0.00541493674850235</c:v>
                </c:pt>
                <c:pt idx="165">
                  <c:v>-0.000362409935517061</c:v>
                </c:pt>
                <c:pt idx="166">
                  <c:v>-0.00580768039583734</c:v>
                </c:pt>
                <c:pt idx="167">
                  <c:v>-0.00106811236910076</c:v>
                </c:pt>
                <c:pt idx="168">
                  <c:v>0.00383327775707265</c:v>
                </c:pt>
                <c:pt idx="169">
                  <c:v>0.00998959377634944</c:v>
                </c:pt>
                <c:pt idx="170">
                  <c:v>0.0125586353221161</c:v>
                </c:pt>
                <c:pt idx="171">
                  <c:v>0.0119085824816807</c:v>
                </c:pt>
                <c:pt idx="172">
                  <c:v>0.0152108258684285</c:v>
                </c:pt>
                <c:pt idx="173">
                  <c:v>0.0219430344248601</c:v>
                </c:pt>
                <c:pt idx="174">
                  <c:v>0.0207353405473092</c:v>
                </c:pt>
                <c:pt idx="175">
                  <c:v>0.00921942050830759</c:v>
                </c:pt>
                <c:pt idx="176">
                  <c:v>0.00939295831509357</c:v>
                </c:pt>
                <c:pt idx="177">
                  <c:v>0.00562212445533783</c:v>
                </c:pt>
                <c:pt idx="178">
                  <c:v>0.0100950543211824</c:v>
                </c:pt>
                <c:pt idx="179">
                  <c:v>0.0117422874146658</c:v>
                </c:pt>
                <c:pt idx="180">
                  <c:v>0.011848168938835</c:v>
                </c:pt>
                <c:pt idx="181">
                  <c:v>0.0155554204082757</c:v>
                </c:pt>
                <c:pt idx="182">
                  <c:v>0.018595012477236</c:v>
                </c:pt>
                <c:pt idx="183">
                  <c:v>0.0165667823912741</c:v>
                </c:pt>
                <c:pt idx="184">
                  <c:v>0.0146015098523966</c:v>
                </c:pt>
                <c:pt idx="185">
                  <c:v>0.0145787415031422</c:v>
                </c:pt>
                <c:pt idx="186">
                  <c:v>0.0140717276321016</c:v>
                </c:pt>
                <c:pt idx="187">
                  <c:v>0.0126986804617104</c:v>
                </c:pt>
                <c:pt idx="188">
                  <c:v>0.0100197711259469</c:v>
                </c:pt>
                <c:pt idx="189">
                  <c:v>0.0107295621620294</c:v>
                </c:pt>
                <c:pt idx="190">
                  <c:v>0.0133490004059853</c:v>
                </c:pt>
                <c:pt idx="191">
                  <c:v>0.0150367623713268</c:v>
                </c:pt>
                <c:pt idx="192">
                  <c:v>0.0131071766119311</c:v>
                </c:pt>
                <c:pt idx="193">
                  <c:v>0.0153549688649455</c:v>
                </c:pt>
                <c:pt idx="194">
                  <c:v>0.0156992637614723</c:v>
                </c:pt>
                <c:pt idx="195">
                  <c:v>0.0135684232940156</c:v>
                </c:pt>
                <c:pt idx="196">
                  <c:v>0.00921552825118832</c:v>
                </c:pt>
                <c:pt idx="197">
                  <c:v>0.00909487219020022</c:v>
                </c:pt>
                <c:pt idx="198">
                  <c:v>0.0132014322716198</c:v>
                </c:pt>
                <c:pt idx="199">
                  <c:v>0.0160289724472729</c:v>
                </c:pt>
                <c:pt idx="200">
                  <c:v>0.0151353421946991</c:v>
                </c:pt>
                <c:pt idx="201">
                  <c:v>0.0209060038043276</c:v>
                </c:pt>
                <c:pt idx="202">
                  <c:v>0.0243950199467853</c:v>
                </c:pt>
                <c:pt idx="203">
                  <c:v>0.0200975265841135</c:v>
                </c:pt>
                <c:pt idx="204">
                  <c:v>0.0147264153030435</c:v>
                </c:pt>
                <c:pt idx="205">
                  <c:v>0.0119917354076535</c:v>
                </c:pt>
                <c:pt idx="206">
                  <c:v>0.0104238038525462</c:v>
                </c:pt>
                <c:pt idx="207">
                  <c:v>0.00973651207274972</c:v>
                </c:pt>
                <c:pt idx="208">
                  <c:v>0.00690329985727889</c:v>
                </c:pt>
                <c:pt idx="209">
                  <c:v>0.00481227713467103</c:v>
                </c:pt>
                <c:pt idx="210">
                  <c:v>0.00891001066241648</c:v>
                </c:pt>
                <c:pt idx="211">
                  <c:v>0.010680546676213</c:v>
                </c:pt>
                <c:pt idx="212">
                  <c:v>0.0137313000182409</c:v>
                </c:pt>
                <c:pt idx="213">
                  <c:v>0.0130503004306708</c:v>
                </c:pt>
                <c:pt idx="214">
                  <c:v>0.0140489655498959</c:v>
                </c:pt>
                <c:pt idx="215">
                  <c:v>0.0175825850647819</c:v>
                </c:pt>
                <c:pt idx="216">
                  <c:v>0.0161917320017637</c:v>
                </c:pt>
                <c:pt idx="217">
                  <c:v>0.0150026022243042</c:v>
                </c:pt>
                <c:pt idx="218">
                  <c:v>0.0196836313813837</c:v>
                </c:pt>
                <c:pt idx="219">
                  <c:v>0.0215933782051647</c:v>
                </c:pt>
                <c:pt idx="220">
                  <c:v>0.0233266100373539</c:v>
                </c:pt>
                <c:pt idx="221">
                  <c:v>0.0223988906774304</c:v>
                </c:pt>
                <c:pt idx="222">
                  <c:v>0.0266255850107546</c:v>
                </c:pt>
                <c:pt idx="223">
                  <c:v>0.0268010254428126</c:v>
                </c:pt>
                <c:pt idx="224">
                  <c:v>0.0262066872715447</c:v>
                </c:pt>
                <c:pt idx="225">
                  <c:v>0.025829757011524</c:v>
                </c:pt>
                <c:pt idx="226">
                  <c:v>0.0214530111929916</c:v>
                </c:pt>
                <c:pt idx="227">
                  <c:v>0.0243113299037097</c:v>
                </c:pt>
                <c:pt idx="228">
                  <c:v>0.0258032568720439</c:v>
                </c:pt>
                <c:pt idx="229">
                  <c:v>0.0256851557361135</c:v>
                </c:pt>
                <c:pt idx="230">
                  <c:v>0.0287024340944475</c:v>
                </c:pt>
                <c:pt idx="231">
                  <c:v>0.0291104033620546</c:v>
                </c:pt>
                <c:pt idx="232">
                  <c:v>0.0269571677425247</c:v>
                </c:pt>
                <c:pt idx="233">
                  <c:v>0.023375948456517</c:v>
                </c:pt>
                <c:pt idx="234">
                  <c:v>0.0196229733593283</c:v>
                </c:pt>
                <c:pt idx="235">
                  <c:v>0.0171770465158096</c:v>
                </c:pt>
                <c:pt idx="236">
                  <c:v>0.0190386669836422</c:v>
                </c:pt>
                <c:pt idx="237">
                  <c:v>0.0186025090964343</c:v>
                </c:pt>
                <c:pt idx="238">
                  <c:v>0.0205376119589724</c:v>
                </c:pt>
                <c:pt idx="239">
                  <c:v>0.0207085840071786</c:v>
                </c:pt>
                <c:pt idx="240">
                  <c:v>0.0200861098427172</c:v>
                </c:pt>
                <c:pt idx="241">
                  <c:v>0.0219619718657893</c:v>
                </c:pt>
                <c:pt idx="242">
                  <c:v>0.0222545463084702</c:v>
                </c:pt>
                <c:pt idx="243">
                  <c:v>0.0244332701204546</c:v>
                </c:pt>
                <c:pt idx="244">
                  <c:v>0.0267133032339535</c:v>
                </c:pt>
                <c:pt idx="245">
                  <c:v>0.0230867975512554</c:v>
                </c:pt>
                <c:pt idx="246">
                  <c:v>0.0234824714662367</c:v>
                </c:pt>
                <c:pt idx="247">
                  <c:v>0.021912669606047</c:v>
                </c:pt>
                <c:pt idx="248">
                  <c:v>0.0256393566861579</c:v>
                </c:pt>
                <c:pt idx="249">
                  <c:v>0.02731500055219</c:v>
                </c:pt>
                <c:pt idx="250">
                  <c:v>0.0249240511599957</c:v>
                </c:pt>
                <c:pt idx="251">
                  <c:v>0.0210198964867247</c:v>
                </c:pt>
                <c:pt idx="252">
                  <c:v>0.0214455034779304</c:v>
                </c:pt>
                <c:pt idx="253">
                  <c:v>0.0193118864150796</c:v>
                </c:pt>
                <c:pt idx="254">
                  <c:v>0.0180866142097331</c:v>
                </c:pt>
                <c:pt idx="255">
                  <c:v>0.0169344156865359</c:v>
                </c:pt>
                <c:pt idx="256">
                  <c:v>0.0190728987990152</c:v>
                </c:pt>
                <c:pt idx="257">
                  <c:v>0.0229577554869724</c:v>
                </c:pt>
                <c:pt idx="258">
                  <c:v>0.0232161749708961</c:v>
                </c:pt>
                <c:pt idx="259">
                  <c:v>0.0223495772458411</c:v>
                </c:pt>
                <c:pt idx="260">
                  <c:v>0.0211948278647962</c:v>
                </c:pt>
                <c:pt idx="261">
                  <c:v>0.0188261173233508</c:v>
                </c:pt>
                <c:pt idx="262">
                  <c:v>0.0206136339171969</c:v>
                </c:pt>
                <c:pt idx="263">
                  <c:v>0.0177076840661465</c:v>
                </c:pt>
                <c:pt idx="264">
                  <c:v>0.0163965030644775</c:v>
                </c:pt>
                <c:pt idx="265">
                  <c:v>0.0211148665899681</c:v>
                </c:pt>
                <c:pt idx="266">
                  <c:v>0.0199644441993669</c:v>
                </c:pt>
                <c:pt idx="267">
                  <c:v>0.0217301642642051</c:v>
                </c:pt>
                <c:pt idx="268">
                  <c:v>0.0225282219583422</c:v>
                </c:pt>
                <c:pt idx="269">
                  <c:v>0.0210277288955432</c:v>
                </c:pt>
                <c:pt idx="270">
                  <c:v>0.0190654003493442</c:v>
                </c:pt>
                <c:pt idx="271">
                  <c:v>0.0169458137660188</c:v>
                </c:pt>
                <c:pt idx="272">
                  <c:v>0.0190461653292773</c:v>
                </c:pt>
                <c:pt idx="273">
                  <c:v>0.0224710669136519</c:v>
                </c:pt>
                <c:pt idx="274">
                  <c:v>0.0203063017807485</c:v>
                </c:pt>
                <c:pt idx="275">
                  <c:v>0.0209024141730043</c:v>
                </c:pt>
                <c:pt idx="276">
                  <c:v>0.0216544247222394</c:v>
                </c:pt>
                <c:pt idx="277">
                  <c:v>0.0177151772329922</c:v>
                </c:pt>
                <c:pt idx="278">
                  <c:v>0.0126720353574217</c:v>
                </c:pt>
                <c:pt idx="279">
                  <c:v>0.0118783754730383</c:v>
                </c:pt>
                <c:pt idx="280">
                  <c:v>0.00846447017072016</c:v>
                </c:pt>
                <c:pt idx="281">
                  <c:v>0.006575475948003</c:v>
                </c:pt>
                <c:pt idx="282">
                  <c:v>0.00754809705857884</c:v>
                </c:pt>
                <c:pt idx="283">
                  <c:v>0.00922688068981925</c:v>
                </c:pt>
                <c:pt idx="284">
                  <c:v>0.0118026976314685</c:v>
                </c:pt>
                <c:pt idx="285">
                  <c:v>0.0122753269146205</c:v>
                </c:pt>
                <c:pt idx="286">
                  <c:v>0.0111451078690208</c:v>
                </c:pt>
                <c:pt idx="287">
                  <c:v>0.0095704047602787</c:v>
                </c:pt>
                <c:pt idx="288">
                  <c:v>0.00763851557613781</c:v>
                </c:pt>
                <c:pt idx="289">
                  <c:v>0.0078799765592219</c:v>
                </c:pt>
                <c:pt idx="290">
                  <c:v>0.00726909039790513</c:v>
                </c:pt>
                <c:pt idx="291">
                  <c:v>0.0090984398682683</c:v>
                </c:pt>
                <c:pt idx="292">
                  <c:v>0.0162903709874929</c:v>
                </c:pt>
                <c:pt idx="293">
                  <c:v>0.0234063363227879</c:v>
                </c:pt>
                <c:pt idx="294">
                  <c:v>0.0363353841420859</c:v>
                </c:pt>
                <c:pt idx="295">
                  <c:v>0.0224028096797251</c:v>
                </c:pt>
                <c:pt idx="296">
                  <c:v>0.0172301362631515</c:v>
                </c:pt>
                <c:pt idx="297">
                  <c:v>0.0212819731124898</c:v>
                </c:pt>
                <c:pt idx="298">
                  <c:v>0.018230972641768</c:v>
                </c:pt>
                <c:pt idx="299">
                  <c:v>0.0223760299894398</c:v>
                </c:pt>
                <c:pt idx="300">
                  <c:v>0.0216087212655771</c:v>
                </c:pt>
                <c:pt idx="301">
                  <c:v>0.0269303247712163</c:v>
                </c:pt>
                <c:pt idx="302">
                  <c:v>0.0233187682856357</c:v>
                </c:pt>
                <c:pt idx="303">
                  <c:v>0.0187619006426898</c:v>
                </c:pt>
                <c:pt idx="304">
                  <c:v>0.0193992726436831</c:v>
                </c:pt>
                <c:pt idx="305">
                  <c:v>0.0180374109860075</c:v>
                </c:pt>
                <c:pt idx="306">
                  <c:v>0.0148022082391321</c:v>
                </c:pt>
                <c:pt idx="307">
                  <c:v>0.013977104171496</c:v>
                </c:pt>
                <c:pt idx="308">
                  <c:v>0.0118819483202883</c:v>
                </c:pt>
                <c:pt idx="309">
                  <c:v>0.0122863725615883</c:v>
                </c:pt>
                <c:pt idx="310">
                  <c:v>0.0112850501131541</c:v>
                </c:pt>
                <c:pt idx="311">
                  <c:v>0.0101142000867633</c:v>
                </c:pt>
                <c:pt idx="312">
                  <c:v>0.0113113513005874</c:v>
                </c:pt>
                <c:pt idx="313">
                  <c:v>0.0131676297108516</c:v>
                </c:pt>
                <c:pt idx="314">
                  <c:v>0.0104539880191408</c:v>
                </c:pt>
                <c:pt idx="315">
                  <c:v>0.00913995515454191</c:v>
                </c:pt>
                <c:pt idx="316">
                  <c:v>0.011232124122603</c:v>
                </c:pt>
                <c:pt idx="317">
                  <c:v>0.00734815437286951</c:v>
                </c:pt>
                <c:pt idx="318">
                  <c:v>0.00591578658124403</c:v>
                </c:pt>
                <c:pt idx="319">
                  <c:v>0.012505674272079</c:v>
                </c:pt>
                <c:pt idx="320">
                  <c:v>0.00786863207524346</c:v>
                </c:pt>
                <c:pt idx="321">
                  <c:v>0.0151730836615513</c:v>
                </c:pt>
                <c:pt idx="322">
                  <c:v>0.0147338968764092</c:v>
                </c:pt>
                <c:pt idx="323">
                  <c:v>0.0160820305504528</c:v>
                </c:pt>
                <c:pt idx="324">
                  <c:v>0.0213580244313181</c:v>
                </c:pt>
                <c:pt idx="325">
                  <c:v>0.0251598404691951</c:v>
                </c:pt>
                <c:pt idx="326">
                  <c:v>0.0248439351369898</c:v>
                </c:pt>
                <c:pt idx="327">
                  <c:v>0.0228777210761883</c:v>
                </c:pt>
                <c:pt idx="328">
                  <c:v>0.0199419385280444</c:v>
                </c:pt>
                <c:pt idx="329">
                  <c:v>0.0201239484449962</c:v>
                </c:pt>
                <c:pt idx="330">
                  <c:v>0.0189059836941823</c:v>
                </c:pt>
                <c:pt idx="331">
                  <c:v>0.019050077521193</c:v>
                </c:pt>
                <c:pt idx="332">
                  <c:v>0.0227372605476659</c:v>
                </c:pt>
                <c:pt idx="333">
                  <c:v>0.0210616697014858</c:v>
                </c:pt>
                <c:pt idx="334">
                  <c:v>0.0179465023755885</c:v>
                </c:pt>
                <c:pt idx="335">
                  <c:v>0.0170366751548365</c:v>
                </c:pt>
                <c:pt idx="336">
                  <c:v>0.0139959634590383</c:v>
                </c:pt>
                <c:pt idx="337">
                  <c:v>0.0130766257683974</c:v>
                </c:pt>
                <c:pt idx="338">
                  <c:v>0.0132846411054044</c:v>
                </c:pt>
                <c:pt idx="339">
                  <c:v>0.0126531890430908</c:v>
                </c:pt>
                <c:pt idx="340">
                  <c:v>0.00906470935850745</c:v>
                </c:pt>
                <c:pt idx="341">
                  <c:v>0.0134702487751452</c:v>
                </c:pt>
                <c:pt idx="342">
                  <c:v>0.0115003407819683</c:v>
                </c:pt>
                <c:pt idx="343">
                  <c:v>0.00880785797299177</c:v>
                </c:pt>
                <c:pt idx="344">
                  <c:v>0.0126343429134037</c:v>
                </c:pt>
                <c:pt idx="345">
                  <c:v>0.0113795412396702</c:v>
                </c:pt>
                <c:pt idx="346">
                  <c:v>0.00969887712703121</c:v>
                </c:pt>
                <c:pt idx="347">
                  <c:v>0.00518867446664162</c:v>
                </c:pt>
                <c:pt idx="348">
                  <c:v>0.00310727723818305</c:v>
                </c:pt>
                <c:pt idx="349">
                  <c:v>-0.00020845678157233</c:v>
                </c:pt>
                <c:pt idx="350">
                  <c:v>-0.000358537051793117</c:v>
                </c:pt>
                <c:pt idx="351">
                  <c:v>0.000715844755276862</c:v>
                </c:pt>
                <c:pt idx="352">
                  <c:v>0.00412310789155779</c:v>
                </c:pt>
                <c:pt idx="353">
                  <c:v>0.00621370364349971</c:v>
                </c:pt>
                <c:pt idx="354">
                  <c:v>0.0110055004655254</c:v>
                </c:pt>
                <c:pt idx="355">
                  <c:v>0.0145559734232439</c:v>
                </c:pt>
                <c:pt idx="356">
                  <c:v>0.0113038830256089</c:v>
                </c:pt>
                <c:pt idx="357">
                  <c:v>0.0114133123905304</c:v>
                </c:pt>
                <c:pt idx="358">
                  <c:v>0.0142723707744765</c:v>
                </c:pt>
                <c:pt idx="359">
                  <c:v>0.0135609462504553</c:v>
                </c:pt>
                <c:pt idx="360">
                  <c:v>0.0156992637614723</c:v>
                </c:pt>
                <c:pt idx="361">
                  <c:v>0.0156351512560269</c:v>
                </c:pt>
                <c:pt idx="362">
                  <c:v>0.0113944784063249</c:v>
                </c:pt>
                <c:pt idx="363">
                  <c:v>0.00860810840516546</c:v>
                </c:pt>
                <c:pt idx="364">
                  <c:v>0.00679023963867742</c:v>
                </c:pt>
                <c:pt idx="365">
                  <c:v>0.00574644781157785</c:v>
                </c:pt>
                <c:pt idx="366">
                  <c:v>0.00249015027883459</c:v>
                </c:pt>
                <c:pt idx="367">
                  <c:v>0.00467668861088111</c:v>
                </c:pt>
                <c:pt idx="368">
                  <c:v>0.00800444615421902</c:v>
                </c:pt>
                <c:pt idx="369">
                  <c:v>0.000929953683681095</c:v>
                </c:pt>
                <c:pt idx="370">
                  <c:v>0.00453366765960039</c:v>
                </c:pt>
                <c:pt idx="371">
                  <c:v>0.00481583686693465</c:v>
                </c:pt>
                <c:pt idx="372">
                  <c:v>0.00887206760102454</c:v>
                </c:pt>
                <c:pt idx="373">
                  <c:v>0.00441686433550581</c:v>
                </c:pt>
                <c:pt idx="374">
                  <c:v>0.00435280348058997</c:v>
                </c:pt>
                <c:pt idx="375">
                  <c:v>0.00496664613343922</c:v>
                </c:pt>
                <c:pt idx="376">
                  <c:v>0.00396524855170988</c:v>
                </c:pt>
                <c:pt idx="377">
                  <c:v>0.00381096006389647</c:v>
                </c:pt>
                <c:pt idx="378">
                  <c:v>0.00678278891245787</c:v>
                </c:pt>
                <c:pt idx="379">
                  <c:v>0.0056972355205267</c:v>
                </c:pt>
                <c:pt idx="380">
                  <c:v>0.00274227874732169</c:v>
                </c:pt>
                <c:pt idx="381">
                  <c:v>0.000659334319726756</c:v>
                </c:pt>
                <c:pt idx="382">
                  <c:v>-0.00236299891269365</c:v>
                </c:pt>
                <c:pt idx="383">
                  <c:v>0.00405549851094244</c:v>
                </c:pt>
                <c:pt idx="384">
                  <c:v>0.00763462652005575</c:v>
                </c:pt>
                <c:pt idx="385">
                  <c:v>0.00822682597148461</c:v>
                </c:pt>
                <c:pt idx="386">
                  <c:v>0.0085251017050223</c:v>
                </c:pt>
                <c:pt idx="387">
                  <c:v>0.01054454336245</c:v>
                </c:pt>
                <c:pt idx="388">
                  <c:v>0.00897779115788211</c:v>
                </c:pt>
                <c:pt idx="389">
                  <c:v>0.0125134721265527</c:v>
                </c:pt>
                <c:pt idx="390">
                  <c:v>0.00967616674042526</c:v>
                </c:pt>
                <c:pt idx="391">
                  <c:v>0.00819667676211733</c:v>
                </c:pt>
                <c:pt idx="392">
                  <c:v>0.011458774491734</c:v>
                </c:pt>
                <c:pt idx="393">
                  <c:v>0.00711810020892178</c:v>
                </c:pt>
                <c:pt idx="394">
                  <c:v>0.00386723996204408</c:v>
                </c:pt>
                <c:pt idx="395">
                  <c:v>0.00916655135610167</c:v>
                </c:pt>
                <c:pt idx="396">
                  <c:v>0.00713689233255943</c:v>
                </c:pt>
                <c:pt idx="397">
                  <c:v>0.0134965798597939</c:v>
                </c:pt>
                <c:pt idx="398">
                  <c:v>0.0157220453689204</c:v>
                </c:pt>
                <c:pt idx="399">
                  <c:v>0.0219051601009519</c:v>
                </c:pt>
                <c:pt idx="400">
                  <c:v>0.0246196279666253</c:v>
                </c:pt>
                <c:pt idx="401">
                  <c:v>0.0232883817988343</c:v>
                </c:pt>
                <c:pt idx="402">
                  <c:v>0.0246765197371741</c:v>
                </c:pt>
                <c:pt idx="403">
                  <c:v>0.0209820402927026</c:v>
                </c:pt>
                <c:pt idx="404">
                  <c:v>0.019827783373171</c:v>
                </c:pt>
                <c:pt idx="405">
                  <c:v>0.0199683582559902</c:v>
                </c:pt>
                <c:pt idx="406">
                  <c:v>0.0137348763085905</c:v>
                </c:pt>
                <c:pt idx="407">
                  <c:v>0.0139468646651948</c:v>
                </c:pt>
                <c:pt idx="408">
                  <c:v>0.00877769964577934</c:v>
                </c:pt>
                <c:pt idx="409">
                  <c:v>0.00373559933663525</c:v>
                </c:pt>
                <c:pt idx="410">
                  <c:v>0.00311471371300831</c:v>
                </c:pt>
                <c:pt idx="411">
                  <c:v>-0.00521575468824187</c:v>
                </c:pt>
                <c:pt idx="412">
                  <c:v>-0.00245681596911273</c:v>
                </c:pt>
                <c:pt idx="413">
                  <c:v>-0.00247938296053052</c:v>
                </c:pt>
                <c:pt idx="414">
                  <c:v>0.00226067752790726</c:v>
                </c:pt>
                <c:pt idx="415">
                  <c:v>-0.000309802596269559</c:v>
                </c:pt>
                <c:pt idx="416">
                  <c:v>0.00214045769182736</c:v>
                </c:pt>
                <c:pt idx="417">
                  <c:v>0.00435668589578464</c:v>
                </c:pt>
                <c:pt idx="418">
                  <c:v>-0.000110656218566874</c:v>
                </c:pt>
                <c:pt idx="419">
                  <c:v>-0.000204583586827844</c:v>
                </c:pt>
                <c:pt idx="420">
                  <c:v>0.000242500215365204</c:v>
                </c:pt>
                <c:pt idx="421">
                  <c:v>-0.000242024141588804</c:v>
                </c:pt>
                <c:pt idx="422">
                  <c:v>0.00159891550606606</c:v>
                </c:pt>
                <c:pt idx="423">
                  <c:v>-0.000223303955606102</c:v>
                </c:pt>
                <c:pt idx="424">
                  <c:v>0.00270445736475855</c:v>
                </c:pt>
                <c:pt idx="425">
                  <c:v>0.00398400984257074</c:v>
                </c:pt>
                <c:pt idx="426">
                  <c:v>0.00775162573477006</c:v>
                </c:pt>
                <c:pt idx="427">
                  <c:v>0.00998959377634944</c:v>
                </c:pt>
                <c:pt idx="428">
                  <c:v>0.0126947811551026</c:v>
                </c:pt>
                <c:pt idx="429">
                  <c:v>0.00958532787722932</c:v>
                </c:pt>
                <c:pt idx="430">
                  <c:v>0.00952498729117712</c:v>
                </c:pt>
                <c:pt idx="431">
                  <c:v>0.00778954667679343</c:v>
                </c:pt>
                <c:pt idx="432">
                  <c:v>0.00541105219252325</c:v>
                </c:pt>
                <c:pt idx="433">
                  <c:v>0.0056143545128422</c:v>
                </c:pt>
                <c:pt idx="434">
                  <c:v>0.0082459531345247</c:v>
                </c:pt>
                <c:pt idx="435">
                  <c:v>0.00746870079436235</c:v>
                </c:pt>
                <c:pt idx="436">
                  <c:v>0.00732547175209186</c:v>
                </c:pt>
                <c:pt idx="437">
                  <c:v>0.015165600380858</c:v>
                </c:pt>
                <c:pt idx="438">
                  <c:v>0.0113191443140983</c:v>
                </c:pt>
                <c:pt idx="439">
                  <c:v>0.0123393275736539</c:v>
                </c:pt>
                <c:pt idx="440">
                  <c:v>0.00531685411614546</c:v>
                </c:pt>
                <c:pt idx="441">
                  <c:v>0.00536573295347287</c:v>
                </c:pt>
                <c:pt idx="442">
                  <c:v>0.00366024156851896</c:v>
                </c:pt>
                <c:pt idx="443">
                  <c:v>0.00189971749860129</c:v>
                </c:pt>
                <c:pt idx="444">
                  <c:v>0.00216663394999994</c:v>
                </c:pt>
                <c:pt idx="445">
                  <c:v>-0.00252419376987367</c:v>
                </c:pt>
                <c:pt idx="446">
                  <c:v>-0.00268182922414084</c:v>
                </c:pt>
                <c:pt idx="447">
                  <c:v>0.00154270210537577</c:v>
                </c:pt>
                <c:pt idx="448">
                  <c:v>0.00685438186852005</c:v>
                </c:pt>
                <c:pt idx="449">
                  <c:v>0.00655280245009448</c:v>
                </c:pt>
                <c:pt idx="450">
                  <c:v>0.00856660460688241</c:v>
                </c:pt>
                <c:pt idx="451">
                  <c:v>0.00974397426159434</c:v>
                </c:pt>
                <c:pt idx="452">
                  <c:v>0.0101064119557233</c:v>
                </c:pt>
                <c:pt idx="453">
                  <c:v>0.00889087688824697</c:v>
                </c:pt>
                <c:pt idx="454">
                  <c:v>0.00925704606686128</c:v>
                </c:pt>
                <c:pt idx="455">
                  <c:v>0.0108506455062183</c:v>
                </c:pt>
                <c:pt idx="456">
                  <c:v>0.0108620076054575</c:v>
                </c:pt>
                <c:pt idx="457">
                  <c:v>0.0107597511294211</c:v>
                </c:pt>
                <c:pt idx="458">
                  <c:v>0.0112736855138396</c:v>
                </c:pt>
                <c:pt idx="459">
                  <c:v>0.0116818790954225</c:v>
                </c:pt>
                <c:pt idx="460">
                  <c:v>0.0107597511294211</c:v>
                </c:pt>
                <c:pt idx="461">
                  <c:v>0.00779700130898542</c:v>
                </c:pt>
                <c:pt idx="462">
                  <c:v>0.00773282759656135</c:v>
                </c:pt>
                <c:pt idx="463">
                  <c:v>0.00838925081931352</c:v>
                </c:pt>
                <c:pt idx="464">
                  <c:v>0.0112132919129393</c:v>
                </c:pt>
                <c:pt idx="465">
                  <c:v>0.006861832872469</c:v>
                </c:pt>
                <c:pt idx="466">
                  <c:v>0.00670731144587799</c:v>
                </c:pt>
                <c:pt idx="467">
                  <c:v>0.00767254515269311</c:v>
                </c:pt>
                <c:pt idx="468">
                  <c:v>0.0052378737241705</c:v>
                </c:pt>
                <c:pt idx="469">
                  <c:v>0.00362628302646639</c:v>
                </c:pt>
                <c:pt idx="470">
                  <c:v>0.00207291813223431</c:v>
                </c:pt>
                <c:pt idx="471">
                  <c:v>-0.000298506353560324</c:v>
                </c:pt>
                <c:pt idx="472">
                  <c:v>0.00106915345617731</c:v>
                </c:pt>
                <c:pt idx="473">
                  <c:v>0.0018434952819586</c:v>
                </c:pt>
                <c:pt idx="474">
                  <c:v>-0.00170647338732222</c:v>
                </c:pt>
                <c:pt idx="475">
                  <c:v>-0.000681573210227437</c:v>
                </c:pt>
                <c:pt idx="476">
                  <c:v>0.00158760808045866</c:v>
                </c:pt>
                <c:pt idx="477">
                  <c:v>0.00370163946112001</c:v>
                </c:pt>
                <c:pt idx="478">
                  <c:v>0.0074424521389842</c:v>
                </c:pt>
                <c:pt idx="479">
                  <c:v>0.00736694874727428</c:v>
                </c:pt>
                <c:pt idx="480">
                  <c:v>0.00650000662801808</c:v>
                </c:pt>
                <c:pt idx="481">
                  <c:v>0.00490645045619509</c:v>
                </c:pt>
                <c:pt idx="482">
                  <c:v>0.00379575830554568</c:v>
                </c:pt>
                <c:pt idx="483">
                  <c:v>0.0034458277128997</c:v>
                </c:pt>
                <c:pt idx="484">
                  <c:v>0.00681647938288909</c:v>
                </c:pt>
                <c:pt idx="485">
                  <c:v>0.0115380110085699</c:v>
                </c:pt>
                <c:pt idx="486">
                  <c:v>0.00545637250131481</c:v>
                </c:pt>
                <c:pt idx="487">
                  <c:v>0.0025728964824876</c:v>
                </c:pt>
                <c:pt idx="488">
                  <c:v>-0.00348431171230823</c:v>
                </c:pt>
                <c:pt idx="489">
                  <c:v>-0.00259543757523861</c:v>
                </c:pt>
                <c:pt idx="490">
                  <c:v>-0.00208925897923562</c:v>
                </c:pt>
                <c:pt idx="491">
                  <c:v>-0.00173646693161311</c:v>
                </c:pt>
                <c:pt idx="492">
                  <c:v>-0.000944221827893443</c:v>
                </c:pt>
                <c:pt idx="493">
                  <c:v>0.00191102676423904</c:v>
                </c:pt>
                <c:pt idx="494">
                  <c:v>0.00266695997789235</c:v>
                </c:pt>
                <c:pt idx="495">
                  <c:v>0.00149004391992458</c:v>
                </c:pt>
                <c:pt idx="496">
                  <c:v>-0.00307183257986798</c:v>
                </c:pt>
                <c:pt idx="497">
                  <c:v>-0.00322555588857076</c:v>
                </c:pt>
                <c:pt idx="498">
                  <c:v>-0.00612207655801056</c:v>
                </c:pt>
                <c:pt idx="499">
                  <c:v>-0.00847952779324767</c:v>
                </c:pt>
                <c:pt idx="500">
                  <c:v>-0.0115622412861409</c:v>
                </c:pt>
                <c:pt idx="501">
                  <c:v>-0.0128125338541674</c:v>
                </c:pt>
                <c:pt idx="502">
                  <c:v>-0.0135066094545806</c:v>
                </c:pt>
                <c:pt idx="503">
                  <c:v>-0.0122006406124924</c:v>
                </c:pt>
                <c:pt idx="504">
                  <c:v>-0.0118384794266215</c:v>
                </c:pt>
                <c:pt idx="505">
                  <c:v>-0.0119283043663918</c:v>
                </c:pt>
                <c:pt idx="506">
                  <c:v>-0.0120402588279882</c:v>
                </c:pt>
                <c:pt idx="507">
                  <c:v>-0.00786624614926312</c:v>
                </c:pt>
                <c:pt idx="508">
                  <c:v>-0.00801958499135358</c:v>
                </c:pt>
                <c:pt idx="509">
                  <c:v>-0.00340568972904176</c:v>
                </c:pt>
                <c:pt idx="510">
                  <c:v>-0.00153359821890131</c:v>
                </c:pt>
                <c:pt idx="511">
                  <c:v>0.00152008798358993</c:v>
                </c:pt>
                <c:pt idx="512">
                  <c:v>-0.00136490088585717</c:v>
                </c:pt>
                <c:pt idx="513">
                  <c:v>0.00141122087166101</c:v>
                </c:pt>
                <c:pt idx="514">
                  <c:v>0.000242500215365204</c:v>
                </c:pt>
                <c:pt idx="515">
                  <c:v>0.000587972091933952</c:v>
                </c:pt>
                <c:pt idx="516">
                  <c:v>0.00165933059527434</c:v>
                </c:pt>
                <c:pt idx="517">
                  <c:v>0.00259940188050889</c:v>
                </c:pt>
                <c:pt idx="518">
                  <c:v>0.00262558440147931</c:v>
                </c:pt>
                <c:pt idx="519">
                  <c:v>0.00172685559400021</c:v>
                </c:pt>
                <c:pt idx="520">
                  <c:v>0.00164802281350473</c:v>
                </c:pt>
                <c:pt idx="521">
                  <c:v>0.00610424613436455</c:v>
                </c:pt>
                <c:pt idx="522">
                  <c:v>0.0108051977806918</c:v>
                </c:pt>
                <c:pt idx="523">
                  <c:v>0.0112395921188861</c:v>
                </c:pt>
                <c:pt idx="524">
                  <c:v>0.00926839875073737</c:v>
                </c:pt>
                <c:pt idx="525">
                  <c:v>0.00695221909193666</c:v>
                </c:pt>
                <c:pt idx="526">
                  <c:v>0.00452234292644871</c:v>
                </c:pt>
                <c:pt idx="527">
                  <c:v>0.000426528888427757</c:v>
                </c:pt>
                <c:pt idx="528">
                  <c:v>-0.00203282951438233</c:v>
                </c:pt>
                <c:pt idx="529">
                  <c:v>-0.0044065901190149</c:v>
                </c:pt>
                <c:pt idx="530">
                  <c:v>-0.00412154623996219</c:v>
                </c:pt>
                <c:pt idx="531">
                  <c:v>5.81663925820486E-5</c:v>
                </c:pt>
                <c:pt idx="532">
                  <c:v>-0.00138748073953643</c:v>
                </c:pt>
                <c:pt idx="533">
                  <c:v>0.00183961794844789</c:v>
                </c:pt>
                <c:pt idx="534">
                  <c:v>0.00287773066938701</c:v>
                </c:pt>
                <c:pt idx="535">
                  <c:v>0.00171167033926078</c:v>
                </c:pt>
                <c:pt idx="536">
                  <c:v>0.00347978306182872</c:v>
                </c:pt>
                <c:pt idx="537">
                  <c:v>0.00548259402563689</c:v>
                </c:pt>
                <c:pt idx="538">
                  <c:v>0.00936279080479973</c:v>
                </c:pt>
                <c:pt idx="539">
                  <c:v>0.00830981978704637</c:v>
                </c:pt>
                <c:pt idx="540">
                  <c:v>0.0088344495788748</c:v>
                </c:pt>
                <c:pt idx="541">
                  <c:v>0.00809877614031018</c:v>
                </c:pt>
                <c:pt idx="542">
                  <c:v>0.000742001577811901</c:v>
                </c:pt>
                <c:pt idx="543">
                  <c:v>-0.00114328163266641</c:v>
                </c:pt>
                <c:pt idx="544">
                  <c:v>-0.00193899169653022</c:v>
                </c:pt>
                <c:pt idx="545">
                  <c:v>-0.00258447716222365</c:v>
                </c:pt>
                <c:pt idx="546">
                  <c:v>-0.00445908509982828</c:v>
                </c:pt>
                <c:pt idx="547">
                  <c:v>-0.00711802066621159</c:v>
                </c:pt>
                <c:pt idx="548">
                  <c:v>-0.00935057686489182</c:v>
                </c:pt>
                <c:pt idx="549">
                  <c:v>-0.0100943976640275</c:v>
                </c:pt>
                <c:pt idx="550">
                  <c:v>-0.00989626641937402</c:v>
                </c:pt>
                <c:pt idx="551">
                  <c:v>-0.0117489710912353</c:v>
                </c:pt>
                <c:pt idx="552">
                  <c:v>-0.0124431123139126</c:v>
                </c:pt>
                <c:pt idx="553">
                  <c:v>-0.0129654765552543</c:v>
                </c:pt>
                <c:pt idx="554">
                  <c:v>-0.0161565231539154</c:v>
                </c:pt>
                <c:pt idx="555">
                  <c:v>-0.0182672867120237</c:v>
                </c:pt>
                <c:pt idx="556">
                  <c:v>-0.0174559522477851</c:v>
                </c:pt>
                <c:pt idx="557">
                  <c:v>-0.0157208356617784</c:v>
                </c:pt>
                <c:pt idx="558">
                  <c:v>-0.0147405755899785</c:v>
                </c:pt>
                <c:pt idx="559">
                  <c:v>-0.0170279199028802</c:v>
                </c:pt>
                <c:pt idx="560">
                  <c:v>-0.0178394363171388</c:v>
                </c:pt>
                <c:pt idx="561">
                  <c:v>-0.0157432467017173</c:v>
                </c:pt>
                <c:pt idx="562">
                  <c:v>-0.014393953595182</c:v>
                </c:pt>
                <c:pt idx="563">
                  <c:v>-0.012335030183702</c:v>
                </c:pt>
                <c:pt idx="564">
                  <c:v>-0.00678481023892185</c:v>
                </c:pt>
                <c:pt idx="565">
                  <c:v>-0.0071926312674182</c:v>
                </c:pt>
                <c:pt idx="566">
                  <c:v>-0.00704662331559547</c:v>
                </c:pt>
                <c:pt idx="567">
                  <c:v>-0.00491988418166489</c:v>
                </c:pt>
                <c:pt idx="568">
                  <c:v>0.00104654491725986</c:v>
                </c:pt>
                <c:pt idx="569">
                  <c:v>0.00590089194132748</c:v>
                </c:pt>
                <c:pt idx="570">
                  <c:v>0.00244522317098905</c:v>
                </c:pt>
                <c:pt idx="571">
                  <c:v>-0.00156004654981556</c:v>
                </c:pt>
                <c:pt idx="572">
                  <c:v>-0.00254675996773201</c:v>
                </c:pt>
                <c:pt idx="573">
                  <c:v>-0.00320331994665057</c:v>
                </c:pt>
                <c:pt idx="574">
                  <c:v>-0.00595732267504578</c:v>
                </c:pt>
                <c:pt idx="575">
                  <c:v>-0.00877870445255713</c:v>
                </c:pt>
                <c:pt idx="576">
                  <c:v>-0.0121781879728595</c:v>
                </c:pt>
                <c:pt idx="577">
                  <c:v>-0.0129654765552543</c:v>
                </c:pt>
                <c:pt idx="578">
                  <c:v>-0.0123238046862522</c:v>
                </c:pt>
                <c:pt idx="579">
                  <c:v>-0.0108379292431215</c:v>
                </c:pt>
                <c:pt idx="580">
                  <c:v>-0.0116780672482109</c:v>
                </c:pt>
                <c:pt idx="581">
                  <c:v>-0.0106658768361516</c:v>
                </c:pt>
                <c:pt idx="582">
                  <c:v>-0.00470253994029113</c:v>
                </c:pt>
                <c:pt idx="583">
                  <c:v>-0.0030795673806816</c:v>
                </c:pt>
                <c:pt idx="584">
                  <c:v>-0.0025167791039955</c:v>
                </c:pt>
                <c:pt idx="585">
                  <c:v>0.00278365684037629</c:v>
                </c:pt>
                <c:pt idx="586">
                  <c:v>-0.00170260321838089</c:v>
                </c:pt>
                <c:pt idx="587">
                  <c:v>-0.00352201045308753</c:v>
                </c:pt>
                <c:pt idx="588">
                  <c:v>-0.00717011975452042</c:v>
                </c:pt>
                <c:pt idx="589">
                  <c:v>-0.00590873044322704</c:v>
                </c:pt>
                <c:pt idx="590">
                  <c:v>-0.00660499402688685</c:v>
                </c:pt>
                <c:pt idx="591">
                  <c:v>-0.0080234424138208</c:v>
                </c:pt>
                <c:pt idx="592">
                  <c:v>-0.0102886555328205</c:v>
                </c:pt>
                <c:pt idx="593">
                  <c:v>-0.0101242600746225</c:v>
                </c:pt>
                <c:pt idx="594">
                  <c:v>-0.00871893713072103</c:v>
                </c:pt>
                <c:pt idx="595">
                  <c:v>-0.00682984206536696</c:v>
                </c:pt>
                <c:pt idx="596">
                  <c:v>-0.00583020793847932</c:v>
                </c:pt>
                <c:pt idx="597">
                  <c:v>-0.0053319655259183</c:v>
                </c:pt>
                <c:pt idx="598">
                  <c:v>0.000475283303280616</c:v>
                </c:pt>
                <c:pt idx="599">
                  <c:v>0.00281372117083745</c:v>
                </c:pt>
                <c:pt idx="600">
                  <c:v>0.000554067891689769</c:v>
                </c:pt>
                <c:pt idx="601">
                  <c:v>-0.00426036951903441</c:v>
                </c:pt>
                <c:pt idx="602">
                  <c:v>-0.00967595376945995</c:v>
                </c:pt>
                <c:pt idx="603">
                  <c:v>-0.0136780858272245</c:v>
                </c:pt>
                <c:pt idx="604">
                  <c:v>-0.0160300847828712</c:v>
                </c:pt>
                <c:pt idx="605">
                  <c:v>-0.0137450696128347</c:v>
                </c:pt>
                <c:pt idx="606">
                  <c:v>-0.0122266211948645</c:v>
                </c:pt>
                <c:pt idx="607">
                  <c:v>-0.0145730388017276</c:v>
                </c:pt>
                <c:pt idx="608">
                  <c:v>-0.00610341374436762</c:v>
                </c:pt>
                <c:pt idx="609">
                  <c:v>-0.00741708872582691</c:v>
                </c:pt>
                <c:pt idx="610">
                  <c:v>-0.00991135979729618</c:v>
                </c:pt>
                <c:pt idx="611">
                  <c:v>-0.00718523465667609</c:v>
                </c:pt>
                <c:pt idx="612">
                  <c:v>-0.00512207267324838</c:v>
                </c:pt>
                <c:pt idx="613">
                  <c:v>-0.00545943523023284</c:v>
                </c:pt>
                <c:pt idx="614">
                  <c:v>-0.00315079053706269</c:v>
                </c:pt>
                <c:pt idx="615">
                  <c:v>-0.00320686482425048</c:v>
                </c:pt>
                <c:pt idx="616">
                  <c:v>-0.00219792132482999</c:v>
                </c:pt>
                <c:pt idx="617">
                  <c:v>-0.00100068335410874</c:v>
                </c:pt>
                <c:pt idx="618">
                  <c:v>-0.00113199030054023</c:v>
                </c:pt>
                <c:pt idx="619">
                  <c:v>-0.00403167615319111</c:v>
                </c:pt>
                <c:pt idx="620">
                  <c:v>-0.0052682274911251</c:v>
                </c:pt>
                <c:pt idx="621">
                  <c:v>-0.00693083816585149</c:v>
                </c:pt>
                <c:pt idx="622">
                  <c:v>-0.00764923622060287</c:v>
                </c:pt>
                <c:pt idx="623">
                  <c:v>-0.0109871785843012</c:v>
                </c:pt>
                <c:pt idx="624">
                  <c:v>-0.00868519668890677</c:v>
                </c:pt>
                <c:pt idx="625">
                  <c:v>-0.0109162464793116</c:v>
                </c:pt>
                <c:pt idx="626">
                  <c:v>-0.00997494335798476</c:v>
                </c:pt>
                <c:pt idx="627">
                  <c:v>-0.00978418633324374</c:v>
                </c:pt>
                <c:pt idx="628">
                  <c:v>-0.0121483576293255</c:v>
                </c:pt>
                <c:pt idx="629">
                  <c:v>-0.0148414749776902</c:v>
                </c:pt>
                <c:pt idx="630">
                  <c:v>-0.0152213213683341</c:v>
                </c:pt>
                <c:pt idx="631">
                  <c:v>-0.0145134523859003</c:v>
                </c:pt>
                <c:pt idx="632">
                  <c:v>-0.0132229184862762</c:v>
                </c:pt>
                <c:pt idx="633">
                  <c:v>-0.0176421067661381</c:v>
                </c:pt>
                <c:pt idx="634">
                  <c:v>-0.0165514690933097</c:v>
                </c:pt>
                <c:pt idx="635">
                  <c:v>-0.0162198992374933</c:v>
                </c:pt>
                <c:pt idx="636">
                  <c:v>-0.013819742547847</c:v>
                </c:pt>
                <c:pt idx="637">
                  <c:v>-0.018750981064604</c:v>
                </c:pt>
                <c:pt idx="638">
                  <c:v>-0.0214344865970175</c:v>
                </c:pt>
                <c:pt idx="639">
                  <c:v>-0.0229309577469934</c:v>
                </c:pt>
                <c:pt idx="640">
                  <c:v>-0.0240217795260587</c:v>
                </c:pt>
                <c:pt idx="641">
                  <c:v>-0.0221512801408661</c:v>
                </c:pt>
                <c:pt idx="642">
                  <c:v>-0.0217278109233114</c:v>
                </c:pt>
                <c:pt idx="643">
                  <c:v>-0.0233834965899664</c:v>
                </c:pt>
                <c:pt idx="644">
                  <c:v>-0.023316850330116</c:v>
                </c:pt>
                <c:pt idx="645">
                  <c:v>-0.0222887996426677</c:v>
                </c:pt>
                <c:pt idx="646">
                  <c:v>-0.0221254343009942</c:v>
                </c:pt>
                <c:pt idx="647">
                  <c:v>-0.0203942418715104</c:v>
                </c:pt>
                <c:pt idx="648">
                  <c:v>-0.021991732324274</c:v>
                </c:pt>
                <c:pt idx="649">
                  <c:v>-0.0238027724648444</c:v>
                </c:pt>
                <c:pt idx="650">
                  <c:v>-0.0269311947584758</c:v>
                </c:pt>
                <c:pt idx="651">
                  <c:v>-0.0290411937459232</c:v>
                </c:pt>
                <c:pt idx="652">
                  <c:v>-0.032153724112439</c:v>
                </c:pt>
                <c:pt idx="653">
                  <c:v>-0.0308052051344982</c:v>
                </c:pt>
                <c:pt idx="654">
                  <c:v>-0.0321388057769893</c:v>
                </c:pt>
              </c:numCache>
            </c:numRef>
          </c:yVal>
          <c:smooth val="0"/>
        </c:ser>
        <c:ser>
          <c:idx val="1"/>
          <c:order val="1"/>
          <c:tx>
            <c:strRef>
              <c:f>'unif profiles 0Gy flat'!$V$5</c:f>
              <c:strCache>
                <c:ptCount val="1"/>
                <c:pt idx="0">
                  <c:v>left side, down</c:v>
                </c:pt>
              </c:strCache>
            </c:strRef>
          </c:tx>
          <c:spPr>
            <a:ln w="28575">
              <a:noFill/>
            </a:ln>
          </c:spPr>
          <c:marker>
            <c:symbol val="square"/>
            <c:size val="2"/>
          </c:marker>
          <c:xVal>
            <c:numRef>
              <c:f>'unif profiles 0Gy flat'!$R$6:$R$660</c:f>
              <c:numCache>
                <c:formatCode>0.00</c:formatCode>
                <c:ptCount val="655"/>
                <c:pt idx="0">
                  <c:v>0.0</c:v>
                </c:pt>
                <c:pt idx="1">
                  <c:v>0.0352777777777778</c:v>
                </c:pt>
                <c:pt idx="2">
                  <c:v>0.0705555555555555</c:v>
                </c:pt>
                <c:pt idx="3">
                  <c:v>0.105833333333333</c:v>
                </c:pt>
                <c:pt idx="4">
                  <c:v>0.141111111111111</c:v>
                </c:pt>
                <c:pt idx="5">
                  <c:v>0.176388888888889</c:v>
                </c:pt>
                <c:pt idx="6">
                  <c:v>0.211666666666667</c:v>
                </c:pt>
                <c:pt idx="7">
                  <c:v>0.246944444444444</c:v>
                </c:pt>
                <c:pt idx="8">
                  <c:v>0.282222222222222</c:v>
                </c:pt>
                <c:pt idx="9">
                  <c:v>0.3175</c:v>
                </c:pt>
                <c:pt idx="10">
                  <c:v>0.352777777777778</c:v>
                </c:pt>
                <c:pt idx="11">
                  <c:v>0.388055555555555</c:v>
                </c:pt>
                <c:pt idx="12">
                  <c:v>0.423333333333333</c:v>
                </c:pt>
                <c:pt idx="13">
                  <c:v>0.458611111111111</c:v>
                </c:pt>
                <c:pt idx="14">
                  <c:v>0.493888888888889</c:v>
                </c:pt>
                <c:pt idx="15">
                  <c:v>0.529166666666667</c:v>
                </c:pt>
                <c:pt idx="16">
                  <c:v>0.564444444444444</c:v>
                </c:pt>
                <c:pt idx="17">
                  <c:v>0.599722222222222</c:v>
                </c:pt>
                <c:pt idx="18">
                  <c:v>0.635</c:v>
                </c:pt>
                <c:pt idx="19">
                  <c:v>0.670277777777778</c:v>
                </c:pt>
                <c:pt idx="20">
                  <c:v>0.705555555555555</c:v>
                </c:pt>
                <c:pt idx="21">
                  <c:v>0.740833333333333</c:v>
                </c:pt>
                <c:pt idx="22">
                  <c:v>0.776111111111111</c:v>
                </c:pt>
                <c:pt idx="23">
                  <c:v>0.811388888888889</c:v>
                </c:pt>
                <c:pt idx="24">
                  <c:v>0.846666666666667</c:v>
                </c:pt>
                <c:pt idx="25">
                  <c:v>0.881944444444444</c:v>
                </c:pt>
                <c:pt idx="26">
                  <c:v>0.917222222222222</c:v>
                </c:pt>
                <c:pt idx="27">
                  <c:v>0.9525</c:v>
                </c:pt>
                <c:pt idx="28">
                  <c:v>0.987777777777778</c:v>
                </c:pt>
                <c:pt idx="29">
                  <c:v>1.023055555555556</c:v>
                </c:pt>
                <c:pt idx="30">
                  <c:v>1.058333333333333</c:v>
                </c:pt>
                <c:pt idx="31">
                  <c:v>1.093611111111111</c:v>
                </c:pt>
                <c:pt idx="32">
                  <c:v>1.128888888888889</c:v>
                </c:pt>
                <c:pt idx="33">
                  <c:v>1.164166666666667</c:v>
                </c:pt>
                <c:pt idx="34">
                  <c:v>1.199444444444444</c:v>
                </c:pt>
                <c:pt idx="35">
                  <c:v>1.234722222222222</c:v>
                </c:pt>
                <c:pt idx="36">
                  <c:v>1.27</c:v>
                </c:pt>
                <c:pt idx="37">
                  <c:v>1.305277777777778</c:v>
                </c:pt>
                <c:pt idx="38">
                  <c:v>1.340555555555555</c:v>
                </c:pt>
                <c:pt idx="39">
                  <c:v>1.375833333333333</c:v>
                </c:pt>
                <c:pt idx="40">
                  <c:v>1.411111111111111</c:v>
                </c:pt>
                <c:pt idx="41">
                  <c:v>1.446388888888889</c:v>
                </c:pt>
                <c:pt idx="42">
                  <c:v>1.481666666666667</c:v>
                </c:pt>
                <c:pt idx="43">
                  <c:v>1.516944444444444</c:v>
                </c:pt>
                <c:pt idx="44">
                  <c:v>1.552222222222222</c:v>
                </c:pt>
                <c:pt idx="45">
                  <c:v>1.5875</c:v>
                </c:pt>
                <c:pt idx="46">
                  <c:v>1.622777777777778</c:v>
                </c:pt>
                <c:pt idx="47">
                  <c:v>1.658055555555555</c:v>
                </c:pt>
                <c:pt idx="48">
                  <c:v>1.693333333333333</c:v>
                </c:pt>
                <c:pt idx="49">
                  <c:v>1.728611111111111</c:v>
                </c:pt>
                <c:pt idx="50">
                  <c:v>1.763888888888889</c:v>
                </c:pt>
                <c:pt idx="51">
                  <c:v>1.799166666666666</c:v>
                </c:pt>
                <c:pt idx="52">
                  <c:v>1.834444444444444</c:v>
                </c:pt>
                <c:pt idx="53">
                  <c:v>1.869722222222222</c:v>
                </c:pt>
                <c:pt idx="54">
                  <c:v>1.905</c:v>
                </c:pt>
                <c:pt idx="55">
                  <c:v>1.940277777777778</c:v>
                </c:pt>
                <c:pt idx="56">
                  <c:v>1.975555555555555</c:v>
                </c:pt>
                <c:pt idx="57">
                  <c:v>2.010833333333333</c:v>
                </c:pt>
                <c:pt idx="58">
                  <c:v>2.046111111111111</c:v>
                </c:pt>
                <c:pt idx="59">
                  <c:v>2.081388888888889</c:v>
                </c:pt>
                <c:pt idx="60">
                  <c:v>2.116666666666667</c:v>
                </c:pt>
                <c:pt idx="61">
                  <c:v>2.151944444444444</c:v>
                </c:pt>
                <c:pt idx="62">
                  <c:v>2.187222222222222</c:v>
                </c:pt>
                <c:pt idx="63">
                  <c:v>2.2225</c:v>
                </c:pt>
                <c:pt idx="64">
                  <c:v>2.257777777777777</c:v>
                </c:pt>
                <c:pt idx="65">
                  <c:v>2.293055555555556</c:v>
                </c:pt>
                <c:pt idx="66">
                  <c:v>2.328333333333333</c:v>
                </c:pt>
                <c:pt idx="67">
                  <c:v>2.363611111111111</c:v>
                </c:pt>
                <c:pt idx="68">
                  <c:v>2.398888888888889</c:v>
                </c:pt>
                <c:pt idx="69">
                  <c:v>2.434166666666667</c:v>
                </c:pt>
                <c:pt idx="70">
                  <c:v>2.469444444444444</c:v>
                </c:pt>
                <c:pt idx="71">
                  <c:v>2.504722222222222</c:v>
                </c:pt>
                <c:pt idx="72">
                  <c:v>2.54</c:v>
                </c:pt>
                <c:pt idx="73">
                  <c:v>2.575277777777777</c:v>
                </c:pt>
                <c:pt idx="74">
                  <c:v>2.610555555555555</c:v>
                </c:pt>
                <c:pt idx="75">
                  <c:v>2.645833333333333</c:v>
                </c:pt>
                <c:pt idx="76">
                  <c:v>2.681111111111111</c:v>
                </c:pt>
                <c:pt idx="77">
                  <c:v>2.716388888888889</c:v>
                </c:pt>
                <c:pt idx="78">
                  <c:v>2.751666666666666</c:v>
                </c:pt>
                <c:pt idx="79">
                  <c:v>2.786944444444444</c:v>
                </c:pt>
                <c:pt idx="80">
                  <c:v>2.822222222222222</c:v>
                </c:pt>
                <c:pt idx="81">
                  <c:v>2.8575</c:v>
                </c:pt>
                <c:pt idx="82">
                  <c:v>2.892777777777777</c:v>
                </c:pt>
                <c:pt idx="83">
                  <c:v>2.928055555555555</c:v>
                </c:pt>
                <c:pt idx="84">
                  <c:v>2.963333333333333</c:v>
                </c:pt>
                <c:pt idx="85">
                  <c:v>2.998611111111111</c:v>
                </c:pt>
                <c:pt idx="86">
                  <c:v>3.033888888888889</c:v>
                </c:pt>
                <c:pt idx="87">
                  <c:v>3.069166666666666</c:v>
                </c:pt>
                <c:pt idx="88">
                  <c:v>3.104444444444444</c:v>
                </c:pt>
                <c:pt idx="89">
                  <c:v>3.139722222222222</c:v>
                </c:pt>
                <c:pt idx="90">
                  <c:v>3.175</c:v>
                </c:pt>
                <c:pt idx="91">
                  <c:v>3.210277777777777</c:v>
                </c:pt>
                <c:pt idx="92">
                  <c:v>3.245555555555555</c:v>
                </c:pt>
                <c:pt idx="93">
                  <c:v>3.280833333333333</c:v>
                </c:pt>
                <c:pt idx="94">
                  <c:v>3.316111111111111</c:v>
                </c:pt>
                <c:pt idx="95">
                  <c:v>3.351388888888889</c:v>
                </c:pt>
                <c:pt idx="96">
                  <c:v>3.386666666666667</c:v>
                </c:pt>
                <c:pt idx="97">
                  <c:v>3.421944444444444</c:v>
                </c:pt>
                <c:pt idx="98">
                  <c:v>3.457222222222222</c:v>
                </c:pt>
                <c:pt idx="99">
                  <c:v>3.4925</c:v>
                </c:pt>
                <c:pt idx="100">
                  <c:v>3.527777777777777</c:v>
                </c:pt>
                <c:pt idx="101">
                  <c:v>3.563055555555555</c:v>
                </c:pt>
                <c:pt idx="102">
                  <c:v>3.598333333333333</c:v>
                </c:pt>
                <c:pt idx="103">
                  <c:v>3.633611111111111</c:v>
                </c:pt>
                <c:pt idx="104">
                  <c:v>3.668888888888889</c:v>
                </c:pt>
                <c:pt idx="105">
                  <c:v>3.704166666666666</c:v>
                </c:pt>
                <c:pt idx="106">
                  <c:v>3.739444444444444</c:v>
                </c:pt>
                <c:pt idx="107">
                  <c:v>3.774722222222222</c:v>
                </c:pt>
                <c:pt idx="108">
                  <c:v>3.81</c:v>
                </c:pt>
                <c:pt idx="109">
                  <c:v>3.845277777777777</c:v>
                </c:pt>
                <c:pt idx="110">
                  <c:v>3.880555555555555</c:v>
                </c:pt>
                <c:pt idx="111">
                  <c:v>3.915833333333333</c:v>
                </c:pt>
                <c:pt idx="112">
                  <c:v>3.951111111111111</c:v>
                </c:pt>
                <c:pt idx="113">
                  <c:v>3.986388888888888</c:v>
                </c:pt>
                <c:pt idx="114">
                  <c:v>4.021666666666666</c:v>
                </c:pt>
                <c:pt idx="115">
                  <c:v>4.056944444444444</c:v>
                </c:pt>
                <c:pt idx="116">
                  <c:v>4.092222222222222</c:v>
                </c:pt>
                <c:pt idx="117">
                  <c:v>4.127499999999999</c:v>
                </c:pt>
                <c:pt idx="118">
                  <c:v>4.162777777777777</c:v>
                </c:pt>
                <c:pt idx="119">
                  <c:v>4.198055555555555</c:v>
                </c:pt>
                <c:pt idx="120">
                  <c:v>4.233333333333333</c:v>
                </c:pt>
                <c:pt idx="121">
                  <c:v>4.26861111111111</c:v>
                </c:pt>
                <c:pt idx="122">
                  <c:v>4.303888888888888</c:v>
                </c:pt>
                <c:pt idx="123">
                  <c:v>4.339166666666666</c:v>
                </c:pt>
                <c:pt idx="124">
                  <c:v>4.374444444444444</c:v>
                </c:pt>
                <c:pt idx="125">
                  <c:v>4.409722222222222</c:v>
                </c:pt>
                <c:pt idx="126">
                  <c:v>4.444999999999999</c:v>
                </c:pt>
                <c:pt idx="127">
                  <c:v>4.480277777777777</c:v>
                </c:pt>
                <c:pt idx="128">
                  <c:v>4.515555555555555</c:v>
                </c:pt>
                <c:pt idx="129">
                  <c:v>4.550833333333333</c:v>
                </c:pt>
                <c:pt idx="130">
                  <c:v>4.586111111111111</c:v>
                </c:pt>
                <c:pt idx="131">
                  <c:v>4.621388888888888</c:v>
                </c:pt>
                <c:pt idx="132">
                  <c:v>4.656666666666666</c:v>
                </c:pt>
                <c:pt idx="133">
                  <c:v>4.691944444444444</c:v>
                </c:pt>
                <c:pt idx="134">
                  <c:v>4.727222222222222</c:v>
                </c:pt>
                <c:pt idx="135">
                  <c:v>4.7625</c:v>
                </c:pt>
                <c:pt idx="136">
                  <c:v>4.797777777777777</c:v>
                </c:pt>
                <c:pt idx="137">
                  <c:v>4.833055555555555</c:v>
                </c:pt>
                <c:pt idx="138">
                  <c:v>4.868333333333333</c:v>
                </c:pt>
                <c:pt idx="139">
                  <c:v>4.90361111111111</c:v>
                </c:pt>
                <c:pt idx="140">
                  <c:v>4.938888888888888</c:v>
                </c:pt>
                <c:pt idx="141">
                  <c:v>4.974166666666666</c:v>
                </c:pt>
                <c:pt idx="142">
                  <c:v>5.009444444444444</c:v>
                </c:pt>
                <c:pt idx="143">
                  <c:v>5.044722222222222</c:v>
                </c:pt>
                <c:pt idx="144">
                  <c:v>5.08</c:v>
                </c:pt>
                <c:pt idx="145">
                  <c:v>5.115277777777777</c:v>
                </c:pt>
                <c:pt idx="146">
                  <c:v>5.150555555555555</c:v>
                </c:pt>
                <c:pt idx="147">
                  <c:v>5.185833333333333</c:v>
                </c:pt>
                <c:pt idx="148">
                  <c:v>5.221111111111111</c:v>
                </c:pt>
                <c:pt idx="149">
                  <c:v>5.256388888888889</c:v>
                </c:pt>
                <c:pt idx="150">
                  <c:v>5.291666666666666</c:v>
                </c:pt>
                <c:pt idx="151">
                  <c:v>5.326944444444444</c:v>
                </c:pt>
                <c:pt idx="152">
                  <c:v>5.362222222222222</c:v>
                </c:pt>
                <c:pt idx="153">
                  <c:v>5.3975</c:v>
                </c:pt>
                <c:pt idx="154">
                  <c:v>5.432777777777778</c:v>
                </c:pt>
                <c:pt idx="155">
                  <c:v>5.468055555555555</c:v>
                </c:pt>
                <c:pt idx="156">
                  <c:v>5.503333333333332</c:v>
                </c:pt>
                <c:pt idx="157">
                  <c:v>5.53861111111111</c:v>
                </c:pt>
                <c:pt idx="158">
                  <c:v>5.573888888888889</c:v>
                </c:pt>
                <c:pt idx="159">
                  <c:v>5.609166666666666</c:v>
                </c:pt>
                <c:pt idx="160">
                  <c:v>5.644444444444444</c:v>
                </c:pt>
                <c:pt idx="161">
                  <c:v>5.679722222222221</c:v>
                </c:pt>
                <c:pt idx="162">
                  <c:v>5.715</c:v>
                </c:pt>
                <c:pt idx="163">
                  <c:v>5.750277777777778</c:v>
                </c:pt>
                <c:pt idx="164">
                  <c:v>5.785555555555555</c:v>
                </c:pt>
                <c:pt idx="165">
                  <c:v>5.820833333333333</c:v>
                </c:pt>
                <c:pt idx="166">
                  <c:v>5.856111111111111</c:v>
                </c:pt>
                <c:pt idx="167">
                  <c:v>5.891388888888889</c:v>
                </c:pt>
                <c:pt idx="168">
                  <c:v>5.926666666666666</c:v>
                </c:pt>
                <c:pt idx="169">
                  <c:v>5.961944444444444</c:v>
                </c:pt>
                <c:pt idx="170">
                  <c:v>5.997222222222221</c:v>
                </c:pt>
                <c:pt idx="171">
                  <c:v>6.0325</c:v>
                </c:pt>
                <c:pt idx="172">
                  <c:v>6.067777777777778</c:v>
                </c:pt>
                <c:pt idx="173">
                  <c:v>6.103055555555556</c:v>
                </c:pt>
                <c:pt idx="174">
                  <c:v>6.138333333333332</c:v>
                </c:pt>
                <c:pt idx="175">
                  <c:v>6.17361111111111</c:v>
                </c:pt>
                <c:pt idx="176">
                  <c:v>6.208888888888889</c:v>
                </c:pt>
                <c:pt idx="177">
                  <c:v>6.244166666666667</c:v>
                </c:pt>
                <c:pt idx="178">
                  <c:v>6.279444444444443</c:v>
                </c:pt>
                <c:pt idx="179">
                  <c:v>6.314722222222222</c:v>
                </c:pt>
                <c:pt idx="180">
                  <c:v>6.35</c:v>
                </c:pt>
                <c:pt idx="181">
                  <c:v>6.385277777777778</c:v>
                </c:pt>
                <c:pt idx="182">
                  <c:v>6.420555555555556</c:v>
                </c:pt>
                <c:pt idx="183">
                  <c:v>6.455833333333332</c:v>
                </c:pt>
                <c:pt idx="184">
                  <c:v>6.49111111111111</c:v>
                </c:pt>
                <c:pt idx="185">
                  <c:v>6.526388888888889</c:v>
                </c:pt>
                <c:pt idx="186">
                  <c:v>6.561666666666666</c:v>
                </c:pt>
                <c:pt idx="187">
                  <c:v>6.596944444444444</c:v>
                </c:pt>
                <c:pt idx="188">
                  <c:v>6.632222222222221</c:v>
                </c:pt>
                <c:pt idx="189">
                  <c:v>6.667499999999999</c:v>
                </c:pt>
                <c:pt idx="190">
                  <c:v>6.702777777777777</c:v>
                </c:pt>
                <c:pt idx="191">
                  <c:v>6.738055555555555</c:v>
                </c:pt>
                <c:pt idx="192">
                  <c:v>6.773333333333333</c:v>
                </c:pt>
                <c:pt idx="193">
                  <c:v>6.80861111111111</c:v>
                </c:pt>
                <c:pt idx="194">
                  <c:v>6.843888888888888</c:v>
                </c:pt>
                <c:pt idx="195">
                  <c:v>6.879166666666666</c:v>
                </c:pt>
                <c:pt idx="196">
                  <c:v>6.914444444444444</c:v>
                </c:pt>
                <c:pt idx="197">
                  <c:v>6.94972222222222</c:v>
                </c:pt>
                <c:pt idx="198">
                  <c:v>6.984999999999999</c:v>
                </c:pt>
                <c:pt idx="199">
                  <c:v>7.020277777777777</c:v>
                </c:pt>
                <c:pt idx="200">
                  <c:v>7.055555555555555</c:v>
                </c:pt>
                <c:pt idx="201">
                  <c:v>7.090833333333333</c:v>
                </c:pt>
                <c:pt idx="202">
                  <c:v>7.12611111111111</c:v>
                </c:pt>
                <c:pt idx="203">
                  <c:v>7.161388888888888</c:v>
                </c:pt>
                <c:pt idx="204">
                  <c:v>7.196666666666666</c:v>
                </c:pt>
                <c:pt idx="205">
                  <c:v>7.231944444444444</c:v>
                </c:pt>
                <c:pt idx="206">
                  <c:v>7.267222222222222</c:v>
                </c:pt>
                <c:pt idx="207">
                  <c:v>7.302499999999999</c:v>
                </c:pt>
                <c:pt idx="208">
                  <c:v>7.337777777777777</c:v>
                </c:pt>
                <c:pt idx="209">
                  <c:v>7.373055555555555</c:v>
                </c:pt>
                <c:pt idx="210">
                  <c:v>7.408333333333333</c:v>
                </c:pt>
                <c:pt idx="211">
                  <c:v>7.44361111111111</c:v>
                </c:pt>
                <c:pt idx="212">
                  <c:v>7.478888888888888</c:v>
                </c:pt>
                <c:pt idx="213">
                  <c:v>7.514166666666666</c:v>
                </c:pt>
                <c:pt idx="214">
                  <c:v>7.549444444444444</c:v>
                </c:pt>
                <c:pt idx="215">
                  <c:v>7.584722222222222</c:v>
                </c:pt>
                <c:pt idx="216">
                  <c:v>7.619999999999999</c:v>
                </c:pt>
                <c:pt idx="217">
                  <c:v>7.655277777777777</c:v>
                </c:pt>
                <c:pt idx="218">
                  <c:v>7.690555555555555</c:v>
                </c:pt>
                <c:pt idx="219">
                  <c:v>7.725833333333333</c:v>
                </c:pt>
                <c:pt idx="220">
                  <c:v>7.761111111111111</c:v>
                </c:pt>
                <c:pt idx="221">
                  <c:v>7.796388888888888</c:v>
                </c:pt>
                <c:pt idx="222">
                  <c:v>7.831666666666666</c:v>
                </c:pt>
                <c:pt idx="223">
                  <c:v>7.866944444444444</c:v>
                </c:pt>
                <c:pt idx="224">
                  <c:v>7.902222222222222</c:v>
                </c:pt>
                <c:pt idx="225">
                  <c:v>7.9375</c:v>
                </c:pt>
                <c:pt idx="226">
                  <c:v>7.972777777777777</c:v>
                </c:pt>
                <c:pt idx="227">
                  <c:v>8.008055555555556</c:v>
                </c:pt>
                <c:pt idx="228">
                  <c:v>8.043333333333333</c:v>
                </c:pt>
                <c:pt idx="229">
                  <c:v>8.07861111111111</c:v>
                </c:pt>
                <c:pt idx="230">
                  <c:v>8.113888888888888</c:v>
                </c:pt>
                <c:pt idx="231">
                  <c:v>8.149166666666665</c:v>
                </c:pt>
                <c:pt idx="232">
                  <c:v>8.184444444444444</c:v>
                </c:pt>
                <c:pt idx="233">
                  <c:v>8.219722222222221</c:v>
                </c:pt>
                <c:pt idx="234">
                  <c:v>8.254999999999998</c:v>
                </c:pt>
                <c:pt idx="235">
                  <c:v>8.290277777777778</c:v>
                </c:pt>
                <c:pt idx="236">
                  <c:v>8.325555555555554</c:v>
                </c:pt>
                <c:pt idx="237">
                  <c:v>8.360833333333333</c:v>
                </c:pt>
                <c:pt idx="238">
                  <c:v>8.396111111111111</c:v>
                </c:pt>
                <c:pt idx="239">
                  <c:v>8.431388888888888</c:v>
                </c:pt>
                <c:pt idx="240">
                  <c:v>8.466666666666666</c:v>
                </c:pt>
                <c:pt idx="241">
                  <c:v>8.501944444444443</c:v>
                </c:pt>
                <c:pt idx="242">
                  <c:v>8.537222222222221</c:v>
                </c:pt>
                <c:pt idx="243">
                  <c:v>8.5725</c:v>
                </c:pt>
                <c:pt idx="244">
                  <c:v>8.607777777777777</c:v>
                </c:pt>
                <c:pt idx="245">
                  <c:v>8.643055555555556</c:v>
                </c:pt>
                <c:pt idx="246">
                  <c:v>8.678333333333333</c:v>
                </c:pt>
                <c:pt idx="247">
                  <c:v>8.71361111111111</c:v>
                </c:pt>
                <c:pt idx="248">
                  <c:v>8.748888888888889</c:v>
                </c:pt>
                <c:pt idx="249">
                  <c:v>8.784166666666665</c:v>
                </c:pt>
                <c:pt idx="250">
                  <c:v>8.819444444444444</c:v>
                </c:pt>
                <c:pt idx="251">
                  <c:v>8.85472222222222</c:v>
                </c:pt>
                <c:pt idx="252">
                  <c:v>8.889999999999998</c:v>
                </c:pt>
                <c:pt idx="253">
                  <c:v>8.925277777777778</c:v>
                </c:pt>
                <c:pt idx="254">
                  <c:v>8.960555555555554</c:v>
                </c:pt>
                <c:pt idx="255">
                  <c:v>8.995833333333333</c:v>
                </c:pt>
                <c:pt idx="256">
                  <c:v>9.031111111111111</c:v>
                </c:pt>
                <c:pt idx="257">
                  <c:v>9.066388888888887</c:v>
                </c:pt>
                <c:pt idx="258">
                  <c:v>9.101666666666666</c:v>
                </c:pt>
                <c:pt idx="259">
                  <c:v>9.136944444444443</c:v>
                </c:pt>
                <c:pt idx="260">
                  <c:v>9.172222222222222</c:v>
                </c:pt>
                <c:pt idx="261">
                  <c:v>9.2075</c:v>
                </c:pt>
                <c:pt idx="262">
                  <c:v>9.242777777777777</c:v>
                </c:pt>
                <c:pt idx="263">
                  <c:v>9.278055555555555</c:v>
                </c:pt>
                <c:pt idx="264">
                  <c:v>9.313333333333332</c:v>
                </c:pt>
                <c:pt idx="265">
                  <c:v>9.348611111111111</c:v>
                </c:pt>
                <c:pt idx="266">
                  <c:v>9.383888888888888</c:v>
                </c:pt>
                <c:pt idx="267">
                  <c:v>9.419166666666665</c:v>
                </c:pt>
                <c:pt idx="268">
                  <c:v>9.454444444444444</c:v>
                </c:pt>
                <c:pt idx="269">
                  <c:v>9.48972222222222</c:v>
                </c:pt>
                <c:pt idx="270">
                  <c:v>9.525</c:v>
                </c:pt>
                <c:pt idx="271">
                  <c:v>9.560277777777777</c:v>
                </c:pt>
                <c:pt idx="272">
                  <c:v>9.595555555555554</c:v>
                </c:pt>
                <c:pt idx="273">
                  <c:v>9.630833333333333</c:v>
                </c:pt>
                <c:pt idx="274">
                  <c:v>9.66611111111111</c:v>
                </c:pt>
                <c:pt idx="275">
                  <c:v>9.701388888888887</c:v>
                </c:pt>
                <c:pt idx="276">
                  <c:v>9.736666666666666</c:v>
                </c:pt>
                <c:pt idx="277">
                  <c:v>9.771944444444443</c:v>
                </c:pt>
                <c:pt idx="278">
                  <c:v>9.807222222222222</c:v>
                </c:pt>
                <c:pt idx="279">
                  <c:v>9.8425</c:v>
                </c:pt>
                <c:pt idx="280">
                  <c:v>9.877777777777776</c:v>
                </c:pt>
                <c:pt idx="281">
                  <c:v>9.913055555555555</c:v>
                </c:pt>
                <c:pt idx="282">
                  <c:v>9.948333333333332</c:v>
                </c:pt>
                <c:pt idx="283">
                  <c:v>9.983611111111111</c:v>
                </c:pt>
                <c:pt idx="284">
                  <c:v>10.01888888888889</c:v>
                </c:pt>
                <c:pt idx="285">
                  <c:v>10.05416666666667</c:v>
                </c:pt>
                <c:pt idx="286">
                  <c:v>10.08944444444444</c:v>
                </c:pt>
                <c:pt idx="287">
                  <c:v>10.12472222222222</c:v>
                </c:pt>
                <c:pt idx="288">
                  <c:v>10.16</c:v>
                </c:pt>
                <c:pt idx="289">
                  <c:v>10.19527777777778</c:v>
                </c:pt>
                <c:pt idx="290">
                  <c:v>10.23055555555555</c:v>
                </c:pt>
                <c:pt idx="291">
                  <c:v>10.26583333333333</c:v>
                </c:pt>
                <c:pt idx="292">
                  <c:v>10.30111111111111</c:v>
                </c:pt>
                <c:pt idx="293">
                  <c:v>10.33638888888889</c:v>
                </c:pt>
                <c:pt idx="294">
                  <c:v>10.37166666666667</c:v>
                </c:pt>
                <c:pt idx="295">
                  <c:v>10.40694444444444</c:v>
                </c:pt>
                <c:pt idx="296">
                  <c:v>10.44222222222222</c:v>
                </c:pt>
                <c:pt idx="297">
                  <c:v>10.4775</c:v>
                </c:pt>
                <c:pt idx="298">
                  <c:v>10.51277777777778</c:v>
                </c:pt>
                <c:pt idx="299">
                  <c:v>10.54805555555556</c:v>
                </c:pt>
                <c:pt idx="300">
                  <c:v>10.58333333333333</c:v>
                </c:pt>
                <c:pt idx="301">
                  <c:v>10.61861111111111</c:v>
                </c:pt>
                <c:pt idx="302">
                  <c:v>10.65388888888889</c:v>
                </c:pt>
                <c:pt idx="303">
                  <c:v>10.68916666666667</c:v>
                </c:pt>
                <c:pt idx="304">
                  <c:v>10.72444444444444</c:v>
                </c:pt>
                <c:pt idx="305">
                  <c:v>10.75972222222222</c:v>
                </c:pt>
                <c:pt idx="306">
                  <c:v>10.795</c:v>
                </c:pt>
                <c:pt idx="307">
                  <c:v>10.83027777777778</c:v>
                </c:pt>
                <c:pt idx="308">
                  <c:v>10.86555555555556</c:v>
                </c:pt>
                <c:pt idx="309">
                  <c:v>10.90083333333333</c:v>
                </c:pt>
                <c:pt idx="310">
                  <c:v>10.93611111111111</c:v>
                </c:pt>
                <c:pt idx="311">
                  <c:v>10.97138888888889</c:v>
                </c:pt>
                <c:pt idx="312">
                  <c:v>11.00666666666667</c:v>
                </c:pt>
                <c:pt idx="313">
                  <c:v>11.04194444444444</c:v>
                </c:pt>
                <c:pt idx="314">
                  <c:v>11.07722222222222</c:v>
                </c:pt>
                <c:pt idx="315">
                  <c:v>11.1125</c:v>
                </c:pt>
                <c:pt idx="316">
                  <c:v>11.14777777777778</c:v>
                </c:pt>
                <c:pt idx="317">
                  <c:v>11.18305555555555</c:v>
                </c:pt>
                <c:pt idx="318">
                  <c:v>11.21833333333333</c:v>
                </c:pt>
                <c:pt idx="319">
                  <c:v>11.25361111111111</c:v>
                </c:pt>
                <c:pt idx="320">
                  <c:v>11.28888888888889</c:v>
                </c:pt>
                <c:pt idx="321">
                  <c:v>11.32416666666667</c:v>
                </c:pt>
                <c:pt idx="322">
                  <c:v>11.35944444444444</c:v>
                </c:pt>
                <c:pt idx="323">
                  <c:v>11.39472222222222</c:v>
                </c:pt>
                <c:pt idx="324">
                  <c:v>11.43</c:v>
                </c:pt>
                <c:pt idx="325">
                  <c:v>11.46527777777778</c:v>
                </c:pt>
                <c:pt idx="326">
                  <c:v>11.50055555555556</c:v>
                </c:pt>
                <c:pt idx="327">
                  <c:v>11.53583333333333</c:v>
                </c:pt>
                <c:pt idx="328">
                  <c:v>11.57111111111111</c:v>
                </c:pt>
                <c:pt idx="329">
                  <c:v>11.60638888888889</c:v>
                </c:pt>
                <c:pt idx="330">
                  <c:v>11.64166666666667</c:v>
                </c:pt>
                <c:pt idx="331">
                  <c:v>11.67694444444444</c:v>
                </c:pt>
                <c:pt idx="332">
                  <c:v>11.71222222222222</c:v>
                </c:pt>
                <c:pt idx="333">
                  <c:v>11.7475</c:v>
                </c:pt>
                <c:pt idx="334">
                  <c:v>11.78277777777778</c:v>
                </c:pt>
                <c:pt idx="335">
                  <c:v>11.81805555555555</c:v>
                </c:pt>
                <c:pt idx="336">
                  <c:v>11.85333333333333</c:v>
                </c:pt>
                <c:pt idx="337">
                  <c:v>11.88861111111111</c:v>
                </c:pt>
                <c:pt idx="338">
                  <c:v>11.92388888888889</c:v>
                </c:pt>
                <c:pt idx="339">
                  <c:v>11.95916666666667</c:v>
                </c:pt>
                <c:pt idx="340">
                  <c:v>11.99444444444444</c:v>
                </c:pt>
                <c:pt idx="341">
                  <c:v>12.02972222222222</c:v>
                </c:pt>
                <c:pt idx="342">
                  <c:v>12.065</c:v>
                </c:pt>
                <c:pt idx="343">
                  <c:v>12.10027777777778</c:v>
                </c:pt>
                <c:pt idx="344">
                  <c:v>12.13555555555556</c:v>
                </c:pt>
                <c:pt idx="345">
                  <c:v>12.17083333333333</c:v>
                </c:pt>
                <c:pt idx="346">
                  <c:v>12.20611111111111</c:v>
                </c:pt>
                <c:pt idx="347">
                  <c:v>12.24138888888889</c:v>
                </c:pt>
                <c:pt idx="348">
                  <c:v>12.27666666666667</c:v>
                </c:pt>
                <c:pt idx="349">
                  <c:v>12.31194444444444</c:v>
                </c:pt>
                <c:pt idx="350">
                  <c:v>12.34722222222222</c:v>
                </c:pt>
                <c:pt idx="351">
                  <c:v>12.3825</c:v>
                </c:pt>
                <c:pt idx="352">
                  <c:v>12.41777777777778</c:v>
                </c:pt>
                <c:pt idx="353">
                  <c:v>12.45305555555555</c:v>
                </c:pt>
                <c:pt idx="354">
                  <c:v>12.48833333333333</c:v>
                </c:pt>
                <c:pt idx="355">
                  <c:v>12.52361111111111</c:v>
                </c:pt>
                <c:pt idx="356">
                  <c:v>12.55888888888889</c:v>
                </c:pt>
                <c:pt idx="357">
                  <c:v>12.59416666666667</c:v>
                </c:pt>
                <c:pt idx="358">
                  <c:v>12.62944444444444</c:v>
                </c:pt>
                <c:pt idx="359">
                  <c:v>12.66472222222222</c:v>
                </c:pt>
                <c:pt idx="360">
                  <c:v>12.7</c:v>
                </c:pt>
                <c:pt idx="361">
                  <c:v>12.73527777777778</c:v>
                </c:pt>
                <c:pt idx="362">
                  <c:v>12.77055555555556</c:v>
                </c:pt>
                <c:pt idx="363">
                  <c:v>12.80583333333333</c:v>
                </c:pt>
                <c:pt idx="364">
                  <c:v>12.84111111111111</c:v>
                </c:pt>
                <c:pt idx="365">
                  <c:v>12.87638888888889</c:v>
                </c:pt>
                <c:pt idx="366">
                  <c:v>12.91166666666667</c:v>
                </c:pt>
                <c:pt idx="367">
                  <c:v>12.94694444444444</c:v>
                </c:pt>
                <c:pt idx="368">
                  <c:v>12.98222222222222</c:v>
                </c:pt>
                <c:pt idx="369">
                  <c:v>13.0175</c:v>
                </c:pt>
                <c:pt idx="370">
                  <c:v>13.05277777777778</c:v>
                </c:pt>
                <c:pt idx="371">
                  <c:v>13.08805555555555</c:v>
                </c:pt>
                <c:pt idx="372">
                  <c:v>13.12333333333333</c:v>
                </c:pt>
                <c:pt idx="373">
                  <c:v>13.15861111111111</c:v>
                </c:pt>
                <c:pt idx="374">
                  <c:v>13.19388888888889</c:v>
                </c:pt>
                <c:pt idx="375">
                  <c:v>13.22916666666667</c:v>
                </c:pt>
                <c:pt idx="376">
                  <c:v>13.26444444444444</c:v>
                </c:pt>
                <c:pt idx="377">
                  <c:v>13.29972222222222</c:v>
                </c:pt>
                <c:pt idx="378">
                  <c:v>13.335</c:v>
                </c:pt>
                <c:pt idx="379">
                  <c:v>13.37027777777778</c:v>
                </c:pt>
                <c:pt idx="380">
                  <c:v>13.40555555555555</c:v>
                </c:pt>
                <c:pt idx="381">
                  <c:v>13.44083333333333</c:v>
                </c:pt>
                <c:pt idx="382">
                  <c:v>13.47611111111111</c:v>
                </c:pt>
                <c:pt idx="383">
                  <c:v>13.51138888888889</c:v>
                </c:pt>
                <c:pt idx="384">
                  <c:v>13.54666666666667</c:v>
                </c:pt>
                <c:pt idx="385">
                  <c:v>13.58194444444444</c:v>
                </c:pt>
                <c:pt idx="386">
                  <c:v>13.61722222222222</c:v>
                </c:pt>
                <c:pt idx="387">
                  <c:v>13.6525</c:v>
                </c:pt>
                <c:pt idx="388">
                  <c:v>13.68777777777778</c:v>
                </c:pt>
                <c:pt idx="389">
                  <c:v>13.72305555555555</c:v>
                </c:pt>
                <c:pt idx="390">
                  <c:v>13.75833333333333</c:v>
                </c:pt>
                <c:pt idx="391">
                  <c:v>13.79361111111111</c:v>
                </c:pt>
                <c:pt idx="392">
                  <c:v>13.82888888888889</c:v>
                </c:pt>
                <c:pt idx="393">
                  <c:v>13.86416666666667</c:v>
                </c:pt>
                <c:pt idx="394">
                  <c:v>13.89944444444444</c:v>
                </c:pt>
                <c:pt idx="395">
                  <c:v>13.93472222222222</c:v>
                </c:pt>
                <c:pt idx="396">
                  <c:v>13.97</c:v>
                </c:pt>
                <c:pt idx="397">
                  <c:v>14.00527777777778</c:v>
                </c:pt>
                <c:pt idx="398">
                  <c:v>14.04055555555555</c:v>
                </c:pt>
                <c:pt idx="399">
                  <c:v>14.07583333333333</c:v>
                </c:pt>
                <c:pt idx="400">
                  <c:v>14.11111111111111</c:v>
                </c:pt>
                <c:pt idx="401">
                  <c:v>14.14638888888889</c:v>
                </c:pt>
                <c:pt idx="402">
                  <c:v>14.18166666666667</c:v>
                </c:pt>
                <c:pt idx="403">
                  <c:v>14.21694444444444</c:v>
                </c:pt>
                <c:pt idx="404">
                  <c:v>14.25222222222222</c:v>
                </c:pt>
                <c:pt idx="405">
                  <c:v>14.2875</c:v>
                </c:pt>
                <c:pt idx="406">
                  <c:v>14.32277777777778</c:v>
                </c:pt>
                <c:pt idx="407">
                  <c:v>14.35805555555556</c:v>
                </c:pt>
                <c:pt idx="408">
                  <c:v>14.39333333333333</c:v>
                </c:pt>
                <c:pt idx="409">
                  <c:v>14.42861111111111</c:v>
                </c:pt>
                <c:pt idx="410">
                  <c:v>14.46388888888889</c:v>
                </c:pt>
                <c:pt idx="411">
                  <c:v>14.49916666666667</c:v>
                </c:pt>
                <c:pt idx="412">
                  <c:v>14.53444444444444</c:v>
                </c:pt>
                <c:pt idx="413">
                  <c:v>14.56972222222222</c:v>
                </c:pt>
                <c:pt idx="414">
                  <c:v>14.605</c:v>
                </c:pt>
                <c:pt idx="415">
                  <c:v>14.64027777777778</c:v>
                </c:pt>
                <c:pt idx="416">
                  <c:v>14.67555555555555</c:v>
                </c:pt>
                <c:pt idx="417">
                  <c:v>14.71083333333333</c:v>
                </c:pt>
                <c:pt idx="418">
                  <c:v>14.74611111111111</c:v>
                </c:pt>
                <c:pt idx="419">
                  <c:v>14.78138888888889</c:v>
                </c:pt>
                <c:pt idx="420">
                  <c:v>14.81666666666667</c:v>
                </c:pt>
                <c:pt idx="421">
                  <c:v>14.85194444444444</c:v>
                </c:pt>
                <c:pt idx="422">
                  <c:v>14.88722222222222</c:v>
                </c:pt>
                <c:pt idx="423">
                  <c:v>14.9225</c:v>
                </c:pt>
                <c:pt idx="424">
                  <c:v>14.95777777777778</c:v>
                </c:pt>
                <c:pt idx="425">
                  <c:v>14.99305555555556</c:v>
                </c:pt>
                <c:pt idx="426">
                  <c:v>15.02833333333333</c:v>
                </c:pt>
                <c:pt idx="427">
                  <c:v>15.06361111111111</c:v>
                </c:pt>
                <c:pt idx="428">
                  <c:v>15.09888888888889</c:v>
                </c:pt>
                <c:pt idx="429">
                  <c:v>15.13416666666667</c:v>
                </c:pt>
                <c:pt idx="430">
                  <c:v>15.16944444444444</c:v>
                </c:pt>
                <c:pt idx="431">
                  <c:v>15.20472222222222</c:v>
                </c:pt>
                <c:pt idx="432">
                  <c:v>15.24</c:v>
                </c:pt>
                <c:pt idx="433">
                  <c:v>15.27527777777778</c:v>
                </c:pt>
                <c:pt idx="434">
                  <c:v>15.31055555555555</c:v>
                </c:pt>
                <c:pt idx="435">
                  <c:v>15.34583333333333</c:v>
                </c:pt>
                <c:pt idx="436">
                  <c:v>15.38111111111111</c:v>
                </c:pt>
                <c:pt idx="437">
                  <c:v>15.41638888888889</c:v>
                </c:pt>
                <c:pt idx="438">
                  <c:v>15.45166666666667</c:v>
                </c:pt>
                <c:pt idx="439">
                  <c:v>15.48694444444444</c:v>
                </c:pt>
                <c:pt idx="440">
                  <c:v>15.52222222222222</c:v>
                </c:pt>
                <c:pt idx="441">
                  <c:v>15.5575</c:v>
                </c:pt>
                <c:pt idx="442">
                  <c:v>15.59277777777778</c:v>
                </c:pt>
                <c:pt idx="443">
                  <c:v>15.62805555555556</c:v>
                </c:pt>
                <c:pt idx="444">
                  <c:v>15.66333333333333</c:v>
                </c:pt>
                <c:pt idx="445">
                  <c:v>15.69861111111111</c:v>
                </c:pt>
                <c:pt idx="446">
                  <c:v>15.73388888888889</c:v>
                </c:pt>
                <c:pt idx="447">
                  <c:v>15.76916666666667</c:v>
                </c:pt>
                <c:pt idx="448">
                  <c:v>15.80444444444444</c:v>
                </c:pt>
                <c:pt idx="449">
                  <c:v>15.83972222222222</c:v>
                </c:pt>
                <c:pt idx="450">
                  <c:v>15.875</c:v>
                </c:pt>
                <c:pt idx="451">
                  <c:v>15.91027777777778</c:v>
                </c:pt>
                <c:pt idx="452">
                  <c:v>15.94555555555555</c:v>
                </c:pt>
                <c:pt idx="453">
                  <c:v>15.98083333333333</c:v>
                </c:pt>
                <c:pt idx="454">
                  <c:v>16.01611111111111</c:v>
                </c:pt>
                <c:pt idx="455">
                  <c:v>16.05138888888889</c:v>
                </c:pt>
                <c:pt idx="456">
                  <c:v>16.08666666666667</c:v>
                </c:pt>
                <c:pt idx="457">
                  <c:v>16.12194444444444</c:v>
                </c:pt>
                <c:pt idx="458">
                  <c:v>16.15722222222222</c:v>
                </c:pt>
                <c:pt idx="459">
                  <c:v>16.1925</c:v>
                </c:pt>
                <c:pt idx="460">
                  <c:v>16.22777777777778</c:v>
                </c:pt>
                <c:pt idx="461">
                  <c:v>16.26305555555555</c:v>
                </c:pt>
                <c:pt idx="462">
                  <c:v>16.29833333333333</c:v>
                </c:pt>
                <c:pt idx="463">
                  <c:v>16.33361111111111</c:v>
                </c:pt>
                <c:pt idx="464">
                  <c:v>16.36888888888889</c:v>
                </c:pt>
                <c:pt idx="465">
                  <c:v>16.40416666666666</c:v>
                </c:pt>
                <c:pt idx="466">
                  <c:v>16.43944444444444</c:v>
                </c:pt>
                <c:pt idx="467">
                  <c:v>16.47472222222222</c:v>
                </c:pt>
                <c:pt idx="468">
                  <c:v>16.51</c:v>
                </c:pt>
                <c:pt idx="469">
                  <c:v>16.54527777777778</c:v>
                </c:pt>
                <c:pt idx="470">
                  <c:v>16.58055555555556</c:v>
                </c:pt>
                <c:pt idx="471">
                  <c:v>16.61583333333333</c:v>
                </c:pt>
                <c:pt idx="472">
                  <c:v>16.65111111111111</c:v>
                </c:pt>
                <c:pt idx="473">
                  <c:v>16.68638888888889</c:v>
                </c:pt>
                <c:pt idx="474">
                  <c:v>16.72166666666667</c:v>
                </c:pt>
                <c:pt idx="475">
                  <c:v>16.75694444444444</c:v>
                </c:pt>
                <c:pt idx="476">
                  <c:v>16.79222222222222</c:v>
                </c:pt>
                <c:pt idx="477">
                  <c:v>16.8275</c:v>
                </c:pt>
                <c:pt idx="478">
                  <c:v>16.86277777777778</c:v>
                </c:pt>
                <c:pt idx="479">
                  <c:v>16.89805555555555</c:v>
                </c:pt>
                <c:pt idx="480">
                  <c:v>16.93333333333333</c:v>
                </c:pt>
                <c:pt idx="481">
                  <c:v>16.96861111111111</c:v>
                </c:pt>
                <c:pt idx="482">
                  <c:v>17.00388888888889</c:v>
                </c:pt>
                <c:pt idx="483">
                  <c:v>17.03916666666667</c:v>
                </c:pt>
                <c:pt idx="484">
                  <c:v>17.07444444444444</c:v>
                </c:pt>
                <c:pt idx="485">
                  <c:v>17.10972222222222</c:v>
                </c:pt>
                <c:pt idx="486">
                  <c:v>17.145</c:v>
                </c:pt>
                <c:pt idx="487">
                  <c:v>17.18027777777778</c:v>
                </c:pt>
                <c:pt idx="488">
                  <c:v>17.21555555555555</c:v>
                </c:pt>
                <c:pt idx="489">
                  <c:v>17.25083333333333</c:v>
                </c:pt>
                <c:pt idx="490">
                  <c:v>17.28611111111111</c:v>
                </c:pt>
                <c:pt idx="491">
                  <c:v>17.32138888888889</c:v>
                </c:pt>
                <c:pt idx="492">
                  <c:v>17.35666666666667</c:v>
                </c:pt>
                <c:pt idx="493">
                  <c:v>17.39194444444444</c:v>
                </c:pt>
                <c:pt idx="494">
                  <c:v>17.42722222222222</c:v>
                </c:pt>
                <c:pt idx="495">
                  <c:v>17.4625</c:v>
                </c:pt>
                <c:pt idx="496">
                  <c:v>17.49777777777778</c:v>
                </c:pt>
                <c:pt idx="497">
                  <c:v>17.53305555555556</c:v>
                </c:pt>
                <c:pt idx="498">
                  <c:v>17.56833333333333</c:v>
                </c:pt>
                <c:pt idx="499">
                  <c:v>17.60361111111111</c:v>
                </c:pt>
                <c:pt idx="500">
                  <c:v>17.63888888888889</c:v>
                </c:pt>
                <c:pt idx="501">
                  <c:v>17.67416666666666</c:v>
                </c:pt>
                <c:pt idx="502">
                  <c:v>17.70944444444444</c:v>
                </c:pt>
                <c:pt idx="503">
                  <c:v>17.74472222222222</c:v>
                </c:pt>
                <c:pt idx="504">
                  <c:v>17.78</c:v>
                </c:pt>
                <c:pt idx="505">
                  <c:v>17.81527777777778</c:v>
                </c:pt>
                <c:pt idx="506">
                  <c:v>17.85055555555556</c:v>
                </c:pt>
                <c:pt idx="507">
                  <c:v>17.88583333333333</c:v>
                </c:pt>
                <c:pt idx="508">
                  <c:v>17.92111111111111</c:v>
                </c:pt>
                <c:pt idx="509">
                  <c:v>17.95638888888889</c:v>
                </c:pt>
                <c:pt idx="510">
                  <c:v>17.99166666666667</c:v>
                </c:pt>
                <c:pt idx="511">
                  <c:v>18.02694444444444</c:v>
                </c:pt>
                <c:pt idx="512">
                  <c:v>18.06222222222222</c:v>
                </c:pt>
                <c:pt idx="513">
                  <c:v>18.0975</c:v>
                </c:pt>
                <c:pt idx="514">
                  <c:v>18.13277777777778</c:v>
                </c:pt>
                <c:pt idx="515">
                  <c:v>18.16805555555555</c:v>
                </c:pt>
                <c:pt idx="516">
                  <c:v>18.20333333333333</c:v>
                </c:pt>
                <c:pt idx="517">
                  <c:v>18.23861111111111</c:v>
                </c:pt>
                <c:pt idx="518">
                  <c:v>18.27388888888889</c:v>
                </c:pt>
                <c:pt idx="519">
                  <c:v>18.30916666666667</c:v>
                </c:pt>
                <c:pt idx="520">
                  <c:v>18.34444444444444</c:v>
                </c:pt>
                <c:pt idx="521">
                  <c:v>18.37972222222222</c:v>
                </c:pt>
                <c:pt idx="522">
                  <c:v>18.415</c:v>
                </c:pt>
                <c:pt idx="523">
                  <c:v>18.45027777777778</c:v>
                </c:pt>
                <c:pt idx="524">
                  <c:v>18.48555555555555</c:v>
                </c:pt>
                <c:pt idx="525">
                  <c:v>18.52083333333333</c:v>
                </c:pt>
                <c:pt idx="526">
                  <c:v>18.55611111111111</c:v>
                </c:pt>
                <c:pt idx="527">
                  <c:v>18.59138888888889</c:v>
                </c:pt>
                <c:pt idx="528">
                  <c:v>18.62666666666667</c:v>
                </c:pt>
                <c:pt idx="529">
                  <c:v>18.66194444444444</c:v>
                </c:pt>
                <c:pt idx="530">
                  <c:v>18.69722222222222</c:v>
                </c:pt>
                <c:pt idx="531">
                  <c:v>18.7325</c:v>
                </c:pt>
                <c:pt idx="532">
                  <c:v>18.76777777777778</c:v>
                </c:pt>
                <c:pt idx="533">
                  <c:v>18.80305555555556</c:v>
                </c:pt>
                <c:pt idx="534">
                  <c:v>18.83833333333333</c:v>
                </c:pt>
                <c:pt idx="535">
                  <c:v>18.87361111111111</c:v>
                </c:pt>
                <c:pt idx="536">
                  <c:v>18.90888888888889</c:v>
                </c:pt>
                <c:pt idx="537">
                  <c:v>18.94416666666666</c:v>
                </c:pt>
                <c:pt idx="538">
                  <c:v>18.97944444444444</c:v>
                </c:pt>
                <c:pt idx="539">
                  <c:v>19.01472222222222</c:v>
                </c:pt>
                <c:pt idx="540">
                  <c:v>19.05</c:v>
                </c:pt>
                <c:pt idx="541">
                  <c:v>19.08527777777778</c:v>
                </c:pt>
                <c:pt idx="542">
                  <c:v>19.12055555555555</c:v>
                </c:pt>
                <c:pt idx="543">
                  <c:v>19.15583333333333</c:v>
                </c:pt>
                <c:pt idx="544">
                  <c:v>19.19111111111111</c:v>
                </c:pt>
                <c:pt idx="545">
                  <c:v>19.22638888888889</c:v>
                </c:pt>
                <c:pt idx="546">
                  <c:v>19.26166666666667</c:v>
                </c:pt>
                <c:pt idx="547">
                  <c:v>19.29694444444444</c:v>
                </c:pt>
                <c:pt idx="548">
                  <c:v>19.33222222222222</c:v>
                </c:pt>
                <c:pt idx="549">
                  <c:v>19.3675</c:v>
                </c:pt>
                <c:pt idx="550">
                  <c:v>19.40277777777777</c:v>
                </c:pt>
                <c:pt idx="551">
                  <c:v>19.43805555555555</c:v>
                </c:pt>
                <c:pt idx="552">
                  <c:v>19.47333333333333</c:v>
                </c:pt>
                <c:pt idx="553">
                  <c:v>19.50861111111111</c:v>
                </c:pt>
                <c:pt idx="554">
                  <c:v>19.54388888888889</c:v>
                </c:pt>
                <c:pt idx="555">
                  <c:v>19.57916666666667</c:v>
                </c:pt>
                <c:pt idx="556">
                  <c:v>19.61444444444444</c:v>
                </c:pt>
                <c:pt idx="557">
                  <c:v>19.64972222222222</c:v>
                </c:pt>
                <c:pt idx="558">
                  <c:v>19.685</c:v>
                </c:pt>
                <c:pt idx="559">
                  <c:v>19.72027777777778</c:v>
                </c:pt>
                <c:pt idx="560">
                  <c:v>19.75555555555555</c:v>
                </c:pt>
                <c:pt idx="561">
                  <c:v>19.79083333333333</c:v>
                </c:pt>
                <c:pt idx="562">
                  <c:v>19.82611111111111</c:v>
                </c:pt>
                <c:pt idx="563">
                  <c:v>19.86138888888889</c:v>
                </c:pt>
                <c:pt idx="564">
                  <c:v>19.89666666666666</c:v>
                </c:pt>
                <c:pt idx="565">
                  <c:v>19.93194444444444</c:v>
                </c:pt>
                <c:pt idx="566">
                  <c:v>19.96722222222222</c:v>
                </c:pt>
                <c:pt idx="567">
                  <c:v>20.0025</c:v>
                </c:pt>
                <c:pt idx="568">
                  <c:v>20.03777777777778</c:v>
                </c:pt>
                <c:pt idx="569">
                  <c:v>20.07305555555556</c:v>
                </c:pt>
                <c:pt idx="570">
                  <c:v>20.10833333333333</c:v>
                </c:pt>
                <c:pt idx="571">
                  <c:v>20.14361111111111</c:v>
                </c:pt>
                <c:pt idx="572">
                  <c:v>20.17888888888889</c:v>
                </c:pt>
                <c:pt idx="573">
                  <c:v>20.21416666666667</c:v>
                </c:pt>
                <c:pt idx="574">
                  <c:v>20.24944444444444</c:v>
                </c:pt>
                <c:pt idx="575">
                  <c:v>20.28472222222222</c:v>
                </c:pt>
                <c:pt idx="576">
                  <c:v>20.32</c:v>
                </c:pt>
                <c:pt idx="577">
                  <c:v>20.35527777777778</c:v>
                </c:pt>
                <c:pt idx="578">
                  <c:v>20.39055555555555</c:v>
                </c:pt>
                <c:pt idx="579">
                  <c:v>20.42583333333333</c:v>
                </c:pt>
                <c:pt idx="580">
                  <c:v>20.46111111111111</c:v>
                </c:pt>
                <c:pt idx="581">
                  <c:v>20.49638888888889</c:v>
                </c:pt>
                <c:pt idx="582">
                  <c:v>20.53166666666667</c:v>
                </c:pt>
                <c:pt idx="583">
                  <c:v>20.56694444444445</c:v>
                </c:pt>
                <c:pt idx="584">
                  <c:v>20.60222222222222</c:v>
                </c:pt>
                <c:pt idx="585">
                  <c:v>20.6375</c:v>
                </c:pt>
                <c:pt idx="586">
                  <c:v>20.67277777777778</c:v>
                </c:pt>
                <c:pt idx="587">
                  <c:v>20.70805555555555</c:v>
                </c:pt>
                <c:pt idx="588">
                  <c:v>20.74333333333333</c:v>
                </c:pt>
                <c:pt idx="589">
                  <c:v>20.77861111111111</c:v>
                </c:pt>
                <c:pt idx="590">
                  <c:v>20.81388888888888</c:v>
                </c:pt>
                <c:pt idx="591">
                  <c:v>20.84916666666667</c:v>
                </c:pt>
                <c:pt idx="592">
                  <c:v>20.88444444444444</c:v>
                </c:pt>
                <c:pt idx="593">
                  <c:v>20.91972222222222</c:v>
                </c:pt>
                <c:pt idx="594">
                  <c:v>20.955</c:v>
                </c:pt>
                <c:pt idx="595">
                  <c:v>20.99027777777778</c:v>
                </c:pt>
                <c:pt idx="596">
                  <c:v>21.02555555555556</c:v>
                </c:pt>
                <c:pt idx="597">
                  <c:v>21.06083333333333</c:v>
                </c:pt>
                <c:pt idx="598">
                  <c:v>21.09611111111111</c:v>
                </c:pt>
                <c:pt idx="599">
                  <c:v>21.13138888888889</c:v>
                </c:pt>
                <c:pt idx="600">
                  <c:v>21.16666666666666</c:v>
                </c:pt>
                <c:pt idx="601">
                  <c:v>21.20194444444444</c:v>
                </c:pt>
                <c:pt idx="602">
                  <c:v>21.23722222222222</c:v>
                </c:pt>
                <c:pt idx="603">
                  <c:v>21.2725</c:v>
                </c:pt>
                <c:pt idx="604">
                  <c:v>21.30777777777778</c:v>
                </c:pt>
                <c:pt idx="605">
                  <c:v>21.34305555555555</c:v>
                </c:pt>
                <c:pt idx="606">
                  <c:v>21.37833333333333</c:v>
                </c:pt>
                <c:pt idx="607">
                  <c:v>21.41361111111111</c:v>
                </c:pt>
                <c:pt idx="608">
                  <c:v>21.44888888888889</c:v>
                </c:pt>
                <c:pt idx="609">
                  <c:v>21.48416666666667</c:v>
                </c:pt>
                <c:pt idx="610">
                  <c:v>21.51944444444444</c:v>
                </c:pt>
                <c:pt idx="611">
                  <c:v>21.55472222222222</c:v>
                </c:pt>
                <c:pt idx="612">
                  <c:v>21.59</c:v>
                </c:pt>
                <c:pt idx="613">
                  <c:v>21.62527777777778</c:v>
                </c:pt>
                <c:pt idx="614">
                  <c:v>21.66055555555555</c:v>
                </c:pt>
                <c:pt idx="615">
                  <c:v>21.69583333333333</c:v>
                </c:pt>
                <c:pt idx="616">
                  <c:v>21.73111111111111</c:v>
                </c:pt>
                <c:pt idx="617">
                  <c:v>21.76638888888889</c:v>
                </c:pt>
                <c:pt idx="618">
                  <c:v>21.80166666666667</c:v>
                </c:pt>
                <c:pt idx="619">
                  <c:v>21.83694444444444</c:v>
                </c:pt>
                <c:pt idx="620">
                  <c:v>21.87222222222222</c:v>
                </c:pt>
                <c:pt idx="621">
                  <c:v>21.9075</c:v>
                </c:pt>
                <c:pt idx="622">
                  <c:v>21.94277777777778</c:v>
                </c:pt>
                <c:pt idx="623">
                  <c:v>21.97805555555555</c:v>
                </c:pt>
                <c:pt idx="624">
                  <c:v>22.01333333333333</c:v>
                </c:pt>
                <c:pt idx="625">
                  <c:v>22.04861111111111</c:v>
                </c:pt>
                <c:pt idx="626">
                  <c:v>22.08388888888889</c:v>
                </c:pt>
                <c:pt idx="627">
                  <c:v>22.11916666666666</c:v>
                </c:pt>
                <c:pt idx="628">
                  <c:v>22.15444444444444</c:v>
                </c:pt>
                <c:pt idx="629">
                  <c:v>22.18972222222222</c:v>
                </c:pt>
                <c:pt idx="630">
                  <c:v>22.225</c:v>
                </c:pt>
                <c:pt idx="631">
                  <c:v>22.26027777777778</c:v>
                </c:pt>
                <c:pt idx="632">
                  <c:v>22.29555555555556</c:v>
                </c:pt>
                <c:pt idx="633">
                  <c:v>22.33083333333333</c:v>
                </c:pt>
                <c:pt idx="634">
                  <c:v>22.36611111111111</c:v>
                </c:pt>
                <c:pt idx="635">
                  <c:v>22.40138888888889</c:v>
                </c:pt>
                <c:pt idx="636">
                  <c:v>22.43666666666666</c:v>
                </c:pt>
                <c:pt idx="637">
                  <c:v>22.47194444444444</c:v>
                </c:pt>
                <c:pt idx="638">
                  <c:v>22.50722222222222</c:v>
                </c:pt>
                <c:pt idx="639">
                  <c:v>22.5425</c:v>
                </c:pt>
                <c:pt idx="640">
                  <c:v>22.57777777777778</c:v>
                </c:pt>
                <c:pt idx="641">
                  <c:v>22.61305555555555</c:v>
                </c:pt>
                <c:pt idx="642">
                  <c:v>22.64833333333333</c:v>
                </c:pt>
                <c:pt idx="643">
                  <c:v>22.68361111111111</c:v>
                </c:pt>
                <c:pt idx="644">
                  <c:v>22.71888888888889</c:v>
                </c:pt>
                <c:pt idx="645">
                  <c:v>22.75416666666667</c:v>
                </c:pt>
                <c:pt idx="646">
                  <c:v>22.78944444444444</c:v>
                </c:pt>
                <c:pt idx="647">
                  <c:v>22.82472222222222</c:v>
                </c:pt>
                <c:pt idx="648">
                  <c:v>22.86</c:v>
                </c:pt>
                <c:pt idx="649">
                  <c:v>22.89527777777778</c:v>
                </c:pt>
                <c:pt idx="650">
                  <c:v>22.93055555555555</c:v>
                </c:pt>
                <c:pt idx="651">
                  <c:v>22.96583333333333</c:v>
                </c:pt>
                <c:pt idx="652">
                  <c:v>23.00111111111111</c:v>
                </c:pt>
                <c:pt idx="653">
                  <c:v>23.03638888888889</c:v>
                </c:pt>
                <c:pt idx="654">
                  <c:v>23.07166666666667</c:v>
                </c:pt>
              </c:numCache>
            </c:numRef>
          </c:xVal>
          <c:yVal>
            <c:numRef>
              <c:f>'unif profiles 0Gy flat'!$X$6:$X$660</c:f>
              <c:numCache>
                <c:formatCode>0.00</c:formatCode>
                <c:ptCount val="655"/>
                <c:pt idx="0">
                  <c:v>0.0404888518074382</c:v>
                </c:pt>
                <c:pt idx="1">
                  <c:v>0.0402165768376927</c:v>
                </c:pt>
                <c:pt idx="2">
                  <c:v>0.0437713564504896</c:v>
                </c:pt>
                <c:pt idx="3">
                  <c:v>0.041325364233455</c:v>
                </c:pt>
                <c:pt idx="4">
                  <c:v>0.039196709968857</c:v>
                </c:pt>
                <c:pt idx="5">
                  <c:v>0.0382577211129922</c:v>
                </c:pt>
                <c:pt idx="6">
                  <c:v>0.0353708213190256</c:v>
                </c:pt>
                <c:pt idx="7">
                  <c:v>0.035080198392075</c:v>
                </c:pt>
                <c:pt idx="8">
                  <c:v>0.0329583964935201</c:v>
                </c:pt>
                <c:pt idx="9">
                  <c:v>0.0324310999559625</c:v>
                </c:pt>
                <c:pt idx="10">
                  <c:v>0.0373919231031987</c:v>
                </c:pt>
                <c:pt idx="11">
                  <c:v>0.0340400340757512</c:v>
                </c:pt>
                <c:pt idx="12">
                  <c:v>0.0363774898896576</c:v>
                </c:pt>
                <c:pt idx="13">
                  <c:v>0.0343074984305387</c:v>
                </c:pt>
                <c:pt idx="14">
                  <c:v>0.0391584959942564</c:v>
                </c:pt>
                <c:pt idx="15">
                  <c:v>0.0382155744515114</c:v>
                </c:pt>
                <c:pt idx="16">
                  <c:v>0.0418857690243985</c:v>
                </c:pt>
                <c:pt idx="17">
                  <c:v>0.0418395847514437</c:v>
                </c:pt>
                <c:pt idx="18">
                  <c:v>0.0419012739913485</c:v>
                </c:pt>
                <c:pt idx="19">
                  <c:v>0.0411525587199466</c:v>
                </c:pt>
                <c:pt idx="20">
                  <c:v>0.0399598295675778</c:v>
                </c:pt>
                <c:pt idx="21">
                  <c:v>0.0372770611288664</c:v>
                </c:pt>
                <c:pt idx="22">
                  <c:v>0.0379166229041763</c:v>
                </c:pt>
                <c:pt idx="23">
                  <c:v>0.0387213949416796</c:v>
                </c:pt>
                <c:pt idx="24">
                  <c:v>0.0387289700806939</c:v>
                </c:pt>
                <c:pt idx="25">
                  <c:v>0.0404736877884502</c:v>
                </c:pt>
                <c:pt idx="26">
                  <c:v>0.0385909754557483</c:v>
                </c:pt>
                <c:pt idx="27">
                  <c:v>0.0408610667837816</c:v>
                </c:pt>
                <c:pt idx="28">
                  <c:v>0.0397410115141241</c:v>
                </c:pt>
                <c:pt idx="29">
                  <c:v>0.038870927078956</c:v>
                </c:pt>
                <c:pt idx="30">
                  <c:v>0.0354549917661648</c:v>
                </c:pt>
                <c:pt idx="31">
                  <c:v>0.0358071664270425</c:v>
                </c:pt>
                <c:pt idx="32">
                  <c:v>0.0322666364978965</c:v>
                </c:pt>
                <c:pt idx="33">
                  <c:v>0.0297207158143502</c:v>
                </c:pt>
                <c:pt idx="34">
                  <c:v>0.0339900939693778</c:v>
                </c:pt>
                <c:pt idx="35">
                  <c:v>0.0365955991651585</c:v>
                </c:pt>
                <c:pt idx="36">
                  <c:v>0.0411604731395734</c:v>
                </c:pt>
                <c:pt idx="37">
                  <c:v>0.0392349246974248</c:v>
                </c:pt>
                <c:pt idx="38">
                  <c:v>0.0445015939914364</c:v>
                </c:pt>
                <c:pt idx="39">
                  <c:v>0.0487500810329271</c:v>
                </c:pt>
                <c:pt idx="40">
                  <c:v>0.0431222671186275</c:v>
                </c:pt>
                <c:pt idx="41">
                  <c:v>0.0395877876820823</c:v>
                </c:pt>
                <c:pt idx="42">
                  <c:v>0.0371161341810948</c:v>
                </c:pt>
                <c:pt idx="43">
                  <c:v>0.0387289700806939</c:v>
                </c:pt>
                <c:pt idx="44">
                  <c:v>0.0407806174547898</c:v>
                </c:pt>
                <c:pt idx="45">
                  <c:v>0.0437023432438615</c:v>
                </c:pt>
                <c:pt idx="46">
                  <c:v>0.0401130828304699</c:v>
                </c:pt>
                <c:pt idx="47">
                  <c:v>0.0426228869851517</c:v>
                </c:pt>
                <c:pt idx="48">
                  <c:v>0.04289186955394</c:v>
                </c:pt>
                <c:pt idx="49">
                  <c:v>0.040930308634854</c:v>
                </c:pt>
                <c:pt idx="50">
                  <c:v>0.0392082401954643</c:v>
                </c:pt>
                <c:pt idx="51">
                  <c:v>0.0399904792502954</c:v>
                </c:pt>
                <c:pt idx="52">
                  <c:v>0.0389743547388019</c:v>
                </c:pt>
                <c:pt idx="53">
                  <c:v>0.038506668542952</c:v>
                </c:pt>
                <c:pt idx="54">
                  <c:v>0.0393156393176328</c:v>
                </c:pt>
                <c:pt idx="55">
                  <c:v>0.0359716023154775</c:v>
                </c:pt>
                <c:pt idx="56">
                  <c:v>0.0337492824774976</c:v>
                </c:pt>
                <c:pt idx="57">
                  <c:v>0.0326297221815239</c:v>
                </c:pt>
                <c:pt idx="58">
                  <c:v>0.0287214379782861</c:v>
                </c:pt>
                <c:pt idx="59">
                  <c:v>0.0313923591277909</c:v>
                </c:pt>
                <c:pt idx="60">
                  <c:v>0.0348583154778215</c:v>
                </c:pt>
                <c:pt idx="61">
                  <c:v>0.0431760745050189</c:v>
                </c:pt>
                <c:pt idx="62">
                  <c:v>0.0419124904277361</c:v>
                </c:pt>
                <c:pt idx="63">
                  <c:v>0.0532122762418021</c:v>
                </c:pt>
                <c:pt idx="64">
                  <c:v>0.0446248135943348</c:v>
                </c:pt>
                <c:pt idx="65">
                  <c:v>0.0478603930526415</c:v>
                </c:pt>
                <c:pt idx="66">
                  <c:v>0.0481337433632301</c:v>
                </c:pt>
                <c:pt idx="67">
                  <c:v>0.0469671435568162</c:v>
                </c:pt>
                <c:pt idx="68">
                  <c:v>0.0477409384777347</c:v>
                </c:pt>
                <c:pt idx="69">
                  <c:v>0.0413867073009082</c:v>
                </c:pt>
                <c:pt idx="70">
                  <c:v>0.032205581768932</c:v>
                </c:pt>
                <c:pt idx="71">
                  <c:v>0.0253577164207335</c:v>
                </c:pt>
                <c:pt idx="72">
                  <c:v>0.0237713548769487</c:v>
                </c:pt>
                <c:pt idx="73">
                  <c:v>0.0212059247935739</c:v>
                </c:pt>
                <c:pt idx="74">
                  <c:v>0.0192626518898904</c:v>
                </c:pt>
                <c:pt idx="75">
                  <c:v>0.019869530759844</c:v>
                </c:pt>
                <c:pt idx="76">
                  <c:v>0.0225850520822095</c:v>
                </c:pt>
                <c:pt idx="77">
                  <c:v>0.0273722992472876</c:v>
                </c:pt>
                <c:pt idx="78">
                  <c:v>0.0290114342267569</c:v>
                </c:pt>
                <c:pt idx="79">
                  <c:v>0.0313579080953494</c:v>
                </c:pt>
                <c:pt idx="80">
                  <c:v>0.0316099069697016</c:v>
                </c:pt>
                <c:pt idx="81">
                  <c:v>0.0321100645284771</c:v>
                </c:pt>
                <c:pt idx="82">
                  <c:v>0.0316213920761257</c:v>
                </c:pt>
                <c:pt idx="83">
                  <c:v>0.0324041808276894</c:v>
                </c:pt>
                <c:pt idx="84">
                  <c:v>0.0324767320173311</c:v>
                </c:pt>
                <c:pt idx="85">
                  <c:v>0.0355661286682363</c:v>
                </c:pt>
                <c:pt idx="86">
                  <c:v>0.0345828873503295</c:v>
                </c:pt>
                <c:pt idx="87">
                  <c:v>0.0361284871767031</c:v>
                </c:pt>
                <c:pt idx="88">
                  <c:v>0.0373000988008552</c:v>
                </c:pt>
                <c:pt idx="89">
                  <c:v>0.0402742590181231</c:v>
                </c:pt>
                <c:pt idx="90">
                  <c:v>0.0431876284330408</c:v>
                </c:pt>
                <c:pt idx="91">
                  <c:v>0.0417630532362305</c:v>
                </c:pt>
                <c:pt idx="92">
                  <c:v>0.0413830794310694</c:v>
                </c:pt>
                <c:pt idx="93">
                  <c:v>0.0386907653338744</c:v>
                </c:pt>
                <c:pt idx="94">
                  <c:v>0.0387826556106274</c:v>
                </c:pt>
                <c:pt idx="95">
                  <c:v>0.0383996435698295</c:v>
                </c:pt>
                <c:pt idx="96">
                  <c:v>0.0374380014551554</c:v>
                </c:pt>
                <c:pt idx="97">
                  <c:v>0.0377174572399914</c:v>
                </c:pt>
                <c:pt idx="98">
                  <c:v>0.0384338909176831</c:v>
                </c:pt>
                <c:pt idx="99">
                  <c:v>0.0380239504176196</c:v>
                </c:pt>
                <c:pt idx="100">
                  <c:v>0.0417706402773641</c:v>
                </c:pt>
                <c:pt idx="101">
                  <c:v>0.0395838336790928</c:v>
                </c:pt>
                <c:pt idx="102">
                  <c:v>0.0378823847036922</c:v>
                </c:pt>
                <c:pt idx="103">
                  <c:v>0.0398945770195369</c:v>
                </c:pt>
                <c:pt idx="104">
                  <c:v>0.037012805729538</c:v>
                </c:pt>
                <c:pt idx="105">
                  <c:v>0.0380163780360276</c:v>
                </c:pt>
                <c:pt idx="106">
                  <c:v>0.0347090929853939</c:v>
                </c:pt>
                <c:pt idx="107">
                  <c:v>0.0359676556905102</c:v>
                </c:pt>
                <c:pt idx="108">
                  <c:v>0.0377520217124654</c:v>
                </c:pt>
                <c:pt idx="109">
                  <c:v>0.0383420171880662</c:v>
                </c:pt>
                <c:pt idx="110">
                  <c:v>0.0421124178007139</c:v>
                </c:pt>
                <c:pt idx="111">
                  <c:v>0.0385642998246922</c:v>
                </c:pt>
                <c:pt idx="112">
                  <c:v>0.037012805729538</c:v>
                </c:pt>
                <c:pt idx="113">
                  <c:v>0.0401130828304699</c:v>
                </c:pt>
                <c:pt idx="114">
                  <c:v>0.0431183058976612</c:v>
                </c:pt>
                <c:pt idx="115">
                  <c:v>0.0468441058419557</c:v>
                </c:pt>
                <c:pt idx="116">
                  <c:v>0.0489040304821953</c:v>
                </c:pt>
                <c:pt idx="117">
                  <c:v>0.0476870043333335</c:v>
                </c:pt>
                <c:pt idx="118">
                  <c:v>0.0456207681089089</c:v>
                </c:pt>
                <c:pt idx="119">
                  <c:v>0.0512210360094891</c:v>
                </c:pt>
                <c:pt idx="120">
                  <c:v>0.0514908814245358</c:v>
                </c:pt>
                <c:pt idx="121">
                  <c:v>0.0445554396645793</c:v>
                </c:pt>
                <c:pt idx="122">
                  <c:v>0.0380545694799328</c:v>
                </c:pt>
                <c:pt idx="123">
                  <c:v>0.0332411470678378</c:v>
                </c:pt>
                <c:pt idx="124">
                  <c:v>0.0314684816814474</c:v>
                </c:pt>
                <c:pt idx="125">
                  <c:v>0.0328969915543316</c:v>
                </c:pt>
                <c:pt idx="126">
                  <c:v>0.0333097884606892</c:v>
                </c:pt>
                <c:pt idx="127">
                  <c:v>0.033084496171857</c:v>
                </c:pt>
                <c:pt idx="128">
                  <c:v>0.0308654895023857</c:v>
                </c:pt>
                <c:pt idx="129">
                  <c:v>0.0311020053612427</c:v>
                </c:pt>
                <c:pt idx="130">
                  <c:v>0.0298505386010595</c:v>
                </c:pt>
                <c:pt idx="131">
                  <c:v>0.0248668250898731</c:v>
                </c:pt>
                <c:pt idx="132">
                  <c:v>0.0289501545555777</c:v>
                </c:pt>
                <c:pt idx="133">
                  <c:v>0.0296023748639418</c:v>
                </c:pt>
                <c:pt idx="134">
                  <c:v>0.0327137734321776</c:v>
                </c:pt>
                <c:pt idx="135">
                  <c:v>0.0375183120614295</c:v>
                </c:pt>
                <c:pt idx="136">
                  <c:v>0.0395380337326654</c:v>
                </c:pt>
                <c:pt idx="137">
                  <c:v>0.0372540237310273</c:v>
                </c:pt>
                <c:pt idx="138">
                  <c:v>0.0366607406381765</c:v>
                </c:pt>
                <c:pt idx="139">
                  <c:v>0.0404390747114762</c:v>
                </c:pt>
                <c:pt idx="140">
                  <c:v>0.0384608940613069</c:v>
                </c:pt>
                <c:pt idx="141">
                  <c:v>0.0394919053848142</c:v>
                </c:pt>
                <c:pt idx="142">
                  <c:v>0.037759593060251</c:v>
                </c:pt>
                <c:pt idx="143">
                  <c:v>0.0358834629418143</c:v>
                </c:pt>
                <c:pt idx="144">
                  <c:v>0.0387289700806939</c:v>
                </c:pt>
                <c:pt idx="145">
                  <c:v>0.0432681777301167</c:v>
                </c:pt>
                <c:pt idx="146">
                  <c:v>0.0428572132635501</c:v>
                </c:pt>
                <c:pt idx="147">
                  <c:v>0.0457976084400782</c:v>
                </c:pt>
                <c:pt idx="148">
                  <c:v>0.0438638181845472</c:v>
                </c:pt>
                <c:pt idx="149">
                  <c:v>0.03695160103132</c:v>
                </c:pt>
                <c:pt idx="150">
                  <c:v>0.0385758262868552</c:v>
                </c:pt>
                <c:pt idx="151">
                  <c:v>0.0424463358944145</c:v>
                </c:pt>
                <c:pt idx="152">
                  <c:v>0.0458551263393549</c:v>
                </c:pt>
                <c:pt idx="153">
                  <c:v>0.0464591672469536</c:v>
                </c:pt>
                <c:pt idx="154">
                  <c:v>0.0459704978407163</c:v>
                </c:pt>
                <c:pt idx="155">
                  <c:v>0.0468864405195317</c:v>
                </c:pt>
                <c:pt idx="156">
                  <c:v>0.0446439744503371</c:v>
                </c:pt>
                <c:pt idx="157">
                  <c:v>0.0456168017816294</c:v>
                </c:pt>
                <c:pt idx="158">
                  <c:v>0.0463321939435537</c:v>
                </c:pt>
                <c:pt idx="159">
                  <c:v>0.0513367268129254</c:v>
                </c:pt>
                <c:pt idx="160">
                  <c:v>0.0486305717044537</c:v>
                </c:pt>
                <c:pt idx="161">
                  <c:v>0.0491854750059</c:v>
                </c:pt>
                <c:pt idx="162">
                  <c:v>0.0467594392572015</c:v>
                </c:pt>
                <c:pt idx="163">
                  <c:v>0.0447093870745059</c:v>
                </c:pt>
                <c:pt idx="164">
                  <c:v>0.0424308265669047</c:v>
                </c:pt>
                <c:pt idx="165">
                  <c:v>0.0431107135800972</c:v>
                </c:pt>
                <c:pt idx="166">
                  <c:v>0.0434180611481159</c:v>
                </c:pt>
                <c:pt idx="167">
                  <c:v>0.0429377488341327</c:v>
                </c:pt>
                <c:pt idx="168">
                  <c:v>0.0419510886607224</c:v>
                </c:pt>
                <c:pt idx="169">
                  <c:v>0.0383495908432172</c:v>
                </c:pt>
                <c:pt idx="170">
                  <c:v>0.0367143688496534</c:v>
                </c:pt>
                <c:pt idx="171">
                  <c:v>0.0372388850188581</c:v>
                </c:pt>
                <c:pt idx="172">
                  <c:v>0.0391776028873125</c:v>
                </c:pt>
                <c:pt idx="173">
                  <c:v>0.0452284715008484</c:v>
                </c:pt>
                <c:pt idx="174">
                  <c:v>0.0495938076358753</c:v>
                </c:pt>
                <c:pt idx="175">
                  <c:v>0.0512750683927021</c:v>
                </c:pt>
                <c:pt idx="176">
                  <c:v>0.0521122650750514</c:v>
                </c:pt>
                <c:pt idx="177">
                  <c:v>0.0503726263348629</c:v>
                </c:pt>
                <c:pt idx="178">
                  <c:v>0.0444094321672002</c:v>
                </c:pt>
                <c:pt idx="179">
                  <c:v>0.0382537698245087</c:v>
                </c:pt>
                <c:pt idx="180">
                  <c:v>0.0350953202279562</c:v>
                </c:pt>
                <c:pt idx="181">
                  <c:v>0.0353362993428825</c:v>
                </c:pt>
                <c:pt idx="182">
                  <c:v>0.0432259219438777</c:v>
                </c:pt>
                <c:pt idx="183">
                  <c:v>0.0501450106923462</c:v>
                </c:pt>
                <c:pt idx="184">
                  <c:v>0.0459552908892715</c:v>
                </c:pt>
                <c:pt idx="185">
                  <c:v>0.0509392963950326</c:v>
                </c:pt>
                <c:pt idx="186">
                  <c:v>0.0495169696341966</c:v>
                </c:pt>
                <c:pt idx="187">
                  <c:v>0.0469671435568162</c:v>
                </c:pt>
                <c:pt idx="188">
                  <c:v>0.0464707407476603</c:v>
                </c:pt>
                <c:pt idx="189">
                  <c:v>0.0418973152645909</c:v>
                </c:pt>
                <c:pt idx="190">
                  <c:v>0.0412871082497368</c:v>
                </c:pt>
                <c:pt idx="191">
                  <c:v>0.0421008702790937</c:v>
                </c:pt>
                <c:pt idx="192">
                  <c:v>0.0444285908955386</c:v>
                </c:pt>
                <c:pt idx="193">
                  <c:v>0.0447784361266663</c:v>
                </c:pt>
                <c:pt idx="194">
                  <c:v>0.0444209934461392</c:v>
                </c:pt>
                <c:pt idx="195">
                  <c:v>0.0433064728318624</c:v>
                </c:pt>
                <c:pt idx="196">
                  <c:v>0.0399021567481483</c:v>
                </c:pt>
                <c:pt idx="197">
                  <c:v>0.0362778191725801</c:v>
                </c:pt>
                <c:pt idx="198">
                  <c:v>0.0300603716478212</c:v>
                </c:pt>
                <c:pt idx="199">
                  <c:v>0.030674592123658</c:v>
                </c:pt>
                <c:pt idx="200">
                  <c:v>0.0341356466924543</c:v>
                </c:pt>
                <c:pt idx="201">
                  <c:v>0.035550674338229</c:v>
                </c:pt>
                <c:pt idx="202">
                  <c:v>0.037759593060251</c:v>
                </c:pt>
                <c:pt idx="203">
                  <c:v>0.0406118166053209</c:v>
                </c:pt>
                <c:pt idx="204">
                  <c:v>0.0433487303736428</c:v>
                </c:pt>
                <c:pt idx="205">
                  <c:v>0.0429608539186717</c:v>
                </c:pt>
                <c:pt idx="206">
                  <c:v>0.0432219605111319</c:v>
                </c:pt>
                <c:pt idx="207">
                  <c:v>0.0432067750939202</c:v>
                </c:pt>
                <c:pt idx="208">
                  <c:v>0.0429341180601685</c:v>
                </c:pt>
                <c:pt idx="209">
                  <c:v>0.0488924424644392</c:v>
                </c:pt>
                <c:pt idx="210">
                  <c:v>0.050349432836442</c:v>
                </c:pt>
                <c:pt idx="211">
                  <c:v>0.0482568628543927</c:v>
                </c:pt>
                <c:pt idx="212">
                  <c:v>0.0431529668555273</c:v>
                </c:pt>
                <c:pt idx="213">
                  <c:v>0.0446479387890051</c:v>
                </c:pt>
                <c:pt idx="214">
                  <c:v>0.0440404984008396</c:v>
                </c:pt>
                <c:pt idx="215">
                  <c:v>0.0405887395068483</c:v>
                </c:pt>
                <c:pt idx="216">
                  <c:v>0.0395953662103707</c:v>
                </c:pt>
                <c:pt idx="217">
                  <c:v>0.0402742590181231</c:v>
                </c:pt>
                <c:pt idx="218">
                  <c:v>0.0424423760543182</c:v>
                </c:pt>
                <c:pt idx="219">
                  <c:v>0.0433028413673395</c:v>
                </c:pt>
                <c:pt idx="220">
                  <c:v>0.0462746619006875</c:v>
                </c:pt>
                <c:pt idx="221">
                  <c:v>0.0458974394457905</c:v>
                </c:pt>
                <c:pt idx="222">
                  <c:v>0.0464052687100773</c:v>
                </c:pt>
                <c:pt idx="223">
                  <c:v>0.0477525196244231</c:v>
                </c:pt>
                <c:pt idx="224">
                  <c:v>0.0444632752817302</c:v>
                </c:pt>
                <c:pt idx="225">
                  <c:v>0.0494706033453398</c:v>
                </c:pt>
                <c:pt idx="226">
                  <c:v>0.0519617088545612</c:v>
                </c:pt>
                <c:pt idx="227">
                  <c:v>0.0479143320148072</c:v>
                </c:pt>
                <c:pt idx="228">
                  <c:v>0.0445323155727291</c:v>
                </c:pt>
                <c:pt idx="229">
                  <c:v>0.0397601241540935</c:v>
                </c:pt>
                <c:pt idx="230">
                  <c:v>0.0412600656823696</c:v>
                </c:pt>
                <c:pt idx="231">
                  <c:v>0.0387253471844247</c:v>
                </c:pt>
                <c:pt idx="232">
                  <c:v>0.0386104060849814</c:v>
                </c:pt>
                <c:pt idx="233">
                  <c:v>0.0368213007000353</c:v>
                </c:pt>
                <c:pt idx="234">
                  <c:v>0.0424308265669047</c:v>
                </c:pt>
                <c:pt idx="235">
                  <c:v>0.0425308144101479</c:v>
                </c:pt>
                <c:pt idx="236">
                  <c:v>0.0463745174548697</c:v>
                </c:pt>
                <c:pt idx="237">
                  <c:v>0.0465170354407607</c:v>
                </c:pt>
                <c:pt idx="238">
                  <c:v>0.0472135731883378</c:v>
                </c:pt>
                <c:pt idx="239">
                  <c:v>0.0488424492377502</c:v>
                </c:pt>
                <c:pt idx="240">
                  <c:v>0.0517186548161015</c:v>
                </c:pt>
                <c:pt idx="241">
                  <c:v>0.0534402514771131</c:v>
                </c:pt>
                <c:pt idx="242">
                  <c:v>0.0534747653421159</c:v>
                </c:pt>
                <c:pt idx="243">
                  <c:v>0.0494010559876465</c:v>
                </c:pt>
                <c:pt idx="244">
                  <c:v>0.0447245842625796</c:v>
                </c:pt>
                <c:pt idx="245">
                  <c:v>0.0439827040351957</c:v>
                </c:pt>
                <c:pt idx="246">
                  <c:v>0.043087606709578</c:v>
                </c:pt>
                <c:pt idx="247">
                  <c:v>0.046520672927731</c:v>
                </c:pt>
                <c:pt idx="248">
                  <c:v>0.0439635497111705</c:v>
                </c:pt>
                <c:pt idx="249">
                  <c:v>0.0422311963017905</c:v>
                </c:pt>
                <c:pt idx="250">
                  <c:v>0.0403817172595717</c:v>
                </c:pt>
                <c:pt idx="251">
                  <c:v>0.0418395847514437</c:v>
                </c:pt>
                <c:pt idx="252">
                  <c:v>0.0375759139330953</c:v>
                </c:pt>
                <c:pt idx="253">
                  <c:v>0.0406461030877287</c:v>
                </c:pt>
                <c:pt idx="254">
                  <c:v>0.0443403962502771</c:v>
                </c:pt>
                <c:pt idx="255">
                  <c:v>0.0384569423582319</c:v>
                </c:pt>
                <c:pt idx="256">
                  <c:v>0.0354244137974624</c:v>
                </c:pt>
                <c:pt idx="257">
                  <c:v>0.0327288767785205</c:v>
                </c:pt>
                <c:pt idx="258">
                  <c:v>0.0305906294880089</c:v>
                </c:pt>
                <c:pt idx="259">
                  <c:v>0.0329505155366418</c:v>
                </c:pt>
                <c:pt idx="260">
                  <c:v>0.0313693917046058</c:v>
                </c:pt>
                <c:pt idx="261">
                  <c:v>0.0358222939452002</c:v>
                </c:pt>
                <c:pt idx="262">
                  <c:v>0.038809663617791</c:v>
                </c:pt>
                <c:pt idx="263">
                  <c:v>0.0367907011364319</c:v>
                </c:pt>
                <c:pt idx="264">
                  <c:v>0.0368022170444617</c:v>
                </c:pt>
                <c:pt idx="265">
                  <c:v>0.0362242030552973</c:v>
                </c:pt>
                <c:pt idx="266">
                  <c:v>0.0338412669573409</c:v>
                </c:pt>
                <c:pt idx="267">
                  <c:v>0.0336615727801224</c:v>
                </c:pt>
                <c:pt idx="268">
                  <c:v>0.0346134520220502</c:v>
                </c:pt>
                <c:pt idx="269">
                  <c:v>0.0364653227957787</c:v>
                </c:pt>
                <c:pt idx="270">
                  <c:v>0.036717987984928</c:v>
                </c:pt>
                <c:pt idx="271">
                  <c:v>0.0337456688908073</c:v>
                </c:pt>
                <c:pt idx="272">
                  <c:v>0.0316443624936875</c:v>
                </c:pt>
                <c:pt idx="273">
                  <c:v>0.0274751137398699</c:v>
                </c:pt>
                <c:pt idx="274">
                  <c:v>0.0311289063627584</c:v>
                </c:pt>
                <c:pt idx="275">
                  <c:v>0.0312778528293047</c:v>
                </c:pt>
                <c:pt idx="276">
                  <c:v>0.0317894105764678</c:v>
                </c:pt>
                <c:pt idx="277">
                  <c:v>0.0278523653918983</c:v>
                </c:pt>
                <c:pt idx="278">
                  <c:v>0.0299725012863368</c:v>
                </c:pt>
                <c:pt idx="279">
                  <c:v>0.0278029124105608</c:v>
                </c:pt>
                <c:pt idx="280">
                  <c:v>0.0232047397483419</c:v>
                </c:pt>
                <c:pt idx="281">
                  <c:v>0.0249390937229559</c:v>
                </c:pt>
                <c:pt idx="282">
                  <c:v>0.0203441447061543</c:v>
                </c:pt>
                <c:pt idx="283">
                  <c:v>0.0171617387009846</c:v>
                </c:pt>
                <c:pt idx="284">
                  <c:v>0.0227411802376194</c:v>
                </c:pt>
                <c:pt idx="285">
                  <c:v>0.0271856754616477</c:v>
                </c:pt>
                <c:pt idx="286">
                  <c:v>0.0290989331693936</c:v>
                </c:pt>
                <c:pt idx="287">
                  <c:v>0.032343121755193</c:v>
                </c:pt>
                <c:pt idx="288">
                  <c:v>0.031678490475227</c:v>
                </c:pt>
                <c:pt idx="289">
                  <c:v>0.0264619422627987</c:v>
                </c:pt>
                <c:pt idx="290">
                  <c:v>0.0211112765697097</c:v>
                </c:pt>
                <c:pt idx="291">
                  <c:v>0.0171086508390856</c:v>
                </c:pt>
                <c:pt idx="292">
                  <c:v>0.0183864225980237</c:v>
                </c:pt>
                <c:pt idx="293">
                  <c:v>0.0236648159142905</c:v>
                </c:pt>
                <c:pt idx="294">
                  <c:v>0.0247984830354255</c:v>
                </c:pt>
                <c:pt idx="295">
                  <c:v>0.0258451338024721</c:v>
                </c:pt>
                <c:pt idx="296">
                  <c:v>0.0291258062993318</c:v>
                </c:pt>
                <c:pt idx="297">
                  <c:v>0.0325112029935548</c:v>
                </c:pt>
                <c:pt idx="298">
                  <c:v>0.0297626777812394</c:v>
                </c:pt>
                <c:pt idx="299">
                  <c:v>0.0287139019330147</c:v>
                </c:pt>
                <c:pt idx="300">
                  <c:v>0.0274142102266359</c:v>
                </c:pt>
                <c:pt idx="301">
                  <c:v>0.0298200491325726</c:v>
                </c:pt>
                <c:pt idx="302">
                  <c:v>0.0224103211230506</c:v>
                </c:pt>
                <c:pt idx="303">
                  <c:v>0.0235468455843457</c:v>
                </c:pt>
                <c:pt idx="304">
                  <c:v>0.0248060038128455</c:v>
                </c:pt>
                <c:pt idx="305">
                  <c:v>0.0239501313252721</c:v>
                </c:pt>
                <c:pt idx="306">
                  <c:v>0.0267781125409985</c:v>
                </c:pt>
                <c:pt idx="307">
                  <c:v>0.0256393566861579</c:v>
                </c:pt>
                <c:pt idx="308">
                  <c:v>0.0236419402172316</c:v>
                </c:pt>
                <c:pt idx="309">
                  <c:v>0.0202948838026145</c:v>
                </c:pt>
                <c:pt idx="310">
                  <c:v>0.0197749481334566</c:v>
                </c:pt>
                <c:pt idx="311">
                  <c:v>0.0192626518898904</c:v>
                </c:pt>
                <c:pt idx="312">
                  <c:v>0.0191182161376853</c:v>
                </c:pt>
                <c:pt idx="313">
                  <c:v>0.0171125590980345</c:v>
                </c:pt>
                <c:pt idx="314">
                  <c:v>0.016074218222605</c:v>
                </c:pt>
                <c:pt idx="315">
                  <c:v>0.0149157405812557</c:v>
                </c:pt>
                <c:pt idx="316">
                  <c:v>0.0134058854185723</c:v>
                </c:pt>
                <c:pt idx="317">
                  <c:v>0.0101820230617204</c:v>
                </c:pt>
                <c:pt idx="318">
                  <c:v>0.0112395921188861</c:v>
                </c:pt>
                <c:pt idx="319">
                  <c:v>0.0137046406087311</c:v>
                </c:pt>
                <c:pt idx="320">
                  <c:v>0.0155290611400507</c:v>
                </c:pt>
                <c:pt idx="321">
                  <c:v>0.0181169188073609</c:v>
                </c:pt>
                <c:pt idx="322">
                  <c:v>0.0196686297573621</c:v>
                </c:pt>
                <c:pt idx="323">
                  <c:v>0.0195205765144353</c:v>
                </c:pt>
                <c:pt idx="324">
                  <c:v>0.0187276743522795</c:v>
                </c:pt>
                <c:pt idx="325">
                  <c:v>0.0149157405812557</c:v>
                </c:pt>
                <c:pt idx="326">
                  <c:v>0.0205907943872035</c:v>
                </c:pt>
                <c:pt idx="327">
                  <c:v>0.0205150995939634</c:v>
                </c:pt>
                <c:pt idx="328">
                  <c:v>0.0205301078080882</c:v>
                </c:pt>
                <c:pt idx="329">
                  <c:v>0.0234939083353685</c:v>
                </c:pt>
                <c:pt idx="330">
                  <c:v>0.0269457103310722</c:v>
                </c:pt>
                <c:pt idx="331">
                  <c:v>0.0302472733912151</c:v>
                </c:pt>
                <c:pt idx="332">
                  <c:v>0.0317168851746596</c:v>
                </c:pt>
                <c:pt idx="333">
                  <c:v>0.0278792211838681</c:v>
                </c:pt>
                <c:pt idx="334">
                  <c:v>0.0212366048702579</c:v>
                </c:pt>
                <c:pt idx="335">
                  <c:v>0.0159606175371723</c:v>
                </c:pt>
                <c:pt idx="336">
                  <c:v>0.0144993796486639</c:v>
                </c:pt>
                <c:pt idx="337">
                  <c:v>0.0127363741664288</c:v>
                </c:pt>
                <c:pt idx="338">
                  <c:v>0.014817172004209</c:v>
                </c:pt>
                <c:pt idx="339">
                  <c:v>0.0129102296914558</c:v>
                </c:pt>
                <c:pt idx="340">
                  <c:v>0.0121164715378503</c:v>
                </c:pt>
                <c:pt idx="341">
                  <c:v>0.0114964439040919</c:v>
                </c:pt>
                <c:pt idx="342">
                  <c:v>0.0145976066876807</c:v>
                </c:pt>
                <c:pt idx="343">
                  <c:v>0.0135570451957849</c:v>
                </c:pt>
                <c:pt idx="344">
                  <c:v>0.0121616254125345</c:v>
                </c:pt>
                <c:pt idx="345">
                  <c:v>0.0114097404138334</c:v>
                </c:pt>
                <c:pt idx="346">
                  <c:v>0.00959668250035239</c:v>
                </c:pt>
                <c:pt idx="347">
                  <c:v>0.0107409235457419</c:v>
                </c:pt>
                <c:pt idx="348">
                  <c:v>0.0121957351574062</c:v>
                </c:pt>
                <c:pt idx="349">
                  <c:v>0.00451101826011024</c:v>
                </c:pt>
                <c:pt idx="350">
                  <c:v>0.00596111880493311</c:v>
                </c:pt>
                <c:pt idx="351">
                  <c:v>0.00421724740727569</c:v>
                </c:pt>
                <c:pt idx="352">
                  <c:v>0.0068880735947836</c:v>
                </c:pt>
                <c:pt idx="353">
                  <c:v>0.00353217249305926</c:v>
                </c:pt>
                <c:pt idx="354">
                  <c:v>0.00459773455097556</c:v>
                </c:pt>
                <c:pt idx="355">
                  <c:v>0.00738217880623892</c:v>
                </c:pt>
                <c:pt idx="356">
                  <c:v>0.00801935711531465</c:v>
                </c:pt>
                <c:pt idx="357">
                  <c:v>0.0103293596829115</c:v>
                </c:pt>
                <c:pt idx="358">
                  <c:v>0.0115042376677419</c:v>
                </c:pt>
                <c:pt idx="359">
                  <c:v>0.0148552325396536</c:v>
                </c:pt>
                <c:pt idx="360">
                  <c:v>0.0148022082391321</c:v>
                </c:pt>
                <c:pt idx="361">
                  <c:v>0.012883906630627</c:v>
                </c:pt>
                <c:pt idx="362">
                  <c:v>0.0114133123905304</c:v>
                </c:pt>
                <c:pt idx="363">
                  <c:v>0.0130655755827664</c:v>
                </c:pt>
                <c:pt idx="364">
                  <c:v>0.0159947946888632</c:v>
                </c:pt>
                <c:pt idx="365">
                  <c:v>0.0164606409284094</c:v>
                </c:pt>
                <c:pt idx="366">
                  <c:v>0.0107295621620294</c:v>
                </c:pt>
                <c:pt idx="367">
                  <c:v>0.00967227355823485</c:v>
                </c:pt>
                <c:pt idx="368">
                  <c:v>0.00401409298485289</c:v>
                </c:pt>
                <c:pt idx="369">
                  <c:v>0.00371295935285509</c:v>
                </c:pt>
                <c:pt idx="370">
                  <c:v>0.0038559191602765</c:v>
                </c:pt>
                <c:pt idx="371">
                  <c:v>0.00459773455097556</c:v>
                </c:pt>
                <c:pt idx="372">
                  <c:v>0.00701636673136763</c:v>
                </c:pt>
                <c:pt idx="373">
                  <c:v>0.00784983279213236</c:v>
                </c:pt>
                <c:pt idx="374">
                  <c:v>0.00274583464214517</c:v>
                </c:pt>
                <c:pt idx="375">
                  <c:v>0.00456375941803255</c:v>
                </c:pt>
                <c:pt idx="376">
                  <c:v>0.00164414587510198</c:v>
                </c:pt>
                <c:pt idx="377">
                  <c:v>0.000419102828066897</c:v>
                </c:pt>
                <c:pt idx="378">
                  <c:v>0.00384459842528661</c:v>
                </c:pt>
                <c:pt idx="379">
                  <c:v>-0.000542490388550032</c:v>
                </c:pt>
                <c:pt idx="380">
                  <c:v>-0.00269311142801865</c:v>
                </c:pt>
                <c:pt idx="381">
                  <c:v>-0.00171389118927934</c:v>
                </c:pt>
                <c:pt idx="382">
                  <c:v>0.00221187770755726</c:v>
                </c:pt>
                <c:pt idx="383">
                  <c:v>0.000821120064573133</c:v>
                </c:pt>
                <c:pt idx="384">
                  <c:v>-0.00081677398344393</c:v>
                </c:pt>
                <c:pt idx="385">
                  <c:v>0.00396136692822235</c:v>
                </c:pt>
                <c:pt idx="386">
                  <c:v>0.00889476848789927</c:v>
                </c:pt>
                <c:pt idx="387">
                  <c:v>0.0117120830178554</c:v>
                </c:pt>
                <c:pt idx="388">
                  <c:v>0.00833251403263357</c:v>
                </c:pt>
                <c:pt idx="389">
                  <c:v>0.00119318218261277</c:v>
                </c:pt>
                <c:pt idx="390">
                  <c:v>-0.00452639250974052</c:v>
                </c:pt>
                <c:pt idx="391">
                  <c:v>-0.00691958090265387</c:v>
                </c:pt>
                <c:pt idx="392">
                  <c:v>-0.00566156675520846</c:v>
                </c:pt>
                <c:pt idx="393">
                  <c:v>-0.00679606829486712</c:v>
                </c:pt>
                <c:pt idx="394">
                  <c:v>-0.00432768391325577</c:v>
                </c:pt>
                <c:pt idx="395">
                  <c:v>0.000802066742838114</c:v>
                </c:pt>
                <c:pt idx="396">
                  <c:v>0.00433403858451697</c:v>
                </c:pt>
                <c:pt idx="397">
                  <c:v>0.00583289613975912</c:v>
                </c:pt>
                <c:pt idx="398">
                  <c:v>0.00294174230340616</c:v>
                </c:pt>
                <c:pt idx="399">
                  <c:v>0.000956436388811266</c:v>
                </c:pt>
                <c:pt idx="400">
                  <c:v>-0.000745464024146436</c:v>
                </c:pt>
                <c:pt idx="401">
                  <c:v>0.00146743041898256</c:v>
                </c:pt>
                <c:pt idx="402">
                  <c:v>0.00221575579357047</c:v>
                </c:pt>
                <c:pt idx="403">
                  <c:v>0.00410078682791592</c:v>
                </c:pt>
                <c:pt idx="404">
                  <c:v>0.0063529633385504</c:v>
                </c:pt>
                <c:pt idx="405">
                  <c:v>0.00729533668449766</c:v>
                </c:pt>
                <c:pt idx="406">
                  <c:v>0.00461650202509611</c:v>
                </c:pt>
                <c:pt idx="407">
                  <c:v>0.00209909346881876</c:v>
                </c:pt>
                <c:pt idx="408">
                  <c:v>5.07417587480852E-5</c:v>
                </c:pt>
                <c:pt idx="409">
                  <c:v>-0.0020441155402926</c:v>
                </c:pt>
                <c:pt idx="410">
                  <c:v>-0.00337185550540431</c:v>
                </c:pt>
                <c:pt idx="411">
                  <c:v>-0.00421527721396009</c:v>
                </c:pt>
                <c:pt idx="412">
                  <c:v>-0.004429134152097</c:v>
                </c:pt>
                <c:pt idx="413">
                  <c:v>-0.00447389937394638</c:v>
                </c:pt>
                <c:pt idx="414">
                  <c:v>-0.00544044406988231</c:v>
                </c:pt>
                <c:pt idx="415">
                  <c:v>-0.00836736465644838</c:v>
                </c:pt>
                <c:pt idx="416">
                  <c:v>-0.010030818075168</c:v>
                </c:pt>
                <c:pt idx="417">
                  <c:v>-0.0100420570451929</c:v>
                </c:pt>
                <c:pt idx="418">
                  <c:v>-0.00849816744808107</c:v>
                </c:pt>
                <c:pt idx="419">
                  <c:v>-0.0049237478561146</c:v>
                </c:pt>
                <c:pt idx="420">
                  <c:v>-0.00788489178007312</c:v>
                </c:pt>
                <c:pt idx="421">
                  <c:v>-0.00672851896582394</c:v>
                </c:pt>
                <c:pt idx="422">
                  <c:v>-0.00526082344043655</c:v>
                </c:pt>
                <c:pt idx="423">
                  <c:v>-0.00897309599861851</c:v>
                </c:pt>
                <c:pt idx="424">
                  <c:v>-0.0144647567302996</c:v>
                </c:pt>
                <c:pt idx="425">
                  <c:v>-0.0165217069704755</c:v>
                </c:pt>
                <c:pt idx="426">
                  <c:v>-0.0191415554797008</c:v>
                </c:pt>
                <c:pt idx="427">
                  <c:v>-0.0176868834944197</c:v>
                </c:pt>
                <c:pt idx="428">
                  <c:v>-0.0150128315647655</c:v>
                </c:pt>
                <c:pt idx="429">
                  <c:v>-0.0141853734504762</c:v>
                </c:pt>
                <c:pt idx="430">
                  <c:v>-0.00962360169645926</c:v>
                </c:pt>
                <c:pt idx="431">
                  <c:v>-0.00664616989234279</c:v>
                </c:pt>
                <c:pt idx="432">
                  <c:v>-0.00758943360349118</c:v>
                </c:pt>
                <c:pt idx="433">
                  <c:v>-0.00687455118769131</c:v>
                </c:pt>
                <c:pt idx="434">
                  <c:v>-0.00706913628125205</c:v>
                </c:pt>
                <c:pt idx="435">
                  <c:v>-0.00996723637231733</c:v>
                </c:pt>
                <c:pt idx="436">
                  <c:v>-0.0127493652672577</c:v>
                </c:pt>
                <c:pt idx="437">
                  <c:v>-0.0185016364334434</c:v>
                </c:pt>
                <c:pt idx="438">
                  <c:v>-0.0232760323310561</c:v>
                </c:pt>
                <c:pt idx="439">
                  <c:v>-0.0274053768649978</c:v>
                </c:pt>
                <c:pt idx="440">
                  <c:v>-0.0328588786642774</c:v>
                </c:pt>
                <c:pt idx="441">
                  <c:v>-0.0317731112510668</c:v>
                </c:pt>
                <c:pt idx="442">
                  <c:v>-0.0269311947584758</c:v>
                </c:pt>
                <c:pt idx="443">
                  <c:v>-0.0258828013665031</c:v>
                </c:pt>
                <c:pt idx="444">
                  <c:v>-0.0270683696436502</c:v>
                </c:pt>
                <c:pt idx="445">
                  <c:v>-0.0235652472704593</c:v>
                </c:pt>
                <c:pt idx="446">
                  <c:v>-0.024685660190241</c:v>
                </c:pt>
                <c:pt idx="447">
                  <c:v>-0.0202048422252421</c:v>
                </c:pt>
                <c:pt idx="448">
                  <c:v>-0.0212487018206522</c:v>
                </c:pt>
                <c:pt idx="449">
                  <c:v>-0.0197029859520192</c:v>
                </c:pt>
                <c:pt idx="450">
                  <c:v>-0.0162160583226187</c:v>
                </c:pt>
                <c:pt idx="451">
                  <c:v>-0.0121820370155299</c:v>
                </c:pt>
                <c:pt idx="452">
                  <c:v>-0.0100943976640275</c:v>
                </c:pt>
                <c:pt idx="453">
                  <c:v>-0.0112971948138569</c:v>
                </c:pt>
                <c:pt idx="454">
                  <c:v>-0.0140136221629539</c:v>
                </c:pt>
                <c:pt idx="455">
                  <c:v>-0.0141815284413869</c:v>
                </c:pt>
                <c:pt idx="456">
                  <c:v>-0.0103894691933921</c:v>
                </c:pt>
                <c:pt idx="457">
                  <c:v>-0.0130065157000669</c:v>
                </c:pt>
                <c:pt idx="458">
                  <c:v>-0.0155047157067316</c:v>
                </c:pt>
                <c:pt idx="459">
                  <c:v>-0.0139690796618637</c:v>
                </c:pt>
                <c:pt idx="460">
                  <c:v>-0.0116408496988134</c:v>
                </c:pt>
                <c:pt idx="461">
                  <c:v>-0.0144125356674643</c:v>
                </c:pt>
                <c:pt idx="462">
                  <c:v>-0.0136742397969463</c:v>
                </c:pt>
                <c:pt idx="463">
                  <c:v>-0.012667275049532</c:v>
                </c:pt>
                <c:pt idx="464">
                  <c:v>-0.0110956578898911</c:v>
                </c:pt>
                <c:pt idx="465">
                  <c:v>-0.0102029276334892</c:v>
                </c:pt>
                <c:pt idx="466">
                  <c:v>-0.00992613192416591</c:v>
                </c:pt>
                <c:pt idx="467">
                  <c:v>-0.00726756053839938</c:v>
                </c:pt>
                <c:pt idx="468">
                  <c:v>-0.00431673340739547</c:v>
                </c:pt>
                <c:pt idx="469">
                  <c:v>-0.00707685495136756</c:v>
                </c:pt>
                <c:pt idx="470">
                  <c:v>-0.00572529169658598</c:v>
                </c:pt>
                <c:pt idx="471">
                  <c:v>-0.0123610089392137</c:v>
                </c:pt>
                <c:pt idx="472">
                  <c:v>-0.0163501656916285</c:v>
                </c:pt>
                <c:pt idx="473">
                  <c:v>-0.0200448120128276</c:v>
                </c:pt>
                <c:pt idx="474">
                  <c:v>-0.0168493847740034</c:v>
                </c:pt>
                <c:pt idx="475">
                  <c:v>-0.0174597906686125</c:v>
                </c:pt>
                <c:pt idx="476">
                  <c:v>-0.0149830454489659</c:v>
                </c:pt>
                <c:pt idx="477">
                  <c:v>-0.0138870418339883</c:v>
                </c:pt>
                <c:pt idx="478">
                  <c:v>-0.0148712633015413</c:v>
                </c:pt>
                <c:pt idx="479">
                  <c:v>-0.0175826160591805</c:v>
                </c:pt>
                <c:pt idx="480">
                  <c:v>-0.0172477063480523</c:v>
                </c:pt>
                <c:pt idx="481">
                  <c:v>-0.0187656849868922</c:v>
                </c:pt>
                <c:pt idx="482">
                  <c:v>-0.0226263344524491</c:v>
                </c:pt>
                <c:pt idx="483">
                  <c:v>-0.0279125255057822</c:v>
                </c:pt>
                <c:pt idx="484">
                  <c:v>-0.0289413611052636</c:v>
                </c:pt>
                <c:pt idx="485">
                  <c:v>-0.0287229191936071</c:v>
                </c:pt>
                <c:pt idx="486">
                  <c:v>-0.0309084338139303</c:v>
                </c:pt>
                <c:pt idx="487">
                  <c:v>-0.0288895350895473</c:v>
                </c:pt>
                <c:pt idx="488">
                  <c:v>-0.0269980329441881</c:v>
                </c:pt>
                <c:pt idx="489">
                  <c:v>-0.0260531687532399</c:v>
                </c:pt>
                <c:pt idx="490">
                  <c:v>-0.02986985678668</c:v>
                </c:pt>
                <c:pt idx="491">
                  <c:v>-0.031658817285896</c:v>
                </c:pt>
                <c:pt idx="492">
                  <c:v>-0.0324714251227478</c:v>
                </c:pt>
                <c:pt idx="493">
                  <c:v>-0.0334422898995097</c:v>
                </c:pt>
                <c:pt idx="494">
                  <c:v>-0.0291152699952559</c:v>
                </c:pt>
                <c:pt idx="495">
                  <c:v>-0.0252231607076632</c:v>
                </c:pt>
                <c:pt idx="496">
                  <c:v>-0.0264533925330488</c:v>
                </c:pt>
                <c:pt idx="497">
                  <c:v>-0.0255639982668261</c:v>
                </c:pt>
                <c:pt idx="498">
                  <c:v>-0.0233280113495158</c:v>
                </c:pt>
                <c:pt idx="499">
                  <c:v>-0.0227526553609203</c:v>
                </c:pt>
                <c:pt idx="500">
                  <c:v>-0.0237881073373303</c:v>
                </c:pt>
                <c:pt idx="501">
                  <c:v>-0.0250638699076986</c:v>
                </c:pt>
                <c:pt idx="502">
                  <c:v>-0.023405817782725</c:v>
                </c:pt>
                <c:pt idx="503">
                  <c:v>-0.0231979016913475</c:v>
                </c:pt>
                <c:pt idx="504">
                  <c:v>-0.022782320420919</c:v>
                </c:pt>
                <c:pt idx="505">
                  <c:v>-0.022043746379568</c:v>
                </c:pt>
                <c:pt idx="506">
                  <c:v>-0.0210185206587554</c:v>
                </c:pt>
                <c:pt idx="507">
                  <c:v>-0.0225893297725612</c:v>
                </c:pt>
                <c:pt idx="508">
                  <c:v>-0.0268869529544204</c:v>
                </c:pt>
                <c:pt idx="509">
                  <c:v>-0.0313444734537382</c:v>
                </c:pt>
                <c:pt idx="510">
                  <c:v>-0.0323901799669466</c:v>
                </c:pt>
                <c:pt idx="511">
                  <c:v>-0.0306092140401688</c:v>
                </c:pt>
                <c:pt idx="512">
                  <c:v>-0.0269311947584758</c:v>
                </c:pt>
                <c:pt idx="513">
                  <c:v>-0.026097748357083</c:v>
                </c:pt>
                <c:pt idx="514">
                  <c:v>-0.0240217795260587</c:v>
                </c:pt>
                <c:pt idx="515">
                  <c:v>-0.0223481437413042</c:v>
                </c:pt>
                <c:pt idx="516">
                  <c:v>-0.0208326953453093</c:v>
                </c:pt>
                <c:pt idx="517">
                  <c:v>-0.0214418282352402</c:v>
                </c:pt>
                <c:pt idx="518">
                  <c:v>-0.0195355646730557</c:v>
                </c:pt>
                <c:pt idx="519">
                  <c:v>-0.0198256670252612</c:v>
                </c:pt>
                <c:pt idx="520">
                  <c:v>-0.0206244983991062</c:v>
                </c:pt>
                <c:pt idx="521">
                  <c:v>-0.020684213651768</c:v>
                </c:pt>
                <c:pt idx="522">
                  <c:v>-0.0228119850191879</c:v>
                </c:pt>
                <c:pt idx="523">
                  <c:v>-0.0251266320732437</c:v>
                </c:pt>
                <c:pt idx="524">
                  <c:v>-0.0245409838801391</c:v>
                </c:pt>
                <c:pt idx="525">
                  <c:v>-0.0285785493499016</c:v>
                </c:pt>
                <c:pt idx="526">
                  <c:v>-0.0283750137853245</c:v>
                </c:pt>
                <c:pt idx="527">
                  <c:v>-0.0286860327862839</c:v>
                </c:pt>
                <c:pt idx="528">
                  <c:v>-0.0312041132652561</c:v>
                </c:pt>
                <c:pt idx="529">
                  <c:v>-0.0315883325826549</c:v>
                </c:pt>
                <c:pt idx="530">
                  <c:v>-0.0343980754001811</c:v>
                </c:pt>
                <c:pt idx="531">
                  <c:v>-0.0344976219573687</c:v>
                </c:pt>
                <c:pt idx="532">
                  <c:v>-0.0326707149402661</c:v>
                </c:pt>
                <c:pt idx="533">
                  <c:v>-0.032896001516157</c:v>
                </c:pt>
                <c:pt idx="534">
                  <c:v>-0.031994694977818</c:v>
                </c:pt>
                <c:pt idx="535">
                  <c:v>-0.0321130951794757</c:v>
                </c:pt>
                <c:pt idx="536">
                  <c:v>-0.0301469508446162</c:v>
                </c:pt>
                <c:pt idx="537">
                  <c:v>-0.0254493307563846</c:v>
                </c:pt>
                <c:pt idx="538">
                  <c:v>-0.0241330267463438</c:v>
                </c:pt>
                <c:pt idx="539">
                  <c:v>-0.0209406167182049</c:v>
                </c:pt>
                <c:pt idx="540">
                  <c:v>-0.0219508859362962</c:v>
                </c:pt>
                <c:pt idx="541">
                  <c:v>-0.0225746553040076</c:v>
                </c:pt>
                <c:pt idx="542">
                  <c:v>-0.0260050852963514</c:v>
                </c:pt>
                <c:pt idx="543">
                  <c:v>-0.0295924045235498</c:v>
                </c:pt>
                <c:pt idx="544">
                  <c:v>-0.0322165702828463</c:v>
                </c:pt>
                <c:pt idx="545">
                  <c:v>-0.0359135348437918</c:v>
                </c:pt>
                <c:pt idx="546">
                  <c:v>-0.0378588513136897</c:v>
                </c:pt>
                <c:pt idx="547">
                  <c:v>-0.0419345691847717</c:v>
                </c:pt>
                <c:pt idx="548">
                  <c:v>-0.0439251439667472</c:v>
                </c:pt>
                <c:pt idx="549">
                  <c:v>-0.0411958175122802</c:v>
                </c:pt>
                <c:pt idx="550">
                  <c:v>-0.0425811749483023</c:v>
                </c:pt>
                <c:pt idx="551">
                  <c:v>-0.0461008005953958</c:v>
                </c:pt>
                <c:pt idx="552">
                  <c:v>-0.0526997884289342</c:v>
                </c:pt>
                <c:pt idx="553">
                  <c:v>-0.053970703423567</c:v>
                </c:pt>
                <c:pt idx="554">
                  <c:v>-0.0538429913857357</c:v>
                </c:pt>
                <c:pt idx="555">
                  <c:v>-0.055481882454885</c:v>
                </c:pt>
                <c:pt idx="556">
                  <c:v>-0.054284769299997</c:v>
                </c:pt>
                <c:pt idx="557">
                  <c:v>-0.0530614693848483</c:v>
                </c:pt>
                <c:pt idx="558">
                  <c:v>-0.0535508215759326</c:v>
                </c:pt>
                <c:pt idx="559">
                  <c:v>-0.0524002190122061</c:v>
                </c:pt>
                <c:pt idx="560">
                  <c:v>-0.0507404232234601</c:v>
                </c:pt>
                <c:pt idx="561">
                  <c:v>-0.0482333612871</c:v>
                </c:pt>
                <c:pt idx="562">
                  <c:v>-0.0479878549686465</c:v>
                </c:pt>
                <c:pt idx="563">
                  <c:v>-0.0458587991555097</c:v>
                </c:pt>
                <c:pt idx="564">
                  <c:v>-0.0464709903677951</c:v>
                </c:pt>
                <c:pt idx="565">
                  <c:v>-0.0461887075256242</c:v>
                </c:pt>
                <c:pt idx="566">
                  <c:v>-0.0479551183873337</c:v>
                </c:pt>
                <c:pt idx="567">
                  <c:v>-0.0439434398576695</c:v>
                </c:pt>
                <c:pt idx="568">
                  <c:v>-0.0456936658452043</c:v>
                </c:pt>
                <c:pt idx="569">
                  <c:v>-0.0451802109917878</c:v>
                </c:pt>
                <c:pt idx="570">
                  <c:v>-0.0437049485298435</c:v>
                </c:pt>
                <c:pt idx="571">
                  <c:v>-0.0431909544876223</c:v>
                </c:pt>
                <c:pt idx="572">
                  <c:v>-0.0444354699839833</c:v>
                </c:pt>
                <c:pt idx="573">
                  <c:v>-0.0526011932523356</c:v>
                </c:pt>
                <c:pt idx="574">
                  <c:v>-0.0505537111203762</c:v>
                </c:pt>
                <c:pt idx="575">
                  <c:v>-0.0484017350357568</c:v>
                </c:pt>
                <c:pt idx="576">
                  <c:v>-0.0529117192563522</c:v>
                </c:pt>
                <c:pt idx="577">
                  <c:v>-0.054821478377348</c:v>
                </c:pt>
                <c:pt idx="578">
                  <c:v>-0.0573815301234655</c:v>
                </c:pt>
                <c:pt idx="579">
                  <c:v>-0.0587951542529672</c:v>
                </c:pt>
                <c:pt idx="580">
                  <c:v>-0.058303401985345</c:v>
                </c:pt>
                <c:pt idx="581">
                  <c:v>-0.0563717771221608</c:v>
                </c:pt>
                <c:pt idx="582">
                  <c:v>-0.052261408707488</c:v>
                </c:pt>
                <c:pt idx="583">
                  <c:v>-0.0527619572669162</c:v>
                </c:pt>
                <c:pt idx="584">
                  <c:v>-0.0516693091817575</c:v>
                </c:pt>
                <c:pt idx="585">
                  <c:v>-0.0525902030256651</c:v>
                </c:pt>
                <c:pt idx="586">
                  <c:v>-0.0533866720017144</c:v>
                </c:pt>
                <c:pt idx="587">
                  <c:v>-0.051910568925063</c:v>
                </c:pt>
                <c:pt idx="588">
                  <c:v>-0.0533901246251536</c:v>
                </c:pt>
                <c:pt idx="589">
                  <c:v>-0.049661073296487</c:v>
                </c:pt>
                <c:pt idx="590">
                  <c:v>-0.0521260431456398</c:v>
                </c:pt>
                <c:pt idx="591">
                  <c:v>-0.052133267074649</c:v>
                </c:pt>
                <c:pt idx="592">
                  <c:v>-0.0549745270273494</c:v>
                </c:pt>
                <c:pt idx="593">
                  <c:v>-0.0560508489983569</c:v>
                </c:pt>
                <c:pt idx="594">
                  <c:v>-0.0546132119458744</c:v>
                </c:pt>
                <c:pt idx="595">
                  <c:v>-0.0521260431456398</c:v>
                </c:pt>
                <c:pt idx="596">
                  <c:v>-0.0559232774634362</c:v>
                </c:pt>
                <c:pt idx="597">
                  <c:v>-0.0572029906926716</c:v>
                </c:pt>
                <c:pt idx="598">
                  <c:v>-0.0588427262894937</c:v>
                </c:pt>
                <c:pt idx="599">
                  <c:v>-0.0583910565819035</c:v>
                </c:pt>
                <c:pt idx="600">
                  <c:v>-0.0552520528991409</c:v>
                </c:pt>
                <c:pt idx="601">
                  <c:v>-0.0567217898762848</c:v>
                </c:pt>
                <c:pt idx="602">
                  <c:v>-0.0586023500415695</c:v>
                </c:pt>
                <c:pt idx="603">
                  <c:v>-0.0552047039109715</c:v>
                </c:pt>
                <c:pt idx="604">
                  <c:v>-0.0516143303255219</c:v>
                </c:pt>
                <c:pt idx="605">
                  <c:v>-0.0520786157960176</c:v>
                </c:pt>
                <c:pt idx="606">
                  <c:v>-0.0517861732129821</c:v>
                </c:pt>
                <c:pt idx="607">
                  <c:v>-0.0519834434204416</c:v>
                </c:pt>
                <c:pt idx="608">
                  <c:v>-0.054266573100942</c:v>
                </c:pt>
                <c:pt idx="609">
                  <c:v>-0.0558941260019021</c:v>
                </c:pt>
                <c:pt idx="610">
                  <c:v>-0.0553103751875947</c:v>
                </c:pt>
                <c:pt idx="611">
                  <c:v>-0.0574873929024799</c:v>
                </c:pt>
                <c:pt idx="612">
                  <c:v>-0.0642175219845984</c:v>
                </c:pt>
                <c:pt idx="613">
                  <c:v>-0.0626880239233185</c:v>
                </c:pt>
                <c:pt idx="614">
                  <c:v>-0.0647295750179508</c:v>
                </c:pt>
                <c:pt idx="615">
                  <c:v>-0.0680123312963285</c:v>
                </c:pt>
                <c:pt idx="616">
                  <c:v>-0.0668521279687342</c:v>
                </c:pt>
                <c:pt idx="617">
                  <c:v>-0.0665220685025134</c:v>
                </c:pt>
                <c:pt idx="618">
                  <c:v>-0.0685305155944782</c:v>
                </c:pt>
                <c:pt idx="619">
                  <c:v>-0.0681462507575805</c:v>
                </c:pt>
                <c:pt idx="620">
                  <c:v>-0.0708008723442841</c:v>
                </c:pt>
                <c:pt idx="621">
                  <c:v>-0.0723455508597928</c:v>
                </c:pt>
                <c:pt idx="622">
                  <c:v>-0.0666056017647958</c:v>
                </c:pt>
                <c:pt idx="623">
                  <c:v>-0.0618957815017587</c:v>
                </c:pt>
                <c:pt idx="624">
                  <c:v>-0.0588608784611368</c:v>
                </c:pt>
                <c:pt idx="625">
                  <c:v>-0.0570573276028798</c:v>
                </c:pt>
                <c:pt idx="626">
                  <c:v>-0.0574983546855177</c:v>
                </c:pt>
                <c:pt idx="627">
                  <c:v>-0.0574144171251176</c:v>
                </c:pt>
                <c:pt idx="628">
                  <c:v>-0.0613101329776233</c:v>
                </c:pt>
                <c:pt idx="629">
                  <c:v>-0.0630078256228739</c:v>
                </c:pt>
                <c:pt idx="630">
                  <c:v>-0.0661666990567124</c:v>
                </c:pt>
                <c:pt idx="631">
                  <c:v>-0.0684940854211677</c:v>
                </c:pt>
                <c:pt idx="632">
                  <c:v>-0.0702506493923543</c:v>
                </c:pt>
                <c:pt idx="633">
                  <c:v>-0.0701492340514194</c:v>
                </c:pt>
                <c:pt idx="634">
                  <c:v>-0.0696750603934535</c:v>
                </c:pt>
                <c:pt idx="635">
                  <c:v>-0.0714954973191064</c:v>
                </c:pt>
                <c:pt idx="636">
                  <c:v>-0.0748639286398127</c:v>
                </c:pt>
                <c:pt idx="637">
                  <c:v>-0.0727069015044397</c:v>
                </c:pt>
                <c:pt idx="638">
                  <c:v>-0.0718138073206926</c:v>
                </c:pt>
                <c:pt idx="639">
                  <c:v>-0.0700661689500031</c:v>
                </c:pt>
                <c:pt idx="640">
                  <c:v>-0.0725515571973792</c:v>
                </c:pt>
                <c:pt idx="641">
                  <c:v>-0.076665091290161</c:v>
                </c:pt>
                <c:pt idx="642">
                  <c:v>-0.0794334101317222</c:v>
                </c:pt>
                <c:pt idx="643">
                  <c:v>-0.0793758300200968</c:v>
                </c:pt>
                <c:pt idx="644">
                  <c:v>-0.0796603081125426</c:v>
                </c:pt>
                <c:pt idx="645">
                  <c:v>-0.0843225090082069</c:v>
                </c:pt>
                <c:pt idx="646">
                  <c:v>-0.0878544834075896</c:v>
                </c:pt>
                <c:pt idx="647">
                  <c:v>-0.0881093299911657</c:v>
                </c:pt>
                <c:pt idx="648">
                  <c:v>-0.0866278382492718</c:v>
                </c:pt>
                <c:pt idx="649">
                  <c:v>-0.0877755879575273</c:v>
                </c:pt>
                <c:pt idx="650">
                  <c:v>-0.0884855274150227</c:v>
                </c:pt>
                <c:pt idx="651">
                  <c:v>-0.0857305440590572</c:v>
                </c:pt>
                <c:pt idx="652">
                  <c:v>-0.0852923825750613</c:v>
                </c:pt>
                <c:pt idx="653">
                  <c:v>-0.0862833453601639</c:v>
                </c:pt>
                <c:pt idx="654">
                  <c:v>-0.0890088738170385</c:v>
                </c:pt>
              </c:numCache>
            </c:numRef>
          </c:yVal>
          <c:smooth val="0"/>
        </c:ser>
        <c:ser>
          <c:idx val="2"/>
          <c:order val="2"/>
          <c:tx>
            <c:strRef>
              <c:f>'unif profiles 0Gy flat'!$Z$5</c:f>
              <c:strCache>
                <c:ptCount val="1"/>
                <c:pt idx="0">
                  <c:v>right side, down</c:v>
                </c:pt>
              </c:strCache>
            </c:strRef>
          </c:tx>
          <c:spPr>
            <a:ln w="28575">
              <a:noFill/>
            </a:ln>
          </c:spPr>
          <c:marker>
            <c:symbol val="triangle"/>
            <c:size val="2"/>
          </c:marker>
          <c:xVal>
            <c:numRef>
              <c:f>'unif profiles 0Gy flat'!$R$6:$R$660</c:f>
              <c:numCache>
                <c:formatCode>0.00</c:formatCode>
                <c:ptCount val="655"/>
                <c:pt idx="0">
                  <c:v>0.0</c:v>
                </c:pt>
                <c:pt idx="1">
                  <c:v>0.0352777777777778</c:v>
                </c:pt>
                <c:pt idx="2">
                  <c:v>0.0705555555555555</c:v>
                </c:pt>
                <c:pt idx="3">
                  <c:v>0.105833333333333</c:v>
                </c:pt>
                <c:pt idx="4">
                  <c:v>0.141111111111111</c:v>
                </c:pt>
                <c:pt idx="5">
                  <c:v>0.176388888888889</c:v>
                </c:pt>
                <c:pt idx="6">
                  <c:v>0.211666666666667</c:v>
                </c:pt>
                <c:pt idx="7">
                  <c:v>0.246944444444444</c:v>
                </c:pt>
                <c:pt idx="8">
                  <c:v>0.282222222222222</c:v>
                </c:pt>
                <c:pt idx="9">
                  <c:v>0.3175</c:v>
                </c:pt>
                <c:pt idx="10">
                  <c:v>0.352777777777778</c:v>
                </c:pt>
                <c:pt idx="11">
                  <c:v>0.388055555555555</c:v>
                </c:pt>
                <c:pt idx="12">
                  <c:v>0.423333333333333</c:v>
                </c:pt>
                <c:pt idx="13">
                  <c:v>0.458611111111111</c:v>
                </c:pt>
                <c:pt idx="14">
                  <c:v>0.493888888888889</c:v>
                </c:pt>
                <c:pt idx="15">
                  <c:v>0.529166666666667</c:v>
                </c:pt>
                <c:pt idx="16">
                  <c:v>0.564444444444444</c:v>
                </c:pt>
                <c:pt idx="17">
                  <c:v>0.599722222222222</c:v>
                </c:pt>
                <c:pt idx="18">
                  <c:v>0.635</c:v>
                </c:pt>
                <c:pt idx="19">
                  <c:v>0.670277777777778</c:v>
                </c:pt>
                <c:pt idx="20">
                  <c:v>0.705555555555555</c:v>
                </c:pt>
                <c:pt idx="21">
                  <c:v>0.740833333333333</c:v>
                </c:pt>
                <c:pt idx="22">
                  <c:v>0.776111111111111</c:v>
                </c:pt>
                <c:pt idx="23">
                  <c:v>0.811388888888889</c:v>
                </c:pt>
                <c:pt idx="24">
                  <c:v>0.846666666666667</c:v>
                </c:pt>
                <c:pt idx="25">
                  <c:v>0.881944444444444</c:v>
                </c:pt>
                <c:pt idx="26">
                  <c:v>0.917222222222222</c:v>
                </c:pt>
                <c:pt idx="27">
                  <c:v>0.9525</c:v>
                </c:pt>
                <c:pt idx="28">
                  <c:v>0.987777777777778</c:v>
                </c:pt>
                <c:pt idx="29">
                  <c:v>1.023055555555556</c:v>
                </c:pt>
                <c:pt idx="30">
                  <c:v>1.058333333333333</c:v>
                </c:pt>
                <c:pt idx="31">
                  <c:v>1.093611111111111</c:v>
                </c:pt>
                <c:pt idx="32">
                  <c:v>1.128888888888889</c:v>
                </c:pt>
                <c:pt idx="33">
                  <c:v>1.164166666666667</c:v>
                </c:pt>
                <c:pt idx="34">
                  <c:v>1.199444444444444</c:v>
                </c:pt>
                <c:pt idx="35">
                  <c:v>1.234722222222222</c:v>
                </c:pt>
                <c:pt idx="36">
                  <c:v>1.27</c:v>
                </c:pt>
                <c:pt idx="37">
                  <c:v>1.305277777777778</c:v>
                </c:pt>
                <c:pt idx="38">
                  <c:v>1.340555555555555</c:v>
                </c:pt>
                <c:pt idx="39">
                  <c:v>1.375833333333333</c:v>
                </c:pt>
                <c:pt idx="40">
                  <c:v>1.411111111111111</c:v>
                </c:pt>
                <c:pt idx="41">
                  <c:v>1.446388888888889</c:v>
                </c:pt>
                <c:pt idx="42">
                  <c:v>1.481666666666667</c:v>
                </c:pt>
                <c:pt idx="43">
                  <c:v>1.516944444444444</c:v>
                </c:pt>
                <c:pt idx="44">
                  <c:v>1.552222222222222</c:v>
                </c:pt>
                <c:pt idx="45">
                  <c:v>1.5875</c:v>
                </c:pt>
                <c:pt idx="46">
                  <c:v>1.622777777777778</c:v>
                </c:pt>
                <c:pt idx="47">
                  <c:v>1.658055555555555</c:v>
                </c:pt>
                <c:pt idx="48">
                  <c:v>1.693333333333333</c:v>
                </c:pt>
                <c:pt idx="49">
                  <c:v>1.728611111111111</c:v>
                </c:pt>
                <c:pt idx="50">
                  <c:v>1.763888888888889</c:v>
                </c:pt>
                <c:pt idx="51">
                  <c:v>1.799166666666666</c:v>
                </c:pt>
                <c:pt idx="52">
                  <c:v>1.834444444444444</c:v>
                </c:pt>
                <c:pt idx="53">
                  <c:v>1.869722222222222</c:v>
                </c:pt>
                <c:pt idx="54">
                  <c:v>1.905</c:v>
                </c:pt>
                <c:pt idx="55">
                  <c:v>1.940277777777778</c:v>
                </c:pt>
                <c:pt idx="56">
                  <c:v>1.975555555555555</c:v>
                </c:pt>
                <c:pt idx="57">
                  <c:v>2.010833333333333</c:v>
                </c:pt>
                <c:pt idx="58">
                  <c:v>2.046111111111111</c:v>
                </c:pt>
                <c:pt idx="59">
                  <c:v>2.081388888888889</c:v>
                </c:pt>
                <c:pt idx="60">
                  <c:v>2.116666666666667</c:v>
                </c:pt>
                <c:pt idx="61">
                  <c:v>2.151944444444444</c:v>
                </c:pt>
                <c:pt idx="62">
                  <c:v>2.187222222222222</c:v>
                </c:pt>
                <c:pt idx="63">
                  <c:v>2.2225</c:v>
                </c:pt>
                <c:pt idx="64">
                  <c:v>2.257777777777777</c:v>
                </c:pt>
                <c:pt idx="65">
                  <c:v>2.293055555555556</c:v>
                </c:pt>
                <c:pt idx="66">
                  <c:v>2.328333333333333</c:v>
                </c:pt>
                <c:pt idx="67">
                  <c:v>2.363611111111111</c:v>
                </c:pt>
                <c:pt idx="68">
                  <c:v>2.398888888888889</c:v>
                </c:pt>
                <c:pt idx="69">
                  <c:v>2.434166666666667</c:v>
                </c:pt>
                <c:pt idx="70">
                  <c:v>2.469444444444444</c:v>
                </c:pt>
                <c:pt idx="71">
                  <c:v>2.504722222222222</c:v>
                </c:pt>
                <c:pt idx="72">
                  <c:v>2.54</c:v>
                </c:pt>
                <c:pt idx="73">
                  <c:v>2.575277777777777</c:v>
                </c:pt>
                <c:pt idx="74">
                  <c:v>2.610555555555555</c:v>
                </c:pt>
                <c:pt idx="75">
                  <c:v>2.645833333333333</c:v>
                </c:pt>
                <c:pt idx="76">
                  <c:v>2.681111111111111</c:v>
                </c:pt>
                <c:pt idx="77">
                  <c:v>2.716388888888889</c:v>
                </c:pt>
                <c:pt idx="78">
                  <c:v>2.751666666666666</c:v>
                </c:pt>
                <c:pt idx="79">
                  <c:v>2.786944444444444</c:v>
                </c:pt>
                <c:pt idx="80">
                  <c:v>2.822222222222222</c:v>
                </c:pt>
                <c:pt idx="81">
                  <c:v>2.8575</c:v>
                </c:pt>
                <c:pt idx="82">
                  <c:v>2.892777777777777</c:v>
                </c:pt>
                <c:pt idx="83">
                  <c:v>2.928055555555555</c:v>
                </c:pt>
                <c:pt idx="84">
                  <c:v>2.963333333333333</c:v>
                </c:pt>
                <c:pt idx="85">
                  <c:v>2.998611111111111</c:v>
                </c:pt>
                <c:pt idx="86">
                  <c:v>3.033888888888889</c:v>
                </c:pt>
                <c:pt idx="87">
                  <c:v>3.069166666666666</c:v>
                </c:pt>
                <c:pt idx="88">
                  <c:v>3.104444444444444</c:v>
                </c:pt>
                <c:pt idx="89">
                  <c:v>3.139722222222222</c:v>
                </c:pt>
                <c:pt idx="90">
                  <c:v>3.175</c:v>
                </c:pt>
                <c:pt idx="91">
                  <c:v>3.210277777777777</c:v>
                </c:pt>
                <c:pt idx="92">
                  <c:v>3.245555555555555</c:v>
                </c:pt>
                <c:pt idx="93">
                  <c:v>3.280833333333333</c:v>
                </c:pt>
                <c:pt idx="94">
                  <c:v>3.316111111111111</c:v>
                </c:pt>
                <c:pt idx="95">
                  <c:v>3.351388888888889</c:v>
                </c:pt>
                <c:pt idx="96">
                  <c:v>3.386666666666667</c:v>
                </c:pt>
                <c:pt idx="97">
                  <c:v>3.421944444444444</c:v>
                </c:pt>
                <c:pt idx="98">
                  <c:v>3.457222222222222</c:v>
                </c:pt>
                <c:pt idx="99">
                  <c:v>3.4925</c:v>
                </c:pt>
                <c:pt idx="100">
                  <c:v>3.527777777777777</c:v>
                </c:pt>
                <c:pt idx="101">
                  <c:v>3.563055555555555</c:v>
                </c:pt>
                <c:pt idx="102">
                  <c:v>3.598333333333333</c:v>
                </c:pt>
                <c:pt idx="103">
                  <c:v>3.633611111111111</c:v>
                </c:pt>
                <c:pt idx="104">
                  <c:v>3.668888888888889</c:v>
                </c:pt>
                <c:pt idx="105">
                  <c:v>3.704166666666666</c:v>
                </c:pt>
                <c:pt idx="106">
                  <c:v>3.739444444444444</c:v>
                </c:pt>
                <c:pt idx="107">
                  <c:v>3.774722222222222</c:v>
                </c:pt>
                <c:pt idx="108">
                  <c:v>3.81</c:v>
                </c:pt>
                <c:pt idx="109">
                  <c:v>3.845277777777777</c:v>
                </c:pt>
                <c:pt idx="110">
                  <c:v>3.880555555555555</c:v>
                </c:pt>
                <c:pt idx="111">
                  <c:v>3.915833333333333</c:v>
                </c:pt>
                <c:pt idx="112">
                  <c:v>3.951111111111111</c:v>
                </c:pt>
                <c:pt idx="113">
                  <c:v>3.986388888888888</c:v>
                </c:pt>
                <c:pt idx="114">
                  <c:v>4.021666666666666</c:v>
                </c:pt>
                <c:pt idx="115">
                  <c:v>4.056944444444444</c:v>
                </c:pt>
                <c:pt idx="116">
                  <c:v>4.092222222222222</c:v>
                </c:pt>
                <c:pt idx="117">
                  <c:v>4.127499999999999</c:v>
                </c:pt>
                <c:pt idx="118">
                  <c:v>4.162777777777777</c:v>
                </c:pt>
                <c:pt idx="119">
                  <c:v>4.198055555555555</c:v>
                </c:pt>
                <c:pt idx="120">
                  <c:v>4.233333333333333</c:v>
                </c:pt>
                <c:pt idx="121">
                  <c:v>4.26861111111111</c:v>
                </c:pt>
                <c:pt idx="122">
                  <c:v>4.303888888888888</c:v>
                </c:pt>
                <c:pt idx="123">
                  <c:v>4.339166666666666</c:v>
                </c:pt>
                <c:pt idx="124">
                  <c:v>4.374444444444444</c:v>
                </c:pt>
                <c:pt idx="125">
                  <c:v>4.409722222222222</c:v>
                </c:pt>
                <c:pt idx="126">
                  <c:v>4.444999999999999</c:v>
                </c:pt>
                <c:pt idx="127">
                  <c:v>4.480277777777777</c:v>
                </c:pt>
                <c:pt idx="128">
                  <c:v>4.515555555555555</c:v>
                </c:pt>
                <c:pt idx="129">
                  <c:v>4.550833333333333</c:v>
                </c:pt>
                <c:pt idx="130">
                  <c:v>4.586111111111111</c:v>
                </c:pt>
                <c:pt idx="131">
                  <c:v>4.621388888888888</c:v>
                </c:pt>
                <c:pt idx="132">
                  <c:v>4.656666666666666</c:v>
                </c:pt>
                <c:pt idx="133">
                  <c:v>4.691944444444444</c:v>
                </c:pt>
                <c:pt idx="134">
                  <c:v>4.727222222222222</c:v>
                </c:pt>
                <c:pt idx="135">
                  <c:v>4.7625</c:v>
                </c:pt>
                <c:pt idx="136">
                  <c:v>4.797777777777777</c:v>
                </c:pt>
                <c:pt idx="137">
                  <c:v>4.833055555555555</c:v>
                </c:pt>
                <c:pt idx="138">
                  <c:v>4.868333333333333</c:v>
                </c:pt>
                <c:pt idx="139">
                  <c:v>4.90361111111111</c:v>
                </c:pt>
                <c:pt idx="140">
                  <c:v>4.938888888888888</c:v>
                </c:pt>
                <c:pt idx="141">
                  <c:v>4.974166666666666</c:v>
                </c:pt>
                <c:pt idx="142">
                  <c:v>5.009444444444444</c:v>
                </c:pt>
                <c:pt idx="143">
                  <c:v>5.044722222222222</c:v>
                </c:pt>
                <c:pt idx="144">
                  <c:v>5.08</c:v>
                </c:pt>
                <c:pt idx="145">
                  <c:v>5.115277777777777</c:v>
                </c:pt>
                <c:pt idx="146">
                  <c:v>5.150555555555555</c:v>
                </c:pt>
                <c:pt idx="147">
                  <c:v>5.185833333333333</c:v>
                </c:pt>
                <c:pt idx="148">
                  <c:v>5.221111111111111</c:v>
                </c:pt>
                <c:pt idx="149">
                  <c:v>5.256388888888889</c:v>
                </c:pt>
                <c:pt idx="150">
                  <c:v>5.291666666666666</c:v>
                </c:pt>
                <c:pt idx="151">
                  <c:v>5.326944444444444</c:v>
                </c:pt>
                <c:pt idx="152">
                  <c:v>5.362222222222222</c:v>
                </c:pt>
                <c:pt idx="153">
                  <c:v>5.3975</c:v>
                </c:pt>
                <c:pt idx="154">
                  <c:v>5.432777777777778</c:v>
                </c:pt>
                <c:pt idx="155">
                  <c:v>5.468055555555555</c:v>
                </c:pt>
                <c:pt idx="156">
                  <c:v>5.503333333333332</c:v>
                </c:pt>
                <c:pt idx="157">
                  <c:v>5.53861111111111</c:v>
                </c:pt>
                <c:pt idx="158">
                  <c:v>5.573888888888889</c:v>
                </c:pt>
                <c:pt idx="159">
                  <c:v>5.609166666666666</c:v>
                </c:pt>
                <c:pt idx="160">
                  <c:v>5.644444444444444</c:v>
                </c:pt>
                <c:pt idx="161">
                  <c:v>5.679722222222221</c:v>
                </c:pt>
                <c:pt idx="162">
                  <c:v>5.715</c:v>
                </c:pt>
                <c:pt idx="163">
                  <c:v>5.750277777777778</c:v>
                </c:pt>
                <c:pt idx="164">
                  <c:v>5.785555555555555</c:v>
                </c:pt>
                <c:pt idx="165">
                  <c:v>5.820833333333333</c:v>
                </c:pt>
                <c:pt idx="166">
                  <c:v>5.856111111111111</c:v>
                </c:pt>
                <c:pt idx="167">
                  <c:v>5.891388888888889</c:v>
                </c:pt>
                <c:pt idx="168">
                  <c:v>5.926666666666666</c:v>
                </c:pt>
                <c:pt idx="169">
                  <c:v>5.961944444444444</c:v>
                </c:pt>
                <c:pt idx="170">
                  <c:v>5.997222222222221</c:v>
                </c:pt>
                <c:pt idx="171">
                  <c:v>6.0325</c:v>
                </c:pt>
                <c:pt idx="172">
                  <c:v>6.067777777777778</c:v>
                </c:pt>
                <c:pt idx="173">
                  <c:v>6.103055555555556</c:v>
                </c:pt>
                <c:pt idx="174">
                  <c:v>6.138333333333332</c:v>
                </c:pt>
                <c:pt idx="175">
                  <c:v>6.17361111111111</c:v>
                </c:pt>
                <c:pt idx="176">
                  <c:v>6.208888888888889</c:v>
                </c:pt>
                <c:pt idx="177">
                  <c:v>6.244166666666667</c:v>
                </c:pt>
                <c:pt idx="178">
                  <c:v>6.279444444444443</c:v>
                </c:pt>
                <c:pt idx="179">
                  <c:v>6.314722222222222</c:v>
                </c:pt>
                <c:pt idx="180">
                  <c:v>6.35</c:v>
                </c:pt>
                <c:pt idx="181">
                  <c:v>6.385277777777778</c:v>
                </c:pt>
                <c:pt idx="182">
                  <c:v>6.420555555555556</c:v>
                </c:pt>
                <c:pt idx="183">
                  <c:v>6.455833333333332</c:v>
                </c:pt>
                <c:pt idx="184">
                  <c:v>6.49111111111111</c:v>
                </c:pt>
                <c:pt idx="185">
                  <c:v>6.526388888888889</c:v>
                </c:pt>
                <c:pt idx="186">
                  <c:v>6.561666666666666</c:v>
                </c:pt>
                <c:pt idx="187">
                  <c:v>6.596944444444444</c:v>
                </c:pt>
                <c:pt idx="188">
                  <c:v>6.632222222222221</c:v>
                </c:pt>
                <c:pt idx="189">
                  <c:v>6.667499999999999</c:v>
                </c:pt>
                <c:pt idx="190">
                  <c:v>6.702777777777777</c:v>
                </c:pt>
                <c:pt idx="191">
                  <c:v>6.738055555555555</c:v>
                </c:pt>
                <c:pt idx="192">
                  <c:v>6.773333333333333</c:v>
                </c:pt>
                <c:pt idx="193">
                  <c:v>6.80861111111111</c:v>
                </c:pt>
                <c:pt idx="194">
                  <c:v>6.843888888888888</c:v>
                </c:pt>
                <c:pt idx="195">
                  <c:v>6.879166666666666</c:v>
                </c:pt>
                <c:pt idx="196">
                  <c:v>6.914444444444444</c:v>
                </c:pt>
                <c:pt idx="197">
                  <c:v>6.94972222222222</c:v>
                </c:pt>
                <c:pt idx="198">
                  <c:v>6.984999999999999</c:v>
                </c:pt>
                <c:pt idx="199">
                  <c:v>7.020277777777777</c:v>
                </c:pt>
                <c:pt idx="200">
                  <c:v>7.055555555555555</c:v>
                </c:pt>
                <c:pt idx="201">
                  <c:v>7.090833333333333</c:v>
                </c:pt>
                <c:pt idx="202">
                  <c:v>7.12611111111111</c:v>
                </c:pt>
                <c:pt idx="203">
                  <c:v>7.161388888888888</c:v>
                </c:pt>
                <c:pt idx="204">
                  <c:v>7.196666666666666</c:v>
                </c:pt>
                <c:pt idx="205">
                  <c:v>7.231944444444444</c:v>
                </c:pt>
                <c:pt idx="206">
                  <c:v>7.267222222222222</c:v>
                </c:pt>
                <c:pt idx="207">
                  <c:v>7.302499999999999</c:v>
                </c:pt>
                <c:pt idx="208">
                  <c:v>7.337777777777777</c:v>
                </c:pt>
                <c:pt idx="209">
                  <c:v>7.373055555555555</c:v>
                </c:pt>
                <c:pt idx="210">
                  <c:v>7.408333333333333</c:v>
                </c:pt>
                <c:pt idx="211">
                  <c:v>7.44361111111111</c:v>
                </c:pt>
                <c:pt idx="212">
                  <c:v>7.478888888888888</c:v>
                </c:pt>
                <c:pt idx="213">
                  <c:v>7.514166666666666</c:v>
                </c:pt>
                <c:pt idx="214">
                  <c:v>7.549444444444444</c:v>
                </c:pt>
                <c:pt idx="215">
                  <c:v>7.584722222222222</c:v>
                </c:pt>
                <c:pt idx="216">
                  <c:v>7.619999999999999</c:v>
                </c:pt>
                <c:pt idx="217">
                  <c:v>7.655277777777777</c:v>
                </c:pt>
                <c:pt idx="218">
                  <c:v>7.690555555555555</c:v>
                </c:pt>
                <c:pt idx="219">
                  <c:v>7.725833333333333</c:v>
                </c:pt>
                <c:pt idx="220">
                  <c:v>7.761111111111111</c:v>
                </c:pt>
                <c:pt idx="221">
                  <c:v>7.796388888888888</c:v>
                </c:pt>
                <c:pt idx="222">
                  <c:v>7.831666666666666</c:v>
                </c:pt>
                <c:pt idx="223">
                  <c:v>7.866944444444444</c:v>
                </c:pt>
                <c:pt idx="224">
                  <c:v>7.902222222222222</c:v>
                </c:pt>
                <c:pt idx="225">
                  <c:v>7.9375</c:v>
                </c:pt>
                <c:pt idx="226">
                  <c:v>7.972777777777777</c:v>
                </c:pt>
                <c:pt idx="227">
                  <c:v>8.008055555555556</c:v>
                </c:pt>
                <c:pt idx="228">
                  <c:v>8.043333333333333</c:v>
                </c:pt>
                <c:pt idx="229">
                  <c:v>8.07861111111111</c:v>
                </c:pt>
                <c:pt idx="230">
                  <c:v>8.113888888888888</c:v>
                </c:pt>
                <c:pt idx="231">
                  <c:v>8.149166666666665</c:v>
                </c:pt>
                <c:pt idx="232">
                  <c:v>8.184444444444444</c:v>
                </c:pt>
                <c:pt idx="233">
                  <c:v>8.219722222222221</c:v>
                </c:pt>
                <c:pt idx="234">
                  <c:v>8.254999999999998</c:v>
                </c:pt>
                <c:pt idx="235">
                  <c:v>8.290277777777778</c:v>
                </c:pt>
                <c:pt idx="236">
                  <c:v>8.325555555555554</c:v>
                </c:pt>
                <c:pt idx="237">
                  <c:v>8.360833333333333</c:v>
                </c:pt>
                <c:pt idx="238">
                  <c:v>8.396111111111111</c:v>
                </c:pt>
                <c:pt idx="239">
                  <c:v>8.431388888888888</c:v>
                </c:pt>
                <c:pt idx="240">
                  <c:v>8.466666666666666</c:v>
                </c:pt>
                <c:pt idx="241">
                  <c:v>8.501944444444443</c:v>
                </c:pt>
                <c:pt idx="242">
                  <c:v>8.537222222222221</c:v>
                </c:pt>
                <c:pt idx="243">
                  <c:v>8.5725</c:v>
                </c:pt>
                <c:pt idx="244">
                  <c:v>8.607777777777777</c:v>
                </c:pt>
                <c:pt idx="245">
                  <c:v>8.643055555555556</c:v>
                </c:pt>
                <c:pt idx="246">
                  <c:v>8.678333333333333</c:v>
                </c:pt>
                <c:pt idx="247">
                  <c:v>8.71361111111111</c:v>
                </c:pt>
                <c:pt idx="248">
                  <c:v>8.748888888888889</c:v>
                </c:pt>
                <c:pt idx="249">
                  <c:v>8.784166666666665</c:v>
                </c:pt>
                <c:pt idx="250">
                  <c:v>8.819444444444444</c:v>
                </c:pt>
                <c:pt idx="251">
                  <c:v>8.85472222222222</c:v>
                </c:pt>
                <c:pt idx="252">
                  <c:v>8.889999999999998</c:v>
                </c:pt>
                <c:pt idx="253">
                  <c:v>8.925277777777778</c:v>
                </c:pt>
                <c:pt idx="254">
                  <c:v>8.960555555555554</c:v>
                </c:pt>
                <c:pt idx="255">
                  <c:v>8.995833333333333</c:v>
                </c:pt>
                <c:pt idx="256">
                  <c:v>9.031111111111111</c:v>
                </c:pt>
                <c:pt idx="257">
                  <c:v>9.066388888888887</c:v>
                </c:pt>
                <c:pt idx="258">
                  <c:v>9.101666666666666</c:v>
                </c:pt>
                <c:pt idx="259">
                  <c:v>9.136944444444443</c:v>
                </c:pt>
                <c:pt idx="260">
                  <c:v>9.172222222222222</c:v>
                </c:pt>
                <c:pt idx="261">
                  <c:v>9.2075</c:v>
                </c:pt>
                <c:pt idx="262">
                  <c:v>9.242777777777777</c:v>
                </c:pt>
                <c:pt idx="263">
                  <c:v>9.278055555555555</c:v>
                </c:pt>
                <c:pt idx="264">
                  <c:v>9.313333333333332</c:v>
                </c:pt>
                <c:pt idx="265">
                  <c:v>9.348611111111111</c:v>
                </c:pt>
                <c:pt idx="266">
                  <c:v>9.383888888888888</c:v>
                </c:pt>
                <c:pt idx="267">
                  <c:v>9.419166666666665</c:v>
                </c:pt>
                <c:pt idx="268">
                  <c:v>9.454444444444444</c:v>
                </c:pt>
                <c:pt idx="269">
                  <c:v>9.48972222222222</c:v>
                </c:pt>
                <c:pt idx="270">
                  <c:v>9.525</c:v>
                </c:pt>
                <c:pt idx="271">
                  <c:v>9.560277777777777</c:v>
                </c:pt>
                <c:pt idx="272">
                  <c:v>9.595555555555554</c:v>
                </c:pt>
                <c:pt idx="273">
                  <c:v>9.630833333333333</c:v>
                </c:pt>
                <c:pt idx="274">
                  <c:v>9.66611111111111</c:v>
                </c:pt>
                <c:pt idx="275">
                  <c:v>9.701388888888887</c:v>
                </c:pt>
                <c:pt idx="276">
                  <c:v>9.736666666666666</c:v>
                </c:pt>
                <c:pt idx="277">
                  <c:v>9.771944444444443</c:v>
                </c:pt>
                <c:pt idx="278">
                  <c:v>9.807222222222222</c:v>
                </c:pt>
                <c:pt idx="279">
                  <c:v>9.8425</c:v>
                </c:pt>
                <c:pt idx="280">
                  <c:v>9.877777777777776</c:v>
                </c:pt>
                <c:pt idx="281">
                  <c:v>9.913055555555555</c:v>
                </c:pt>
                <c:pt idx="282">
                  <c:v>9.948333333333332</c:v>
                </c:pt>
                <c:pt idx="283">
                  <c:v>9.983611111111111</c:v>
                </c:pt>
                <c:pt idx="284">
                  <c:v>10.01888888888889</c:v>
                </c:pt>
                <c:pt idx="285">
                  <c:v>10.05416666666667</c:v>
                </c:pt>
                <c:pt idx="286">
                  <c:v>10.08944444444444</c:v>
                </c:pt>
                <c:pt idx="287">
                  <c:v>10.12472222222222</c:v>
                </c:pt>
                <c:pt idx="288">
                  <c:v>10.16</c:v>
                </c:pt>
                <c:pt idx="289">
                  <c:v>10.19527777777778</c:v>
                </c:pt>
                <c:pt idx="290">
                  <c:v>10.23055555555555</c:v>
                </c:pt>
                <c:pt idx="291">
                  <c:v>10.26583333333333</c:v>
                </c:pt>
                <c:pt idx="292">
                  <c:v>10.30111111111111</c:v>
                </c:pt>
                <c:pt idx="293">
                  <c:v>10.33638888888889</c:v>
                </c:pt>
                <c:pt idx="294">
                  <c:v>10.37166666666667</c:v>
                </c:pt>
                <c:pt idx="295">
                  <c:v>10.40694444444444</c:v>
                </c:pt>
                <c:pt idx="296">
                  <c:v>10.44222222222222</c:v>
                </c:pt>
                <c:pt idx="297">
                  <c:v>10.4775</c:v>
                </c:pt>
                <c:pt idx="298">
                  <c:v>10.51277777777778</c:v>
                </c:pt>
                <c:pt idx="299">
                  <c:v>10.54805555555556</c:v>
                </c:pt>
                <c:pt idx="300">
                  <c:v>10.58333333333333</c:v>
                </c:pt>
                <c:pt idx="301">
                  <c:v>10.61861111111111</c:v>
                </c:pt>
                <c:pt idx="302">
                  <c:v>10.65388888888889</c:v>
                </c:pt>
                <c:pt idx="303">
                  <c:v>10.68916666666667</c:v>
                </c:pt>
                <c:pt idx="304">
                  <c:v>10.72444444444444</c:v>
                </c:pt>
                <c:pt idx="305">
                  <c:v>10.75972222222222</c:v>
                </c:pt>
                <c:pt idx="306">
                  <c:v>10.795</c:v>
                </c:pt>
                <c:pt idx="307">
                  <c:v>10.83027777777778</c:v>
                </c:pt>
                <c:pt idx="308">
                  <c:v>10.86555555555556</c:v>
                </c:pt>
                <c:pt idx="309">
                  <c:v>10.90083333333333</c:v>
                </c:pt>
                <c:pt idx="310">
                  <c:v>10.93611111111111</c:v>
                </c:pt>
                <c:pt idx="311">
                  <c:v>10.97138888888889</c:v>
                </c:pt>
                <c:pt idx="312">
                  <c:v>11.00666666666667</c:v>
                </c:pt>
                <c:pt idx="313">
                  <c:v>11.04194444444444</c:v>
                </c:pt>
                <c:pt idx="314">
                  <c:v>11.07722222222222</c:v>
                </c:pt>
                <c:pt idx="315">
                  <c:v>11.1125</c:v>
                </c:pt>
                <c:pt idx="316">
                  <c:v>11.14777777777778</c:v>
                </c:pt>
                <c:pt idx="317">
                  <c:v>11.18305555555555</c:v>
                </c:pt>
                <c:pt idx="318">
                  <c:v>11.21833333333333</c:v>
                </c:pt>
                <c:pt idx="319">
                  <c:v>11.25361111111111</c:v>
                </c:pt>
                <c:pt idx="320">
                  <c:v>11.28888888888889</c:v>
                </c:pt>
                <c:pt idx="321">
                  <c:v>11.32416666666667</c:v>
                </c:pt>
                <c:pt idx="322">
                  <c:v>11.35944444444444</c:v>
                </c:pt>
                <c:pt idx="323">
                  <c:v>11.39472222222222</c:v>
                </c:pt>
                <c:pt idx="324">
                  <c:v>11.43</c:v>
                </c:pt>
                <c:pt idx="325">
                  <c:v>11.46527777777778</c:v>
                </c:pt>
                <c:pt idx="326">
                  <c:v>11.50055555555556</c:v>
                </c:pt>
                <c:pt idx="327">
                  <c:v>11.53583333333333</c:v>
                </c:pt>
                <c:pt idx="328">
                  <c:v>11.57111111111111</c:v>
                </c:pt>
                <c:pt idx="329">
                  <c:v>11.60638888888889</c:v>
                </c:pt>
                <c:pt idx="330">
                  <c:v>11.64166666666667</c:v>
                </c:pt>
                <c:pt idx="331">
                  <c:v>11.67694444444444</c:v>
                </c:pt>
                <c:pt idx="332">
                  <c:v>11.71222222222222</c:v>
                </c:pt>
                <c:pt idx="333">
                  <c:v>11.7475</c:v>
                </c:pt>
                <c:pt idx="334">
                  <c:v>11.78277777777778</c:v>
                </c:pt>
                <c:pt idx="335">
                  <c:v>11.81805555555555</c:v>
                </c:pt>
                <c:pt idx="336">
                  <c:v>11.85333333333333</c:v>
                </c:pt>
                <c:pt idx="337">
                  <c:v>11.88861111111111</c:v>
                </c:pt>
                <c:pt idx="338">
                  <c:v>11.92388888888889</c:v>
                </c:pt>
                <c:pt idx="339">
                  <c:v>11.95916666666667</c:v>
                </c:pt>
                <c:pt idx="340">
                  <c:v>11.99444444444444</c:v>
                </c:pt>
                <c:pt idx="341">
                  <c:v>12.02972222222222</c:v>
                </c:pt>
                <c:pt idx="342">
                  <c:v>12.065</c:v>
                </c:pt>
                <c:pt idx="343">
                  <c:v>12.10027777777778</c:v>
                </c:pt>
                <c:pt idx="344">
                  <c:v>12.13555555555556</c:v>
                </c:pt>
                <c:pt idx="345">
                  <c:v>12.17083333333333</c:v>
                </c:pt>
                <c:pt idx="346">
                  <c:v>12.20611111111111</c:v>
                </c:pt>
                <c:pt idx="347">
                  <c:v>12.24138888888889</c:v>
                </c:pt>
                <c:pt idx="348">
                  <c:v>12.27666666666667</c:v>
                </c:pt>
                <c:pt idx="349">
                  <c:v>12.31194444444444</c:v>
                </c:pt>
                <c:pt idx="350">
                  <c:v>12.34722222222222</c:v>
                </c:pt>
                <c:pt idx="351">
                  <c:v>12.3825</c:v>
                </c:pt>
                <c:pt idx="352">
                  <c:v>12.41777777777778</c:v>
                </c:pt>
                <c:pt idx="353">
                  <c:v>12.45305555555555</c:v>
                </c:pt>
                <c:pt idx="354">
                  <c:v>12.48833333333333</c:v>
                </c:pt>
                <c:pt idx="355">
                  <c:v>12.52361111111111</c:v>
                </c:pt>
                <c:pt idx="356">
                  <c:v>12.55888888888889</c:v>
                </c:pt>
                <c:pt idx="357">
                  <c:v>12.59416666666667</c:v>
                </c:pt>
                <c:pt idx="358">
                  <c:v>12.62944444444444</c:v>
                </c:pt>
                <c:pt idx="359">
                  <c:v>12.66472222222222</c:v>
                </c:pt>
                <c:pt idx="360">
                  <c:v>12.7</c:v>
                </c:pt>
                <c:pt idx="361">
                  <c:v>12.73527777777778</c:v>
                </c:pt>
                <c:pt idx="362">
                  <c:v>12.77055555555556</c:v>
                </c:pt>
                <c:pt idx="363">
                  <c:v>12.80583333333333</c:v>
                </c:pt>
                <c:pt idx="364">
                  <c:v>12.84111111111111</c:v>
                </c:pt>
                <c:pt idx="365">
                  <c:v>12.87638888888889</c:v>
                </c:pt>
                <c:pt idx="366">
                  <c:v>12.91166666666667</c:v>
                </c:pt>
                <c:pt idx="367">
                  <c:v>12.94694444444444</c:v>
                </c:pt>
                <c:pt idx="368">
                  <c:v>12.98222222222222</c:v>
                </c:pt>
                <c:pt idx="369">
                  <c:v>13.0175</c:v>
                </c:pt>
                <c:pt idx="370">
                  <c:v>13.05277777777778</c:v>
                </c:pt>
                <c:pt idx="371">
                  <c:v>13.08805555555555</c:v>
                </c:pt>
                <c:pt idx="372">
                  <c:v>13.12333333333333</c:v>
                </c:pt>
                <c:pt idx="373">
                  <c:v>13.15861111111111</c:v>
                </c:pt>
                <c:pt idx="374">
                  <c:v>13.19388888888889</c:v>
                </c:pt>
                <c:pt idx="375">
                  <c:v>13.22916666666667</c:v>
                </c:pt>
                <c:pt idx="376">
                  <c:v>13.26444444444444</c:v>
                </c:pt>
                <c:pt idx="377">
                  <c:v>13.29972222222222</c:v>
                </c:pt>
                <c:pt idx="378">
                  <c:v>13.335</c:v>
                </c:pt>
                <c:pt idx="379">
                  <c:v>13.37027777777778</c:v>
                </c:pt>
                <c:pt idx="380">
                  <c:v>13.40555555555555</c:v>
                </c:pt>
                <c:pt idx="381">
                  <c:v>13.44083333333333</c:v>
                </c:pt>
                <c:pt idx="382">
                  <c:v>13.47611111111111</c:v>
                </c:pt>
                <c:pt idx="383">
                  <c:v>13.51138888888889</c:v>
                </c:pt>
                <c:pt idx="384">
                  <c:v>13.54666666666667</c:v>
                </c:pt>
                <c:pt idx="385">
                  <c:v>13.58194444444444</c:v>
                </c:pt>
                <c:pt idx="386">
                  <c:v>13.61722222222222</c:v>
                </c:pt>
                <c:pt idx="387">
                  <c:v>13.6525</c:v>
                </c:pt>
                <c:pt idx="388">
                  <c:v>13.68777777777778</c:v>
                </c:pt>
                <c:pt idx="389">
                  <c:v>13.72305555555555</c:v>
                </c:pt>
                <c:pt idx="390">
                  <c:v>13.75833333333333</c:v>
                </c:pt>
                <c:pt idx="391">
                  <c:v>13.79361111111111</c:v>
                </c:pt>
                <c:pt idx="392">
                  <c:v>13.82888888888889</c:v>
                </c:pt>
                <c:pt idx="393">
                  <c:v>13.86416666666667</c:v>
                </c:pt>
                <c:pt idx="394">
                  <c:v>13.89944444444444</c:v>
                </c:pt>
                <c:pt idx="395">
                  <c:v>13.93472222222222</c:v>
                </c:pt>
                <c:pt idx="396">
                  <c:v>13.97</c:v>
                </c:pt>
                <c:pt idx="397">
                  <c:v>14.00527777777778</c:v>
                </c:pt>
                <c:pt idx="398">
                  <c:v>14.04055555555555</c:v>
                </c:pt>
                <c:pt idx="399">
                  <c:v>14.07583333333333</c:v>
                </c:pt>
                <c:pt idx="400">
                  <c:v>14.11111111111111</c:v>
                </c:pt>
                <c:pt idx="401">
                  <c:v>14.14638888888889</c:v>
                </c:pt>
                <c:pt idx="402">
                  <c:v>14.18166666666667</c:v>
                </c:pt>
                <c:pt idx="403">
                  <c:v>14.21694444444444</c:v>
                </c:pt>
                <c:pt idx="404">
                  <c:v>14.25222222222222</c:v>
                </c:pt>
                <c:pt idx="405">
                  <c:v>14.2875</c:v>
                </c:pt>
                <c:pt idx="406">
                  <c:v>14.32277777777778</c:v>
                </c:pt>
                <c:pt idx="407">
                  <c:v>14.35805555555556</c:v>
                </c:pt>
                <c:pt idx="408">
                  <c:v>14.39333333333333</c:v>
                </c:pt>
                <c:pt idx="409">
                  <c:v>14.42861111111111</c:v>
                </c:pt>
                <c:pt idx="410">
                  <c:v>14.46388888888889</c:v>
                </c:pt>
                <c:pt idx="411">
                  <c:v>14.49916666666667</c:v>
                </c:pt>
                <c:pt idx="412">
                  <c:v>14.53444444444444</c:v>
                </c:pt>
                <c:pt idx="413">
                  <c:v>14.56972222222222</c:v>
                </c:pt>
                <c:pt idx="414">
                  <c:v>14.605</c:v>
                </c:pt>
                <c:pt idx="415">
                  <c:v>14.64027777777778</c:v>
                </c:pt>
                <c:pt idx="416">
                  <c:v>14.67555555555555</c:v>
                </c:pt>
                <c:pt idx="417">
                  <c:v>14.71083333333333</c:v>
                </c:pt>
                <c:pt idx="418">
                  <c:v>14.74611111111111</c:v>
                </c:pt>
                <c:pt idx="419">
                  <c:v>14.78138888888889</c:v>
                </c:pt>
                <c:pt idx="420">
                  <c:v>14.81666666666667</c:v>
                </c:pt>
                <c:pt idx="421">
                  <c:v>14.85194444444444</c:v>
                </c:pt>
                <c:pt idx="422">
                  <c:v>14.88722222222222</c:v>
                </c:pt>
                <c:pt idx="423">
                  <c:v>14.9225</c:v>
                </c:pt>
                <c:pt idx="424">
                  <c:v>14.95777777777778</c:v>
                </c:pt>
                <c:pt idx="425">
                  <c:v>14.99305555555556</c:v>
                </c:pt>
                <c:pt idx="426">
                  <c:v>15.02833333333333</c:v>
                </c:pt>
                <c:pt idx="427">
                  <c:v>15.06361111111111</c:v>
                </c:pt>
                <c:pt idx="428">
                  <c:v>15.09888888888889</c:v>
                </c:pt>
                <c:pt idx="429">
                  <c:v>15.13416666666667</c:v>
                </c:pt>
                <c:pt idx="430">
                  <c:v>15.16944444444444</c:v>
                </c:pt>
                <c:pt idx="431">
                  <c:v>15.20472222222222</c:v>
                </c:pt>
                <c:pt idx="432">
                  <c:v>15.24</c:v>
                </c:pt>
                <c:pt idx="433">
                  <c:v>15.27527777777778</c:v>
                </c:pt>
                <c:pt idx="434">
                  <c:v>15.31055555555555</c:v>
                </c:pt>
                <c:pt idx="435">
                  <c:v>15.34583333333333</c:v>
                </c:pt>
                <c:pt idx="436">
                  <c:v>15.38111111111111</c:v>
                </c:pt>
                <c:pt idx="437">
                  <c:v>15.41638888888889</c:v>
                </c:pt>
                <c:pt idx="438">
                  <c:v>15.45166666666667</c:v>
                </c:pt>
                <c:pt idx="439">
                  <c:v>15.48694444444444</c:v>
                </c:pt>
                <c:pt idx="440">
                  <c:v>15.52222222222222</c:v>
                </c:pt>
                <c:pt idx="441">
                  <c:v>15.5575</c:v>
                </c:pt>
                <c:pt idx="442">
                  <c:v>15.59277777777778</c:v>
                </c:pt>
                <c:pt idx="443">
                  <c:v>15.62805555555556</c:v>
                </c:pt>
                <c:pt idx="444">
                  <c:v>15.66333333333333</c:v>
                </c:pt>
                <c:pt idx="445">
                  <c:v>15.69861111111111</c:v>
                </c:pt>
                <c:pt idx="446">
                  <c:v>15.73388888888889</c:v>
                </c:pt>
                <c:pt idx="447">
                  <c:v>15.76916666666667</c:v>
                </c:pt>
                <c:pt idx="448">
                  <c:v>15.80444444444444</c:v>
                </c:pt>
                <c:pt idx="449">
                  <c:v>15.83972222222222</c:v>
                </c:pt>
                <c:pt idx="450">
                  <c:v>15.875</c:v>
                </c:pt>
                <c:pt idx="451">
                  <c:v>15.91027777777778</c:v>
                </c:pt>
                <c:pt idx="452">
                  <c:v>15.94555555555555</c:v>
                </c:pt>
                <c:pt idx="453">
                  <c:v>15.98083333333333</c:v>
                </c:pt>
                <c:pt idx="454">
                  <c:v>16.01611111111111</c:v>
                </c:pt>
                <c:pt idx="455">
                  <c:v>16.05138888888889</c:v>
                </c:pt>
                <c:pt idx="456">
                  <c:v>16.08666666666667</c:v>
                </c:pt>
                <c:pt idx="457">
                  <c:v>16.12194444444444</c:v>
                </c:pt>
                <c:pt idx="458">
                  <c:v>16.15722222222222</c:v>
                </c:pt>
                <c:pt idx="459">
                  <c:v>16.1925</c:v>
                </c:pt>
                <c:pt idx="460">
                  <c:v>16.22777777777778</c:v>
                </c:pt>
                <c:pt idx="461">
                  <c:v>16.26305555555555</c:v>
                </c:pt>
                <c:pt idx="462">
                  <c:v>16.29833333333333</c:v>
                </c:pt>
                <c:pt idx="463">
                  <c:v>16.33361111111111</c:v>
                </c:pt>
                <c:pt idx="464">
                  <c:v>16.36888888888889</c:v>
                </c:pt>
                <c:pt idx="465">
                  <c:v>16.40416666666666</c:v>
                </c:pt>
                <c:pt idx="466">
                  <c:v>16.43944444444444</c:v>
                </c:pt>
                <c:pt idx="467">
                  <c:v>16.47472222222222</c:v>
                </c:pt>
                <c:pt idx="468">
                  <c:v>16.51</c:v>
                </c:pt>
                <c:pt idx="469">
                  <c:v>16.54527777777778</c:v>
                </c:pt>
                <c:pt idx="470">
                  <c:v>16.58055555555556</c:v>
                </c:pt>
                <c:pt idx="471">
                  <c:v>16.61583333333333</c:v>
                </c:pt>
                <c:pt idx="472">
                  <c:v>16.65111111111111</c:v>
                </c:pt>
                <c:pt idx="473">
                  <c:v>16.68638888888889</c:v>
                </c:pt>
                <c:pt idx="474">
                  <c:v>16.72166666666667</c:v>
                </c:pt>
                <c:pt idx="475">
                  <c:v>16.75694444444444</c:v>
                </c:pt>
                <c:pt idx="476">
                  <c:v>16.79222222222222</c:v>
                </c:pt>
                <c:pt idx="477">
                  <c:v>16.8275</c:v>
                </c:pt>
                <c:pt idx="478">
                  <c:v>16.86277777777778</c:v>
                </c:pt>
                <c:pt idx="479">
                  <c:v>16.89805555555555</c:v>
                </c:pt>
                <c:pt idx="480">
                  <c:v>16.93333333333333</c:v>
                </c:pt>
                <c:pt idx="481">
                  <c:v>16.96861111111111</c:v>
                </c:pt>
                <c:pt idx="482">
                  <c:v>17.00388888888889</c:v>
                </c:pt>
                <c:pt idx="483">
                  <c:v>17.03916666666667</c:v>
                </c:pt>
                <c:pt idx="484">
                  <c:v>17.07444444444444</c:v>
                </c:pt>
                <c:pt idx="485">
                  <c:v>17.10972222222222</c:v>
                </c:pt>
                <c:pt idx="486">
                  <c:v>17.145</c:v>
                </c:pt>
                <c:pt idx="487">
                  <c:v>17.18027777777778</c:v>
                </c:pt>
                <c:pt idx="488">
                  <c:v>17.21555555555555</c:v>
                </c:pt>
                <c:pt idx="489">
                  <c:v>17.25083333333333</c:v>
                </c:pt>
                <c:pt idx="490">
                  <c:v>17.28611111111111</c:v>
                </c:pt>
                <c:pt idx="491">
                  <c:v>17.32138888888889</c:v>
                </c:pt>
                <c:pt idx="492">
                  <c:v>17.35666666666667</c:v>
                </c:pt>
                <c:pt idx="493">
                  <c:v>17.39194444444444</c:v>
                </c:pt>
                <c:pt idx="494">
                  <c:v>17.42722222222222</c:v>
                </c:pt>
                <c:pt idx="495">
                  <c:v>17.4625</c:v>
                </c:pt>
                <c:pt idx="496">
                  <c:v>17.49777777777778</c:v>
                </c:pt>
                <c:pt idx="497">
                  <c:v>17.53305555555556</c:v>
                </c:pt>
                <c:pt idx="498">
                  <c:v>17.56833333333333</c:v>
                </c:pt>
                <c:pt idx="499">
                  <c:v>17.60361111111111</c:v>
                </c:pt>
                <c:pt idx="500">
                  <c:v>17.63888888888889</c:v>
                </c:pt>
                <c:pt idx="501">
                  <c:v>17.67416666666666</c:v>
                </c:pt>
                <c:pt idx="502">
                  <c:v>17.70944444444444</c:v>
                </c:pt>
                <c:pt idx="503">
                  <c:v>17.74472222222222</c:v>
                </c:pt>
                <c:pt idx="504">
                  <c:v>17.78</c:v>
                </c:pt>
                <c:pt idx="505">
                  <c:v>17.81527777777778</c:v>
                </c:pt>
                <c:pt idx="506">
                  <c:v>17.85055555555556</c:v>
                </c:pt>
                <c:pt idx="507">
                  <c:v>17.88583333333333</c:v>
                </c:pt>
                <c:pt idx="508">
                  <c:v>17.92111111111111</c:v>
                </c:pt>
                <c:pt idx="509">
                  <c:v>17.95638888888889</c:v>
                </c:pt>
                <c:pt idx="510">
                  <c:v>17.99166666666667</c:v>
                </c:pt>
                <c:pt idx="511">
                  <c:v>18.02694444444444</c:v>
                </c:pt>
                <c:pt idx="512">
                  <c:v>18.06222222222222</c:v>
                </c:pt>
                <c:pt idx="513">
                  <c:v>18.0975</c:v>
                </c:pt>
                <c:pt idx="514">
                  <c:v>18.13277777777778</c:v>
                </c:pt>
                <c:pt idx="515">
                  <c:v>18.16805555555555</c:v>
                </c:pt>
                <c:pt idx="516">
                  <c:v>18.20333333333333</c:v>
                </c:pt>
                <c:pt idx="517">
                  <c:v>18.23861111111111</c:v>
                </c:pt>
                <c:pt idx="518">
                  <c:v>18.27388888888889</c:v>
                </c:pt>
                <c:pt idx="519">
                  <c:v>18.30916666666667</c:v>
                </c:pt>
                <c:pt idx="520">
                  <c:v>18.34444444444444</c:v>
                </c:pt>
                <c:pt idx="521">
                  <c:v>18.37972222222222</c:v>
                </c:pt>
                <c:pt idx="522">
                  <c:v>18.415</c:v>
                </c:pt>
                <c:pt idx="523">
                  <c:v>18.45027777777778</c:v>
                </c:pt>
                <c:pt idx="524">
                  <c:v>18.48555555555555</c:v>
                </c:pt>
                <c:pt idx="525">
                  <c:v>18.52083333333333</c:v>
                </c:pt>
                <c:pt idx="526">
                  <c:v>18.55611111111111</c:v>
                </c:pt>
                <c:pt idx="527">
                  <c:v>18.59138888888889</c:v>
                </c:pt>
                <c:pt idx="528">
                  <c:v>18.62666666666667</c:v>
                </c:pt>
                <c:pt idx="529">
                  <c:v>18.66194444444444</c:v>
                </c:pt>
                <c:pt idx="530">
                  <c:v>18.69722222222222</c:v>
                </c:pt>
                <c:pt idx="531">
                  <c:v>18.7325</c:v>
                </c:pt>
                <c:pt idx="532">
                  <c:v>18.76777777777778</c:v>
                </c:pt>
                <c:pt idx="533">
                  <c:v>18.80305555555556</c:v>
                </c:pt>
                <c:pt idx="534">
                  <c:v>18.83833333333333</c:v>
                </c:pt>
                <c:pt idx="535">
                  <c:v>18.87361111111111</c:v>
                </c:pt>
                <c:pt idx="536">
                  <c:v>18.90888888888889</c:v>
                </c:pt>
                <c:pt idx="537">
                  <c:v>18.94416666666666</c:v>
                </c:pt>
                <c:pt idx="538">
                  <c:v>18.97944444444444</c:v>
                </c:pt>
                <c:pt idx="539">
                  <c:v>19.01472222222222</c:v>
                </c:pt>
                <c:pt idx="540">
                  <c:v>19.05</c:v>
                </c:pt>
                <c:pt idx="541">
                  <c:v>19.08527777777778</c:v>
                </c:pt>
                <c:pt idx="542">
                  <c:v>19.12055555555555</c:v>
                </c:pt>
                <c:pt idx="543">
                  <c:v>19.15583333333333</c:v>
                </c:pt>
                <c:pt idx="544">
                  <c:v>19.19111111111111</c:v>
                </c:pt>
                <c:pt idx="545">
                  <c:v>19.22638888888889</c:v>
                </c:pt>
                <c:pt idx="546">
                  <c:v>19.26166666666667</c:v>
                </c:pt>
                <c:pt idx="547">
                  <c:v>19.29694444444444</c:v>
                </c:pt>
                <c:pt idx="548">
                  <c:v>19.33222222222222</c:v>
                </c:pt>
                <c:pt idx="549">
                  <c:v>19.3675</c:v>
                </c:pt>
                <c:pt idx="550">
                  <c:v>19.40277777777777</c:v>
                </c:pt>
                <c:pt idx="551">
                  <c:v>19.43805555555555</c:v>
                </c:pt>
                <c:pt idx="552">
                  <c:v>19.47333333333333</c:v>
                </c:pt>
                <c:pt idx="553">
                  <c:v>19.50861111111111</c:v>
                </c:pt>
                <c:pt idx="554">
                  <c:v>19.54388888888889</c:v>
                </c:pt>
                <c:pt idx="555">
                  <c:v>19.57916666666667</c:v>
                </c:pt>
                <c:pt idx="556">
                  <c:v>19.61444444444444</c:v>
                </c:pt>
                <c:pt idx="557">
                  <c:v>19.64972222222222</c:v>
                </c:pt>
                <c:pt idx="558">
                  <c:v>19.685</c:v>
                </c:pt>
                <c:pt idx="559">
                  <c:v>19.72027777777778</c:v>
                </c:pt>
                <c:pt idx="560">
                  <c:v>19.75555555555555</c:v>
                </c:pt>
                <c:pt idx="561">
                  <c:v>19.79083333333333</c:v>
                </c:pt>
                <c:pt idx="562">
                  <c:v>19.82611111111111</c:v>
                </c:pt>
                <c:pt idx="563">
                  <c:v>19.86138888888889</c:v>
                </c:pt>
                <c:pt idx="564">
                  <c:v>19.89666666666666</c:v>
                </c:pt>
                <c:pt idx="565">
                  <c:v>19.93194444444444</c:v>
                </c:pt>
                <c:pt idx="566">
                  <c:v>19.96722222222222</c:v>
                </c:pt>
                <c:pt idx="567">
                  <c:v>20.0025</c:v>
                </c:pt>
                <c:pt idx="568">
                  <c:v>20.03777777777778</c:v>
                </c:pt>
                <c:pt idx="569">
                  <c:v>20.07305555555556</c:v>
                </c:pt>
                <c:pt idx="570">
                  <c:v>20.10833333333333</c:v>
                </c:pt>
                <c:pt idx="571">
                  <c:v>20.14361111111111</c:v>
                </c:pt>
                <c:pt idx="572">
                  <c:v>20.17888888888889</c:v>
                </c:pt>
                <c:pt idx="573">
                  <c:v>20.21416666666667</c:v>
                </c:pt>
                <c:pt idx="574">
                  <c:v>20.24944444444444</c:v>
                </c:pt>
                <c:pt idx="575">
                  <c:v>20.28472222222222</c:v>
                </c:pt>
                <c:pt idx="576">
                  <c:v>20.32</c:v>
                </c:pt>
                <c:pt idx="577">
                  <c:v>20.35527777777778</c:v>
                </c:pt>
                <c:pt idx="578">
                  <c:v>20.39055555555555</c:v>
                </c:pt>
                <c:pt idx="579">
                  <c:v>20.42583333333333</c:v>
                </c:pt>
                <c:pt idx="580">
                  <c:v>20.46111111111111</c:v>
                </c:pt>
                <c:pt idx="581">
                  <c:v>20.49638888888889</c:v>
                </c:pt>
                <c:pt idx="582">
                  <c:v>20.53166666666667</c:v>
                </c:pt>
                <c:pt idx="583">
                  <c:v>20.56694444444445</c:v>
                </c:pt>
                <c:pt idx="584">
                  <c:v>20.60222222222222</c:v>
                </c:pt>
                <c:pt idx="585">
                  <c:v>20.6375</c:v>
                </c:pt>
                <c:pt idx="586">
                  <c:v>20.67277777777778</c:v>
                </c:pt>
                <c:pt idx="587">
                  <c:v>20.70805555555555</c:v>
                </c:pt>
                <c:pt idx="588">
                  <c:v>20.74333333333333</c:v>
                </c:pt>
                <c:pt idx="589">
                  <c:v>20.77861111111111</c:v>
                </c:pt>
                <c:pt idx="590">
                  <c:v>20.81388888888888</c:v>
                </c:pt>
                <c:pt idx="591">
                  <c:v>20.84916666666667</c:v>
                </c:pt>
                <c:pt idx="592">
                  <c:v>20.88444444444444</c:v>
                </c:pt>
                <c:pt idx="593">
                  <c:v>20.91972222222222</c:v>
                </c:pt>
                <c:pt idx="594">
                  <c:v>20.955</c:v>
                </c:pt>
                <c:pt idx="595">
                  <c:v>20.99027777777778</c:v>
                </c:pt>
                <c:pt idx="596">
                  <c:v>21.02555555555556</c:v>
                </c:pt>
                <c:pt idx="597">
                  <c:v>21.06083333333333</c:v>
                </c:pt>
                <c:pt idx="598">
                  <c:v>21.09611111111111</c:v>
                </c:pt>
                <c:pt idx="599">
                  <c:v>21.13138888888889</c:v>
                </c:pt>
                <c:pt idx="600">
                  <c:v>21.16666666666666</c:v>
                </c:pt>
                <c:pt idx="601">
                  <c:v>21.20194444444444</c:v>
                </c:pt>
                <c:pt idx="602">
                  <c:v>21.23722222222222</c:v>
                </c:pt>
                <c:pt idx="603">
                  <c:v>21.2725</c:v>
                </c:pt>
                <c:pt idx="604">
                  <c:v>21.30777777777778</c:v>
                </c:pt>
                <c:pt idx="605">
                  <c:v>21.34305555555555</c:v>
                </c:pt>
                <c:pt idx="606">
                  <c:v>21.37833333333333</c:v>
                </c:pt>
                <c:pt idx="607">
                  <c:v>21.41361111111111</c:v>
                </c:pt>
                <c:pt idx="608">
                  <c:v>21.44888888888889</c:v>
                </c:pt>
                <c:pt idx="609">
                  <c:v>21.48416666666667</c:v>
                </c:pt>
                <c:pt idx="610">
                  <c:v>21.51944444444444</c:v>
                </c:pt>
                <c:pt idx="611">
                  <c:v>21.55472222222222</c:v>
                </c:pt>
                <c:pt idx="612">
                  <c:v>21.59</c:v>
                </c:pt>
                <c:pt idx="613">
                  <c:v>21.62527777777778</c:v>
                </c:pt>
                <c:pt idx="614">
                  <c:v>21.66055555555555</c:v>
                </c:pt>
                <c:pt idx="615">
                  <c:v>21.69583333333333</c:v>
                </c:pt>
                <c:pt idx="616">
                  <c:v>21.73111111111111</c:v>
                </c:pt>
                <c:pt idx="617">
                  <c:v>21.76638888888889</c:v>
                </c:pt>
                <c:pt idx="618">
                  <c:v>21.80166666666667</c:v>
                </c:pt>
                <c:pt idx="619">
                  <c:v>21.83694444444444</c:v>
                </c:pt>
                <c:pt idx="620">
                  <c:v>21.87222222222222</c:v>
                </c:pt>
                <c:pt idx="621">
                  <c:v>21.9075</c:v>
                </c:pt>
                <c:pt idx="622">
                  <c:v>21.94277777777778</c:v>
                </c:pt>
                <c:pt idx="623">
                  <c:v>21.97805555555555</c:v>
                </c:pt>
                <c:pt idx="624">
                  <c:v>22.01333333333333</c:v>
                </c:pt>
                <c:pt idx="625">
                  <c:v>22.04861111111111</c:v>
                </c:pt>
                <c:pt idx="626">
                  <c:v>22.08388888888889</c:v>
                </c:pt>
                <c:pt idx="627">
                  <c:v>22.11916666666666</c:v>
                </c:pt>
                <c:pt idx="628">
                  <c:v>22.15444444444444</c:v>
                </c:pt>
                <c:pt idx="629">
                  <c:v>22.18972222222222</c:v>
                </c:pt>
                <c:pt idx="630">
                  <c:v>22.225</c:v>
                </c:pt>
                <c:pt idx="631">
                  <c:v>22.26027777777778</c:v>
                </c:pt>
                <c:pt idx="632">
                  <c:v>22.29555555555556</c:v>
                </c:pt>
                <c:pt idx="633">
                  <c:v>22.33083333333333</c:v>
                </c:pt>
                <c:pt idx="634">
                  <c:v>22.36611111111111</c:v>
                </c:pt>
                <c:pt idx="635">
                  <c:v>22.40138888888889</c:v>
                </c:pt>
                <c:pt idx="636">
                  <c:v>22.43666666666666</c:v>
                </c:pt>
                <c:pt idx="637">
                  <c:v>22.47194444444444</c:v>
                </c:pt>
                <c:pt idx="638">
                  <c:v>22.50722222222222</c:v>
                </c:pt>
                <c:pt idx="639">
                  <c:v>22.5425</c:v>
                </c:pt>
                <c:pt idx="640">
                  <c:v>22.57777777777778</c:v>
                </c:pt>
                <c:pt idx="641">
                  <c:v>22.61305555555555</c:v>
                </c:pt>
                <c:pt idx="642">
                  <c:v>22.64833333333333</c:v>
                </c:pt>
                <c:pt idx="643">
                  <c:v>22.68361111111111</c:v>
                </c:pt>
                <c:pt idx="644">
                  <c:v>22.71888888888889</c:v>
                </c:pt>
                <c:pt idx="645">
                  <c:v>22.75416666666667</c:v>
                </c:pt>
                <c:pt idx="646">
                  <c:v>22.78944444444444</c:v>
                </c:pt>
                <c:pt idx="647">
                  <c:v>22.82472222222222</c:v>
                </c:pt>
                <c:pt idx="648">
                  <c:v>22.86</c:v>
                </c:pt>
                <c:pt idx="649">
                  <c:v>22.89527777777778</c:v>
                </c:pt>
                <c:pt idx="650">
                  <c:v>22.93055555555555</c:v>
                </c:pt>
                <c:pt idx="651">
                  <c:v>22.96583333333333</c:v>
                </c:pt>
                <c:pt idx="652">
                  <c:v>23.00111111111111</c:v>
                </c:pt>
                <c:pt idx="653">
                  <c:v>23.03638888888889</c:v>
                </c:pt>
                <c:pt idx="654">
                  <c:v>23.07166666666667</c:v>
                </c:pt>
              </c:numCache>
            </c:numRef>
          </c:xVal>
          <c:yVal>
            <c:numRef>
              <c:f>'unif profiles 0Gy flat'!$AB$6:$AB$660</c:f>
              <c:numCache>
                <c:formatCode>0.00</c:formatCode>
                <c:ptCount val="655"/>
                <c:pt idx="0">
                  <c:v>-0.161533630132967</c:v>
                </c:pt>
                <c:pt idx="1">
                  <c:v>-0.160468564007827</c:v>
                </c:pt>
                <c:pt idx="2">
                  <c:v>-0.159854426063681</c:v>
                </c:pt>
                <c:pt idx="3">
                  <c:v>-0.157749031398289</c:v>
                </c:pt>
                <c:pt idx="4">
                  <c:v>-0.157227500987477</c:v>
                </c:pt>
                <c:pt idx="5">
                  <c:v>-0.158436263838408</c:v>
                </c:pt>
                <c:pt idx="6">
                  <c:v>-0.155872968306554</c:v>
                </c:pt>
                <c:pt idx="7">
                  <c:v>-0.153769848471142</c:v>
                </c:pt>
                <c:pt idx="8">
                  <c:v>-0.152183859757967</c:v>
                </c:pt>
                <c:pt idx="9">
                  <c:v>-0.153094854453119</c:v>
                </c:pt>
                <c:pt idx="10">
                  <c:v>-0.154133272899809</c:v>
                </c:pt>
                <c:pt idx="11">
                  <c:v>-0.153620829657639</c:v>
                </c:pt>
                <c:pt idx="12">
                  <c:v>-0.14997965681895</c:v>
                </c:pt>
                <c:pt idx="13">
                  <c:v>-0.151005832960908</c:v>
                </c:pt>
                <c:pt idx="14">
                  <c:v>-0.148477202918571</c:v>
                </c:pt>
                <c:pt idx="15">
                  <c:v>-0.147240986767182</c:v>
                </c:pt>
                <c:pt idx="16">
                  <c:v>-0.146800069069338</c:v>
                </c:pt>
                <c:pt idx="17">
                  <c:v>-0.143907161232948</c:v>
                </c:pt>
                <c:pt idx="18">
                  <c:v>-0.147959901236488</c:v>
                </c:pt>
                <c:pt idx="19">
                  <c:v>-0.151054386364541</c:v>
                </c:pt>
                <c:pt idx="20">
                  <c:v>-0.155457885481018</c:v>
                </c:pt>
                <c:pt idx="21">
                  <c:v>-0.155741352326612</c:v>
                </c:pt>
                <c:pt idx="22">
                  <c:v>-0.156809457466589</c:v>
                </c:pt>
                <c:pt idx="23">
                  <c:v>-0.155457885481018</c:v>
                </c:pt>
                <c:pt idx="24">
                  <c:v>-0.150086949375916</c:v>
                </c:pt>
                <c:pt idx="25">
                  <c:v>-0.145034147923192</c:v>
                </c:pt>
                <c:pt idx="26">
                  <c:v>-0.143026616374026</c:v>
                </c:pt>
                <c:pt idx="27">
                  <c:v>-0.139897945090927</c:v>
                </c:pt>
                <c:pt idx="28">
                  <c:v>-0.138034814369713</c:v>
                </c:pt>
                <c:pt idx="29">
                  <c:v>-0.138753724479233</c:v>
                </c:pt>
                <c:pt idx="30">
                  <c:v>-0.137064127082556</c:v>
                </c:pt>
                <c:pt idx="31">
                  <c:v>-0.136596154764741</c:v>
                </c:pt>
                <c:pt idx="32">
                  <c:v>-0.136878933470939</c:v>
                </c:pt>
                <c:pt idx="33">
                  <c:v>-0.135785402852564</c:v>
                </c:pt>
                <c:pt idx="34">
                  <c:v>-0.137095641166179</c:v>
                </c:pt>
                <c:pt idx="35">
                  <c:v>-0.137790315215311</c:v>
                </c:pt>
                <c:pt idx="36">
                  <c:v>-0.135449887815168</c:v>
                </c:pt>
                <c:pt idx="37">
                  <c:v>-0.134068739386358</c:v>
                </c:pt>
                <c:pt idx="38">
                  <c:v>-0.130984181580326</c:v>
                </c:pt>
                <c:pt idx="39">
                  <c:v>-0.13008691419531</c:v>
                </c:pt>
                <c:pt idx="40">
                  <c:v>-0.132280069204877</c:v>
                </c:pt>
                <c:pt idx="41">
                  <c:v>-0.131530642009297</c:v>
                </c:pt>
                <c:pt idx="42">
                  <c:v>-0.133960211237191</c:v>
                </c:pt>
                <c:pt idx="43">
                  <c:v>-0.133109803647314</c:v>
                </c:pt>
                <c:pt idx="44">
                  <c:v>-0.131464111923909</c:v>
                </c:pt>
                <c:pt idx="45">
                  <c:v>-0.130192054609493</c:v>
                </c:pt>
                <c:pt idx="46">
                  <c:v>-0.12874728262952</c:v>
                </c:pt>
                <c:pt idx="47">
                  <c:v>-0.127480296765876</c:v>
                </c:pt>
                <c:pt idx="48">
                  <c:v>-0.128087508529688</c:v>
                </c:pt>
                <c:pt idx="49">
                  <c:v>-0.130616170807231</c:v>
                </c:pt>
                <c:pt idx="50">
                  <c:v>-0.133456268623991</c:v>
                </c:pt>
                <c:pt idx="51">
                  <c:v>-0.132518377645634</c:v>
                </c:pt>
                <c:pt idx="52">
                  <c:v>-0.131716371721328</c:v>
                </c:pt>
                <c:pt idx="53">
                  <c:v>-0.128648994798887</c:v>
                </c:pt>
                <c:pt idx="54">
                  <c:v>-0.128561254938472</c:v>
                </c:pt>
                <c:pt idx="55">
                  <c:v>-0.131754900025058</c:v>
                </c:pt>
                <c:pt idx="56">
                  <c:v>-0.127371683525811</c:v>
                </c:pt>
                <c:pt idx="57">
                  <c:v>-0.125520358015228</c:v>
                </c:pt>
                <c:pt idx="58">
                  <c:v>-0.128880535718016</c:v>
                </c:pt>
                <c:pt idx="59">
                  <c:v>-0.12931911790352</c:v>
                </c:pt>
                <c:pt idx="60">
                  <c:v>-0.128133350521137</c:v>
                </c:pt>
                <c:pt idx="61">
                  <c:v>-0.127568087816889</c:v>
                </c:pt>
                <c:pt idx="62">
                  <c:v>-0.130808918794596</c:v>
                </c:pt>
                <c:pt idx="63">
                  <c:v>-0.131005260179351</c:v>
                </c:pt>
                <c:pt idx="64">
                  <c:v>-0.127389182755693</c:v>
                </c:pt>
                <c:pt idx="65">
                  <c:v>-0.125386863153727</c:v>
                </c:pt>
                <c:pt idx="66">
                  <c:v>-0.119730186741647</c:v>
                </c:pt>
                <c:pt idx="67">
                  <c:v>-0.114466731876269</c:v>
                </c:pt>
                <c:pt idx="68">
                  <c:v>-0.112064423516867</c:v>
                </c:pt>
                <c:pt idx="69">
                  <c:v>-0.115011091386498</c:v>
                </c:pt>
                <c:pt idx="70">
                  <c:v>-0.117645579641239</c:v>
                </c:pt>
                <c:pt idx="71">
                  <c:v>-0.119779568139474</c:v>
                </c:pt>
                <c:pt idx="72">
                  <c:v>-0.123248730578796</c:v>
                </c:pt>
                <c:pt idx="73">
                  <c:v>-0.124873633929747</c:v>
                </c:pt>
                <c:pt idx="74">
                  <c:v>-0.12457844014579</c:v>
                </c:pt>
                <c:pt idx="75">
                  <c:v>-0.122580039626897</c:v>
                </c:pt>
                <c:pt idx="76">
                  <c:v>-0.122710409416272</c:v>
                </c:pt>
                <c:pt idx="77">
                  <c:v>-0.123115072143991</c:v>
                </c:pt>
                <c:pt idx="78">
                  <c:v>-0.123808056224636</c:v>
                </c:pt>
                <c:pt idx="79">
                  <c:v>-0.123389636060514</c:v>
                </c:pt>
                <c:pt idx="80">
                  <c:v>-0.126855381911744</c:v>
                </c:pt>
                <c:pt idx="81">
                  <c:v>-0.12297081909525</c:v>
                </c:pt>
                <c:pt idx="82">
                  <c:v>-0.123590090441872</c:v>
                </c:pt>
                <c:pt idx="83">
                  <c:v>-0.122132901511069</c:v>
                </c:pt>
                <c:pt idx="84">
                  <c:v>-0.124124831847809</c:v>
                </c:pt>
                <c:pt idx="85">
                  <c:v>-0.120276641473791</c:v>
                </c:pt>
                <c:pt idx="86">
                  <c:v>-0.119434173787698</c:v>
                </c:pt>
                <c:pt idx="87">
                  <c:v>-0.114286256116781</c:v>
                </c:pt>
                <c:pt idx="88">
                  <c:v>-0.115749610239754</c:v>
                </c:pt>
                <c:pt idx="89">
                  <c:v>-0.115399822080155</c:v>
                </c:pt>
                <c:pt idx="90">
                  <c:v>-0.116946650801853</c:v>
                </c:pt>
                <c:pt idx="91">
                  <c:v>-0.112025484354716</c:v>
                </c:pt>
                <c:pt idx="92">
                  <c:v>-0.111321092472019</c:v>
                </c:pt>
                <c:pt idx="93">
                  <c:v>-0.111126310744985</c:v>
                </c:pt>
                <c:pt idx="94">
                  <c:v>-0.109574329121435</c:v>
                </c:pt>
                <c:pt idx="95">
                  <c:v>-0.10675785256824</c:v>
                </c:pt>
                <c:pt idx="96">
                  <c:v>-0.104527015873972</c:v>
                </c:pt>
                <c:pt idx="97">
                  <c:v>-0.103712834693481</c:v>
                </c:pt>
                <c:pt idx="98">
                  <c:v>-0.103677387590394</c:v>
                </c:pt>
                <c:pt idx="99">
                  <c:v>-0.103887310184988</c:v>
                </c:pt>
                <c:pt idx="100">
                  <c:v>-0.105362213277634</c:v>
                </c:pt>
                <c:pt idx="101">
                  <c:v>-0.106672734150598</c:v>
                </c:pt>
                <c:pt idx="102">
                  <c:v>-0.104690420299978</c:v>
                </c:pt>
                <c:pt idx="103">
                  <c:v>-0.103233019345914</c:v>
                </c:pt>
                <c:pt idx="104">
                  <c:v>-0.106658394823126</c:v>
                </c:pt>
                <c:pt idx="105">
                  <c:v>-0.107634437598592</c:v>
                </c:pt>
                <c:pt idx="106">
                  <c:v>-0.108549623200773</c:v>
                </c:pt>
                <c:pt idx="107">
                  <c:v>-0.107332833953448</c:v>
                </c:pt>
                <c:pt idx="108">
                  <c:v>-0.105795391381075</c:v>
                </c:pt>
                <c:pt idx="109">
                  <c:v>-0.10703453684082</c:v>
                </c:pt>
                <c:pt idx="110">
                  <c:v>-0.110474556845686</c:v>
                </c:pt>
                <c:pt idx="111">
                  <c:v>-0.109974856286866</c:v>
                </c:pt>
                <c:pt idx="112">
                  <c:v>-0.107417922230038</c:v>
                </c:pt>
                <c:pt idx="113">
                  <c:v>-0.101798950313423</c:v>
                </c:pt>
                <c:pt idx="114">
                  <c:v>-0.10098021136019</c:v>
                </c:pt>
                <c:pt idx="115">
                  <c:v>-0.103691749859881</c:v>
                </c:pt>
                <c:pt idx="116">
                  <c:v>-0.101816691800784</c:v>
                </c:pt>
                <c:pt idx="117">
                  <c:v>-0.102660135477172</c:v>
                </c:pt>
                <c:pt idx="118">
                  <c:v>-0.101054879568852</c:v>
                </c:pt>
                <c:pt idx="119">
                  <c:v>-0.0978831360927672</c:v>
                </c:pt>
                <c:pt idx="120">
                  <c:v>-0.0954274338157548</c:v>
                </c:pt>
                <c:pt idx="121">
                  <c:v>-0.0937373037193487</c:v>
                </c:pt>
                <c:pt idx="122">
                  <c:v>-0.0953166272437036</c:v>
                </c:pt>
                <c:pt idx="123">
                  <c:v>-0.0958024699310837</c:v>
                </c:pt>
                <c:pt idx="124">
                  <c:v>-0.0978546284657304</c:v>
                </c:pt>
                <c:pt idx="125">
                  <c:v>-0.0966127452164671</c:v>
                </c:pt>
                <c:pt idx="126">
                  <c:v>-0.0966234810768775</c:v>
                </c:pt>
                <c:pt idx="127">
                  <c:v>-0.0993949495445587</c:v>
                </c:pt>
                <c:pt idx="128">
                  <c:v>-0.100353370276068</c:v>
                </c:pt>
                <c:pt idx="129">
                  <c:v>-0.0982288713906194</c:v>
                </c:pt>
                <c:pt idx="130">
                  <c:v>-0.0965020088862989</c:v>
                </c:pt>
                <c:pt idx="131">
                  <c:v>-0.0970553182684819</c:v>
                </c:pt>
                <c:pt idx="132">
                  <c:v>-0.0988172098971187</c:v>
                </c:pt>
                <c:pt idx="133">
                  <c:v>-0.0984642290295387</c:v>
                </c:pt>
                <c:pt idx="134">
                  <c:v>-0.0972837713063694</c:v>
                </c:pt>
                <c:pt idx="135">
                  <c:v>-0.0968375719295831</c:v>
                </c:pt>
                <c:pt idx="136">
                  <c:v>-0.094945177812304</c:v>
                </c:pt>
                <c:pt idx="137">
                  <c:v>-0.0934263794799363</c:v>
                </c:pt>
                <c:pt idx="138">
                  <c:v>-0.0941234291627779</c:v>
                </c:pt>
                <c:pt idx="139">
                  <c:v>-0.0924069106168059</c:v>
                </c:pt>
                <c:pt idx="140">
                  <c:v>-0.0955953193488374</c:v>
                </c:pt>
                <c:pt idx="141">
                  <c:v>-0.0982147735074625</c:v>
                </c:pt>
                <c:pt idx="142">
                  <c:v>-0.0973552146442058</c:v>
                </c:pt>
                <c:pt idx="143">
                  <c:v>-0.0973944613240105</c:v>
                </c:pt>
                <c:pt idx="144">
                  <c:v>-0.0939409740905006</c:v>
                </c:pt>
                <c:pt idx="145">
                  <c:v>-0.0907032783363557</c:v>
                </c:pt>
                <c:pt idx="146">
                  <c:v>-0.08958934308313</c:v>
                </c:pt>
                <c:pt idx="147">
                  <c:v>-0.0863623036661223</c:v>
                </c:pt>
                <c:pt idx="148">
                  <c:v>-0.084006311935243</c:v>
                </c:pt>
                <c:pt idx="149">
                  <c:v>-0.0841644171364164</c:v>
                </c:pt>
                <c:pt idx="150">
                  <c:v>-0.084221850490723</c:v>
                </c:pt>
                <c:pt idx="151">
                  <c:v>-0.0850769670566991</c:v>
                </c:pt>
                <c:pt idx="152">
                  <c:v>-0.0828417282902038</c:v>
                </c:pt>
                <c:pt idx="153">
                  <c:v>-0.0829171237627078</c:v>
                </c:pt>
                <c:pt idx="154">
                  <c:v>-0.0871874656224394</c:v>
                </c:pt>
                <c:pt idx="155">
                  <c:v>-0.0847788010171952</c:v>
                </c:pt>
                <c:pt idx="156">
                  <c:v>-0.0828704654465437</c:v>
                </c:pt>
                <c:pt idx="157">
                  <c:v>-0.0860930298340698</c:v>
                </c:pt>
                <c:pt idx="158">
                  <c:v>-0.0893350057539321</c:v>
                </c:pt>
                <c:pt idx="159">
                  <c:v>-0.0855975636169259</c:v>
                </c:pt>
                <c:pt idx="160">
                  <c:v>-0.0843333155830588</c:v>
                </c:pt>
                <c:pt idx="161">
                  <c:v>-0.0861433095580888</c:v>
                </c:pt>
                <c:pt idx="162">
                  <c:v>-0.0829783031074407</c:v>
                </c:pt>
                <c:pt idx="163">
                  <c:v>-0.0805425660541594</c:v>
                </c:pt>
                <c:pt idx="164">
                  <c:v>-0.082942460905119</c:v>
                </c:pt>
                <c:pt idx="165">
                  <c:v>-0.0808414061429881</c:v>
                </c:pt>
                <c:pt idx="166">
                  <c:v>-0.0819750807895487</c:v>
                </c:pt>
                <c:pt idx="167">
                  <c:v>-0.0830719221810425</c:v>
                </c:pt>
                <c:pt idx="168">
                  <c:v>-0.0833413212990011</c:v>
                </c:pt>
                <c:pt idx="169">
                  <c:v>-0.0836829576451832</c:v>
                </c:pt>
                <c:pt idx="170">
                  <c:v>-0.0812948344856958</c:v>
                </c:pt>
                <c:pt idx="171">
                  <c:v>-0.0774548622111082</c:v>
                </c:pt>
                <c:pt idx="172">
                  <c:v>-0.0768560553504751</c:v>
                </c:pt>
                <c:pt idx="173">
                  <c:v>-0.0760046276347306</c:v>
                </c:pt>
                <c:pt idx="174">
                  <c:v>-0.0754813632408626</c:v>
                </c:pt>
                <c:pt idx="175">
                  <c:v>-0.0737079431066987</c:v>
                </c:pt>
                <c:pt idx="176">
                  <c:v>-0.0718318349866882</c:v>
                </c:pt>
                <c:pt idx="177">
                  <c:v>-0.0727721422877794</c:v>
                </c:pt>
                <c:pt idx="178">
                  <c:v>-0.073766007666713</c:v>
                </c:pt>
                <c:pt idx="179">
                  <c:v>-0.0760731654090243</c:v>
                </c:pt>
                <c:pt idx="180">
                  <c:v>-0.0769825273555211</c:v>
                </c:pt>
                <c:pt idx="181">
                  <c:v>-0.0790300026320101</c:v>
                </c:pt>
                <c:pt idx="182">
                  <c:v>-0.0844447740497855</c:v>
                </c:pt>
                <c:pt idx="183">
                  <c:v>-0.0821942530867057</c:v>
                </c:pt>
                <c:pt idx="184">
                  <c:v>-0.0796711415730704</c:v>
                </c:pt>
                <c:pt idx="185">
                  <c:v>-0.075614752114074</c:v>
                </c:pt>
                <c:pt idx="186">
                  <c:v>-0.0710829197603573</c:v>
                </c:pt>
                <c:pt idx="187">
                  <c:v>-0.0716546590515059</c:v>
                </c:pt>
                <c:pt idx="188">
                  <c:v>-0.0676824750810865</c:v>
                </c:pt>
                <c:pt idx="189">
                  <c:v>-0.0640976796180075</c:v>
                </c:pt>
                <c:pt idx="190">
                  <c:v>-0.0630952619587988</c:v>
                </c:pt>
                <c:pt idx="191">
                  <c:v>-0.0623063145818086</c:v>
                </c:pt>
                <c:pt idx="192">
                  <c:v>-0.0644138098188227</c:v>
                </c:pt>
                <c:pt idx="193">
                  <c:v>-0.0680883239733139</c:v>
                </c:pt>
                <c:pt idx="194">
                  <c:v>-0.0693165506271605</c:v>
                </c:pt>
                <c:pt idx="195">
                  <c:v>-0.0713472036675911</c:v>
                </c:pt>
                <c:pt idx="196">
                  <c:v>-0.0714628550656826</c:v>
                </c:pt>
                <c:pt idx="197">
                  <c:v>-0.0692079261193958</c:v>
                </c:pt>
                <c:pt idx="198">
                  <c:v>-0.0685775312721115</c:v>
                </c:pt>
                <c:pt idx="199">
                  <c:v>-0.0725335364273074</c:v>
                </c:pt>
                <c:pt idx="200">
                  <c:v>-0.0746184498045856</c:v>
                </c:pt>
                <c:pt idx="201">
                  <c:v>-0.0730865090034394</c:v>
                </c:pt>
                <c:pt idx="202">
                  <c:v>-0.0738091667929717</c:v>
                </c:pt>
                <c:pt idx="203">
                  <c:v>-0.0729311960470444</c:v>
                </c:pt>
                <c:pt idx="204">
                  <c:v>-0.0706416383757267</c:v>
                </c:pt>
                <c:pt idx="205">
                  <c:v>-0.0718464434858728</c:v>
                </c:pt>
                <c:pt idx="206">
                  <c:v>-0.0719838199928482</c:v>
                </c:pt>
                <c:pt idx="207">
                  <c:v>-0.0681499879082841</c:v>
                </c:pt>
                <c:pt idx="208">
                  <c:v>-0.0686572372885195</c:v>
                </c:pt>
                <c:pt idx="209">
                  <c:v>-0.0701274570385562</c:v>
                </c:pt>
                <c:pt idx="210">
                  <c:v>-0.0654083534944281</c:v>
                </c:pt>
                <c:pt idx="211">
                  <c:v>-0.0643772999565466</c:v>
                </c:pt>
                <c:pt idx="212">
                  <c:v>-0.0655100244375823</c:v>
                </c:pt>
                <c:pt idx="213">
                  <c:v>-0.0713723864322588</c:v>
                </c:pt>
                <c:pt idx="214">
                  <c:v>-0.0734008231810481</c:v>
                </c:pt>
                <c:pt idx="215">
                  <c:v>-0.0729743743360922</c:v>
                </c:pt>
                <c:pt idx="216">
                  <c:v>-0.074091073982558</c:v>
                </c:pt>
                <c:pt idx="217">
                  <c:v>-0.0711373341874859</c:v>
                </c:pt>
                <c:pt idx="218">
                  <c:v>-0.067791187619445</c:v>
                </c:pt>
                <c:pt idx="219">
                  <c:v>-0.0681861133160679</c:v>
                </c:pt>
                <c:pt idx="220">
                  <c:v>-0.0657276940869535</c:v>
                </c:pt>
                <c:pt idx="221">
                  <c:v>-0.062302878222154</c:v>
                </c:pt>
                <c:pt idx="222">
                  <c:v>-0.0590064024940426</c:v>
                </c:pt>
                <c:pt idx="223">
                  <c:v>-0.0572906963818172</c:v>
                </c:pt>
                <c:pt idx="224">
                  <c:v>-0.0577207085482541</c:v>
                </c:pt>
                <c:pt idx="225">
                  <c:v>-0.0601204631474124</c:v>
                </c:pt>
                <c:pt idx="226">
                  <c:v>-0.0589009378085228</c:v>
                </c:pt>
                <c:pt idx="227">
                  <c:v>-0.0575638108656013</c:v>
                </c:pt>
                <c:pt idx="228">
                  <c:v>-0.0593706328273979</c:v>
                </c:pt>
                <c:pt idx="229">
                  <c:v>-0.0632985357702784</c:v>
                </c:pt>
                <c:pt idx="230">
                  <c:v>-0.0634474644233931</c:v>
                </c:pt>
                <c:pt idx="231">
                  <c:v>-0.0601204631474124</c:v>
                </c:pt>
                <c:pt idx="232">
                  <c:v>-0.0603897287406525</c:v>
                </c:pt>
                <c:pt idx="233">
                  <c:v>-0.055365246664945</c:v>
                </c:pt>
                <c:pt idx="234">
                  <c:v>-0.0555148025443883</c:v>
                </c:pt>
                <c:pt idx="235">
                  <c:v>-0.0565030786748508</c:v>
                </c:pt>
                <c:pt idx="236">
                  <c:v>-0.0565905035255261</c:v>
                </c:pt>
                <c:pt idx="237">
                  <c:v>-0.0553796697602444</c:v>
                </c:pt>
                <c:pt idx="238">
                  <c:v>-0.054894240756552</c:v>
                </c:pt>
                <c:pt idx="239">
                  <c:v>-0.0525644542444792</c:v>
                </c:pt>
                <c:pt idx="240">
                  <c:v>-0.0511097068696689</c:v>
                </c:pt>
                <c:pt idx="241">
                  <c:v>-0.0511756989076928</c:v>
                </c:pt>
                <c:pt idx="242">
                  <c:v>-0.055062336230653</c:v>
                </c:pt>
                <c:pt idx="243">
                  <c:v>-0.058121505714233</c:v>
                </c:pt>
                <c:pt idx="244">
                  <c:v>-0.0586677679631453</c:v>
                </c:pt>
                <c:pt idx="245">
                  <c:v>-0.0607171114479934</c:v>
                </c:pt>
                <c:pt idx="246">
                  <c:v>-0.0602987268975443</c:v>
                </c:pt>
                <c:pt idx="247">
                  <c:v>-0.0460273841546734</c:v>
                </c:pt>
                <c:pt idx="248">
                  <c:v>-0.0467532311454897</c:v>
                </c:pt>
                <c:pt idx="249">
                  <c:v>-0.0532733596788888</c:v>
                </c:pt>
                <c:pt idx="250">
                  <c:v>-0.054551417640937</c:v>
                </c:pt>
                <c:pt idx="251">
                  <c:v>-0.0524331928131647</c:v>
                </c:pt>
                <c:pt idx="252">
                  <c:v>-0.0541680596026301</c:v>
                </c:pt>
                <c:pt idx="253">
                  <c:v>-0.0526778090577689</c:v>
                </c:pt>
                <c:pt idx="254">
                  <c:v>-0.0564629684288014</c:v>
                </c:pt>
                <c:pt idx="255">
                  <c:v>-0.0561458168081139</c:v>
                </c:pt>
                <c:pt idx="256">
                  <c:v>-0.0568859633074874</c:v>
                </c:pt>
                <c:pt idx="257">
                  <c:v>-0.0561784119195883</c:v>
                </c:pt>
                <c:pt idx="258">
                  <c:v>-0.0493537877369654</c:v>
                </c:pt>
                <c:pt idx="259">
                  <c:v>-0.0446849056896115</c:v>
                </c:pt>
                <c:pt idx="260">
                  <c:v>-0.0395887735849447</c:v>
                </c:pt>
                <c:pt idx="261">
                  <c:v>-0.0391400752261943</c:v>
                </c:pt>
                <c:pt idx="262">
                  <c:v>-0.0433414754612205</c:v>
                </c:pt>
                <c:pt idx="263">
                  <c:v>-0.0493059762864809</c:v>
                </c:pt>
                <c:pt idx="264">
                  <c:v>-0.0538903744999031</c:v>
                </c:pt>
                <c:pt idx="265">
                  <c:v>-0.0551426153604173</c:v>
                </c:pt>
                <c:pt idx="266">
                  <c:v>-0.0527035562954814</c:v>
                </c:pt>
                <c:pt idx="267">
                  <c:v>-0.0514204778362295</c:v>
                </c:pt>
                <c:pt idx="268">
                  <c:v>-0.0541934728117601</c:v>
                </c:pt>
                <c:pt idx="269">
                  <c:v>-0.0544820926911282</c:v>
                </c:pt>
                <c:pt idx="270">
                  <c:v>-0.0508391154430465</c:v>
                </c:pt>
                <c:pt idx="271">
                  <c:v>-0.0517971681131035</c:v>
                </c:pt>
                <c:pt idx="272">
                  <c:v>-0.0535508215759326</c:v>
                </c:pt>
                <c:pt idx="273">
                  <c:v>-0.0536788671798227</c:v>
                </c:pt>
                <c:pt idx="274">
                  <c:v>-0.0522322007169347</c:v>
                </c:pt>
                <c:pt idx="275">
                  <c:v>-0.0525317967493715</c:v>
                </c:pt>
                <c:pt idx="276">
                  <c:v>-0.0513582648848549</c:v>
                </c:pt>
                <c:pt idx="277">
                  <c:v>-0.0500198769047544</c:v>
                </c:pt>
                <c:pt idx="278">
                  <c:v>-0.0431909544876223</c:v>
                </c:pt>
                <c:pt idx="279">
                  <c:v>-0.0458881056626352</c:v>
                </c:pt>
                <c:pt idx="280">
                  <c:v>-0.0456898839977393</c:v>
                </c:pt>
                <c:pt idx="281">
                  <c:v>-0.0435765419616207</c:v>
                </c:pt>
                <c:pt idx="282">
                  <c:v>-0.0450333038928203</c:v>
                </c:pt>
                <c:pt idx="283">
                  <c:v>-0.0483614525857989</c:v>
                </c:pt>
                <c:pt idx="284">
                  <c:v>-0.0503270543307006</c:v>
                </c:pt>
                <c:pt idx="285">
                  <c:v>-0.0554379881100142</c:v>
                </c:pt>
                <c:pt idx="286">
                  <c:v>-0.0578224815116064</c:v>
                </c:pt>
                <c:pt idx="287">
                  <c:v>-0.0601751950374631</c:v>
                </c:pt>
                <c:pt idx="288">
                  <c:v>-0.060979101769608</c:v>
                </c:pt>
                <c:pt idx="289">
                  <c:v>-0.062026386952013</c:v>
                </c:pt>
                <c:pt idx="290">
                  <c:v>-0.063716255549795</c:v>
                </c:pt>
                <c:pt idx="291">
                  <c:v>-0.0632951012181344</c:v>
                </c:pt>
                <c:pt idx="292">
                  <c:v>-0.0599240407810768</c:v>
                </c:pt>
                <c:pt idx="293">
                  <c:v>-0.0535985258537943</c:v>
                </c:pt>
                <c:pt idx="294">
                  <c:v>-0.0569188589392637</c:v>
                </c:pt>
                <c:pt idx="295">
                  <c:v>-0.0581797394738936</c:v>
                </c:pt>
                <c:pt idx="296">
                  <c:v>-0.0593743874133103</c:v>
                </c:pt>
                <c:pt idx="297">
                  <c:v>-0.0580447972145865</c:v>
                </c:pt>
                <c:pt idx="298">
                  <c:v>-0.0572831789109087</c:v>
                </c:pt>
                <c:pt idx="299">
                  <c:v>-0.052498824667726</c:v>
                </c:pt>
                <c:pt idx="300">
                  <c:v>-0.0589043803690248</c:v>
                </c:pt>
                <c:pt idx="301">
                  <c:v>-0.0600185012222947</c:v>
                </c:pt>
                <c:pt idx="302">
                  <c:v>-0.0594144358650221</c:v>
                </c:pt>
                <c:pt idx="303">
                  <c:v>-0.0552630276608066</c:v>
                </c:pt>
                <c:pt idx="304">
                  <c:v>-0.0532551537417181</c:v>
                </c:pt>
                <c:pt idx="305">
                  <c:v>-0.0469768518953346</c:v>
                </c:pt>
                <c:pt idx="306">
                  <c:v>-0.0477719089941462</c:v>
                </c:pt>
                <c:pt idx="307">
                  <c:v>-0.0431653931351534</c:v>
                </c:pt>
                <c:pt idx="308">
                  <c:v>-0.044927057112174</c:v>
                </c:pt>
                <c:pt idx="309">
                  <c:v>-0.044662833057544</c:v>
                </c:pt>
                <c:pt idx="310">
                  <c:v>-0.0467532311454897</c:v>
                </c:pt>
                <c:pt idx="311">
                  <c:v>-0.0477829272421797</c:v>
                </c:pt>
                <c:pt idx="312">
                  <c:v>-0.0478304623772367</c:v>
                </c:pt>
                <c:pt idx="313">
                  <c:v>-0.0465295839886433</c:v>
                </c:pt>
                <c:pt idx="314">
                  <c:v>-0.0505062443317294</c:v>
                </c:pt>
                <c:pt idx="315">
                  <c:v>-0.0527983784649226</c:v>
                </c:pt>
                <c:pt idx="316">
                  <c:v>-0.0532586066053429</c:v>
                </c:pt>
                <c:pt idx="317">
                  <c:v>-0.0529117192563522</c:v>
                </c:pt>
                <c:pt idx="318">
                  <c:v>-0.0518336078965578</c:v>
                </c:pt>
                <c:pt idx="319">
                  <c:v>-0.0530577022314471</c:v>
                </c:pt>
                <c:pt idx="320">
                  <c:v>-0.0543650814650296</c:v>
                </c:pt>
                <c:pt idx="321">
                  <c:v>-0.0545184807646524</c:v>
                </c:pt>
                <c:pt idx="322">
                  <c:v>-0.0554198030112709</c:v>
                </c:pt>
                <c:pt idx="323">
                  <c:v>-0.0552921888606788</c:v>
                </c:pt>
                <c:pt idx="324">
                  <c:v>-0.05532856133948</c:v>
                </c:pt>
                <c:pt idx="325">
                  <c:v>-0.0525352509341794</c:v>
                </c:pt>
                <c:pt idx="326">
                  <c:v>-0.0542703378461526</c:v>
                </c:pt>
                <c:pt idx="327">
                  <c:v>-0.0556643465873692</c:v>
                </c:pt>
                <c:pt idx="328">
                  <c:v>-0.0522174395178529</c:v>
                </c:pt>
                <c:pt idx="329">
                  <c:v>-0.053795607083845</c:v>
                </c:pt>
                <c:pt idx="330">
                  <c:v>-0.0530834442967585</c:v>
                </c:pt>
                <c:pt idx="331">
                  <c:v>-0.0505392511651967</c:v>
                </c:pt>
                <c:pt idx="332">
                  <c:v>-0.0442188032266593</c:v>
                </c:pt>
                <c:pt idx="333">
                  <c:v>-0.0413392317521093</c:v>
                </c:pt>
                <c:pt idx="334">
                  <c:v>-0.0388051423992994</c:v>
                </c:pt>
                <c:pt idx="335">
                  <c:v>-0.038665332364467</c:v>
                </c:pt>
                <c:pt idx="336">
                  <c:v>-0.039272577183123</c:v>
                </c:pt>
                <c:pt idx="337">
                  <c:v>-0.0389228025921184</c:v>
                </c:pt>
                <c:pt idx="338">
                  <c:v>-0.037730048385638</c:v>
                </c:pt>
                <c:pt idx="339">
                  <c:v>-0.0369158876743199</c:v>
                </c:pt>
                <c:pt idx="340">
                  <c:v>-0.0370045379696515</c:v>
                </c:pt>
                <c:pt idx="341">
                  <c:v>-0.0380983951889733</c:v>
                </c:pt>
                <c:pt idx="342">
                  <c:v>-0.0364994925243134</c:v>
                </c:pt>
                <c:pt idx="343">
                  <c:v>-0.0374059453587368</c:v>
                </c:pt>
                <c:pt idx="344">
                  <c:v>-0.039493287824802</c:v>
                </c:pt>
                <c:pt idx="345">
                  <c:v>-0.0458439881676145</c:v>
                </c:pt>
                <c:pt idx="346">
                  <c:v>-0.05344850439407</c:v>
                </c:pt>
                <c:pt idx="347">
                  <c:v>-0.0571303171789967</c:v>
                </c:pt>
                <c:pt idx="348">
                  <c:v>-0.0558066689184544</c:v>
                </c:pt>
                <c:pt idx="349">
                  <c:v>-0.0625246667792858</c:v>
                </c:pt>
                <c:pt idx="350">
                  <c:v>-0.0604225633798685</c:v>
                </c:pt>
                <c:pt idx="351">
                  <c:v>-0.0602696429089202</c:v>
                </c:pt>
                <c:pt idx="352">
                  <c:v>-0.0564375857237183</c:v>
                </c:pt>
                <c:pt idx="353">
                  <c:v>-0.0538467569746754</c:v>
                </c:pt>
                <c:pt idx="354">
                  <c:v>-0.0547556134632749</c:v>
                </c:pt>
                <c:pt idx="355">
                  <c:v>-0.0523088314732685</c:v>
                </c:pt>
                <c:pt idx="356">
                  <c:v>-0.0507734259717547</c:v>
                </c:pt>
                <c:pt idx="357">
                  <c:v>-0.0541824918373912</c:v>
                </c:pt>
                <c:pt idx="358">
                  <c:v>-0.0543942565237154</c:v>
                </c:pt>
                <c:pt idx="359">
                  <c:v>-0.0519834434204416</c:v>
                </c:pt>
                <c:pt idx="360">
                  <c:v>-0.0520566292039675</c:v>
                </c:pt>
                <c:pt idx="361">
                  <c:v>-0.0519397818832519</c:v>
                </c:pt>
                <c:pt idx="362">
                  <c:v>-0.049013419396644</c:v>
                </c:pt>
                <c:pt idx="363">
                  <c:v>-0.0494267607801628</c:v>
                </c:pt>
                <c:pt idx="364">
                  <c:v>-0.0514826887415052</c:v>
                </c:pt>
                <c:pt idx="365">
                  <c:v>-0.0482808851143326</c:v>
                </c:pt>
                <c:pt idx="366">
                  <c:v>-0.0430293756977433</c:v>
                </c:pt>
                <c:pt idx="367">
                  <c:v>-0.0368386318991196</c:v>
                </c:pt>
                <c:pt idx="368">
                  <c:v>-0.0330400440085055</c:v>
                </c:pt>
                <c:pt idx="369">
                  <c:v>-0.0341691619395128</c:v>
                </c:pt>
                <c:pt idx="370">
                  <c:v>-0.0348665961824408</c:v>
                </c:pt>
                <c:pt idx="371">
                  <c:v>-0.0390847315743192</c:v>
                </c:pt>
                <c:pt idx="372">
                  <c:v>-0.0468376432069601</c:v>
                </c:pt>
                <c:pt idx="373">
                  <c:v>-0.049774602216103</c:v>
                </c:pt>
                <c:pt idx="374">
                  <c:v>-0.0489291042861284</c:v>
                </c:pt>
                <c:pt idx="375">
                  <c:v>-0.0482553923487194</c:v>
                </c:pt>
                <c:pt idx="376">
                  <c:v>-0.0477426316235454</c:v>
                </c:pt>
                <c:pt idx="377">
                  <c:v>-0.0477460945619543</c:v>
                </c:pt>
                <c:pt idx="378">
                  <c:v>-0.0510257993827037</c:v>
                </c:pt>
                <c:pt idx="379">
                  <c:v>-0.0542082185912753</c:v>
                </c:pt>
                <c:pt idx="380">
                  <c:v>-0.0521882308482051</c:v>
                </c:pt>
                <c:pt idx="381">
                  <c:v>-0.055080524769799</c:v>
                </c:pt>
                <c:pt idx="382">
                  <c:v>-0.0523929961028506</c:v>
                </c:pt>
                <c:pt idx="383">
                  <c:v>-0.0511499308620418</c:v>
                </c:pt>
                <c:pt idx="384">
                  <c:v>-0.0494085177831422</c:v>
                </c:pt>
                <c:pt idx="385">
                  <c:v>-0.0449636293767353</c:v>
                </c:pt>
                <c:pt idx="386">
                  <c:v>-0.0445858921585271</c:v>
                </c:pt>
                <c:pt idx="387">
                  <c:v>-0.0426913411507219</c:v>
                </c:pt>
                <c:pt idx="388">
                  <c:v>-0.0450774402697491</c:v>
                </c:pt>
                <c:pt idx="389">
                  <c:v>-0.0477901677702608</c:v>
                </c:pt>
                <c:pt idx="390">
                  <c:v>-0.0478559608651818</c:v>
                </c:pt>
                <c:pt idx="391">
                  <c:v>-0.0469951183393222</c:v>
                </c:pt>
                <c:pt idx="392">
                  <c:v>-0.0479148264332672</c:v>
                </c:pt>
                <c:pt idx="393">
                  <c:v>-0.0453747035113143</c:v>
                </c:pt>
                <c:pt idx="394">
                  <c:v>-0.0451729604794409</c:v>
                </c:pt>
                <c:pt idx="395">
                  <c:v>-0.0452426272983719</c:v>
                </c:pt>
                <c:pt idx="396">
                  <c:v>-0.0447435545770456</c:v>
                </c:pt>
                <c:pt idx="397">
                  <c:v>-0.0451729604794409</c:v>
                </c:pt>
                <c:pt idx="398">
                  <c:v>-0.0446407601683676</c:v>
                </c:pt>
                <c:pt idx="399">
                  <c:v>-0.0400376819600363</c:v>
                </c:pt>
                <c:pt idx="400">
                  <c:v>-0.0436352251581096</c:v>
                </c:pt>
                <c:pt idx="401">
                  <c:v>-0.0426474648342809</c:v>
                </c:pt>
                <c:pt idx="402">
                  <c:v>-0.0428456893315543</c:v>
                </c:pt>
                <c:pt idx="403">
                  <c:v>-0.0402548269786131</c:v>
                </c:pt>
                <c:pt idx="404">
                  <c:v>-0.0433231737588886</c:v>
                </c:pt>
                <c:pt idx="405">
                  <c:v>-0.0414936900260319</c:v>
                </c:pt>
                <c:pt idx="406">
                  <c:v>-0.041552437723694</c:v>
                </c:pt>
                <c:pt idx="407">
                  <c:v>-0.0419532000724176</c:v>
                </c:pt>
                <c:pt idx="408">
                  <c:v>-0.0402327027135758</c:v>
                </c:pt>
                <c:pt idx="409">
                  <c:v>-0.0386871585912991</c:v>
                </c:pt>
                <c:pt idx="410">
                  <c:v>-0.0387792055691336</c:v>
                </c:pt>
                <c:pt idx="411">
                  <c:v>-0.0401663283703737</c:v>
                </c:pt>
                <c:pt idx="412">
                  <c:v>-0.0410561835385303</c:v>
                </c:pt>
                <c:pt idx="413">
                  <c:v>-0.0430514673606623</c:v>
                </c:pt>
                <c:pt idx="414">
                  <c:v>-0.0430953343281777</c:v>
                </c:pt>
                <c:pt idx="415">
                  <c:v>-0.0431799095010668</c:v>
                </c:pt>
                <c:pt idx="416">
                  <c:v>-0.0432240890611775</c:v>
                </c:pt>
                <c:pt idx="417">
                  <c:v>-0.0426840811109139</c:v>
                </c:pt>
                <c:pt idx="418">
                  <c:v>-0.0459467173167454</c:v>
                </c:pt>
                <c:pt idx="419">
                  <c:v>-0.0467604756117876</c:v>
                </c:pt>
                <c:pt idx="420">
                  <c:v>-0.0513548085497826</c:v>
                </c:pt>
                <c:pt idx="421">
                  <c:v>-0.0574034548548652</c:v>
                </c:pt>
                <c:pt idx="422">
                  <c:v>-0.0559342483270915</c:v>
                </c:pt>
                <c:pt idx="423">
                  <c:v>-0.0537372380329768</c:v>
                </c:pt>
                <c:pt idx="424">
                  <c:v>-0.0539123397790573</c:v>
                </c:pt>
                <c:pt idx="425">
                  <c:v>-0.0525025929347254</c:v>
                </c:pt>
                <c:pt idx="426">
                  <c:v>-0.0539233223229218</c:v>
                </c:pt>
                <c:pt idx="427">
                  <c:v>-0.0510330275149622</c:v>
                </c:pt>
                <c:pt idx="428">
                  <c:v>-0.0464379125232912</c:v>
                </c:pt>
                <c:pt idx="429">
                  <c:v>-0.0449122388385157</c:v>
                </c:pt>
                <c:pt idx="430">
                  <c:v>-0.0430918628785255</c:v>
                </c:pt>
                <c:pt idx="431">
                  <c:v>-0.0404495093861819</c:v>
                </c:pt>
                <c:pt idx="432">
                  <c:v>-0.0412255120997242</c:v>
                </c:pt>
                <c:pt idx="433">
                  <c:v>-0.0449711959640302</c:v>
                </c:pt>
                <c:pt idx="434">
                  <c:v>-0.0478635159067742</c:v>
                </c:pt>
                <c:pt idx="435">
                  <c:v>-0.0493720312615462</c:v>
                </c:pt>
                <c:pt idx="436">
                  <c:v>-0.0480539559555013</c:v>
                </c:pt>
                <c:pt idx="437">
                  <c:v>-0.0441380593513259</c:v>
                </c:pt>
                <c:pt idx="438">
                  <c:v>-0.0431947413253413</c:v>
                </c:pt>
                <c:pt idx="439">
                  <c:v>-0.0414494701284713</c:v>
                </c:pt>
                <c:pt idx="440">
                  <c:v>-0.0393130532631063</c:v>
                </c:pt>
                <c:pt idx="441">
                  <c:v>-0.0397471681728771</c:v>
                </c:pt>
                <c:pt idx="442">
                  <c:v>-0.0409642469618561</c:v>
                </c:pt>
                <c:pt idx="443">
                  <c:v>-0.0433048718798563</c:v>
                </c:pt>
                <c:pt idx="444">
                  <c:v>-0.0407768847490479</c:v>
                </c:pt>
                <c:pt idx="445">
                  <c:v>-0.0400120780709723</c:v>
                </c:pt>
                <c:pt idx="446">
                  <c:v>-0.0287931921805931</c:v>
                </c:pt>
                <c:pt idx="447">
                  <c:v>-0.0336084928402838</c:v>
                </c:pt>
                <c:pt idx="448">
                  <c:v>-0.0325082381908772</c:v>
                </c:pt>
                <c:pt idx="449">
                  <c:v>-0.0292557843983299</c:v>
                </c:pt>
                <c:pt idx="450">
                  <c:v>-0.0322276792383138</c:v>
                </c:pt>
                <c:pt idx="451">
                  <c:v>-0.0320613555158147</c:v>
                </c:pt>
                <c:pt idx="452">
                  <c:v>-0.0321943521771733</c:v>
                </c:pt>
                <c:pt idx="453">
                  <c:v>-0.0349477355408578</c:v>
                </c:pt>
                <c:pt idx="454">
                  <c:v>-0.0356074980566889</c:v>
                </c:pt>
                <c:pt idx="455">
                  <c:v>-0.0363044045295133</c:v>
                </c:pt>
                <c:pt idx="456">
                  <c:v>-0.0352830325437514</c:v>
                </c:pt>
                <c:pt idx="457">
                  <c:v>-0.037188474128945</c:v>
                </c:pt>
                <c:pt idx="458">
                  <c:v>-0.0399346321057989</c:v>
                </c:pt>
                <c:pt idx="459">
                  <c:v>-0.0421846499055354</c:v>
                </c:pt>
                <c:pt idx="460">
                  <c:v>-0.0394306819701398</c:v>
                </c:pt>
                <c:pt idx="461">
                  <c:v>-0.0343685908646112</c:v>
                </c:pt>
                <c:pt idx="462">
                  <c:v>-0.0313593980227793</c:v>
                </c:pt>
                <c:pt idx="463">
                  <c:v>-0.0260235545823453</c:v>
                </c:pt>
                <c:pt idx="464">
                  <c:v>-0.024867286697098</c:v>
                </c:pt>
                <c:pt idx="465">
                  <c:v>-0.025497428247188</c:v>
                </c:pt>
                <c:pt idx="466">
                  <c:v>-0.0281456921728145</c:v>
                </c:pt>
                <c:pt idx="467">
                  <c:v>-0.0304687995747908</c:v>
                </c:pt>
                <c:pt idx="468">
                  <c:v>-0.0317140602268835</c:v>
                </c:pt>
                <c:pt idx="469">
                  <c:v>-0.0306349449789653</c:v>
                </c:pt>
                <c:pt idx="470">
                  <c:v>-0.0320575464051753</c:v>
                </c:pt>
                <c:pt idx="471">
                  <c:v>-0.0351318709940718</c:v>
                </c:pt>
                <c:pt idx="472">
                  <c:v>-0.0344053672040023</c:v>
                </c:pt>
                <c:pt idx="473">
                  <c:v>-0.0351762383144472</c:v>
                </c:pt>
                <c:pt idx="474">
                  <c:v>-0.0404495093861819</c:v>
                </c:pt>
                <c:pt idx="475">
                  <c:v>-0.0403208821776468</c:v>
                </c:pt>
                <c:pt idx="476">
                  <c:v>-0.0385144398438322</c:v>
                </c:pt>
                <c:pt idx="477">
                  <c:v>-0.0360389766688725</c:v>
                </c:pt>
                <c:pt idx="478">
                  <c:v>-0.0355045242832084</c:v>
                </c:pt>
                <c:pt idx="479">
                  <c:v>-0.0335973919518042</c:v>
                </c:pt>
                <c:pt idx="480">
                  <c:v>-0.032896001516157</c:v>
                </c:pt>
                <c:pt idx="481">
                  <c:v>-0.032666907050372</c:v>
                </c:pt>
                <c:pt idx="482">
                  <c:v>-0.032212761483172</c:v>
                </c:pt>
                <c:pt idx="483">
                  <c:v>-0.034106380299213</c:v>
                </c:pt>
                <c:pt idx="484">
                  <c:v>-0.0349290357616434</c:v>
                </c:pt>
                <c:pt idx="485">
                  <c:v>-0.0376012367179919</c:v>
                </c:pt>
                <c:pt idx="486">
                  <c:v>-0.0387978674705081</c:v>
                </c:pt>
                <c:pt idx="487">
                  <c:v>-0.0393608012787467</c:v>
                </c:pt>
                <c:pt idx="488">
                  <c:v>-0.0378294204566938</c:v>
                </c:pt>
                <c:pt idx="489">
                  <c:v>-0.0351984215860654</c:v>
                </c:pt>
                <c:pt idx="490">
                  <c:v>-0.0367243255808587</c:v>
                </c:pt>
                <c:pt idx="491">
                  <c:v>-0.0366470620114319</c:v>
                </c:pt>
                <c:pt idx="492">
                  <c:v>-0.0387719305409204</c:v>
                </c:pt>
                <c:pt idx="493">
                  <c:v>-0.0380430211536895</c:v>
                </c:pt>
                <c:pt idx="494">
                  <c:v>-0.0345565865666515</c:v>
                </c:pt>
                <c:pt idx="495">
                  <c:v>-0.0345787770747221</c:v>
                </c:pt>
                <c:pt idx="496">
                  <c:v>-0.0361678943560864</c:v>
                </c:pt>
                <c:pt idx="497">
                  <c:v>-0.0356223891865359</c:v>
                </c:pt>
                <c:pt idx="498">
                  <c:v>-0.0374021469483794</c:v>
                </c:pt>
                <c:pt idx="499">
                  <c:v>-0.0386542609940359</c:v>
                </c:pt>
                <c:pt idx="500">
                  <c:v>-0.0405342026387241</c:v>
                </c:pt>
                <c:pt idx="501">
                  <c:v>-0.0435323706153077</c:v>
                </c:pt>
                <c:pt idx="502">
                  <c:v>-0.0409424469137964</c:v>
                </c:pt>
                <c:pt idx="503">
                  <c:v>-0.0415379088925736</c:v>
                </c:pt>
                <c:pt idx="504">
                  <c:v>-0.0420634027658413</c:v>
                </c:pt>
                <c:pt idx="505">
                  <c:v>-0.0428639956441681</c:v>
                </c:pt>
                <c:pt idx="506">
                  <c:v>-0.0428384298827775</c:v>
                </c:pt>
                <c:pt idx="507">
                  <c:v>-0.0425372960823003</c:v>
                </c:pt>
                <c:pt idx="508">
                  <c:v>-0.0420008816799706</c:v>
                </c:pt>
                <c:pt idx="509">
                  <c:v>-0.0396403086046315</c:v>
                </c:pt>
                <c:pt idx="510">
                  <c:v>-0.0418868859097721</c:v>
                </c:pt>
                <c:pt idx="511">
                  <c:v>-0.043099121356911</c:v>
                </c:pt>
                <c:pt idx="512">
                  <c:v>-0.0406555475747692</c:v>
                </c:pt>
                <c:pt idx="513">
                  <c:v>-0.0402178477051316</c:v>
                </c:pt>
                <c:pt idx="514">
                  <c:v>-0.0369785765260091</c:v>
                </c:pt>
                <c:pt idx="515">
                  <c:v>-0.0347372731670723</c:v>
                </c:pt>
                <c:pt idx="516">
                  <c:v>-0.0336084928402838</c:v>
                </c:pt>
                <c:pt idx="517">
                  <c:v>-0.0340879893249042</c:v>
                </c:pt>
                <c:pt idx="518">
                  <c:v>-0.0303502969492455</c:v>
                </c:pt>
                <c:pt idx="519">
                  <c:v>-0.0276236518768682</c:v>
                </c:pt>
                <c:pt idx="520">
                  <c:v>-0.0268239304797637</c:v>
                </c:pt>
                <c:pt idx="521">
                  <c:v>-0.0273757837195081</c:v>
                </c:pt>
                <c:pt idx="522">
                  <c:v>-0.0198368485015452</c:v>
                </c:pt>
                <c:pt idx="523">
                  <c:v>-0.0233723358955382</c:v>
                </c:pt>
                <c:pt idx="524">
                  <c:v>-0.02800509577362</c:v>
                </c:pt>
                <c:pt idx="525">
                  <c:v>-0.0323273395354118</c:v>
                </c:pt>
                <c:pt idx="526">
                  <c:v>-0.0325228362791186</c:v>
                </c:pt>
                <c:pt idx="527">
                  <c:v>-0.0324638085368889</c:v>
                </c:pt>
                <c:pt idx="528">
                  <c:v>-0.0329439111337146</c:v>
                </c:pt>
                <c:pt idx="529">
                  <c:v>-0.0331247511259414</c:v>
                </c:pt>
                <c:pt idx="530">
                  <c:v>-0.031706758091107</c:v>
                </c:pt>
                <c:pt idx="531">
                  <c:v>-0.030361416812446</c:v>
                </c:pt>
                <c:pt idx="532">
                  <c:v>-0.0299029068217989</c:v>
                </c:pt>
                <c:pt idx="533">
                  <c:v>-0.0296257772114656</c:v>
                </c:pt>
                <c:pt idx="534">
                  <c:v>-0.0288043211486362</c:v>
                </c:pt>
                <c:pt idx="535">
                  <c:v>-0.026423784585988</c:v>
                </c:pt>
                <c:pt idx="536">
                  <c:v>-0.0288227632952389</c:v>
                </c:pt>
                <c:pt idx="537">
                  <c:v>-0.0278422199918364</c:v>
                </c:pt>
                <c:pt idx="538">
                  <c:v>-0.025615914896806</c:v>
                </c:pt>
                <c:pt idx="539">
                  <c:v>-0.0276013800631532</c:v>
                </c:pt>
                <c:pt idx="540">
                  <c:v>-0.0256643266753325</c:v>
                </c:pt>
                <c:pt idx="541">
                  <c:v>-0.0237546321668658</c:v>
                </c:pt>
                <c:pt idx="542">
                  <c:v>-0.0282566987339834</c:v>
                </c:pt>
                <c:pt idx="543">
                  <c:v>-0.0299473963469716</c:v>
                </c:pt>
                <c:pt idx="544">
                  <c:v>-0.0295552171245519</c:v>
                </c:pt>
                <c:pt idx="545">
                  <c:v>-0.0306349449789653</c:v>
                </c:pt>
                <c:pt idx="546">
                  <c:v>-0.0316623097032549</c:v>
                </c:pt>
                <c:pt idx="547">
                  <c:v>-0.0269350141465878</c:v>
                </c:pt>
                <c:pt idx="548">
                  <c:v>-0.0281864059327912</c:v>
                </c:pt>
                <c:pt idx="549">
                  <c:v>-0.0284306702036838</c:v>
                </c:pt>
                <c:pt idx="550">
                  <c:v>-0.027479198620501</c:v>
                </c:pt>
                <c:pt idx="551">
                  <c:v>-0.0268054689557555</c:v>
                </c:pt>
                <c:pt idx="552">
                  <c:v>-0.0272831828406317</c:v>
                </c:pt>
                <c:pt idx="553">
                  <c:v>-0.0272570883086662</c:v>
                </c:pt>
                <c:pt idx="554">
                  <c:v>-0.02798282842285</c:v>
                </c:pt>
                <c:pt idx="555">
                  <c:v>-0.0273942397136953</c:v>
                </c:pt>
                <c:pt idx="556">
                  <c:v>-0.0298844751422629</c:v>
                </c:pt>
                <c:pt idx="557">
                  <c:v>-0.0314629141501612</c:v>
                </c:pt>
                <c:pt idx="558">
                  <c:v>-0.0315626145403516</c:v>
                </c:pt>
                <c:pt idx="559">
                  <c:v>-0.0354858299840921</c:v>
                </c:pt>
                <c:pt idx="560">
                  <c:v>-0.0391400752261943</c:v>
                </c:pt>
                <c:pt idx="561">
                  <c:v>-0.0398868985281227</c:v>
                </c:pt>
                <c:pt idx="562">
                  <c:v>-0.0383742920202388</c:v>
                </c:pt>
                <c:pt idx="563">
                  <c:v>-0.0348811761663064</c:v>
                </c:pt>
                <c:pt idx="564">
                  <c:v>-0.0356480523491198</c:v>
                </c:pt>
                <c:pt idx="565">
                  <c:v>-0.034243038687916</c:v>
                </c:pt>
                <c:pt idx="566">
                  <c:v>-0.032733544022272</c:v>
                </c:pt>
                <c:pt idx="567">
                  <c:v>-0.0317619996392819</c:v>
                </c:pt>
                <c:pt idx="568">
                  <c:v>-0.0356740319876976</c:v>
                </c:pt>
                <c:pt idx="569">
                  <c:v>-0.0359024474152978</c:v>
                </c:pt>
                <c:pt idx="570">
                  <c:v>-0.0356480523491198</c:v>
                </c:pt>
                <c:pt idx="571">
                  <c:v>-0.0378737247990397</c:v>
                </c:pt>
                <c:pt idx="572">
                  <c:v>-0.0391217329375331</c:v>
                </c:pt>
                <c:pt idx="573">
                  <c:v>-0.0357367618452558</c:v>
                </c:pt>
                <c:pt idx="574">
                  <c:v>-0.0271348847650237</c:v>
                </c:pt>
                <c:pt idx="575">
                  <c:v>-0.0228084763273402</c:v>
                </c:pt>
                <c:pt idx="576">
                  <c:v>-0.02155705633113</c:v>
                </c:pt>
                <c:pt idx="577">
                  <c:v>-0.0184271463955006</c:v>
                </c:pt>
                <c:pt idx="578">
                  <c:v>-0.019557930961505</c:v>
                </c:pt>
                <c:pt idx="579">
                  <c:v>-0.0188142710546648</c:v>
                </c:pt>
                <c:pt idx="580">
                  <c:v>-0.0193757978427138</c:v>
                </c:pt>
                <c:pt idx="581">
                  <c:v>-0.0188513490634419</c:v>
                </c:pt>
                <c:pt idx="582">
                  <c:v>-0.0186541241360958</c:v>
                </c:pt>
                <c:pt idx="583">
                  <c:v>-0.0205912869681115</c:v>
                </c:pt>
                <c:pt idx="584">
                  <c:v>-0.0226486645151436</c:v>
                </c:pt>
                <c:pt idx="585">
                  <c:v>-0.0228046486561388</c:v>
                </c:pt>
                <c:pt idx="586">
                  <c:v>-0.0228974675157088</c:v>
                </c:pt>
                <c:pt idx="587">
                  <c:v>-0.0226563204764139</c:v>
                </c:pt>
                <c:pt idx="588">
                  <c:v>-0.0230977622285424</c:v>
                </c:pt>
                <c:pt idx="589">
                  <c:v>-0.0216352542575429</c:v>
                </c:pt>
                <c:pt idx="590">
                  <c:v>-0.0249377021402277</c:v>
                </c:pt>
                <c:pt idx="591">
                  <c:v>-0.0264868203070372</c:v>
                </c:pt>
                <c:pt idx="592">
                  <c:v>-0.0252712639102994</c:v>
                </c:pt>
                <c:pt idx="593">
                  <c:v>-0.0211372861151471</c:v>
                </c:pt>
                <c:pt idx="594">
                  <c:v>-0.0225114899973891</c:v>
                </c:pt>
                <c:pt idx="595">
                  <c:v>-0.0217578110851431</c:v>
                </c:pt>
                <c:pt idx="596">
                  <c:v>-0.0218691905346007</c:v>
                </c:pt>
                <c:pt idx="597">
                  <c:v>-0.0233056892453476</c:v>
                </c:pt>
                <c:pt idx="598">
                  <c:v>-0.0232090634074278</c:v>
                </c:pt>
                <c:pt idx="599">
                  <c:v>-0.0262126952348671</c:v>
                </c:pt>
                <c:pt idx="600">
                  <c:v>-0.0272274928578113</c:v>
                </c:pt>
                <c:pt idx="601">
                  <c:v>-0.025675473950026</c:v>
                </c:pt>
                <c:pt idx="602">
                  <c:v>-0.0246152354294136</c:v>
                </c:pt>
                <c:pt idx="603">
                  <c:v>-0.0245298299639129</c:v>
                </c:pt>
                <c:pt idx="604">
                  <c:v>-0.0198886019093671</c:v>
                </c:pt>
                <c:pt idx="605">
                  <c:v>-0.0172848148079829</c:v>
                </c:pt>
                <c:pt idx="606">
                  <c:v>-0.0168231470215745</c:v>
                </c:pt>
                <c:pt idx="607">
                  <c:v>-0.0164061743337713</c:v>
                </c:pt>
                <c:pt idx="608">
                  <c:v>-0.0180776757649208</c:v>
                </c:pt>
                <c:pt idx="609">
                  <c:v>-0.024837654080847</c:v>
                </c:pt>
                <c:pt idx="610">
                  <c:v>-0.0226748222558548</c:v>
                </c:pt>
                <c:pt idx="611">
                  <c:v>-0.0231424110467189</c:v>
                </c:pt>
                <c:pt idx="612">
                  <c:v>-0.0186506077854709</c:v>
                </c:pt>
                <c:pt idx="613">
                  <c:v>-0.0178020188289758</c:v>
                </c:pt>
                <c:pt idx="614">
                  <c:v>-0.0166481127870646</c:v>
                </c:pt>
                <c:pt idx="615">
                  <c:v>-0.0179734296798868</c:v>
                </c:pt>
                <c:pt idx="616">
                  <c:v>-0.0163949727367969</c:v>
                </c:pt>
                <c:pt idx="617">
                  <c:v>-0.0181221225173283</c:v>
                </c:pt>
                <c:pt idx="618">
                  <c:v>-0.0187324411749787</c:v>
                </c:pt>
                <c:pt idx="619">
                  <c:v>-0.0209776534147061</c:v>
                </c:pt>
                <c:pt idx="620">
                  <c:v>-0.0210852473230378</c:v>
                </c:pt>
                <c:pt idx="621">
                  <c:v>-0.0201415983568163</c:v>
                </c:pt>
                <c:pt idx="622">
                  <c:v>-0.0228454767526292</c:v>
                </c:pt>
                <c:pt idx="623">
                  <c:v>-0.0218356816424996</c:v>
                </c:pt>
                <c:pt idx="624">
                  <c:v>-0.0208550464270005</c:v>
                </c:pt>
                <c:pt idx="625">
                  <c:v>-0.0213789445919006</c:v>
                </c:pt>
                <c:pt idx="626">
                  <c:v>-0.0209441288496097</c:v>
                </c:pt>
                <c:pt idx="627">
                  <c:v>-0.0214121423067328</c:v>
                </c:pt>
                <c:pt idx="628">
                  <c:v>-0.0228493043418338</c:v>
                </c:pt>
                <c:pt idx="629">
                  <c:v>-0.0241553391603078</c:v>
                </c:pt>
                <c:pt idx="630">
                  <c:v>-0.023532087035699</c:v>
                </c:pt>
                <c:pt idx="631">
                  <c:v>-0.0222479596198264</c:v>
                </c:pt>
                <c:pt idx="632">
                  <c:v>-0.0199483402081886</c:v>
                </c:pt>
                <c:pt idx="633">
                  <c:v>-0.020331004283678</c:v>
                </c:pt>
                <c:pt idx="634">
                  <c:v>-0.0156090966946776</c:v>
                </c:pt>
                <c:pt idx="635">
                  <c:v>-0.0171693283503185</c:v>
                </c:pt>
                <c:pt idx="636">
                  <c:v>-0.0188922618920535</c:v>
                </c:pt>
                <c:pt idx="637">
                  <c:v>-0.0201339322908582</c:v>
                </c:pt>
                <c:pt idx="638">
                  <c:v>-0.0232498828409415</c:v>
                </c:pt>
                <c:pt idx="639">
                  <c:v>-0.0254009135123741</c:v>
                </c:pt>
                <c:pt idx="640">
                  <c:v>-0.0271756201512057</c:v>
                </c:pt>
                <c:pt idx="641">
                  <c:v>-0.0282605154633555</c:v>
                </c:pt>
                <c:pt idx="642">
                  <c:v>-0.0240032908198575</c:v>
                </c:pt>
                <c:pt idx="643">
                  <c:v>-0.0234727797922614</c:v>
                </c:pt>
                <c:pt idx="644">
                  <c:v>-0.0229086309915272</c:v>
                </c:pt>
                <c:pt idx="645">
                  <c:v>-0.0224818207217488</c:v>
                </c:pt>
                <c:pt idx="646">
                  <c:v>-0.0238882105285723</c:v>
                </c:pt>
                <c:pt idx="647">
                  <c:v>-0.0269238742431783</c:v>
                </c:pt>
                <c:pt idx="648">
                  <c:v>-0.0304465610389166</c:v>
                </c:pt>
                <c:pt idx="649">
                  <c:v>-0.0309122452271429</c:v>
                </c:pt>
                <c:pt idx="650">
                  <c:v>-0.0302467202435435</c:v>
                </c:pt>
                <c:pt idx="651">
                  <c:v>-0.0300176241227148</c:v>
                </c:pt>
                <c:pt idx="652">
                  <c:v>-0.0315664246426417</c:v>
                </c:pt>
                <c:pt idx="653">
                  <c:v>-0.0325967770476452</c:v>
                </c:pt>
                <c:pt idx="654">
                  <c:v>-0.0319432695372557</c:v>
                </c:pt>
              </c:numCache>
            </c:numRef>
          </c:yVal>
          <c:smooth val="0"/>
        </c:ser>
        <c:dLbls>
          <c:showLegendKey val="0"/>
          <c:showVal val="0"/>
          <c:showCatName val="0"/>
          <c:showSerName val="0"/>
          <c:showPercent val="0"/>
          <c:showBubbleSize val="0"/>
        </c:dLbls>
        <c:axId val="2053361176"/>
        <c:axId val="2104746824"/>
      </c:scatterChart>
      <c:valAx>
        <c:axId val="2053361176"/>
        <c:scaling>
          <c:orientation val="minMax"/>
        </c:scaling>
        <c:delete val="0"/>
        <c:axPos val="b"/>
        <c:title>
          <c:tx>
            <c:rich>
              <a:bodyPr/>
              <a:lstStyle/>
              <a:p>
                <a:pPr>
                  <a:defRPr/>
                </a:pPr>
                <a:r>
                  <a:rPr lang="en-GB"/>
                  <a:t>cm</a:t>
                </a:r>
              </a:p>
            </c:rich>
          </c:tx>
          <c:overlay val="0"/>
        </c:title>
        <c:numFmt formatCode="0.00" sourceLinked="1"/>
        <c:majorTickMark val="out"/>
        <c:minorTickMark val="none"/>
        <c:tickLblPos val="nextTo"/>
        <c:crossAx val="2104746824"/>
        <c:crosses val="autoZero"/>
        <c:crossBetween val="midCat"/>
      </c:valAx>
      <c:valAx>
        <c:axId val="2104746824"/>
        <c:scaling>
          <c:orientation val="minMax"/>
        </c:scaling>
        <c:delete val="0"/>
        <c:axPos val="l"/>
        <c:majorGridlines/>
        <c:title>
          <c:tx>
            <c:rich>
              <a:bodyPr rot="-5400000" vert="horz"/>
              <a:lstStyle/>
              <a:p>
                <a:pPr>
                  <a:defRPr/>
                </a:pPr>
                <a:r>
                  <a:rPr lang="en-GB"/>
                  <a:t>Gy</a:t>
                </a:r>
              </a:p>
            </c:rich>
          </c:tx>
          <c:overlay val="0"/>
        </c:title>
        <c:numFmt formatCode="0.00" sourceLinked="1"/>
        <c:majorTickMark val="out"/>
        <c:minorTickMark val="none"/>
        <c:tickLblPos val="nextTo"/>
        <c:crossAx val="2053361176"/>
        <c:crosses val="autoZero"/>
        <c:crossBetween val="midCat"/>
      </c:valAx>
    </c:plotArea>
    <c:legend>
      <c:legendPos val="r"/>
      <c:overlay val="0"/>
    </c:legend>
    <c:plotVisOnly val="1"/>
    <c:dispBlanksAs val="gap"/>
    <c:showDLblsOverMax val="0"/>
  </c:chart>
  <c:printSettings>
    <c:headerFooter/>
    <c:pageMargins b="0.75" l="0.7" r="0.7" t="0.75" header="0.3" footer="0.3"/>
    <c:pageSetup paperSize="9" orientation="landscape"/>
  </c:printSettings>
</c:chartSpace>
</file>

<file path=xl/charts/chart7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Profiler</a:t>
            </a:r>
            <a:r>
              <a:rPr lang="en-GB" baseline="0"/>
              <a:t> vs. Gafchromic; unflattened</a:t>
            </a:r>
            <a:endParaRPr lang="en-GB"/>
          </a:p>
        </c:rich>
      </c:tx>
      <c:overlay val="0"/>
    </c:title>
    <c:autoTitleDeleted val="0"/>
    <c:plotArea>
      <c:layout/>
      <c:scatterChart>
        <c:scatterStyle val="lineMarker"/>
        <c:varyColors val="0"/>
        <c:ser>
          <c:idx val="0"/>
          <c:order val="0"/>
          <c:spPr>
            <a:ln w="28575">
              <a:noFill/>
            </a:ln>
          </c:spPr>
          <c:marker>
            <c:symbol val="diamond"/>
            <c:size val="2"/>
          </c:marker>
          <c:xVal>
            <c:numRef>
              <c:f>'Profiler vs epson unflat'!$C$6:$C$549</c:f>
              <c:numCache>
                <c:formatCode>0.00</c:formatCode>
                <c:ptCount val="544"/>
                <c:pt idx="0">
                  <c:v>-9.577916666666666</c:v>
                </c:pt>
                <c:pt idx="1">
                  <c:v>-9.54263888888889</c:v>
                </c:pt>
                <c:pt idx="2">
                  <c:v>-9.507361111111111</c:v>
                </c:pt>
                <c:pt idx="3">
                  <c:v>-9.472083333333333</c:v>
                </c:pt>
                <c:pt idx="4">
                  <c:v>-9.436805555555555</c:v>
                </c:pt>
                <c:pt idx="5">
                  <c:v>-9.401527777777778</c:v>
                </c:pt>
                <c:pt idx="6">
                  <c:v>-9.36625</c:v>
                </c:pt>
                <c:pt idx="7">
                  <c:v>-9.330972222222221</c:v>
                </c:pt>
                <c:pt idx="8">
                  <c:v>-9.295694444444444</c:v>
                </c:pt>
                <c:pt idx="9">
                  <c:v>-9.260416666666666</c:v>
                </c:pt>
                <c:pt idx="10">
                  <c:v>-9.225138888888888</c:v>
                </c:pt>
                <c:pt idx="11">
                  <c:v>-9.189861111111112</c:v>
                </c:pt>
                <c:pt idx="12">
                  <c:v>-9.154583333333333</c:v>
                </c:pt>
                <c:pt idx="13">
                  <c:v>-9.119305555555556</c:v>
                </c:pt>
                <c:pt idx="14">
                  <c:v>-9.084027777777777</c:v>
                </c:pt>
                <c:pt idx="15">
                  <c:v>-9.04875</c:v>
                </c:pt>
                <c:pt idx="16">
                  <c:v>-9.013472222222222</c:v>
                </c:pt>
                <c:pt idx="17">
                  <c:v>-8.978194444444444</c:v>
                </c:pt>
                <c:pt idx="18">
                  <c:v>-8.942916666666667</c:v>
                </c:pt>
                <c:pt idx="19">
                  <c:v>-8.90763888888889</c:v>
                </c:pt>
                <c:pt idx="20">
                  <c:v>-8.872361111111111</c:v>
                </c:pt>
                <c:pt idx="21">
                  <c:v>-8.837083333333334</c:v>
                </c:pt>
                <c:pt idx="22">
                  <c:v>-8.801805555555555</c:v>
                </c:pt>
                <c:pt idx="23">
                  <c:v>-8.766527777777778</c:v>
                </c:pt>
                <c:pt idx="24">
                  <c:v>-8.73125</c:v>
                </c:pt>
                <c:pt idx="25">
                  <c:v>-8.695972222222222</c:v>
                </c:pt>
                <c:pt idx="26">
                  <c:v>-8.660694444444445</c:v>
                </c:pt>
                <c:pt idx="27">
                  <c:v>-8.625416666666666</c:v>
                </c:pt>
                <c:pt idx="28">
                  <c:v>-8.59013888888889</c:v>
                </c:pt>
                <c:pt idx="29">
                  <c:v>-8.554861111111112</c:v>
                </c:pt>
                <c:pt idx="30">
                  <c:v>-8.519583333333333</c:v>
                </c:pt>
                <c:pt idx="31">
                  <c:v>-8.484305555555556</c:v>
                </c:pt>
                <c:pt idx="32">
                  <c:v>-8.449027777777777</c:v>
                </c:pt>
                <c:pt idx="33">
                  <c:v>-8.41375</c:v>
                </c:pt>
                <c:pt idx="34">
                  <c:v>-8.378472222222223</c:v>
                </c:pt>
                <c:pt idx="35">
                  <c:v>-8.343194444444444</c:v>
                </c:pt>
                <c:pt idx="36">
                  <c:v>-8.307916666666667</c:v>
                </c:pt>
                <c:pt idx="37">
                  <c:v>-8.272638888888888</c:v>
                </c:pt>
                <c:pt idx="38">
                  <c:v>-8.237361111111111</c:v>
                </c:pt>
                <c:pt idx="39">
                  <c:v>-8.202083333333334</c:v>
                </c:pt>
                <c:pt idx="40">
                  <c:v>-8.166805555555555</c:v>
                </c:pt>
                <c:pt idx="41">
                  <c:v>-8.131527777777778</c:v>
                </c:pt>
                <c:pt idx="42">
                  <c:v>-8.09625</c:v>
                </c:pt>
                <c:pt idx="43">
                  <c:v>-8.060972222222222</c:v>
                </c:pt>
                <c:pt idx="44">
                  <c:v>-8.025694444444445</c:v>
                </c:pt>
                <c:pt idx="45">
                  <c:v>-7.990416666666666</c:v>
                </c:pt>
                <c:pt idx="46">
                  <c:v>-7.955138888888889</c:v>
                </c:pt>
                <c:pt idx="47">
                  <c:v>-7.91986111111111</c:v>
                </c:pt>
                <c:pt idx="48">
                  <c:v>-7.884583333333333</c:v>
                </c:pt>
                <c:pt idx="49">
                  <c:v>-7.849305555555555</c:v>
                </c:pt>
                <c:pt idx="50">
                  <c:v>-7.814027777777778</c:v>
                </c:pt>
                <c:pt idx="51">
                  <c:v>-7.77875</c:v>
                </c:pt>
                <c:pt idx="52">
                  <c:v>-7.743472222222222</c:v>
                </c:pt>
                <c:pt idx="53">
                  <c:v>-7.708194444444444</c:v>
                </c:pt>
                <c:pt idx="54">
                  <c:v>-7.672916666666667</c:v>
                </c:pt>
                <c:pt idx="55">
                  <c:v>-7.637638888888889</c:v>
                </c:pt>
                <c:pt idx="56">
                  <c:v>-7.602361111111111</c:v>
                </c:pt>
                <c:pt idx="57">
                  <c:v>-7.567083333333334</c:v>
                </c:pt>
                <c:pt idx="58">
                  <c:v>-7.531805555555556</c:v>
                </c:pt>
                <c:pt idx="59">
                  <c:v>-7.496527777777779</c:v>
                </c:pt>
                <c:pt idx="60">
                  <c:v>-7.46125</c:v>
                </c:pt>
                <c:pt idx="61">
                  <c:v>-7.425972222222223</c:v>
                </c:pt>
                <c:pt idx="62">
                  <c:v>-7.390694444444444</c:v>
                </c:pt>
                <c:pt idx="63">
                  <c:v>-7.355416666666667</c:v>
                </c:pt>
                <c:pt idx="64">
                  <c:v>-7.32013888888889</c:v>
                </c:pt>
                <c:pt idx="65">
                  <c:v>-7.28486111111111</c:v>
                </c:pt>
                <c:pt idx="66">
                  <c:v>-7.249583333333333</c:v>
                </c:pt>
                <c:pt idx="67">
                  <c:v>-7.214305555555556</c:v>
                </c:pt>
                <c:pt idx="68">
                  <c:v>-7.179027777777778</c:v>
                </c:pt>
                <c:pt idx="69">
                  <c:v>-7.143750000000001</c:v>
                </c:pt>
                <c:pt idx="70">
                  <c:v>-7.108472222222223</c:v>
                </c:pt>
                <c:pt idx="71">
                  <c:v>-7.073194444444444</c:v>
                </c:pt>
                <c:pt idx="72">
                  <c:v>-7.037916666666667</c:v>
                </c:pt>
                <c:pt idx="73">
                  <c:v>-7.002638888888889</c:v>
                </c:pt>
                <c:pt idx="74">
                  <c:v>-6.967361111111111</c:v>
                </c:pt>
                <c:pt idx="75">
                  <c:v>-6.932083333333333</c:v>
                </c:pt>
                <c:pt idx="76">
                  <c:v>-6.896805555555556</c:v>
                </c:pt>
                <c:pt idx="77">
                  <c:v>-6.861527777777778</c:v>
                </c:pt>
                <c:pt idx="78">
                  <c:v>-6.82625</c:v>
                </c:pt>
                <c:pt idx="79">
                  <c:v>-6.790972222222223</c:v>
                </c:pt>
                <c:pt idx="80">
                  <c:v>-6.755694444444444</c:v>
                </c:pt>
                <c:pt idx="81">
                  <c:v>-6.720416666666667</c:v>
                </c:pt>
                <c:pt idx="82">
                  <c:v>-6.68513888888889</c:v>
                </c:pt>
                <c:pt idx="83">
                  <c:v>-6.64986111111111</c:v>
                </c:pt>
                <c:pt idx="84">
                  <c:v>-6.614583333333334</c:v>
                </c:pt>
                <c:pt idx="85">
                  <c:v>-6.579305555555556</c:v>
                </c:pt>
                <c:pt idx="86">
                  <c:v>-6.544027777777778</c:v>
                </c:pt>
                <c:pt idx="87">
                  <c:v>-6.508750000000001</c:v>
                </c:pt>
                <c:pt idx="88">
                  <c:v>-6.473472222222222</c:v>
                </c:pt>
                <c:pt idx="89">
                  <c:v>-6.438194444444444</c:v>
                </c:pt>
                <c:pt idx="90">
                  <c:v>-6.402916666666667</c:v>
                </c:pt>
                <c:pt idx="91">
                  <c:v>-6.367638888888889</c:v>
                </c:pt>
                <c:pt idx="92">
                  <c:v>-6.332361111111111</c:v>
                </c:pt>
                <c:pt idx="93">
                  <c:v>-6.297083333333333</c:v>
                </c:pt>
                <c:pt idx="94">
                  <c:v>-6.261805555555556</c:v>
                </c:pt>
                <c:pt idx="95">
                  <c:v>-6.226527777777778</c:v>
                </c:pt>
                <c:pt idx="96">
                  <c:v>-6.19125</c:v>
                </c:pt>
                <c:pt idx="97">
                  <c:v>-6.155972222222223</c:v>
                </c:pt>
                <c:pt idx="98">
                  <c:v>-6.120694444444444</c:v>
                </c:pt>
                <c:pt idx="99">
                  <c:v>-6.085416666666667</c:v>
                </c:pt>
                <c:pt idx="100">
                  <c:v>-6.050138888888889</c:v>
                </c:pt>
                <c:pt idx="101">
                  <c:v>-6.014861111111111</c:v>
                </c:pt>
                <c:pt idx="102">
                  <c:v>-5.979583333333334</c:v>
                </c:pt>
                <c:pt idx="103">
                  <c:v>-5.944305555555555</c:v>
                </c:pt>
                <c:pt idx="104">
                  <c:v>-5.909027777777778</c:v>
                </c:pt>
                <c:pt idx="105">
                  <c:v>-5.87375</c:v>
                </c:pt>
                <c:pt idx="106">
                  <c:v>-5.838472222222222</c:v>
                </c:pt>
                <c:pt idx="107">
                  <c:v>-5.803194444444445</c:v>
                </c:pt>
                <c:pt idx="108">
                  <c:v>-5.767916666666667</c:v>
                </c:pt>
                <c:pt idx="109">
                  <c:v>-5.73263888888889</c:v>
                </c:pt>
                <c:pt idx="110">
                  <c:v>-5.697361111111111</c:v>
                </c:pt>
                <c:pt idx="111">
                  <c:v>-5.662083333333333</c:v>
                </c:pt>
                <c:pt idx="112">
                  <c:v>-5.626805555555556</c:v>
                </c:pt>
                <c:pt idx="113">
                  <c:v>-5.591527777777778</c:v>
                </c:pt>
                <c:pt idx="114">
                  <c:v>-5.55625</c:v>
                </c:pt>
                <c:pt idx="115">
                  <c:v>-5.520972222222222</c:v>
                </c:pt>
                <c:pt idx="116">
                  <c:v>-5.485694444444444</c:v>
                </c:pt>
                <c:pt idx="117">
                  <c:v>-5.450416666666667</c:v>
                </c:pt>
                <c:pt idx="118">
                  <c:v>-5.415138888888889</c:v>
                </c:pt>
                <c:pt idx="119">
                  <c:v>-5.37986111111111</c:v>
                </c:pt>
                <c:pt idx="120">
                  <c:v>-5.344583333333333</c:v>
                </c:pt>
                <c:pt idx="121">
                  <c:v>-5.309305555555556</c:v>
                </c:pt>
                <c:pt idx="122">
                  <c:v>-5.274027777777778</c:v>
                </c:pt>
                <c:pt idx="123">
                  <c:v>-5.23875</c:v>
                </c:pt>
                <c:pt idx="124">
                  <c:v>-5.203472222222222</c:v>
                </c:pt>
                <c:pt idx="125">
                  <c:v>-5.168194444444445</c:v>
                </c:pt>
                <c:pt idx="126">
                  <c:v>-5.132916666666667</c:v>
                </c:pt>
                <c:pt idx="127">
                  <c:v>-5.097638888888889</c:v>
                </c:pt>
                <c:pt idx="128">
                  <c:v>-5.062361111111111</c:v>
                </c:pt>
                <c:pt idx="129">
                  <c:v>-5.027083333333334</c:v>
                </c:pt>
                <c:pt idx="130">
                  <c:v>-4.991805555555556</c:v>
                </c:pt>
                <c:pt idx="131">
                  <c:v>-4.956527777777778</c:v>
                </c:pt>
                <c:pt idx="132">
                  <c:v>-4.92125</c:v>
                </c:pt>
                <c:pt idx="133">
                  <c:v>-4.885972222222223</c:v>
                </c:pt>
                <c:pt idx="134">
                  <c:v>-4.850694444444444</c:v>
                </c:pt>
                <c:pt idx="135">
                  <c:v>-4.815416666666667</c:v>
                </c:pt>
                <c:pt idx="136">
                  <c:v>-4.78013888888889</c:v>
                </c:pt>
                <c:pt idx="137">
                  <c:v>-4.744861111111111</c:v>
                </c:pt>
                <c:pt idx="138">
                  <c:v>-4.709583333333333</c:v>
                </c:pt>
                <c:pt idx="139">
                  <c:v>-4.674305555555556</c:v>
                </c:pt>
                <c:pt idx="140">
                  <c:v>-4.639027777777779</c:v>
                </c:pt>
                <c:pt idx="141">
                  <c:v>-4.603750000000001</c:v>
                </c:pt>
                <c:pt idx="142">
                  <c:v>-4.568472222222223</c:v>
                </c:pt>
                <c:pt idx="143">
                  <c:v>-4.533194444444444</c:v>
                </c:pt>
                <c:pt idx="144">
                  <c:v>-4.497916666666667</c:v>
                </c:pt>
                <c:pt idx="145">
                  <c:v>-4.46263888888889</c:v>
                </c:pt>
                <c:pt idx="146">
                  <c:v>-4.427361111111111</c:v>
                </c:pt>
                <c:pt idx="147">
                  <c:v>-4.392083333333334</c:v>
                </c:pt>
                <c:pt idx="148">
                  <c:v>-4.356805555555556</c:v>
                </c:pt>
                <c:pt idx="149">
                  <c:v>-4.321527777777778</c:v>
                </c:pt>
                <c:pt idx="150">
                  <c:v>-4.28625</c:v>
                </c:pt>
                <c:pt idx="151">
                  <c:v>-4.250972222222223</c:v>
                </c:pt>
                <c:pt idx="152">
                  <c:v>-4.215694444444444</c:v>
                </c:pt>
                <c:pt idx="153">
                  <c:v>-4.180416666666667</c:v>
                </c:pt>
                <c:pt idx="154">
                  <c:v>-4.145138888888889</c:v>
                </c:pt>
                <c:pt idx="155">
                  <c:v>-4.109861111111111</c:v>
                </c:pt>
                <c:pt idx="156">
                  <c:v>-4.074583333333334</c:v>
                </c:pt>
                <c:pt idx="157">
                  <c:v>-4.039305555555556</c:v>
                </c:pt>
                <c:pt idx="158">
                  <c:v>-4.004027777777778</c:v>
                </c:pt>
                <c:pt idx="159">
                  <c:v>-3.968750000000001</c:v>
                </c:pt>
                <c:pt idx="160">
                  <c:v>-3.933472222222223</c:v>
                </c:pt>
                <c:pt idx="161">
                  <c:v>-3.898194444444445</c:v>
                </c:pt>
                <c:pt idx="162">
                  <c:v>-3.862916666666667</c:v>
                </c:pt>
                <c:pt idx="163">
                  <c:v>-3.827638888888889</c:v>
                </c:pt>
                <c:pt idx="164">
                  <c:v>-3.792361111111112</c:v>
                </c:pt>
                <c:pt idx="165">
                  <c:v>-3.757083333333334</c:v>
                </c:pt>
                <c:pt idx="166">
                  <c:v>-3.721805555555556</c:v>
                </c:pt>
                <c:pt idx="167">
                  <c:v>-3.686527777777777</c:v>
                </c:pt>
                <c:pt idx="168">
                  <c:v>-3.65125</c:v>
                </c:pt>
                <c:pt idx="169">
                  <c:v>-3.615972222222223</c:v>
                </c:pt>
                <c:pt idx="170">
                  <c:v>-3.580694444444445</c:v>
                </c:pt>
                <c:pt idx="171">
                  <c:v>-3.545416666666667</c:v>
                </c:pt>
                <c:pt idx="172">
                  <c:v>-3.510138888888889</c:v>
                </c:pt>
                <c:pt idx="173">
                  <c:v>-3.474861111111111</c:v>
                </c:pt>
                <c:pt idx="174">
                  <c:v>-3.439583333333334</c:v>
                </c:pt>
                <c:pt idx="175">
                  <c:v>-3.404305555555556</c:v>
                </c:pt>
                <c:pt idx="176">
                  <c:v>-3.369027777777778</c:v>
                </c:pt>
                <c:pt idx="177">
                  <c:v>-3.33375</c:v>
                </c:pt>
                <c:pt idx="178">
                  <c:v>-3.298472222222223</c:v>
                </c:pt>
                <c:pt idx="179">
                  <c:v>-3.263194444444445</c:v>
                </c:pt>
                <c:pt idx="180">
                  <c:v>-3.227916666666667</c:v>
                </c:pt>
                <c:pt idx="181">
                  <c:v>-3.192638888888889</c:v>
                </c:pt>
                <c:pt idx="182">
                  <c:v>-3.157361111111111</c:v>
                </c:pt>
                <c:pt idx="183">
                  <c:v>-3.122083333333334</c:v>
                </c:pt>
                <c:pt idx="184">
                  <c:v>-3.086805555555556</c:v>
                </c:pt>
                <c:pt idx="185">
                  <c:v>-3.051527777777778</c:v>
                </c:pt>
                <c:pt idx="186">
                  <c:v>-3.01625</c:v>
                </c:pt>
                <c:pt idx="187">
                  <c:v>-2.980972222222222</c:v>
                </c:pt>
                <c:pt idx="188">
                  <c:v>-2.945694444444445</c:v>
                </c:pt>
                <c:pt idx="189">
                  <c:v>-2.910416666666667</c:v>
                </c:pt>
                <c:pt idx="190">
                  <c:v>-2.875138888888889</c:v>
                </c:pt>
                <c:pt idx="191">
                  <c:v>-2.839861111111111</c:v>
                </c:pt>
                <c:pt idx="192">
                  <c:v>-2.804583333333333</c:v>
                </c:pt>
                <c:pt idx="193">
                  <c:v>-2.769305555555556</c:v>
                </c:pt>
                <c:pt idx="194">
                  <c:v>-2.734027777777778</c:v>
                </c:pt>
                <c:pt idx="195">
                  <c:v>-2.69875</c:v>
                </c:pt>
                <c:pt idx="196">
                  <c:v>-2.663472222222222</c:v>
                </c:pt>
                <c:pt idx="197">
                  <c:v>-2.628194444444445</c:v>
                </c:pt>
                <c:pt idx="198">
                  <c:v>-2.592916666666667</c:v>
                </c:pt>
                <c:pt idx="199">
                  <c:v>-2.557638888888889</c:v>
                </c:pt>
                <c:pt idx="200">
                  <c:v>-2.522361111111111</c:v>
                </c:pt>
                <c:pt idx="201">
                  <c:v>-2.487083333333333</c:v>
                </c:pt>
                <c:pt idx="202">
                  <c:v>-2.451805555555556</c:v>
                </c:pt>
                <c:pt idx="203">
                  <c:v>-2.416527777777778</c:v>
                </c:pt>
                <c:pt idx="204">
                  <c:v>-2.38125</c:v>
                </c:pt>
                <c:pt idx="205">
                  <c:v>-2.345972222222223</c:v>
                </c:pt>
                <c:pt idx="206">
                  <c:v>-2.310694444444445</c:v>
                </c:pt>
                <c:pt idx="207">
                  <c:v>-2.275416666666668</c:v>
                </c:pt>
                <c:pt idx="208">
                  <c:v>-2.24013888888889</c:v>
                </c:pt>
                <c:pt idx="209">
                  <c:v>-2.204861111111112</c:v>
                </c:pt>
                <c:pt idx="210">
                  <c:v>-2.169583333333334</c:v>
                </c:pt>
                <c:pt idx="211">
                  <c:v>-2.134305555555556</c:v>
                </c:pt>
                <c:pt idx="212">
                  <c:v>-2.099027777777778</c:v>
                </c:pt>
                <c:pt idx="213">
                  <c:v>-2.063750000000001</c:v>
                </c:pt>
                <c:pt idx="214">
                  <c:v>-2.028472222222223</c:v>
                </c:pt>
                <c:pt idx="215">
                  <c:v>-1.993194444444445</c:v>
                </c:pt>
                <c:pt idx="216">
                  <c:v>-1.957916666666668</c:v>
                </c:pt>
                <c:pt idx="217">
                  <c:v>-1.92263888888889</c:v>
                </c:pt>
                <c:pt idx="218">
                  <c:v>-1.887361111111112</c:v>
                </c:pt>
                <c:pt idx="219">
                  <c:v>-1.852083333333334</c:v>
                </c:pt>
                <c:pt idx="220">
                  <c:v>-1.816805555555556</c:v>
                </c:pt>
                <c:pt idx="221">
                  <c:v>-1.781527777777779</c:v>
                </c:pt>
                <c:pt idx="222">
                  <c:v>-1.746250000000001</c:v>
                </c:pt>
                <c:pt idx="223">
                  <c:v>-1.710972222222223</c:v>
                </c:pt>
                <c:pt idx="224">
                  <c:v>-1.675694444444445</c:v>
                </c:pt>
                <c:pt idx="225">
                  <c:v>-1.640416666666667</c:v>
                </c:pt>
                <c:pt idx="226">
                  <c:v>-1.60513888888889</c:v>
                </c:pt>
                <c:pt idx="227">
                  <c:v>-1.569861111111111</c:v>
                </c:pt>
                <c:pt idx="228">
                  <c:v>-1.534583333333334</c:v>
                </c:pt>
                <c:pt idx="229">
                  <c:v>-1.499305555555557</c:v>
                </c:pt>
                <c:pt idx="230">
                  <c:v>-1.464027777777778</c:v>
                </c:pt>
                <c:pt idx="231">
                  <c:v>-1.428750000000001</c:v>
                </c:pt>
                <c:pt idx="232">
                  <c:v>-1.393472222222222</c:v>
                </c:pt>
                <c:pt idx="233">
                  <c:v>-1.358194444444445</c:v>
                </c:pt>
                <c:pt idx="234">
                  <c:v>-1.322916666666668</c:v>
                </c:pt>
                <c:pt idx="235">
                  <c:v>-1.287638888888889</c:v>
                </c:pt>
                <c:pt idx="236">
                  <c:v>-1.252361111111112</c:v>
                </c:pt>
                <c:pt idx="237">
                  <c:v>-1.217083333333333</c:v>
                </c:pt>
                <c:pt idx="238">
                  <c:v>-1.181805555555556</c:v>
                </c:pt>
                <c:pt idx="239">
                  <c:v>-1.146527777777779</c:v>
                </c:pt>
                <c:pt idx="240">
                  <c:v>-1.11125</c:v>
                </c:pt>
                <c:pt idx="241">
                  <c:v>-1.075972222222223</c:v>
                </c:pt>
                <c:pt idx="242">
                  <c:v>-1.040694444444446</c:v>
                </c:pt>
                <c:pt idx="243">
                  <c:v>-1.005416666666667</c:v>
                </c:pt>
                <c:pt idx="244">
                  <c:v>-0.97013888888889</c:v>
                </c:pt>
                <c:pt idx="245">
                  <c:v>-0.934861111111111</c:v>
                </c:pt>
                <c:pt idx="246">
                  <c:v>-0.899583333333334</c:v>
                </c:pt>
                <c:pt idx="247">
                  <c:v>-0.864305555555557</c:v>
                </c:pt>
                <c:pt idx="248">
                  <c:v>-0.829027777777778</c:v>
                </c:pt>
                <c:pt idx="249">
                  <c:v>-0.793750000000001</c:v>
                </c:pt>
                <c:pt idx="250">
                  <c:v>-0.758472222222222</c:v>
                </c:pt>
                <c:pt idx="251">
                  <c:v>-0.723194444444445</c:v>
                </c:pt>
                <c:pt idx="252">
                  <c:v>-0.687916666666668</c:v>
                </c:pt>
                <c:pt idx="253">
                  <c:v>-0.652638888888889</c:v>
                </c:pt>
                <c:pt idx="254">
                  <c:v>-0.617361111111112</c:v>
                </c:pt>
                <c:pt idx="255">
                  <c:v>-0.582083333333333</c:v>
                </c:pt>
                <c:pt idx="256">
                  <c:v>-0.546805555555556</c:v>
                </c:pt>
                <c:pt idx="257">
                  <c:v>-0.511527777777779</c:v>
                </c:pt>
                <c:pt idx="258">
                  <c:v>-0.47625</c:v>
                </c:pt>
                <c:pt idx="259">
                  <c:v>-0.440972222222223</c:v>
                </c:pt>
                <c:pt idx="260">
                  <c:v>-0.405694444444444</c:v>
                </c:pt>
                <c:pt idx="261">
                  <c:v>-0.370416666666667</c:v>
                </c:pt>
                <c:pt idx="262">
                  <c:v>-0.33513888888889</c:v>
                </c:pt>
                <c:pt idx="263">
                  <c:v>-0.299861111111111</c:v>
                </c:pt>
                <c:pt idx="264">
                  <c:v>-0.264583333333334</c:v>
                </c:pt>
                <c:pt idx="265">
                  <c:v>-0.229305555555555</c:v>
                </c:pt>
                <c:pt idx="266">
                  <c:v>-0.194027777777778</c:v>
                </c:pt>
                <c:pt idx="267">
                  <c:v>-0.158750000000001</c:v>
                </c:pt>
                <c:pt idx="268">
                  <c:v>-0.123472222222222</c:v>
                </c:pt>
                <c:pt idx="269">
                  <c:v>-0.0881944444444453</c:v>
                </c:pt>
                <c:pt idx="270">
                  <c:v>-0.0529166666666665</c:v>
                </c:pt>
                <c:pt idx="271">
                  <c:v>-0.0176388888888894</c:v>
                </c:pt>
                <c:pt idx="272">
                  <c:v>0.0176388888888876</c:v>
                </c:pt>
                <c:pt idx="273">
                  <c:v>0.0529166666666665</c:v>
                </c:pt>
                <c:pt idx="274">
                  <c:v>0.0881944444444436</c:v>
                </c:pt>
                <c:pt idx="275">
                  <c:v>0.123472222222221</c:v>
                </c:pt>
                <c:pt idx="276">
                  <c:v>0.158749999999999</c:v>
                </c:pt>
                <c:pt idx="277">
                  <c:v>0.194027777777777</c:v>
                </c:pt>
                <c:pt idx="278">
                  <c:v>0.229305555555555</c:v>
                </c:pt>
                <c:pt idx="279">
                  <c:v>0.264583333333332</c:v>
                </c:pt>
                <c:pt idx="280">
                  <c:v>0.29986111111111</c:v>
                </c:pt>
                <c:pt idx="281">
                  <c:v>0.335138888888888</c:v>
                </c:pt>
                <c:pt idx="282">
                  <c:v>0.370416666666665</c:v>
                </c:pt>
                <c:pt idx="283">
                  <c:v>0.405694444444444</c:v>
                </c:pt>
                <c:pt idx="284">
                  <c:v>0.440972222222221</c:v>
                </c:pt>
                <c:pt idx="285">
                  <c:v>0.476249999999998</c:v>
                </c:pt>
                <c:pt idx="286">
                  <c:v>0.511527777777777</c:v>
                </c:pt>
                <c:pt idx="287">
                  <c:v>0.546805555555554</c:v>
                </c:pt>
                <c:pt idx="288">
                  <c:v>0.582083333333333</c:v>
                </c:pt>
                <c:pt idx="289">
                  <c:v>0.61736111111111</c:v>
                </c:pt>
                <c:pt idx="290">
                  <c:v>0.652638888888887</c:v>
                </c:pt>
                <c:pt idx="291">
                  <c:v>0.687916666666666</c:v>
                </c:pt>
                <c:pt idx="292">
                  <c:v>0.723194444444443</c:v>
                </c:pt>
                <c:pt idx="293">
                  <c:v>0.758472222222222</c:v>
                </c:pt>
                <c:pt idx="294">
                  <c:v>0.793749999999999</c:v>
                </c:pt>
                <c:pt idx="295">
                  <c:v>0.829027777777776</c:v>
                </c:pt>
                <c:pt idx="296">
                  <c:v>0.864305555555555</c:v>
                </c:pt>
                <c:pt idx="297">
                  <c:v>0.899583333333332</c:v>
                </c:pt>
                <c:pt idx="298">
                  <c:v>0.934861111111111</c:v>
                </c:pt>
                <c:pt idx="299">
                  <c:v>0.970138888888888</c:v>
                </c:pt>
                <c:pt idx="300">
                  <c:v>1.005416666666665</c:v>
                </c:pt>
                <c:pt idx="301">
                  <c:v>1.040694444444444</c:v>
                </c:pt>
                <c:pt idx="302">
                  <c:v>1.075972222222221</c:v>
                </c:pt>
                <c:pt idx="303">
                  <c:v>1.11125</c:v>
                </c:pt>
                <c:pt idx="304">
                  <c:v>1.146527777777777</c:v>
                </c:pt>
                <c:pt idx="305">
                  <c:v>1.181805555555554</c:v>
                </c:pt>
                <c:pt idx="306">
                  <c:v>1.217083333333333</c:v>
                </c:pt>
                <c:pt idx="307">
                  <c:v>1.25236111111111</c:v>
                </c:pt>
                <c:pt idx="308">
                  <c:v>1.287638888888889</c:v>
                </c:pt>
                <c:pt idx="309">
                  <c:v>1.322916666666666</c:v>
                </c:pt>
                <c:pt idx="310">
                  <c:v>1.358194444444443</c:v>
                </c:pt>
                <c:pt idx="311">
                  <c:v>1.393472222222222</c:v>
                </c:pt>
                <c:pt idx="312">
                  <c:v>1.428749999999999</c:v>
                </c:pt>
                <c:pt idx="313">
                  <c:v>1.464027777777776</c:v>
                </c:pt>
                <c:pt idx="314">
                  <c:v>1.499305555555555</c:v>
                </c:pt>
                <c:pt idx="315">
                  <c:v>1.534583333333332</c:v>
                </c:pt>
                <c:pt idx="316">
                  <c:v>1.569861111111111</c:v>
                </c:pt>
                <c:pt idx="317">
                  <c:v>1.605138888888888</c:v>
                </c:pt>
                <c:pt idx="318">
                  <c:v>1.640416666666665</c:v>
                </c:pt>
                <c:pt idx="319">
                  <c:v>1.675694444444444</c:v>
                </c:pt>
                <c:pt idx="320">
                  <c:v>1.710972222222221</c:v>
                </c:pt>
                <c:pt idx="321">
                  <c:v>1.74625</c:v>
                </c:pt>
                <c:pt idx="322">
                  <c:v>1.781527777777777</c:v>
                </c:pt>
                <c:pt idx="323">
                  <c:v>1.816805555555554</c:v>
                </c:pt>
                <c:pt idx="324">
                  <c:v>1.852083333333333</c:v>
                </c:pt>
                <c:pt idx="325">
                  <c:v>1.88736111111111</c:v>
                </c:pt>
                <c:pt idx="326">
                  <c:v>1.922638888888889</c:v>
                </c:pt>
                <c:pt idx="327">
                  <c:v>1.957916666666666</c:v>
                </c:pt>
                <c:pt idx="328">
                  <c:v>1.993194444444443</c:v>
                </c:pt>
                <c:pt idx="329">
                  <c:v>2.028472222222222</c:v>
                </c:pt>
                <c:pt idx="330">
                  <c:v>2.063749999999999</c:v>
                </c:pt>
                <c:pt idx="331">
                  <c:v>2.099027777777777</c:v>
                </c:pt>
                <c:pt idx="332">
                  <c:v>2.134305555555555</c:v>
                </c:pt>
                <c:pt idx="333">
                  <c:v>2.169583333333332</c:v>
                </c:pt>
                <c:pt idx="334">
                  <c:v>2.204861111111111</c:v>
                </c:pt>
                <c:pt idx="335">
                  <c:v>2.240138888888888</c:v>
                </c:pt>
                <c:pt idx="336">
                  <c:v>2.275416666666667</c:v>
                </c:pt>
                <c:pt idx="337">
                  <c:v>2.310694444444444</c:v>
                </c:pt>
                <c:pt idx="338">
                  <c:v>2.345972222222221</c:v>
                </c:pt>
                <c:pt idx="339">
                  <c:v>2.38125</c:v>
                </c:pt>
                <c:pt idx="340">
                  <c:v>2.416527777777776</c:v>
                </c:pt>
                <c:pt idx="341">
                  <c:v>2.451805555555556</c:v>
                </c:pt>
                <c:pt idx="342">
                  <c:v>2.487083333333333</c:v>
                </c:pt>
                <c:pt idx="343">
                  <c:v>2.52236111111111</c:v>
                </c:pt>
                <c:pt idx="344">
                  <c:v>2.557638888888889</c:v>
                </c:pt>
                <c:pt idx="345">
                  <c:v>2.592916666666666</c:v>
                </c:pt>
                <c:pt idx="346">
                  <c:v>2.628194444444444</c:v>
                </c:pt>
                <c:pt idx="347">
                  <c:v>2.663472222222221</c:v>
                </c:pt>
                <c:pt idx="348">
                  <c:v>2.698749999999999</c:v>
                </c:pt>
                <c:pt idx="349">
                  <c:v>2.734027777777777</c:v>
                </c:pt>
                <c:pt idx="350">
                  <c:v>2.769305555555554</c:v>
                </c:pt>
                <c:pt idx="351">
                  <c:v>2.804583333333332</c:v>
                </c:pt>
                <c:pt idx="352">
                  <c:v>2.83986111111111</c:v>
                </c:pt>
                <c:pt idx="353">
                  <c:v>2.875138888888888</c:v>
                </c:pt>
                <c:pt idx="354">
                  <c:v>2.910416666666666</c:v>
                </c:pt>
                <c:pt idx="355">
                  <c:v>2.945694444444443</c:v>
                </c:pt>
                <c:pt idx="356">
                  <c:v>2.980972222222221</c:v>
                </c:pt>
                <c:pt idx="357">
                  <c:v>3.016249999999999</c:v>
                </c:pt>
                <c:pt idx="358">
                  <c:v>3.051527777777776</c:v>
                </c:pt>
                <c:pt idx="359">
                  <c:v>3.086805555555555</c:v>
                </c:pt>
                <c:pt idx="360">
                  <c:v>3.122083333333332</c:v>
                </c:pt>
                <c:pt idx="361">
                  <c:v>3.157361111111109</c:v>
                </c:pt>
                <c:pt idx="362">
                  <c:v>3.192638888888888</c:v>
                </c:pt>
                <c:pt idx="363">
                  <c:v>3.227916666666665</c:v>
                </c:pt>
                <c:pt idx="364">
                  <c:v>3.263194444444444</c:v>
                </c:pt>
                <c:pt idx="365">
                  <c:v>3.298472222222221</c:v>
                </c:pt>
                <c:pt idx="366">
                  <c:v>3.333749999999998</c:v>
                </c:pt>
                <c:pt idx="367">
                  <c:v>3.369027777777777</c:v>
                </c:pt>
                <c:pt idx="368">
                  <c:v>3.404305555555554</c:v>
                </c:pt>
                <c:pt idx="369">
                  <c:v>3.439583333333333</c:v>
                </c:pt>
                <c:pt idx="370">
                  <c:v>3.47486111111111</c:v>
                </c:pt>
                <c:pt idx="371">
                  <c:v>3.510138888888887</c:v>
                </c:pt>
                <c:pt idx="372">
                  <c:v>3.545416666666666</c:v>
                </c:pt>
                <c:pt idx="373">
                  <c:v>3.580694444444443</c:v>
                </c:pt>
                <c:pt idx="374">
                  <c:v>3.615972222222222</c:v>
                </c:pt>
                <c:pt idx="375">
                  <c:v>3.651249999999999</c:v>
                </c:pt>
                <c:pt idx="376">
                  <c:v>3.686527777777776</c:v>
                </c:pt>
                <c:pt idx="377">
                  <c:v>3.721805555555555</c:v>
                </c:pt>
                <c:pt idx="378">
                  <c:v>3.757083333333332</c:v>
                </c:pt>
                <c:pt idx="379">
                  <c:v>3.792361111111111</c:v>
                </c:pt>
                <c:pt idx="380">
                  <c:v>3.827638888888888</c:v>
                </c:pt>
                <c:pt idx="381">
                  <c:v>3.862916666666665</c:v>
                </c:pt>
                <c:pt idx="382">
                  <c:v>3.898194444444444</c:v>
                </c:pt>
                <c:pt idx="383">
                  <c:v>3.933472222222221</c:v>
                </c:pt>
                <c:pt idx="384">
                  <c:v>3.96875</c:v>
                </c:pt>
                <c:pt idx="385">
                  <c:v>4.004027777777777</c:v>
                </c:pt>
                <c:pt idx="386">
                  <c:v>4.039305555555554</c:v>
                </c:pt>
                <c:pt idx="387">
                  <c:v>4.074583333333333</c:v>
                </c:pt>
                <c:pt idx="388">
                  <c:v>4.10986111111111</c:v>
                </c:pt>
                <c:pt idx="389">
                  <c:v>4.145138888888887</c:v>
                </c:pt>
                <c:pt idx="390">
                  <c:v>4.180416666666666</c:v>
                </c:pt>
                <c:pt idx="391">
                  <c:v>4.215694444444443</c:v>
                </c:pt>
                <c:pt idx="392">
                  <c:v>4.250972222222222</c:v>
                </c:pt>
                <c:pt idx="393">
                  <c:v>4.286249999999998</c:v>
                </c:pt>
                <c:pt idx="394">
                  <c:v>4.321527777777776</c:v>
                </c:pt>
                <c:pt idx="395">
                  <c:v>4.356805555555555</c:v>
                </c:pt>
                <c:pt idx="396">
                  <c:v>4.392083333333332</c:v>
                </c:pt>
                <c:pt idx="397">
                  <c:v>4.42736111111111</c:v>
                </c:pt>
                <c:pt idx="398">
                  <c:v>4.462638888888888</c:v>
                </c:pt>
                <c:pt idx="399">
                  <c:v>4.497916666666665</c:v>
                </c:pt>
                <c:pt idx="400">
                  <c:v>4.533194444444444</c:v>
                </c:pt>
                <c:pt idx="401">
                  <c:v>4.568472222222221</c:v>
                </c:pt>
                <c:pt idx="402">
                  <c:v>4.60375</c:v>
                </c:pt>
                <c:pt idx="403">
                  <c:v>4.639027777777777</c:v>
                </c:pt>
                <c:pt idx="404">
                  <c:v>4.674305555555554</c:v>
                </c:pt>
                <c:pt idx="405">
                  <c:v>4.709583333333332</c:v>
                </c:pt>
                <c:pt idx="406">
                  <c:v>4.74486111111111</c:v>
                </c:pt>
                <c:pt idx="407">
                  <c:v>4.780138888888889</c:v>
                </c:pt>
                <c:pt idx="408">
                  <c:v>4.815416666666666</c:v>
                </c:pt>
                <c:pt idx="409">
                  <c:v>4.850694444444443</c:v>
                </c:pt>
                <c:pt idx="410">
                  <c:v>4.885972222222222</c:v>
                </c:pt>
                <c:pt idx="411">
                  <c:v>4.921249999999998</c:v>
                </c:pt>
                <c:pt idx="412">
                  <c:v>4.956527777777778</c:v>
                </c:pt>
                <c:pt idx="413">
                  <c:v>4.991805555555555</c:v>
                </c:pt>
                <c:pt idx="414">
                  <c:v>5.027083333333332</c:v>
                </c:pt>
                <c:pt idx="415">
                  <c:v>5.06236111111111</c:v>
                </c:pt>
                <c:pt idx="416">
                  <c:v>5.097638888888888</c:v>
                </c:pt>
                <c:pt idx="417">
                  <c:v>5.132916666666667</c:v>
                </c:pt>
                <c:pt idx="418">
                  <c:v>5.168194444444444</c:v>
                </c:pt>
                <c:pt idx="419">
                  <c:v>5.20347222222222</c:v>
                </c:pt>
                <c:pt idx="420">
                  <c:v>5.23875</c:v>
                </c:pt>
                <c:pt idx="421">
                  <c:v>5.274027777777777</c:v>
                </c:pt>
                <c:pt idx="422">
                  <c:v>5.309305555555554</c:v>
                </c:pt>
                <c:pt idx="423">
                  <c:v>5.344583333333333</c:v>
                </c:pt>
                <c:pt idx="424">
                  <c:v>5.37986111111111</c:v>
                </c:pt>
                <c:pt idx="425">
                  <c:v>5.415138888888888</c:v>
                </c:pt>
                <c:pt idx="426">
                  <c:v>5.450416666666666</c:v>
                </c:pt>
                <c:pt idx="427">
                  <c:v>5.485694444444442</c:v>
                </c:pt>
                <c:pt idx="428">
                  <c:v>5.520972222222221</c:v>
                </c:pt>
                <c:pt idx="429">
                  <c:v>5.556249999999998</c:v>
                </c:pt>
                <c:pt idx="430">
                  <c:v>5.591527777777777</c:v>
                </c:pt>
                <c:pt idx="431">
                  <c:v>5.626805555555554</c:v>
                </c:pt>
                <c:pt idx="432">
                  <c:v>5.662083333333331</c:v>
                </c:pt>
                <c:pt idx="433">
                  <c:v>5.69736111111111</c:v>
                </c:pt>
                <c:pt idx="434">
                  <c:v>5.732638888888887</c:v>
                </c:pt>
                <c:pt idx="435">
                  <c:v>5.767916666666666</c:v>
                </c:pt>
                <c:pt idx="436">
                  <c:v>5.803194444444443</c:v>
                </c:pt>
                <c:pt idx="437">
                  <c:v>5.83847222222222</c:v>
                </c:pt>
                <c:pt idx="438">
                  <c:v>5.87375</c:v>
                </c:pt>
                <c:pt idx="439">
                  <c:v>5.909027777777776</c:v>
                </c:pt>
                <c:pt idx="440">
                  <c:v>5.944305555555555</c:v>
                </c:pt>
                <c:pt idx="441">
                  <c:v>5.979583333333332</c:v>
                </c:pt>
                <c:pt idx="442">
                  <c:v>6.01486111111111</c:v>
                </c:pt>
                <c:pt idx="443">
                  <c:v>6.050138888888888</c:v>
                </c:pt>
                <c:pt idx="444">
                  <c:v>6.085416666666665</c:v>
                </c:pt>
                <c:pt idx="445">
                  <c:v>6.120694444444444</c:v>
                </c:pt>
                <c:pt idx="446">
                  <c:v>6.155972222222221</c:v>
                </c:pt>
                <c:pt idx="447">
                  <c:v>6.191249999999998</c:v>
                </c:pt>
                <c:pt idx="448">
                  <c:v>6.226527777777777</c:v>
                </c:pt>
                <c:pt idx="449">
                  <c:v>6.261805555555554</c:v>
                </c:pt>
                <c:pt idx="450">
                  <c:v>6.297083333333333</c:v>
                </c:pt>
                <c:pt idx="451">
                  <c:v>6.33236111111111</c:v>
                </c:pt>
                <c:pt idx="452">
                  <c:v>6.367638888888887</c:v>
                </c:pt>
                <c:pt idx="453">
                  <c:v>6.402916666666666</c:v>
                </c:pt>
                <c:pt idx="454">
                  <c:v>6.438194444444444</c:v>
                </c:pt>
                <c:pt idx="455">
                  <c:v>6.47347222222222</c:v>
                </c:pt>
                <c:pt idx="456">
                  <c:v>6.50875</c:v>
                </c:pt>
                <c:pt idx="457">
                  <c:v>6.544027777777778</c:v>
                </c:pt>
                <c:pt idx="458">
                  <c:v>6.579305555555553</c:v>
                </c:pt>
                <c:pt idx="459">
                  <c:v>6.614583333333332</c:v>
                </c:pt>
                <c:pt idx="460">
                  <c:v>6.64986111111111</c:v>
                </c:pt>
                <c:pt idx="461">
                  <c:v>6.685138888888886</c:v>
                </c:pt>
                <c:pt idx="462">
                  <c:v>6.720416666666665</c:v>
                </c:pt>
                <c:pt idx="463">
                  <c:v>6.755694444444444</c:v>
                </c:pt>
                <c:pt idx="464">
                  <c:v>6.790972222222223</c:v>
                </c:pt>
                <c:pt idx="465">
                  <c:v>6.826249999999998</c:v>
                </c:pt>
                <c:pt idx="466">
                  <c:v>6.861527777777777</c:v>
                </c:pt>
                <c:pt idx="467">
                  <c:v>6.896805555555556</c:v>
                </c:pt>
                <c:pt idx="468">
                  <c:v>6.93208333333333</c:v>
                </c:pt>
                <c:pt idx="469">
                  <c:v>6.96736111111111</c:v>
                </c:pt>
                <c:pt idx="470">
                  <c:v>7.002638888888889</c:v>
                </c:pt>
                <c:pt idx="471">
                  <c:v>7.037916666666664</c:v>
                </c:pt>
                <c:pt idx="472">
                  <c:v>7.073194444444443</c:v>
                </c:pt>
                <c:pt idx="473">
                  <c:v>7.108472222222222</c:v>
                </c:pt>
                <c:pt idx="474">
                  <c:v>7.143750000000001</c:v>
                </c:pt>
                <c:pt idx="475">
                  <c:v>7.179027777777776</c:v>
                </c:pt>
                <c:pt idx="476">
                  <c:v>7.214305555555555</c:v>
                </c:pt>
                <c:pt idx="477">
                  <c:v>7.249583333333333</c:v>
                </c:pt>
                <c:pt idx="478">
                  <c:v>7.284861111111108</c:v>
                </c:pt>
                <c:pt idx="479">
                  <c:v>7.320138888888888</c:v>
                </c:pt>
                <c:pt idx="480">
                  <c:v>7.355416666666667</c:v>
                </c:pt>
                <c:pt idx="481">
                  <c:v>7.390694444444442</c:v>
                </c:pt>
                <c:pt idx="482">
                  <c:v>7.425972222222221</c:v>
                </c:pt>
                <c:pt idx="483">
                  <c:v>7.46125</c:v>
                </c:pt>
                <c:pt idx="484">
                  <c:v>7.496527777777775</c:v>
                </c:pt>
                <c:pt idx="485">
                  <c:v>7.531805555555554</c:v>
                </c:pt>
                <c:pt idx="486">
                  <c:v>7.567083333333333</c:v>
                </c:pt>
                <c:pt idx="487">
                  <c:v>7.602361111111111</c:v>
                </c:pt>
                <c:pt idx="488">
                  <c:v>7.637638888888887</c:v>
                </c:pt>
                <c:pt idx="489">
                  <c:v>7.672916666666666</c:v>
                </c:pt>
                <c:pt idx="490">
                  <c:v>7.708194444444444</c:v>
                </c:pt>
                <c:pt idx="491">
                  <c:v>7.74347222222222</c:v>
                </c:pt>
                <c:pt idx="492">
                  <c:v>7.778749999999998</c:v>
                </c:pt>
                <c:pt idx="493">
                  <c:v>7.814027777777778</c:v>
                </c:pt>
                <c:pt idx="494">
                  <c:v>7.849305555555553</c:v>
                </c:pt>
                <c:pt idx="495">
                  <c:v>7.884583333333332</c:v>
                </c:pt>
                <c:pt idx="496">
                  <c:v>7.91986111111111</c:v>
                </c:pt>
                <c:pt idx="497">
                  <c:v>7.955138888888889</c:v>
                </c:pt>
                <c:pt idx="498">
                  <c:v>7.990416666666665</c:v>
                </c:pt>
                <c:pt idx="499">
                  <c:v>8.025694444444443</c:v>
                </c:pt>
                <c:pt idx="500">
                  <c:v>8.060972222222222</c:v>
                </c:pt>
                <c:pt idx="501">
                  <c:v>8.096249999999997</c:v>
                </c:pt>
                <c:pt idx="502">
                  <c:v>8.131527777777777</c:v>
                </c:pt>
                <c:pt idx="503">
                  <c:v>8.166805555555555</c:v>
                </c:pt>
                <c:pt idx="504">
                  <c:v>8.20208333333333</c:v>
                </c:pt>
                <c:pt idx="505">
                  <c:v>8.23736111111111</c:v>
                </c:pt>
                <c:pt idx="506">
                  <c:v>8.272638888888888</c:v>
                </c:pt>
                <c:pt idx="507">
                  <c:v>8.307916666666667</c:v>
                </c:pt>
                <c:pt idx="508">
                  <c:v>8.343194444444442</c:v>
                </c:pt>
                <c:pt idx="509">
                  <c:v>8.37847222222222</c:v>
                </c:pt>
                <c:pt idx="510">
                  <c:v>8.41375</c:v>
                </c:pt>
                <c:pt idx="511">
                  <c:v>8.449027777777776</c:v>
                </c:pt>
                <c:pt idx="512">
                  <c:v>8.484305555555554</c:v>
                </c:pt>
                <c:pt idx="513">
                  <c:v>8.519583333333333</c:v>
                </c:pt>
                <c:pt idx="514">
                  <c:v>8.554861111111109</c:v>
                </c:pt>
                <c:pt idx="515">
                  <c:v>8.590138888888887</c:v>
                </c:pt>
                <c:pt idx="516">
                  <c:v>8.625416666666666</c:v>
                </c:pt>
                <c:pt idx="517">
                  <c:v>8.66069444444444</c:v>
                </c:pt>
                <c:pt idx="518">
                  <c:v>8.69597222222222</c:v>
                </c:pt>
                <c:pt idx="519">
                  <c:v>8.73125</c:v>
                </c:pt>
                <c:pt idx="520">
                  <c:v>8.766527777777778</c:v>
                </c:pt>
                <c:pt idx="521">
                  <c:v>8.801805555555553</c:v>
                </c:pt>
                <c:pt idx="522">
                  <c:v>8.837083333333332</c:v>
                </c:pt>
                <c:pt idx="523">
                  <c:v>8.872361111111111</c:v>
                </c:pt>
                <c:pt idx="524">
                  <c:v>8.907638888888886</c:v>
                </c:pt>
                <c:pt idx="525">
                  <c:v>8.942916666666665</c:v>
                </c:pt>
                <c:pt idx="526">
                  <c:v>8.978194444444444</c:v>
                </c:pt>
                <c:pt idx="527">
                  <c:v>9.01347222222222</c:v>
                </c:pt>
                <c:pt idx="528">
                  <c:v>9.048749999999998</c:v>
                </c:pt>
                <c:pt idx="529">
                  <c:v>9.084027777777777</c:v>
                </c:pt>
                <c:pt idx="530">
                  <c:v>9.119305555555556</c:v>
                </c:pt>
                <c:pt idx="531">
                  <c:v>9.15458333333333</c:v>
                </c:pt>
                <c:pt idx="532">
                  <c:v>9.18986111111111</c:v>
                </c:pt>
                <c:pt idx="533">
                  <c:v>9.225138888888888</c:v>
                </c:pt>
                <c:pt idx="534">
                  <c:v>9.260416666666664</c:v>
                </c:pt>
                <c:pt idx="535">
                  <c:v>9.295694444444443</c:v>
                </c:pt>
                <c:pt idx="536">
                  <c:v>9.330972222222221</c:v>
                </c:pt>
                <c:pt idx="537">
                  <c:v>9.366249999999997</c:v>
                </c:pt>
                <c:pt idx="538">
                  <c:v>9.401527777777776</c:v>
                </c:pt>
                <c:pt idx="539">
                  <c:v>9.436805555555555</c:v>
                </c:pt>
                <c:pt idx="540">
                  <c:v>9.472083333333333</c:v>
                </c:pt>
                <c:pt idx="541">
                  <c:v>9.507361111111109</c:v>
                </c:pt>
                <c:pt idx="542">
                  <c:v>9.542638888888887</c:v>
                </c:pt>
                <c:pt idx="543">
                  <c:v>9.577916666666666</c:v>
                </c:pt>
              </c:numCache>
            </c:numRef>
          </c:xVal>
          <c:yVal>
            <c:numRef>
              <c:f>'Profiler vs epson unflat'!$G$6:$G$538</c:f>
              <c:numCache>
                <c:formatCode>0.00</c:formatCode>
                <c:ptCount val="533"/>
                <c:pt idx="0">
                  <c:v>4.757475951744224</c:v>
                </c:pt>
                <c:pt idx="1">
                  <c:v>4.675340008338483</c:v>
                </c:pt>
                <c:pt idx="2">
                  <c:v>4.980299314111384</c:v>
                </c:pt>
                <c:pt idx="3">
                  <c:v>4.744156174966783</c:v>
                </c:pt>
                <c:pt idx="4">
                  <c:v>4.606139736533802</c:v>
                </c:pt>
                <c:pt idx="5">
                  <c:v>4.722392795974964</c:v>
                </c:pt>
                <c:pt idx="6">
                  <c:v>4.805462169510577</c:v>
                </c:pt>
                <c:pt idx="7">
                  <c:v>4.956694777741814</c:v>
                </c:pt>
                <c:pt idx="8">
                  <c:v>4.913524440210111</c:v>
                </c:pt>
                <c:pt idx="9">
                  <c:v>4.719739084182142</c:v>
                </c:pt>
                <c:pt idx="10">
                  <c:v>4.660253975428795</c:v>
                </c:pt>
                <c:pt idx="11">
                  <c:v>4.8143530405877</c:v>
                </c:pt>
                <c:pt idx="12">
                  <c:v>4.658038865415766</c:v>
                </c:pt>
                <c:pt idx="13">
                  <c:v>4.808571531072728</c:v>
                </c:pt>
                <c:pt idx="14">
                  <c:v>4.669567391843801</c:v>
                </c:pt>
                <c:pt idx="15">
                  <c:v>4.822807211119268</c:v>
                </c:pt>
                <c:pt idx="16">
                  <c:v>4.774358819934101</c:v>
                </c:pt>
                <c:pt idx="17">
                  <c:v>4.531664884989047</c:v>
                </c:pt>
                <c:pt idx="18">
                  <c:v>4.70286642380246</c:v>
                </c:pt>
                <c:pt idx="19">
                  <c:v>4.689991630301426</c:v>
                </c:pt>
                <c:pt idx="20">
                  <c:v>4.889061535713846</c:v>
                </c:pt>
                <c:pt idx="21">
                  <c:v>4.80635277972418</c:v>
                </c:pt>
                <c:pt idx="22">
                  <c:v>4.754368348631428</c:v>
                </c:pt>
                <c:pt idx="23">
                  <c:v>4.698871139887963</c:v>
                </c:pt>
                <c:pt idx="24">
                  <c:v>4.717069841001205</c:v>
                </c:pt>
                <c:pt idx="25">
                  <c:v>4.950465960987804</c:v>
                </c:pt>
                <c:pt idx="26">
                  <c:v>5.00391001404914</c:v>
                </c:pt>
                <c:pt idx="27">
                  <c:v>4.967838857250101</c:v>
                </c:pt>
                <c:pt idx="28">
                  <c:v>5.184921201241193</c:v>
                </c:pt>
                <c:pt idx="29">
                  <c:v>4.9313283373345</c:v>
                </c:pt>
                <c:pt idx="30">
                  <c:v>4.527677173573253</c:v>
                </c:pt>
                <c:pt idx="31">
                  <c:v>4.52501360517486</c:v>
                </c:pt>
                <c:pt idx="32">
                  <c:v>4.587074927903901</c:v>
                </c:pt>
                <c:pt idx="33">
                  <c:v>4.777467110981454</c:v>
                </c:pt>
                <c:pt idx="34">
                  <c:v>5.078320898195398</c:v>
                </c:pt>
                <c:pt idx="35">
                  <c:v>4.71262127771693</c:v>
                </c:pt>
                <c:pt idx="36">
                  <c:v>4.474529718735702</c:v>
                </c:pt>
                <c:pt idx="37">
                  <c:v>4.735272210954723</c:v>
                </c:pt>
                <c:pt idx="38">
                  <c:v>4.893065240827711</c:v>
                </c:pt>
                <c:pt idx="39">
                  <c:v>4.915761468395526</c:v>
                </c:pt>
                <c:pt idx="40">
                  <c:v>4.898398576643256</c:v>
                </c:pt>
                <c:pt idx="41">
                  <c:v>4.958932874489141</c:v>
                </c:pt>
                <c:pt idx="42">
                  <c:v>4.856584905870108</c:v>
                </c:pt>
                <c:pt idx="43">
                  <c:v>4.736162129293885</c:v>
                </c:pt>
                <c:pt idx="44">
                  <c:v>4.685996916107958</c:v>
                </c:pt>
                <c:pt idx="45">
                  <c:v>4.809024663049307</c:v>
                </c:pt>
                <c:pt idx="46">
                  <c:v>4.94334560321867</c:v>
                </c:pt>
                <c:pt idx="47">
                  <c:v>4.755711319770504</c:v>
                </c:pt>
                <c:pt idx="48">
                  <c:v>5.01905354162309</c:v>
                </c:pt>
                <c:pt idx="49">
                  <c:v>5.214376809132304</c:v>
                </c:pt>
                <c:pt idx="50">
                  <c:v>5.080107511781634</c:v>
                </c:pt>
                <c:pt idx="51">
                  <c:v>5.081439658907716</c:v>
                </c:pt>
                <c:pt idx="52">
                  <c:v>5.209919404926644</c:v>
                </c:pt>
                <c:pt idx="53">
                  <c:v>5.245192263101393</c:v>
                </c:pt>
                <c:pt idx="54">
                  <c:v>5.227326499222505</c:v>
                </c:pt>
                <c:pt idx="55">
                  <c:v>5.080107511781634</c:v>
                </c:pt>
                <c:pt idx="56">
                  <c:v>5.064938090394167</c:v>
                </c:pt>
                <c:pt idx="57">
                  <c:v>5.018599355514704</c:v>
                </c:pt>
                <c:pt idx="58">
                  <c:v>4.835247687989798</c:v>
                </c:pt>
                <c:pt idx="59">
                  <c:v>4.761473829601844</c:v>
                </c:pt>
                <c:pt idx="60">
                  <c:v>4.666915232357704</c:v>
                </c:pt>
                <c:pt idx="61">
                  <c:v>5.165733917679025</c:v>
                </c:pt>
                <c:pt idx="62">
                  <c:v>5.014590087424377</c:v>
                </c:pt>
                <c:pt idx="63">
                  <c:v>5.466089202040565</c:v>
                </c:pt>
                <c:pt idx="64">
                  <c:v>5.360493897409436</c:v>
                </c:pt>
                <c:pt idx="65">
                  <c:v>5.458912439201241</c:v>
                </c:pt>
                <c:pt idx="66">
                  <c:v>5.284060117716359</c:v>
                </c:pt>
                <c:pt idx="67">
                  <c:v>5.790785647445528</c:v>
                </c:pt>
                <c:pt idx="68">
                  <c:v>6.021567208928333</c:v>
                </c:pt>
                <c:pt idx="69">
                  <c:v>5.560588991792263</c:v>
                </c:pt>
                <c:pt idx="70">
                  <c:v>5.685269484528408</c:v>
                </c:pt>
                <c:pt idx="71">
                  <c:v>5.297459652358163</c:v>
                </c:pt>
                <c:pt idx="72">
                  <c:v>5.188938023973099</c:v>
                </c:pt>
                <c:pt idx="73">
                  <c:v>5.523854495330271</c:v>
                </c:pt>
                <c:pt idx="74">
                  <c:v>5.938277832814113</c:v>
                </c:pt>
                <c:pt idx="75">
                  <c:v>6.359574096689347</c:v>
                </c:pt>
                <c:pt idx="76">
                  <c:v>6.201480364823513</c:v>
                </c:pt>
                <c:pt idx="77">
                  <c:v>6.46044952734251</c:v>
                </c:pt>
                <c:pt idx="78">
                  <c:v>6.385358829606642</c:v>
                </c:pt>
                <c:pt idx="79">
                  <c:v>6.391225795764995</c:v>
                </c:pt>
                <c:pt idx="80">
                  <c:v>6.58002874945143</c:v>
                </c:pt>
                <c:pt idx="81">
                  <c:v>6.616283775942701</c:v>
                </c:pt>
                <c:pt idx="82">
                  <c:v>6.31121958173491</c:v>
                </c:pt>
                <c:pt idx="83">
                  <c:v>6.407970191029775</c:v>
                </c:pt>
                <c:pt idx="84">
                  <c:v>6.375406520580492</c:v>
                </c:pt>
                <c:pt idx="85">
                  <c:v>6.877362292491513</c:v>
                </c:pt>
                <c:pt idx="86">
                  <c:v>6.800091109355802</c:v>
                </c:pt>
                <c:pt idx="87">
                  <c:v>6.685231965810573</c:v>
                </c:pt>
                <c:pt idx="88">
                  <c:v>6.77056445130503</c:v>
                </c:pt>
                <c:pt idx="89">
                  <c:v>6.806448015166563</c:v>
                </c:pt>
                <c:pt idx="90">
                  <c:v>6.586816506479722</c:v>
                </c:pt>
                <c:pt idx="91">
                  <c:v>7.055321542125394</c:v>
                </c:pt>
                <c:pt idx="92">
                  <c:v>7.016602486213906</c:v>
                </c:pt>
                <c:pt idx="93">
                  <c:v>7.210345812515824</c:v>
                </c:pt>
                <c:pt idx="94">
                  <c:v>7.380708556946164</c:v>
                </c:pt>
                <c:pt idx="95">
                  <c:v>7.758677908292584</c:v>
                </c:pt>
                <c:pt idx="96">
                  <c:v>9.05689745932998</c:v>
                </c:pt>
                <c:pt idx="97">
                  <c:v>9.672124113781175</c:v>
                </c:pt>
                <c:pt idx="98">
                  <c:v>8.52579085667955</c:v>
                </c:pt>
                <c:pt idx="99">
                  <c:v>7.82022284406735</c:v>
                </c:pt>
                <c:pt idx="100">
                  <c:v>7.8794980139846</c:v>
                </c:pt>
                <c:pt idx="101">
                  <c:v>8.229529638569118</c:v>
                </c:pt>
                <c:pt idx="102">
                  <c:v>8.139587284382216</c:v>
                </c:pt>
                <c:pt idx="103">
                  <c:v>8.081067401768067</c:v>
                </c:pt>
                <c:pt idx="104">
                  <c:v>8.39579827938917</c:v>
                </c:pt>
                <c:pt idx="105">
                  <c:v>8.408280535772623</c:v>
                </c:pt>
                <c:pt idx="106">
                  <c:v>8.737116624043265</c:v>
                </c:pt>
                <c:pt idx="107">
                  <c:v>8.608226887111158</c:v>
                </c:pt>
                <c:pt idx="108">
                  <c:v>8.8016372191929</c:v>
                </c:pt>
                <c:pt idx="109">
                  <c:v>9.05828880638673</c:v>
                </c:pt>
                <c:pt idx="110">
                  <c:v>9.5161779217344</c:v>
                </c:pt>
                <c:pt idx="111">
                  <c:v>9.416100368091786</c:v>
                </c:pt>
                <c:pt idx="112">
                  <c:v>9.88141332145419</c:v>
                </c:pt>
                <c:pt idx="113">
                  <c:v>9.80908945542822</c:v>
                </c:pt>
                <c:pt idx="114">
                  <c:v>10.26551819370339</c:v>
                </c:pt>
                <c:pt idx="115">
                  <c:v>10.69766932260132</c:v>
                </c:pt>
                <c:pt idx="116">
                  <c:v>10.95392501653014</c:v>
                </c:pt>
                <c:pt idx="117">
                  <c:v>11.36778439658063</c:v>
                </c:pt>
                <c:pt idx="118">
                  <c:v>12.30656184113566</c:v>
                </c:pt>
                <c:pt idx="119">
                  <c:v>12.95869059269359</c:v>
                </c:pt>
                <c:pt idx="120">
                  <c:v>13.67696845163769</c:v>
                </c:pt>
                <c:pt idx="121">
                  <c:v>14.48455148036096</c:v>
                </c:pt>
                <c:pt idx="122">
                  <c:v>15.38817610588096</c:v>
                </c:pt>
                <c:pt idx="123">
                  <c:v>17.06515262239843</c:v>
                </c:pt>
                <c:pt idx="124">
                  <c:v>19.012985174115</c:v>
                </c:pt>
                <c:pt idx="125">
                  <c:v>21.31503413087013</c:v>
                </c:pt>
                <c:pt idx="126">
                  <c:v>24.40281503682603</c:v>
                </c:pt>
                <c:pt idx="127">
                  <c:v>27.90496836719701</c:v>
                </c:pt>
                <c:pt idx="128">
                  <c:v>31.52884566577</c:v>
                </c:pt>
                <c:pt idx="129">
                  <c:v>36.52838511074506</c:v>
                </c:pt>
                <c:pt idx="130">
                  <c:v>42.39580823103382</c:v>
                </c:pt>
                <c:pt idx="131">
                  <c:v>49.16194591071048</c:v>
                </c:pt>
                <c:pt idx="132">
                  <c:v>56.85328705451656</c:v>
                </c:pt>
                <c:pt idx="133">
                  <c:v>64.81816099728121</c:v>
                </c:pt>
                <c:pt idx="134">
                  <c:v>72.34701182540578</c:v>
                </c:pt>
                <c:pt idx="135">
                  <c:v>77.9289945342796</c:v>
                </c:pt>
                <c:pt idx="136">
                  <c:v>82.92707509425919</c:v>
                </c:pt>
                <c:pt idx="137">
                  <c:v>86.63612448061613</c:v>
                </c:pt>
                <c:pt idx="138">
                  <c:v>89.18823718493563</c:v>
                </c:pt>
                <c:pt idx="139">
                  <c:v>91.06767666186254</c:v>
                </c:pt>
                <c:pt idx="140">
                  <c:v>93.17092019613139</c:v>
                </c:pt>
                <c:pt idx="141">
                  <c:v>95.08847592130888</c:v>
                </c:pt>
                <c:pt idx="142">
                  <c:v>96.5396382757616</c:v>
                </c:pt>
                <c:pt idx="143">
                  <c:v>97.40928081713494</c:v>
                </c:pt>
                <c:pt idx="144">
                  <c:v>98.55899661403171</c:v>
                </c:pt>
                <c:pt idx="145">
                  <c:v>99.52521703276547</c:v>
                </c:pt>
                <c:pt idx="146">
                  <c:v>100.0114023765216</c:v>
                </c:pt>
                <c:pt idx="147">
                  <c:v>101.3975854661598</c:v>
                </c:pt>
                <c:pt idx="148">
                  <c:v>101.9671141575099</c:v>
                </c:pt>
                <c:pt idx="149">
                  <c:v>102.0144171616944</c:v>
                </c:pt>
                <c:pt idx="150">
                  <c:v>102.0301822484117</c:v>
                </c:pt>
                <c:pt idx="151">
                  <c:v>102.0901354811323</c:v>
                </c:pt>
                <c:pt idx="152">
                  <c:v>102.4482483298593</c:v>
                </c:pt>
                <c:pt idx="153">
                  <c:v>103.1396917524592</c:v>
                </c:pt>
                <c:pt idx="154">
                  <c:v>102.7375103336473</c:v>
                </c:pt>
                <c:pt idx="155">
                  <c:v>102.8411352692331</c:v>
                </c:pt>
                <c:pt idx="156">
                  <c:v>102.0648791317039</c:v>
                </c:pt>
                <c:pt idx="157">
                  <c:v>102.2079913068971</c:v>
                </c:pt>
                <c:pt idx="158">
                  <c:v>101.335852420694</c:v>
                </c:pt>
                <c:pt idx="159">
                  <c:v>102.2732795487133</c:v>
                </c:pt>
                <c:pt idx="160">
                  <c:v>102.3322819056335</c:v>
                </c:pt>
                <c:pt idx="161">
                  <c:v>102.5685233203056</c:v>
                </c:pt>
                <c:pt idx="162">
                  <c:v>102.7184885907582</c:v>
                </c:pt>
                <c:pt idx="163">
                  <c:v>102.6360972323447</c:v>
                </c:pt>
                <c:pt idx="164">
                  <c:v>102.6477185728665</c:v>
                </c:pt>
                <c:pt idx="165">
                  <c:v>102.4841066655178</c:v>
                </c:pt>
                <c:pt idx="166">
                  <c:v>102.3196311443123</c:v>
                </c:pt>
                <c:pt idx="167">
                  <c:v>102.1543139102463</c:v>
                </c:pt>
                <c:pt idx="168">
                  <c:v>102.4851636439251</c:v>
                </c:pt>
                <c:pt idx="169">
                  <c:v>102.8601737651942</c:v>
                </c:pt>
                <c:pt idx="170">
                  <c:v>103.184226622933</c:v>
                </c:pt>
                <c:pt idx="171">
                  <c:v>103.3242406574991</c:v>
                </c:pt>
                <c:pt idx="172">
                  <c:v>103.4229819152486</c:v>
                </c:pt>
                <c:pt idx="173">
                  <c:v>103.0591737747292</c:v>
                </c:pt>
                <c:pt idx="174">
                  <c:v>103.2531439311805</c:v>
                </c:pt>
                <c:pt idx="175">
                  <c:v>103.4420999897415</c:v>
                </c:pt>
                <c:pt idx="176">
                  <c:v>103.5887464349496</c:v>
                </c:pt>
                <c:pt idx="177">
                  <c:v>103.4314764396944</c:v>
                </c:pt>
                <c:pt idx="178">
                  <c:v>102.9257686540258</c:v>
                </c:pt>
                <c:pt idx="179">
                  <c:v>103.2616281273114</c:v>
                </c:pt>
                <c:pt idx="180">
                  <c:v>103.7483455377109</c:v>
                </c:pt>
                <c:pt idx="181">
                  <c:v>102.8908379044221</c:v>
                </c:pt>
                <c:pt idx="182">
                  <c:v>103.7589744937976</c:v>
                </c:pt>
                <c:pt idx="183">
                  <c:v>103.4952111865814</c:v>
                </c:pt>
                <c:pt idx="184">
                  <c:v>103.6908733532824</c:v>
                </c:pt>
                <c:pt idx="185">
                  <c:v>104.6979121778644</c:v>
                </c:pt>
                <c:pt idx="186">
                  <c:v>104.4195328857543</c:v>
                </c:pt>
                <c:pt idx="187">
                  <c:v>103.2064807503596</c:v>
                </c:pt>
                <c:pt idx="188">
                  <c:v>103.3146893588485</c:v>
                </c:pt>
                <c:pt idx="189">
                  <c:v>103.3656433918439</c:v>
                </c:pt>
                <c:pt idx="190">
                  <c:v>103.2064807503596</c:v>
                </c:pt>
                <c:pt idx="191">
                  <c:v>103.587681058615</c:v>
                </c:pt>
                <c:pt idx="192">
                  <c:v>103.7824059621922</c:v>
                </c:pt>
                <c:pt idx="193">
                  <c:v>105.4932679086257</c:v>
                </c:pt>
                <c:pt idx="194">
                  <c:v>106.039702595746</c:v>
                </c:pt>
                <c:pt idx="195">
                  <c:v>104.4997659559267</c:v>
                </c:pt>
                <c:pt idx="196">
                  <c:v>104.216447355363</c:v>
                </c:pt>
                <c:pt idx="197">
                  <c:v>104.101141583453</c:v>
                </c:pt>
                <c:pt idx="198">
                  <c:v>103.7227869549578</c:v>
                </c:pt>
                <c:pt idx="199">
                  <c:v>103.351834896301</c:v>
                </c:pt>
                <c:pt idx="200">
                  <c:v>102.8696939886093</c:v>
                </c:pt>
                <c:pt idx="201">
                  <c:v>103.0708118298297</c:v>
                </c:pt>
                <c:pt idx="202">
                  <c:v>103.5334697357728</c:v>
                </c:pt>
                <c:pt idx="203">
                  <c:v>104.3254219697326</c:v>
                </c:pt>
                <c:pt idx="204">
                  <c:v>103.3253040260982</c:v>
                </c:pt>
                <c:pt idx="205">
                  <c:v>102.1974614279594</c:v>
                </c:pt>
                <c:pt idx="206">
                  <c:v>101.9797143996881</c:v>
                </c:pt>
                <c:pt idx="207">
                  <c:v>102.6709455954841</c:v>
                </c:pt>
                <c:pt idx="208">
                  <c:v>101.5400110767969</c:v>
                </c:pt>
                <c:pt idx="209">
                  <c:v>101.5180035125841</c:v>
                </c:pt>
                <c:pt idx="210">
                  <c:v>101.4949683724439</c:v>
                </c:pt>
                <c:pt idx="211">
                  <c:v>101.6207046509476</c:v>
                </c:pt>
                <c:pt idx="212">
                  <c:v>101.537911459739</c:v>
                </c:pt>
                <c:pt idx="213">
                  <c:v>100.9847588080739</c:v>
                </c:pt>
                <c:pt idx="214">
                  <c:v>100.7699502101661</c:v>
                </c:pt>
                <c:pt idx="215">
                  <c:v>100.6616185334577</c:v>
                </c:pt>
                <c:pt idx="216">
                  <c:v>100.3153513735509</c:v>
                </c:pt>
                <c:pt idx="217">
                  <c:v>100.2447568696193</c:v>
                </c:pt>
                <c:pt idx="218">
                  <c:v>100.4327663441934</c:v>
                </c:pt>
                <c:pt idx="219">
                  <c:v>100.5523475995352</c:v>
                </c:pt>
                <c:pt idx="220">
                  <c:v>100.6939059335877</c:v>
                </c:pt>
                <c:pt idx="221">
                  <c:v>100.4993074332334</c:v>
                </c:pt>
                <c:pt idx="222">
                  <c:v>100.2852512158746</c:v>
                </c:pt>
                <c:pt idx="223">
                  <c:v>100.2893943896822</c:v>
                </c:pt>
                <c:pt idx="224">
                  <c:v>100.0725468476992</c:v>
                </c:pt>
                <c:pt idx="225">
                  <c:v>99.6409254882505</c:v>
                </c:pt>
                <c:pt idx="226">
                  <c:v>99.47875763416218</c:v>
                </c:pt>
                <c:pt idx="227">
                  <c:v>99.21269873918314</c:v>
                </c:pt>
                <c:pt idx="228">
                  <c:v>100.4317248955362</c:v>
                </c:pt>
                <c:pt idx="229">
                  <c:v>101.0891581799029</c:v>
                </c:pt>
                <c:pt idx="230">
                  <c:v>100.8814829491248</c:v>
                </c:pt>
                <c:pt idx="231">
                  <c:v>100.8564640891361</c:v>
                </c:pt>
                <c:pt idx="232">
                  <c:v>100.7939092471938</c:v>
                </c:pt>
                <c:pt idx="233">
                  <c:v>100.1980543942346</c:v>
                </c:pt>
                <c:pt idx="234">
                  <c:v>100.5502629067319</c:v>
                </c:pt>
                <c:pt idx="235">
                  <c:v>100.9868500599417</c:v>
                </c:pt>
                <c:pt idx="236">
                  <c:v>100.5793965962808</c:v>
                </c:pt>
                <c:pt idx="237">
                  <c:v>101.2061664997236</c:v>
                </c:pt>
                <c:pt idx="238">
                  <c:v>101.4227022744247</c:v>
                </c:pt>
                <c:pt idx="239">
                  <c:v>101.1915419424943</c:v>
                </c:pt>
                <c:pt idx="240">
                  <c:v>101.0108466845127</c:v>
                </c:pt>
                <c:pt idx="241">
                  <c:v>100.9701392718091</c:v>
                </c:pt>
                <c:pt idx="242">
                  <c:v>101.1810889024268</c:v>
                </c:pt>
                <c:pt idx="243">
                  <c:v>101.2375336646687</c:v>
                </c:pt>
                <c:pt idx="244">
                  <c:v>100.7709942101621</c:v>
                </c:pt>
                <c:pt idx="245">
                  <c:v>100.1057358093815</c:v>
                </c:pt>
                <c:pt idx="246">
                  <c:v>99.89641999445152</c:v>
                </c:pt>
                <c:pt idx="247">
                  <c:v>99.6657250216191</c:v>
                </c:pt>
                <c:pt idx="248">
                  <c:v>100.8105804444058</c:v>
                </c:pt>
                <c:pt idx="249">
                  <c:v>101.5651536973085</c:v>
                </c:pt>
                <c:pt idx="250">
                  <c:v>100.9085964033762</c:v>
                </c:pt>
                <c:pt idx="251">
                  <c:v>101.2312670142602</c:v>
                </c:pt>
                <c:pt idx="252">
                  <c:v>100.8324758925994</c:v>
                </c:pt>
                <c:pt idx="253">
                  <c:v>101.1528751436858</c:v>
                </c:pt>
                <c:pt idx="254">
                  <c:v>101.216621432299</c:v>
                </c:pt>
                <c:pt idx="255">
                  <c:v>100.3901464480234</c:v>
                </c:pt>
                <c:pt idx="256">
                  <c:v>100.1337366604409</c:v>
                </c:pt>
                <c:pt idx="257">
                  <c:v>99.79913769106732</c:v>
                </c:pt>
                <c:pt idx="258">
                  <c:v>100.5149010673798</c:v>
                </c:pt>
                <c:pt idx="259">
                  <c:v>100.2437168378156</c:v>
                </c:pt>
                <c:pt idx="260">
                  <c:v>99.93369910634935</c:v>
                </c:pt>
                <c:pt idx="261">
                  <c:v>100.3174325244668</c:v>
                </c:pt>
                <c:pt idx="262">
                  <c:v>100.1129906928645</c:v>
                </c:pt>
                <c:pt idx="263">
                  <c:v>100.3610526320984</c:v>
                </c:pt>
                <c:pt idx="264">
                  <c:v>100.1638220307388</c:v>
                </c:pt>
                <c:pt idx="265">
                  <c:v>99.71844567324414</c:v>
                </c:pt>
                <c:pt idx="266">
                  <c:v>99.83742746864162</c:v>
                </c:pt>
                <c:pt idx="267">
                  <c:v>100.2976993635172</c:v>
                </c:pt>
                <c:pt idx="268">
                  <c:v>100.6616185334577</c:v>
                </c:pt>
                <c:pt idx="269">
                  <c:v>100.4535604185025</c:v>
                </c:pt>
                <c:pt idx="270">
                  <c:v>99.90781380975683</c:v>
                </c:pt>
                <c:pt idx="271">
                  <c:v>100.0</c:v>
                </c:pt>
                <c:pt idx="272">
                  <c:v>100.2696652350513</c:v>
                </c:pt>
                <c:pt idx="273">
                  <c:v>100.5055410195866</c:v>
                </c:pt>
                <c:pt idx="274">
                  <c:v>100.3236579087379</c:v>
                </c:pt>
                <c:pt idx="275">
                  <c:v>100.4327663441934</c:v>
                </c:pt>
                <c:pt idx="276">
                  <c:v>100.1866365834905</c:v>
                </c:pt>
                <c:pt idx="277">
                  <c:v>99.18591652242159</c:v>
                </c:pt>
                <c:pt idx="278">
                  <c:v>99.45295766155285</c:v>
                </c:pt>
                <c:pt idx="279">
                  <c:v>99.15604393546391</c:v>
                </c:pt>
                <c:pt idx="280">
                  <c:v>99.39413656662703</c:v>
                </c:pt>
                <c:pt idx="281">
                  <c:v>98.84436250249222</c:v>
                </c:pt>
                <c:pt idx="282">
                  <c:v>98.92761568605133</c:v>
                </c:pt>
                <c:pt idx="283">
                  <c:v>98.88339921698392</c:v>
                </c:pt>
                <c:pt idx="284">
                  <c:v>98.6451609197711</c:v>
                </c:pt>
                <c:pt idx="285">
                  <c:v>98.33668714054579</c:v>
                </c:pt>
                <c:pt idx="286">
                  <c:v>98.61028481349621</c:v>
                </c:pt>
                <c:pt idx="287">
                  <c:v>99.16324897169362</c:v>
                </c:pt>
                <c:pt idx="288">
                  <c:v>99.0572209859103</c:v>
                </c:pt>
                <c:pt idx="289">
                  <c:v>98.578482069071</c:v>
                </c:pt>
                <c:pt idx="290">
                  <c:v>98.64413290363323</c:v>
                </c:pt>
                <c:pt idx="291">
                  <c:v>98.99753818452044</c:v>
                </c:pt>
                <c:pt idx="292">
                  <c:v>99.14060325745002</c:v>
                </c:pt>
                <c:pt idx="293">
                  <c:v>98.45240734875033</c:v>
                </c:pt>
                <c:pt idx="294">
                  <c:v>98.68928269262003</c:v>
                </c:pt>
                <c:pt idx="295">
                  <c:v>99.05000341522763</c:v>
                </c:pt>
                <c:pt idx="296">
                  <c:v>98.1147195960176</c:v>
                </c:pt>
                <c:pt idx="297">
                  <c:v>97.64639839438135</c:v>
                </c:pt>
                <c:pt idx="298">
                  <c:v>97.65148334926348</c:v>
                </c:pt>
                <c:pt idx="299">
                  <c:v>97.9318958851621</c:v>
                </c:pt>
                <c:pt idx="300">
                  <c:v>98.50057486353046</c:v>
                </c:pt>
                <c:pt idx="301">
                  <c:v>97.87678965905675</c:v>
                </c:pt>
                <c:pt idx="302">
                  <c:v>98.75088929490864</c:v>
                </c:pt>
                <c:pt idx="303">
                  <c:v>98.48724334241815</c:v>
                </c:pt>
                <c:pt idx="304">
                  <c:v>98.53030521822822</c:v>
                </c:pt>
                <c:pt idx="305">
                  <c:v>99.09528682576703</c:v>
                </c:pt>
                <c:pt idx="306">
                  <c:v>98.73650472925653</c:v>
                </c:pt>
                <c:pt idx="307">
                  <c:v>98.92555542822564</c:v>
                </c:pt>
                <c:pt idx="308">
                  <c:v>99.21990674427996</c:v>
                </c:pt>
                <c:pt idx="309">
                  <c:v>99.39827117832924</c:v>
                </c:pt>
                <c:pt idx="310">
                  <c:v>98.84024451410125</c:v>
                </c:pt>
                <c:pt idx="311">
                  <c:v>98.97285878304747</c:v>
                </c:pt>
                <c:pt idx="312">
                  <c:v>99.3075196298756</c:v>
                </c:pt>
                <c:pt idx="313">
                  <c:v>99.95130461223315</c:v>
                </c:pt>
                <c:pt idx="314">
                  <c:v>99.88710179110366</c:v>
                </c:pt>
                <c:pt idx="315">
                  <c:v>100.0580417143911</c:v>
                </c:pt>
                <c:pt idx="316">
                  <c:v>100.6251852908862</c:v>
                </c:pt>
                <c:pt idx="317">
                  <c:v>100.2250340923245</c:v>
                </c:pt>
                <c:pt idx="318">
                  <c:v>99.86226239255558</c:v>
                </c:pt>
                <c:pt idx="319">
                  <c:v>99.90988882315351</c:v>
                </c:pt>
                <c:pt idx="320">
                  <c:v>99.78671626218156</c:v>
                </c:pt>
                <c:pt idx="321">
                  <c:v>99.8001743763007</c:v>
                </c:pt>
                <c:pt idx="322">
                  <c:v>100.2136140497704</c:v>
                </c:pt>
                <c:pt idx="323">
                  <c:v>100.6022981944435</c:v>
                </c:pt>
                <c:pt idx="324">
                  <c:v>100.0321330729137</c:v>
                </c:pt>
                <c:pt idx="325">
                  <c:v>100.0632167377198</c:v>
                </c:pt>
                <c:pt idx="326">
                  <c:v>100.3485987725361</c:v>
                </c:pt>
                <c:pt idx="327">
                  <c:v>100.0922478438975</c:v>
                </c:pt>
                <c:pt idx="328">
                  <c:v>100.3589890850767</c:v>
                </c:pt>
                <c:pt idx="329">
                  <c:v>100.2997802484058</c:v>
                </c:pt>
                <c:pt idx="330">
                  <c:v>100.0290178045139</c:v>
                </c:pt>
                <c:pt idx="331">
                  <c:v>100.2499388992402</c:v>
                </c:pt>
                <c:pt idx="332">
                  <c:v>99.79499102810575</c:v>
                </c:pt>
                <c:pt idx="333">
                  <c:v>99.81981830696381</c:v>
                </c:pt>
                <c:pt idx="334">
                  <c:v>99.46224654611846</c:v>
                </c:pt>
                <c:pt idx="335">
                  <c:v>99.5076658783609</c:v>
                </c:pt>
                <c:pt idx="336">
                  <c:v>99.3085344980188</c:v>
                </c:pt>
                <c:pt idx="337">
                  <c:v>99.32091286729326</c:v>
                </c:pt>
                <c:pt idx="338">
                  <c:v>99.54690950278476</c:v>
                </c:pt>
                <c:pt idx="339">
                  <c:v>99.63885452041841</c:v>
                </c:pt>
                <c:pt idx="340">
                  <c:v>99.39827117832924</c:v>
                </c:pt>
                <c:pt idx="341">
                  <c:v>99.16737664996794</c:v>
                </c:pt>
                <c:pt idx="342">
                  <c:v>99.349787974866</c:v>
                </c:pt>
                <c:pt idx="343">
                  <c:v>99.4808261957633</c:v>
                </c:pt>
                <c:pt idx="344">
                  <c:v>99.38381871339617</c:v>
                </c:pt>
                <c:pt idx="345">
                  <c:v>99.42716252349189</c:v>
                </c:pt>
                <c:pt idx="346">
                  <c:v>98.78888840022556</c:v>
                </c:pt>
                <c:pt idx="347">
                  <c:v>98.71392923404336</c:v>
                </c:pt>
                <c:pt idx="348">
                  <c:v>98.19548172222041</c:v>
                </c:pt>
                <c:pt idx="349">
                  <c:v>98.53953194730746</c:v>
                </c:pt>
                <c:pt idx="350">
                  <c:v>98.24253403288759</c:v>
                </c:pt>
                <c:pt idx="351">
                  <c:v>97.487588772866</c:v>
                </c:pt>
                <c:pt idx="352">
                  <c:v>97.69426533247112</c:v>
                </c:pt>
                <c:pt idx="353">
                  <c:v>98.59899796186718</c:v>
                </c:pt>
                <c:pt idx="354">
                  <c:v>98.22104654481546</c:v>
                </c:pt>
                <c:pt idx="355">
                  <c:v>98.45446051769373</c:v>
                </c:pt>
                <c:pt idx="356">
                  <c:v>98.07690679648745</c:v>
                </c:pt>
                <c:pt idx="357">
                  <c:v>98.35408933943594</c:v>
                </c:pt>
                <c:pt idx="358">
                  <c:v>98.99137243887624</c:v>
                </c:pt>
                <c:pt idx="359">
                  <c:v>99.46843343612959</c:v>
                </c:pt>
                <c:pt idx="360">
                  <c:v>99.48186048821924</c:v>
                </c:pt>
                <c:pt idx="361">
                  <c:v>99.80222958235867</c:v>
                </c:pt>
                <c:pt idx="362">
                  <c:v>99.70708567545804</c:v>
                </c:pt>
                <c:pt idx="363">
                  <c:v>99.69156488856111</c:v>
                </c:pt>
                <c:pt idx="364">
                  <c:v>99.55929117229724</c:v>
                </c:pt>
                <c:pt idx="365">
                  <c:v>99.39723751375892</c:v>
                </c:pt>
                <c:pt idx="366">
                  <c:v>99.15810765098014</c:v>
                </c:pt>
                <c:pt idx="367">
                  <c:v>99.42509476812224</c:v>
                </c:pt>
                <c:pt idx="368">
                  <c:v>99.19621954364957</c:v>
                </c:pt>
                <c:pt idx="369">
                  <c:v>99.80741320278092</c:v>
                </c:pt>
                <c:pt idx="370">
                  <c:v>99.98446441302283</c:v>
                </c:pt>
                <c:pt idx="371">
                  <c:v>99.72569838566474</c:v>
                </c:pt>
                <c:pt idx="372">
                  <c:v>100.0995020182237</c:v>
                </c:pt>
                <c:pt idx="373">
                  <c:v>101.210355727708</c:v>
                </c:pt>
                <c:pt idx="374">
                  <c:v>100.6803604146195</c:v>
                </c:pt>
                <c:pt idx="375">
                  <c:v>100.2385350417387</c:v>
                </c:pt>
                <c:pt idx="376">
                  <c:v>99.37041935215338</c:v>
                </c:pt>
                <c:pt idx="377">
                  <c:v>99.56343074707118</c:v>
                </c:pt>
                <c:pt idx="378">
                  <c:v>100.0663327784951</c:v>
                </c:pt>
                <c:pt idx="379">
                  <c:v>100.2862733088744</c:v>
                </c:pt>
                <c:pt idx="380">
                  <c:v>100.8064216170183</c:v>
                </c:pt>
                <c:pt idx="381">
                  <c:v>100.6991048364744</c:v>
                </c:pt>
                <c:pt idx="382">
                  <c:v>100.9085964033762</c:v>
                </c:pt>
                <c:pt idx="383">
                  <c:v>100.8825277911312</c:v>
                </c:pt>
                <c:pt idx="384">
                  <c:v>100.5471542127141</c:v>
                </c:pt>
                <c:pt idx="385">
                  <c:v>100.4348492650615</c:v>
                </c:pt>
                <c:pt idx="386">
                  <c:v>100.6772487936336</c:v>
                </c:pt>
                <c:pt idx="387">
                  <c:v>100.6470514040625</c:v>
                </c:pt>
                <c:pt idx="388">
                  <c:v>100.4047047880715</c:v>
                </c:pt>
                <c:pt idx="389">
                  <c:v>100.2624021119839</c:v>
                </c:pt>
                <c:pt idx="390">
                  <c:v>100.0943256337496</c:v>
                </c:pt>
                <c:pt idx="391">
                  <c:v>99.96685467377064</c:v>
                </c:pt>
                <c:pt idx="392">
                  <c:v>99.46328069899483</c:v>
                </c:pt>
                <c:pt idx="393">
                  <c:v>99.4158083901893</c:v>
                </c:pt>
                <c:pt idx="394">
                  <c:v>99.07471476589302</c:v>
                </c:pt>
                <c:pt idx="395">
                  <c:v>98.07996017434025</c:v>
                </c:pt>
                <c:pt idx="396">
                  <c:v>98.4851896827114</c:v>
                </c:pt>
                <c:pt idx="397">
                  <c:v>98.44113347755565</c:v>
                </c:pt>
                <c:pt idx="398">
                  <c:v>98.31108275038585</c:v>
                </c:pt>
                <c:pt idx="399">
                  <c:v>97.81761822527687</c:v>
                </c:pt>
                <c:pt idx="400">
                  <c:v>97.4865694085081</c:v>
                </c:pt>
                <c:pt idx="401">
                  <c:v>96.96059191846004</c:v>
                </c:pt>
                <c:pt idx="402">
                  <c:v>96.39926591486687</c:v>
                </c:pt>
                <c:pt idx="403">
                  <c:v>94.95559809316715</c:v>
                </c:pt>
                <c:pt idx="404">
                  <c:v>93.6645678501116</c:v>
                </c:pt>
                <c:pt idx="405">
                  <c:v>92.26045111832796</c:v>
                </c:pt>
                <c:pt idx="406">
                  <c:v>90.74694537648472</c:v>
                </c:pt>
                <c:pt idx="407">
                  <c:v>88.45184340519223</c:v>
                </c:pt>
                <c:pt idx="408">
                  <c:v>85.35426206549591</c:v>
                </c:pt>
                <c:pt idx="409">
                  <c:v>81.76148098535568</c:v>
                </c:pt>
                <c:pt idx="410">
                  <c:v>76.6610733555346</c:v>
                </c:pt>
                <c:pt idx="411">
                  <c:v>70.231169411298</c:v>
                </c:pt>
                <c:pt idx="412">
                  <c:v>63.27589354598609</c:v>
                </c:pt>
                <c:pt idx="413">
                  <c:v>55.5874650748759</c:v>
                </c:pt>
                <c:pt idx="414">
                  <c:v>47.35435041127419</c:v>
                </c:pt>
                <c:pt idx="415">
                  <c:v>40.42064651135301</c:v>
                </c:pt>
                <c:pt idx="416">
                  <c:v>35.052933489715</c:v>
                </c:pt>
                <c:pt idx="417">
                  <c:v>30.67150767603155</c:v>
                </c:pt>
                <c:pt idx="418">
                  <c:v>26.53366797277182</c:v>
                </c:pt>
                <c:pt idx="419">
                  <c:v>23.1762390672022</c:v>
                </c:pt>
                <c:pt idx="420">
                  <c:v>20.5425452675279</c:v>
                </c:pt>
                <c:pt idx="421">
                  <c:v>18.39959139801938</c:v>
                </c:pt>
                <c:pt idx="422">
                  <c:v>16.50979307131394</c:v>
                </c:pt>
                <c:pt idx="423">
                  <c:v>14.94000772213036</c:v>
                </c:pt>
                <c:pt idx="424">
                  <c:v>13.69702204070589</c:v>
                </c:pt>
                <c:pt idx="425">
                  <c:v>12.51071377555614</c:v>
                </c:pt>
                <c:pt idx="426">
                  <c:v>10.94869611313021</c:v>
                </c:pt>
                <c:pt idx="427">
                  <c:v>10.32686357307911</c:v>
                </c:pt>
                <c:pt idx="428">
                  <c:v>10.18159463340251</c:v>
                </c:pt>
                <c:pt idx="429">
                  <c:v>9.647756701896542</c:v>
                </c:pt>
                <c:pt idx="430">
                  <c:v>9.32266404845979</c:v>
                </c:pt>
                <c:pt idx="431">
                  <c:v>8.981501400830599</c:v>
                </c:pt>
                <c:pt idx="432">
                  <c:v>8.600343187570548</c:v>
                </c:pt>
                <c:pt idx="433">
                  <c:v>8.257209419102624</c:v>
                </c:pt>
                <c:pt idx="434">
                  <c:v>8.017502445611374</c:v>
                </c:pt>
                <c:pt idx="435">
                  <c:v>7.622898740419952</c:v>
                </c:pt>
                <c:pt idx="436">
                  <c:v>7.352375770400926</c:v>
                </c:pt>
                <c:pt idx="437">
                  <c:v>7.133706533689613</c:v>
                </c:pt>
                <c:pt idx="438">
                  <c:v>6.808732137110632</c:v>
                </c:pt>
                <c:pt idx="439">
                  <c:v>6.500748198408492</c:v>
                </c:pt>
                <c:pt idx="440">
                  <c:v>6.821910879190258</c:v>
                </c:pt>
                <c:pt idx="441">
                  <c:v>6.919204838437107</c:v>
                </c:pt>
                <c:pt idx="442">
                  <c:v>6.169434547231953</c:v>
                </c:pt>
                <c:pt idx="443">
                  <c:v>6.124335691823015</c:v>
                </c:pt>
                <c:pt idx="444">
                  <c:v>6.108103037723353</c:v>
                </c:pt>
                <c:pt idx="445">
                  <c:v>5.985548091032868</c:v>
                </c:pt>
                <c:pt idx="446">
                  <c:v>5.566875672941688</c:v>
                </c:pt>
                <c:pt idx="447">
                  <c:v>5.689308540172957</c:v>
                </c:pt>
                <c:pt idx="448">
                  <c:v>5.710847945366281</c:v>
                </c:pt>
                <c:pt idx="449">
                  <c:v>5.599592354321293</c:v>
                </c:pt>
                <c:pt idx="450">
                  <c:v>5.403878001691862</c:v>
                </c:pt>
                <c:pt idx="451">
                  <c:v>5.074308982221488</c:v>
                </c:pt>
                <c:pt idx="452">
                  <c:v>5.149216971528712</c:v>
                </c:pt>
                <c:pt idx="453">
                  <c:v>5.420881932230312</c:v>
                </c:pt>
                <c:pt idx="454">
                  <c:v>5.42311580308413</c:v>
                </c:pt>
                <c:pt idx="455">
                  <c:v>5.205901651163616</c:v>
                </c:pt>
                <c:pt idx="456">
                  <c:v>4.932220188905834</c:v>
                </c:pt>
                <c:pt idx="457">
                  <c:v>4.921987894276191</c:v>
                </c:pt>
                <c:pt idx="458">
                  <c:v>4.913978098793355</c:v>
                </c:pt>
                <c:pt idx="459">
                  <c:v>4.901511137987988</c:v>
                </c:pt>
                <c:pt idx="460">
                  <c:v>4.92331771417935</c:v>
                </c:pt>
                <c:pt idx="461">
                  <c:v>4.98386870607767</c:v>
                </c:pt>
                <c:pt idx="462">
                  <c:v>5.29164718404794</c:v>
                </c:pt>
                <c:pt idx="463">
                  <c:v>5.101502599399724</c:v>
                </c:pt>
                <c:pt idx="464">
                  <c:v>4.477176228529099</c:v>
                </c:pt>
                <c:pt idx="465">
                  <c:v>4.495345836928158</c:v>
                </c:pt>
                <c:pt idx="466">
                  <c:v>4.756148570497497</c:v>
                </c:pt>
                <c:pt idx="467">
                  <c:v>4.457702847177051</c:v>
                </c:pt>
                <c:pt idx="468">
                  <c:v>4.700634661381243</c:v>
                </c:pt>
                <c:pt idx="469">
                  <c:v>4.553818585696356</c:v>
                </c:pt>
                <c:pt idx="470">
                  <c:v>4.035880349911677</c:v>
                </c:pt>
                <c:pt idx="471">
                  <c:v>4.199079842426945</c:v>
                </c:pt>
                <c:pt idx="472">
                  <c:v>4.092303816749151</c:v>
                </c:pt>
                <c:pt idx="473">
                  <c:v>4.00064332575987</c:v>
                </c:pt>
                <c:pt idx="474">
                  <c:v>3.958361635090288</c:v>
                </c:pt>
                <c:pt idx="475">
                  <c:v>3.781554615589058</c:v>
                </c:pt>
                <c:pt idx="476">
                  <c:v>3.95659710475203</c:v>
                </c:pt>
                <c:pt idx="477">
                  <c:v>3.825932418512144</c:v>
                </c:pt>
                <c:pt idx="478">
                  <c:v>3.670443656377591</c:v>
                </c:pt>
                <c:pt idx="479">
                  <c:v>3.53581898906645</c:v>
                </c:pt>
                <c:pt idx="480">
                  <c:v>3.702927496914553</c:v>
                </c:pt>
                <c:pt idx="481">
                  <c:v>3.710830331937077</c:v>
                </c:pt>
                <c:pt idx="482">
                  <c:v>3.740688333926468</c:v>
                </c:pt>
                <c:pt idx="483">
                  <c:v>3.851005059208267</c:v>
                </c:pt>
                <c:pt idx="484">
                  <c:v>3.779345569446423</c:v>
                </c:pt>
                <c:pt idx="485">
                  <c:v>3.460469917725582</c:v>
                </c:pt>
                <c:pt idx="486">
                  <c:v>3.471861381927703</c:v>
                </c:pt>
                <c:pt idx="487">
                  <c:v>3.402703613013802</c:v>
                </c:pt>
                <c:pt idx="488">
                  <c:v>3.612526595566575</c:v>
                </c:pt>
                <c:pt idx="489">
                  <c:v>3.352384640078739</c:v>
                </c:pt>
                <c:pt idx="490">
                  <c:v>3.382569557534778</c:v>
                </c:pt>
                <c:pt idx="491">
                  <c:v>3.352830497120294</c:v>
                </c:pt>
                <c:pt idx="492">
                  <c:v>3.095187920769405</c:v>
                </c:pt>
                <c:pt idx="493">
                  <c:v>3.135745610731693</c:v>
                </c:pt>
                <c:pt idx="494">
                  <c:v>3.582711187057504</c:v>
                </c:pt>
                <c:pt idx="495">
                  <c:v>3.563861984701647</c:v>
                </c:pt>
                <c:pt idx="496">
                  <c:v>3.605958338335531</c:v>
                </c:pt>
                <c:pt idx="497">
                  <c:v>3.348894732293497</c:v>
                </c:pt>
                <c:pt idx="498">
                  <c:v>3.32090351762324</c:v>
                </c:pt>
                <c:pt idx="499">
                  <c:v>3.366822310694207</c:v>
                </c:pt>
                <c:pt idx="500">
                  <c:v>3.26278167055092</c:v>
                </c:pt>
                <c:pt idx="501">
                  <c:v>3.213876697900543</c:v>
                </c:pt>
                <c:pt idx="502">
                  <c:v>3.13312298875655</c:v>
                </c:pt>
                <c:pt idx="503">
                  <c:v>3.095187920769405</c:v>
                </c:pt>
                <c:pt idx="504">
                  <c:v>2.807840013005202</c:v>
                </c:pt>
                <c:pt idx="505">
                  <c:v>2.767858441571115</c:v>
                </c:pt>
                <c:pt idx="506">
                  <c:v>2.796104933788329</c:v>
                </c:pt>
                <c:pt idx="507">
                  <c:v>2.800459568454855</c:v>
                </c:pt>
                <c:pt idx="508">
                  <c:v>2.680151152833518</c:v>
                </c:pt>
                <c:pt idx="509">
                  <c:v>2.534864357205469</c:v>
                </c:pt>
                <c:pt idx="510">
                  <c:v>2.627202104060692</c:v>
                </c:pt>
                <c:pt idx="511">
                  <c:v>2.579070294652664</c:v>
                </c:pt>
                <c:pt idx="512">
                  <c:v>2.696647894836295</c:v>
                </c:pt>
                <c:pt idx="513">
                  <c:v>2.397160375287274</c:v>
                </c:pt>
                <c:pt idx="514">
                  <c:v>2.649775212627026</c:v>
                </c:pt>
                <c:pt idx="515">
                  <c:v>2.637191525588908</c:v>
                </c:pt>
                <c:pt idx="516">
                  <c:v>2.628940640572541</c:v>
                </c:pt>
                <c:pt idx="517">
                  <c:v>2.556956968688236</c:v>
                </c:pt>
                <c:pt idx="518">
                  <c:v>2.213905654129279</c:v>
                </c:pt>
                <c:pt idx="519">
                  <c:v>2.286038100676838</c:v>
                </c:pt>
                <c:pt idx="520">
                  <c:v>2.296414792855532</c:v>
                </c:pt>
                <c:pt idx="521">
                  <c:v>2.159943248738934</c:v>
                </c:pt>
                <c:pt idx="522">
                  <c:v>2.508436593697105</c:v>
                </c:pt>
                <c:pt idx="523">
                  <c:v>2.648463375750172</c:v>
                </c:pt>
                <c:pt idx="524">
                  <c:v>2.800459568454855</c:v>
                </c:pt>
                <c:pt idx="525">
                  <c:v>2.97099186872925</c:v>
                </c:pt>
                <c:pt idx="526">
                  <c:v>3.092566487123614</c:v>
                </c:pt>
                <c:pt idx="527">
                  <c:v>2.909608646393603</c:v>
                </c:pt>
                <c:pt idx="528">
                  <c:v>2.912653093267283</c:v>
                </c:pt>
                <c:pt idx="529">
                  <c:v>2.947051837002257</c:v>
                </c:pt>
                <c:pt idx="530">
                  <c:v>2.989716705573411</c:v>
                </c:pt>
                <c:pt idx="531">
                  <c:v>3.277204907275063</c:v>
                </c:pt>
                <c:pt idx="532">
                  <c:v>3.138797764644564</c:v>
                </c:pt>
              </c:numCache>
            </c:numRef>
          </c:yVal>
          <c:smooth val="0"/>
        </c:ser>
        <c:ser>
          <c:idx val="1"/>
          <c:order val="1"/>
          <c:spPr>
            <a:ln w="28575">
              <a:noFill/>
            </a:ln>
          </c:spPr>
          <c:marker>
            <c:symbol val="square"/>
            <c:size val="2"/>
          </c:marker>
          <c:xVal>
            <c:numRef>
              <c:f>'Profiler vs epson unflat'!$I$6:$I$62</c:f>
              <c:numCache>
                <c:formatCode>0.00</c:formatCode>
                <c:ptCount val="57"/>
                <c:pt idx="0" formatCode="General">
                  <c:v>-11.2</c:v>
                </c:pt>
                <c:pt idx="1">
                  <c:v>-10.8</c:v>
                </c:pt>
                <c:pt idx="2">
                  <c:v>-10.4</c:v>
                </c:pt>
                <c:pt idx="3">
                  <c:v>-10.0</c:v>
                </c:pt>
                <c:pt idx="4">
                  <c:v>-9.6</c:v>
                </c:pt>
                <c:pt idx="5">
                  <c:v>-9.2</c:v>
                </c:pt>
                <c:pt idx="6">
                  <c:v>-8.8</c:v>
                </c:pt>
                <c:pt idx="7">
                  <c:v>-8.4</c:v>
                </c:pt>
                <c:pt idx="8">
                  <c:v>-8.0</c:v>
                </c:pt>
                <c:pt idx="9">
                  <c:v>-7.6</c:v>
                </c:pt>
                <c:pt idx="10">
                  <c:v>-7.2</c:v>
                </c:pt>
                <c:pt idx="11">
                  <c:v>-6.8</c:v>
                </c:pt>
                <c:pt idx="12">
                  <c:v>-6.4</c:v>
                </c:pt>
                <c:pt idx="13">
                  <c:v>-6.0</c:v>
                </c:pt>
                <c:pt idx="14">
                  <c:v>-5.6</c:v>
                </c:pt>
                <c:pt idx="15">
                  <c:v>-5.2</c:v>
                </c:pt>
                <c:pt idx="16">
                  <c:v>-4.8</c:v>
                </c:pt>
                <c:pt idx="17">
                  <c:v>-4.4</c:v>
                </c:pt>
                <c:pt idx="18">
                  <c:v>-4.0</c:v>
                </c:pt>
                <c:pt idx="19">
                  <c:v>-3.6</c:v>
                </c:pt>
                <c:pt idx="20">
                  <c:v>-3.2</c:v>
                </c:pt>
                <c:pt idx="21">
                  <c:v>-2.8</c:v>
                </c:pt>
                <c:pt idx="22">
                  <c:v>-2.4</c:v>
                </c:pt>
                <c:pt idx="23">
                  <c:v>-2.0</c:v>
                </c:pt>
                <c:pt idx="24">
                  <c:v>-1.6</c:v>
                </c:pt>
                <c:pt idx="25">
                  <c:v>-1.2</c:v>
                </c:pt>
                <c:pt idx="26">
                  <c:v>-0.8</c:v>
                </c:pt>
                <c:pt idx="27">
                  <c:v>-0.4</c:v>
                </c:pt>
                <c:pt idx="28">
                  <c:v>0.0</c:v>
                </c:pt>
                <c:pt idx="29">
                  <c:v>0.4</c:v>
                </c:pt>
                <c:pt idx="30">
                  <c:v>0.8</c:v>
                </c:pt>
                <c:pt idx="31">
                  <c:v>1.2</c:v>
                </c:pt>
                <c:pt idx="32">
                  <c:v>1.6</c:v>
                </c:pt>
                <c:pt idx="33">
                  <c:v>2.0</c:v>
                </c:pt>
                <c:pt idx="34">
                  <c:v>2.4</c:v>
                </c:pt>
                <c:pt idx="35">
                  <c:v>2.8</c:v>
                </c:pt>
                <c:pt idx="36">
                  <c:v>3.2</c:v>
                </c:pt>
                <c:pt idx="37">
                  <c:v>3.6</c:v>
                </c:pt>
                <c:pt idx="38">
                  <c:v>4.0</c:v>
                </c:pt>
                <c:pt idx="39">
                  <c:v>4.4</c:v>
                </c:pt>
                <c:pt idx="40">
                  <c:v>4.8</c:v>
                </c:pt>
                <c:pt idx="41">
                  <c:v>5.2</c:v>
                </c:pt>
                <c:pt idx="42">
                  <c:v>5.6</c:v>
                </c:pt>
                <c:pt idx="43">
                  <c:v>6.0</c:v>
                </c:pt>
                <c:pt idx="44">
                  <c:v>6.4</c:v>
                </c:pt>
                <c:pt idx="45">
                  <c:v>6.8</c:v>
                </c:pt>
                <c:pt idx="46">
                  <c:v>7.2</c:v>
                </c:pt>
                <c:pt idx="47">
                  <c:v>7.6</c:v>
                </c:pt>
                <c:pt idx="48">
                  <c:v>8.0</c:v>
                </c:pt>
                <c:pt idx="49">
                  <c:v>8.4</c:v>
                </c:pt>
                <c:pt idx="50">
                  <c:v>8.8</c:v>
                </c:pt>
                <c:pt idx="51">
                  <c:v>9.2</c:v>
                </c:pt>
                <c:pt idx="52">
                  <c:v>9.6</c:v>
                </c:pt>
                <c:pt idx="53">
                  <c:v>10.0</c:v>
                </c:pt>
                <c:pt idx="54">
                  <c:v>10.4</c:v>
                </c:pt>
                <c:pt idx="55">
                  <c:v>10.8</c:v>
                </c:pt>
                <c:pt idx="56">
                  <c:v>11.2</c:v>
                </c:pt>
              </c:numCache>
            </c:numRef>
          </c:xVal>
          <c:yVal>
            <c:numRef>
              <c:f>'Profiler vs epson unflat'!$J$6:$J$62</c:f>
              <c:numCache>
                <c:formatCode>0.00</c:formatCode>
                <c:ptCount val="57"/>
                <c:pt idx="0">
                  <c:v>1.354382828</c:v>
                </c:pt>
                <c:pt idx="1">
                  <c:v>1.444262138</c:v>
                </c:pt>
                <c:pt idx="2">
                  <c:v>1.547593223</c:v>
                </c:pt>
                <c:pt idx="3">
                  <c:v>1.679934223</c:v>
                </c:pt>
                <c:pt idx="4">
                  <c:v>1.831283117</c:v>
                </c:pt>
                <c:pt idx="5">
                  <c:v>2.022618878</c:v>
                </c:pt>
                <c:pt idx="6">
                  <c:v>2.205013442</c:v>
                </c:pt>
                <c:pt idx="7">
                  <c:v>2.378978788</c:v>
                </c:pt>
                <c:pt idx="8">
                  <c:v>2.857441624</c:v>
                </c:pt>
                <c:pt idx="9">
                  <c:v>3.220479955</c:v>
                </c:pt>
                <c:pt idx="10">
                  <c:v>3.697506689</c:v>
                </c:pt>
                <c:pt idx="11">
                  <c:v>4.332962065</c:v>
                </c:pt>
                <c:pt idx="12">
                  <c:v>5.072135918</c:v>
                </c:pt>
                <c:pt idx="13">
                  <c:v>6.439153449</c:v>
                </c:pt>
                <c:pt idx="14">
                  <c:v>9.220245159</c:v>
                </c:pt>
                <c:pt idx="15">
                  <c:v>20.0408633</c:v>
                </c:pt>
                <c:pt idx="16">
                  <c:v>84.81583648</c:v>
                </c:pt>
                <c:pt idx="17">
                  <c:v>98.22308638</c:v>
                </c:pt>
                <c:pt idx="18">
                  <c:v>100.3047492</c:v>
                </c:pt>
                <c:pt idx="19">
                  <c:v>101.0663805</c:v>
                </c:pt>
                <c:pt idx="20">
                  <c:v>101.097194</c:v>
                </c:pt>
                <c:pt idx="21">
                  <c:v>100.9567939</c:v>
                </c:pt>
                <c:pt idx="22">
                  <c:v>100.4970397</c:v>
                </c:pt>
                <c:pt idx="23">
                  <c:v>100.0592107</c:v>
                </c:pt>
                <c:pt idx="24">
                  <c:v>99.48021163</c:v>
                </c:pt>
                <c:pt idx="25">
                  <c:v>99.61091915</c:v>
                </c:pt>
                <c:pt idx="26">
                  <c:v>99.74196396</c:v>
                </c:pt>
                <c:pt idx="27">
                  <c:v>99.99034928</c:v>
                </c:pt>
                <c:pt idx="28">
                  <c:v>100.0</c:v>
                </c:pt>
                <c:pt idx="29">
                  <c:v>100.1211809</c:v>
                </c:pt>
                <c:pt idx="30">
                  <c:v>100.005082</c:v>
                </c:pt>
                <c:pt idx="31">
                  <c:v>99.83397932</c:v>
                </c:pt>
                <c:pt idx="32">
                  <c:v>99.75282371999999</c:v>
                </c:pt>
                <c:pt idx="33">
                  <c:v>100.0306465</c:v>
                </c:pt>
                <c:pt idx="34">
                  <c:v>100.5114082</c:v>
                </c:pt>
                <c:pt idx="35">
                  <c:v>100.9673633</c:v>
                </c:pt>
                <c:pt idx="36">
                  <c:v>101.1326621</c:v>
                </c:pt>
                <c:pt idx="37">
                  <c:v>100.9957538</c:v>
                </c:pt>
                <c:pt idx="38">
                  <c:v>100.215172</c:v>
                </c:pt>
                <c:pt idx="39">
                  <c:v>96.70875572999999</c:v>
                </c:pt>
                <c:pt idx="40">
                  <c:v>75.94615992</c:v>
                </c:pt>
                <c:pt idx="41">
                  <c:v>15.39620997</c:v>
                </c:pt>
                <c:pt idx="42">
                  <c:v>8.094872081</c:v>
                </c:pt>
                <c:pt idx="43">
                  <c:v>5.952301099</c:v>
                </c:pt>
                <c:pt idx="44">
                  <c:v>4.91656254</c:v>
                </c:pt>
                <c:pt idx="45">
                  <c:v>4.10627381</c:v>
                </c:pt>
                <c:pt idx="46">
                  <c:v>3.570634082</c:v>
                </c:pt>
                <c:pt idx="47">
                  <c:v>3.082278668</c:v>
                </c:pt>
                <c:pt idx="48">
                  <c:v>2.638950361</c:v>
                </c:pt>
                <c:pt idx="49">
                  <c:v>2.310307324</c:v>
                </c:pt>
                <c:pt idx="50">
                  <c:v>2.093807</c:v>
                </c:pt>
                <c:pt idx="51">
                  <c:v>1.915037452</c:v>
                </c:pt>
                <c:pt idx="52">
                  <c:v>1.685147641</c:v>
                </c:pt>
                <c:pt idx="53">
                  <c:v>1.549692875</c:v>
                </c:pt>
                <c:pt idx="54">
                  <c:v>1.456750099</c:v>
                </c:pt>
                <c:pt idx="55">
                  <c:v>1.374625348</c:v>
                </c:pt>
                <c:pt idx="56">
                  <c:v>1.259550864</c:v>
                </c:pt>
              </c:numCache>
            </c:numRef>
          </c:yVal>
          <c:smooth val="0"/>
        </c:ser>
        <c:dLbls>
          <c:showLegendKey val="0"/>
          <c:showVal val="0"/>
          <c:showCatName val="0"/>
          <c:showSerName val="0"/>
          <c:showPercent val="0"/>
          <c:showBubbleSize val="0"/>
        </c:dLbls>
        <c:axId val="2104417160"/>
        <c:axId val="2104422504"/>
      </c:scatterChart>
      <c:valAx>
        <c:axId val="2104417160"/>
        <c:scaling>
          <c:orientation val="minMax"/>
        </c:scaling>
        <c:delete val="0"/>
        <c:axPos val="b"/>
        <c:title>
          <c:tx>
            <c:rich>
              <a:bodyPr/>
              <a:lstStyle/>
              <a:p>
                <a:pPr>
                  <a:defRPr/>
                </a:pPr>
                <a:r>
                  <a:rPr lang="en-GB"/>
                  <a:t>cm</a:t>
                </a:r>
              </a:p>
            </c:rich>
          </c:tx>
          <c:overlay val="0"/>
        </c:title>
        <c:numFmt formatCode="0.00" sourceLinked="1"/>
        <c:majorTickMark val="out"/>
        <c:minorTickMark val="none"/>
        <c:tickLblPos val="nextTo"/>
        <c:crossAx val="2104422504"/>
        <c:crosses val="autoZero"/>
        <c:crossBetween val="midCat"/>
      </c:valAx>
      <c:valAx>
        <c:axId val="2104422504"/>
        <c:scaling>
          <c:orientation val="minMax"/>
        </c:scaling>
        <c:delete val="0"/>
        <c:axPos val="l"/>
        <c:majorGridlines/>
        <c:title>
          <c:tx>
            <c:rich>
              <a:bodyPr rot="-5400000" vert="horz"/>
              <a:lstStyle/>
              <a:p>
                <a:pPr>
                  <a:defRPr/>
                </a:pPr>
                <a:r>
                  <a:rPr lang="en-GB"/>
                  <a:t>% dose</a:t>
                </a:r>
              </a:p>
            </c:rich>
          </c:tx>
          <c:overlay val="0"/>
        </c:title>
        <c:numFmt formatCode="0.00" sourceLinked="1"/>
        <c:majorTickMark val="out"/>
        <c:minorTickMark val="none"/>
        <c:tickLblPos val="nextTo"/>
        <c:crossAx val="2104417160"/>
        <c:crosses val="autoZero"/>
        <c:crossBetween val="midCat"/>
      </c:valAx>
    </c:plotArea>
    <c:plotVisOnly val="1"/>
    <c:dispBlanksAs val="gap"/>
    <c:showDLblsOverMax val="0"/>
  </c:chart>
  <c:printSettings>
    <c:headerFooter/>
    <c:pageMargins b="0.75" l="0.7" r="0.7" t="0.75" header="0.3" footer="0.3"/>
    <c:pageSetup paperSize="9" orientation="landscape"/>
  </c:printSettings>
</c:chartSpace>
</file>

<file path=xl/charts/chart7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Profiler</a:t>
            </a:r>
            <a:r>
              <a:rPr lang="en-GB" baseline="0"/>
              <a:t> vs. Gafchromic; flattened</a:t>
            </a:r>
            <a:endParaRPr lang="en-GB"/>
          </a:p>
        </c:rich>
      </c:tx>
      <c:overlay val="0"/>
    </c:title>
    <c:autoTitleDeleted val="0"/>
    <c:plotArea>
      <c:layout/>
      <c:scatterChart>
        <c:scatterStyle val="lineMarker"/>
        <c:varyColors val="0"/>
        <c:ser>
          <c:idx val="0"/>
          <c:order val="0"/>
          <c:spPr>
            <a:ln w="28575">
              <a:noFill/>
            </a:ln>
          </c:spPr>
          <c:marker>
            <c:symbol val="diamond"/>
            <c:size val="2"/>
          </c:marker>
          <c:xVal>
            <c:numRef>
              <c:f>'Profiler vs epson'!$C$6:$C$549</c:f>
              <c:numCache>
                <c:formatCode>0.00</c:formatCode>
                <c:ptCount val="544"/>
                <c:pt idx="0">
                  <c:v>-9.577916666666666</c:v>
                </c:pt>
                <c:pt idx="1">
                  <c:v>-9.54263888888889</c:v>
                </c:pt>
                <c:pt idx="2">
                  <c:v>-9.507361111111111</c:v>
                </c:pt>
                <c:pt idx="3">
                  <c:v>-9.472083333333333</c:v>
                </c:pt>
                <c:pt idx="4">
                  <c:v>-9.436805555555555</c:v>
                </c:pt>
                <c:pt idx="5">
                  <c:v>-9.401527777777778</c:v>
                </c:pt>
                <c:pt idx="6">
                  <c:v>-9.36625</c:v>
                </c:pt>
                <c:pt idx="7">
                  <c:v>-9.330972222222221</c:v>
                </c:pt>
                <c:pt idx="8">
                  <c:v>-9.295694444444444</c:v>
                </c:pt>
                <c:pt idx="9">
                  <c:v>-9.260416666666666</c:v>
                </c:pt>
                <c:pt idx="10">
                  <c:v>-9.225138888888888</c:v>
                </c:pt>
                <c:pt idx="11">
                  <c:v>-9.189861111111112</c:v>
                </c:pt>
                <c:pt idx="12">
                  <c:v>-9.154583333333333</c:v>
                </c:pt>
                <c:pt idx="13">
                  <c:v>-9.119305555555556</c:v>
                </c:pt>
                <c:pt idx="14">
                  <c:v>-9.084027777777777</c:v>
                </c:pt>
                <c:pt idx="15">
                  <c:v>-9.04875</c:v>
                </c:pt>
                <c:pt idx="16">
                  <c:v>-9.013472222222222</c:v>
                </c:pt>
                <c:pt idx="17">
                  <c:v>-8.978194444444444</c:v>
                </c:pt>
                <c:pt idx="18">
                  <c:v>-8.942916666666667</c:v>
                </c:pt>
                <c:pt idx="19">
                  <c:v>-8.90763888888889</c:v>
                </c:pt>
                <c:pt idx="20">
                  <c:v>-8.872361111111111</c:v>
                </c:pt>
                <c:pt idx="21">
                  <c:v>-8.837083333333334</c:v>
                </c:pt>
                <c:pt idx="22">
                  <c:v>-8.801805555555555</c:v>
                </c:pt>
                <c:pt idx="23">
                  <c:v>-8.766527777777778</c:v>
                </c:pt>
                <c:pt idx="24">
                  <c:v>-8.73125</c:v>
                </c:pt>
                <c:pt idx="25">
                  <c:v>-8.695972222222222</c:v>
                </c:pt>
                <c:pt idx="26">
                  <c:v>-8.660694444444445</c:v>
                </c:pt>
                <c:pt idx="27">
                  <c:v>-8.625416666666666</c:v>
                </c:pt>
                <c:pt idx="28">
                  <c:v>-8.59013888888889</c:v>
                </c:pt>
                <c:pt idx="29">
                  <c:v>-8.554861111111112</c:v>
                </c:pt>
                <c:pt idx="30">
                  <c:v>-8.519583333333333</c:v>
                </c:pt>
                <c:pt idx="31">
                  <c:v>-8.484305555555556</c:v>
                </c:pt>
                <c:pt idx="32">
                  <c:v>-8.449027777777777</c:v>
                </c:pt>
                <c:pt idx="33">
                  <c:v>-8.41375</c:v>
                </c:pt>
                <c:pt idx="34">
                  <c:v>-8.378472222222223</c:v>
                </c:pt>
                <c:pt idx="35">
                  <c:v>-8.343194444444444</c:v>
                </c:pt>
                <c:pt idx="36">
                  <c:v>-8.307916666666667</c:v>
                </c:pt>
                <c:pt idx="37">
                  <c:v>-8.272638888888888</c:v>
                </c:pt>
                <c:pt idx="38">
                  <c:v>-8.237361111111111</c:v>
                </c:pt>
                <c:pt idx="39">
                  <c:v>-8.202083333333334</c:v>
                </c:pt>
                <c:pt idx="40">
                  <c:v>-8.166805555555555</c:v>
                </c:pt>
                <c:pt idx="41">
                  <c:v>-8.131527777777778</c:v>
                </c:pt>
                <c:pt idx="42">
                  <c:v>-8.09625</c:v>
                </c:pt>
                <c:pt idx="43">
                  <c:v>-8.060972222222222</c:v>
                </c:pt>
                <c:pt idx="44">
                  <c:v>-8.025694444444445</c:v>
                </c:pt>
                <c:pt idx="45">
                  <c:v>-7.990416666666666</c:v>
                </c:pt>
                <c:pt idx="46">
                  <c:v>-7.955138888888889</c:v>
                </c:pt>
                <c:pt idx="47">
                  <c:v>-7.91986111111111</c:v>
                </c:pt>
                <c:pt idx="48">
                  <c:v>-7.884583333333333</c:v>
                </c:pt>
                <c:pt idx="49">
                  <c:v>-7.849305555555555</c:v>
                </c:pt>
                <c:pt idx="50">
                  <c:v>-7.814027777777778</c:v>
                </c:pt>
                <c:pt idx="51">
                  <c:v>-7.77875</c:v>
                </c:pt>
                <c:pt idx="52">
                  <c:v>-7.743472222222222</c:v>
                </c:pt>
                <c:pt idx="53">
                  <c:v>-7.708194444444444</c:v>
                </c:pt>
                <c:pt idx="54">
                  <c:v>-7.672916666666667</c:v>
                </c:pt>
                <c:pt idx="55">
                  <c:v>-7.637638888888889</c:v>
                </c:pt>
                <c:pt idx="56">
                  <c:v>-7.602361111111111</c:v>
                </c:pt>
                <c:pt idx="57">
                  <c:v>-7.567083333333334</c:v>
                </c:pt>
                <c:pt idx="58">
                  <c:v>-7.531805555555556</c:v>
                </c:pt>
                <c:pt idx="59">
                  <c:v>-7.496527777777779</c:v>
                </c:pt>
                <c:pt idx="60">
                  <c:v>-7.46125</c:v>
                </c:pt>
                <c:pt idx="61">
                  <c:v>-7.425972222222223</c:v>
                </c:pt>
                <c:pt idx="62">
                  <c:v>-7.390694444444444</c:v>
                </c:pt>
                <c:pt idx="63">
                  <c:v>-7.355416666666667</c:v>
                </c:pt>
                <c:pt idx="64">
                  <c:v>-7.32013888888889</c:v>
                </c:pt>
                <c:pt idx="65">
                  <c:v>-7.28486111111111</c:v>
                </c:pt>
                <c:pt idx="66">
                  <c:v>-7.249583333333333</c:v>
                </c:pt>
                <c:pt idx="67">
                  <c:v>-7.214305555555556</c:v>
                </c:pt>
                <c:pt idx="68">
                  <c:v>-7.179027777777778</c:v>
                </c:pt>
                <c:pt idx="69">
                  <c:v>-7.143750000000001</c:v>
                </c:pt>
                <c:pt idx="70">
                  <c:v>-7.108472222222223</c:v>
                </c:pt>
                <c:pt idx="71">
                  <c:v>-7.073194444444444</c:v>
                </c:pt>
                <c:pt idx="72">
                  <c:v>-7.037916666666667</c:v>
                </c:pt>
                <c:pt idx="73">
                  <c:v>-7.002638888888889</c:v>
                </c:pt>
                <c:pt idx="74">
                  <c:v>-6.967361111111111</c:v>
                </c:pt>
                <c:pt idx="75">
                  <c:v>-6.932083333333333</c:v>
                </c:pt>
                <c:pt idx="76">
                  <c:v>-6.896805555555556</c:v>
                </c:pt>
                <c:pt idx="77">
                  <c:v>-6.861527777777778</c:v>
                </c:pt>
                <c:pt idx="78">
                  <c:v>-6.82625</c:v>
                </c:pt>
                <c:pt idx="79">
                  <c:v>-6.790972222222223</c:v>
                </c:pt>
                <c:pt idx="80">
                  <c:v>-6.755694444444444</c:v>
                </c:pt>
                <c:pt idx="81">
                  <c:v>-6.720416666666667</c:v>
                </c:pt>
                <c:pt idx="82">
                  <c:v>-6.68513888888889</c:v>
                </c:pt>
                <c:pt idx="83">
                  <c:v>-6.64986111111111</c:v>
                </c:pt>
                <c:pt idx="84">
                  <c:v>-6.614583333333334</c:v>
                </c:pt>
                <c:pt idx="85">
                  <c:v>-6.579305555555556</c:v>
                </c:pt>
                <c:pt idx="86">
                  <c:v>-6.544027777777778</c:v>
                </c:pt>
                <c:pt idx="87">
                  <c:v>-6.508750000000001</c:v>
                </c:pt>
                <c:pt idx="88">
                  <c:v>-6.473472222222222</c:v>
                </c:pt>
                <c:pt idx="89">
                  <c:v>-6.438194444444444</c:v>
                </c:pt>
                <c:pt idx="90">
                  <c:v>-6.402916666666667</c:v>
                </c:pt>
                <c:pt idx="91">
                  <c:v>-6.367638888888889</c:v>
                </c:pt>
                <c:pt idx="92">
                  <c:v>-6.332361111111111</c:v>
                </c:pt>
                <c:pt idx="93">
                  <c:v>-6.297083333333333</c:v>
                </c:pt>
                <c:pt idx="94">
                  <c:v>-6.261805555555556</c:v>
                </c:pt>
                <c:pt idx="95">
                  <c:v>-6.226527777777778</c:v>
                </c:pt>
                <c:pt idx="96">
                  <c:v>-6.19125</c:v>
                </c:pt>
                <c:pt idx="97">
                  <c:v>-6.155972222222223</c:v>
                </c:pt>
                <c:pt idx="98">
                  <c:v>-6.120694444444444</c:v>
                </c:pt>
                <c:pt idx="99">
                  <c:v>-6.085416666666667</c:v>
                </c:pt>
                <c:pt idx="100">
                  <c:v>-6.050138888888889</c:v>
                </c:pt>
                <c:pt idx="101">
                  <c:v>-6.014861111111111</c:v>
                </c:pt>
                <c:pt idx="102">
                  <c:v>-5.979583333333334</c:v>
                </c:pt>
                <c:pt idx="103">
                  <c:v>-5.944305555555555</c:v>
                </c:pt>
                <c:pt idx="104">
                  <c:v>-5.909027777777778</c:v>
                </c:pt>
                <c:pt idx="105">
                  <c:v>-5.87375</c:v>
                </c:pt>
                <c:pt idx="106">
                  <c:v>-5.838472222222222</c:v>
                </c:pt>
                <c:pt idx="107">
                  <c:v>-5.803194444444445</c:v>
                </c:pt>
                <c:pt idx="108">
                  <c:v>-5.767916666666667</c:v>
                </c:pt>
                <c:pt idx="109">
                  <c:v>-5.73263888888889</c:v>
                </c:pt>
                <c:pt idx="110">
                  <c:v>-5.697361111111111</c:v>
                </c:pt>
                <c:pt idx="111">
                  <c:v>-5.662083333333333</c:v>
                </c:pt>
                <c:pt idx="112">
                  <c:v>-5.626805555555556</c:v>
                </c:pt>
                <c:pt idx="113">
                  <c:v>-5.591527777777778</c:v>
                </c:pt>
                <c:pt idx="114">
                  <c:v>-5.55625</c:v>
                </c:pt>
                <c:pt idx="115">
                  <c:v>-5.520972222222222</c:v>
                </c:pt>
                <c:pt idx="116">
                  <c:v>-5.485694444444444</c:v>
                </c:pt>
                <c:pt idx="117">
                  <c:v>-5.450416666666667</c:v>
                </c:pt>
                <c:pt idx="118">
                  <c:v>-5.415138888888889</c:v>
                </c:pt>
                <c:pt idx="119">
                  <c:v>-5.37986111111111</c:v>
                </c:pt>
                <c:pt idx="120">
                  <c:v>-5.344583333333333</c:v>
                </c:pt>
                <c:pt idx="121">
                  <c:v>-5.309305555555556</c:v>
                </c:pt>
                <c:pt idx="122">
                  <c:v>-5.274027777777778</c:v>
                </c:pt>
                <c:pt idx="123">
                  <c:v>-5.23875</c:v>
                </c:pt>
                <c:pt idx="124">
                  <c:v>-5.203472222222222</c:v>
                </c:pt>
                <c:pt idx="125">
                  <c:v>-5.168194444444445</c:v>
                </c:pt>
                <c:pt idx="126">
                  <c:v>-5.132916666666667</c:v>
                </c:pt>
                <c:pt idx="127">
                  <c:v>-5.097638888888889</c:v>
                </c:pt>
                <c:pt idx="128">
                  <c:v>-5.062361111111111</c:v>
                </c:pt>
                <c:pt idx="129">
                  <c:v>-5.027083333333334</c:v>
                </c:pt>
                <c:pt idx="130">
                  <c:v>-4.991805555555556</c:v>
                </c:pt>
                <c:pt idx="131">
                  <c:v>-4.956527777777778</c:v>
                </c:pt>
                <c:pt idx="132">
                  <c:v>-4.92125</c:v>
                </c:pt>
                <c:pt idx="133">
                  <c:v>-4.885972222222223</c:v>
                </c:pt>
                <c:pt idx="134">
                  <c:v>-4.850694444444444</c:v>
                </c:pt>
                <c:pt idx="135">
                  <c:v>-4.815416666666667</c:v>
                </c:pt>
                <c:pt idx="136">
                  <c:v>-4.78013888888889</c:v>
                </c:pt>
                <c:pt idx="137">
                  <c:v>-4.744861111111111</c:v>
                </c:pt>
                <c:pt idx="138">
                  <c:v>-4.709583333333333</c:v>
                </c:pt>
                <c:pt idx="139">
                  <c:v>-4.674305555555556</c:v>
                </c:pt>
                <c:pt idx="140">
                  <c:v>-4.639027777777779</c:v>
                </c:pt>
                <c:pt idx="141">
                  <c:v>-4.603750000000001</c:v>
                </c:pt>
                <c:pt idx="142">
                  <c:v>-4.568472222222223</c:v>
                </c:pt>
                <c:pt idx="143">
                  <c:v>-4.533194444444444</c:v>
                </c:pt>
                <c:pt idx="144">
                  <c:v>-4.497916666666667</c:v>
                </c:pt>
                <c:pt idx="145">
                  <c:v>-4.46263888888889</c:v>
                </c:pt>
                <c:pt idx="146">
                  <c:v>-4.427361111111111</c:v>
                </c:pt>
                <c:pt idx="147">
                  <c:v>-4.392083333333334</c:v>
                </c:pt>
                <c:pt idx="148">
                  <c:v>-4.356805555555556</c:v>
                </c:pt>
                <c:pt idx="149">
                  <c:v>-4.321527777777778</c:v>
                </c:pt>
                <c:pt idx="150">
                  <c:v>-4.28625</c:v>
                </c:pt>
                <c:pt idx="151">
                  <c:v>-4.250972222222223</c:v>
                </c:pt>
                <c:pt idx="152">
                  <c:v>-4.215694444444444</c:v>
                </c:pt>
                <c:pt idx="153">
                  <c:v>-4.180416666666667</c:v>
                </c:pt>
                <c:pt idx="154">
                  <c:v>-4.145138888888889</c:v>
                </c:pt>
                <c:pt idx="155">
                  <c:v>-4.109861111111111</c:v>
                </c:pt>
                <c:pt idx="156">
                  <c:v>-4.074583333333334</c:v>
                </c:pt>
                <c:pt idx="157">
                  <c:v>-4.039305555555556</c:v>
                </c:pt>
                <c:pt idx="158">
                  <c:v>-4.004027777777778</c:v>
                </c:pt>
                <c:pt idx="159">
                  <c:v>-3.968750000000001</c:v>
                </c:pt>
                <c:pt idx="160">
                  <c:v>-3.933472222222223</c:v>
                </c:pt>
                <c:pt idx="161">
                  <c:v>-3.898194444444445</c:v>
                </c:pt>
                <c:pt idx="162">
                  <c:v>-3.862916666666667</c:v>
                </c:pt>
                <c:pt idx="163">
                  <c:v>-3.827638888888889</c:v>
                </c:pt>
                <c:pt idx="164">
                  <c:v>-3.792361111111112</c:v>
                </c:pt>
                <c:pt idx="165">
                  <c:v>-3.757083333333334</c:v>
                </c:pt>
                <c:pt idx="166">
                  <c:v>-3.721805555555556</c:v>
                </c:pt>
                <c:pt idx="167">
                  <c:v>-3.686527777777777</c:v>
                </c:pt>
                <c:pt idx="168">
                  <c:v>-3.65125</c:v>
                </c:pt>
                <c:pt idx="169">
                  <c:v>-3.615972222222223</c:v>
                </c:pt>
                <c:pt idx="170">
                  <c:v>-3.580694444444445</c:v>
                </c:pt>
                <c:pt idx="171">
                  <c:v>-3.545416666666667</c:v>
                </c:pt>
                <c:pt idx="172">
                  <c:v>-3.510138888888889</c:v>
                </c:pt>
                <c:pt idx="173">
                  <c:v>-3.474861111111111</c:v>
                </c:pt>
                <c:pt idx="174">
                  <c:v>-3.439583333333334</c:v>
                </c:pt>
                <c:pt idx="175">
                  <c:v>-3.404305555555556</c:v>
                </c:pt>
                <c:pt idx="176">
                  <c:v>-3.369027777777778</c:v>
                </c:pt>
                <c:pt idx="177">
                  <c:v>-3.33375</c:v>
                </c:pt>
                <c:pt idx="178">
                  <c:v>-3.298472222222223</c:v>
                </c:pt>
                <c:pt idx="179">
                  <c:v>-3.263194444444445</c:v>
                </c:pt>
                <c:pt idx="180">
                  <c:v>-3.227916666666667</c:v>
                </c:pt>
                <c:pt idx="181">
                  <c:v>-3.192638888888889</c:v>
                </c:pt>
                <c:pt idx="182">
                  <c:v>-3.157361111111111</c:v>
                </c:pt>
                <c:pt idx="183">
                  <c:v>-3.122083333333334</c:v>
                </c:pt>
                <c:pt idx="184">
                  <c:v>-3.086805555555556</c:v>
                </c:pt>
                <c:pt idx="185">
                  <c:v>-3.051527777777778</c:v>
                </c:pt>
                <c:pt idx="186">
                  <c:v>-3.01625</c:v>
                </c:pt>
                <c:pt idx="187">
                  <c:v>-2.980972222222222</c:v>
                </c:pt>
                <c:pt idx="188">
                  <c:v>-2.945694444444445</c:v>
                </c:pt>
                <c:pt idx="189">
                  <c:v>-2.910416666666667</c:v>
                </c:pt>
                <c:pt idx="190">
                  <c:v>-2.875138888888889</c:v>
                </c:pt>
                <c:pt idx="191">
                  <c:v>-2.839861111111111</c:v>
                </c:pt>
                <c:pt idx="192">
                  <c:v>-2.804583333333333</c:v>
                </c:pt>
                <c:pt idx="193">
                  <c:v>-2.769305555555556</c:v>
                </c:pt>
                <c:pt idx="194">
                  <c:v>-2.734027777777778</c:v>
                </c:pt>
                <c:pt idx="195">
                  <c:v>-2.69875</c:v>
                </c:pt>
                <c:pt idx="196">
                  <c:v>-2.663472222222222</c:v>
                </c:pt>
                <c:pt idx="197">
                  <c:v>-2.628194444444445</c:v>
                </c:pt>
                <c:pt idx="198">
                  <c:v>-2.592916666666667</c:v>
                </c:pt>
                <c:pt idx="199">
                  <c:v>-2.557638888888889</c:v>
                </c:pt>
                <c:pt idx="200">
                  <c:v>-2.522361111111111</c:v>
                </c:pt>
                <c:pt idx="201">
                  <c:v>-2.487083333333333</c:v>
                </c:pt>
                <c:pt idx="202">
                  <c:v>-2.451805555555556</c:v>
                </c:pt>
                <c:pt idx="203">
                  <c:v>-2.416527777777778</c:v>
                </c:pt>
                <c:pt idx="204">
                  <c:v>-2.38125</c:v>
                </c:pt>
                <c:pt idx="205">
                  <c:v>-2.345972222222223</c:v>
                </c:pt>
                <c:pt idx="206">
                  <c:v>-2.310694444444445</c:v>
                </c:pt>
                <c:pt idx="207">
                  <c:v>-2.275416666666668</c:v>
                </c:pt>
                <c:pt idx="208">
                  <c:v>-2.24013888888889</c:v>
                </c:pt>
                <c:pt idx="209">
                  <c:v>-2.204861111111112</c:v>
                </c:pt>
                <c:pt idx="210">
                  <c:v>-2.169583333333334</c:v>
                </c:pt>
                <c:pt idx="211">
                  <c:v>-2.134305555555556</c:v>
                </c:pt>
                <c:pt idx="212">
                  <c:v>-2.099027777777778</c:v>
                </c:pt>
                <c:pt idx="213">
                  <c:v>-2.063750000000001</c:v>
                </c:pt>
                <c:pt idx="214">
                  <c:v>-2.028472222222223</c:v>
                </c:pt>
                <c:pt idx="215">
                  <c:v>-1.993194444444445</c:v>
                </c:pt>
                <c:pt idx="216">
                  <c:v>-1.957916666666668</c:v>
                </c:pt>
                <c:pt idx="217">
                  <c:v>-1.92263888888889</c:v>
                </c:pt>
                <c:pt idx="218">
                  <c:v>-1.887361111111112</c:v>
                </c:pt>
                <c:pt idx="219">
                  <c:v>-1.852083333333334</c:v>
                </c:pt>
                <c:pt idx="220">
                  <c:v>-1.816805555555556</c:v>
                </c:pt>
                <c:pt idx="221">
                  <c:v>-1.781527777777779</c:v>
                </c:pt>
                <c:pt idx="222">
                  <c:v>-1.746250000000001</c:v>
                </c:pt>
                <c:pt idx="223">
                  <c:v>-1.710972222222223</c:v>
                </c:pt>
                <c:pt idx="224">
                  <c:v>-1.675694444444445</c:v>
                </c:pt>
                <c:pt idx="225">
                  <c:v>-1.640416666666667</c:v>
                </c:pt>
                <c:pt idx="226">
                  <c:v>-1.60513888888889</c:v>
                </c:pt>
                <c:pt idx="227">
                  <c:v>-1.569861111111111</c:v>
                </c:pt>
                <c:pt idx="228">
                  <c:v>-1.534583333333334</c:v>
                </c:pt>
                <c:pt idx="229">
                  <c:v>-1.499305555555557</c:v>
                </c:pt>
                <c:pt idx="230">
                  <c:v>-1.464027777777778</c:v>
                </c:pt>
                <c:pt idx="231">
                  <c:v>-1.428750000000001</c:v>
                </c:pt>
                <c:pt idx="232">
                  <c:v>-1.393472222222222</c:v>
                </c:pt>
                <c:pt idx="233">
                  <c:v>-1.358194444444445</c:v>
                </c:pt>
                <c:pt idx="234">
                  <c:v>-1.322916666666668</c:v>
                </c:pt>
                <c:pt idx="235">
                  <c:v>-1.287638888888889</c:v>
                </c:pt>
                <c:pt idx="236">
                  <c:v>-1.252361111111112</c:v>
                </c:pt>
                <c:pt idx="237">
                  <c:v>-1.217083333333333</c:v>
                </c:pt>
                <c:pt idx="238">
                  <c:v>-1.181805555555556</c:v>
                </c:pt>
                <c:pt idx="239">
                  <c:v>-1.146527777777779</c:v>
                </c:pt>
                <c:pt idx="240">
                  <c:v>-1.11125</c:v>
                </c:pt>
                <c:pt idx="241">
                  <c:v>-1.075972222222223</c:v>
                </c:pt>
                <c:pt idx="242">
                  <c:v>-1.040694444444446</c:v>
                </c:pt>
                <c:pt idx="243">
                  <c:v>-1.005416666666667</c:v>
                </c:pt>
                <c:pt idx="244">
                  <c:v>-0.97013888888889</c:v>
                </c:pt>
                <c:pt idx="245">
                  <c:v>-0.934861111111111</c:v>
                </c:pt>
                <c:pt idx="246">
                  <c:v>-0.899583333333334</c:v>
                </c:pt>
                <c:pt idx="247">
                  <c:v>-0.864305555555557</c:v>
                </c:pt>
                <c:pt idx="248">
                  <c:v>-0.829027777777778</c:v>
                </c:pt>
                <c:pt idx="249">
                  <c:v>-0.793750000000001</c:v>
                </c:pt>
                <c:pt idx="250">
                  <c:v>-0.758472222222222</c:v>
                </c:pt>
                <c:pt idx="251">
                  <c:v>-0.723194444444445</c:v>
                </c:pt>
                <c:pt idx="252">
                  <c:v>-0.687916666666668</c:v>
                </c:pt>
                <c:pt idx="253">
                  <c:v>-0.652638888888889</c:v>
                </c:pt>
                <c:pt idx="254">
                  <c:v>-0.617361111111112</c:v>
                </c:pt>
                <c:pt idx="255">
                  <c:v>-0.582083333333333</c:v>
                </c:pt>
                <c:pt idx="256">
                  <c:v>-0.546805555555556</c:v>
                </c:pt>
                <c:pt idx="257">
                  <c:v>-0.511527777777779</c:v>
                </c:pt>
                <c:pt idx="258">
                  <c:v>-0.47625</c:v>
                </c:pt>
                <c:pt idx="259">
                  <c:v>-0.440972222222223</c:v>
                </c:pt>
                <c:pt idx="260">
                  <c:v>-0.405694444444444</c:v>
                </c:pt>
                <c:pt idx="261">
                  <c:v>-0.370416666666667</c:v>
                </c:pt>
                <c:pt idx="262">
                  <c:v>-0.33513888888889</c:v>
                </c:pt>
                <c:pt idx="263">
                  <c:v>-0.299861111111111</c:v>
                </c:pt>
                <c:pt idx="264">
                  <c:v>-0.264583333333334</c:v>
                </c:pt>
                <c:pt idx="265">
                  <c:v>-0.229305555555555</c:v>
                </c:pt>
                <c:pt idx="266">
                  <c:v>-0.194027777777778</c:v>
                </c:pt>
                <c:pt idx="267">
                  <c:v>-0.158750000000001</c:v>
                </c:pt>
                <c:pt idx="268">
                  <c:v>-0.123472222222222</c:v>
                </c:pt>
                <c:pt idx="269">
                  <c:v>-0.0881944444444453</c:v>
                </c:pt>
                <c:pt idx="270">
                  <c:v>-0.0529166666666665</c:v>
                </c:pt>
                <c:pt idx="271">
                  <c:v>-0.0176388888888894</c:v>
                </c:pt>
                <c:pt idx="272">
                  <c:v>0.0176388888888876</c:v>
                </c:pt>
                <c:pt idx="273">
                  <c:v>0.0529166666666665</c:v>
                </c:pt>
                <c:pt idx="274">
                  <c:v>0.0881944444444436</c:v>
                </c:pt>
                <c:pt idx="275">
                  <c:v>0.123472222222221</c:v>
                </c:pt>
                <c:pt idx="276">
                  <c:v>0.158749999999999</c:v>
                </c:pt>
                <c:pt idx="277">
                  <c:v>0.194027777777777</c:v>
                </c:pt>
                <c:pt idx="278">
                  <c:v>0.229305555555555</c:v>
                </c:pt>
                <c:pt idx="279">
                  <c:v>0.264583333333332</c:v>
                </c:pt>
                <c:pt idx="280">
                  <c:v>0.29986111111111</c:v>
                </c:pt>
                <c:pt idx="281">
                  <c:v>0.335138888888888</c:v>
                </c:pt>
                <c:pt idx="282">
                  <c:v>0.370416666666665</c:v>
                </c:pt>
                <c:pt idx="283">
                  <c:v>0.405694444444444</c:v>
                </c:pt>
                <c:pt idx="284">
                  <c:v>0.440972222222221</c:v>
                </c:pt>
                <c:pt idx="285">
                  <c:v>0.476249999999998</c:v>
                </c:pt>
                <c:pt idx="286">
                  <c:v>0.511527777777777</c:v>
                </c:pt>
                <c:pt idx="287">
                  <c:v>0.546805555555554</c:v>
                </c:pt>
                <c:pt idx="288">
                  <c:v>0.582083333333333</c:v>
                </c:pt>
                <c:pt idx="289">
                  <c:v>0.61736111111111</c:v>
                </c:pt>
                <c:pt idx="290">
                  <c:v>0.652638888888887</c:v>
                </c:pt>
                <c:pt idx="291">
                  <c:v>0.687916666666666</c:v>
                </c:pt>
                <c:pt idx="292">
                  <c:v>0.723194444444443</c:v>
                </c:pt>
                <c:pt idx="293">
                  <c:v>0.758472222222222</c:v>
                </c:pt>
                <c:pt idx="294">
                  <c:v>0.793749999999999</c:v>
                </c:pt>
                <c:pt idx="295">
                  <c:v>0.829027777777776</c:v>
                </c:pt>
                <c:pt idx="296">
                  <c:v>0.864305555555555</c:v>
                </c:pt>
                <c:pt idx="297">
                  <c:v>0.899583333333332</c:v>
                </c:pt>
                <c:pt idx="298">
                  <c:v>0.934861111111111</c:v>
                </c:pt>
                <c:pt idx="299">
                  <c:v>0.970138888888888</c:v>
                </c:pt>
                <c:pt idx="300">
                  <c:v>1.005416666666665</c:v>
                </c:pt>
                <c:pt idx="301">
                  <c:v>1.040694444444444</c:v>
                </c:pt>
                <c:pt idx="302">
                  <c:v>1.075972222222221</c:v>
                </c:pt>
                <c:pt idx="303">
                  <c:v>1.11125</c:v>
                </c:pt>
                <c:pt idx="304">
                  <c:v>1.146527777777777</c:v>
                </c:pt>
                <c:pt idx="305">
                  <c:v>1.181805555555554</c:v>
                </c:pt>
                <c:pt idx="306">
                  <c:v>1.217083333333333</c:v>
                </c:pt>
                <c:pt idx="307">
                  <c:v>1.25236111111111</c:v>
                </c:pt>
                <c:pt idx="308">
                  <c:v>1.287638888888889</c:v>
                </c:pt>
                <c:pt idx="309">
                  <c:v>1.322916666666666</c:v>
                </c:pt>
                <c:pt idx="310">
                  <c:v>1.358194444444443</c:v>
                </c:pt>
                <c:pt idx="311">
                  <c:v>1.393472222222222</c:v>
                </c:pt>
                <c:pt idx="312">
                  <c:v>1.428749999999999</c:v>
                </c:pt>
                <c:pt idx="313">
                  <c:v>1.464027777777776</c:v>
                </c:pt>
                <c:pt idx="314">
                  <c:v>1.499305555555555</c:v>
                </c:pt>
                <c:pt idx="315">
                  <c:v>1.534583333333332</c:v>
                </c:pt>
                <c:pt idx="316">
                  <c:v>1.569861111111111</c:v>
                </c:pt>
                <c:pt idx="317">
                  <c:v>1.605138888888888</c:v>
                </c:pt>
                <c:pt idx="318">
                  <c:v>1.640416666666665</c:v>
                </c:pt>
                <c:pt idx="319">
                  <c:v>1.675694444444444</c:v>
                </c:pt>
                <c:pt idx="320">
                  <c:v>1.710972222222221</c:v>
                </c:pt>
                <c:pt idx="321">
                  <c:v>1.74625</c:v>
                </c:pt>
                <c:pt idx="322">
                  <c:v>1.781527777777777</c:v>
                </c:pt>
                <c:pt idx="323">
                  <c:v>1.816805555555554</c:v>
                </c:pt>
                <c:pt idx="324">
                  <c:v>1.852083333333333</c:v>
                </c:pt>
                <c:pt idx="325">
                  <c:v>1.88736111111111</c:v>
                </c:pt>
                <c:pt idx="326">
                  <c:v>1.922638888888889</c:v>
                </c:pt>
                <c:pt idx="327">
                  <c:v>1.957916666666666</c:v>
                </c:pt>
                <c:pt idx="328">
                  <c:v>1.993194444444443</c:v>
                </c:pt>
                <c:pt idx="329">
                  <c:v>2.028472222222222</c:v>
                </c:pt>
                <c:pt idx="330">
                  <c:v>2.063749999999999</c:v>
                </c:pt>
                <c:pt idx="331">
                  <c:v>2.099027777777777</c:v>
                </c:pt>
                <c:pt idx="332">
                  <c:v>2.134305555555555</c:v>
                </c:pt>
                <c:pt idx="333">
                  <c:v>2.169583333333332</c:v>
                </c:pt>
                <c:pt idx="334">
                  <c:v>2.204861111111111</c:v>
                </c:pt>
                <c:pt idx="335">
                  <c:v>2.240138888888888</c:v>
                </c:pt>
                <c:pt idx="336">
                  <c:v>2.275416666666667</c:v>
                </c:pt>
                <c:pt idx="337">
                  <c:v>2.310694444444444</c:v>
                </c:pt>
                <c:pt idx="338">
                  <c:v>2.345972222222221</c:v>
                </c:pt>
                <c:pt idx="339">
                  <c:v>2.38125</c:v>
                </c:pt>
                <c:pt idx="340">
                  <c:v>2.416527777777776</c:v>
                </c:pt>
                <c:pt idx="341">
                  <c:v>2.451805555555556</c:v>
                </c:pt>
                <c:pt idx="342">
                  <c:v>2.487083333333333</c:v>
                </c:pt>
                <c:pt idx="343">
                  <c:v>2.52236111111111</c:v>
                </c:pt>
                <c:pt idx="344">
                  <c:v>2.557638888888889</c:v>
                </c:pt>
                <c:pt idx="345">
                  <c:v>2.592916666666666</c:v>
                </c:pt>
                <c:pt idx="346">
                  <c:v>2.628194444444444</c:v>
                </c:pt>
                <c:pt idx="347">
                  <c:v>2.663472222222221</c:v>
                </c:pt>
                <c:pt idx="348">
                  <c:v>2.698749999999999</c:v>
                </c:pt>
                <c:pt idx="349">
                  <c:v>2.734027777777777</c:v>
                </c:pt>
                <c:pt idx="350">
                  <c:v>2.769305555555554</c:v>
                </c:pt>
                <c:pt idx="351">
                  <c:v>2.804583333333332</c:v>
                </c:pt>
                <c:pt idx="352">
                  <c:v>2.83986111111111</c:v>
                </c:pt>
                <c:pt idx="353">
                  <c:v>2.875138888888888</c:v>
                </c:pt>
                <c:pt idx="354">
                  <c:v>2.910416666666666</c:v>
                </c:pt>
                <c:pt idx="355">
                  <c:v>2.945694444444443</c:v>
                </c:pt>
                <c:pt idx="356">
                  <c:v>2.980972222222221</c:v>
                </c:pt>
                <c:pt idx="357">
                  <c:v>3.016249999999999</c:v>
                </c:pt>
                <c:pt idx="358">
                  <c:v>3.051527777777776</c:v>
                </c:pt>
                <c:pt idx="359">
                  <c:v>3.086805555555555</c:v>
                </c:pt>
                <c:pt idx="360">
                  <c:v>3.122083333333332</c:v>
                </c:pt>
                <c:pt idx="361">
                  <c:v>3.157361111111109</c:v>
                </c:pt>
                <c:pt idx="362">
                  <c:v>3.192638888888888</c:v>
                </c:pt>
                <c:pt idx="363">
                  <c:v>3.227916666666665</c:v>
                </c:pt>
                <c:pt idx="364">
                  <c:v>3.263194444444444</c:v>
                </c:pt>
                <c:pt idx="365">
                  <c:v>3.298472222222221</c:v>
                </c:pt>
                <c:pt idx="366">
                  <c:v>3.333749999999998</c:v>
                </c:pt>
                <c:pt idx="367">
                  <c:v>3.369027777777777</c:v>
                </c:pt>
                <c:pt idx="368">
                  <c:v>3.404305555555554</c:v>
                </c:pt>
                <c:pt idx="369">
                  <c:v>3.439583333333333</c:v>
                </c:pt>
                <c:pt idx="370">
                  <c:v>3.47486111111111</c:v>
                </c:pt>
                <c:pt idx="371">
                  <c:v>3.510138888888887</c:v>
                </c:pt>
                <c:pt idx="372">
                  <c:v>3.545416666666666</c:v>
                </c:pt>
                <c:pt idx="373">
                  <c:v>3.580694444444443</c:v>
                </c:pt>
                <c:pt idx="374">
                  <c:v>3.615972222222222</c:v>
                </c:pt>
                <c:pt idx="375">
                  <c:v>3.651249999999999</c:v>
                </c:pt>
                <c:pt idx="376">
                  <c:v>3.686527777777776</c:v>
                </c:pt>
                <c:pt idx="377">
                  <c:v>3.721805555555555</c:v>
                </c:pt>
                <c:pt idx="378">
                  <c:v>3.757083333333332</c:v>
                </c:pt>
                <c:pt idx="379">
                  <c:v>3.792361111111111</c:v>
                </c:pt>
                <c:pt idx="380">
                  <c:v>3.827638888888888</c:v>
                </c:pt>
                <c:pt idx="381">
                  <c:v>3.862916666666665</c:v>
                </c:pt>
                <c:pt idx="382">
                  <c:v>3.898194444444444</c:v>
                </c:pt>
                <c:pt idx="383">
                  <c:v>3.933472222222221</c:v>
                </c:pt>
                <c:pt idx="384">
                  <c:v>3.96875</c:v>
                </c:pt>
                <c:pt idx="385">
                  <c:v>4.004027777777777</c:v>
                </c:pt>
                <c:pt idx="386">
                  <c:v>4.039305555555554</c:v>
                </c:pt>
                <c:pt idx="387">
                  <c:v>4.074583333333333</c:v>
                </c:pt>
                <c:pt idx="388">
                  <c:v>4.10986111111111</c:v>
                </c:pt>
                <c:pt idx="389">
                  <c:v>4.145138888888887</c:v>
                </c:pt>
                <c:pt idx="390">
                  <c:v>4.180416666666666</c:v>
                </c:pt>
                <c:pt idx="391">
                  <c:v>4.215694444444443</c:v>
                </c:pt>
                <c:pt idx="392">
                  <c:v>4.250972222222222</c:v>
                </c:pt>
                <c:pt idx="393">
                  <c:v>4.286249999999998</c:v>
                </c:pt>
                <c:pt idx="394">
                  <c:v>4.321527777777776</c:v>
                </c:pt>
                <c:pt idx="395">
                  <c:v>4.356805555555555</c:v>
                </c:pt>
                <c:pt idx="396">
                  <c:v>4.392083333333332</c:v>
                </c:pt>
                <c:pt idx="397">
                  <c:v>4.42736111111111</c:v>
                </c:pt>
                <c:pt idx="398">
                  <c:v>4.462638888888888</c:v>
                </c:pt>
                <c:pt idx="399">
                  <c:v>4.497916666666665</c:v>
                </c:pt>
                <c:pt idx="400">
                  <c:v>4.533194444444444</c:v>
                </c:pt>
                <c:pt idx="401">
                  <c:v>4.568472222222221</c:v>
                </c:pt>
                <c:pt idx="402">
                  <c:v>4.60375</c:v>
                </c:pt>
                <c:pt idx="403">
                  <c:v>4.639027777777777</c:v>
                </c:pt>
                <c:pt idx="404">
                  <c:v>4.674305555555554</c:v>
                </c:pt>
                <c:pt idx="405">
                  <c:v>4.709583333333332</c:v>
                </c:pt>
                <c:pt idx="406">
                  <c:v>4.74486111111111</c:v>
                </c:pt>
                <c:pt idx="407">
                  <c:v>4.780138888888889</c:v>
                </c:pt>
                <c:pt idx="408">
                  <c:v>4.815416666666666</c:v>
                </c:pt>
                <c:pt idx="409">
                  <c:v>4.850694444444443</c:v>
                </c:pt>
                <c:pt idx="410">
                  <c:v>4.885972222222222</c:v>
                </c:pt>
                <c:pt idx="411">
                  <c:v>4.921249999999998</c:v>
                </c:pt>
                <c:pt idx="412">
                  <c:v>4.956527777777778</c:v>
                </c:pt>
                <c:pt idx="413">
                  <c:v>4.991805555555555</c:v>
                </c:pt>
                <c:pt idx="414">
                  <c:v>5.027083333333332</c:v>
                </c:pt>
                <c:pt idx="415">
                  <c:v>5.06236111111111</c:v>
                </c:pt>
                <c:pt idx="416">
                  <c:v>5.097638888888888</c:v>
                </c:pt>
                <c:pt idx="417">
                  <c:v>5.132916666666667</c:v>
                </c:pt>
                <c:pt idx="418">
                  <c:v>5.168194444444444</c:v>
                </c:pt>
                <c:pt idx="419">
                  <c:v>5.20347222222222</c:v>
                </c:pt>
                <c:pt idx="420">
                  <c:v>5.23875</c:v>
                </c:pt>
                <c:pt idx="421">
                  <c:v>5.274027777777777</c:v>
                </c:pt>
                <c:pt idx="422">
                  <c:v>5.309305555555554</c:v>
                </c:pt>
                <c:pt idx="423">
                  <c:v>5.344583333333333</c:v>
                </c:pt>
                <c:pt idx="424">
                  <c:v>5.37986111111111</c:v>
                </c:pt>
                <c:pt idx="425">
                  <c:v>5.415138888888888</c:v>
                </c:pt>
                <c:pt idx="426">
                  <c:v>5.450416666666666</c:v>
                </c:pt>
                <c:pt idx="427">
                  <c:v>5.485694444444442</c:v>
                </c:pt>
                <c:pt idx="428">
                  <c:v>5.520972222222221</c:v>
                </c:pt>
                <c:pt idx="429">
                  <c:v>5.556249999999998</c:v>
                </c:pt>
                <c:pt idx="430">
                  <c:v>5.591527777777777</c:v>
                </c:pt>
                <c:pt idx="431">
                  <c:v>5.626805555555554</c:v>
                </c:pt>
                <c:pt idx="432">
                  <c:v>5.662083333333331</c:v>
                </c:pt>
                <c:pt idx="433">
                  <c:v>5.69736111111111</c:v>
                </c:pt>
                <c:pt idx="434">
                  <c:v>5.732638888888887</c:v>
                </c:pt>
                <c:pt idx="435">
                  <c:v>5.767916666666666</c:v>
                </c:pt>
                <c:pt idx="436">
                  <c:v>5.803194444444443</c:v>
                </c:pt>
                <c:pt idx="437">
                  <c:v>5.83847222222222</c:v>
                </c:pt>
                <c:pt idx="438">
                  <c:v>5.87375</c:v>
                </c:pt>
                <c:pt idx="439">
                  <c:v>5.909027777777776</c:v>
                </c:pt>
                <c:pt idx="440">
                  <c:v>5.944305555555555</c:v>
                </c:pt>
                <c:pt idx="441">
                  <c:v>5.979583333333332</c:v>
                </c:pt>
                <c:pt idx="442">
                  <c:v>6.01486111111111</c:v>
                </c:pt>
                <c:pt idx="443">
                  <c:v>6.050138888888888</c:v>
                </c:pt>
                <c:pt idx="444">
                  <c:v>6.085416666666665</c:v>
                </c:pt>
                <c:pt idx="445">
                  <c:v>6.120694444444444</c:v>
                </c:pt>
                <c:pt idx="446">
                  <c:v>6.155972222222221</c:v>
                </c:pt>
                <c:pt idx="447">
                  <c:v>6.191249999999998</c:v>
                </c:pt>
                <c:pt idx="448">
                  <c:v>6.226527777777777</c:v>
                </c:pt>
                <c:pt idx="449">
                  <c:v>6.261805555555554</c:v>
                </c:pt>
                <c:pt idx="450">
                  <c:v>6.297083333333333</c:v>
                </c:pt>
                <c:pt idx="451">
                  <c:v>6.33236111111111</c:v>
                </c:pt>
                <c:pt idx="452">
                  <c:v>6.367638888888887</c:v>
                </c:pt>
                <c:pt idx="453">
                  <c:v>6.402916666666666</c:v>
                </c:pt>
                <c:pt idx="454">
                  <c:v>6.438194444444444</c:v>
                </c:pt>
                <c:pt idx="455">
                  <c:v>6.47347222222222</c:v>
                </c:pt>
                <c:pt idx="456">
                  <c:v>6.50875</c:v>
                </c:pt>
                <c:pt idx="457">
                  <c:v>6.544027777777778</c:v>
                </c:pt>
                <c:pt idx="458">
                  <c:v>6.579305555555553</c:v>
                </c:pt>
                <c:pt idx="459">
                  <c:v>6.614583333333332</c:v>
                </c:pt>
                <c:pt idx="460">
                  <c:v>6.64986111111111</c:v>
                </c:pt>
                <c:pt idx="461">
                  <c:v>6.685138888888886</c:v>
                </c:pt>
                <c:pt idx="462">
                  <c:v>6.720416666666665</c:v>
                </c:pt>
                <c:pt idx="463">
                  <c:v>6.755694444444444</c:v>
                </c:pt>
                <c:pt idx="464">
                  <c:v>6.790972222222223</c:v>
                </c:pt>
                <c:pt idx="465">
                  <c:v>6.826249999999998</c:v>
                </c:pt>
                <c:pt idx="466">
                  <c:v>6.861527777777777</c:v>
                </c:pt>
                <c:pt idx="467">
                  <c:v>6.896805555555556</c:v>
                </c:pt>
                <c:pt idx="468">
                  <c:v>6.93208333333333</c:v>
                </c:pt>
                <c:pt idx="469">
                  <c:v>6.96736111111111</c:v>
                </c:pt>
                <c:pt idx="470">
                  <c:v>7.002638888888889</c:v>
                </c:pt>
                <c:pt idx="471">
                  <c:v>7.037916666666664</c:v>
                </c:pt>
                <c:pt idx="472">
                  <c:v>7.073194444444443</c:v>
                </c:pt>
                <c:pt idx="473">
                  <c:v>7.108472222222222</c:v>
                </c:pt>
                <c:pt idx="474">
                  <c:v>7.143750000000001</c:v>
                </c:pt>
                <c:pt idx="475">
                  <c:v>7.179027777777776</c:v>
                </c:pt>
                <c:pt idx="476">
                  <c:v>7.214305555555555</c:v>
                </c:pt>
                <c:pt idx="477">
                  <c:v>7.249583333333333</c:v>
                </c:pt>
                <c:pt idx="478">
                  <c:v>7.284861111111108</c:v>
                </c:pt>
                <c:pt idx="479">
                  <c:v>7.320138888888888</c:v>
                </c:pt>
                <c:pt idx="480">
                  <c:v>7.355416666666667</c:v>
                </c:pt>
                <c:pt idx="481">
                  <c:v>7.390694444444442</c:v>
                </c:pt>
                <c:pt idx="482">
                  <c:v>7.425972222222221</c:v>
                </c:pt>
                <c:pt idx="483">
                  <c:v>7.46125</c:v>
                </c:pt>
                <c:pt idx="484">
                  <c:v>7.496527777777775</c:v>
                </c:pt>
                <c:pt idx="485">
                  <c:v>7.531805555555554</c:v>
                </c:pt>
                <c:pt idx="486">
                  <c:v>7.567083333333333</c:v>
                </c:pt>
                <c:pt idx="487">
                  <c:v>7.602361111111111</c:v>
                </c:pt>
                <c:pt idx="488">
                  <c:v>7.637638888888887</c:v>
                </c:pt>
                <c:pt idx="489">
                  <c:v>7.672916666666666</c:v>
                </c:pt>
                <c:pt idx="490">
                  <c:v>7.708194444444444</c:v>
                </c:pt>
                <c:pt idx="491">
                  <c:v>7.74347222222222</c:v>
                </c:pt>
                <c:pt idx="492">
                  <c:v>7.778749999999998</c:v>
                </c:pt>
                <c:pt idx="493">
                  <c:v>7.814027777777778</c:v>
                </c:pt>
                <c:pt idx="494">
                  <c:v>7.849305555555553</c:v>
                </c:pt>
                <c:pt idx="495">
                  <c:v>7.884583333333332</c:v>
                </c:pt>
                <c:pt idx="496">
                  <c:v>7.91986111111111</c:v>
                </c:pt>
                <c:pt idx="497">
                  <c:v>7.955138888888889</c:v>
                </c:pt>
                <c:pt idx="498">
                  <c:v>7.990416666666665</c:v>
                </c:pt>
                <c:pt idx="499">
                  <c:v>8.025694444444443</c:v>
                </c:pt>
                <c:pt idx="500">
                  <c:v>8.060972222222222</c:v>
                </c:pt>
                <c:pt idx="501">
                  <c:v>8.096249999999997</c:v>
                </c:pt>
                <c:pt idx="502">
                  <c:v>8.131527777777777</c:v>
                </c:pt>
                <c:pt idx="503">
                  <c:v>8.166805555555555</c:v>
                </c:pt>
                <c:pt idx="504">
                  <c:v>8.20208333333333</c:v>
                </c:pt>
                <c:pt idx="505">
                  <c:v>8.23736111111111</c:v>
                </c:pt>
                <c:pt idx="506">
                  <c:v>8.272638888888888</c:v>
                </c:pt>
                <c:pt idx="507">
                  <c:v>8.307916666666667</c:v>
                </c:pt>
                <c:pt idx="508">
                  <c:v>8.343194444444442</c:v>
                </c:pt>
                <c:pt idx="509">
                  <c:v>8.37847222222222</c:v>
                </c:pt>
                <c:pt idx="510">
                  <c:v>8.41375</c:v>
                </c:pt>
                <c:pt idx="511">
                  <c:v>8.449027777777776</c:v>
                </c:pt>
                <c:pt idx="512">
                  <c:v>8.484305555555554</c:v>
                </c:pt>
                <c:pt idx="513">
                  <c:v>8.519583333333333</c:v>
                </c:pt>
                <c:pt idx="514">
                  <c:v>8.554861111111109</c:v>
                </c:pt>
                <c:pt idx="515">
                  <c:v>8.590138888888887</c:v>
                </c:pt>
                <c:pt idx="516">
                  <c:v>8.625416666666666</c:v>
                </c:pt>
                <c:pt idx="517">
                  <c:v>8.66069444444444</c:v>
                </c:pt>
                <c:pt idx="518">
                  <c:v>8.69597222222222</c:v>
                </c:pt>
                <c:pt idx="519">
                  <c:v>8.73125</c:v>
                </c:pt>
                <c:pt idx="520">
                  <c:v>8.766527777777778</c:v>
                </c:pt>
                <c:pt idx="521">
                  <c:v>8.801805555555553</c:v>
                </c:pt>
                <c:pt idx="522">
                  <c:v>8.837083333333332</c:v>
                </c:pt>
                <c:pt idx="523">
                  <c:v>8.872361111111111</c:v>
                </c:pt>
                <c:pt idx="524">
                  <c:v>8.907638888888886</c:v>
                </c:pt>
                <c:pt idx="525">
                  <c:v>8.942916666666665</c:v>
                </c:pt>
                <c:pt idx="526">
                  <c:v>8.978194444444444</c:v>
                </c:pt>
                <c:pt idx="527">
                  <c:v>9.01347222222222</c:v>
                </c:pt>
                <c:pt idx="528">
                  <c:v>9.048749999999998</c:v>
                </c:pt>
                <c:pt idx="529">
                  <c:v>9.084027777777777</c:v>
                </c:pt>
                <c:pt idx="530">
                  <c:v>9.119305555555556</c:v>
                </c:pt>
                <c:pt idx="531">
                  <c:v>9.15458333333333</c:v>
                </c:pt>
                <c:pt idx="532">
                  <c:v>9.18986111111111</c:v>
                </c:pt>
                <c:pt idx="533">
                  <c:v>9.225138888888888</c:v>
                </c:pt>
                <c:pt idx="534">
                  <c:v>9.260416666666664</c:v>
                </c:pt>
                <c:pt idx="535">
                  <c:v>9.295694444444443</c:v>
                </c:pt>
                <c:pt idx="536">
                  <c:v>9.330972222222221</c:v>
                </c:pt>
                <c:pt idx="537">
                  <c:v>9.366249999999997</c:v>
                </c:pt>
                <c:pt idx="538">
                  <c:v>9.401527777777776</c:v>
                </c:pt>
                <c:pt idx="539">
                  <c:v>9.436805555555555</c:v>
                </c:pt>
                <c:pt idx="540">
                  <c:v>9.472083333333333</c:v>
                </c:pt>
                <c:pt idx="541">
                  <c:v>9.507361111111109</c:v>
                </c:pt>
                <c:pt idx="542">
                  <c:v>9.542638888888887</c:v>
                </c:pt>
                <c:pt idx="543">
                  <c:v>9.577916666666666</c:v>
                </c:pt>
              </c:numCache>
            </c:numRef>
          </c:xVal>
          <c:yVal>
            <c:numRef>
              <c:f>'Profiler vs epson'!$G$6:$G$538</c:f>
              <c:numCache>
                <c:formatCode>0.00</c:formatCode>
                <c:ptCount val="533"/>
                <c:pt idx="0">
                  <c:v>2.657209571500223</c:v>
                </c:pt>
                <c:pt idx="1">
                  <c:v>2.511241828809737</c:v>
                </c:pt>
                <c:pt idx="2">
                  <c:v>2.517881967287832</c:v>
                </c:pt>
                <c:pt idx="3">
                  <c:v>2.841801113033108</c:v>
                </c:pt>
                <c:pt idx="4">
                  <c:v>2.664518038461554</c:v>
                </c:pt>
                <c:pt idx="5">
                  <c:v>2.566667759999721</c:v>
                </c:pt>
                <c:pt idx="6">
                  <c:v>2.606510145367388</c:v>
                </c:pt>
                <c:pt idx="7">
                  <c:v>2.661398870743943</c:v>
                </c:pt>
                <c:pt idx="8">
                  <c:v>2.747720675642623</c:v>
                </c:pt>
                <c:pt idx="9">
                  <c:v>2.683694135070918</c:v>
                </c:pt>
                <c:pt idx="10">
                  <c:v>2.47165547116306</c:v>
                </c:pt>
                <c:pt idx="11">
                  <c:v>2.388480552990818</c:v>
                </c:pt>
                <c:pt idx="12">
                  <c:v>2.615648286534797</c:v>
                </c:pt>
                <c:pt idx="13">
                  <c:v>2.404014686985208</c:v>
                </c:pt>
                <c:pt idx="14">
                  <c:v>2.541653126637637</c:v>
                </c:pt>
                <c:pt idx="15">
                  <c:v>2.398663566457122</c:v>
                </c:pt>
                <c:pt idx="16">
                  <c:v>2.586907551094666</c:v>
                </c:pt>
                <c:pt idx="17">
                  <c:v>2.48978305325247</c:v>
                </c:pt>
                <c:pt idx="18">
                  <c:v>2.339212996495427</c:v>
                </c:pt>
                <c:pt idx="19">
                  <c:v>2.472723492749294</c:v>
                </c:pt>
                <c:pt idx="20">
                  <c:v>2.414275709234501</c:v>
                </c:pt>
                <c:pt idx="21">
                  <c:v>2.704694687316953</c:v>
                </c:pt>
                <c:pt idx="22">
                  <c:v>2.622128069411004</c:v>
                </c:pt>
                <c:pt idx="23">
                  <c:v>2.603255481119722</c:v>
                </c:pt>
                <c:pt idx="24">
                  <c:v>2.558588398360321</c:v>
                </c:pt>
                <c:pt idx="25">
                  <c:v>2.624206589773391</c:v>
                </c:pt>
                <c:pt idx="26">
                  <c:v>2.860386952074953</c:v>
                </c:pt>
                <c:pt idx="27">
                  <c:v>2.969666292657104</c:v>
                </c:pt>
                <c:pt idx="28">
                  <c:v>2.969773690232965</c:v>
                </c:pt>
                <c:pt idx="29">
                  <c:v>3.19777704726632</c:v>
                </c:pt>
                <c:pt idx="30">
                  <c:v>2.950597592053122</c:v>
                </c:pt>
                <c:pt idx="31">
                  <c:v>2.576290636575595</c:v>
                </c:pt>
                <c:pt idx="32">
                  <c:v>2.558298226929791</c:v>
                </c:pt>
                <c:pt idx="33">
                  <c:v>2.637259579015258</c:v>
                </c:pt>
                <c:pt idx="34">
                  <c:v>2.874271389742605</c:v>
                </c:pt>
                <c:pt idx="35">
                  <c:v>3.198669183301836</c:v>
                </c:pt>
                <c:pt idx="36">
                  <c:v>2.722196363128632</c:v>
                </c:pt>
                <c:pt idx="37">
                  <c:v>2.57465620199079</c:v>
                </c:pt>
                <c:pt idx="38">
                  <c:v>2.824367945869832</c:v>
                </c:pt>
                <c:pt idx="39">
                  <c:v>2.958727756599376</c:v>
                </c:pt>
                <c:pt idx="40">
                  <c:v>3.004807509989206</c:v>
                </c:pt>
                <c:pt idx="41">
                  <c:v>2.984733895850206</c:v>
                </c:pt>
                <c:pt idx="42">
                  <c:v>3.104797453478977</c:v>
                </c:pt>
                <c:pt idx="43">
                  <c:v>3.133259143472879</c:v>
                </c:pt>
                <c:pt idx="44">
                  <c:v>3.13239839838692</c:v>
                </c:pt>
                <c:pt idx="45">
                  <c:v>3.149845469760566</c:v>
                </c:pt>
                <c:pt idx="46">
                  <c:v>3.317140533104546</c:v>
                </c:pt>
                <c:pt idx="47">
                  <c:v>3.44710458378424</c:v>
                </c:pt>
                <c:pt idx="48">
                  <c:v>3.23893220771519</c:v>
                </c:pt>
                <c:pt idx="49">
                  <c:v>3.42682385448483</c:v>
                </c:pt>
                <c:pt idx="50">
                  <c:v>3.571449111475699</c:v>
                </c:pt>
                <c:pt idx="51">
                  <c:v>3.431095536289867</c:v>
                </c:pt>
                <c:pt idx="52">
                  <c:v>3.425667296876781</c:v>
                </c:pt>
                <c:pt idx="53">
                  <c:v>3.516540970354736</c:v>
                </c:pt>
                <c:pt idx="54">
                  <c:v>3.513530948090483</c:v>
                </c:pt>
                <c:pt idx="55">
                  <c:v>3.566599292307315</c:v>
                </c:pt>
                <c:pt idx="56">
                  <c:v>3.43831313523778</c:v>
                </c:pt>
                <c:pt idx="57">
                  <c:v>3.42318460349413</c:v>
                </c:pt>
                <c:pt idx="58">
                  <c:v>3.377197791700279</c:v>
                </c:pt>
                <c:pt idx="59">
                  <c:v>3.177552549922836</c:v>
                </c:pt>
                <c:pt idx="60">
                  <c:v>3.145879229522453</c:v>
                </c:pt>
                <c:pt idx="61">
                  <c:v>3.011422965558789</c:v>
                </c:pt>
                <c:pt idx="62">
                  <c:v>3.40881408664195</c:v>
                </c:pt>
                <c:pt idx="63">
                  <c:v>3.185149659202072</c:v>
                </c:pt>
                <c:pt idx="64">
                  <c:v>3.611215135907072</c:v>
                </c:pt>
                <c:pt idx="65">
                  <c:v>3.463610152493358</c:v>
                </c:pt>
                <c:pt idx="66">
                  <c:v>3.537011795109461</c:v>
                </c:pt>
                <c:pt idx="67">
                  <c:v>3.423724313610906</c:v>
                </c:pt>
                <c:pt idx="68">
                  <c:v>3.892953627537151</c:v>
                </c:pt>
                <c:pt idx="69">
                  <c:v>4.190473871739176</c:v>
                </c:pt>
                <c:pt idx="70">
                  <c:v>3.786524828688282</c:v>
                </c:pt>
                <c:pt idx="71">
                  <c:v>3.912502480092346</c:v>
                </c:pt>
                <c:pt idx="72">
                  <c:v>3.558985295045675</c:v>
                </c:pt>
                <c:pt idx="73">
                  <c:v>3.431080114690647</c:v>
                </c:pt>
                <c:pt idx="74">
                  <c:v>3.782592317048467</c:v>
                </c:pt>
                <c:pt idx="75">
                  <c:v>4.17482969769031</c:v>
                </c:pt>
                <c:pt idx="76">
                  <c:v>4.511075978953551</c:v>
                </c:pt>
                <c:pt idx="77">
                  <c:v>4.344572300645086</c:v>
                </c:pt>
                <c:pt idx="78">
                  <c:v>4.568701726502368</c:v>
                </c:pt>
                <c:pt idx="79">
                  <c:v>4.548120231237068</c:v>
                </c:pt>
                <c:pt idx="80">
                  <c:v>4.536348098497353</c:v>
                </c:pt>
                <c:pt idx="81">
                  <c:v>4.727702409936111</c:v>
                </c:pt>
                <c:pt idx="82">
                  <c:v>4.802657130515652</c:v>
                </c:pt>
                <c:pt idx="83">
                  <c:v>4.449712410046203</c:v>
                </c:pt>
                <c:pt idx="84">
                  <c:v>4.588631826693118</c:v>
                </c:pt>
                <c:pt idx="85">
                  <c:v>4.558566550369484</c:v>
                </c:pt>
                <c:pt idx="86">
                  <c:v>5.012402738451986</c:v>
                </c:pt>
                <c:pt idx="87">
                  <c:v>4.970681429579352</c:v>
                </c:pt>
                <c:pt idx="88">
                  <c:v>4.889506256741146</c:v>
                </c:pt>
                <c:pt idx="89">
                  <c:v>4.951796261633645</c:v>
                </c:pt>
                <c:pt idx="90">
                  <c:v>5.023295176995643</c:v>
                </c:pt>
                <c:pt idx="91">
                  <c:v>4.853434331276444</c:v>
                </c:pt>
                <c:pt idx="92">
                  <c:v>5.253629490709504</c:v>
                </c:pt>
                <c:pt idx="93">
                  <c:v>5.217727018128931</c:v>
                </c:pt>
                <c:pt idx="94">
                  <c:v>5.432219911522998</c:v>
                </c:pt>
                <c:pt idx="95">
                  <c:v>5.657430590101414</c:v>
                </c:pt>
                <c:pt idx="96">
                  <c:v>6.028935586844392</c:v>
                </c:pt>
                <c:pt idx="97">
                  <c:v>7.208251349765997</c:v>
                </c:pt>
                <c:pt idx="98">
                  <c:v>8.05230268880417</c:v>
                </c:pt>
                <c:pt idx="99">
                  <c:v>7.161721012553708</c:v>
                </c:pt>
                <c:pt idx="100">
                  <c:v>6.293105123312376</c:v>
                </c:pt>
                <c:pt idx="101">
                  <c:v>6.307399486994875</c:v>
                </c:pt>
                <c:pt idx="102">
                  <c:v>6.687353177843996</c:v>
                </c:pt>
                <c:pt idx="103">
                  <c:v>6.62226709451182</c:v>
                </c:pt>
                <c:pt idx="104">
                  <c:v>6.588998882610915</c:v>
                </c:pt>
                <c:pt idx="105">
                  <c:v>6.975739219346994</c:v>
                </c:pt>
                <c:pt idx="106">
                  <c:v>6.944281967682604</c:v>
                </c:pt>
                <c:pt idx="107">
                  <c:v>7.287592166824054</c:v>
                </c:pt>
                <c:pt idx="108">
                  <c:v>7.206595461257612</c:v>
                </c:pt>
                <c:pt idx="109">
                  <c:v>7.348225630527638</c:v>
                </c:pt>
                <c:pt idx="110">
                  <c:v>7.584800122778841</c:v>
                </c:pt>
                <c:pt idx="111">
                  <c:v>7.957435335203261</c:v>
                </c:pt>
                <c:pt idx="112">
                  <c:v>7.973093878969854</c:v>
                </c:pt>
                <c:pt idx="113">
                  <c:v>8.399342251261858</c:v>
                </c:pt>
                <c:pt idx="114">
                  <c:v>8.38903369472338</c:v>
                </c:pt>
                <c:pt idx="115">
                  <c:v>8.89508444202039</c:v>
                </c:pt>
                <c:pt idx="116">
                  <c:v>9.322949831819954</c:v>
                </c:pt>
                <c:pt idx="117">
                  <c:v>9.685991068116281</c:v>
                </c:pt>
                <c:pt idx="118">
                  <c:v>10.13642241429708</c:v>
                </c:pt>
                <c:pt idx="119">
                  <c:v>11.04138367806265</c:v>
                </c:pt>
                <c:pt idx="120">
                  <c:v>11.72322548545762</c:v>
                </c:pt>
                <c:pt idx="121">
                  <c:v>12.49854870274561</c:v>
                </c:pt>
                <c:pt idx="122">
                  <c:v>13.38433117398137</c:v>
                </c:pt>
                <c:pt idx="123">
                  <c:v>14.30081948740936</c:v>
                </c:pt>
                <c:pt idx="124">
                  <c:v>15.85086465082866</c:v>
                </c:pt>
                <c:pt idx="125">
                  <c:v>17.74995742700627</c:v>
                </c:pt>
                <c:pt idx="126">
                  <c:v>20.10267469961822</c:v>
                </c:pt>
                <c:pt idx="127">
                  <c:v>23.11703559408526</c:v>
                </c:pt>
                <c:pt idx="128">
                  <c:v>26.64613830432463</c:v>
                </c:pt>
                <c:pt idx="129">
                  <c:v>30.44292928927898</c:v>
                </c:pt>
                <c:pt idx="130">
                  <c:v>35.22349330407246</c:v>
                </c:pt>
                <c:pt idx="131">
                  <c:v>40.94716410537869</c:v>
                </c:pt>
                <c:pt idx="132">
                  <c:v>47.84361282408178</c:v>
                </c:pt>
                <c:pt idx="133">
                  <c:v>55.54245031875229</c:v>
                </c:pt>
                <c:pt idx="134">
                  <c:v>63.51308289764337</c:v>
                </c:pt>
                <c:pt idx="135">
                  <c:v>70.94751853623255</c:v>
                </c:pt>
                <c:pt idx="136">
                  <c:v>76.50019686192391</c:v>
                </c:pt>
                <c:pt idx="137">
                  <c:v>81.40250479666048</c:v>
                </c:pt>
                <c:pt idx="138">
                  <c:v>85.01891929517226</c:v>
                </c:pt>
                <c:pt idx="139">
                  <c:v>87.37628175948127</c:v>
                </c:pt>
                <c:pt idx="140">
                  <c:v>89.24441314023357</c:v>
                </c:pt>
                <c:pt idx="141">
                  <c:v>91.20703024552999</c:v>
                </c:pt>
                <c:pt idx="142">
                  <c:v>93.11500096667548</c:v>
                </c:pt>
                <c:pt idx="143">
                  <c:v>94.54532561818945</c:v>
                </c:pt>
                <c:pt idx="144">
                  <c:v>95.5795175599867</c:v>
                </c:pt>
                <c:pt idx="145">
                  <c:v>96.75394996498183</c:v>
                </c:pt>
                <c:pt idx="146">
                  <c:v>97.78222687216345</c:v>
                </c:pt>
                <c:pt idx="147">
                  <c:v>98.41193087276738</c:v>
                </c:pt>
                <c:pt idx="148">
                  <c:v>99.7032824084123</c:v>
                </c:pt>
                <c:pt idx="149">
                  <c:v>100.3574599164086</c:v>
                </c:pt>
                <c:pt idx="150">
                  <c:v>100.553279026539</c:v>
                </c:pt>
                <c:pt idx="151">
                  <c:v>100.6502579941922</c:v>
                </c:pt>
                <c:pt idx="152">
                  <c:v>100.6198829813533</c:v>
                </c:pt>
                <c:pt idx="153">
                  <c:v>101.0506436560267</c:v>
                </c:pt>
                <c:pt idx="154">
                  <c:v>101.8757352570485</c:v>
                </c:pt>
                <c:pt idx="155">
                  <c:v>101.4796887910023</c:v>
                </c:pt>
                <c:pt idx="156">
                  <c:v>101.5658894275595</c:v>
                </c:pt>
                <c:pt idx="157">
                  <c:v>100.8014448347169</c:v>
                </c:pt>
                <c:pt idx="158">
                  <c:v>100.975150504017</c:v>
                </c:pt>
                <c:pt idx="159">
                  <c:v>100.2687569344172</c:v>
                </c:pt>
                <c:pt idx="160">
                  <c:v>100.9804366235221</c:v>
                </c:pt>
                <c:pt idx="161">
                  <c:v>101.1515183170227</c:v>
                </c:pt>
                <c:pt idx="162">
                  <c:v>101.393873002269</c:v>
                </c:pt>
                <c:pt idx="163">
                  <c:v>101.6180632921496</c:v>
                </c:pt>
                <c:pt idx="164">
                  <c:v>101.4722837074598</c:v>
                </c:pt>
                <c:pt idx="165">
                  <c:v>101.4200909124135</c:v>
                </c:pt>
                <c:pt idx="166">
                  <c:v>101.1803006111434</c:v>
                </c:pt>
                <c:pt idx="167">
                  <c:v>101.0151317855208</c:v>
                </c:pt>
                <c:pt idx="168">
                  <c:v>100.9825474567249</c:v>
                </c:pt>
                <c:pt idx="169">
                  <c:v>101.2509031685843</c:v>
                </c:pt>
                <c:pt idx="170">
                  <c:v>101.5221006315684</c:v>
                </c:pt>
                <c:pt idx="171">
                  <c:v>101.8558774804308</c:v>
                </c:pt>
                <c:pt idx="172">
                  <c:v>102.0911201640433</c:v>
                </c:pt>
                <c:pt idx="173">
                  <c:v>102.3064497576402</c:v>
                </c:pt>
                <c:pt idx="174">
                  <c:v>102.0961528783241</c:v>
                </c:pt>
                <c:pt idx="175">
                  <c:v>102.2884388596627</c:v>
                </c:pt>
                <c:pt idx="176">
                  <c:v>102.4680590321333</c:v>
                </c:pt>
                <c:pt idx="177">
                  <c:v>102.7650471356448</c:v>
                </c:pt>
                <c:pt idx="178">
                  <c:v>102.4430154941596</c:v>
                </c:pt>
                <c:pt idx="179">
                  <c:v>102.0555263072278</c:v>
                </c:pt>
                <c:pt idx="180">
                  <c:v>102.3713601908241</c:v>
                </c:pt>
                <c:pt idx="181">
                  <c:v>103.1204016526435</c:v>
                </c:pt>
                <c:pt idx="182">
                  <c:v>102.3660950537346</c:v>
                </c:pt>
                <c:pt idx="183">
                  <c:v>103.2452480485605</c:v>
                </c:pt>
                <c:pt idx="184">
                  <c:v>103.0940294232466</c:v>
                </c:pt>
                <c:pt idx="185">
                  <c:v>103.3082077046719</c:v>
                </c:pt>
                <c:pt idx="186">
                  <c:v>104.1654169482524</c:v>
                </c:pt>
                <c:pt idx="187">
                  <c:v>103.7754865558084</c:v>
                </c:pt>
                <c:pt idx="188">
                  <c:v>102.5501220566249</c:v>
                </c:pt>
                <c:pt idx="189">
                  <c:v>102.5953683103322</c:v>
                </c:pt>
                <c:pt idx="190">
                  <c:v>102.5670528704803</c:v>
                </c:pt>
                <c:pt idx="191">
                  <c:v>102.2759882424308</c:v>
                </c:pt>
                <c:pt idx="192">
                  <c:v>102.8172818176466</c:v>
                </c:pt>
                <c:pt idx="193">
                  <c:v>103.3825866369352</c:v>
                </c:pt>
                <c:pt idx="194">
                  <c:v>104.8323797001341</c:v>
                </c:pt>
                <c:pt idx="195">
                  <c:v>105.0298451921005</c:v>
                </c:pt>
                <c:pt idx="196">
                  <c:v>103.6233945031125</c:v>
                </c:pt>
                <c:pt idx="197">
                  <c:v>103.2810722355166</c:v>
                </c:pt>
                <c:pt idx="198">
                  <c:v>103.0801463985069</c:v>
                </c:pt>
                <c:pt idx="199">
                  <c:v>102.8112744849748</c:v>
                </c:pt>
                <c:pt idx="200">
                  <c:v>102.2864563208069</c:v>
                </c:pt>
                <c:pt idx="201">
                  <c:v>101.5854108516645</c:v>
                </c:pt>
                <c:pt idx="202">
                  <c:v>101.8730381274897</c:v>
                </c:pt>
                <c:pt idx="203">
                  <c:v>102.4212961882708</c:v>
                </c:pt>
                <c:pt idx="204">
                  <c:v>103.2089667615985</c:v>
                </c:pt>
                <c:pt idx="205">
                  <c:v>102.1177660142734</c:v>
                </c:pt>
                <c:pt idx="206">
                  <c:v>100.9777201202652</c:v>
                </c:pt>
                <c:pt idx="207">
                  <c:v>100.724969688861</c:v>
                </c:pt>
                <c:pt idx="208">
                  <c:v>101.4714179647674</c:v>
                </c:pt>
                <c:pt idx="209">
                  <c:v>100.4861584195965</c:v>
                </c:pt>
                <c:pt idx="210">
                  <c:v>100.550351311053</c:v>
                </c:pt>
                <c:pt idx="211">
                  <c:v>100.5391350742193</c:v>
                </c:pt>
                <c:pt idx="212">
                  <c:v>100.5438556634497</c:v>
                </c:pt>
                <c:pt idx="213">
                  <c:v>100.4452324761602</c:v>
                </c:pt>
                <c:pt idx="214">
                  <c:v>99.9663236740665</c:v>
                </c:pt>
                <c:pt idx="215">
                  <c:v>99.7338932005978</c:v>
                </c:pt>
                <c:pt idx="216">
                  <c:v>99.60391235992486</c:v>
                </c:pt>
                <c:pt idx="217">
                  <c:v>99.14766874899686</c:v>
                </c:pt>
                <c:pt idx="218">
                  <c:v>99.05812880048546</c:v>
                </c:pt>
                <c:pt idx="219">
                  <c:v>99.38519069482011</c:v>
                </c:pt>
                <c:pt idx="220">
                  <c:v>99.6019496770574</c:v>
                </c:pt>
                <c:pt idx="221">
                  <c:v>99.67609669772102</c:v>
                </c:pt>
                <c:pt idx="222">
                  <c:v>99.52075906712589</c:v>
                </c:pt>
                <c:pt idx="223">
                  <c:v>99.16185200327912</c:v>
                </c:pt>
                <c:pt idx="224">
                  <c:v>99.1178035563111</c:v>
                </c:pt>
                <c:pt idx="225">
                  <c:v>99.06582206016318</c:v>
                </c:pt>
                <c:pt idx="226">
                  <c:v>98.76745789725283</c:v>
                </c:pt>
                <c:pt idx="227">
                  <c:v>98.69018768865648</c:v>
                </c:pt>
                <c:pt idx="228">
                  <c:v>98.4996627778741</c:v>
                </c:pt>
                <c:pt idx="229">
                  <c:v>99.806764379288</c:v>
                </c:pt>
                <c:pt idx="230">
                  <c:v>100.3643305606146</c:v>
                </c:pt>
                <c:pt idx="231">
                  <c:v>100.1496016717166</c:v>
                </c:pt>
                <c:pt idx="232">
                  <c:v>100.1444566533003</c:v>
                </c:pt>
                <c:pt idx="233">
                  <c:v>100.0601020242643</c:v>
                </c:pt>
                <c:pt idx="234">
                  <c:v>99.49201135718371</c:v>
                </c:pt>
                <c:pt idx="235">
                  <c:v>99.89981519009847</c:v>
                </c:pt>
                <c:pt idx="236">
                  <c:v>100.398030895979</c:v>
                </c:pt>
                <c:pt idx="237">
                  <c:v>100.1606768825127</c:v>
                </c:pt>
                <c:pt idx="238">
                  <c:v>100.706320043599</c:v>
                </c:pt>
                <c:pt idx="239">
                  <c:v>101.0014362557297</c:v>
                </c:pt>
                <c:pt idx="240">
                  <c:v>100.8172472639513</c:v>
                </c:pt>
                <c:pt idx="241">
                  <c:v>100.703792092446</c:v>
                </c:pt>
                <c:pt idx="242">
                  <c:v>100.7025647704834</c:v>
                </c:pt>
                <c:pt idx="243">
                  <c:v>100.8886923352121</c:v>
                </c:pt>
                <c:pt idx="244">
                  <c:v>100.8193006121364</c:v>
                </c:pt>
                <c:pt idx="245">
                  <c:v>100.6259611124157</c:v>
                </c:pt>
                <c:pt idx="246">
                  <c:v>99.98328837259133</c:v>
                </c:pt>
                <c:pt idx="247">
                  <c:v>99.68069697993097</c:v>
                </c:pt>
                <c:pt idx="248">
                  <c:v>99.56693502025928</c:v>
                </c:pt>
                <c:pt idx="249">
                  <c:v>100.4742707275185</c:v>
                </c:pt>
                <c:pt idx="250">
                  <c:v>101.1461154103626</c:v>
                </c:pt>
                <c:pt idx="251">
                  <c:v>100.5961588548154</c:v>
                </c:pt>
                <c:pt idx="252">
                  <c:v>101.0496152630245</c:v>
                </c:pt>
                <c:pt idx="253">
                  <c:v>100.7135377812882</c:v>
                </c:pt>
                <c:pt idx="254">
                  <c:v>100.8458135370079</c:v>
                </c:pt>
                <c:pt idx="255">
                  <c:v>100.8827494000644</c:v>
                </c:pt>
                <c:pt idx="256">
                  <c:v>100.3132839801558</c:v>
                </c:pt>
                <c:pt idx="257">
                  <c:v>100.0998562769989</c:v>
                </c:pt>
                <c:pt idx="258">
                  <c:v>99.70371887822427</c:v>
                </c:pt>
                <c:pt idx="259">
                  <c:v>100.3083337929622</c:v>
                </c:pt>
                <c:pt idx="260">
                  <c:v>100.0589715659903</c:v>
                </c:pt>
                <c:pt idx="261">
                  <c:v>99.88384407963534</c:v>
                </c:pt>
                <c:pt idx="262">
                  <c:v>100.2309074374671</c:v>
                </c:pt>
                <c:pt idx="263">
                  <c:v>100.1067688487166</c:v>
                </c:pt>
                <c:pt idx="264">
                  <c:v>100.3933701109221</c:v>
                </c:pt>
                <c:pt idx="265">
                  <c:v>100.1420666567066</c:v>
                </c:pt>
                <c:pt idx="266">
                  <c:v>99.81810335457119</c:v>
                </c:pt>
                <c:pt idx="267">
                  <c:v>99.77147937111405</c:v>
                </c:pt>
                <c:pt idx="268">
                  <c:v>100.1798918329972</c:v>
                </c:pt>
                <c:pt idx="269">
                  <c:v>100.5752388668508</c:v>
                </c:pt>
                <c:pt idx="270">
                  <c:v>100.3663041066214</c:v>
                </c:pt>
                <c:pt idx="271">
                  <c:v>100.0</c:v>
                </c:pt>
                <c:pt idx="272">
                  <c:v>99.92311046361422</c:v>
                </c:pt>
                <c:pt idx="273">
                  <c:v>100.230743135178</c:v>
                </c:pt>
                <c:pt idx="274">
                  <c:v>100.5186993417819</c:v>
                </c:pt>
                <c:pt idx="275">
                  <c:v>100.406036846259</c:v>
                </c:pt>
                <c:pt idx="276">
                  <c:v>100.5267122774107</c:v>
                </c:pt>
                <c:pt idx="277">
                  <c:v>100.3138137154804</c:v>
                </c:pt>
                <c:pt idx="278">
                  <c:v>99.5643006495635</c:v>
                </c:pt>
                <c:pt idx="279">
                  <c:v>99.81331648253889</c:v>
                </c:pt>
                <c:pt idx="280">
                  <c:v>99.56946042975317</c:v>
                </c:pt>
                <c:pt idx="281">
                  <c:v>99.7396596297283</c:v>
                </c:pt>
                <c:pt idx="282">
                  <c:v>99.27054819113042</c:v>
                </c:pt>
                <c:pt idx="283">
                  <c:v>99.30989422462217</c:v>
                </c:pt>
                <c:pt idx="284">
                  <c:v>99.27203479550563</c:v>
                </c:pt>
                <c:pt idx="285">
                  <c:v>98.83944004662585</c:v>
                </c:pt>
                <c:pt idx="286">
                  <c:v>98.63062591571232</c:v>
                </c:pt>
                <c:pt idx="287">
                  <c:v>98.98208822215405</c:v>
                </c:pt>
                <c:pt idx="288">
                  <c:v>99.44489841539963</c:v>
                </c:pt>
                <c:pt idx="289">
                  <c:v>99.3414154201798</c:v>
                </c:pt>
                <c:pt idx="290">
                  <c:v>98.94777333429981</c:v>
                </c:pt>
                <c:pt idx="291">
                  <c:v>99.04220059415727</c:v>
                </c:pt>
                <c:pt idx="292">
                  <c:v>99.31265068127825</c:v>
                </c:pt>
                <c:pt idx="293">
                  <c:v>99.52155820469352</c:v>
                </c:pt>
                <c:pt idx="294">
                  <c:v>98.99784663297705</c:v>
                </c:pt>
                <c:pt idx="295">
                  <c:v>99.14279642276786</c:v>
                </c:pt>
                <c:pt idx="296">
                  <c:v>99.46998700317145</c:v>
                </c:pt>
                <c:pt idx="297">
                  <c:v>98.66719017595872</c:v>
                </c:pt>
                <c:pt idx="298">
                  <c:v>98.24071959970004</c:v>
                </c:pt>
                <c:pt idx="299">
                  <c:v>98.24050367236525</c:v>
                </c:pt>
                <c:pt idx="300">
                  <c:v>98.53689548252302</c:v>
                </c:pt>
                <c:pt idx="301">
                  <c:v>99.14859251802012</c:v>
                </c:pt>
                <c:pt idx="302">
                  <c:v>98.55520000254752</c:v>
                </c:pt>
                <c:pt idx="303">
                  <c:v>99.19571295670431</c:v>
                </c:pt>
                <c:pt idx="304">
                  <c:v>98.796217329276</c:v>
                </c:pt>
                <c:pt idx="305">
                  <c:v>98.85073584625549</c:v>
                </c:pt>
                <c:pt idx="306">
                  <c:v>99.26266220447098</c:v>
                </c:pt>
                <c:pt idx="307">
                  <c:v>98.81052702591466</c:v>
                </c:pt>
                <c:pt idx="308">
                  <c:v>98.97989919415663</c:v>
                </c:pt>
                <c:pt idx="309">
                  <c:v>99.21200324028625</c:v>
                </c:pt>
                <c:pt idx="310">
                  <c:v>99.398872185957</c:v>
                </c:pt>
                <c:pt idx="311">
                  <c:v>98.99469842505015</c:v>
                </c:pt>
                <c:pt idx="312">
                  <c:v>99.10179601659289</c:v>
                </c:pt>
                <c:pt idx="313">
                  <c:v>99.4219559762336</c:v>
                </c:pt>
                <c:pt idx="314">
                  <c:v>100.0442399877287</c:v>
                </c:pt>
                <c:pt idx="315">
                  <c:v>99.92403944184903</c:v>
                </c:pt>
                <c:pt idx="316">
                  <c:v>99.9803544787174</c:v>
                </c:pt>
                <c:pt idx="317">
                  <c:v>100.4742341515804</c:v>
                </c:pt>
                <c:pt idx="318">
                  <c:v>100.1904584569008</c:v>
                </c:pt>
                <c:pt idx="319">
                  <c:v>99.86401479272728</c:v>
                </c:pt>
                <c:pt idx="320">
                  <c:v>99.7619272201745</c:v>
                </c:pt>
                <c:pt idx="321">
                  <c:v>99.68678849871695</c:v>
                </c:pt>
                <c:pt idx="322">
                  <c:v>99.62921166124213</c:v>
                </c:pt>
                <c:pt idx="323">
                  <c:v>99.93070641018376</c:v>
                </c:pt>
                <c:pt idx="324">
                  <c:v>100.5291821113824</c:v>
                </c:pt>
                <c:pt idx="325">
                  <c:v>100.2141131025244</c:v>
                </c:pt>
                <c:pt idx="326">
                  <c:v>100.052462494277</c:v>
                </c:pt>
                <c:pt idx="327">
                  <c:v>100.5034614087069</c:v>
                </c:pt>
                <c:pt idx="328">
                  <c:v>100.2916213703788</c:v>
                </c:pt>
                <c:pt idx="329">
                  <c:v>100.5519981433937</c:v>
                </c:pt>
                <c:pt idx="330">
                  <c:v>100.5718348634378</c:v>
                </c:pt>
                <c:pt idx="331">
                  <c:v>100.347483471536</c:v>
                </c:pt>
                <c:pt idx="332">
                  <c:v>100.5438373662814</c:v>
                </c:pt>
                <c:pt idx="333">
                  <c:v>100.1352982646675</c:v>
                </c:pt>
                <c:pt idx="334">
                  <c:v>100.226398323277</c:v>
                </c:pt>
                <c:pt idx="335">
                  <c:v>99.95626610418784</c:v>
                </c:pt>
                <c:pt idx="336">
                  <c:v>100.023622062545</c:v>
                </c:pt>
                <c:pt idx="337">
                  <c:v>99.87945553475672</c:v>
                </c:pt>
                <c:pt idx="338">
                  <c:v>99.78252430116987</c:v>
                </c:pt>
                <c:pt idx="339">
                  <c:v>99.85203484062907</c:v>
                </c:pt>
                <c:pt idx="340">
                  <c:v>100.0027702797246</c:v>
                </c:pt>
                <c:pt idx="341">
                  <c:v>99.79762835449574</c:v>
                </c:pt>
                <c:pt idx="342">
                  <c:v>99.54871347203968</c:v>
                </c:pt>
                <c:pt idx="343">
                  <c:v>99.71175744412083</c:v>
                </c:pt>
                <c:pt idx="344">
                  <c:v>99.96060243037095</c:v>
                </c:pt>
                <c:pt idx="345">
                  <c:v>99.80658238085934</c:v>
                </c:pt>
                <c:pt idx="346">
                  <c:v>99.88262401374067</c:v>
                </c:pt>
                <c:pt idx="347">
                  <c:v>99.31723885312526</c:v>
                </c:pt>
                <c:pt idx="348">
                  <c:v>99.27341263827476</c:v>
                </c:pt>
                <c:pt idx="349">
                  <c:v>98.73673602850413</c:v>
                </c:pt>
                <c:pt idx="350">
                  <c:v>98.9282771734045</c:v>
                </c:pt>
                <c:pt idx="351">
                  <c:v>98.62813571278075</c:v>
                </c:pt>
                <c:pt idx="352">
                  <c:v>97.93403170961056</c:v>
                </c:pt>
                <c:pt idx="353">
                  <c:v>98.34424188231187</c:v>
                </c:pt>
                <c:pt idx="354">
                  <c:v>99.18324738921255</c:v>
                </c:pt>
                <c:pt idx="355">
                  <c:v>98.8632074864356</c:v>
                </c:pt>
                <c:pt idx="356">
                  <c:v>99.0418567100279</c:v>
                </c:pt>
                <c:pt idx="357">
                  <c:v>98.73108366332883</c:v>
                </c:pt>
                <c:pt idx="358">
                  <c:v>99.05561274532573</c:v>
                </c:pt>
                <c:pt idx="359">
                  <c:v>99.65966057880273</c:v>
                </c:pt>
                <c:pt idx="360">
                  <c:v>100.0832237484461</c:v>
                </c:pt>
                <c:pt idx="361">
                  <c:v>100.2808278627877</c:v>
                </c:pt>
                <c:pt idx="362">
                  <c:v>100.7127500403597</c:v>
                </c:pt>
                <c:pt idx="363">
                  <c:v>100.6213841816803</c:v>
                </c:pt>
                <c:pt idx="364">
                  <c:v>100.4517966358821</c:v>
                </c:pt>
                <c:pt idx="365">
                  <c:v>100.2695056300311</c:v>
                </c:pt>
                <c:pt idx="366">
                  <c:v>99.96541263213561</c:v>
                </c:pt>
                <c:pt idx="367">
                  <c:v>99.78516284194004</c:v>
                </c:pt>
                <c:pt idx="368">
                  <c:v>99.86953174638489</c:v>
                </c:pt>
                <c:pt idx="369">
                  <c:v>99.428326476329</c:v>
                </c:pt>
                <c:pt idx="370">
                  <c:v>100.0467741448939</c:v>
                </c:pt>
                <c:pt idx="371">
                  <c:v>100.1070971588774</c:v>
                </c:pt>
                <c:pt idx="372">
                  <c:v>99.9995990430635</c:v>
                </c:pt>
                <c:pt idx="373">
                  <c:v>100.4489442050952</c:v>
                </c:pt>
                <c:pt idx="374">
                  <c:v>101.2868433703947</c:v>
                </c:pt>
                <c:pt idx="375">
                  <c:v>100.655934594567</c:v>
                </c:pt>
                <c:pt idx="376">
                  <c:v>100.3266741197447</c:v>
                </c:pt>
                <c:pt idx="377">
                  <c:v>99.53892242811578</c:v>
                </c:pt>
                <c:pt idx="378">
                  <c:v>99.77328070795213</c:v>
                </c:pt>
                <c:pt idx="379">
                  <c:v>100.2489636232561</c:v>
                </c:pt>
                <c:pt idx="380">
                  <c:v>100.5119490779884</c:v>
                </c:pt>
                <c:pt idx="381">
                  <c:v>101.0270109076445</c:v>
                </c:pt>
                <c:pt idx="382">
                  <c:v>100.8457768627918</c:v>
                </c:pt>
                <c:pt idx="383">
                  <c:v>101.1236790599766</c:v>
                </c:pt>
                <c:pt idx="384">
                  <c:v>101.1263800500437</c:v>
                </c:pt>
                <c:pt idx="385">
                  <c:v>100.5829256341101</c:v>
                </c:pt>
                <c:pt idx="386">
                  <c:v>100.3050824749117</c:v>
                </c:pt>
                <c:pt idx="387">
                  <c:v>100.5609828737806</c:v>
                </c:pt>
                <c:pt idx="388">
                  <c:v>100.5694191698639</c:v>
                </c:pt>
                <c:pt idx="389">
                  <c:v>100.3329586159062</c:v>
                </c:pt>
                <c:pt idx="390">
                  <c:v>100.2538386499874</c:v>
                </c:pt>
                <c:pt idx="391">
                  <c:v>100.0163855540198</c:v>
                </c:pt>
                <c:pt idx="392">
                  <c:v>99.9148045830118</c:v>
                </c:pt>
                <c:pt idx="393">
                  <c:v>99.52815126634373</c:v>
                </c:pt>
                <c:pt idx="394">
                  <c:v>99.62521289971588</c:v>
                </c:pt>
                <c:pt idx="395">
                  <c:v>99.26211835996121</c:v>
                </c:pt>
                <c:pt idx="396">
                  <c:v>98.15867368377917</c:v>
                </c:pt>
                <c:pt idx="397">
                  <c:v>98.66998794094353</c:v>
                </c:pt>
                <c:pt idx="398">
                  <c:v>98.68713677686517</c:v>
                </c:pt>
                <c:pt idx="399">
                  <c:v>98.44859916509517</c:v>
                </c:pt>
                <c:pt idx="400">
                  <c:v>97.90024687019468</c:v>
                </c:pt>
                <c:pt idx="401">
                  <c:v>97.63822163150715</c:v>
                </c:pt>
                <c:pt idx="402">
                  <c:v>97.24135196627094</c:v>
                </c:pt>
                <c:pt idx="403">
                  <c:v>96.71778603137127</c:v>
                </c:pt>
                <c:pt idx="404">
                  <c:v>95.37882802139602</c:v>
                </c:pt>
                <c:pt idx="405">
                  <c:v>94.08307890266748</c:v>
                </c:pt>
                <c:pt idx="406">
                  <c:v>92.64045536181491</c:v>
                </c:pt>
                <c:pt idx="407">
                  <c:v>91.06522577842654</c:v>
                </c:pt>
                <c:pt idx="408">
                  <c:v>88.76257827053495</c:v>
                </c:pt>
                <c:pt idx="409">
                  <c:v>85.66556548348909</c:v>
                </c:pt>
                <c:pt idx="410">
                  <c:v>81.98737312647613</c:v>
                </c:pt>
                <c:pt idx="411">
                  <c:v>76.9301259876475</c:v>
                </c:pt>
                <c:pt idx="412">
                  <c:v>70.53881376253331</c:v>
                </c:pt>
                <c:pt idx="413">
                  <c:v>63.5600868564352</c:v>
                </c:pt>
                <c:pt idx="414">
                  <c:v>55.88140221072359</c:v>
                </c:pt>
                <c:pt idx="415">
                  <c:v>47.6074970401553</c:v>
                </c:pt>
                <c:pt idx="416">
                  <c:v>40.56942347505255</c:v>
                </c:pt>
                <c:pt idx="417">
                  <c:v>35.09088050093556</c:v>
                </c:pt>
                <c:pt idx="418">
                  <c:v>30.56362214599163</c:v>
                </c:pt>
                <c:pt idx="419">
                  <c:v>26.52437533203002</c:v>
                </c:pt>
                <c:pt idx="420">
                  <c:v>23.12782000795089</c:v>
                </c:pt>
                <c:pt idx="421">
                  <c:v>20.40985261843197</c:v>
                </c:pt>
                <c:pt idx="422">
                  <c:v>18.28177570317587</c:v>
                </c:pt>
                <c:pt idx="423">
                  <c:v>16.36739945114694</c:v>
                </c:pt>
                <c:pt idx="424">
                  <c:v>14.7388687365736</c:v>
                </c:pt>
                <c:pt idx="425">
                  <c:v>13.57985570160061</c:v>
                </c:pt>
                <c:pt idx="426">
                  <c:v>12.36983317513929</c:v>
                </c:pt>
                <c:pt idx="427">
                  <c:v>10.90892461376937</c:v>
                </c:pt>
                <c:pt idx="428">
                  <c:v>10.29862032500547</c:v>
                </c:pt>
                <c:pt idx="429">
                  <c:v>10.13056492029254</c:v>
                </c:pt>
                <c:pt idx="430">
                  <c:v>9.630421932456548</c:v>
                </c:pt>
                <c:pt idx="431">
                  <c:v>9.298986050495674</c:v>
                </c:pt>
                <c:pt idx="432">
                  <c:v>8.94028691037401</c:v>
                </c:pt>
                <c:pt idx="433">
                  <c:v>8.591082526298665</c:v>
                </c:pt>
                <c:pt idx="434">
                  <c:v>8.253370976366653</c:v>
                </c:pt>
                <c:pt idx="435">
                  <c:v>8.048116735774926</c:v>
                </c:pt>
                <c:pt idx="436">
                  <c:v>7.674258546769084</c:v>
                </c:pt>
                <c:pt idx="437">
                  <c:v>7.378839252670162</c:v>
                </c:pt>
                <c:pt idx="438">
                  <c:v>7.15500459240653</c:v>
                </c:pt>
                <c:pt idx="439">
                  <c:v>6.968539333464518</c:v>
                </c:pt>
                <c:pt idx="440">
                  <c:v>6.648852032104104</c:v>
                </c:pt>
                <c:pt idx="441">
                  <c:v>6.926313533745263</c:v>
                </c:pt>
                <c:pt idx="442">
                  <c:v>7.114282770128693</c:v>
                </c:pt>
                <c:pt idx="443">
                  <c:v>6.251269568162374</c:v>
                </c:pt>
                <c:pt idx="444">
                  <c:v>6.09995298217964</c:v>
                </c:pt>
                <c:pt idx="445">
                  <c:v>6.150062013399278</c:v>
                </c:pt>
                <c:pt idx="446">
                  <c:v>5.811686559813586</c:v>
                </c:pt>
                <c:pt idx="447">
                  <c:v>5.401936572132304</c:v>
                </c:pt>
                <c:pt idx="448">
                  <c:v>5.477151173905888</c:v>
                </c:pt>
                <c:pt idx="449">
                  <c:v>5.48043238921896</c:v>
                </c:pt>
                <c:pt idx="450">
                  <c:v>5.411110364873484</c:v>
                </c:pt>
                <c:pt idx="451">
                  <c:v>5.250970143956208</c:v>
                </c:pt>
                <c:pt idx="452">
                  <c:v>4.96115992686566</c:v>
                </c:pt>
                <c:pt idx="453">
                  <c:v>5.135544659672323</c:v>
                </c:pt>
                <c:pt idx="454">
                  <c:v>5.483981914187447</c:v>
                </c:pt>
                <c:pt idx="455">
                  <c:v>5.49963302869113</c:v>
                </c:pt>
                <c:pt idx="456">
                  <c:v>5.311556488172703</c:v>
                </c:pt>
                <c:pt idx="457">
                  <c:v>5.065119232859768</c:v>
                </c:pt>
                <c:pt idx="458">
                  <c:v>5.03866296101389</c:v>
                </c:pt>
                <c:pt idx="459">
                  <c:v>4.96799899398114</c:v>
                </c:pt>
                <c:pt idx="460">
                  <c:v>4.891637801767245</c:v>
                </c:pt>
                <c:pt idx="461">
                  <c:v>4.887029965948848</c:v>
                </c:pt>
                <c:pt idx="462">
                  <c:v>4.900822826877974</c:v>
                </c:pt>
                <c:pt idx="463">
                  <c:v>5.160237138353853</c:v>
                </c:pt>
                <c:pt idx="464">
                  <c:v>4.917329999469731</c:v>
                </c:pt>
                <c:pt idx="465">
                  <c:v>4.372478224578937</c:v>
                </c:pt>
                <c:pt idx="466">
                  <c:v>4.307253232689931</c:v>
                </c:pt>
                <c:pt idx="467">
                  <c:v>4.541250365387906</c:v>
                </c:pt>
                <c:pt idx="468">
                  <c:v>4.255038665112336</c:v>
                </c:pt>
                <c:pt idx="469">
                  <c:v>4.409933390999142</c:v>
                </c:pt>
                <c:pt idx="470">
                  <c:v>4.274090213452246</c:v>
                </c:pt>
                <c:pt idx="471">
                  <c:v>3.82624663198322</c:v>
                </c:pt>
                <c:pt idx="472">
                  <c:v>3.89730950728655</c:v>
                </c:pt>
                <c:pt idx="473">
                  <c:v>3.788382767954136</c:v>
                </c:pt>
                <c:pt idx="474">
                  <c:v>3.742951667303059</c:v>
                </c:pt>
                <c:pt idx="475">
                  <c:v>3.651045128834477</c:v>
                </c:pt>
                <c:pt idx="476">
                  <c:v>3.458473047747791</c:v>
                </c:pt>
                <c:pt idx="477">
                  <c:v>3.607352085842881</c:v>
                </c:pt>
                <c:pt idx="478">
                  <c:v>3.543774675557055</c:v>
                </c:pt>
                <c:pt idx="479">
                  <c:v>3.456097428943698</c:v>
                </c:pt>
                <c:pt idx="480">
                  <c:v>3.352248661204354</c:v>
                </c:pt>
                <c:pt idx="481">
                  <c:v>3.4961828357417</c:v>
                </c:pt>
                <c:pt idx="482">
                  <c:v>3.49362103171985</c:v>
                </c:pt>
                <c:pt idx="483">
                  <c:v>3.521619646668703</c:v>
                </c:pt>
                <c:pt idx="484">
                  <c:v>3.596026579454716</c:v>
                </c:pt>
                <c:pt idx="485">
                  <c:v>3.494253759658027</c:v>
                </c:pt>
                <c:pt idx="486">
                  <c:v>3.204068333750732</c:v>
                </c:pt>
                <c:pt idx="487">
                  <c:v>3.193870211171548</c:v>
                </c:pt>
                <c:pt idx="488">
                  <c:v>3.068234672964727</c:v>
                </c:pt>
                <c:pt idx="489">
                  <c:v>3.203406881903807</c:v>
                </c:pt>
                <c:pt idx="490">
                  <c:v>3.015076257005981</c:v>
                </c:pt>
                <c:pt idx="491">
                  <c:v>3.077834800172887</c:v>
                </c:pt>
                <c:pt idx="492">
                  <c:v>3.070031738585348</c:v>
                </c:pt>
                <c:pt idx="493">
                  <c:v>2.79064486173434</c:v>
                </c:pt>
                <c:pt idx="494">
                  <c:v>2.847301384082902</c:v>
                </c:pt>
                <c:pt idx="495">
                  <c:v>3.32263923235353</c:v>
                </c:pt>
                <c:pt idx="496">
                  <c:v>3.310025069195889</c:v>
                </c:pt>
                <c:pt idx="497">
                  <c:v>3.410710493150108</c:v>
                </c:pt>
                <c:pt idx="498">
                  <c:v>3.123437917798875</c:v>
                </c:pt>
                <c:pt idx="499">
                  <c:v>3.097975366589834</c:v>
                </c:pt>
                <c:pt idx="500">
                  <c:v>3.073457014683952</c:v>
                </c:pt>
                <c:pt idx="501">
                  <c:v>2.944385416315836</c:v>
                </c:pt>
                <c:pt idx="502">
                  <c:v>2.880340760383108</c:v>
                </c:pt>
                <c:pt idx="503">
                  <c:v>2.818287050669232</c:v>
                </c:pt>
                <c:pt idx="504">
                  <c:v>2.792558865727992</c:v>
                </c:pt>
                <c:pt idx="505">
                  <c:v>2.587060321653873</c:v>
                </c:pt>
                <c:pt idx="506">
                  <c:v>2.590986614570809</c:v>
                </c:pt>
                <c:pt idx="507">
                  <c:v>2.599787025650401</c:v>
                </c:pt>
                <c:pt idx="508">
                  <c:v>2.545867556297716</c:v>
                </c:pt>
                <c:pt idx="509">
                  <c:v>2.452692584678885</c:v>
                </c:pt>
                <c:pt idx="510">
                  <c:v>2.32923478806504</c:v>
                </c:pt>
                <c:pt idx="511">
                  <c:v>2.396117704263014</c:v>
                </c:pt>
                <c:pt idx="512">
                  <c:v>2.301179908699332</c:v>
                </c:pt>
                <c:pt idx="513">
                  <c:v>2.449519783467772</c:v>
                </c:pt>
                <c:pt idx="514">
                  <c:v>2.123779477563705</c:v>
                </c:pt>
                <c:pt idx="515">
                  <c:v>2.41358957142415</c:v>
                </c:pt>
                <c:pt idx="516">
                  <c:v>2.363409068321196</c:v>
                </c:pt>
                <c:pt idx="517">
                  <c:v>2.420207209092704</c:v>
                </c:pt>
                <c:pt idx="518">
                  <c:v>2.377948148129183</c:v>
                </c:pt>
                <c:pt idx="519">
                  <c:v>2.023452968166332</c:v>
                </c:pt>
                <c:pt idx="520">
                  <c:v>2.036084402126714</c:v>
                </c:pt>
                <c:pt idx="521">
                  <c:v>2.009047423557877</c:v>
                </c:pt>
                <c:pt idx="522">
                  <c:v>1.867590043653474</c:v>
                </c:pt>
                <c:pt idx="523">
                  <c:v>2.162071524352354</c:v>
                </c:pt>
                <c:pt idx="524">
                  <c:v>2.259372871342392</c:v>
                </c:pt>
                <c:pt idx="525">
                  <c:v>2.405935680233674</c:v>
                </c:pt>
                <c:pt idx="526">
                  <c:v>2.539454372634739</c:v>
                </c:pt>
                <c:pt idx="527">
                  <c:v>2.698667804621748</c:v>
                </c:pt>
                <c:pt idx="528">
                  <c:v>2.574106305482426</c:v>
                </c:pt>
                <c:pt idx="529">
                  <c:v>2.606586547359412</c:v>
                </c:pt>
                <c:pt idx="530">
                  <c:v>2.623977338834101</c:v>
                </c:pt>
                <c:pt idx="531">
                  <c:v>2.609612118711653</c:v>
                </c:pt>
                <c:pt idx="532">
                  <c:v>2.860724076278582</c:v>
                </c:pt>
              </c:numCache>
            </c:numRef>
          </c:yVal>
          <c:smooth val="0"/>
        </c:ser>
        <c:ser>
          <c:idx val="1"/>
          <c:order val="1"/>
          <c:spPr>
            <a:ln w="28575">
              <a:noFill/>
            </a:ln>
          </c:spPr>
          <c:marker>
            <c:symbol val="square"/>
            <c:size val="2"/>
          </c:marker>
          <c:xVal>
            <c:numRef>
              <c:f>'Profiler vs epson'!$I$6:$I$62</c:f>
              <c:numCache>
                <c:formatCode>0.00</c:formatCode>
                <c:ptCount val="57"/>
                <c:pt idx="0" formatCode="General">
                  <c:v>-11.2</c:v>
                </c:pt>
                <c:pt idx="1">
                  <c:v>-10.8</c:v>
                </c:pt>
                <c:pt idx="2">
                  <c:v>-10.4</c:v>
                </c:pt>
                <c:pt idx="3">
                  <c:v>-10.0</c:v>
                </c:pt>
                <c:pt idx="4">
                  <c:v>-9.6</c:v>
                </c:pt>
                <c:pt idx="5">
                  <c:v>-9.2</c:v>
                </c:pt>
                <c:pt idx="6">
                  <c:v>-8.8</c:v>
                </c:pt>
                <c:pt idx="7">
                  <c:v>-8.4</c:v>
                </c:pt>
                <c:pt idx="8">
                  <c:v>-8.0</c:v>
                </c:pt>
                <c:pt idx="9">
                  <c:v>-7.6</c:v>
                </c:pt>
                <c:pt idx="10">
                  <c:v>-7.2</c:v>
                </c:pt>
                <c:pt idx="11">
                  <c:v>-6.8</c:v>
                </c:pt>
                <c:pt idx="12">
                  <c:v>-6.4</c:v>
                </c:pt>
                <c:pt idx="13">
                  <c:v>-6.0</c:v>
                </c:pt>
                <c:pt idx="14">
                  <c:v>-5.6</c:v>
                </c:pt>
                <c:pt idx="15">
                  <c:v>-5.2</c:v>
                </c:pt>
                <c:pt idx="16">
                  <c:v>-4.8</c:v>
                </c:pt>
                <c:pt idx="17">
                  <c:v>-4.4</c:v>
                </c:pt>
                <c:pt idx="18">
                  <c:v>-4.0</c:v>
                </c:pt>
                <c:pt idx="19">
                  <c:v>-3.6</c:v>
                </c:pt>
                <c:pt idx="20">
                  <c:v>-3.2</c:v>
                </c:pt>
                <c:pt idx="21">
                  <c:v>-2.8</c:v>
                </c:pt>
                <c:pt idx="22">
                  <c:v>-2.4</c:v>
                </c:pt>
                <c:pt idx="23">
                  <c:v>-2.0</c:v>
                </c:pt>
                <c:pt idx="24">
                  <c:v>-1.6</c:v>
                </c:pt>
                <c:pt idx="25">
                  <c:v>-1.2</c:v>
                </c:pt>
                <c:pt idx="26">
                  <c:v>-0.8</c:v>
                </c:pt>
                <c:pt idx="27">
                  <c:v>-0.4</c:v>
                </c:pt>
                <c:pt idx="28">
                  <c:v>0.0</c:v>
                </c:pt>
                <c:pt idx="29">
                  <c:v>0.4</c:v>
                </c:pt>
                <c:pt idx="30">
                  <c:v>0.8</c:v>
                </c:pt>
                <c:pt idx="31">
                  <c:v>1.2</c:v>
                </c:pt>
                <c:pt idx="32">
                  <c:v>1.6</c:v>
                </c:pt>
                <c:pt idx="33">
                  <c:v>2.0</c:v>
                </c:pt>
                <c:pt idx="34">
                  <c:v>2.4</c:v>
                </c:pt>
                <c:pt idx="35">
                  <c:v>2.8</c:v>
                </c:pt>
                <c:pt idx="36">
                  <c:v>3.2</c:v>
                </c:pt>
                <c:pt idx="37">
                  <c:v>3.6</c:v>
                </c:pt>
                <c:pt idx="38">
                  <c:v>4.0</c:v>
                </c:pt>
                <c:pt idx="39">
                  <c:v>4.4</c:v>
                </c:pt>
                <c:pt idx="40">
                  <c:v>4.8</c:v>
                </c:pt>
                <c:pt idx="41">
                  <c:v>5.2</c:v>
                </c:pt>
                <c:pt idx="42">
                  <c:v>5.6</c:v>
                </c:pt>
                <c:pt idx="43">
                  <c:v>6.0</c:v>
                </c:pt>
                <c:pt idx="44">
                  <c:v>6.4</c:v>
                </c:pt>
                <c:pt idx="45">
                  <c:v>6.8</c:v>
                </c:pt>
                <c:pt idx="46">
                  <c:v>7.2</c:v>
                </c:pt>
                <c:pt idx="47">
                  <c:v>7.6</c:v>
                </c:pt>
                <c:pt idx="48">
                  <c:v>8.0</c:v>
                </c:pt>
                <c:pt idx="49">
                  <c:v>8.4</c:v>
                </c:pt>
                <c:pt idx="50">
                  <c:v>8.8</c:v>
                </c:pt>
                <c:pt idx="51">
                  <c:v>9.2</c:v>
                </c:pt>
                <c:pt idx="52">
                  <c:v>9.6</c:v>
                </c:pt>
                <c:pt idx="53">
                  <c:v>10.0</c:v>
                </c:pt>
                <c:pt idx="54">
                  <c:v>10.4</c:v>
                </c:pt>
                <c:pt idx="55">
                  <c:v>10.8</c:v>
                </c:pt>
                <c:pt idx="56">
                  <c:v>11.2</c:v>
                </c:pt>
              </c:numCache>
            </c:numRef>
          </c:xVal>
          <c:yVal>
            <c:numRef>
              <c:f>'Profiler vs epson'!$J$6:$J$62</c:f>
              <c:numCache>
                <c:formatCode>0.00</c:formatCode>
                <c:ptCount val="57"/>
                <c:pt idx="0">
                  <c:v>1.354382828</c:v>
                </c:pt>
                <c:pt idx="1">
                  <c:v>1.444262138</c:v>
                </c:pt>
                <c:pt idx="2">
                  <c:v>1.547593223</c:v>
                </c:pt>
                <c:pt idx="3">
                  <c:v>1.679934223</c:v>
                </c:pt>
                <c:pt idx="4">
                  <c:v>1.831283117</c:v>
                </c:pt>
                <c:pt idx="5">
                  <c:v>2.022618878</c:v>
                </c:pt>
                <c:pt idx="6">
                  <c:v>2.205013442</c:v>
                </c:pt>
                <c:pt idx="7">
                  <c:v>2.378978788</c:v>
                </c:pt>
                <c:pt idx="8">
                  <c:v>2.857441624</c:v>
                </c:pt>
                <c:pt idx="9">
                  <c:v>3.220479955</c:v>
                </c:pt>
                <c:pt idx="10">
                  <c:v>3.697506689</c:v>
                </c:pt>
                <c:pt idx="11">
                  <c:v>4.332962065</c:v>
                </c:pt>
                <c:pt idx="12">
                  <c:v>5.072135918</c:v>
                </c:pt>
                <c:pt idx="13">
                  <c:v>6.439153449</c:v>
                </c:pt>
                <c:pt idx="14">
                  <c:v>9.220245159</c:v>
                </c:pt>
                <c:pt idx="15">
                  <c:v>20.0408633</c:v>
                </c:pt>
                <c:pt idx="16">
                  <c:v>84.81583648</c:v>
                </c:pt>
                <c:pt idx="17">
                  <c:v>98.22308638</c:v>
                </c:pt>
                <c:pt idx="18">
                  <c:v>100.3047492</c:v>
                </c:pt>
                <c:pt idx="19">
                  <c:v>101.0663805</c:v>
                </c:pt>
                <c:pt idx="20">
                  <c:v>101.097194</c:v>
                </c:pt>
                <c:pt idx="21">
                  <c:v>100.9567939</c:v>
                </c:pt>
                <c:pt idx="22">
                  <c:v>100.4970397</c:v>
                </c:pt>
                <c:pt idx="23">
                  <c:v>100.0592107</c:v>
                </c:pt>
                <c:pt idx="24">
                  <c:v>99.48021163</c:v>
                </c:pt>
                <c:pt idx="25">
                  <c:v>99.61091915</c:v>
                </c:pt>
                <c:pt idx="26">
                  <c:v>99.74196396</c:v>
                </c:pt>
                <c:pt idx="27">
                  <c:v>99.99034928</c:v>
                </c:pt>
                <c:pt idx="28">
                  <c:v>100.0</c:v>
                </c:pt>
                <c:pt idx="29">
                  <c:v>100.1211809</c:v>
                </c:pt>
                <c:pt idx="30">
                  <c:v>100.005082</c:v>
                </c:pt>
                <c:pt idx="31">
                  <c:v>99.83397932</c:v>
                </c:pt>
                <c:pt idx="32">
                  <c:v>99.75282371999999</c:v>
                </c:pt>
                <c:pt idx="33">
                  <c:v>100.0306465</c:v>
                </c:pt>
                <c:pt idx="34">
                  <c:v>100.5114082</c:v>
                </c:pt>
                <c:pt idx="35">
                  <c:v>100.9673633</c:v>
                </c:pt>
                <c:pt idx="36">
                  <c:v>101.1326621</c:v>
                </c:pt>
                <c:pt idx="37">
                  <c:v>100.9957538</c:v>
                </c:pt>
                <c:pt idx="38">
                  <c:v>100.215172</c:v>
                </c:pt>
                <c:pt idx="39">
                  <c:v>96.70875572999999</c:v>
                </c:pt>
                <c:pt idx="40">
                  <c:v>75.94615992</c:v>
                </c:pt>
                <c:pt idx="41">
                  <c:v>15.39620997</c:v>
                </c:pt>
                <c:pt idx="42">
                  <c:v>8.094872081</c:v>
                </c:pt>
                <c:pt idx="43">
                  <c:v>5.952301099</c:v>
                </c:pt>
                <c:pt idx="44">
                  <c:v>4.91656254</c:v>
                </c:pt>
                <c:pt idx="45">
                  <c:v>4.10627381</c:v>
                </c:pt>
                <c:pt idx="46">
                  <c:v>3.570634082</c:v>
                </c:pt>
                <c:pt idx="47">
                  <c:v>3.082278668</c:v>
                </c:pt>
                <c:pt idx="48">
                  <c:v>2.638950361</c:v>
                </c:pt>
                <c:pt idx="49">
                  <c:v>2.310307324</c:v>
                </c:pt>
                <c:pt idx="50">
                  <c:v>2.093807</c:v>
                </c:pt>
                <c:pt idx="51">
                  <c:v>1.915037452</c:v>
                </c:pt>
                <c:pt idx="52">
                  <c:v>1.685147641</c:v>
                </c:pt>
                <c:pt idx="53">
                  <c:v>1.549692875</c:v>
                </c:pt>
                <c:pt idx="54">
                  <c:v>1.456750099</c:v>
                </c:pt>
                <c:pt idx="55">
                  <c:v>1.374625348</c:v>
                </c:pt>
                <c:pt idx="56">
                  <c:v>1.259550864</c:v>
                </c:pt>
              </c:numCache>
            </c:numRef>
          </c:yVal>
          <c:smooth val="0"/>
        </c:ser>
        <c:dLbls>
          <c:showLegendKey val="0"/>
          <c:showVal val="0"/>
          <c:showCatName val="0"/>
          <c:showSerName val="0"/>
          <c:showPercent val="0"/>
          <c:showBubbleSize val="0"/>
        </c:dLbls>
        <c:axId val="2103692488"/>
        <c:axId val="2103687144"/>
      </c:scatterChart>
      <c:valAx>
        <c:axId val="2103692488"/>
        <c:scaling>
          <c:orientation val="minMax"/>
        </c:scaling>
        <c:delete val="0"/>
        <c:axPos val="b"/>
        <c:title>
          <c:tx>
            <c:rich>
              <a:bodyPr/>
              <a:lstStyle/>
              <a:p>
                <a:pPr>
                  <a:defRPr/>
                </a:pPr>
                <a:r>
                  <a:rPr lang="en-GB"/>
                  <a:t>cm</a:t>
                </a:r>
              </a:p>
            </c:rich>
          </c:tx>
          <c:overlay val="0"/>
        </c:title>
        <c:numFmt formatCode="0.00" sourceLinked="1"/>
        <c:majorTickMark val="out"/>
        <c:minorTickMark val="none"/>
        <c:tickLblPos val="nextTo"/>
        <c:crossAx val="2103687144"/>
        <c:crosses val="autoZero"/>
        <c:crossBetween val="midCat"/>
      </c:valAx>
      <c:valAx>
        <c:axId val="2103687144"/>
        <c:scaling>
          <c:orientation val="minMax"/>
        </c:scaling>
        <c:delete val="0"/>
        <c:axPos val="l"/>
        <c:majorGridlines/>
        <c:title>
          <c:tx>
            <c:rich>
              <a:bodyPr rot="-5400000" vert="horz"/>
              <a:lstStyle/>
              <a:p>
                <a:pPr>
                  <a:defRPr/>
                </a:pPr>
                <a:r>
                  <a:rPr lang="en-GB"/>
                  <a:t>% dose</a:t>
                </a:r>
              </a:p>
            </c:rich>
          </c:tx>
          <c:overlay val="0"/>
        </c:title>
        <c:numFmt formatCode="0.00" sourceLinked="1"/>
        <c:majorTickMark val="out"/>
        <c:minorTickMark val="none"/>
        <c:tickLblPos val="nextTo"/>
        <c:crossAx val="2103692488"/>
        <c:crosses val="autoZero"/>
        <c:crossBetween val="midCat"/>
      </c:valAx>
    </c:plotArea>
    <c:plotVisOnly val="1"/>
    <c:dispBlanksAs val="gap"/>
    <c:showDLblsOverMax val="0"/>
  </c:chart>
  <c:printSettings>
    <c:headerFooter/>
    <c:pageMargins b="0.75" l="0.7" r="0.7" t="0.75" header="0.3" footer="0.3"/>
    <c:pageSetup paperSize="9" orientation="landscape"/>
  </c:printSettings>
</c:chartSpace>
</file>

<file path=xl/charts/chart7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dose profiles at various</a:t>
            </a:r>
            <a:r>
              <a:rPr lang="en-GB" baseline="0"/>
              <a:t> heights on scanner</a:t>
            </a:r>
            <a:endParaRPr lang="en-GB"/>
          </a:p>
        </c:rich>
      </c:tx>
      <c:overlay val="0"/>
    </c:title>
    <c:autoTitleDeleted val="0"/>
    <c:plotArea>
      <c:layout/>
      <c:scatterChart>
        <c:scatterStyle val="lineMarker"/>
        <c:varyColors val="0"/>
        <c:ser>
          <c:idx val="0"/>
          <c:order val="0"/>
          <c:tx>
            <c:strRef>
              <c:f>'uniformity over various heights'!$B$21</c:f>
              <c:strCache>
                <c:ptCount val="1"/>
                <c:pt idx="0">
                  <c:v>middle 1Gy</c:v>
                </c:pt>
              </c:strCache>
            </c:strRef>
          </c:tx>
          <c:spPr>
            <a:ln w="28575">
              <a:noFill/>
            </a:ln>
          </c:spPr>
          <c:marker>
            <c:symbol val="diamond"/>
            <c:size val="3"/>
          </c:marker>
          <c:xVal>
            <c:numRef>
              <c:f>'uniformity over various heights'!$B$24:$B$564</c:f>
              <c:numCache>
                <c:formatCode>General</c:formatCode>
                <c:ptCount val="541"/>
                <c:pt idx="0">
                  <c:v>-9.4735</c:v>
                </c:pt>
                <c:pt idx="1">
                  <c:v>-9.4384</c:v>
                </c:pt>
                <c:pt idx="2">
                  <c:v>-9.4032</c:v>
                </c:pt>
                <c:pt idx="3">
                  <c:v>-9.3681</c:v>
                </c:pt>
                <c:pt idx="4">
                  <c:v>-9.3329</c:v>
                </c:pt>
                <c:pt idx="5">
                  <c:v>-9.2978</c:v>
                </c:pt>
                <c:pt idx="6">
                  <c:v>-9.2626</c:v>
                </c:pt>
                <c:pt idx="7">
                  <c:v>-9.2275</c:v>
                </c:pt>
                <c:pt idx="8">
                  <c:v>-9.1923</c:v>
                </c:pt>
                <c:pt idx="9">
                  <c:v>-9.1571</c:v>
                </c:pt>
                <c:pt idx="10">
                  <c:v>-9.122</c:v>
                </c:pt>
                <c:pt idx="11">
                  <c:v>-9.0868</c:v>
                </c:pt>
                <c:pt idx="12">
                  <c:v>-9.0517</c:v>
                </c:pt>
                <c:pt idx="13">
                  <c:v>-9.0165</c:v>
                </c:pt>
                <c:pt idx="14">
                  <c:v>-8.9814</c:v>
                </c:pt>
                <c:pt idx="15">
                  <c:v>-8.9462</c:v>
                </c:pt>
                <c:pt idx="16">
                  <c:v>-8.9111</c:v>
                </c:pt>
                <c:pt idx="17">
                  <c:v>-8.8759</c:v>
                </c:pt>
                <c:pt idx="18">
                  <c:v>-8.8408</c:v>
                </c:pt>
                <c:pt idx="19">
                  <c:v>-8.8056</c:v>
                </c:pt>
                <c:pt idx="20">
                  <c:v>-8.7705</c:v>
                </c:pt>
                <c:pt idx="21">
                  <c:v>-8.7353</c:v>
                </c:pt>
                <c:pt idx="22">
                  <c:v>-8.700200000000001</c:v>
                </c:pt>
                <c:pt idx="23">
                  <c:v>-8.665</c:v>
                </c:pt>
                <c:pt idx="24">
                  <c:v>-8.6299</c:v>
                </c:pt>
                <c:pt idx="25">
                  <c:v>-8.5947</c:v>
                </c:pt>
                <c:pt idx="26">
                  <c:v>-8.5596</c:v>
                </c:pt>
                <c:pt idx="27">
                  <c:v>-8.5244</c:v>
                </c:pt>
                <c:pt idx="28">
                  <c:v>-8.4893</c:v>
                </c:pt>
                <c:pt idx="29">
                  <c:v>-8.4541</c:v>
                </c:pt>
                <c:pt idx="30">
                  <c:v>-8.419</c:v>
                </c:pt>
                <c:pt idx="31">
                  <c:v>-8.3838</c:v>
                </c:pt>
                <c:pt idx="32">
                  <c:v>-8.3486</c:v>
                </c:pt>
                <c:pt idx="33">
                  <c:v>-8.3135</c:v>
                </c:pt>
                <c:pt idx="34">
                  <c:v>-8.2783</c:v>
                </c:pt>
                <c:pt idx="35">
                  <c:v>-8.2432</c:v>
                </c:pt>
                <c:pt idx="36">
                  <c:v>-8.208</c:v>
                </c:pt>
                <c:pt idx="37">
                  <c:v>-8.1729</c:v>
                </c:pt>
                <c:pt idx="38">
                  <c:v>-8.137700000000001</c:v>
                </c:pt>
                <c:pt idx="39">
                  <c:v>-8.1026</c:v>
                </c:pt>
                <c:pt idx="40">
                  <c:v>-8.0674</c:v>
                </c:pt>
                <c:pt idx="41">
                  <c:v>-8.0323</c:v>
                </c:pt>
                <c:pt idx="42">
                  <c:v>-7.9971</c:v>
                </c:pt>
                <c:pt idx="43">
                  <c:v>-7.962</c:v>
                </c:pt>
                <c:pt idx="44">
                  <c:v>-7.9268</c:v>
                </c:pt>
                <c:pt idx="45">
                  <c:v>-7.8917</c:v>
                </c:pt>
                <c:pt idx="46">
                  <c:v>-7.8565</c:v>
                </c:pt>
                <c:pt idx="47">
                  <c:v>-7.8214</c:v>
                </c:pt>
                <c:pt idx="48">
                  <c:v>-7.7862</c:v>
                </c:pt>
                <c:pt idx="49">
                  <c:v>-7.7511</c:v>
                </c:pt>
                <c:pt idx="50">
                  <c:v>-7.7159</c:v>
                </c:pt>
                <c:pt idx="51">
                  <c:v>-7.6808</c:v>
                </c:pt>
                <c:pt idx="52">
                  <c:v>-7.6456</c:v>
                </c:pt>
                <c:pt idx="53">
                  <c:v>-7.6105</c:v>
                </c:pt>
                <c:pt idx="54">
                  <c:v>-7.5753</c:v>
                </c:pt>
                <c:pt idx="55">
                  <c:v>-7.5401</c:v>
                </c:pt>
                <c:pt idx="56">
                  <c:v>-7.505</c:v>
                </c:pt>
                <c:pt idx="57">
                  <c:v>-7.4698</c:v>
                </c:pt>
                <c:pt idx="58">
                  <c:v>-7.4347</c:v>
                </c:pt>
                <c:pt idx="59">
                  <c:v>-7.3995</c:v>
                </c:pt>
                <c:pt idx="60">
                  <c:v>-7.3644</c:v>
                </c:pt>
                <c:pt idx="61">
                  <c:v>-7.3292</c:v>
                </c:pt>
                <c:pt idx="62">
                  <c:v>-7.2941</c:v>
                </c:pt>
                <c:pt idx="63">
                  <c:v>-7.2589</c:v>
                </c:pt>
                <c:pt idx="64">
                  <c:v>-7.2238</c:v>
                </c:pt>
                <c:pt idx="65">
                  <c:v>-7.1886</c:v>
                </c:pt>
                <c:pt idx="66">
                  <c:v>-7.1535</c:v>
                </c:pt>
                <c:pt idx="67">
                  <c:v>-7.1183</c:v>
                </c:pt>
                <c:pt idx="68">
                  <c:v>-7.0832</c:v>
                </c:pt>
                <c:pt idx="69">
                  <c:v>-7.048</c:v>
                </c:pt>
                <c:pt idx="70">
                  <c:v>-7.0129</c:v>
                </c:pt>
                <c:pt idx="71">
                  <c:v>-6.9777</c:v>
                </c:pt>
                <c:pt idx="72">
                  <c:v>-6.9426</c:v>
                </c:pt>
                <c:pt idx="73">
                  <c:v>-6.9074</c:v>
                </c:pt>
                <c:pt idx="74">
                  <c:v>-6.8723</c:v>
                </c:pt>
                <c:pt idx="75">
                  <c:v>-6.8371</c:v>
                </c:pt>
                <c:pt idx="76">
                  <c:v>-6.802</c:v>
                </c:pt>
                <c:pt idx="77">
                  <c:v>-6.7668</c:v>
                </c:pt>
                <c:pt idx="78">
                  <c:v>-6.7316</c:v>
                </c:pt>
                <c:pt idx="79">
                  <c:v>-6.6965</c:v>
                </c:pt>
                <c:pt idx="80">
                  <c:v>-6.6613</c:v>
                </c:pt>
                <c:pt idx="81">
                  <c:v>-6.6262</c:v>
                </c:pt>
                <c:pt idx="82">
                  <c:v>-6.591</c:v>
                </c:pt>
                <c:pt idx="83">
                  <c:v>-6.5559</c:v>
                </c:pt>
                <c:pt idx="84">
                  <c:v>-6.5207</c:v>
                </c:pt>
                <c:pt idx="85">
                  <c:v>-6.4856</c:v>
                </c:pt>
                <c:pt idx="86">
                  <c:v>-6.4504</c:v>
                </c:pt>
                <c:pt idx="87">
                  <c:v>-6.4153</c:v>
                </c:pt>
                <c:pt idx="88">
                  <c:v>-6.3801</c:v>
                </c:pt>
                <c:pt idx="89">
                  <c:v>-6.345</c:v>
                </c:pt>
                <c:pt idx="90">
                  <c:v>-6.3098</c:v>
                </c:pt>
                <c:pt idx="91">
                  <c:v>-6.2747</c:v>
                </c:pt>
                <c:pt idx="92">
                  <c:v>-6.2395</c:v>
                </c:pt>
                <c:pt idx="93">
                  <c:v>-6.2044</c:v>
                </c:pt>
                <c:pt idx="94">
                  <c:v>-6.1692</c:v>
                </c:pt>
                <c:pt idx="95">
                  <c:v>-6.1341</c:v>
                </c:pt>
                <c:pt idx="96">
                  <c:v>-6.0989</c:v>
                </c:pt>
                <c:pt idx="97">
                  <c:v>-6.0638</c:v>
                </c:pt>
                <c:pt idx="98">
                  <c:v>-6.0286</c:v>
                </c:pt>
                <c:pt idx="99">
                  <c:v>-5.9935</c:v>
                </c:pt>
                <c:pt idx="100">
                  <c:v>-5.9583</c:v>
                </c:pt>
                <c:pt idx="101">
                  <c:v>-5.9231</c:v>
                </c:pt>
                <c:pt idx="102">
                  <c:v>-5.888</c:v>
                </c:pt>
                <c:pt idx="103">
                  <c:v>-5.8528</c:v>
                </c:pt>
                <c:pt idx="104">
                  <c:v>-5.8177</c:v>
                </c:pt>
                <c:pt idx="105">
                  <c:v>-5.7825</c:v>
                </c:pt>
                <c:pt idx="106">
                  <c:v>-5.7474</c:v>
                </c:pt>
                <c:pt idx="107">
                  <c:v>-5.7122</c:v>
                </c:pt>
                <c:pt idx="108">
                  <c:v>-5.6771</c:v>
                </c:pt>
                <c:pt idx="109">
                  <c:v>-5.6419</c:v>
                </c:pt>
                <c:pt idx="110">
                  <c:v>-5.6068</c:v>
                </c:pt>
                <c:pt idx="111">
                  <c:v>-5.5716</c:v>
                </c:pt>
                <c:pt idx="112">
                  <c:v>-5.5365</c:v>
                </c:pt>
                <c:pt idx="113">
                  <c:v>-5.5013</c:v>
                </c:pt>
                <c:pt idx="114">
                  <c:v>-5.4662</c:v>
                </c:pt>
                <c:pt idx="115">
                  <c:v>-5.431</c:v>
                </c:pt>
                <c:pt idx="116">
                  <c:v>-5.3959</c:v>
                </c:pt>
                <c:pt idx="117">
                  <c:v>-5.3607</c:v>
                </c:pt>
                <c:pt idx="118">
                  <c:v>-5.3256</c:v>
                </c:pt>
                <c:pt idx="119">
                  <c:v>-5.2904</c:v>
                </c:pt>
                <c:pt idx="120">
                  <c:v>-5.2553</c:v>
                </c:pt>
                <c:pt idx="121">
                  <c:v>-5.2201</c:v>
                </c:pt>
                <c:pt idx="122">
                  <c:v>-5.1849</c:v>
                </c:pt>
                <c:pt idx="123">
                  <c:v>-5.1498</c:v>
                </c:pt>
                <c:pt idx="124">
                  <c:v>-5.1146</c:v>
                </c:pt>
                <c:pt idx="125">
                  <c:v>-5.0795</c:v>
                </c:pt>
                <c:pt idx="126">
                  <c:v>-5.0443</c:v>
                </c:pt>
                <c:pt idx="127">
                  <c:v>-5.0092</c:v>
                </c:pt>
                <c:pt idx="128">
                  <c:v>-4.974</c:v>
                </c:pt>
                <c:pt idx="129">
                  <c:v>-4.9389</c:v>
                </c:pt>
                <c:pt idx="130">
                  <c:v>-4.9037</c:v>
                </c:pt>
                <c:pt idx="131">
                  <c:v>-4.8686</c:v>
                </c:pt>
                <c:pt idx="132">
                  <c:v>-4.8334</c:v>
                </c:pt>
                <c:pt idx="133">
                  <c:v>-4.7983</c:v>
                </c:pt>
                <c:pt idx="134">
                  <c:v>-4.7631</c:v>
                </c:pt>
                <c:pt idx="135">
                  <c:v>-4.728</c:v>
                </c:pt>
                <c:pt idx="136">
                  <c:v>-4.6928</c:v>
                </c:pt>
                <c:pt idx="137">
                  <c:v>-4.6577</c:v>
                </c:pt>
                <c:pt idx="138">
                  <c:v>-4.6225</c:v>
                </c:pt>
                <c:pt idx="139">
                  <c:v>-4.5874</c:v>
                </c:pt>
                <c:pt idx="140">
                  <c:v>-4.5522</c:v>
                </c:pt>
                <c:pt idx="141">
                  <c:v>-4.5171</c:v>
                </c:pt>
                <c:pt idx="142">
                  <c:v>-4.4819</c:v>
                </c:pt>
                <c:pt idx="143">
                  <c:v>-4.4468</c:v>
                </c:pt>
                <c:pt idx="144">
                  <c:v>-4.4116</c:v>
                </c:pt>
                <c:pt idx="145">
                  <c:v>-4.3764</c:v>
                </c:pt>
                <c:pt idx="146">
                  <c:v>-4.3413</c:v>
                </c:pt>
                <c:pt idx="147">
                  <c:v>-4.3061</c:v>
                </c:pt>
                <c:pt idx="148">
                  <c:v>-4.271</c:v>
                </c:pt>
                <c:pt idx="149">
                  <c:v>-4.2358</c:v>
                </c:pt>
                <c:pt idx="150">
                  <c:v>-4.2007</c:v>
                </c:pt>
                <c:pt idx="151">
                  <c:v>-4.1655</c:v>
                </c:pt>
                <c:pt idx="152">
                  <c:v>-4.1304</c:v>
                </c:pt>
                <c:pt idx="153">
                  <c:v>-4.0952</c:v>
                </c:pt>
                <c:pt idx="154">
                  <c:v>-4.0601</c:v>
                </c:pt>
                <c:pt idx="155">
                  <c:v>-4.0249</c:v>
                </c:pt>
                <c:pt idx="156">
                  <c:v>-3.9898</c:v>
                </c:pt>
                <c:pt idx="157">
                  <c:v>-3.9546</c:v>
                </c:pt>
                <c:pt idx="158">
                  <c:v>-3.9195</c:v>
                </c:pt>
                <c:pt idx="159">
                  <c:v>-3.8843</c:v>
                </c:pt>
                <c:pt idx="160">
                  <c:v>-3.8492</c:v>
                </c:pt>
                <c:pt idx="161">
                  <c:v>-3.814</c:v>
                </c:pt>
                <c:pt idx="162">
                  <c:v>-3.7789</c:v>
                </c:pt>
                <c:pt idx="163">
                  <c:v>-3.7437</c:v>
                </c:pt>
                <c:pt idx="164">
                  <c:v>-3.7086</c:v>
                </c:pt>
                <c:pt idx="165">
                  <c:v>-3.6734</c:v>
                </c:pt>
                <c:pt idx="166">
                  <c:v>-3.6383</c:v>
                </c:pt>
                <c:pt idx="167">
                  <c:v>-3.6031</c:v>
                </c:pt>
                <c:pt idx="168">
                  <c:v>-3.5679</c:v>
                </c:pt>
                <c:pt idx="169">
                  <c:v>-3.5328</c:v>
                </c:pt>
                <c:pt idx="170">
                  <c:v>-3.4976</c:v>
                </c:pt>
                <c:pt idx="171">
                  <c:v>-3.4625</c:v>
                </c:pt>
                <c:pt idx="172">
                  <c:v>-3.4273</c:v>
                </c:pt>
                <c:pt idx="173">
                  <c:v>-3.3922</c:v>
                </c:pt>
                <c:pt idx="174">
                  <c:v>-3.357</c:v>
                </c:pt>
                <c:pt idx="175">
                  <c:v>-3.3219</c:v>
                </c:pt>
                <c:pt idx="176">
                  <c:v>-3.2867</c:v>
                </c:pt>
                <c:pt idx="177">
                  <c:v>-3.2516</c:v>
                </c:pt>
                <c:pt idx="178">
                  <c:v>-3.2164</c:v>
                </c:pt>
                <c:pt idx="179">
                  <c:v>-3.1813</c:v>
                </c:pt>
                <c:pt idx="180">
                  <c:v>-3.1461</c:v>
                </c:pt>
                <c:pt idx="181">
                  <c:v>-3.111</c:v>
                </c:pt>
                <c:pt idx="182">
                  <c:v>-3.0758</c:v>
                </c:pt>
                <c:pt idx="183">
                  <c:v>-3.0407</c:v>
                </c:pt>
                <c:pt idx="184">
                  <c:v>-3.0055</c:v>
                </c:pt>
                <c:pt idx="185">
                  <c:v>-2.9704</c:v>
                </c:pt>
                <c:pt idx="186">
                  <c:v>-2.9352</c:v>
                </c:pt>
                <c:pt idx="187">
                  <c:v>-2.9001</c:v>
                </c:pt>
                <c:pt idx="188">
                  <c:v>-2.8649</c:v>
                </c:pt>
                <c:pt idx="189">
                  <c:v>-2.8298</c:v>
                </c:pt>
                <c:pt idx="190">
                  <c:v>-2.7946</c:v>
                </c:pt>
                <c:pt idx="191">
                  <c:v>-2.7594</c:v>
                </c:pt>
                <c:pt idx="192">
                  <c:v>-2.7243</c:v>
                </c:pt>
                <c:pt idx="193">
                  <c:v>-2.6891</c:v>
                </c:pt>
                <c:pt idx="194">
                  <c:v>-2.654</c:v>
                </c:pt>
                <c:pt idx="195">
                  <c:v>-2.6188</c:v>
                </c:pt>
                <c:pt idx="196">
                  <c:v>-2.5837</c:v>
                </c:pt>
                <c:pt idx="197">
                  <c:v>-2.5485</c:v>
                </c:pt>
                <c:pt idx="198">
                  <c:v>-2.5134</c:v>
                </c:pt>
                <c:pt idx="199">
                  <c:v>-2.4782</c:v>
                </c:pt>
                <c:pt idx="200">
                  <c:v>-2.4431</c:v>
                </c:pt>
                <c:pt idx="201">
                  <c:v>-2.4079</c:v>
                </c:pt>
                <c:pt idx="202">
                  <c:v>-2.3728</c:v>
                </c:pt>
                <c:pt idx="203">
                  <c:v>-2.3376</c:v>
                </c:pt>
                <c:pt idx="204">
                  <c:v>-2.3025</c:v>
                </c:pt>
                <c:pt idx="205">
                  <c:v>-2.2673</c:v>
                </c:pt>
                <c:pt idx="206">
                  <c:v>-2.2322</c:v>
                </c:pt>
                <c:pt idx="207">
                  <c:v>-2.197</c:v>
                </c:pt>
                <c:pt idx="208">
                  <c:v>-2.1619</c:v>
                </c:pt>
                <c:pt idx="209">
                  <c:v>-2.1267</c:v>
                </c:pt>
                <c:pt idx="210">
                  <c:v>-2.0916</c:v>
                </c:pt>
                <c:pt idx="211">
                  <c:v>-2.0564</c:v>
                </c:pt>
                <c:pt idx="212">
                  <c:v>-2.0213</c:v>
                </c:pt>
                <c:pt idx="213">
                  <c:v>-1.9861</c:v>
                </c:pt>
                <c:pt idx="214">
                  <c:v>-1.9509</c:v>
                </c:pt>
                <c:pt idx="215">
                  <c:v>-1.9158</c:v>
                </c:pt>
                <c:pt idx="216">
                  <c:v>-1.8806</c:v>
                </c:pt>
                <c:pt idx="217">
                  <c:v>-1.8455</c:v>
                </c:pt>
                <c:pt idx="218">
                  <c:v>-1.8103</c:v>
                </c:pt>
                <c:pt idx="219">
                  <c:v>-1.7752</c:v>
                </c:pt>
                <c:pt idx="220">
                  <c:v>-1.74</c:v>
                </c:pt>
                <c:pt idx="221">
                  <c:v>-1.7049</c:v>
                </c:pt>
                <c:pt idx="222">
                  <c:v>-1.6697</c:v>
                </c:pt>
                <c:pt idx="223">
                  <c:v>-1.6346</c:v>
                </c:pt>
                <c:pt idx="224">
                  <c:v>-1.5994</c:v>
                </c:pt>
                <c:pt idx="225">
                  <c:v>-1.5643</c:v>
                </c:pt>
                <c:pt idx="226">
                  <c:v>-1.5291</c:v>
                </c:pt>
                <c:pt idx="227">
                  <c:v>-1.494</c:v>
                </c:pt>
                <c:pt idx="228">
                  <c:v>-1.4588</c:v>
                </c:pt>
                <c:pt idx="229">
                  <c:v>-1.4237</c:v>
                </c:pt>
                <c:pt idx="230">
                  <c:v>-1.3885</c:v>
                </c:pt>
                <c:pt idx="231">
                  <c:v>-1.3534</c:v>
                </c:pt>
                <c:pt idx="232">
                  <c:v>-1.3182</c:v>
                </c:pt>
                <c:pt idx="233">
                  <c:v>-1.2831</c:v>
                </c:pt>
                <c:pt idx="234">
                  <c:v>-1.2479</c:v>
                </c:pt>
                <c:pt idx="235">
                  <c:v>-1.2128</c:v>
                </c:pt>
                <c:pt idx="236">
                  <c:v>-1.1776</c:v>
                </c:pt>
                <c:pt idx="237">
                  <c:v>-1.1424</c:v>
                </c:pt>
                <c:pt idx="238">
                  <c:v>-1.1073</c:v>
                </c:pt>
                <c:pt idx="239">
                  <c:v>-1.0721</c:v>
                </c:pt>
                <c:pt idx="240">
                  <c:v>-1.037</c:v>
                </c:pt>
                <c:pt idx="241">
                  <c:v>-1.0018</c:v>
                </c:pt>
                <c:pt idx="242">
                  <c:v>-0.96669</c:v>
                </c:pt>
                <c:pt idx="243">
                  <c:v>-0.93153</c:v>
                </c:pt>
                <c:pt idx="244">
                  <c:v>-0.89638</c:v>
                </c:pt>
                <c:pt idx="245">
                  <c:v>-0.86123</c:v>
                </c:pt>
                <c:pt idx="246">
                  <c:v>-0.82608</c:v>
                </c:pt>
                <c:pt idx="247">
                  <c:v>-0.79092</c:v>
                </c:pt>
                <c:pt idx="248">
                  <c:v>-0.75577</c:v>
                </c:pt>
                <c:pt idx="249">
                  <c:v>-0.72062</c:v>
                </c:pt>
                <c:pt idx="250">
                  <c:v>-0.68547</c:v>
                </c:pt>
                <c:pt idx="251">
                  <c:v>-0.65032</c:v>
                </c:pt>
                <c:pt idx="252">
                  <c:v>-0.61516</c:v>
                </c:pt>
                <c:pt idx="253">
                  <c:v>-0.58001</c:v>
                </c:pt>
                <c:pt idx="254">
                  <c:v>-0.54486</c:v>
                </c:pt>
                <c:pt idx="255">
                  <c:v>-0.50971</c:v>
                </c:pt>
                <c:pt idx="256">
                  <c:v>-0.47455</c:v>
                </c:pt>
                <c:pt idx="257">
                  <c:v>-0.4394</c:v>
                </c:pt>
                <c:pt idx="258">
                  <c:v>-0.40425</c:v>
                </c:pt>
                <c:pt idx="259">
                  <c:v>-0.3691</c:v>
                </c:pt>
                <c:pt idx="260">
                  <c:v>-0.33395</c:v>
                </c:pt>
                <c:pt idx="261">
                  <c:v>-0.29879</c:v>
                </c:pt>
                <c:pt idx="262">
                  <c:v>-0.26364</c:v>
                </c:pt>
                <c:pt idx="263">
                  <c:v>-0.22849</c:v>
                </c:pt>
                <c:pt idx="264">
                  <c:v>-0.19334</c:v>
                </c:pt>
                <c:pt idx="265">
                  <c:v>-0.15818</c:v>
                </c:pt>
                <c:pt idx="266">
                  <c:v>-0.12303</c:v>
                </c:pt>
                <c:pt idx="267">
                  <c:v>-0.087881</c:v>
                </c:pt>
                <c:pt idx="268">
                  <c:v>-0.052728</c:v>
                </c:pt>
                <c:pt idx="269">
                  <c:v>-0.017576</c:v>
                </c:pt>
                <c:pt idx="270">
                  <c:v>0.017576</c:v>
                </c:pt>
                <c:pt idx="271">
                  <c:v>0.052728</c:v>
                </c:pt>
                <c:pt idx="272">
                  <c:v>0.087881</c:v>
                </c:pt>
                <c:pt idx="273">
                  <c:v>0.12303</c:v>
                </c:pt>
                <c:pt idx="274">
                  <c:v>0.15818</c:v>
                </c:pt>
                <c:pt idx="275">
                  <c:v>0.19334</c:v>
                </c:pt>
                <c:pt idx="276">
                  <c:v>0.22849</c:v>
                </c:pt>
                <c:pt idx="277">
                  <c:v>0.26364</c:v>
                </c:pt>
                <c:pt idx="278">
                  <c:v>0.29879</c:v>
                </c:pt>
                <c:pt idx="279">
                  <c:v>0.33395</c:v>
                </c:pt>
                <c:pt idx="280">
                  <c:v>0.3691</c:v>
                </c:pt>
                <c:pt idx="281">
                  <c:v>0.40425</c:v>
                </c:pt>
                <c:pt idx="282">
                  <c:v>0.4394</c:v>
                </c:pt>
                <c:pt idx="283">
                  <c:v>0.47455</c:v>
                </c:pt>
                <c:pt idx="284">
                  <c:v>0.50971</c:v>
                </c:pt>
                <c:pt idx="285">
                  <c:v>0.54486</c:v>
                </c:pt>
                <c:pt idx="286">
                  <c:v>0.58001</c:v>
                </c:pt>
                <c:pt idx="287">
                  <c:v>0.61516</c:v>
                </c:pt>
                <c:pt idx="288">
                  <c:v>0.65032</c:v>
                </c:pt>
                <c:pt idx="289">
                  <c:v>0.68547</c:v>
                </c:pt>
                <c:pt idx="290">
                  <c:v>0.72062</c:v>
                </c:pt>
                <c:pt idx="291">
                  <c:v>0.75577</c:v>
                </c:pt>
                <c:pt idx="292">
                  <c:v>0.79092</c:v>
                </c:pt>
                <c:pt idx="293">
                  <c:v>0.82608</c:v>
                </c:pt>
                <c:pt idx="294">
                  <c:v>0.86123</c:v>
                </c:pt>
                <c:pt idx="295">
                  <c:v>0.89638</c:v>
                </c:pt>
                <c:pt idx="296">
                  <c:v>0.93153</c:v>
                </c:pt>
                <c:pt idx="297">
                  <c:v>0.96669</c:v>
                </c:pt>
                <c:pt idx="298">
                  <c:v>1.0018</c:v>
                </c:pt>
                <c:pt idx="299">
                  <c:v>1.037</c:v>
                </c:pt>
                <c:pt idx="300">
                  <c:v>1.0721</c:v>
                </c:pt>
                <c:pt idx="301">
                  <c:v>1.1073</c:v>
                </c:pt>
                <c:pt idx="302">
                  <c:v>1.1424</c:v>
                </c:pt>
                <c:pt idx="303">
                  <c:v>1.1776</c:v>
                </c:pt>
                <c:pt idx="304">
                  <c:v>1.2128</c:v>
                </c:pt>
                <c:pt idx="305">
                  <c:v>1.2479</c:v>
                </c:pt>
                <c:pt idx="306">
                  <c:v>1.2831</c:v>
                </c:pt>
                <c:pt idx="307">
                  <c:v>1.3182</c:v>
                </c:pt>
                <c:pt idx="308">
                  <c:v>1.3534</c:v>
                </c:pt>
                <c:pt idx="309">
                  <c:v>1.3885</c:v>
                </c:pt>
                <c:pt idx="310">
                  <c:v>1.4237</c:v>
                </c:pt>
                <c:pt idx="311">
                  <c:v>1.4588</c:v>
                </c:pt>
                <c:pt idx="312">
                  <c:v>1.494</c:v>
                </c:pt>
                <c:pt idx="313">
                  <c:v>1.5291</c:v>
                </c:pt>
                <c:pt idx="314">
                  <c:v>1.5643</c:v>
                </c:pt>
                <c:pt idx="315">
                  <c:v>1.5994</c:v>
                </c:pt>
                <c:pt idx="316">
                  <c:v>1.6346</c:v>
                </c:pt>
                <c:pt idx="317">
                  <c:v>1.6697</c:v>
                </c:pt>
                <c:pt idx="318">
                  <c:v>1.7049</c:v>
                </c:pt>
                <c:pt idx="319">
                  <c:v>1.74</c:v>
                </c:pt>
                <c:pt idx="320">
                  <c:v>1.7752</c:v>
                </c:pt>
                <c:pt idx="321">
                  <c:v>1.8103</c:v>
                </c:pt>
                <c:pt idx="322">
                  <c:v>1.8455</c:v>
                </c:pt>
                <c:pt idx="323">
                  <c:v>1.8806</c:v>
                </c:pt>
                <c:pt idx="324">
                  <c:v>1.9158</c:v>
                </c:pt>
                <c:pt idx="325">
                  <c:v>1.9509</c:v>
                </c:pt>
                <c:pt idx="326">
                  <c:v>1.9861</c:v>
                </c:pt>
                <c:pt idx="327">
                  <c:v>2.0213</c:v>
                </c:pt>
                <c:pt idx="328">
                  <c:v>2.0564</c:v>
                </c:pt>
                <c:pt idx="329">
                  <c:v>2.0916</c:v>
                </c:pt>
                <c:pt idx="330">
                  <c:v>2.1267</c:v>
                </c:pt>
                <c:pt idx="331">
                  <c:v>2.1619</c:v>
                </c:pt>
                <c:pt idx="332">
                  <c:v>2.197</c:v>
                </c:pt>
                <c:pt idx="333">
                  <c:v>2.2322</c:v>
                </c:pt>
                <c:pt idx="334">
                  <c:v>2.2673</c:v>
                </c:pt>
                <c:pt idx="335">
                  <c:v>2.3025</c:v>
                </c:pt>
                <c:pt idx="336">
                  <c:v>2.3376</c:v>
                </c:pt>
                <c:pt idx="337">
                  <c:v>2.3728</c:v>
                </c:pt>
                <c:pt idx="338">
                  <c:v>2.4079</c:v>
                </c:pt>
                <c:pt idx="339">
                  <c:v>2.4431</c:v>
                </c:pt>
                <c:pt idx="340">
                  <c:v>2.4782</c:v>
                </c:pt>
                <c:pt idx="341">
                  <c:v>2.5134</c:v>
                </c:pt>
                <c:pt idx="342">
                  <c:v>2.5485</c:v>
                </c:pt>
                <c:pt idx="343">
                  <c:v>2.5837</c:v>
                </c:pt>
                <c:pt idx="344">
                  <c:v>2.6188</c:v>
                </c:pt>
                <c:pt idx="345">
                  <c:v>2.654</c:v>
                </c:pt>
                <c:pt idx="346">
                  <c:v>2.6891</c:v>
                </c:pt>
                <c:pt idx="347">
                  <c:v>2.7243</c:v>
                </c:pt>
                <c:pt idx="348">
                  <c:v>2.7594</c:v>
                </c:pt>
                <c:pt idx="349">
                  <c:v>2.7946</c:v>
                </c:pt>
                <c:pt idx="350">
                  <c:v>2.8298</c:v>
                </c:pt>
                <c:pt idx="351">
                  <c:v>2.8649</c:v>
                </c:pt>
                <c:pt idx="352">
                  <c:v>2.9001</c:v>
                </c:pt>
                <c:pt idx="353">
                  <c:v>2.9352</c:v>
                </c:pt>
                <c:pt idx="354">
                  <c:v>2.9704</c:v>
                </c:pt>
                <c:pt idx="355">
                  <c:v>3.0055</c:v>
                </c:pt>
                <c:pt idx="356">
                  <c:v>3.0407</c:v>
                </c:pt>
                <c:pt idx="357">
                  <c:v>3.0758</c:v>
                </c:pt>
                <c:pt idx="358">
                  <c:v>3.111</c:v>
                </c:pt>
                <c:pt idx="359">
                  <c:v>3.1461</c:v>
                </c:pt>
                <c:pt idx="360">
                  <c:v>3.1813</c:v>
                </c:pt>
                <c:pt idx="361">
                  <c:v>3.2164</c:v>
                </c:pt>
                <c:pt idx="362">
                  <c:v>3.2516</c:v>
                </c:pt>
                <c:pt idx="363">
                  <c:v>3.2867</c:v>
                </c:pt>
                <c:pt idx="364">
                  <c:v>3.3219</c:v>
                </c:pt>
                <c:pt idx="365">
                  <c:v>3.357</c:v>
                </c:pt>
                <c:pt idx="366">
                  <c:v>3.3922</c:v>
                </c:pt>
                <c:pt idx="367">
                  <c:v>3.4273</c:v>
                </c:pt>
                <c:pt idx="368">
                  <c:v>3.4625</c:v>
                </c:pt>
                <c:pt idx="369">
                  <c:v>3.4976</c:v>
                </c:pt>
                <c:pt idx="370">
                  <c:v>3.5328</c:v>
                </c:pt>
                <c:pt idx="371">
                  <c:v>3.5679</c:v>
                </c:pt>
                <c:pt idx="372">
                  <c:v>3.6031</c:v>
                </c:pt>
                <c:pt idx="373">
                  <c:v>3.6383</c:v>
                </c:pt>
                <c:pt idx="374">
                  <c:v>3.6734</c:v>
                </c:pt>
                <c:pt idx="375">
                  <c:v>3.7086</c:v>
                </c:pt>
                <c:pt idx="376">
                  <c:v>3.7437</c:v>
                </c:pt>
                <c:pt idx="377">
                  <c:v>3.7789</c:v>
                </c:pt>
                <c:pt idx="378">
                  <c:v>3.814</c:v>
                </c:pt>
                <c:pt idx="379">
                  <c:v>3.8492</c:v>
                </c:pt>
                <c:pt idx="380">
                  <c:v>3.8843</c:v>
                </c:pt>
                <c:pt idx="381">
                  <c:v>3.9195</c:v>
                </c:pt>
                <c:pt idx="382">
                  <c:v>3.9546</c:v>
                </c:pt>
                <c:pt idx="383">
                  <c:v>3.9898</c:v>
                </c:pt>
                <c:pt idx="384">
                  <c:v>4.0249</c:v>
                </c:pt>
                <c:pt idx="385">
                  <c:v>4.0601</c:v>
                </c:pt>
                <c:pt idx="386">
                  <c:v>4.0952</c:v>
                </c:pt>
                <c:pt idx="387">
                  <c:v>4.1304</c:v>
                </c:pt>
                <c:pt idx="388">
                  <c:v>4.1655</c:v>
                </c:pt>
                <c:pt idx="389">
                  <c:v>4.2007</c:v>
                </c:pt>
                <c:pt idx="390">
                  <c:v>4.2358</c:v>
                </c:pt>
                <c:pt idx="391">
                  <c:v>4.271</c:v>
                </c:pt>
                <c:pt idx="392">
                  <c:v>4.3061</c:v>
                </c:pt>
                <c:pt idx="393">
                  <c:v>4.3413</c:v>
                </c:pt>
                <c:pt idx="394">
                  <c:v>4.3764</c:v>
                </c:pt>
                <c:pt idx="395">
                  <c:v>4.4116</c:v>
                </c:pt>
                <c:pt idx="396">
                  <c:v>4.4468</c:v>
                </c:pt>
                <c:pt idx="397">
                  <c:v>4.4819</c:v>
                </c:pt>
                <c:pt idx="398">
                  <c:v>4.5171</c:v>
                </c:pt>
                <c:pt idx="399">
                  <c:v>4.5522</c:v>
                </c:pt>
                <c:pt idx="400">
                  <c:v>4.5874</c:v>
                </c:pt>
                <c:pt idx="401">
                  <c:v>4.6225</c:v>
                </c:pt>
                <c:pt idx="402">
                  <c:v>4.6577</c:v>
                </c:pt>
                <c:pt idx="403">
                  <c:v>4.6928</c:v>
                </c:pt>
                <c:pt idx="404">
                  <c:v>4.728</c:v>
                </c:pt>
                <c:pt idx="405">
                  <c:v>4.7631</c:v>
                </c:pt>
                <c:pt idx="406">
                  <c:v>4.7983</c:v>
                </c:pt>
                <c:pt idx="407">
                  <c:v>4.8334</c:v>
                </c:pt>
                <c:pt idx="408">
                  <c:v>4.8686</c:v>
                </c:pt>
                <c:pt idx="409">
                  <c:v>4.9037</c:v>
                </c:pt>
                <c:pt idx="410">
                  <c:v>4.9389</c:v>
                </c:pt>
                <c:pt idx="411">
                  <c:v>4.974</c:v>
                </c:pt>
                <c:pt idx="412">
                  <c:v>5.0092</c:v>
                </c:pt>
                <c:pt idx="413">
                  <c:v>5.0443</c:v>
                </c:pt>
                <c:pt idx="414">
                  <c:v>5.0795</c:v>
                </c:pt>
                <c:pt idx="415">
                  <c:v>5.1146</c:v>
                </c:pt>
                <c:pt idx="416">
                  <c:v>5.1498</c:v>
                </c:pt>
                <c:pt idx="417">
                  <c:v>5.1849</c:v>
                </c:pt>
                <c:pt idx="418">
                  <c:v>5.2201</c:v>
                </c:pt>
                <c:pt idx="419">
                  <c:v>5.2553</c:v>
                </c:pt>
                <c:pt idx="420">
                  <c:v>5.2904</c:v>
                </c:pt>
                <c:pt idx="421">
                  <c:v>5.3256</c:v>
                </c:pt>
                <c:pt idx="422">
                  <c:v>5.3607</c:v>
                </c:pt>
                <c:pt idx="423">
                  <c:v>5.3959</c:v>
                </c:pt>
                <c:pt idx="424">
                  <c:v>5.431</c:v>
                </c:pt>
                <c:pt idx="425">
                  <c:v>5.4662</c:v>
                </c:pt>
                <c:pt idx="426">
                  <c:v>5.5013</c:v>
                </c:pt>
                <c:pt idx="427">
                  <c:v>5.5365</c:v>
                </c:pt>
                <c:pt idx="428">
                  <c:v>5.5716</c:v>
                </c:pt>
                <c:pt idx="429">
                  <c:v>5.6068</c:v>
                </c:pt>
                <c:pt idx="430">
                  <c:v>5.6419</c:v>
                </c:pt>
                <c:pt idx="431">
                  <c:v>5.6771</c:v>
                </c:pt>
                <c:pt idx="432">
                  <c:v>5.7122</c:v>
                </c:pt>
                <c:pt idx="433">
                  <c:v>5.7474</c:v>
                </c:pt>
                <c:pt idx="434">
                  <c:v>5.7825</c:v>
                </c:pt>
                <c:pt idx="435">
                  <c:v>5.8177</c:v>
                </c:pt>
                <c:pt idx="436">
                  <c:v>5.8528</c:v>
                </c:pt>
                <c:pt idx="437">
                  <c:v>5.888</c:v>
                </c:pt>
                <c:pt idx="438">
                  <c:v>5.9231</c:v>
                </c:pt>
                <c:pt idx="439">
                  <c:v>5.9583</c:v>
                </c:pt>
                <c:pt idx="440">
                  <c:v>5.9935</c:v>
                </c:pt>
                <c:pt idx="441">
                  <c:v>6.0286</c:v>
                </c:pt>
                <c:pt idx="442">
                  <c:v>6.0638</c:v>
                </c:pt>
                <c:pt idx="443">
                  <c:v>6.0989</c:v>
                </c:pt>
                <c:pt idx="444">
                  <c:v>6.1341</c:v>
                </c:pt>
                <c:pt idx="445">
                  <c:v>6.1692</c:v>
                </c:pt>
                <c:pt idx="446">
                  <c:v>6.2044</c:v>
                </c:pt>
                <c:pt idx="447">
                  <c:v>6.2395</c:v>
                </c:pt>
                <c:pt idx="448">
                  <c:v>6.2747</c:v>
                </c:pt>
                <c:pt idx="449">
                  <c:v>6.3098</c:v>
                </c:pt>
                <c:pt idx="450">
                  <c:v>6.345</c:v>
                </c:pt>
                <c:pt idx="451">
                  <c:v>6.3801</c:v>
                </c:pt>
                <c:pt idx="452">
                  <c:v>6.4153</c:v>
                </c:pt>
                <c:pt idx="453">
                  <c:v>6.4504</c:v>
                </c:pt>
                <c:pt idx="454">
                  <c:v>6.4856</c:v>
                </c:pt>
                <c:pt idx="455">
                  <c:v>6.5207</c:v>
                </c:pt>
                <c:pt idx="456">
                  <c:v>6.5559</c:v>
                </c:pt>
                <c:pt idx="457">
                  <c:v>6.591</c:v>
                </c:pt>
                <c:pt idx="458">
                  <c:v>6.6262</c:v>
                </c:pt>
                <c:pt idx="459">
                  <c:v>6.6613</c:v>
                </c:pt>
                <c:pt idx="460">
                  <c:v>6.6965</c:v>
                </c:pt>
                <c:pt idx="461">
                  <c:v>6.7316</c:v>
                </c:pt>
                <c:pt idx="462">
                  <c:v>6.7668</c:v>
                </c:pt>
                <c:pt idx="463">
                  <c:v>6.802</c:v>
                </c:pt>
                <c:pt idx="464">
                  <c:v>6.8371</c:v>
                </c:pt>
                <c:pt idx="465">
                  <c:v>6.8723</c:v>
                </c:pt>
                <c:pt idx="466">
                  <c:v>6.9074</c:v>
                </c:pt>
                <c:pt idx="467">
                  <c:v>6.9426</c:v>
                </c:pt>
                <c:pt idx="468">
                  <c:v>6.9777</c:v>
                </c:pt>
                <c:pt idx="469">
                  <c:v>7.0129</c:v>
                </c:pt>
                <c:pt idx="470">
                  <c:v>7.048</c:v>
                </c:pt>
                <c:pt idx="471">
                  <c:v>7.0832</c:v>
                </c:pt>
                <c:pt idx="472">
                  <c:v>7.1183</c:v>
                </c:pt>
                <c:pt idx="473">
                  <c:v>7.1535</c:v>
                </c:pt>
                <c:pt idx="474">
                  <c:v>7.1886</c:v>
                </c:pt>
                <c:pt idx="475">
                  <c:v>7.2238</c:v>
                </c:pt>
                <c:pt idx="476">
                  <c:v>7.2589</c:v>
                </c:pt>
                <c:pt idx="477">
                  <c:v>7.2941</c:v>
                </c:pt>
                <c:pt idx="478">
                  <c:v>7.3292</c:v>
                </c:pt>
                <c:pt idx="479">
                  <c:v>7.3644</c:v>
                </c:pt>
                <c:pt idx="480">
                  <c:v>7.3995</c:v>
                </c:pt>
                <c:pt idx="481">
                  <c:v>7.4347</c:v>
                </c:pt>
                <c:pt idx="482">
                  <c:v>7.4698</c:v>
                </c:pt>
                <c:pt idx="483">
                  <c:v>7.505</c:v>
                </c:pt>
                <c:pt idx="484">
                  <c:v>7.5401</c:v>
                </c:pt>
                <c:pt idx="485">
                  <c:v>7.5753</c:v>
                </c:pt>
                <c:pt idx="486">
                  <c:v>7.6105</c:v>
                </c:pt>
                <c:pt idx="487">
                  <c:v>7.6456</c:v>
                </c:pt>
                <c:pt idx="488">
                  <c:v>7.6808</c:v>
                </c:pt>
                <c:pt idx="489">
                  <c:v>7.7159</c:v>
                </c:pt>
                <c:pt idx="490">
                  <c:v>7.7511</c:v>
                </c:pt>
                <c:pt idx="491">
                  <c:v>7.7862</c:v>
                </c:pt>
                <c:pt idx="492">
                  <c:v>7.8214</c:v>
                </c:pt>
                <c:pt idx="493">
                  <c:v>7.8565</c:v>
                </c:pt>
                <c:pt idx="494">
                  <c:v>7.8917</c:v>
                </c:pt>
                <c:pt idx="495">
                  <c:v>7.9268</c:v>
                </c:pt>
                <c:pt idx="496">
                  <c:v>7.962</c:v>
                </c:pt>
                <c:pt idx="497">
                  <c:v>7.9971</c:v>
                </c:pt>
                <c:pt idx="498">
                  <c:v>8.0323</c:v>
                </c:pt>
                <c:pt idx="499">
                  <c:v>8.0674</c:v>
                </c:pt>
                <c:pt idx="500">
                  <c:v>8.1026</c:v>
                </c:pt>
                <c:pt idx="501">
                  <c:v>8.137700000000001</c:v>
                </c:pt>
                <c:pt idx="502">
                  <c:v>8.1729</c:v>
                </c:pt>
                <c:pt idx="503">
                  <c:v>8.208</c:v>
                </c:pt>
                <c:pt idx="504">
                  <c:v>8.2432</c:v>
                </c:pt>
                <c:pt idx="505">
                  <c:v>8.2783</c:v>
                </c:pt>
                <c:pt idx="506">
                  <c:v>8.3135</c:v>
                </c:pt>
                <c:pt idx="507">
                  <c:v>8.3486</c:v>
                </c:pt>
                <c:pt idx="508">
                  <c:v>8.3838</c:v>
                </c:pt>
                <c:pt idx="509">
                  <c:v>8.419</c:v>
                </c:pt>
                <c:pt idx="510">
                  <c:v>8.4541</c:v>
                </c:pt>
                <c:pt idx="511">
                  <c:v>8.4893</c:v>
                </c:pt>
                <c:pt idx="512">
                  <c:v>8.5244</c:v>
                </c:pt>
                <c:pt idx="513">
                  <c:v>8.5596</c:v>
                </c:pt>
                <c:pt idx="514">
                  <c:v>8.5947</c:v>
                </c:pt>
                <c:pt idx="515">
                  <c:v>8.6299</c:v>
                </c:pt>
                <c:pt idx="516">
                  <c:v>8.665</c:v>
                </c:pt>
                <c:pt idx="517">
                  <c:v>8.700200000000001</c:v>
                </c:pt>
                <c:pt idx="518">
                  <c:v>8.7353</c:v>
                </c:pt>
                <c:pt idx="519">
                  <c:v>8.7705</c:v>
                </c:pt>
                <c:pt idx="520">
                  <c:v>8.8056</c:v>
                </c:pt>
                <c:pt idx="521">
                  <c:v>8.8408</c:v>
                </c:pt>
                <c:pt idx="522">
                  <c:v>8.8759</c:v>
                </c:pt>
                <c:pt idx="523">
                  <c:v>8.9111</c:v>
                </c:pt>
                <c:pt idx="524">
                  <c:v>8.9462</c:v>
                </c:pt>
                <c:pt idx="525">
                  <c:v>8.9814</c:v>
                </c:pt>
                <c:pt idx="526">
                  <c:v>9.0165</c:v>
                </c:pt>
                <c:pt idx="527">
                  <c:v>9.0517</c:v>
                </c:pt>
                <c:pt idx="528">
                  <c:v>9.0868</c:v>
                </c:pt>
                <c:pt idx="529">
                  <c:v>9.122</c:v>
                </c:pt>
                <c:pt idx="530">
                  <c:v>9.1571</c:v>
                </c:pt>
                <c:pt idx="531">
                  <c:v>9.1923</c:v>
                </c:pt>
                <c:pt idx="532">
                  <c:v>9.2275</c:v>
                </c:pt>
                <c:pt idx="533">
                  <c:v>9.2626</c:v>
                </c:pt>
                <c:pt idx="534">
                  <c:v>9.2978</c:v>
                </c:pt>
                <c:pt idx="535">
                  <c:v>9.3329</c:v>
                </c:pt>
                <c:pt idx="536">
                  <c:v>9.3681</c:v>
                </c:pt>
                <c:pt idx="537">
                  <c:v>9.4032</c:v>
                </c:pt>
                <c:pt idx="538">
                  <c:v>9.4384</c:v>
                </c:pt>
                <c:pt idx="539">
                  <c:v>9.4735</c:v>
                </c:pt>
                <c:pt idx="540">
                  <c:v>9.5087</c:v>
                </c:pt>
              </c:numCache>
            </c:numRef>
          </c:xVal>
          <c:yVal>
            <c:numRef>
              <c:f>'uniformity over various heights'!$C$24:$C$564</c:f>
              <c:numCache>
                <c:formatCode>General</c:formatCode>
                <c:ptCount val="541"/>
                <c:pt idx="0">
                  <c:v>123.951</c:v>
                </c:pt>
                <c:pt idx="1">
                  <c:v>123.951</c:v>
                </c:pt>
                <c:pt idx="2">
                  <c:v>124.0103</c:v>
                </c:pt>
                <c:pt idx="3">
                  <c:v>124.0103</c:v>
                </c:pt>
                <c:pt idx="4">
                  <c:v>124.3467</c:v>
                </c:pt>
                <c:pt idx="5">
                  <c:v>124.6434</c:v>
                </c:pt>
                <c:pt idx="6">
                  <c:v>124.5445</c:v>
                </c:pt>
                <c:pt idx="7">
                  <c:v>124.228</c:v>
                </c:pt>
                <c:pt idx="8">
                  <c:v>124.228</c:v>
                </c:pt>
                <c:pt idx="9">
                  <c:v>124.0697</c:v>
                </c:pt>
                <c:pt idx="10">
                  <c:v>124.0103</c:v>
                </c:pt>
                <c:pt idx="11">
                  <c:v>123.5155</c:v>
                </c:pt>
                <c:pt idx="12">
                  <c:v>122.9017</c:v>
                </c:pt>
                <c:pt idx="13">
                  <c:v>122.0298</c:v>
                </c:pt>
                <c:pt idx="14">
                  <c:v>122.0298</c:v>
                </c:pt>
                <c:pt idx="15">
                  <c:v>122.1091</c:v>
                </c:pt>
                <c:pt idx="16">
                  <c:v>122.8423</c:v>
                </c:pt>
                <c:pt idx="17">
                  <c:v>122.8423</c:v>
                </c:pt>
                <c:pt idx="18">
                  <c:v>122.8026</c:v>
                </c:pt>
                <c:pt idx="19">
                  <c:v>122.2875</c:v>
                </c:pt>
                <c:pt idx="20">
                  <c:v>122.01</c:v>
                </c:pt>
                <c:pt idx="21">
                  <c:v>122.01</c:v>
                </c:pt>
                <c:pt idx="22">
                  <c:v>122.1091</c:v>
                </c:pt>
                <c:pt idx="23">
                  <c:v>122.0893</c:v>
                </c:pt>
                <c:pt idx="24">
                  <c:v>121.9901</c:v>
                </c:pt>
                <c:pt idx="25">
                  <c:v>121.772</c:v>
                </c:pt>
                <c:pt idx="26">
                  <c:v>121.415</c:v>
                </c:pt>
                <c:pt idx="27">
                  <c:v>121.296</c:v>
                </c:pt>
                <c:pt idx="28">
                  <c:v>121.1372</c:v>
                </c:pt>
                <c:pt idx="29">
                  <c:v>120.8197</c:v>
                </c:pt>
                <c:pt idx="30">
                  <c:v>120.4821</c:v>
                </c:pt>
                <c:pt idx="31">
                  <c:v>120.1444</c:v>
                </c:pt>
                <c:pt idx="32">
                  <c:v>119.4486</c:v>
                </c:pt>
                <c:pt idx="33">
                  <c:v>118.7323</c:v>
                </c:pt>
                <c:pt idx="34">
                  <c:v>118.1547</c:v>
                </c:pt>
                <c:pt idx="35">
                  <c:v>117.6563</c:v>
                </c:pt>
                <c:pt idx="36">
                  <c:v>117.6563</c:v>
                </c:pt>
                <c:pt idx="37">
                  <c:v>118.2742</c:v>
                </c:pt>
                <c:pt idx="38">
                  <c:v>118.2742</c:v>
                </c:pt>
                <c:pt idx="39">
                  <c:v>118.1945</c:v>
                </c:pt>
                <c:pt idx="40">
                  <c:v>117.8955</c:v>
                </c:pt>
                <c:pt idx="41">
                  <c:v>117.736</c:v>
                </c:pt>
                <c:pt idx="42">
                  <c:v>117.8955</c:v>
                </c:pt>
                <c:pt idx="43">
                  <c:v>117.5167</c:v>
                </c:pt>
                <c:pt idx="44">
                  <c:v>117.5964</c:v>
                </c:pt>
                <c:pt idx="45">
                  <c:v>117.7959</c:v>
                </c:pt>
                <c:pt idx="46">
                  <c:v>117.7959</c:v>
                </c:pt>
                <c:pt idx="47">
                  <c:v>117.7959</c:v>
                </c:pt>
                <c:pt idx="48">
                  <c:v>118.2543</c:v>
                </c:pt>
                <c:pt idx="49">
                  <c:v>118.2543</c:v>
                </c:pt>
                <c:pt idx="50">
                  <c:v>118.7124</c:v>
                </c:pt>
                <c:pt idx="51">
                  <c:v>119.0508</c:v>
                </c:pt>
                <c:pt idx="52">
                  <c:v>118.9911</c:v>
                </c:pt>
                <c:pt idx="53">
                  <c:v>118.8517</c:v>
                </c:pt>
                <c:pt idx="54">
                  <c:v>118.9911</c:v>
                </c:pt>
                <c:pt idx="55">
                  <c:v>118.6128</c:v>
                </c:pt>
                <c:pt idx="56">
                  <c:v>118.1148</c:v>
                </c:pt>
                <c:pt idx="57">
                  <c:v>117.9155</c:v>
                </c:pt>
                <c:pt idx="58">
                  <c:v>118.0151</c:v>
                </c:pt>
                <c:pt idx="59">
                  <c:v>118.1945</c:v>
                </c:pt>
                <c:pt idx="60">
                  <c:v>118.2543</c:v>
                </c:pt>
                <c:pt idx="61">
                  <c:v>118.2742</c:v>
                </c:pt>
                <c:pt idx="62">
                  <c:v>118.4535</c:v>
                </c:pt>
                <c:pt idx="63">
                  <c:v>118.4535</c:v>
                </c:pt>
                <c:pt idx="64">
                  <c:v>118.3738</c:v>
                </c:pt>
                <c:pt idx="65">
                  <c:v>118.055</c:v>
                </c:pt>
                <c:pt idx="66">
                  <c:v>118.334</c:v>
                </c:pt>
                <c:pt idx="67">
                  <c:v>118.3539</c:v>
                </c:pt>
                <c:pt idx="68">
                  <c:v>118.4535</c:v>
                </c:pt>
                <c:pt idx="69">
                  <c:v>118.7124</c:v>
                </c:pt>
                <c:pt idx="70">
                  <c:v>118.3937</c:v>
                </c:pt>
                <c:pt idx="71">
                  <c:v>118.7124</c:v>
                </c:pt>
                <c:pt idx="72">
                  <c:v>118.3937</c:v>
                </c:pt>
                <c:pt idx="73">
                  <c:v>118.1148</c:v>
                </c:pt>
                <c:pt idx="74">
                  <c:v>118.0949</c:v>
                </c:pt>
                <c:pt idx="75">
                  <c:v>118.1148</c:v>
                </c:pt>
                <c:pt idx="76">
                  <c:v>118.055</c:v>
                </c:pt>
                <c:pt idx="77">
                  <c:v>116.9179</c:v>
                </c:pt>
                <c:pt idx="78">
                  <c:v>115.8786</c:v>
                </c:pt>
                <c:pt idx="79">
                  <c:v>115.3782</c:v>
                </c:pt>
                <c:pt idx="80">
                  <c:v>115.0377</c:v>
                </c:pt>
                <c:pt idx="81">
                  <c:v>114.9775</c:v>
                </c:pt>
                <c:pt idx="82">
                  <c:v>114.9575</c:v>
                </c:pt>
                <c:pt idx="83">
                  <c:v>114.396</c:v>
                </c:pt>
                <c:pt idx="84">
                  <c:v>114.2756</c:v>
                </c:pt>
                <c:pt idx="85">
                  <c:v>113.4923</c:v>
                </c:pt>
                <c:pt idx="86">
                  <c:v>113.2309</c:v>
                </c:pt>
                <c:pt idx="87">
                  <c:v>113.251</c:v>
                </c:pt>
                <c:pt idx="88">
                  <c:v>113.2912</c:v>
                </c:pt>
                <c:pt idx="89">
                  <c:v>113.2711</c:v>
                </c:pt>
                <c:pt idx="90">
                  <c:v>113.7937</c:v>
                </c:pt>
                <c:pt idx="91">
                  <c:v>114.396</c:v>
                </c:pt>
                <c:pt idx="92">
                  <c:v>114.717</c:v>
                </c:pt>
                <c:pt idx="93">
                  <c:v>114.717</c:v>
                </c:pt>
                <c:pt idx="94">
                  <c:v>114.717</c:v>
                </c:pt>
                <c:pt idx="95">
                  <c:v>113.9544</c:v>
                </c:pt>
                <c:pt idx="96">
                  <c:v>113.5325</c:v>
                </c:pt>
                <c:pt idx="97">
                  <c:v>113.854</c:v>
                </c:pt>
                <c:pt idx="98">
                  <c:v>113.9544</c:v>
                </c:pt>
                <c:pt idx="99">
                  <c:v>113.6531</c:v>
                </c:pt>
                <c:pt idx="100">
                  <c:v>113.251</c:v>
                </c:pt>
                <c:pt idx="101">
                  <c:v>113.5928</c:v>
                </c:pt>
                <c:pt idx="102">
                  <c:v>112.6069</c:v>
                </c:pt>
                <c:pt idx="103">
                  <c:v>112.345</c:v>
                </c:pt>
                <c:pt idx="104">
                  <c:v>112.103</c:v>
                </c:pt>
                <c:pt idx="105">
                  <c:v>111.6793</c:v>
                </c:pt>
                <c:pt idx="106">
                  <c:v>111.4572</c:v>
                </c:pt>
                <c:pt idx="107">
                  <c:v>111.0531</c:v>
                </c:pt>
                <c:pt idx="108">
                  <c:v>110.8306</c:v>
                </c:pt>
                <c:pt idx="109">
                  <c:v>110.6283</c:v>
                </c:pt>
                <c:pt idx="110">
                  <c:v>110.5474</c:v>
                </c:pt>
                <c:pt idx="111">
                  <c:v>109.9599</c:v>
                </c:pt>
                <c:pt idx="112">
                  <c:v>109.9599</c:v>
                </c:pt>
                <c:pt idx="113">
                  <c:v>109.6963</c:v>
                </c:pt>
                <c:pt idx="114">
                  <c:v>109.2497</c:v>
                </c:pt>
                <c:pt idx="115">
                  <c:v>109.2497</c:v>
                </c:pt>
                <c:pt idx="116">
                  <c:v>109.0465</c:v>
                </c:pt>
                <c:pt idx="117">
                  <c:v>109.0465</c:v>
                </c:pt>
                <c:pt idx="118">
                  <c:v>109.2091</c:v>
                </c:pt>
                <c:pt idx="119">
                  <c:v>109.3715</c:v>
                </c:pt>
                <c:pt idx="120">
                  <c:v>109.8585</c:v>
                </c:pt>
                <c:pt idx="121">
                  <c:v>110.2841</c:v>
                </c:pt>
                <c:pt idx="122">
                  <c:v>110.1626</c:v>
                </c:pt>
                <c:pt idx="123">
                  <c:v>109.818</c:v>
                </c:pt>
                <c:pt idx="124">
                  <c:v>109.5745</c:v>
                </c:pt>
                <c:pt idx="125">
                  <c:v>109.5745</c:v>
                </c:pt>
                <c:pt idx="126">
                  <c:v>108.7823</c:v>
                </c:pt>
                <c:pt idx="127">
                  <c:v>108.192</c:v>
                </c:pt>
                <c:pt idx="128">
                  <c:v>107.9271</c:v>
                </c:pt>
                <c:pt idx="129">
                  <c:v>107.8864</c:v>
                </c:pt>
                <c:pt idx="130">
                  <c:v>107.7028</c:v>
                </c:pt>
                <c:pt idx="131">
                  <c:v>107.7028</c:v>
                </c:pt>
                <c:pt idx="132">
                  <c:v>108.355</c:v>
                </c:pt>
                <c:pt idx="133">
                  <c:v>110.122</c:v>
                </c:pt>
                <c:pt idx="134">
                  <c:v>111.7197</c:v>
                </c:pt>
                <c:pt idx="135">
                  <c:v>112.345</c:v>
                </c:pt>
                <c:pt idx="136">
                  <c:v>112.345</c:v>
                </c:pt>
                <c:pt idx="137">
                  <c:v>112.1635</c:v>
                </c:pt>
                <c:pt idx="138">
                  <c:v>111.8004</c:v>
                </c:pt>
                <c:pt idx="139">
                  <c:v>111.3764</c:v>
                </c:pt>
                <c:pt idx="140">
                  <c:v>111.2956</c:v>
                </c:pt>
                <c:pt idx="141">
                  <c:v>111.3966</c:v>
                </c:pt>
                <c:pt idx="142">
                  <c:v>111.2956</c:v>
                </c:pt>
                <c:pt idx="143">
                  <c:v>111.6591</c:v>
                </c:pt>
                <c:pt idx="144">
                  <c:v>111.6591</c:v>
                </c:pt>
                <c:pt idx="145">
                  <c:v>112.0829</c:v>
                </c:pt>
                <c:pt idx="146">
                  <c:v>112.3248</c:v>
                </c:pt>
                <c:pt idx="147">
                  <c:v>112.5867</c:v>
                </c:pt>
                <c:pt idx="148">
                  <c:v>112.7076</c:v>
                </c:pt>
                <c:pt idx="149">
                  <c:v>113.1906</c:v>
                </c:pt>
                <c:pt idx="150">
                  <c:v>113.5124</c:v>
                </c:pt>
                <c:pt idx="151">
                  <c:v>113.5526</c:v>
                </c:pt>
                <c:pt idx="152">
                  <c:v>113.2309</c:v>
                </c:pt>
                <c:pt idx="153">
                  <c:v>112.8284</c:v>
                </c:pt>
                <c:pt idx="154">
                  <c:v>112.3046</c:v>
                </c:pt>
                <c:pt idx="155">
                  <c:v>111.336</c:v>
                </c:pt>
                <c:pt idx="156">
                  <c:v>110.4866</c:v>
                </c:pt>
                <c:pt idx="157">
                  <c:v>110.0004</c:v>
                </c:pt>
                <c:pt idx="158">
                  <c:v>109.7774</c:v>
                </c:pt>
                <c:pt idx="159">
                  <c:v>109.4527</c:v>
                </c:pt>
                <c:pt idx="160">
                  <c:v>109.0872</c:v>
                </c:pt>
                <c:pt idx="161">
                  <c:v>108.8229</c:v>
                </c:pt>
                <c:pt idx="162">
                  <c:v>108.8229</c:v>
                </c:pt>
                <c:pt idx="163">
                  <c:v>109.0465</c:v>
                </c:pt>
                <c:pt idx="164">
                  <c:v>109.473</c:v>
                </c:pt>
                <c:pt idx="165">
                  <c:v>109.676</c:v>
                </c:pt>
                <c:pt idx="166">
                  <c:v>109.7165</c:v>
                </c:pt>
                <c:pt idx="167">
                  <c:v>109.5745</c:v>
                </c:pt>
                <c:pt idx="168">
                  <c:v>109.0669</c:v>
                </c:pt>
                <c:pt idx="169">
                  <c:v>108.9856</c:v>
                </c:pt>
                <c:pt idx="170">
                  <c:v>108.2939</c:v>
                </c:pt>
                <c:pt idx="171">
                  <c:v>107.866</c:v>
                </c:pt>
                <c:pt idx="172">
                  <c:v>107.866</c:v>
                </c:pt>
                <c:pt idx="173">
                  <c:v>107.866</c:v>
                </c:pt>
                <c:pt idx="174">
                  <c:v>107.4376</c:v>
                </c:pt>
                <c:pt idx="175">
                  <c:v>108.2328</c:v>
                </c:pt>
                <c:pt idx="176">
                  <c:v>108.4364</c:v>
                </c:pt>
                <c:pt idx="177">
                  <c:v>108.5992</c:v>
                </c:pt>
                <c:pt idx="178">
                  <c:v>108.5992</c:v>
                </c:pt>
                <c:pt idx="179">
                  <c:v>108.5992</c:v>
                </c:pt>
                <c:pt idx="180">
                  <c:v>108.2939</c:v>
                </c:pt>
                <c:pt idx="181">
                  <c:v>108.0698</c:v>
                </c:pt>
                <c:pt idx="182">
                  <c:v>107.5396</c:v>
                </c:pt>
                <c:pt idx="183">
                  <c:v>106.9269</c:v>
                </c:pt>
                <c:pt idx="184">
                  <c:v>106.661</c:v>
                </c:pt>
                <c:pt idx="185">
                  <c:v>106.2721</c:v>
                </c:pt>
                <c:pt idx="186">
                  <c:v>105.7801</c:v>
                </c:pt>
                <c:pt idx="187">
                  <c:v>105.4928</c:v>
                </c:pt>
                <c:pt idx="188">
                  <c:v>105.2875</c:v>
                </c:pt>
                <c:pt idx="189">
                  <c:v>105.0203</c:v>
                </c:pt>
                <c:pt idx="190">
                  <c:v>104.9175</c:v>
                </c:pt>
                <c:pt idx="191">
                  <c:v>104.8969</c:v>
                </c:pt>
                <c:pt idx="192">
                  <c:v>104.6705</c:v>
                </c:pt>
                <c:pt idx="193">
                  <c:v>103.7223</c:v>
                </c:pt>
                <c:pt idx="194">
                  <c:v>102.8746</c:v>
                </c:pt>
                <c:pt idx="195">
                  <c:v>102.7296</c:v>
                </c:pt>
                <c:pt idx="196">
                  <c:v>102.7296</c:v>
                </c:pt>
                <c:pt idx="197">
                  <c:v>102.3773</c:v>
                </c:pt>
                <c:pt idx="198">
                  <c:v>102.481</c:v>
                </c:pt>
                <c:pt idx="199">
                  <c:v>102.8746</c:v>
                </c:pt>
                <c:pt idx="200">
                  <c:v>103.0195</c:v>
                </c:pt>
                <c:pt idx="201">
                  <c:v>102.7711</c:v>
                </c:pt>
                <c:pt idx="202">
                  <c:v>102.3358</c:v>
                </c:pt>
                <c:pt idx="203">
                  <c:v>102.3358</c:v>
                </c:pt>
                <c:pt idx="204">
                  <c:v>102.3358</c:v>
                </c:pt>
                <c:pt idx="205">
                  <c:v>102.8332</c:v>
                </c:pt>
                <c:pt idx="206">
                  <c:v>103.2677</c:v>
                </c:pt>
                <c:pt idx="207">
                  <c:v>103.3504</c:v>
                </c:pt>
                <c:pt idx="208">
                  <c:v>103.7429</c:v>
                </c:pt>
                <c:pt idx="209">
                  <c:v>103.9287</c:v>
                </c:pt>
                <c:pt idx="210">
                  <c:v>103.9287</c:v>
                </c:pt>
                <c:pt idx="211">
                  <c:v>104.0937</c:v>
                </c:pt>
                <c:pt idx="212">
                  <c:v>104.1968</c:v>
                </c:pt>
                <c:pt idx="213">
                  <c:v>104.1555</c:v>
                </c:pt>
                <c:pt idx="214">
                  <c:v>104.0937</c:v>
                </c:pt>
                <c:pt idx="215">
                  <c:v>103.8874</c:v>
                </c:pt>
                <c:pt idx="216">
                  <c:v>103.8874</c:v>
                </c:pt>
                <c:pt idx="217">
                  <c:v>104.1555</c:v>
                </c:pt>
                <c:pt idx="218">
                  <c:v>104.3204</c:v>
                </c:pt>
                <c:pt idx="219">
                  <c:v>105.1847</c:v>
                </c:pt>
                <c:pt idx="220">
                  <c:v>105.4723</c:v>
                </c:pt>
                <c:pt idx="221">
                  <c:v>105.6776</c:v>
                </c:pt>
                <c:pt idx="222">
                  <c:v>104.4646</c:v>
                </c:pt>
                <c:pt idx="223">
                  <c:v>103.4331</c:v>
                </c:pt>
                <c:pt idx="224">
                  <c:v>102.9367</c:v>
                </c:pt>
                <c:pt idx="225">
                  <c:v>102.9367</c:v>
                </c:pt>
                <c:pt idx="226">
                  <c:v>102.8125</c:v>
                </c:pt>
                <c:pt idx="227">
                  <c:v>102.8746</c:v>
                </c:pt>
                <c:pt idx="228">
                  <c:v>103.0816</c:v>
                </c:pt>
                <c:pt idx="229">
                  <c:v>103.4951</c:v>
                </c:pt>
                <c:pt idx="230">
                  <c:v>103.1229</c:v>
                </c:pt>
                <c:pt idx="231">
                  <c:v>102.7711</c:v>
                </c:pt>
                <c:pt idx="232">
                  <c:v>102.5846</c:v>
                </c:pt>
                <c:pt idx="233">
                  <c:v>102.5846</c:v>
                </c:pt>
                <c:pt idx="234">
                  <c:v>102.5846</c:v>
                </c:pt>
                <c:pt idx="235">
                  <c:v>102.8125</c:v>
                </c:pt>
                <c:pt idx="236">
                  <c:v>103.2677</c:v>
                </c:pt>
                <c:pt idx="237">
                  <c:v>103.4537</c:v>
                </c:pt>
                <c:pt idx="238">
                  <c:v>103.7842</c:v>
                </c:pt>
                <c:pt idx="239">
                  <c:v>103.8048</c:v>
                </c:pt>
                <c:pt idx="240">
                  <c:v>104.0318</c:v>
                </c:pt>
                <c:pt idx="241">
                  <c:v>104.341</c:v>
                </c:pt>
                <c:pt idx="242">
                  <c:v>104.4852</c:v>
                </c:pt>
                <c:pt idx="243">
                  <c:v>104.4852</c:v>
                </c:pt>
                <c:pt idx="244">
                  <c:v>105.3696</c:v>
                </c:pt>
                <c:pt idx="245">
                  <c:v>104.9997</c:v>
                </c:pt>
                <c:pt idx="246">
                  <c:v>105.1436</c:v>
                </c:pt>
                <c:pt idx="247">
                  <c:v>105.1642</c:v>
                </c:pt>
                <c:pt idx="248">
                  <c:v>105.1436</c:v>
                </c:pt>
                <c:pt idx="249">
                  <c:v>105.1231</c:v>
                </c:pt>
                <c:pt idx="250">
                  <c:v>105.2258</c:v>
                </c:pt>
                <c:pt idx="251">
                  <c:v>105.3696</c:v>
                </c:pt>
                <c:pt idx="252">
                  <c:v>105.4107</c:v>
                </c:pt>
                <c:pt idx="253">
                  <c:v>105.4312</c:v>
                </c:pt>
                <c:pt idx="254">
                  <c:v>105.4312</c:v>
                </c:pt>
                <c:pt idx="255">
                  <c:v>105.4312</c:v>
                </c:pt>
                <c:pt idx="256">
                  <c:v>105.4312</c:v>
                </c:pt>
                <c:pt idx="257">
                  <c:v>105.5544</c:v>
                </c:pt>
                <c:pt idx="258">
                  <c:v>105.7391</c:v>
                </c:pt>
                <c:pt idx="259">
                  <c:v>107.5804</c:v>
                </c:pt>
                <c:pt idx="260">
                  <c:v>107.7436</c:v>
                </c:pt>
                <c:pt idx="261">
                  <c:v>108.4974</c:v>
                </c:pt>
                <c:pt idx="262">
                  <c:v>108.4974</c:v>
                </c:pt>
                <c:pt idx="263">
                  <c:v>107.5192</c:v>
                </c:pt>
                <c:pt idx="264">
                  <c:v>107.3763</c:v>
                </c:pt>
                <c:pt idx="265">
                  <c:v>107.5192</c:v>
                </c:pt>
                <c:pt idx="266">
                  <c:v>107.3763</c:v>
                </c:pt>
                <c:pt idx="267">
                  <c:v>107.7232</c:v>
                </c:pt>
                <c:pt idx="268">
                  <c:v>108.355</c:v>
                </c:pt>
                <c:pt idx="269">
                  <c:v>108.192</c:v>
                </c:pt>
                <c:pt idx="270">
                  <c:v>108.4771</c:v>
                </c:pt>
                <c:pt idx="271">
                  <c:v>108.9043</c:v>
                </c:pt>
                <c:pt idx="272">
                  <c:v>108.5381</c:v>
                </c:pt>
                <c:pt idx="273">
                  <c:v>108.0902</c:v>
                </c:pt>
                <c:pt idx="274">
                  <c:v>107.5192</c:v>
                </c:pt>
                <c:pt idx="275">
                  <c:v>106.9473</c:v>
                </c:pt>
                <c:pt idx="276">
                  <c:v>106.7224</c:v>
                </c:pt>
                <c:pt idx="277">
                  <c:v>106.5382</c:v>
                </c:pt>
                <c:pt idx="278">
                  <c:v>105.9237</c:v>
                </c:pt>
                <c:pt idx="279">
                  <c:v>105.616</c:v>
                </c:pt>
                <c:pt idx="280">
                  <c:v>105.5544</c:v>
                </c:pt>
                <c:pt idx="281">
                  <c:v>105.616</c:v>
                </c:pt>
                <c:pt idx="282">
                  <c:v>105.5749</c:v>
                </c:pt>
                <c:pt idx="283">
                  <c:v>105.616</c:v>
                </c:pt>
                <c:pt idx="284">
                  <c:v>106.0262</c:v>
                </c:pt>
                <c:pt idx="285">
                  <c:v>106.2926</c:v>
                </c:pt>
                <c:pt idx="286">
                  <c:v>106.5996</c:v>
                </c:pt>
                <c:pt idx="287">
                  <c:v>107.4784</c:v>
                </c:pt>
                <c:pt idx="288">
                  <c:v>107.56</c:v>
                </c:pt>
                <c:pt idx="289">
                  <c:v>108.1105</c:v>
                </c:pt>
                <c:pt idx="290">
                  <c:v>107.56</c:v>
                </c:pt>
                <c:pt idx="291">
                  <c:v>107.213</c:v>
                </c:pt>
                <c:pt idx="292">
                  <c:v>106.661</c:v>
                </c:pt>
                <c:pt idx="293">
                  <c:v>105.5955</c:v>
                </c:pt>
                <c:pt idx="294">
                  <c:v>105.5955</c:v>
                </c:pt>
                <c:pt idx="295">
                  <c:v>105.5955</c:v>
                </c:pt>
                <c:pt idx="296">
                  <c:v>106.661</c:v>
                </c:pt>
                <c:pt idx="297">
                  <c:v>107.0904</c:v>
                </c:pt>
                <c:pt idx="298">
                  <c:v>107.2334</c:v>
                </c:pt>
                <c:pt idx="299">
                  <c:v>107.3763</c:v>
                </c:pt>
                <c:pt idx="300">
                  <c:v>107.3151</c:v>
                </c:pt>
                <c:pt idx="301">
                  <c:v>107.3151</c:v>
                </c:pt>
                <c:pt idx="302">
                  <c:v>107.3967</c:v>
                </c:pt>
                <c:pt idx="303">
                  <c:v>107.3151</c:v>
                </c:pt>
                <c:pt idx="304">
                  <c:v>107.1517</c:v>
                </c:pt>
                <c:pt idx="305">
                  <c:v>107.56</c:v>
                </c:pt>
                <c:pt idx="306">
                  <c:v>107.9271</c:v>
                </c:pt>
                <c:pt idx="307">
                  <c:v>109.818</c:v>
                </c:pt>
                <c:pt idx="308">
                  <c:v>110.4056</c:v>
                </c:pt>
                <c:pt idx="309">
                  <c:v>110.7093</c:v>
                </c:pt>
                <c:pt idx="310">
                  <c:v>111.0733</c:v>
                </c:pt>
                <c:pt idx="311">
                  <c:v>110.9722</c:v>
                </c:pt>
                <c:pt idx="312">
                  <c:v>111.0733</c:v>
                </c:pt>
                <c:pt idx="313">
                  <c:v>110.9318</c:v>
                </c:pt>
                <c:pt idx="314">
                  <c:v>110.9318</c:v>
                </c:pt>
                <c:pt idx="315">
                  <c:v>110.7902</c:v>
                </c:pt>
                <c:pt idx="316">
                  <c:v>110.7902</c:v>
                </c:pt>
                <c:pt idx="317">
                  <c:v>110.4866</c:v>
                </c:pt>
                <c:pt idx="318">
                  <c:v>110.9116</c:v>
                </c:pt>
                <c:pt idx="319">
                  <c:v>111.2754</c:v>
                </c:pt>
                <c:pt idx="320">
                  <c:v>111.6995</c:v>
                </c:pt>
                <c:pt idx="321">
                  <c:v>112.224</c:v>
                </c:pt>
                <c:pt idx="322">
                  <c:v>112.224</c:v>
                </c:pt>
                <c:pt idx="323">
                  <c:v>112.2442</c:v>
                </c:pt>
                <c:pt idx="324">
                  <c:v>112.5465</c:v>
                </c:pt>
                <c:pt idx="325">
                  <c:v>112.6472</c:v>
                </c:pt>
                <c:pt idx="326">
                  <c:v>113.1303</c:v>
                </c:pt>
                <c:pt idx="327">
                  <c:v>113.2309</c:v>
                </c:pt>
                <c:pt idx="328">
                  <c:v>113.2107</c:v>
                </c:pt>
                <c:pt idx="329">
                  <c:v>113.2309</c:v>
                </c:pt>
                <c:pt idx="330">
                  <c:v>113.2107</c:v>
                </c:pt>
                <c:pt idx="331">
                  <c:v>113.0699</c:v>
                </c:pt>
                <c:pt idx="332">
                  <c:v>113.1303</c:v>
                </c:pt>
                <c:pt idx="333">
                  <c:v>113.1303</c:v>
                </c:pt>
                <c:pt idx="334">
                  <c:v>112.5666</c:v>
                </c:pt>
                <c:pt idx="335">
                  <c:v>112.4256</c:v>
                </c:pt>
                <c:pt idx="336">
                  <c:v>112.5062</c:v>
                </c:pt>
                <c:pt idx="337">
                  <c:v>112.2038</c:v>
                </c:pt>
                <c:pt idx="338">
                  <c:v>111.8811</c:v>
                </c:pt>
                <c:pt idx="339">
                  <c:v>112.6673</c:v>
                </c:pt>
                <c:pt idx="340">
                  <c:v>112.6673</c:v>
                </c:pt>
                <c:pt idx="341">
                  <c:v>112.6673</c:v>
                </c:pt>
                <c:pt idx="342">
                  <c:v>112.6673</c:v>
                </c:pt>
                <c:pt idx="343">
                  <c:v>112.6673</c:v>
                </c:pt>
                <c:pt idx="344">
                  <c:v>112.224</c:v>
                </c:pt>
                <c:pt idx="345">
                  <c:v>112.103</c:v>
                </c:pt>
                <c:pt idx="346">
                  <c:v>111.5582</c:v>
                </c:pt>
                <c:pt idx="347">
                  <c:v>111.4774</c:v>
                </c:pt>
                <c:pt idx="348">
                  <c:v>111.3966</c:v>
                </c:pt>
                <c:pt idx="349">
                  <c:v>111.336</c:v>
                </c:pt>
                <c:pt idx="350">
                  <c:v>111.3966</c:v>
                </c:pt>
                <c:pt idx="351">
                  <c:v>111.5784</c:v>
                </c:pt>
                <c:pt idx="352">
                  <c:v>111.134</c:v>
                </c:pt>
                <c:pt idx="353">
                  <c:v>111.134</c:v>
                </c:pt>
                <c:pt idx="354">
                  <c:v>111.982</c:v>
                </c:pt>
                <c:pt idx="355">
                  <c:v>112.1434</c:v>
                </c:pt>
                <c:pt idx="356">
                  <c:v>112.2442</c:v>
                </c:pt>
                <c:pt idx="357">
                  <c:v>112.2845</c:v>
                </c:pt>
                <c:pt idx="358">
                  <c:v>112.8485</c:v>
                </c:pt>
                <c:pt idx="359">
                  <c:v>112.1434</c:v>
                </c:pt>
                <c:pt idx="360">
                  <c:v>111.8408</c:v>
                </c:pt>
                <c:pt idx="361">
                  <c:v>111.336</c:v>
                </c:pt>
                <c:pt idx="362">
                  <c:v>111.4168</c:v>
                </c:pt>
                <c:pt idx="363">
                  <c:v>111.336</c:v>
                </c:pt>
                <c:pt idx="364">
                  <c:v>111.8408</c:v>
                </c:pt>
                <c:pt idx="365">
                  <c:v>112.5263</c:v>
                </c:pt>
                <c:pt idx="366">
                  <c:v>112.5263</c:v>
                </c:pt>
                <c:pt idx="367">
                  <c:v>111.6591</c:v>
                </c:pt>
                <c:pt idx="368">
                  <c:v>112.2643</c:v>
                </c:pt>
                <c:pt idx="369">
                  <c:v>111.8004</c:v>
                </c:pt>
                <c:pt idx="370">
                  <c:v>111.6591</c:v>
                </c:pt>
                <c:pt idx="371">
                  <c:v>111.8811</c:v>
                </c:pt>
                <c:pt idx="372">
                  <c:v>111.8811</c:v>
                </c:pt>
                <c:pt idx="373">
                  <c:v>111.5784</c:v>
                </c:pt>
                <c:pt idx="374">
                  <c:v>111.2956</c:v>
                </c:pt>
                <c:pt idx="375">
                  <c:v>111.2956</c:v>
                </c:pt>
                <c:pt idx="376">
                  <c:v>110.9924</c:v>
                </c:pt>
                <c:pt idx="377">
                  <c:v>110.9924</c:v>
                </c:pt>
                <c:pt idx="378">
                  <c:v>111.134</c:v>
                </c:pt>
                <c:pt idx="379">
                  <c:v>111.538</c:v>
                </c:pt>
                <c:pt idx="380">
                  <c:v>111.6793</c:v>
                </c:pt>
                <c:pt idx="381">
                  <c:v>111.6793</c:v>
                </c:pt>
                <c:pt idx="382">
                  <c:v>111.336</c:v>
                </c:pt>
                <c:pt idx="383">
                  <c:v>111.3562</c:v>
                </c:pt>
                <c:pt idx="384">
                  <c:v>111.4976</c:v>
                </c:pt>
                <c:pt idx="385">
                  <c:v>110.9722</c:v>
                </c:pt>
                <c:pt idx="386">
                  <c:v>110.77</c:v>
                </c:pt>
                <c:pt idx="387">
                  <c:v>110.8509</c:v>
                </c:pt>
                <c:pt idx="388">
                  <c:v>110.4259</c:v>
                </c:pt>
                <c:pt idx="389">
                  <c:v>110.1828</c:v>
                </c:pt>
                <c:pt idx="390">
                  <c:v>110.2031</c:v>
                </c:pt>
                <c:pt idx="391">
                  <c:v>110.5271</c:v>
                </c:pt>
                <c:pt idx="392">
                  <c:v>110.6081</c:v>
                </c:pt>
                <c:pt idx="393">
                  <c:v>111.0127</c:v>
                </c:pt>
                <c:pt idx="394">
                  <c:v>111.4572</c:v>
                </c:pt>
                <c:pt idx="395">
                  <c:v>111.6793</c:v>
                </c:pt>
                <c:pt idx="396">
                  <c:v>112.103</c:v>
                </c:pt>
                <c:pt idx="397">
                  <c:v>112.103</c:v>
                </c:pt>
                <c:pt idx="398">
                  <c:v>111.4976</c:v>
                </c:pt>
                <c:pt idx="399">
                  <c:v>111.4168</c:v>
                </c:pt>
                <c:pt idx="400">
                  <c:v>111.3764</c:v>
                </c:pt>
                <c:pt idx="401">
                  <c:v>111.4976</c:v>
                </c:pt>
                <c:pt idx="402">
                  <c:v>111.639</c:v>
                </c:pt>
                <c:pt idx="403">
                  <c:v>111.9013</c:v>
                </c:pt>
                <c:pt idx="404">
                  <c:v>112.7076</c:v>
                </c:pt>
                <c:pt idx="405">
                  <c:v>112.7881</c:v>
                </c:pt>
                <c:pt idx="406">
                  <c:v>112.7881</c:v>
                </c:pt>
                <c:pt idx="407">
                  <c:v>111.861</c:v>
                </c:pt>
                <c:pt idx="408">
                  <c:v>111.4774</c:v>
                </c:pt>
                <c:pt idx="409">
                  <c:v>111.4774</c:v>
                </c:pt>
                <c:pt idx="410">
                  <c:v>111.7399</c:v>
                </c:pt>
                <c:pt idx="411">
                  <c:v>112.8687</c:v>
                </c:pt>
                <c:pt idx="412">
                  <c:v>113.2309</c:v>
                </c:pt>
                <c:pt idx="413">
                  <c:v>113.2711</c:v>
                </c:pt>
                <c:pt idx="414">
                  <c:v>113.2711</c:v>
                </c:pt>
                <c:pt idx="415">
                  <c:v>113.3515</c:v>
                </c:pt>
                <c:pt idx="416">
                  <c:v>114.0548</c:v>
                </c:pt>
                <c:pt idx="417">
                  <c:v>115.4783</c:v>
                </c:pt>
                <c:pt idx="418">
                  <c:v>115.5984</c:v>
                </c:pt>
                <c:pt idx="419">
                  <c:v>115.5984</c:v>
                </c:pt>
                <c:pt idx="420">
                  <c:v>115.7185</c:v>
                </c:pt>
                <c:pt idx="421">
                  <c:v>115.3582</c:v>
                </c:pt>
                <c:pt idx="422">
                  <c:v>115.218</c:v>
                </c:pt>
                <c:pt idx="423">
                  <c:v>115.3181</c:v>
                </c:pt>
                <c:pt idx="424">
                  <c:v>115.8386</c:v>
                </c:pt>
                <c:pt idx="425">
                  <c:v>116.4784</c:v>
                </c:pt>
                <c:pt idx="426">
                  <c:v>117.0377</c:v>
                </c:pt>
                <c:pt idx="427">
                  <c:v>117.0377</c:v>
                </c:pt>
                <c:pt idx="428">
                  <c:v>116.4185</c:v>
                </c:pt>
                <c:pt idx="429">
                  <c:v>115.9786</c:v>
                </c:pt>
                <c:pt idx="430">
                  <c:v>115.4183</c:v>
                </c:pt>
                <c:pt idx="431">
                  <c:v>115.4183</c:v>
                </c:pt>
                <c:pt idx="432">
                  <c:v>115.4583</c:v>
                </c:pt>
                <c:pt idx="433">
                  <c:v>115.8786</c:v>
                </c:pt>
                <c:pt idx="434">
                  <c:v>115.8786</c:v>
                </c:pt>
                <c:pt idx="435">
                  <c:v>116.2786</c:v>
                </c:pt>
                <c:pt idx="436">
                  <c:v>116.2586</c:v>
                </c:pt>
                <c:pt idx="437">
                  <c:v>116.5584</c:v>
                </c:pt>
                <c:pt idx="438">
                  <c:v>116.7981</c:v>
                </c:pt>
                <c:pt idx="439">
                  <c:v>117.6164</c:v>
                </c:pt>
                <c:pt idx="440">
                  <c:v>117.6164</c:v>
                </c:pt>
                <c:pt idx="441">
                  <c:v>117.8158</c:v>
                </c:pt>
                <c:pt idx="442">
                  <c:v>117.8158</c:v>
                </c:pt>
                <c:pt idx="443">
                  <c:v>116.3585</c:v>
                </c:pt>
                <c:pt idx="444">
                  <c:v>116.3585</c:v>
                </c:pt>
                <c:pt idx="445">
                  <c:v>116.3585</c:v>
                </c:pt>
                <c:pt idx="446">
                  <c:v>116.5983</c:v>
                </c:pt>
                <c:pt idx="447">
                  <c:v>117.6762</c:v>
                </c:pt>
                <c:pt idx="448">
                  <c:v>118.573</c:v>
                </c:pt>
                <c:pt idx="449">
                  <c:v>120.045</c:v>
                </c:pt>
                <c:pt idx="450">
                  <c:v>120.8197</c:v>
                </c:pt>
                <c:pt idx="451">
                  <c:v>121.0182</c:v>
                </c:pt>
                <c:pt idx="452">
                  <c:v>121.2761</c:v>
                </c:pt>
                <c:pt idx="453">
                  <c:v>121.772</c:v>
                </c:pt>
                <c:pt idx="454">
                  <c:v>121.9703</c:v>
                </c:pt>
                <c:pt idx="455">
                  <c:v>121.8315</c:v>
                </c:pt>
                <c:pt idx="456">
                  <c:v>121.772</c:v>
                </c:pt>
                <c:pt idx="457">
                  <c:v>121.7125</c:v>
                </c:pt>
                <c:pt idx="458">
                  <c:v>120.9586</c:v>
                </c:pt>
                <c:pt idx="459">
                  <c:v>120.8197</c:v>
                </c:pt>
                <c:pt idx="460">
                  <c:v>120.9785</c:v>
                </c:pt>
                <c:pt idx="461">
                  <c:v>121.3952</c:v>
                </c:pt>
                <c:pt idx="462">
                  <c:v>121.8117</c:v>
                </c:pt>
                <c:pt idx="463">
                  <c:v>122.1686</c:v>
                </c:pt>
                <c:pt idx="464">
                  <c:v>123.0601</c:v>
                </c:pt>
                <c:pt idx="465">
                  <c:v>124.2675</c:v>
                </c:pt>
                <c:pt idx="466">
                  <c:v>125.9679</c:v>
                </c:pt>
                <c:pt idx="467">
                  <c:v>125.9679</c:v>
                </c:pt>
                <c:pt idx="468">
                  <c:v>125.9679</c:v>
                </c:pt>
                <c:pt idx="469">
                  <c:v>124.8016</c:v>
                </c:pt>
                <c:pt idx="470">
                  <c:v>122.1289</c:v>
                </c:pt>
                <c:pt idx="471">
                  <c:v>120.8594</c:v>
                </c:pt>
                <c:pt idx="472">
                  <c:v>120.2636</c:v>
                </c:pt>
                <c:pt idx="473">
                  <c:v>120.3629</c:v>
                </c:pt>
                <c:pt idx="474">
                  <c:v>120.9189</c:v>
                </c:pt>
                <c:pt idx="475">
                  <c:v>121.4547</c:v>
                </c:pt>
                <c:pt idx="476">
                  <c:v>121.4547</c:v>
                </c:pt>
                <c:pt idx="477">
                  <c:v>121.6927</c:v>
                </c:pt>
                <c:pt idx="478">
                  <c:v>120.9983</c:v>
                </c:pt>
                <c:pt idx="479">
                  <c:v>120.502</c:v>
                </c:pt>
                <c:pt idx="480">
                  <c:v>120.2835</c:v>
                </c:pt>
                <c:pt idx="481">
                  <c:v>120.3033</c:v>
                </c:pt>
                <c:pt idx="482">
                  <c:v>120.1444</c:v>
                </c:pt>
                <c:pt idx="483">
                  <c:v>120.2835</c:v>
                </c:pt>
                <c:pt idx="484">
                  <c:v>120.3828</c:v>
                </c:pt>
                <c:pt idx="485">
                  <c:v>120.3033</c:v>
                </c:pt>
                <c:pt idx="486">
                  <c:v>120.4424</c:v>
                </c:pt>
                <c:pt idx="487">
                  <c:v>121.3158</c:v>
                </c:pt>
                <c:pt idx="488">
                  <c:v>121.3555</c:v>
                </c:pt>
                <c:pt idx="489">
                  <c:v>121.3555</c:v>
                </c:pt>
                <c:pt idx="490">
                  <c:v>121.9108</c:v>
                </c:pt>
                <c:pt idx="491">
                  <c:v>121.9108</c:v>
                </c:pt>
                <c:pt idx="492">
                  <c:v>121.3158</c:v>
                </c:pt>
                <c:pt idx="493">
                  <c:v>121.0579</c:v>
                </c:pt>
                <c:pt idx="494">
                  <c:v>121.0579</c:v>
                </c:pt>
                <c:pt idx="495">
                  <c:v>121.3555</c:v>
                </c:pt>
                <c:pt idx="496">
                  <c:v>121.6134</c:v>
                </c:pt>
                <c:pt idx="497">
                  <c:v>122.8819</c:v>
                </c:pt>
                <c:pt idx="498">
                  <c:v>122.8819</c:v>
                </c:pt>
                <c:pt idx="499">
                  <c:v>122.8819</c:v>
                </c:pt>
                <c:pt idx="500">
                  <c:v>123.0799</c:v>
                </c:pt>
                <c:pt idx="501">
                  <c:v>123.3967</c:v>
                </c:pt>
                <c:pt idx="502">
                  <c:v>123.7926</c:v>
                </c:pt>
                <c:pt idx="503">
                  <c:v>123.852</c:v>
                </c:pt>
                <c:pt idx="504">
                  <c:v>124.2082</c:v>
                </c:pt>
                <c:pt idx="505">
                  <c:v>124.228</c:v>
                </c:pt>
                <c:pt idx="506">
                  <c:v>124.3269</c:v>
                </c:pt>
                <c:pt idx="507">
                  <c:v>124.3862</c:v>
                </c:pt>
                <c:pt idx="508">
                  <c:v>124.4456</c:v>
                </c:pt>
                <c:pt idx="509">
                  <c:v>124.2082</c:v>
                </c:pt>
                <c:pt idx="510">
                  <c:v>123.6541</c:v>
                </c:pt>
                <c:pt idx="511">
                  <c:v>123.8916</c:v>
                </c:pt>
                <c:pt idx="512">
                  <c:v>124.1884</c:v>
                </c:pt>
                <c:pt idx="513">
                  <c:v>123.3373</c:v>
                </c:pt>
                <c:pt idx="514">
                  <c:v>123.6541</c:v>
                </c:pt>
                <c:pt idx="515">
                  <c:v>123.5947</c:v>
                </c:pt>
                <c:pt idx="516">
                  <c:v>123.5947</c:v>
                </c:pt>
                <c:pt idx="517">
                  <c:v>123.5947</c:v>
                </c:pt>
                <c:pt idx="518">
                  <c:v>124.8214</c:v>
                </c:pt>
                <c:pt idx="519">
                  <c:v>125.3157</c:v>
                </c:pt>
                <c:pt idx="520">
                  <c:v>126.0272</c:v>
                </c:pt>
                <c:pt idx="521">
                  <c:v>126.7977</c:v>
                </c:pt>
                <c:pt idx="522">
                  <c:v>126.8965</c:v>
                </c:pt>
                <c:pt idx="523">
                  <c:v>127.015</c:v>
                </c:pt>
                <c:pt idx="524">
                  <c:v>127.2125</c:v>
                </c:pt>
                <c:pt idx="525">
                  <c:v>127.173</c:v>
                </c:pt>
                <c:pt idx="526">
                  <c:v>127.252</c:v>
                </c:pt>
                <c:pt idx="527">
                  <c:v>128.0222</c:v>
                </c:pt>
                <c:pt idx="528">
                  <c:v>129.029</c:v>
                </c:pt>
                <c:pt idx="529">
                  <c:v>129.7595</c:v>
                </c:pt>
                <c:pt idx="530">
                  <c:v>130.5491</c:v>
                </c:pt>
                <c:pt idx="531">
                  <c:v>130.2332</c:v>
                </c:pt>
                <c:pt idx="532">
                  <c:v>130.5491</c:v>
                </c:pt>
                <c:pt idx="533">
                  <c:v>130.7662</c:v>
                </c:pt>
                <c:pt idx="534">
                  <c:v>130.7662</c:v>
                </c:pt>
                <c:pt idx="535">
                  <c:v>130.9834</c:v>
                </c:pt>
                <c:pt idx="536">
                  <c:v>130.9834</c:v>
                </c:pt>
                <c:pt idx="537">
                  <c:v>130.6873</c:v>
                </c:pt>
                <c:pt idx="538">
                  <c:v>129.7595</c:v>
                </c:pt>
                <c:pt idx="539">
                  <c:v>126.6792</c:v>
                </c:pt>
                <c:pt idx="540">
                  <c:v>126.4224</c:v>
                </c:pt>
              </c:numCache>
            </c:numRef>
          </c:yVal>
          <c:smooth val="0"/>
        </c:ser>
        <c:ser>
          <c:idx val="1"/>
          <c:order val="1"/>
          <c:tx>
            <c:strRef>
              <c:f>'uniformity over various heights'!$E$21</c:f>
              <c:strCache>
                <c:ptCount val="1"/>
                <c:pt idx="0">
                  <c:v>4.5cm up 1Gy</c:v>
                </c:pt>
              </c:strCache>
            </c:strRef>
          </c:tx>
          <c:spPr>
            <a:ln w="28575">
              <a:noFill/>
            </a:ln>
          </c:spPr>
          <c:marker>
            <c:symbol val="square"/>
            <c:size val="4"/>
          </c:marker>
          <c:xVal>
            <c:numRef>
              <c:f>'uniformity over various heights'!$E$24:$E$570</c:f>
              <c:numCache>
                <c:formatCode>General</c:formatCode>
                <c:ptCount val="547"/>
                <c:pt idx="0">
                  <c:v>-9.579</c:v>
                </c:pt>
                <c:pt idx="1">
                  <c:v>-9.5438</c:v>
                </c:pt>
                <c:pt idx="2">
                  <c:v>-9.5087</c:v>
                </c:pt>
                <c:pt idx="3">
                  <c:v>-9.4735</c:v>
                </c:pt>
                <c:pt idx="4">
                  <c:v>-9.4384</c:v>
                </c:pt>
                <c:pt idx="5">
                  <c:v>-9.4032</c:v>
                </c:pt>
                <c:pt idx="6">
                  <c:v>-9.3681</c:v>
                </c:pt>
                <c:pt idx="7">
                  <c:v>-9.3329</c:v>
                </c:pt>
                <c:pt idx="8">
                  <c:v>-9.2978</c:v>
                </c:pt>
                <c:pt idx="9">
                  <c:v>-9.2626</c:v>
                </c:pt>
                <c:pt idx="10">
                  <c:v>-9.2275</c:v>
                </c:pt>
                <c:pt idx="11">
                  <c:v>-9.1923</c:v>
                </c:pt>
                <c:pt idx="12">
                  <c:v>-9.1571</c:v>
                </c:pt>
                <c:pt idx="13">
                  <c:v>-9.122</c:v>
                </c:pt>
                <c:pt idx="14">
                  <c:v>-9.0868</c:v>
                </c:pt>
                <c:pt idx="15">
                  <c:v>-9.0517</c:v>
                </c:pt>
                <c:pt idx="16">
                  <c:v>-9.0165</c:v>
                </c:pt>
                <c:pt idx="17">
                  <c:v>-8.9814</c:v>
                </c:pt>
                <c:pt idx="18">
                  <c:v>-8.9462</c:v>
                </c:pt>
                <c:pt idx="19">
                  <c:v>-8.9111</c:v>
                </c:pt>
                <c:pt idx="20">
                  <c:v>-8.8759</c:v>
                </c:pt>
                <c:pt idx="21">
                  <c:v>-8.8408</c:v>
                </c:pt>
                <c:pt idx="22">
                  <c:v>-8.8056</c:v>
                </c:pt>
                <c:pt idx="23">
                  <c:v>-8.7705</c:v>
                </c:pt>
                <c:pt idx="24">
                  <c:v>-8.7353</c:v>
                </c:pt>
                <c:pt idx="25">
                  <c:v>-8.700200000000001</c:v>
                </c:pt>
                <c:pt idx="26">
                  <c:v>-8.665</c:v>
                </c:pt>
                <c:pt idx="27">
                  <c:v>-8.6299</c:v>
                </c:pt>
                <c:pt idx="28">
                  <c:v>-8.5947</c:v>
                </c:pt>
                <c:pt idx="29">
                  <c:v>-8.5596</c:v>
                </c:pt>
                <c:pt idx="30">
                  <c:v>-8.5244</c:v>
                </c:pt>
                <c:pt idx="31">
                  <c:v>-8.4893</c:v>
                </c:pt>
                <c:pt idx="32">
                  <c:v>-8.4541</c:v>
                </c:pt>
                <c:pt idx="33">
                  <c:v>-8.419</c:v>
                </c:pt>
                <c:pt idx="34">
                  <c:v>-8.3838</c:v>
                </c:pt>
                <c:pt idx="35">
                  <c:v>-8.3486</c:v>
                </c:pt>
                <c:pt idx="36">
                  <c:v>-8.3135</c:v>
                </c:pt>
                <c:pt idx="37">
                  <c:v>-8.2783</c:v>
                </c:pt>
                <c:pt idx="38">
                  <c:v>-8.2432</c:v>
                </c:pt>
                <c:pt idx="39">
                  <c:v>-8.208</c:v>
                </c:pt>
                <c:pt idx="40">
                  <c:v>-8.1729</c:v>
                </c:pt>
                <c:pt idx="41">
                  <c:v>-8.137700000000001</c:v>
                </c:pt>
                <c:pt idx="42">
                  <c:v>-8.1026</c:v>
                </c:pt>
                <c:pt idx="43">
                  <c:v>-8.0674</c:v>
                </c:pt>
                <c:pt idx="44">
                  <c:v>-8.0323</c:v>
                </c:pt>
                <c:pt idx="45">
                  <c:v>-7.9971</c:v>
                </c:pt>
                <c:pt idx="46">
                  <c:v>-7.962</c:v>
                </c:pt>
                <c:pt idx="47">
                  <c:v>-7.9268</c:v>
                </c:pt>
                <c:pt idx="48">
                  <c:v>-7.8917</c:v>
                </c:pt>
                <c:pt idx="49">
                  <c:v>-7.8565</c:v>
                </c:pt>
                <c:pt idx="50">
                  <c:v>-7.8214</c:v>
                </c:pt>
                <c:pt idx="51">
                  <c:v>-7.7862</c:v>
                </c:pt>
                <c:pt idx="52">
                  <c:v>-7.7511</c:v>
                </c:pt>
                <c:pt idx="53">
                  <c:v>-7.7159</c:v>
                </c:pt>
                <c:pt idx="54">
                  <c:v>-7.6808</c:v>
                </c:pt>
                <c:pt idx="55">
                  <c:v>-7.6456</c:v>
                </c:pt>
                <c:pt idx="56">
                  <c:v>-7.6105</c:v>
                </c:pt>
                <c:pt idx="57">
                  <c:v>-7.5753</c:v>
                </c:pt>
                <c:pt idx="58">
                  <c:v>-7.5401</c:v>
                </c:pt>
                <c:pt idx="59">
                  <c:v>-7.505</c:v>
                </c:pt>
                <c:pt idx="60">
                  <c:v>-7.4698</c:v>
                </c:pt>
                <c:pt idx="61">
                  <c:v>-7.4347</c:v>
                </c:pt>
                <c:pt idx="62">
                  <c:v>-7.3995</c:v>
                </c:pt>
                <c:pt idx="63">
                  <c:v>-7.3644</c:v>
                </c:pt>
                <c:pt idx="64">
                  <c:v>-7.3292</c:v>
                </c:pt>
                <c:pt idx="65">
                  <c:v>-7.2941</c:v>
                </c:pt>
                <c:pt idx="66">
                  <c:v>-7.2589</c:v>
                </c:pt>
                <c:pt idx="67">
                  <c:v>-7.2238</c:v>
                </c:pt>
                <c:pt idx="68">
                  <c:v>-7.1886</c:v>
                </c:pt>
                <c:pt idx="69">
                  <c:v>-7.1535</c:v>
                </c:pt>
                <c:pt idx="70">
                  <c:v>-7.1183</c:v>
                </c:pt>
                <c:pt idx="71">
                  <c:v>-7.0832</c:v>
                </c:pt>
                <c:pt idx="72">
                  <c:v>-7.048</c:v>
                </c:pt>
                <c:pt idx="73">
                  <c:v>-7.0129</c:v>
                </c:pt>
                <c:pt idx="74">
                  <c:v>-6.9777</c:v>
                </c:pt>
                <c:pt idx="75">
                  <c:v>-6.9426</c:v>
                </c:pt>
                <c:pt idx="76">
                  <c:v>-6.9074</c:v>
                </c:pt>
                <c:pt idx="77">
                  <c:v>-6.8723</c:v>
                </c:pt>
                <c:pt idx="78">
                  <c:v>-6.8371</c:v>
                </c:pt>
                <c:pt idx="79">
                  <c:v>-6.802</c:v>
                </c:pt>
                <c:pt idx="80">
                  <c:v>-6.7668</c:v>
                </c:pt>
                <c:pt idx="81">
                  <c:v>-6.7316</c:v>
                </c:pt>
                <c:pt idx="82">
                  <c:v>-6.6965</c:v>
                </c:pt>
                <c:pt idx="83">
                  <c:v>-6.6613</c:v>
                </c:pt>
                <c:pt idx="84">
                  <c:v>-6.6262</c:v>
                </c:pt>
                <c:pt idx="85">
                  <c:v>-6.591</c:v>
                </c:pt>
                <c:pt idx="86">
                  <c:v>-6.5559</c:v>
                </c:pt>
                <c:pt idx="87">
                  <c:v>-6.5207</c:v>
                </c:pt>
                <c:pt idx="88">
                  <c:v>-6.4856</c:v>
                </c:pt>
                <c:pt idx="89">
                  <c:v>-6.4504</c:v>
                </c:pt>
                <c:pt idx="90">
                  <c:v>-6.4153</c:v>
                </c:pt>
                <c:pt idx="91">
                  <c:v>-6.3801</c:v>
                </c:pt>
                <c:pt idx="92">
                  <c:v>-6.345</c:v>
                </c:pt>
                <c:pt idx="93">
                  <c:v>-6.3098</c:v>
                </c:pt>
                <c:pt idx="94">
                  <c:v>-6.2747</c:v>
                </c:pt>
                <c:pt idx="95">
                  <c:v>-6.2395</c:v>
                </c:pt>
                <c:pt idx="96">
                  <c:v>-6.2044</c:v>
                </c:pt>
                <c:pt idx="97">
                  <c:v>-6.1692</c:v>
                </c:pt>
                <c:pt idx="98">
                  <c:v>-6.1341</c:v>
                </c:pt>
                <c:pt idx="99">
                  <c:v>-6.0989</c:v>
                </c:pt>
                <c:pt idx="100">
                  <c:v>-6.0638</c:v>
                </c:pt>
                <c:pt idx="101">
                  <c:v>-6.0286</c:v>
                </c:pt>
                <c:pt idx="102">
                  <c:v>-5.9935</c:v>
                </c:pt>
                <c:pt idx="103">
                  <c:v>-5.9583</c:v>
                </c:pt>
                <c:pt idx="104">
                  <c:v>-5.9231</c:v>
                </c:pt>
                <c:pt idx="105">
                  <c:v>-5.888</c:v>
                </c:pt>
                <c:pt idx="106">
                  <c:v>-5.8528</c:v>
                </c:pt>
                <c:pt idx="107">
                  <c:v>-5.8177</c:v>
                </c:pt>
                <c:pt idx="108">
                  <c:v>-5.7825</c:v>
                </c:pt>
                <c:pt idx="109">
                  <c:v>-5.7474</c:v>
                </c:pt>
                <c:pt idx="110">
                  <c:v>-5.7122</c:v>
                </c:pt>
                <c:pt idx="111">
                  <c:v>-5.6771</c:v>
                </c:pt>
                <c:pt idx="112">
                  <c:v>-5.6419</c:v>
                </c:pt>
                <c:pt idx="113">
                  <c:v>-5.6068</c:v>
                </c:pt>
                <c:pt idx="114">
                  <c:v>-5.5716</c:v>
                </c:pt>
                <c:pt idx="115">
                  <c:v>-5.5365</c:v>
                </c:pt>
                <c:pt idx="116">
                  <c:v>-5.5013</c:v>
                </c:pt>
                <c:pt idx="117">
                  <c:v>-5.4662</c:v>
                </c:pt>
                <c:pt idx="118">
                  <c:v>-5.431</c:v>
                </c:pt>
                <c:pt idx="119">
                  <c:v>-5.3959</c:v>
                </c:pt>
                <c:pt idx="120">
                  <c:v>-5.3607</c:v>
                </c:pt>
                <c:pt idx="121">
                  <c:v>-5.3256</c:v>
                </c:pt>
                <c:pt idx="122">
                  <c:v>-5.2904</c:v>
                </c:pt>
                <c:pt idx="123">
                  <c:v>-5.2553</c:v>
                </c:pt>
                <c:pt idx="124">
                  <c:v>-5.2201</c:v>
                </c:pt>
                <c:pt idx="125">
                  <c:v>-5.1849</c:v>
                </c:pt>
                <c:pt idx="126">
                  <c:v>-5.1498</c:v>
                </c:pt>
                <c:pt idx="127">
                  <c:v>-5.1146</c:v>
                </c:pt>
                <c:pt idx="128">
                  <c:v>-5.0795</c:v>
                </c:pt>
                <c:pt idx="129">
                  <c:v>-5.0443</c:v>
                </c:pt>
                <c:pt idx="130">
                  <c:v>-5.0092</c:v>
                </c:pt>
                <c:pt idx="131">
                  <c:v>-4.974</c:v>
                </c:pt>
                <c:pt idx="132">
                  <c:v>-4.9389</c:v>
                </c:pt>
                <c:pt idx="133">
                  <c:v>-4.9037</c:v>
                </c:pt>
                <c:pt idx="134">
                  <c:v>-4.8686</c:v>
                </c:pt>
                <c:pt idx="135">
                  <c:v>-4.8334</c:v>
                </c:pt>
                <c:pt idx="136">
                  <c:v>-4.7983</c:v>
                </c:pt>
                <c:pt idx="137">
                  <c:v>-4.7631</c:v>
                </c:pt>
                <c:pt idx="138">
                  <c:v>-4.728</c:v>
                </c:pt>
                <c:pt idx="139">
                  <c:v>-4.6928</c:v>
                </c:pt>
                <c:pt idx="140">
                  <c:v>-4.6577</c:v>
                </c:pt>
                <c:pt idx="141">
                  <c:v>-4.6225</c:v>
                </c:pt>
                <c:pt idx="142">
                  <c:v>-4.5874</c:v>
                </c:pt>
                <c:pt idx="143">
                  <c:v>-4.5522</c:v>
                </c:pt>
                <c:pt idx="144">
                  <c:v>-4.5171</c:v>
                </c:pt>
                <c:pt idx="145">
                  <c:v>-4.4819</c:v>
                </c:pt>
                <c:pt idx="146">
                  <c:v>-4.4468</c:v>
                </c:pt>
                <c:pt idx="147">
                  <c:v>-4.4116</c:v>
                </c:pt>
                <c:pt idx="148">
                  <c:v>-4.3764</c:v>
                </c:pt>
                <c:pt idx="149">
                  <c:v>-4.3413</c:v>
                </c:pt>
                <c:pt idx="150">
                  <c:v>-4.3061</c:v>
                </c:pt>
                <c:pt idx="151">
                  <c:v>-4.271</c:v>
                </c:pt>
                <c:pt idx="152">
                  <c:v>-4.2358</c:v>
                </c:pt>
                <c:pt idx="153">
                  <c:v>-4.2007</c:v>
                </c:pt>
                <c:pt idx="154">
                  <c:v>-4.1655</c:v>
                </c:pt>
                <c:pt idx="155">
                  <c:v>-4.1304</c:v>
                </c:pt>
                <c:pt idx="156">
                  <c:v>-4.0952</c:v>
                </c:pt>
                <c:pt idx="157">
                  <c:v>-4.0601</c:v>
                </c:pt>
                <c:pt idx="158">
                  <c:v>-4.0249</c:v>
                </c:pt>
                <c:pt idx="159">
                  <c:v>-3.9898</c:v>
                </c:pt>
                <c:pt idx="160">
                  <c:v>-3.9546</c:v>
                </c:pt>
                <c:pt idx="161">
                  <c:v>-3.9195</c:v>
                </c:pt>
                <c:pt idx="162">
                  <c:v>-3.8843</c:v>
                </c:pt>
                <c:pt idx="163">
                  <c:v>-3.8492</c:v>
                </c:pt>
                <c:pt idx="164">
                  <c:v>-3.814</c:v>
                </c:pt>
                <c:pt idx="165">
                  <c:v>-3.7789</c:v>
                </c:pt>
                <c:pt idx="166">
                  <c:v>-3.7437</c:v>
                </c:pt>
                <c:pt idx="167">
                  <c:v>-3.7086</c:v>
                </c:pt>
                <c:pt idx="168">
                  <c:v>-3.6734</c:v>
                </c:pt>
                <c:pt idx="169">
                  <c:v>-3.6383</c:v>
                </c:pt>
                <c:pt idx="170">
                  <c:v>-3.6031</c:v>
                </c:pt>
                <c:pt idx="171">
                  <c:v>-3.5679</c:v>
                </c:pt>
                <c:pt idx="172">
                  <c:v>-3.5328</c:v>
                </c:pt>
                <c:pt idx="173">
                  <c:v>-3.4976</c:v>
                </c:pt>
                <c:pt idx="174">
                  <c:v>-3.4625</c:v>
                </c:pt>
                <c:pt idx="175">
                  <c:v>-3.4273</c:v>
                </c:pt>
                <c:pt idx="176">
                  <c:v>-3.3922</c:v>
                </c:pt>
                <c:pt idx="177">
                  <c:v>-3.357</c:v>
                </c:pt>
                <c:pt idx="178">
                  <c:v>-3.3219</c:v>
                </c:pt>
                <c:pt idx="179">
                  <c:v>-3.2867</c:v>
                </c:pt>
                <c:pt idx="180">
                  <c:v>-3.2516</c:v>
                </c:pt>
                <c:pt idx="181">
                  <c:v>-3.2164</c:v>
                </c:pt>
                <c:pt idx="182">
                  <c:v>-3.1813</c:v>
                </c:pt>
                <c:pt idx="183">
                  <c:v>-3.1461</c:v>
                </c:pt>
                <c:pt idx="184">
                  <c:v>-3.111</c:v>
                </c:pt>
                <c:pt idx="185">
                  <c:v>-3.0758</c:v>
                </c:pt>
                <c:pt idx="186">
                  <c:v>-3.0407</c:v>
                </c:pt>
                <c:pt idx="187">
                  <c:v>-3.0055</c:v>
                </c:pt>
                <c:pt idx="188">
                  <c:v>-2.9704</c:v>
                </c:pt>
                <c:pt idx="189">
                  <c:v>-2.9352</c:v>
                </c:pt>
                <c:pt idx="190">
                  <c:v>-2.9001</c:v>
                </c:pt>
                <c:pt idx="191">
                  <c:v>-2.8649</c:v>
                </c:pt>
                <c:pt idx="192">
                  <c:v>-2.8298</c:v>
                </c:pt>
                <c:pt idx="193">
                  <c:v>-2.7946</c:v>
                </c:pt>
                <c:pt idx="194">
                  <c:v>-2.7594</c:v>
                </c:pt>
                <c:pt idx="195">
                  <c:v>-2.7243</c:v>
                </c:pt>
                <c:pt idx="196">
                  <c:v>-2.6891</c:v>
                </c:pt>
                <c:pt idx="197">
                  <c:v>-2.654</c:v>
                </c:pt>
                <c:pt idx="198">
                  <c:v>-2.6188</c:v>
                </c:pt>
                <c:pt idx="199">
                  <c:v>-2.5837</c:v>
                </c:pt>
                <c:pt idx="200">
                  <c:v>-2.5485</c:v>
                </c:pt>
                <c:pt idx="201">
                  <c:v>-2.5134</c:v>
                </c:pt>
                <c:pt idx="202">
                  <c:v>-2.4782</c:v>
                </c:pt>
                <c:pt idx="203">
                  <c:v>-2.4431</c:v>
                </c:pt>
                <c:pt idx="204">
                  <c:v>-2.4079</c:v>
                </c:pt>
                <c:pt idx="205">
                  <c:v>-2.3728</c:v>
                </c:pt>
                <c:pt idx="206">
                  <c:v>-2.3376</c:v>
                </c:pt>
                <c:pt idx="207">
                  <c:v>-2.3025</c:v>
                </c:pt>
                <c:pt idx="208">
                  <c:v>-2.2673</c:v>
                </c:pt>
                <c:pt idx="209">
                  <c:v>-2.2322</c:v>
                </c:pt>
                <c:pt idx="210">
                  <c:v>-2.197</c:v>
                </c:pt>
                <c:pt idx="211">
                  <c:v>-2.1619</c:v>
                </c:pt>
                <c:pt idx="212">
                  <c:v>-2.1267</c:v>
                </c:pt>
                <c:pt idx="213">
                  <c:v>-2.0916</c:v>
                </c:pt>
                <c:pt idx="214">
                  <c:v>-2.0564</c:v>
                </c:pt>
                <c:pt idx="215">
                  <c:v>-2.0213</c:v>
                </c:pt>
                <c:pt idx="216">
                  <c:v>-1.9861</c:v>
                </c:pt>
                <c:pt idx="217">
                  <c:v>-1.9509</c:v>
                </c:pt>
                <c:pt idx="218">
                  <c:v>-1.9158</c:v>
                </c:pt>
                <c:pt idx="219">
                  <c:v>-1.8806</c:v>
                </c:pt>
                <c:pt idx="220">
                  <c:v>-1.8455</c:v>
                </c:pt>
                <c:pt idx="221">
                  <c:v>-1.8103</c:v>
                </c:pt>
                <c:pt idx="222">
                  <c:v>-1.7752</c:v>
                </c:pt>
                <c:pt idx="223">
                  <c:v>-1.74</c:v>
                </c:pt>
                <c:pt idx="224">
                  <c:v>-1.7049</c:v>
                </c:pt>
                <c:pt idx="225">
                  <c:v>-1.6697</c:v>
                </c:pt>
                <c:pt idx="226">
                  <c:v>-1.6346</c:v>
                </c:pt>
                <c:pt idx="227">
                  <c:v>-1.5994</c:v>
                </c:pt>
                <c:pt idx="228">
                  <c:v>-1.5643</c:v>
                </c:pt>
                <c:pt idx="229">
                  <c:v>-1.5291</c:v>
                </c:pt>
                <c:pt idx="230">
                  <c:v>-1.494</c:v>
                </c:pt>
                <c:pt idx="231">
                  <c:v>-1.4588</c:v>
                </c:pt>
                <c:pt idx="232">
                  <c:v>-1.4237</c:v>
                </c:pt>
                <c:pt idx="233">
                  <c:v>-1.3885</c:v>
                </c:pt>
                <c:pt idx="234">
                  <c:v>-1.3534</c:v>
                </c:pt>
                <c:pt idx="235">
                  <c:v>-1.3182</c:v>
                </c:pt>
                <c:pt idx="236">
                  <c:v>-1.2831</c:v>
                </c:pt>
                <c:pt idx="237">
                  <c:v>-1.2479</c:v>
                </c:pt>
                <c:pt idx="238">
                  <c:v>-1.2128</c:v>
                </c:pt>
                <c:pt idx="239">
                  <c:v>-1.1776</c:v>
                </c:pt>
                <c:pt idx="240">
                  <c:v>-1.1424</c:v>
                </c:pt>
                <c:pt idx="241">
                  <c:v>-1.1073</c:v>
                </c:pt>
                <c:pt idx="242">
                  <c:v>-1.0721</c:v>
                </c:pt>
                <c:pt idx="243">
                  <c:v>-1.037</c:v>
                </c:pt>
                <c:pt idx="244">
                  <c:v>-1.0018</c:v>
                </c:pt>
                <c:pt idx="245">
                  <c:v>-0.96669</c:v>
                </c:pt>
                <c:pt idx="246">
                  <c:v>-0.93153</c:v>
                </c:pt>
                <c:pt idx="247">
                  <c:v>-0.89638</c:v>
                </c:pt>
                <c:pt idx="248">
                  <c:v>-0.86123</c:v>
                </c:pt>
                <c:pt idx="249">
                  <c:v>-0.82608</c:v>
                </c:pt>
                <c:pt idx="250">
                  <c:v>-0.79092</c:v>
                </c:pt>
                <c:pt idx="251">
                  <c:v>-0.75577</c:v>
                </c:pt>
                <c:pt idx="252">
                  <c:v>-0.72062</c:v>
                </c:pt>
                <c:pt idx="253">
                  <c:v>-0.68547</c:v>
                </c:pt>
                <c:pt idx="254">
                  <c:v>-0.65032</c:v>
                </c:pt>
                <c:pt idx="255">
                  <c:v>-0.61516</c:v>
                </c:pt>
                <c:pt idx="256">
                  <c:v>-0.58001</c:v>
                </c:pt>
                <c:pt idx="257">
                  <c:v>-0.54486</c:v>
                </c:pt>
                <c:pt idx="258">
                  <c:v>-0.50971</c:v>
                </c:pt>
                <c:pt idx="259">
                  <c:v>-0.47455</c:v>
                </c:pt>
                <c:pt idx="260">
                  <c:v>-0.4394</c:v>
                </c:pt>
                <c:pt idx="261">
                  <c:v>-0.40425</c:v>
                </c:pt>
                <c:pt idx="262">
                  <c:v>-0.3691</c:v>
                </c:pt>
                <c:pt idx="263">
                  <c:v>-0.33395</c:v>
                </c:pt>
                <c:pt idx="264">
                  <c:v>-0.29879</c:v>
                </c:pt>
                <c:pt idx="265">
                  <c:v>-0.26364</c:v>
                </c:pt>
                <c:pt idx="266">
                  <c:v>-0.22849</c:v>
                </c:pt>
                <c:pt idx="267">
                  <c:v>-0.19334</c:v>
                </c:pt>
                <c:pt idx="268">
                  <c:v>-0.15818</c:v>
                </c:pt>
                <c:pt idx="269">
                  <c:v>-0.12303</c:v>
                </c:pt>
                <c:pt idx="270">
                  <c:v>-0.087881</c:v>
                </c:pt>
                <c:pt idx="271">
                  <c:v>-0.052728</c:v>
                </c:pt>
                <c:pt idx="272">
                  <c:v>-0.017576</c:v>
                </c:pt>
                <c:pt idx="273">
                  <c:v>0.017576</c:v>
                </c:pt>
                <c:pt idx="274">
                  <c:v>0.052728</c:v>
                </c:pt>
                <c:pt idx="275">
                  <c:v>0.087881</c:v>
                </c:pt>
                <c:pt idx="276">
                  <c:v>0.12303</c:v>
                </c:pt>
                <c:pt idx="277">
                  <c:v>0.15818</c:v>
                </c:pt>
                <c:pt idx="278">
                  <c:v>0.19334</c:v>
                </c:pt>
                <c:pt idx="279">
                  <c:v>0.22849</c:v>
                </c:pt>
                <c:pt idx="280">
                  <c:v>0.26364</c:v>
                </c:pt>
                <c:pt idx="281">
                  <c:v>0.29879</c:v>
                </c:pt>
                <c:pt idx="282">
                  <c:v>0.33395</c:v>
                </c:pt>
                <c:pt idx="283">
                  <c:v>0.3691</c:v>
                </c:pt>
                <c:pt idx="284">
                  <c:v>0.40425</c:v>
                </c:pt>
                <c:pt idx="285">
                  <c:v>0.4394</c:v>
                </c:pt>
                <c:pt idx="286">
                  <c:v>0.47455</c:v>
                </c:pt>
                <c:pt idx="287">
                  <c:v>0.50971</c:v>
                </c:pt>
                <c:pt idx="288">
                  <c:v>0.54486</c:v>
                </c:pt>
                <c:pt idx="289">
                  <c:v>0.58001</c:v>
                </c:pt>
                <c:pt idx="290">
                  <c:v>0.61516</c:v>
                </c:pt>
                <c:pt idx="291">
                  <c:v>0.65032</c:v>
                </c:pt>
                <c:pt idx="292">
                  <c:v>0.68547</c:v>
                </c:pt>
                <c:pt idx="293">
                  <c:v>0.72062</c:v>
                </c:pt>
                <c:pt idx="294">
                  <c:v>0.75577</c:v>
                </c:pt>
                <c:pt idx="295">
                  <c:v>0.79092</c:v>
                </c:pt>
                <c:pt idx="296">
                  <c:v>0.82608</c:v>
                </c:pt>
                <c:pt idx="297">
                  <c:v>0.86123</c:v>
                </c:pt>
                <c:pt idx="298">
                  <c:v>0.89638</c:v>
                </c:pt>
                <c:pt idx="299">
                  <c:v>0.93153</c:v>
                </c:pt>
                <c:pt idx="300">
                  <c:v>0.96669</c:v>
                </c:pt>
                <c:pt idx="301">
                  <c:v>1.0018</c:v>
                </c:pt>
                <c:pt idx="302">
                  <c:v>1.037</c:v>
                </c:pt>
                <c:pt idx="303">
                  <c:v>1.0721</c:v>
                </c:pt>
                <c:pt idx="304">
                  <c:v>1.1073</c:v>
                </c:pt>
                <c:pt idx="305">
                  <c:v>1.1424</c:v>
                </c:pt>
                <c:pt idx="306">
                  <c:v>1.1776</c:v>
                </c:pt>
                <c:pt idx="307">
                  <c:v>1.2128</c:v>
                </c:pt>
                <c:pt idx="308">
                  <c:v>1.2479</c:v>
                </c:pt>
                <c:pt idx="309">
                  <c:v>1.2831</c:v>
                </c:pt>
                <c:pt idx="310">
                  <c:v>1.3182</c:v>
                </c:pt>
                <c:pt idx="311">
                  <c:v>1.3534</c:v>
                </c:pt>
                <c:pt idx="312">
                  <c:v>1.3885</c:v>
                </c:pt>
                <c:pt idx="313">
                  <c:v>1.4237</c:v>
                </c:pt>
                <c:pt idx="314">
                  <c:v>1.4588</c:v>
                </c:pt>
                <c:pt idx="315">
                  <c:v>1.494</c:v>
                </c:pt>
                <c:pt idx="316">
                  <c:v>1.5291</c:v>
                </c:pt>
                <c:pt idx="317">
                  <c:v>1.5643</c:v>
                </c:pt>
                <c:pt idx="318">
                  <c:v>1.5994</c:v>
                </c:pt>
                <c:pt idx="319">
                  <c:v>1.6346</c:v>
                </c:pt>
                <c:pt idx="320">
                  <c:v>1.6697</c:v>
                </c:pt>
                <c:pt idx="321">
                  <c:v>1.7049</c:v>
                </c:pt>
                <c:pt idx="322">
                  <c:v>1.74</c:v>
                </c:pt>
                <c:pt idx="323">
                  <c:v>1.7752</c:v>
                </c:pt>
                <c:pt idx="324">
                  <c:v>1.8103</c:v>
                </c:pt>
                <c:pt idx="325">
                  <c:v>1.8455</c:v>
                </c:pt>
                <c:pt idx="326">
                  <c:v>1.8806</c:v>
                </c:pt>
                <c:pt idx="327">
                  <c:v>1.9158</c:v>
                </c:pt>
                <c:pt idx="328">
                  <c:v>1.9509</c:v>
                </c:pt>
                <c:pt idx="329">
                  <c:v>1.9861</c:v>
                </c:pt>
                <c:pt idx="330">
                  <c:v>2.0213</c:v>
                </c:pt>
                <c:pt idx="331">
                  <c:v>2.0564</c:v>
                </c:pt>
                <c:pt idx="332">
                  <c:v>2.0916</c:v>
                </c:pt>
                <c:pt idx="333">
                  <c:v>2.1267</c:v>
                </c:pt>
                <c:pt idx="334">
                  <c:v>2.1619</c:v>
                </c:pt>
                <c:pt idx="335">
                  <c:v>2.197</c:v>
                </c:pt>
                <c:pt idx="336">
                  <c:v>2.2322</c:v>
                </c:pt>
                <c:pt idx="337">
                  <c:v>2.2673</c:v>
                </c:pt>
                <c:pt idx="338">
                  <c:v>2.3025</c:v>
                </c:pt>
                <c:pt idx="339">
                  <c:v>2.3376</c:v>
                </c:pt>
                <c:pt idx="340">
                  <c:v>2.3728</c:v>
                </c:pt>
                <c:pt idx="341">
                  <c:v>2.4079</c:v>
                </c:pt>
                <c:pt idx="342">
                  <c:v>2.4431</c:v>
                </c:pt>
                <c:pt idx="343">
                  <c:v>2.4782</c:v>
                </c:pt>
                <c:pt idx="344">
                  <c:v>2.5134</c:v>
                </c:pt>
                <c:pt idx="345">
                  <c:v>2.5485</c:v>
                </c:pt>
                <c:pt idx="346">
                  <c:v>2.5837</c:v>
                </c:pt>
                <c:pt idx="347">
                  <c:v>2.6188</c:v>
                </c:pt>
                <c:pt idx="348">
                  <c:v>2.654</c:v>
                </c:pt>
                <c:pt idx="349">
                  <c:v>2.6891</c:v>
                </c:pt>
                <c:pt idx="350">
                  <c:v>2.7243</c:v>
                </c:pt>
                <c:pt idx="351">
                  <c:v>2.7594</c:v>
                </c:pt>
                <c:pt idx="352">
                  <c:v>2.7946</c:v>
                </c:pt>
                <c:pt idx="353">
                  <c:v>2.8298</c:v>
                </c:pt>
                <c:pt idx="354">
                  <c:v>2.8649</c:v>
                </c:pt>
                <c:pt idx="355">
                  <c:v>2.9001</c:v>
                </c:pt>
                <c:pt idx="356">
                  <c:v>2.9352</c:v>
                </c:pt>
                <c:pt idx="357">
                  <c:v>2.9704</c:v>
                </c:pt>
                <c:pt idx="358">
                  <c:v>3.0055</c:v>
                </c:pt>
                <c:pt idx="359">
                  <c:v>3.0407</c:v>
                </c:pt>
                <c:pt idx="360">
                  <c:v>3.0758</c:v>
                </c:pt>
                <c:pt idx="361">
                  <c:v>3.111</c:v>
                </c:pt>
                <c:pt idx="362">
                  <c:v>3.1461</c:v>
                </c:pt>
                <c:pt idx="363">
                  <c:v>3.1813</c:v>
                </c:pt>
                <c:pt idx="364">
                  <c:v>3.2164</c:v>
                </c:pt>
                <c:pt idx="365">
                  <c:v>3.2516</c:v>
                </c:pt>
                <c:pt idx="366">
                  <c:v>3.2867</c:v>
                </c:pt>
                <c:pt idx="367">
                  <c:v>3.3219</c:v>
                </c:pt>
                <c:pt idx="368">
                  <c:v>3.357</c:v>
                </c:pt>
                <c:pt idx="369">
                  <c:v>3.3922</c:v>
                </c:pt>
                <c:pt idx="370">
                  <c:v>3.4273</c:v>
                </c:pt>
                <c:pt idx="371">
                  <c:v>3.4625</c:v>
                </c:pt>
                <c:pt idx="372">
                  <c:v>3.4976</c:v>
                </c:pt>
                <c:pt idx="373">
                  <c:v>3.5328</c:v>
                </c:pt>
                <c:pt idx="374">
                  <c:v>3.5679</c:v>
                </c:pt>
                <c:pt idx="375">
                  <c:v>3.6031</c:v>
                </c:pt>
                <c:pt idx="376">
                  <c:v>3.6383</c:v>
                </c:pt>
                <c:pt idx="377">
                  <c:v>3.6734</c:v>
                </c:pt>
                <c:pt idx="378">
                  <c:v>3.7086</c:v>
                </c:pt>
                <c:pt idx="379">
                  <c:v>3.7437</c:v>
                </c:pt>
                <c:pt idx="380">
                  <c:v>3.7789</c:v>
                </c:pt>
                <c:pt idx="381">
                  <c:v>3.814</c:v>
                </c:pt>
                <c:pt idx="382">
                  <c:v>3.8492</c:v>
                </c:pt>
                <c:pt idx="383">
                  <c:v>3.8843</c:v>
                </c:pt>
                <c:pt idx="384">
                  <c:v>3.9195</c:v>
                </c:pt>
                <c:pt idx="385">
                  <c:v>3.9546</c:v>
                </c:pt>
                <c:pt idx="386">
                  <c:v>3.9898</c:v>
                </c:pt>
                <c:pt idx="387">
                  <c:v>4.0249</c:v>
                </c:pt>
                <c:pt idx="388">
                  <c:v>4.0601</c:v>
                </c:pt>
                <c:pt idx="389">
                  <c:v>4.0952</c:v>
                </c:pt>
                <c:pt idx="390">
                  <c:v>4.1304</c:v>
                </c:pt>
                <c:pt idx="391">
                  <c:v>4.1655</c:v>
                </c:pt>
                <c:pt idx="392">
                  <c:v>4.2007</c:v>
                </c:pt>
                <c:pt idx="393">
                  <c:v>4.2358</c:v>
                </c:pt>
                <c:pt idx="394">
                  <c:v>4.271</c:v>
                </c:pt>
                <c:pt idx="395">
                  <c:v>4.3061</c:v>
                </c:pt>
                <c:pt idx="396">
                  <c:v>4.3413</c:v>
                </c:pt>
                <c:pt idx="397">
                  <c:v>4.3764</c:v>
                </c:pt>
                <c:pt idx="398">
                  <c:v>4.4116</c:v>
                </c:pt>
                <c:pt idx="399">
                  <c:v>4.4468</c:v>
                </c:pt>
                <c:pt idx="400">
                  <c:v>4.4819</c:v>
                </c:pt>
                <c:pt idx="401">
                  <c:v>4.5171</c:v>
                </c:pt>
                <c:pt idx="402">
                  <c:v>4.5522</c:v>
                </c:pt>
                <c:pt idx="403">
                  <c:v>4.5874</c:v>
                </c:pt>
                <c:pt idx="404">
                  <c:v>4.6225</c:v>
                </c:pt>
                <c:pt idx="405">
                  <c:v>4.6577</c:v>
                </c:pt>
                <c:pt idx="406">
                  <c:v>4.6928</c:v>
                </c:pt>
                <c:pt idx="407">
                  <c:v>4.728</c:v>
                </c:pt>
                <c:pt idx="408">
                  <c:v>4.7631</c:v>
                </c:pt>
                <c:pt idx="409">
                  <c:v>4.7983</c:v>
                </c:pt>
                <c:pt idx="410">
                  <c:v>4.8334</c:v>
                </c:pt>
                <c:pt idx="411">
                  <c:v>4.8686</c:v>
                </c:pt>
                <c:pt idx="412">
                  <c:v>4.9037</c:v>
                </c:pt>
                <c:pt idx="413">
                  <c:v>4.9389</c:v>
                </c:pt>
                <c:pt idx="414">
                  <c:v>4.974</c:v>
                </c:pt>
                <c:pt idx="415">
                  <c:v>5.0092</c:v>
                </c:pt>
                <c:pt idx="416">
                  <c:v>5.0443</c:v>
                </c:pt>
                <c:pt idx="417">
                  <c:v>5.0795</c:v>
                </c:pt>
                <c:pt idx="418">
                  <c:v>5.1146</c:v>
                </c:pt>
                <c:pt idx="419">
                  <c:v>5.1498</c:v>
                </c:pt>
                <c:pt idx="420">
                  <c:v>5.1849</c:v>
                </c:pt>
                <c:pt idx="421">
                  <c:v>5.2201</c:v>
                </c:pt>
                <c:pt idx="422">
                  <c:v>5.2553</c:v>
                </c:pt>
                <c:pt idx="423">
                  <c:v>5.2904</c:v>
                </c:pt>
                <c:pt idx="424">
                  <c:v>5.3256</c:v>
                </c:pt>
                <c:pt idx="425">
                  <c:v>5.3607</c:v>
                </c:pt>
                <c:pt idx="426">
                  <c:v>5.3959</c:v>
                </c:pt>
                <c:pt idx="427">
                  <c:v>5.431</c:v>
                </c:pt>
                <c:pt idx="428">
                  <c:v>5.4662</c:v>
                </c:pt>
                <c:pt idx="429">
                  <c:v>5.5013</c:v>
                </c:pt>
                <c:pt idx="430">
                  <c:v>5.5365</c:v>
                </c:pt>
                <c:pt idx="431">
                  <c:v>5.5716</c:v>
                </c:pt>
                <c:pt idx="432">
                  <c:v>5.6068</c:v>
                </c:pt>
                <c:pt idx="433">
                  <c:v>5.6419</c:v>
                </c:pt>
                <c:pt idx="434">
                  <c:v>5.6771</c:v>
                </c:pt>
                <c:pt idx="435">
                  <c:v>5.7122</c:v>
                </c:pt>
                <c:pt idx="436">
                  <c:v>5.7474</c:v>
                </c:pt>
                <c:pt idx="437">
                  <c:v>5.7825</c:v>
                </c:pt>
                <c:pt idx="438">
                  <c:v>5.8177</c:v>
                </c:pt>
                <c:pt idx="439">
                  <c:v>5.8528</c:v>
                </c:pt>
                <c:pt idx="440">
                  <c:v>5.888</c:v>
                </c:pt>
                <c:pt idx="441">
                  <c:v>5.9231</c:v>
                </c:pt>
                <c:pt idx="442">
                  <c:v>5.9583</c:v>
                </c:pt>
                <c:pt idx="443">
                  <c:v>5.9935</c:v>
                </c:pt>
                <c:pt idx="444">
                  <c:v>6.0286</c:v>
                </c:pt>
                <c:pt idx="445">
                  <c:v>6.0638</c:v>
                </c:pt>
                <c:pt idx="446">
                  <c:v>6.0989</c:v>
                </c:pt>
                <c:pt idx="447">
                  <c:v>6.1341</c:v>
                </c:pt>
                <c:pt idx="448">
                  <c:v>6.1692</c:v>
                </c:pt>
                <c:pt idx="449">
                  <c:v>6.2044</c:v>
                </c:pt>
                <c:pt idx="450">
                  <c:v>6.2395</c:v>
                </c:pt>
                <c:pt idx="451">
                  <c:v>6.2747</c:v>
                </c:pt>
                <c:pt idx="452">
                  <c:v>6.3098</c:v>
                </c:pt>
                <c:pt idx="453">
                  <c:v>6.345</c:v>
                </c:pt>
                <c:pt idx="454">
                  <c:v>6.3801</c:v>
                </c:pt>
                <c:pt idx="455">
                  <c:v>6.4153</c:v>
                </c:pt>
                <c:pt idx="456">
                  <c:v>6.4504</c:v>
                </c:pt>
                <c:pt idx="457">
                  <c:v>6.4856</c:v>
                </c:pt>
                <c:pt idx="458">
                  <c:v>6.5207</c:v>
                </c:pt>
                <c:pt idx="459">
                  <c:v>6.5559</c:v>
                </c:pt>
                <c:pt idx="460">
                  <c:v>6.591</c:v>
                </c:pt>
                <c:pt idx="461">
                  <c:v>6.6262</c:v>
                </c:pt>
                <c:pt idx="462">
                  <c:v>6.6613</c:v>
                </c:pt>
                <c:pt idx="463">
                  <c:v>6.6965</c:v>
                </c:pt>
                <c:pt idx="464">
                  <c:v>6.7316</c:v>
                </c:pt>
                <c:pt idx="465">
                  <c:v>6.7668</c:v>
                </c:pt>
                <c:pt idx="466">
                  <c:v>6.802</c:v>
                </c:pt>
                <c:pt idx="467">
                  <c:v>6.8371</c:v>
                </c:pt>
                <c:pt idx="468">
                  <c:v>6.8723</c:v>
                </c:pt>
                <c:pt idx="469">
                  <c:v>6.9074</c:v>
                </c:pt>
                <c:pt idx="470">
                  <c:v>6.9426</c:v>
                </c:pt>
                <c:pt idx="471">
                  <c:v>6.9777</c:v>
                </c:pt>
                <c:pt idx="472">
                  <c:v>7.0129</c:v>
                </c:pt>
                <c:pt idx="473">
                  <c:v>7.048</c:v>
                </c:pt>
                <c:pt idx="474">
                  <c:v>7.0832</c:v>
                </c:pt>
                <c:pt idx="475">
                  <c:v>7.1183</c:v>
                </c:pt>
                <c:pt idx="476">
                  <c:v>7.1535</c:v>
                </c:pt>
                <c:pt idx="477">
                  <c:v>7.1886</c:v>
                </c:pt>
                <c:pt idx="478">
                  <c:v>7.2238</c:v>
                </c:pt>
                <c:pt idx="479">
                  <c:v>7.2589</c:v>
                </c:pt>
                <c:pt idx="480">
                  <c:v>7.2941</c:v>
                </c:pt>
                <c:pt idx="481">
                  <c:v>7.3292</c:v>
                </c:pt>
                <c:pt idx="482">
                  <c:v>7.3644</c:v>
                </c:pt>
                <c:pt idx="483">
                  <c:v>7.3995</c:v>
                </c:pt>
                <c:pt idx="484">
                  <c:v>7.4347</c:v>
                </c:pt>
                <c:pt idx="485">
                  <c:v>7.4698</c:v>
                </c:pt>
                <c:pt idx="486">
                  <c:v>7.505</c:v>
                </c:pt>
                <c:pt idx="487">
                  <c:v>7.5401</c:v>
                </c:pt>
                <c:pt idx="488">
                  <c:v>7.5753</c:v>
                </c:pt>
                <c:pt idx="489">
                  <c:v>7.6105</c:v>
                </c:pt>
                <c:pt idx="490">
                  <c:v>7.6456</c:v>
                </c:pt>
                <c:pt idx="491">
                  <c:v>7.6808</c:v>
                </c:pt>
                <c:pt idx="492">
                  <c:v>7.7159</c:v>
                </c:pt>
                <c:pt idx="493">
                  <c:v>7.7511</c:v>
                </c:pt>
                <c:pt idx="494">
                  <c:v>7.7862</c:v>
                </c:pt>
                <c:pt idx="495">
                  <c:v>7.8214</c:v>
                </c:pt>
                <c:pt idx="496">
                  <c:v>7.8565</c:v>
                </c:pt>
                <c:pt idx="497">
                  <c:v>7.8917</c:v>
                </c:pt>
                <c:pt idx="498">
                  <c:v>7.9268</c:v>
                </c:pt>
                <c:pt idx="499">
                  <c:v>7.962</c:v>
                </c:pt>
                <c:pt idx="500">
                  <c:v>7.9971</c:v>
                </c:pt>
                <c:pt idx="501">
                  <c:v>8.0323</c:v>
                </c:pt>
                <c:pt idx="502">
                  <c:v>8.0674</c:v>
                </c:pt>
                <c:pt idx="503">
                  <c:v>8.1026</c:v>
                </c:pt>
                <c:pt idx="504">
                  <c:v>8.137700000000001</c:v>
                </c:pt>
                <c:pt idx="505">
                  <c:v>8.1729</c:v>
                </c:pt>
                <c:pt idx="506">
                  <c:v>8.208</c:v>
                </c:pt>
                <c:pt idx="507">
                  <c:v>8.2432</c:v>
                </c:pt>
                <c:pt idx="508">
                  <c:v>8.2783</c:v>
                </c:pt>
                <c:pt idx="509">
                  <c:v>8.3135</c:v>
                </c:pt>
                <c:pt idx="510">
                  <c:v>8.3486</c:v>
                </c:pt>
                <c:pt idx="511">
                  <c:v>8.3838</c:v>
                </c:pt>
                <c:pt idx="512">
                  <c:v>8.419</c:v>
                </c:pt>
                <c:pt idx="513">
                  <c:v>8.4541</c:v>
                </c:pt>
                <c:pt idx="514">
                  <c:v>8.4893</c:v>
                </c:pt>
                <c:pt idx="515">
                  <c:v>8.5244</c:v>
                </c:pt>
                <c:pt idx="516">
                  <c:v>8.5596</c:v>
                </c:pt>
                <c:pt idx="517">
                  <c:v>8.5947</c:v>
                </c:pt>
                <c:pt idx="518">
                  <c:v>8.6299</c:v>
                </c:pt>
                <c:pt idx="519">
                  <c:v>8.665</c:v>
                </c:pt>
                <c:pt idx="520">
                  <c:v>8.700200000000001</c:v>
                </c:pt>
                <c:pt idx="521">
                  <c:v>8.7353</c:v>
                </c:pt>
                <c:pt idx="522">
                  <c:v>8.7705</c:v>
                </c:pt>
                <c:pt idx="523">
                  <c:v>8.8056</c:v>
                </c:pt>
                <c:pt idx="524">
                  <c:v>8.8408</c:v>
                </c:pt>
                <c:pt idx="525">
                  <c:v>8.8759</c:v>
                </c:pt>
                <c:pt idx="526">
                  <c:v>8.9111</c:v>
                </c:pt>
                <c:pt idx="527">
                  <c:v>8.9462</c:v>
                </c:pt>
                <c:pt idx="528">
                  <c:v>8.9814</c:v>
                </c:pt>
                <c:pt idx="529">
                  <c:v>9.0165</c:v>
                </c:pt>
                <c:pt idx="530">
                  <c:v>9.0517</c:v>
                </c:pt>
                <c:pt idx="531">
                  <c:v>9.0868</c:v>
                </c:pt>
                <c:pt idx="532">
                  <c:v>9.122</c:v>
                </c:pt>
                <c:pt idx="533">
                  <c:v>9.1571</c:v>
                </c:pt>
                <c:pt idx="534">
                  <c:v>9.1923</c:v>
                </c:pt>
                <c:pt idx="535">
                  <c:v>9.2275</c:v>
                </c:pt>
                <c:pt idx="536">
                  <c:v>9.2626</c:v>
                </c:pt>
                <c:pt idx="537">
                  <c:v>9.2978</c:v>
                </c:pt>
                <c:pt idx="538">
                  <c:v>9.3329</c:v>
                </c:pt>
                <c:pt idx="539">
                  <c:v>9.3681</c:v>
                </c:pt>
                <c:pt idx="540">
                  <c:v>9.4032</c:v>
                </c:pt>
                <c:pt idx="541">
                  <c:v>9.4384</c:v>
                </c:pt>
                <c:pt idx="542">
                  <c:v>9.4735</c:v>
                </c:pt>
                <c:pt idx="543">
                  <c:v>9.5087</c:v>
                </c:pt>
                <c:pt idx="544">
                  <c:v>9.5438</c:v>
                </c:pt>
                <c:pt idx="545">
                  <c:v>9.579</c:v>
                </c:pt>
                <c:pt idx="546">
                  <c:v>9.6141</c:v>
                </c:pt>
              </c:numCache>
            </c:numRef>
          </c:xVal>
          <c:yVal>
            <c:numRef>
              <c:f>'uniformity over various heights'!$F$24:$F$570</c:f>
              <c:numCache>
                <c:formatCode>General</c:formatCode>
                <c:ptCount val="547"/>
                <c:pt idx="0">
                  <c:v>130.1937</c:v>
                </c:pt>
                <c:pt idx="1">
                  <c:v>129.3252</c:v>
                </c:pt>
                <c:pt idx="2">
                  <c:v>129.3054</c:v>
                </c:pt>
                <c:pt idx="3">
                  <c:v>129.3054</c:v>
                </c:pt>
                <c:pt idx="4">
                  <c:v>129.2659</c:v>
                </c:pt>
                <c:pt idx="5">
                  <c:v>129.3054</c:v>
                </c:pt>
                <c:pt idx="6">
                  <c:v>129.6608</c:v>
                </c:pt>
                <c:pt idx="7">
                  <c:v>128.9501</c:v>
                </c:pt>
                <c:pt idx="8">
                  <c:v>127.9827</c:v>
                </c:pt>
                <c:pt idx="9">
                  <c:v>127.8642</c:v>
                </c:pt>
                <c:pt idx="10">
                  <c:v>127.5285</c:v>
                </c:pt>
                <c:pt idx="11">
                  <c:v>128.0024</c:v>
                </c:pt>
                <c:pt idx="12">
                  <c:v>128.0024</c:v>
                </c:pt>
                <c:pt idx="13">
                  <c:v>128.4565</c:v>
                </c:pt>
                <c:pt idx="14">
                  <c:v>128.3578</c:v>
                </c:pt>
                <c:pt idx="15">
                  <c:v>127.5087</c:v>
                </c:pt>
                <c:pt idx="16">
                  <c:v>127.173</c:v>
                </c:pt>
                <c:pt idx="17">
                  <c:v>126.7582</c:v>
                </c:pt>
                <c:pt idx="18">
                  <c:v>126.5211</c:v>
                </c:pt>
                <c:pt idx="19">
                  <c:v>126.3829</c:v>
                </c:pt>
                <c:pt idx="20">
                  <c:v>126.3829</c:v>
                </c:pt>
                <c:pt idx="21">
                  <c:v>126.7582</c:v>
                </c:pt>
                <c:pt idx="22">
                  <c:v>125.8493</c:v>
                </c:pt>
                <c:pt idx="23">
                  <c:v>125.8493</c:v>
                </c:pt>
                <c:pt idx="24">
                  <c:v>126.1458</c:v>
                </c:pt>
                <c:pt idx="25">
                  <c:v>126.0865</c:v>
                </c:pt>
                <c:pt idx="26">
                  <c:v>125.5133</c:v>
                </c:pt>
                <c:pt idx="27">
                  <c:v>125.8493</c:v>
                </c:pt>
                <c:pt idx="28">
                  <c:v>125.9877</c:v>
                </c:pt>
                <c:pt idx="29">
                  <c:v>126.0074</c:v>
                </c:pt>
                <c:pt idx="30">
                  <c:v>125.9877</c:v>
                </c:pt>
                <c:pt idx="31">
                  <c:v>125.9877</c:v>
                </c:pt>
                <c:pt idx="32">
                  <c:v>125.5924</c:v>
                </c:pt>
                <c:pt idx="33">
                  <c:v>124.8016</c:v>
                </c:pt>
                <c:pt idx="34">
                  <c:v>124.5049</c:v>
                </c:pt>
                <c:pt idx="35">
                  <c:v>124.1488</c:v>
                </c:pt>
                <c:pt idx="36">
                  <c:v>124.1488</c:v>
                </c:pt>
                <c:pt idx="37">
                  <c:v>124.0103</c:v>
                </c:pt>
                <c:pt idx="38">
                  <c:v>124.0103</c:v>
                </c:pt>
                <c:pt idx="39">
                  <c:v>123.8916</c:v>
                </c:pt>
                <c:pt idx="40">
                  <c:v>122.9215</c:v>
                </c:pt>
                <c:pt idx="41">
                  <c:v>121.9703</c:v>
                </c:pt>
                <c:pt idx="42">
                  <c:v>121.5539</c:v>
                </c:pt>
                <c:pt idx="43">
                  <c:v>121.2563</c:v>
                </c:pt>
                <c:pt idx="44">
                  <c:v>120.7005</c:v>
                </c:pt>
                <c:pt idx="45">
                  <c:v>120.6013</c:v>
                </c:pt>
                <c:pt idx="46">
                  <c:v>120.6013</c:v>
                </c:pt>
                <c:pt idx="47">
                  <c:v>120.7005</c:v>
                </c:pt>
                <c:pt idx="48">
                  <c:v>120.8395</c:v>
                </c:pt>
                <c:pt idx="49">
                  <c:v>120.8395</c:v>
                </c:pt>
                <c:pt idx="50">
                  <c:v>120.4622</c:v>
                </c:pt>
                <c:pt idx="51">
                  <c:v>119.9854</c:v>
                </c:pt>
                <c:pt idx="52">
                  <c:v>119.9854</c:v>
                </c:pt>
                <c:pt idx="53">
                  <c:v>119.9656</c:v>
                </c:pt>
                <c:pt idx="54">
                  <c:v>120.045</c:v>
                </c:pt>
                <c:pt idx="55">
                  <c:v>120.4225</c:v>
                </c:pt>
                <c:pt idx="56">
                  <c:v>120.502</c:v>
                </c:pt>
                <c:pt idx="57">
                  <c:v>120.641</c:v>
                </c:pt>
                <c:pt idx="58">
                  <c:v>120.7998</c:v>
                </c:pt>
                <c:pt idx="59">
                  <c:v>120.8594</c:v>
                </c:pt>
                <c:pt idx="60">
                  <c:v>121.1769</c:v>
                </c:pt>
                <c:pt idx="61">
                  <c:v>121.7324</c:v>
                </c:pt>
                <c:pt idx="62">
                  <c:v>121.7324</c:v>
                </c:pt>
                <c:pt idx="63">
                  <c:v>121.7522</c:v>
                </c:pt>
                <c:pt idx="64">
                  <c:v>121.4745</c:v>
                </c:pt>
                <c:pt idx="65">
                  <c:v>121.3158</c:v>
                </c:pt>
                <c:pt idx="66">
                  <c:v>121.3158</c:v>
                </c:pt>
                <c:pt idx="67">
                  <c:v>121.296</c:v>
                </c:pt>
                <c:pt idx="68">
                  <c:v>121.296</c:v>
                </c:pt>
                <c:pt idx="69">
                  <c:v>121.296</c:v>
                </c:pt>
                <c:pt idx="70">
                  <c:v>120.7403</c:v>
                </c:pt>
                <c:pt idx="71">
                  <c:v>120.7403</c:v>
                </c:pt>
                <c:pt idx="72">
                  <c:v>120.7403</c:v>
                </c:pt>
                <c:pt idx="73">
                  <c:v>120.7403</c:v>
                </c:pt>
                <c:pt idx="74">
                  <c:v>120.8395</c:v>
                </c:pt>
                <c:pt idx="75">
                  <c:v>120.4821</c:v>
                </c:pt>
                <c:pt idx="76">
                  <c:v>120.2835</c:v>
                </c:pt>
                <c:pt idx="77">
                  <c:v>120.1245</c:v>
                </c:pt>
                <c:pt idx="78">
                  <c:v>120.2835</c:v>
                </c:pt>
                <c:pt idx="79">
                  <c:v>120.4027</c:v>
                </c:pt>
                <c:pt idx="80">
                  <c:v>120.4027</c:v>
                </c:pt>
                <c:pt idx="81">
                  <c:v>120.5615</c:v>
                </c:pt>
                <c:pt idx="82">
                  <c:v>120.4225</c:v>
                </c:pt>
                <c:pt idx="83">
                  <c:v>120.3629</c:v>
                </c:pt>
                <c:pt idx="84">
                  <c:v>120.204</c:v>
                </c:pt>
                <c:pt idx="85">
                  <c:v>119.9059</c:v>
                </c:pt>
                <c:pt idx="86">
                  <c:v>119.7668</c:v>
                </c:pt>
                <c:pt idx="87">
                  <c:v>119.4884</c:v>
                </c:pt>
                <c:pt idx="88">
                  <c:v>118.9712</c:v>
                </c:pt>
                <c:pt idx="89">
                  <c:v>118.3738</c:v>
                </c:pt>
                <c:pt idx="90">
                  <c:v>117.9553</c:v>
                </c:pt>
                <c:pt idx="91">
                  <c:v>117.5765</c:v>
                </c:pt>
                <c:pt idx="92">
                  <c:v>117.0377</c:v>
                </c:pt>
                <c:pt idx="93">
                  <c:v>116.4984</c:v>
                </c:pt>
                <c:pt idx="94">
                  <c:v>116.2786</c:v>
                </c:pt>
                <c:pt idx="95">
                  <c:v>115.5384</c:v>
                </c:pt>
                <c:pt idx="96">
                  <c:v>115.4183</c:v>
                </c:pt>
                <c:pt idx="97">
                  <c:v>115.6585</c:v>
                </c:pt>
                <c:pt idx="98">
                  <c:v>115.4383</c:v>
                </c:pt>
                <c:pt idx="99">
                  <c:v>115.4383</c:v>
                </c:pt>
                <c:pt idx="100">
                  <c:v>115.8386</c:v>
                </c:pt>
                <c:pt idx="101">
                  <c:v>115.8386</c:v>
                </c:pt>
                <c:pt idx="102">
                  <c:v>115.4383</c:v>
                </c:pt>
                <c:pt idx="103">
                  <c:v>115.8186</c:v>
                </c:pt>
                <c:pt idx="104">
                  <c:v>115.3782</c:v>
                </c:pt>
                <c:pt idx="105">
                  <c:v>115.3782</c:v>
                </c:pt>
                <c:pt idx="106">
                  <c:v>115.3782</c:v>
                </c:pt>
                <c:pt idx="107">
                  <c:v>115.3782</c:v>
                </c:pt>
                <c:pt idx="108">
                  <c:v>115.3782</c:v>
                </c:pt>
                <c:pt idx="109">
                  <c:v>115.0577</c:v>
                </c:pt>
                <c:pt idx="110">
                  <c:v>114.9375</c:v>
                </c:pt>
                <c:pt idx="111">
                  <c:v>114.9375</c:v>
                </c:pt>
                <c:pt idx="112">
                  <c:v>114.6768</c:v>
                </c:pt>
                <c:pt idx="113">
                  <c:v>114.396</c:v>
                </c:pt>
                <c:pt idx="114">
                  <c:v>114.3559</c:v>
                </c:pt>
                <c:pt idx="115">
                  <c:v>113.9343</c:v>
                </c:pt>
                <c:pt idx="116">
                  <c:v>113.9343</c:v>
                </c:pt>
                <c:pt idx="117">
                  <c:v>113.5928</c:v>
                </c:pt>
                <c:pt idx="118">
                  <c:v>113.7133</c:v>
                </c:pt>
                <c:pt idx="119">
                  <c:v>113.6129</c:v>
                </c:pt>
                <c:pt idx="120">
                  <c:v>113.3113</c:v>
                </c:pt>
                <c:pt idx="121">
                  <c:v>112.0829</c:v>
                </c:pt>
                <c:pt idx="122">
                  <c:v>112.1434</c:v>
                </c:pt>
                <c:pt idx="123">
                  <c:v>111.7803</c:v>
                </c:pt>
                <c:pt idx="124">
                  <c:v>111.6793</c:v>
                </c:pt>
                <c:pt idx="125">
                  <c:v>111.639</c:v>
                </c:pt>
                <c:pt idx="126">
                  <c:v>111.639</c:v>
                </c:pt>
                <c:pt idx="127">
                  <c:v>111.2956</c:v>
                </c:pt>
                <c:pt idx="128">
                  <c:v>111.861</c:v>
                </c:pt>
                <c:pt idx="129">
                  <c:v>112.103</c:v>
                </c:pt>
                <c:pt idx="130">
                  <c:v>112.1232</c:v>
                </c:pt>
                <c:pt idx="131">
                  <c:v>112.345</c:v>
                </c:pt>
                <c:pt idx="132">
                  <c:v>112.3046</c:v>
                </c:pt>
                <c:pt idx="133">
                  <c:v>112.0022</c:v>
                </c:pt>
                <c:pt idx="134">
                  <c:v>111.8408</c:v>
                </c:pt>
                <c:pt idx="135">
                  <c:v>111.5582</c:v>
                </c:pt>
                <c:pt idx="136">
                  <c:v>110.6081</c:v>
                </c:pt>
                <c:pt idx="137">
                  <c:v>110.6688</c:v>
                </c:pt>
                <c:pt idx="138">
                  <c:v>111.2552</c:v>
                </c:pt>
                <c:pt idx="139">
                  <c:v>110.3651</c:v>
                </c:pt>
                <c:pt idx="140">
                  <c:v>109.9599</c:v>
                </c:pt>
                <c:pt idx="141">
                  <c:v>110.9116</c:v>
                </c:pt>
                <c:pt idx="142">
                  <c:v>110.9116</c:v>
                </c:pt>
                <c:pt idx="143">
                  <c:v>112.6673</c:v>
                </c:pt>
                <c:pt idx="144">
                  <c:v>114.396</c:v>
                </c:pt>
                <c:pt idx="145">
                  <c:v>114.9575</c:v>
                </c:pt>
                <c:pt idx="146">
                  <c:v>115.0176</c:v>
                </c:pt>
                <c:pt idx="147">
                  <c:v>114.8573</c:v>
                </c:pt>
                <c:pt idx="148">
                  <c:v>114.717</c:v>
                </c:pt>
                <c:pt idx="149">
                  <c:v>114.3559</c:v>
                </c:pt>
                <c:pt idx="150">
                  <c:v>114.0147</c:v>
                </c:pt>
                <c:pt idx="151">
                  <c:v>114.0147</c:v>
                </c:pt>
                <c:pt idx="152">
                  <c:v>113.9343</c:v>
                </c:pt>
                <c:pt idx="153">
                  <c:v>114.2756</c:v>
                </c:pt>
                <c:pt idx="154">
                  <c:v>114.4161</c:v>
                </c:pt>
                <c:pt idx="155">
                  <c:v>114.4161</c:v>
                </c:pt>
                <c:pt idx="156">
                  <c:v>114.4161</c:v>
                </c:pt>
                <c:pt idx="157">
                  <c:v>115.1178</c:v>
                </c:pt>
                <c:pt idx="158">
                  <c:v>115.3181</c:v>
                </c:pt>
                <c:pt idx="159">
                  <c:v>115.5184</c:v>
                </c:pt>
                <c:pt idx="160">
                  <c:v>115.9786</c:v>
                </c:pt>
                <c:pt idx="161">
                  <c:v>115.9786</c:v>
                </c:pt>
                <c:pt idx="162">
                  <c:v>115.9786</c:v>
                </c:pt>
                <c:pt idx="163">
                  <c:v>115.7385</c:v>
                </c:pt>
                <c:pt idx="164">
                  <c:v>115.3181</c:v>
                </c:pt>
                <c:pt idx="165">
                  <c:v>114.0347</c:v>
                </c:pt>
                <c:pt idx="166">
                  <c:v>113.7736</c:v>
                </c:pt>
                <c:pt idx="167">
                  <c:v>112.9894</c:v>
                </c:pt>
                <c:pt idx="168">
                  <c:v>112.8284</c:v>
                </c:pt>
                <c:pt idx="169">
                  <c:v>112.345</c:v>
                </c:pt>
                <c:pt idx="170">
                  <c:v>111.982</c:v>
                </c:pt>
                <c:pt idx="171">
                  <c:v>111.538</c:v>
                </c:pt>
                <c:pt idx="172">
                  <c:v>111.5986</c:v>
                </c:pt>
                <c:pt idx="173">
                  <c:v>111.9417</c:v>
                </c:pt>
                <c:pt idx="174">
                  <c:v>112.4457</c:v>
                </c:pt>
                <c:pt idx="175">
                  <c:v>112.9492</c:v>
                </c:pt>
                <c:pt idx="176">
                  <c:v>112.6874</c:v>
                </c:pt>
                <c:pt idx="177">
                  <c:v>112.7277</c:v>
                </c:pt>
                <c:pt idx="178">
                  <c:v>111.7803</c:v>
                </c:pt>
                <c:pt idx="179">
                  <c:v>111.4572</c:v>
                </c:pt>
                <c:pt idx="180">
                  <c:v>111.3562</c:v>
                </c:pt>
                <c:pt idx="181">
                  <c:v>111.0329</c:v>
                </c:pt>
                <c:pt idx="182">
                  <c:v>110.7497</c:v>
                </c:pt>
                <c:pt idx="183">
                  <c:v>110.689</c:v>
                </c:pt>
                <c:pt idx="184">
                  <c:v>110.4461</c:v>
                </c:pt>
                <c:pt idx="185">
                  <c:v>110.77</c:v>
                </c:pt>
                <c:pt idx="186">
                  <c:v>110.9116</c:v>
                </c:pt>
                <c:pt idx="187">
                  <c:v>111.2148</c:v>
                </c:pt>
                <c:pt idx="188">
                  <c:v>110.8509</c:v>
                </c:pt>
                <c:pt idx="189">
                  <c:v>111.2754</c:v>
                </c:pt>
                <c:pt idx="190">
                  <c:v>110.8104</c:v>
                </c:pt>
                <c:pt idx="191">
                  <c:v>110.3651</c:v>
                </c:pt>
                <c:pt idx="192">
                  <c:v>110.0612</c:v>
                </c:pt>
                <c:pt idx="193">
                  <c:v>109.9599</c:v>
                </c:pt>
                <c:pt idx="194">
                  <c:v>109.6557</c:v>
                </c:pt>
                <c:pt idx="195">
                  <c:v>109.2497</c:v>
                </c:pt>
                <c:pt idx="196">
                  <c:v>108.3957</c:v>
                </c:pt>
                <c:pt idx="197">
                  <c:v>108.0494</c:v>
                </c:pt>
                <c:pt idx="198">
                  <c:v>107.8048</c:v>
                </c:pt>
                <c:pt idx="199">
                  <c:v>107.8864</c:v>
                </c:pt>
                <c:pt idx="200">
                  <c:v>108.0494</c:v>
                </c:pt>
                <c:pt idx="201">
                  <c:v>107.9068</c:v>
                </c:pt>
                <c:pt idx="202">
                  <c:v>107.6416</c:v>
                </c:pt>
                <c:pt idx="203">
                  <c:v>106.5178</c:v>
                </c:pt>
                <c:pt idx="204">
                  <c:v>106.1901</c:v>
                </c:pt>
                <c:pt idx="205">
                  <c:v>105.9852</c:v>
                </c:pt>
                <c:pt idx="206">
                  <c:v>105.7391</c:v>
                </c:pt>
                <c:pt idx="207">
                  <c:v>105.1847</c:v>
                </c:pt>
                <c:pt idx="208">
                  <c:v>105.1847</c:v>
                </c:pt>
                <c:pt idx="209">
                  <c:v>105.1847</c:v>
                </c:pt>
                <c:pt idx="210">
                  <c:v>105.6365</c:v>
                </c:pt>
                <c:pt idx="211">
                  <c:v>105.6365</c:v>
                </c:pt>
                <c:pt idx="212">
                  <c:v>105.6365</c:v>
                </c:pt>
                <c:pt idx="213">
                  <c:v>105.082</c:v>
                </c:pt>
                <c:pt idx="214">
                  <c:v>105.3285</c:v>
                </c:pt>
                <c:pt idx="215">
                  <c:v>105.8007</c:v>
                </c:pt>
                <c:pt idx="216">
                  <c:v>106.3335</c:v>
                </c:pt>
                <c:pt idx="217">
                  <c:v>107.0904</c:v>
                </c:pt>
                <c:pt idx="218">
                  <c:v>107.0904</c:v>
                </c:pt>
                <c:pt idx="219">
                  <c:v>107.0904</c:v>
                </c:pt>
                <c:pt idx="220">
                  <c:v>107.2742</c:v>
                </c:pt>
                <c:pt idx="221">
                  <c:v>107.1721</c:v>
                </c:pt>
                <c:pt idx="222">
                  <c:v>107.4376</c:v>
                </c:pt>
                <c:pt idx="223">
                  <c:v>107.7232</c:v>
                </c:pt>
                <c:pt idx="224">
                  <c:v>107.5192</c:v>
                </c:pt>
                <c:pt idx="225">
                  <c:v>107.4376</c:v>
                </c:pt>
                <c:pt idx="226">
                  <c:v>107.4172</c:v>
                </c:pt>
                <c:pt idx="227">
                  <c:v>107.4172</c:v>
                </c:pt>
                <c:pt idx="228">
                  <c:v>107.4376</c:v>
                </c:pt>
                <c:pt idx="229">
                  <c:v>108.2124</c:v>
                </c:pt>
                <c:pt idx="230">
                  <c:v>108.9043</c:v>
                </c:pt>
                <c:pt idx="231">
                  <c:v>108.6602</c:v>
                </c:pt>
                <c:pt idx="232">
                  <c:v>107.6824</c:v>
                </c:pt>
                <c:pt idx="233">
                  <c:v>106.7838</c:v>
                </c:pt>
                <c:pt idx="234">
                  <c:v>106.7224</c:v>
                </c:pt>
                <c:pt idx="235">
                  <c:v>106.5792</c:v>
                </c:pt>
                <c:pt idx="236">
                  <c:v>106.1697</c:v>
                </c:pt>
                <c:pt idx="237">
                  <c:v>106.354</c:v>
                </c:pt>
                <c:pt idx="238">
                  <c:v>106.886</c:v>
                </c:pt>
                <c:pt idx="239">
                  <c:v>106.9064</c:v>
                </c:pt>
                <c:pt idx="240">
                  <c:v>106.9064</c:v>
                </c:pt>
                <c:pt idx="241">
                  <c:v>106.886</c:v>
                </c:pt>
                <c:pt idx="242">
                  <c:v>105.7596</c:v>
                </c:pt>
                <c:pt idx="243">
                  <c:v>105.7596</c:v>
                </c:pt>
                <c:pt idx="244">
                  <c:v>105.7596</c:v>
                </c:pt>
                <c:pt idx="245">
                  <c:v>106.2721</c:v>
                </c:pt>
                <c:pt idx="246">
                  <c:v>106.5792</c:v>
                </c:pt>
                <c:pt idx="247">
                  <c:v>106.6406</c:v>
                </c:pt>
                <c:pt idx="248">
                  <c:v>106.8656</c:v>
                </c:pt>
                <c:pt idx="249">
                  <c:v>106.9678</c:v>
                </c:pt>
                <c:pt idx="250">
                  <c:v>107.3763</c:v>
                </c:pt>
                <c:pt idx="251">
                  <c:v>107.5804</c:v>
                </c:pt>
                <c:pt idx="252">
                  <c:v>107.7844</c:v>
                </c:pt>
                <c:pt idx="253">
                  <c:v>108.192</c:v>
                </c:pt>
                <c:pt idx="254">
                  <c:v>108.2531</c:v>
                </c:pt>
                <c:pt idx="255">
                  <c:v>108.2939</c:v>
                </c:pt>
                <c:pt idx="256">
                  <c:v>108.4364</c:v>
                </c:pt>
                <c:pt idx="257">
                  <c:v>108.4364</c:v>
                </c:pt>
                <c:pt idx="258">
                  <c:v>107.866</c:v>
                </c:pt>
                <c:pt idx="259">
                  <c:v>107.9271</c:v>
                </c:pt>
                <c:pt idx="260">
                  <c:v>107.8252</c:v>
                </c:pt>
                <c:pt idx="261">
                  <c:v>107.9271</c:v>
                </c:pt>
                <c:pt idx="262">
                  <c:v>108.192</c:v>
                </c:pt>
                <c:pt idx="263">
                  <c:v>108.6195</c:v>
                </c:pt>
                <c:pt idx="264">
                  <c:v>108.4974</c:v>
                </c:pt>
                <c:pt idx="265">
                  <c:v>108.6602</c:v>
                </c:pt>
                <c:pt idx="266">
                  <c:v>108.3142</c:v>
                </c:pt>
                <c:pt idx="267">
                  <c:v>108.6195</c:v>
                </c:pt>
                <c:pt idx="268">
                  <c:v>109.2294</c:v>
                </c:pt>
                <c:pt idx="269">
                  <c:v>109.7165</c:v>
                </c:pt>
                <c:pt idx="270">
                  <c:v>110.3449</c:v>
                </c:pt>
                <c:pt idx="271">
                  <c:v>110.9116</c:v>
                </c:pt>
                <c:pt idx="272">
                  <c:v>111.0329</c:v>
                </c:pt>
                <c:pt idx="273">
                  <c:v>110.9318</c:v>
                </c:pt>
                <c:pt idx="274">
                  <c:v>110.9116</c:v>
                </c:pt>
                <c:pt idx="275">
                  <c:v>111.0329</c:v>
                </c:pt>
                <c:pt idx="276">
                  <c:v>111.1137</c:v>
                </c:pt>
                <c:pt idx="277">
                  <c:v>111.3966</c:v>
                </c:pt>
                <c:pt idx="278">
                  <c:v>111.9215</c:v>
                </c:pt>
                <c:pt idx="279">
                  <c:v>112.0224</c:v>
                </c:pt>
                <c:pt idx="280">
                  <c:v>111.9417</c:v>
                </c:pt>
                <c:pt idx="281">
                  <c:v>111.5582</c:v>
                </c:pt>
                <c:pt idx="282">
                  <c:v>111.437</c:v>
                </c:pt>
                <c:pt idx="283">
                  <c:v>110.7295</c:v>
                </c:pt>
                <c:pt idx="284">
                  <c:v>110.4866</c:v>
                </c:pt>
                <c:pt idx="285">
                  <c:v>110.4866</c:v>
                </c:pt>
                <c:pt idx="286">
                  <c:v>109.818</c:v>
                </c:pt>
                <c:pt idx="287">
                  <c:v>109.7571</c:v>
                </c:pt>
                <c:pt idx="288">
                  <c:v>109.676</c:v>
                </c:pt>
                <c:pt idx="289">
                  <c:v>109.3512</c:v>
                </c:pt>
                <c:pt idx="290">
                  <c:v>108.6602</c:v>
                </c:pt>
                <c:pt idx="291">
                  <c:v>108.5178</c:v>
                </c:pt>
                <c:pt idx="292">
                  <c:v>108.4771</c:v>
                </c:pt>
                <c:pt idx="293">
                  <c:v>108.5381</c:v>
                </c:pt>
                <c:pt idx="294">
                  <c:v>108.6602</c:v>
                </c:pt>
                <c:pt idx="295">
                  <c:v>108.7619</c:v>
                </c:pt>
                <c:pt idx="296">
                  <c:v>109.3309</c:v>
                </c:pt>
                <c:pt idx="297">
                  <c:v>109.9193</c:v>
                </c:pt>
                <c:pt idx="298">
                  <c:v>110.7902</c:v>
                </c:pt>
                <c:pt idx="299">
                  <c:v>110.7902</c:v>
                </c:pt>
                <c:pt idx="300">
                  <c:v>110.2639</c:v>
                </c:pt>
                <c:pt idx="301">
                  <c:v>109.676</c:v>
                </c:pt>
                <c:pt idx="302">
                  <c:v>109.27</c:v>
                </c:pt>
                <c:pt idx="303">
                  <c:v>108.9652</c:v>
                </c:pt>
                <c:pt idx="304">
                  <c:v>108.6399</c:v>
                </c:pt>
                <c:pt idx="305">
                  <c:v>108.6399</c:v>
                </c:pt>
                <c:pt idx="306">
                  <c:v>109.0872</c:v>
                </c:pt>
                <c:pt idx="307">
                  <c:v>109.6963</c:v>
                </c:pt>
                <c:pt idx="308">
                  <c:v>110.0815</c:v>
                </c:pt>
                <c:pt idx="309">
                  <c:v>110.1828</c:v>
                </c:pt>
                <c:pt idx="310">
                  <c:v>110.0815</c:v>
                </c:pt>
                <c:pt idx="311">
                  <c:v>110.2841</c:v>
                </c:pt>
                <c:pt idx="312">
                  <c:v>110.2841</c:v>
                </c:pt>
                <c:pt idx="313">
                  <c:v>110.9116</c:v>
                </c:pt>
                <c:pt idx="314">
                  <c:v>111.538</c:v>
                </c:pt>
                <c:pt idx="315">
                  <c:v>111.7399</c:v>
                </c:pt>
                <c:pt idx="316">
                  <c:v>112.1837</c:v>
                </c:pt>
                <c:pt idx="317">
                  <c:v>113.0297</c:v>
                </c:pt>
                <c:pt idx="318">
                  <c:v>113.5928</c:v>
                </c:pt>
                <c:pt idx="319">
                  <c:v>114.7971</c:v>
                </c:pt>
                <c:pt idx="320">
                  <c:v>115.0176</c:v>
                </c:pt>
                <c:pt idx="321">
                  <c:v>115.0176</c:v>
                </c:pt>
                <c:pt idx="322">
                  <c:v>114.6568</c:v>
                </c:pt>
                <c:pt idx="323">
                  <c:v>114.2154</c:v>
                </c:pt>
                <c:pt idx="324">
                  <c:v>114.115</c:v>
                </c:pt>
                <c:pt idx="325">
                  <c:v>113.633</c:v>
                </c:pt>
                <c:pt idx="326">
                  <c:v>113.3716</c:v>
                </c:pt>
                <c:pt idx="327">
                  <c:v>113.1303</c:v>
                </c:pt>
                <c:pt idx="328">
                  <c:v>113.4923</c:v>
                </c:pt>
                <c:pt idx="329">
                  <c:v>114.0347</c:v>
                </c:pt>
                <c:pt idx="330">
                  <c:v>114.2556</c:v>
                </c:pt>
                <c:pt idx="331">
                  <c:v>115.3982</c:v>
                </c:pt>
                <c:pt idx="332">
                  <c:v>115.7585</c:v>
                </c:pt>
                <c:pt idx="333">
                  <c:v>115.7585</c:v>
                </c:pt>
                <c:pt idx="334">
                  <c:v>115.7585</c:v>
                </c:pt>
                <c:pt idx="335">
                  <c:v>116.5584</c:v>
                </c:pt>
                <c:pt idx="336">
                  <c:v>116.2986</c:v>
                </c:pt>
                <c:pt idx="337">
                  <c:v>116.3585</c:v>
                </c:pt>
                <c:pt idx="338">
                  <c:v>116.3585</c:v>
                </c:pt>
                <c:pt idx="339">
                  <c:v>116.5584</c:v>
                </c:pt>
                <c:pt idx="340">
                  <c:v>116.2986</c:v>
                </c:pt>
                <c:pt idx="341">
                  <c:v>116.2386</c:v>
                </c:pt>
                <c:pt idx="342">
                  <c:v>116.1386</c:v>
                </c:pt>
                <c:pt idx="343">
                  <c:v>115.7185</c:v>
                </c:pt>
                <c:pt idx="344">
                  <c:v>115.258</c:v>
                </c:pt>
                <c:pt idx="345">
                  <c:v>115.0377</c:v>
                </c:pt>
                <c:pt idx="346">
                  <c:v>115.1579</c:v>
                </c:pt>
                <c:pt idx="347">
                  <c:v>115.258</c:v>
                </c:pt>
                <c:pt idx="348">
                  <c:v>115.4383</c:v>
                </c:pt>
                <c:pt idx="349">
                  <c:v>115.4583</c:v>
                </c:pt>
                <c:pt idx="350">
                  <c:v>115.3382</c:v>
                </c:pt>
                <c:pt idx="351">
                  <c:v>115.258</c:v>
                </c:pt>
                <c:pt idx="352">
                  <c:v>115.0978</c:v>
                </c:pt>
                <c:pt idx="353">
                  <c:v>114.8773</c:v>
                </c:pt>
                <c:pt idx="354">
                  <c:v>114.737</c:v>
                </c:pt>
                <c:pt idx="355">
                  <c:v>113.9544</c:v>
                </c:pt>
                <c:pt idx="356">
                  <c:v>113.9544</c:v>
                </c:pt>
                <c:pt idx="357">
                  <c:v>113.5928</c:v>
                </c:pt>
                <c:pt idx="358">
                  <c:v>113.9544</c:v>
                </c:pt>
                <c:pt idx="359">
                  <c:v>114.396</c:v>
                </c:pt>
                <c:pt idx="360">
                  <c:v>114.4362</c:v>
                </c:pt>
                <c:pt idx="361">
                  <c:v>114.4362</c:v>
                </c:pt>
                <c:pt idx="362">
                  <c:v>115.0577</c:v>
                </c:pt>
                <c:pt idx="363">
                  <c:v>115.2981</c:v>
                </c:pt>
                <c:pt idx="364">
                  <c:v>115.4383</c:v>
                </c:pt>
                <c:pt idx="365">
                  <c:v>115.5984</c:v>
                </c:pt>
                <c:pt idx="366">
                  <c:v>115.5984</c:v>
                </c:pt>
                <c:pt idx="367">
                  <c:v>115.5184</c:v>
                </c:pt>
                <c:pt idx="368">
                  <c:v>115.1979</c:v>
                </c:pt>
                <c:pt idx="369">
                  <c:v>114.6167</c:v>
                </c:pt>
                <c:pt idx="370">
                  <c:v>114.4763</c:v>
                </c:pt>
                <c:pt idx="371">
                  <c:v>114.6167</c:v>
                </c:pt>
                <c:pt idx="372">
                  <c:v>114.6167</c:v>
                </c:pt>
                <c:pt idx="373">
                  <c:v>114.4963</c:v>
                </c:pt>
                <c:pt idx="374">
                  <c:v>114.6367</c:v>
                </c:pt>
                <c:pt idx="375">
                  <c:v>114.6768</c:v>
                </c:pt>
                <c:pt idx="376">
                  <c:v>114.6568</c:v>
                </c:pt>
                <c:pt idx="377">
                  <c:v>114.6768</c:v>
                </c:pt>
                <c:pt idx="378">
                  <c:v>114.6768</c:v>
                </c:pt>
                <c:pt idx="379">
                  <c:v>114.0749</c:v>
                </c:pt>
                <c:pt idx="380">
                  <c:v>113.4722</c:v>
                </c:pt>
                <c:pt idx="381">
                  <c:v>113.5727</c:v>
                </c:pt>
                <c:pt idx="382">
                  <c:v>113.6129</c:v>
                </c:pt>
                <c:pt idx="383">
                  <c:v>113.7937</c:v>
                </c:pt>
                <c:pt idx="384">
                  <c:v>114.0147</c:v>
                </c:pt>
                <c:pt idx="385">
                  <c:v>113.9142</c:v>
                </c:pt>
                <c:pt idx="386">
                  <c:v>113.7736</c:v>
                </c:pt>
                <c:pt idx="387">
                  <c:v>113.5325</c:v>
                </c:pt>
                <c:pt idx="388">
                  <c:v>113.5928</c:v>
                </c:pt>
                <c:pt idx="389">
                  <c:v>113.633</c:v>
                </c:pt>
                <c:pt idx="390">
                  <c:v>114.737</c:v>
                </c:pt>
                <c:pt idx="391">
                  <c:v>115.258</c:v>
                </c:pt>
                <c:pt idx="392">
                  <c:v>115.258</c:v>
                </c:pt>
                <c:pt idx="393">
                  <c:v>114.6768</c:v>
                </c:pt>
                <c:pt idx="394">
                  <c:v>114.5966</c:v>
                </c:pt>
                <c:pt idx="395">
                  <c:v>114.1953</c:v>
                </c:pt>
                <c:pt idx="396">
                  <c:v>113.5727</c:v>
                </c:pt>
                <c:pt idx="397">
                  <c:v>113.251</c:v>
                </c:pt>
                <c:pt idx="398">
                  <c:v>113.1705</c:v>
                </c:pt>
                <c:pt idx="399">
                  <c:v>113.0297</c:v>
                </c:pt>
                <c:pt idx="400">
                  <c:v>113.0297</c:v>
                </c:pt>
                <c:pt idx="401">
                  <c:v>113.1303</c:v>
                </c:pt>
                <c:pt idx="402">
                  <c:v>113.2711</c:v>
                </c:pt>
                <c:pt idx="403">
                  <c:v>113.7535</c:v>
                </c:pt>
                <c:pt idx="404">
                  <c:v>114.2957</c:v>
                </c:pt>
                <c:pt idx="405">
                  <c:v>114.9174</c:v>
                </c:pt>
                <c:pt idx="406">
                  <c:v>115.3582</c:v>
                </c:pt>
                <c:pt idx="407">
                  <c:v>115.4383</c:v>
                </c:pt>
                <c:pt idx="408">
                  <c:v>115.1579</c:v>
                </c:pt>
                <c:pt idx="409">
                  <c:v>114.5766</c:v>
                </c:pt>
                <c:pt idx="410">
                  <c:v>114.5766</c:v>
                </c:pt>
                <c:pt idx="411">
                  <c:v>114.5766</c:v>
                </c:pt>
                <c:pt idx="412">
                  <c:v>114.9375</c:v>
                </c:pt>
                <c:pt idx="413">
                  <c:v>115.0577</c:v>
                </c:pt>
                <c:pt idx="414">
                  <c:v>115.0777</c:v>
                </c:pt>
                <c:pt idx="415">
                  <c:v>114.7771</c:v>
                </c:pt>
                <c:pt idx="416">
                  <c:v>114.5966</c:v>
                </c:pt>
                <c:pt idx="417">
                  <c:v>114.0548</c:v>
                </c:pt>
                <c:pt idx="418">
                  <c:v>113.4119</c:v>
                </c:pt>
                <c:pt idx="419">
                  <c:v>112.9089</c:v>
                </c:pt>
                <c:pt idx="420">
                  <c:v>112.9089</c:v>
                </c:pt>
                <c:pt idx="421">
                  <c:v>112.9089</c:v>
                </c:pt>
                <c:pt idx="422">
                  <c:v>113.432</c:v>
                </c:pt>
                <c:pt idx="423">
                  <c:v>113.854</c:v>
                </c:pt>
                <c:pt idx="424">
                  <c:v>113.854</c:v>
                </c:pt>
                <c:pt idx="425">
                  <c:v>114.1351</c:v>
                </c:pt>
                <c:pt idx="426">
                  <c:v>114.8573</c:v>
                </c:pt>
                <c:pt idx="427">
                  <c:v>116.2586</c:v>
                </c:pt>
                <c:pt idx="428">
                  <c:v>116.5384</c:v>
                </c:pt>
                <c:pt idx="429">
                  <c:v>117.0577</c:v>
                </c:pt>
                <c:pt idx="430">
                  <c:v>117.0976</c:v>
                </c:pt>
                <c:pt idx="431">
                  <c:v>116.838</c:v>
                </c:pt>
                <c:pt idx="432">
                  <c:v>117.2772</c:v>
                </c:pt>
                <c:pt idx="433">
                  <c:v>117.7759</c:v>
                </c:pt>
                <c:pt idx="434">
                  <c:v>117.6762</c:v>
                </c:pt>
                <c:pt idx="435">
                  <c:v>118.1547</c:v>
                </c:pt>
                <c:pt idx="436">
                  <c:v>118.3738</c:v>
                </c:pt>
                <c:pt idx="437">
                  <c:v>119.2696</c:v>
                </c:pt>
                <c:pt idx="438">
                  <c:v>119.2696</c:v>
                </c:pt>
                <c:pt idx="439">
                  <c:v>119.389</c:v>
                </c:pt>
                <c:pt idx="440">
                  <c:v>119.2099</c:v>
                </c:pt>
                <c:pt idx="441">
                  <c:v>118.7522</c:v>
                </c:pt>
                <c:pt idx="442">
                  <c:v>118.7124</c:v>
                </c:pt>
                <c:pt idx="443">
                  <c:v>118.792</c:v>
                </c:pt>
                <c:pt idx="444">
                  <c:v>118.8318</c:v>
                </c:pt>
                <c:pt idx="445">
                  <c:v>118.8517</c:v>
                </c:pt>
                <c:pt idx="446">
                  <c:v>118.8517</c:v>
                </c:pt>
                <c:pt idx="447">
                  <c:v>118.8517</c:v>
                </c:pt>
                <c:pt idx="448">
                  <c:v>119.0707</c:v>
                </c:pt>
                <c:pt idx="449">
                  <c:v>119.6674</c:v>
                </c:pt>
                <c:pt idx="450">
                  <c:v>119.9457</c:v>
                </c:pt>
                <c:pt idx="451">
                  <c:v>120.1444</c:v>
                </c:pt>
                <c:pt idx="452">
                  <c:v>120.0848</c:v>
                </c:pt>
                <c:pt idx="453">
                  <c:v>119.7071</c:v>
                </c:pt>
                <c:pt idx="454">
                  <c:v>119.6873</c:v>
                </c:pt>
                <c:pt idx="455">
                  <c:v>119.7071</c:v>
                </c:pt>
                <c:pt idx="456">
                  <c:v>120.0053</c:v>
                </c:pt>
                <c:pt idx="457">
                  <c:v>120.7403</c:v>
                </c:pt>
                <c:pt idx="458">
                  <c:v>122.0496</c:v>
                </c:pt>
                <c:pt idx="459">
                  <c:v>122.4064</c:v>
                </c:pt>
                <c:pt idx="460">
                  <c:v>123.852</c:v>
                </c:pt>
                <c:pt idx="461">
                  <c:v>124.2082</c:v>
                </c:pt>
                <c:pt idx="462">
                  <c:v>124.4851</c:v>
                </c:pt>
                <c:pt idx="463">
                  <c:v>124.6434</c:v>
                </c:pt>
                <c:pt idx="464">
                  <c:v>124.4851</c:v>
                </c:pt>
                <c:pt idx="465">
                  <c:v>124.3071</c:v>
                </c:pt>
                <c:pt idx="466">
                  <c:v>124.2082</c:v>
                </c:pt>
                <c:pt idx="467">
                  <c:v>123.9114</c:v>
                </c:pt>
                <c:pt idx="468">
                  <c:v>123.5551</c:v>
                </c:pt>
                <c:pt idx="469">
                  <c:v>123.3373</c:v>
                </c:pt>
                <c:pt idx="470">
                  <c:v>123.4165</c:v>
                </c:pt>
                <c:pt idx="471">
                  <c:v>123.5155</c:v>
                </c:pt>
                <c:pt idx="472">
                  <c:v>124.0499</c:v>
                </c:pt>
                <c:pt idx="473">
                  <c:v>124.6236</c:v>
                </c:pt>
                <c:pt idx="474">
                  <c:v>125.9284</c:v>
                </c:pt>
                <c:pt idx="475">
                  <c:v>127.173</c:v>
                </c:pt>
                <c:pt idx="476">
                  <c:v>127.9629</c:v>
                </c:pt>
                <c:pt idx="477">
                  <c:v>128.8316</c:v>
                </c:pt>
                <c:pt idx="478">
                  <c:v>128.8316</c:v>
                </c:pt>
                <c:pt idx="479">
                  <c:v>128.654</c:v>
                </c:pt>
                <c:pt idx="480">
                  <c:v>125.8691</c:v>
                </c:pt>
                <c:pt idx="481">
                  <c:v>124.4258</c:v>
                </c:pt>
                <c:pt idx="482">
                  <c:v>124.2082</c:v>
                </c:pt>
                <c:pt idx="483">
                  <c:v>124.1884</c:v>
                </c:pt>
                <c:pt idx="484">
                  <c:v>124.4456</c:v>
                </c:pt>
                <c:pt idx="485">
                  <c:v>124.94</c:v>
                </c:pt>
                <c:pt idx="486">
                  <c:v>125.0389</c:v>
                </c:pt>
                <c:pt idx="487">
                  <c:v>124.7225</c:v>
                </c:pt>
                <c:pt idx="488">
                  <c:v>124.94</c:v>
                </c:pt>
                <c:pt idx="489">
                  <c:v>124.3269</c:v>
                </c:pt>
                <c:pt idx="490">
                  <c:v>124.1686</c:v>
                </c:pt>
                <c:pt idx="491">
                  <c:v>123.8916</c:v>
                </c:pt>
                <c:pt idx="492">
                  <c:v>123.5353</c:v>
                </c:pt>
                <c:pt idx="493">
                  <c:v>123.6343</c:v>
                </c:pt>
                <c:pt idx="494">
                  <c:v>124.1686</c:v>
                </c:pt>
                <c:pt idx="495">
                  <c:v>124.2675</c:v>
                </c:pt>
                <c:pt idx="496">
                  <c:v>124.2675</c:v>
                </c:pt>
                <c:pt idx="497">
                  <c:v>124.7225</c:v>
                </c:pt>
                <c:pt idx="498">
                  <c:v>125.0784</c:v>
                </c:pt>
                <c:pt idx="499">
                  <c:v>125.0784</c:v>
                </c:pt>
                <c:pt idx="500">
                  <c:v>125.3947</c:v>
                </c:pt>
                <c:pt idx="501">
                  <c:v>125.6122</c:v>
                </c:pt>
                <c:pt idx="502">
                  <c:v>125.3947</c:v>
                </c:pt>
                <c:pt idx="503">
                  <c:v>124.8411</c:v>
                </c:pt>
                <c:pt idx="504">
                  <c:v>124.7225</c:v>
                </c:pt>
                <c:pt idx="505">
                  <c:v>125.0191</c:v>
                </c:pt>
                <c:pt idx="506">
                  <c:v>125.2761</c:v>
                </c:pt>
                <c:pt idx="507">
                  <c:v>126.126</c:v>
                </c:pt>
                <c:pt idx="508">
                  <c:v>126.126</c:v>
                </c:pt>
                <c:pt idx="509">
                  <c:v>126.2445</c:v>
                </c:pt>
                <c:pt idx="510">
                  <c:v>126.2643</c:v>
                </c:pt>
                <c:pt idx="511">
                  <c:v>126.2841</c:v>
                </c:pt>
                <c:pt idx="512">
                  <c:v>127.4495</c:v>
                </c:pt>
                <c:pt idx="513">
                  <c:v>127.9629</c:v>
                </c:pt>
                <c:pt idx="514">
                  <c:v>128.1999</c:v>
                </c:pt>
                <c:pt idx="515">
                  <c:v>128.6342</c:v>
                </c:pt>
                <c:pt idx="516">
                  <c:v>129.187</c:v>
                </c:pt>
                <c:pt idx="517">
                  <c:v>129.3449</c:v>
                </c:pt>
                <c:pt idx="518">
                  <c:v>129.187</c:v>
                </c:pt>
                <c:pt idx="519">
                  <c:v>127.7457</c:v>
                </c:pt>
                <c:pt idx="520">
                  <c:v>127.5482</c:v>
                </c:pt>
                <c:pt idx="521">
                  <c:v>127.5482</c:v>
                </c:pt>
                <c:pt idx="522">
                  <c:v>127.5482</c:v>
                </c:pt>
                <c:pt idx="523">
                  <c:v>127.7852</c:v>
                </c:pt>
                <c:pt idx="524">
                  <c:v>127.7852</c:v>
                </c:pt>
                <c:pt idx="525">
                  <c:v>127.7062</c:v>
                </c:pt>
                <c:pt idx="526">
                  <c:v>127.2323</c:v>
                </c:pt>
                <c:pt idx="527">
                  <c:v>127.4297</c:v>
                </c:pt>
                <c:pt idx="528">
                  <c:v>128.1011</c:v>
                </c:pt>
                <c:pt idx="529">
                  <c:v>129.6608</c:v>
                </c:pt>
                <c:pt idx="530">
                  <c:v>130.1345</c:v>
                </c:pt>
                <c:pt idx="531">
                  <c:v>130.5886</c:v>
                </c:pt>
                <c:pt idx="532">
                  <c:v>130.5886</c:v>
                </c:pt>
                <c:pt idx="533">
                  <c:v>130.8649</c:v>
                </c:pt>
                <c:pt idx="534">
                  <c:v>130.9242</c:v>
                </c:pt>
                <c:pt idx="535">
                  <c:v>130.5491</c:v>
                </c:pt>
                <c:pt idx="536">
                  <c:v>131.1216</c:v>
                </c:pt>
                <c:pt idx="537">
                  <c:v>131.4177</c:v>
                </c:pt>
                <c:pt idx="538">
                  <c:v>131.9113</c:v>
                </c:pt>
                <c:pt idx="539">
                  <c:v>132.8988</c:v>
                </c:pt>
                <c:pt idx="540">
                  <c:v>133.2346</c:v>
                </c:pt>
                <c:pt idx="541">
                  <c:v>133.61</c:v>
                </c:pt>
                <c:pt idx="542">
                  <c:v>133.9657</c:v>
                </c:pt>
                <c:pt idx="543">
                  <c:v>133.8669</c:v>
                </c:pt>
                <c:pt idx="544">
                  <c:v>133.9657</c:v>
                </c:pt>
                <c:pt idx="545">
                  <c:v>133.9855</c:v>
                </c:pt>
                <c:pt idx="546">
                  <c:v>133.4322</c:v>
                </c:pt>
              </c:numCache>
            </c:numRef>
          </c:yVal>
          <c:smooth val="0"/>
        </c:ser>
        <c:ser>
          <c:idx val="2"/>
          <c:order val="2"/>
          <c:tx>
            <c:strRef>
              <c:f>'uniformity over various heights'!$H$21</c:f>
              <c:strCache>
                <c:ptCount val="1"/>
                <c:pt idx="0">
                  <c:v>4.5cm down 1Gy</c:v>
                </c:pt>
              </c:strCache>
            </c:strRef>
          </c:tx>
          <c:spPr>
            <a:ln w="28575">
              <a:noFill/>
            </a:ln>
          </c:spPr>
          <c:marker>
            <c:symbol val="triangle"/>
            <c:size val="3"/>
          </c:marker>
          <c:xVal>
            <c:numRef>
              <c:f>'uniformity over various heights'!$H$24:$H$566</c:f>
              <c:numCache>
                <c:formatCode>General</c:formatCode>
                <c:ptCount val="543"/>
                <c:pt idx="0">
                  <c:v>-9.5087</c:v>
                </c:pt>
                <c:pt idx="1">
                  <c:v>-9.4735</c:v>
                </c:pt>
                <c:pt idx="2">
                  <c:v>-9.4384</c:v>
                </c:pt>
                <c:pt idx="3">
                  <c:v>-9.4032</c:v>
                </c:pt>
                <c:pt idx="4">
                  <c:v>-9.3681</c:v>
                </c:pt>
                <c:pt idx="5">
                  <c:v>-9.3329</c:v>
                </c:pt>
                <c:pt idx="6">
                  <c:v>-9.2978</c:v>
                </c:pt>
                <c:pt idx="7">
                  <c:v>-9.2626</c:v>
                </c:pt>
                <c:pt idx="8">
                  <c:v>-9.2275</c:v>
                </c:pt>
                <c:pt idx="9">
                  <c:v>-9.1923</c:v>
                </c:pt>
                <c:pt idx="10">
                  <c:v>-9.1571</c:v>
                </c:pt>
                <c:pt idx="11">
                  <c:v>-9.122</c:v>
                </c:pt>
                <c:pt idx="12">
                  <c:v>-9.0868</c:v>
                </c:pt>
                <c:pt idx="13">
                  <c:v>-9.0517</c:v>
                </c:pt>
                <c:pt idx="14">
                  <c:v>-9.0165</c:v>
                </c:pt>
                <c:pt idx="15">
                  <c:v>-8.9814</c:v>
                </c:pt>
                <c:pt idx="16">
                  <c:v>-8.9462</c:v>
                </c:pt>
                <c:pt idx="17">
                  <c:v>-8.9111</c:v>
                </c:pt>
                <c:pt idx="18">
                  <c:v>-8.8759</c:v>
                </c:pt>
                <c:pt idx="19">
                  <c:v>-8.8408</c:v>
                </c:pt>
                <c:pt idx="20">
                  <c:v>-8.8056</c:v>
                </c:pt>
                <c:pt idx="21">
                  <c:v>-8.7705</c:v>
                </c:pt>
                <c:pt idx="22">
                  <c:v>-8.7353</c:v>
                </c:pt>
                <c:pt idx="23">
                  <c:v>-8.700200000000001</c:v>
                </c:pt>
                <c:pt idx="24">
                  <c:v>-8.665</c:v>
                </c:pt>
                <c:pt idx="25">
                  <c:v>-8.6299</c:v>
                </c:pt>
                <c:pt idx="26">
                  <c:v>-8.5947</c:v>
                </c:pt>
                <c:pt idx="27">
                  <c:v>-8.5596</c:v>
                </c:pt>
                <c:pt idx="28">
                  <c:v>-8.5244</c:v>
                </c:pt>
                <c:pt idx="29">
                  <c:v>-8.4893</c:v>
                </c:pt>
                <c:pt idx="30">
                  <c:v>-8.4541</c:v>
                </c:pt>
                <c:pt idx="31">
                  <c:v>-8.419</c:v>
                </c:pt>
                <c:pt idx="32">
                  <c:v>-8.3838</c:v>
                </c:pt>
                <c:pt idx="33">
                  <c:v>-8.3486</c:v>
                </c:pt>
                <c:pt idx="34">
                  <c:v>-8.3135</c:v>
                </c:pt>
                <c:pt idx="35">
                  <c:v>-8.2783</c:v>
                </c:pt>
                <c:pt idx="36">
                  <c:v>-8.2432</c:v>
                </c:pt>
                <c:pt idx="37">
                  <c:v>-8.208</c:v>
                </c:pt>
                <c:pt idx="38">
                  <c:v>-8.1729</c:v>
                </c:pt>
                <c:pt idx="39">
                  <c:v>-8.137700000000001</c:v>
                </c:pt>
                <c:pt idx="40">
                  <c:v>-8.1026</c:v>
                </c:pt>
                <c:pt idx="41">
                  <c:v>-8.0674</c:v>
                </c:pt>
                <c:pt idx="42">
                  <c:v>-8.0323</c:v>
                </c:pt>
                <c:pt idx="43">
                  <c:v>-7.9971</c:v>
                </c:pt>
                <c:pt idx="44">
                  <c:v>-7.962</c:v>
                </c:pt>
                <c:pt idx="45">
                  <c:v>-7.9268</c:v>
                </c:pt>
                <c:pt idx="46">
                  <c:v>-7.8917</c:v>
                </c:pt>
                <c:pt idx="47">
                  <c:v>-7.8565</c:v>
                </c:pt>
                <c:pt idx="48">
                  <c:v>-7.8214</c:v>
                </c:pt>
                <c:pt idx="49">
                  <c:v>-7.7862</c:v>
                </c:pt>
                <c:pt idx="50">
                  <c:v>-7.7511</c:v>
                </c:pt>
                <c:pt idx="51">
                  <c:v>-7.7159</c:v>
                </c:pt>
                <c:pt idx="52">
                  <c:v>-7.6808</c:v>
                </c:pt>
                <c:pt idx="53">
                  <c:v>-7.6456</c:v>
                </c:pt>
                <c:pt idx="54">
                  <c:v>-7.6105</c:v>
                </c:pt>
                <c:pt idx="55">
                  <c:v>-7.5753</c:v>
                </c:pt>
                <c:pt idx="56">
                  <c:v>-7.5401</c:v>
                </c:pt>
                <c:pt idx="57">
                  <c:v>-7.505</c:v>
                </c:pt>
                <c:pt idx="58">
                  <c:v>-7.4698</c:v>
                </c:pt>
                <c:pt idx="59">
                  <c:v>-7.4347</c:v>
                </c:pt>
                <c:pt idx="60">
                  <c:v>-7.3995</c:v>
                </c:pt>
                <c:pt idx="61">
                  <c:v>-7.3644</c:v>
                </c:pt>
                <c:pt idx="62">
                  <c:v>-7.3292</c:v>
                </c:pt>
                <c:pt idx="63">
                  <c:v>-7.2941</c:v>
                </c:pt>
                <c:pt idx="64">
                  <c:v>-7.2589</c:v>
                </c:pt>
                <c:pt idx="65">
                  <c:v>-7.2238</c:v>
                </c:pt>
                <c:pt idx="66">
                  <c:v>-7.1886</c:v>
                </c:pt>
                <c:pt idx="67">
                  <c:v>-7.1535</c:v>
                </c:pt>
                <c:pt idx="68">
                  <c:v>-7.1183</c:v>
                </c:pt>
                <c:pt idx="69">
                  <c:v>-7.0832</c:v>
                </c:pt>
                <c:pt idx="70">
                  <c:v>-7.048</c:v>
                </c:pt>
                <c:pt idx="71">
                  <c:v>-7.0129</c:v>
                </c:pt>
                <c:pt idx="72">
                  <c:v>-6.9777</c:v>
                </c:pt>
                <c:pt idx="73">
                  <c:v>-6.9426</c:v>
                </c:pt>
                <c:pt idx="74">
                  <c:v>-6.9074</c:v>
                </c:pt>
                <c:pt idx="75">
                  <c:v>-6.8723</c:v>
                </c:pt>
                <c:pt idx="76">
                  <c:v>-6.8371</c:v>
                </c:pt>
                <c:pt idx="77">
                  <c:v>-6.802</c:v>
                </c:pt>
                <c:pt idx="78">
                  <c:v>-6.7668</c:v>
                </c:pt>
                <c:pt idx="79">
                  <c:v>-6.7316</c:v>
                </c:pt>
                <c:pt idx="80">
                  <c:v>-6.6965</c:v>
                </c:pt>
                <c:pt idx="81">
                  <c:v>-6.6613</c:v>
                </c:pt>
                <c:pt idx="82">
                  <c:v>-6.6262</c:v>
                </c:pt>
                <c:pt idx="83">
                  <c:v>-6.591</c:v>
                </c:pt>
                <c:pt idx="84">
                  <c:v>-6.5559</c:v>
                </c:pt>
                <c:pt idx="85">
                  <c:v>-6.5207</c:v>
                </c:pt>
                <c:pt idx="86">
                  <c:v>-6.4856</c:v>
                </c:pt>
                <c:pt idx="87">
                  <c:v>-6.4504</c:v>
                </c:pt>
                <c:pt idx="88">
                  <c:v>-6.4153</c:v>
                </c:pt>
                <c:pt idx="89">
                  <c:v>-6.3801</c:v>
                </c:pt>
                <c:pt idx="90">
                  <c:v>-6.345</c:v>
                </c:pt>
                <c:pt idx="91">
                  <c:v>-6.3098</c:v>
                </c:pt>
                <c:pt idx="92">
                  <c:v>-6.2747</c:v>
                </c:pt>
                <c:pt idx="93">
                  <c:v>-6.2395</c:v>
                </c:pt>
                <c:pt idx="94">
                  <c:v>-6.2044</c:v>
                </c:pt>
                <c:pt idx="95">
                  <c:v>-6.1692</c:v>
                </c:pt>
                <c:pt idx="96">
                  <c:v>-6.1341</c:v>
                </c:pt>
                <c:pt idx="97">
                  <c:v>-6.0989</c:v>
                </c:pt>
                <c:pt idx="98">
                  <c:v>-6.0638</c:v>
                </c:pt>
                <c:pt idx="99">
                  <c:v>-6.0286</c:v>
                </c:pt>
                <c:pt idx="100">
                  <c:v>-5.9935</c:v>
                </c:pt>
                <c:pt idx="101">
                  <c:v>-5.9583</c:v>
                </c:pt>
                <c:pt idx="102">
                  <c:v>-5.9231</c:v>
                </c:pt>
                <c:pt idx="103">
                  <c:v>-5.888</c:v>
                </c:pt>
                <c:pt idx="104">
                  <c:v>-5.8528</c:v>
                </c:pt>
                <c:pt idx="105">
                  <c:v>-5.8177</c:v>
                </c:pt>
                <c:pt idx="106">
                  <c:v>-5.7825</c:v>
                </c:pt>
                <c:pt idx="107">
                  <c:v>-5.7474</c:v>
                </c:pt>
                <c:pt idx="108">
                  <c:v>-5.7122</c:v>
                </c:pt>
                <c:pt idx="109">
                  <c:v>-5.6771</c:v>
                </c:pt>
                <c:pt idx="110">
                  <c:v>-5.6419</c:v>
                </c:pt>
                <c:pt idx="111">
                  <c:v>-5.6068</c:v>
                </c:pt>
                <c:pt idx="112">
                  <c:v>-5.5716</c:v>
                </c:pt>
                <c:pt idx="113">
                  <c:v>-5.5365</c:v>
                </c:pt>
                <c:pt idx="114">
                  <c:v>-5.5013</c:v>
                </c:pt>
                <c:pt idx="115">
                  <c:v>-5.4662</c:v>
                </c:pt>
                <c:pt idx="116">
                  <c:v>-5.431</c:v>
                </c:pt>
                <c:pt idx="117">
                  <c:v>-5.3959</c:v>
                </c:pt>
                <c:pt idx="118">
                  <c:v>-5.3607</c:v>
                </c:pt>
                <c:pt idx="119">
                  <c:v>-5.3256</c:v>
                </c:pt>
                <c:pt idx="120">
                  <c:v>-5.2904</c:v>
                </c:pt>
                <c:pt idx="121">
                  <c:v>-5.2553</c:v>
                </c:pt>
                <c:pt idx="122">
                  <c:v>-5.2201</c:v>
                </c:pt>
                <c:pt idx="123">
                  <c:v>-5.1849</c:v>
                </c:pt>
                <c:pt idx="124">
                  <c:v>-5.1498</c:v>
                </c:pt>
                <c:pt idx="125">
                  <c:v>-5.1146</c:v>
                </c:pt>
                <c:pt idx="126">
                  <c:v>-5.0795</c:v>
                </c:pt>
                <c:pt idx="127">
                  <c:v>-5.0443</c:v>
                </c:pt>
                <c:pt idx="128">
                  <c:v>-5.0092</c:v>
                </c:pt>
                <c:pt idx="129">
                  <c:v>-4.974</c:v>
                </c:pt>
                <c:pt idx="130">
                  <c:v>-4.9389</c:v>
                </c:pt>
                <c:pt idx="131">
                  <c:v>-4.9037</c:v>
                </c:pt>
                <c:pt idx="132">
                  <c:v>-4.8686</c:v>
                </c:pt>
                <c:pt idx="133">
                  <c:v>-4.8334</c:v>
                </c:pt>
                <c:pt idx="134">
                  <c:v>-4.7983</c:v>
                </c:pt>
                <c:pt idx="135">
                  <c:v>-4.7631</c:v>
                </c:pt>
                <c:pt idx="136">
                  <c:v>-4.728</c:v>
                </c:pt>
                <c:pt idx="137">
                  <c:v>-4.6928</c:v>
                </c:pt>
                <c:pt idx="138">
                  <c:v>-4.6577</c:v>
                </c:pt>
                <c:pt idx="139">
                  <c:v>-4.6225</c:v>
                </c:pt>
                <c:pt idx="140">
                  <c:v>-4.5874</c:v>
                </c:pt>
                <c:pt idx="141">
                  <c:v>-4.5522</c:v>
                </c:pt>
                <c:pt idx="142">
                  <c:v>-4.5171</c:v>
                </c:pt>
                <c:pt idx="143">
                  <c:v>-4.4819</c:v>
                </c:pt>
                <c:pt idx="144">
                  <c:v>-4.4468</c:v>
                </c:pt>
                <c:pt idx="145">
                  <c:v>-4.4116</c:v>
                </c:pt>
                <c:pt idx="146">
                  <c:v>-4.3764</c:v>
                </c:pt>
                <c:pt idx="147">
                  <c:v>-4.3413</c:v>
                </c:pt>
                <c:pt idx="148">
                  <c:v>-4.3061</c:v>
                </c:pt>
                <c:pt idx="149">
                  <c:v>-4.271</c:v>
                </c:pt>
                <c:pt idx="150">
                  <c:v>-4.2358</c:v>
                </c:pt>
                <c:pt idx="151">
                  <c:v>-4.2007</c:v>
                </c:pt>
                <c:pt idx="152">
                  <c:v>-4.1655</c:v>
                </c:pt>
                <c:pt idx="153">
                  <c:v>-4.1304</c:v>
                </c:pt>
                <c:pt idx="154">
                  <c:v>-4.0952</c:v>
                </c:pt>
                <c:pt idx="155">
                  <c:v>-4.0601</c:v>
                </c:pt>
                <c:pt idx="156">
                  <c:v>-4.0249</c:v>
                </c:pt>
                <c:pt idx="157">
                  <c:v>-3.9898</c:v>
                </c:pt>
                <c:pt idx="158">
                  <c:v>-3.9546</c:v>
                </c:pt>
                <c:pt idx="159">
                  <c:v>-3.9195</c:v>
                </c:pt>
                <c:pt idx="160">
                  <c:v>-3.8843</c:v>
                </c:pt>
                <c:pt idx="161">
                  <c:v>-3.8492</c:v>
                </c:pt>
                <c:pt idx="162">
                  <c:v>-3.814</c:v>
                </c:pt>
                <c:pt idx="163">
                  <c:v>-3.7789</c:v>
                </c:pt>
                <c:pt idx="164">
                  <c:v>-3.7437</c:v>
                </c:pt>
                <c:pt idx="165">
                  <c:v>-3.7086</c:v>
                </c:pt>
                <c:pt idx="166">
                  <c:v>-3.6734</c:v>
                </c:pt>
                <c:pt idx="167">
                  <c:v>-3.6383</c:v>
                </c:pt>
                <c:pt idx="168">
                  <c:v>-3.6031</c:v>
                </c:pt>
                <c:pt idx="169">
                  <c:v>-3.5679</c:v>
                </c:pt>
                <c:pt idx="170">
                  <c:v>-3.5328</c:v>
                </c:pt>
                <c:pt idx="171">
                  <c:v>-3.4976</c:v>
                </c:pt>
                <c:pt idx="172">
                  <c:v>-3.4625</c:v>
                </c:pt>
                <c:pt idx="173">
                  <c:v>-3.4273</c:v>
                </c:pt>
                <c:pt idx="174">
                  <c:v>-3.3922</c:v>
                </c:pt>
                <c:pt idx="175">
                  <c:v>-3.357</c:v>
                </c:pt>
                <c:pt idx="176">
                  <c:v>-3.3219</c:v>
                </c:pt>
                <c:pt idx="177">
                  <c:v>-3.2867</c:v>
                </c:pt>
                <c:pt idx="178">
                  <c:v>-3.2516</c:v>
                </c:pt>
                <c:pt idx="179">
                  <c:v>-3.2164</c:v>
                </c:pt>
                <c:pt idx="180">
                  <c:v>-3.1813</c:v>
                </c:pt>
                <c:pt idx="181">
                  <c:v>-3.1461</c:v>
                </c:pt>
                <c:pt idx="182">
                  <c:v>-3.111</c:v>
                </c:pt>
                <c:pt idx="183">
                  <c:v>-3.0758</c:v>
                </c:pt>
                <c:pt idx="184">
                  <c:v>-3.0407</c:v>
                </c:pt>
                <c:pt idx="185">
                  <c:v>-3.0055</c:v>
                </c:pt>
                <c:pt idx="186">
                  <c:v>-2.9704</c:v>
                </c:pt>
                <c:pt idx="187">
                  <c:v>-2.9352</c:v>
                </c:pt>
                <c:pt idx="188">
                  <c:v>-2.9001</c:v>
                </c:pt>
                <c:pt idx="189">
                  <c:v>-2.8649</c:v>
                </c:pt>
                <c:pt idx="190">
                  <c:v>-2.8298</c:v>
                </c:pt>
                <c:pt idx="191">
                  <c:v>-2.7946</c:v>
                </c:pt>
                <c:pt idx="192">
                  <c:v>-2.7594</c:v>
                </c:pt>
                <c:pt idx="193">
                  <c:v>-2.7243</c:v>
                </c:pt>
                <c:pt idx="194">
                  <c:v>-2.6891</c:v>
                </c:pt>
                <c:pt idx="195">
                  <c:v>-2.654</c:v>
                </c:pt>
                <c:pt idx="196">
                  <c:v>-2.6188</c:v>
                </c:pt>
                <c:pt idx="197">
                  <c:v>-2.5837</c:v>
                </c:pt>
                <c:pt idx="198">
                  <c:v>-2.5485</c:v>
                </c:pt>
                <c:pt idx="199">
                  <c:v>-2.5134</c:v>
                </c:pt>
                <c:pt idx="200">
                  <c:v>-2.4782</c:v>
                </c:pt>
                <c:pt idx="201">
                  <c:v>-2.4431</c:v>
                </c:pt>
                <c:pt idx="202">
                  <c:v>-2.4079</c:v>
                </c:pt>
                <c:pt idx="203">
                  <c:v>-2.3728</c:v>
                </c:pt>
                <c:pt idx="204">
                  <c:v>-2.3376</c:v>
                </c:pt>
                <c:pt idx="205">
                  <c:v>-2.3025</c:v>
                </c:pt>
                <c:pt idx="206">
                  <c:v>-2.2673</c:v>
                </c:pt>
                <c:pt idx="207">
                  <c:v>-2.2322</c:v>
                </c:pt>
                <c:pt idx="208">
                  <c:v>-2.197</c:v>
                </c:pt>
                <c:pt idx="209">
                  <c:v>-2.1619</c:v>
                </c:pt>
                <c:pt idx="210">
                  <c:v>-2.1267</c:v>
                </c:pt>
                <c:pt idx="211">
                  <c:v>-2.0916</c:v>
                </c:pt>
                <c:pt idx="212">
                  <c:v>-2.0564</c:v>
                </c:pt>
                <c:pt idx="213">
                  <c:v>-2.0213</c:v>
                </c:pt>
                <c:pt idx="214">
                  <c:v>-1.9861</c:v>
                </c:pt>
                <c:pt idx="215">
                  <c:v>-1.9509</c:v>
                </c:pt>
                <c:pt idx="216">
                  <c:v>-1.9158</c:v>
                </c:pt>
                <c:pt idx="217">
                  <c:v>-1.8806</c:v>
                </c:pt>
                <c:pt idx="218">
                  <c:v>-1.8455</c:v>
                </c:pt>
                <c:pt idx="219">
                  <c:v>-1.8103</c:v>
                </c:pt>
                <c:pt idx="220">
                  <c:v>-1.7752</c:v>
                </c:pt>
                <c:pt idx="221">
                  <c:v>-1.74</c:v>
                </c:pt>
                <c:pt idx="222">
                  <c:v>-1.7049</c:v>
                </c:pt>
                <c:pt idx="223">
                  <c:v>-1.6697</c:v>
                </c:pt>
                <c:pt idx="224">
                  <c:v>-1.6346</c:v>
                </c:pt>
                <c:pt idx="225">
                  <c:v>-1.5994</c:v>
                </c:pt>
                <c:pt idx="226">
                  <c:v>-1.5643</c:v>
                </c:pt>
                <c:pt idx="227">
                  <c:v>-1.5291</c:v>
                </c:pt>
                <c:pt idx="228">
                  <c:v>-1.494</c:v>
                </c:pt>
                <c:pt idx="229">
                  <c:v>-1.4588</c:v>
                </c:pt>
                <c:pt idx="230">
                  <c:v>-1.4237</c:v>
                </c:pt>
                <c:pt idx="231">
                  <c:v>-1.3885</c:v>
                </c:pt>
                <c:pt idx="232">
                  <c:v>-1.3534</c:v>
                </c:pt>
                <c:pt idx="233">
                  <c:v>-1.3182</c:v>
                </c:pt>
                <c:pt idx="234">
                  <c:v>-1.2831</c:v>
                </c:pt>
                <c:pt idx="235">
                  <c:v>-1.2479</c:v>
                </c:pt>
                <c:pt idx="236">
                  <c:v>-1.2128</c:v>
                </c:pt>
                <c:pt idx="237">
                  <c:v>-1.1776</c:v>
                </c:pt>
                <c:pt idx="238">
                  <c:v>-1.1424</c:v>
                </c:pt>
                <c:pt idx="239">
                  <c:v>-1.1073</c:v>
                </c:pt>
                <c:pt idx="240">
                  <c:v>-1.0721</c:v>
                </c:pt>
                <c:pt idx="241">
                  <c:v>-1.037</c:v>
                </c:pt>
                <c:pt idx="242">
                  <c:v>-1.0018</c:v>
                </c:pt>
                <c:pt idx="243">
                  <c:v>-0.96669</c:v>
                </c:pt>
                <c:pt idx="244">
                  <c:v>-0.93153</c:v>
                </c:pt>
                <c:pt idx="245">
                  <c:v>-0.89638</c:v>
                </c:pt>
                <c:pt idx="246">
                  <c:v>-0.86123</c:v>
                </c:pt>
                <c:pt idx="247">
                  <c:v>-0.82608</c:v>
                </c:pt>
                <c:pt idx="248">
                  <c:v>-0.79092</c:v>
                </c:pt>
                <c:pt idx="249">
                  <c:v>-0.75577</c:v>
                </c:pt>
                <c:pt idx="250">
                  <c:v>-0.72062</c:v>
                </c:pt>
                <c:pt idx="251">
                  <c:v>-0.68547</c:v>
                </c:pt>
                <c:pt idx="252">
                  <c:v>-0.65032</c:v>
                </c:pt>
                <c:pt idx="253">
                  <c:v>-0.61516</c:v>
                </c:pt>
                <c:pt idx="254">
                  <c:v>-0.58001</c:v>
                </c:pt>
                <c:pt idx="255">
                  <c:v>-0.54486</c:v>
                </c:pt>
                <c:pt idx="256">
                  <c:v>-0.50971</c:v>
                </c:pt>
                <c:pt idx="257">
                  <c:v>-0.47455</c:v>
                </c:pt>
                <c:pt idx="258">
                  <c:v>-0.4394</c:v>
                </c:pt>
                <c:pt idx="259">
                  <c:v>-0.40425</c:v>
                </c:pt>
                <c:pt idx="260">
                  <c:v>-0.3691</c:v>
                </c:pt>
                <c:pt idx="261">
                  <c:v>-0.33395</c:v>
                </c:pt>
                <c:pt idx="262">
                  <c:v>-0.29879</c:v>
                </c:pt>
                <c:pt idx="263">
                  <c:v>-0.26364</c:v>
                </c:pt>
                <c:pt idx="264">
                  <c:v>-0.22849</c:v>
                </c:pt>
                <c:pt idx="265">
                  <c:v>-0.19334</c:v>
                </c:pt>
                <c:pt idx="266">
                  <c:v>-0.15818</c:v>
                </c:pt>
                <c:pt idx="267">
                  <c:v>-0.12303</c:v>
                </c:pt>
                <c:pt idx="268">
                  <c:v>-0.087881</c:v>
                </c:pt>
                <c:pt idx="269">
                  <c:v>-0.052728</c:v>
                </c:pt>
                <c:pt idx="270">
                  <c:v>-0.017576</c:v>
                </c:pt>
                <c:pt idx="271">
                  <c:v>0.017576</c:v>
                </c:pt>
                <c:pt idx="272">
                  <c:v>0.052728</c:v>
                </c:pt>
                <c:pt idx="273">
                  <c:v>0.087881</c:v>
                </c:pt>
                <c:pt idx="274">
                  <c:v>0.12303</c:v>
                </c:pt>
                <c:pt idx="275">
                  <c:v>0.15818</c:v>
                </c:pt>
                <c:pt idx="276">
                  <c:v>0.19334</c:v>
                </c:pt>
                <c:pt idx="277">
                  <c:v>0.22849</c:v>
                </c:pt>
                <c:pt idx="278">
                  <c:v>0.26364</c:v>
                </c:pt>
                <c:pt idx="279">
                  <c:v>0.29879</c:v>
                </c:pt>
                <c:pt idx="280">
                  <c:v>0.33395</c:v>
                </c:pt>
                <c:pt idx="281">
                  <c:v>0.3691</c:v>
                </c:pt>
                <c:pt idx="282">
                  <c:v>0.40425</c:v>
                </c:pt>
                <c:pt idx="283">
                  <c:v>0.4394</c:v>
                </c:pt>
                <c:pt idx="284">
                  <c:v>0.47455</c:v>
                </c:pt>
                <c:pt idx="285">
                  <c:v>0.50971</c:v>
                </c:pt>
                <c:pt idx="286">
                  <c:v>0.54486</c:v>
                </c:pt>
                <c:pt idx="287">
                  <c:v>0.58001</c:v>
                </c:pt>
                <c:pt idx="288">
                  <c:v>0.61516</c:v>
                </c:pt>
                <c:pt idx="289">
                  <c:v>0.65032</c:v>
                </c:pt>
                <c:pt idx="290">
                  <c:v>0.68547</c:v>
                </c:pt>
                <c:pt idx="291">
                  <c:v>0.72062</c:v>
                </c:pt>
                <c:pt idx="292">
                  <c:v>0.75577</c:v>
                </c:pt>
                <c:pt idx="293">
                  <c:v>0.79092</c:v>
                </c:pt>
                <c:pt idx="294">
                  <c:v>0.82608</c:v>
                </c:pt>
                <c:pt idx="295">
                  <c:v>0.86123</c:v>
                </c:pt>
                <c:pt idx="296">
                  <c:v>0.89638</c:v>
                </c:pt>
                <c:pt idx="297">
                  <c:v>0.93153</c:v>
                </c:pt>
                <c:pt idx="298">
                  <c:v>0.96669</c:v>
                </c:pt>
                <c:pt idx="299">
                  <c:v>1.0018</c:v>
                </c:pt>
                <c:pt idx="300">
                  <c:v>1.037</c:v>
                </c:pt>
                <c:pt idx="301">
                  <c:v>1.0721</c:v>
                </c:pt>
                <c:pt idx="302">
                  <c:v>1.1073</c:v>
                </c:pt>
                <c:pt idx="303">
                  <c:v>1.1424</c:v>
                </c:pt>
                <c:pt idx="304">
                  <c:v>1.1776</c:v>
                </c:pt>
                <c:pt idx="305">
                  <c:v>1.2128</c:v>
                </c:pt>
                <c:pt idx="306">
                  <c:v>1.2479</c:v>
                </c:pt>
                <c:pt idx="307">
                  <c:v>1.2831</c:v>
                </c:pt>
                <c:pt idx="308">
                  <c:v>1.3182</c:v>
                </c:pt>
                <c:pt idx="309">
                  <c:v>1.3534</c:v>
                </c:pt>
                <c:pt idx="310">
                  <c:v>1.3885</c:v>
                </c:pt>
                <c:pt idx="311">
                  <c:v>1.4237</c:v>
                </c:pt>
                <c:pt idx="312">
                  <c:v>1.4588</c:v>
                </c:pt>
                <c:pt idx="313">
                  <c:v>1.494</c:v>
                </c:pt>
                <c:pt idx="314">
                  <c:v>1.5291</c:v>
                </c:pt>
                <c:pt idx="315">
                  <c:v>1.5643</c:v>
                </c:pt>
                <c:pt idx="316">
                  <c:v>1.5994</c:v>
                </c:pt>
                <c:pt idx="317">
                  <c:v>1.6346</c:v>
                </c:pt>
                <c:pt idx="318">
                  <c:v>1.6697</c:v>
                </c:pt>
                <c:pt idx="319">
                  <c:v>1.7049</c:v>
                </c:pt>
                <c:pt idx="320">
                  <c:v>1.74</c:v>
                </c:pt>
                <c:pt idx="321">
                  <c:v>1.7752</c:v>
                </c:pt>
                <c:pt idx="322">
                  <c:v>1.8103</c:v>
                </c:pt>
                <c:pt idx="323">
                  <c:v>1.8455</c:v>
                </c:pt>
                <c:pt idx="324">
                  <c:v>1.8806</c:v>
                </c:pt>
                <c:pt idx="325">
                  <c:v>1.9158</c:v>
                </c:pt>
                <c:pt idx="326">
                  <c:v>1.9509</c:v>
                </c:pt>
                <c:pt idx="327">
                  <c:v>1.9861</c:v>
                </c:pt>
                <c:pt idx="328">
                  <c:v>2.0213</c:v>
                </c:pt>
                <c:pt idx="329">
                  <c:v>2.0564</c:v>
                </c:pt>
                <c:pt idx="330">
                  <c:v>2.0916</c:v>
                </c:pt>
                <c:pt idx="331">
                  <c:v>2.1267</c:v>
                </c:pt>
                <c:pt idx="332">
                  <c:v>2.1619</c:v>
                </c:pt>
                <c:pt idx="333">
                  <c:v>2.197</c:v>
                </c:pt>
                <c:pt idx="334">
                  <c:v>2.2322</c:v>
                </c:pt>
                <c:pt idx="335">
                  <c:v>2.2673</c:v>
                </c:pt>
                <c:pt idx="336">
                  <c:v>2.3025</c:v>
                </c:pt>
                <c:pt idx="337">
                  <c:v>2.3376</c:v>
                </c:pt>
                <c:pt idx="338">
                  <c:v>2.3728</c:v>
                </c:pt>
                <c:pt idx="339">
                  <c:v>2.4079</c:v>
                </c:pt>
                <c:pt idx="340">
                  <c:v>2.4431</c:v>
                </c:pt>
                <c:pt idx="341">
                  <c:v>2.4782</c:v>
                </c:pt>
                <c:pt idx="342">
                  <c:v>2.5134</c:v>
                </c:pt>
                <c:pt idx="343">
                  <c:v>2.5485</c:v>
                </c:pt>
                <c:pt idx="344">
                  <c:v>2.5837</c:v>
                </c:pt>
                <c:pt idx="345">
                  <c:v>2.6188</c:v>
                </c:pt>
                <c:pt idx="346">
                  <c:v>2.654</c:v>
                </c:pt>
                <c:pt idx="347">
                  <c:v>2.6891</c:v>
                </c:pt>
                <c:pt idx="348">
                  <c:v>2.7243</c:v>
                </c:pt>
                <c:pt idx="349">
                  <c:v>2.7594</c:v>
                </c:pt>
                <c:pt idx="350">
                  <c:v>2.7946</c:v>
                </c:pt>
                <c:pt idx="351">
                  <c:v>2.8298</c:v>
                </c:pt>
                <c:pt idx="352">
                  <c:v>2.8649</c:v>
                </c:pt>
                <c:pt idx="353">
                  <c:v>2.9001</c:v>
                </c:pt>
                <c:pt idx="354">
                  <c:v>2.9352</c:v>
                </c:pt>
                <c:pt idx="355">
                  <c:v>2.9704</c:v>
                </c:pt>
                <c:pt idx="356">
                  <c:v>3.0055</c:v>
                </c:pt>
                <c:pt idx="357">
                  <c:v>3.0407</c:v>
                </c:pt>
                <c:pt idx="358">
                  <c:v>3.0758</c:v>
                </c:pt>
                <c:pt idx="359">
                  <c:v>3.111</c:v>
                </c:pt>
                <c:pt idx="360">
                  <c:v>3.1461</c:v>
                </c:pt>
                <c:pt idx="361">
                  <c:v>3.1813</c:v>
                </c:pt>
                <c:pt idx="362">
                  <c:v>3.2164</c:v>
                </c:pt>
                <c:pt idx="363">
                  <c:v>3.2516</c:v>
                </c:pt>
                <c:pt idx="364">
                  <c:v>3.2867</c:v>
                </c:pt>
                <c:pt idx="365">
                  <c:v>3.3219</c:v>
                </c:pt>
                <c:pt idx="366">
                  <c:v>3.357</c:v>
                </c:pt>
                <c:pt idx="367">
                  <c:v>3.3922</c:v>
                </c:pt>
                <c:pt idx="368">
                  <c:v>3.4273</c:v>
                </c:pt>
                <c:pt idx="369">
                  <c:v>3.4625</c:v>
                </c:pt>
                <c:pt idx="370">
                  <c:v>3.4976</c:v>
                </c:pt>
                <c:pt idx="371">
                  <c:v>3.5328</c:v>
                </c:pt>
                <c:pt idx="372">
                  <c:v>3.5679</c:v>
                </c:pt>
                <c:pt idx="373">
                  <c:v>3.6031</c:v>
                </c:pt>
                <c:pt idx="374">
                  <c:v>3.6383</c:v>
                </c:pt>
                <c:pt idx="375">
                  <c:v>3.6734</c:v>
                </c:pt>
                <c:pt idx="376">
                  <c:v>3.7086</c:v>
                </c:pt>
                <c:pt idx="377">
                  <c:v>3.7437</c:v>
                </c:pt>
                <c:pt idx="378">
                  <c:v>3.7789</c:v>
                </c:pt>
                <c:pt idx="379">
                  <c:v>3.814</c:v>
                </c:pt>
                <c:pt idx="380">
                  <c:v>3.8492</c:v>
                </c:pt>
                <c:pt idx="381">
                  <c:v>3.8843</c:v>
                </c:pt>
                <c:pt idx="382">
                  <c:v>3.9195</c:v>
                </c:pt>
                <c:pt idx="383">
                  <c:v>3.9546</c:v>
                </c:pt>
                <c:pt idx="384">
                  <c:v>3.9898</c:v>
                </c:pt>
                <c:pt idx="385">
                  <c:v>4.0249</c:v>
                </c:pt>
                <c:pt idx="386">
                  <c:v>4.0601</c:v>
                </c:pt>
                <c:pt idx="387">
                  <c:v>4.0952</c:v>
                </c:pt>
                <c:pt idx="388">
                  <c:v>4.1304</c:v>
                </c:pt>
                <c:pt idx="389">
                  <c:v>4.1655</c:v>
                </c:pt>
                <c:pt idx="390">
                  <c:v>4.2007</c:v>
                </c:pt>
                <c:pt idx="391">
                  <c:v>4.2358</c:v>
                </c:pt>
                <c:pt idx="392">
                  <c:v>4.271</c:v>
                </c:pt>
                <c:pt idx="393">
                  <c:v>4.3061</c:v>
                </c:pt>
                <c:pt idx="394">
                  <c:v>4.3413</c:v>
                </c:pt>
                <c:pt idx="395">
                  <c:v>4.3764</c:v>
                </c:pt>
                <c:pt idx="396">
                  <c:v>4.4116</c:v>
                </c:pt>
                <c:pt idx="397">
                  <c:v>4.4468</c:v>
                </c:pt>
                <c:pt idx="398">
                  <c:v>4.4819</c:v>
                </c:pt>
                <c:pt idx="399">
                  <c:v>4.5171</c:v>
                </c:pt>
                <c:pt idx="400">
                  <c:v>4.5522</c:v>
                </c:pt>
                <c:pt idx="401">
                  <c:v>4.5874</c:v>
                </c:pt>
                <c:pt idx="402">
                  <c:v>4.6225</c:v>
                </c:pt>
                <c:pt idx="403">
                  <c:v>4.6577</c:v>
                </c:pt>
                <c:pt idx="404">
                  <c:v>4.6928</c:v>
                </c:pt>
                <c:pt idx="405">
                  <c:v>4.728</c:v>
                </c:pt>
                <c:pt idx="406">
                  <c:v>4.7631</c:v>
                </c:pt>
                <c:pt idx="407">
                  <c:v>4.7983</c:v>
                </c:pt>
                <c:pt idx="408">
                  <c:v>4.8334</c:v>
                </c:pt>
                <c:pt idx="409">
                  <c:v>4.8686</c:v>
                </c:pt>
                <c:pt idx="410">
                  <c:v>4.9037</c:v>
                </c:pt>
                <c:pt idx="411">
                  <c:v>4.9389</c:v>
                </c:pt>
                <c:pt idx="412">
                  <c:v>4.974</c:v>
                </c:pt>
                <c:pt idx="413">
                  <c:v>5.0092</c:v>
                </c:pt>
                <c:pt idx="414">
                  <c:v>5.0443</c:v>
                </c:pt>
                <c:pt idx="415">
                  <c:v>5.0795</c:v>
                </c:pt>
                <c:pt idx="416">
                  <c:v>5.1146</c:v>
                </c:pt>
                <c:pt idx="417">
                  <c:v>5.1498</c:v>
                </c:pt>
                <c:pt idx="418">
                  <c:v>5.1849</c:v>
                </c:pt>
                <c:pt idx="419">
                  <c:v>5.2201</c:v>
                </c:pt>
                <c:pt idx="420">
                  <c:v>5.2553</c:v>
                </c:pt>
                <c:pt idx="421">
                  <c:v>5.2904</c:v>
                </c:pt>
                <c:pt idx="422">
                  <c:v>5.3256</c:v>
                </c:pt>
                <c:pt idx="423">
                  <c:v>5.3607</c:v>
                </c:pt>
                <c:pt idx="424">
                  <c:v>5.3959</c:v>
                </c:pt>
                <c:pt idx="425">
                  <c:v>5.431</c:v>
                </c:pt>
                <c:pt idx="426">
                  <c:v>5.4662</c:v>
                </c:pt>
                <c:pt idx="427">
                  <c:v>5.5013</c:v>
                </c:pt>
                <c:pt idx="428">
                  <c:v>5.5365</c:v>
                </c:pt>
                <c:pt idx="429">
                  <c:v>5.5716</c:v>
                </c:pt>
                <c:pt idx="430">
                  <c:v>5.6068</c:v>
                </c:pt>
                <c:pt idx="431">
                  <c:v>5.6419</c:v>
                </c:pt>
                <c:pt idx="432">
                  <c:v>5.6771</c:v>
                </c:pt>
                <c:pt idx="433">
                  <c:v>5.7122</c:v>
                </c:pt>
                <c:pt idx="434">
                  <c:v>5.7474</c:v>
                </c:pt>
                <c:pt idx="435">
                  <c:v>5.7825</c:v>
                </c:pt>
                <c:pt idx="436">
                  <c:v>5.8177</c:v>
                </c:pt>
                <c:pt idx="437">
                  <c:v>5.8528</c:v>
                </c:pt>
                <c:pt idx="438">
                  <c:v>5.888</c:v>
                </c:pt>
                <c:pt idx="439">
                  <c:v>5.9231</c:v>
                </c:pt>
                <c:pt idx="440">
                  <c:v>5.9583</c:v>
                </c:pt>
                <c:pt idx="441">
                  <c:v>5.9935</c:v>
                </c:pt>
                <c:pt idx="442">
                  <c:v>6.0286</c:v>
                </c:pt>
                <c:pt idx="443">
                  <c:v>6.0638</c:v>
                </c:pt>
                <c:pt idx="444">
                  <c:v>6.0989</c:v>
                </c:pt>
                <c:pt idx="445">
                  <c:v>6.1341</c:v>
                </c:pt>
                <c:pt idx="446">
                  <c:v>6.1692</c:v>
                </c:pt>
                <c:pt idx="447">
                  <c:v>6.2044</c:v>
                </c:pt>
                <c:pt idx="448">
                  <c:v>6.2395</c:v>
                </c:pt>
                <c:pt idx="449">
                  <c:v>6.2747</c:v>
                </c:pt>
                <c:pt idx="450">
                  <c:v>6.3098</c:v>
                </c:pt>
                <c:pt idx="451">
                  <c:v>6.345</c:v>
                </c:pt>
                <c:pt idx="452">
                  <c:v>6.3801</c:v>
                </c:pt>
                <c:pt idx="453">
                  <c:v>6.4153</c:v>
                </c:pt>
                <c:pt idx="454">
                  <c:v>6.4504</c:v>
                </c:pt>
                <c:pt idx="455">
                  <c:v>6.4856</c:v>
                </c:pt>
                <c:pt idx="456">
                  <c:v>6.5207</c:v>
                </c:pt>
                <c:pt idx="457">
                  <c:v>6.5559</c:v>
                </c:pt>
                <c:pt idx="458">
                  <c:v>6.591</c:v>
                </c:pt>
                <c:pt idx="459">
                  <c:v>6.6262</c:v>
                </c:pt>
                <c:pt idx="460">
                  <c:v>6.6613</c:v>
                </c:pt>
                <c:pt idx="461">
                  <c:v>6.6965</c:v>
                </c:pt>
                <c:pt idx="462">
                  <c:v>6.7316</c:v>
                </c:pt>
                <c:pt idx="463">
                  <c:v>6.7668</c:v>
                </c:pt>
                <c:pt idx="464">
                  <c:v>6.802</c:v>
                </c:pt>
                <c:pt idx="465">
                  <c:v>6.8371</c:v>
                </c:pt>
                <c:pt idx="466">
                  <c:v>6.8723</c:v>
                </c:pt>
                <c:pt idx="467">
                  <c:v>6.9074</c:v>
                </c:pt>
                <c:pt idx="468">
                  <c:v>6.9426</c:v>
                </c:pt>
                <c:pt idx="469">
                  <c:v>6.9777</c:v>
                </c:pt>
                <c:pt idx="470">
                  <c:v>7.0129</c:v>
                </c:pt>
                <c:pt idx="471">
                  <c:v>7.048</c:v>
                </c:pt>
                <c:pt idx="472">
                  <c:v>7.0832</c:v>
                </c:pt>
                <c:pt idx="473">
                  <c:v>7.1183</c:v>
                </c:pt>
                <c:pt idx="474">
                  <c:v>7.1535</c:v>
                </c:pt>
                <c:pt idx="475">
                  <c:v>7.1886</c:v>
                </c:pt>
                <c:pt idx="476">
                  <c:v>7.2238</c:v>
                </c:pt>
                <c:pt idx="477">
                  <c:v>7.2589</c:v>
                </c:pt>
                <c:pt idx="478">
                  <c:v>7.2941</c:v>
                </c:pt>
                <c:pt idx="479">
                  <c:v>7.3292</c:v>
                </c:pt>
                <c:pt idx="480">
                  <c:v>7.3644</c:v>
                </c:pt>
                <c:pt idx="481">
                  <c:v>7.3995</c:v>
                </c:pt>
                <c:pt idx="482">
                  <c:v>7.4347</c:v>
                </c:pt>
                <c:pt idx="483">
                  <c:v>7.4698</c:v>
                </c:pt>
                <c:pt idx="484">
                  <c:v>7.505</c:v>
                </c:pt>
                <c:pt idx="485">
                  <c:v>7.5401</c:v>
                </c:pt>
                <c:pt idx="486">
                  <c:v>7.5753</c:v>
                </c:pt>
                <c:pt idx="487">
                  <c:v>7.6105</c:v>
                </c:pt>
                <c:pt idx="488">
                  <c:v>7.6456</c:v>
                </c:pt>
                <c:pt idx="489">
                  <c:v>7.6808</c:v>
                </c:pt>
                <c:pt idx="490">
                  <c:v>7.7159</c:v>
                </c:pt>
                <c:pt idx="491">
                  <c:v>7.7511</c:v>
                </c:pt>
                <c:pt idx="492">
                  <c:v>7.7862</c:v>
                </c:pt>
                <c:pt idx="493">
                  <c:v>7.8214</c:v>
                </c:pt>
                <c:pt idx="494">
                  <c:v>7.8565</c:v>
                </c:pt>
                <c:pt idx="495">
                  <c:v>7.8917</c:v>
                </c:pt>
                <c:pt idx="496">
                  <c:v>7.9268</c:v>
                </c:pt>
                <c:pt idx="497">
                  <c:v>7.962</c:v>
                </c:pt>
                <c:pt idx="498">
                  <c:v>7.9971</c:v>
                </c:pt>
                <c:pt idx="499">
                  <c:v>8.0323</c:v>
                </c:pt>
                <c:pt idx="500">
                  <c:v>8.0674</c:v>
                </c:pt>
                <c:pt idx="501">
                  <c:v>8.1026</c:v>
                </c:pt>
                <c:pt idx="502">
                  <c:v>8.137700000000001</c:v>
                </c:pt>
                <c:pt idx="503">
                  <c:v>8.1729</c:v>
                </c:pt>
                <c:pt idx="504">
                  <c:v>8.208</c:v>
                </c:pt>
                <c:pt idx="505">
                  <c:v>8.2432</c:v>
                </c:pt>
                <c:pt idx="506">
                  <c:v>8.2783</c:v>
                </c:pt>
                <c:pt idx="507">
                  <c:v>8.3135</c:v>
                </c:pt>
                <c:pt idx="508">
                  <c:v>8.3486</c:v>
                </c:pt>
                <c:pt idx="509">
                  <c:v>8.3838</c:v>
                </c:pt>
                <c:pt idx="510">
                  <c:v>8.419</c:v>
                </c:pt>
                <c:pt idx="511">
                  <c:v>8.4541</c:v>
                </c:pt>
                <c:pt idx="512">
                  <c:v>8.4893</c:v>
                </c:pt>
                <c:pt idx="513">
                  <c:v>8.5244</c:v>
                </c:pt>
                <c:pt idx="514">
                  <c:v>8.5596</c:v>
                </c:pt>
                <c:pt idx="515">
                  <c:v>8.5947</c:v>
                </c:pt>
                <c:pt idx="516">
                  <c:v>8.6299</c:v>
                </c:pt>
                <c:pt idx="517">
                  <c:v>8.665</c:v>
                </c:pt>
                <c:pt idx="518">
                  <c:v>8.700200000000001</c:v>
                </c:pt>
                <c:pt idx="519">
                  <c:v>8.7353</c:v>
                </c:pt>
                <c:pt idx="520">
                  <c:v>8.7705</c:v>
                </c:pt>
                <c:pt idx="521">
                  <c:v>8.8056</c:v>
                </c:pt>
                <c:pt idx="522">
                  <c:v>8.8408</c:v>
                </c:pt>
                <c:pt idx="523">
                  <c:v>8.8759</c:v>
                </c:pt>
                <c:pt idx="524">
                  <c:v>8.9111</c:v>
                </c:pt>
                <c:pt idx="525">
                  <c:v>8.9462</c:v>
                </c:pt>
                <c:pt idx="526">
                  <c:v>8.9814</c:v>
                </c:pt>
                <c:pt idx="527">
                  <c:v>9.0165</c:v>
                </c:pt>
                <c:pt idx="528">
                  <c:v>9.0517</c:v>
                </c:pt>
                <c:pt idx="529">
                  <c:v>9.0868</c:v>
                </c:pt>
                <c:pt idx="530">
                  <c:v>9.122</c:v>
                </c:pt>
                <c:pt idx="531">
                  <c:v>9.1571</c:v>
                </c:pt>
                <c:pt idx="532">
                  <c:v>9.1923</c:v>
                </c:pt>
                <c:pt idx="533">
                  <c:v>9.2275</c:v>
                </c:pt>
                <c:pt idx="534">
                  <c:v>9.2626</c:v>
                </c:pt>
                <c:pt idx="535">
                  <c:v>9.2978</c:v>
                </c:pt>
                <c:pt idx="536">
                  <c:v>9.3329</c:v>
                </c:pt>
                <c:pt idx="537">
                  <c:v>9.3681</c:v>
                </c:pt>
                <c:pt idx="538">
                  <c:v>9.4032</c:v>
                </c:pt>
                <c:pt idx="539">
                  <c:v>9.4384</c:v>
                </c:pt>
                <c:pt idx="540">
                  <c:v>9.4735</c:v>
                </c:pt>
                <c:pt idx="541">
                  <c:v>9.5087</c:v>
                </c:pt>
                <c:pt idx="542">
                  <c:v>9.5438</c:v>
                </c:pt>
              </c:numCache>
            </c:numRef>
          </c:xVal>
          <c:yVal>
            <c:numRef>
              <c:f>'uniformity over various heights'!$I$24:$I$566</c:f>
              <c:numCache>
                <c:formatCode>General</c:formatCode>
                <c:ptCount val="543"/>
                <c:pt idx="0">
                  <c:v>127.4692</c:v>
                </c:pt>
                <c:pt idx="1">
                  <c:v>127.4692</c:v>
                </c:pt>
                <c:pt idx="2">
                  <c:v>127.6272</c:v>
                </c:pt>
                <c:pt idx="3">
                  <c:v>127.8839</c:v>
                </c:pt>
                <c:pt idx="4">
                  <c:v>127.9629</c:v>
                </c:pt>
                <c:pt idx="5">
                  <c:v>128.5947</c:v>
                </c:pt>
                <c:pt idx="6">
                  <c:v>128.1011</c:v>
                </c:pt>
                <c:pt idx="7">
                  <c:v>127.5482</c:v>
                </c:pt>
                <c:pt idx="8">
                  <c:v>126.5014</c:v>
                </c:pt>
                <c:pt idx="9">
                  <c:v>126.5014</c:v>
                </c:pt>
                <c:pt idx="10">
                  <c:v>126.5014</c:v>
                </c:pt>
                <c:pt idx="11">
                  <c:v>127.568</c:v>
                </c:pt>
                <c:pt idx="12">
                  <c:v>126.9557</c:v>
                </c:pt>
                <c:pt idx="13">
                  <c:v>126.9557</c:v>
                </c:pt>
                <c:pt idx="14">
                  <c:v>125.6912</c:v>
                </c:pt>
                <c:pt idx="15">
                  <c:v>125.5924</c:v>
                </c:pt>
                <c:pt idx="16">
                  <c:v>125.0982</c:v>
                </c:pt>
                <c:pt idx="17">
                  <c:v>125.3157</c:v>
                </c:pt>
                <c:pt idx="18">
                  <c:v>125.3157</c:v>
                </c:pt>
                <c:pt idx="19">
                  <c:v>125.3157</c:v>
                </c:pt>
                <c:pt idx="20">
                  <c:v>124.9795</c:v>
                </c:pt>
                <c:pt idx="21">
                  <c:v>124.3467</c:v>
                </c:pt>
                <c:pt idx="22">
                  <c:v>123.9707</c:v>
                </c:pt>
                <c:pt idx="23">
                  <c:v>123.8916</c:v>
                </c:pt>
                <c:pt idx="24">
                  <c:v>124.2082</c:v>
                </c:pt>
                <c:pt idx="25">
                  <c:v>124.584</c:v>
                </c:pt>
                <c:pt idx="26">
                  <c:v>124.7027</c:v>
                </c:pt>
                <c:pt idx="27">
                  <c:v>124.7027</c:v>
                </c:pt>
                <c:pt idx="28">
                  <c:v>124.2082</c:v>
                </c:pt>
                <c:pt idx="29">
                  <c:v>123.7926</c:v>
                </c:pt>
                <c:pt idx="30">
                  <c:v>123.8322</c:v>
                </c:pt>
                <c:pt idx="31">
                  <c:v>123.4561</c:v>
                </c:pt>
                <c:pt idx="32">
                  <c:v>123.2977</c:v>
                </c:pt>
                <c:pt idx="33">
                  <c:v>123.2977</c:v>
                </c:pt>
                <c:pt idx="34">
                  <c:v>123.0799</c:v>
                </c:pt>
                <c:pt idx="35">
                  <c:v>122.5055</c:v>
                </c:pt>
                <c:pt idx="36">
                  <c:v>122.3073</c:v>
                </c:pt>
                <c:pt idx="37">
                  <c:v>122.5649</c:v>
                </c:pt>
                <c:pt idx="38">
                  <c:v>121.7919</c:v>
                </c:pt>
                <c:pt idx="39">
                  <c:v>121.6531</c:v>
                </c:pt>
                <c:pt idx="40">
                  <c:v>120.8594</c:v>
                </c:pt>
                <c:pt idx="41">
                  <c:v>119.7071</c:v>
                </c:pt>
                <c:pt idx="42">
                  <c:v>119.4685</c:v>
                </c:pt>
                <c:pt idx="43">
                  <c:v>119.389</c:v>
                </c:pt>
                <c:pt idx="44">
                  <c:v>119.4685</c:v>
                </c:pt>
                <c:pt idx="45">
                  <c:v>119.5481</c:v>
                </c:pt>
                <c:pt idx="46">
                  <c:v>120.0053</c:v>
                </c:pt>
                <c:pt idx="47">
                  <c:v>120.0053</c:v>
                </c:pt>
                <c:pt idx="48">
                  <c:v>119.8861</c:v>
                </c:pt>
                <c:pt idx="49">
                  <c:v>119.4287</c:v>
                </c:pt>
                <c:pt idx="50">
                  <c:v>118.8119</c:v>
                </c:pt>
                <c:pt idx="51">
                  <c:v>118.1547</c:v>
                </c:pt>
                <c:pt idx="52">
                  <c:v>117.8955</c:v>
                </c:pt>
                <c:pt idx="53">
                  <c:v>117.8955</c:v>
                </c:pt>
                <c:pt idx="54">
                  <c:v>118.1547</c:v>
                </c:pt>
                <c:pt idx="55">
                  <c:v>118.334</c:v>
                </c:pt>
                <c:pt idx="56">
                  <c:v>119.1105</c:v>
                </c:pt>
                <c:pt idx="57">
                  <c:v>119.1105</c:v>
                </c:pt>
                <c:pt idx="58">
                  <c:v>119.3293</c:v>
                </c:pt>
                <c:pt idx="59">
                  <c:v>119.9457</c:v>
                </c:pt>
                <c:pt idx="60">
                  <c:v>120.4225</c:v>
                </c:pt>
                <c:pt idx="61">
                  <c:v>120.502</c:v>
                </c:pt>
                <c:pt idx="62">
                  <c:v>120.3629</c:v>
                </c:pt>
                <c:pt idx="63">
                  <c:v>119.9854</c:v>
                </c:pt>
                <c:pt idx="64">
                  <c:v>119.6674</c:v>
                </c:pt>
                <c:pt idx="65">
                  <c:v>119.4089</c:v>
                </c:pt>
                <c:pt idx="66">
                  <c:v>119.4089</c:v>
                </c:pt>
                <c:pt idx="67">
                  <c:v>119.4287</c:v>
                </c:pt>
                <c:pt idx="68">
                  <c:v>119.4486</c:v>
                </c:pt>
                <c:pt idx="69">
                  <c:v>119.6077</c:v>
                </c:pt>
                <c:pt idx="70">
                  <c:v>120.1841</c:v>
                </c:pt>
                <c:pt idx="71">
                  <c:v>120.3431</c:v>
                </c:pt>
                <c:pt idx="72">
                  <c:v>120.3431</c:v>
                </c:pt>
                <c:pt idx="73">
                  <c:v>119.9258</c:v>
                </c:pt>
                <c:pt idx="74">
                  <c:v>119.6276</c:v>
                </c:pt>
                <c:pt idx="75">
                  <c:v>119.2696</c:v>
                </c:pt>
                <c:pt idx="76">
                  <c:v>119.2696</c:v>
                </c:pt>
                <c:pt idx="77">
                  <c:v>119.2099</c:v>
                </c:pt>
                <c:pt idx="78">
                  <c:v>119.5878</c:v>
                </c:pt>
                <c:pt idx="79">
                  <c:v>119.5282</c:v>
                </c:pt>
                <c:pt idx="80">
                  <c:v>119.5282</c:v>
                </c:pt>
                <c:pt idx="81">
                  <c:v>119.2099</c:v>
                </c:pt>
                <c:pt idx="82">
                  <c:v>119.4685</c:v>
                </c:pt>
                <c:pt idx="83">
                  <c:v>118.4535</c:v>
                </c:pt>
                <c:pt idx="84">
                  <c:v>118.4734</c:v>
                </c:pt>
                <c:pt idx="85">
                  <c:v>118.5132</c:v>
                </c:pt>
                <c:pt idx="86">
                  <c:v>118.5132</c:v>
                </c:pt>
                <c:pt idx="87">
                  <c:v>117.736</c:v>
                </c:pt>
                <c:pt idx="88">
                  <c:v>117.1974</c:v>
                </c:pt>
                <c:pt idx="89">
                  <c:v>117.1176</c:v>
                </c:pt>
                <c:pt idx="90">
                  <c:v>116.858</c:v>
                </c:pt>
                <c:pt idx="91">
                  <c:v>116.3385</c:v>
                </c:pt>
                <c:pt idx="92">
                  <c:v>115.4583</c:v>
                </c:pt>
                <c:pt idx="93">
                  <c:v>114.5164</c:v>
                </c:pt>
                <c:pt idx="94">
                  <c:v>114.3559</c:v>
                </c:pt>
                <c:pt idx="95">
                  <c:v>114.4562</c:v>
                </c:pt>
                <c:pt idx="96">
                  <c:v>114.8974</c:v>
                </c:pt>
                <c:pt idx="97">
                  <c:v>115.7185</c:v>
                </c:pt>
                <c:pt idx="98">
                  <c:v>115.7385</c:v>
                </c:pt>
                <c:pt idx="99">
                  <c:v>115.7385</c:v>
                </c:pt>
                <c:pt idx="100">
                  <c:v>115.6185</c:v>
                </c:pt>
                <c:pt idx="101">
                  <c:v>115.2981</c:v>
                </c:pt>
                <c:pt idx="102">
                  <c:v>114.7971</c:v>
                </c:pt>
                <c:pt idx="103">
                  <c:v>114.7571</c:v>
                </c:pt>
                <c:pt idx="104">
                  <c:v>113.8339</c:v>
                </c:pt>
                <c:pt idx="105">
                  <c:v>113.5727</c:v>
                </c:pt>
                <c:pt idx="106">
                  <c:v>114.8773</c:v>
                </c:pt>
                <c:pt idx="107">
                  <c:v>114.8773</c:v>
                </c:pt>
                <c:pt idx="108">
                  <c:v>114.3358</c:v>
                </c:pt>
                <c:pt idx="109">
                  <c:v>114.5565</c:v>
                </c:pt>
                <c:pt idx="110">
                  <c:v>114.5565</c:v>
                </c:pt>
                <c:pt idx="111">
                  <c:v>113.7535</c:v>
                </c:pt>
                <c:pt idx="112">
                  <c:v>113.251</c:v>
                </c:pt>
                <c:pt idx="113">
                  <c:v>113.0498</c:v>
                </c:pt>
                <c:pt idx="114">
                  <c:v>112.7277</c:v>
                </c:pt>
                <c:pt idx="115">
                  <c:v>112.7076</c:v>
                </c:pt>
                <c:pt idx="116">
                  <c:v>112.5062</c:v>
                </c:pt>
                <c:pt idx="117">
                  <c:v>112.4256</c:v>
                </c:pt>
                <c:pt idx="118">
                  <c:v>112.2442</c:v>
                </c:pt>
                <c:pt idx="119">
                  <c:v>111.5178</c:v>
                </c:pt>
                <c:pt idx="120">
                  <c:v>110.8913</c:v>
                </c:pt>
                <c:pt idx="121">
                  <c:v>110.5878</c:v>
                </c:pt>
                <c:pt idx="122">
                  <c:v>110.1423</c:v>
                </c:pt>
                <c:pt idx="123">
                  <c:v>109.5136</c:v>
                </c:pt>
                <c:pt idx="124">
                  <c:v>110.1423</c:v>
                </c:pt>
                <c:pt idx="125">
                  <c:v>109.7977</c:v>
                </c:pt>
                <c:pt idx="126">
                  <c:v>109.5136</c:v>
                </c:pt>
                <c:pt idx="127">
                  <c:v>110.2436</c:v>
                </c:pt>
                <c:pt idx="128">
                  <c:v>110.4056</c:v>
                </c:pt>
                <c:pt idx="129">
                  <c:v>110.9924</c:v>
                </c:pt>
                <c:pt idx="130">
                  <c:v>111.336</c:v>
                </c:pt>
                <c:pt idx="131">
                  <c:v>111.3158</c:v>
                </c:pt>
                <c:pt idx="132">
                  <c:v>110.9924</c:v>
                </c:pt>
                <c:pt idx="133">
                  <c:v>110.4056</c:v>
                </c:pt>
                <c:pt idx="134">
                  <c:v>109.4324</c:v>
                </c:pt>
                <c:pt idx="135">
                  <c:v>109.1888</c:v>
                </c:pt>
                <c:pt idx="136">
                  <c:v>109.1888</c:v>
                </c:pt>
                <c:pt idx="137">
                  <c:v>108.8839</c:v>
                </c:pt>
                <c:pt idx="138">
                  <c:v>108.7619</c:v>
                </c:pt>
                <c:pt idx="139">
                  <c:v>108.9652</c:v>
                </c:pt>
                <c:pt idx="140">
                  <c:v>109.27</c:v>
                </c:pt>
                <c:pt idx="141">
                  <c:v>109.818</c:v>
                </c:pt>
                <c:pt idx="142">
                  <c:v>112.103</c:v>
                </c:pt>
                <c:pt idx="143">
                  <c:v>112.2038</c:v>
                </c:pt>
                <c:pt idx="144">
                  <c:v>112.627</c:v>
                </c:pt>
                <c:pt idx="145">
                  <c:v>112.8888</c:v>
                </c:pt>
                <c:pt idx="146">
                  <c:v>112.8687</c:v>
                </c:pt>
                <c:pt idx="147">
                  <c:v>112.627</c:v>
                </c:pt>
                <c:pt idx="148">
                  <c:v>112.5867</c:v>
                </c:pt>
                <c:pt idx="149">
                  <c:v>112.5867</c:v>
                </c:pt>
                <c:pt idx="150">
                  <c:v>112.7479</c:v>
                </c:pt>
                <c:pt idx="151">
                  <c:v>113.2107</c:v>
                </c:pt>
                <c:pt idx="152">
                  <c:v>113.4521</c:v>
                </c:pt>
                <c:pt idx="153">
                  <c:v>113.4521</c:v>
                </c:pt>
                <c:pt idx="154">
                  <c:v>113.6129</c:v>
                </c:pt>
                <c:pt idx="155">
                  <c:v>113.6732</c:v>
                </c:pt>
                <c:pt idx="156">
                  <c:v>113.6732</c:v>
                </c:pt>
                <c:pt idx="157">
                  <c:v>114.0347</c:v>
                </c:pt>
                <c:pt idx="158">
                  <c:v>114.0347</c:v>
                </c:pt>
                <c:pt idx="159">
                  <c:v>114.0347</c:v>
                </c:pt>
                <c:pt idx="160">
                  <c:v>114.0347</c:v>
                </c:pt>
                <c:pt idx="161">
                  <c:v>113.8339</c:v>
                </c:pt>
                <c:pt idx="162">
                  <c:v>113.8138</c:v>
                </c:pt>
                <c:pt idx="163">
                  <c:v>113.8138</c:v>
                </c:pt>
                <c:pt idx="164">
                  <c:v>112.2643</c:v>
                </c:pt>
                <c:pt idx="165">
                  <c:v>111.9618</c:v>
                </c:pt>
                <c:pt idx="166">
                  <c:v>111.4168</c:v>
                </c:pt>
                <c:pt idx="167">
                  <c:v>111.336</c:v>
                </c:pt>
                <c:pt idx="168">
                  <c:v>111.336</c:v>
                </c:pt>
                <c:pt idx="169">
                  <c:v>111.336</c:v>
                </c:pt>
                <c:pt idx="170">
                  <c:v>111.2148</c:v>
                </c:pt>
                <c:pt idx="171">
                  <c:v>110.77</c:v>
                </c:pt>
                <c:pt idx="172">
                  <c:v>110.77</c:v>
                </c:pt>
                <c:pt idx="173">
                  <c:v>110.6486</c:v>
                </c:pt>
                <c:pt idx="174">
                  <c:v>110.3044</c:v>
                </c:pt>
                <c:pt idx="175">
                  <c:v>110.0815</c:v>
                </c:pt>
                <c:pt idx="176">
                  <c:v>110.1423</c:v>
                </c:pt>
                <c:pt idx="177">
                  <c:v>110.0612</c:v>
                </c:pt>
                <c:pt idx="178">
                  <c:v>109.6557</c:v>
                </c:pt>
                <c:pt idx="179">
                  <c:v>109.4527</c:v>
                </c:pt>
                <c:pt idx="180">
                  <c:v>109.2497</c:v>
                </c:pt>
                <c:pt idx="181">
                  <c:v>108.8229</c:v>
                </c:pt>
                <c:pt idx="182">
                  <c:v>108.8229</c:v>
                </c:pt>
                <c:pt idx="183">
                  <c:v>109.2497</c:v>
                </c:pt>
                <c:pt idx="184">
                  <c:v>109.3918</c:v>
                </c:pt>
                <c:pt idx="185">
                  <c:v>109.5339</c:v>
                </c:pt>
                <c:pt idx="186">
                  <c:v>109.6963</c:v>
                </c:pt>
                <c:pt idx="187">
                  <c:v>109.6963</c:v>
                </c:pt>
                <c:pt idx="188">
                  <c:v>109.2497</c:v>
                </c:pt>
                <c:pt idx="189">
                  <c:v>108.8433</c:v>
                </c:pt>
                <c:pt idx="190">
                  <c:v>108.5381</c:v>
                </c:pt>
                <c:pt idx="191">
                  <c:v>107.866</c:v>
                </c:pt>
                <c:pt idx="192">
                  <c:v>107.6212</c:v>
                </c:pt>
                <c:pt idx="193">
                  <c:v>107.2742</c:v>
                </c:pt>
                <c:pt idx="194">
                  <c:v>106.8247</c:v>
                </c:pt>
                <c:pt idx="195">
                  <c:v>107.2742</c:v>
                </c:pt>
                <c:pt idx="196">
                  <c:v>107.2947</c:v>
                </c:pt>
                <c:pt idx="197">
                  <c:v>107.4376</c:v>
                </c:pt>
                <c:pt idx="198">
                  <c:v>106.4359</c:v>
                </c:pt>
                <c:pt idx="199">
                  <c:v>106.7428</c:v>
                </c:pt>
                <c:pt idx="200">
                  <c:v>105.5544</c:v>
                </c:pt>
                <c:pt idx="201">
                  <c:v>105.3696</c:v>
                </c:pt>
                <c:pt idx="202">
                  <c:v>105.2669</c:v>
                </c:pt>
                <c:pt idx="203">
                  <c:v>105.0614</c:v>
                </c:pt>
                <c:pt idx="204">
                  <c:v>104.4646</c:v>
                </c:pt>
                <c:pt idx="205">
                  <c:v>103.5571</c:v>
                </c:pt>
                <c:pt idx="206">
                  <c:v>103.5571</c:v>
                </c:pt>
                <c:pt idx="207">
                  <c:v>103.619</c:v>
                </c:pt>
                <c:pt idx="208">
                  <c:v>103.7842</c:v>
                </c:pt>
                <c:pt idx="209">
                  <c:v>103.7223</c:v>
                </c:pt>
                <c:pt idx="210">
                  <c:v>103.5157</c:v>
                </c:pt>
                <c:pt idx="211">
                  <c:v>103.5157</c:v>
                </c:pt>
                <c:pt idx="212">
                  <c:v>103.4537</c:v>
                </c:pt>
                <c:pt idx="213">
                  <c:v>103.5157</c:v>
                </c:pt>
                <c:pt idx="214">
                  <c:v>104.4234</c:v>
                </c:pt>
                <c:pt idx="215">
                  <c:v>104.7734</c:v>
                </c:pt>
                <c:pt idx="216">
                  <c:v>104.7529</c:v>
                </c:pt>
                <c:pt idx="217">
                  <c:v>105.1847</c:v>
                </c:pt>
                <c:pt idx="218">
                  <c:v>105.2875</c:v>
                </c:pt>
                <c:pt idx="219">
                  <c:v>105.308</c:v>
                </c:pt>
                <c:pt idx="220">
                  <c:v>105.3491</c:v>
                </c:pt>
                <c:pt idx="221">
                  <c:v>105.9237</c:v>
                </c:pt>
                <c:pt idx="222">
                  <c:v>105.9647</c:v>
                </c:pt>
                <c:pt idx="223">
                  <c:v>105.9237</c:v>
                </c:pt>
                <c:pt idx="224">
                  <c:v>106.0057</c:v>
                </c:pt>
                <c:pt idx="225">
                  <c:v>106.0057</c:v>
                </c:pt>
                <c:pt idx="226">
                  <c:v>105.9647</c:v>
                </c:pt>
                <c:pt idx="227">
                  <c:v>106.395</c:v>
                </c:pt>
                <c:pt idx="228">
                  <c:v>106.395</c:v>
                </c:pt>
                <c:pt idx="229">
                  <c:v>106.0877</c:v>
                </c:pt>
                <c:pt idx="230">
                  <c:v>105.1642</c:v>
                </c:pt>
                <c:pt idx="231">
                  <c:v>104.794</c:v>
                </c:pt>
                <c:pt idx="232">
                  <c:v>104.2792</c:v>
                </c:pt>
                <c:pt idx="233">
                  <c:v>103.9287</c:v>
                </c:pt>
                <c:pt idx="234">
                  <c:v>103.8874</c:v>
                </c:pt>
                <c:pt idx="235">
                  <c:v>103.908</c:v>
                </c:pt>
                <c:pt idx="236">
                  <c:v>104.4234</c:v>
                </c:pt>
                <c:pt idx="237">
                  <c:v>105.2053</c:v>
                </c:pt>
                <c:pt idx="238">
                  <c:v>104.7117</c:v>
                </c:pt>
                <c:pt idx="239">
                  <c:v>104.5676</c:v>
                </c:pt>
                <c:pt idx="240">
                  <c:v>104.0318</c:v>
                </c:pt>
                <c:pt idx="241">
                  <c:v>102.916</c:v>
                </c:pt>
                <c:pt idx="242">
                  <c:v>102.916</c:v>
                </c:pt>
                <c:pt idx="243">
                  <c:v>102.916</c:v>
                </c:pt>
                <c:pt idx="244">
                  <c:v>103.5984</c:v>
                </c:pt>
                <c:pt idx="245">
                  <c:v>103.9287</c:v>
                </c:pt>
                <c:pt idx="246">
                  <c:v>104.3822</c:v>
                </c:pt>
                <c:pt idx="247">
                  <c:v>105.6981</c:v>
                </c:pt>
                <c:pt idx="248">
                  <c:v>106.2106</c:v>
                </c:pt>
                <c:pt idx="249">
                  <c:v>106.8451</c:v>
                </c:pt>
                <c:pt idx="250">
                  <c:v>106.7428</c:v>
                </c:pt>
                <c:pt idx="251">
                  <c:v>106.7633</c:v>
                </c:pt>
                <c:pt idx="252">
                  <c:v>106.8451</c:v>
                </c:pt>
                <c:pt idx="253">
                  <c:v>106.0467</c:v>
                </c:pt>
                <c:pt idx="254">
                  <c:v>105.9852</c:v>
                </c:pt>
                <c:pt idx="255">
                  <c:v>106.2311</c:v>
                </c:pt>
                <c:pt idx="256">
                  <c:v>105.8827</c:v>
                </c:pt>
                <c:pt idx="257">
                  <c:v>105.8622</c:v>
                </c:pt>
                <c:pt idx="258">
                  <c:v>106.2926</c:v>
                </c:pt>
                <c:pt idx="259">
                  <c:v>106.395</c:v>
                </c:pt>
                <c:pt idx="260">
                  <c:v>106.354</c:v>
                </c:pt>
                <c:pt idx="261">
                  <c:v>106.9269</c:v>
                </c:pt>
                <c:pt idx="262">
                  <c:v>106.8656</c:v>
                </c:pt>
                <c:pt idx="263">
                  <c:v>106.8656</c:v>
                </c:pt>
                <c:pt idx="264">
                  <c:v>107.1108</c:v>
                </c:pt>
                <c:pt idx="265">
                  <c:v>107.2947</c:v>
                </c:pt>
                <c:pt idx="266">
                  <c:v>107.3967</c:v>
                </c:pt>
                <c:pt idx="267">
                  <c:v>108.1513</c:v>
                </c:pt>
                <c:pt idx="268">
                  <c:v>108.2124</c:v>
                </c:pt>
                <c:pt idx="269">
                  <c:v>109.5136</c:v>
                </c:pt>
                <c:pt idx="270">
                  <c:v>109.9802</c:v>
                </c:pt>
                <c:pt idx="271">
                  <c:v>109.7165</c:v>
                </c:pt>
                <c:pt idx="272">
                  <c:v>108.7212</c:v>
                </c:pt>
                <c:pt idx="273">
                  <c:v>108.4771</c:v>
                </c:pt>
                <c:pt idx="274">
                  <c:v>108.5788</c:v>
                </c:pt>
                <c:pt idx="275">
                  <c:v>108.4771</c:v>
                </c:pt>
                <c:pt idx="276">
                  <c:v>108.7212</c:v>
                </c:pt>
                <c:pt idx="277">
                  <c:v>108.9043</c:v>
                </c:pt>
                <c:pt idx="278">
                  <c:v>109.7774</c:v>
                </c:pt>
                <c:pt idx="279">
                  <c:v>109.4121</c:v>
                </c:pt>
                <c:pt idx="280">
                  <c:v>109.4121</c:v>
                </c:pt>
                <c:pt idx="281">
                  <c:v>109.27</c:v>
                </c:pt>
                <c:pt idx="282">
                  <c:v>109.27</c:v>
                </c:pt>
                <c:pt idx="283">
                  <c:v>108.9043</c:v>
                </c:pt>
                <c:pt idx="284">
                  <c:v>108.3346</c:v>
                </c:pt>
                <c:pt idx="285">
                  <c:v>107.866</c:v>
                </c:pt>
                <c:pt idx="286">
                  <c:v>107.4376</c:v>
                </c:pt>
                <c:pt idx="287">
                  <c:v>106.9882</c:v>
                </c:pt>
                <c:pt idx="288">
                  <c:v>106.5792</c:v>
                </c:pt>
                <c:pt idx="289">
                  <c:v>106.5792</c:v>
                </c:pt>
                <c:pt idx="290">
                  <c:v>106.5792</c:v>
                </c:pt>
                <c:pt idx="291">
                  <c:v>106.5792</c:v>
                </c:pt>
                <c:pt idx="292">
                  <c:v>107.3967</c:v>
                </c:pt>
                <c:pt idx="293">
                  <c:v>107.3967</c:v>
                </c:pt>
                <c:pt idx="294">
                  <c:v>107.3967</c:v>
                </c:pt>
                <c:pt idx="295">
                  <c:v>107.8456</c:v>
                </c:pt>
                <c:pt idx="296">
                  <c:v>108.5585</c:v>
                </c:pt>
                <c:pt idx="297">
                  <c:v>108.029</c:v>
                </c:pt>
                <c:pt idx="298">
                  <c:v>108.5788</c:v>
                </c:pt>
                <c:pt idx="299">
                  <c:v>108.029</c:v>
                </c:pt>
                <c:pt idx="300">
                  <c:v>107.5396</c:v>
                </c:pt>
                <c:pt idx="301">
                  <c:v>107.0904</c:v>
                </c:pt>
                <c:pt idx="302">
                  <c:v>107.0495</c:v>
                </c:pt>
                <c:pt idx="303">
                  <c:v>107.0904</c:v>
                </c:pt>
                <c:pt idx="304">
                  <c:v>107.5396</c:v>
                </c:pt>
                <c:pt idx="305">
                  <c:v>108.0698</c:v>
                </c:pt>
                <c:pt idx="306">
                  <c:v>108.3346</c:v>
                </c:pt>
                <c:pt idx="307">
                  <c:v>108.7212</c:v>
                </c:pt>
                <c:pt idx="308">
                  <c:v>108.7212</c:v>
                </c:pt>
                <c:pt idx="309">
                  <c:v>108.7212</c:v>
                </c:pt>
                <c:pt idx="310">
                  <c:v>108.7212</c:v>
                </c:pt>
                <c:pt idx="311">
                  <c:v>108.7212</c:v>
                </c:pt>
                <c:pt idx="312">
                  <c:v>108.9652</c:v>
                </c:pt>
                <c:pt idx="313">
                  <c:v>109.7165</c:v>
                </c:pt>
                <c:pt idx="314">
                  <c:v>110.77</c:v>
                </c:pt>
                <c:pt idx="315">
                  <c:v>110.77</c:v>
                </c:pt>
                <c:pt idx="316">
                  <c:v>111.639</c:v>
                </c:pt>
                <c:pt idx="317">
                  <c:v>112.224</c:v>
                </c:pt>
                <c:pt idx="318">
                  <c:v>112.2643</c:v>
                </c:pt>
                <c:pt idx="319">
                  <c:v>111.9618</c:v>
                </c:pt>
                <c:pt idx="320">
                  <c:v>111.9618</c:v>
                </c:pt>
                <c:pt idx="321">
                  <c:v>111.8004</c:v>
                </c:pt>
                <c:pt idx="322">
                  <c:v>111.7197</c:v>
                </c:pt>
                <c:pt idx="323">
                  <c:v>111.7197</c:v>
                </c:pt>
                <c:pt idx="324">
                  <c:v>111.7197</c:v>
                </c:pt>
                <c:pt idx="325">
                  <c:v>111.7601</c:v>
                </c:pt>
                <c:pt idx="326">
                  <c:v>112.0627</c:v>
                </c:pt>
                <c:pt idx="327">
                  <c:v>112.1837</c:v>
                </c:pt>
                <c:pt idx="328">
                  <c:v>112.4659</c:v>
                </c:pt>
                <c:pt idx="329">
                  <c:v>113.2912</c:v>
                </c:pt>
                <c:pt idx="330">
                  <c:v>113.5526</c:v>
                </c:pt>
                <c:pt idx="331">
                  <c:v>113.6933</c:v>
                </c:pt>
                <c:pt idx="332">
                  <c:v>114.1753</c:v>
                </c:pt>
                <c:pt idx="333">
                  <c:v>114.3358</c:v>
                </c:pt>
                <c:pt idx="334">
                  <c:v>114.3559</c:v>
                </c:pt>
                <c:pt idx="335">
                  <c:v>114.5164</c:v>
                </c:pt>
                <c:pt idx="336">
                  <c:v>114.376</c:v>
                </c:pt>
                <c:pt idx="337">
                  <c:v>114.376</c:v>
                </c:pt>
                <c:pt idx="338">
                  <c:v>114.2556</c:v>
                </c:pt>
                <c:pt idx="339">
                  <c:v>114.1351</c:v>
                </c:pt>
                <c:pt idx="340">
                  <c:v>113.6129</c:v>
                </c:pt>
                <c:pt idx="341">
                  <c:v>113.8741</c:v>
                </c:pt>
                <c:pt idx="342">
                  <c:v>113.4923</c:v>
                </c:pt>
                <c:pt idx="343">
                  <c:v>112.7277</c:v>
                </c:pt>
                <c:pt idx="344">
                  <c:v>112.929</c:v>
                </c:pt>
                <c:pt idx="345">
                  <c:v>112.8888</c:v>
                </c:pt>
                <c:pt idx="346">
                  <c:v>112.5666</c:v>
                </c:pt>
                <c:pt idx="347">
                  <c:v>112.7881</c:v>
                </c:pt>
                <c:pt idx="348">
                  <c:v>112.9089</c:v>
                </c:pt>
                <c:pt idx="349">
                  <c:v>112.9089</c:v>
                </c:pt>
                <c:pt idx="350">
                  <c:v>112.9089</c:v>
                </c:pt>
                <c:pt idx="351">
                  <c:v>112.9089</c:v>
                </c:pt>
                <c:pt idx="352">
                  <c:v>112.5062</c:v>
                </c:pt>
                <c:pt idx="353">
                  <c:v>112.3651</c:v>
                </c:pt>
                <c:pt idx="354">
                  <c:v>112.1837</c:v>
                </c:pt>
                <c:pt idx="355">
                  <c:v>112.1837</c:v>
                </c:pt>
                <c:pt idx="356">
                  <c:v>112.345</c:v>
                </c:pt>
                <c:pt idx="357">
                  <c:v>112.345</c:v>
                </c:pt>
                <c:pt idx="358">
                  <c:v>112.4659</c:v>
                </c:pt>
                <c:pt idx="359">
                  <c:v>112.5465</c:v>
                </c:pt>
                <c:pt idx="360">
                  <c:v>113.1504</c:v>
                </c:pt>
                <c:pt idx="361">
                  <c:v>113.0297</c:v>
                </c:pt>
                <c:pt idx="362">
                  <c:v>113.3716</c:v>
                </c:pt>
                <c:pt idx="363">
                  <c:v>114.0749</c:v>
                </c:pt>
                <c:pt idx="364">
                  <c:v>113.7736</c:v>
                </c:pt>
                <c:pt idx="365">
                  <c:v>113.633</c:v>
                </c:pt>
                <c:pt idx="366">
                  <c:v>113.5325</c:v>
                </c:pt>
                <c:pt idx="367">
                  <c:v>112.9693</c:v>
                </c:pt>
                <c:pt idx="368">
                  <c:v>112.486</c:v>
                </c:pt>
                <c:pt idx="369">
                  <c:v>112.4659</c:v>
                </c:pt>
                <c:pt idx="370">
                  <c:v>112.4054</c:v>
                </c:pt>
                <c:pt idx="371">
                  <c:v>112.2845</c:v>
                </c:pt>
                <c:pt idx="372">
                  <c:v>112.2643</c:v>
                </c:pt>
                <c:pt idx="373">
                  <c:v>112.2845</c:v>
                </c:pt>
                <c:pt idx="374">
                  <c:v>112.5867</c:v>
                </c:pt>
                <c:pt idx="375">
                  <c:v>112.6874</c:v>
                </c:pt>
                <c:pt idx="376">
                  <c:v>112.7479</c:v>
                </c:pt>
                <c:pt idx="377">
                  <c:v>112.5867</c:v>
                </c:pt>
                <c:pt idx="378">
                  <c:v>112.4256</c:v>
                </c:pt>
                <c:pt idx="379">
                  <c:v>112.3248</c:v>
                </c:pt>
                <c:pt idx="380">
                  <c:v>111.9417</c:v>
                </c:pt>
                <c:pt idx="381">
                  <c:v>111.8408</c:v>
                </c:pt>
                <c:pt idx="382">
                  <c:v>111.7803</c:v>
                </c:pt>
                <c:pt idx="383">
                  <c:v>111.6188</c:v>
                </c:pt>
                <c:pt idx="384">
                  <c:v>111.2754</c:v>
                </c:pt>
                <c:pt idx="385">
                  <c:v>110.6081</c:v>
                </c:pt>
                <c:pt idx="386">
                  <c:v>111.1946</c:v>
                </c:pt>
                <c:pt idx="387">
                  <c:v>111.5986</c:v>
                </c:pt>
                <c:pt idx="388">
                  <c:v>112.2038</c:v>
                </c:pt>
                <c:pt idx="389">
                  <c:v>112.768</c:v>
                </c:pt>
                <c:pt idx="390">
                  <c:v>112.7076</c:v>
                </c:pt>
                <c:pt idx="391">
                  <c:v>112.2038</c:v>
                </c:pt>
                <c:pt idx="392">
                  <c:v>112.0425</c:v>
                </c:pt>
                <c:pt idx="393">
                  <c:v>111.982</c:v>
                </c:pt>
                <c:pt idx="394">
                  <c:v>111.6793</c:v>
                </c:pt>
                <c:pt idx="395">
                  <c:v>111.4168</c:v>
                </c:pt>
                <c:pt idx="396">
                  <c:v>112.0425</c:v>
                </c:pt>
                <c:pt idx="397">
                  <c:v>112.0425</c:v>
                </c:pt>
                <c:pt idx="398">
                  <c:v>111.3764</c:v>
                </c:pt>
                <c:pt idx="399">
                  <c:v>111.3158</c:v>
                </c:pt>
                <c:pt idx="400">
                  <c:v>111.6591</c:v>
                </c:pt>
                <c:pt idx="401">
                  <c:v>111.8408</c:v>
                </c:pt>
                <c:pt idx="402">
                  <c:v>112.0627</c:v>
                </c:pt>
                <c:pt idx="403">
                  <c:v>112.4457</c:v>
                </c:pt>
                <c:pt idx="404">
                  <c:v>113.2107</c:v>
                </c:pt>
                <c:pt idx="405">
                  <c:v>113.2107</c:v>
                </c:pt>
                <c:pt idx="406">
                  <c:v>113.1102</c:v>
                </c:pt>
                <c:pt idx="407">
                  <c:v>112.9693</c:v>
                </c:pt>
                <c:pt idx="408">
                  <c:v>112.9089</c:v>
                </c:pt>
                <c:pt idx="409">
                  <c:v>112.7076</c:v>
                </c:pt>
                <c:pt idx="410">
                  <c:v>112.5263</c:v>
                </c:pt>
                <c:pt idx="411">
                  <c:v>112.5263</c:v>
                </c:pt>
                <c:pt idx="412">
                  <c:v>112.5465</c:v>
                </c:pt>
                <c:pt idx="413">
                  <c:v>111.9417</c:v>
                </c:pt>
                <c:pt idx="414">
                  <c:v>111.7197</c:v>
                </c:pt>
                <c:pt idx="415">
                  <c:v>111.1137</c:v>
                </c:pt>
                <c:pt idx="416">
                  <c:v>111.0329</c:v>
                </c:pt>
                <c:pt idx="417">
                  <c:v>110.6081</c:v>
                </c:pt>
                <c:pt idx="418">
                  <c:v>110.5271</c:v>
                </c:pt>
                <c:pt idx="419">
                  <c:v>111.0329</c:v>
                </c:pt>
                <c:pt idx="420">
                  <c:v>112.1837</c:v>
                </c:pt>
                <c:pt idx="421">
                  <c:v>112.5666</c:v>
                </c:pt>
                <c:pt idx="422">
                  <c:v>112.7479</c:v>
                </c:pt>
                <c:pt idx="423">
                  <c:v>113.0498</c:v>
                </c:pt>
                <c:pt idx="424">
                  <c:v>113.2309</c:v>
                </c:pt>
                <c:pt idx="425">
                  <c:v>114.115</c:v>
                </c:pt>
                <c:pt idx="426">
                  <c:v>114.717</c:v>
                </c:pt>
                <c:pt idx="427">
                  <c:v>115.4583</c:v>
                </c:pt>
                <c:pt idx="428">
                  <c:v>115.6985</c:v>
                </c:pt>
                <c:pt idx="429">
                  <c:v>115.7385</c:v>
                </c:pt>
                <c:pt idx="430">
                  <c:v>116.2386</c:v>
                </c:pt>
                <c:pt idx="431">
                  <c:v>116.6383</c:v>
                </c:pt>
                <c:pt idx="432">
                  <c:v>116.6183</c:v>
                </c:pt>
                <c:pt idx="433">
                  <c:v>116.8979</c:v>
                </c:pt>
                <c:pt idx="434">
                  <c:v>116.4984</c:v>
                </c:pt>
                <c:pt idx="435">
                  <c:v>116.9179</c:v>
                </c:pt>
                <c:pt idx="436">
                  <c:v>116.6183</c:v>
                </c:pt>
                <c:pt idx="437">
                  <c:v>116.4585</c:v>
                </c:pt>
                <c:pt idx="438">
                  <c:v>116.9778</c:v>
                </c:pt>
                <c:pt idx="439">
                  <c:v>116.9778</c:v>
                </c:pt>
                <c:pt idx="440">
                  <c:v>116.4585</c:v>
                </c:pt>
                <c:pt idx="441">
                  <c:v>116.5384</c:v>
                </c:pt>
                <c:pt idx="442">
                  <c:v>116.7981</c:v>
                </c:pt>
                <c:pt idx="443">
                  <c:v>116.6583</c:v>
                </c:pt>
                <c:pt idx="444">
                  <c:v>116.9379</c:v>
                </c:pt>
                <c:pt idx="445">
                  <c:v>117.2573</c:v>
                </c:pt>
                <c:pt idx="446">
                  <c:v>117.5765</c:v>
                </c:pt>
                <c:pt idx="447">
                  <c:v>118.3539</c:v>
                </c:pt>
                <c:pt idx="448">
                  <c:v>118.4933</c:v>
                </c:pt>
                <c:pt idx="449">
                  <c:v>118.573</c:v>
                </c:pt>
                <c:pt idx="450">
                  <c:v>118.7721</c:v>
                </c:pt>
                <c:pt idx="451">
                  <c:v>118.7721</c:v>
                </c:pt>
                <c:pt idx="452">
                  <c:v>118.0151</c:v>
                </c:pt>
                <c:pt idx="453">
                  <c:v>117.9553</c:v>
                </c:pt>
                <c:pt idx="454">
                  <c:v>117.9553</c:v>
                </c:pt>
                <c:pt idx="455">
                  <c:v>118.4535</c:v>
                </c:pt>
                <c:pt idx="456">
                  <c:v>119.1701</c:v>
                </c:pt>
                <c:pt idx="457">
                  <c:v>119.8463</c:v>
                </c:pt>
                <c:pt idx="458">
                  <c:v>121.5737</c:v>
                </c:pt>
                <c:pt idx="459">
                  <c:v>122.1884</c:v>
                </c:pt>
                <c:pt idx="460">
                  <c:v>123.0007</c:v>
                </c:pt>
                <c:pt idx="461">
                  <c:v>122.763</c:v>
                </c:pt>
                <c:pt idx="462">
                  <c:v>123.0403</c:v>
                </c:pt>
                <c:pt idx="463">
                  <c:v>122.8819</c:v>
                </c:pt>
                <c:pt idx="464">
                  <c:v>122.763</c:v>
                </c:pt>
                <c:pt idx="465">
                  <c:v>122.1884</c:v>
                </c:pt>
                <c:pt idx="466">
                  <c:v>122.0496</c:v>
                </c:pt>
                <c:pt idx="467">
                  <c:v>121.5539</c:v>
                </c:pt>
                <c:pt idx="468">
                  <c:v>121.5539</c:v>
                </c:pt>
                <c:pt idx="469">
                  <c:v>122.0496</c:v>
                </c:pt>
                <c:pt idx="470">
                  <c:v>122.0694</c:v>
                </c:pt>
                <c:pt idx="471">
                  <c:v>122.8423</c:v>
                </c:pt>
                <c:pt idx="472">
                  <c:v>123.3571</c:v>
                </c:pt>
                <c:pt idx="473">
                  <c:v>124.4851</c:v>
                </c:pt>
                <c:pt idx="474">
                  <c:v>125.6517</c:v>
                </c:pt>
                <c:pt idx="475">
                  <c:v>127.1532</c:v>
                </c:pt>
                <c:pt idx="476">
                  <c:v>127.1532</c:v>
                </c:pt>
                <c:pt idx="477">
                  <c:v>127.1532</c:v>
                </c:pt>
                <c:pt idx="478">
                  <c:v>126.2445</c:v>
                </c:pt>
                <c:pt idx="479">
                  <c:v>123.852</c:v>
                </c:pt>
                <c:pt idx="480">
                  <c:v>123.0205</c:v>
                </c:pt>
                <c:pt idx="481">
                  <c:v>121.6134</c:v>
                </c:pt>
                <c:pt idx="482">
                  <c:v>121.6134</c:v>
                </c:pt>
                <c:pt idx="483">
                  <c:v>121.8315</c:v>
                </c:pt>
                <c:pt idx="484">
                  <c:v>121.8315</c:v>
                </c:pt>
                <c:pt idx="485">
                  <c:v>122.01</c:v>
                </c:pt>
                <c:pt idx="486">
                  <c:v>122.6045</c:v>
                </c:pt>
                <c:pt idx="487">
                  <c:v>122.3469</c:v>
                </c:pt>
                <c:pt idx="488">
                  <c:v>121.8712</c:v>
                </c:pt>
                <c:pt idx="489">
                  <c:v>121.9108</c:v>
                </c:pt>
                <c:pt idx="490">
                  <c:v>121.8315</c:v>
                </c:pt>
                <c:pt idx="491">
                  <c:v>121.4547</c:v>
                </c:pt>
                <c:pt idx="492">
                  <c:v>121.6531</c:v>
                </c:pt>
                <c:pt idx="493">
                  <c:v>122.1487</c:v>
                </c:pt>
                <c:pt idx="494">
                  <c:v>122.5847</c:v>
                </c:pt>
                <c:pt idx="495">
                  <c:v>123.0997</c:v>
                </c:pt>
                <c:pt idx="496">
                  <c:v>123.3373</c:v>
                </c:pt>
                <c:pt idx="497">
                  <c:v>123.753</c:v>
                </c:pt>
                <c:pt idx="498">
                  <c:v>123.7926</c:v>
                </c:pt>
                <c:pt idx="499">
                  <c:v>123.7926</c:v>
                </c:pt>
                <c:pt idx="500">
                  <c:v>123.4957</c:v>
                </c:pt>
                <c:pt idx="501">
                  <c:v>123.0799</c:v>
                </c:pt>
                <c:pt idx="502">
                  <c:v>122.664</c:v>
                </c:pt>
                <c:pt idx="503">
                  <c:v>122.664</c:v>
                </c:pt>
                <c:pt idx="504">
                  <c:v>123.1789</c:v>
                </c:pt>
                <c:pt idx="505">
                  <c:v>123.951</c:v>
                </c:pt>
                <c:pt idx="506">
                  <c:v>124.129</c:v>
                </c:pt>
                <c:pt idx="507">
                  <c:v>124.129</c:v>
                </c:pt>
                <c:pt idx="508">
                  <c:v>123.951</c:v>
                </c:pt>
                <c:pt idx="509">
                  <c:v>123.951</c:v>
                </c:pt>
                <c:pt idx="510">
                  <c:v>123.951</c:v>
                </c:pt>
                <c:pt idx="511">
                  <c:v>125.197</c:v>
                </c:pt>
                <c:pt idx="512">
                  <c:v>126.4619</c:v>
                </c:pt>
                <c:pt idx="513">
                  <c:v>126.6594</c:v>
                </c:pt>
                <c:pt idx="514">
                  <c:v>127.252</c:v>
                </c:pt>
                <c:pt idx="515">
                  <c:v>127.252</c:v>
                </c:pt>
                <c:pt idx="516">
                  <c:v>127.2915</c:v>
                </c:pt>
                <c:pt idx="517">
                  <c:v>127.3705</c:v>
                </c:pt>
                <c:pt idx="518">
                  <c:v>127.3902</c:v>
                </c:pt>
                <c:pt idx="519">
                  <c:v>127.1137</c:v>
                </c:pt>
                <c:pt idx="520">
                  <c:v>127.2125</c:v>
                </c:pt>
                <c:pt idx="521">
                  <c:v>127.1137</c:v>
                </c:pt>
                <c:pt idx="522">
                  <c:v>126.857</c:v>
                </c:pt>
                <c:pt idx="523">
                  <c:v>126.1458</c:v>
                </c:pt>
                <c:pt idx="524">
                  <c:v>125.5924</c:v>
                </c:pt>
                <c:pt idx="525">
                  <c:v>125.5924</c:v>
                </c:pt>
                <c:pt idx="526">
                  <c:v>126.0074</c:v>
                </c:pt>
                <c:pt idx="527">
                  <c:v>126.8372</c:v>
                </c:pt>
                <c:pt idx="528">
                  <c:v>127.4297</c:v>
                </c:pt>
                <c:pt idx="529">
                  <c:v>128.2986</c:v>
                </c:pt>
                <c:pt idx="530">
                  <c:v>128.3183</c:v>
                </c:pt>
                <c:pt idx="531">
                  <c:v>128.496</c:v>
                </c:pt>
                <c:pt idx="532">
                  <c:v>128.5947</c:v>
                </c:pt>
                <c:pt idx="533">
                  <c:v>128.9501</c:v>
                </c:pt>
                <c:pt idx="534">
                  <c:v>129.1672</c:v>
                </c:pt>
                <c:pt idx="535">
                  <c:v>129.4633</c:v>
                </c:pt>
                <c:pt idx="536">
                  <c:v>129.6015</c:v>
                </c:pt>
                <c:pt idx="537">
                  <c:v>131.398</c:v>
                </c:pt>
                <c:pt idx="538">
                  <c:v>132.2273</c:v>
                </c:pt>
                <c:pt idx="539">
                  <c:v>132.4643</c:v>
                </c:pt>
                <c:pt idx="540">
                  <c:v>132.5828</c:v>
                </c:pt>
                <c:pt idx="541">
                  <c:v>132.9581</c:v>
                </c:pt>
                <c:pt idx="542">
                  <c:v>132.9581</c:v>
                </c:pt>
              </c:numCache>
            </c:numRef>
          </c:yVal>
          <c:smooth val="0"/>
        </c:ser>
        <c:ser>
          <c:idx val="3"/>
          <c:order val="3"/>
          <c:tx>
            <c:strRef>
              <c:f>'uniformity over various heights'!$K$21</c:f>
              <c:strCache>
                <c:ptCount val="1"/>
                <c:pt idx="0">
                  <c:v>11.5cm up 1Gy</c:v>
                </c:pt>
              </c:strCache>
            </c:strRef>
          </c:tx>
          <c:spPr>
            <a:ln w="28575">
              <a:noFill/>
            </a:ln>
          </c:spPr>
          <c:marker>
            <c:symbol val="x"/>
            <c:size val="3"/>
          </c:marker>
          <c:xVal>
            <c:numRef>
              <c:f>'uniformity over various heights'!$K$24:$K$566</c:f>
              <c:numCache>
                <c:formatCode>General</c:formatCode>
                <c:ptCount val="543"/>
                <c:pt idx="0">
                  <c:v>-9.5087</c:v>
                </c:pt>
                <c:pt idx="1">
                  <c:v>-9.4735</c:v>
                </c:pt>
                <c:pt idx="2">
                  <c:v>-9.4384</c:v>
                </c:pt>
                <c:pt idx="3">
                  <c:v>-9.4032</c:v>
                </c:pt>
                <c:pt idx="4">
                  <c:v>-9.3681</c:v>
                </c:pt>
                <c:pt idx="5">
                  <c:v>-9.3329</c:v>
                </c:pt>
                <c:pt idx="6">
                  <c:v>-9.2978</c:v>
                </c:pt>
                <c:pt idx="7">
                  <c:v>-9.2626</c:v>
                </c:pt>
                <c:pt idx="8">
                  <c:v>-9.2275</c:v>
                </c:pt>
                <c:pt idx="9">
                  <c:v>-9.1923</c:v>
                </c:pt>
                <c:pt idx="10">
                  <c:v>-9.1571</c:v>
                </c:pt>
                <c:pt idx="11">
                  <c:v>-9.122</c:v>
                </c:pt>
                <c:pt idx="12">
                  <c:v>-9.0868</c:v>
                </c:pt>
                <c:pt idx="13">
                  <c:v>-9.0517</c:v>
                </c:pt>
                <c:pt idx="14">
                  <c:v>-9.0165</c:v>
                </c:pt>
                <c:pt idx="15">
                  <c:v>-8.9814</c:v>
                </c:pt>
                <c:pt idx="16">
                  <c:v>-8.9462</c:v>
                </c:pt>
                <c:pt idx="17">
                  <c:v>-8.9111</c:v>
                </c:pt>
                <c:pt idx="18">
                  <c:v>-8.8759</c:v>
                </c:pt>
                <c:pt idx="19">
                  <c:v>-8.8408</c:v>
                </c:pt>
                <c:pt idx="20">
                  <c:v>-8.8056</c:v>
                </c:pt>
                <c:pt idx="21">
                  <c:v>-8.7705</c:v>
                </c:pt>
                <c:pt idx="22">
                  <c:v>-8.7353</c:v>
                </c:pt>
                <c:pt idx="23">
                  <c:v>-8.700200000000001</c:v>
                </c:pt>
                <c:pt idx="24">
                  <c:v>-8.665</c:v>
                </c:pt>
                <c:pt idx="25">
                  <c:v>-8.6299</c:v>
                </c:pt>
                <c:pt idx="26">
                  <c:v>-8.5947</c:v>
                </c:pt>
                <c:pt idx="27">
                  <c:v>-8.5596</c:v>
                </c:pt>
                <c:pt idx="28">
                  <c:v>-8.5244</c:v>
                </c:pt>
                <c:pt idx="29">
                  <c:v>-8.4893</c:v>
                </c:pt>
                <c:pt idx="30">
                  <c:v>-8.4541</c:v>
                </c:pt>
                <c:pt idx="31">
                  <c:v>-8.419</c:v>
                </c:pt>
                <c:pt idx="32">
                  <c:v>-8.3838</c:v>
                </c:pt>
                <c:pt idx="33">
                  <c:v>-8.3486</c:v>
                </c:pt>
                <c:pt idx="34">
                  <c:v>-8.3135</c:v>
                </c:pt>
                <c:pt idx="35">
                  <c:v>-8.2783</c:v>
                </c:pt>
                <c:pt idx="36">
                  <c:v>-8.2432</c:v>
                </c:pt>
                <c:pt idx="37">
                  <c:v>-8.208</c:v>
                </c:pt>
                <c:pt idx="38">
                  <c:v>-8.1729</c:v>
                </c:pt>
                <c:pt idx="39">
                  <c:v>-8.137700000000001</c:v>
                </c:pt>
                <c:pt idx="40">
                  <c:v>-8.1026</c:v>
                </c:pt>
                <c:pt idx="41">
                  <c:v>-8.0674</c:v>
                </c:pt>
                <c:pt idx="42">
                  <c:v>-8.0323</c:v>
                </c:pt>
                <c:pt idx="43">
                  <c:v>-7.9971</c:v>
                </c:pt>
                <c:pt idx="44">
                  <c:v>-7.962</c:v>
                </c:pt>
                <c:pt idx="45">
                  <c:v>-7.9268</c:v>
                </c:pt>
                <c:pt idx="46">
                  <c:v>-7.8917</c:v>
                </c:pt>
                <c:pt idx="47">
                  <c:v>-7.8565</c:v>
                </c:pt>
                <c:pt idx="48">
                  <c:v>-7.8214</c:v>
                </c:pt>
                <c:pt idx="49">
                  <c:v>-7.7862</c:v>
                </c:pt>
                <c:pt idx="50">
                  <c:v>-7.7511</c:v>
                </c:pt>
                <c:pt idx="51">
                  <c:v>-7.7159</c:v>
                </c:pt>
                <c:pt idx="52">
                  <c:v>-7.6808</c:v>
                </c:pt>
                <c:pt idx="53">
                  <c:v>-7.6456</c:v>
                </c:pt>
                <c:pt idx="54">
                  <c:v>-7.6105</c:v>
                </c:pt>
                <c:pt idx="55">
                  <c:v>-7.5753</c:v>
                </c:pt>
                <c:pt idx="56">
                  <c:v>-7.5401</c:v>
                </c:pt>
                <c:pt idx="57">
                  <c:v>-7.505</c:v>
                </c:pt>
                <c:pt idx="58">
                  <c:v>-7.4698</c:v>
                </c:pt>
                <c:pt idx="59">
                  <c:v>-7.4347</c:v>
                </c:pt>
                <c:pt idx="60">
                  <c:v>-7.3995</c:v>
                </c:pt>
                <c:pt idx="61">
                  <c:v>-7.3644</c:v>
                </c:pt>
                <c:pt idx="62">
                  <c:v>-7.3292</c:v>
                </c:pt>
                <c:pt idx="63">
                  <c:v>-7.2941</c:v>
                </c:pt>
                <c:pt idx="64">
                  <c:v>-7.2589</c:v>
                </c:pt>
                <c:pt idx="65">
                  <c:v>-7.2238</c:v>
                </c:pt>
                <c:pt idx="66">
                  <c:v>-7.1886</c:v>
                </c:pt>
                <c:pt idx="67">
                  <c:v>-7.1535</c:v>
                </c:pt>
                <c:pt idx="68">
                  <c:v>-7.1183</c:v>
                </c:pt>
                <c:pt idx="69">
                  <c:v>-7.0832</c:v>
                </c:pt>
                <c:pt idx="70">
                  <c:v>-7.048</c:v>
                </c:pt>
                <c:pt idx="71">
                  <c:v>-7.0129</c:v>
                </c:pt>
                <c:pt idx="72">
                  <c:v>-6.9777</c:v>
                </c:pt>
                <c:pt idx="73">
                  <c:v>-6.9426</c:v>
                </c:pt>
                <c:pt idx="74">
                  <c:v>-6.9074</c:v>
                </c:pt>
                <c:pt idx="75">
                  <c:v>-6.8723</c:v>
                </c:pt>
                <c:pt idx="76">
                  <c:v>-6.8371</c:v>
                </c:pt>
                <c:pt idx="77">
                  <c:v>-6.802</c:v>
                </c:pt>
                <c:pt idx="78">
                  <c:v>-6.7668</c:v>
                </c:pt>
                <c:pt idx="79">
                  <c:v>-6.7316</c:v>
                </c:pt>
                <c:pt idx="80">
                  <c:v>-6.6965</c:v>
                </c:pt>
                <c:pt idx="81">
                  <c:v>-6.6613</c:v>
                </c:pt>
                <c:pt idx="82">
                  <c:v>-6.6262</c:v>
                </c:pt>
                <c:pt idx="83">
                  <c:v>-6.591</c:v>
                </c:pt>
                <c:pt idx="84">
                  <c:v>-6.5559</c:v>
                </c:pt>
                <c:pt idx="85">
                  <c:v>-6.5207</c:v>
                </c:pt>
                <c:pt idx="86">
                  <c:v>-6.4856</c:v>
                </c:pt>
                <c:pt idx="87">
                  <c:v>-6.4504</c:v>
                </c:pt>
                <c:pt idx="88">
                  <c:v>-6.4153</c:v>
                </c:pt>
                <c:pt idx="89">
                  <c:v>-6.3801</c:v>
                </c:pt>
                <c:pt idx="90">
                  <c:v>-6.345</c:v>
                </c:pt>
                <c:pt idx="91">
                  <c:v>-6.3098</c:v>
                </c:pt>
                <c:pt idx="92">
                  <c:v>-6.2747</c:v>
                </c:pt>
                <c:pt idx="93">
                  <c:v>-6.2395</c:v>
                </c:pt>
                <c:pt idx="94">
                  <c:v>-6.2044</c:v>
                </c:pt>
                <c:pt idx="95">
                  <c:v>-6.1692</c:v>
                </c:pt>
                <c:pt idx="96">
                  <c:v>-6.1341</c:v>
                </c:pt>
                <c:pt idx="97">
                  <c:v>-6.0989</c:v>
                </c:pt>
                <c:pt idx="98">
                  <c:v>-6.0638</c:v>
                </c:pt>
                <c:pt idx="99">
                  <c:v>-6.0286</c:v>
                </c:pt>
                <c:pt idx="100">
                  <c:v>-5.9935</c:v>
                </c:pt>
                <c:pt idx="101">
                  <c:v>-5.9583</c:v>
                </c:pt>
                <c:pt idx="102">
                  <c:v>-5.9231</c:v>
                </c:pt>
                <c:pt idx="103">
                  <c:v>-5.888</c:v>
                </c:pt>
                <c:pt idx="104">
                  <c:v>-5.8528</c:v>
                </c:pt>
                <c:pt idx="105">
                  <c:v>-5.8177</c:v>
                </c:pt>
                <c:pt idx="106">
                  <c:v>-5.7825</c:v>
                </c:pt>
                <c:pt idx="107">
                  <c:v>-5.7474</c:v>
                </c:pt>
                <c:pt idx="108">
                  <c:v>-5.7122</c:v>
                </c:pt>
                <c:pt idx="109">
                  <c:v>-5.6771</c:v>
                </c:pt>
                <c:pt idx="110">
                  <c:v>-5.6419</c:v>
                </c:pt>
                <c:pt idx="111">
                  <c:v>-5.6068</c:v>
                </c:pt>
                <c:pt idx="112">
                  <c:v>-5.5716</c:v>
                </c:pt>
                <c:pt idx="113">
                  <c:v>-5.5365</c:v>
                </c:pt>
                <c:pt idx="114">
                  <c:v>-5.5013</c:v>
                </c:pt>
                <c:pt idx="115">
                  <c:v>-5.4662</c:v>
                </c:pt>
                <c:pt idx="116">
                  <c:v>-5.431</c:v>
                </c:pt>
                <c:pt idx="117">
                  <c:v>-5.3959</c:v>
                </c:pt>
                <c:pt idx="118">
                  <c:v>-5.3607</c:v>
                </c:pt>
                <c:pt idx="119">
                  <c:v>-5.3256</c:v>
                </c:pt>
                <c:pt idx="120">
                  <c:v>-5.2904</c:v>
                </c:pt>
                <c:pt idx="121">
                  <c:v>-5.2553</c:v>
                </c:pt>
                <c:pt idx="122">
                  <c:v>-5.2201</c:v>
                </c:pt>
                <c:pt idx="123">
                  <c:v>-5.1849</c:v>
                </c:pt>
                <c:pt idx="124">
                  <c:v>-5.1498</c:v>
                </c:pt>
                <c:pt idx="125">
                  <c:v>-5.1146</c:v>
                </c:pt>
                <c:pt idx="126">
                  <c:v>-5.0795</c:v>
                </c:pt>
                <c:pt idx="127">
                  <c:v>-5.0443</c:v>
                </c:pt>
                <c:pt idx="128">
                  <c:v>-5.0092</c:v>
                </c:pt>
                <c:pt idx="129">
                  <c:v>-4.974</c:v>
                </c:pt>
                <c:pt idx="130">
                  <c:v>-4.9389</c:v>
                </c:pt>
                <c:pt idx="131">
                  <c:v>-4.9037</c:v>
                </c:pt>
                <c:pt idx="132">
                  <c:v>-4.8686</c:v>
                </c:pt>
                <c:pt idx="133">
                  <c:v>-4.8334</c:v>
                </c:pt>
                <c:pt idx="134">
                  <c:v>-4.7983</c:v>
                </c:pt>
                <c:pt idx="135">
                  <c:v>-4.7631</c:v>
                </c:pt>
                <c:pt idx="136">
                  <c:v>-4.728</c:v>
                </c:pt>
                <c:pt idx="137">
                  <c:v>-4.6928</c:v>
                </c:pt>
                <c:pt idx="138">
                  <c:v>-4.6577</c:v>
                </c:pt>
                <c:pt idx="139">
                  <c:v>-4.6225</c:v>
                </c:pt>
                <c:pt idx="140">
                  <c:v>-4.5874</c:v>
                </c:pt>
                <c:pt idx="141">
                  <c:v>-4.5522</c:v>
                </c:pt>
                <c:pt idx="142">
                  <c:v>-4.5171</c:v>
                </c:pt>
                <c:pt idx="143">
                  <c:v>-4.4819</c:v>
                </c:pt>
                <c:pt idx="144">
                  <c:v>-4.4468</c:v>
                </c:pt>
                <c:pt idx="145">
                  <c:v>-4.4116</c:v>
                </c:pt>
                <c:pt idx="146">
                  <c:v>-4.3764</c:v>
                </c:pt>
                <c:pt idx="147">
                  <c:v>-4.3413</c:v>
                </c:pt>
                <c:pt idx="148">
                  <c:v>-4.3061</c:v>
                </c:pt>
                <c:pt idx="149">
                  <c:v>-4.271</c:v>
                </c:pt>
                <c:pt idx="150">
                  <c:v>-4.2358</c:v>
                </c:pt>
                <c:pt idx="151">
                  <c:v>-4.2007</c:v>
                </c:pt>
                <c:pt idx="152">
                  <c:v>-4.1655</c:v>
                </c:pt>
                <c:pt idx="153">
                  <c:v>-4.1304</c:v>
                </c:pt>
                <c:pt idx="154">
                  <c:v>-4.0952</c:v>
                </c:pt>
                <c:pt idx="155">
                  <c:v>-4.0601</c:v>
                </c:pt>
                <c:pt idx="156">
                  <c:v>-4.0249</c:v>
                </c:pt>
                <c:pt idx="157">
                  <c:v>-3.9898</c:v>
                </c:pt>
                <c:pt idx="158">
                  <c:v>-3.9546</c:v>
                </c:pt>
                <c:pt idx="159">
                  <c:v>-3.9195</c:v>
                </c:pt>
                <c:pt idx="160">
                  <c:v>-3.8843</c:v>
                </c:pt>
                <c:pt idx="161">
                  <c:v>-3.8492</c:v>
                </c:pt>
                <c:pt idx="162">
                  <c:v>-3.814</c:v>
                </c:pt>
                <c:pt idx="163">
                  <c:v>-3.7789</c:v>
                </c:pt>
                <c:pt idx="164">
                  <c:v>-3.7437</c:v>
                </c:pt>
                <c:pt idx="165">
                  <c:v>-3.7086</c:v>
                </c:pt>
                <c:pt idx="166">
                  <c:v>-3.6734</c:v>
                </c:pt>
                <c:pt idx="167">
                  <c:v>-3.6383</c:v>
                </c:pt>
                <c:pt idx="168">
                  <c:v>-3.6031</c:v>
                </c:pt>
                <c:pt idx="169">
                  <c:v>-3.5679</c:v>
                </c:pt>
                <c:pt idx="170">
                  <c:v>-3.5328</c:v>
                </c:pt>
                <c:pt idx="171">
                  <c:v>-3.4976</c:v>
                </c:pt>
                <c:pt idx="172">
                  <c:v>-3.4625</c:v>
                </c:pt>
                <c:pt idx="173">
                  <c:v>-3.4273</c:v>
                </c:pt>
                <c:pt idx="174">
                  <c:v>-3.3922</c:v>
                </c:pt>
                <c:pt idx="175">
                  <c:v>-3.357</c:v>
                </c:pt>
                <c:pt idx="176">
                  <c:v>-3.3219</c:v>
                </c:pt>
                <c:pt idx="177">
                  <c:v>-3.2867</c:v>
                </c:pt>
                <c:pt idx="178">
                  <c:v>-3.2516</c:v>
                </c:pt>
                <c:pt idx="179">
                  <c:v>-3.2164</c:v>
                </c:pt>
                <c:pt idx="180">
                  <c:v>-3.1813</c:v>
                </c:pt>
                <c:pt idx="181">
                  <c:v>-3.1461</c:v>
                </c:pt>
                <c:pt idx="182">
                  <c:v>-3.111</c:v>
                </c:pt>
                <c:pt idx="183">
                  <c:v>-3.0758</c:v>
                </c:pt>
                <c:pt idx="184">
                  <c:v>-3.0407</c:v>
                </c:pt>
                <c:pt idx="185">
                  <c:v>-3.0055</c:v>
                </c:pt>
                <c:pt idx="186">
                  <c:v>-2.9704</c:v>
                </c:pt>
                <c:pt idx="187">
                  <c:v>-2.9352</c:v>
                </c:pt>
                <c:pt idx="188">
                  <c:v>-2.9001</c:v>
                </c:pt>
                <c:pt idx="189">
                  <c:v>-2.8649</c:v>
                </c:pt>
                <c:pt idx="190">
                  <c:v>-2.8298</c:v>
                </c:pt>
                <c:pt idx="191">
                  <c:v>-2.7946</c:v>
                </c:pt>
                <c:pt idx="192">
                  <c:v>-2.7594</c:v>
                </c:pt>
                <c:pt idx="193">
                  <c:v>-2.7243</c:v>
                </c:pt>
                <c:pt idx="194">
                  <c:v>-2.6891</c:v>
                </c:pt>
                <c:pt idx="195">
                  <c:v>-2.654</c:v>
                </c:pt>
                <c:pt idx="196">
                  <c:v>-2.6188</c:v>
                </c:pt>
                <c:pt idx="197">
                  <c:v>-2.5837</c:v>
                </c:pt>
                <c:pt idx="198">
                  <c:v>-2.5485</c:v>
                </c:pt>
                <c:pt idx="199">
                  <c:v>-2.5134</c:v>
                </c:pt>
                <c:pt idx="200">
                  <c:v>-2.4782</c:v>
                </c:pt>
                <c:pt idx="201">
                  <c:v>-2.4431</c:v>
                </c:pt>
                <c:pt idx="202">
                  <c:v>-2.4079</c:v>
                </c:pt>
                <c:pt idx="203">
                  <c:v>-2.3728</c:v>
                </c:pt>
                <c:pt idx="204">
                  <c:v>-2.3376</c:v>
                </c:pt>
                <c:pt idx="205">
                  <c:v>-2.3025</c:v>
                </c:pt>
                <c:pt idx="206">
                  <c:v>-2.2673</c:v>
                </c:pt>
                <c:pt idx="207">
                  <c:v>-2.2322</c:v>
                </c:pt>
                <c:pt idx="208">
                  <c:v>-2.197</c:v>
                </c:pt>
                <c:pt idx="209">
                  <c:v>-2.1619</c:v>
                </c:pt>
                <c:pt idx="210">
                  <c:v>-2.1267</c:v>
                </c:pt>
                <c:pt idx="211">
                  <c:v>-2.0916</c:v>
                </c:pt>
                <c:pt idx="212">
                  <c:v>-2.0564</c:v>
                </c:pt>
                <c:pt idx="213">
                  <c:v>-2.0213</c:v>
                </c:pt>
                <c:pt idx="214">
                  <c:v>-1.9861</c:v>
                </c:pt>
                <c:pt idx="215">
                  <c:v>-1.9509</c:v>
                </c:pt>
                <c:pt idx="216">
                  <c:v>-1.9158</c:v>
                </c:pt>
                <c:pt idx="217">
                  <c:v>-1.8806</c:v>
                </c:pt>
                <c:pt idx="218">
                  <c:v>-1.8455</c:v>
                </c:pt>
                <c:pt idx="219">
                  <c:v>-1.8103</c:v>
                </c:pt>
                <c:pt idx="220">
                  <c:v>-1.7752</c:v>
                </c:pt>
                <c:pt idx="221">
                  <c:v>-1.74</c:v>
                </c:pt>
                <c:pt idx="222">
                  <c:v>-1.7049</c:v>
                </c:pt>
                <c:pt idx="223">
                  <c:v>-1.6697</c:v>
                </c:pt>
                <c:pt idx="224">
                  <c:v>-1.6346</c:v>
                </c:pt>
                <c:pt idx="225">
                  <c:v>-1.5994</c:v>
                </c:pt>
                <c:pt idx="226">
                  <c:v>-1.5643</c:v>
                </c:pt>
                <c:pt idx="227">
                  <c:v>-1.5291</c:v>
                </c:pt>
                <c:pt idx="228">
                  <c:v>-1.494</c:v>
                </c:pt>
                <c:pt idx="229">
                  <c:v>-1.4588</c:v>
                </c:pt>
                <c:pt idx="230">
                  <c:v>-1.4237</c:v>
                </c:pt>
                <c:pt idx="231">
                  <c:v>-1.3885</c:v>
                </c:pt>
                <c:pt idx="232">
                  <c:v>-1.3534</c:v>
                </c:pt>
                <c:pt idx="233">
                  <c:v>-1.3182</c:v>
                </c:pt>
                <c:pt idx="234">
                  <c:v>-1.2831</c:v>
                </c:pt>
                <c:pt idx="235">
                  <c:v>-1.2479</c:v>
                </c:pt>
                <c:pt idx="236">
                  <c:v>-1.2128</c:v>
                </c:pt>
                <c:pt idx="237">
                  <c:v>-1.1776</c:v>
                </c:pt>
                <c:pt idx="238">
                  <c:v>-1.1424</c:v>
                </c:pt>
                <c:pt idx="239">
                  <c:v>-1.1073</c:v>
                </c:pt>
                <c:pt idx="240">
                  <c:v>-1.0721</c:v>
                </c:pt>
                <c:pt idx="241">
                  <c:v>-1.037</c:v>
                </c:pt>
                <c:pt idx="242">
                  <c:v>-1.0018</c:v>
                </c:pt>
                <c:pt idx="243">
                  <c:v>-0.96669</c:v>
                </c:pt>
                <c:pt idx="244">
                  <c:v>-0.93153</c:v>
                </c:pt>
                <c:pt idx="245">
                  <c:v>-0.89638</c:v>
                </c:pt>
                <c:pt idx="246">
                  <c:v>-0.86123</c:v>
                </c:pt>
                <c:pt idx="247">
                  <c:v>-0.82608</c:v>
                </c:pt>
                <c:pt idx="248">
                  <c:v>-0.79092</c:v>
                </c:pt>
                <c:pt idx="249">
                  <c:v>-0.75577</c:v>
                </c:pt>
                <c:pt idx="250">
                  <c:v>-0.72062</c:v>
                </c:pt>
                <c:pt idx="251">
                  <c:v>-0.68547</c:v>
                </c:pt>
                <c:pt idx="252">
                  <c:v>-0.65032</c:v>
                </c:pt>
                <c:pt idx="253">
                  <c:v>-0.61516</c:v>
                </c:pt>
                <c:pt idx="254">
                  <c:v>-0.58001</c:v>
                </c:pt>
                <c:pt idx="255">
                  <c:v>-0.54486</c:v>
                </c:pt>
                <c:pt idx="256">
                  <c:v>-0.50971</c:v>
                </c:pt>
                <c:pt idx="257">
                  <c:v>-0.47455</c:v>
                </c:pt>
                <c:pt idx="258">
                  <c:v>-0.4394</c:v>
                </c:pt>
                <c:pt idx="259">
                  <c:v>-0.40425</c:v>
                </c:pt>
                <c:pt idx="260">
                  <c:v>-0.3691</c:v>
                </c:pt>
                <c:pt idx="261">
                  <c:v>-0.33395</c:v>
                </c:pt>
                <c:pt idx="262">
                  <c:v>-0.29879</c:v>
                </c:pt>
                <c:pt idx="263">
                  <c:v>-0.26364</c:v>
                </c:pt>
                <c:pt idx="264">
                  <c:v>-0.22849</c:v>
                </c:pt>
                <c:pt idx="265">
                  <c:v>-0.19334</c:v>
                </c:pt>
                <c:pt idx="266">
                  <c:v>-0.15818</c:v>
                </c:pt>
                <c:pt idx="267">
                  <c:v>-0.12303</c:v>
                </c:pt>
                <c:pt idx="268">
                  <c:v>-0.087881</c:v>
                </c:pt>
                <c:pt idx="269">
                  <c:v>-0.052728</c:v>
                </c:pt>
                <c:pt idx="270">
                  <c:v>-0.017576</c:v>
                </c:pt>
                <c:pt idx="271">
                  <c:v>0.017576</c:v>
                </c:pt>
                <c:pt idx="272">
                  <c:v>0.052728</c:v>
                </c:pt>
                <c:pt idx="273">
                  <c:v>0.087881</c:v>
                </c:pt>
                <c:pt idx="274">
                  <c:v>0.12303</c:v>
                </c:pt>
                <c:pt idx="275">
                  <c:v>0.15818</c:v>
                </c:pt>
                <c:pt idx="276">
                  <c:v>0.19334</c:v>
                </c:pt>
                <c:pt idx="277">
                  <c:v>0.22849</c:v>
                </c:pt>
                <c:pt idx="278">
                  <c:v>0.26364</c:v>
                </c:pt>
                <c:pt idx="279">
                  <c:v>0.29879</c:v>
                </c:pt>
                <c:pt idx="280">
                  <c:v>0.33395</c:v>
                </c:pt>
                <c:pt idx="281">
                  <c:v>0.3691</c:v>
                </c:pt>
                <c:pt idx="282">
                  <c:v>0.40425</c:v>
                </c:pt>
                <c:pt idx="283">
                  <c:v>0.4394</c:v>
                </c:pt>
                <c:pt idx="284">
                  <c:v>0.47455</c:v>
                </c:pt>
                <c:pt idx="285">
                  <c:v>0.50971</c:v>
                </c:pt>
                <c:pt idx="286">
                  <c:v>0.54486</c:v>
                </c:pt>
                <c:pt idx="287">
                  <c:v>0.58001</c:v>
                </c:pt>
                <c:pt idx="288">
                  <c:v>0.61516</c:v>
                </c:pt>
                <c:pt idx="289">
                  <c:v>0.65032</c:v>
                </c:pt>
                <c:pt idx="290">
                  <c:v>0.68547</c:v>
                </c:pt>
                <c:pt idx="291">
                  <c:v>0.72062</c:v>
                </c:pt>
                <c:pt idx="292">
                  <c:v>0.75577</c:v>
                </c:pt>
                <c:pt idx="293">
                  <c:v>0.79092</c:v>
                </c:pt>
                <c:pt idx="294">
                  <c:v>0.82608</c:v>
                </c:pt>
                <c:pt idx="295">
                  <c:v>0.86123</c:v>
                </c:pt>
                <c:pt idx="296">
                  <c:v>0.89638</c:v>
                </c:pt>
                <c:pt idx="297">
                  <c:v>0.93153</c:v>
                </c:pt>
                <c:pt idx="298">
                  <c:v>0.96669</c:v>
                </c:pt>
                <c:pt idx="299">
                  <c:v>1.0018</c:v>
                </c:pt>
                <c:pt idx="300">
                  <c:v>1.037</c:v>
                </c:pt>
                <c:pt idx="301">
                  <c:v>1.0721</c:v>
                </c:pt>
                <c:pt idx="302">
                  <c:v>1.1073</c:v>
                </c:pt>
                <c:pt idx="303">
                  <c:v>1.1424</c:v>
                </c:pt>
                <c:pt idx="304">
                  <c:v>1.1776</c:v>
                </c:pt>
                <c:pt idx="305">
                  <c:v>1.2128</c:v>
                </c:pt>
                <c:pt idx="306">
                  <c:v>1.2479</c:v>
                </c:pt>
                <c:pt idx="307">
                  <c:v>1.2831</c:v>
                </c:pt>
                <c:pt idx="308">
                  <c:v>1.3182</c:v>
                </c:pt>
                <c:pt idx="309">
                  <c:v>1.3534</c:v>
                </c:pt>
                <c:pt idx="310">
                  <c:v>1.3885</c:v>
                </c:pt>
                <c:pt idx="311">
                  <c:v>1.4237</c:v>
                </c:pt>
                <c:pt idx="312">
                  <c:v>1.4588</c:v>
                </c:pt>
                <c:pt idx="313">
                  <c:v>1.494</c:v>
                </c:pt>
                <c:pt idx="314">
                  <c:v>1.5291</c:v>
                </c:pt>
                <c:pt idx="315">
                  <c:v>1.5643</c:v>
                </c:pt>
                <c:pt idx="316">
                  <c:v>1.5994</c:v>
                </c:pt>
                <c:pt idx="317">
                  <c:v>1.6346</c:v>
                </c:pt>
                <c:pt idx="318">
                  <c:v>1.6697</c:v>
                </c:pt>
                <c:pt idx="319">
                  <c:v>1.7049</c:v>
                </c:pt>
                <c:pt idx="320">
                  <c:v>1.74</c:v>
                </c:pt>
                <c:pt idx="321">
                  <c:v>1.7752</c:v>
                </c:pt>
                <c:pt idx="322">
                  <c:v>1.8103</c:v>
                </c:pt>
                <c:pt idx="323">
                  <c:v>1.8455</c:v>
                </c:pt>
                <c:pt idx="324">
                  <c:v>1.8806</c:v>
                </c:pt>
                <c:pt idx="325">
                  <c:v>1.9158</c:v>
                </c:pt>
                <c:pt idx="326">
                  <c:v>1.9509</c:v>
                </c:pt>
                <c:pt idx="327">
                  <c:v>1.9861</c:v>
                </c:pt>
                <c:pt idx="328">
                  <c:v>2.0213</c:v>
                </c:pt>
                <c:pt idx="329">
                  <c:v>2.0564</c:v>
                </c:pt>
                <c:pt idx="330">
                  <c:v>2.0916</c:v>
                </c:pt>
                <c:pt idx="331">
                  <c:v>2.1267</c:v>
                </c:pt>
                <c:pt idx="332">
                  <c:v>2.1619</c:v>
                </c:pt>
                <c:pt idx="333">
                  <c:v>2.197</c:v>
                </c:pt>
                <c:pt idx="334">
                  <c:v>2.2322</c:v>
                </c:pt>
                <c:pt idx="335">
                  <c:v>2.2673</c:v>
                </c:pt>
                <c:pt idx="336">
                  <c:v>2.3025</c:v>
                </c:pt>
                <c:pt idx="337">
                  <c:v>2.3376</c:v>
                </c:pt>
                <c:pt idx="338">
                  <c:v>2.3728</c:v>
                </c:pt>
                <c:pt idx="339">
                  <c:v>2.4079</c:v>
                </c:pt>
                <c:pt idx="340">
                  <c:v>2.4431</c:v>
                </c:pt>
                <c:pt idx="341">
                  <c:v>2.4782</c:v>
                </c:pt>
                <c:pt idx="342">
                  <c:v>2.5134</c:v>
                </c:pt>
                <c:pt idx="343">
                  <c:v>2.5485</c:v>
                </c:pt>
                <c:pt idx="344">
                  <c:v>2.5837</c:v>
                </c:pt>
                <c:pt idx="345">
                  <c:v>2.6188</c:v>
                </c:pt>
                <c:pt idx="346">
                  <c:v>2.654</c:v>
                </c:pt>
                <c:pt idx="347">
                  <c:v>2.6891</c:v>
                </c:pt>
                <c:pt idx="348">
                  <c:v>2.7243</c:v>
                </c:pt>
                <c:pt idx="349">
                  <c:v>2.7594</c:v>
                </c:pt>
                <c:pt idx="350">
                  <c:v>2.7946</c:v>
                </c:pt>
                <c:pt idx="351">
                  <c:v>2.8298</c:v>
                </c:pt>
                <c:pt idx="352">
                  <c:v>2.8649</c:v>
                </c:pt>
                <c:pt idx="353">
                  <c:v>2.9001</c:v>
                </c:pt>
                <c:pt idx="354">
                  <c:v>2.9352</c:v>
                </c:pt>
                <c:pt idx="355">
                  <c:v>2.9704</c:v>
                </c:pt>
                <c:pt idx="356">
                  <c:v>3.0055</c:v>
                </c:pt>
                <c:pt idx="357">
                  <c:v>3.0407</c:v>
                </c:pt>
                <c:pt idx="358">
                  <c:v>3.0758</c:v>
                </c:pt>
                <c:pt idx="359">
                  <c:v>3.111</c:v>
                </c:pt>
                <c:pt idx="360">
                  <c:v>3.1461</c:v>
                </c:pt>
                <c:pt idx="361">
                  <c:v>3.1813</c:v>
                </c:pt>
                <c:pt idx="362">
                  <c:v>3.2164</c:v>
                </c:pt>
                <c:pt idx="363">
                  <c:v>3.2516</c:v>
                </c:pt>
                <c:pt idx="364">
                  <c:v>3.2867</c:v>
                </c:pt>
                <c:pt idx="365">
                  <c:v>3.3219</c:v>
                </c:pt>
                <c:pt idx="366">
                  <c:v>3.357</c:v>
                </c:pt>
                <c:pt idx="367">
                  <c:v>3.3922</c:v>
                </c:pt>
                <c:pt idx="368">
                  <c:v>3.4273</c:v>
                </c:pt>
                <c:pt idx="369">
                  <c:v>3.4625</c:v>
                </c:pt>
                <c:pt idx="370">
                  <c:v>3.4976</c:v>
                </c:pt>
                <c:pt idx="371">
                  <c:v>3.5328</c:v>
                </c:pt>
                <c:pt idx="372">
                  <c:v>3.5679</c:v>
                </c:pt>
                <c:pt idx="373">
                  <c:v>3.6031</c:v>
                </c:pt>
                <c:pt idx="374">
                  <c:v>3.6383</c:v>
                </c:pt>
                <c:pt idx="375">
                  <c:v>3.6734</c:v>
                </c:pt>
                <c:pt idx="376">
                  <c:v>3.7086</c:v>
                </c:pt>
                <c:pt idx="377">
                  <c:v>3.7437</c:v>
                </c:pt>
                <c:pt idx="378">
                  <c:v>3.7789</c:v>
                </c:pt>
                <c:pt idx="379">
                  <c:v>3.814</c:v>
                </c:pt>
                <c:pt idx="380">
                  <c:v>3.8492</c:v>
                </c:pt>
                <c:pt idx="381">
                  <c:v>3.8843</c:v>
                </c:pt>
                <c:pt idx="382">
                  <c:v>3.9195</c:v>
                </c:pt>
                <c:pt idx="383">
                  <c:v>3.9546</c:v>
                </c:pt>
                <c:pt idx="384">
                  <c:v>3.9898</c:v>
                </c:pt>
                <c:pt idx="385">
                  <c:v>4.0249</c:v>
                </c:pt>
                <c:pt idx="386">
                  <c:v>4.0601</c:v>
                </c:pt>
                <c:pt idx="387">
                  <c:v>4.0952</c:v>
                </c:pt>
                <c:pt idx="388">
                  <c:v>4.1304</c:v>
                </c:pt>
                <c:pt idx="389">
                  <c:v>4.1655</c:v>
                </c:pt>
                <c:pt idx="390">
                  <c:v>4.2007</c:v>
                </c:pt>
                <c:pt idx="391">
                  <c:v>4.2358</c:v>
                </c:pt>
                <c:pt idx="392">
                  <c:v>4.271</c:v>
                </c:pt>
                <c:pt idx="393">
                  <c:v>4.3061</c:v>
                </c:pt>
                <c:pt idx="394">
                  <c:v>4.3413</c:v>
                </c:pt>
                <c:pt idx="395">
                  <c:v>4.3764</c:v>
                </c:pt>
                <c:pt idx="396">
                  <c:v>4.4116</c:v>
                </c:pt>
                <c:pt idx="397">
                  <c:v>4.4468</c:v>
                </c:pt>
                <c:pt idx="398">
                  <c:v>4.4819</c:v>
                </c:pt>
                <c:pt idx="399">
                  <c:v>4.5171</c:v>
                </c:pt>
                <c:pt idx="400">
                  <c:v>4.5522</c:v>
                </c:pt>
                <c:pt idx="401">
                  <c:v>4.5874</c:v>
                </c:pt>
                <c:pt idx="402">
                  <c:v>4.6225</c:v>
                </c:pt>
                <c:pt idx="403">
                  <c:v>4.6577</c:v>
                </c:pt>
                <c:pt idx="404">
                  <c:v>4.6928</c:v>
                </c:pt>
                <c:pt idx="405">
                  <c:v>4.728</c:v>
                </c:pt>
                <c:pt idx="406">
                  <c:v>4.7631</c:v>
                </c:pt>
                <c:pt idx="407">
                  <c:v>4.7983</c:v>
                </c:pt>
                <c:pt idx="408">
                  <c:v>4.8334</c:v>
                </c:pt>
                <c:pt idx="409">
                  <c:v>4.8686</c:v>
                </c:pt>
                <c:pt idx="410">
                  <c:v>4.9037</c:v>
                </c:pt>
                <c:pt idx="411">
                  <c:v>4.9389</c:v>
                </c:pt>
                <c:pt idx="412">
                  <c:v>4.974</c:v>
                </c:pt>
                <c:pt idx="413">
                  <c:v>5.0092</c:v>
                </c:pt>
                <c:pt idx="414">
                  <c:v>5.0443</c:v>
                </c:pt>
                <c:pt idx="415">
                  <c:v>5.0795</c:v>
                </c:pt>
                <c:pt idx="416">
                  <c:v>5.1146</c:v>
                </c:pt>
                <c:pt idx="417">
                  <c:v>5.1498</c:v>
                </c:pt>
                <c:pt idx="418">
                  <c:v>5.1849</c:v>
                </c:pt>
                <c:pt idx="419">
                  <c:v>5.2201</c:v>
                </c:pt>
                <c:pt idx="420">
                  <c:v>5.2553</c:v>
                </c:pt>
                <c:pt idx="421">
                  <c:v>5.2904</c:v>
                </c:pt>
                <c:pt idx="422">
                  <c:v>5.3256</c:v>
                </c:pt>
                <c:pt idx="423">
                  <c:v>5.3607</c:v>
                </c:pt>
                <c:pt idx="424">
                  <c:v>5.3959</c:v>
                </c:pt>
                <c:pt idx="425">
                  <c:v>5.431</c:v>
                </c:pt>
                <c:pt idx="426">
                  <c:v>5.4662</c:v>
                </c:pt>
                <c:pt idx="427">
                  <c:v>5.5013</c:v>
                </c:pt>
                <c:pt idx="428">
                  <c:v>5.5365</c:v>
                </c:pt>
                <c:pt idx="429">
                  <c:v>5.5716</c:v>
                </c:pt>
                <c:pt idx="430">
                  <c:v>5.6068</c:v>
                </c:pt>
                <c:pt idx="431">
                  <c:v>5.6419</c:v>
                </c:pt>
                <c:pt idx="432">
                  <c:v>5.6771</c:v>
                </c:pt>
                <c:pt idx="433">
                  <c:v>5.7122</c:v>
                </c:pt>
                <c:pt idx="434">
                  <c:v>5.7474</c:v>
                </c:pt>
                <c:pt idx="435">
                  <c:v>5.7825</c:v>
                </c:pt>
                <c:pt idx="436">
                  <c:v>5.8177</c:v>
                </c:pt>
                <c:pt idx="437">
                  <c:v>5.8528</c:v>
                </c:pt>
                <c:pt idx="438">
                  <c:v>5.888</c:v>
                </c:pt>
                <c:pt idx="439">
                  <c:v>5.9231</c:v>
                </c:pt>
                <c:pt idx="440">
                  <c:v>5.9583</c:v>
                </c:pt>
                <c:pt idx="441">
                  <c:v>5.9935</c:v>
                </c:pt>
                <c:pt idx="442">
                  <c:v>6.0286</c:v>
                </c:pt>
                <c:pt idx="443">
                  <c:v>6.0638</c:v>
                </c:pt>
                <c:pt idx="444">
                  <c:v>6.0989</c:v>
                </c:pt>
                <c:pt idx="445">
                  <c:v>6.1341</c:v>
                </c:pt>
                <c:pt idx="446">
                  <c:v>6.1692</c:v>
                </c:pt>
                <c:pt idx="447">
                  <c:v>6.2044</c:v>
                </c:pt>
                <c:pt idx="448">
                  <c:v>6.2395</c:v>
                </c:pt>
                <c:pt idx="449">
                  <c:v>6.2747</c:v>
                </c:pt>
                <c:pt idx="450">
                  <c:v>6.3098</c:v>
                </c:pt>
                <c:pt idx="451">
                  <c:v>6.345</c:v>
                </c:pt>
                <c:pt idx="452">
                  <c:v>6.3801</c:v>
                </c:pt>
                <c:pt idx="453">
                  <c:v>6.4153</c:v>
                </c:pt>
                <c:pt idx="454">
                  <c:v>6.4504</c:v>
                </c:pt>
                <c:pt idx="455">
                  <c:v>6.4856</c:v>
                </c:pt>
                <c:pt idx="456">
                  <c:v>6.5207</c:v>
                </c:pt>
                <c:pt idx="457">
                  <c:v>6.5559</c:v>
                </c:pt>
                <c:pt idx="458">
                  <c:v>6.591</c:v>
                </c:pt>
                <c:pt idx="459">
                  <c:v>6.6262</c:v>
                </c:pt>
                <c:pt idx="460">
                  <c:v>6.6613</c:v>
                </c:pt>
                <c:pt idx="461">
                  <c:v>6.6965</c:v>
                </c:pt>
                <c:pt idx="462">
                  <c:v>6.7316</c:v>
                </c:pt>
                <c:pt idx="463">
                  <c:v>6.7668</c:v>
                </c:pt>
                <c:pt idx="464">
                  <c:v>6.802</c:v>
                </c:pt>
                <c:pt idx="465">
                  <c:v>6.8371</c:v>
                </c:pt>
                <c:pt idx="466">
                  <c:v>6.8723</c:v>
                </c:pt>
                <c:pt idx="467">
                  <c:v>6.9074</c:v>
                </c:pt>
                <c:pt idx="468">
                  <c:v>6.9426</c:v>
                </c:pt>
                <c:pt idx="469">
                  <c:v>6.9777</c:v>
                </c:pt>
                <c:pt idx="470">
                  <c:v>7.0129</c:v>
                </c:pt>
                <c:pt idx="471">
                  <c:v>7.048</c:v>
                </c:pt>
                <c:pt idx="472">
                  <c:v>7.0832</c:v>
                </c:pt>
                <c:pt idx="473">
                  <c:v>7.1183</c:v>
                </c:pt>
                <c:pt idx="474">
                  <c:v>7.1535</c:v>
                </c:pt>
                <c:pt idx="475">
                  <c:v>7.1886</c:v>
                </c:pt>
                <c:pt idx="476">
                  <c:v>7.2238</c:v>
                </c:pt>
                <c:pt idx="477">
                  <c:v>7.2589</c:v>
                </c:pt>
                <c:pt idx="478">
                  <c:v>7.2941</c:v>
                </c:pt>
                <c:pt idx="479">
                  <c:v>7.3292</c:v>
                </c:pt>
                <c:pt idx="480">
                  <c:v>7.3644</c:v>
                </c:pt>
                <c:pt idx="481">
                  <c:v>7.3995</c:v>
                </c:pt>
                <c:pt idx="482">
                  <c:v>7.4347</c:v>
                </c:pt>
                <c:pt idx="483">
                  <c:v>7.4698</c:v>
                </c:pt>
                <c:pt idx="484">
                  <c:v>7.505</c:v>
                </c:pt>
                <c:pt idx="485">
                  <c:v>7.5401</c:v>
                </c:pt>
                <c:pt idx="486">
                  <c:v>7.5753</c:v>
                </c:pt>
                <c:pt idx="487">
                  <c:v>7.6105</c:v>
                </c:pt>
                <c:pt idx="488">
                  <c:v>7.6456</c:v>
                </c:pt>
                <c:pt idx="489">
                  <c:v>7.6808</c:v>
                </c:pt>
                <c:pt idx="490">
                  <c:v>7.7159</c:v>
                </c:pt>
                <c:pt idx="491">
                  <c:v>7.7511</c:v>
                </c:pt>
                <c:pt idx="492">
                  <c:v>7.7862</c:v>
                </c:pt>
                <c:pt idx="493">
                  <c:v>7.8214</c:v>
                </c:pt>
                <c:pt idx="494">
                  <c:v>7.8565</c:v>
                </c:pt>
                <c:pt idx="495">
                  <c:v>7.8917</c:v>
                </c:pt>
                <c:pt idx="496">
                  <c:v>7.9268</c:v>
                </c:pt>
                <c:pt idx="497">
                  <c:v>7.962</c:v>
                </c:pt>
                <c:pt idx="498">
                  <c:v>7.9971</c:v>
                </c:pt>
                <c:pt idx="499">
                  <c:v>8.0323</c:v>
                </c:pt>
                <c:pt idx="500">
                  <c:v>8.0674</c:v>
                </c:pt>
                <c:pt idx="501">
                  <c:v>8.1026</c:v>
                </c:pt>
                <c:pt idx="502">
                  <c:v>8.137700000000001</c:v>
                </c:pt>
                <c:pt idx="503">
                  <c:v>8.1729</c:v>
                </c:pt>
                <c:pt idx="504">
                  <c:v>8.208</c:v>
                </c:pt>
                <c:pt idx="505">
                  <c:v>8.2432</c:v>
                </c:pt>
                <c:pt idx="506">
                  <c:v>8.2783</c:v>
                </c:pt>
                <c:pt idx="507">
                  <c:v>8.3135</c:v>
                </c:pt>
                <c:pt idx="508">
                  <c:v>8.3486</c:v>
                </c:pt>
                <c:pt idx="509">
                  <c:v>8.3838</c:v>
                </c:pt>
                <c:pt idx="510">
                  <c:v>8.419</c:v>
                </c:pt>
                <c:pt idx="511">
                  <c:v>8.4541</c:v>
                </c:pt>
                <c:pt idx="512">
                  <c:v>8.4893</c:v>
                </c:pt>
                <c:pt idx="513">
                  <c:v>8.5244</c:v>
                </c:pt>
                <c:pt idx="514">
                  <c:v>8.5596</c:v>
                </c:pt>
                <c:pt idx="515">
                  <c:v>8.5947</c:v>
                </c:pt>
                <c:pt idx="516">
                  <c:v>8.6299</c:v>
                </c:pt>
                <c:pt idx="517">
                  <c:v>8.665</c:v>
                </c:pt>
                <c:pt idx="518">
                  <c:v>8.700200000000001</c:v>
                </c:pt>
                <c:pt idx="519">
                  <c:v>8.7353</c:v>
                </c:pt>
                <c:pt idx="520">
                  <c:v>8.7705</c:v>
                </c:pt>
                <c:pt idx="521">
                  <c:v>8.8056</c:v>
                </c:pt>
                <c:pt idx="522">
                  <c:v>8.8408</c:v>
                </c:pt>
                <c:pt idx="523">
                  <c:v>8.8759</c:v>
                </c:pt>
                <c:pt idx="524">
                  <c:v>8.9111</c:v>
                </c:pt>
                <c:pt idx="525">
                  <c:v>8.9462</c:v>
                </c:pt>
                <c:pt idx="526">
                  <c:v>8.9814</c:v>
                </c:pt>
                <c:pt idx="527">
                  <c:v>9.0165</c:v>
                </c:pt>
                <c:pt idx="528">
                  <c:v>9.0517</c:v>
                </c:pt>
                <c:pt idx="529">
                  <c:v>9.0868</c:v>
                </c:pt>
                <c:pt idx="530">
                  <c:v>9.122</c:v>
                </c:pt>
                <c:pt idx="531">
                  <c:v>9.1571</c:v>
                </c:pt>
                <c:pt idx="532">
                  <c:v>9.1923</c:v>
                </c:pt>
                <c:pt idx="533">
                  <c:v>9.2275</c:v>
                </c:pt>
                <c:pt idx="534">
                  <c:v>9.2626</c:v>
                </c:pt>
                <c:pt idx="535">
                  <c:v>9.2978</c:v>
                </c:pt>
                <c:pt idx="536">
                  <c:v>9.3329</c:v>
                </c:pt>
                <c:pt idx="537">
                  <c:v>9.3681</c:v>
                </c:pt>
                <c:pt idx="538">
                  <c:v>9.4032</c:v>
                </c:pt>
                <c:pt idx="539">
                  <c:v>9.4384</c:v>
                </c:pt>
                <c:pt idx="540">
                  <c:v>9.4735</c:v>
                </c:pt>
                <c:pt idx="541">
                  <c:v>9.5087</c:v>
                </c:pt>
                <c:pt idx="542">
                  <c:v>9.5438</c:v>
                </c:pt>
              </c:numCache>
            </c:numRef>
          </c:xVal>
          <c:yVal>
            <c:numRef>
              <c:f>'uniformity over various heights'!$L$24:$L$566</c:f>
              <c:numCache>
                <c:formatCode>General</c:formatCode>
                <c:ptCount val="543"/>
                <c:pt idx="0">
                  <c:v>127.41</c:v>
                </c:pt>
                <c:pt idx="1">
                  <c:v>126.9557</c:v>
                </c:pt>
                <c:pt idx="2">
                  <c:v>126.7385</c:v>
                </c:pt>
                <c:pt idx="3">
                  <c:v>126.3433</c:v>
                </c:pt>
                <c:pt idx="4">
                  <c:v>125.9481</c:v>
                </c:pt>
                <c:pt idx="5">
                  <c:v>125.6517</c:v>
                </c:pt>
                <c:pt idx="6">
                  <c:v>126.1458</c:v>
                </c:pt>
                <c:pt idx="7">
                  <c:v>126.1458</c:v>
                </c:pt>
                <c:pt idx="8">
                  <c:v>125.9086</c:v>
                </c:pt>
                <c:pt idx="9">
                  <c:v>125.9086</c:v>
                </c:pt>
                <c:pt idx="10">
                  <c:v>125.8098</c:v>
                </c:pt>
                <c:pt idx="11">
                  <c:v>125.0191</c:v>
                </c:pt>
                <c:pt idx="12">
                  <c:v>124.7225</c:v>
                </c:pt>
                <c:pt idx="13">
                  <c:v>124.7422</c:v>
                </c:pt>
                <c:pt idx="14">
                  <c:v>124.7225</c:v>
                </c:pt>
                <c:pt idx="15">
                  <c:v>124.7225</c:v>
                </c:pt>
                <c:pt idx="16">
                  <c:v>124.7225</c:v>
                </c:pt>
                <c:pt idx="17">
                  <c:v>124.5247</c:v>
                </c:pt>
                <c:pt idx="18">
                  <c:v>124.0499</c:v>
                </c:pt>
                <c:pt idx="19">
                  <c:v>123.2581</c:v>
                </c:pt>
                <c:pt idx="20">
                  <c:v>123.1195</c:v>
                </c:pt>
                <c:pt idx="21">
                  <c:v>123.1195</c:v>
                </c:pt>
                <c:pt idx="22">
                  <c:v>123.1393</c:v>
                </c:pt>
                <c:pt idx="23">
                  <c:v>122.9809</c:v>
                </c:pt>
                <c:pt idx="24">
                  <c:v>122.8819</c:v>
                </c:pt>
                <c:pt idx="25">
                  <c:v>122.6442</c:v>
                </c:pt>
                <c:pt idx="26">
                  <c:v>122.5649</c:v>
                </c:pt>
                <c:pt idx="27">
                  <c:v>122.5649</c:v>
                </c:pt>
                <c:pt idx="28">
                  <c:v>122.6442</c:v>
                </c:pt>
                <c:pt idx="29">
                  <c:v>122.5649</c:v>
                </c:pt>
                <c:pt idx="30">
                  <c:v>122.5451</c:v>
                </c:pt>
                <c:pt idx="31">
                  <c:v>122.2082</c:v>
                </c:pt>
                <c:pt idx="32">
                  <c:v>122.1091</c:v>
                </c:pt>
                <c:pt idx="33">
                  <c:v>121.9505</c:v>
                </c:pt>
                <c:pt idx="34">
                  <c:v>121.8117</c:v>
                </c:pt>
                <c:pt idx="35">
                  <c:v>121.6134</c:v>
                </c:pt>
                <c:pt idx="36">
                  <c:v>120.5218</c:v>
                </c:pt>
                <c:pt idx="37">
                  <c:v>120.6608</c:v>
                </c:pt>
                <c:pt idx="38">
                  <c:v>120.4225</c:v>
                </c:pt>
                <c:pt idx="39">
                  <c:v>120.1047</c:v>
                </c:pt>
                <c:pt idx="40">
                  <c:v>119.9854</c:v>
                </c:pt>
                <c:pt idx="41">
                  <c:v>119.9854</c:v>
                </c:pt>
                <c:pt idx="42">
                  <c:v>119.6674</c:v>
                </c:pt>
                <c:pt idx="43">
                  <c:v>119.2298</c:v>
                </c:pt>
                <c:pt idx="44">
                  <c:v>119.0906</c:v>
                </c:pt>
                <c:pt idx="45">
                  <c:v>118.2144</c:v>
                </c:pt>
                <c:pt idx="46">
                  <c:v>117.756</c:v>
                </c:pt>
                <c:pt idx="47">
                  <c:v>116.9978</c:v>
                </c:pt>
                <c:pt idx="48">
                  <c:v>116.9978</c:v>
                </c:pt>
                <c:pt idx="49">
                  <c:v>117.1974</c:v>
                </c:pt>
                <c:pt idx="50">
                  <c:v>116.9778</c:v>
                </c:pt>
                <c:pt idx="51">
                  <c:v>116.9778</c:v>
                </c:pt>
                <c:pt idx="52">
                  <c:v>117.0177</c:v>
                </c:pt>
                <c:pt idx="53">
                  <c:v>116.9179</c:v>
                </c:pt>
                <c:pt idx="54">
                  <c:v>116.9778</c:v>
                </c:pt>
                <c:pt idx="55">
                  <c:v>117.0177</c:v>
                </c:pt>
                <c:pt idx="56">
                  <c:v>117.2174</c:v>
                </c:pt>
                <c:pt idx="57">
                  <c:v>117.5565</c:v>
                </c:pt>
                <c:pt idx="58">
                  <c:v>117.2772</c:v>
                </c:pt>
                <c:pt idx="59">
                  <c:v>117.2772</c:v>
                </c:pt>
                <c:pt idx="60">
                  <c:v>117.9553</c:v>
                </c:pt>
                <c:pt idx="61">
                  <c:v>118.1547</c:v>
                </c:pt>
                <c:pt idx="62">
                  <c:v>118.4336</c:v>
                </c:pt>
                <c:pt idx="63">
                  <c:v>119.0906</c:v>
                </c:pt>
                <c:pt idx="64">
                  <c:v>119.2895</c:v>
                </c:pt>
                <c:pt idx="65">
                  <c:v>119.4486</c:v>
                </c:pt>
                <c:pt idx="66">
                  <c:v>119.4486</c:v>
                </c:pt>
                <c:pt idx="67">
                  <c:v>119.2895</c:v>
                </c:pt>
                <c:pt idx="68">
                  <c:v>118.9313</c:v>
                </c:pt>
                <c:pt idx="69">
                  <c:v>118.2742</c:v>
                </c:pt>
                <c:pt idx="70">
                  <c:v>117.5765</c:v>
                </c:pt>
                <c:pt idx="71">
                  <c:v>117.1774</c:v>
                </c:pt>
                <c:pt idx="72">
                  <c:v>117.357</c:v>
                </c:pt>
                <c:pt idx="73">
                  <c:v>117.6164</c:v>
                </c:pt>
                <c:pt idx="74">
                  <c:v>118.3539</c:v>
                </c:pt>
                <c:pt idx="75">
                  <c:v>118.2543</c:v>
                </c:pt>
                <c:pt idx="76">
                  <c:v>118.4535</c:v>
                </c:pt>
                <c:pt idx="77">
                  <c:v>118.2543</c:v>
                </c:pt>
                <c:pt idx="78">
                  <c:v>117.9155</c:v>
                </c:pt>
                <c:pt idx="79">
                  <c:v>117.9155</c:v>
                </c:pt>
                <c:pt idx="80">
                  <c:v>118.1148</c:v>
                </c:pt>
                <c:pt idx="81">
                  <c:v>118.1148</c:v>
                </c:pt>
                <c:pt idx="82">
                  <c:v>117.6164</c:v>
                </c:pt>
                <c:pt idx="83">
                  <c:v>117.6563</c:v>
                </c:pt>
                <c:pt idx="84">
                  <c:v>117.5565</c:v>
                </c:pt>
                <c:pt idx="85">
                  <c:v>117.0577</c:v>
                </c:pt>
                <c:pt idx="86">
                  <c:v>117.0577</c:v>
                </c:pt>
                <c:pt idx="87">
                  <c:v>117.0377</c:v>
                </c:pt>
                <c:pt idx="88">
                  <c:v>116.7182</c:v>
                </c:pt>
                <c:pt idx="89">
                  <c:v>116.0586</c:v>
                </c:pt>
                <c:pt idx="90">
                  <c:v>115.6985</c:v>
                </c:pt>
                <c:pt idx="91">
                  <c:v>115.4783</c:v>
                </c:pt>
                <c:pt idx="92">
                  <c:v>115.0777</c:v>
                </c:pt>
                <c:pt idx="93">
                  <c:v>114.9575</c:v>
                </c:pt>
                <c:pt idx="94">
                  <c:v>114.115</c:v>
                </c:pt>
                <c:pt idx="95">
                  <c:v>113.9544</c:v>
                </c:pt>
                <c:pt idx="96">
                  <c:v>113.9142</c:v>
                </c:pt>
                <c:pt idx="97">
                  <c:v>113.0095</c:v>
                </c:pt>
                <c:pt idx="98">
                  <c:v>112.7881</c:v>
                </c:pt>
                <c:pt idx="99">
                  <c:v>112.7277</c:v>
                </c:pt>
                <c:pt idx="100">
                  <c:v>112.3853</c:v>
                </c:pt>
                <c:pt idx="101">
                  <c:v>112.3853</c:v>
                </c:pt>
                <c:pt idx="102">
                  <c:v>113.1906</c:v>
                </c:pt>
                <c:pt idx="103">
                  <c:v>112.6472</c:v>
                </c:pt>
                <c:pt idx="104">
                  <c:v>112.7277</c:v>
                </c:pt>
                <c:pt idx="105">
                  <c:v>112.768</c:v>
                </c:pt>
                <c:pt idx="106">
                  <c:v>112.6472</c:v>
                </c:pt>
                <c:pt idx="107">
                  <c:v>112.5666</c:v>
                </c:pt>
                <c:pt idx="108">
                  <c:v>112.4256</c:v>
                </c:pt>
                <c:pt idx="109">
                  <c:v>112.7076</c:v>
                </c:pt>
                <c:pt idx="110">
                  <c:v>112.8888</c:v>
                </c:pt>
                <c:pt idx="111">
                  <c:v>112.8485</c:v>
                </c:pt>
                <c:pt idx="112">
                  <c:v>112.7277</c:v>
                </c:pt>
                <c:pt idx="113">
                  <c:v>112.8485</c:v>
                </c:pt>
                <c:pt idx="114">
                  <c:v>112.2442</c:v>
                </c:pt>
                <c:pt idx="115">
                  <c:v>111.6793</c:v>
                </c:pt>
                <c:pt idx="116">
                  <c:v>111.0531</c:v>
                </c:pt>
                <c:pt idx="117">
                  <c:v>110.77</c:v>
                </c:pt>
                <c:pt idx="118">
                  <c:v>110.77</c:v>
                </c:pt>
                <c:pt idx="119">
                  <c:v>110.5271</c:v>
                </c:pt>
                <c:pt idx="120">
                  <c:v>110.3246</c:v>
                </c:pt>
                <c:pt idx="121">
                  <c:v>109.7165</c:v>
                </c:pt>
                <c:pt idx="122">
                  <c:v>109.0872</c:v>
                </c:pt>
                <c:pt idx="123">
                  <c:v>108.7619</c:v>
                </c:pt>
                <c:pt idx="124">
                  <c:v>108.5992</c:v>
                </c:pt>
                <c:pt idx="125">
                  <c:v>108.5992</c:v>
                </c:pt>
                <c:pt idx="126">
                  <c:v>108.4364</c:v>
                </c:pt>
                <c:pt idx="127">
                  <c:v>108.4364</c:v>
                </c:pt>
                <c:pt idx="128">
                  <c:v>108.3346</c:v>
                </c:pt>
                <c:pt idx="129">
                  <c:v>108.3346</c:v>
                </c:pt>
                <c:pt idx="130">
                  <c:v>108.4974</c:v>
                </c:pt>
                <c:pt idx="131">
                  <c:v>108.5992</c:v>
                </c:pt>
                <c:pt idx="132">
                  <c:v>108.9043</c:v>
                </c:pt>
                <c:pt idx="133">
                  <c:v>109.0465</c:v>
                </c:pt>
                <c:pt idx="134">
                  <c:v>109.1278</c:v>
                </c:pt>
                <c:pt idx="135">
                  <c:v>108.9449</c:v>
                </c:pt>
                <c:pt idx="136">
                  <c:v>108.9246</c:v>
                </c:pt>
                <c:pt idx="137">
                  <c:v>108.8839</c:v>
                </c:pt>
                <c:pt idx="138">
                  <c:v>108.0902</c:v>
                </c:pt>
                <c:pt idx="139">
                  <c:v>107.4988</c:v>
                </c:pt>
                <c:pt idx="140">
                  <c:v>107.4988</c:v>
                </c:pt>
                <c:pt idx="141">
                  <c:v>107.4988</c:v>
                </c:pt>
                <c:pt idx="142">
                  <c:v>107.4988</c:v>
                </c:pt>
                <c:pt idx="143">
                  <c:v>107.7844</c:v>
                </c:pt>
                <c:pt idx="144">
                  <c:v>108.3346</c:v>
                </c:pt>
                <c:pt idx="145">
                  <c:v>109.7165</c:v>
                </c:pt>
                <c:pt idx="146">
                  <c:v>110.4866</c:v>
                </c:pt>
                <c:pt idx="147">
                  <c:v>111.0733</c:v>
                </c:pt>
                <c:pt idx="148">
                  <c:v>111.1137</c:v>
                </c:pt>
                <c:pt idx="149">
                  <c:v>111.134</c:v>
                </c:pt>
                <c:pt idx="150">
                  <c:v>111.0733</c:v>
                </c:pt>
                <c:pt idx="151">
                  <c:v>110.5676</c:v>
                </c:pt>
                <c:pt idx="152">
                  <c:v>110.1423</c:v>
                </c:pt>
                <c:pt idx="153">
                  <c:v>110.1423</c:v>
                </c:pt>
                <c:pt idx="154">
                  <c:v>110.3854</c:v>
                </c:pt>
                <c:pt idx="155">
                  <c:v>111.1137</c:v>
                </c:pt>
                <c:pt idx="156">
                  <c:v>111.336</c:v>
                </c:pt>
                <c:pt idx="157">
                  <c:v>111.6591</c:v>
                </c:pt>
                <c:pt idx="158">
                  <c:v>111.639</c:v>
                </c:pt>
                <c:pt idx="159">
                  <c:v>112.0627</c:v>
                </c:pt>
                <c:pt idx="160">
                  <c:v>112.2038</c:v>
                </c:pt>
                <c:pt idx="161">
                  <c:v>112.2038</c:v>
                </c:pt>
                <c:pt idx="162">
                  <c:v>112.2038</c:v>
                </c:pt>
                <c:pt idx="163">
                  <c:v>112.1837</c:v>
                </c:pt>
                <c:pt idx="164">
                  <c:v>112.103</c:v>
                </c:pt>
                <c:pt idx="165">
                  <c:v>111.7399</c:v>
                </c:pt>
                <c:pt idx="166">
                  <c:v>111.4572</c:v>
                </c:pt>
                <c:pt idx="167">
                  <c:v>110.8509</c:v>
                </c:pt>
                <c:pt idx="168">
                  <c:v>110.0004</c:v>
                </c:pt>
                <c:pt idx="169">
                  <c:v>109.7571</c:v>
                </c:pt>
                <c:pt idx="170">
                  <c:v>109.6557</c:v>
                </c:pt>
                <c:pt idx="171">
                  <c:v>109.473</c:v>
                </c:pt>
                <c:pt idx="172">
                  <c:v>108.9856</c:v>
                </c:pt>
                <c:pt idx="173">
                  <c:v>108.7416</c:v>
                </c:pt>
                <c:pt idx="174">
                  <c:v>108.1513</c:v>
                </c:pt>
                <c:pt idx="175">
                  <c:v>108.1513</c:v>
                </c:pt>
                <c:pt idx="176">
                  <c:v>108.1513</c:v>
                </c:pt>
                <c:pt idx="177">
                  <c:v>108.6602</c:v>
                </c:pt>
                <c:pt idx="178">
                  <c:v>108.7416</c:v>
                </c:pt>
                <c:pt idx="179">
                  <c:v>108.9043</c:v>
                </c:pt>
                <c:pt idx="180">
                  <c:v>108.9043</c:v>
                </c:pt>
                <c:pt idx="181">
                  <c:v>108.7416</c:v>
                </c:pt>
                <c:pt idx="182">
                  <c:v>107.7436</c:v>
                </c:pt>
                <c:pt idx="183">
                  <c:v>107.3151</c:v>
                </c:pt>
                <c:pt idx="184">
                  <c:v>107.1313</c:v>
                </c:pt>
                <c:pt idx="185">
                  <c:v>107.07</c:v>
                </c:pt>
                <c:pt idx="186">
                  <c:v>107.07</c:v>
                </c:pt>
                <c:pt idx="187">
                  <c:v>107.3151</c:v>
                </c:pt>
                <c:pt idx="188">
                  <c:v>107.662</c:v>
                </c:pt>
                <c:pt idx="189">
                  <c:v>108.3346</c:v>
                </c:pt>
                <c:pt idx="190">
                  <c:v>108.4567</c:v>
                </c:pt>
                <c:pt idx="191">
                  <c:v>108.4567</c:v>
                </c:pt>
                <c:pt idx="192">
                  <c:v>108.3346</c:v>
                </c:pt>
                <c:pt idx="193">
                  <c:v>106.5996</c:v>
                </c:pt>
                <c:pt idx="194">
                  <c:v>106.4359</c:v>
                </c:pt>
                <c:pt idx="195">
                  <c:v>106.1697</c:v>
                </c:pt>
                <c:pt idx="196">
                  <c:v>106.0672</c:v>
                </c:pt>
                <c:pt idx="197">
                  <c:v>105.5955</c:v>
                </c:pt>
                <c:pt idx="198">
                  <c:v>105.2875</c:v>
                </c:pt>
                <c:pt idx="199">
                  <c:v>105.1025</c:v>
                </c:pt>
                <c:pt idx="200">
                  <c:v>104.8969</c:v>
                </c:pt>
                <c:pt idx="201">
                  <c:v>104.794</c:v>
                </c:pt>
                <c:pt idx="202">
                  <c:v>104.5676</c:v>
                </c:pt>
                <c:pt idx="203">
                  <c:v>104.238</c:v>
                </c:pt>
                <c:pt idx="204">
                  <c:v>104.1349</c:v>
                </c:pt>
                <c:pt idx="205">
                  <c:v>103.5571</c:v>
                </c:pt>
                <c:pt idx="206">
                  <c:v>103.0816</c:v>
                </c:pt>
                <c:pt idx="207">
                  <c:v>102.7089</c:v>
                </c:pt>
                <c:pt idx="208">
                  <c:v>102.2736</c:v>
                </c:pt>
                <c:pt idx="209">
                  <c:v>101.6089</c:v>
                </c:pt>
                <c:pt idx="210">
                  <c:v>101.4634</c:v>
                </c:pt>
                <c:pt idx="211">
                  <c:v>101.7129</c:v>
                </c:pt>
                <c:pt idx="212">
                  <c:v>101.7752</c:v>
                </c:pt>
                <c:pt idx="213">
                  <c:v>101.6713</c:v>
                </c:pt>
                <c:pt idx="214">
                  <c:v>101.6921</c:v>
                </c:pt>
                <c:pt idx="215">
                  <c:v>101.6505</c:v>
                </c:pt>
                <c:pt idx="216">
                  <c:v>101.5674</c:v>
                </c:pt>
                <c:pt idx="217">
                  <c:v>101.6921</c:v>
                </c:pt>
                <c:pt idx="218">
                  <c:v>102.4602</c:v>
                </c:pt>
                <c:pt idx="219">
                  <c:v>103.3297</c:v>
                </c:pt>
                <c:pt idx="220">
                  <c:v>103.8255</c:v>
                </c:pt>
                <c:pt idx="221">
                  <c:v>104.0318</c:v>
                </c:pt>
                <c:pt idx="222">
                  <c:v>104.1555</c:v>
                </c:pt>
                <c:pt idx="223">
                  <c:v>104.4234</c:v>
                </c:pt>
                <c:pt idx="224">
                  <c:v>104.6294</c:v>
                </c:pt>
                <c:pt idx="225">
                  <c:v>104.547</c:v>
                </c:pt>
                <c:pt idx="226">
                  <c:v>104.1968</c:v>
                </c:pt>
                <c:pt idx="227">
                  <c:v>103.7223</c:v>
                </c:pt>
                <c:pt idx="228">
                  <c:v>103.681</c:v>
                </c:pt>
                <c:pt idx="229">
                  <c:v>103.619</c:v>
                </c:pt>
                <c:pt idx="230">
                  <c:v>103.4537</c:v>
                </c:pt>
                <c:pt idx="231">
                  <c:v>103.6397</c:v>
                </c:pt>
                <c:pt idx="232">
                  <c:v>104.0524</c:v>
                </c:pt>
                <c:pt idx="233">
                  <c:v>104.0524</c:v>
                </c:pt>
                <c:pt idx="234">
                  <c:v>103.8461</c:v>
                </c:pt>
                <c:pt idx="235">
                  <c:v>103.7223</c:v>
                </c:pt>
                <c:pt idx="236">
                  <c:v>103.3711</c:v>
                </c:pt>
                <c:pt idx="237">
                  <c:v>103.185</c:v>
                </c:pt>
                <c:pt idx="238">
                  <c:v>103.0195</c:v>
                </c:pt>
                <c:pt idx="239">
                  <c:v>102.6882</c:v>
                </c:pt>
                <c:pt idx="240">
                  <c:v>102.7089</c:v>
                </c:pt>
                <c:pt idx="241">
                  <c:v>103.0195</c:v>
                </c:pt>
                <c:pt idx="242">
                  <c:v>103.0609</c:v>
                </c:pt>
                <c:pt idx="243">
                  <c:v>102.6675</c:v>
                </c:pt>
                <c:pt idx="244">
                  <c:v>102.626</c:v>
                </c:pt>
                <c:pt idx="245">
                  <c:v>102.4602</c:v>
                </c:pt>
                <c:pt idx="246">
                  <c:v>102.2113</c:v>
                </c:pt>
                <c:pt idx="247">
                  <c:v>102.4602</c:v>
                </c:pt>
                <c:pt idx="248">
                  <c:v>102.6468</c:v>
                </c:pt>
                <c:pt idx="249">
                  <c:v>102.916</c:v>
                </c:pt>
                <c:pt idx="250">
                  <c:v>103.4124</c:v>
                </c:pt>
                <c:pt idx="251">
                  <c:v>103.4124</c:v>
                </c:pt>
                <c:pt idx="252">
                  <c:v>103.908</c:v>
                </c:pt>
                <c:pt idx="253">
                  <c:v>104.8969</c:v>
                </c:pt>
                <c:pt idx="254">
                  <c:v>104.8969</c:v>
                </c:pt>
                <c:pt idx="255">
                  <c:v>104.6705</c:v>
                </c:pt>
                <c:pt idx="256">
                  <c:v>105.5544</c:v>
                </c:pt>
                <c:pt idx="257">
                  <c:v>104.938</c:v>
                </c:pt>
                <c:pt idx="258">
                  <c:v>104.6705</c:v>
                </c:pt>
                <c:pt idx="259">
                  <c:v>104.8969</c:v>
                </c:pt>
                <c:pt idx="260">
                  <c:v>104.7117</c:v>
                </c:pt>
                <c:pt idx="261">
                  <c:v>104.3616</c:v>
                </c:pt>
                <c:pt idx="262">
                  <c:v>104.4646</c:v>
                </c:pt>
                <c:pt idx="263">
                  <c:v>104.8969</c:v>
                </c:pt>
                <c:pt idx="264">
                  <c:v>104.8352</c:v>
                </c:pt>
                <c:pt idx="265">
                  <c:v>105.2875</c:v>
                </c:pt>
                <c:pt idx="266">
                  <c:v>105.4107</c:v>
                </c:pt>
                <c:pt idx="267">
                  <c:v>105.4518</c:v>
                </c:pt>
                <c:pt idx="268">
                  <c:v>105.657</c:v>
                </c:pt>
                <c:pt idx="269">
                  <c:v>105.8417</c:v>
                </c:pt>
                <c:pt idx="270">
                  <c:v>106.2516</c:v>
                </c:pt>
                <c:pt idx="271">
                  <c:v>106.9269</c:v>
                </c:pt>
                <c:pt idx="272">
                  <c:v>107.6824</c:v>
                </c:pt>
                <c:pt idx="273">
                  <c:v>108.3142</c:v>
                </c:pt>
                <c:pt idx="274">
                  <c:v>108.3957</c:v>
                </c:pt>
                <c:pt idx="275">
                  <c:v>108.3142</c:v>
                </c:pt>
                <c:pt idx="276">
                  <c:v>108.355</c:v>
                </c:pt>
                <c:pt idx="277">
                  <c:v>108.3957</c:v>
                </c:pt>
                <c:pt idx="278">
                  <c:v>108.2531</c:v>
                </c:pt>
                <c:pt idx="279">
                  <c:v>108.2124</c:v>
                </c:pt>
                <c:pt idx="280">
                  <c:v>108.7619</c:v>
                </c:pt>
                <c:pt idx="281">
                  <c:v>108.7823</c:v>
                </c:pt>
                <c:pt idx="282">
                  <c:v>109.0059</c:v>
                </c:pt>
                <c:pt idx="283">
                  <c:v>108.7823</c:v>
                </c:pt>
                <c:pt idx="284">
                  <c:v>108.4974</c:v>
                </c:pt>
                <c:pt idx="285">
                  <c:v>107.9679</c:v>
                </c:pt>
                <c:pt idx="286">
                  <c:v>107.7028</c:v>
                </c:pt>
                <c:pt idx="287">
                  <c:v>107.5396</c:v>
                </c:pt>
                <c:pt idx="288">
                  <c:v>106.5792</c:v>
                </c:pt>
                <c:pt idx="289">
                  <c:v>105.9852</c:v>
                </c:pt>
                <c:pt idx="290">
                  <c:v>105.8417</c:v>
                </c:pt>
                <c:pt idx="291">
                  <c:v>105.5749</c:v>
                </c:pt>
                <c:pt idx="292">
                  <c:v>105.0408</c:v>
                </c:pt>
                <c:pt idx="293">
                  <c:v>105.5749</c:v>
                </c:pt>
                <c:pt idx="294">
                  <c:v>105.3285</c:v>
                </c:pt>
                <c:pt idx="295">
                  <c:v>105.2875</c:v>
                </c:pt>
                <c:pt idx="296">
                  <c:v>105.7801</c:v>
                </c:pt>
                <c:pt idx="297">
                  <c:v>106.0467</c:v>
                </c:pt>
                <c:pt idx="298">
                  <c:v>105.9647</c:v>
                </c:pt>
                <c:pt idx="299">
                  <c:v>106.4973</c:v>
                </c:pt>
                <c:pt idx="300">
                  <c:v>107.2538</c:v>
                </c:pt>
                <c:pt idx="301">
                  <c:v>107.6008</c:v>
                </c:pt>
                <c:pt idx="302">
                  <c:v>107.0086</c:v>
                </c:pt>
                <c:pt idx="303">
                  <c:v>106.8451</c:v>
                </c:pt>
                <c:pt idx="304">
                  <c:v>106.4564</c:v>
                </c:pt>
                <c:pt idx="305">
                  <c:v>105.1231</c:v>
                </c:pt>
                <c:pt idx="306">
                  <c:v>105.0408</c:v>
                </c:pt>
                <c:pt idx="307">
                  <c:v>105.0408</c:v>
                </c:pt>
                <c:pt idx="308">
                  <c:v>105.7596</c:v>
                </c:pt>
                <c:pt idx="309">
                  <c:v>106.1492</c:v>
                </c:pt>
                <c:pt idx="310">
                  <c:v>107.2947</c:v>
                </c:pt>
                <c:pt idx="311">
                  <c:v>107.3559</c:v>
                </c:pt>
                <c:pt idx="312">
                  <c:v>107.3559</c:v>
                </c:pt>
                <c:pt idx="313">
                  <c:v>107.3559</c:v>
                </c:pt>
                <c:pt idx="314">
                  <c:v>107.458</c:v>
                </c:pt>
                <c:pt idx="315">
                  <c:v>107.213</c:v>
                </c:pt>
                <c:pt idx="316">
                  <c:v>107.458</c:v>
                </c:pt>
                <c:pt idx="317">
                  <c:v>107.9068</c:v>
                </c:pt>
                <c:pt idx="318">
                  <c:v>108.3346</c:v>
                </c:pt>
                <c:pt idx="319">
                  <c:v>109.6963</c:v>
                </c:pt>
                <c:pt idx="320">
                  <c:v>110.3044</c:v>
                </c:pt>
                <c:pt idx="321">
                  <c:v>111.3562</c:v>
                </c:pt>
                <c:pt idx="322">
                  <c:v>111.5178</c:v>
                </c:pt>
                <c:pt idx="323">
                  <c:v>111.3562</c:v>
                </c:pt>
                <c:pt idx="324">
                  <c:v>110.9924</c:v>
                </c:pt>
                <c:pt idx="325">
                  <c:v>110.3651</c:v>
                </c:pt>
                <c:pt idx="326">
                  <c:v>110.0815</c:v>
                </c:pt>
                <c:pt idx="327">
                  <c:v>110.0004</c:v>
                </c:pt>
                <c:pt idx="328">
                  <c:v>109.8788</c:v>
                </c:pt>
                <c:pt idx="329">
                  <c:v>110.3854</c:v>
                </c:pt>
                <c:pt idx="330">
                  <c:v>110.5069</c:v>
                </c:pt>
                <c:pt idx="331">
                  <c:v>110.5069</c:v>
                </c:pt>
                <c:pt idx="332">
                  <c:v>110.7093</c:v>
                </c:pt>
                <c:pt idx="333">
                  <c:v>110.8711</c:v>
                </c:pt>
                <c:pt idx="334">
                  <c:v>110.8711</c:v>
                </c:pt>
                <c:pt idx="335">
                  <c:v>110.9924</c:v>
                </c:pt>
                <c:pt idx="336">
                  <c:v>111.1744</c:v>
                </c:pt>
                <c:pt idx="337">
                  <c:v>111.5582</c:v>
                </c:pt>
                <c:pt idx="338">
                  <c:v>112.3853</c:v>
                </c:pt>
                <c:pt idx="339">
                  <c:v>112.6069</c:v>
                </c:pt>
                <c:pt idx="340">
                  <c:v>112.6069</c:v>
                </c:pt>
                <c:pt idx="341">
                  <c:v>112.8083</c:v>
                </c:pt>
                <c:pt idx="342">
                  <c:v>112.8083</c:v>
                </c:pt>
                <c:pt idx="343">
                  <c:v>112.6472</c:v>
                </c:pt>
                <c:pt idx="344">
                  <c:v>112.1837</c:v>
                </c:pt>
                <c:pt idx="345">
                  <c:v>112.0627</c:v>
                </c:pt>
                <c:pt idx="346">
                  <c:v>111.7197</c:v>
                </c:pt>
                <c:pt idx="347">
                  <c:v>111.7197</c:v>
                </c:pt>
                <c:pt idx="348">
                  <c:v>111.7197</c:v>
                </c:pt>
                <c:pt idx="349">
                  <c:v>112.1434</c:v>
                </c:pt>
                <c:pt idx="350">
                  <c:v>112.2442</c:v>
                </c:pt>
                <c:pt idx="351">
                  <c:v>112.3651</c:v>
                </c:pt>
                <c:pt idx="352">
                  <c:v>112.3046</c:v>
                </c:pt>
                <c:pt idx="353">
                  <c:v>112.3046</c:v>
                </c:pt>
                <c:pt idx="354">
                  <c:v>112.2442</c:v>
                </c:pt>
                <c:pt idx="355">
                  <c:v>112.1232</c:v>
                </c:pt>
                <c:pt idx="356">
                  <c:v>111.4572</c:v>
                </c:pt>
                <c:pt idx="357">
                  <c:v>110.9722</c:v>
                </c:pt>
                <c:pt idx="358">
                  <c:v>110.9722</c:v>
                </c:pt>
                <c:pt idx="359">
                  <c:v>110.8913</c:v>
                </c:pt>
                <c:pt idx="360">
                  <c:v>110.8913</c:v>
                </c:pt>
                <c:pt idx="361">
                  <c:v>110.952</c:v>
                </c:pt>
                <c:pt idx="362">
                  <c:v>111.4572</c:v>
                </c:pt>
                <c:pt idx="363">
                  <c:v>111.4572</c:v>
                </c:pt>
                <c:pt idx="364">
                  <c:v>111.4572</c:v>
                </c:pt>
                <c:pt idx="365">
                  <c:v>111.5986</c:v>
                </c:pt>
                <c:pt idx="366">
                  <c:v>111.6995</c:v>
                </c:pt>
                <c:pt idx="367">
                  <c:v>112.3853</c:v>
                </c:pt>
                <c:pt idx="368">
                  <c:v>112.4659</c:v>
                </c:pt>
                <c:pt idx="369">
                  <c:v>112.3853</c:v>
                </c:pt>
                <c:pt idx="370">
                  <c:v>112.4659</c:v>
                </c:pt>
                <c:pt idx="371">
                  <c:v>112.345</c:v>
                </c:pt>
                <c:pt idx="372">
                  <c:v>111.3764</c:v>
                </c:pt>
                <c:pt idx="373">
                  <c:v>110.8104</c:v>
                </c:pt>
                <c:pt idx="374">
                  <c:v>110.8104</c:v>
                </c:pt>
                <c:pt idx="375">
                  <c:v>110.8104</c:v>
                </c:pt>
                <c:pt idx="376">
                  <c:v>110.8711</c:v>
                </c:pt>
                <c:pt idx="377">
                  <c:v>111.1137</c:v>
                </c:pt>
                <c:pt idx="378">
                  <c:v>111.4976</c:v>
                </c:pt>
                <c:pt idx="379">
                  <c:v>111.5582</c:v>
                </c:pt>
                <c:pt idx="380">
                  <c:v>111.4976</c:v>
                </c:pt>
                <c:pt idx="381">
                  <c:v>111.4976</c:v>
                </c:pt>
                <c:pt idx="382">
                  <c:v>111.3158</c:v>
                </c:pt>
                <c:pt idx="383">
                  <c:v>111.3158</c:v>
                </c:pt>
                <c:pt idx="384">
                  <c:v>110.7295</c:v>
                </c:pt>
                <c:pt idx="385">
                  <c:v>110.7295</c:v>
                </c:pt>
                <c:pt idx="386">
                  <c:v>110.3651</c:v>
                </c:pt>
                <c:pt idx="387">
                  <c:v>110.3651</c:v>
                </c:pt>
                <c:pt idx="388">
                  <c:v>109.8788</c:v>
                </c:pt>
                <c:pt idx="389">
                  <c:v>109.8788</c:v>
                </c:pt>
                <c:pt idx="390">
                  <c:v>110.1423</c:v>
                </c:pt>
                <c:pt idx="391">
                  <c:v>110.6283</c:v>
                </c:pt>
                <c:pt idx="392">
                  <c:v>111.2956</c:v>
                </c:pt>
                <c:pt idx="393">
                  <c:v>112.0829</c:v>
                </c:pt>
                <c:pt idx="394">
                  <c:v>112.1837</c:v>
                </c:pt>
                <c:pt idx="395">
                  <c:v>112.2643</c:v>
                </c:pt>
                <c:pt idx="396">
                  <c:v>111.9013</c:v>
                </c:pt>
                <c:pt idx="397">
                  <c:v>111.134</c:v>
                </c:pt>
                <c:pt idx="398">
                  <c:v>110.3854</c:v>
                </c:pt>
                <c:pt idx="399">
                  <c:v>110.2233</c:v>
                </c:pt>
                <c:pt idx="400">
                  <c:v>110.041</c:v>
                </c:pt>
                <c:pt idx="401">
                  <c:v>109.9802</c:v>
                </c:pt>
                <c:pt idx="402">
                  <c:v>110.1828</c:v>
                </c:pt>
                <c:pt idx="403">
                  <c:v>110.3854</c:v>
                </c:pt>
                <c:pt idx="404">
                  <c:v>110.6081</c:v>
                </c:pt>
                <c:pt idx="405">
                  <c:v>111.0935</c:v>
                </c:pt>
                <c:pt idx="406">
                  <c:v>111.538</c:v>
                </c:pt>
                <c:pt idx="407">
                  <c:v>111.9013</c:v>
                </c:pt>
                <c:pt idx="408">
                  <c:v>112.3046</c:v>
                </c:pt>
                <c:pt idx="409">
                  <c:v>112.3046</c:v>
                </c:pt>
                <c:pt idx="410">
                  <c:v>112.2442</c:v>
                </c:pt>
                <c:pt idx="411">
                  <c:v>111.6793</c:v>
                </c:pt>
                <c:pt idx="412">
                  <c:v>111.336</c:v>
                </c:pt>
                <c:pt idx="413">
                  <c:v>110.4259</c:v>
                </c:pt>
                <c:pt idx="414">
                  <c:v>111.336</c:v>
                </c:pt>
                <c:pt idx="415">
                  <c:v>111.336</c:v>
                </c:pt>
                <c:pt idx="416">
                  <c:v>111.3764</c:v>
                </c:pt>
                <c:pt idx="417">
                  <c:v>111.2552</c:v>
                </c:pt>
                <c:pt idx="418">
                  <c:v>111.0329</c:v>
                </c:pt>
                <c:pt idx="419">
                  <c:v>110.5271</c:v>
                </c:pt>
                <c:pt idx="420">
                  <c:v>110.4056</c:v>
                </c:pt>
                <c:pt idx="421">
                  <c:v>110.0004</c:v>
                </c:pt>
                <c:pt idx="422">
                  <c:v>110.0004</c:v>
                </c:pt>
                <c:pt idx="423">
                  <c:v>110.3246</c:v>
                </c:pt>
                <c:pt idx="424">
                  <c:v>110.8913</c:v>
                </c:pt>
                <c:pt idx="425">
                  <c:v>111.134</c:v>
                </c:pt>
                <c:pt idx="426">
                  <c:v>111.6591</c:v>
                </c:pt>
                <c:pt idx="427">
                  <c:v>112.2845</c:v>
                </c:pt>
                <c:pt idx="428">
                  <c:v>112.2845</c:v>
                </c:pt>
                <c:pt idx="429">
                  <c:v>113.1705</c:v>
                </c:pt>
                <c:pt idx="430">
                  <c:v>113.7937</c:v>
                </c:pt>
                <c:pt idx="431">
                  <c:v>113.854</c:v>
                </c:pt>
                <c:pt idx="432">
                  <c:v>113.8942</c:v>
                </c:pt>
                <c:pt idx="433">
                  <c:v>114.0347</c:v>
                </c:pt>
                <c:pt idx="434">
                  <c:v>113.854</c:v>
                </c:pt>
                <c:pt idx="435">
                  <c:v>114.0548</c:v>
                </c:pt>
                <c:pt idx="436">
                  <c:v>114.1552</c:v>
                </c:pt>
                <c:pt idx="437">
                  <c:v>115.4383</c:v>
                </c:pt>
                <c:pt idx="438">
                  <c:v>115.9186</c:v>
                </c:pt>
                <c:pt idx="439">
                  <c:v>116.1786</c:v>
                </c:pt>
                <c:pt idx="440">
                  <c:v>116.2186</c:v>
                </c:pt>
                <c:pt idx="441">
                  <c:v>116.2186</c:v>
                </c:pt>
                <c:pt idx="442">
                  <c:v>115.9386</c:v>
                </c:pt>
                <c:pt idx="443">
                  <c:v>115.7986</c:v>
                </c:pt>
                <c:pt idx="444">
                  <c:v>115.7986</c:v>
                </c:pt>
                <c:pt idx="445">
                  <c:v>115.9986</c:v>
                </c:pt>
                <c:pt idx="446">
                  <c:v>116.0386</c:v>
                </c:pt>
                <c:pt idx="447">
                  <c:v>116.0986</c:v>
                </c:pt>
                <c:pt idx="448">
                  <c:v>116.0986</c:v>
                </c:pt>
                <c:pt idx="449">
                  <c:v>115.8186</c:v>
                </c:pt>
                <c:pt idx="450">
                  <c:v>115.8186</c:v>
                </c:pt>
                <c:pt idx="451">
                  <c:v>116.4185</c:v>
                </c:pt>
                <c:pt idx="452">
                  <c:v>116.9778</c:v>
                </c:pt>
                <c:pt idx="453">
                  <c:v>117.1375</c:v>
                </c:pt>
                <c:pt idx="454">
                  <c:v>117.1375</c:v>
                </c:pt>
                <c:pt idx="455">
                  <c:v>117.2174</c:v>
                </c:pt>
                <c:pt idx="456">
                  <c:v>116.5783</c:v>
                </c:pt>
                <c:pt idx="457">
                  <c:v>116.5983</c:v>
                </c:pt>
                <c:pt idx="458">
                  <c:v>116.5783</c:v>
                </c:pt>
                <c:pt idx="459">
                  <c:v>117.0577</c:v>
                </c:pt>
                <c:pt idx="460">
                  <c:v>117.7161</c:v>
                </c:pt>
                <c:pt idx="461">
                  <c:v>118.7124</c:v>
                </c:pt>
                <c:pt idx="462">
                  <c:v>121.5142</c:v>
                </c:pt>
                <c:pt idx="463">
                  <c:v>121.8712</c:v>
                </c:pt>
                <c:pt idx="464">
                  <c:v>122.1289</c:v>
                </c:pt>
                <c:pt idx="465">
                  <c:v>121.8712</c:v>
                </c:pt>
                <c:pt idx="466">
                  <c:v>122.0893</c:v>
                </c:pt>
                <c:pt idx="467">
                  <c:v>121.7919</c:v>
                </c:pt>
                <c:pt idx="468">
                  <c:v>121.6729</c:v>
                </c:pt>
                <c:pt idx="469">
                  <c:v>121.1372</c:v>
                </c:pt>
                <c:pt idx="470">
                  <c:v>120.7403</c:v>
                </c:pt>
                <c:pt idx="471">
                  <c:v>120.7403</c:v>
                </c:pt>
                <c:pt idx="472">
                  <c:v>120.7403</c:v>
                </c:pt>
                <c:pt idx="473">
                  <c:v>121.4547</c:v>
                </c:pt>
                <c:pt idx="474">
                  <c:v>121.9703</c:v>
                </c:pt>
                <c:pt idx="475">
                  <c:v>122.5847</c:v>
                </c:pt>
                <c:pt idx="476">
                  <c:v>123.4759</c:v>
                </c:pt>
                <c:pt idx="477">
                  <c:v>124.4258</c:v>
                </c:pt>
                <c:pt idx="478">
                  <c:v>125.8889</c:v>
                </c:pt>
                <c:pt idx="479">
                  <c:v>126.4224</c:v>
                </c:pt>
                <c:pt idx="480">
                  <c:v>126.4224</c:v>
                </c:pt>
                <c:pt idx="481">
                  <c:v>126.2248</c:v>
                </c:pt>
                <c:pt idx="482">
                  <c:v>123.7926</c:v>
                </c:pt>
                <c:pt idx="483">
                  <c:v>121.6531</c:v>
                </c:pt>
                <c:pt idx="484">
                  <c:v>119.8264</c:v>
                </c:pt>
                <c:pt idx="485">
                  <c:v>119.8264</c:v>
                </c:pt>
                <c:pt idx="486">
                  <c:v>119.9059</c:v>
                </c:pt>
                <c:pt idx="487">
                  <c:v>121.2761</c:v>
                </c:pt>
                <c:pt idx="488">
                  <c:v>121.2761</c:v>
                </c:pt>
                <c:pt idx="489">
                  <c:v>122.3073</c:v>
                </c:pt>
                <c:pt idx="490">
                  <c:v>122.1091</c:v>
                </c:pt>
                <c:pt idx="491">
                  <c:v>121.2761</c:v>
                </c:pt>
                <c:pt idx="492">
                  <c:v>121.6927</c:v>
                </c:pt>
                <c:pt idx="493">
                  <c:v>121.772</c:v>
                </c:pt>
                <c:pt idx="494">
                  <c:v>120.9785</c:v>
                </c:pt>
                <c:pt idx="495">
                  <c:v>121.415</c:v>
                </c:pt>
                <c:pt idx="496">
                  <c:v>121.6531</c:v>
                </c:pt>
                <c:pt idx="497">
                  <c:v>121.5142</c:v>
                </c:pt>
                <c:pt idx="498">
                  <c:v>121.8117</c:v>
                </c:pt>
                <c:pt idx="499">
                  <c:v>122.7036</c:v>
                </c:pt>
                <c:pt idx="500">
                  <c:v>123.0601</c:v>
                </c:pt>
                <c:pt idx="501">
                  <c:v>123.1393</c:v>
                </c:pt>
                <c:pt idx="502">
                  <c:v>123.1393</c:v>
                </c:pt>
                <c:pt idx="503">
                  <c:v>123.0007</c:v>
                </c:pt>
                <c:pt idx="504">
                  <c:v>122.1686</c:v>
                </c:pt>
                <c:pt idx="505">
                  <c:v>121.3952</c:v>
                </c:pt>
                <c:pt idx="506">
                  <c:v>121.038</c:v>
                </c:pt>
                <c:pt idx="507">
                  <c:v>121.1968</c:v>
                </c:pt>
                <c:pt idx="508">
                  <c:v>121.9307</c:v>
                </c:pt>
                <c:pt idx="509">
                  <c:v>122.9809</c:v>
                </c:pt>
                <c:pt idx="510">
                  <c:v>123.0205</c:v>
                </c:pt>
                <c:pt idx="511">
                  <c:v>124.228</c:v>
                </c:pt>
                <c:pt idx="512">
                  <c:v>124.8411</c:v>
                </c:pt>
                <c:pt idx="513">
                  <c:v>124.8411</c:v>
                </c:pt>
                <c:pt idx="514">
                  <c:v>124.8609</c:v>
                </c:pt>
                <c:pt idx="515">
                  <c:v>125.9877</c:v>
                </c:pt>
                <c:pt idx="516">
                  <c:v>126.8767</c:v>
                </c:pt>
                <c:pt idx="517">
                  <c:v>127.173</c:v>
                </c:pt>
                <c:pt idx="518">
                  <c:v>127.7062</c:v>
                </c:pt>
                <c:pt idx="519">
                  <c:v>127.6075</c:v>
                </c:pt>
                <c:pt idx="520">
                  <c:v>127.4692</c:v>
                </c:pt>
                <c:pt idx="521">
                  <c:v>126.6594</c:v>
                </c:pt>
                <c:pt idx="522">
                  <c:v>126.2841</c:v>
                </c:pt>
                <c:pt idx="523">
                  <c:v>125.9877</c:v>
                </c:pt>
                <c:pt idx="524">
                  <c:v>126.126</c:v>
                </c:pt>
                <c:pt idx="525">
                  <c:v>126.126</c:v>
                </c:pt>
                <c:pt idx="526">
                  <c:v>126.0469</c:v>
                </c:pt>
                <c:pt idx="527">
                  <c:v>126.0469</c:v>
                </c:pt>
                <c:pt idx="528">
                  <c:v>126.0469</c:v>
                </c:pt>
                <c:pt idx="529">
                  <c:v>126.0469</c:v>
                </c:pt>
                <c:pt idx="530">
                  <c:v>126.3236</c:v>
                </c:pt>
                <c:pt idx="531">
                  <c:v>128.0814</c:v>
                </c:pt>
                <c:pt idx="532">
                  <c:v>128.5947</c:v>
                </c:pt>
                <c:pt idx="533">
                  <c:v>128.7724</c:v>
                </c:pt>
                <c:pt idx="534">
                  <c:v>128.7724</c:v>
                </c:pt>
                <c:pt idx="535">
                  <c:v>128.7724</c:v>
                </c:pt>
                <c:pt idx="536">
                  <c:v>128.7527</c:v>
                </c:pt>
                <c:pt idx="537">
                  <c:v>128.6342</c:v>
                </c:pt>
                <c:pt idx="538">
                  <c:v>128.7527</c:v>
                </c:pt>
                <c:pt idx="539">
                  <c:v>129.3252</c:v>
                </c:pt>
                <c:pt idx="540">
                  <c:v>130.1543</c:v>
                </c:pt>
                <c:pt idx="541">
                  <c:v>130.4701</c:v>
                </c:pt>
                <c:pt idx="542">
                  <c:v>131.5757</c:v>
                </c:pt>
              </c:numCache>
            </c:numRef>
          </c:yVal>
          <c:smooth val="0"/>
        </c:ser>
        <c:ser>
          <c:idx val="4"/>
          <c:order val="4"/>
          <c:tx>
            <c:strRef>
              <c:f>'uniformity over various heights'!$N$21</c:f>
              <c:strCache>
                <c:ptCount val="1"/>
                <c:pt idx="0">
                  <c:v>11.5cm down 1Gy</c:v>
                </c:pt>
              </c:strCache>
            </c:strRef>
          </c:tx>
          <c:spPr>
            <a:ln w="28575">
              <a:noFill/>
            </a:ln>
          </c:spPr>
          <c:marker>
            <c:symbol val="star"/>
            <c:size val="3"/>
          </c:marker>
          <c:xVal>
            <c:numRef>
              <c:f>'uniformity over various heights'!$N$24:$N$569</c:f>
              <c:numCache>
                <c:formatCode>General</c:formatCode>
                <c:ptCount val="546"/>
                <c:pt idx="0">
                  <c:v>-9.5614</c:v>
                </c:pt>
                <c:pt idx="1">
                  <c:v>-9.5262</c:v>
                </c:pt>
                <c:pt idx="2">
                  <c:v>-9.4911</c:v>
                </c:pt>
                <c:pt idx="3">
                  <c:v>-9.4559</c:v>
                </c:pt>
                <c:pt idx="4">
                  <c:v>-9.4208</c:v>
                </c:pt>
                <c:pt idx="5">
                  <c:v>-9.3856</c:v>
                </c:pt>
                <c:pt idx="6">
                  <c:v>-9.3505</c:v>
                </c:pt>
                <c:pt idx="7">
                  <c:v>-9.3153</c:v>
                </c:pt>
                <c:pt idx="8">
                  <c:v>-9.280200000000001</c:v>
                </c:pt>
                <c:pt idx="9">
                  <c:v>-9.245</c:v>
                </c:pt>
                <c:pt idx="10">
                  <c:v>-9.2099</c:v>
                </c:pt>
                <c:pt idx="11">
                  <c:v>-9.1747</c:v>
                </c:pt>
                <c:pt idx="12">
                  <c:v>-9.1396</c:v>
                </c:pt>
                <c:pt idx="13">
                  <c:v>-9.1044</c:v>
                </c:pt>
                <c:pt idx="14">
                  <c:v>-9.0693</c:v>
                </c:pt>
                <c:pt idx="15">
                  <c:v>-9.0341</c:v>
                </c:pt>
                <c:pt idx="16">
                  <c:v>-8.999</c:v>
                </c:pt>
                <c:pt idx="17">
                  <c:v>-8.9638</c:v>
                </c:pt>
                <c:pt idx="18">
                  <c:v>-8.9287</c:v>
                </c:pt>
                <c:pt idx="19">
                  <c:v>-8.8935</c:v>
                </c:pt>
                <c:pt idx="20">
                  <c:v>-8.8584</c:v>
                </c:pt>
                <c:pt idx="21">
                  <c:v>-8.8232</c:v>
                </c:pt>
                <c:pt idx="22">
                  <c:v>-8.7881</c:v>
                </c:pt>
                <c:pt idx="23">
                  <c:v>-8.7529</c:v>
                </c:pt>
                <c:pt idx="24">
                  <c:v>-8.717700000000001</c:v>
                </c:pt>
                <c:pt idx="25">
                  <c:v>-8.6826</c:v>
                </c:pt>
                <c:pt idx="26">
                  <c:v>-8.6474</c:v>
                </c:pt>
                <c:pt idx="27">
                  <c:v>-8.6123</c:v>
                </c:pt>
                <c:pt idx="28">
                  <c:v>-8.5771</c:v>
                </c:pt>
                <c:pt idx="29">
                  <c:v>-8.542</c:v>
                </c:pt>
                <c:pt idx="30">
                  <c:v>-8.5068</c:v>
                </c:pt>
                <c:pt idx="31">
                  <c:v>-8.4717</c:v>
                </c:pt>
                <c:pt idx="32">
                  <c:v>-8.4365</c:v>
                </c:pt>
                <c:pt idx="33">
                  <c:v>-8.4014</c:v>
                </c:pt>
                <c:pt idx="34">
                  <c:v>-8.3662</c:v>
                </c:pt>
                <c:pt idx="35">
                  <c:v>-8.3311</c:v>
                </c:pt>
                <c:pt idx="36">
                  <c:v>-8.2959</c:v>
                </c:pt>
                <c:pt idx="37">
                  <c:v>-8.2608</c:v>
                </c:pt>
                <c:pt idx="38">
                  <c:v>-8.2256</c:v>
                </c:pt>
                <c:pt idx="39">
                  <c:v>-8.1905</c:v>
                </c:pt>
                <c:pt idx="40">
                  <c:v>-8.1553</c:v>
                </c:pt>
                <c:pt idx="41">
                  <c:v>-8.120200000000001</c:v>
                </c:pt>
                <c:pt idx="42">
                  <c:v>-8.085</c:v>
                </c:pt>
                <c:pt idx="43">
                  <c:v>-8.0499</c:v>
                </c:pt>
                <c:pt idx="44">
                  <c:v>-8.0147</c:v>
                </c:pt>
                <c:pt idx="45">
                  <c:v>-7.9795</c:v>
                </c:pt>
                <c:pt idx="46">
                  <c:v>-7.9444</c:v>
                </c:pt>
                <c:pt idx="47">
                  <c:v>-7.9092</c:v>
                </c:pt>
                <c:pt idx="48">
                  <c:v>-7.8741</c:v>
                </c:pt>
                <c:pt idx="49">
                  <c:v>-7.8389</c:v>
                </c:pt>
                <c:pt idx="50">
                  <c:v>-7.8038</c:v>
                </c:pt>
                <c:pt idx="51">
                  <c:v>-7.7686</c:v>
                </c:pt>
                <c:pt idx="52">
                  <c:v>-7.7335</c:v>
                </c:pt>
                <c:pt idx="53">
                  <c:v>-7.6983</c:v>
                </c:pt>
                <c:pt idx="54">
                  <c:v>-7.6632</c:v>
                </c:pt>
                <c:pt idx="55">
                  <c:v>-7.628</c:v>
                </c:pt>
                <c:pt idx="56">
                  <c:v>-7.5929</c:v>
                </c:pt>
                <c:pt idx="57">
                  <c:v>-7.5577</c:v>
                </c:pt>
                <c:pt idx="58">
                  <c:v>-7.5226</c:v>
                </c:pt>
                <c:pt idx="59">
                  <c:v>-7.4874</c:v>
                </c:pt>
                <c:pt idx="60">
                  <c:v>-7.4523</c:v>
                </c:pt>
                <c:pt idx="61">
                  <c:v>-7.4171</c:v>
                </c:pt>
                <c:pt idx="62">
                  <c:v>-7.382</c:v>
                </c:pt>
                <c:pt idx="63">
                  <c:v>-7.3468</c:v>
                </c:pt>
                <c:pt idx="64">
                  <c:v>-7.3117</c:v>
                </c:pt>
                <c:pt idx="65">
                  <c:v>-7.2765</c:v>
                </c:pt>
                <c:pt idx="66">
                  <c:v>-7.2414</c:v>
                </c:pt>
                <c:pt idx="67">
                  <c:v>-7.2062</c:v>
                </c:pt>
                <c:pt idx="68">
                  <c:v>-7.171</c:v>
                </c:pt>
                <c:pt idx="69">
                  <c:v>-7.1359</c:v>
                </c:pt>
                <c:pt idx="70">
                  <c:v>-7.1007</c:v>
                </c:pt>
                <c:pt idx="71">
                  <c:v>-7.0656</c:v>
                </c:pt>
                <c:pt idx="72">
                  <c:v>-7.0304</c:v>
                </c:pt>
                <c:pt idx="73">
                  <c:v>-6.9953</c:v>
                </c:pt>
                <c:pt idx="74">
                  <c:v>-6.9601</c:v>
                </c:pt>
                <c:pt idx="75">
                  <c:v>-6.925</c:v>
                </c:pt>
                <c:pt idx="76">
                  <c:v>-6.8898</c:v>
                </c:pt>
                <c:pt idx="77">
                  <c:v>-6.8547</c:v>
                </c:pt>
                <c:pt idx="78">
                  <c:v>-6.8195</c:v>
                </c:pt>
                <c:pt idx="79">
                  <c:v>-6.7844</c:v>
                </c:pt>
                <c:pt idx="80">
                  <c:v>-6.7492</c:v>
                </c:pt>
                <c:pt idx="81">
                  <c:v>-6.7141</c:v>
                </c:pt>
                <c:pt idx="82">
                  <c:v>-6.6789</c:v>
                </c:pt>
                <c:pt idx="83">
                  <c:v>-6.6438</c:v>
                </c:pt>
                <c:pt idx="84">
                  <c:v>-6.6086</c:v>
                </c:pt>
                <c:pt idx="85">
                  <c:v>-6.5735</c:v>
                </c:pt>
                <c:pt idx="86">
                  <c:v>-6.5383</c:v>
                </c:pt>
                <c:pt idx="87">
                  <c:v>-6.5032</c:v>
                </c:pt>
                <c:pt idx="88">
                  <c:v>-6.468</c:v>
                </c:pt>
                <c:pt idx="89">
                  <c:v>-6.4329</c:v>
                </c:pt>
                <c:pt idx="90">
                  <c:v>-6.3977</c:v>
                </c:pt>
                <c:pt idx="91">
                  <c:v>-6.3625</c:v>
                </c:pt>
                <c:pt idx="92">
                  <c:v>-6.3274</c:v>
                </c:pt>
                <c:pt idx="93">
                  <c:v>-6.2922</c:v>
                </c:pt>
                <c:pt idx="94">
                  <c:v>-6.2571</c:v>
                </c:pt>
                <c:pt idx="95">
                  <c:v>-6.2219</c:v>
                </c:pt>
                <c:pt idx="96">
                  <c:v>-6.1868</c:v>
                </c:pt>
                <c:pt idx="97">
                  <c:v>-6.1516</c:v>
                </c:pt>
                <c:pt idx="98">
                  <c:v>-6.1165</c:v>
                </c:pt>
                <c:pt idx="99">
                  <c:v>-6.0813</c:v>
                </c:pt>
                <c:pt idx="100">
                  <c:v>-6.0462</c:v>
                </c:pt>
                <c:pt idx="101">
                  <c:v>-6.011</c:v>
                </c:pt>
                <c:pt idx="102">
                  <c:v>-5.9759</c:v>
                </c:pt>
                <c:pt idx="103">
                  <c:v>-5.9407</c:v>
                </c:pt>
                <c:pt idx="104">
                  <c:v>-5.9056</c:v>
                </c:pt>
                <c:pt idx="105">
                  <c:v>-5.8704</c:v>
                </c:pt>
                <c:pt idx="106">
                  <c:v>-5.8353</c:v>
                </c:pt>
                <c:pt idx="107">
                  <c:v>-5.8001</c:v>
                </c:pt>
                <c:pt idx="108">
                  <c:v>-5.765</c:v>
                </c:pt>
                <c:pt idx="109">
                  <c:v>-5.7298</c:v>
                </c:pt>
                <c:pt idx="110">
                  <c:v>-5.6947</c:v>
                </c:pt>
                <c:pt idx="111">
                  <c:v>-5.6595</c:v>
                </c:pt>
                <c:pt idx="112">
                  <c:v>-5.6244</c:v>
                </c:pt>
                <c:pt idx="113">
                  <c:v>-5.5892</c:v>
                </c:pt>
                <c:pt idx="114">
                  <c:v>-5.554</c:v>
                </c:pt>
                <c:pt idx="115">
                  <c:v>-5.5189</c:v>
                </c:pt>
                <c:pt idx="116">
                  <c:v>-5.4837</c:v>
                </c:pt>
                <c:pt idx="117">
                  <c:v>-5.4486</c:v>
                </c:pt>
                <c:pt idx="118">
                  <c:v>-5.4134</c:v>
                </c:pt>
                <c:pt idx="119">
                  <c:v>-5.3783</c:v>
                </c:pt>
                <c:pt idx="120">
                  <c:v>-5.3431</c:v>
                </c:pt>
                <c:pt idx="121">
                  <c:v>-5.308</c:v>
                </c:pt>
                <c:pt idx="122">
                  <c:v>-5.2728</c:v>
                </c:pt>
                <c:pt idx="123">
                  <c:v>-5.2377</c:v>
                </c:pt>
                <c:pt idx="124">
                  <c:v>-5.2025</c:v>
                </c:pt>
                <c:pt idx="125">
                  <c:v>-5.1674</c:v>
                </c:pt>
                <c:pt idx="126">
                  <c:v>-5.1322</c:v>
                </c:pt>
                <c:pt idx="127">
                  <c:v>-5.0971</c:v>
                </c:pt>
                <c:pt idx="128">
                  <c:v>-5.0619</c:v>
                </c:pt>
                <c:pt idx="129">
                  <c:v>-5.0268</c:v>
                </c:pt>
                <c:pt idx="130">
                  <c:v>-4.9916</c:v>
                </c:pt>
                <c:pt idx="131">
                  <c:v>-4.9565</c:v>
                </c:pt>
                <c:pt idx="132">
                  <c:v>-4.9213</c:v>
                </c:pt>
                <c:pt idx="133">
                  <c:v>-4.8862</c:v>
                </c:pt>
                <c:pt idx="134">
                  <c:v>-4.851</c:v>
                </c:pt>
                <c:pt idx="135">
                  <c:v>-4.8159</c:v>
                </c:pt>
                <c:pt idx="136">
                  <c:v>-4.7807</c:v>
                </c:pt>
                <c:pt idx="137">
                  <c:v>-4.7455</c:v>
                </c:pt>
                <c:pt idx="138">
                  <c:v>-4.7104</c:v>
                </c:pt>
                <c:pt idx="139">
                  <c:v>-4.6752</c:v>
                </c:pt>
                <c:pt idx="140">
                  <c:v>-4.6401</c:v>
                </c:pt>
                <c:pt idx="141">
                  <c:v>-4.6049</c:v>
                </c:pt>
                <c:pt idx="142">
                  <c:v>-4.5698</c:v>
                </c:pt>
                <c:pt idx="143">
                  <c:v>-4.5346</c:v>
                </c:pt>
                <c:pt idx="144">
                  <c:v>-4.4995</c:v>
                </c:pt>
                <c:pt idx="145">
                  <c:v>-4.4643</c:v>
                </c:pt>
                <c:pt idx="146">
                  <c:v>-4.4292</c:v>
                </c:pt>
                <c:pt idx="147">
                  <c:v>-4.394</c:v>
                </c:pt>
                <c:pt idx="148">
                  <c:v>-4.3589</c:v>
                </c:pt>
                <c:pt idx="149">
                  <c:v>-4.3237</c:v>
                </c:pt>
                <c:pt idx="150">
                  <c:v>-4.2886</c:v>
                </c:pt>
                <c:pt idx="151">
                  <c:v>-4.2534</c:v>
                </c:pt>
                <c:pt idx="152">
                  <c:v>-4.2183</c:v>
                </c:pt>
                <c:pt idx="153">
                  <c:v>-4.1831</c:v>
                </c:pt>
                <c:pt idx="154">
                  <c:v>-4.148</c:v>
                </c:pt>
                <c:pt idx="155">
                  <c:v>-4.1128</c:v>
                </c:pt>
                <c:pt idx="156">
                  <c:v>-4.0777</c:v>
                </c:pt>
                <c:pt idx="157">
                  <c:v>-4.0425</c:v>
                </c:pt>
                <c:pt idx="158">
                  <c:v>-4.0074</c:v>
                </c:pt>
                <c:pt idx="159">
                  <c:v>-3.9722</c:v>
                </c:pt>
                <c:pt idx="160">
                  <c:v>-3.937</c:v>
                </c:pt>
                <c:pt idx="161">
                  <c:v>-3.9019</c:v>
                </c:pt>
                <c:pt idx="162">
                  <c:v>-3.8667</c:v>
                </c:pt>
                <c:pt idx="163">
                  <c:v>-3.8316</c:v>
                </c:pt>
                <c:pt idx="164">
                  <c:v>-3.7964</c:v>
                </c:pt>
                <c:pt idx="165">
                  <c:v>-3.7613</c:v>
                </c:pt>
                <c:pt idx="166">
                  <c:v>-3.7261</c:v>
                </c:pt>
                <c:pt idx="167">
                  <c:v>-3.691</c:v>
                </c:pt>
                <c:pt idx="168">
                  <c:v>-3.6558</c:v>
                </c:pt>
                <c:pt idx="169">
                  <c:v>-3.6207</c:v>
                </c:pt>
                <c:pt idx="170">
                  <c:v>-3.5855</c:v>
                </c:pt>
                <c:pt idx="171">
                  <c:v>-3.5504</c:v>
                </c:pt>
                <c:pt idx="172">
                  <c:v>-3.5152</c:v>
                </c:pt>
                <c:pt idx="173">
                  <c:v>-3.4801</c:v>
                </c:pt>
                <c:pt idx="174">
                  <c:v>-3.4449</c:v>
                </c:pt>
                <c:pt idx="175">
                  <c:v>-3.4098</c:v>
                </c:pt>
                <c:pt idx="176">
                  <c:v>-3.3746</c:v>
                </c:pt>
                <c:pt idx="177">
                  <c:v>-3.3395</c:v>
                </c:pt>
                <c:pt idx="178">
                  <c:v>-3.3043</c:v>
                </c:pt>
                <c:pt idx="179">
                  <c:v>-3.2692</c:v>
                </c:pt>
                <c:pt idx="180">
                  <c:v>-3.234</c:v>
                </c:pt>
                <c:pt idx="181">
                  <c:v>-3.1989</c:v>
                </c:pt>
                <c:pt idx="182">
                  <c:v>-3.1637</c:v>
                </c:pt>
                <c:pt idx="183">
                  <c:v>-3.1285</c:v>
                </c:pt>
                <c:pt idx="184">
                  <c:v>-3.0934</c:v>
                </c:pt>
                <c:pt idx="185">
                  <c:v>-3.0582</c:v>
                </c:pt>
                <c:pt idx="186">
                  <c:v>-3.0231</c:v>
                </c:pt>
                <c:pt idx="187">
                  <c:v>-2.9879</c:v>
                </c:pt>
                <c:pt idx="188">
                  <c:v>-2.9528</c:v>
                </c:pt>
                <c:pt idx="189">
                  <c:v>-2.9176</c:v>
                </c:pt>
                <c:pt idx="190">
                  <c:v>-2.8825</c:v>
                </c:pt>
                <c:pt idx="191">
                  <c:v>-2.8473</c:v>
                </c:pt>
                <c:pt idx="192">
                  <c:v>-2.8122</c:v>
                </c:pt>
                <c:pt idx="193">
                  <c:v>-2.777</c:v>
                </c:pt>
                <c:pt idx="194">
                  <c:v>-2.7419</c:v>
                </c:pt>
                <c:pt idx="195">
                  <c:v>-2.7067</c:v>
                </c:pt>
                <c:pt idx="196">
                  <c:v>-2.6716</c:v>
                </c:pt>
                <c:pt idx="197">
                  <c:v>-2.6364</c:v>
                </c:pt>
                <c:pt idx="198">
                  <c:v>-2.6013</c:v>
                </c:pt>
                <c:pt idx="199">
                  <c:v>-2.5661</c:v>
                </c:pt>
                <c:pt idx="200">
                  <c:v>-2.531</c:v>
                </c:pt>
                <c:pt idx="201">
                  <c:v>-2.4958</c:v>
                </c:pt>
                <c:pt idx="202">
                  <c:v>-2.4607</c:v>
                </c:pt>
                <c:pt idx="203">
                  <c:v>-2.4255</c:v>
                </c:pt>
                <c:pt idx="204">
                  <c:v>-2.3903</c:v>
                </c:pt>
                <c:pt idx="205">
                  <c:v>-2.3552</c:v>
                </c:pt>
                <c:pt idx="206">
                  <c:v>-2.32</c:v>
                </c:pt>
                <c:pt idx="207">
                  <c:v>-2.2849</c:v>
                </c:pt>
                <c:pt idx="208">
                  <c:v>-2.2497</c:v>
                </c:pt>
                <c:pt idx="209">
                  <c:v>-2.2146</c:v>
                </c:pt>
                <c:pt idx="210">
                  <c:v>-2.1794</c:v>
                </c:pt>
                <c:pt idx="211">
                  <c:v>-2.1443</c:v>
                </c:pt>
                <c:pt idx="212">
                  <c:v>-2.1091</c:v>
                </c:pt>
                <c:pt idx="213">
                  <c:v>-2.074</c:v>
                </c:pt>
                <c:pt idx="214">
                  <c:v>-2.0388</c:v>
                </c:pt>
                <c:pt idx="215">
                  <c:v>-2.0037</c:v>
                </c:pt>
                <c:pt idx="216">
                  <c:v>-1.9685</c:v>
                </c:pt>
                <c:pt idx="217">
                  <c:v>-1.9334</c:v>
                </c:pt>
                <c:pt idx="218">
                  <c:v>-1.8982</c:v>
                </c:pt>
                <c:pt idx="219">
                  <c:v>-1.8631</c:v>
                </c:pt>
                <c:pt idx="220">
                  <c:v>-1.8279</c:v>
                </c:pt>
                <c:pt idx="221">
                  <c:v>-1.7928</c:v>
                </c:pt>
                <c:pt idx="222">
                  <c:v>-1.7576</c:v>
                </c:pt>
                <c:pt idx="223">
                  <c:v>-1.7225</c:v>
                </c:pt>
                <c:pt idx="224">
                  <c:v>-1.6873</c:v>
                </c:pt>
                <c:pt idx="225">
                  <c:v>-1.6522</c:v>
                </c:pt>
                <c:pt idx="226">
                  <c:v>-1.617</c:v>
                </c:pt>
                <c:pt idx="227">
                  <c:v>-1.5818</c:v>
                </c:pt>
                <c:pt idx="228">
                  <c:v>-1.5467</c:v>
                </c:pt>
                <c:pt idx="229">
                  <c:v>-1.5115</c:v>
                </c:pt>
                <c:pt idx="230">
                  <c:v>-1.4764</c:v>
                </c:pt>
                <c:pt idx="231">
                  <c:v>-1.4412</c:v>
                </c:pt>
                <c:pt idx="232">
                  <c:v>-1.4061</c:v>
                </c:pt>
                <c:pt idx="233">
                  <c:v>-1.3709</c:v>
                </c:pt>
                <c:pt idx="234">
                  <c:v>-1.3358</c:v>
                </c:pt>
                <c:pt idx="235">
                  <c:v>-1.3006</c:v>
                </c:pt>
                <c:pt idx="236">
                  <c:v>-1.2655</c:v>
                </c:pt>
                <c:pt idx="237">
                  <c:v>-1.2303</c:v>
                </c:pt>
                <c:pt idx="238">
                  <c:v>-1.1952</c:v>
                </c:pt>
                <c:pt idx="239">
                  <c:v>-1.16</c:v>
                </c:pt>
                <c:pt idx="240">
                  <c:v>-1.1249</c:v>
                </c:pt>
                <c:pt idx="241">
                  <c:v>-1.0897</c:v>
                </c:pt>
                <c:pt idx="242">
                  <c:v>-1.0546</c:v>
                </c:pt>
                <c:pt idx="243">
                  <c:v>-1.0194</c:v>
                </c:pt>
                <c:pt idx="244">
                  <c:v>-0.98426</c:v>
                </c:pt>
                <c:pt idx="245">
                  <c:v>-0.94911</c:v>
                </c:pt>
                <c:pt idx="246">
                  <c:v>-0.91396</c:v>
                </c:pt>
                <c:pt idx="247">
                  <c:v>-0.87881</c:v>
                </c:pt>
                <c:pt idx="248">
                  <c:v>-0.84365</c:v>
                </c:pt>
                <c:pt idx="249">
                  <c:v>-0.8085</c:v>
                </c:pt>
                <c:pt idx="250">
                  <c:v>-0.77335</c:v>
                </c:pt>
                <c:pt idx="251">
                  <c:v>-0.7382</c:v>
                </c:pt>
                <c:pt idx="252">
                  <c:v>-0.70304</c:v>
                </c:pt>
                <c:pt idx="253">
                  <c:v>-0.66789</c:v>
                </c:pt>
                <c:pt idx="254">
                  <c:v>-0.63274</c:v>
                </c:pt>
                <c:pt idx="255">
                  <c:v>-0.59759</c:v>
                </c:pt>
                <c:pt idx="256">
                  <c:v>-0.56244</c:v>
                </c:pt>
                <c:pt idx="257">
                  <c:v>-0.52728</c:v>
                </c:pt>
                <c:pt idx="258">
                  <c:v>-0.49213</c:v>
                </c:pt>
                <c:pt idx="259">
                  <c:v>-0.45698</c:v>
                </c:pt>
                <c:pt idx="260">
                  <c:v>-0.42183</c:v>
                </c:pt>
                <c:pt idx="261">
                  <c:v>-0.38667</c:v>
                </c:pt>
                <c:pt idx="262">
                  <c:v>-0.35152</c:v>
                </c:pt>
                <c:pt idx="263">
                  <c:v>-0.31637</c:v>
                </c:pt>
                <c:pt idx="264">
                  <c:v>-0.28122</c:v>
                </c:pt>
                <c:pt idx="265">
                  <c:v>-0.24607</c:v>
                </c:pt>
                <c:pt idx="266">
                  <c:v>-0.21091</c:v>
                </c:pt>
                <c:pt idx="267">
                  <c:v>-0.17576</c:v>
                </c:pt>
                <c:pt idx="268">
                  <c:v>-0.14061</c:v>
                </c:pt>
                <c:pt idx="269">
                  <c:v>-0.10546</c:v>
                </c:pt>
                <c:pt idx="270">
                  <c:v>-0.070304</c:v>
                </c:pt>
                <c:pt idx="271">
                  <c:v>-0.035152</c:v>
                </c:pt>
                <c:pt idx="272">
                  <c:v>0.0</c:v>
                </c:pt>
                <c:pt idx="273">
                  <c:v>0.035152</c:v>
                </c:pt>
                <c:pt idx="274">
                  <c:v>0.070304</c:v>
                </c:pt>
                <c:pt idx="275">
                  <c:v>0.10546</c:v>
                </c:pt>
                <c:pt idx="276">
                  <c:v>0.14061</c:v>
                </c:pt>
                <c:pt idx="277">
                  <c:v>0.17576</c:v>
                </c:pt>
                <c:pt idx="278">
                  <c:v>0.21091</c:v>
                </c:pt>
                <c:pt idx="279">
                  <c:v>0.24607</c:v>
                </c:pt>
                <c:pt idx="280">
                  <c:v>0.28122</c:v>
                </c:pt>
                <c:pt idx="281">
                  <c:v>0.31637</c:v>
                </c:pt>
                <c:pt idx="282">
                  <c:v>0.35152</c:v>
                </c:pt>
                <c:pt idx="283">
                  <c:v>0.38667</c:v>
                </c:pt>
                <c:pt idx="284">
                  <c:v>0.42183</c:v>
                </c:pt>
                <c:pt idx="285">
                  <c:v>0.45698</c:v>
                </c:pt>
                <c:pt idx="286">
                  <c:v>0.49213</c:v>
                </c:pt>
                <c:pt idx="287">
                  <c:v>0.52728</c:v>
                </c:pt>
                <c:pt idx="288">
                  <c:v>0.56244</c:v>
                </c:pt>
                <c:pt idx="289">
                  <c:v>0.59759</c:v>
                </c:pt>
                <c:pt idx="290">
                  <c:v>0.63274</c:v>
                </c:pt>
                <c:pt idx="291">
                  <c:v>0.66789</c:v>
                </c:pt>
                <c:pt idx="292">
                  <c:v>0.70304</c:v>
                </c:pt>
                <c:pt idx="293">
                  <c:v>0.7382</c:v>
                </c:pt>
                <c:pt idx="294">
                  <c:v>0.77335</c:v>
                </c:pt>
                <c:pt idx="295">
                  <c:v>0.8085</c:v>
                </c:pt>
                <c:pt idx="296">
                  <c:v>0.84365</c:v>
                </c:pt>
                <c:pt idx="297">
                  <c:v>0.87881</c:v>
                </c:pt>
                <c:pt idx="298">
                  <c:v>0.91396</c:v>
                </c:pt>
                <c:pt idx="299">
                  <c:v>0.94911</c:v>
                </c:pt>
                <c:pt idx="300">
                  <c:v>0.98426</c:v>
                </c:pt>
                <c:pt idx="301">
                  <c:v>1.0194</c:v>
                </c:pt>
                <c:pt idx="302">
                  <c:v>1.0546</c:v>
                </c:pt>
                <c:pt idx="303">
                  <c:v>1.0897</c:v>
                </c:pt>
                <c:pt idx="304">
                  <c:v>1.1249</c:v>
                </c:pt>
                <c:pt idx="305">
                  <c:v>1.16</c:v>
                </c:pt>
                <c:pt idx="306">
                  <c:v>1.1952</c:v>
                </c:pt>
                <c:pt idx="307">
                  <c:v>1.2303</c:v>
                </c:pt>
                <c:pt idx="308">
                  <c:v>1.2655</c:v>
                </c:pt>
                <c:pt idx="309">
                  <c:v>1.3006</c:v>
                </c:pt>
                <c:pt idx="310">
                  <c:v>1.3358</c:v>
                </c:pt>
                <c:pt idx="311">
                  <c:v>1.3709</c:v>
                </c:pt>
                <c:pt idx="312">
                  <c:v>1.4061</c:v>
                </c:pt>
                <c:pt idx="313">
                  <c:v>1.4412</c:v>
                </c:pt>
                <c:pt idx="314">
                  <c:v>1.4764</c:v>
                </c:pt>
                <c:pt idx="315">
                  <c:v>1.5115</c:v>
                </c:pt>
                <c:pt idx="316">
                  <c:v>1.5467</c:v>
                </c:pt>
                <c:pt idx="317">
                  <c:v>1.5818</c:v>
                </c:pt>
                <c:pt idx="318">
                  <c:v>1.617</c:v>
                </c:pt>
                <c:pt idx="319">
                  <c:v>1.6522</c:v>
                </c:pt>
                <c:pt idx="320">
                  <c:v>1.6873</c:v>
                </c:pt>
                <c:pt idx="321">
                  <c:v>1.7225</c:v>
                </c:pt>
                <c:pt idx="322">
                  <c:v>1.7576</c:v>
                </c:pt>
                <c:pt idx="323">
                  <c:v>1.7928</c:v>
                </c:pt>
                <c:pt idx="324">
                  <c:v>1.8279</c:v>
                </c:pt>
                <c:pt idx="325">
                  <c:v>1.8631</c:v>
                </c:pt>
                <c:pt idx="326">
                  <c:v>1.8982</c:v>
                </c:pt>
                <c:pt idx="327">
                  <c:v>1.9334</c:v>
                </c:pt>
                <c:pt idx="328">
                  <c:v>1.9685</c:v>
                </c:pt>
                <c:pt idx="329">
                  <c:v>2.0037</c:v>
                </c:pt>
                <c:pt idx="330">
                  <c:v>2.0388</c:v>
                </c:pt>
                <c:pt idx="331">
                  <c:v>2.074</c:v>
                </c:pt>
                <c:pt idx="332">
                  <c:v>2.1091</c:v>
                </c:pt>
                <c:pt idx="333">
                  <c:v>2.1443</c:v>
                </c:pt>
                <c:pt idx="334">
                  <c:v>2.1794</c:v>
                </c:pt>
                <c:pt idx="335">
                  <c:v>2.2146</c:v>
                </c:pt>
                <c:pt idx="336">
                  <c:v>2.2497</c:v>
                </c:pt>
                <c:pt idx="337">
                  <c:v>2.2849</c:v>
                </c:pt>
                <c:pt idx="338">
                  <c:v>2.32</c:v>
                </c:pt>
                <c:pt idx="339">
                  <c:v>2.3552</c:v>
                </c:pt>
                <c:pt idx="340">
                  <c:v>2.3903</c:v>
                </c:pt>
                <c:pt idx="341">
                  <c:v>2.4255</c:v>
                </c:pt>
                <c:pt idx="342">
                  <c:v>2.4607</c:v>
                </c:pt>
                <c:pt idx="343">
                  <c:v>2.4958</c:v>
                </c:pt>
                <c:pt idx="344">
                  <c:v>2.531</c:v>
                </c:pt>
                <c:pt idx="345">
                  <c:v>2.5661</c:v>
                </c:pt>
                <c:pt idx="346">
                  <c:v>2.6013</c:v>
                </c:pt>
                <c:pt idx="347">
                  <c:v>2.6364</c:v>
                </c:pt>
                <c:pt idx="348">
                  <c:v>2.6716</c:v>
                </c:pt>
                <c:pt idx="349">
                  <c:v>2.7067</c:v>
                </c:pt>
                <c:pt idx="350">
                  <c:v>2.7419</c:v>
                </c:pt>
                <c:pt idx="351">
                  <c:v>2.777</c:v>
                </c:pt>
                <c:pt idx="352">
                  <c:v>2.8122</c:v>
                </c:pt>
                <c:pt idx="353">
                  <c:v>2.8473</c:v>
                </c:pt>
                <c:pt idx="354">
                  <c:v>2.8825</c:v>
                </c:pt>
                <c:pt idx="355">
                  <c:v>2.9176</c:v>
                </c:pt>
                <c:pt idx="356">
                  <c:v>2.9528</c:v>
                </c:pt>
                <c:pt idx="357">
                  <c:v>2.9879</c:v>
                </c:pt>
                <c:pt idx="358">
                  <c:v>3.0231</c:v>
                </c:pt>
                <c:pt idx="359">
                  <c:v>3.0582</c:v>
                </c:pt>
                <c:pt idx="360">
                  <c:v>3.0934</c:v>
                </c:pt>
                <c:pt idx="361">
                  <c:v>3.1285</c:v>
                </c:pt>
                <c:pt idx="362">
                  <c:v>3.1637</c:v>
                </c:pt>
                <c:pt idx="363">
                  <c:v>3.1989</c:v>
                </c:pt>
                <c:pt idx="364">
                  <c:v>3.234</c:v>
                </c:pt>
                <c:pt idx="365">
                  <c:v>3.2692</c:v>
                </c:pt>
                <c:pt idx="366">
                  <c:v>3.3043</c:v>
                </c:pt>
                <c:pt idx="367">
                  <c:v>3.3395</c:v>
                </c:pt>
                <c:pt idx="368">
                  <c:v>3.3746</c:v>
                </c:pt>
                <c:pt idx="369">
                  <c:v>3.4098</c:v>
                </c:pt>
                <c:pt idx="370">
                  <c:v>3.4449</c:v>
                </c:pt>
                <c:pt idx="371">
                  <c:v>3.4801</c:v>
                </c:pt>
                <c:pt idx="372">
                  <c:v>3.5152</c:v>
                </c:pt>
                <c:pt idx="373">
                  <c:v>3.5504</c:v>
                </c:pt>
                <c:pt idx="374">
                  <c:v>3.5855</c:v>
                </c:pt>
                <c:pt idx="375">
                  <c:v>3.6207</c:v>
                </c:pt>
                <c:pt idx="376">
                  <c:v>3.6558</c:v>
                </c:pt>
                <c:pt idx="377">
                  <c:v>3.691</c:v>
                </c:pt>
                <c:pt idx="378">
                  <c:v>3.7261</c:v>
                </c:pt>
                <c:pt idx="379">
                  <c:v>3.7613</c:v>
                </c:pt>
                <c:pt idx="380">
                  <c:v>3.7964</c:v>
                </c:pt>
                <c:pt idx="381">
                  <c:v>3.8316</c:v>
                </c:pt>
                <c:pt idx="382">
                  <c:v>3.8667</c:v>
                </c:pt>
                <c:pt idx="383">
                  <c:v>3.9019</c:v>
                </c:pt>
                <c:pt idx="384">
                  <c:v>3.937</c:v>
                </c:pt>
                <c:pt idx="385">
                  <c:v>3.9722</c:v>
                </c:pt>
                <c:pt idx="386">
                  <c:v>4.0074</c:v>
                </c:pt>
                <c:pt idx="387">
                  <c:v>4.0425</c:v>
                </c:pt>
                <c:pt idx="388">
                  <c:v>4.0777</c:v>
                </c:pt>
                <c:pt idx="389">
                  <c:v>4.1128</c:v>
                </c:pt>
                <c:pt idx="390">
                  <c:v>4.148</c:v>
                </c:pt>
                <c:pt idx="391">
                  <c:v>4.1831</c:v>
                </c:pt>
                <c:pt idx="392">
                  <c:v>4.2183</c:v>
                </c:pt>
                <c:pt idx="393">
                  <c:v>4.2534</c:v>
                </c:pt>
                <c:pt idx="394">
                  <c:v>4.2886</c:v>
                </c:pt>
                <c:pt idx="395">
                  <c:v>4.3237</c:v>
                </c:pt>
                <c:pt idx="396">
                  <c:v>4.3589</c:v>
                </c:pt>
                <c:pt idx="397">
                  <c:v>4.394</c:v>
                </c:pt>
                <c:pt idx="398">
                  <c:v>4.4292</c:v>
                </c:pt>
                <c:pt idx="399">
                  <c:v>4.4643</c:v>
                </c:pt>
                <c:pt idx="400">
                  <c:v>4.4995</c:v>
                </c:pt>
                <c:pt idx="401">
                  <c:v>4.5346</c:v>
                </c:pt>
                <c:pt idx="402">
                  <c:v>4.5698</c:v>
                </c:pt>
                <c:pt idx="403">
                  <c:v>4.6049</c:v>
                </c:pt>
                <c:pt idx="404">
                  <c:v>4.6401</c:v>
                </c:pt>
                <c:pt idx="405">
                  <c:v>4.6752</c:v>
                </c:pt>
                <c:pt idx="406">
                  <c:v>4.7104</c:v>
                </c:pt>
                <c:pt idx="407">
                  <c:v>4.7455</c:v>
                </c:pt>
                <c:pt idx="408">
                  <c:v>4.7807</c:v>
                </c:pt>
                <c:pt idx="409">
                  <c:v>4.8159</c:v>
                </c:pt>
                <c:pt idx="410">
                  <c:v>4.851</c:v>
                </c:pt>
                <c:pt idx="411">
                  <c:v>4.8862</c:v>
                </c:pt>
                <c:pt idx="412">
                  <c:v>4.9213</c:v>
                </c:pt>
                <c:pt idx="413">
                  <c:v>4.9565</c:v>
                </c:pt>
                <c:pt idx="414">
                  <c:v>4.9916</c:v>
                </c:pt>
                <c:pt idx="415">
                  <c:v>5.0268</c:v>
                </c:pt>
                <c:pt idx="416">
                  <c:v>5.0619</c:v>
                </c:pt>
                <c:pt idx="417">
                  <c:v>5.0971</c:v>
                </c:pt>
                <c:pt idx="418">
                  <c:v>5.1322</c:v>
                </c:pt>
                <c:pt idx="419">
                  <c:v>5.1674</c:v>
                </c:pt>
                <c:pt idx="420">
                  <c:v>5.2025</c:v>
                </c:pt>
                <c:pt idx="421">
                  <c:v>5.2377</c:v>
                </c:pt>
                <c:pt idx="422">
                  <c:v>5.2728</c:v>
                </c:pt>
                <c:pt idx="423">
                  <c:v>5.308</c:v>
                </c:pt>
                <c:pt idx="424">
                  <c:v>5.3431</c:v>
                </c:pt>
                <c:pt idx="425">
                  <c:v>5.3783</c:v>
                </c:pt>
                <c:pt idx="426">
                  <c:v>5.4134</c:v>
                </c:pt>
                <c:pt idx="427">
                  <c:v>5.4486</c:v>
                </c:pt>
                <c:pt idx="428">
                  <c:v>5.4837</c:v>
                </c:pt>
                <c:pt idx="429">
                  <c:v>5.5189</c:v>
                </c:pt>
                <c:pt idx="430">
                  <c:v>5.554</c:v>
                </c:pt>
                <c:pt idx="431">
                  <c:v>5.5892</c:v>
                </c:pt>
                <c:pt idx="432">
                  <c:v>5.6244</c:v>
                </c:pt>
                <c:pt idx="433">
                  <c:v>5.6595</c:v>
                </c:pt>
                <c:pt idx="434">
                  <c:v>5.6947</c:v>
                </c:pt>
                <c:pt idx="435">
                  <c:v>5.7298</c:v>
                </c:pt>
                <c:pt idx="436">
                  <c:v>5.765</c:v>
                </c:pt>
                <c:pt idx="437">
                  <c:v>5.8001</c:v>
                </c:pt>
                <c:pt idx="438">
                  <c:v>5.8353</c:v>
                </c:pt>
                <c:pt idx="439">
                  <c:v>5.8704</c:v>
                </c:pt>
                <c:pt idx="440">
                  <c:v>5.9056</c:v>
                </c:pt>
                <c:pt idx="441">
                  <c:v>5.9407</c:v>
                </c:pt>
                <c:pt idx="442">
                  <c:v>5.9759</c:v>
                </c:pt>
                <c:pt idx="443">
                  <c:v>6.011</c:v>
                </c:pt>
                <c:pt idx="444">
                  <c:v>6.0462</c:v>
                </c:pt>
                <c:pt idx="445">
                  <c:v>6.0813</c:v>
                </c:pt>
                <c:pt idx="446">
                  <c:v>6.1165</c:v>
                </c:pt>
                <c:pt idx="447">
                  <c:v>6.1516</c:v>
                </c:pt>
                <c:pt idx="448">
                  <c:v>6.1868</c:v>
                </c:pt>
                <c:pt idx="449">
                  <c:v>6.2219</c:v>
                </c:pt>
                <c:pt idx="450">
                  <c:v>6.2571</c:v>
                </c:pt>
                <c:pt idx="451">
                  <c:v>6.2922</c:v>
                </c:pt>
                <c:pt idx="452">
                  <c:v>6.3274</c:v>
                </c:pt>
                <c:pt idx="453">
                  <c:v>6.3625</c:v>
                </c:pt>
                <c:pt idx="454">
                  <c:v>6.3977</c:v>
                </c:pt>
                <c:pt idx="455">
                  <c:v>6.4329</c:v>
                </c:pt>
                <c:pt idx="456">
                  <c:v>6.468</c:v>
                </c:pt>
                <c:pt idx="457">
                  <c:v>6.5032</c:v>
                </c:pt>
                <c:pt idx="458">
                  <c:v>6.5383</c:v>
                </c:pt>
                <c:pt idx="459">
                  <c:v>6.5735</c:v>
                </c:pt>
                <c:pt idx="460">
                  <c:v>6.6086</c:v>
                </c:pt>
                <c:pt idx="461">
                  <c:v>6.6438</c:v>
                </c:pt>
                <c:pt idx="462">
                  <c:v>6.6789</c:v>
                </c:pt>
                <c:pt idx="463">
                  <c:v>6.7141</c:v>
                </c:pt>
                <c:pt idx="464">
                  <c:v>6.7492</c:v>
                </c:pt>
                <c:pt idx="465">
                  <c:v>6.7844</c:v>
                </c:pt>
                <c:pt idx="466">
                  <c:v>6.8195</c:v>
                </c:pt>
                <c:pt idx="467">
                  <c:v>6.8547</c:v>
                </c:pt>
                <c:pt idx="468">
                  <c:v>6.8898</c:v>
                </c:pt>
                <c:pt idx="469">
                  <c:v>6.925</c:v>
                </c:pt>
                <c:pt idx="470">
                  <c:v>6.9601</c:v>
                </c:pt>
                <c:pt idx="471">
                  <c:v>6.9953</c:v>
                </c:pt>
                <c:pt idx="472">
                  <c:v>7.0304</c:v>
                </c:pt>
                <c:pt idx="473">
                  <c:v>7.0656</c:v>
                </c:pt>
                <c:pt idx="474">
                  <c:v>7.1007</c:v>
                </c:pt>
                <c:pt idx="475">
                  <c:v>7.1359</c:v>
                </c:pt>
                <c:pt idx="476">
                  <c:v>7.171</c:v>
                </c:pt>
                <c:pt idx="477">
                  <c:v>7.2062</c:v>
                </c:pt>
                <c:pt idx="478">
                  <c:v>7.2414</c:v>
                </c:pt>
                <c:pt idx="479">
                  <c:v>7.2765</c:v>
                </c:pt>
                <c:pt idx="480">
                  <c:v>7.3117</c:v>
                </c:pt>
                <c:pt idx="481">
                  <c:v>7.3468</c:v>
                </c:pt>
                <c:pt idx="482">
                  <c:v>7.382</c:v>
                </c:pt>
                <c:pt idx="483">
                  <c:v>7.4171</c:v>
                </c:pt>
                <c:pt idx="484">
                  <c:v>7.4523</c:v>
                </c:pt>
                <c:pt idx="485">
                  <c:v>7.4874</c:v>
                </c:pt>
                <c:pt idx="486">
                  <c:v>7.5226</c:v>
                </c:pt>
                <c:pt idx="487">
                  <c:v>7.5577</c:v>
                </c:pt>
                <c:pt idx="488">
                  <c:v>7.5929</c:v>
                </c:pt>
                <c:pt idx="489">
                  <c:v>7.628</c:v>
                </c:pt>
                <c:pt idx="490">
                  <c:v>7.6632</c:v>
                </c:pt>
                <c:pt idx="491">
                  <c:v>7.6983</c:v>
                </c:pt>
                <c:pt idx="492">
                  <c:v>7.7335</c:v>
                </c:pt>
                <c:pt idx="493">
                  <c:v>7.7686</c:v>
                </c:pt>
                <c:pt idx="494">
                  <c:v>7.8038</c:v>
                </c:pt>
                <c:pt idx="495">
                  <c:v>7.8389</c:v>
                </c:pt>
                <c:pt idx="496">
                  <c:v>7.8741</c:v>
                </c:pt>
                <c:pt idx="497">
                  <c:v>7.9092</c:v>
                </c:pt>
                <c:pt idx="498">
                  <c:v>7.9444</c:v>
                </c:pt>
                <c:pt idx="499">
                  <c:v>7.9795</c:v>
                </c:pt>
                <c:pt idx="500">
                  <c:v>8.0147</c:v>
                </c:pt>
                <c:pt idx="501">
                  <c:v>8.0499</c:v>
                </c:pt>
                <c:pt idx="502">
                  <c:v>8.085</c:v>
                </c:pt>
                <c:pt idx="503">
                  <c:v>8.120200000000001</c:v>
                </c:pt>
                <c:pt idx="504">
                  <c:v>8.1553</c:v>
                </c:pt>
                <c:pt idx="505">
                  <c:v>8.1905</c:v>
                </c:pt>
                <c:pt idx="506">
                  <c:v>8.2256</c:v>
                </c:pt>
                <c:pt idx="507">
                  <c:v>8.2608</c:v>
                </c:pt>
                <c:pt idx="508">
                  <c:v>8.2959</c:v>
                </c:pt>
                <c:pt idx="509">
                  <c:v>8.3311</c:v>
                </c:pt>
                <c:pt idx="510">
                  <c:v>8.3662</c:v>
                </c:pt>
                <c:pt idx="511">
                  <c:v>8.4014</c:v>
                </c:pt>
                <c:pt idx="512">
                  <c:v>8.4365</c:v>
                </c:pt>
                <c:pt idx="513">
                  <c:v>8.4717</c:v>
                </c:pt>
                <c:pt idx="514">
                  <c:v>8.5068</c:v>
                </c:pt>
                <c:pt idx="515">
                  <c:v>8.542</c:v>
                </c:pt>
                <c:pt idx="516">
                  <c:v>8.5771</c:v>
                </c:pt>
                <c:pt idx="517">
                  <c:v>8.6123</c:v>
                </c:pt>
                <c:pt idx="518">
                  <c:v>8.6474</c:v>
                </c:pt>
                <c:pt idx="519">
                  <c:v>8.6826</c:v>
                </c:pt>
                <c:pt idx="520">
                  <c:v>8.717700000000001</c:v>
                </c:pt>
                <c:pt idx="521">
                  <c:v>8.7529</c:v>
                </c:pt>
                <c:pt idx="522">
                  <c:v>8.7881</c:v>
                </c:pt>
                <c:pt idx="523">
                  <c:v>8.8232</c:v>
                </c:pt>
                <c:pt idx="524">
                  <c:v>8.8584</c:v>
                </c:pt>
                <c:pt idx="525">
                  <c:v>8.8935</c:v>
                </c:pt>
                <c:pt idx="526">
                  <c:v>8.9287</c:v>
                </c:pt>
                <c:pt idx="527">
                  <c:v>8.9638</c:v>
                </c:pt>
                <c:pt idx="528">
                  <c:v>8.999</c:v>
                </c:pt>
                <c:pt idx="529">
                  <c:v>9.0341</c:v>
                </c:pt>
                <c:pt idx="530">
                  <c:v>9.0693</c:v>
                </c:pt>
                <c:pt idx="531">
                  <c:v>9.1044</c:v>
                </c:pt>
                <c:pt idx="532">
                  <c:v>9.1396</c:v>
                </c:pt>
                <c:pt idx="533">
                  <c:v>9.1747</c:v>
                </c:pt>
                <c:pt idx="534">
                  <c:v>9.2099</c:v>
                </c:pt>
                <c:pt idx="535">
                  <c:v>9.245</c:v>
                </c:pt>
                <c:pt idx="536">
                  <c:v>9.280200000000001</c:v>
                </c:pt>
                <c:pt idx="537">
                  <c:v>9.3153</c:v>
                </c:pt>
                <c:pt idx="538">
                  <c:v>9.3505</c:v>
                </c:pt>
                <c:pt idx="539">
                  <c:v>9.3856</c:v>
                </c:pt>
                <c:pt idx="540">
                  <c:v>9.4208</c:v>
                </c:pt>
                <c:pt idx="541">
                  <c:v>9.4559</c:v>
                </c:pt>
                <c:pt idx="542">
                  <c:v>9.4911</c:v>
                </c:pt>
                <c:pt idx="543">
                  <c:v>9.5262</c:v>
                </c:pt>
                <c:pt idx="544">
                  <c:v>9.5614</c:v>
                </c:pt>
                <c:pt idx="545">
                  <c:v>9.5966</c:v>
                </c:pt>
              </c:numCache>
            </c:numRef>
          </c:xVal>
          <c:yVal>
            <c:numRef>
              <c:f>'uniformity over various heights'!$O$24:$O$569</c:f>
              <c:numCache>
                <c:formatCode>General</c:formatCode>
                <c:ptCount val="546"/>
                <c:pt idx="0">
                  <c:v>131.3782</c:v>
                </c:pt>
                <c:pt idx="1">
                  <c:v>131.2006</c:v>
                </c:pt>
                <c:pt idx="2">
                  <c:v>130.9044</c:v>
                </c:pt>
                <c:pt idx="3">
                  <c:v>129.8384</c:v>
                </c:pt>
                <c:pt idx="4">
                  <c:v>128.9698</c:v>
                </c:pt>
                <c:pt idx="5">
                  <c:v>128.0222</c:v>
                </c:pt>
                <c:pt idx="6">
                  <c:v>127.5285</c:v>
                </c:pt>
                <c:pt idx="7">
                  <c:v>127.41</c:v>
                </c:pt>
                <c:pt idx="8">
                  <c:v>127.41</c:v>
                </c:pt>
                <c:pt idx="9">
                  <c:v>127.0545</c:v>
                </c:pt>
                <c:pt idx="10">
                  <c:v>127.1335</c:v>
                </c:pt>
                <c:pt idx="11">
                  <c:v>127.6667</c:v>
                </c:pt>
                <c:pt idx="12">
                  <c:v>127.7655</c:v>
                </c:pt>
                <c:pt idx="13">
                  <c:v>127.5087</c:v>
                </c:pt>
                <c:pt idx="14">
                  <c:v>127.489</c:v>
                </c:pt>
                <c:pt idx="15">
                  <c:v>126.6397</c:v>
                </c:pt>
                <c:pt idx="16">
                  <c:v>126.5607</c:v>
                </c:pt>
                <c:pt idx="17">
                  <c:v>126.4619</c:v>
                </c:pt>
                <c:pt idx="18">
                  <c:v>126.5607</c:v>
                </c:pt>
                <c:pt idx="19">
                  <c:v>126.778</c:v>
                </c:pt>
                <c:pt idx="20">
                  <c:v>126.8372</c:v>
                </c:pt>
                <c:pt idx="21">
                  <c:v>126.7187</c:v>
                </c:pt>
                <c:pt idx="22">
                  <c:v>126.3038</c:v>
                </c:pt>
                <c:pt idx="23">
                  <c:v>125.9877</c:v>
                </c:pt>
                <c:pt idx="24">
                  <c:v>125.9086</c:v>
                </c:pt>
                <c:pt idx="25">
                  <c:v>125.6122</c:v>
                </c:pt>
                <c:pt idx="26">
                  <c:v>125.5529</c:v>
                </c:pt>
                <c:pt idx="27">
                  <c:v>125.454</c:v>
                </c:pt>
                <c:pt idx="28">
                  <c:v>124.7027</c:v>
                </c:pt>
                <c:pt idx="29">
                  <c:v>123.6739</c:v>
                </c:pt>
                <c:pt idx="30">
                  <c:v>123.3175</c:v>
                </c:pt>
                <c:pt idx="31">
                  <c:v>123.3175</c:v>
                </c:pt>
                <c:pt idx="32">
                  <c:v>124.0895</c:v>
                </c:pt>
                <c:pt idx="33">
                  <c:v>124.1686</c:v>
                </c:pt>
                <c:pt idx="34">
                  <c:v>124.0895</c:v>
                </c:pt>
                <c:pt idx="35">
                  <c:v>124.3862</c:v>
                </c:pt>
                <c:pt idx="36">
                  <c:v>124.3862</c:v>
                </c:pt>
                <c:pt idx="37">
                  <c:v>124.3862</c:v>
                </c:pt>
                <c:pt idx="38">
                  <c:v>124.4653</c:v>
                </c:pt>
                <c:pt idx="39">
                  <c:v>124.4258</c:v>
                </c:pt>
                <c:pt idx="40">
                  <c:v>123.0601</c:v>
                </c:pt>
                <c:pt idx="41">
                  <c:v>122.2677</c:v>
                </c:pt>
                <c:pt idx="42">
                  <c:v>122.2677</c:v>
                </c:pt>
                <c:pt idx="43">
                  <c:v>122.1686</c:v>
                </c:pt>
                <c:pt idx="44">
                  <c:v>122.0893</c:v>
                </c:pt>
                <c:pt idx="45">
                  <c:v>122.1686</c:v>
                </c:pt>
                <c:pt idx="46">
                  <c:v>122.0893</c:v>
                </c:pt>
                <c:pt idx="47">
                  <c:v>121.5737</c:v>
                </c:pt>
                <c:pt idx="48">
                  <c:v>120.7204</c:v>
                </c:pt>
                <c:pt idx="49">
                  <c:v>119.4884</c:v>
                </c:pt>
                <c:pt idx="50">
                  <c:v>118.9512</c:v>
                </c:pt>
                <c:pt idx="51">
                  <c:v>118.3539</c:v>
                </c:pt>
                <c:pt idx="52">
                  <c:v>118.2742</c:v>
                </c:pt>
                <c:pt idx="53">
                  <c:v>118.4336</c:v>
                </c:pt>
                <c:pt idx="54">
                  <c:v>118.7124</c:v>
                </c:pt>
                <c:pt idx="55">
                  <c:v>118.2941</c:v>
                </c:pt>
                <c:pt idx="56">
                  <c:v>118.1347</c:v>
                </c:pt>
                <c:pt idx="57">
                  <c:v>118.2941</c:v>
                </c:pt>
                <c:pt idx="58">
                  <c:v>118.573</c:v>
                </c:pt>
                <c:pt idx="59">
                  <c:v>118.1746</c:v>
                </c:pt>
                <c:pt idx="60">
                  <c:v>118.5332</c:v>
                </c:pt>
                <c:pt idx="61">
                  <c:v>118.5332</c:v>
                </c:pt>
                <c:pt idx="62">
                  <c:v>118.4734</c:v>
                </c:pt>
                <c:pt idx="63">
                  <c:v>118.4734</c:v>
                </c:pt>
                <c:pt idx="64">
                  <c:v>118.9313</c:v>
                </c:pt>
                <c:pt idx="65">
                  <c:v>119.3094</c:v>
                </c:pt>
                <c:pt idx="66">
                  <c:v>120.2239</c:v>
                </c:pt>
                <c:pt idx="67">
                  <c:v>120.2835</c:v>
                </c:pt>
                <c:pt idx="68">
                  <c:v>120.3431</c:v>
                </c:pt>
                <c:pt idx="69">
                  <c:v>120.2437</c:v>
                </c:pt>
                <c:pt idx="70">
                  <c:v>119.7071</c:v>
                </c:pt>
                <c:pt idx="71">
                  <c:v>119.2696</c:v>
                </c:pt>
                <c:pt idx="72">
                  <c:v>119.1502</c:v>
                </c:pt>
                <c:pt idx="73">
                  <c:v>119.2298</c:v>
                </c:pt>
                <c:pt idx="74">
                  <c:v>119.2696</c:v>
                </c:pt>
                <c:pt idx="75">
                  <c:v>119.4685</c:v>
                </c:pt>
                <c:pt idx="76">
                  <c:v>119.7071</c:v>
                </c:pt>
                <c:pt idx="77">
                  <c:v>120.1047</c:v>
                </c:pt>
                <c:pt idx="78">
                  <c:v>119.6674</c:v>
                </c:pt>
                <c:pt idx="79">
                  <c:v>120.045</c:v>
                </c:pt>
                <c:pt idx="80">
                  <c:v>120.0053</c:v>
                </c:pt>
                <c:pt idx="81">
                  <c:v>119.3691</c:v>
                </c:pt>
                <c:pt idx="82">
                  <c:v>119.3691</c:v>
                </c:pt>
                <c:pt idx="83">
                  <c:v>119.4685</c:v>
                </c:pt>
                <c:pt idx="84">
                  <c:v>119.4486</c:v>
                </c:pt>
                <c:pt idx="85">
                  <c:v>119.2497</c:v>
                </c:pt>
                <c:pt idx="86">
                  <c:v>119.1303</c:v>
                </c:pt>
                <c:pt idx="87">
                  <c:v>119.0508</c:v>
                </c:pt>
                <c:pt idx="88">
                  <c:v>118.9512</c:v>
                </c:pt>
                <c:pt idx="89">
                  <c:v>118.6526</c:v>
                </c:pt>
                <c:pt idx="90">
                  <c:v>118.9512</c:v>
                </c:pt>
                <c:pt idx="91">
                  <c:v>118.9712</c:v>
                </c:pt>
                <c:pt idx="92">
                  <c:v>118.8318</c:v>
                </c:pt>
                <c:pt idx="93">
                  <c:v>118.3539</c:v>
                </c:pt>
                <c:pt idx="94">
                  <c:v>118.314</c:v>
                </c:pt>
                <c:pt idx="95">
                  <c:v>117.9753</c:v>
                </c:pt>
                <c:pt idx="96">
                  <c:v>117.6563</c:v>
                </c:pt>
                <c:pt idx="97">
                  <c:v>117.1575</c:v>
                </c:pt>
                <c:pt idx="98">
                  <c:v>116.6383</c:v>
                </c:pt>
                <c:pt idx="99">
                  <c:v>115.9186</c:v>
                </c:pt>
                <c:pt idx="100">
                  <c:v>115.0377</c:v>
                </c:pt>
                <c:pt idx="101">
                  <c:v>114.4963</c:v>
                </c:pt>
                <c:pt idx="102">
                  <c:v>113.9946</c:v>
                </c:pt>
                <c:pt idx="103">
                  <c:v>114.5365</c:v>
                </c:pt>
                <c:pt idx="104">
                  <c:v>114.4963</c:v>
                </c:pt>
                <c:pt idx="105">
                  <c:v>114.5365</c:v>
                </c:pt>
                <c:pt idx="106">
                  <c:v>114.6768</c:v>
                </c:pt>
                <c:pt idx="107">
                  <c:v>115.218</c:v>
                </c:pt>
                <c:pt idx="108">
                  <c:v>115.1579</c:v>
                </c:pt>
                <c:pt idx="109">
                  <c:v>115.1579</c:v>
                </c:pt>
                <c:pt idx="110">
                  <c:v>114.2957</c:v>
                </c:pt>
                <c:pt idx="111">
                  <c:v>114.8372</c:v>
                </c:pt>
                <c:pt idx="112">
                  <c:v>114.717</c:v>
                </c:pt>
                <c:pt idx="113">
                  <c:v>114.6768</c:v>
                </c:pt>
                <c:pt idx="114">
                  <c:v>114.6768</c:v>
                </c:pt>
                <c:pt idx="115">
                  <c:v>114.8773</c:v>
                </c:pt>
                <c:pt idx="116">
                  <c:v>114.6768</c:v>
                </c:pt>
                <c:pt idx="117">
                  <c:v>114.396</c:v>
                </c:pt>
                <c:pt idx="118">
                  <c:v>114.095</c:v>
                </c:pt>
                <c:pt idx="119">
                  <c:v>113.5928</c:v>
                </c:pt>
                <c:pt idx="120">
                  <c:v>113.251</c:v>
                </c:pt>
                <c:pt idx="121">
                  <c:v>113.1906</c:v>
                </c:pt>
                <c:pt idx="122">
                  <c:v>113.0297</c:v>
                </c:pt>
                <c:pt idx="123">
                  <c:v>111.982</c:v>
                </c:pt>
                <c:pt idx="124">
                  <c:v>111.336</c:v>
                </c:pt>
                <c:pt idx="125">
                  <c:v>111.336</c:v>
                </c:pt>
                <c:pt idx="126">
                  <c:v>111.1137</c:v>
                </c:pt>
                <c:pt idx="127">
                  <c:v>110.952</c:v>
                </c:pt>
                <c:pt idx="128">
                  <c:v>110.9924</c:v>
                </c:pt>
                <c:pt idx="129">
                  <c:v>110.8104</c:v>
                </c:pt>
                <c:pt idx="130">
                  <c:v>110.7093</c:v>
                </c:pt>
                <c:pt idx="131">
                  <c:v>110.77</c:v>
                </c:pt>
                <c:pt idx="132">
                  <c:v>110.7497</c:v>
                </c:pt>
                <c:pt idx="133">
                  <c:v>110.6688</c:v>
                </c:pt>
                <c:pt idx="134">
                  <c:v>110.6688</c:v>
                </c:pt>
                <c:pt idx="135">
                  <c:v>110.6688</c:v>
                </c:pt>
                <c:pt idx="136">
                  <c:v>110.6688</c:v>
                </c:pt>
                <c:pt idx="137">
                  <c:v>110.8104</c:v>
                </c:pt>
                <c:pt idx="138">
                  <c:v>111.5784</c:v>
                </c:pt>
                <c:pt idx="139">
                  <c:v>110.5676</c:v>
                </c:pt>
                <c:pt idx="140">
                  <c:v>110.2639</c:v>
                </c:pt>
                <c:pt idx="141">
                  <c:v>109.6963</c:v>
                </c:pt>
                <c:pt idx="142">
                  <c:v>109.1684</c:v>
                </c:pt>
                <c:pt idx="143">
                  <c:v>108.7619</c:v>
                </c:pt>
                <c:pt idx="144">
                  <c:v>108.9449</c:v>
                </c:pt>
                <c:pt idx="145">
                  <c:v>109.1684</c:v>
                </c:pt>
                <c:pt idx="146">
                  <c:v>108.8636</c:v>
                </c:pt>
                <c:pt idx="147">
                  <c:v>109.7977</c:v>
                </c:pt>
                <c:pt idx="148">
                  <c:v>110.041</c:v>
                </c:pt>
                <c:pt idx="149">
                  <c:v>110.7497</c:v>
                </c:pt>
                <c:pt idx="150">
                  <c:v>111.982</c:v>
                </c:pt>
                <c:pt idx="151">
                  <c:v>112.2643</c:v>
                </c:pt>
                <c:pt idx="152">
                  <c:v>112.4457</c:v>
                </c:pt>
                <c:pt idx="153">
                  <c:v>112.6069</c:v>
                </c:pt>
                <c:pt idx="154">
                  <c:v>112.4659</c:v>
                </c:pt>
                <c:pt idx="155">
                  <c:v>112.486</c:v>
                </c:pt>
                <c:pt idx="156">
                  <c:v>112.4659</c:v>
                </c:pt>
                <c:pt idx="157">
                  <c:v>112.486</c:v>
                </c:pt>
                <c:pt idx="158">
                  <c:v>112.768</c:v>
                </c:pt>
                <c:pt idx="159">
                  <c:v>112.8687</c:v>
                </c:pt>
                <c:pt idx="160">
                  <c:v>113.7937</c:v>
                </c:pt>
                <c:pt idx="161">
                  <c:v>114.2957</c:v>
                </c:pt>
                <c:pt idx="162">
                  <c:v>114.095</c:v>
                </c:pt>
                <c:pt idx="163">
                  <c:v>113.5124</c:v>
                </c:pt>
                <c:pt idx="164">
                  <c:v>113.5124</c:v>
                </c:pt>
                <c:pt idx="165">
                  <c:v>113.5526</c:v>
                </c:pt>
                <c:pt idx="166">
                  <c:v>113.5928</c:v>
                </c:pt>
                <c:pt idx="167">
                  <c:v>113.5928</c:v>
                </c:pt>
                <c:pt idx="168">
                  <c:v>113.5928</c:v>
                </c:pt>
                <c:pt idx="169">
                  <c:v>113.3716</c:v>
                </c:pt>
                <c:pt idx="170">
                  <c:v>113.3113</c:v>
                </c:pt>
                <c:pt idx="171">
                  <c:v>113.2309</c:v>
                </c:pt>
                <c:pt idx="172">
                  <c:v>113.0297</c:v>
                </c:pt>
                <c:pt idx="173">
                  <c:v>112.3853</c:v>
                </c:pt>
                <c:pt idx="174">
                  <c:v>111.6995</c:v>
                </c:pt>
                <c:pt idx="175">
                  <c:v>111.6995</c:v>
                </c:pt>
                <c:pt idx="176">
                  <c:v>111.0935</c:v>
                </c:pt>
                <c:pt idx="177">
                  <c:v>110.7902</c:v>
                </c:pt>
                <c:pt idx="178">
                  <c:v>110.2233</c:v>
                </c:pt>
                <c:pt idx="179">
                  <c:v>109.8788</c:v>
                </c:pt>
                <c:pt idx="180">
                  <c:v>109.9802</c:v>
                </c:pt>
                <c:pt idx="181">
                  <c:v>110.2233</c:v>
                </c:pt>
                <c:pt idx="182">
                  <c:v>110.1626</c:v>
                </c:pt>
                <c:pt idx="183">
                  <c:v>110.0612</c:v>
                </c:pt>
                <c:pt idx="184">
                  <c:v>110.0612</c:v>
                </c:pt>
                <c:pt idx="185">
                  <c:v>109.6963</c:v>
                </c:pt>
                <c:pt idx="186">
                  <c:v>108.9652</c:v>
                </c:pt>
                <c:pt idx="187">
                  <c:v>108.8229</c:v>
                </c:pt>
                <c:pt idx="188">
                  <c:v>108.9043</c:v>
                </c:pt>
                <c:pt idx="189">
                  <c:v>108.9043</c:v>
                </c:pt>
                <c:pt idx="190">
                  <c:v>109.3918</c:v>
                </c:pt>
                <c:pt idx="191">
                  <c:v>109.7571</c:v>
                </c:pt>
                <c:pt idx="192">
                  <c:v>109.676</c:v>
                </c:pt>
                <c:pt idx="193">
                  <c:v>109.676</c:v>
                </c:pt>
                <c:pt idx="194">
                  <c:v>109.6557</c:v>
                </c:pt>
                <c:pt idx="195">
                  <c:v>109.3512</c:v>
                </c:pt>
                <c:pt idx="196">
                  <c:v>108.9856</c:v>
                </c:pt>
                <c:pt idx="197">
                  <c:v>108.4974</c:v>
                </c:pt>
                <c:pt idx="198">
                  <c:v>107.866</c:v>
                </c:pt>
                <c:pt idx="199">
                  <c:v>107.5192</c:v>
                </c:pt>
                <c:pt idx="200">
                  <c:v>107.2334</c:v>
                </c:pt>
                <c:pt idx="201">
                  <c:v>106.8042</c:v>
                </c:pt>
                <c:pt idx="202">
                  <c:v>106.3335</c:v>
                </c:pt>
                <c:pt idx="203">
                  <c:v>106.6201</c:v>
                </c:pt>
                <c:pt idx="204">
                  <c:v>106.3335</c:v>
                </c:pt>
                <c:pt idx="205">
                  <c:v>106.8451</c:v>
                </c:pt>
                <c:pt idx="206">
                  <c:v>106.5996</c:v>
                </c:pt>
                <c:pt idx="207">
                  <c:v>106.4973</c:v>
                </c:pt>
                <c:pt idx="208">
                  <c:v>106.2926</c:v>
                </c:pt>
                <c:pt idx="209">
                  <c:v>105.8827</c:v>
                </c:pt>
                <c:pt idx="210">
                  <c:v>105.0408</c:v>
                </c:pt>
                <c:pt idx="211">
                  <c:v>103.8255</c:v>
                </c:pt>
                <c:pt idx="212">
                  <c:v>103.6603</c:v>
                </c:pt>
                <c:pt idx="213">
                  <c:v>103.2057</c:v>
                </c:pt>
                <c:pt idx="214">
                  <c:v>103.2057</c:v>
                </c:pt>
                <c:pt idx="215">
                  <c:v>103.619</c:v>
                </c:pt>
                <c:pt idx="216">
                  <c:v>103.5364</c:v>
                </c:pt>
                <c:pt idx="217">
                  <c:v>103.1023</c:v>
                </c:pt>
                <c:pt idx="218">
                  <c:v>103.1023</c:v>
                </c:pt>
                <c:pt idx="219">
                  <c:v>103.1023</c:v>
                </c:pt>
                <c:pt idx="220">
                  <c:v>103.1023</c:v>
                </c:pt>
                <c:pt idx="221">
                  <c:v>103.1023</c:v>
                </c:pt>
                <c:pt idx="222">
                  <c:v>103.3297</c:v>
                </c:pt>
                <c:pt idx="223">
                  <c:v>104.1968</c:v>
                </c:pt>
                <c:pt idx="224">
                  <c:v>104.1968</c:v>
                </c:pt>
                <c:pt idx="225">
                  <c:v>104.6088</c:v>
                </c:pt>
                <c:pt idx="226">
                  <c:v>104.6088</c:v>
                </c:pt>
                <c:pt idx="227">
                  <c:v>104.7117</c:v>
                </c:pt>
                <c:pt idx="228">
                  <c:v>105.616</c:v>
                </c:pt>
                <c:pt idx="229">
                  <c:v>105.8827</c:v>
                </c:pt>
                <c:pt idx="230">
                  <c:v>105.8007</c:v>
                </c:pt>
                <c:pt idx="231">
                  <c:v>105.7391</c:v>
                </c:pt>
                <c:pt idx="232">
                  <c:v>105.8827</c:v>
                </c:pt>
                <c:pt idx="233">
                  <c:v>106.354</c:v>
                </c:pt>
                <c:pt idx="234">
                  <c:v>106.8247</c:v>
                </c:pt>
                <c:pt idx="235">
                  <c:v>107.07</c:v>
                </c:pt>
                <c:pt idx="236">
                  <c:v>107.07</c:v>
                </c:pt>
                <c:pt idx="237">
                  <c:v>106.8247</c:v>
                </c:pt>
                <c:pt idx="238">
                  <c:v>106.1082</c:v>
                </c:pt>
                <c:pt idx="239">
                  <c:v>104.8969</c:v>
                </c:pt>
                <c:pt idx="240">
                  <c:v>104.4852</c:v>
                </c:pt>
                <c:pt idx="241">
                  <c:v>104.3616</c:v>
                </c:pt>
                <c:pt idx="242">
                  <c:v>104.3616</c:v>
                </c:pt>
                <c:pt idx="243">
                  <c:v>104.4852</c:v>
                </c:pt>
                <c:pt idx="244">
                  <c:v>104.8146</c:v>
                </c:pt>
                <c:pt idx="245">
                  <c:v>104.9997</c:v>
                </c:pt>
                <c:pt idx="246">
                  <c:v>104.938</c:v>
                </c:pt>
                <c:pt idx="247">
                  <c:v>104.2998</c:v>
                </c:pt>
                <c:pt idx="248">
                  <c:v>104.1762</c:v>
                </c:pt>
                <c:pt idx="249">
                  <c:v>103.5777</c:v>
                </c:pt>
                <c:pt idx="250">
                  <c:v>103.5984</c:v>
                </c:pt>
                <c:pt idx="251">
                  <c:v>104.5264</c:v>
                </c:pt>
                <c:pt idx="252">
                  <c:v>104.5676</c:v>
                </c:pt>
                <c:pt idx="253">
                  <c:v>104.8969</c:v>
                </c:pt>
                <c:pt idx="254">
                  <c:v>105.082</c:v>
                </c:pt>
                <c:pt idx="255">
                  <c:v>105.5339</c:v>
                </c:pt>
                <c:pt idx="256">
                  <c:v>106.2106</c:v>
                </c:pt>
                <c:pt idx="257">
                  <c:v>106.9269</c:v>
                </c:pt>
                <c:pt idx="258">
                  <c:v>106.8656</c:v>
                </c:pt>
                <c:pt idx="259">
                  <c:v>107.0086</c:v>
                </c:pt>
                <c:pt idx="260">
                  <c:v>106.8247</c:v>
                </c:pt>
                <c:pt idx="261">
                  <c:v>106.313</c:v>
                </c:pt>
                <c:pt idx="262">
                  <c:v>105.9442</c:v>
                </c:pt>
                <c:pt idx="263">
                  <c:v>106.2106</c:v>
                </c:pt>
                <c:pt idx="264">
                  <c:v>106.4359</c:v>
                </c:pt>
                <c:pt idx="265">
                  <c:v>106.3335</c:v>
                </c:pt>
                <c:pt idx="266">
                  <c:v>106.4564</c:v>
                </c:pt>
                <c:pt idx="267">
                  <c:v>106.8656</c:v>
                </c:pt>
                <c:pt idx="268">
                  <c:v>106.8656</c:v>
                </c:pt>
                <c:pt idx="269">
                  <c:v>107.0086</c:v>
                </c:pt>
                <c:pt idx="270">
                  <c:v>107.1313</c:v>
                </c:pt>
                <c:pt idx="271">
                  <c:v>107.7028</c:v>
                </c:pt>
                <c:pt idx="272">
                  <c:v>107.2947</c:v>
                </c:pt>
                <c:pt idx="273">
                  <c:v>107.3355</c:v>
                </c:pt>
                <c:pt idx="274">
                  <c:v>107.7232</c:v>
                </c:pt>
                <c:pt idx="275">
                  <c:v>108.1105</c:v>
                </c:pt>
                <c:pt idx="276">
                  <c:v>108.3346</c:v>
                </c:pt>
                <c:pt idx="277">
                  <c:v>109.2497</c:v>
                </c:pt>
                <c:pt idx="278">
                  <c:v>109.4121</c:v>
                </c:pt>
                <c:pt idx="279">
                  <c:v>109.2497</c:v>
                </c:pt>
                <c:pt idx="280">
                  <c:v>109.0465</c:v>
                </c:pt>
                <c:pt idx="281">
                  <c:v>109.1888</c:v>
                </c:pt>
                <c:pt idx="282">
                  <c:v>109.1481</c:v>
                </c:pt>
                <c:pt idx="283">
                  <c:v>108.9856</c:v>
                </c:pt>
                <c:pt idx="284">
                  <c:v>109.473</c:v>
                </c:pt>
                <c:pt idx="285">
                  <c:v>109.6557</c:v>
                </c:pt>
                <c:pt idx="286">
                  <c:v>109.676</c:v>
                </c:pt>
                <c:pt idx="287">
                  <c:v>109.9802</c:v>
                </c:pt>
                <c:pt idx="288">
                  <c:v>109.7368</c:v>
                </c:pt>
                <c:pt idx="289">
                  <c:v>109.1278</c:v>
                </c:pt>
                <c:pt idx="290">
                  <c:v>108.6602</c:v>
                </c:pt>
                <c:pt idx="291">
                  <c:v>108.3753</c:v>
                </c:pt>
                <c:pt idx="292">
                  <c:v>108.3346</c:v>
                </c:pt>
                <c:pt idx="293">
                  <c:v>107.7232</c:v>
                </c:pt>
                <c:pt idx="294">
                  <c:v>107.4376</c:v>
                </c:pt>
                <c:pt idx="295">
                  <c:v>107.0086</c:v>
                </c:pt>
                <c:pt idx="296">
                  <c:v>106.5996</c:v>
                </c:pt>
                <c:pt idx="297">
                  <c:v>106.5996</c:v>
                </c:pt>
                <c:pt idx="298">
                  <c:v>106.9269</c:v>
                </c:pt>
                <c:pt idx="299">
                  <c:v>106.5178</c:v>
                </c:pt>
                <c:pt idx="300">
                  <c:v>107.0086</c:v>
                </c:pt>
                <c:pt idx="301">
                  <c:v>107.2742</c:v>
                </c:pt>
                <c:pt idx="302">
                  <c:v>107.9271</c:v>
                </c:pt>
                <c:pt idx="303">
                  <c:v>109.1278</c:v>
                </c:pt>
                <c:pt idx="304">
                  <c:v>109.1278</c:v>
                </c:pt>
                <c:pt idx="305">
                  <c:v>109.0669</c:v>
                </c:pt>
                <c:pt idx="306">
                  <c:v>108.4974</c:v>
                </c:pt>
                <c:pt idx="307">
                  <c:v>108.2124</c:v>
                </c:pt>
                <c:pt idx="308">
                  <c:v>107.6008</c:v>
                </c:pt>
                <c:pt idx="309">
                  <c:v>106.9882</c:v>
                </c:pt>
                <c:pt idx="310">
                  <c:v>106.7633</c:v>
                </c:pt>
                <c:pt idx="311">
                  <c:v>106.9882</c:v>
                </c:pt>
                <c:pt idx="312">
                  <c:v>107.1721</c:v>
                </c:pt>
                <c:pt idx="313">
                  <c:v>108.4771</c:v>
                </c:pt>
                <c:pt idx="314">
                  <c:v>108.6602</c:v>
                </c:pt>
                <c:pt idx="315">
                  <c:v>108.7619</c:v>
                </c:pt>
                <c:pt idx="316">
                  <c:v>108.7619</c:v>
                </c:pt>
                <c:pt idx="317">
                  <c:v>108.8839</c:v>
                </c:pt>
                <c:pt idx="318">
                  <c:v>108.8026</c:v>
                </c:pt>
                <c:pt idx="319">
                  <c:v>108.8026</c:v>
                </c:pt>
                <c:pt idx="320">
                  <c:v>108.9856</c:v>
                </c:pt>
                <c:pt idx="321">
                  <c:v>109.6354</c:v>
                </c:pt>
                <c:pt idx="322">
                  <c:v>109.9599</c:v>
                </c:pt>
                <c:pt idx="323">
                  <c:v>111.0127</c:v>
                </c:pt>
                <c:pt idx="324">
                  <c:v>111.6188</c:v>
                </c:pt>
                <c:pt idx="325">
                  <c:v>112.0224</c:v>
                </c:pt>
                <c:pt idx="326">
                  <c:v>112.9089</c:v>
                </c:pt>
                <c:pt idx="327">
                  <c:v>112.9089</c:v>
                </c:pt>
                <c:pt idx="328">
                  <c:v>112.9089</c:v>
                </c:pt>
                <c:pt idx="329">
                  <c:v>112.2442</c:v>
                </c:pt>
                <c:pt idx="330">
                  <c:v>112.0627</c:v>
                </c:pt>
                <c:pt idx="331">
                  <c:v>111.5178</c:v>
                </c:pt>
                <c:pt idx="332">
                  <c:v>111.1137</c:v>
                </c:pt>
                <c:pt idx="333">
                  <c:v>111.1137</c:v>
                </c:pt>
                <c:pt idx="334">
                  <c:v>111.982</c:v>
                </c:pt>
                <c:pt idx="335">
                  <c:v>113.0095</c:v>
                </c:pt>
                <c:pt idx="336">
                  <c:v>113.1102</c:v>
                </c:pt>
                <c:pt idx="337">
                  <c:v>113.1303</c:v>
                </c:pt>
                <c:pt idx="338">
                  <c:v>113.1504</c:v>
                </c:pt>
                <c:pt idx="339">
                  <c:v>113.5124</c:v>
                </c:pt>
                <c:pt idx="340">
                  <c:v>113.5124</c:v>
                </c:pt>
                <c:pt idx="341">
                  <c:v>113.8339</c:v>
                </c:pt>
                <c:pt idx="342">
                  <c:v>114.1351</c:v>
                </c:pt>
                <c:pt idx="343">
                  <c:v>114.1351</c:v>
                </c:pt>
                <c:pt idx="344">
                  <c:v>114.0147</c:v>
                </c:pt>
                <c:pt idx="345">
                  <c:v>114.3358</c:v>
                </c:pt>
                <c:pt idx="346">
                  <c:v>114.3358</c:v>
                </c:pt>
                <c:pt idx="347">
                  <c:v>114.0347</c:v>
                </c:pt>
                <c:pt idx="348">
                  <c:v>114.0347</c:v>
                </c:pt>
                <c:pt idx="349">
                  <c:v>114.2355</c:v>
                </c:pt>
                <c:pt idx="350">
                  <c:v>113.7334</c:v>
                </c:pt>
                <c:pt idx="351">
                  <c:v>113.5928</c:v>
                </c:pt>
                <c:pt idx="352">
                  <c:v>113.5928</c:v>
                </c:pt>
                <c:pt idx="353">
                  <c:v>114.0347</c:v>
                </c:pt>
                <c:pt idx="354">
                  <c:v>113.9946</c:v>
                </c:pt>
                <c:pt idx="355">
                  <c:v>114.0749</c:v>
                </c:pt>
                <c:pt idx="356">
                  <c:v>114.0749</c:v>
                </c:pt>
                <c:pt idx="357">
                  <c:v>113.854</c:v>
                </c:pt>
                <c:pt idx="358">
                  <c:v>113.6531</c:v>
                </c:pt>
                <c:pt idx="359">
                  <c:v>112.8284</c:v>
                </c:pt>
                <c:pt idx="360">
                  <c:v>112.4256</c:v>
                </c:pt>
                <c:pt idx="361">
                  <c:v>112.2643</c:v>
                </c:pt>
                <c:pt idx="362">
                  <c:v>112.0627</c:v>
                </c:pt>
                <c:pt idx="363">
                  <c:v>112.224</c:v>
                </c:pt>
                <c:pt idx="364">
                  <c:v>112.2643</c:v>
                </c:pt>
                <c:pt idx="365">
                  <c:v>112.5666</c:v>
                </c:pt>
                <c:pt idx="366">
                  <c:v>112.627</c:v>
                </c:pt>
                <c:pt idx="367">
                  <c:v>112.7076</c:v>
                </c:pt>
                <c:pt idx="368">
                  <c:v>113.0095</c:v>
                </c:pt>
                <c:pt idx="369">
                  <c:v>112.627</c:v>
                </c:pt>
                <c:pt idx="370">
                  <c:v>113.633</c:v>
                </c:pt>
                <c:pt idx="371">
                  <c:v>113.6933</c:v>
                </c:pt>
                <c:pt idx="372">
                  <c:v>113.6129</c:v>
                </c:pt>
                <c:pt idx="373">
                  <c:v>113.251</c:v>
                </c:pt>
                <c:pt idx="374">
                  <c:v>113.3314</c:v>
                </c:pt>
                <c:pt idx="375">
                  <c:v>112.4256</c:v>
                </c:pt>
                <c:pt idx="376">
                  <c:v>112.345</c:v>
                </c:pt>
                <c:pt idx="377">
                  <c:v>112.345</c:v>
                </c:pt>
                <c:pt idx="378">
                  <c:v>112.345</c:v>
                </c:pt>
                <c:pt idx="379">
                  <c:v>112.7881</c:v>
                </c:pt>
                <c:pt idx="380">
                  <c:v>112.8888</c:v>
                </c:pt>
                <c:pt idx="381">
                  <c:v>113.1705</c:v>
                </c:pt>
                <c:pt idx="382">
                  <c:v>113.2309</c:v>
                </c:pt>
                <c:pt idx="383">
                  <c:v>113.2309</c:v>
                </c:pt>
                <c:pt idx="384">
                  <c:v>112.8284</c:v>
                </c:pt>
                <c:pt idx="385">
                  <c:v>112.8284</c:v>
                </c:pt>
                <c:pt idx="386">
                  <c:v>112.8083</c:v>
                </c:pt>
                <c:pt idx="387">
                  <c:v>112.8284</c:v>
                </c:pt>
                <c:pt idx="388">
                  <c:v>112.8083</c:v>
                </c:pt>
                <c:pt idx="389">
                  <c:v>112.486</c:v>
                </c:pt>
                <c:pt idx="390">
                  <c:v>111.639</c:v>
                </c:pt>
                <c:pt idx="391">
                  <c:v>111.0531</c:v>
                </c:pt>
                <c:pt idx="392">
                  <c:v>110.8913</c:v>
                </c:pt>
                <c:pt idx="393">
                  <c:v>110.8306</c:v>
                </c:pt>
                <c:pt idx="394">
                  <c:v>111.1744</c:v>
                </c:pt>
                <c:pt idx="395">
                  <c:v>111.6995</c:v>
                </c:pt>
                <c:pt idx="396">
                  <c:v>112.2845</c:v>
                </c:pt>
                <c:pt idx="397">
                  <c:v>113.1303</c:v>
                </c:pt>
                <c:pt idx="398">
                  <c:v>113.2309</c:v>
                </c:pt>
                <c:pt idx="399">
                  <c:v>113.4521</c:v>
                </c:pt>
                <c:pt idx="400">
                  <c:v>113.1303</c:v>
                </c:pt>
                <c:pt idx="401">
                  <c:v>112.929</c:v>
                </c:pt>
                <c:pt idx="402">
                  <c:v>112.3248</c:v>
                </c:pt>
                <c:pt idx="403">
                  <c:v>111.9215</c:v>
                </c:pt>
                <c:pt idx="404">
                  <c:v>111.639</c:v>
                </c:pt>
                <c:pt idx="405">
                  <c:v>111.5784</c:v>
                </c:pt>
                <c:pt idx="406">
                  <c:v>111.5986</c:v>
                </c:pt>
                <c:pt idx="407">
                  <c:v>111.9215</c:v>
                </c:pt>
                <c:pt idx="408">
                  <c:v>112.6069</c:v>
                </c:pt>
                <c:pt idx="409">
                  <c:v>112.929</c:v>
                </c:pt>
                <c:pt idx="410">
                  <c:v>113.2107</c:v>
                </c:pt>
                <c:pt idx="411">
                  <c:v>113.6531</c:v>
                </c:pt>
                <c:pt idx="412">
                  <c:v>113.8741</c:v>
                </c:pt>
                <c:pt idx="413">
                  <c:v>113.7736</c:v>
                </c:pt>
                <c:pt idx="414">
                  <c:v>113.2711</c:v>
                </c:pt>
                <c:pt idx="415">
                  <c:v>112.8284</c:v>
                </c:pt>
                <c:pt idx="416">
                  <c:v>112.8284</c:v>
                </c:pt>
                <c:pt idx="417">
                  <c:v>112.6874</c:v>
                </c:pt>
                <c:pt idx="418">
                  <c:v>113.09</c:v>
                </c:pt>
                <c:pt idx="419">
                  <c:v>113.09</c:v>
                </c:pt>
                <c:pt idx="420">
                  <c:v>113.2309</c:v>
                </c:pt>
                <c:pt idx="421">
                  <c:v>113.0095</c:v>
                </c:pt>
                <c:pt idx="422">
                  <c:v>112.8888</c:v>
                </c:pt>
                <c:pt idx="423">
                  <c:v>112.2038</c:v>
                </c:pt>
                <c:pt idx="424">
                  <c:v>112.2038</c:v>
                </c:pt>
                <c:pt idx="425">
                  <c:v>111.5784</c:v>
                </c:pt>
                <c:pt idx="426">
                  <c:v>111.5582</c:v>
                </c:pt>
                <c:pt idx="427">
                  <c:v>111.5582</c:v>
                </c:pt>
                <c:pt idx="428">
                  <c:v>112.103</c:v>
                </c:pt>
                <c:pt idx="429">
                  <c:v>112.3046</c:v>
                </c:pt>
                <c:pt idx="430">
                  <c:v>112.9894</c:v>
                </c:pt>
                <c:pt idx="431">
                  <c:v>113.3917</c:v>
                </c:pt>
                <c:pt idx="432">
                  <c:v>113.3917</c:v>
                </c:pt>
                <c:pt idx="433">
                  <c:v>114.3559</c:v>
                </c:pt>
                <c:pt idx="434">
                  <c:v>115.0577</c:v>
                </c:pt>
                <c:pt idx="435">
                  <c:v>115.0777</c:v>
                </c:pt>
                <c:pt idx="436">
                  <c:v>115.9986</c:v>
                </c:pt>
                <c:pt idx="437">
                  <c:v>116.2986</c:v>
                </c:pt>
                <c:pt idx="438">
                  <c:v>116.2986</c:v>
                </c:pt>
                <c:pt idx="439">
                  <c:v>116.3785</c:v>
                </c:pt>
                <c:pt idx="440">
                  <c:v>117.1774</c:v>
                </c:pt>
                <c:pt idx="441">
                  <c:v>117.5565</c:v>
                </c:pt>
                <c:pt idx="442">
                  <c:v>117.5565</c:v>
                </c:pt>
                <c:pt idx="443">
                  <c:v>118.314</c:v>
                </c:pt>
                <c:pt idx="444">
                  <c:v>117.5565</c:v>
                </c:pt>
                <c:pt idx="445">
                  <c:v>117.2772</c:v>
                </c:pt>
                <c:pt idx="446">
                  <c:v>116.5384</c:v>
                </c:pt>
                <c:pt idx="447">
                  <c:v>116.0386</c:v>
                </c:pt>
                <c:pt idx="448">
                  <c:v>116.0386</c:v>
                </c:pt>
                <c:pt idx="449">
                  <c:v>116.1986</c:v>
                </c:pt>
                <c:pt idx="450">
                  <c:v>116.4185</c:v>
                </c:pt>
                <c:pt idx="451">
                  <c:v>117.2174</c:v>
                </c:pt>
                <c:pt idx="452">
                  <c:v>117.4568</c:v>
                </c:pt>
                <c:pt idx="453">
                  <c:v>117.397</c:v>
                </c:pt>
                <c:pt idx="454">
                  <c:v>117.6363</c:v>
                </c:pt>
                <c:pt idx="455">
                  <c:v>117.8357</c:v>
                </c:pt>
                <c:pt idx="456">
                  <c:v>118.3937</c:v>
                </c:pt>
                <c:pt idx="457">
                  <c:v>118.3937</c:v>
                </c:pt>
                <c:pt idx="458">
                  <c:v>118.4933</c:v>
                </c:pt>
                <c:pt idx="459">
                  <c:v>118.4933</c:v>
                </c:pt>
                <c:pt idx="460">
                  <c:v>118.4734</c:v>
                </c:pt>
                <c:pt idx="461">
                  <c:v>118.2144</c:v>
                </c:pt>
                <c:pt idx="462">
                  <c:v>118.4734</c:v>
                </c:pt>
                <c:pt idx="463">
                  <c:v>118.7721</c:v>
                </c:pt>
                <c:pt idx="464">
                  <c:v>119.9854</c:v>
                </c:pt>
                <c:pt idx="465">
                  <c:v>121.891</c:v>
                </c:pt>
                <c:pt idx="466">
                  <c:v>122.6045</c:v>
                </c:pt>
                <c:pt idx="467">
                  <c:v>123.0007</c:v>
                </c:pt>
                <c:pt idx="468">
                  <c:v>122.763</c:v>
                </c:pt>
                <c:pt idx="469">
                  <c:v>123.1987</c:v>
                </c:pt>
                <c:pt idx="470">
                  <c:v>123.2977</c:v>
                </c:pt>
                <c:pt idx="471">
                  <c:v>123.2977</c:v>
                </c:pt>
                <c:pt idx="472">
                  <c:v>123.0997</c:v>
                </c:pt>
                <c:pt idx="473">
                  <c:v>123.1987</c:v>
                </c:pt>
                <c:pt idx="474">
                  <c:v>122.228</c:v>
                </c:pt>
                <c:pt idx="475">
                  <c:v>122.2082</c:v>
                </c:pt>
                <c:pt idx="476">
                  <c:v>122.3469</c:v>
                </c:pt>
                <c:pt idx="477">
                  <c:v>122.5055</c:v>
                </c:pt>
                <c:pt idx="478">
                  <c:v>123.0007</c:v>
                </c:pt>
                <c:pt idx="479">
                  <c:v>123.7135</c:v>
                </c:pt>
                <c:pt idx="480">
                  <c:v>124.3071</c:v>
                </c:pt>
                <c:pt idx="481">
                  <c:v>126.2248</c:v>
                </c:pt>
                <c:pt idx="482">
                  <c:v>126.9162</c:v>
                </c:pt>
                <c:pt idx="483">
                  <c:v>127.8247</c:v>
                </c:pt>
                <c:pt idx="484">
                  <c:v>127.8247</c:v>
                </c:pt>
                <c:pt idx="485">
                  <c:v>127.6075</c:v>
                </c:pt>
                <c:pt idx="486">
                  <c:v>124.3862</c:v>
                </c:pt>
                <c:pt idx="487">
                  <c:v>123.2779</c:v>
                </c:pt>
                <c:pt idx="488">
                  <c:v>121.8514</c:v>
                </c:pt>
                <c:pt idx="489">
                  <c:v>121.8514</c:v>
                </c:pt>
                <c:pt idx="490">
                  <c:v>121.9307</c:v>
                </c:pt>
                <c:pt idx="491">
                  <c:v>122.9413</c:v>
                </c:pt>
                <c:pt idx="492">
                  <c:v>122.9413</c:v>
                </c:pt>
                <c:pt idx="493">
                  <c:v>123.0007</c:v>
                </c:pt>
                <c:pt idx="494">
                  <c:v>123.0799</c:v>
                </c:pt>
                <c:pt idx="495">
                  <c:v>122.7828</c:v>
                </c:pt>
                <c:pt idx="496">
                  <c:v>122.5451</c:v>
                </c:pt>
                <c:pt idx="497">
                  <c:v>122.8423</c:v>
                </c:pt>
                <c:pt idx="498">
                  <c:v>122.8423</c:v>
                </c:pt>
                <c:pt idx="499">
                  <c:v>122.6045</c:v>
                </c:pt>
                <c:pt idx="500">
                  <c:v>122.8423</c:v>
                </c:pt>
                <c:pt idx="501">
                  <c:v>122.6838</c:v>
                </c:pt>
                <c:pt idx="502">
                  <c:v>122.6045</c:v>
                </c:pt>
                <c:pt idx="503">
                  <c:v>122.9809</c:v>
                </c:pt>
                <c:pt idx="504">
                  <c:v>123.3571</c:v>
                </c:pt>
                <c:pt idx="505">
                  <c:v>123.6145</c:v>
                </c:pt>
                <c:pt idx="506">
                  <c:v>123.8916</c:v>
                </c:pt>
                <c:pt idx="507">
                  <c:v>124.0103</c:v>
                </c:pt>
                <c:pt idx="508">
                  <c:v>123.7333</c:v>
                </c:pt>
                <c:pt idx="509">
                  <c:v>122.8819</c:v>
                </c:pt>
                <c:pt idx="510">
                  <c:v>122.8026</c:v>
                </c:pt>
                <c:pt idx="511">
                  <c:v>123.0997</c:v>
                </c:pt>
                <c:pt idx="512">
                  <c:v>123.3769</c:v>
                </c:pt>
                <c:pt idx="513">
                  <c:v>124.0697</c:v>
                </c:pt>
                <c:pt idx="514">
                  <c:v>124.1488</c:v>
                </c:pt>
                <c:pt idx="515">
                  <c:v>124.2477</c:v>
                </c:pt>
                <c:pt idx="516">
                  <c:v>124.5445</c:v>
                </c:pt>
                <c:pt idx="517">
                  <c:v>124.6236</c:v>
                </c:pt>
                <c:pt idx="518">
                  <c:v>124.6236</c:v>
                </c:pt>
                <c:pt idx="519">
                  <c:v>125.2959</c:v>
                </c:pt>
                <c:pt idx="520">
                  <c:v>126.4619</c:v>
                </c:pt>
                <c:pt idx="521">
                  <c:v>126.6792</c:v>
                </c:pt>
                <c:pt idx="522">
                  <c:v>127.3902</c:v>
                </c:pt>
                <c:pt idx="523">
                  <c:v>127.568</c:v>
                </c:pt>
                <c:pt idx="524">
                  <c:v>127.568</c:v>
                </c:pt>
                <c:pt idx="525">
                  <c:v>126.6792</c:v>
                </c:pt>
                <c:pt idx="526">
                  <c:v>126.5014</c:v>
                </c:pt>
                <c:pt idx="527">
                  <c:v>126.5409</c:v>
                </c:pt>
                <c:pt idx="528">
                  <c:v>126.9162</c:v>
                </c:pt>
                <c:pt idx="529">
                  <c:v>126.9162</c:v>
                </c:pt>
                <c:pt idx="530">
                  <c:v>126.5409</c:v>
                </c:pt>
                <c:pt idx="531">
                  <c:v>125.8691</c:v>
                </c:pt>
                <c:pt idx="532">
                  <c:v>125.5529</c:v>
                </c:pt>
                <c:pt idx="533">
                  <c:v>125.5529</c:v>
                </c:pt>
                <c:pt idx="534">
                  <c:v>125.6715</c:v>
                </c:pt>
                <c:pt idx="535">
                  <c:v>126.6989</c:v>
                </c:pt>
                <c:pt idx="536">
                  <c:v>128.417</c:v>
                </c:pt>
                <c:pt idx="537">
                  <c:v>129.0685</c:v>
                </c:pt>
                <c:pt idx="538">
                  <c:v>129.029</c:v>
                </c:pt>
                <c:pt idx="539">
                  <c:v>129.0685</c:v>
                </c:pt>
                <c:pt idx="540">
                  <c:v>129.029</c:v>
                </c:pt>
                <c:pt idx="541">
                  <c:v>128.5355</c:v>
                </c:pt>
                <c:pt idx="542">
                  <c:v>128.5355</c:v>
                </c:pt>
                <c:pt idx="543">
                  <c:v>129.2462</c:v>
                </c:pt>
                <c:pt idx="544">
                  <c:v>130.1345</c:v>
                </c:pt>
                <c:pt idx="545">
                  <c:v>130.8255</c:v>
                </c:pt>
              </c:numCache>
            </c:numRef>
          </c:yVal>
          <c:smooth val="0"/>
        </c:ser>
        <c:dLbls>
          <c:showLegendKey val="0"/>
          <c:showVal val="0"/>
          <c:showCatName val="0"/>
          <c:showSerName val="0"/>
          <c:showPercent val="0"/>
          <c:showBubbleSize val="0"/>
        </c:dLbls>
        <c:axId val="2103289592"/>
        <c:axId val="2103295560"/>
      </c:scatterChart>
      <c:valAx>
        <c:axId val="2103289592"/>
        <c:scaling>
          <c:orientation val="minMax"/>
          <c:max val="10.0"/>
          <c:min val="-10.0"/>
        </c:scaling>
        <c:delete val="0"/>
        <c:axPos val="b"/>
        <c:title>
          <c:tx>
            <c:rich>
              <a:bodyPr/>
              <a:lstStyle/>
              <a:p>
                <a:pPr>
                  <a:defRPr/>
                </a:pPr>
                <a:r>
                  <a:rPr lang="en-GB"/>
                  <a:t>distance across scanner;</a:t>
                </a:r>
                <a:r>
                  <a:rPr lang="en-GB" baseline="0"/>
                  <a:t> </a:t>
                </a:r>
                <a:r>
                  <a:rPr lang="en-GB"/>
                  <a:t>cm</a:t>
                </a:r>
              </a:p>
            </c:rich>
          </c:tx>
          <c:overlay val="0"/>
        </c:title>
        <c:numFmt formatCode="General" sourceLinked="1"/>
        <c:majorTickMark val="none"/>
        <c:minorTickMark val="none"/>
        <c:tickLblPos val="nextTo"/>
        <c:crossAx val="2103295560"/>
        <c:crosses val="autoZero"/>
        <c:crossBetween val="midCat"/>
      </c:valAx>
      <c:valAx>
        <c:axId val="2103295560"/>
        <c:scaling>
          <c:orientation val="minMax"/>
          <c:max val="140.0"/>
        </c:scaling>
        <c:delete val="0"/>
        <c:axPos val="l"/>
        <c:majorGridlines/>
        <c:title>
          <c:tx>
            <c:rich>
              <a:bodyPr/>
              <a:lstStyle/>
              <a:p>
                <a:pPr>
                  <a:defRPr/>
                </a:pPr>
                <a:r>
                  <a:rPr lang="en-GB"/>
                  <a:t>Measured</a:t>
                </a:r>
                <a:r>
                  <a:rPr lang="en-GB" baseline="0"/>
                  <a:t> dose; cGy</a:t>
                </a:r>
                <a:endParaRPr lang="en-GB"/>
              </a:p>
            </c:rich>
          </c:tx>
          <c:overlay val="0"/>
        </c:title>
        <c:numFmt formatCode="General" sourceLinked="1"/>
        <c:majorTickMark val="none"/>
        <c:minorTickMark val="none"/>
        <c:tickLblPos val="nextTo"/>
        <c:crossAx val="2103289592"/>
        <c:crosses val="autoZero"/>
        <c:crossBetween val="midCat"/>
      </c:valAx>
    </c:plotArea>
    <c:legend>
      <c:legendPos val="r"/>
      <c:overlay val="0"/>
    </c:legend>
    <c:plotVisOnly val="1"/>
    <c:dispBlanksAs val="gap"/>
    <c:showDLblsOverMax val="0"/>
  </c:chart>
  <c:printSettings>
    <c:headerFooter/>
    <c:pageMargins b="0.75" l="0.7" r="0.7" t="0.75" header="0.3" footer="0.3"/>
    <c:pageSetup paperSize="9" orientation="landscape"/>
  </c:printSettings>
</c:chartSpace>
</file>

<file path=xl/charts/chart7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dose profiles at various</a:t>
            </a:r>
            <a:r>
              <a:rPr lang="en-GB" baseline="0"/>
              <a:t> heights on scanner</a:t>
            </a:r>
            <a:endParaRPr lang="en-GB"/>
          </a:p>
        </c:rich>
      </c:tx>
      <c:overlay val="0"/>
    </c:title>
    <c:autoTitleDeleted val="0"/>
    <c:plotArea>
      <c:layout/>
      <c:scatterChart>
        <c:scatterStyle val="lineMarker"/>
        <c:varyColors val="0"/>
        <c:ser>
          <c:idx val="0"/>
          <c:order val="0"/>
          <c:tx>
            <c:strRef>
              <c:f>'uniformity over various heights'!$Q$21</c:f>
              <c:strCache>
                <c:ptCount val="1"/>
                <c:pt idx="0">
                  <c:v>middle 14Gy</c:v>
                </c:pt>
              </c:strCache>
            </c:strRef>
          </c:tx>
          <c:spPr>
            <a:ln w="28575">
              <a:noFill/>
            </a:ln>
          </c:spPr>
          <c:marker>
            <c:symbol val="diamond"/>
            <c:size val="3"/>
          </c:marker>
          <c:xVal>
            <c:numRef>
              <c:f>'uniformity over various heights'!$Q$24:$Q$565</c:f>
              <c:numCache>
                <c:formatCode>General</c:formatCode>
                <c:ptCount val="542"/>
                <c:pt idx="0">
                  <c:v>-9.4911</c:v>
                </c:pt>
                <c:pt idx="1">
                  <c:v>-9.4559</c:v>
                </c:pt>
                <c:pt idx="2">
                  <c:v>-9.4208</c:v>
                </c:pt>
                <c:pt idx="3">
                  <c:v>-9.3856</c:v>
                </c:pt>
                <c:pt idx="4">
                  <c:v>-9.3505</c:v>
                </c:pt>
                <c:pt idx="5">
                  <c:v>-9.3153</c:v>
                </c:pt>
                <c:pt idx="6">
                  <c:v>-9.280200000000001</c:v>
                </c:pt>
                <c:pt idx="7">
                  <c:v>-9.245</c:v>
                </c:pt>
                <c:pt idx="8">
                  <c:v>-9.2099</c:v>
                </c:pt>
                <c:pt idx="9">
                  <c:v>-9.1747</c:v>
                </c:pt>
                <c:pt idx="10">
                  <c:v>-9.1396</c:v>
                </c:pt>
                <c:pt idx="11">
                  <c:v>-9.1044</c:v>
                </c:pt>
                <c:pt idx="12">
                  <c:v>-9.0693</c:v>
                </c:pt>
                <c:pt idx="13">
                  <c:v>-9.0341</c:v>
                </c:pt>
                <c:pt idx="14">
                  <c:v>-8.999</c:v>
                </c:pt>
                <c:pt idx="15">
                  <c:v>-8.9638</c:v>
                </c:pt>
                <c:pt idx="16">
                  <c:v>-8.9287</c:v>
                </c:pt>
                <c:pt idx="17">
                  <c:v>-8.8935</c:v>
                </c:pt>
                <c:pt idx="18">
                  <c:v>-8.8584</c:v>
                </c:pt>
                <c:pt idx="19">
                  <c:v>-8.8232</c:v>
                </c:pt>
                <c:pt idx="20">
                  <c:v>-8.7881</c:v>
                </c:pt>
                <c:pt idx="21">
                  <c:v>-8.7529</c:v>
                </c:pt>
                <c:pt idx="22">
                  <c:v>-8.717700000000001</c:v>
                </c:pt>
                <c:pt idx="23">
                  <c:v>-8.6826</c:v>
                </c:pt>
                <c:pt idx="24">
                  <c:v>-8.6474</c:v>
                </c:pt>
                <c:pt idx="25">
                  <c:v>-8.6123</c:v>
                </c:pt>
                <c:pt idx="26">
                  <c:v>-8.5771</c:v>
                </c:pt>
                <c:pt idx="27">
                  <c:v>-8.542</c:v>
                </c:pt>
                <c:pt idx="28">
                  <c:v>-8.5068</c:v>
                </c:pt>
                <c:pt idx="29">
                  <c:v>-8.4717</c:v>
                </c:pt>
                <c:pt idx="30">
                  <c:v>-8.4365</c:v>
                </c:pt>
                <c:pt idx="31">
                  <c:v>-8.4014</c:v>
                </c:pt>
                <c:pt idx="32">
                  <c:v>-8.3662</c:v>
                </c:pt>
                <c:pt idx="33">
                  <c:v>-8.3311</c:v>
                </c:pt>
                <c:pt idx="34">
                  <c:v>-8.2959</c:v>
                </c:pt>
                <c:pt idx="35">
                  <c:v>-8.2608</c:v>
                </c:pt>
                <c:pt idx="36">
                  <c:v>-8.2256</c:v>
                </c:pt>
                <c:pt idx="37">
                  <c:v>-8.1905</c:v>
                </c:pt>
                <c:pt idx="38">
                  <c:v>-8.1553</c:v>
                </c:pt>
                <c:pt idx="39">
                  <c:v>-8.120200000000001</c:v>
                </c:pt>
                <c:pt idx="40">
                  <c:v>-8.085</c:v>
                </c:pt>
                <c:pt idx="41">
                  <c:v>-8.0499</c:v>
                </c:pt>
                <c:pt idx="42">
                  <c:v>-8.0147</c:v>
                </c:pt>
                <c:pt idx="43">
                  <c:v>-7.9795</c:v>
                </c:pt>
                <c:pt idx="44">
                  <c:v>-7.9444</c:v>
                </c:pt>
                <c:pt idx="45">
                  <c:v>-7.9092</c:v>
                </c:pt>
                <c:pt idx="46">
                  <c:v>-7.8741</c:v>
                </c:pt>
                <c:pt idx="47">
                  <c:v>-7.8389</c:v>
                </c:pt>
                <c:pt idx="48">
                  <c:v>-7.8038</c:v>
                </c:pt>
                <c:pt idx="49">
                  <c:v>-7.7686</c:v>
                </c:pt>
                <c:pt idx="50">
                  <c:v>-7.7335</c:v>
                </c:pt>
                <c:pt idx="51">
                  <c:v>-7.6983</c:v>
                </c:pt>
                <c:pt idx="52">
                  <c:v>-7.6632</c:v>
                </c:pt>
                <c:pt idx="53">
                  <c:v>-7.628</c:v>
                </c:pt>
                <c:pt idx="54">
                  <c:v>-7.5929</c:v>
                </c:pt>
                <c:pt idx="55">
                  <c:v>-7.5577</c:v>
                </c:pt>
                <c:pt idx="56">
                  <c:v>-7.5226</c:v>
                </c:pt>
                <c:pt idx="57">
                  <c:v>-7.4874</c:v>
                </c:pt>
                <c:pt idx="58">
                  <c:v>-7.4523</c:v>
                </c:pt>
                <c:pt idx="59">
                  <c:v>-7.4171</c:v>
                </c:pt>
                <c:pt idx="60">
                  <c:v>-7.382</c:v>
                </c:pt>
                <c:pt idx="61">
                  <c:v>-7.3468</c:v>
                </c:pt>
                <c:pt idx="62">
                  <c:v>-7.3117</c:v>
                </c:pt>
                <c:pt idx="63">
                  <c:v>-7.2765</c:v>
                </c:pt>
                <c:pt idx="64">
                  <c:v>-7.2414</c:v>
                </c:pt>
                <c:pt idx="65">
                  <c:v>-7.2062</c:v>
                </c:pt>
                <c:pt idx="66">
                  <c:v>-7.171</c:v>
                </c:pt>
                <c:pt idx="67">
                  <c:v>-7.1359</c:v>
                </c:pt>
                <c:pt idx="68">
                  <c:v>-7.1007</c:v>
                </c:pt>
                <c:pt idx="69">
                  <c:v>-7.0656</c:v>
                </c:pt>
                <c:pt idx="70">
                  <c:v>-7.0304</c:v>
                </c:pt>
                <c:pt idx="71">
                  <c:v>-6.9953</c:v>
                </c:pt>
                <c:pt idx="72">
                  <c:v>-6.9601</c:v>
                </c:pt>
                <c:pt idx="73">
                  <c:v>-6.925</c:v>
                </c:pt>
                <c:pt idx="74">
                  <c:v>-6.8898</c:v>
                </c:pt>
                <c:pt idx="75">
                  <c:v>-6.8547</c:v>
                </c:pt>
                <c:pt idx="76">
                  <c:v>-6.8195</c:v>
                </c:pt>
                <c:pt idx="77">
                  <c:v>-6.7844</c:v>
                </c:pt>
                <c:pt idx="78">
                  <c:v>-6.7492</c:v>
                </c:pt>
                <c:pt idx="79">
                  <c:v>-6.7141</c:v>
                </c:pt>
                <c:pt idx="80">
                  <c:v>-6.6789</c:v>
                </c:pt>
                <c:pt idx="81">
                  <c:v>-6.6438</c:v>
                </c:pt>
                <c:pt idx="82">
                  <c:v>-6.6086</c:v>
                </c:pt>
                <c:pt idx="83">
                  <c:v>-6.5735</c:v>
                </c:pt>
                <c:pt idx="84">
                  <c:v>-6.5383</c:v>
                </c:pt>
                <c:pt idx="85">
                  <c:v>-6.5032</c:v>
                </c:pt>
                <c:pt idx="86">
                  <c:v>-6.468</c:v>
                </c:pt>
                <c:pt idx="87">
                  <c:v>-6.4329</c:v>
                </c:pt>
                <c:pt idx="88">
                  <c:v>-6.3977</c:v>
                </c:pt>
                <c:pt idx="89">
                  <c:v>-6.3625</c:v>
                </c:pt>
                <c:pt idx="90">
                  <c:v>-6.3274</c:v>
                </c:pt>
                <c:pt idx="91">
                  <c:v>-6.2922</c:v>
                </c:pt>
                <c:pt idx="92">
                  <c:v>-6.2571</c:v>
                </c:pt>
                <c:pt idx="93">
                  <c:v>-6.2219</c:v>
                </c:pt>
                <c:pt idx="94">
                  <c:v>-6.1868</c:v>
                </c:pt>
                <c:pt idx="95">
                  <c:v>-6.1516</c:v>
                </c:pt>
                <c:pt idx="96">
                  <c:v>-6.1165</c:v>
                </c:pt>
                <c:pt idx="97">
                  <c:v>-6.0813</c:v>
                </c:pt>
                <c:pt idx="98">
                  <c:v>-6.0462</c:v>
                </c:pt>
                <c:pt idx="99">
                  <c:v>-6.011</c:v>
                </c:pt>
                <c:pt idx="100">
                  <c:v>-5.9759</c:v>
                </c:pt>
                <c:pt idx="101">
                  <c:v>-5.9407</c:v>
                </c:pt>
                <c:pt idx="102">
                  <c:v>-5.9056</c:v>
                </c:pt>
                <c:pt idx="103">
                  <c:v>-5.8704</c:v>
                </c:pt>
                <c:pt idx="104">
                  <c:v>-5.8353</c:v>
                </c:pt>
                <c:pt idx="105">
                  <c:v>-5.8001</c:v>
                </c:pt>
                <c:pt idx="106">
                  <c:v>-5.765</c:v>
                </c:pt>
                <c:pt idx="107">
                  <c:v>-5.7298</c:v>
                </c:pt>
                <c:pt idx="108">
                  <c:v>-5.6947</c:v>
                </c:pt>
                <c:pt idx="109">
                  <c:v>-5.6595</c:v>
                </c:pt>
                <c:pt idx="110">
                  <c:v>-5.6244</c:v>
                </c:pt>
                <c:pt idx="111">
                  <c:v>-5.5892</c:v>
                </c:pt>
                <c:pt idx="112">
                  <c:v>-5.554</c:v>
                </c:pt>
                <c:pt idx="113">
                  <c:v>-5.5189</c:v>
                </c:pt>
                <c:pt idx="114">
                  <c:v>-5.4837</c:v>
                </c:pt>
                <c:pt idx="115">
                  <c:v>-5.4486</c:v>
                </c:pt>
                <c:pt idx="116">
                  <c:v>-5.4134</c:v>
                </c:pt>
                <c:pt idx="117">
                  <c:v>-5.3783</c:v>
                </c:pt>
                <c:pt idx="118">
                  <c:v>-5.3431</c:v>
                </c:pt>
                <c:pt idx="119">
                  <c:v>-5.308</c:v>
                </c:pt>
                <c:pt idx="120">
                  <c:v>-5.2728</c:v>
                </c:pt>
                <c:pt idx="121">
                  <c:v>-5.2377</c:v>
                </c:pt>
                <c:pt idx="122">
                  <c:v>-5.2025</c:v>
                </c:pt>
                <c:pt idx="123">
                  <c:v>-5.1674</c:v>
                </c:pt>
                <c:pt idx="124">
                  <c:v>-5.1322</c:v>
                </c:pt>
                <c:pt idx="125">
                  <c:v>-5.0971</c:v>
                </c:pt>
                <c:pt idx="126">
                  <c:v>-5.0619</c:v>
                </c:pt>
                <c:pt idx="127">
                  <c:v>-5.0268</c:v>
                </c:pt>
                <c:pt idx="128">
                  <c:v>-4.9916</c:v>
                </c:pt>
                <c:pt idx="129">
                  <c:v>-4.9565</c:v>
                </c:pt>
                <c:pt idx="130">
                  <c:v>-4.9213</c:v>
                </c:pt>
                <c:pt idx="131">
                  <c:v>-4.8862</c:v>
                </c:pt>
                <c:pt idx="132">
                  <c:v>-4.851</c:v>
                </c:pt>
                <c:pt idx="133">
                  <c:v>-4.8159</c:v>
                </c:pt>
                <c:pt idx="134">
                  <c:v>-4.7807</c:v>
                </c:pt>
                <c:pt idx="135">
                  <c:v>-4.7455</c:v>
                </c:pt>
                <c:pt idx="136">
                  <c:v>-4.7104</c:v>
                </c:pt>
                <c:pt idx="137">
                  <c:v>-4.6752</c:v>
                </c:pt>
                <c:pt idx="138">
                  <c:v>-4.6401</c:v>
                </c:pt>
                <c:pt idx="139">
                  <c:v>-4.6049</c:v>
                </c:pt>
                <c:pt idx="140">
                  <c:v>-4.5698</c:v>
                </c:pt>
                <c:pt idx="141">
                  <c:v>-4.5346</c:v>
                </c:pt>
                <c:pt idx="142">
                  <c:v>-4.4995</c:v>
                </c:pt>
                <c:pt idx="143">
                  <c:v>-4.4643</c:v>
                </c:pt>
                <c:pt idx="144">
                  <c:v>-4.4292</c:v>
                </c:pt>
                <c:pt idx="145">
                  <c:v>-4.394</c:v>
                </c:pt>
                <c:pt idx="146">
                  <c:v>-4.3589</c:v>
                </c:pt>
                <c:pt idx="147">
                  <c:v>-4.3237</c:v>
                </c:pt>
                <c:pt idx="148">
                  <c:v>-4.2886</c:v>
                </c:pt>
                <c:pt idx="149">
                  <c:v>-4.2534</c:v>
                </c:pt>
                <c:pt idx="150">
                  <c:v>-4.2183</c:v>
                </c:pt>
                <c:pt idx="151">
                  <c:v>-4.1831</c:v>
                </c:pt>
                <c:pt idx="152">
                  <c:v>-4.148</c:v>
                </c:pt>
                <c:pt idx="153">
                  <c:v>-4.1128</c:v>
                </c:pt>
                <c:pt idx="154">
                  <c:v>-4.0777</c:v>
                </c:pt>
                <c:pt idx="155">
                  <c:v>-4.0425</c:v>
                </c:pt>
                <c:pt idx="156">
                  <c:v>-4.0074</c:v>
                </c:pt>
                <c:pt idx="157">
                  <c:v>-3.9722</c:v>
                </c:pt>
                <c:pt idx="158">
                  <c:v>-3.937</c:v>
                </c:pt>
                <c:pt idx="159">
                  <c:v>-3.9019</c:v>
                </c:pt>
                <c:pt idx="160">
                  <c:v>-3.8667</c:v>
                </c:pt>
                <c:pt idx="161">
                  <c:v>-3.8316</c:v>
                </c:pt>
                <c:pt idx="162">
                  <c:v>-3.7964</c:v>
                </c:pt>
                <c:pt idx="163">
                  <c:v>-3.7613</c:v>
                </c:pt>
                <c:pt idx="164">
                  <c:v>-3.7261</c:v>
                </c:pt>
                <c:pt idx="165">
                  <c:v>-3.691</c:v>
                </c:pt>
                <c:pt idx="166">
                  <c:v>-3.6558</c:v>
                </c:pt>
                <c:pt idx="167">
                  <c:v>-3.6207</c:v>
                </c:pt>
                <c:pt idx="168">
                  <c:v>-3.5855</c:v>
                </c:pt>
                <c:pt idx="169">
                  <c:v>-3.5504</c:v>
                </c:pt>
                <c:pt idx="170">
                  <c:v>-3.5152</c:v>
                </c:pt>
                <c:pt idx="171">
                  <c:v>-3.4801</c:v>
                </c:pt>
                <c:pt idx="172">
                  <c:v>-3.4449</c:v>
                </c:pt>
                <c:pt idx="173">
                  <c:v>-3.4098</c:v>
                </c:pt>
                <c:pt idx="174">
                  <c:v>-3.3746</c:v>
                </c:pt>
                <c:pt idx="175">
                  <c:v>-3.3395</c:v>
                </c:pt>
                <c:pt idx="176">
                  <c:v>-3.3043</c:v>
                </c:pt>
                <c:pt idx="177">
                  <c:v>-3.2692</c:v>
                </c:pt>
                <c:pt idx="178">
                  <c:v>-3.234</c:v>
                </c:pt>
                <c:pt idx="179">
                  <c:v>-3.1989</c:v>
                </c:pt>
                <c:pt idx="180">
                  <c:v>-3.1637</c:v>
                </c:pt>
                <c:pt idx="181">
                  <c:v>-3.1285</c:v>
                </c:pt>
                <c:pt idx="182">
                  <c:v>-3.0934</c:v>
                </c:pt>
                <c:pt idx="183">
                  <c:v>-3.0582</c:v>
                </c:pt>
                <c:pt idx="184">
                  <c:v>-3.0231</c:v>
                </c:pt>
                <c:pt idx="185">
                  <c:v>-2.9879</c:v>
                </c:pt>
                <c:pt idx="186">
                  <c:v>-2.9528</c:v>
                </c:pt>
                <c:pt idx="187">
                  <c:v>-2.9176</c:v>
                </c:pt>
                <c:pt idx="188">
                  <c:v>-2.8825</c:v>
                </c:pt>
                <c:pt idx="189">
                  <c:v>-2.8473</c:v>
                </c:pt>
                <c:pt idx="190">
                  <c:v>-2.8122</c:v>
                </c:pt>
                <c:pt idx="191">
                  <c:v>-2.777</c:v>
                </c:pt>
                <c:pt idx="192">
                  <c:v>-2.7419</c:v>
                </c:pt>
                <c:pt idx="193">
                  <c:v>-2.7067</c:v>
                </c:pt>
                <c:pt idx="194">
                  <c:v>-2.6716</c:v>
                </c:pt>
                <c:pt idx="195">
                  <c:v>-2.6364</c:v>
                </c:pt>
                <c:pt idx="196">
                  <c:v>-2.6013</c:v>
                </c:pt>
                <c:pt idx="197">
                  <c:v>-2.5661</c:v>
                </c:pt>
                <c:pt idx="198">
                  <c:v>-2.531</c:v>
                </c:pt>
                <c:pt idx="199">
                  <c:v>-2.4958</c:v>
                </c:pt>
                <c:pt idx="200">
                  <c:v>-2.4607</c:v>
                </c:pt>
                <c:pt idx="201">
                  <c:v>-2.4255</c:v>
                </c:pt>
                <c:pt idx="202">
                  <c:v>-2.3903</c:v>
                </c:pt>
                <c:pt idx="203">
                  <c:v>-2.3552</c:v>
                </c:pt>
                <c:pt idx="204">
                  <c:v>-2.32</c:v>
                </c:pt>
                <c:pt idx="205">
                  <c:v>-2.2849</c:v>
                </c:pt>
                <c:pt idx="206">
                  <c:v>-2.2497</c:v>
                </c:pt>
                <c:pt idx="207">
                  <c:v>-2.2146</c:v>
                </c:pt>
                <c:pt idx="208">
                  <c:v>-2.1794</c:v>
                </c:pt>
                <c:pt idx="209">
                  <c:v>-2.1443</c:v>
                </c:pt>
                <c:pt idx="210">
                  <c:v>-2.1091</c:v>
                </c:pt>
                <c:pt idx="211">
                  <c:v>-2.074</c:v>
                </c:pt>
                <c:pt idx="212">
                  <c:v>-2.0388</c:v>
                </c:pt>
                <c:pt idx="213">
                  <c:v>-2.0037</c:v>
                </c:pt>
                <c:pt idx="214">
                  <c:v>-1.9685</c:v>
                </c:pt>
                <c:pt idx="215">
                  <c:v>-1.9334</c:v>
                </c:pt>
                <c:pt idx="216">
                  <c:v>-1.8982</c:v>
                </c:pt>
                <c:pt idx="217">
                  <c:v>-1.8631</c:v>
                </c:pt>
                <c:pt idx="218">
                  <c:v>-1.8279</c:v>
                </c:pt>
                <c:pt idx="219">
                  <c:v>-1.7928</c:v>
                </c:pt>
                <c:pt idx="220">
                  <c:v>-1.7576</c:v>
                </c:pt>
                <c:pt idx="221">
                  <c:v>-1.7225</c:v>
                </c:pt>
                <c:pt idx="222">
                  <c:v>-1.6873</c:v>
                </c:pt>
                <c:pt idx="223">
                  <c:v>-1.6522</c:v>
                </c:pt>
                <c:pt idx="224">
                  <c:v>-1.617</c:v>
                </c:pt>
                <c:pt idx="225">
                  <c:v>-1.5818</c:v>
                </c:pt>
                <c:pt idx="226">
                  <c:v>-1.5467</c:v>
                </c:pt>
                <c:pt idx="227">
                  <c:v>-1.5115</c:v>
                </c:pt>
                <c:pt idx="228">
                  <c:v>-1.4764</c:v>
                </c:pt>
                <c:pt idx="229">
                  <c:v>-1.4412</c:v>
                </c:pt>
                <c:pt idx="230">
                  <c:v>-1.4061</c:v>
                </c:pt>
                <c:pt idx="231">
                  <c:v>-1.3709</c:v>
                </c:pt>
                <c:pt idx="232">
                  <c:v>-1.3358</c:v>
                </c:pt>
                <c:pt idx="233">
                  <c:v>-1.3006</c:v>
                </c:pt>
                <c:pt idx="234">
                  <c:v>-1.2655</c:v>
                </c:pt>
                <c:pt idx="235">
                  <c:v>-1.2303</c:v>
                </c:pt>
                <c:pt idx="236">
                  <c:v>-1.1952</c:v>
                </c:pt>
                <c:pt idx="237">
                  <c:v>-1.16</c:v>
                </c:pt>
                <c:pt idx="238">
                  <c:v>-1.1249</c:v>
                </c:pt>
                <c:pt idx="239">
                  <c:v>-1.0897</c:v>
                </c:pt>
                <c:pt idx="240">
                  <c:v>-1.0546</c:v>
                </c:pt>
                <c:pt idx="241">
                  <c:v>-1.0194</c:v>
                </c:pt>
                <c:pt idx="242">
                  <c:v>-0.98426</c:v>
                </c:pt>
                <c:pt idx="243">
                  <c:v>-0.94911</c:v>
                </c:pt>
                <c:pt idx="244">
                  <c:v>-0.91396</c:v>
                </c:pt>
                <c:pt idx="245">
                  <c:v>-0.87881</c:v>
                </c:pt>
                <c:pt idx="246">
                  <c:v>-0.84365</c:v>
                </c:pt>
                <c:pt idx="247">
                  <c:v>-0.8085</c:v>
                </c:pt>
                <c:pt idx="248">
                  <c:v>-0.77335</c:v>
                </c:pt>
                <c:pt idx="249">
                  <c:v>-0.7382</c:v>
                </c:pt>
                <c:pt idx="250">
                  <c:v>-0.70304</c:v>
                </c:pt>
                <c:pt idx="251">
                  <c:v>-0.66789</c:v>
                </c:pt>
                <c:pt idx="252">
                  <c:v>-0.63274</c:v>
                </c:pt>
                <c:pt idx="253">
                  <c:v>-0.59759</c:v>
                </c:pt>
                <c:pt idx="254">
                  <c:v>-0.56244</c:v>
                </c:pt>
                <c:pt idx="255">
                  <c:v>-0.52728</c:v>
                </c:pt>
                <c:pt idx="256">
                  <c:v>-0.49213</c:v>
                </c:pt>
                <c:pt idx="257">
                  <c:v>-0.45698</c:v>
                </c:pt>
                <c:pt idx="258">
                  <c:v>-0.42183</c:v>
                </c:pt>
                <c:pt idx="259">
                  <c:v>-0.38667</c:v>
                </c:pt>
                <c:pt idx="260">
                  <c:v>-0.35152</c:v>
                </c:pt>
                <c:pt idx="261">
                  <c:v>-0.31637</c:v>
                </c:pt>
                <c:pt idx="262">
                  <c:v>-0.28122</c:v>
                </c:pt>
                <c:pt idx="263">
                  <c:v>-0.24607</c:v>
                </c:pt>
                <c:pt idx="264">
                  <c:v>-0.21091</c:v>
                </c:pt>
                <c:pt idx="265">
                  <c:v>-0.17576</c:v>
                </c:pt>
                <c:pt idx="266">
                  <c:v>-0.14061</c:v>
                </c:pt>
                <c:pt idx="267">
                  <c:v>-0.10546</c:v>
                </c:pt>
                <c:pt idx="268">
                  <c:v>-0.070304</c:v>
                </c:pt>
                <c:pt idx="269">
                  <c:v>-0.035152</c:v>
                </c:pt>
                <c:pt idx="270">
                  <c:v>0.0</c:v>
                </c:pt>
                <c:pt idx="271">
                  <c:v>0.035152</c:v>
                </c:pt>
                <c:pt idx="272">
                  <c:v>0.070304</c:v>
                </c:pt>
                <c:pt idx="273">
                  <c:v>0.10546</c:v>
                </c:pt>
                <c:pt idx="274">
                  <c:v>0.14061</c:v>
                </c:pt>
                <c:pt idx="275">
                  <c:v>0.17576</c:v>
                </c:pt>
                <c:pt idx="276">
                  <c:v>0.21091</c:v>
                </c:pt>
                <c:pt idx="277">
                  <c:v>0.24607</c:v>
                </c:pt>
                <c:pt idx="278">
                  <c:v>0.28122</c:v>
                </c:pt>
                <c:pt idx="279">
                  <c:v>0.31637</c:v>
                </c:pt>
                <c:pt idx="280">
                  <c:v>0.35152</c:v>
                </c:pt>
                <c:pt idx="281">
                  <c:v>0.38667</c:v>
                </c:pt>
                <c:pt idx="282">
                  <c:v>0.42183</c:v>
                </c:pt>
                <c:pt idx="283">
                  <c:v>0.45698</c:v>
                </c:pt>
                <c:pt idx="284">
                  <c:v>0.49213</c:v>
                </c:pt>
                <c:pt idx="285">
                  <c:v>0.52728</c:v>
                </c:pt>
                <c:pt idx="286">
                  <c:v>0.56244</c:v>
                </c:pt>
                <c:pt idx="287">
                  <c:v>0.59759</c:v>
                </c:pt>
                <c:pt idx="288">
                  <c:v>0.63274</c:v>
                </c:pt>
                <c:pt idx="289">
                  <c:v>0.66789</c:v>
                </c:pt>
                <c:pt idx="290">
                  <c:v>0.70304</c:v>
                </c:pt>
                <c:pt idx="291">
                  <c:v>0.7382</c:v>
                </c:pt>
                <c:pt idx="292">
                  <c:v>0.77335</c:v>
                </c:pt>
                <c:pt idx="293">
                  <c:v>0.8085</c:v>
                </c:pt>
                <c:pt idx="294">
                  <c:v>0.84365</c:v>
                </c:pt>
                <c:pt idx="295">
                  <c:v>0.87881</c:v>
                </c:pt>
                <c:pt idx="296">
                  <c:v>0.91396</c:v>
                </c:pt>
                <c:pt idx="297">
                  <c:v>0.94911</c:v>
                </c:pt>
                <c:pt idx="298">
                  <c:v>0.98426</c:v>
                </c:pt>
                <c:pt idx="299">
                  <c:v>1.0194</c:v>
                </c:pt>
                <c:pt idx="300">
                  <c:v>1.0546</c:v>
                </c:pt>
                <c:pt idx="301">
                  <c:v>1.0897</c:v>
                </c:pt>
                <c:pt idx="302">
                  <c:v>1.1249</c:v>
                </c:pt>
                <c:pt idx="303">
                  <c:v>1.16</c:v>
                </c:pt>
                <c:pt idx="304">
                  <c:v>1.1952</c:v>
                </c:pt>
                <c:pt idx="305">
                  <c:v>1.2303</c:v>
                </c:pt>
                <c:pt idx="306">
                  <c:v>1.2655</c:v>
                </c:pt>
                <c:pt idx="307">
                  <c:v>1.3006</c:v>
                </c:pt>
                <c:pt idx="308">
                  <c:v>1.3358</c:v>
                </c:pt>
                <c:pt idx="309">
                  <c:v>1.3709</c:v>
                </c:pt>
                <c:pt idx="310">
                  <c:v>1.4061</c:v>
                </c:pt>
                <c:pt idx="311">
                  <c:v>1.4412</c:v>
                </c:pt>
                <c:pt idx="312">
                  <c:v>1.4764</c:v>
                </c:pt>
                <c:pt idx="313">
                  <c:v>1.5115</c:v>
                </c:pt>
                <c:pt idx="314">
                  <c:v>1.5467</c:v>
                </c:pt>
                <c:pt idx="315">
                  <c:v>1.5818</c:v>
                </c:pt>
                <c:pt idx="316">
                  <c:v>1.617</c:v>
                </c:pt>
                <c:pt idx="317">
                  <c:v>1.6522</c:v>
                </c:pt>
                <c:pt idx="318">
                  <c:v>1.6873</c:v>
                </c:pt>
                <c:pt idx="319">
                  <c:v>1.7225</c:v>
                </c:pt>
                <c:pt idx="320">
                  <c:v>1.7576</c:v>
                </c:pt>
                <c:pt idx="321">
                  <c:v>1.7928</c:v>
                </c:pt>
                <c:pt idx="322">
                  <c:v>1.8279</c:v>
                </c:pt>
                <c:pt idx="323">
                  <c:v>1.8631</c:v>
                </c:pt>
                <c:pt idx="324">
                  <c:v>1.8982</c:v>
                </c:pt>
                <c:pt idx="325">
                  <c:v>1.9334</c:v>
                </c:pt>
                <c:pt idx="326">
                  <c:v>1.9685</c:v>
                </c:pt>
                <c:pt idx="327">
                  <c:v>2.0037</c:v>
                </c:pt>
                <c:pt idx="328">
                  <c:v>2.0388</c:v>
                </c:pt>
                <c:pt idx="329">
                  <c:v>2.074</c:v>
                </c:pt>
                <c:pt idx="330">
                  <c:v>2.1091</c:v>
                </c:pt>
                <c:pt idx="331">
                  <c:v>2.1443</c:v>
                </c:pt>
                <c:pt idx="332">
                  <c:v>2.1794</c:v>
                </c:pt>
                <c:pt idx="333">
                  <c:v>2.2146</c:v>
                </c:pt>
                <c:pt idx="334">
                  <c:v>2.2497</c:v>
                </c:pt>
                <c:pt idx="335">
                  <c:v>2.2849</c:v>
                </c:pt>
                <c:pt idx="336">
                  <c:v>2.32</c:v>
                </c:pt>
                <c:pt idx="337">
                  <c:v>2.3552</c:v>
                </c:pt>
                <c:pt idx="338">
                  <c:v>2.3903</c:v>
                </c:pt>
                <c:pt idx="339">
                  <c:v>2.4255</c:v>
                </c:pt>
                <c:pt idx="340">
                  <c:v>2.4607</c:v>
                </c:pt>
                <c:pt idx="341">
                  <c:v>2.4958</c:v>
                </c:pt>
                <c:pt idx="342">
                  <c:v>2.531</c:v>
                </c:pt>
                <c:pt idx="343">
                  <c:v>2.5661</c:v>
                </c:pt>
                <c:pt idx="344">
                  <c:v>2.6013</c:v>
                </c:pt>
                <c:pt idx="345">
                  <c:v>2.6364</c:v>
                </c:pt>
                <c:pt idx="346">
                  <c:v>2.6716</c:v>
                </c:pt>
                <c:pt idx="347">
                  <c:v>2.7067</c:v>
                </c:pt>
                <c:pt idx="348">
                  <c:v>2.7419</c:v>
                </c:pt>
                <c:pt idx="349">
                  <c:v>2.777</c:v>
                </c:pt>
                <c:pt idx="350">
                  <c:v>2.8122</c:v>
                </c:pt>
                <c:pt idx="351">
                  <c:v>2.8473</c:v>
                </c:pt>
                <c:pt idx="352">
                  <c:v>2.8825</c:v>
                </c:pt>
                <c:pt idx="353">
                  <c:v>2.9176</c:v>
                </c:pt>
                <c:pt idx="354">
                  <c:v>2.9528</c:v>
                </c:pt>
                <c:pt idx="355">
                  <c:v>2.9879</c:v>
                </c:pt>
                <c:pt idx="356">
                  <c:v>3.0231</c:v>
                </c:pt>
                <c:pt idx="357">
                  <c:v>3.0582</c:v>
                </c:pt>
                <c:pt idx="358">
                  <c:v>3.0934</c:v>
                </c:pt>
                <c:pt idx="359">
                  <c:v>3.1285</c:v>
                </c:pt>
                <c:pt idx="360">
                  <c:v>3.1637</c:v>
                </c:pt>
                <c:pt idx="361">
                  <c:v>3.1989</c:v>
                </c:pt>
                <c:pt idx="362">
                  <c:v>3.234</c:v>
                </c:pt>
                <c:pt idx="363">
                  <c:v>3.2692</c:v>
                </c:pt>
                <c:pt idx="364">
                  <c:v>3.3043</c:v>
                </c:pt>
                <c:pt idx="365">
                  <c:v>3.3395</c:v>
                </c:pt>
                <c:pt idx="366">
                  <c:v>3.3746</c:v>
                </c:pt>
                <c:pt idx="367">
                  <c:v>3.4098</c:v>
                </c:pt>
                <c:pt idx="368">
                  <c:v>3.4449</c:v>
                </c:pt>
                <c:pt idx="369">
                  <c:v>3.4801</c:v>
                </c:pt>
                <c:pt idx="370">
                  <c:v>3.5152</c:v>
                </c:pt>
                <c:pt idx="371">
                  <c:v>3.5504</c:v>
                </c:pt>
                <c:pt idx="372">
                  <c:v>3.5855</c:v>
                </c:pt>
                <c:pt idx="373">
                  <c:v>3.6207</c:v>
                </c:pt>
                <c:pt idx="374">
                  <c:v>3.6558</c:v>
                </c:pt>
                <c:pt idx="375">
                  <c:v>3.691</c:v>
                </c:pt>
                <c:pt idx="376">
                  <c:v>3.7261</c:v>
                </c:pt>
                <c:pt idx="377">
                  <c:v>3.7613</c:v>
                </c:pt>
                <c:pt idx="378">
                  <c:v>3.7964</c:v>
                </c:pt>
                <c:pt idx="379">
                  <c:v>3.8316</c:v>
                </c:pt>
                <c:pt idx="380">
                  <c:v>3.8667</c:v>
                </c:pt>
                <c:pt idx="381">
                  <c:v>3.9019</c:v>
                </c:pt>
                <c:pt idx="382">
                  <c:v>3.937</c:v>
                </c:pt>
                <c:pt idx="383">
                  <c:v>3.9722</c:v>
                </c:pt>
                <c:pt idx="384">
                  <c:v>4.0074</c:v>
                </c:pt>
                <c:pt idx="385">
                  <c:v>4.0425</c:v>
                </c:pt>
                <c:pt idx="386">
                  <c:v>4.0777</c:v>
                </c:pt>
                <c:pt idx="387">
                  <c:v>4.1128</c:v>
                </c:pt>
                <c:pt idx="388">
                  <c:v>4.148</c:v>
                </c:pt>
                <c:pt idx="389">
                  <c:v>4.1831</c:v>
                </c:pt>
                <c:pt idx="390">
                  <c:v>4.2183</c:v>
                </c:pt>
                <c:pt idx="391">
                  <c:v>4.2534</c:v>
                </c:pt>
                <c:pt idx="392">
                  <c:v>4.2886</c:v>
                </c:pt>
                <c:pt idx="393">
                  <c:v>4.3237</c:v>
                </c:pt>
                <c:pt idx="394">
                  <c:v>4.3589</c:v>
                </c:pt>
                <c:pt idx="395">
                  <c:v>4.394</c:v>
                </c:pt>
                <c:pt idx="396">
                  <c:v>4.4292</c:v>
                </c:pt>
                <c:pt idx="397">
                  <c:v>4.4643</c:v>
                </c:pt>
                <c:pt idx="398">
                  <c:v>4.4995</c:v>
                </c:pt>
                <c:pt idx="399">
                  <c:v>4.5346</c:v>
                </c:pt>
                <c:pt idx="400">
                  <c:v>4.5698</c:v>
                </c:pt>
                <c:pt idx="401">
                  <c:v>4.6049</c:v>
                </c:pt>
                <c:pt idx="402">
                  <c:v>4.6401</c:v>
                </c:pt>
                <c:pt idx="403">
                  <c:v>4.6752</c:v>
                </c:pt>
                <c:pt idx="404">
                  <c:v>4.7104</c:v>
                </c:pt>
                <c:pt idx="405">
                  <c:v>4.7455</c:v>
                </c:pt>
                <c:pt idx="406">
                  <c:v>4.7807</c:v>
                </c:pt>
                <c:pt idx="407">
                  <c:v>4.8159</c:v>
                </c:pt>
                <c:pt idx="408">
                  <c:v>4.851</c:v>
                </c:pt>
                <c:pt idx="409">
                  <c:v>4.8862</c:v>
                </c:pt>
                <c:pt idx="410">
                  <c:v>4.9213</c:v>
                </c:pt>
                <c:pt idx="411">
                  <c:v>4.9565</c:v>
                </c:pt>
                <c:pt idx="412">
                  <c:v>4.9916</c:v>
                </c:pt>
                <c:pt idx="413">
                  <c:v>5.0268</c:v>
                </c:pt>
                <c:pt idx="414">
                  <c:v>5.0619</c:v>
                </c:pt>
                <c:pt idx="415">
                  <c:v>5.0971</c:v>
                </c:pt>
                <c:pt idx="416">
                  <c:v>5.1322</c:v>
                </c:pt>
                <c:pt idx="417">
                  <c:v>5.1674</c:v>
                </c:pt>
                <c:pt idx="418">
                  <c:v>5.2025</c:v>
                </c:pt>
                <c:pt idx="419">
                  <c:v>5.2377</c:v>
                </c:pt>
                <c:pt idx="420">
                  <c:v>5.2728</c:v>
                </c:pt>
                <c:pt idx="421">
                  <c:v>5.308</c:v>
                </c:pt>
                <c:pt idx="422">
                  <c:v>5.3431</c:v>
                </c:pt>
                <c:pt idx="423">
                  <c:v>5.3783</c:v>
                </c:pt>
                <c:pt idx="424">
                  <c:v>5.4134</c:v>
                </c:pt>
                <c:pt idx="425">
                  <c:v>5.4486</c:v>
                </c:pt>
                <c:pt idx="426">
                  <c:v>5.4837</c:v>
                </c:pt>
                <c:pt idx="427">
                  <c:v>5.5189</c:v>
                </c:pt>
                <c:pt idx="428">
                  <c:v>5.554</c:v>
                </c:pt>
                <c:pt idx="429">
                  <c:v>5.5892</c:v>
                </c:pt>
                <c:pt idx="430">
                  <c:v>5.6244</c:v>
                </c:pt>
                <c:pt idx="431">
                  <c:v>5.6595</c:v>
                </c:pt>
                <c:pt idx="432">
                  <c:v>5.6947</c:v>
                </c:pt>
                <c:pt idx="433">
                  <c:v>5.7298</c:v>
                </c:pt>
                <c:pt idx="434">
                  <c:v>5.765</c:v>
                </c:pt>
                <c:pt idx="435">
                  <c:v>5.8001</c:v>
                </c:pt>
                <c:pt idx="436">
                  <c:v>5.8353</c:v>
                </c:pt>
                <c:pt idx="437">
                  <c:v>5.8704</c:v>
                </c:pt>
                <c:pt idx="438">
                  <c:v>5.9056</c:v>
                </c:pt>
                <c:pt idx="439">
                  <c:v>5.9407</c:v>
                </c:pt>
                <c:pt idx="440">
                  <c:v>5.9759</c:v>
                </c:pt>
                <c:pt idx="441">
                  <c:v>6.011</c:v>
                </c:pt>
                <c:pt idx="442">
                  <c:v>6.0462</c:v>
                </c:pt>
                <c:pt idx="443">
                  <c:v>6.0813</c:v>
                </c:pt>
                <c:pt idx="444">
                  <c:v>6.1165</c:v>
                </c:pt>
                <c:pt idx="445">
                  <c:v>6.1516</c:v>
                </c:pt>
                <c:pt idx="446">
                  <c:v>6.1868</c:v>
                </c:pt>
                <c:pt idx="447">
                  <c:v>6.2219</c:v>
                </c:pt>
                <c:pt idx="448">
                  <c:v>6.2571</c:v>
                </c:pt>
                <c:pt idx="449">
                  <c:v>6.2922</c:v>
                </c:pt>
                <c:pt idx="450">
                  <c:v>6.3274</c:v>
                </c:pt>
                <c:pt idx="451">
                  <c:v>6.3625</c:v>
                </c:pt>
                <c:pt idx="452">
                  <c:v>6.3977</c:v>
                </c:pt>
                <c:pt idx="453">
                  <c:v>6.4329</c:v>
                </c:pt>
                <c:pt idx="454">
                  <c:v>6.468</c:v>
                </c:pt>
                <c:pt idx="455">
                  <c:v>6.5032</c:v>
                </c:pt>
                <c:pt idx="456">
                  <c:v>6.5383</c:v>
                </c:pt>
                <c:pt idx="457">
                  <c:v>6.5735</c:v>
                </c:pt>
                <c:pt idx="458">
                  <c:v>6.6086</c:v>
                </c:pt>
                <c:pt idx="459">
                  <c:v>6.6438</c:v>
                </c:pt>
                <c:pt idx="460">
                  <c:v>6.6789</c:v>
                </c:pt>
                <c:pt idx="461">
                  <c:v>6.7141</c:v>
                </c:pt>
                <c:pt idx="462">
                  <c:v>6.7492</c:v>
                </c:pt>
                <c:pt idx="463">
                  <c:v>6.7844</c:v>
                </c:pt>
                <c:pt idx="464">
                  <c:v>6.8195</c:v>
                </c:pt>
                <c:pt idx="465">
                  <c:v>6.8547</c:v>
                </c:pt>
                <c:pt idx="466">
                  <c:v>6.8898</c:v>
                </c:pt>
                <c:pt idx="467">
                  <c:v>6.925</c:v>
                </c:pt>
                <c:pt idx="468">
                  <c:v>6.9601</c:v>
                </c:pt>
                <c:pt idx="469">
                  <c:v>6.9953</c:v>
                </c:pt>
                <c:pt idx="470">
                  <c:v>7.0304</c:v>
                </c:pt>
                <c:pt idx="471">
                  <c:v>7.0656</c:v>
                </c:pt>
                <c:pt idx="472">
                  <c:v>7.1007</c:v>
                </c:pt>
                <c:pt idx="473">
                  <c:v>7.1359</c:v>
                </c:pt>
                <c:pt idx="474">
                  <c:v>7.171</c:v>
                </c:pt>
                <c:pt idx="475">
                  <c:v>7.2062</c:v>
                </c:pt>
                <c:pt idx="476">
                  <c:v>7.2414</c:v>
                </c:pt>
                <c:pt idx="477">
                  <c:v>7.2765</c:v>
                </c:pt>
                <c:pt idx="478">
                  <c:v>7.3117</c:v>
                </c:pt>
                <c:pt idx="479">
                  <c:v>7.3468</c:v>
                </c:pt>
                <c:pt idx="480">
                  <c:v>7.382</c:v>
                </c:pt>
                <c:pt idx="481">
                  <c:v>7.4171</c:v>
                </c:pt>
                <c:pt idx="482">
                  <c:v>7.4523</c:v>
                </c:pt>
                <c:pt idx="483">
                  <c:v>7.4874</c:v>
                </c:pt>
                <c:pt idx="484">
                  <c:v>7.5226</c:v>
                </c:pt>
                <c:pt idx="485">
                  <c:v>7.5577</c:v>
                </c:pt>
                <c:pt idx="486">
                  <c:v>7.5929</c:v>
                </c:pt>
                <c:pt idx="487">
                  <c:v>7.628</c:v>
                </c:pt>
                <c:pt idx="488">
                  <c:v>7.6632</c:v>
                </c:pt>
                <c:pt idx="489">
                  <c:v>7.6983</c:v>
                </c:pt>
                <c:pt idx="490">
                  <c:v>7.7335</c:v>
                </c:pt>
                <c:pt idx="491">
                  <c:v>7.7686</c:v>
                </c:pt>
                <c:pt idx="492">
                  <c:v>7.8038</c:v>
                </c:pt>
                <c:pt idx="493">
                  <c:v>7.8389</c:v>
                </c:pt>
                <c:pt idx="494">
                  <c:v>7.8741</c:v>
                </c:pt>
                <c:pt idx="495">
                  <c:v>7.9092</c:v>
                </c:pt>
                <c:pt idx="496">
                  <c:v>7.9444</c:v>
                </c:pt>
                <c:pt idx="497">
                  <c:v>7.9795</c:v>
                </c:pt>
                <c:pt idx="498">
                  <c:v>8.0147</c:v>
                </c:pt>
                <c:pt idx="499">
                  <c:v>8.0499</c:v>
                </c:pt>
                <c:pt idx="500">
                  <c:v>8.085</c:v>
                </c:pt>
                <c:pt idx="501">
                  <c:v>8.120200000000001</c:v>
                </c:pt>
                <c:pt idx="502">
                  <c:v>8.1553</c:v>
                </c:pt>
                <c:pt idx="503">
                  <c:v>8.1905</c:v>
                </c:pt>
                <c:pt idx="504">
                  <c:v>8.2256</c:v>
                </c:pt>
                <c:pt idx="505">
                  <c:v>8.2608</c:v>
                </c:pt>
                <c:pt idx="506">
                  <c:v>8.2959</c:v>
                </c:pt>
                <c:pt idx="507">
                  <c:v>8.3311</c:v>
                </c:pt>
                <c:pt idx="508">
                  <c:v>8.3662</c:v>
                </c:pt>
                <c:pt idx="509">
                  <c:v>8.4014</c:v>
                </c:pt>
                <c:pt idx="510">
                  <c:v>8.4365</c:v>
                </c:pt>
                <c:pt idx="511">
                  <c:v>8.4717</c:v>
                </c:pt>
                <c:pt idx="512">
                  <c:v>8.5068</c:v>
                </c:pt>
                <c:pt idx="513">
                  <c:v>8.542</c:v>
                </c:pt>
                <c:pt idx="514">
                  <c:v>8.5771</c:v>
                </c:pt>
                <c:pt idx="515">
                  <c:v>8.6123</c:v>
                </c:pt>
                <c:pt idx="516">
                  <c:v>8.6474</c:v>
                </c:pt>
                <c:pt idx="517">
                  <c:v>8.6826</c:v>
                </c:pt>
                <c:pt idx="518">
                  <c:v>8.717700000000001</c:v>
                </c:pt>
                <c:pt idx="519">
                  <c:v>8.7529</c:v>
                </c:pt>
                <c:pt idx="520">
                  <c:v>8.7881</c:v>
                </c:pt>
                <c:pt idx="521">
                  <c:v>8.8232</c:v>
                </c:pt>
                <c:pt idx="522">
                  <c:v>8.8584</c:v>
                </c:pt>
                <c:pt idx="523">
                  <c:v>8.8935</c:v>
                </c:pt>
                <c:pt idx="524">
                  <c:v>8.9287</c:v>
                </c:pt>
                <c:pt idx="525">
                  <c:v>8.9638</c:v>
                </c:pt>
                <c:pt idx="526">
                  <c:v>8.999</c:v>
                </c:pt>
                <c:pt idx="527">
                  <c:v>9.0341</c:v>
                </c:pt>
                <c:pt idx="528">
                  <c:v>9.0693</c:v>
                </c:pt>
                <c:pt idx="529">
                  <c:v>9.1044</c:v>
                </c:pt>
                <c:pt idx="530">
                  <c:v>9.1396</c:v>
                </c:pt>
                <c:pt idx="531">
                  <c:v>9.1747</c:v>
                </c:pt>
                <c:pt idx="532">
                  <c:v>9.2099</c:v>
                </c:pt>
                <c:pt idx="533">
                  <c:v>9.245</c:v>
                </c:pt>
                <c:pt idx="534">
                  <c:v>9.280200000000001</c:v>
                </c:pt>
                <c:pt idx="535">
                  <c:v>9.3153</c:v>
                </c:pt>
                <c:pt idx="536">
                  <c:v>9.3505</c:v>
                </c:pt>
                <c:pt idx="537">
                  <c:v>9.3856</c:v>
                </c:pt>
                <c:pt idx="538">
                  <c:v>9.4208</c:v>
                </c:pt>
                <c:pt idx="539">
                  <c:v>9.4559</c:v>
                </c:pt>
                <c:pt idx="540">
                  <c:v>9.4911</c:v>
                </c:pt>
                <c:pt idx="541">
                  <c:v>9.5262</c:v>
                </c:pt>
              </c:numCache>
            </c:numRef>
          </c:xVal>
          <c:yVal>
            <c:numRef>
              <c:f>'uniformity over various heights'!$R$24:$R$565</c:f>
              <c:numCache>
                <c:formatCode>General</c:formatCode>
                <c:ptCount val="542"/>
                <c:pt idx="0">
                  <c:v>1562.2456</c:v>
                </c:pt>
                <c:pt idx="1">
                  <c:v>1562.2456</c:v>
                </c:pt>
                <c:pt idx="2">
                  <c:v>1560.8814</c:v>
                </c:pt>
                <c:pt idx="3">
                  <c:v>1559.1808</c:v>
                </c:pt>
                <c:pt idx="4">
                  <c:v>1555.1205</c:v>
                </c:pt>
                <c:pt idx="5">
                  <c:v>1551.7595</c:v>
                </c:pt>
                <c:pt idx="6">
                  <c:v>1546.9228</c:v>
                </c:pt>
                <c:pt idx="7">
                  <c:v>1545.4305</c:v>
                </c:pt>
                <c:pt idx="8">
                  <c:v>1545.7618</c:v>
                </c:pt>
                <c:pt idx="9">
                  <c:v>1547.7536</c:v>
                </c:pt>
                <c:pt idx="10">
                  <c:v>1548.0863</c:v>
                </c:pt>
                <c:pt idx="11">
                  <c:v>1548.9189</c:v>
                </c:pt>
                <c:pt idx="12">
                  <c:v>1551.592</c:v>
                </c:pt>
                <c:pt idx="13">
                  <c:v>1553.7736</c:v>
                </c:pt>
                <c:pt idx="14">
                  <c:v>1553.7736</c:v>
                </c:pt>
                <c:pt idx="15">
                  <c:v>1553.7736</c:v>
                </c:pt>
                <c:pt idx="16">
                  <c:v>1553.4374</c:v>
                </c:pt>
                <c:pt idx="17">
                  <c:v>1549.4191</c:v>
                </c:pt>
                <c:pt idx="18">
                  <c:v>1545.9275</c:v>
                </c:pt>
                <c:pt idx="19">
                  <c:v>1541.3074</c:v>
                </c:pt>
                <c:pt idx="20">
                  <c:v>1536.5652</c:v>
                </c:pt>
                <c:pt idx="21">
                  <c:v>1535.2646</c:v>
                </c:pt>
                <c:pt idx="22">
                  <c:v>1532.9967</c:v>
                </c:pt>
                <c:pt idx="23">
                  <c:v>1531.3829</c:v>
                </c:pt>
                <c:pt idx="24">
                  <c:v>1529.7743</c:v>
                </c:pt>
                <c:pt idx="25">
                  <c:v>1524.8208</c:v>
                </c:pt>
                <c:pt idx="26">
                  <c:v>1523.3921</c:v>
                </c:pt>
                <c:pt idx="27">
                  <c:v>1521.4936</c:v>
                </c:pt>
                <c:pt idx="28">
                  <c:v>1516.7804</c:v>
                </c:pt>
                <c:pt idx="29">
                  <c:v>1514.4413</c:v>
                </c:pt>
                <c:pt idx="30">
                  <c:v>1512.7335</c:v>
                </c:pt>
                <c:pt idx="31">
                  <c:v>1511.3409</c:v>
                </c:pt>
                <c:pt idx="32">
                  <c:v>1508.5684</c:v>
                </c:pt>
                <c:pt idx="33">
                  <c:v>1507.3416</c:v>
                </c:pt>
                <c:pt idx="34">
                  <c:v>1499.4494</c:v>
                </c:pt>
                <c:pt idx="35">
                  <c:v>1496.4619</c:v>
                </c:pt>
                <c:pt idx="36">
                  <c:v>1493.6565</c:v>
                </c:pt>
                <c:pt idx="37">
                  <c:v>1490.447</c:v>
                </c:pt>
                <c:pt idx="38">
                  <c:v>1488.282</c:v>
                </c:pt>
                <c:pt idx="39">
                  <c:v>1487.5644</c:v>
                </c:pt>
                <c:pt idx="40">
                  <c:v>1485.8505</c:v>
                </c:pt>
                <c:pt idx="41">
                  <c:v>1480.7774</c:v>
                </c:pt>
                <c:pt idx="42">
                  <c:v>1478.4162</c:v>
                </c:pt>
                <c:pt idx="43">
                  <c:v>1478.278</c:v>
                </c:pt>
                <c:pt idx="44">
                  <c:v>1477.588</c:v>
                </c:pt>
                <c:pt idx="45">
                  <c:v>1477.4502</c:v>
                </c:pt>
                <c:pt idx="46">
                  <c:v>1478.4162</c:v>
                </c:pt>
                <c:pt idx="47">
                  <c:v>1479.5247</c:v>
                </c:pt>
                <c:pt idx="48">
                  <c:v>1477.588</c:v>
                </c:pt>
                <c:pt idx="49">
                  <c:v>1479.1084</c:v>
                </c:pt>
                <c:pt idx="50">
                  <c:v>1479.1084</c:v>
                </c:pt>
                <c:pt idx="51">
                  <c:v>1477.3125</c:v>
                </c:pt>
                <c:pt idx="52">
                  <c:v>1477.0374</c:v>
                </c:pt>
                <c:pt idx="53">
                  <c:v>1476.8999</c:v>
                </c:pt>
                <c:pt idx="54">
                  <c:v>1475.2557</c:v>
                </c:pt>
                <c:pt idx="55">
                  <c:v>1473.8934</c:v>
                </c:pt>
                <c:pt idx="56">
                  <c:v>1470.5182</c:v>
                </c:pt>
                <c:pt idx="57">
                  <c:v>1470.1161</c:v>
                </c:pt>
                <c:pt idx="58">
                  <c:v>1468.6466</c:v>
                </c:pt>
                <c:pt idx="59">
                  <c:v>1468.6466</c:v>
                </c:pt>
                <c:pt idx="60">
                  <c:v>1470.5182</c:v>
                </c:pt>
                <c:pt idx="61">
                  <c:v>1474.4375</c:v>
                </c:pt>
                <c:pt idx="62">
                  <c:v>1475.9395</c:v>
                </c:pt>
                <c:pt idx="63">
                  <c:v>1476.2135</c:v>
                </c:pt>
                <c:pt idx="64">
                  <c:v>1476.3507</c:v>
                </c:pt>
                <c:pt idx="65">
                  <c:v>1478.0018</c:v>
                </c:pt>
                <c:pt idx="66">
                  <c:v>1479.9415</c:v>
                </c:pt>
                <c:pt idx="67">
                  <c:v>1483.5833</c:v>
                </c:pt>
                <c:pt idx="68">
                  <c:v>1485.9929</c:v>
                </c:pt>
                <c:pt idx="69">
                  <c:v>1489.29</c:v>
                </c:pt>
                <c:pt idx="70">
                  <c:v>1492.0466</c:v>
                </c:pt>
                <c:pt idx="71">
                  <c:v>1494.2445</c:v>
                </c:pt>
                <c:pt idx="72">
                  <c:v>1497.8018</c:v>
                </c:pt>
                <c:pt idx="73">
                  <c:v>1497.9512</c:v>
                </c:pt>
                <c:pt idx="74">
                  <c:v>1500.3526</c:v>
                </c:pt>
                <c:pt idx="75">
                  <c:v>1499.9006</c:v>
                </c:pt>
                <c:pt idx="76">
                  <c:v>1497.9512</c:v>
                </c:pt>
                <c:pt idx="77">
                  <c:v>1497.2054</c:v>
                </c:pt>
                <c:pt idx="78">
                  <c:v>1497.6526</c:v>
                </c:pt>
                <c:pt idx="79">
                  <c:v>1494.0974</c:v>
                </c:pt>
                <c:pt idx="80">
                  <c:v>1496.0168</c:v>
                </c:pt>
                <c:pt idx="81">
                  <c:v>1495.2768</c:v>
                </c:pt>
                <c:pt idx="82">
                  <c:v>1496.9077</c:v>
                </c:pt>
                <c:pt idx="83">
                  <c:v>1493.6565</c:v>
                </c:pt>
                <c:pt idx="84">
                  <c:v>1493.6565</c:v>
                </c:pt>
                <c:pt idx="85">
                  <c:v>1493.6565</c:v>
                </c:pt>
                <c:pt idx="86">
                  <c:v>1493.363</c:v>
                </c:pt>
                <c:pt idx="87">
                  <c:v>1492.4846</c:v>
                </c:pt>
                <c:pt idx="88">
                  <c:v>1491.9008</c:v>
                </c:pt>
                <c:pt idx="89">
                  <c:v>1491.755</c:v>
                </c:pt>
                <c:pt idx="90">
                  <c:v>1489.7232</c:v>
                </c:pt>
                <c:pt idx="91">
                  <c:v>1489.7232</c:v>
                </c:pt>
                <c:pt idx="92">
                  <c:v>1489.7232</c:v>
                </c:pt>
                <c:pt idx="93">
                  <c:v>1486.706</c:v>
                </c:pt>
                <c:pt idx="94">
                  <c:v>1483.8656</c:v>
                </c:pt>
                <c:pt idx="95">
                  <c:v>1483.7244</c:v>
                </c:pt>
                <c:pt idx="96">
                  <c:v>1482.4572</c:v>
                </c:pt>
                <c:pt idx="97">
                  <c:v>1480.2198</c:v>
                </c:pt>
                <c:pt idx="98">
                  <c:v>1479.1084</c:v>
                </c:pt>
                <c:pt idx="99">
                  <c:v>1477.3125</c:v>
                </c:pt>
                <c:pt idx="100">
                  <c:v>1477.3125</c:v>
                </c:pt>
                <c:pt idx="101">
                  <c:v>1478.6929</c:v>
                </c:pt>
                <c:pt idx="102">
                  <c:v>1478.278</c:v>
                </c:pt>
                <c:pt idx="103">
                  <c:v>1479.5247</c:v>
                </c:pt>
                <c:pt idx="104">
                  <c:v>1479.8025</c:v>
                </c:pt>
                <c:pt idx="105">
                  <c:v>1479.5247</c:v>
                </c:pt>
                <c:pt idx="106">
                  <c:v>1473.6218</c:v>
                </c:pt>
                <c:pt idx="107">
                  <c:v>1472.944</c:v>
                </c:pt>
                <c:pt idx="108">
                  <c:v>1471.4589</c:v>
                </c:pt>
                <c:pt idx="109">
                  <c:v>1471.3244</c:v>
                </c:pt>
                <c:pt idx="110">
                  <c:v>1471.3244</c:v>
                </c:pt>
                <c:pt idx="111">
                  <c:v>1470.6524</c:v>
                </c:pt>
                <c:pt idx="112">
                  <c:v>1470.5182</c:v>
                </c:pt>
                <c:pt idx="113">
                  <c:v>1468.2473</c:v>
                </c:pt>
                <c:pt idx="114">
                  <c:v>1465.3364</c:v>
                </c:pt>
                <c:pt idx="115">
                  <c:v>1463.108</c:v>
                </c:pt>
                <c:pt idx="116">
                  <c:v>1461.6755</c:v>
                </c:pt>
                <c:pt idx="117">
                  <c:v>1461.5457</c:v>
                </c:pt>
                <c:pt idx="118">
                  <c:v>1461.5457</c:v>
                </c:pt>
                <c:pt idx="119">
                  <c:v>1462.3258</c:v>
                </c:pt>
                <c:pt idx="120">
                  <c:v>1462.3258</c:v>
                </c:pt>
                <c:pt idx="121">
                  <c:v>1458.7036</c:v>
                </c:pt>
                <c:pt idx="122">
                  <c:v>1458.0616</c:v>
                </c:pt>
                <c:pt idx="123">
                  <c:v>1455.2534</c:v>
                </c:pt>
                <c:pt idx="124">
                  <c:v>1453.6063</c:v>
                </c:pt>
                <c:pt idx="125">
                  <c:v>1450.8392</c:v>
                </c:pt>
                <c:pt idx="126">
                  <c:v>1450.8392</c:v>
                </c:pt>
                <c:pt idx="127">
                  <c:v>1450.0887</c:v>
                </c:pt>
                <c:pt idx="128">
                  <c:v>1449.091</c:v>
                </c:pt>
                <c:pt idx="129">
                  <c:v>1448.2204</c:v>
                </c:pt>
                <c:pt idx="130">
                  <c:v>1446.4864</c:v>
                </c:pt>
                <c:pt idx="131">
                  <c:v>1444.8843</c:v>
                </c:pt>
                <c:pt idx="132">
                  <c:v>1443.5346</c:v>
                </c:pt>
                <c:pt idx="133">
                  <c:v>1441.9463</c:v>
                </c:pt>
                <c:pt idx="134">
                  <c:v>1442.0682</c:v>
                </c:pt>
                <c:pt idx="135">
                  <c:v>1441.3373</c:v>
                </c:pt>
                <c:pt idx="136">
                  <c:v>1439.0324</c:v>
                </c:pt>
                <c:pt idx="137">
                  <c:v>1437.3432</c:v>
                </c:pt>
                <c:pt idx="138">
                  <c:v>1436.8619</c:v>
                </c:pt>
                <c:pt idx="139">
                  <c:v>1436.2612</c:v>
                </c:pt>
                <c:pt idx="140">
                  <c:v>1435.1821</c:v>
                </c:pt>
                <c:pt idx="141">
                  <c:v>1435.6613</c:v>
                </c:pt>
                <c:pt idx="142">
                  <c:v>1435.9011</c:v>
                </c:pt>
                <c:pt idx="143">
                  <c:v>1435.9011</c:v>
                </c:pt>
                <c:pt idx="144">
                  <c:v>1437.3432</c:v>
                </c:pt>
                <c:pt idx="145">
                  <c:v>1438.9115</c:v>
                </c:pt>
                <c:pt idx="146">
                  <c:v>1440.0011</c:v>
                </c:pt>
                <c:pt idx="147">
                  <c:v>1440.0011</c:v>
                </c:pt>
                <c:pt idx="148">
                  <c:v>1442.4342</c:v>
                </c:pt>
                <c:pt idx="149">
                  <c:v>1444.3929</c:v>
                </c:pt>
                <c:pt idx="150">
                  <c:v>1444.0248</c:v>
                </c:pt>
                <c:pt idx="151">
                  <c:v>1443.6571</c:v>
                </c:pt>
                <c:pt idx="152">
                  <c:v>1443.2898</c:v>
                </c:pt>
                <c:pt idx="153">
                  <c:v>1441.8244</c:v>
                </c:pt>
                <c:pt idx="154">
                  <c:v>1440.6078</c:v>
                </c:pt>
                <c:pt idx="155">
                  <c:v>1438.549</c:v>
                </c:pt>
                <c:pt idx="156">
                  <c:v>1436.5013</c:v>
                </c:pt>
                <c:pt idx="157">
                  <c:v>1436.2612</c:v>
                </c:pt>
                <c:pt idx="158">
                  <c:v>1434.4643</c:v>
                </c:pt>
                <c:pt idx="159">
                  <c:v>1432.7944</c:v>
                </c:pt>
                <c:pt idx="160">
                  <c:v>1431.131</c:v>
                </c:pt>
                <c:pt idx="161">
                  <c:v>1432.7944</c:v>
                </c:pt>
                <c:pt idx="162">
                  <c:v>1433.6285</c:v>
                </c:pt>
                <c:pt idx="163">
                  <c:v>1432.5564</c:v>
                </c:pt>
                <c:pt idx="164">
                  <c:v>1431.2496</c:v>
                </c:pt>
                <c:pt idx="165">
                  <c:v>1429.9467</c:v>
                </c:pt>
                <c:pt idx="166">
                  <c:v>1425.5904</c:v>
                </c:pt>
                <c:pt idx="167">
                  <c:v>1420.805</c:v>
                </c:pt>
                <c:pt idx="168">
                  <c:v>1418.1371</c:v>
                </c:pt>
                <c:pt idx="169">
                  <c:v>1417.6741</c:v>
                </c:pt>
                <c:pt idx="170">
                  <c:v>1417.6741</c:v>
                </c:pt>
                <c:pt idx="171">
                  <c:v>1419.0638</c:v>
                </c:pt>
                <c:pt idx="172">
                  <c:v>1425.8249</c:v>
                </c:pt>
                <c:pt idx="173">
                  <c:v>1428.1759</c:v>
                </c:pt>
                <c:pt idx="174">
                  <c:v>1431.7243</c:v>
                </c:pt>
                <c:pt idx="175">
                  <c:v>1430.42</c:v>
                </c:pt>
                <c:pt idx="176">
                  <c:v>1430.42</c:v>
                </c:pt>
                <c:pt idx="177">
                  <c:v>1426.8815</c:v>
                </c:pt>
                <c:pt idx="178">
                  <c:v>1426.6465</c:v>
                </c:pt>
                <c:pt idx="179">
                  <c:v>1423.251</c:v>
                </c:pt>
                <c:pt idx="180">
                  <c:v>1422.318</c:v>
                </c:pt>
                <c:pt idx="181">
                  <c:v>1416.8647</c:v>
                </c:pt>
                <c:pt idx="182">
                  <c:v>1414.096</c:v>
                </c:pt>
                <c:pt idx="183">
                  <c:v>1414.7873</c:v>
                </c:pt>
                <c:pt idx="184">
                  <c:v>1414.7873</c:v>
                </c:pt>
                <c:pt idx="185">
                  <c:v>1420.6888</c:v>
                </c:pt>
                <c:pt idx="186">
                  <c:v>1420.805</c:v>
                </c:pt>
                <c:pt idx="187">
                  <c:v>1420.805</c:v>
                </c:pt>
                <c:pt idx="188">
                  <c:v>1420.4564</c:v>
                </c:pt>
                <c:pt idx="189">
                  <c:v>1419.6437</c:v>
                </c:pt>
                <c:pt idx="190">
                  <c:v>1418.6003</c:v>
                </c:pt>
                <c:pt idx="191">
                  <c:v>1418.2529</c:v>
                </c:pt>
                <c:pt idx="192">
                  <c:v>1416.0562</c:v>
                </c:pt>
                <c:pt idx="193">
                  <c:v>1413.6355</c:v>
                </c:pt>
                <c:pt idx="194">
                  <c:v>1413.5204</c:v>
                </c:pt>
                <c:pt idx="195">
                  <c:v>1413.6355</c:v>
                </c:pt>
                <c:pt idx="196">
                  <c:v>1413.5204</c:v>
                </c:pt>
                <c:pt idx="197">
                  <c:v>1412.4851</c:v>
                </c:pt>
                <c:pt idx="198">
                  <c:v>1414.2112</c:v>
                </c:pt>
                <c:pt idx="199">
                  <c:v>1415.71</c:v>
                </c:pt>
                <c:pt idx="200">
                  <c:v>1417.4428</c:v>
                </c:pt>
                <c:pt idx="201">
                  <c:v>1417.6741</c:v>
                </c:pt>
                <c:pt idx="202">
                  <c:v>1418.3687</c:v>
                </c:pt>
                <c:pt idx="203">
                  <c:v>1419.6437</c:v>
                </c:pt>
                <c:pt idx="204">
                  <c:v>1419.6437</c:v>
                </c:pt>
                <c:pt idx="205">
                  <c:v>1419.1798</c:v>
                </c:pt>
                <c:pt idx="206">
                  <c:v>1419.6437</c:v>
                </c:pt>
                <c:pt idx="207">
                  <c:v>1420.5726</c:v>
                </c:pt>
                <c:pt idx="208">
                  <c:v>1421.3865</c:v>
                </c:pt>
                <c:pt idx="209">
                  <c:v>1419.6437</c:v>
                </c:pt>
                <c:pt idx="210">
                  <c:v>1419.6437</c:v>
                </c:pt>
                <c:pt idx="211">
                  <c:v>1418.6003</c:v>
                </c:pt>
                <c:pt idx="212">
                  <c:v>1416.0562</c:v>
                </c:pt>
                <c:pt idx="213">
                  <c:v>1414.9026</c:v>
                </c:pt>
                <c:pt idx="214">
                  <c:v>1414.3264</c:v>
                </c:pt>
                <c:pt idx="215">
                  <c:v>1412.715</c:v>
                </c:pt>
                <c:pt idx="216">
                  <c:v>1411.6806</c:v>
                </c:pt>
                <c:pt idx="217">
                  <c:v>1411.6806</c:v>
                </c:pt>
                <c:pt idx="218">
                  <c:v>1409.6147</c:v>
                </c:pt>
                <c:pt idx="219">
                  <c:v>1409.6147</c:v>
                </c:pt>
                <c:pt idx="220">
                  <c:v>1411.9104</c:v>
                </c:pt>
                <c:pt idx="221">
                  <c:v>1413.9809</c:v>
                </c:pt>
                <c:pt idx="222">
                  <c:v>1411.9104</c:v>
                </c:pt>
                <c:pt idx="223">
                  <c:v>1406.98</c:v>
                </c:pt>
                <c:pt idx="224">
                  <c:v>1404.5781</c:v>
                </c:pt>
                <c:pt idx="225">
                  <c:v>1403.0925</c:v>
                </c:pt>
                <c:pt idx="226">
                  <c:v>1402.5214</c:v>
                </c:pt>
                <c:pt idx="227">
                  <c:v>1403.5495</c:v>
                </c:pt>
                <c:pt idx="228">
                  <c:v>1405.6071</c:v>
                </c:pt>
                <c:pt idx="229">
                  <c:v>1404.921</c:v>
                </c:pt>
                <c:pt idx="230">
                  <c:v>1402.5214</c:v>
                </c:pt>
                <c:pt idx="231">
                  <c:v>1400.9225</c:v>
                </c:pt>
                <c:pt idx="232">
                  <c:v>1395.7845</c:v>
                </c:pt>
                <c:pt idx="233">
                  <c:v>1395.5561</c:v>
                </c:pt>
                <c:pt idx="234">
                  <c:v>1395.5561</c:v>
                </c:pt>
                <c:pt idx="235">
                  <c:v>1397.269</c:v>
                </c:pt>
                <c:pt idx="236">
                  <c:v>1397.269</c:v>
                </c:pt>
                <c:pt idx="237">
                  <c:v>1397.269</c:v>
                </c:pt>
                <c:pt idx="238">
                  <c:v>1396.4697</c:v>
                </c:pt>
                <c:pt idx="239">
                  <c:v>1395.8987</c:v>
                </c:pt>
                <c:pt idx="240">
                  <c:v>1394.8708</c:v>
                </c:pt>
                <c:pt idx="241">
                  <c:v>1394.2995</c:v>
                </c:pt>
                <c:pt idx="242">
                  <c:v>1394.2995</c:v>
                </c:pt>
                <c:pt idx="243">
                  <c:v>1395.2135</c:v>
                </c:pt>
                <c:pt idx="244">
                  <c:v>1395.5561</c:v>
                </c:pt>
                <c:pt idx="245">
                  <c:v>1396.3555</c:v>
                </c:pt>
                <c:pt idx="246">
                  <c:v>1396.6981</c:v>
                </c:pt>
                <c:pt idx="247">
                  <c:v>1396.8123</c:v>
                </c:pt>
                <c:pt idx="248">
                  <c:v>1396.9265</c:v>
                </c:pt>
                <c:pt idx="249">
                  <c:v>1399.0957</c:v>
                </c:pt>
                <c:pt idx="250">
                  <c:v>1400.0091</c:v>
                </c:pt>
                <c:pt idx="251">
                  <c:v>1401.0367</c:v>
                </c:pt>
                <c:pt idx="252">
                  <c:v>1401.4935</c:v>
                </c:pt>
                <c:pt idx="253">
                  <c:v>1402.7498</c:v>
                </c:pt>
                <c:pt idx="254">
                  <c:v>1402.7498</c:v>
                </c:pt>
                <c:pt idx="255">
                  <c:v>1403.7781</c:v>
                </c:pt>
                <c:pt idx="256">
                  <c:v>1405.7215</c:v>
                </c:pt>
                <c:pt idx="257">
                  <c:v>1406.5222</c:v>
                </c:pt>
                <c:pt idx="258">
                  <c:v>1406.8655</c:v>
                </c:pt>
                <c:pt idx="259">
                  <c:v>1406.5222</c:v>
                </c:pt>
                <c:pt idx="260">
                  <c:v>1406.5222</c:v>
                </c:pt>
                <c:pt idx="261">
                  <c:v>1406.8655</c:v>
                </c:pt>
                <c:pt idx="262">
                  <c:v>1407.5523</c:v>
                </c:pt>
                <c:pt idx="263">
                  <c:v>1407.7814</c:v>
                </c:pt>
                <c:pt idx="264">
                  <c:v>1408.2395</c:v>
                </c:pt>
                <c:pt idx="265">
                  <c:v>1409.7294</c:v>
                </c:pt>
                <c:pt idx="266">
                  <c:v>1410.4177</c:v>
                </c:pt>
                <c:pt idx="267">
                  <c:v>1410.8768</c:v>
                </c:pt>
                <c:pt idx="268">
                  <c:v>1410.8768</c:v>
                </c:pt>
                <c:pt idx="269">
                  <c:v>1410.8768</c:v>
                </c:pt>
                <c:pt idx="270">
                  <c:v>1411.336</c:v>
                </c:pt>
                <c:pt idx="271">
                  <c:v>1410.9916</c:v>
                </c:pt>
                <c:pt idx="272">
                  <c:v>1410.5324</c:v>
                </c:pt>
                <c:pt idx="273">
                  <c:v>1409.7294</c:v>
                </c:pt>
                <c:pt idx="274">
                  <c:v>1410.4177</c:v>
                </c:pt>
                <c:pt idx="275">
                  <c:v>1410.4177</c:v>
                </c:pt>
                <c:pt idx="276">
                  <c:v>1410.4177</c:v>
                </c:pt>
                <c:pt idx="277">
                  <c:v>1412.9451</c:v>
                </c:pt>
                <c:pt idx="278">
                  <c:v>1412.9451</c:v>
                </c:pt>
                <c:pt idx="279">
                  <c:v>1411.6806</c:v>
                </c:pt>
                <c:pt idx="280">
                  <c:v>1409.6147</c:v>
                </c:pt>
                <c:pt idx="281">
                  <c:v>1408.9269</c:v>
                </c:pt>
                <c:pt idx="282">
                  <c:v>1407.4379</c:v>
                </c:pt>
                <c:pt idx="283">
                  <c:v>1406.4078</c:v>
                </c:pt>
                <c:pt idx="284">
                  <c:v>1403.4353</c:v>
                </c:pt>
                <c:pt idx="285">
                  <c:v>1402.1787</c:v>
                </c:pt>
                <c:pt idx="286">
                  <c:v>1401.4935</c:v>
                </c:pt>
                <c:pt idx="287">
                  <c:v>1401.4935</c:v>
                </c:pt>
                <c:pt idx="288">
                  <c:v>1401.4935</c:v>
                </c:pt>
                <c:pt idx="289">
                  <c:v>1401.4935</c:v>
                </c:pt>
                <c:pt idx="290">
                  <c:v>1399.3241</c:v>
                </c:pt>
                <c:pt idx="291">
                  <c:v>1400.8083</c:v>
                </c:pt>
                <c:pt idx="292">
                  <c:v>1400.8083</c:v>
                </c:pt>
                <c:pt idx="293">
                  <c:v>1400.2374</c:v>
                </c:pt>
                <c:pt idx="294">
                  <c:v>1400.0091</c:v>
                </c:pt>
                <c:pt idx="295">
                  <c:v>1401.9503</c:v>
                </c:pt>
                <c:pt idx="296">
                  <c:v>1400.8083</c:v>
                </c:pt>
                <c:pt idx="297">
                  <c:v>1400.2374</c:v>
                </c:pt>
                <c:pt idx="298">
                  <c:v>1397.7257</c:v>
                </c:pt>
                <c:pt idx="299">
                  <c:v>1396.9265</c:v>
                </c:pt>
                <c:pt idx="300">
                  <c:v>1395.0992</c:v>
                </c:pt>
                <c:pt idx="301">
                  <c:v>1396.9265</c:v>
                </c:pt>
                <c:pt idx="302">
                  <c:v>1398.8674</c:v>
                </c:pt>
                <c:pt idx="303">
                  <c:v>1399.2099</c:v>
                </c:pt>
                <c:pt idx="304">
                  <c:v>1399.5524</c:v>
                </c:pt>
                <c:pt idx="305">
                  <c:v>1399.5524</c:v>
                </c:pt>
                <c:pt idx="306">
                  <c:v>1399.7808</c:v>
                </c:pt>
                <c:pt idx="307">
                  <c:v>1400.9225</c:v>
                </c:pt>
                <c:pt idx="308">
                  <c:v>1403.4353</c:v>
                </c:pt>
                <c:pt idx="309">
                  <c:v>1403.6638</c:v>
                </c:pt>
                <c:pt idx="310">
                  <c:v>1404.3495</c:v>
                </c:pt>
                <c:pt idx="311">
                  <c:v>1401.2651</c:v>
                </c:pt>
                <c:pt idx="312">
                  <c:v>1401.2651</c:v>
                </c:pt>
                <c:pt idx="313">
                  <c:v>1404.3495</c:v>
                </c:pt>
                <c:pt idx="314">
                  <c:v>1405.6071</c:v>
                </c:pt>
                <c:pt idx="315">
                  <c:v>1406.0646</c:v>
                </c:pt>
                <c:pt idx="316">
                  <c:v>1406.0646</c:v>
                </c:pt>
                <c:pt idx="317">
                  <c:v>1406.2934</c:v>
                </c:pt>
                <c:pt idx="318">
                  <c:v>1405.264</c:v>
                </c:pt>
                <c:pt idx="319">
                  <c:v>1402.6356</c:v>
                </c:pt>
                <c:pt idx="320">
                  <c:v>1402.9783</c:v>
                </c:pt>
                <c:pt idx="321">
                  <c:v>1406.2934</c:v>
                </c:pt>
                <c:pt idx="322">
                  <c:v>1407.8959</c:v>
                </c:pt>
                <c:pt idx="323">
                  <c:v>1410.1882</c:v>
                </c:pt>
                <c:pt idx="324">
                  <c:v>1410.1882</c:v>
                </c:pt>
                <c:pt idx="325">
                  <c:v>1410.1882</c:v>
                </c:pt>
                <c:pt idx="326">
                  <c:v>1410.1882</c:v>
                </c:pt>
                <c:pt idx="327">
                  <c:v>1410.1882</c:v>
                </c:pt>
                <c:pt idx="328">
                  <c:v>1409.9588</c:v>
                </c:pt>
                <c:pt idx="329">
                  <c:v>1410.1882</c:v>
                </c:pt>
                <c:pt idx="330">
                  <c:v>1411.4509</c:v>
                </c:pt>
                <c:pt idx="331">
                  <c:v>1412.6</c:v>
                </c:pt>
                <c:pt idx="332">
                  <c:v>1414.2112</c:v>
                </c:pt>
                <c:pt idx="333">
                  <c:v>1414.4416</c:v>
                </c:pt>
                <c:pt idx="334">
                  <c:v>1415.2485</c:v>
                </c:pt>
                <c:pt idx="335">
                  <c:v>1418.1371</c:v>
                </c:pt>
                <c:pt idx="336">
                  <c:v>1418.1371</c:v>
                </c:pt>
                <c:pt idx="337">
                  <c:v>1417.6741</c:v>
                </c:pt>
                <c:pt idx="338">
                  <c:v>1418.2529</c:v>
                </c:pt>
                <c:pt idx="339">
                  <c:v>1418.3687</c:v>
                </c:pt>
                <c:pt idx="340">
                  <c:v>1418.3687</c:v>
                </c:pt>
                <c:pt idx="341">
                  <c:v>1416.6336</c:v>
                </c:pt>
                <c:pt idx="342">
                  <c:v>1418.832</c:v>
                </c:pt>
                <c:pt idx="343">
                  <c:v>1418.3687</c:v>
                </c:pt>
                <c:pt idx="344">
                  <c:v>1420.9213</c:v>
                </c:pt>
                <c:pt idx="345">
                  <c:v>1423.3677</c:v>
                </c:pt>
                <c:pt idx="346">
                  <c:v>1423.7181</c:v>
                </c:pt>
                <c:pt idx="347">
                  <c:v>1423.7181</c:v>
                </c:pt>
                <c:pt idx="348">
                  <c:v>1424.0686</c:v>
                </c:pt>
                <c:pt idx="349">
                  <c:v>1423.1343</c:v>
                </c:pt>
                <c:pt idx="350">
                  <c:v>1423.0176</c:v>
                </c:pt>
                <c:pt idx="351">
                  <c:v>1423.0176</c:v>
                </c:pt>
                <c:pt idx="352">
                  <c:v>1423.4845</c:v>
                </c:pt>
                <c:pt idx="353">
                  <c:v>1424.3025</c:v>
                </c:pt>
                <c:pt idx="354">
                  <c:v>1428.1759</c:v>
                </c:pt>
                <c:pt idx="355">
                  <c:v>1428.1759</c:v>
                </c:pt>
                <c:pt idx="356">
                  <c:v>1428.1759</c:v>
                </c:pt>
                <c:pt idx="357">
                  <c:v>1426.764</c:v>
                </c:pt>
                <c:pt idx="358">
                  <c:v>1425.7076</c:v>
                </c:pt>
                <c:pt idx="359">
                  <c:v>1423.7181</c:v>
                </c:pt>
                <c:pt idx="360">
                  <c:v>1422.4346</c:v>
                </c:pt>
                <c:pt idx="361">
                  <c:v>1417.9056</c:v>
                </c:pt>
                <c:pt idx="362">
                  <c:v>1419.5277</c:v>
                </c:pt>
                <c:pt idx="363">
                  <c:v>1417.3272</c:v>
                </c:pt>
                <c:pt idx="364">
                  <c:v>1415.5946</c:v>
                </c:pt>
                <c:pt idx="365">
                  <c:v>1413.5204</c:v>
                </c:pt>
                <c:pt idx="366">
                  <c:v>1409.7294</c:v>
                </c:pt>
                <c:pt idx="367">
                  <c:v>1407.3234</c:v>
                </c:pt>
                <c:pt idx="368">
                  <c:v>1407.2089</c:v>
                </c:pt>
                <c:pt idx="369">
                  <c:v>1407.2089</c:v>
                </c:pt>
                <c:pt idx="370">
                  <c:v>1406.7511</c:v>
                </c:pt>
                <c:pt idx="371">
                  <c:v>1406.8655</c:v>
                </c:pt>
                <c:pt idx="372">
                  <c:v>1406.7511</c:v>
                </c:pt>
                <c:pt idx="373">
                  <c:v>1404.8067</c:v>
                </c:pt>
                <c:pt idx="374">
                  <c:v>1404.1209</c:v>
                </c:pt>
                <c:pt idx="375">
                  <c:v>1404.1209</c:v>
                </c:pt>
                <c:pt idx="376">
                  <c:v>1403.321</c:v>
                </c:pt>
                <c:pt idx="377">
                  <c:v>1403.0925</c:v>
                </c:pt>
                <c:pt idx="378">
                  <c:v>1403.321</c:v>
                </c:pt>
                <c:pt idx="379">
                  <c:v>1403.321</c:v>
                </c:pt>
                <c:pt idx="380">
                  <c:v>1403.0925</c:v>
                </c:pt>
                <c:pt idx="381">
                  <c:v>1404.4638</c:v>
                </c:pt>
                <c:pt idx="382">
                  <c:v>1406.6367</c:v>
                </c:pt>
                <c:pt idx="383">
                  <c:v>1407.8959</c:v>
                </c:pt>
                <c:pt idx="384">
                  <c:v>1409.9588</c:v>
                </c:pt>
                <c:pt idx="385">
                  <c:v>1411.5657</c:v>
                </c:pt>
                <c:pt idx="386">
                  <c:v>1412.3701</c:v>
                </c:pt>
                <c:pt idx="387">
                  <c:v>1413.9809</c:v>
                </c:pt>
                <c:pt idx="388">
                  <c:v>1414.9026</c:v>
                </c:pt>
                <c:pt idx="389">
                  <c:v>1414.096</c:v>
                </c:pt>
                <c:pt idx="390">
                  <c:v>1414.096</c:v>
                </c:pt>
                <c:pt idx="391">
                  <c:v>1413.4053</c:v>
                </c:pt>
                <c:pt idx="392">
                  <c:v>1414.9026</c:v>
                </c:pt>
                <c:pt idx="393">
                  <c:v>1415.8254</c:v>
                </c:pt>
                <c:pt idx="394">
                  <c:v>1417.6741</c:v>
                </c:pt>
                <c:pt idx="395">
                  <c:v>1420.108</c:v>
                </c:pt>
                <c:pt idx="396">
                  <c:v>1421.5029</c:v>
                </c:pt>
                <c:pt idx="397">
                  <c:v>1422.2015</c:v>
                </c:pt>
                <c:pt idx="398">
                  <c:v>1422.2015</c:v>
                </c:pt>
                <c:pt idx="399">
                  <c:v>1422.2015</c:v>
                </c:pt>
                <c:pt idx="400">
                  <c:v>1420.108</c:v>
                </c:pt>
                <c:pt idx="401">
                  <c:v>1419.8758</c:v>
                </c:pt>
                <c:pt idx="402">
                  <c:v>1419.5277</c:v>
                </c:pt>
                <c:pt idx="403">
                  <c:v>1419.5277</c:v>
                </c:pt>
                <c:pt idx="404">
                  <c:v>1419.6437</c:v>
                </c:pt>
                <c:pt idx="405">
                  <c:v>1421.1539</c:v>
                </c:pt>
                <c:pt idx="406">
                  <c:v>1421.3865</c:v>
                </c:pt>
                <c:pt idx="407">
                  <c:v>1420.805</c:v>
                </c:pt>
                <c:pt idx="408">
                  <c:v>1422.6677</c:v>
                </c:pt>
                <c:pt idx="409">
                  <c:v>1424.0686</c:v>
                </c:pt>
                <c:pt idx="410">
                  <c:v>1424.6534</c:v>
                </c:pt>
                <c:pt idx="411">
                  <c:v>1424.1856</c:v>
                </c:pt>
                <c:pt idx="412">
                  <c:v>1425.2388</c:v>
                </c:pt>
                <c:pt idx="413">
                  <c:v>1424.7704</c:v>
                </c:pt>
                <c:pt idx="414">
                  <c:v>1424.5364</c:v>
                </c:pt>
                <c:pt idx="415">
                  <c:v>1425.9422</c:v>
                </c:pt>
                <c:pt idx="416">
                  <c:v>1430.5384</c:v>
                </c:pt>
                <c:pt idx="417">
                  <c:v>1432.6754</c:v>
                </c:pt>
                <c:pt idx="418">
                  <c:v>1436.5013</c:v>
                </c:pt>
                <c:pt idx="419">
                  <c:v>1438.4282</c:v>
                </c:pt>
                <c:pt idx="420">
                  <c:v>1439.5164</c:v>
                </c:pt>
                <c:pt idx="421">
                  <c:v>1439.5164</c:v>
                </c:pt>
                <c:pt idx="422">
                  <c:v>1439.0324</c:v>
                </c:pt>
                <c:pt idx="423">
                  <c:v>1439.0324</c:v>
                </c:pt>
                <c:pt idx="424">
                  <c:v>1440.1224</c:v>
                </c:pt>
                <c:pt idx="425">
                  <c:v>1441.7025</c:v>
                </c:pt>
                <c:pt idx="426">
                  <c:v>1444.8843</c:v>
                </c:pt>
                <c:pt idx="427">
                  <c:v>1445.6228</c:v>
                </c:pt>
                <c:pt idx="428">
                  <c:v>1449.7142</c:v>
                </c:pt>
                <c:pt idx="429">
                  <c:v>1452.0939</c:v>
                </c:pt>
                <c:pt idx="430">
                  <c:v>1453.7327</c:v>
                </c:pt>
                <c:pt idx="431">
                  <c:v>1454.9994</c:v>
                </c:pt>
                <c:pt idx="432">
                  <c:v>1456.2714</c:v>
                </c:pt>
                <c:pt idx="433">
                  <c:v>1456.5265</c:v>
                </c:pt>
                <c:pt idx="434">
                  <c:v>1457.1652</c:v>
                </c:pt>
                <c:pt idx="435">
                  <c:v>1460.8973</c:v>
                </c:pt>
                <c:pt idx="436">
                  <c:v>1462.847</c:v>
                </c:pt>
                <c:pt idx="437">
                  <c:v>1462.847</c:v>
                </c:pt>
                <c:pt idx="438">
                  <c:v>1462.847</c:v>
                </c:pt>
                <c:pt idx="439">
                  <c:v>1461.8055</c:v>
                </c:pt>
                <c:pt idx="440">
                  <c:v>1461.5457</c:v>
                </c:pt>
                <c:pt idx="441">
                  <c:v>1456.9095</c:v>
                </c:pt>
                <c:pt idx="442">
                  <c:v>1455.8893</c:v>
                </c:pt>
                <c:pt idx="443">
                  <c:v>1454.8725</c:v>
                </c:pt>
                <c:pt idx="444">
                  <c:v>1454.1121</c:v>
                </c:pt>
                <c:pt idx="445">
                  <c:v>1456.399</c:v>
                </c:pt>
                <c:pt idx="446">
                  <c:v>1457.6771</c:v>
                </c:pt>
                <c:pt idx="447">
                  <c:v>1461.9355</c:v>
                </c:pt>
                <c:pt idx="448">
                  <c:v>1463.8924</c:v>
                </c:pt>
                <c:pt idx="449">
                  <c:v>1465.0733</c:v>
                </c:pt>
                <c:pt idx="450">
                  <c:v>1464.6791</c:v>
                </c:pt>
                <c:pt idx="451">
                  <c:v>1464.2855</c:v>
                </c:pt>
                <c:pt idx="452">
                  <c:v>1464.0234</c:v>
                </c:pt>
                <c:pt idx="453">
                  <c:v>1464.9418</c:v>
                </c:pt>
                <c:pt idx="454">
                  <c:v>1464.6791</c:v>
                </c:pt>
                <c:pt idx="455">
                  <c:v>1464.9418</c:v>
                </c:pt>
                <c:pt idx="456">
                  <c:v>1466.7879</c:v>
                </c:pt>
                <c:pt idx="457">
                  <c:v>1467.8485</c:v>
                </c:pt>
                <c:pt idx="458">
                  <c:v>1467.8485</c:v>
                </c:pt>
                <c:pt idx="459">
                  <c:v>1468.6466</c:v>
                </c:pt>
                <c:pt idx="460">
                  <c:v>1469.18</c:v>
                </c:pt>
                <c:pt idx="461">
                  <c:v>1470.3841</c:v>
                </c:pt>
                <c:pt idx="462">
                  <c:v>1474.1653</c:v>
                </c:pt>
                <c:pt idx="463">
                  <c:v>1479.1084</c:v>
                </c:pt>
                <c:pt idx="464">
                  <c:v>1482.7383</c:v>
                </c:pt>
                <c:pt idx="465">
                  <c:v>1483.0196</c:v>
                </c:pt>
                <c:pt idx="466">
                  <c:v>1484.2896</c:v>
                </c:pt>
                <c:pt idx="467">
                  <c:v>1484.7144</c:v>
                </c:pt>
                <c:pt idx="468">
                  <c:v>1488.7135</c:v>
                </c:pt>
                <c:pt idx="469">
                  <c:v>1490.1572</c:v>
                </c:pt>
                <c:pt idx="470">
                  <c:v>1491.0275</c:v>
                </c:pt>
                <c:pt idx="471">
                  <c:v>1491.0275</c:v>
                </c:pt>
                <c:pt idx="472">
                  <c:v>1490.592</c:v>
                </c:pt>
                <c:pt idx="473">
                  <c:v>1490.0125</c:v>
                </c:pt>
                <c:pt idx="474">
                  <c:v>1489.4343</c:v>
                </c:pt>
                <c:pt idx="475">
                  <c:v>1487.9947</c:v>
                </c:pt>
                <c:pt idx="476">
                  <c:v>1487.9947</c:v>
                </c:pt>
                <c:pt idx="477">
                  <c:v>1487.8512</c:v>
                </c:pt>
                <c:pt idx="478">
                  <c:v>1490.447</c:v>
                </c:pt>
                <c:pt idx="479">
                  <c:v>1491.1728</c:v>
                </c:pt>
                <c:pt idx="480">
                  <c:v>1495.8686</c:v>
                </c:pt>
                <c:pt idx="481">
                  <c:v>1498.1006</c:v>
                </c:pt>
                <c:pt idx="482">
                  <c:v>1500.5033</c:v>
                </c:pt>
                <c:pt idx="483">
                  <c:v>1499.5997</c:v>
                </c:pt>
                <c:pt idx="484">
                  <c:v>1499.2992</c:v>
                </c:pt>
                <c:pt idx="485">
                  <c:v>1497.0565</c:v>
                </c:pt>
                <c:pt idx="486">
                  <c:v>1499.2992</c:v>
                </c:pt>
                <c:pt idx="487">
                  <c:v>1496.9077</c:v>
                </c:pt>
                <c:pt idx="488">
                  <c:v>1496.6104</c:v>
                </c:pt>
                <c:pt idx="489">
                  <c:v>1494.2445</c:v>
                </c:pt>
                <c:pt idx="490">
                  <c:v>1494.2445</c:v>
                </c:pt>
                <c:pt idx="491">
                  <c:v>1491.9008</c:v>
                </c:pt>
                <c:pt idx="492">
                  <c:v>1493.9503</c:v>
                </c:pt>
                <c:pt idx="493">
                  <c:v>1494.0974</c:v>
                </c:pt>
                <c:pt idx="494">
                  <c:v>1495.4246</c:v>
                </c:pt>
                <c:pt idx="495">
                  <c:v>1496.9077</c:v>
                </c:pt>
                <c:pt idx="496">
                  <c:v>1496.9077</c:v>
                </c:pt>
                <c:pt idx="497">
                  <c:v>1498.999</c:v>
                </c:pt>
                <c:pt idx="498">
                  <c:v>1498.999</c:v>
                </c:pt>
                <c:pt idx="499">
                  <c:v>1495.5726</c:v>
                </c:pt>
                <c:pt idx="500">
                  <c:v>1495.5726</c:v>
                </c:pt>
                <c:pt idx="501">
                  <c:v>1498.3997</c:v>
                </c:pt>
                <c:pt idx="502">
                  <c:v>1502.3165</c:v>
                </c:pt>
                <c:pt idx="503">
                  <c:v>1504.5935</c:v>
                </c:pt>
                <c:pt idx="504">
                  <c:v>1509.3368</c:v>
                </c:pt>
                <c:pt idx="505">
                  <c:v>1511.1864</c:v>
                </c:pt>
                <c:pt idx="506">
                  <c:v>1515.5314</c:v>
                </c:pt>
                <c:pt idx="507">
                  <c:v>1516.6241</c:v>
                </c:pt>
                <c:pt idx="508">
                  <c:v>1517.4061</c:v>
                </c:pt>
                <c:pt idx="509">
                  <c:v>1519.2883</c:v>
                </c:pt>
                <c:pt idx="510">
                  <c:v>1523.2336</c:v>
                </c:pt>
                <c:pt idx="511">
                  <c:v>1521.0202</c:v>
                </c:pt>
                <c:pt idx="512">
                  <c:v>1519.2883</c:v>
                </c:pt>
                <c:pt idx="513">
                  <c:v>1518.817</c:v>
                </c:pt>
                <c:pt idx="514">
                  <c:v>1515.9994</c:v>
                </c:pt>
                <c:pt idx="515">
                  <c:v>1511.65</c:v>
                </c:pt>
                <c:pt idx="516">
                  <c:v>1510.4148</c:v>
                </c:pt>
                <c:pt idx="517">
                  <c:v>1511.65</c:v>
                </c:pt>
                <c:pt idx="518">
                  <c:v>1510.8776</c:v>
                </c:pt>
                <c:pt idx="519">
                  <c:v>1511.9593</c:v>
                </c:pt>
                <c:pt idx="520">
                  <c:v>1514.2858</c:v>
                </c:pt>
                <c:pt idx="521">
                  <c:v>1515.3755</c:v>
                </c:pt>
                <c:pt idx="522">
                  <c:v>1516.7804</c:v>
                </c:pt>
                <c:pt idx="523">
                  <c:v>1518.1894</c:v>
                </c:pt>
                <c:pt idx="524">
                  <c:v>1518.1894</c:v>
                </c:pt>
                <c:pt idx="525">
                  <c:v>1520.8625</c:v>
                </c:pt>
                <c:pt idx="526">
                  <c:v>1521.6516</c:v>
                </c:pt>
                <c:pt idx="527">
                  <c:v>1526.892</c:v>
                </c:pt>
                <c:pt idx="528">
                  <c:v>1529.935</c:v>
                </c:pt>
                <c:pt idx="529">
                  <c:v>1532.835</c:v>
                </c:pt>
                <c:pt idx="530">
                  <c:v>1532.835</c:v>
                </c:pt>
                <c:pt idx="531">
                  <c:v>1533.32</c:v>
                </c:pt>
                <c:pt idx="532">
                  <c:v>1535.2646</c:v>
                </c:pt>
                <c:pt idx="533">
                  <c:v>1536.4024</c:v>
                </c:pt>
                <c:pt idx="534">
                  <c:v>1543.7774</c:v>
                </c:pt>
                <c:pt idx="535">
                  <c:v>1546.259</c:v>
                </c:pt>
                <c:pt idx="536">
                  <c:v>1548.2527</c:v>
                </c:pt>
                <c:pt idx="537">
                  <c:v>1551.592</c:v>
                </c:pt>
                <c:pt idx="538">
                  <c:v>1554.2783</c:v>
                </c:pt>
                <c:pt idx="539">
                  <c:v>1554.7835</c:v>
                </c:pt>
                <c:pt idx="540">
                  <c:v>1555.4577</c:v>
                </c:pt>
                <c:pt idx="541">
                  <c:v>1556.1328</c:v>
                </c:pt>
              </c:numCache>
            </c:numRef>
          </c:yVal>
          <c:smooth val="0"/>
        </c:ser>
        <c:ser>
          <c:idx val="1"/>
          <c:order val="1"/>
          <c:tx>
            <c:strRef>
              <c:f>'uniformity over various heights'!$T$21</c:f>
              <c:strCache>
                <c:ptCount val="1"/>
                <c:pt idx="0">
                  <c:v>4.5cm up 14Gy</c:v>
                </c:pt>
              </c:strCache>
            </c:strRef>
          </c:tx>
          <c:spPr>
            <a:ln w="28575">
              <a:noFill/>
            </a:ln>
          </c:spPr>
          <c:marker>
            <c:symbol val="square"/>
            <c:size val="4"/>
          </c:marker>
          <c:xVal>
            <c:numRef>
              <c:f>'uniformity over various heights'!$T$24:$T$570</c:f>
              <c:numCache>
                <c:formatCode>General</c:formatCode>
                <c:ptCount val="547"/>
                <c:pt idx="0">
                  <c:v>-9.579</c:v>
                </c:pt>
                <c:pt idx="1">
                  <c:v>-9.5438</c:v>
                </c:pt>
                <c:pt idx="2">
                  <c:v>-9.5087</c:v>
                </c:pt>
                <c:pt idx="3">
                  <c:v>-9.4735</c:v>
                </c:pt>
                <c:pt idx="4">
                  <c:v>-9.4384</c:v>
                </c:pt>
                <c:pt idx="5">
                  <c:v>-9.4032</c:v>
                </c:pt>
                <c:pt idx="6">
                  <c:v>-9.3681</c:v>
                </c:pt>
                <c:pt idx="7">
                  <c:v>-9.3329</c:v>
                </c:pt>
                <c:pt idx="8">
                  <c:v>-9.2978</c:v>
                </c:pt>
                <c:pt idx="9">
                  <c:v>-9.2626</c:v>
                </c:pt>
                <c:pt idx="10">
                  <c:v>-9.2275</c:v>
                </c:pt>
                <c:pt idx="11">
                  <c:v>-9.1923</c:v>
                </c:pt>
                <c:pt idx="12">
                  <c:v>-9.1571</c:v>
                </c:pt>
                <c:pt idx="13">
                  <c:v>-9.122</c:v>
                </c:pt>
                <c:pt idx="14">
                  <c:v>-9.0868</c:v>
                </c:pt>
                <c:pt idx="15">
                  <c:v>-9.0517</c:v>
                </c:pt>
                <c:pt idx="16">
                  <c:v>-9.0165</c:v>
                </c:pt>
                <c:pt idx="17">
                  <c:v>-8.9814</c:v>
                </c:pt>
                <c:pt idx="18">
                  <c:v>-8.9462</c:v>
                </c:pt>
                <c:pt idx="19">
                  <c:v>-8.9111</c:v>
                </c:pt>
                <c:pt idx="20">
                  <c:v>-8.8759</c:v>
                </c:pt>
                <c:pt idx="21">
                  <c:v>-8.8408</c:v>
                </c:pt>
                <c:pt idx="22">
                  <c:v>-8.8056</c:v>
                </c:pt>
                <c:pt idx="23">
                  <c:v>-8.7705</c:v>
                </c:pt>
                <c:pt idx="24">
                  <c:v>-8.7353</c:v>
                </c:pt>
                <c:pt idx="25">
                  <c:v>-8.700200000000001</c:v>
                </c:pt>
                <c:pt idx="26">
                  <c:v>-8.665</c:v>
                </c:pt>
                <c:pt idx="27">
                  <c:v>-8.6299</c:v>
                </c:pt>
                <c:pt idx="28">
                  <c:v>-8.5947</c:v>
                </c:pt>
                <c:pt idx="29">
                  <c:v>-8.5596</c:v>
                </c:pt>
                <c:pt idx="30">
                  <c:v>-8.5244</c:v>
                </c:pt>
                <c:pt idx="31">
                  <c:v>-8.4893</c:v>
                </c:pt>
                <c:pt idx="32">
                  <c:v>-8.4541</c:v>
                </c:pt>
                <c:pt idx="33">
                  <c:v>-8.419</c:v>
                </c:pt>
                <c:pt idx="34">
                  <c:v>-8.3838</c:v>
                </c:pt>
                <c:pt idx="35">
                  <c:v>-8.3486</c:v>
                </c:pt>
                <c:pt idx="36">
                  <c:v>-8.3135</c:v>
                </c:pt>
                <c:pt idx="37">
                  <c:v>-8.2783</c:v>
                </c:pt>
                <c:pt idx="38">
                  <c:v>-8.2432</c:v>
                </c:pt>
                <c:pt idx="39">
                  <c:v>-8.208</c:v>
                </c:pt>
                <c:pt idx="40">
                  <c:v>-8.1729</c:v>
                </c:pt>
                <c:pt idx="41">
                  <c:v>-8.137700000000001</c:v>
                </c:pt>
                <c:pt idx="42">
                  <c:v>-8.1026</c:v>
                </c:pt>
                <c:pt idx="43">
                  <c:v>-8.0674</c:v>
                </c:pt>
                <c:pt idx="44">
                  <c:v>-8.0323</c:v>
                </c:pt>
                <c:pt idx="45">
                  <c:v>-7.9971</c:v>
                </c:pt>
                <c:pt idx="46">
                  <c:v>-7.962</c:v>
                </c:pt>
                <c:pt idx="47">
                  <c:v>-7.9268</c:v>
                </c:pt>
                <c:pt idx="48">
                  <c:v>-7.8917</c:v>
                </c:pt>
                <c:pt idx="49">
                  <c:v>-7.8565</c:v>
                </c:pt>
                <c:pt idx="50">
                  <c:v>-7.8214</c:v>
                </c:pt>
                <c:pt idx="51">
                  <c:v>-7.7862</c:v>
                </c:pt>
                <c:pt idx="52">
                  <c:v>-7.7511</c:v>
                </c:pt>
                <c:pt idx="53">
                  <c:v>-7.7159</c:v>
                </c:pt>
                <c:pt idx="54">
                  <c:v>-7.6808</c:v>
                </c:pt>
                <c:pt idx="55">
                  <c:v>-7.6456</c:v>
                </c:pt>
                <c:pt idx="56">
                  <c:v>-7.6105</c:v>
                </c:pt>
                <c:pt idx="57">
                  <c:v>-7.5753</c:v>
                </c:pt>
                <c:pt idx="58">
                  <c:v>-7.5401</c:v>
                </c:pt>
                <c:pt idx="59">
                  <c:v>-7.505</c:v>
                </c:pt>
                <c:pt idx="60">
                  <c:v>-7.4698</c:v>
                </c:pt>
                <c:pt idx="61">
                  <c:v>-7.4347</c:v>
                </c:pt>
                <c:pt idx="62">
                  <c:v>-7.3995</c:v>
                </c:pt>
                <c:pt idx="63">
                  <c:v>-7.3644</c:v>
                </c:pt>
                <c:pt idx="64">
                  <c:v>-7.3292</c:v>
                </c:pt>
                <c:pt idx="65">
                  <c:v>-7.2941</c:v>
                </c:pt>
                <c:pt idx="66">
                  <c:v>-7.2589</c:v>
                </c:pt>
                <c:pt idx="67">
                  <c:v>-7.2238</c:v>
                </c:pt>
                <c:pt idx="68">
                  <c:v>-7.1886</c:v>
                </c:pt>
                <c:pt idx="69">
                  <c:v>-7.1535</c:v>
                </c:pt>
                <c:pt idx="70">
                  <c:v>-7.1183</c:v>
                </c:pt>
                <c:pt idx="71">
                  <c:v>-7.0832</c:v>
                </c:pt>
                <c:pt idx="72">
                  <c:v>-7.048</c:v>
                </c:pt>
                <c:pt idx="73">
                  <c:v>-7.0129</c:v>
                </c:pt>
                <c:pt idx="74">
                  <c:v>-6.9777</c:v>
                </c:pt>
                <c:pt idx="75">
                  <c:v>-6.9426</c:v>
                </c:pt>
                <c:pt idx="76">
                  <c:v>-6.9074</c:v>
                </c:pt>
                <c:pt idx="77">
                  <c:v>-6.8723</c:v>
                </c:pt>
                <c:pt idx="78">
                  <c:v>-6.8371</c:v>
                </c:pt>
                <c:pt idx="79">
                  <c:v>-6.802</c:v>
                </c:pt>
                <c:pt idx="80">
                  <c:v>-6.7668</c:v>
                </c:pt>
                <c:pt idx="81">
                  <c:v>-6.7316</c:v>
                </c:pt>
                <c:pt idx="82">
                  <c:v>-6.6965</c:v>
                </c:pt>
                <c:pt idx="83">
                  <c:v>-6.6613</c:v>
                </c:pt>
                <c:pt idx="84">
                  <c:v>-6.6262</c:v>
                </c:pt>
                <c:pt idx="85">
                  <c:v>-6.591</c:v>
                </c:pt>
                <c:pt idx="86">
                  <c:v>-6.5559</c:v>
                </c:pt>
                <c:pt idx="87">
                  <c:v>-6.5207</c:v>
                </c:pt>
                <c:pt idx="88">
                  <c:v>-6.4856</c:v>
                </c:pt>
                <c:pt idx="89">
                  <c:v>-6.4504</c:v>
                </c:pt>
                <c:pt idx="90">
                  <c:v>-6.4153</c:v>
                </c:pt>
                <c:pt idx="91">
                  <c:v>-6.3801</c:v>
                </c:pt>
                <c:pt idx="92">
                  <c:v>-6.345</c:v>
                </c:pt>
                <c:pt idx="93">
                  <c:v>-6.3098</c:v>
                </c:pt>
                <c:pt idx="94">
                  <c:v>-6.2747</c:v>
                </c:pt>
                <c:pt idx="95">
                  <c:v>-6.2395</c:v>
                </c:pt>
                <c:pt idx="96">
                  <c:v>-6.2044</c:v>
                </c:pt>
                <c:pt idx="97">
                  <c:v>-6.1692</c:v>
                </c:pt>
                <c:pt idx="98">
                  <c:v>-6.1341</c:v>
                </c:pt>
                <c:pt idx="99">
                  <c:v>-6.0989</c:v>
                </c:pt>
                <c:pt idx="100">
                  <c:v>-6.0638</c:v>
                </c:pt>
                <c:pt idx="101">
                  <c:v>-6.0286</c:v>
                </c:pt>
                <c:pt idx="102">
                  <c:v>-5.9935</c:v>
                </c:pt>
                <c:pt idx="103">
                  <c:v>-5.9583</c:v>
                </c:pt>
                <c:pt idx="104">
                  <c:v>-5.9231</c:v>
                </c:pt>
                <c:pt idx="105">
                  <c:v>-5.888</c:v>
                </c:pt>
                <c:pt idx="106">
                  <c:v>-5.8528</c:v>
                </c:pt>
                <c:pt idx="107">
                  <c:v>-5.8177</c:v>
                </c:pt>
                <c:pt idx="108">
                  <c:v>-5.7825</c:v>
                </c:pt>
                <c:pt idx="109">
                  <c:v>-5.7474</c:v>
                </c:pt>
                <c:pt idx="110">
                  <c:v>-5.7122</c:v>
                </c:pt>
                <c:pt idx="111">
                  <c:v>-5.6771</c:v>
                </c:pt>
                <c:pt idx="112">
                  <c:v>-5.6419</c:v>
                </c:pt>
                <c:pt idx="113">
                  <c:v>-5.6068</c:v>
                </c:pt>
                <c:pt idx="114">
                  <c:v>-5.5716</c:v>
                </c:pt>
                <c:pt idx="115">
                  <c:v>-5.5365</c:v>
                </c:pt>
                <c:pt idx="116">
                  <c:v>-5.5013</c:v>
                </c:pt>
                <c:pt idx="117">
                  <c:v>-5.4662</c:v>
                </c:pt>
                <c:pt idx="118">
                  <c:v>-5.431</c:v>
                </c:pt>
                <c:pt idx="119">
                  <c:v>-5.3959</c:v>
                </c:pt>
                <c:pt idx="120">
                  <c:v>-5.3607</c:v>
                </c:pt>
                <c:pt idx="121">
                  <c:v>-5.3256</c:v>
                </c:pt>
                <c:pt idx="122">
                  <c:v>-5.2904</c:v>
                </c:pt>
                <c:pt idx="123">
                  <c:v>-5.2553</c:v>
                </c:pt>
                <c:pt idx="124">
                  <c:v>-5.2201</c:v>
                </c:pt>
                <c:pt idx="125">
                  <c:v>-5.1849</c:v>
                </c:pt>
                <c:pt idx="126">
                  <c:v>-5.1498</c:v>
                </c:pt>
                <c:pt idx="127">
                  <c:v>-5.1146</c:v>
                </c:pt>
                <c:pt idx="128">
                  <c:v>-5.0795</c:v>
                </c:pt>
                <c:pt idx="129">
                  <c:v>-5.0443</c:v>
                </c:pt>
                <c:pt idx="130">
                  <c:v>-5.0092</c:v>
                </c:pt>
                <c:pt idx="131">
                  <c:v>-4.974</c:v>
                </c:pt>
                <c:pt idx="132">
                  <c:v>-4.9389</c:v>
                </c:pt>
                <c:pt idx="133">
                  <c:v>-4.9037</c:v>
                </c:pt>
                <c:pt idx="134">
                  <c:v>-4.8686</c:v>
                </c:pt>
                <c:pt idx="135">
                  <c:v>-4.8334</c:v>
                </c:pt>
                <c:pt idx="136">
                  <c:v>-4.7983</c:v>
                </c:pt>
                <c:pt idx="137">
                  <c:v>-4.7631</c:v>
                </c:pt>
                <c:pt idx="138">
                  <c:v>-4.728</c:v>
                </c:pt>
                <c:pt idx="139">
                  <c:v>-4.6928</c:v>
                </c:pt>
                <c:pt idx="140">
                  <c:v>-4.6577</c:v>
                </c:pt>
                <c:pt idx="141">
                  <c:v>-4.6225</c:v>
                </c:pt>
                <c:pt idx="142">
                  <c:v>-4.5874</c:v>
                </c:pt>
                <c:pt idx="143">
                  <c:v>-4.5522</c:v>
                </c:pt>
                <c:pt idx="144">
                  <c:v>-4.5171</c:v>
                </c:pt>
                <c:pt idx="145">
                  <c:v>-4.4819</c:v>
                </c:pt>
                <c:pt idx="146">
                  <c:v>-4.4468</c:v>
                </c:pt>
                <c:pt idx="147">
                  <c:v>-4.4116</c:v>
                </c:pt>
                <c:pt idx="148">
                  <c:v>-4.3764</c:v>
                </c:pt>
                <c:pt idx="149">
                  <c:v>-4.3413</c:v>
                </c:pt>
                <c:pt idx="150">
                  <c:v>-4.3061</c:v>
                </c:pt>
                <c:pt idx="151">
                  <c:v>-4.271</c:v>
                </c:pt>
                <c:pt idx="152">
                  <c:v>-4.2358</c:v>
                </c:pt>
                <c:pt idx="153">
                  <c:v>-4.2007</c:v>
                </c:pt>
                <c:pt idx="154">
                  <c:v>-4.1655</c:v>
                </c:pt>
                <c:pt idx="155">
                  <c:v>-4.1304</c:v>
                </c:pt>
                <c:pt idx="156">
                  <c:v>-4.0952</c:v>
                </c:pt>
                <c:pt idx="157">
                  <c:v>-4.0601</c:v>
                </c:pt>
                <c:pt idx="158">
                  <c:v>-4.0249</c:v>
                </c:pt>
                <c:pt idx="159">
                  <c:v>-3.9898</c:v>
                </c:pt>
                <c:pt idx="160">
                  <c:v>-3.9546</c:v>
                </c:pt>
                <c:pt idx="161">
                  <c:v>-3.9195</c:v>
                </c:pt>
                <c:pt idx="162">
                  <c:v>-3.8843</c:v>
                </c:pt>
                <c:pt idx="163">
                  <c:v>-3.8492</c:v>
                </c:pt>
                <c:pt idx="164">
                  <c:v>-3.814</c:v>
                </c:pt>
                <c:pt idx="165">
                  <c:v>-3.7789</c:v>
                </c:pt>
                <c:pt idx="166">
                  <c:v>-3.7437</c:v>
                </c:pt>
                <c:pt idx="167">
                  <c:v>-3.7086</c:v>
                </c:pt>
                <c:pt idx="168">
                  <c:v>-3.6734</c:v>
                </c:pt>
                <c:pt idx="169">
                  <c:v>-3.6383</c:v>
                </c:pt>
                <c:pt idx="170">
                  <c:v>-3.6031</c:v>
                </c:pt>
                <c:pt idx="171">
                  <c:v>-3.5679</c:v>
                </c:pt>
                <c:pt idx="172">
                  <c:v>-3.5328</c:v>
                </c:pt>
                <c:pt idx="173">
                  <c:v>-3.4976</c:v>
                </c:pt>
                <c:pt idx="174">
                  <c:v>-3.4625</c:v>
                </c:pt>
                <c:pt idx="175">
                  <c:v>-3.4273</c:v>
                </c:pt>
                <c:pt idx="176">
                  <c:v>-3.3922</c:v>
                </c:pt>
                <c:pt idx="177">
                  <c:v>-3.357</c:v>
                </c:pt>
                <c:pt idx="178">
                  <c:v>-3.3219</c:v>
                </c:pt>
                <c:pt idx="179">
                  <c:v>-3.2867</c:v>
                </c:pt>
                <c:pt idx="180">
                  <c:v>-3.2516</c:v>
                </c:pt>
                <c:pt idx="181">
                  <c:v>-3.2164</c:v>
                </c:pt>
                <c:pt idx="182">
                  <c:v>-3.1813</c:v>
                </c:pt>
                <c:pt idx="183">
                  <c:v>-3.1461</c:v>
                </c:pt>
                <c:pt idx="184">
                  <c:v>-3.111</c:v>
                </c:pt>
                <c:pt idx="185">
                  <c:v>-3.0758</c:v>
                </c:pt>
                <c:pt idx="186">
                  <c:v>-3.0407</c:v>
                </c:pt>
                <c:pt idx="187">
                  <c:v>-3.0055</c:v>
                </c:pt>
                <c:pt idx="188">
                  <c:v>-2.9704</c:v>
                </c:pt>
                <c:pt idx="189">
                  <c:v>-2.9352</c:v>
                </c:pt>
                <c:pt idx="190">
                  <c:v>-2.9001</c:v>
                </c:pt>
                <c:pt idx="191">
                  <c:v>-2.8649</c:v>
                </c:pt>
                <c:pt idx="192">
                  <c:v>-2.8298</c:v>
                </c:pt>
                <c:pt idx="193">
                  <c:v>-2.7946</c:v>
                </c:pt>
                <c:pt idx="194">
                  <c:v>-2.7594</c:v>
                </c:pt>
                <c:pt idx="195">
                  <c:v>-2.7243</c:v>
                </c:pt>
                <c:pt idx="196">
                  <c:v>-2.6891</c:v>
                </c:pt>
                <c:pt idx="197">
                  <c:v>-2.654</c:v>
                </c:pt>
                <c:pt idx="198">
                  <c:v>-2.6188</c:v>
                </c:pt>
                <c:pt idx="199">
                  <c:v>-2.5837</c:v>
                </c:pt>
                <c:pt idx="200">
                  <c:v>-2.5485</c:v>
                </c:pt>
                <c:pt idx="201">
                  <c:v>-2.5134</c:v>
                </c:pt>
                <c:pt idx="202">
                  <c:v>-2.4782</c:v>
                </c:pt>
                <c:pt idx="203">
                  <c:v>-2.4431</c:v>
                </c:pt>
                <c:pt idx="204">
                  <c:v>-2.4079</c:v>
                </c:pt>
                <c:pt idx="205">
                  <c:v>-2.3728</c:v>
                </c:pt>
                <c:pt idx="206">
                  <c:v>-2.3376</c:v>
                </c:pt>
                <c:pt idx="207">
                  <c:v>-2.3025</c:v>
                </c:pt>
                <c:pt idx="208">
                  <c:v>-2.2673</c:v>
                </c:pt>
                <c:pt idx="209">
                  <c:v>-2.2322</c:v>
                </c:pt>
                <c:pt idx="210">
                  <c:v>-2.197</c:v>
                </c:pt>
                <c:pt idx="211">
                  <c:v>-2.1619</c:v>
                </c:pt>
                <c:pt idx="212">
                  <c:v>-2.1267</c:v>
                </c:pt>
                <c:pt idx="213">
                  <c:v>-2.0916</c:v>
                </c:pt>
                <c:pt idx="214">
                  <c:v>-2.0564</c:v>
                </c:pt>
                <c:pt idx="215">
                  <c:v>-2.0213</c:v>
                </c:pt>
                <c:pt idx="216">
                  <c:v>-1.9861</c:v>
                </c:pt>
                <c:pt idx="217">
                  <c:v>-1.9509</c:v>
                </c:pt>
                <c:pt idx="218">
                  <c:v>-1.9158</c:v>
                </c:pt>
                <c:pt idx="219">
                  <c:v>-1.8806</c:v>
                </c:pt>
                <c:pt idx="220">
                  <c:v>-1.8455</c:v>
                </c:pt>
                <c:pt idx="221">
                  <c:v>-1.8103</c:v>
                </c:pt>
                <c:pt idx="222">
                  <c:v>-1.7752</c:v>
                </c:pt>
                <c:pt idx="223">
                  <c:v>-1.74</c:v>
                </c:pt>
                <c:pt idx="224">
                  <c:v>-1.7049</c:v>
                </c:pt>
                <c:pt idx="225">
                  <c:v>-1.6697</c:v>
                </c:pt>
                <c:pt idx="226">
                  <c:v>-1.6346</c:v>
                </c:pt>
                <c:pt idx="227">
                  <c:v>-1.5994</c:v>
                </c:pt>
                <c:pt idx="228">
                  <c:v>-1.5643</c:v>
                </c:pt>
                <c:pt idx="229">
                  <c:v>-1.5291</c:v>
                </c:pt>
                <c:pt idx="230">
                  <c:v>-1.494</c:v>
                </c:pt>
                <c:pt idx="231">
                  <c:v>-1.4588</c:v>
                </c:pt>
                <c:pt idx="232">
                  <c:v>-1.4237</c:v>
                </c:pt>
                <c:pt idx="233">
                  <c:v>-1.3885</c:v>
                </c:pt>
                <c:pt idx="234">
                  <c:v>-1.3534</c:v>
                </c:pt>
                <c:pt idx="235">
                  <c:v>-1.3182</c:v>
                </c:pt>
                <c:pt idx="236">
                  <c:v>-1.2831</c:v>
                </c:pt>
                <c:pt idx="237">
                  <c:v>-1.2479</c:v>
                </c:pt>
                <c:pt idx="238">
                  <c:v>-1.2128</c:v>
                </c:pt>
                <c:pt idx="239">
                  <c:v>-1.1776</c:v>
                </c:pt>
                <c:pt idx="240">
                  <c:v>-1.1424</c:v>
                </c:pt>
                <c:pt idx="241">
                  <c:v>-1.1073</c:v>
                </c:pt>
                <c:pt idx="242">
                  <c:v>-1.0721</c:v>
                </c:pt>
                <c:pt idx="243">
                  <c:v>-1.037</c:v>
                </c:pt>
                <c:pt idx="244">
                  <c:v>-1.0018</c:v>
                </c:pt>
                <c:pt idx="245">
                  <c:v>-0.96669</c:v>
                </c:pt>
                <c:pt idx="246">
                  <c:v>-0.93153</c:v>
                </c:pt>
                <c:pt idx="247">
                  <c:v>-0.89638</c:v>
                </c:pt>
                <c:pt idx="248">
                  <c:v>-0.86123</c:v>
                </c:pt>
                <c:pt idx="249">
                  <c:v>-0.82608</c:v>
                </c:pt>
                <c:pt idx="250">
                  <c:v>-0.79092</c:v>
                </c:pt>
                <c:pt idx="251">
                  <c:v>-0.75577</c:v>
                </c:pt>
                <c:pt idx="252">
                  <c:v>-0.72062</c:v>
                </c:pt>
                <c:pt idx="253">
                  <c:v>-0.68547</c:v>
                </c:pt>
                <c:pt idx="254">
                  <c:v>-0.65032</c:v>
                </c:pt>
                <c:pt idx="255">
                  <c:v>-0.61516</c:v>
                </c:pt>
                <c:pt idx="256">
                  <c:v>-0.58001</c:v>
                </c:pt>
                <c:pt idx="257">
                  <c:v>-0.54486</c:v>
                </c:pt>
                <c:pt idx="258">
                  <c:v>-0.50971</c:v>
                </c:pt>
                <c:pt idx="259">
                  <c:v>-0.47455</c:v>
                </c:pt>
                <c:pt idx="260">
                  <c:v>-0.4394</c:v>
                </c:pt>
                <c:pt idx="261">
                  <c:v>-0.40425</c:v>
                </c:pt>
                <c:pt idx="262">
                  <c:v>-0.3691</c:v>
                </c:pt>
                <c:pt idx="263">
                  <c:v>-0.33395</c:v>
                </c:pt>
                <c:pt idx="264">
                  <c:v>-0.29879</c:v>
                </c:pt>
                <c:pt idx="265">
                  <c:v>-0.26364</c:v>
                </c:pt>
                <c:pt idx="266">
                  <c:v>-0.22849</c:v>
                </c:pt>
                <c:pt idx="267">
                  <c:v>-0.19334</c:v>
                </c:pt>
                <c:pt idx="268">
                  <c:v>-0.15818</c:v>
                </c:pt>
                <c:pt idx="269">
                  <c:v>-0.12303</c:v>
                </c:pt>
                <c:pt idx="270">
                  <c:v>-0.087881</c:v>
                </c:pt>
                <c:pt idx="271">
                  <c:v>-0.052728</c:v>
                </c:pt>
                <c:pt idx="272">
                  <c:v>-0.017576</c:v>
                </c:pt>
                <c:pt idx="273">
                  <c:v>0.017576</c:v>
                </c:pt>
                <c:pt idx="274">
                  <c:v>0.052728</c:v>
                </c:pt>
                <c:pt idx="275">
                  <c:v>0.087881</c:v>
                </c:pt>
                <c:pt idx="276">
                  <c:v>0.12303</c:v>
                </c:pt>
                <c:pt idx="277">
                  <c:v>0.15818</c:v>
                </c:pt>
                <c:pt idx="278">
                  <c:v>0.19334</c:v>
                </c:pt>
                <c:pt idx="279">
                  <c:v>0.22849</c:v>
                </c:pt>
                <c:pt idx="280">
                  <c:v>0.26364</c:v>
                </c:pt>
                <c:pt idx="281">
                  <c:v>0.29879</c:v>
                </c:pt>
                <c:pt idx="282">
                  <c:v>0.33395</c:v>
                </c:pt>
                <c:pt idx="283">
                  <c:v>0.3691</c:v>
                </c:pt>
                <c:pt idx="284">
                  <c:v>0.40425</c:v>
                </c:pt>
                <c:pt idx="285">
                  <c:v>0.4394</c:v>
                </c:pt>
                <c:pt idx="286">
                  <c:v>0.47455</c:v>
                </c:pt>
                <c:pt idx="287">
                  <c:v>0.50971</c:v>
                </c:pt>
                <c:pt idx="288">
                  <c:v>0.54486</c:v>
                </c:pt>
                <c:pt idx="289">
                  <c:v>0.58001</c:v>
                </c:pt>
                <c:pt idx="290">
                  <c:v>0.61516</c:v>
                </c:pt>
                <c:pt idx="291">
                  <c:v>0.65032</c:v>
                </c:pt>
                <c:pt idx="292">
                  <c:v>0.68547</c:v>
                </c:pt>
                <c:pt idx="293">
                  <c:v>0.72062</c:v>
                </c:pt>
                <c:pt idx="294">
                  <c:v>0.75577</c:v>
                </c:pt>
                <c:pt idx="295">
                  <c:v>0.79092</c:v>
                </c:pt>
                <c:pt idx="296">
                  <c:v>0.82608</c:v>
                </c:pt>
                <c:pt idx="297">
                  <c:v>0.86123</c:v>
                </c:pt>
                <c:pt idx="298">
                  <c:v>0.89638</c:v>
                </c:pt>
                <c:pt idx="299">
                  <c:v>0.93153</c:v>
                </c:pt>
                <c:pt idx="300">
                  <c:v>0.96669</c:v>
                </c:pt>
                <c:pt idx="301">
                  <c:v>1.0018</c:v>
                </c:pt>
                <c:pt idx="302">
                  <c:v>1.037</c:v>
                </c:pt>
                <c:pt idx="303">
                  <c:v>1.0721</c:v>
                </c:pt>
                <c:pt idx="304">
                  <c:v>1.1073</c:v>
                </c:pt>
                <c:pt idx="305">
                  <c:v>1.1424</c:v>
                </c:pt>
                <c:pt idx="306">
                  <c:v>1.1776</c:v>
                </c:pt>
                <c:pt idx="307">
                  <c:v>1.2128</c:v>
                </c:pt>
                <c:pt idx="308">
                  <c:v>1.2479</c:v>
                </c:pt>
                <c:pt idx="309">
                  <c:v>1.2831</c:v>
                </c:pt>
                <c:pt idx="310">
                  <c:v>1.3182</c:v>
                </c:pt>
                <c:pt idx="311">
                  <c:v>1.3534</c:v>
                </c:pt>
                <c:pt idx="312">
                  <c:v>1.3885</c:v>
                </c:pt>
                <c:pt idx="313">
                  <c:v>1.4237</c:v>
                </c:pt>
                <c:pt idx="314">
                  <c:v>1.4588</c:v>
                </c:pt>
                <c:pt idx="315">
                  <c:v>1.494</c:v>
                </c:pt>
                <c:pt idx="316">
                  <c:v>1.5291</c:v>
                </c:pt>
                <c:pt idx="317">
                  <c:v>1.5643</c:v>
                </c:pt>
                <c:pt idx="318">
                  <c:v>1.5994</c:v>
                </c:pt>
                <c:pt idx="319">
                  <c:v>1.6346</c:v>
                </c:pt>
                <c:pt idx="320">
                  <c:v>1.6697</c:v>
                </c:pt>
                <c:pt idx="321">
                  <c:v>1.7049</c:v>
                </c:pt>
                <c:pt idx="322">
                  <c:v>1.74</c:v>
                </c:pt>
                <c:pt idx="323">
                  <c:v>1.7752</c:v>
                </c:pt>
                <c:pt idx="324">
                  <c:v>1.8103</c:v>
                </c:pt>
                <c:pt idx="325">
                  <c:v>1.8455</c:v>
                </c:pt>
                <c:pt idx="326">
                  <c:v>1.8806</c:v>
                </c:pt>
                <c:pt idx="327">
                  <c:v>1.9158</c:v>
                </c:pt>
                <c:pt idx="328">
                  <c:v>1.9509</c:v>
                </c:pt>
                <c:pt idx="329">
                  <c:v>1.9861</c:v>
                </c:pt>
                <c:pt idx="330">
                  <c:v>2.0213</c:v>
                </c:pt>
                <c:pt idx="331">
                  <c:v>2.0564</c:v>
                </c:pt>
                <c:pt idx="332">
                  <c:v>2.0916</c:v>
                </c:pt>
                <c:pt idx="333">
                  <c:v>2.1267</c:v>
                </c:pt>
                <c:pt idx="334">
                  <c:v>2.1619</c:v>
                </c:pt>
                <c:pt idx="335">
                  <c:v>2.197</c:v>
                </c:pt>
                <c:pt idx="336">
                  <c:v>2.2322</c:v>
                </c:pt>
                <c:pt idx="337">
                  <c:v>2.2673</c:v>
                </c:pt>
                <c:pt idx="338">
                  <c:v>2.3025</c:v>
                </c:pt>
                <c:pt idx="339">
                  <c:v>2.3376</c:v>
                </c:pt>
                <c:pt idx="340">
                  <c:v>2.3728</c:v>
                </c:pt>
                <c:pt idx="341">
                  <c:v>2.4079</c:v>
                </c:pt>
                <c:pt idx="342">
                  <c:v>2.4431</c:v>
                </c:pt>
                <c:pt idx="343">
                  <c:v>2.4782</c:v>
                </c:pt>
                <c:pt idx="344">
                  <c:v>2.5134</c:v>
                </c:pt>
                <c:pt idx="345">
                  <c:v>2.5485</c:v>
                </c:pt>
                <c:pt idx="346">
                  <c:v>2.5837</c:v>
                </c:pt>
                <c:pt idx="347">
                  <c:v>2.6188</c:v>
                </c:pt>
                <c:pt idx="348">
                  <c:v>2.654</c:v>
                </c:pt>
                <c:pt idx="349">
                  <c:v>2.6891</c:v>
                </c:pt>
                <c:pt idx="350">
                  <c:v>2.7243</c:v>
                </c:pt>
                <c:pt idx="351">
                  <c:v>2.7594</c:v>
                </c:pt>
                <c:pt idx="352">
                  <c:v>2.7946</c:v>
                </c:pt>
                <c:pt idx="353">
                  <c:v>2.8298</c:v>
                </c:pt>
                <c:pt idx="354">
                  <c:v>2.8649</c:v>
                </c:pt>
                <c:pt idx="355">
                  <c:v>2.9001</c:v>
                </c:pt>
                <c:pt idx="356">
                  <c:v>2.9352</c:v>
                </c:pt>
                <c:pt idx="357">
                  <c:v>2.9704</c:v>
                </c:pt>
                <c:pt idx="358">
                  <c:v>3.0055</c:v>
                </c:pt>
                <c:pt idx="359">
                  <c:v>3.0407</c:v>
                </c:pt>
                <c:pt idx="360">
                  <c:v>3.0758</c:v>
                </c:pt>
                <c:pt idx="361">
                  <c:v>3.111</c:v>
                </c:pt>
                <c:pt idx="362">
                  <c:v>3.1461</c:v>
                </c:pt>
                <c:pt idx="363">
                  <c:v>3.1813</c:v>
                </c:pt>
                <c:pt idx="364">
                  <c:v>3.2164</c:v>
                </c:pt>
                <c:pt idx="365">
                  <c:v>3.2516</c:v>
                </c:pt>
                <c:pt idx="366">
                  <c:v>3.2867</c:v>
                </c:pt>
                <c:pt idx="367">
                  <c:v>3.3219</c:v>
                </c:pt>
                <c:pt idx="368">
                  <c:v>3.357</c:v>
                </c:pt>
                <c:pt idx="369">
                  <c:v>3.3922</c:v>
                </c:pt>
                <c:pt idx="370">
                  <c:v>3.4273</c:v>
                </c:pt>
                <c:pt idx="371">
                  <c:v>3.4625</c:v>
                </c:pt>
                <c:pt idx="372">
                  <c:v>3.4976</c:v>
                </c:pt>
                <c:pt idx="373">
                  <c:v>3.5328</c:v>
                </c:pt>
                <c:pt idx="374">
                  <c:v>3.5679</c:v>
                </c:pt>
                <c:pt idx="375">
                  <c:v>3.6031</c:v>
                </c:pt>
                <c:pt idx="376">
                  <c:v>3.6383</c:v>
                </c:pt>
                <c:pt idx="377">
                  <c:v>3.6734</c:v>
                </c:pt>
                <c:pt idx="378">
                  <c:v>3.7086</c:v>
                </c:pt>
                <c:pt idx="379">
                  <c:v>3.7437</c:v>
                </c:pt>
                <c:pt idx="380">
                  <c:v>3.7789</c:v>
                </c:pt>
                <c:pt idx="381">
                  <c:v>3.814</c:v>
                </c:pt>
                <c:pt idx="382">
                  <c:v>3.8492</c:v>
                </c:pt>
                <c:pt idx="383">
                  <c:v>3.8843</c:v>
                </c:pt>
                <c:pt idx="384">
                  <c:v>3.9195</c:v>
                </c:pt>
                <c:pt idx="385">
                  <c:v>3.9546</c:v>
                </c:pt>
                <c:pt idx="386">
                  <c:v>3.9898</c:v>
                </c:pt>
                <c:pt idx="387">
                  <c:v>4.0249</c:v>
                </c:pt>
                <c:pt idx="388">
                  <c:v>4.0601</c:v>
                </c:pt>
                <c:pt idx="389">
                  <c:v>4.0952</c:v>
                </c:pt>
                <c:pt idx="390">
                  <c:v>4.1304</c:v>
                </c:pt>
                <c:pt idx="391">
                  <c:v>4.1655</c:v>
                </c:pt>
                <c:pt idx="392">
                  <c:v>4.2007</c:v>
                </c:pt>
                <c:pt idx="393">
                  <c:v>4.2358</c:v>
                </c:pt>
                <c:pt idx="394">
                  <c:v>4.271</c:v>
                </c:pt>
                <c:pt idx="395">
                  <c:v>4.3061</c:v>
                </c:pt>
                <c:pt idx="396">
                  <c:v>4.3413</c:v>
                </c:pt>
                <c:pt idx="397">
                  <c:v>4.3764</c:v>
                </c:pt>
                <c:pt idx="398">
                  <c:v>4.4116</c:v>
                </c:pt>
                <c:pt idx="399">
                  <c:v>4.4468</c:v>
                </c:pt>
                <c:pt idx="400">
                  <c:v>4.4819</c:v>
                </c:pt>
                <c:pt idx="401">
                  <c:v>4.5171</c:v>
                </c:pt>
                <c:pt idx="402">
                  <c:v>4.5522</c:v>
                </c:pt>
                <c:pt idx="403">
                  <c:v>4.5874</c:v>
                </c:pt>
                <c:pt idx="404">
                  <c:v>4.6225</c:v>
                </c:pt>
                <c:pt idx="405">
                  <c:v>4.6577</c:v>
                </c:pt>
                <c:pt idx="406">
                  <c:v>4.6928</c:v>
                </c:pt>
                <c:pt idx="407">
                  <c:v>4.728</c:v>
                </c:pt>
                <c:pt idx="408">
                  <c:v>4.7631</c:v>
                </c:pt>
                <c:pt idx="409">
                  <c:v>4.7983</c:v>
                </c:pt>
                <c:pt idx="410">
                  <c:v>4.8334</c:v>
                </c:pt>
                <c:pt idx="411">
                  <c:v>4.8686</c:v>
                </c:pt>
                <c:pt idx="412">
                  <c:v>4.9037</c:v>
                </c:pt>
                <c:pt idx="413">
                  <c:v>4.9389</c:v>
                </c:pt>
                <c:pt idx="414">
                  <c:v>4.974</c:v>
                </c:pt>
                <c:pt idx="415">
                  <c:v>5.0092</c:v>
                </c:pt>
                <c:pt idx="416">
                  <c:v>5.0443</c:v>
                </c:pt>
                <c:pt idx="417">
                  <c:v>5.0795</c:v>
                </c:pt>
                <c:pt idx="418">
                  <c:v>5.1146</c:v>
                </c:pt>
                <c:pt idx="419">
                  <c:v>5.1498</c:v>
                </c:pt>
                <c:pt idx="420">
                  <c:v>5.1849</c:v>
                </c:pt>
                <c:pt idx="421">
                  <c:v>5.2201</c:v>
                </c:pt>
                <c:pt idx="422">
                  <c:v>5.2553</c:v>
                </c:pt>
                <c:pt idx="423">
                  <c:v>5.2904</c:v>
                </c:pt>
                <c:pt idx="424">
                  <c:v>5.3256</c:v>
                </c:pt>
                <c:pt idx="425">
                  <c:v>5.3607</c:v>
                </c:pt>
                <c:pt idx="426">
                  <c:v>5.3959</c:v>
                </c:pt>
                <c:pt idx="427">
                  <c:v>5.431</c:v>
                </c:pt>
                <c:pt idx="428">
                  <c:v>5.4662</c:v>
                </c:pt>
                <c:pt idx="429">
                  <c:v>5.5013</c:v>
                </c:pt>
                <c:pt idx="430">
                  <c:v>5.5365</c:v>
                </c:pt>
                <c:pt idx="431">
                  <c:v>5.5716</c:v>
                </c:pt>
                <c:pt idx="432">
                  <c:v>5.6068</c:v>
                </c:pt>
                <c:pt idx="433">
                  <c:v>5.6419</c:v>
                </c:pt>
                <c:pt idx="434">
                  <c:v>5.6771</c:v>
                </c:pt>
                <c:pt idx="435">
                  <c:v>5.7122</c:v>
                </c:pt>
                <c:pt idx="436">
                  <c:v>5.7474</c:v>
                </c:pt>
                <c:pt idx="437">
                  <c:v>5.7825</c:v>
                </c:pt>
                <c:pt idx="438">
                  <c:v>5.8177</c:v>
                </c:pt>
                <c:pt idx="439">
                  <c:v>5.8528</c:v>
                </c:pt>
                <c:pt idx="440">
                  <c:v>5.888</c:v>
                </c:pt>
                <c:pt idx="441">
                  <c:v>5.9231</c:v>
                </c:pt>
                <c:pt idx="442">
                  <c:v>5.9583</c:v>
                </c:pt>
                <c:pt idx="443">
                  <c:v>5.9935</c:v>
                </c:pt>
                <c:pt idx="444">
                  <c:v>6.0286</c:v>
                </c:pt>
                <c:pt idx="445">
                  <c:v>6.0638</c:v>
                </c:pt>
                <c:pt idx="446">
                  <c:v>6.0989</c:v>
                </c:pt>
                <c:pt idx="447">
                  <c:v>6.1341</c:v>
                </c:pt>
                <c:pt idx="448">
                  <c:v>6.1692</c:v>
                </c:pt>
                <c:pt idx="449">
                  <c:v>6.2044</c:v>
                </c:pt>
                <c:pt idx="450">
                  <c:v>6.2395</c:v>
                </c:pt>
                <c:pt idx="451">
                  <c:v>6.2747</c:v>
                </c:pt>
                <c:pt idx="452">
                  <c:v>6.3098</c:v>
                </c:pt>
                <c:pt idx="453">
                  <c:v>6.345</c:v>
                </c:pt>
                <c:pt idx="454">
                  <c:v>6.3801</c:v>
                </c:pt>
                <c:pt idx="455">
                  <c:v>6.4153</c:v>
                </c:pt>
                <c:pt idx="456">
                  <c:v>6.4504</c:v>
                </c:pt>
                <c:pt idx="457">
                  <c:v>6.4856</c:v>
                </c:pt>
                <c:pt idx="458">
                  <c:v>6.5207</c:v>
                </c:pt>
                <c:pt idx="459">
                  <c:v>6.5559</c:v>
                </c:pt>
                <c:pt idx="460">
                  <c:v>6.591</c:v>
                </c:pt>
                <c:pt idx="461">
                  <c:v>6.6262</c:v>
                </c:pt>
                <c:pt idx="462">
                  <c:v>6.6613</c:v>
                </c:pt>
                <c:pt idx="463">
                  <c:v>6.6965</c:v>
                </c:pt>
                <c:pt idx="464">
                  <c:v>6.7316</c:v>
                </c:pt>
                <c:pt idx="465">
                  <c:v>6.7668</c:v>
                </c:pt>
                <c:pt idx="466">
                  <c:v>6.802</c:v>
                </c:pt>
                <c:pt idx="467">
                  <c:v>6.8371</c:v>
                </c:pt>
                <c:pt idx="468">
                  <c:v>6.8723</c:v>
                </c:pt>
                <c:pt idx="469">
                  <c:v>6.9074</c:v>
                </c:pt>
                <c:pt idx="470">
                  <c:v>6.9426</c:v>
                </c:pt>
                <c:pt idx="471">
                  <c:v>6.9777</c:v>
                </c:pt>
                <c:pt idx="472">
                  <c:v>7.0129</c:v>
                </c:pt>
                <c:pt idx="473">
                  <c:v>7.048</c:v>
                </c:pt>
                <c:pt idx="474">
                  <c:v>7.0832</c:v>
                </c:pt>
                <c:pt idx="475">
                  <c:v>7.1183</c:v>
                </c:pt>
                <c:pt idx="476">
                  <c:v>7.1535</c:v>
                </c:pt>
                <c:pt idx="477">
                  <c:v>7.1886</c:v>
                </c:pt>
                <c:pt idx="478">
                  <c:v>7.2238</c:v>
                </c:pt>
                <c:pt idx="479">
                  <c:v>7.2589</c:v>
                </c:pt>
                <c:pt idx="480">
                  <c:v>7.2941</c:v>
                </c:pt>
                <c:pt idx="481">
                  <c:v>7.3292</c:v>
                </c:pt>
                <c:pt idx="482">
                  <c:v>7.3644</c:v>
                </c:pt>
                <c:pt idx="483">
                  <c:v>7.3995</c:v>
                </c:pt>
                <c:pt idx="484">
                  <c:v>7.4347</c:v>
                </c:pt>
                <c:pt idx="485">
                  <c:v>7.4698</c:v>
                </c:pt>
                <c:pt idx="486">
                  <c:v>7.505</c:v>
                </c:pt>
                <c:pt idx="487">
                  <c:v>7.5401</c:v>
                </c:pt>
                <c:pt idx="488">
                  <c:v>7.5753</c:v>
                </c:pt>
                <c:pt idx="489">
                  <c:v>7.6105</c:v>
                </c:pt>
                <c:pt idx="490">
                  <c:v>7.6456</c:v>
                </c:pt>
                <c:pt idx="491">
                  <c:v>7.6808</c:v>
                </c:pt>
                <c:pt idx="492">
                  <c:v>7.7159</c:v>
                </c:pt>
                <c:pt idx="493">
                  <c:v>7.7511</c:v>
                </c:pt>
                <c:pt idx="494">
                  <c:v>7.7862</c:v>
                </c:pt>
                <c:pt idx="495">
                  <c:v>7.8214</c:v>
                </c:pt>
                <c:pt idx="496">
                  <c:v>7.8565</c:v>
                </c:pt>
                <c:pt idx="497">
                  <c:v>7.8917</c:v>
                </c:pt>
                <c:pt idx="498">
                  <c:v>7.9268</c:v>
                </c:pt>
                <c:pt idx="499">
                  <c:v>7.962</c:v>
                </c:pt>
                <c:pt idx="500">
                  <c:v>7.9971</c:v>
                </c:pt>
                <c:pt idx="501">
                  <c:v>8.0323</c:v>
                </c:pt>
                <c:pt idx="502">
                  <c:v>8.0674</c:v>
                </c:pt>
                <c:pt idx="503">
                  <c:v>8.1026</c:v>
                </c:pt>
                <c:pt idx="504">
                  <c:v>8.137700000000001</c:v>
                </c:pt>
                <c:pt idx="505">
                  <c:v>8.1729</c:v>
                </c:pt>
                <c:pt idx="506">
                  <c:v>8.208</c:v>
                </c:pt>
                <c:pt idx="507">
                  <c:v>8.2432</c:v>
                </c:pt>
                <c:pt idx="508">
                  <c:v>8.2783</c:v>
                </c:pt>
                <c:pt idx="509">
                  <c:v>8.3135</c:v>
                </c:pt>
                <c:pt idx="510">
                  <c:v>8.3486</c:v>
                </c:pt>
                <c:pt idx="511">
                  <c:v>8.3838</c:v>
                </c:pt>
                <c:pt idx="512">
                  <c:v>8.419</c:v>
                </c:pt>
                <c:pt idx="513">
                  <c:v>8.4541</c:v>
                </c:pt>
                <c:pt idx="514">
                  <c:v>8.4893</c:v>
                </c:pt>
                <c:pt idx="515">
                  <c:v>8.5244</c:v>
                </c:pt>
                <c:pt idx="516">
                  <c:v>8.5596</c:v>
                </c:pt>
                <c:pt idx="517">
                  <c:v>8.5947</c:v>
                </c:pt>
                <c:pt idx="518">
                  <c:v>8.6299</c:v>
                </c:pt>
                <c:pt idx="519">
                  <c:v>8.665</c:v>
                </c:pt>
                <c:pt idx="520">
                  <c:v>8.700200000000001</c:v>
                </c:pt>
                <c:pt idx="521">
                  <c:v>8.7353</c:v>
                </c:pt>
                <c:pt idx="522">
                  <c:v>8.7705</c:v>
                </c:pt>
                <c:pt idx="523">
                  <c:v>8.8056</c:v>
                </c:pt>
                <c:pt idx="524">
                  <c:v>8.8408</c:v>
                </c:pt>
                <c:pt idx="525">
                  <c:v>8.8759</c:v>
                </c:pt>
                <c:pt idx="526">
                  <c:v>8.9111</c:v>
                </c:pt>
                <c:pt idx="527">
                  <c:v>8.9462</c:v>
                </c:pt>
                <c:pt idx="528">
                  <c:v>8.9814</c:v>
                </c:pt>
                <c:pt idx="529">
                  <c:v>9.0165</c:v>
                </c:pt>
                <c:pt idx="530">
                  <c:v>9.0517</c:v>
                </c:pt>
                <c:pt idx="531">
                  <c:v>9.0868</c:v>
                </c:pt>
                <c:pt idx="532">
                  <c:v>9.122</c:v>
                </c:pt>
                <c:pt idx="533">
                  <c:v>9.1571</c:v>
                </c:pt>
                <c:pt idx="534">
                  <c:v>9.1923</c:v>
                </c:pt>
                <c:pt idx="535">
                  <c:v>9.2275</c:v>
                </c:pt>
                <c:pt idx="536">
                  <c:v>9.2626</c:v>
                </c:pt>
                <c:pt idx="537">
                  <c:v>9.2978</c:v>
                </c:pt>
                <c:pt idx="538">
                  <c:v>9.3329</c:v>
                </c:pt>
                <c:pt idx="539">
                  <c:v>9.3681</c:v>
                </c:pt>
                <c:pt idx="540">
                  <c:v>9.4032</c:v>
                </c:pt>
                <c:pt idx="541">
                  <c:v>9.4384</c:v>
                </c:pt>
                <c:pt idx="542">
                  <c:v>9.4735</c:v>
                </c:pt>
                <c:pt idx="543">
                  <c:v>9.5087</c:v>
                </c:pt>
                <c:pt idx="544">
                  <c:v>9.5438</c:v>
                </c:pt>
                <c:pt idx="545">
                  <c:v>9.579</c:v>
                </c:pt>
                <c:pt idx="546">
                  <c:v>9.6141</c:v>
                </c:pt>
              </c:numCache>
            </c:numRef>
          </c:xVal>
          <c:yVal>
            <c:numRef>
              <c:f>'uniformity over various heights'!$U$24:$U$570</c:f>
              <c:numCache>
                <c:formatCode>General</c:formatCode>
                <c:ptCount val="547"/>
                <c:pt idx="0">
                  <c:v>1552.5978</c:v>
                </c:pt>
                <c:pt idx="1">
                  <c:v>1552.5978</c:v>
                </c:pt>
                <c:pt idx="2">
                  <c:v>1549.4191</c:v>
                </c:pt>
                <c:pt idx="3">
                  <c:v>1546.5908</c:v>
                </c:pt>
                <c:pt idx="4">
                  <c:v>1551.0898</c:v>
                </c:pt>
                <c:pt idx="5">
                  <c:v>1551.0898</c:v>
                </c:pt>
                <c:pt idx="6">
                  <c:v>1553.1014</c:v>
                </c:pt>
                <c:pt idx="7">
                  <c:v>1552.0947</c:v>
                </c:pt>
                <c:pt idx="8">
                  <c:v>1551.0898</c:v>
                </c:pt>
                <c:pt idx="9">
                  <c:v>1547.2549</c:v>
                </c:pt>
                <c:pt idx="10">
                  <c:v>1546.4249</c:v>
                </c:pt>
                <c:pt idx="11">
                  <c:v>1545.9275</c:v>
                </c:pt>
                <c:pt idx="12">
                  <c:v>1545.9275</c:v>
                </c:pt>
                <c:pt idx="13">
                  <c:v>1545.5961</c:v>
                </c:pt>
                <c:pt idx="14">
                  <c:v>1544.1076</c:v>
                </c:pt>
                <c:pt idx="15">
                  <c:v>1545.4305</c:v>
                </c:pt>
                <c:pt idx="16">
                  <c:v>1542.4587</c:v>
                </c:pt>
                <c:pt idx="17">
                  <c:v>1542.1295</c:v>
                </c:pt>
                <c:pt idx="18">
                  <c:v>1539.5035</c:v>
                </c:pt>
                <c:pt idx="19">
                  <c:v>1539.5035</c:v>
                </c:pt>
                <c:pt idx="20">
                  <c:v>1537.7059</c:v>
                </c:pt>
                <c:pt idx="21">
                  <c:v>1535.9145</c:v>
                </c:pt>
                <c:pt idx="22">
                  <c:v>1533.9674</c:v>
                </c:pt>
                <c:pt idx="23">
                  <c:v>1527.691</c:v>
                </c:pt>
                <c:pt idx="24">
                  <c:v>1525.6164</c:v>
                </c:pt>
                <c:pt idx="25">
                  <c:v>1524.0266</c:v>
                </c:pt>
                <c:pt idx="26">
                  <c:v>1523.3921</c:v>
                </c:pt>
                <c:pt idx="27">
                  <c:v>1521.178</c:v>
                </c:pt>
                <c:pt idx="28">
                  <c:v>1518.9741</c:v>
                </c:pt>
                <c:pt idx="29">
                  <c:v>1516.9367</c:v>
                </c:pt>
                <c:pt idx="30">
                  <c:v>1514.5969</c:v>
                </c:pt>
                <c:pt idx="31">
                  <c:v>1508.7219</c:v>
                </c:pt>
                <c:pt idx="32">
                  <c:v>1497.8018</c:v>
                </c:pt>
                <c:pt idx="33">
                  <c:v>1497.3544</c:v>
                </c:pt>
                <c:pt idx="34">
                  <c:v>1495.8686</c:v>
                </c:pt>
                <c:pt idx="35">
                  <c:v>1492.4846</c:v>
                </c:pt>
                <c:pt idx="36">
                  <c:v>1489.4343</c:v>
                </c:pt>
                <c:pt idx="37">
                  <c:v>1489.0016</c:v>
                </c:pt>
                <c:pt idx="38">
                  <c:v>1489.0016</c:v>
                </c:pt>
                <c:pt idx="39">
                  <c:v>1480.4985</c:v>
                </c:pt>
                <c:pt idx="40">
                  <c:v>1476.8999</c:v>
                </c:pt>
                <c:pt idx="41">
                  <c:v>1475.9395</c:v>
                </c:pt>
                <c:pt idx="42">
                  <c:v>1474.8463</c:v>
                </c:pt>
                <c:pt idx="43">
                  <c:v>1472.944</c:v>
                </c:pt>
                <c:pt idx="44">
                  <c:v>1472.944</c:v>
                </c:pt>
                <c:pt idx="45">
                  <c:v>1472.8087</c:v>
                </c:pt>
                <c:pt idx="46">
                  <c:v>1469.4471</c:v>
                </c:pt>
                <c:pt idx="47">
                  <c:v>1465.3364</c:v>
                </c:pt>
                <c:pt idx="48">
                  <c:v>1466.7879</c:v>
                </c:pt>
                <c:pt idx="49">
                  <c:v>1465.0733</c:v>
                </c:pt>
                <c:pt idx="50">
                  <c:v>1465.0733</c:v>
                </c:pt>
                <c:pt idx="51">
                  <c:v>1469.18</c:v>
                </c:pt>
                <c:pt idx="52">
                  <c:v>1469.18</c:v>
                </c:pt>
                <c:pt idx="53">
                  <c:v>1469.18</c:v>
                </c:pt>
                <c:pt idx="54">
                  <c:v>1469.9821</c:v>
                </c:pt>
                <c:pt idx="55">
                  <c:v>1467.0527</c:v>
                </c:pt>
                <c:pt idx="56">
                  <c:v>1467.0527</c:v>
                </c:pt>
                <c:pt idx="57">
                  <c:v>1466.7879</c:v>
                </c:pt>
                <c:pt idx="58">
                  <c:v>1464.6791</c:v>
                </c:pt>
                <c:pt idx="59">
                  <c:v>1464.5478</c:v>
                </c:pt>
                <c:pt idx="60">
                  <c:v>1464.9418</c:v>
                </c:pt>
                <c:pt idx="61">
                  <c:v>1467.9813</c:v>
                </c:pt>
                <c:pt idx="62">
                  <c:v>1468.1143</c:v>
                </c:pt>
                <c:pt idx="63">
                  <c:v>1469.8483</c:v>
                </c:pt>
                <c:pt idx="64">
                  <c:v>1469.7145</c:v>
                </c:pt>
                <c:pt idx="65">
                  <c:v>1469.7145</c:v>
                </c:pt>
                <c:pt idx="66">
                  <c:v>1469.8483</c:v>
                </c:pt>
                <c:pt idx="67">
                  <c:v>1472.944</c:v>
                </c:pt>
                <c:pt idx="68">
                  <c:v>1474.0293</c:v>
                </c:pt>
                <c:pt idx="69">
                  <c:v>1478.9698</c:v>
                </c:pt>
                <c:pt idx="70">
                  <c:v>1481.476</c:v>
                </c:pt>
                <c:pt idx="71">
                  <c:v>1484.5727</c:v>
                </c:pt>
                <c:pt idx="72">
                  <c:v>1485.2818</c:v>
                </c:pt>
                <c:pt idx="73">
                  <c:v>1487.4211</c:v>
                </c:pt>
                <c:pt idx="74">
                  <c:v>1494.0974</c:v>
                </c:pt>
                <c:pt idx="75">
                  <c:v>1494.9814</c:v>
                </c:pt>
                <c:pt idx="76">
                  <c:v>1494.9814</c:v>
                </c:pt>
                <c:pt idx="77">
                  <c:v>1492.6308</c:v>
                </c:pt>
                <c:pt idx="78">
                  <c:v>1490.1572</c:v>
                </c:pt>
                <c:pt idx="79">
                  <c:v>1488.8575</c:v>
                </c:pt>
                <c:pt idx="80">
                  <c:v>1487.7077</c:v>
                </c:pt>
                <c:pt idx="81">
                  <c:v>1489.5787</c:v>
                </c:pt>
                <c:pt idx="82">
                  <c:v>1490.1572</c:v>
                </c:pt>
                <c:pt idx="83">
                  <c:v>1488.7135</c:v>
                </c:pt>
                <c:pt idx="84">
                  <c:v>1489.8678</c:v>
                </c:pt>
                <c:pt idx="85">
                  <c:v>1489.8678</c:v>
                </c:pt>
                <c:pt idx="86">
                  <c:v>1489.0016</c:v>
                </c:pt>
                <c:pt idx="87">
                  <c:v>1489.0016</c:v>
                </c:pt>
                <c:pt idx="88">
                  <c:v>1489.0016</c:v>
                </c:pt>
                <c:pt idx="89">
                  <c:v>1487.2779</c:v>
                </c:pt>
                <c:pt idx="90">
                  <c:v>1488.7135</c:v>
                </c:pt>
                <c:pt idx="91">
                  <c:v>1488.7135</c:v>
                </c:pt>
                <c:pt idx="92">
                  <c:v>1488.282</c:v>
                </c:pt>
                <c:pt idx="93">
                  <c:v>1488.282</c:v>
                </c:pt>
                <c:pt idx="94">
                  <c:v>1488.282</c:v>
                </c:pt>
                <c:pt idx="95">
                  <c:v>1485.4239</c:v>
                </c:pt>
                <c:pt idx="96">
                  <c:v>1478.8313</c:v>
                </c:pt>
                <c:pt idx="97">
                  <c:v>1471.5936</c:v>
                </c:pt>
                <c:pt idx="98">
                  <c:v>1470.1161</c:v>
                </c:pt>
                <c:pt idx="99">
                  <c:v>1468.6466</c:v>
                </c:pt>
                <c:pt idx="100">
                  <c:v>1468.5134</c:v>
                </c:pt>
                <c:pt idx="101">
                  <c:v>1468.6466</c:v>
                </c:pt>
                <c:pt idx="102">
                  <c:v>1469.0466</c:v>
                </c:pt>
                <c:pt idx="103">
                  <c:v>1469.4471</c:v>
                </c:pt>
                <c:pt idx="104">
                  <c:v>1470.7867</c:v>
                </c:pt>
                <c:pt idx="105">
                  <c:v>1471.998</c:v>
                </c:pt>
                <c:pt idx="106">
                  <c:v>1469.4471</c:v>
                </c:pt>
                <c:pt idx="107">
                  <c:v>1467.5829</c:v>
                </c:pt>
                <c:pt idx="108">
                  <c:v>1466.1272</c:v>
                </c:pt>
                <c:pt idx="109">
                  <c:v>1462.9775</c:v>
                </c:pt>
                <c:pt idx="110">
                  <c:v>1463.3692</c:v>
                </c:pt>
                <c:pt idx="111">
                  <c:v>1463.3692</c:v>
                </c:pt>
                <c:pt idx="112">
                  <c:v>1462.847</c:v>
                </c:pt>
                <c:pt idx="113">
                  <c:v>1462.5863</c:v>
                </c:pt>
                <c:pt idx="114">
                  <c:v>1463.7615</c:v>
                </c:pt>
                <c:pt idx="115">
                  <c:v>1462.9775</c:v>
                </c:pt>
                <c:pt idx="116">
                  <c:v>1462.3258</c:v>
                </c:pt>
                <c:pt idx="117">
                  <c:v>1460.8973</c:v>
                </c:pt>
                <c:pt idx="118">
                  <c:v>1458.1899</c:v>
                </c:pt>
                <c:pt idx="119">
                  <c:v>1456.0166</c:v>
                </c:pt>
                <c:pt idx="120">
                  <c:v>1454.8725</c:v>
                </c:pt>
                <c:pt idx="121">
                  <c:v>1452.9752</c:v>
                </c:pt>
                <c:pt idx="122">
                  <c:v>1451.9682</c:v>
                </c:pt>
                <c:pt idx="123">
                  <c:v>1449.2155</c:v>
                </c:pt>
                <c:pt idx="124">
                  <c:v>1447.6001</c:v>
                </c:pt>
                <c:pt idx="125">
                  <c:v>1445.2533</c:v>
                </c:pt>
                <c:pt idx="126">
                  <c:v>1445.2533</c:v>
                </c:pt>
                <c:pt idx="127">
                  <c:v>1444.3929</c:v>
                </c:pt>
                <c:pt idx="128">
                  <c:v>1442.0682</c:v>
                </c:pt>
                <c:pt idx="129">
                  <c:v>1439.8799</c:v>
                </c:pt>
                <c:pt idx="130">
                  <c:v>1439.5164</c:v>
                </c:pt>
                <c:pt idx="131">
                  <c:v>1438.1868</c:v>
                </c:pt>
                <c:pt idx="132">
                  <c:v>1436.8619</c:v>
                </c:pt>
                <c:pt idx="133">
                  <c:v>1436.8619</c:v>
                </c:pt>
                <c:pt idx="134">
                  <c:v>1436.8619</c:v>
                </c:pt>
                <c:pt idx="135">
                  <c:v>1436.8619</c:v>
                </c:pt>
                <c:pt idx="136">
                  <c:v>1435.1821</c:v>
                </c:pt>
                <c:pt idx="137">
                  <c:v>1433.1517</c:v>
                </c:pt>
                <c:pt idx="138">
                  <c:v>1430.1833</c:v>
                </c:pt>
                <c:pt idx="139">
                  <c:v>1429.3557</c:v>
                </c:pt>
                <c:pt idx="140">
                  <c:v>1427.2341</c:v>
                </c:pt>
                <c:pt idx="141">
                  <c:v>1426.2942</c:v>
                </c:pt>
                <c:pt idx="142">
                  <c:v>1425.356</c:v>
                </c:pt>
                <c:pt idx="143">
                  <c:v>1423.8349</c:v>
                </c:pt>
                <c:pt idx="144">
                  <c:v>1426.2942</c:v>
                </c:pt>
                <c:pt idx="145">
                  <c:v>1426.999</c:v>
                </c:pt>
                <c:pt idx="146">
                  <c:v>1430.065</c:v>
                </c:pt>
                <c:pt idx="147">
                  <c:v>1428.6474</c:v>
                </c:pt>
                <c:pt idx="148">
                  <c:v>1430.065</c:v>
                </c:pt>
                <c:pt idx="149">
                  <c:v>1431.4869</c:v>
                </c:pt>
                <c:pt idx="150">
                  <c:v>1430.065</c:v>
                </c:pt>
                <c:pt idx="151">
                  <c:v>1431.4869</c:v>
                </c:pt>
                <c:pt idx="152">
                  <c:v>1434.3448</c:v>
                </c:pt>
                <c:pt idx="153">
                  <c:v>1434.1059</c:v>
                </c:pt>
                <c:pt idx="154">
                  <c:v>1433.6285</c:v>
                </c:pt>
                <c:pt idx="155">
                  <c:v>1431.7243</c:v>
                </c:pt>
                <c:pt idx="156">
                  <c:v>1430.8939</c:v>
                </c:pt>
                <c:pt idx="157">
                  <c:v>1430.3016</c:v>
                </c:pt>
                <c:pt idx="158">
                  <c:v>1430.6569</c:v>
                </c:pt>
                <c:pt idx="159">
                  <c:v>1429.4738</c:v>
                </c:pt>
                <c:pt idx="160">
                  <c:v>1429.2376</c:v>
                </c:pt>
                <c:pt idx="161">
                  <c:v>1425.0046</c:v>
                </c:pt>
                <c:pt idx="162">
                  <c:v>1422.4346</c:v>
                </c:pt>
                <c:pt idx="163">
                  <c:v>1419.1798</c:v>
                </c:pt>
                <c:pt idx="164">
                  <c:v>1422.4346</c:v>
                </c:pt>
                <c:pt idx="165">
                  <c:v>1423.251</c:v>
                </c:pt>
                <c:pt idx="166">
                  <c:v>1423.7181</c:v>
                </c:pt>
                <c:pt idx="167">
                  <c:v>1429.4738</c:v>
                </c:pt>
                <c:pt idx="168">
                  <c:v>1429.8284</c:v>
                </c:pt>
                <c:pt idx="169">
                  <c:v>1421.2702</c:v>
                </c:pt>
                <c:pt idx="170">
                  <c:v>1418.7162</c:v>
                </c:pt>
                <c:pt idx="171">
                  <c:v>1410.5324</c:v>
                </c:pt>
                <c:pt idx="172">
                  <c:v>1410.5324</c:v>
                </c:pt>
                <c:pt idx="173">
                  <c:v>1406.98</c:v>
                </c:pt>
                <c:pt idx="174">
                  <c:v>1412.1402</c:v>
                </c:pt>
                <c:pt idx="175">
                  <c:v>1416.2871</c:v>
                </c:pt>
                <c:pt idx="176">
                  <c:v>1416.2871</c:v>
                </c:pt>
                <c:pt idx="177">
                  <c:v>1416.2871</c:v>
                </c:pt>
                <c:pt idx="178">
                  <c:v>1416.2871</c:v>
                </c:pt>
                <c:pt idx="179">
                  <c:v>1415.8254</c:v>
                </c:pt>
                <c:pt idx="180">
                  <c:v>1415.71</c:v>
                </c:pt>
                <c:pt idx="181">
                  <c:v>1413.7506</c:v>
                </c:pt>
                <c:pt idx="182">
                  <c:v>1413.6355</c:v>
                </c:pt>
                <c:pt idx="183">
                  <c:v>1412.9451</c:v>
                </c:pt>
                <c:pt idx="184">
                  <c:v>1413.6355</c:v>
                </c:pt>
                <c:pt idx="185">
                  <c:v>1414.3264</c:v>
                </c:pt>
                <c:pt idx="186">
                  <c:v>1414.3264</c:v>
                </c:pt>
                <c:pt idx="187">
                  <c:v>1413.1751</c:v>
                </c:pt>
                <c:pt idx="188">
                  <c:v>1409.9588</c:v>
                </c:pt>
                <c:pt idx="189">
                  <c:v>1406.179</c:v>
                </c:pt>
                <c:pt idx="190">
                  <c:v>1405.0354</c:v>
                </c:pt>
                <c:pt idx="191">
                  <c:v>1406.179</c:v>
                </c:pt>
                <c:pt idx="192">
                  <c:v>1407.0944</c:v>
                </c:pt>
                <c:pt idx="193">
                  <c:v>1408.9269</c:v>
                </c:pt>
                <c:pt idx="194">
                  <c:v>1410.1882</c:v>
                </c:pt>
                <c:pt idx="195">
                  <c:v>1408.9269</c:v>
                </c:pt>
                <c:pt idx="196">
                  <c:v>1407.0944</c:v>
                </c:pt>
                <c:pt idx="197">
                  <c:v>1405.8358</c:v>
                </c:pt>
                <c:pt idx="198">
                  <c:v>1405.8358</c:v>
                </c:pt>
                <c:pt idx="199">
                  <c:v>1407.0944</c:v>
                </c:pt>
                <c:pt idx="200">
                  <c:v>1407.5523</c:v>
                </c:pt>
                <c:pt idx="201">
                  <c:v>1409.7294</c:v>
                </c:pt>
                <c:pt idx="202">
                  <c:v>1410.3029</c:v>
                </c:pt>
                <c:pt idx="203">
                  <c:v>1410.3029</c:v>
                </c:pt>
                <c:pt idx="204">
                  <c:v>1409.0415</c:v>
                </c:pt>
                <c:pt idx="205">
                  <c:v>1411.2212</c:v>
                </c:pt>
                <c:pt idx="206">
                  <c:v>1412.2552</c:v>
                </c:pt>
                <c:pt idx="207">
                  <c:v>1412.715</c:v>
                </c:pt>
                <c:pt idx="208">
                  <c:v>1411.9104</c:v>
                </c:pt>
                <c:pt idx="209">
                  <c:v>1411.6806</c:v>
                </c:pt>
                <c:pt idx="210">
                  <c:v>1410.8768</c:v>
                </c:pt>
                <c:pt idx="211">
                  <c:v>1410.762</c:v>
                </c:pt>
                <c:pt idx="212">
                  <c:v>1409.7294</c:v>
                </c:pt>
                <c:pt idx="213">
                  <c:v>1409.5001</c:v>
                </c:pt>
                <c:pt idx="214">
                  <c:v>1408.0104</c:v>
                </c:pt>
                <c:pt idx="215">
                  <c:v>1404.2352</c:v>
                </c:pt>
                <c:pt idx="216">
                  <c:v>1403.5495</c:v>
                </c:pt>
                <c:pt idx="217">
                  <c:v>1403.5495</c:v>
                </c:pt>
                <c:pt idx="218">
                  <c:v>1404.2352</c:v>
                </c:pt>
                <c:pt idx="219">
                  <c:v>1405.7215</c:v>
                </c:pt>
                <c:pt idx="220">
                  <c:v>1405.7215</c:v>
                </c:pt>
                <c:pt idx="221">
                  <c:v>1405.7215</c:v>
                </c:pt>
                <c:pt idx="222">
                  <c:v>1405.264</c:v>
                </c:pt>
                <c:pt idx="223">
                  <c:v>1404.5781</c:v>
                </c:pt>
                <c:pt idx="224">
                  <c:v>1403.2068</c:v>
                </c:pt>
                <c:pt idx="225">
                  <c:v>1402.5214</c:v>
                </c:pt>
                <c:pt idx="226">
                  <c:v>1401.7219</c:v>
                </c:pt>
                <c:pt idx="227">
                  <c:v>1398.7532</c:v>
                </c:pt>
                <c:pt idx="228">
                  <c:v>1398.5249</c:v>
                </c:pt>
                <c:pt idx="229">
                  <c:v>1398.5249</c:v>
                </c:pt>
                <c:pt idx="230">
                  <c:v>1396.3555</c:v>
                </c:pt>
                <c:pt idx="231">
                  <c:v>1394.6423</c:v>
                </c:pt>
                <c:pt idx="232">
                  <c:v>1392.3564</c:v>
                </c:pt>
                <c:pt idx="233">
                  <c:v>1392.1277</c:v>
                </c:pt>
                <c:pt idx="234">
                  <c:v>1389.8389</c:v>
                </c:pt>
                <c:pt idx="235">
                  <c:v>1388.3493</c:v>
                </c:pt>
                <c:pt idx="236">
                  <c:v>1387.0875</c:v>
                </c:pt>
                <c:pt idx="237">
                  <c:v>1388.6932</c:v>
                </c:pt>
                <c:pt idx="238">
                  <c:v>1388.6932</c:v>
                </c:pt>
                <c:pt idx="239">
                  <c:v>1388.6932</c:v>
                </c:pt>
                <c:pt idx="240">
                  <c:v>1386.6283</c:v>
                </c:pt>
                <c:pt idx="241">
                  <c:v>1387.317</c:v>
                </c:pt>
                <c:pt idx="242">
                  <c:v>1384.2143</c:v>
                </c:pt>
                <c:pt idx="243">
                  <c:v>1384.2143</c:v>
                </c:pt>
                <c:pt idx="244">
                  <c:v>1387.317</c:v>
                </c:pt>
                <c:pt idx="245">
                  <c:v>1387.317</c:v>
                </c:pt>
                <c:pt idx="246">
                  <c:v>1386.2838</c:v>
                </c:pt>
                <c:pt idx="247">
                  <c:v>1388.6932</c:v>
                </c:pt>
                <c:pt idx="248">
                  <c:v>1388.2346</c:v>
                </c:pt>
                <c:pt idx="249">
                  <c:v>1388.2346</c:v>
                </c:pt>
                <c:pt idx="250">
                  <c:v>1391.5558</c:v>
                </c:pt>
                <c:pt idx="251">
                  <c:v>1392.4707</c:v>
                </c:pt>
                <c:pt idx="252">
                  <c:v>1392.4707</c:v>
                </c:pt>
                <c:pt idx="253">
                  <c:v>1393.1567</c:v>
                </c:pt>
                <c:pt idx="254">
                  <c:v>1393.1567</c:v>
                </c:pt>
                <c:pt idx="255">
                  <c:v>1393.1567</c:v>
                </c:pt>
                <c:pt idx="256">
                  <c:v>1393.1567</c:v>
                </c:pt>
                <c:pt idx="257">
                  <c:v>1391.8989</c:v>
                </c:pt>
                <c:pt idx="258">
                  <c:v>1393.1567</c:v>
                </c:pt>
                <c:pt idx="259">
                  <c:v>1394.1853</c:v>
                </c:pt>
                <c:pt idx="260">
                  <c:v>1394.985</c:v>
                </c:pt>
                <c:pt idx="261">
                  <c:v>1395.3277</c:v>
                </c:pt>
                <c:pt idx="262">
                  <c:v>1396.6981</c:v>
                </c:pt>
                <c:pt idx="263">
                  <c:v>1397.0407</c:v>
                </c:pt>
                <c:pt idx="264">
                  <c:v>1395.8987</c:v>
                </c:pt>
                <c:pt idx="265">
                  <c:v>1395.8987</c:v>
                </c:pt>
                <c:pt idx="266">
                  <c:v>1397.1548</c:v>
                </c:pt>
                <c:pt idx="267">
                  <c:v>1397.0407</c:v>
                </c:pt>
                <c:pt idx="268">
                  <c:v>1393.3853</c:v>
                </c:pt>
                <c:pt idx="269">
                  <c:v>1394.985</c:v>
                </c:pt>
                <c:pt idx="270">
                  <c:v>1395.6703</c:v>
                </c:pt>
                <c:pt idx="271">
                  <c:v>1396.013</c:v>
                </c:pt>
                <c:pt idx="272">
                  <c:v>1396.2413</c:v>
                </c:pt>
                <c:pt idx="273">
                  <c:v>1400.2374</c:v>
                </c:pt>
                <c:pt idx="274">
                  <c:v>1401.4935</c:v>
                </c:pt>
                <c:pt idx="275">
                  <c:v>1403.5495</c:v>
                </c:pt>
                <c:pt idx="276">
                  <c:v>1404.6924</c:v>
                </c:pt>
                <c:pt idx="277">
                  <c:v>1406.0646</c:v>
                </c:pt>
                <c:pt idx="278">
                  <c:v>1406.179</c:v>
                </c:pt>
                <c:pt idx="279">
                  <c:v>1404.6924</c:v>
                </c:pt>
                <c:pt idx="280">
                  <c:v>1401.8361</c:v>
                </c:pt>
                <c:pt idx="281">
                  <c:v>1396.9265</c:v>
                </c:pt>
                <c:pt idx="282">
                  <c:v>1394.6423</c:v>
                </c:pt>
                <c:pt idx="283">
                  <c:v>1393.3853</c:v>
                </c:pt>
                <c:pt idx="284">
                  <c:v>1393.271</c:v>
                </c:pt>
                <c:pt idx="285">
                  <c:v>1392.0133</c:v>
                </c:pt>
                <c:pt idx="286">
                  <c:v>1391.8989</c:v>
                </c:pt>
                <c:pt idx="287">
                  <c:v>1391.8989</c:v>
                </c:pt>
                <c:pt idx="288">
                  <c:v>1390.9837</c:v>
                </c:pt>
                <c:pt idx="289">
                  <c:v>1389.2662</c:v>
                </c:pt>
                <c:pt idx="290">
                  <c:v>1389.2662</c:v>
                </c:pt>
                <c:pt idx="291">
                  <c:v>1391.327</c:v>
                </c:pt>
                <c:pt idx="292">
                  <c:v>1390.5259</c:v>
                </c:pt>
                <c:pt idx="293">
                  <c:v>1391.5558</c:v>
                </c:pt>
                <c:pt idx="294">
                  <c:v>1392.5851</c:v>
                </c:pt>
                <c:pt idx="295">
                  <c:v>1391.5558</c:v>
                </c:pt>
                <c:pt idx="296">
                  <c:v>1391.327</c:v>
                </c:pt>
                <c:pt idx="297">
                  <c:v>1391.2125</c:v>
                </c:pt>
                <c:pt idx="298">
                  <c:v>1387.317</c:v>
                </c:pt>
                <c:pt idx="299">
                  <c:v>1385.5944</c:v>
                </c:pt>
                <c:pt idx="300">
                  <c:v>1385.9392</c:v>
                </c:pt>
                <c:pt idx="301">
                  <c:v>1385.3645</c:v>
                </c:pt>
                <c:pt idx="302">
                  <c:v>1386.5135</c:v>
                </c:pt>
                <c:pt idx="303">
                  <c:v>1388.0053</c:v>
                </c:pt>
                <c:pt idx="304">
                  <c:v>1388.2346</c:v>
                </c:pt>
                <c:pt idx="305">
                  <c:v>1389.037</c:v>
                </c:pt>
                <c:pt idx="306">
                  <c:v>1389.2662</c:v>
                </c:pt>
                <c:pt idx="307">
                  <c:v>1389.1516</c:v>
                </c:pt>
                <c:pt idx="308">
                  <c:v>1388.0053</c:v>
                </c:pt>
                <c:pt idx="309">
                  <c:v>1390.4114</c:v>
                </c:pt>
                <c:pt idx="310">
                  <c:v>1391.4414</c:v>
                </c:pt>
                <c:pt idx="311">
                  <c:v>1391.4414</c:v>
                </c:pt>
                <c:pt idx="312">
                  <c:v>1393.3853</c:v>
                </c:pt>
                <c:pt idx="313">
                  <c:v>1394.7565</c:v>
                </c:pt>
                <c:pt idx="314">
                  <c:v>1394.7565</c:v>
                </c:pt>
                <c:pt idx="315">
                  <c:v>1394.7565</c:v>
                </c:pt>
                <c:pt idx="316">
                  <c:v>1396.3555</c:v>
                </c:pt>
                <c:pt idx="317">
                  <c:v>1396.3555</c:v>
                </c:pt>
                <c:pt idx="318">
                  <c:v>1396.3555</c:v>
                </c:pt>
                <c:pt idx="319">
                  <c:v>1396.2413</c:v>
                </c:pt>
                <c:pt idx="320">
                  <c:v>1395.3277</c:v>
                </c:pt>
                <c:pt idx="321">
                  <c:v>1391.8989</c:v>
                </c:pt>
                <c:pt idx="322">
                  <c:v>1389.7244</c:v>
                </c:pt>
                <c:pt idx="323">
                  <c:v>1389.1516</c:v>
                </c:pt>
                <c:pt idx="324">
                  <c:v>1387.2023</c:v>
                </c:pt>
                <c:pt idx="325">
                  <c:v>1387.6612</c:v>
                </c:pt>
                <c:pt idx="326">
                  <c:v>1393.271</c:v>
                </c:pt>
                <c:pt idx="327">
                  <c:v>1402.864</c:v>
                </c:pt>
                <c:pt idx="328">
                  <c:v>1407.2089</c:v>
                </c:pt>
                <c:pt idx="329">
                  <c:v>1407.2089</c:v>
                </c:pt>
                <c:pt idx="330">
                  <c:v>1407.2089</c:v>
                </c:pt>
                <c:pt idx="331">
                  <c:v>1404.4638</c:v>
                </c:pt>
                <c:pt idx="332">
                  <c:v>1400.9225</c:v>
                </c:pt>
                <c:pt idx="333">
                  <c:v>1400.58</c:v>
                </c:pt>
                <c:pt idx="334">
                  <c:v>1400.9225</c:v>
                </c:pt>
                <c:pt idx="335">
                  <c:v>1403.2068</c:v>
                </c:pt>
                <c:pt idx="336">
                  <c:v>1404.6924</c:v>
                </c:pt>
                <c:pt idx="337">
                  <c:v>1408.5832</c:v>
                </c:pt>
                <c:pt idx="338">
                  <c:v>1411.336</c:v>
                </c:pt>
                <c:pt idx="339">
                  <c:v>1412.1402</c:v>
                </c:pt>
                <c:pt idx="340">
                  <c:v>1414.9026</c:v>
                </c:pt>
                <c:pt idx="341">
                  <c:v>1414.9026</c:v>
                </c:pt>
                <c:pt idx="342">
                  <c:v>1414.9026</c:v>
                </c:pt>
                <c:pt idx="343">
                  <c:v>1412.1402</c:v>
                </c:pt>
                <c:pt idx="344">
                  <c:v>1408.5832</c:v>
                </c:pt>
                <c:pt idx="345">
                  <c:v>1409.8441</c:v>
                </c:pt>
                <c:pt idx="346">
                  <c:v>1412.0253</c:v>
                </c:pt>
                <c:pt idx="347">
                  <c:v>1412.0253</c:v>
                </c:pt>
                <c:pt idx="348">
                  <c:v>1411.7955</c:v>
                </c:pt>
                <c:pt idx="349">
                  <c:v>1412.0253</c:v>
                </c:pt>
                <c:pt idx="350">
                  <c:v>1412.0253</c:v>
                </c:pt>
                <c:pt idx="351">
                  <c:v>1412.6</c:v>
                </c:pt>
                <c:pt idx="352">
                  <c:v>1413.0601</c:v>
                </c:pt>
                <c:pt idx="353">
                  <c:v>1415.1332</c:v>
                </c:pt>
                <c:pt idx="354">
                  <c:v>1415.1332</c:v>
                </c:pt>
                <c:pt idx="355">
                  <c:v>1416.2871</c:v>
                </c:pt>
                <c:pt idx="356">
                  <c:v>1416.7492</c:v>
                </c:pt>
                <c:pt idx="357">
                  <c:v>1416.8647</c:v>
                </c:pt>
                <c:pt idx="358">
                  <c:v>1417.0959</c:v>
                </c:pt>
                <c:pt idx="359">
                  <c:v>1417.0959</c:v>
                </c:pt>
                <c:pt idx="360">
                  <c:v>1417.0959</c:v>
                </c:pt>
                <c:pt idx="361">
                  <c:v>1416.4026</c:v>
                </c:pt>
                <c:pt idx="362">
                  <c:v>1414.9026</c:v>
                </c:pt>
                <c:pt idx="363">
                  <c:v>1411.7955</c:v>
                </c:pt>
                <c:pt idx="364">
                  <c:v>1411.336</c:v>
                </c:pt>
                <c:pt idx="365">
                  <c:v>1409.0415</c:v>
                </c:pt>
                <c:pt idx="366">
                  <c:v>1408.2395</c:v>
                </c:pt>
                <c:pt idx="367">
                  <c:v>1404.4638</c:v>
                </c:pt>
                <c:pt idx="368">
                  <c:v>1400.58</c:v>
                </c:pt>
                <c:pt idx="369">
                  <c:v>1397.4974</c:v>
                </c:pt>
                <c:pt idx="370">
                  <c:v>1396.6981</c:v>
                </c:pt>
                <c:pt idx="371">
                  <c:v>1396.6981</c:v>
                </c:pt>
                <c:pt idx="372">
                  <c:v>1395.8987</c:v>
                </c:pt>
                <c:pt idx="373">
                  <c:v>1396.9265</c:v>
                </c:pt>
                <c:pt idx="374">
                  <c:v>1396.9265</c:v>
                </c:pt>
                <c:pt idx="375">
                  <c:v>1394.7565</c:v>
                </c:pt>
                <c:pt idx="376">
                  <c:v>1394.1853</c:v>
                </c:pt>
                <c:pt idx="377">
                  <c:v>1395.7845</c:v>
                </c:pt>
                <c:pt idx="378">
                  <c:v>1394.7565</c:v>
                </c:pt>
                <c:pt idx="379">
                  <c:v>1395.5561</c:v>
                </c:pt>
                <c:pt idx="380">
                  <c:v>1396.2413</c:v>
                </c:pt>
                <c:pt idx="381">
                  <c:v>1396.2413</c:v>
                </c:pt>
                <c:pt idx="382">
                  <c:v>1397.269</c:v>
                </c:pt>
                <c:pt idx="383">
                  <c:v>1396.8123</c:v>
                </c:pt>
                <c:pt idx="384">
                  <c:v>1397.6116</c:v>
                </c:pt>
                <c:pt idx="385">
                  <c:v>1401.4935</c:v>
                </c:pt>
                <c:pt idx="386">
                  <c:v>1402.1787</c:v>
                </c:pt>
                <c:pt idx="387">
                  <c:v>1404.921</c:v>
                </c:pt>
                <c:pt idx="388">
                  <c:v>1406.2934</c:v>
                </c:pt>
                <c:pt idx="389">
                  <c:v>1405.9502</c:v>
                </c:pt>
                <c:pt idx="390">
                  <c:v>1407.4379</c:v>
                </c:pt>
                <c:pt idx="391">
                  <c:v>1409.1562</c:v>
                </c:pt>
                <c:pt idx="392">
                  <c:v>1406.5222</c:v>
                </c:pt>
                <c:pt idx="393">
                  <c:v>1408.1249</c:v>
                </c:pt>
                <c:pt idx="394">
                  <c:v>1409.0415</c:v>
                </c:pt>
                <c:pt idx="395">
                  <c:v>1408.6977</c:v>
                </c:pt>
                <c:pt idx="396">
                  <c:v>1408.8123</c:v>
                </c:pt>
                <c:pt idx="397">
                  <c:v>1410.0735</c:v>
                </c:pt>
                <c:pt idx="398">
                  <c:v>1411.1064</c:v>
                </c:pt>
                <c:pt idx="399">
                  <c:v>1410.9916</c:v>
                </c:pt>
                <c:pt idx="400">
                  <c:v>1410.9916</c:v>
                </c:pt>
                <c:pt idx="401">
                  <c:v>1411.4509</c:v>
                </c:pt>
                <c:pt idx="402">
                  <c:v>1411.4509</c:v>
                </c:pt>
                <c:pt idx="403">
                  <c:v>1410.9916</c:v>
                </c:pt>
                <c:pt idx="404">
                  <c:v>1412.4851</c:v>
                </c:pt>
                <c:pt idx="405">
                  <c:v>1412.4851</c:v>
                </c:pt>
                <c:pt idx="406">
                  <c:v>1412.4851</c:v>
                </c:pt>
                <c:pt idx="407">
                  <c:v>1412.6</c:v>
                </c:pt>
                <c:pt idx="408">
                  <c:v>1412.83</c:v>
                </c:pt>
                <c:pt idx="409">
                  <c:v>1412.83</c:v>
                </c:pt>
                <c:pt idx="410">
                  <c:v>1417.3272</c:v>
                </c:pt>
                <c:pt idx="411">
                  <c:v>1417.3272</c:v>
                </c:pt>
                <c:pt idx="412">
                  <c:v>1417.7899</c:v>
                </c:pt>
                <c:pt idx="413">
                  <c:v>1417.7899</c:v>
                </c:pt>
                <c:pt idx="414">
                  <c:v>1418.3687</c:v>
                </c:pt>
                <c:pt idx="415">
                  <c:v>1421.7357</c:v>
                </c:pt>
                <c:pt idx="416">
                  <c:v>1423.9518</c:v>
                </c:pt>
                <c:pt idx="417">
                  <c:v>1425.2388</c:v>
                </c:pt>
                <c:pt idx="418">
                  <c:v>1426.2942</c:v>
                </c:pt>
                <c:pt idx="419">
                  <c:v>1427.9403</c:v>
                </c:pt>
                <c:pt idx="420">
                  <c:v>1429.4738</c:v>
                </c:pt>
                <c:pt idx="421">
                  <c:v>1429.4738</c:v>
                </c:pt>
                <c:pt idx="422">
                  <c:v>1429.4738</c:v>
                </c:pt>
                <c:pt idx="423">
                  <c:v>1431.2496</c:v>
                </c:pt>
                <c:pt idx="424">
                  <c:v>1430.3016</c:v>
                </c:pt>
                <c:pt idx="425">
                  <c:v>1430.8939</c:v>
                </c:pt>
                <c:pt idx="426">
                  <c:v>1433.1517</c:v>
                </c:pt>
                <c:pt idx="427">
                  <c:v>1435.4216</c:v>
                </c:pt>
                <c:pt idx="428">
                  <c:v>1438.3075</c:v>
                </c:pt>
                <c:pt idx="429">
                  <c:v>1440.4864</c:v>
                </c:pt>
                <c:pt idx="430">
                  <c:v>1442.6785</c:v>
                </c:pt>
                <c:pt idx="431">
                  <c:v>1443.7796</c:v>
                </c:pt>
                <c:pt idx="432">
                  <c:v>1444.0248</c:v>
                </c:pt>
                <c:pt idx="433">
                  <c:v>1445.3764</c:v>
                </c:pt>
                <c:pt idx="434">
                  <c:v>1445.3764</c:v>
                </c:pt>
                <c:pt idx="435">
                  <c:v>1449.4648</c:v>
                </c:pt>
                <c:pt idx="436">
                  <c:v>1449.4648</c:v>
                </c:pt>
                <c:pt idx="437">
                  <c:v>1449.5895</c:v>
                </c:pt>
                <c:pt idx="438">
                  <c:v>1451.5914</c:v>
                </c:pt>
                <c:pt idx="439">
                  <c:v>1453.2275</c:v>
                </c:pt>
                <c:pt idx="440">
                  <c:v>1453.48</c:v>
                </c:pt>
                <c:pt idx="441">
                  <c:v>1454.6188</c:v>
                </c:pt>
                <c:pt idx="442">
                  <c:v>1454.2387</c:v>
                </c:pt>
                <c:pt idx="443">
                  <c:v>1453.48</c:v>
                </c:pt>
                <c:pt idx="444">
                  <c:v>1452.9752</c:v>
                </c:pt>
                <c:pt idx="445">
                  <c:v>1451.0897</c:v>
                </c:pt>
                <c:pt idx="446">
                  <c:v>1451.0897</c:v>
                </c:pt>
                <c:pt idx="447">
                  <c:v>1452.8492</c:v>
                </c:pt>
                <c:pt idx="448">
                  <c:v>1453.7327</c:v>
                </c:pt>
                <c:pt idx="449">
                  <c:v>1454.4921</c:v>
                </c:pt>
                <c:pt idx="450">
                  <c:v>1456.7818</c:v>
                </c:pt>
                <c:pt idx="451">
                  <c:v>1457.9334</c:v>
                </c:pt>
                <c:pt idx="452">
                  <c:v>1458.0616</c:v>
                </c:pt>
                <c:pt idx="453">
                  <c:v>1459.3471</c:v>
                </c:pt>
                <c:pt idx="454">
                  <c:v>1460.3796</c:v>
                </c:pt>
                <c:pt idx="455">
                  <c:v>1459.3471</c:v>
                </c:pt>
                <c:pt idx="456">
                  <c:v>1458.7036</c:v>
                </c:pt>
                <c:pt idx="457">
                  <c:v>1461.1565</c:v>
                </c:pt>
                <c:pt idx="458">
                  <c:v>1461.5457</c:v>
                </c:pt>
                <c:pt idx="459">
                  <c:v>1461.5457</c:v>
                </c:pt>
                <c:pt idx="460">
                  <c:v>1464.5478</c:v>
                </c:pt>
                <c:pt idx="461">
                  <c:v>1466.2592</c:v>
                </c:pt>
                <c:pt idx="462">
                  <c:v>1466.7879</c:v>
                </c:pt>
                <c:pt idx="463">
                  <c:v>1467.0527</c:v>
                </c:pt>
                <c:pt idx="464">
                  <c:v>1471.8631</c:v>
                </c:pt>
                <c:pt idx="465">
                  <c:v>1473.3505</c:v>
                </c:pt>
                <c:pt idx="466">
                  <c:v>1472.944</c:v>
                </c:pt>
                <c:pt idx="467">
                  <c:v>1474.3014</c:v>
                </c:pt>
                <c:pt idx="468">
                  <c:v>1475.9395</c:v>
                </c:pt>
                <c:pt idx="469">
                  <c:v>1475.9395</c:v>
                </c:pt>
                <c:pt idx="470">
                  <c:v>1480.3591</c:v>
                </c:pt>
                <c:pt idx="471">
                  <c:v>1480.9169</c:v>
                </c:pt>
                <c:pt idx="472">
                  <c:v>1480.7774</c:v>
                </c:pt>
                <c:pt idx="473">
                  <c:v>1481.1963</c:v>
                </c:pt>
                <c:pt idx="474">
                  <c:v>1482.7383</c:v>
                </c:pt>
                <c:pt idx="475">
                  <c:v>1482.7383</c:v>
                </c:pt>
                <c:pt idx="476">
                  <c:v>1483.3013</c:v>
                </c:pt>
                <c:pt idx="477">
                  <c:v>1485.8505</c:v>
                </c:pt>
                <c:pt idx="478">
                  <c:v>1484.2896</c:v>
                </c:pt>
                <c:pt idx="479">
                  <c:v>1483.3013</c:v>
                </c:pt>
                <c:pt idx="480">
                  <c:v>1486.1354</c:v>
                </c:pt>
                <c:pt idx="481">
                  <c:v>1488.4257</c:v>
                </c:pt>
                <c:pt idx="482">
                  <c:v>1492.4846</c:v>
                </c:pt>
                <c:pt idx="483">
                  <c:v>1496.9077</c:v>
                </c:pt>
                <c:pt idx="484">
                  <c:v>1498.2501</c:v>
                </c:pt>
                <c:pt idx="485">
                  <c:v>1498.5494</c:v>
                </c:pt>
                <c:pt idx="486">
                  <c:v>1498.5494</c:v>
                </c:pt>
                <c:pt idx="487">
                  <c:v>1496.4619</c:v>
                </c:pt>
                <c:pt idx="488">
                  <c:v>1492.3385</c:v>
                </c:pt>
                <c:pt idx="489">
                  <c:v>1485.566</c:v>
                </c:pt>
                <c:pt idx="490">
                  <c:v>1490.592</c:v>
                </c:pt>
                <c:pt idx="491">
                  <c:v>1489.5787</c:v>
                </c:pt>
                <c:pt idx="492">
                  <c:v>1487.1348</c:v>
                </c:pt>
                <c:pt idx="493">
                  <c:v>1484.0069</c:v>
                </c:pt>
                <c:pt idx="494">
                  <c:v>1485.1399</c:v>
                </c:pt>
                <c:pt idx="495">
                  <c:v>1485.1399</c:v>
                </c:pt>
                <c:pt idx="496">
                  <c:v>1485.4239</c:v>
                </c:pt>
                <c:pt idx="497">
                  <c:v>1489.1457</c:v>
                </c:pt>
                <c:pt idx="498">
                  <c:v>1490.8822</c:v>
                </c:pt>
                <c:pt idx="499">
                  <c:v>1489.4343</c:v>
                </c:pt>
                <c:pt idx="500">
                  <c:v>1488.8575</c:v>
                </c:pt>
                <c:pt idx="501">
                  <c:v>1489.4343</c:v>
                </c:pt>
                <c:pt idx="502">
                  <c:v>1492.9234</c:v>
                </c:pt>
                <c:pt idx="503">
                  <c:v>1493.6565</c:v>
                </c:pt>
                <c:pt idx="504">
                  <c:v>1495.4246</c:v>
                </c:pt>
                <c:pt idx="505">
                  <c:v>1498.6991</c:v>
                </c:pt>
                <c:pt idx="506">
                  <c:v>1502.6194</c:v>
                </c:pt>
                <c:pt idx="507">
                  <c:v>1506.7294</c:v>
                </c:pt>
                <c:pt idx="508">
                  <c:v>1508.4148</c:v>
                </c:pt>
                <c:pt idx="509">
                  <c:v>1509.7985</c:v>
                </c:pt>
                <c:pt idx="510">
                  <c:v>1510.2607</c:v>
                </c:pt>
                <c:pt idx="511">
                  <c:v>1510.4148</c:v>
                </c:pt>
                <c:pt idx="512">
                  <c:v>1511.65</c:v>
                </c:pt>
                <c:pt idx="513">
                  <c:v>1511.8046</c:v>
                </c:pt>
                <c:pt idx="514">
                  <c:v>1510.2607</c:v>
                </c:pt>
                <c:pt idx="515">
                  <c:v>1508.2614</c:v>
                </c:pt>
                <c:pt idx="516">
                  <c:v>1508.2614</c:v>
                </c:pt>
                <c:pt idx="517">
                  <c:v>1502.4679</c:v>
                </c:pt>
                <c:pt idx="518">
                  <c:v>1501.8625</c:v>
                </c:pt>
                <c:pt idx="519">
                  <c:v>1502.4679</c:v>
                </c:pt>
                <c:pt idx="520">
                  <c:v>1506.1181</c:v>
                </c:pt>
                <c:pt idx="521">
                  <c:v>1508.2614</c:v>
                </c:pt>
                <c:pt idx="522">
                  <c:v>1509.7985</c:v>
                </c:pt>
                <c:pt idx="523">
                  <c:v>1509.6446</c:v>
                </c:pt>
                <c:pt idx="524">
                  <c:v>1509.6446</c:v>
                </c:pt>
                <c:pt idx="525">
                  <c:v>1509.6446</c:v>
                </c:pt>
                <c:pt idx="526">
                  <c:v>1512.2688</c:v>
                </c:pt>
                <c:pt idx="527">
                  <c:v>1512.8885</c:v>
                </c:pt>
                <c:pt idx="528">
                  <c:v>1517.2496</c:v>
                </c:pt>
                <c:pt idx="529">
                  <c:v>1519.4455</c:v>
                </c:pt>
                <c:pt idx="530">
                  <c:v>1520.7048</c:v>
                </c:pt>
                <c:pt idx="531">
                  <c:v>1520.7048</c:v>
                </c:pt>
                <c:pt idx="532">
                  <c:v>1520.7048</c:v>
                </c:pt>
                <c:pt idx="533">
                  <c:v>1522.9168</c:v>
                </c:pt>
                <c:pt idx="534">
                  <c:v>1523.0752</c:v>
                </c:pt>
                <c:pt idx="535">
                  <c:v>1529.7743</c:v>
                </c:pt>
                <c:pt idx="536">
                  <c:v>1530.7389</c:v>
                </c:pt>
                <c:pt idx="537">
                  <c:v>1534.94</c:v>
                </c:pt>
                <c:pt idx="538">
                  <c:v>1537.869</c:v>
                </c:pt>
                <c:pt idx="539">
                  <c:v>1541.965</c:v>
                </c:pt>
                <c:pt idx="540">
                  <c:v>1544.1076</c:v>
                </c:pt>
                <c:pt idx="541">
                  <c:v>1549.2523</c:v>
                </c:pt>
                <c:pt idx="542">
                  <c:v>1551.592</c:v>
                </c:pt>
                <c:pt idx="543">
                  <c:v>1556.3017</c:v>
                </c:pt>
                <c:pt idx="544">
                  <c:v>1556.6396</c:v>
                </c:pt>
                <c:pt idx="545">
                  <c:v>1557.3162</c:v>
                </c:pt>
                <c:pt idx="546">
                  <c:v>1557.3162</c:v>
                </c:pt>
              </c:numCache>
            </c:numRef>
          </c:yVal>
          <c:smooth val="0"/>
        </c:ser>
        <c:ser>
          <c:idx val="2"/>
          <c:order val="2"/>
          <c:tx>
            <c:strRef>
              <c:f>'uniformity over various heights'!$W$21</c:f>
              <c:strCache>
                <c:ptCount val="1"/>
                <c:pt idx="0">
                  <c:v>10cm up 14Gy</c:v>
                </c:pt>
              </c:strCache>
            </c:strRef>
          </c:tx>
          <c:spPr>
            <a:ln w="28575">
              <a:noFill/>
            </a:ln>
          </c:spPr>
          <c:marker>
            <c:symbol val="triangle"/>
            <c:size val="3"/>
          </c:marker>
          <c:xVal>
            <c:numRef>
              <c:f>'uniformity over various heights'!$W$24:$W$570</c:f>
              <c:numCache>
                <c:formatCode>General</c:formatCode>
                <c:ptCount val="547"/>
                <c:pt idx="0">
                  <c:v>-9.579</c:v>
                </c:pt>
                <c:pt idx="1">
                  <c:v>-9.5438</c:v>
                </c:pt>
                <c:pt idx="2">
                  <c:v>-9.5087</c:v>
                </c:pt>
                <c:pt idx="3">
                  <c:v>-9.4735</c:v>
                </c:pt>
                <c:pt idx="4">
                  <c:v>-9.4384</c:v>
                </c:pt>
                <c:pt idx="5">
                  <c:v>-9.4032</c:v>
                </c:pt>
                <c:pt idx="6">
                  <c:v>-9.3681</c:v>
                </c:pt>
                <c:pt idx="7">
                  <c:v>-9.3329</c:v>
                </c:pt>
                <c:pt idx="8">
                  <c:v>-9.2978</c:v>
                </c:pt>
                <c:pt idx="9">
                  <c:v>-9.2626</c:v>
                </c:pt>
                <c:pt idx="10">
                  <c:v>-9.2275</c:v>
                </c:pt>
                <c:pt idx="11">
                  <c:v>-9.1923</c:v>
                </c:pt>
                <c:pt idx="12">
                  <c:v>-9.1571</c:v>
                </c:pt>
                <c:pt idx="13">
                  <c:v>-9.122</c:v>
                </c:pt>
                <c:pt idx="14">
                  <c:v>-9.0868</c:v>
                </c:pt>
                <c:pt idx="15">
                  <c:v>-9.0517</c:v>
                </c:pt>
                <c:pt idx="16">
                  <c:v>-9.0165</c:v>
                </c:pt>
                <c:pt idx="17">
                  <c:v>-8.9814</c:v>
                </c:pt>
                <c:pt idx="18">
                  <c:v>-8.9462</c:v>
                </c:pt>
                <c:pt idx="19">
                  <c:v>-8.9111</c:v>
                </c:pt>
                <c:pt idx="20">
                  <c:v>-8.8759</c:v>
                </c:pt>
                <c:pt idx="21">
                  <c:v>-8.8408</c:v>
                </c:pt>
                <c:pt idx="22">
                  <c:v>-8.8056</c:v>
                </c:pt>
                <c:pt idx="23">
                  <c:v>-8.7705</c:v>
                </c:pt>
                <c:pt idx="24">
                  <c:v>-8.7353</c:v>
                </c:pt>
                <c:pt idx="25">
                  <c:v>-8.700200000000001</c:v>
                </c:pt>
                <c:pt idx="26">
                  <c:v>-8.665</c:v>
                </c:pt>
                <c:pt idx="27">
                  <c:v>-8.6299</c:v>
                </c:pt>
                <c:pt idx="28">
                  <c:v>-8.5947</c:v>
                </c:pt>
                <c:pt idx="29">
                  <c:v>-8.5596</c:v>
                </c:pt>
                <c:pt idx="30">
                  <c:v>-8.5244</c:v>
                </c:pt>
                <c:pt idx="31">
                  <c:v>-8.4893</c:v>
                </c:pt>
                <c:pt idx="32">
                  <c:v>-8.4541</c:v>
                </c:pt>
                <c:pt idx="33">
                  <c:v>-8.419</c:v>
                </c:pt>
                <c:pt idx="34">
                  <c:v>-8.3838</c:v>
                </c:pt>
                <c:pt idx="35">
                  <c:v>-8.3486</c:v>
                </c:pt>
                <c:pt idx="36">
                  <c:v>-8.3135</c:v>
                </c:pt>
                <c:pt idx="37">
                  <c:v>-8.2783</c:v>
                </c:pt>
                <c:pt idx="38">
                  <c:v>-8.2432</c:v>
                </c:pt>
                <c:pt idx="39">
                  <c:v>-8.208</c:v>
                </c:pt>
                <c:pt idx="40">
                  <c:v>-8.1729</c:v>
                </c:pt>
                <c:pt idx="41">
                  <c:v>-8.137700000000001</c:v>
                </c:pt>
                <c:pt idx="42">
                  <c:v>-8.1026</c:v>
                </c:pt>
                <c:pt idx="43">
                  <c:v>-8.0674</c:v>
                </c:pt>
                <c:pt idx="44">
                  <c:v>-8.0323</c:v>
                </c:pt>
                <c:pt idx="45">
                  <c:v>-7.9971</c:v>
                </c:pt>
                <c:pt idx="46">
                  <c:v>-7.962</c:v>
                </c:pt>
                <c:pt idx="47">
                  <c:v>-7.9268</c:v>
                </c:pt>
                <c:pt idx="48">
                  <c:v>-7.8917</c:v>
                </c:pt>
                <c:pt idx="49">
                  <c:v>-7.8565</c:v>
                </c:pt>
                <c:pt idx="50">
                  <c:v>-7.8214</c:v>
                </c:pt>
                <c:pt idx="51">
                  <c:v>-7.7862</c:v>
                </c:pt>
                <c:pt idx="52">
                  <c:v>-7.7511</c:v>
                </c:pt>
                <c:pt idx="53">
                  <c:v>-7.7159</c:v>
                </c:pt>
                <c:pt idx="54">
                  <c:v>-7.6808</c:v>
                </c:pt>
                <c:pt idx="55">
                  <c:v>-7.6456</c:v>
                </c:pt>
                <c:pt idx="56">
                  <c:v>-7.6105</c:v>
                </c:pt>
                <c:pt idx="57">
                  <c:v>-7.5753</c:v>
                </c:pt>
                <c:pt idx="58">
                  <c:v>-7.5401</c:v>
                </c:pt>
                <c:pt idx="59">
                  <c:v>-7.505</c:v>
                </c:pt>
                <c:pt idx="60">
                  <c:v>-7.4698</c:v>
                </c:pt>
                <c:pt idx="61">
                  <c:v>-7.4347</c:v>
                </c:pt>
                <c:pt idx="62">
                  <c:v>-7.3995</c:v>
                </c:pt>
                <c:pt idx="63">
                  <c:v>-7.3644</c:v>
                </c:pt>
                <c:pt idx="64">
                  <c:v>-7.3292</c:v>
                </c:pt>
                <c:pt idx="65">
                  <c:v>-7.2941</c:v>
                </c:pt>
                <c:pt idx="66">
                  <c:v>-7.2589</c:v>
                </c:pt>
                <c:pt idx="67">
                  <c:v>-7.2238</c:v>
                </c:pt>
                <c:pt idx="68">
                  <c:v>-7.1886</c:v>
                </c:pt>
                <c:pt idx="69">
                  <c:v>-7.1535</c:v>
                </c:pt>
                <c:pt idx="70">
                  <c:v>-7.1183</c:v>
                </c:pt>
                <c:pt idx="71">
                  <c:v>-7.0832</c:v>
                </c:pt>
                <c:pt idx="72">
                  <c:v>-7.048</c:v>
                </c:pt>
                <c:pt idx="73">
                  <c:v>-7.0129</c:v>
                </c:pt>
                <c:pt idx="74">
                  <c:v>-6.9777</c:v>
                </c:pt>
                <c:pt idx="75">
                  <c:v>-6.9426</c:v>
                </c:pt>
                <c:pt idx="76">
                  <c:v>-6.9074</c:v>
                </c:pt>
                <c:pt idx="77">
                  <c:v>-6.8723</c:v>
                </c:pt>
                <c:pt idx="78">
                  <c:v>-6.8371</c:v>
                </c:pt>
                <c:pt idx="79">
                  <c:v>-6.802</c:v>
                </c:pt>
                <c:pt idx="80">
                  <c:v>-6.7668</c:v>
                </c:pt>
                <c:pt idx="81">
                  <c:v>-6.7316</c:v>
                </c:pt>
                <c:pt idx="82">
                  <c:v>-6.6965</c:v>
                </c:pt>
                <c:pt idx="83">
                  <c:v>-6.6613</c:v>
                </c:pt>
                <c:pt idx="84">
                  <c:v>-6.6262</c:v>
                </c:pt>
                <c:pt idx="85">
                  <c:v>-6.591</c:v>
                </c:pt>
                <c:pt idx="86">
                  <c:v>-6.5559</c:v>
                </c:pt>
                <c:pt idx="87">
                  <c:v>-6.5207</c:v>
                </c:pt>
                <c:pt idx="88">
                  <c:v>-6.4856</c:v>
                </c:pt>
                <c:pt idx="89">
                  <c:v>-6.4504</c:v>
                </c:pt>
                <c:pt idx="90">
                  <c:v>-6.4153</c:v>
                </c:pt>
                <c:pt idx="91">
                  <c:v>-6.3801</c:v>
                </c:pt>
                <c:pt idx="92">
                  <c:v>-6.345</c:v>
                </c:pt>
                <c:pt idx="93">
                  <c:v>-6.3098</c:v>
                </c:pt>
                <c:pt idx="94">
                  <c:v>-6.2747</c:v>
                </c:pt>
                <c:pt idx="95">
                  <c:v>-6.2395</c:v>
                </c:pt>
                <c:pt idx="96">
                  <c:v>-6.2044</c:v>
                </c:pt>
                <c:pt idx="97">
                  <c:v>-6.1692</c:v>
                </c:pt>
                <c:pt idx="98">
                  <c:v>-6.1341</c:v>
                </c:pt>
                <c:pt idx="99">
                  <c:v>-6.0989</c:v>
                </c:pt>
                <c:pt idx="100">
                  <c:v>-6.0638</c:v>
                </c:pt>
                <c:pt idx="101">
                  <c:v>-6.0286</c:v>
                </c:pt>
                <c:pt idx="102">
                  <c:v>-5.9935</c:v>
                </c:pt>
                <c:pt idx="103">
                  <c:v>-5.9583</c:v>
                </c:pt>
                <c:pt idx="104">
                  <c:v>-5.9231</c:v>
                </c:pt>
                <c:pt idx="105">
                  <c:v>-5.888</c:v>
                </c:pt>
                <c:pt idx="106">
                  <c:v>-5.8528</c:v>
                </c:pt>
                <c:pt idx="107">
                  <c:v>-5.8177</c:v>
                </c:pt>
                <c:pt idx="108">
                  <c:v>-5.7825</c:v>
                </c:pt>
                <c:pt idx="109">
                  <c:v>-5.7474</c:v>
                </c:pt>
                <c:pt idx="110">
                  <c:v>-5.7122</c:v>
                </c:pt>
                <c:pt idx="111">
                  <c:v>-5.6771</c:v>
                </c:pt>
                <c:pt idx="112">
                  <c:v>-5.6419</c:v>
                </c:pt>
                <c:pt idx="113">
                  <c:v>-5.6068</c:v>
                </c:pt>
                <c:pt idx="114">
                  <c:v>-5.5716</c:v>
                </c:pt>
                <c:pt idx="115">
                  <c:v>-5.5365</c:v>
                </c:pt>
                <c:pt idx="116">
                  <c:v>-5.5013</c:v>
                </c:pt>
                <c:pt idx="117">
                  <c:v>-5.4662</c:v>
                </c:pt>
                <c:pt idx="118">
                  <c:v>-5.431</c:v>
                </c:pt>
                <c:pt idx="119">
                  <c:v>-5.3959</c:v>
                </c:pt>
                <c:pt idx="120">
                  <c:v>-5.3607</c:v>
                </c:pt>
                <c:pt idx="121">
                  <c:v>-5.3256</c:v>
                </c:pt>
                <c:pt idx="122">
                  <c:v>-5.2904</c:v>
                </c:pt>
                <c:pt idx="123">
                  <c:v>-5.2553</c:v>
                </c:pt>
                <c:pt idx="124">
                  <c:v>-5.2201</c:v>
                </c:pt>
                <c:pt idx="125">
                  <c:v>-5.1849</c:v>
                </c:pt>
                <c:pt idx="126">
                  <c:v>-5.1498</c:v>
                </c:pt>
                <c:pt idx="127">
                  <c:v>-5.1146</c:v>
                </c:pt>
                <c:pt idx="128">
                  <c:v>-5.0795</c:v>
                </c:pt>
                <c:pt idx="129">
                  <c:v>-5.0443</c:v>
                </c:pt>
                <c:pt idx="130">
                  <c:v>-5.0092</c:v>
                </c:pt>
                <c:pt idx="131">
                  <c:v>-4.974</c:v>
                </c:pt>
                <c:pt idx="132">
                  <c:v>-4.9389</c:v>
                </c:pt>
                <c:pt idx="133">
                  <c:v>-4.9037</c:v>
                </c:pt>
                <c:pt idx="134">
                  <c:v>-4.8686</c:v>
                </c:pt>
                <c:pt idx="135">
                  <c:v>-4.8334</c:v>
                </c:pt>
                <c:pt idx="136">
                  <c:v>-4.7983</c:v>
                </c:pt>
                <c:pt idx="137">
                  <c:v>-4.7631</c:v>
                </c:pt>
                <c:pt idx="138">
                  <c:v>-4.728</c:v>
                </c:pt>
                <c:pt idx="139">
                  <c:v>-4.6928</c:v>
                </c:pt>
                <c:pt idx="140">
                  <c:v>-4.6577</c:v>
                </c:pt>
                <c:pt idx="141">
                  <c:v>-4.6225</c:v>
                </c:pt>
                <c:pt idx="142">
                  <c:v>-4.5874</c:v>
                </c:pt>
                <c:pt idx="143">
                  <c:v>-4.5522</c:v>
                </c:pt>
                <c:pt idx="144">
                  <c:v>-4.5171</c:v>
                </c:pt>
                <c:pt idx="145">
                  <c:v>-4.4819</c:v>
                </c:pt>
                <c:pt idx="146">
                  <c:v>-4.4468</c:v>
                </c:pt>
                <c:pt idx="147">
                  <c:v>-4.4116</c:v>
                </c:pt>
                <c:pt idx="148">
                  <c:v>-4.3764</c:v>
                </c:pt>
                <c:pt idx="149">
                  <c:v>-4.3413</c:v>
                </c:pt>
                <c:pt idx="150">
                  <c:v>-4.3061</c:v>
                </c:pt>
                <c:pt idx="151">
                  <c:v>-4.271</c:v>
                </c:pt>
                <c:pt idx="152">
                  <c:v>-4.2358</c:v>
                </c:pt>
                <c:pt idx="153">
                  <c:v>-4.2007</c:v>
                </c:pt>
                <c:pt idx="154">
                  <c:v>-4.1655</c:v>
                </c:pt>
                <c:pt idx="155">
                  <c:v>-4.1304</c:v>
                </c:pt>
                <c:pt idx="156">
                  <c:v>-4.0952</c:v>
                </c:pt>
                <c:pt idx="157">
                  <c:v>-4.0601</c:v>
                </c:pt>
                <c:pt idx="158">
                  <c:v>-4.0249</c:v>
                </c:pt>
                <c:pt idx="159">
                  <c:v>-3.9898</c:v>
                </c:pt>
                <c:pt idx="160">
                  <c:v>-3.9546</c:v>
                </c:pt>
                <c:pt idx="161">
                  <c:v>-3.9195</c:v>
                </c:pt>
                <c:pt idx="162">
                  <c:v>-3.8843</c:v>
                </c:pt>
                <c:pt idx="163">
                  <c:v>-3.8492</c:v>
                </c:pt>
                <c:pt idx="164">
                  <c:v>-3.814</c:v>
                </c:pt>
                <c:pt idx="165">
                  <c:v>-3.7789</c:v>
                </c:pt>
                <c:pt idx="166">
                  <c:v>-3.7437</c:v>
                </c:pt>
                <c:pt idx="167">
                  <c:v>-3.7086</c:v>
                </c:pt>
                <c:pt idx="168">
                  <c:v>-3.6734</c:v>
                </c:pt>
                <c:pt idx="169">
                  <c:v>-3.6383</c:v>
                </c:pt>
                <c:pt idx="170">
                  <c:v>-3.6031</c:v>
                </c:pt>
                <c:pt idx="171">
                  <c:v>-3.5679</c:v>
                </c:pt>
                <c:pt idx="172">
                  <c:v>-3.5328</c:v>
                </c:pt>
                <c:pt idx="173">
                  <c:v>-3.4976</c:v>
                </c:pt>
                <c:pt idx="174">
                  <c:v>-3.4625</c:v>
                </c:pt>
                <c:pt idx="175">
                  <c:v>-3.4273</c:v>
                </c:pt>
                <c:pt idx="176">
                  <c:v>-3.3922</c:v>
                </c:pt>
                <c:pt idx="177">
                  <c:v>-3.357</c:v>
                </c:pt>
                <c:pt idx="178">
                  <c:v>-3.3219</c:v>
                </c:pt>
                <c:pt idx="179">
                  <c:v>-3.2867</c:v>
                </c:pt>
                <c:pt idx="180">
                  <c:v>-3.2516</c:v>
                </c:pt>
                <c:pt idx="181">
                  <c:v>-3.2164</c:v>
                </c:pt>
                <c:pt idx="182">
                  <c:v>-3.1813</c:v>
                </c:pt>
                <c:pt idx="183">
                  <c:v>-3.1461</c:v>
                </c:pt>
                <c:pt idx="184">
                  <c:v>-3.111</c:v>
                </c:pt>
                <c:pt idx="185">
                  <c:v>-3.0758</c:v>
                </c:pt>
                <c:pt idx="186">
                  <c:v>-3.0407</c:v>
                </c:pt>
                <c:pt idx="187">
                  <c:v>-3.0055</c:v>
                </c:pt>
                <c:pt idx="188">
                  <c:v>-2.9704</c:v>
                </c:pt>
                <c:pt idx="189">
                  <c:v>-2.9352</c:v>
                </c:pt>
                <c:pt idx="190">
                  <c:v>-2.9001</c:v>
                </c:pt>
                <c:pt idx="191">
                  <c:v>-2.8649</c:v>
                </c:pt>
                <c:pt idx="192">
                  <c:v>-2.8298</c:v>
                </c:pt>
                <c:pt idx="193">
                  <c:v>-2.7946</c:v>
                </c:pt>
                <c:pt idx="194">
                  <c:v>-2.7594</c:v>
                </c:pt>
                <c:pt idx="195">
                  <c:v>-2.7243</c:v>
                </c:pt>
                <c:pt idx="196">
                  <c:v>-2.6891</c:v>
                </c:pt>
                <c:pt idx="197">
                  <c:v>-2.654</c:v>
                </c:pt>
                <c:pt idx="198">
                  <c:v>-2.6188</c:v>
                </c:pt>
                <c:pt idx="199">
                  <c:v>-2.5837</c:v>
                </c:pt>
                <c:pt idx="200">
                  <c:v>-2.5485</c:v>
                </c:pt>
                <c:pt idx="201">
                  <c:v>-2.5134</c:v>
                </c:pt>
                <c:pt idx="202">
                  <c:v>-2.4782</c:v>
                </c:pt>
                <c:pt idx="203">
                  <c:v>-2.4431</c:v>
                </c:pt>
                <c:pt idx="204">
                  <c:v>-2.4079</c:v>
                </c:pt>
                <c:pt idx="205">
                  <c:v>-2.3728</c:v>
                </c:pt>
                <c:pt idx="206">
                  <c:v>-2.3376</c:v>
                </c:pt>
                <c:pt idx="207">
                  <c:v>-2.3025</c:v>
                </c:pt>
                <c:pt idx="208">
                  <c:v>-2.2673</c:v>
                </c:pt>
                <c:pt idx="209">
                  <c:v>-2.2322</c:v>
                </c:pt>
                <c:pt idx="210">
                  <c:v>-2.197</c:v>
                </c:pt>
                <c:pt idx="211">
                  <c:v>-2.1619</c:v>
                </c:pt>
                <c:pt idx="212">
                  <c:v>-2.1267</c:v>
                </c:pt>
                <c:pt idx="213">
                  <c:v>-2.0916</c:v>
                </c:pt>
                <c:pt idx="214">
                  <c:v>-2.0564</c:v>
                </c:pt>
                <c:pt idx="215">
                  <c:v>-2.0213</c:v>
                </c:pt>
                <c:pt idx="216">
                  <c:v>-1.9861</c:v>
                </c:pt>
                <c:pt idx="217">
                  <c:v>-1.9509</c:v>
                </c:pt>
                <c:pt idx="218">
                  <c:v>-1.9158</c:v>
                </c:pt>
                <c:pt idx="219">
                  <c:v>-1.8806</c:v>
                </c:pt>
                <c:pt idx="220">
                  <c:v>-1.8455</c:v>
                </c:pt>
                <c:pt idx="221">
                  <c:v>-1.8103</c:v>
                </c:pt>
                <c:pt idx="222">
                  <c:v>-1.7752</c:v>
                </c:pt>
                <c:pt idx="223">
                  <c:v>-1.74</c:v>
                </c:pt>
                <c:pt idx="224">
                  <c:v>-1.7049</c:v>
                </c:pt>
                <c:pt idx="225">
                  <c:v>-1.6697</c:v>
                </c:pt>
                <c:pt idx="226">
                  <c:v>-1.6346</c:v>
                </c:pt>
                <c:pt idx="227">
                  <c:v>-1.5994</c:v>
                </c:pt>
                <c:pt idx="228">
                  <c:v>-1.5643</c:v>
                </c:pt>
                <c:pt idx="229">
                  <c:v>-1.5291</c:v>
                </c:pt>
                <c:pt idx="230">
                  <c:v>-1.494</c:v>
                </c:pt>
                <c:pt idx="231">
                  <c:v>-1.4588</c:v>
                </c:pt>
                <c:pt idx="232">
                  <c:v>-1.4237</c:v>
                </c:pt>
                <c:pt idx="233">
                  <c:v>-1.3885</c:v>
                </c:pt>
                <c:pt idx="234">
                  <c:v>-1.3534</c:v>
                </c:pt>
                <c:pt idx="235">
                  <c:v>-1.3182</c:v>
                </c:pt>
                <c:pt idx="236">
                  <c:v>-1.2831</c:v>
                </c:pt>
                <c:pt idx="237">
                  <c:v>-1.2479</c:v>
                </c:pt>
                <c:pt idx="238">
                  <c:v>-1.2128</c:v>
                </c:pt>
                <c:pt idx="239">
                  <c:v>-1.1776</c:v>
                </c:pt>
                <c:pt idx="240">
                  <c:v>-1.1424</c:v>
                </c:pt>
                <c:pt idx="241">
                  <c:v>-1.1073</c:v>
                </c:pt>
                <c:pt idx="242">
                  <c:v>-1.0721</c:v>
                </c:pt>
                <c:pt idx="243">
                  <c:v>-1.037</c:v>
                </c:pt>
                <c:pt idx="244">
                  <c:v>-1.0018</c:v>
                </c:pt>
                <c:pt idx="245">
                  <c:v>-0.96669</c:v>
                </c:pt>
                <c:pt idx="246">
                  <c:v>-0.93153</c:v>
                </c:pt>
                <c:pt idx="247">
                  <c:v>-0.89638</c:v>
                </c:pt>
                <c:pt idx="248">
                  <c:v>-0.86123</c:v>
                </c:pt>
                <c:pt idx="249">
                  <c:v>-0.82608</c:v>
                </c:pt>
                <c:pt idx="250">
                  <c:v>-0.79092</c:v>
                </c:pt>
                <c:pt idx="251">
                  <c:v>-0.75577</c:v>
                </c:pt>
                <c:pt idx="252">
                  <c:v>-0.72062</c:v>
                </c:pt>
                <c:pt idx="253">
                  <c:v>-0.68547</c:v>
                </c:pt>
                <c:pt idx="254">
                  <c:v>-0.65032</c:v>
                </c:pt>
                <c:pt idx="255">
                  <c:v>-0.61516</c:v>
                </c:pt>
                <c:pt idx="256">
                  <c:v>-0.58001</c:v>
                </c:pt>
                <c:pt idx="257">
                  <c:v>-0.54486</c:v>
                </c:pt>
                <c:pt idx="258">
                  <c:v>-0.50971</c:v>
                </c:pt>
                <c:pt idx="259">
                  <c:v>-0.47455</c:v>
                </c:pt>
                <c:pt idx="260">
                  <c:v>-0.4394</c:v>
                </c:pt>
                <c:pt idx="261">
                  <c:v>-0.40425</c:v>
                </c:pt>
                <c:pt idx="262">
                  <c:v>-0.3691</c:v>
                </c:pt>
                <c:pt idx="263">
                  <c:v>-0.33395</c:v>
                </c:pt>
                <c:pt idx="264">
                  <c:v>-0.29879</c:v>
                </c:pt>
                <c:pt idx="265">
                  <c:v>-0.26364</c:v>
                </c:pt>
                <c:pt idx="266">
                  <c:v>-0.22849</c:v>
                </c:pt>
                <c:pt idx="267">
                  <c:v>-0.19334</c:v>
                </c:pt>
                <c:pt idx="268">
                  <c:v>-0.15818</c:v>
                </c:pt>
                <c:pt idx="269">
                  <c:v>-0.12303</c:v>
                </c:pt>
                <c:pt idx="270">
                  <c:v>-0.087881</c:v>
                </c:pt>
                <c:pt idx="271">
                  <c:v>-0.052728</c:v>
                </c:pt>
                <c:pt idx="272">
                  <c:v>-0.017576</c:v>
                </c:pt>
                <c:pt idx="273">
                  <c:v>0.017576</c:v>
                </c:pt>
                <c:pt idx="274">
                  <c:v>0.052728</c:v>
                </c:pt>
                <c:pt idx="275">
                  <c:v>0.087881</c:v>
                </c:pt>
                <c:pt idx="276">
                  <c:v>0.12303</c:v>
                </c:pt>
                <c:pt idx="277">
                  <c:v>0.15818</c:v>
                </c:pt>
                <c:pt idx="278">
                  <c:v>0.19334</c:v>
                </c:pt>
                <c:pt idx="279">
                  <c:v>0.22849</c:v>
                </c:pt>
                <c:pt idx="280">
                  <c:v>0.26364</c:v>
                </c:pt>
                <c:pt idx="281">
                  <c:v>0.29879</c:v>
                </c:pt>
                <c:pt idx="282">
                  <c:v>0.33395</c:v>
                </c:pt>
                <c:pt idx="283">
                  <c:v>0.3691</c:v>
                </c:pt>
                <c:pt idx="284">
                  <c:v>0.40425</c:v>
                </c:pt>
                <c:pt idx="285">
                  <c:v>0.4394</c:v>
                </c:pt>
                <c:pt idx="286">
                  <c:v>0.47455</c:v>
                </c:pt>
                <c:pt idx="287">
                  <c:v>0.50971</c:v>
                </c:pt>
                <c:pt idx="288">
                  <c:v>0.54486</c:v>
                </c:pt>
                <c:pt idx="289">
                  <c:v>0.58001</c:v>
                </c:pt>
                <c:pt idx="290">
                  <c:v>0.61516</c:v>
                </c:pt>
                <c:pt idx="291">
                  <c:v>0.65032</c:v>
                </c:pt>
                <c:pt idx="292">
                  <c:v>0.68547</c:v>
                </c:pt>
                <c:pt idx="293">
                  <c:v>0.72062</c:v>
                </c:pt>
                <c:pt idx="294">
                  <c:v>0.75577</c:v>
                </c:pt>
                <c:pt idx="295">
                  <c:v>0.79092</c:v>
                </c:pt>
                <c:pt idx="296">
                  <c:v>0.82608</c:v>
                </c:pt>
                <c:pt idx="297">
                  <c:v>0.86123</c:v>
                </c:pt>
                <c:pt idx="298">
                  <c:v>0.89638</c:v>
                </c:pt>
                <c:pt idx="299">
                  <c:v>0.93153</c:v>
                </c:pt>
                <c:pt idx="300">
                  <c:v>0.96669</c:v>
                </c:pt>
                <c:pt idx="301">
                  <c:v>1.0018</c:v>
                </c:pt>
                <c:pt idx="302">
                  <c:v>1.037</c:v>
                </c:pt>
                <c:pt idx="303">
                  <c:v>1.0721</c:v>
                </c:pt>
                <c:pt idx="304">
                  <c:v>1.1073</c:v>
                </c:pt>
                <c:pt idx="305">
                  <c:v>1.1424</c:v>
                </c:pt>
                <c:pt idx="306">
                  <c:v>1.1776</c:v>
                </c:pt>
                <c:pt idx="307">
                  <c:v>1.2128</c:v>
                </c:pt>
                <c:pt idx="308">
                  <c:v>1.2479</c:v>
                </c:pt>
                <c:pt idx="309">
                  <c:v>1.2831</c:v>
                </c:pt>
                <c:pt idx="310">
                  <c:v>1.3182</c:v>
                </c:pt>
                <c:pt idx="311">
                  <c:v>1.3534</c:v>
                </c:pt>
                <c:pt idx="312">
                  <c:v>1.3885</c:v>
                </c:pt>
                <c:pt idx="313">
                  <c:v>1.4237</c:v>
                </c:pt>
                <c:pt idx="314">
                  <c:v>1.4588</c:v>
                </c:pt>
                <c:pt idx="315">
                  <c:v>1.494</c:v>
                </c:pt>
                <c:pt idx="316">
                  <c:v>1.5291</c:v>
                </c:pt>
                <c:pt idx="317">
                  <c:v>1.5643</c:v>
                </c:pt>
                <c:pt idx="318">
                  <c:v>1.5994</c:v>
                </c:pt>
                <c:pt idx="319">
                  <c:v>1.6346</c:v>
                </c:pt>
                <c:pt idx="320">
                  <c:v>1.6697</c:v>
                </c:pt>
                <c:pt idx="321">
                  <c:v>1.7049</c:v>
                </c:pt>
                <c:pt idx="322">
                  <c:v>1.74</c:v>
                </c:pt>
                <c:pt idx="323">
                  <c:v>1.7752</c:v>
                </c:pt>
                <c:pt idx="324">
                  <c:v>1.8103</c:v>
                </c:pt>
                <c:pt idx="325">
                  <c:v>1.8455</c:v>
                </c:pt>
                <c:pt idx="326">
                  <c:v>1.8806</c:v>
                </c:pt>
                <c:pt idx="327">
                  <c:v>1.9158</c:v>
                </c:pt>
                <c:pt idx="328">
                  <c:v>1.9509</c:v>
                </c:pt>
                <c:pt idx="329">
                  <c:v>1.9861</c:v>
                </c:pt>
                <c:pt idx="330">
                  <c:v>2.0213</c:v>
                </c:pt>
                <c:pt idx="331">
                  <c:v>2.0564</c:v>
                </c:pt>
                <c:pt idx="332">
                  <c:v>2.0916</c:v>
                </c:pt>
                <c:pt idx="333">
                  <c:v>2.1267</c:v>
                </c:pt>
                <c:pt idx="334">
                  <c:v>2.1619</c:v>
                </c:pt>
                <c:pt idx="335">
                  <c:v>2.197</c:v>
                </c:pt>
                <c:pt idx="336">
                  <c:v>2.2322</c:v>
                </c:pt>
                <c:pt idx="337">
                  <c:v>2.2673</c:v>
                </c:pt>
                <c:pt idx="338">
                  <c:v>2.3025</c:v>
                </c:pt>
                <c:pt idx="339">
                  <c:v>2.3376</c:v>
                </c:pt>
                <c:pt idx="340">
                  <c:v>2.3728</c:v>
                </c:pt>
                <c:pt idx="341">
                  <c:v>2.4079</c:v>
                </c:pt>
                <c:pt idx="342">
                  <c:v>2.4431</c:v>
                </c:pt>
                <c:pt idx="343">
                  <c:v>2.4782</c:v>
                </c:pt>
                <c:pt idx="344">
                  <c:v>2.5134</c:v>
                </c:pt>
                <c:pt idx="345">
                  <c:v>2.5485</c:v>
                </c:pt>
                <c:pt idx="346">
                  <c:v>2.5837</c:v>
                </c:pt>
                <c:pt idx="347">
                  <c:v>2.6188</c:v>
                </c:pt>
                <c:pt idx="348">
                  <c:v>2.654</c:v>
                </c:pt>
                <c:pt idx="349">
                  <c:v>2.6891</c:v>
                </c:pt>
                <c:pt idx="350">
                  <c:v>2.7243</c:v>
                </c:pt>
                <c:pt idx="351">
                  <c:v>2.7594</c:v>
                </c:pt>
                <c:pt idx="352">
                  <c:v>2.7946</c:v>
                </c:pt>
                <c:pt idx="353">
                  <c:v>2.8298</c:v>
                </c:pt>
                <c:pt idx="354">
                  <c:v>2.8649</c:v>
                </c:pt>
                <c:pt idx="355">
                  <c:v>2.9001</c:v>
                </c:pt>
                <c:pt idx="356">
                  <c:v>2.9352</c:v>
                </c:pt>
                <c:pt idx="357">
                  <c:v>2.9704</c:v>
                </c:pt>
                <c:pt idx="358">
                  <c:v>3.0055</c:v>
                </c:pt>
                <c:pt idx="359">
                  <c:v>3.0407</c:v>
                </c:pt>
                <c:pt idx="360">
                  <c:v>3.0758</c:v>
                </c:pt>
                <c:pt idx="361">
                  <c:v>3.111</c:v>
                </c:pt>
                <c:pt idx="362">
                  <c:v>3.1461</c:v>
                </c:pt>
                <c:pt idx="363">
                  <c:v>3.1813</c:v>
                </c:pt>
                <c:pt idx="364">
                  <c:v>3.2164</c:v>
                </c:pt>
                <c:pt idx="365">
                  <c:v>3.2516</c:v>
                </c:pt>
                <c:pt idx="366">
                  <c:v>3.2867</c:v>
                </c:pt>
                <c:pt idx="367">
                  <c:v>3.3219</c:v>
                </c:pt>
                <c:pt idx="368">
                  <c:v>3.357</c:v>
                </c:pt>
                <c:pt idx="369">
                  <c:v>3.3922</c:v>
                </c:pt>
                <c:pt idx="370">
                  <c:v>3.4273</c:v>
                </c:pt>
                <c:pt idx="371">
                  <c:v>3.4625</c:v>
                </c:pt>
                <c:pt idx="372">
                  <c:v>3.4976</c:v>
                </c:pt>
                <c:pt idx="373">
                  <c:v>3.5328</c:v>
                </c:pt>
                <c:pt idx="374">
                  <c:v>3.5679</c:v>
                </c:pt>
                <c:pt idx="375">
                  <c:v>3.6031</c:v>
                </c:pt>
                <c:pt idx="376">
                  <c:v>3.6383</c:v>
                </c:pt>
                <c:pt idx="377">
                  <c:v>3.6734</c:v>
                </c:pt>
                <c:pt idx="378">
                  <c:v>3.7086</c:v>
                </c:pt>
                <c:pt idx="379">
                  <c:v>3.7437</c:v>
                </c:pt>
                <c:pt idx="380">
                  <c:v>3.7789</c:v>
                </c:pt>
                <c:pt idx="381">
                  <c:v>3.814</c:v>
                </c:pt>
                <c:pt idx="382">
                  <c:v>3.8492</c:v>
                </c:pt>
                <c:pt idx="383">
                  <c:v>3.8843</c:v>
                </c:pt>
                <c:pt idx="384">
                  <c:v>3.9195</c:v>
                </c:pt>
                <c:pt idx="385">
                  <c:v>3.9546</c:v>
                </c:pt>
                <c:pt idx="386">
                  <c:v>3.9898</c:v>
                </c:pt>
                <c:pt idx="387">
                  <c:v>4.0249</c:v>
                </c:pt>
                <c:pt idx="388">
                  <c:v>4.0601</c:v>
                </c:pt>
                <c:pt idx="389">
                  <c:v>4.0952</c:v>
                </c:pt>
                <c:pt idx="390">
                  <c:v>4.1304</c:v>
                </c:pt>
                <c:pt idx="391">
                  <c:v>4.1655</c:v>
                </c:pt>
                <c:pt idx="392">
                  <c:v>4.2007</c:v>
                </c:pt>
                <c:pt idx="393">
                  <c:v>4.2358</c:v>
                </c:pt>
                <c:pt idx="394">
                  <c:v>4.271</c:v>
                </c:pt>
                <c:pt idx="395">
                  <c:v>4.3061</c:v>
                </c:pt>
                <c:pt idx="396">
                  <c:v>4.3413</c:v>
                </c:pt>
                <c:pt idx="397">
                  <c:v>4.3764</c:v>
                </c:pt>
                <c:pt idx="398">
                  <c:v>4.4116</c:v>
                </c:pt>
                <c:pt idx="399">
                  <c:v>4.4468</c:v>
                </c:pt>
                <c:pt idx="400">
                  <c:v>4.4819</c:v>
                </c:pt>
                <c:pt idx="401">
                  <c:v>4.5171</c:v>
                </c:pt>
                <c:pt idx="402">
                  <c:v>4.5522</c:v>
                </c:pt>
                <c:pt idx="403">
                  <c:v>4.5874</c:v>
                </c:pt>
                <c:pt idx="404">
                  <c:v>4.6225</c:v>
                </c:pt>
                <c:pt idx="405">
                  <c:v>4.6577</c:v>
                </c:pt>
                <c:pt idx="406">
                  <c:v>4.6928</c:v>
                </c:pt>
                <c:pt idx="407">
                  <c:v>4.728</c:v>
                </c:pt>
                <c:pt idx="408">
                  <c:v>4.7631</c:v>
                </c:pt>
                <c:pt idx="409">
                  <c:v>4.7983</c:v>
                </c:pt>
                <c:pt idx="410">
                  <c:v>4.8334</c:v>
                </c:pt>
                <c:pt idx="411">
                  <c:v>4.8686</c:v>
                </c:pt>
                <c:pt idx="412">
                  <c:v>4.9037</c:v>
                </c:pt>
                <c:pt idx="413">
                  <c:v>4.9389</c:v>
                </c:pt>
                <c:pt idx="414">
                  <c:v>4.974</c:v>
                </c:pt>
                <c:pt idx="415">
                  <c:v>5.0092</c:v>
                </c:pt>
                <c:pt idx="416">
                  <c:v>5.0443</c:v>
                </c:pt>
                <c:pt idx="417">
                  <c:v>5.0795</c:v>
                </c:pt>
                <c:pt idx="418">
                  <c:v>5.1146</c:v>
                </c:pt>
                <c:pt idx="419">
                  <c:v>5.1498</c:v>
                </c:pt>
                <c:pt idx="420">
                  <c:v>5.1849</c:v>
                </c:pt>
                <c:pt idx="421">
                  <c:v>5.2201</c:v>
                </c:pt>
                <c:pt idx="422">
                  <c:v>5.2553</c:v>
                </c:pt>
                <c:pt idx="423">
                  <c:v>5.2904</c:v>
                </c:pt>
                <c:pt idx="424">
                  <c:v>5.3256</c:v>
                </c:pt>
                <c:pt idx="425">
                  <c:v>5.3607</c:v>
                </c:pt>
                <c:pt idx="426">
                  <c:v>5.3959</c:v>
                </c:pt>
                <c:pt idx="427">
                  <c:v>5.431</c:v>
                </c:pt>
                <c:pt idx="428">
                  <c:v>5.4662</c:v>
                </c:pt>
                <c:pt idx="429">
                  <c:v>5.5013</c:v>
                </c:pt>
                <c:pt idx="430">
                  <c:v>5.5365</c:v>
                </c:pt>
                <c:pt idx="431">
                  <c:v>5.5716</c:v>
                </c:pt>
                <c:pt idx="432">
                  <c:v>5.6068</c:v>
                </c:pt>
                <c:pt idx="433">
                  <c:v>5.6419</c:v>
                </c:pt>
                <c:pt idx="434">
                  <c:v>5.6771</c:v>
                </c:pt>
                <c:pt idx="435">
                  <c:v>5.7122</c:v>
                </c:pt>
                <c:pt idx="436">
                  <c:v>5.7474</c:v>
                </c:pt>
                <c:pt idx="437">
                  <c:v>5.7825</c:v>
                </c:pt>
                <c:pt idx="438">
                  <c:v>5.8177</c:v>
                </c:pt>
                <c:pt idx="439">
                  <c:v>5.8528</c:v>
                </c:pt>
                <c:pt idx="440">
                  <c:v>5.888</c:v>
                </c:pt>
                <c:pt idx="441">
                  <c:v>5.9231</c:v>
                </c:pt>
                <c:pt idx="442">
                  <c:v>5.9583</c:v>
                </c:pt>
                <c:pt idx="443">
                  <c:v>5.9935</c:v>
                </c:pt>
                <c:pt idx="444">
                  <c:v>6.0286</c:v>
                </c:pt>
                <c:pt idx="445">
                  <c:v>6.0638</c:v>
                </c:pt>
                <c:pt idx="446">
                  <c:v>6.0989</c:v>
                </c:pt>
                <c:pt idx="447">
                  <c:v>6.1341</c:v>
                </c:pt>
                <c:pt idx="448">
                  <c:v>6.1692</c:v>
                </c:pt>
                <c:pt idx="449">
                  <c:v>6.2044</c:v>
                </c:pt>
                <c:pt idx="450">
                  <c:v>6.2395</c:v>
                </c:pt>
                <c:pt idx="451">
                  <c:v>6.2747</c:v>
                </c:pt>
                <c:pt idx="452">
                  <c:v>6.3098</c:v>
                </c:pt>
                <c:pt idx="453">
                  <c:v>6.345</c:v>
                </c:pt>
                <c:pt idx="454">
                  <c:v>6.3801</c:v>
                </c:pt>
                <c:pt idx="455">
                  <c:v>6.4153</c:v>
                </c:pt>
                <c:pt idx="456">
                  <c:v>6.4504</c:v>
                </c:pt>
                <c:pt idx="457">
                  <c:v>6.4856</c:v>
                </c:pt>
                <c:pt idx="458">
                  <c:v>6.5207</c:v>
                </c:pt>
                <c:pt idx="459">
                  <c:v>6.5559</c:v>
                </c:pt>
                <c:pt idx="460">
                  <c:v>6.591</c:v>
                </c:pt>
                <c:pt idx="461">
                  <c:v>6.6262</c:v>
                </c:pt>
                <c:pt idx="462">
                  <c:v>6.6613</c:v>
                </c:pt>
                <c:pt idx="463">
                  <c:v>6.6965</c:v>
                </c:pt>
                <c:pt idx="464">
                  <c:v>6.7316</c:v>
                </c:pt>
                <c:pt idx="465">
                  <c:v>6.7668</c:v>
                </c:pt>
                <c:pt idx="466">
                  <c:v>6.802</c:v>
                </c:pt>
                <c:pt idx="467">
                  <c:v>6.8371</c:v>
                </c:pt>
                <c:pt idx="468">
                  <c:v>6.8723</c:v>
                </c:pt>
                <c:pt idx="469">
                  <c:v>6.9074</c:v>
                </c:pt>
                <c:pt idx="470">
                  <c:v>6.9426</c:v>
                </c:pt>
                <c:pt idx="471">
                  <c:v>6.9777</c:v>
                </c:pt>
                <c:pt idx="472">
                  <c:v>7.0129</c:v>
                </c:pt>
                <c:pt idx="473">
                  <c:v>7.048</c:v>
                </c:pt>
                <c:pt idx="474">
                  <c:v>7.0832</c:v>
                </c:pt>
                <c:pt idx="475">
                  <c:v>7.1183</c:v>
                </c:pt>
                <c:pt idx="476">
                  <c:v>7.1535</c:v>
                </c:pt>
                <c:pt idx="477">
                  <c:v>7.1886</c:v>
                </c:pt>
                <c:pt idx="478">
                  <c:v>7.2238</c:v>
                </c:pt>
                <c:pt idx="479">
                  <c:v>7.2589</c:v>
                </c:pt>
                <c:pt idx="480">
                  <c:v>7.2941</c:v>
                </c:pt>
                <c:pt idx="481">
                  <c:v>7.3292</c:v>
                </c:pt>
                <c:pt idx="482">
                  <c:v>7.3644</c:v>
                </c:pt>
                <c:pt idx="483">
                  <c:v>7.3995</c:v>
                </c:pt>
                <c:pt idx="484">
                  <c:v>7.4347</c:v>
                </c:pt>
                <c:pt idx="485">
                  <c:v>7.4698</c:v>
                </c:pt>
                <c:pt idx="486">
                  <c:v>7.505</c:v>
                </c:pt>
                <c:pt idx="487">
                  <c:v>7.5401</c:v>
                </c:pt>
                <c:pt idx="488">
                  <c:v>7.5753</c:v>
                </c:pt>
                <c:pt idx="489">
                  <c:v>7.6105</c:v>
                </c:pt>
                <c:pt idx="490">
                  <c:v>7.6456</c:v>
                </c:pt>
                <c:pt idx="491">
                  <c:v>7.6808</c:v>
                </c:pt>
                <c:pt idx="492">
                  <c:v>7.7159</c:v>
                </c:pt>
                <c:pt idx="493">
                  <c:v>7.7511</c:v>
                </c:pt>
                <c:pt idx="494">
                  <c:v>7.7862</c:v>
                </c:pt>
                <c:pt idx="495">
                  <c:v>7.8214</c:v>
                </c:pt>
                <c:pt idx="496">
                  <c:v>7.8565</c:v>
                </c:pt>
                <c:pt idx="497">
                  <c:v>7.8917</c:v>
                </c:pt>
                <c:pt idx="498">
                  <c:v>7.9268</c:v>
                </c:pt>
                <c:pt idx="499">
                  <c:v>7.962</c:v>
                </c:pt>
                <c:pt idx="500">
                  <c:v>7.9971</c:v>
                </c:pt>
                <c:pt idx="501">
                  <c:v>8.0323</c:v>
                </c:pt>
                <c:pt idx="502">
                  <c:v>8.0674</c:v>
                </c:pt>
                <c:pt idx="503">
                  <c:v>8.1026</c:v>
                </c:pt>
                <c:pt idx="504">
                  <c:v>8.137700000000001</c:v>
                </c:pt>
                <c:pt idx="505">
                  <c:v>8.1729</c:v>
                </c:pt>
                <c:pt idx="506">
                  <c:v>8.208</c:v>
                </c:pt>
                <c:pt idx="507">
                  <c:v>8.2432</c:v>
                </c:pt>
                <c:pt idx="508">
                  <c:v>8.2783</c:v>
                </c:pt>
                <c:pt idx="509">
                  <c:v>8.3135</c:v>
                </c:pt>
                <c:pt idx="510">
                  <c:v>8.3486</c:v>
                </c:pt>
                <c:pt idx="511">
                  <c:v>8.3838</c:v>
                </c:pt>
                <c:pt idx="512">
                  <c:v>8.419</c:v>
                </c:pt>
                <c:pt idx="513">
                  <c:v>8.4541</c:v>
                </c:pt>
                <c:pt idx="514">
                  <c:v>8.4893</c:v>
                </c:pt>
                <c:pt idx="515">
                  <c:v>8.5244</c:v>
                </c:pt>
                <c:pt idx="516">
                  <c:v>8.5596</c:v>
                </c:pt>
                <c:pt idx="517">
                  <c:v>8.5947</c:v>
                </c:pt>
                <c:pt idx="518">
                  <c:v>8.6299</c:v>
                </c:pt>
                <c:pt idx="519">
                  <c:v>8.665</c:v>
                </c:pt>
                <c:pt idx="520">
                  <c:v>8.700200000000001</c:v>
                </c:pt>
                <c:pt idx="521">
                  <c:v>8.7353</c:v>
                </c:pt>
                <c:pt idx="522">
                  <c:v>8.7705</c:v>
                </c:pt>
                <c:pt idx="523">
                  <c:v>8.8056</c:v>
                </c:pt>
                <c:pt idx="524">
                  <c:v>8.8408</c:v>
                </c:pt>
                <c:pt idx="525">
                  <c:v>8.8759</c:v>
                </c:pt>
                <c:pt idx="526">
                  <c:v>8.9111</c:v>
                </c:pt>
                <c:pt idx="527">
                  <c:v>8.9462</c:v>
                </c:pt>
                <c:pt idx="528">
                  <c:v>8.9814</c:v>
                </c:pt>
                <c:pt idx="529">
                  <c:v>9.0165</c:v>
                </c:pt>
                <c:pt idx="530">
                  <c:v>9.0517</c:v>
                </c:pt>
                <c:pt idx="531">
                  <c:v>9.0868</c:v>
                </c:pt>
                <c:pt idx="532">
                  <c:v>9.122</c:v>
                </c:pt>
                <c:pt idx="533">
                  <c:v>9.1571</c:v>
                </c:pt>
                <c:pt idx="534">
                  <c:v>9.1923</c:v>
                </c:pt>
                <c:pt idx="535">
                  <c:v>9.2275</c:v>
                </c:pt>
                <c:pt idx="536">
                  <c:v>9.2626</c:v>
                </c:pt>
                <c:pt idx="537">
                  <c:v>9.2978</c:v>
                </c:pt>
                <c:pt idx="538">
                  <c:v>9.3329</c:v>
                </c:pt>
                <c:pt idx="539">
                  <c:v>9.3681</c:v>
                </c:pt>
                <c:pt idx="540">
                  <c:v>9.4032</c:v>
                </c:pt>
                <c:pt idx="541">
                  <c:v>9.4384</c:v>
                </c:pt>
                <c:pt idx="542">
                  <c:v>9.4735</c:v>
                </c:pt>
                <c:pt idx="543">
                  <c:v>9.5087</c:v>
                </c:pt>
                <c:pt idx="544">
                  <c:v>9.5438</c:v>
                </c:pt>
                <c:pt idx="545">
                  <c:v>9.579</c:v>
                </c:pt>
                <c:pt idx="546">
                  <c:v>9.6141</c:v>
                </c:pt>
              </c:numCache>
            </c:numRef>
          </c:xVal>
          <c:yVal>
            <c:numRef>
              <c:f>'uniformity over various heights'!$X$24:$X$570</c:f>
              <c:numCache>
                <c:formatCode>General</c:formatCode>
                <c:ptCount val="547"/>
                <c:pt idx="0">
                  <c:v>1549.2523</c:v>
                </c:pt>
                <c:pt idx="1">
                  <c:v>1548.2527</c:v>
                </c:pt>
                <c:pt idx="2">
                  <c:v>1547.4211</c:v>
                </c:pt>
                <c:pt idx="3">
                  <c:v>1543.2825</c:v>
                </c:pt>
                <c:pt idx="4">
                  <c:v>1542.6233</c:v>
                </c:pt>
                <c:pt idx="5">
                  <c:v>1543.6124</c:v>
                </c:pt>
                <c:pt idx="6">
                  <c:v>1543.2825</c:v>
                </c:pt>
                <c:pt idx="7">
                  <c:v>1543.2825</c:v>
                </c:pt>
                <c:pt idx="8">
                  <c:v>1542.9528</c:v>
                </c:pt>
                <c:pt idx="9">
                  <c:v>1541.3074</c:v>
                </c:pt>
                <c:pt idx="10">
                  <c:v>1537.869</c:v>
                </c:pt>
                <c:pt idx="11">
                  <c:v>1536.2397</c:v>
                </c:pt>
                <c:pt idx="12">
                  <c:v>1537.2167</c:v>
                </c:pt>
                <c:pt idx="13">
                  <c:v>1538.8491</c:v>
                </c:pt>
                <c:pt idx="14">
                  <c:v>1539.6673</c:v>
                </c:pt>
                <c:pt idx="15">
                  <c:v>1541.4717</c:v>
                </c:pt>
                <c:pt idx="16">
                  <c:v>1541.4717</c:v>
                </c:pt>
                <c:pt idx="17">
                  <c:v>1540.4867</c:v>
                </c:pt>
                <c:pt idx="18">
                  <c:v>1537.0537</c:v>
                </c:pt>
                <c:pt idx="19">
                  <c:v>1536.728</c:v>
                </c:pt>
                <c:pt idx="20">
                  <c:v>1532.9967</c:v>
                </c:pt>
                <c:pt idx="21">
                  <c:v>1530.578</c:v>
                </c:pt>
                <c:pt idx="22">
                  <c:v>1528.0109</c:v>
                </c:pt>
                <c:pt idx="23">
                  <c:v>1524.9799</c:v>
                </c:pt>
                <c:pt idx="24">
                  <c:v>1521.4936</c:v>
                </c:pt>
                <c:pt idx="25">
                  <c:v>1519.6027</c:v>
                </c:pt>
                <c:pt idx="26">
                  <c:v>1517.4061</c:v>
                </c:pt>
                <c:pt idx="27">
                  <c:v>1513.1986</c:v>
                </c:pt>
                <c:pt idx="28">
                  <c:v>1510.4148</c:v>
                </c:pt>
                <c:pt idx="29">
                  <c:v>1503.9852</c:v>
                </c:pt>
                <c:pt idx="30">
                  <c:v>1502.0138</c:v>
                </c:pt>
                <c:pt idx="31">
                  <c:v>1501.409</c:v>
                </c:pt>
                <c:pt idx="32">
                  <c:v>1500.0512</c:v>
                </c:pt>
                <c:pt idx="33">
                  <c:v>1497.9512</c:v>
                </c:pt>
                <c:pt idx="34">
                  <c:v>1494.3917</c:v>
                </c:pt>
                <c:pt idx="35">
                  <c:v>1491.9008</c:v>
                </c:pt>
                <c:pt idx="36">
                  <c:v>1489.29</c:v>
                </c:pt>
                <c:pt idx="37">
                  <c:v>1485.1399</c:v>
                </c:pt>
                <c:pt idx="38">
                  <c:v>1482.4572</c:v>
                </c:pt>
                <c:pt idx="39">
                  <c:v>1475.2557</c:v>
                </c:pt>
                <c:pt idx="40">
                  <c:v>1474.4375</c:v>
                </c:pt>
                <c:pt idx="41">
                  <c:v>1473.0794</c:v>
                </c:pt>
                <c:pt idx="42">
                  <c:v>1471.3244</c:v>
                </c:pt>
                <c:pt idx="43">
                  <c:v>1470.1161</c:v>
                </c:pt>
                <c:pt idx="44">
                  <c:v>1470.6524</c:v>
                </c:pt>
                <c:pt idx="45">
                  <c:v>1468.5134</c:v>
                </c:pt>
                <c:pt idx="46">
                  <c:v>1463.8924</c:v>
                </c:pt>
                <c:pt idx="47">
                  <c:v>1461.6755</c:v>
                </c:pt>
                <c:pt idx="48">
                  <c:v>1461.0268</c:v>
                </c:pt>
                <c:pt idx="49">
                  <c:v>1460.6383</c:v>
                </c:pt>
                <c:pt idx="50">
                  <c:v>1462.5863</c:v>
                </c:pt>
                <c:pt idx="51">
                  <c:v>1464.9418</c:v>
                </c:pt>
                <c:pt idx="52">
                  <c:v>1465.0733</c:v>
                </c:pt>
                <c:pt idx="53">
                  <c:v>1465.468</c:v>
                </c:pt>
                <c:pt idx="54">
                  <c:v>1465.8633</c:v>
                </c:pt>
                <c:pt idx="55">
                  <c:v>1465.0733</c:v>
                </c:pt>
                <c:pt idx="56">
                  <c:v>1463.3692</c:v>
                </c:pt>
                <c:pt idx="57">
                  <c:v>1460.2503</c:v>
                </c:pt>
                <c:pt idx="58">
                  <c:v>1459.7338</c:v>
                </c:pt>
                <c:pt idx="59">
                  <c:v>1458.3182</c:v>
                </c:pt>
                <c:pt idx="60">
                  <c:v>1459.7338</c:v>
                </c:pt>
                <c:pt idx="61">
                  <c:v>1462.3258</c:v>
                </c:pt>
                <c:pt idx="62">
                  <c:v>1464.5478</c:v>
                </c:pt>
                <c:pt idx="63">
                  <c:v>1464.8104</c:v>
                </c:pt>
                <c:pt idx="64">
                  <c:v>1465.7315</c:v>
                </c:pt>
                <c:pt idx="65">
                  <c:v>1465.7315</c:v>
                </c:pt>
                <c:pt idx="66">
                  <c:v>1466.5234</c:v>
                </c:pt>
                <c:pt idx="67">
                  <c:v>1469.18</c:v>
                </c:pt>
                <c:pt idx="68">
                  <c:v>1473.3505</c:v>
                </c:pt>
                <c:pt idx="69">
                  <c:v>1475.3923</c:v>
                </c:pt>
                <c:pt idx="70">
                  <c:v>1479.5247</c:v>
                </c:pt>
                <c:pt idx="71">
                  <c:v>1480.2198</c:v>
                </c:pt>
                <c:pt idx="72">
                  <c:v>1481.896</c:v>
                </c:pt>
                <c:pt idx="73">
                  <c:v>1484.7144</c:v>
                </c:pt>
                <c:pt idx="74">
                  <c:v>1486.5632</c:v>
                </c:pt>
                <c:pt idx="75">
                  <c:v>1488.4257</c:v>
                </c:pt>
                <c:pt idx="76">
                  <c:v>1487.8512</c:v>
                </c:pt>
                <c:pt idx="77">
                  <c:v>1487.8512</c:v>
                </c:pt>
                <c:pt idx="78">
                  <c:v>1487.8512</c:v>
                </c:pt>
                <c:pt idx="79">
                  <c:v>1484.8561</c:v>
                </c:pt>
                <c:pt idx="80">
                  <c:v>1482.5977</c:v>
                </c:pt>
                <c:pt idx="81">
                  <c:v>1488.1383</c:v>
                </c:pt>
                <c:pt idx="82">
                  <c:v>1489.7232</c:v>
                </c:pt>
                <c:pt idx="83">
                  <c:v>1488.7135</c:v>
                </c:pt>
                <c:pt idx="84">
                  <c:v>1489.8678</c:v>
                </c:pt>
                <c:pt idx="85">
                  <c:v>1490.3021</c:v>
                </c:pt>
                <c:pt idx="86">
                  <c:v>1488.282</c:v>
                </c:pt>
                <c:pt idx="87">
                  <c:v>1485.4239</c:v>
                </c:pt>
                <c:pt idx="88">
                  <c:v>1487.5644</c:v>
                </c:pt>
                <c:pt idx="89">
                  <c:v>1487.4211</c:v>
                </c:pt>
                <c:pt idx="90">
                  <c:v>1485.7082</c:v>
                </c:pt>
                <c:pt idx="91">
                  <c:v>1485.7082</c:v>
                </c:pt>
                <c:pt idx="92">
                  <c:v>1484.8561</c:v>
                </c:pt>
                <c:pt idx="93">
                  <c:v>1478.0018</c:v>
                </c:pt>
                <c:pt idx="94">
                  <c:v>1474.8463</c:v>
                </c:pt>
                <c:pt idx="95">
                  <c:v>1473.0794</c:v>
                </c:pt>
                <c:pt idx="96">
                  <c:v>1472.268</c:v>
                </c:pt>
                <c:pt idx="97">
                  <c:v>1471.998</c:v>
                </c:pt>
                <c:pt idx="98">
                  <c:v>1470.3841</c:v>
                </c:pt>
                <c:pt idx="99">
                  <c:v>1468.9132</c:v>
                </c:pt>
                <c:pt idx="100">
                  <c:v>1467.5829</c:v>
                </c:pt>
                <c:pt idx="101">
                  <c:v>1466.9203</c:v>
                </c:pt>
                <c:pt idx="102">
                  <c:v>1466.6556</c:v>
                </c:pt>
                <c:pt idx="103">
                  <c:v>1466.9203</c:v>
                </c:pt>
                <c:pt idx="104">
                  <c:v>1468.7799</c:v>
                </c:pt>
                <c:pt idx="105">
                  <c:v>1467.5829</c:v>
                </c:pt>
                <c:pt idx="106">
                  <c:v>1466.6556</c:v>
                </c:pt>
                <c:pt idx="107">
                  <c:v>1466.6556</c:v>
                </c:pt>
                <c:pt idx="108">
                  <c:v>1465.9952</c:v>
                </c:pt>
                <c:pt idx="109">
                  <c:v>1463.2386</c:v>
                </c:pt>
                <c:pt idx="110">
                  <c:v>1459.7338</c:v>
                </c:pt>
                <c:pt idx="111">
                  <c:v>1457.8052</c:v>
                </c:pt>
                <c:pt idx="112">
                  <c:v>1457.421</c:v>
                </c:pt>
                <c:pt idx="113">
                  <c:v>1457.421</c:v>
                </c:pt>
                <c:pt idx="114">
                  <c:v>1456.5265</c:v>
                </c:pt>
                <c:pt idx="115">
                  <c:v>1455.2534</c:v>
                </c:pt>
                <c:pt idx="116">
                  <c:v>1454.7456</c:v>
                </c:pt>
                <c:pt idx="117">
                  <c:v>1453.2275</c:v>
                </c:pt>
                <c:pt idx="118">
                  <c:v>1450.3387</c:v>
                </c:pt>
                <c:pt idx="119">
                  <c:v>1449.091</c:v>
                </c:pt>
                <c:pt idx="120">
                  <c:v>1448.4689</c:v>
                </c:pt>
                <c:pt idx="121">
                  <c:v>1447.4762</c:v>
                </c:pt>
                <c:pt idx="122">
                  <c:v>1446.3629</c:v>
                </c:pt>
                <c:pt idx="123">
                  <c:v>1447.4762</c:v>
                </c:pt>
                <c:pt idx="124">
                  <c:v>1445.8693</c:v>
                </c:pt>
                <c:pt idx="125">
                  <c:v>1444.2702</c:v>
                </c:pt>
                <c:pt idx="126">
                  <c:v>1443.2898</c:v>
                </c:pt>
                <c:pt idx="127">
                  <c:v>1440.6078</c:v>
                </c:pt>
                <c:pt idx="128">
                  <c:v>1436.7417</c:v>
                </c:pt>
                <c:pt idx="129">
                  <c:v>1436.3812</c:v>
                </c:pt>
                <c:pt idx="130">
                  <c:v>1435.6613</c:v>
                </c:pt>
                <c:pt idx="131">
                  <c:v>1434.9427</c:v>
                </c:pt>
                <c:pt idx="132">
                  <c:v>1434.2254</c:v>
                </c:pt>
                <c:pt idx="133">
                  <c:v>1433.9865</c:v>
                </c:pt>
                <c:pt idx="134">
                  <c:v>1432.0807</c:v>
                </c:pt>
                <c:pt idx="135">
                  <c:v>1432.0807</c:v>
                </c:pt>
                <c:pt idx="136">
                  <c:v>1431.9619</c:v>
                </c:pt>
                <c:pt idx="137">
                  <c:v>1430.065</c:v>
                </c:pt>
                <c:pt idx="138">
                  <c:v>1429.0014</c:v>
                </c:pt>
                <c:pt idx="139">
                  <c:v>1424.5364</c:v>
                </c:pt>
                <c:pt idx="140">
                  <c:v>1421.6193</c:v>
                </c:pt>
                <c:pt idx="141">
                  <c:v>1420.6888</c:v>
                </c:pt>
                <c:pt idx="142">
                  <c:v>1420.9213</c:v>
                </c:pt>
                <c:pt idx="143">
                  <c:v>1421.2702</c:v>
                </c:pt>
                <c:pt idx="144">
                  <c:v>1423.3677</c:v>
                </c:pt>
                <c:pt idx="145">
                  <c:v>1424.1856</c:v>
                </c:pt>
                <c:pt idx="146">
                  <c:v>1425.8249</c:v>
                </c:pt>
                <c:pt idx="147">
                  <c:v>1428.4116</c:v>
                </c:pt>
                <c:pt idx="148">
                  <c:v>1428.8834</c:v>
                </c:pt>
                <c:pt idx="149">
                  <c:v>1429.3557</c:v>
                </c:pt>
                <c:pt idx="150">
                  <c:v>1430.8939</c:v>
                </c:pt>
                <c:pt idx="151">
                  <c:v>1430.1833</c:v>
                </c:pt>
                <c:pt idx="152">
                  <c:v>1431.9619</c:v>
                </c:pt>
                <c:pt idx="153">
                  <c:v>1430.8939</c:v>
                </c:pt>
                <c:pt idx="154">
                  <c:v>1429.9467</c:v>
                </c:pt>
                <c:pt idx="155">
                  <c:v>1429.4738</c:v>
                </c:pt>
                <c:pt idx="156">
                  <c:v>1427.1166</c:v>
                </c:pt>
                <c:pt idx="157">
                  <c:v>1424.5364</c:v>
                </c:pt>
                <c:pt idx="158">
                  <c:v>1425.356</c:v>
                </c:pt>
                <c:pt idx="159">
                  <c:v>1424.8875</c:v>
                </c:pt>
                <c:pt idx="160">
                  <c:v>1422.4346</c:v>
                </c:pt>
                <c:pt idx="161">
                  <c:v>1421.2702</c:v>
                </c:pt>
                <c:pt idx="162">
                  <c:v>1421.1539</c:v>
                </c:pt>
                <c:pt idx="163">
                  <c:v>1418.4845</c:v>
                </c:pt>
                <c:pt idx="164">
                  <c:v>1417.4428</c:v>
                </c:pt>
                <c:pt idx="165">
                  <c:v>1417.4428</c:v>
                </c:pt>
                <c:pt idx="166">
                  <c:v>1417.0959</c:v>
                </c:pt>
                <c:pt idx="167">
                  <c:v>1417.0959</c:v>
                </c:pt>
                <c:pt idx="168">
                  <c:v>1417.5585</c:v>
                </c:pt>
                <c:pt idx="169">
                  <c:v>1417.5585</c:v>
                </c:pt>
                <c:pt idx="170">
                  <c:v>1414.096</c:v>
                </c:pt>
                <c:pt idx="171">
                  <c:v>1416.0562</c:v>
                </c:pt>
                <c:pt idx="172">
                  <c:v>1415.8254</c:v>
                </c:pt>
                <c:pt idx="173">
                  <c:v>1414.096</c:v>
                </c:pt>
                <c:pt idx="174">
                  <c:v>1414.096</c:v>
                </c:pt>
                <c:pt idx="175">
                  <c:v>1415.8254</c:v>
                </c:pt>
                <c:pt idx="176">
                  <c:v>1411.4509</c:v>
                </c:pt>
                <c:pt idx="177">
                  <c:v>1412.1402</c:v>
                </c:pt>
                <c:pt idx="178">
                  <c:v>1415.9408</c:v>
                </c:pt>
                <c:pt idx="179">
                  <c:v>1417.0959</c:v>
                </c:pt>
                <c:pt idx="180">
                  <c:v>1413.6355</c:v>
                </c:pt>
                <c:pt idx="181">
                  <c:v>1412.1402</c:v>
                </c:pt>
                <c:pt idx="182">
                  <c:v>1406.6367</c:v>
                </c:pt>
                <c:pt idx="183">
                  <c:v>1404.3495</c:v>
                </c:pt>
                <c:pt idx="184">
                  <c:v>1404.3495</c:v>
                </c:pt>
                <c:pt idx="185">
                  <c:v>1405.8358</c:v>
                </c:pt>
                <c:pt idx="186">
                  <c:v>1406.8655</c:v>
                </c:pt>
                <c:pt idx="187">
                  <c:v>1405.8358</c:v>
                </c:pt>
                <c:pt idx="188">
                  <c:v>1405.4927</c:v>
                </c:pt>
                <c:pt idx="189">
                  <c:v>1404.921</c:v>
                </c:pt>
                <c:pt idx="190">
                  <c:v>1404.0066</c:v>
                </c:pt>
                <c:pt idx="191">
                  <c:v>1404.0066</c:v>
                </c:pt>
                <c:pt idx="192">
                  <c:v>1404.921</c:v>
                </c:pt>
                <c:pt idx="193">
                  <c:v>1405.264</c:v>
                </c:pt>
                <c:pt idx="194">
                  <c:v>1403.6638</c:v>
                </c:pt>
                <c:pt idx="195">
                  <c:v>1403.0925</c:v>
                </c:pt>
                <c:pt idx="196">
                  <c:v>1403.0925</c:v>
                </c:pt>
                <c:pt idx="197">
                  <c:v>1401.9503</c:v>
                </c:pt>
                <c:pt idx="198">
                  <c:v>1404.0066</c:v>
                </c:pt>
                <c:pt idx="199">
                  <c:v>1406.0646</c:v>
                </c:pt>
                <c:pt idx="200">
                  <c:v>1406.6367</c:v>
                </c:pt>
                <c:pt idx="201">
                  <c:v>1408.4686</c:v>
                </c:pt>
                <c:pt idx="202">
                  <c:v>1410.0735</c:v>
                </c:pt>
                <c:pt idx="203">
                  <c:v>1410.762</c:v>
                </c:pt>
                <c:pt idx="204">
                  <c:v>1410.762</c:v>
                </c:pt>
                <c:pt idx="205">
                  <c:v>1410.762</c:v>
                </c:pt>
                <c:pt idx="206">
                  <c:v>1410.6472</c:v>
                </c:pt>
                <c:pt idx="207">
                  <c:v>1410.4177</c:v>
                </c:pt>
                <c:pt idx="208">
                  <c:v>1410.4177</c:v>
                </c:pt>
                <c:pt idx="209">
                  <c:v>1410.0735</c:v>
                </c:pt>
                <c:pt idx="210">
                  <c:v>1409.3854</c:v>
                </c:pt>
                <c:pt idx="211">
                  <c:v>1409.3854</c:v>
                </c:pt>
                <c:pt idx="212">
                  <c:v>1409.0415</c:v>
                </c:pt>
                <c:pt idx="213">
                  <c:v>1406.5222</c:v>
                </c:pt>
                <c:pt idx="214">
                  <c:v>1406.2934</c:v>
                </c:pt>
                <c:pt idx="215">
                  <c:v>1402.864</c:v>
                </c:pt>
                <c:pt idx="216">
                  <c:v>1402.6356</c:v>
                </c:pt>
                <c:pt idx="217">
                  <c:v>1401.4935</c:v>
                </c:pt>
                <c:pt idx="218">
                  <c:v>1402.864</c:v>
                </c:pt>
                <c:pt idx="219">
                  <c:v>1405.6071</c:v>
                </c:pt>
                <c:pt idx="220">
                  <c:v>1404.2352</c:v>
                </c:pt>
                <c:pt idx="221">
                  <c:v>1401.6077</c:v>
                </c:pt>
                <c:pt idx="222">
                  <c:v>1400.8083</c:v>
                </c:pt>
                <c:pt idx="223">
                  <c:v>1398.8674</c:v>
                </c:pt>
                <c:pt idx="224">
                  <c:v>1394.071</c:v>
                </c:pt>
                <c:pt idx="225">
                  <c:v>1393.8425</c:v>
                </c:pt>
                <c:pt idx="226">
                  <c:v>1392.0133</c:v>
                </c:pt>
                <c:pt idx="227">
                  <c:v>1391.2125</c:v>
                </c:pt>
                <c:pt idx="228">
                  <c:v>1390.7548</c:v>
                </c:pt>
                <c:pt idx="229">
                  <c:v>1391.2125</c:v>
                </c:pt>
                <c:pt idx="230">
                  <c:v>1392.3564</c:v>
                </c:pt>
                <c:pt idx="231">
                  <c:v>1390.9837</c:v>
                </c:pt>
                <c:pt idx="232">
                  <c:v>1389.7244</c:v>
                </c:pt>
                <c:pt idx="233">
                  <c:v>1387.5465</c:v>
                </c:pt>
                <c:pt idx="234">
                  <c:v>1387.0875</c:v>
                </c:pt>
                <c:pt idx="235">
                  <c:v>1387.0875</c:v>
                </c:pt>
                <c:pt idx="236">
                  <c:v>1387.0875</c:v>
                </c:pt>
                <c:pt idx="237">
                  <c:v>1387.0875</c:v>
                </c:pt>
                <c:pt idx="238">
                  <c:v>1386.3987</c:v>
                </c:pt>
                <c:pt idx="239">
                  <c:v>1385.3645</c:v>
                </c:pt>
                <c:pt idx="240">
                  <c:v>1384.3294</c:v>
                </c:pt>
                <c:pt idx="241">
                  <c:v>1385.0196</c:v>
                </c:pt>
                <c:pt idx="242">
                  <c:v>1385.0196</c:v>
                </c:pt>
                <c:pt idx="243">
                  <c:v>1385.9392</c:v>
                </c:pt>
                <c:pt idx="244">
                  <c:v>1388.3493</c:v>
                </c:pt>
                <c:pt idx="245">
                  <c:v>1388.9224</c:v>
                </c:pt>
                <c:pt idx="246">
                  <c:v>1388.2346</c:v>
                </c:pt>
                <c:pt idx="247">
                  <c:v>1388.2346</c:v>
                </c:pt>
                <c:pt idx="248">
                  <c:v>1386.5135</c:v>
                </c:pt>
                <c:pt idx="249">
                  <c:v>1386.3987</c:v>
                </c:pt>
                <c:pt idx="250">
                  <c:v>1387.5465</c:v>
                </c:pt>
                <c:pt idx="251">
                  <c:v>1388.0053</c:v>
                </c:pt>
                <c:pt idx="252">
                  <c:v>1388.4639</c:v>
                </c:pt>
                <c:pt idx="253">
                  <c:v>1390.7548</c:v>
                </c:pt>
                <c:pt idx="254">
                  <c:v>1391.2125</c:v>
                </c:pt>
                <c:pt idx="255">
                  <c:v>1392.0133</c:v>
                </c:pt>
                <c:pt idx="256">
                  <c:v>1392.1277</c:v>
                </c:pt>
                <c:pt idx="257">
                  <c:v>1393.0424</c:v>
                </c:pt>
                <c:pt idx="258">
                  <c:v>1393.271</c:v>
                </c:pt>
                <c:pt idx="259">
                  <c:v>1395.2135</c:v>
                </c:pt>
                <c:pt idx="260">
                  <c:v>1396.013</c:v>
                </c:pt>
                <c:pt idx="261">
                  <c:v>1396.8123</c:v>
                </c:pt>
                <c:pt idx="262">
                  <c:v>1396.9265</c:v>
                </c:pt>
                <c:pt idx="263">
                  <c:v>1396.9265</c:v>
                </c:pt>
                <c:pt idx="264">
                  <c:v>1396.2413</c:v>
                </c:pt>
                <c:pt idx="265">
                  <c:v>1393.1567</c:v>
                </c:pt>
                <c:pt idx="266">
                  <c:v>1392.0133</c:v>
                </c:pt>
                <c:pt idx="267">
                  <c:v>1392.9281</c:v>
                </c:pt>
                <c:pt idx="268">
                  <c:v>1393.1567</c:v>
                </c:pt>
                <c:pt idx="269">
                  <c:v>1398.5249</c:v>
                </c:pt>
                <c:pt idx="270">
                  <c:v>1399.4382</c:v>
                </c:pt>
                <c:pt idx="271">
                  <c:v>1399.8949</c:v>
                </c:pt>
                <c:pt idx="272">
                  <c:v>1399.4382</c:v>
                </c:pt>
                <c:pt idx="273">
                  <c:v>1399.8949</c:v>
                </c:pt>
                <c:pt idx="274">
                  <c:v>1400.6942</c:v>
                </c:pt>
                <c:pt idx="275">
                  <c:v>1400.6942</c:v>
                </c:pt>
                <c:pt idx="276">
                  <c:v>1401.4935</c:v>
                </c:pt>
                <c:pt idx="277">
                  <c:v>1402.4071</c:v>
                </c:pt>
                <c:pt idx="278">
                  <c:v>1404.3495</c:v>
                </c:pt>
                <c:pt idx="279">
                  <c:v>1403.4353</c:v>
                </c:pt>
                <c:pt idx="280">
                  <c:v>1401.4935</c:v>
                </c:pt>
                <c:pt idx="281">
                  <c:v>1396.013</c:v>
                </c:pt>
                <c:pt idx="282">
                  <c:v>1395.2135</c:v>
                </c:pt>
                <c:pt idx="283">
                  <c:v>1394.4138</c:v>
                </c:pt>
                <c:pt idx="284">
                  <c:v>1393.7282</c:v>
                </c:pt>
                <c:pt idx="285">
                  <c:v>1393.1567</c:v>
                </c:pt>
                <c:pt idx="286">
                  <c:v>1392.8138</c:v>
                </c:pt>
                <c:pt idx="287">
                  <c:v>1389.9534</c:v>
                </c:pt>
                <c:pt idx="288">
                  <c:v>1388.5786</c:v>
                </c:pt>
                <c:pt idx="289">
                  <c:v>1387.0875</c:v>
                </c:pt>
                <c:pt idx="290">
                  <c:v>1389.1516</c:v>
                </c:pt>
                <c:pt idx="291">
                  <c:v>1389.9534</c:v>
                </c:pt>
                <c:pt idx="292">
                  <c:v>1390.0679</c:v>
                </c:pt>
                <c:pt idx="293">
                  <c:v>1390.0679</c:v>
                </c:pt>
                <c:pt idx="294">
                  <c:v>1390.0679</c:v>
                </c:pt>
                <c:pt idx="295">
                  <c:v>1390.0679</c:v>
                </c:pt>
                <c:pt idx="296">
                  <c:v>1386.8579</c:v>
                </c:pt>
                <c:pt idx="297">
                  <c:v>1387.7759</c:v>
                </c:pt>
                <c:pt idx="298">
                  <c:v>1386.6283</c:v>
                </c:pt>
                <c:pt idx="299">
                  <c:v>1383.8689</c:v>
                </c:pt>
                <c:pt idx="300">
                  <c:v>1383.8689</c:v>
                </c:pt>
                <c:pt idx="301">
                  <c:v>1384.3294</c:v>
                </c:pt>
                <c:pt idx="302">
                  <c:v>1384.3294</c:v>
                </c:pt>
                <c:pt idx="303">
                  <c:v>1385.2496</c:v>
                </c:pt>
                <c:pt idx="304">
                  <c:v>1385.7094</c:v>
                </c:pt>
                <c:pt idx="305">
                  <c:v>1386.3987</c:v>
                </c:pt>
                <c:pt idx="306">
                  <c:v>1386.0541</c:v>
                </c:pt>
                <c:pt idx="307">
                  <c:v>1385.3645</c:v>
                </c:pt>
                <c:pt idx="308">
                  <c:v>1388.2346</c:v>
                </c:pt>
                <c:pt idx="309">
                  <c:v>1390.0679</c:v>
                </c:pt>
                <c:pt idx="310">
                  <c:v>1390.5259</c:v>
                </c:pt>
                <c:pt idx="311">
                  <c:v>1391.4414</c:v>
                </c:pt>
                <c:pt idx="312">
                  <c:v>1391.5558</c:v>
                </c:pt>
                <c:pt idx="313">
                  <c:v>1392.1277</c:v>
                </c:pt>
                <c:pt idx="314">
                  <c:v>1393.6139</c:v>
                </c:pt>
                <c:pt idx="315">
                  <c:v>1393.9567</c:v>
                </c:pt>
                <c:pt idx="316">
                  <c:v>1394.7565</c:v>
                </c:pt>
                <c:pt idx="317">
                  <c:v>1398.2966</c:v>
                </c:pt>
                <c:pt idx="318">
                  <c:v>1401.1509</c:v>
                </c:pt>
                <c:pt idx="319">
                  <c:v>1400.8083</c:v>
                </c:pt>
                <c:pt idx="320">
                  <c:v>1398.7532</c:v>
                </c:pt>
                <c:pt idx="321">
                  <c:v>1397.6116</c:v>
                </c:pt>
                <c:pt idx="322">
                  <c:v>1394.6423</c:v>
                </c:pt>
                <c:pt idx="323">
                  <c:v>1391.7846</c:v>
                </c:pt>
                <c:pt idx="324">
                  <c:v>1390.7548</c:v>
                </c:pt>
                <c:pt idx="325">
                  <c:v>1391.4414</c:v>
                </c:pt>
                <c:pt idx="326">
                  <c:v>1394.985</c:v>
                </c:pt>
                <c:pt idx="327">
                  <c:v>1397.3832</c:v>
                </c:pt>
                <c:pt idx="328">
                  <c:v>1397.3832</c:v>
                </c:pt>
                <c:pt idx="329">
                  <c:v>1403.7781</c:v>
                </c:pt>
                <c:pt idx="330">
                  <c:v>1404.2352</c:v>
                </c:pt>
                <c:pt idx="331">
                  <c:v>1401.7219</c:v>
                </c:pt>
                <c:pt idx="332">
                  <c:v>1395.2135</c:v>
                </c:pt>
                <c:pt idx="333">
                  <c:v>1399.4382</c:v>
                </c:pt>
                <c:pt idx="334">
                  <c:v>1401.7219</c:v>
                </c:pt>
                <c:pt idx="335">
                  <c:v>1401.7219</c:v>
                </c:pt>
                <c:pt idx="336">
                  <c:v>1403.4353</c:v>
                </c:pt>
                <c:pt idx="337">
                  <c:v>1404.8067</c:v>
                </c:pt>
                <c:pt idx="338">
                  <c:v>1405.264</c:v>
                </c:pt>
                <c:pt idx="339">
                  <c:v>1407.2089</c:v>
                </c:pt>
                <c:pt idx="340">
                  <c:v>1406.7511</c:v>
                </c:pt>
                <c:pt idx="341">
                  <c:v>1406.7511</c:v>
                </c:pt>
                <c:pt idx="342">
                  <c:v>1406.5222</c:v>
                </c:pt>
                <c:pt idx="343">
                  <c:v>1405.4927</c:v>
                </c:pt>
                <c:pt idx="344">
                  <c:v>1404.5781</c:v>
                </c:pt>
                <c:pt idx="345">
                  <c:v>1406.4078</c:v>
                </c:pt>
                <c:pt idx="346">
                  <c:v>1407.5523</c:v>
                </c:pt>
                <c:pt idx="347">
                  <c:v>1408.354</c:v>
                </c:pt>
                <c:pt idx="348">
                  <c:v>1408.354</c:v>
                </c:pt>
                <c:pt idx="349">
                  <c:v>1408.2395</c:v>
                </c:pt>
                <c:pt idx="350">
                  <c:v>1407.3234</c:v>
                </c:pt>
                <c:pt idx="351">
                  <c:v>1407.3234</c:v>
                </c:pt>
                <c:pt idx="352">
                  <c:v>1407.6668</c:v>
                </c:pt>
                <c:pt idx="353">
                  <c:v>1408.2395</c:v>
                </c:pt>
                <c:pt idx="354">
                  <c:v>1413.5204</c:v>
                </c:pt>
                <c:pt idx="355">
                  <c:v>1414.9026</c:v>
                </c:pt>
                <c:pt idx="356">
                  <c:v>1417.5585</c:v>
                </c:pt>
                <c:pt idx="357">
                  <c:v>1416.0562</c:v>
                </c:pt>
                <c:pt idx="358">
                  <c:v>1415.0179</c:v>
                </c:pt>
                <c:pt idx="359">
                  <c:v>1414.7873</c:v>
                </c:pt>
                <c:pt idx="360">
                  <c:v>1413.2902</c:v>
                </c:pt>
                <c:pt idx="361">
                  <c:v>1412.83</c:v>
                </c:pt>
                <c:pt idx="362">
                  <c:v>1411.5657</c:v>
                </c:pt>
                <c:pt idx="363">
                  <c:v>1409.5001</c:v>
                </c:pt>
                <c:pt idx="364">
                  <c:v>1409.2708</c:v>
                </c:pt>
                <c:pt idx="365">
                  <c:v>1408.1249</c:v>
                </c:pt>
                <c:pt idx="366">
                  <c:v>1407.4379</c:v>
                </c:pt>
                <c:pt idx="367">
                  <c:v>1405.4927</c:v>
                </c:pt>
                <c:pt idx="368">
                  <c:v>1396.6981</c:v>
                </c:pt>
                <c:pt idx="369">
                  <c:v>1396.3555</c:v>
                </c:pt>
                <c:pt idx="370">
                  <c:v>1395.6703</c:v>
                </c:pt>
                <c:pt idx="371">
                  <c:v>1395.6703</c:v>
                </c:pt>
                <c:pt idx="372">
                  <c:v>1395.8987</c:v>
                </c:pt>
                <c:pt idx="373">
                  <c:v>1396.2413</c:v>
                </c:pt>
                <c:pt idx="374">
                  <c:v>1395.4419</c:v>
                </c:pt>
                <c:pt idx="375">
                  <c:v>1395.2135</c:v>
                </c:pt>
                <c:pt idx="376">
                  <c:v>1395.0992</c:v>
                </c:pt>
                <c:pt idx="377">
                  <c:v>1394.6423</c:v>
                </c:pt>
                <c:pt idx="378">
                  <c:v>1395.4419</c:v>
                </c:pt>
                <c:pt idx="379">
                  <c:v>1395.7845</c:v>
                </c:pt>
                <c:pt idx="380">
                  <c:v>1398.0682</c:v>
                </c:pt>
                <c:pt idx="381">
                  <c:v>1398.6391</c:v>
                </c:pt>
                <c:pt idx="382">
                  <c:v>1398.6391</c:v>
                </c:pt>
                <c:pt idx="383">
                  <c:v>1399.3241</c:v>
                </c:pt>
                <c:pt idx="384">
                  <c:v>1399.7808</c:v>
                </c:pt>
                <c:pt idx="385">
                  <c:v>1400.9225</c:v>
                </c:pt>
                <c:pt idx="386">
                  <c:v>1401.6077</c:v>
                </c:pt>
                <c:pt idx="387">
                  <c:v>1404.0066</c:v>
                </c:pt>
                <c:pt idx="388">
                  <c:v>1404.1209</c:v>
                </c:pt>
                <c:pt idx="389">
                  <c:v>1401.6077</c:v>
                </c:pt>
                <c:pt idx="390">
                  <c:v>1404.3495</c:v>
                </c:pt>
                <c:pt idx="391">
                  <c:v>1404.6924</c:v>
                </c:pt>
                <c:pt idx="392">
                  <c:v>1403.321</c:v>
                </c:pt>
                <c:pt idx="393">
                  <c:v>1404.6924</c:v>
                </c:pt>
                <c:pt idx="394">
                  <c:v>1405.1497</c:v>
                </c:pt>
                <c:pt idx="395">
                  <c:v>1404.6924</c:v>
                </c:pt>
                <c:pt idx="396">
                  <c:v>1405.6071</c:v>
                </c:pt>
                <c:pt idx="397">
                  <c:v>1405.8358</c:v>
                </c:pt>
                <c:pt idx="398">
                  <c:v>1406.0646</c:v>
                </c:pt>
                <c:pt idx="399">
                  <c:v>1408.1249</c:v>
                </c:pt>
                <c:pt idx="400">
                  <c:v>1408.1249</c:v>
                </c:pt>
                <c:pt idx="401">
                  <c:v>1408.5832</c:v>
                </c:pt>
                <c:pt idx="402">
                  <c:v>1410.3029</c:v>
                </c:pt>
                <c:pt idx="403">
                  <c:v>1410.3029</c:v>
                </c:pt>
                <c:pt idx="404">
                  <c:v>1408.5832</c:v>
                </c:pt>
                <c:pt idx="405">
                  <c:v>1408.0104</c:v>
                </c:pt>
                <c:pt idx="406">
                  <c:v>1407.4379</c:v>
                </c:pt>
                <c:pt idx="407">
                  <c:v>1407.2089</c:v>
                </c:pt>
                <c:pt idx="408">
                  <c:v>1406.2934</c:v>
                </c:pt>
                <c:pt idx="409">
                  <c:v>1407.5523</c:v>
                </c:pt>
                <c:pt idx="410">
                  <c:v>1409.1562</c:v>
                </c:pt>
                <c:pt idx="411">
                  <c:v>1412.0253</c:v>
                </c:pt>
                <c:pt idx="412">
                  <c:v>1414.4416</c:v>
                </c:pt>
                <c:pt idx="413">
                  <c:v>1415.71</c:v>
                </c:pt>
                <c:pt idx="414">
                  <c:v>1418.1371</c:v>
                </c:pt>
                <c:pt idx="415">
                  <c:v>1416.4026</c:v>
                </c:pt>
                <c:pt idx="416">
                  <c:v>1419.4117</c:v>
                </c:pt>
                <c:pt idx="417">
                  <c:v>1419.4117</c:v>
                </c:pt>
                <c:pt idx="418">
                  <c:v>1419.8758</c:v>
                </c:pt>
                <c:pt idx="419">
                  <c:v>1422.4346</c:v>
                </c:pt>
                <c:pt idx="420">
                  <c:v>1426.1768</c:v>
                </c:pt>
                <c:pt idx="421">
                  <c:v>1427.8225</c:v>
                </c:pt>
                <c:pt idx="422">
                  <c:v>1430.42</c:v>
                </c:pt>
                <c:pt idx="423">
                  <c:v>1431.131</c:v>
                </c:pt>
                <c:pt idx="424">
                  <c:v>1430.1833</c:v>
                </c:pt>
                <c:pt idx="425">
                  <c:v>1431.3682</c:v>
                </c:pt>
                <c:pt idx="426">
                  <c:v>1431.7243</c:v>
                </c:pt>
                <c:pt idx="427">
                  <c:v>1431.7243</c:v>
                </c:pt>
                <c:pt idx="428">
                  <c:v>1435.1821</c:v>
                </c:pt>
                <c:pt idx="429">
                  <c:v>1437.2228</c:v>
                </c:pt>
                <c:pt idx="430">
                  <c:v>1440.365</c:v>
                </c:pt>
                <c:pt idx="431">
                  <c:v>1441.5807</c:v>
                </c:pt>
                <c:pt idx="432">
                  <c:v>1443.4122</c:v>
                </c:pt>
                <c:pt idx="433">
                  <c:v>1446.61</c:v>
                </c:pt>
                <c:pt idx="434">
                  <c:v>1447.6001</c:v>
                </c:pt>
                <c:pt idx="435">
                  <c:v>1447.6001</c:v>
                </c:pt>
                <c:pt idx="436">
                  <c:v>1448.2204</c:v>
                </c:pt>
                <c:pt idx="437">
                  <c:v>1448.9665</c:v>
                </c:pt>
                <c:pt idx="438">
                  <c:v>1452.8492</c:v>
                </c:pt>
                <c:pt idx="439">
                  <c:v>1454.1121</c:v>
                </c:pt>
                <c:pt idx="440">
                  <c:v>1452.8492</c:v>
                </c:pt>
                <c:pt idx="441">
                  <c:v>1453.48</c:v>
                </c:pt>
                <c:pt idx="442">
                  <c:v>1452.3454</c:v>
                </c:pt>
                <c:pt idx="443">
                  <c:v>1449.2155</c:v>
                </c:pt>
                <c:pt idx="444">
                  <c:v>1449.7142</c:v>
                </c:pt>
                <c:pt idx="445">
                  <c:v>1448.9665</c:v>
                </c:pt>
                <c:pt idx="446">
                  <c:v>1449.2155</c:v>
                </c:pt>
                <c:pt idx="447">
                  <c:v>1449.839</c:v>
                </c:pt>
                <c:pt idx="448">
                  <c:v>1451.9682</c:v>
                </c:pt>
                <c:pt idx="449">
                  <c:v>1453.6063</c:v>
                </c:pt>
                <c:pt idx="450">
                  <c:v>1457.0373</c:v>
                </c:pt>
                <c:pt idx="451">
                  <c:v>1457.8052</c:v>
                </c:pt>
                <c:pt idx="452">
                  <c:v>1458.1899</c:v>
                </c:pt>
                <c:pt idx="453">
                  <c:v>1457.421</c:v>
                </c:pt>
                <c:pt idx="454">
                  <c:v>1457.9334</c:v>
                </c:pt>
                <c:pt idx="455">
                  <c:v>1459.0895</c:v>
                </c:pt>
                <c:pt idx="456">
                  <c:v>1459.3471</c:v>
                </c:pt>
                <c:pt idx="457">
                  <c:v>1460.2503</c:v>
                </c:pt>
                <c:pt idx="458">
                  <c:v>1460.2503</c:v>
                </c:pt>
                <c:pt idx="459">
                  <c:v>1463.2386</c:v>
                </c:pt>
                <c:pt idx="460">
                  <c:v>1463.2386</c:v>
                </c:pt>
                <c:pt idx="461">
                  <c:v>1463.2386</c:v>
                </c:pt>
                <c:pt idx="462">
                  <c:v>1463.8924</c:v>
                </c:pt>
                <c:pt idx="463">
                  <c:v>1466.7879</c:v>
                </c:pt>
                <c:pt idx="464">
                  <c:v>1467.4503</c:v>
                </c:pt>
                <c:pt idx="465">
                  <c:v>1469.8483</c:v>
                </c:pt>
                <c:pt idx="466">
                  <c:v>1470.25</c:v>
                </c:pt>
                <c:pt idx="467">
                  <c:v>1471.4589</c:v>
                </c:pt>
                <c:pt idx="468">
                  <c:v>1476.2135</c:v>
                </c:pt>
                <c:pt idx="469">
                  <c:v>1479.1084</c:v>
                </c:pt>
                <c:pt idx="470">
                  <c:v>1482.7383</c:v>
                </c:pt>
                <c:pt idx="471">
                  <c:v>1483.7244</c:v>
                </c:pt>
                <c:pt idx="472">
                  <c:v>1483.5833</c:v>
                </c:pt>
                <c:pt idx="473">
                  <c:v>1483.0196</c:v>
                </c:pt>
                <c:pt idx="474">
                  <c:v>1483.0196</c:v>
                </c:pt>
                <c:pt idx="475">
                  <c:v>1482.5977</c:v>
                </c:pt>
                <c:pt idx="476">
                  <c:v>1480.9169</c:v>
                </c:pt>
                <c:pt idx="477">
                  <c:v>1479.9415</c:v>
                </c:pt>
                <c:pt idx="478">
                  <c:v>1478.6929</c:v>
                </c:pt>
                <c:pt idx="479">
                  <c:v>1478.5545</c:v>
                </c:pt>
                <c:pt idx="480">
                  <c:v>1478.6929</c:v>
                </c:pt>
                <c:pt idx="481">
                  <c:v>1481.1963</c:v>
                </c:pt>
                <c:pt idx="482">
                  <c:v>1488.8575</c:v>
                </c:pt>
                <c:pt idx="483">
                  <c:v>1489.4343</c:v>
                </c:pt>
                <c:pt idx="484">
                  <c:v>1490.3021</c:v>
                </c:pt>
                <c:pt idx="485">
                  <c:v>1489.29</c:v>
                </c:pt>
                <c:pt idx="486">
                  <c:v>1488.8575</c:v>
                </c:pt>
                <c:pt idx="487">
                  <c:v>1486.4205</c:v>
                </c:pt>
                <c:pt idx="488">
                  <c:v>1486.2779</c:v>
                </c:pt>
                <c:pt idx="489">
                  <c:v>1486.1354</c:v>
                </c:pt>
                <c:pt idx="490">
                  <c:v>1483.8656</c:v>
                </c:pt>
                <c:pt idx="491">
                  <c:v>1482.5977</c:v>
                </c:pt>
                <c:pt idx="492">
                  <c:v>1482.5977</c:v>
                </c:pt>
                <c:pt idx="493">
                  <c:v>1480.2198</c:v>
                </c:pt>
                <c:pt idx="494">
                  <c:v>1480.2198</c:v>
                </c:pt>
                <c:pt idx="495">
                  <c:v>1484.4311</c:v>
                </c:pt>
                <c:pt idx="496">
                  <c:v>1490.8822</c:v>
                </c:pt>
                <c:pt idx="497">
                  <c:v>1491.3182</c:v>
                </c:pt>
                <c:pt idx="498">
                  <c:v>1492.3385</c:v>
                </c:pt>
                <c:pt idx="499">
                  <c:v>1490.8822</c:v>
                </c:pt>
                <c:pt idx="500">
                  <c:v>1484.7144</c:v>
                </c:pt>
                <c:pt idx="501">
                  <c:v>1484.5727</c:v>
                </c:pt>
                <c:pt idx="502">
                  <c:v>1485.7082</c:v>
                </c:pt>
                <c:pt idx="503">
                  <c:v>1491.755</c:v>
                </c:pt>
                <c:pt idx="504">
                  <c:v>1495.2768</c:v>
                </c:pt>
                <c:pt idx="505">
                  <c:v>1501.409</c:v>
                </c:pt>
                <c:pt idx="506">
                  <c:v>1502.6194</c:v>
                </c:pt>
                <c:pt idx="507">
                  <c:v>1504.2892</c:v>
                </c:pt>
                <c:pt idx="508">
                  <c:v>1508.1079</c:v>
                </c:pt>
                <c:pt idx="509">
                  <c:v>1508.1079</c:v>
                </c:pt>
                <c:pt idx="510">
                  <c:v>1508.8756</c:v>
                </c:pt>
                <c:pt idx="511">
                  <c:v>1508.8756</c:v>
                </c:pt>
                <c:pt idx="512">
                  <c:v>1508.7219</c:v>
                </c:pt>
                <c:pt idx="513">
                  <c:v>1506.1181</c:v>
                </c:pt>
                <c:pt idx="514">
                  <c:v>1503.8332</c:v>
                </c:pt>
                <c:pt idx="515">
                  <c:v>1500.6541</c:v>
                </c:pt>
                <c:pt idx="516">
                  <c:v>1496.1651</c:v>
                </c:pt>
                <c:pt idx="517">
                  <c:v>1495.8686</c:v>
                </c:pt>
                <c:pt idx="518">
                  <c:v>1496.1651</c:v>
                </c:pt>
                <c:pt idx="519">
                  <c:v>1497.6526</c:v>
                </c:pt>
                <c:pt idx="520">
                  <c:v>1502.9225</c:v>
                </c:pt>
                <c:pt idx="521">
                  <c:v>1506.1181</c:v>
                </c:pt>
                <c:pt idx="522">
                  <c:v>1508.4148</c:v>
                </c:pt>
                <c:pt idx="523">
                  <c:v>1508.4148</c:v>
                </c:pt>
                <c:pt idx="524">
                  <c:v>1508.4148</c:v>
                </c:pt>
                <c:pt idx="525">
                  <c:v>1508.8756</c:v>
                </c:pt>
                <c:pt idx="526">
                  <c:v>1509.6446</c:v>
                </c:pt>
                <c:pt idx="527">
                  <c:v>1514.2858</c:v>
                </c:pt>
                <c:pt idx="528">
                  <c:v>1516.4678</c:v>
                </c:pt>
                <c:pt idx="529">
                  <c:v>1520.3897</c:v>
                </c:pt>
                <c:pt idx="530">
                  <c:v>1521.3358</c:v>
                </c:pt>
                <c:pt idx="531">
                  <c:v>1522.4419</c:v>
                </c:pt>
                <c:pt idx="532">
                  <c:v>1523.0752</c:v>
                </c:pt>
                <c:pt idx="533">
                  <c:v>1524.8208</c:v>
                </c:pt>
                <c:pt idx="534">
                  <c:v>1524.8208</c:v>
                </c:pt>
                <c:pt idx="535">
                  <c:v>1525.1389</c:v>
                </c:pt>
                <c:pt idx="536">
                  <c:v>1527.8509</c:v>
                </c:pt>
                <c:pt idx="537">
                  <c:v>1532.9967</c:v>
                </c:pt>
                <c:pt idx="538">
                  <c:v>1539.9949</c:v>
                </c:pt>
                <c:pt idx="539">
                  <c:v>1540.8148</c:v>
                </c:pt>
                <c:pt idx="540">
                  <c:v>1542.9528</c:v>
                </c:pt>
                <c:pt idx="541">
                  <c:v>1545.0995</c:v>
                </c:pt>
                <c:pt idx="542">
                  <c:v>1548.9189</c:v>
                </c:pt>
                <c:pt idx="543">
                  <c:v>1553.1014</c:v>
                </c:pt>
                <c:pt idx="544">
                  <c:v>1554.2783</c:v>
                </c:pt>
                <c:pt idx="545">
                  <c:v>1553.2694</c:v>
                </c:pt>
                <c:pt idx="546">
                  <c:v>1553.1014</c:v>
                </c:pt>
              </c:numCache>
            </c:numRef>
          </c:yVal>
          <c:smooth val="0"/>
        </c:ser>
        <c:ser>
          <c:idx val="3"/>
          <c:order val="3"/>
          <c:tx>
            <c:strRef>
              <c:f>'uniformity over various heights'!$AC$21</c:f>
              <c:strCache>
                <c:ptCount val="1"/>
                <c:pt idx="0">
                  <c:v>4.5cm down 14Gy</c:v>
                </c:pt>
              </c:strCache>
            </c:strRef>
          </c:tx>
          <c:spPr>
            <a:ln w="28575">
              <a:noFill/>
            </a:ln>
          </c:spPr>
          <c:marker>
            <c:symbol val="x"/>
            <c:size val="3"/>
          </c:marker>
          <c:xVal>
            <c:numRef>
              <c:f>'uniformity over various heights'!$AC$24:$AC$572</c:f>
              <c:numCache>
                <c:formatCode>General</c:formatCode>
                <c:ptCount val="549"/>
                <c:pt idx="0">
                  <c:v>-9.6141</c:v>
                </c:pt>
                <c:pt idx="1">
                  <c:v>-9.579</c:v>
                </c:pt>
                <c:pt idx="2">
                  <c:v>-9.5438</c:v>
                </c:pt>
                <c:pt idx="3">
                  <c:v>-9.5087</c:v>
                </c:pt>
                <c:pt idx="4">
                  <c:v>-9.4735</c:v>
                </c:pt>
                <c:pt idx="5">
                  <c:v>-9.4384</c:v>
                </c:pt>
                <c:pt idx="6">
                  <c:v>-9.4032</c:v>
                </c:pt>
                <c:pt idx="7">
                  <c:v>-9.3681</c:v>
                </c:pt>
                <c:pt idx="8">
                  <c:v>-9.3329</c:v>
                </c:pt>
                <c:pt idx="9">
                  <c:v>-9.2978</c:v>
                </c:pt>
                <c:pt idx="10">
                  <c:v>-9.2626</c:v>
                </c:pt>
                <c:pt idx="11">
                  <c:v>-9.2275</c:v>
                </c:pt>
                <c:pt idx="12">
                  <c:v>-9.1923</c:v>
                </c:pt>
                <c:pt idx="13">
                  <c:v>-9.1571</c:v>
                </c:pt>
                <c:pt idx="14">
                  <c:v>-9.122</c:v>
                </c:pt>
                <c:pt idx="15">
                  <c:v>-9.0868</c:v>
                </c:pt>
                <c:pt idx="16">
                  <c:v>-9.0517</c:v>
                </c:pt>
                <c:pt idx="17">
                  <c:v>-9.0165</c:v>
                </c:pt>
                <c:pt idx="18">
                  <c:v>-8.9814</c:v>
                </c:pt>
                <c:pt idx="19">
                  <c:v>-8.9462</c:v>
                </c:pt>
                <c:pt idx="20">
                  <c:v>-8.9111</c:v>
                </c:pt>
                <c:pt idx="21">
                  <c:v>-8.8759</c:v>
                </c:pt>
                <c:pt idx="22">
                  <c:v>-8.8408</c:v>
                </c:pt>
                <c:pt idx="23">
                  <c:v>-8.8056</c:v>
                </c:pt>
                <c:pt idx="24">
                  <c:v>-8.7705</c:v>
                </c:pt>
                <c:pt idx="25">
                  <c:v>-8.7353</c:v>
                </c:pt>
                <c:pt idx="26">
                  <c:v>-8.700200000000001</c:v>
                </c:pt>
                <c:pt idx="27">
                  <c:v>-8.665</c:v>
                </c:pt>
                <c:pt idx="28">
                  <c:v>-8.6299</c:v>
                </c:pt>
                <c:pt idx="29">
                  <c:v>-8.5947</c:v>
                </c:pt>
                <c:pt idx="30">
                  <c:v>-8.5596</c:v>
                </c:pt>
                <c:pt idx="31">
                  <c:v>-8.5244</c:v>
                </c:pt>
                <c:pt idx="32">
                  <c:v>-8.4893</c:v>
                </c:pt>
                <c:pt idx="33">
                  <c:v>-8.4541</c:v>
                </c:pt>
                <c:pt idx="34">
                  <c:v>-8.419</c:v>
                </c:pt>
                <c:pt idx="35">
                  <c:v>-8.3838</c:v>
                </c:pt>
                <c:pt idx="36">
                  <c:v>-8.3486</c:v>
                </c:pt>
                <c:pt idx="37">
                  <c:v>-8.3135</c:v>
                </c:pt>
                <c:pt idx="38">
                  <c:v>-8.2783</c:v>
                </c:pt>
                <c:pt idx="39">
                  <c:v>-8.2432</c:v>
                </c:pt>
                <c:pt idx="40">
                  <c:v>-8.208</c:v>
                </c:pt>
                <c:pt idx="41">
                  <c:v>-8.1729</c:v>
                </c:pt>
                <c:pt idx="42">
                  <c:v>-8.137700000000001</c:v>
                </c:pt>
                <c:pt idx="43">
                  <c:v>-8.1026</c:v>
                </c:pt>
                <c:pt idx="44">
                  <c:v>-8.0674</c:v>
                </c:pt>
                <c:pt idx="45">
                  <c:v>-8.0323</c:v>
                </c:pt>
                <c:pt idx="46">
                  <c:v>-7.9971</c:v>
                </c:pt>
                <c:pt idx="47">
                  <c:v>-7.962</c:v>
                </c:pt>
                <c:pt idx="48">
                  <c:v>-7.9268</c:v>
                </c:pt>
                <c:pt idx="49">
                  <c:v>-7.8917</c:v>
                </c:pt>
                <c:pt idx="50">
                  <c:v>-7.8565</c:v>
                </c:pt>
                <c:pt idx="51">
                  <c:v>-7.8214</c:v>
                </c:pt>
                <c:pt idx="52">
                  <c:v>-7.7862</c:v>
                </c:pt>
                <c:pt idx="53">
                  <c:v>-7.7511</c:v>
                </c:pt>
                <c:pt idx="54">
                  <c:v>-7.7159</c:v>
                </c:pt>
                <c:pt idx="55">
                  <c:v>-7.6808</c:v>
                </c:pt>
                <c:pt idx="56">
                  <c:v>-7.6456</c:v>
                </c:pt>
                <c:pt idx="57">
                  <c:v>-7.6105</c:v>
                </c:pt>
                <c:pt idx="58">
                  <c:v>-7.5753</c:v>
                </c:pt>
                <c:pt idx="59">
                  <c:v>-7.5401</c:v>
                </c:pt>
                <c:pt idx="60">
                  <c:v>-7.505</c:v>
                </c:pt>
                <c:pt idx="61">
                  <c:v>-7.4698</c:v>
                </c:pt>
                <c:pt idx="62">
                  <c:v>-7.4347</c:v>
                </c:pt>
                <c:pt idx="63">
                  <c:v>-7.3995</c:v>
                </c:pt>
                <c:pt idx="64">
                  <c:v>-7.3644</c:v>
                </c:pt>
                <c:pt idx="65">
                  <c:v>-7.3292</c:v>
                </c:pt>
                <c:pt idx="66">
                  <c:v>-7.2941</c:v>
                </c:pt>
                <c:pt idx="67">
                  <c:v>-7.2589</c:v>
                </c:pt>
                <c:pt idx="68">
                  <c:v>-7.2238</c:v>
                </c:pt>
                <c:pt idx="69">
                  <c:v>-7.1886</c:v>
                </c:pt>
                <c:pt idx="70">
                  <c:v>-7.1535</c:v>
                </c:pt>
                <c:pt idx="71">
                  <c:v>-7.1183</c:v>
                </c:pt>
                <c:pt idx="72">
                  <c:v>-7.0832</c:v>
                </c:pt>
                <c:pt idx="73">
                  <c:v>-7.048</c:v>
                </c:pt>
                <c:pt idx="74">
                  <c:v>-7.0129</c:v>
                </c:pt>
                <c:pt idx="75">
                  <c:v>-6.9777</c:v>
                </c:pt>
                <c:pt idx="76">
                  <c:v>-6.9426</c:v>
                </c:pt>
                <c:pt idx="77">
                  <c:v>-6.9074</c:v>
                </c:pt>
                <c:pt idx="78">
                  <c:v>-6.8723</c:v>
                </c:pt>
                <c:pt idx="79">
                  <c:v>-6.8371</c:v>
                </c:pt>
                <c:pt idx="80">
                  <c:v>-6.802</c:v>
                </c:pt>
                <c:pt idx="81">
                  <c:v>-6.7668</c:v>
                </c:pt>
                <c:pt idx="82">
                  <c:v>-6.7316</c:v>
                </c:pt>
                <c:pt idx="83">
                  <c:v>-6.6965</c:v>
                </c:pt>
                <c:pt idx="84">
                  <c:v>-6.6613</c:v>
                </c:pt>
                <c:pt idx="85">
                  <c:v>-6.6262</c:v>
                </c:pt>
                <c:pt idx="86">
                  <c:v>-6.591</c:v>
                </c:pt>
                <c:pt idx="87">
                  <c:v>-6.5559</c:v>
                </c:pt>
                <c:pt idx="88">
                  <c:v>-6.5207</c:v>
                </c:pt>
                <c:pt idx="89">
                  <c:v>-6.4856</c:v>
                </c:pt>
                <c:pt idx="90">
                  <c:v>-6.4504</c:v>
                </c:pt>
                <c:pt idx="91">
                  <c:v>-6.4153</c:v>
                </c:pt>
                <c:pt idx="92">
                  <c:v>-6.3801</c:v>
                </c:pt>
                <c:pt idx="93">
                  <c:v>-6.345</c:v>
                </c:pt>
                <c:pt idx="94">
                  <c:v>-6.3098</c:v>
                </c:pt>
                <c:pt idx="95">
                  <c:v>-6.2747</c:v>
                </c:pt>
                <c:pt idx="96">
                  <c:v>-6.2395</c:v>
                </c:pt>
                <c:pt idx="97">
                  <c:v>-6.2044</c:v>
                </c:pt>
                <c:pt idx="98">
                  <c:v>-6.1692</c:v>
                </c:pt>
                <c:pt idx="99">
                  <c:v>-6.1341</c:v>
                </c:pt>
                <c:pt idx="100">
                  <c:v>-6.0989</c:v>
                </c:pt>
                <c:pt idx="101">
                  <c:v>-6.0638</c:v>
                </c:pt>
                <c:pt idx="102">
                  <c:v>-6.0286</c:v>
                </c:pt>
                <c:pt idx="103">
                  <c:v>-5.9935</c:v>
                </c:pt>
                <c:pt idx="104">
                  <c:v>-5.9583</c:v>
                </c:pt>
                <c:pt idx="105">
                  <c:v>-5.9231</c:v>
                </c:pt>
                <c:pt idx="106">
                  <c:v>-5.888</c:v>
                </c:pt>
                <c:pt idx="107">
                  <c:v>-5.8528</c:v>
                </c:pt>
                <c:pt idx="108">
                  <c:v>-5.8177</c:v>
                </c:pt>
                <c:pt idx="109">
                  <c:v>-5.7825</c:v>
                </c:pt>
                <c:pt idx="110">
                  <c:v>-5.7474</c:v>
                </c:pt>
                <c:pt idx="111">
                  <c:v>-5.7122</c:v>
                </c:pt>
                <c:pt idx="112">
                  <c:v>-5.6771</c:v>
                </c:pt>
                <c:pt idx="113">
                  <c:v>-5.6419</c:v>
                </c:pt>
                <c:pt idx="114">
                  <c:v>-5.6068</c:v>
                </c:pt>
                <c:pt idx="115">
                  <c:v>-5.5716</c:v>
                </c:pt>
                <c:pt idx="116">
                  <c:v>-5.5365</c:v>
                </c:pt>
                <c:pt idx="117">
                  <c:v>-5.5013</c:v>
                </c:pt>
                <c:pt idx="118">
                  <c:v>-5.4662</c:v>
                </c:pt>
                <c:pt idx="119">
                  <c:v>-5.431</c:v>
                </c:pt>
                <c:pt idx="120">
                  <c:v>-5.3959</c:v>
                </c:pt>
                <c:pt idx="121">
                  <c:v>-5.3607</c:v>
                </c:pt>
                <c:pt idx="122">
                  <c:v>-5.3256</c:v>
                </c:pt>
                <c:pt idx="123">
                  <c:v>-5.2904</c:v>
                </c:pt>
                <c:pt idx="124">
                  <c:v>-5.2553</c:v>
                </c:pt>
                <c:pt idx="125">
                  <c:v>-5.2201</c:v>
                </c:pt>
                <c:pt idx="126">
                  <c:v>-5.1849</c:v>
                </c:pt>
                <c:pt idx="127">
                  <c:v>-5.1498</c:v>
                </c:pt>
                <c:pt idx="128">
                  <c:v>-5.1146</c:v>
                </c:pt>
                <c:pt idx="129">
                  <c:v>-5.0795</c:v>
                </c:pt>
                <c:pt idx="130">
                  <c:v>-5.0443</c:v>
                </c:pt>
                <c:pt idx="131">
                  <c:v>-5.0092</c:v>
                </c:pt>
                <c:pt idx="132">
                  <c:v>-4.974</c:v>
                </c:pt>
                <c:pt idx="133">
                  <c:v>-4.9389</c:v>
                </c:pt>
                <c:pt idx="134">
                  <c:v>-4.9037</c:v>
                </c:pt>
                <c:pt idx="135">
                  <c:v>-4.8686</c:v>
                </c:pt>
                <c:pt idx="136">
                  <c:v>-4.8334</c:v>
                </c:pt>
                <c:pt idx="137">
                  <c:v>-4.7983</c:v>
                </c:pt>
                <c:pt idx="138">
                  <c:v>-4.7631</c:v>
                </c:pt>
                <c:pt idx="139">
                  <c:v>-4.728</c:v>
                </c:pt>
                <c:pt idx="140">
                  <c:v>-4.6928</c:v>
                </c:pt>
                <c:pt idx="141">
                  <c:v>-4.6577</c:v>
                </c:pt>
                <c:pt idx="142">
                  <c:v>-4.6225</c:v>
                </c:pt>
                <c:pt idx="143">
                  <c:v>-4.5874</c:v>
                </c:pt>
                <c:pt idx="144">
                  <c:v>-4.5522</c:v>
                </c:pt>
                <c:pt idx="145">
                  <c:v>-4.5171</c:v>
                </c:pt>
                <c:pt idx="146">
                  <c:v>-4.4819</c:v>
                </c:pt>
                <c:pt idx="147">
                  <c:v>-4.4468</c:v>
                </c:pt>
                <c:pt idx="148">
                  <c:v>-4.4116</c:v>
                </c:pt>
                <c:pt idx="149">
                  <c:v>-4.3764</c:v>
                </c:pt>
                <c:pt idx="150">
                  <c:v>-4.3413</c:v>
                </c:pt>
                <c:pt idx="151">
                  <c:v>-4.3061</c:v>
                </c:pt>
                <c:pt idx="152">
                  <c:v>-4.271</c:v>
                </c:pt>
                <c:pt idx="153">
                  <c:v>-4.2358</c:v>
                </c:pt>
                <c:pt idx="154">
                  <c:v>-4.2007</c:v>
                </c:pt>
                <c:pt idx="155">
                  <c:v>-4.1655</c:v>
                </c:pt>
                <c:pt idx="156">
                  <c:v>-4.1304</c:v>
                </c:pt>
                <c:pt idx="157">
                  <c:v>-4.0952</c:v>
                </c:pt>
                <c:pt idx="158">
                  <c:v>-4.0601</c:v>
                </c:pt>
                <c:pt idx="159">
                  <c:v>-4.0249</c:v>
                </c:pt>
                <c:pt idx="160">
                  <c:v>-3.9898</c:v>
                </c:pt>
                <c:pt idx="161">
                  <c:v>-3.9546</c:v>
                </c:pt>
                <c:pt idx="162">
                  <c:v>-3.9195</c:v>
                </c:pt>
                <c:pt idx="163">
                  <c:v>-3.8843</c:v>
                </c:pt>
                <c:pt idx="164">
                  <c:v>-3.8492</c:v>
                </c:pt>
                <c:pt idx="165">
                  <c:v>-3.814</c:v>
                </c:pt>
                <c:pt idx="166">
                  <c:v>-3.7789</c:v>
                </c:pt>
                <c:pt idx="167">
                  <c:v>-3.7437</c:v>
                </c:pt>
                <c:pt idx="168">
                  <c:v>-3.7086</c:v>
                </c:pt>
                <c:pt idx="169">
                  <c:v>-3.6734</c:v>
                </c:pt>
                <c:pt idx="170">
                  <c:v>-3.6383</c:v>
                </c:pt>
                <c:pt idx="171">
                  <c:v>-3.6031</c:v>
                </c:pt>
                <c:pt idx="172">
                  <c:v>-3.5679</c:v>
                </c:pt>
                <c:pt idx="173">
                  <c:v>-3.5328</c:v>
                </c:pt>
                <c:pt idx="174">
                  <c:v>-3.4976</c:v>
                </c:pt>
                <c:pt idx="175">
                  <c:v>-3.4625</c:v>
                </c:pt>
                <c:pt idx="176">
                  <c:v>-3.4273</c:v>
                </c:pt>
                <c:pt idx="177">
                  <c:v>-3.3922</c:v>
                </c:pt>
                <c:pt idx="178">
                  <c:v>-3.357</c:v>
                </c:pt>
                <c:pt idx="179">
                  <c:v>-3.3219</c:v>
                </c:pt>
                <c:pt idx="180">
                  <c:v>-3.2867</c:v>
                </c:pt>
                <c:pt idx="181">
                  <c:v>-3.2516</c:v>
                </c:pt>
                <c:pt idx="182">
                  <c:v>-3.2164</c:v>
                </c:pt>
                <c:pt idx="183">
                  <c:v>-3.1813</c:v>
                </c:pt>
                <c:pt idx="184">
                  <c:v>-3.1461</c:v>
                </c:pt>
                <c:pt idx="185">
                  <c:v>-3.111</c:v>
                </c:pt>
                <c:pt idx="186">
                  <c:v>-3.0758</c:v>
                </c:pt>
                <c:pt idx="187">
                  <c:v>-3.0407</c:v>
                </c:pt>
                <c:pt idx="188">
                  <c:v>-3.0055</c:v>
                </c:pt>
                <c:pt idx="189">
                  <c:v>-2.9704</c:v>
                </c:pt>
                <c:pt idx="190">
                  <c:v>-2.9352</c:v>
                </c:pt>
                <c:pt idx="191">
                  <c:v>-2.9001</c:v>
                </c:pt>
                <c:pt idx="192">
                  <c:v>-2.8649</c:v>
                </c:pt>
                <c:pt idx="193">
                  <c:v>-2.8298</c:v>
                </c:pt>
                <c:pt idx="194">
                  <c:v>-2.7946</c:v>
                </c:pt>
                <c:pt idx="195">
                  <c:v>-2.7594</c:v>
                </c:pt>
                <c:pt idx="196">
                  <c:v>-2.7243</c:v>
                </c:pt>
                <c:pt idx="197">
                  <c:v>-2.6891</c:v>
                </c:pt>
                <c:pt idx="198">
                  <c:v>-2.654</c:v>
                </c:pt>
                <c:pt idx="199">
                  <c:v>-2.6188</c:v>
                </c:pt>
                <c:pt idx="200">
                  <c:v>-2.5837</c:v>
                </c:pt>
                <c:pt idx="201">
                  <c:v>-2.5485</c:v>
                </c:pt>
                <c:pt idx="202">
                  <c:v>-2.5134</c:v>
                </c:pt>
                <c:pt idx="203">
                  <c:v>-2.4782</c:v>
                </c:pt>
                <c:pt idx="204">
                  <c:v>-2.4431</c:v>
                </c:pt>
                <c:pt idx="205">
                  <c:v>-2.4079</c:v>
                </c:pt>
                <c:pt idx="206">
                  <c:v>-2.3728</c:v>
                </c:pt>
                <c:pt idx="207">
                  <c:v>-2.3376</c:v>
                </c:pt>
                <c:pt idx="208">
                  <c:v>-2.3025</c:v>
                </c:pt>
                <c:pt idx="209">
                  <c:v>-2.2673</c:v>
                </c:pt>
                <c:pt idx="210">
                  <c:v>-2.2322</c:v>
                </c:pt>
                <c:pt idx="211">
                  <c:v>-2.197</c:v>
                </c:pt>
                <c:pt idx="212">
                  <c:v>-2.1619</c:v>
                </c:pt>
                <c:pt idx="213">
                  <c:v>-2.1267</c:v>
                </c:pt>
                <c:pt idx="214">
                  <c:v>-2.0916</c:v>
                </c:pt>
                <c:pt idx="215">
                  <c:v>-2.0564</c:v>
                </c:pt>
                <c:pt idx="216">
                  <c:v>-2.0213</c:v>
                </c:pt>
                <c:pt idx="217">
                  <c:v>-1.9861</c:v>
                </c:pt>
                <c:pt idx="218">
                  <c:v>-1.9509</c:v>
                </c:pt>
                <c:pt idx="219">
                  <c:v>-1.9158</c:v>
                </c:pt>
                <c:pt idx="220">
                  <c:v>-1.8806</c:v>
                </c:pt>
                <c:pt idx="221">
                  <c:v>-1.8455</c:v>
                </c:pt>
                <c:pt idx="222">
                  <c:v>-1.8103</c:v>
                </c:pt>
                <c:pt idx="223">
                  <c:v>-1.7752</c:v>
                </c:pt>
                <c:pt idx="224">
                  <c:v>-1.74</c:v>
                </c:pt>
                <c:pt idx="225">
                  <c:v>-1.7049</c:v>
                </c:pt>
                <c:pt idx="226">
                  <c:v>-1.6697</c:v>
                </c:pt>
                <c:pt idx="227">
                  <c:v>-1.6346</c:v>
                </c:pt>
                <c:pt idx="228">
                  <c:v>-1.5994</c:v>
                </c:pt>
                <c:pt idx="229">
                  <c:v>-1.5643</c:v>
                </c:pt>
                <c:pt idx="230">
                  <c:v>-1.5291</c:v>
                </c:pt>
                <c:pt idx="231">
                  <c:v>-1.494</c:v>
                </c:pt>
                <c:pt idx="232">
                  <c:v>-1.4588</c:v>
                </c:pt>
                <c:pt idx="233">
                  <c:v>-1.4237</c:v>
                </c:pt>
                <c:pt idx="234">
                  <c:v>-1.3885</c:v>
                </c:pt>
                <c:pt idx="235">
                  <c:v>-1.3534</c:v>
                </c:pt>
                <c:pt idx="236">
                  <c:v>-1.3182</c:v>
                </c:pt>
                <c:pt idx="237">
                  <c:v>-1.2831</c:v>
                </c:pt>
                <c:pt idx="238">
                  <c:v>-1.2479</c:v>
                </c:pt>
                <c:pt idx="239">
                  <c:v>-1.2128</c:v>
                </c:pt>
                <c:pt idx="240">
                  <c:v>-1.1776</c:v>
                </c:pt>
                <c:pt idx="241">
                  <c:v>-1.1424</c:v>
                </c:pt>
                <c:pt idx="242">
                  <c:v>-1.1073</c:v>
                </c:pt>
                <c:pt idx="243">
                  <c:v>-1.0721</c:v>
                </c:pt>
                <c:pt idx="244">
                  <c:v>-1.037</c:v>
                </c:pt>
                <c:pt idx="245">
                  <c:v>-1.0018</c:v>
                </c:pt>
                <c:pt idx="246">
                  <c:v>-0.96669</c:v>
                </c:pt>
                <c:pt idx="247">
                  <c:v>-0.93153</c:v>
                </c:pt>
                <c:pt idx="248">
                  <c:v>-0.89638</c:v>
                </c:pt>
                <c:pt idx="249">
                  <c:v>-0.86123</c:v>
                </c:pt>
                <c:pt idx="250">
                  <c:v>-0.82608</c:v>
                </c:pt>
                <c:pt idx="251">
                  <c:v>-0.79092</c:v>
                </c:pt>
                <c:pt idx="252">
                  <c:v>-0.75577</c:v>
                </c:pt>
                <c:pt idx="253">
                  <c:v>-0.72062</c:v>
                </c:pt>
                <c:pt idx="254">
                  <c:v>-0.68547</c:v>
                </c:pt>
                <c:pt idx="255">
                  <c:v>-0.65032</c:v>
                </c:pt>
                <c:pt idx="256">
                  <c:v>-0.61516</c:v>
                </c:pt>
                <c:pt idx="257">
                  <c:v>-0.58001</c:v>
                </c:pt>
                <c:pt idx="258">
                  <c:v>-0.54486</c:v>
                </c:pt>
                <c:pt idx="259">
                  <c:v>-0.50971</c:v>
                </c:pt>
                <c:pt idx="260">
                  <c:v>-0.47455</c:v>
                </c:pt>
                <c:pt idx="261">
                  <c:v>-0.4394</c:v>
                </c:pt>
                <c:pt idx="262">
                  <c:v>-0.40425</c:v>
                </c:pt>
                <c:pt idx="263">
                  <c:v>-0.3691</c:v>
                </c:pt>
                <c:pt idx="264">
                  <c:v>-0.33395</c:v>
                </c:pt>
                <c:pt idx="265">
                  <c:v>-0.29879</c:v>
                </c:pt>
                <c:pt idx="266">
                  <c:v>-0.26364</c:v>
                </c:pt>
                <c:pt idx="267">
                  <c:v>-0.22849</c:v>
                </c:pt>
                <c:pt idx="268">
                  <c:v>-0.19334</c:v>
                </c:pt>
                <c:pt idx="269">
                  <c:v>-0.15818</c:v>
                </c:pt>
                <c:pt idx="270">
                  <c:v>-0.12303</c:v>
                </c:pt>
                <c:pt idx="271">
                  <c:v>-0.087881</c:v>
                </c:pt>
                <c:pt idx="272">
                  <c:v>-0.052728</c:v>
                </c:pt>
                <c:pt idx="273">
                  <c:v>-0.017576</c:v>
                </c:pt>
                <c:pt idx="274">
                  <c:v>0.017576</c:v>
                </c:pt>
                <c:pt idx="275">
                  <c:v>0.052728</c:v>
                </c:pt>
                <c:pt idx="276">
                  <c:v>0.087881</c:v>
                </c:pt>
                <c:pt idx="277">
                  <c:v>0.12303</c:v>
                </c:pt>
                <c:pt idx="278">
                  <c:v>0.15818</c:v>
                </c:pt>
                <c:pt idx="279">
                  <c:v>0.19334</c:v>
                </c:pt>
                <c:pt idx="280">
                  <c:v>0.22849</c:v>
                </c:pt>
                <c:pt idx="281">
                  <c:v>0.26364</c:v>
                </c:pt>
                <c:pt idx="282">
                  <c:v>0.29879</c:v>
                </c:pt>
                <c:pt idx="283">
                  <c:v>0.33395</c:v>
                </c:pt>
                <c:pt idx="284">
                  <c:v>0.3691</c:v>
                </c:pt>
                <c:pt idx="285">
                  <c:v>0.40425</c:v>
                </c:pt>
                <c:pt idx="286">
                  <c:v>0.4394</c:v>
                </c:pt>
                <c:pt idx="287">
                  <c:v>0.47455</c:v>
                </c:pt>
                <c:pt idx="288">
                  <c:v>0.50971</c:v>
                </c:pt>
                <c:pt idx="289">
                  <c:v>0.54486</c:v>
                </c:pt>
                <c:pt idx="290">
                  <c:v>0.58001</c:v>
                </c:pt>
                <c:pt idx="291">
                  <c:v>0.61516</c:v>
                </c:pt>
                <c:pt idx="292">
                  <c:v>0.65032</c:v>
                </c:pt>
                <c:pt idx="293">
                  <c:v>0.68547</c:v>
                </c:pt>
                <c:pt idx="294">
                  <c:v>0.72062</c:v>
                </c:pt>
                <c:pt idx="295">
                  <c:v>0.75577</c:v>
                </c:pt>
                <c:pt idx="296">
                  <c:v>0.79092</c:v>
                </c:pt>
                <c:pt idx="297">
                  <c:v>0.82608</c:v>
                </c:pt>
                <c:pt idx="298">
                  <c:v>0.86123</c:v>
                </c:pt>
                <c:pt idx="299">
                  <c:v>0.89638</c:v>
                </c:pt>
                <c:pt idx="300">
                  <c:v>0.93153</c:v>
                </c:pt>
                <c:pt idx="301">
                  <c:v>0.96669</c:v>
                </c:pt>
                <c:pt idx="302">
                  <c:v>1.0018</c:v>
                </c:pt>
                <c:pt idx="303">
                  <c:v>1.037</c:v>
                </c:pt>
                <c:pt idx="304">
                  <c:v>1.0721</c:v>
                </c:pt>
                <c:pt idx="305">
                  <c:v>1.1073</c:v>
                </c:pt>
                <c:pt idx="306">
                  <c:v>1.1424</c:v>
                </c:pt>
                <c:pt idx="307">
                  <c:v>1.1776</c:v>
                </c:pt>
                <c:pt idx="308">
                  <c:v>1.2128</c:v>
                </c:pt>
                <c:pt idx="309">
                  <c:v>1.2479</c:v>
                </c:pt>
                <c:pt idx="310">
                  <c:v>1.2831</c:v>
                </c:pt>
                <c:pt idx="311">
                  <c:v>1.3182</c:v>
                </c:pt>
                <c:pt idx="312">
                  <c:v>1.3534</c:v>
                </c:pt>
                <c:pt idx="313">
                  <c:v>1.3885</c:v>
                </c:pt>
                <c:pt idx="314">
                  <c:v>1.4237</c:v>
                </c:pt>
                <c:pt idx="315">
                  <c:v>1.4588</c:v>
                </c:pt>
                <c:pt idx="316">
                  <c:v>1.494</c:v>
                </c:pt>
                <c:pt idx="317">
                  <c:v>1.5291</c:v>
                </c:pt>
                <c:pt idx="318">
                  <c:v>1.5643</c:v>
                </c:pt>
                <c:pt idx="319">
                  <c:v>1.5994</c:v>
                </c:pt>
                <c:pt idx="320">
                  <c:v>1.6346</c:v>
                </c:pt>
                <c:pt idx="321">
                  <c:v>1.6697</c:v>
                </c:pt>
                <c:pt idx="322">
                  <c:v>1.7049</c:v>
                </c:pt>
                <c:pt idx="323">
                  <c:v>1.74</c:v>
                </c:pt>
                <c:pt idx="324">
                  <c:v>1.7752</c:v>
                </c:pt>
                <c:pt idx="325">
                  <c:v>1.8103</c:v>
                </c:pt>
                <c:pt idx="326">
                  <c:v>1.8455</c:v>
                </c:pt>
                <c:pt idx="327">
                  <c:v>1.8806</c:v>
                </c:pt>
                <c:pt idx="328">
                  <c:v>1.9158</c:v>
                </c:pt>
                <c:pt idx="329">
                  <c:v>1.9509</c:v>
                </c:pt>
                <c:pt idx="330">
                  <c:v>1.9861</c:v>
                </c:pt>
                <c:pt idx="331">
                  <c:v>2.0213</c:v>
                </c:pt>
                <c:pt idx="332">
                  <c:v>2.0564</c:v>
                </c:pt>
                <c:pt idx="333">
                  <c:v>2.0916</c:v>
                </c:pt>
                <c:pt idx="334">
                  <c:v>2.1267</c:v>
                </c:pt>
                <c:pt idx="335">
                  <c:v>2.1619</c:v>
                </c:pt>
                <c:pt idx="336">
                  <c:v>2.197</c:v>
                </c:pt>
                <c:pt idx="337">
                  <c:v>2.2322</c:v>
                </c:pt>
                <c:pt idx="338">
                  <c:v>2.2673</c:v>
                </c:pt>
                <c:pt idx="339">
                  <c:v>2.3025</c:v>
                </c:pt>
                <c:pt idx="340">
                  <c:v>2.3376</c:v>
                </c:pt>
                <c:pt idx="341">
                  <c:v>2.3728</c:v>
                </c:pt>
                <c:pt idx="342">
                  <c:v>2.4079</c:v>
                </c:pt>
                <c:pt idx="343">
                  <c:v>2.4431</c:v>
                </c:pt>
                <c:pt idx="344">
                  <c:v>2.4782</c:v>
                </c:pt>
                <c:pt idx="345">
                  <c:v>2.5134</c:v>
                </c:pt>
                <c:pt idx="346">
                  <c:v>2.5485</c:v>
                </c:pt>
                <c:pt idx="347">
                  <c:v>2.5837</c:v>
                </c:pt>
                <c:pt idx="348">
                  <c:v>2.6188</c:v>
                </c:pt>
                <c:pt idx="349">
                  <c:v>2.654</c:v>
                </c:pt>
                <c:pt idx="350">
                  <c:v>2.6891</c:v>
                </c:pt>
                <c:pt idx="351">
                  <c:v>2.7243</c:v>
                </c:pt>
                <c:pt idx="352">
                  <c:v>2.7594</c:v>
                </c:pt>
                <c:pt idx="353">
                  <c:v>2.7946</c:v>
                </c:pt>
                <c:pt idx="354">
                  <c:v>2.8298</c:v>
                </c:pt>
                <c:pt idx="355">
                  <c:v>2.8649</c:v>
                </c:pt>
                <c:pt idx="356">
                  <c:v>2.9001</c:v>
                </c:pt>
                <c:pt idx="357">
                  <c:v>2.9352</c:v>
                </c:pt>
                <c:pt idx="358">
                  <c:v>2.9704</c:v>
                </c:pt>
                <c:pt idx="359">
                  <c:v>3.0055</c:v>
                </c:pt>
                <c:pt idx="360">
                  <c:v>3.0407</c:v>
                </c:pt>
                <c:pt idx="361">
                  <c:v>3.0758</c:v>
                </c:pt>
                <c:pt idx="362">
                  <c:v>3.111</c:v>
                </c:pt>
                <c:pt idx="363">
                  <c:v>3.1461</c:v>
                </c:pt>
                <c:pt idx="364">
                  <c:v>3.1813</c:v>
                </c:pt>
                <c:pt idx="365">
                  <c:v>3.2164</c:v>
                </c:pt>
                <c:pt idx="366">
                  <c:v>3.2516</c:v>
                </c:pt>
                <c:pt idx="367">
                  <c:v>3.2867</c:v>
                </c:pt>
                <c:pt idx="368">
                  <c:v>3.3219</c:v>
                </c:pt>
                <c:pt idx="369">
                  <c:v>3.357</c:v>
                </c:pt>
                <c:pt idx="370">
                  <c:v>3.3922</c:v>
                </c:pt>
                <c:pt idx="371">
                  <c:v>3.4273</c:v>
                </c:pt>
                <c:pt idx="372">
                  <c:v>3.4625</c:v>
                </c:pt>
                <c:pt idx="373">
                  <c:v>3.4976</c:v>
                </c:pt>
                <c:pt idx="374">
                  <c:v>3.5328</c:v>
                </c:pt>
                <c:pt idx="375">
                  <c:v>3.5679</c:v>
                </c:pt>
                <c:pt idx="376">
                  <c:v>3.6031</c:v>
                </c:pt>
                <c:pt idx="377">
                  <c:v>3.6383</c:v>
                </c:pt>
                <c:pt idx="378">
                  <c:v>3.6734</c:v>
                </c:pt>
                <c:pt idx="379">
                  <c:v>3.7086</c:v>
                </c:pt>
                <c:pt idx="380">
                  <c:v>3.7437</c:v>
                </c:pt>
                <c:pt idx="381">
                  <c:v>3.7789</c:v>
                </c:pt>
                <c:pt idx="382">
                  <c:v>3.814</c:v>
                </c:pt>
                <c:pt idx="383">
                  <c:v>3.8492</c:v>
                </c:pt>
                <c:pt idx="384">
                  <c:v>3.8843</c:v>
                </c:pt>
                <c:pt idx="385">
                  <c:v>3.9195</c:v>
                </c:pt>
                <c:pt idx="386">
                  <c:v>3.9546</c:v>
                </c:pt>
                <c:pt idx="387">
                  <c:v>3.9898</c:v>
                </c:pt>
                <c:pt idx="388">
                  <c:v>4.0249</c:v>
                </c:pt>
                <c:pt idx="389">
                  <c:v>4.0601</c:v>
                </c:pt>
                <c:pt idx="390">
                  <c:v>4.0952</c:v>
                </c:pt>
                <c:pt idx="391">
                  <c:v>4.1304</c:v>
                </c:pt>
                <c:pt idx="392">
                  <c:v>4.1655</c:v>
                </c:pt>
                <c:pt idx="393">
                  <c:v>4.2007</c:v>
                </c:pt>
                <c:pt idx="394">
                  <c:v>4.2358</c:v>
                </c:pt>
                <c:pt idx="395">
                  <c:v>4.271</c:v>
                </c:pt>
                <c:pt idx="396">
                  <c:v>4.3061</c:v>
                </c:pt>
                <c:pt idx="397">
                  <c:v>4.3413</c:v>
                </c:pt>
                <c:pt idx="398">
                  <c:v>4.3764</c:v>
                </c:pt>
                <c:pt idx="399">
                  <c:v>4.4116</c:v>
                </c:pt>
                <c:pt idx="400">
                  <c:v>4.4468</c:v>
                </c:pt>
                <c:pt idx="401">
                  <c:v>4.4819</c:v>
                </c:pt>
                <c:pt idx="402">
                  <c:v>4.5171</c:v>
                </c:pt>
                <c:pt idx="403">
                  <c:v>4.5522</c:v>
                </c:pt>
                <c:pt idx="404">
                  <c:v>4.5874</c:v>
                </c:pt>
                <c:pt idx="405">
                  <c:v>4.6225</c:v>
                </c:pt>
                <c:pt idx="406">
                  <c:v>4.6577</c:v>
                </c:pt>
                <c:pt idx="407">
                  <c:v>4.6928</c:v>
                </c:pt>
                <c:pt idx="408">
                  <c:v>4.728</c:v>
                </c:pt>
                <c:pt idx="409">
                  <c:v>4.7631</c:v>
                </c:pt>
                <c:pt idx="410">
                  <c:v>4.7983</c:v>
                </c:pt>
                <c:pt idx="411">
                  <c:v>4.8334</c:v>
                </c:pt>
                <c:pt idx="412">
                  <c:v>4.8686</c:v>
                </c:pt>
                <c:pt idx="413">
                  <c:v>4.9037</c:v>
                </c:pt>
                <c:pt idx="414">
                  <c:v>4.9389</c:v>
                </c:pt>
                <c:pt idx="415">
                  <c:v>4.974</c:v>
                </c:pt>
                <c:pt idx="416">
                  <c:v>5.0092</c:v>
                </c:pt>
                <c:pt idx="417">
                  <c:v>5.0443</c:v>
                </c:pt>
                <c:pt idx="418">
                  <c:v>5.0795</c:v>
                </c:pt>
                <c:pt idx="419">
                  <c:v>5.1146</c:v>
                </c:pt>
                <c:pt idx="420">
                  <c:v>5.1498</c:v>
                </c:pt>
                <c:pt idx="421">
                  <c:v>5.1849</c:v>
                </c:pt>
                <c:pt idx="422">
                  <c:v>5.2201</c:v>
                </c:pt>
                <c:pt idx="423">
                  <c:v>5.2553</c:v>
                </c:pt>
                <c:pt idx="424">
                  <c:v>5.2904</c:v>
                </c:pt>
                <c:pt idx="425">
                  <c:v>5.3256</c:v>
                </c:pt>
                <c:pt idx="426">
                  <c:v>5.3607</c:v>
                </c:pt>
                <c:pt idx="427">
                  <c:v>5.3959</c:v>
                </c:pt>
                <c:pt idx="428">
                  <c:v>5.431</c:v>
                </c:pt>
                <c:pt idx="429">
                  <c:v>5.4662</c:v>
                </c:pt>
                <c:pt idx="430">
                  <c:v>5.5013</c:v>
                </c:pt>
                <c:pt idx="431">
                  <c:v>5.5365</c:v>
                </c:pt>
                <c:pt idx="432">
                  <c:v>5.5716</c:v>
                </c:pt>
                <c:pt idx="433">
                  <c:v>5.6068</c:v>
                </c:pt>
                <c:pt idx="434">
                  <c:v>5.6419</c:v>
                </c:pt>
                <c:pt idx="435">
                  <c:v>5.6771</c:v>
                </c:pt>
                <c:pt idx="436">
                  <c:v>5.7122</c:v>
                </c:pt>
                <c:pt idx="437">
                  <c:v>5.7474</c:v>
                </c:pt>
                <c:pt idx="438">
                  <c:v>5.7825</c:v>
                </c:pt>
                <c:pt idx="439">
                  <c:v>5.8177</c:v>
                </c:pt>
                <c:pt idx="440">
                  <c:v>5.8528</c:v>
                </c:pt>
                <c:pt idx="441">
                  <c:v>5.888</c:v>
                </c:pt>
                <c:pt idx="442">
                  <c:v>5.9231</c:v>
                </c:pt>
                <c:pt idx="443">
                  <c:v>5.9583</c:v>
                </c:pt>
                <c:pt idx="444">
                  <c:v>5.9935</c:v>
                </c:pt>
                <c:pt idx="445">
                  <c:v>6.0286</c:v>
                </c:pt>
                <c:pt idx="446">
                  <c:v>6.0638</c:v>
                </c:pt>
                <c:pt idx="447">
                  <c:v>6.0989</c:v>
                </c:pt>
                <c:pt idx="448">
                  <c:v>6.1341</c:v>
                </c:pt>
                <c:pt idx="449">
                  <c:v>6.1692</c:v>
                </c:pt>
                <c:pt idx="450">
                  <c:v>6.2044</c:v>
                </c:pt>
                <c:pt idx="451">
                  <c:v>6.2395</c:v>
                </c:pt>
                <c:pt idx="452">
                  <c:v>6.2747</c:v>
                </c:pt>
                <c:pt idx="453">
                  <c:v>6.3098</c:v>
                </c:pt>
                <c:pt idx="454">
                  <c:v>6.345</c:v>
                </c:pt>
                <c:pt idx="455">
                  <c:v>6.3801</c:v>
                </c:pt>
                <c:pt idx="456">
                  <c:v>6.4153</c:v>
                </c:pt>
                <c:pt idx="457">
                  <c:v>6.4504</c:v>
                </c:pt>
                <c:pt idx="458">
                  <c:v>6.4856</c:v>
                </c:pt>
                <c:pt idx="459">
                  <c:v>6.5207</c:v>
                </c:pt>
                <c:pt idx="460">
                  <c:v>6.5559</c:v>
                </c:pt>
                <c:pt idx="461">
                  <c:v>6.591</c:v>
                </c:pt>
                <c:pt idx="462">
                  <c:v>6.6262</c:v>
                </c:pt>
                <c:pt idx="463">
                  <c:v>6.6613</c:v>
                </c:pt>
                <c:pt idx="464">
                  <c:v>6.6965</c:v>
                </c:pt>
                <c:pt idx="465">
                  <c:v>6.7316</c:v>
                </c:pt>
                <c:pt idx="466">
                  <c:v>6.7668</c:v>
                </c:pt>
                <c:pt idx="467">
                  <c:v>6.802</c:v>
                </c:pt>
                <c:pt idx="468">
                  <c:v>6.8371</c:v>
                </c:pt>
                <c:pt idx="469">
                  <c:v>6.8723</c:v>
                </c:pt>
                <c:pt idx="470">
                  <c:v>6.9074</c:v>
                </c:pt>
                <c:pt idx="471">
                  <c:v>6.9426</c:v>
                </c:pt>
                <c:pt idx="472">
                  <c:v>6.9777</c:v>
                </c:pt>
                <c:pt idx="473">
                  <c:v>7.0129</c:v>
                </c:pt>
                <c:pt idx="474">
                  <c:v>7.048</c:v>
                </c:pt>
                <c:pt idx="475">
                  <c:v>7.0832</c:v>
                </c:pt>
                <c:pt idx="476">
                  <c:v>7.1183</c:v>
                </c:pt>
                <c:pt idx="477">
                  <c:v>7.1535</c:v>
                </c:pt>
                <c:pt idx="478">
                  <c:v>7.1886</c:v>
                </c:pt>
                <c:pt idx="479">
                  <c:v>7.2238</c:v>
                </c:pt>
                <c:pt idx="480">
                  <c:v>7.2589</c:v>
                </c:pt>
                <c:pt idx="481">
                  <c:v>7.2941</c:v>
                </c:pt>
                <c:pt idx="482">
                  <c:v>7.3292</c:v>
                </c:pt>
                <c:pt idx="483">
                  <c:v>7.3644</c:v>
                </c:pt>
                <c:pt idx="484">
                  <c:v>7.3995</c:v>
                </c:pt>
                <c:pt idx="485">
                  <c:v>7.4347</c:v>
                </c:pt>
                <c:pt idx="486">
                  <c:v>7.4698</c:v>
                </c:pt>
                <c:pt idx="487">
                  <c:v>7.505</c:v>
                </c:pt>
                <c:pt idx="488">
                  <c:v>7.5401</c:v>
                </c:pt>
                <c:pt idx="489">
                  <c:v>7.5753</c:v>
                </c:pt>
                <c:pt idx="490">
                  <c:v>7.6105</c:v>
                </c:pt>
                <c:pt idx="491">
                  <c:v>7.6456</c:v>
                </c:pt>
                <c:pt idx="492">
                  <c:v>7.6808</c:v>
                </c:pt>
                <c:pt idx="493">
                  <c:v>7.7159</c:v>
                </c:pt>
                <c:pt idx="494">
                  <c:v>7.7511</c:v>
                </c:pt>
                <c:pt idx="495">
                  <c:v>7.7862</c:v>
                </c:pt>
                <c:pt idx="496">
                  <c:v>7.8214</c:v>
                </c:pt>
                <c:pt idx="497">
                  <c:v>7.8565</c:v>
                </c:pt>
                <c:pt idx="498">
                  <c:v>7.8917</c:v>
                </c:pt>
                <c:pt idx="499">
                  <c:v>7.9268</c:v>
                </c:pt>
                <c:pt idx="500">
                  <c:v>7.962</c:v>
                </c:pt>
                <c:pt idx="501">
                  <c:v>7.9971</c:v>
                </c:pt>
                <c:pt idx="502">
                  <c:v>8.0323</c:v>
                </c:pt>
                <c:pt idx="503">
                  <c:v>8.0674</c:v>
                </c:pt>
                <c:pt idx="504">
                  <c:v>8.1026</c:v>
                </c:pt>
                <c:pt idx="505">
                  <c:v>8.137700000000001</c:v>
                </c:pt>
                <c:pt idx="506">
                  <c:v>8.1729</c:v>
                </c:pt>
                <c:pt idx="507">
                  <c:v>8.208</c:v>
                </c:pt>
                <c:pt idx="508">
                  <c:v>8.2432</c:v>
                </c:pt>
                <c:pt idx="509">
                  <c:v>8.2783</c:v>
                </c:pt>
                <c:pt idx="510">
                  <c:v>8.3135</c:v>
                </c:pt>
                <c:pt idx="511">
                  <c:v>8.3486</c:v>
                </c:pt>
                <c:pt idx="512">
                  <c:v>8.3838</c:v>
                </c:pt>
                <c:pt idx="513">
                  <c:v>8.419</c:v>
                </c:pt>
                <c:pt idx="514">
                  <c:v>8.4541</c:v>
                </c:pt>
                <c:pt idx="515">
                  <c:v>8.4893</c:v>
                </c:pt>
                <c:pt idx="516">
                  <c:v>8.5244</c:v>
                </c:pt>
                <c:pt idx="517">
                  <c:v>8.5596</c:v>
                </c:pt>
                <c:pt idx="518">
                  <c:v>8.5947</c:v>
                </c:pt>
                <c:pt idx="519">
                  <c:v>8.6299</c:v>
                </c:pt>
                <c:pt idx="520">
                  <c:v>8.665</c:v>
                </c:pt>
                <c:pt idx="521">
                  <c:v>8.700200000000001</c:v>
                </c:pt>
                <c:pt idx="522">
                  <c:v>8.7353</c:v>
                </c:pt>
                <c:pt idx="523">
                  <c:v>8.7705</c:v>
                </c:pt>
                <c:pt idx="524">
                  <c:v>8.8056</c:v>
                </c:pt>
                <c:pt idx="525">
                  <c:v>8.8408</c:v>
                </c:pt>
                <c:pt idx="526">
                  <c:v>8.8759</c:v>
                </c:pt>
                <c:pt idx="527">
                  <c:v>8.9111</c:v>
                </c:pt>
                <c:pt idx="528">
                  <c:v>8.9462</c:v>
                </c:pt>
                <c:pt idx="529">
                  <c:v>8.9814</c:v>
                </c:pt>
                <c:pt idx="530">
                  <c:v>9.0165</c:v>
                </c:pt>
                <c:pt idx="531">
                  <c:v>9.0517</c:v>
                </c:pt>
                <c:pt idx="532">
                  <c:v>9.0868</c:v>
                </c:pt>
                <c:pt idx="533">
                  <c:v>9.122</c:v>
                </c:pt>
                <c:pt idx="534">
                  <c:v>9.1571</c:v>
                </c:pt>
                <c:pt idx="535">
                  <c:v>9.1923</c:v>
                </c:pt>
                <c:pt idx="536">
                  <c:v>9.2275</c:v>
                </c:pt>
                <c:pt idx="537">
                  <c:v>9.2626</c:v>
                </c:pt>
                <c:pt idx="538">
                  <c:v>9.2978</c:v>
                </c:pt>
                <c:pt idx="539">
                  <c:v>9.3329</c:v>
                </c:pt>
                <c:pt idx="540">
                  <c:v>9.3681</c:v>
                </c:pt>
                <c:pt idx="541">
                  <c:v>9.4032</c:v>
                </c:pt>
                <c:pt idx="542">
                  <c:v>9.4384</c:v>
                </c:pt>
                <c:pt idx="543">
                  <c:v>9.4735</c:v>
                </c:pt>
                <c:pt idx="544">
                  <c:v>9.5087</c:v>
                </c:pt>
                <c:pt idx="545">
                  <c:v>9.5438</c:v>
                </c:pt>
                <c:pt idx="546">
                  <c:v>9.579</c:v>
                </c:pt>
                <c:pt idx="547">
                  <c:v>9.6141</c:v>
                </c:pt>
                <c:pt idx="548">
                  <c:v>9.6493</c:v>
                </c:pt>
              </c:numCache>
            </c:numRef>
          </c:xVal>
          <c:yVal>
            <c:numRef>
              <c:f>'uniformity over various heights'!$AG$24:$AG$573</c:f>
              <c:numCache>
                <c:formatCode>General</c:formatCode>
                <c:ptCount val="550"/>
                <c:pt idx="0">
                  <c:v>1572.9293</c:v>
                </c:pt>
                <c:pt idx="1">
                  <c:v>1569.9802</c:v>
                </c:pt>
                <c:pt idx="2">
                  <c:v>1568.5976</c:v>
                </c:pt>
                <c:pt idx="3">
                  <c:v>1564.6408</c:v>
                </c:pt>
                <c:pt idx="4">
                  <c:v>1561.2221</c:v>
                </c:pt>
                <c:pt idx="5">
                  <c:v>1559.6905</c:v>
                </c:pt>
                <c:pt idx="6">
                  <c:v>1556.3017</c:v>
                </c:pt>
                <c:pt idx="7">
                  <c:v>1555.1205</c:v>
                </c:pt>
                <c:pt idx="8">
                  <c:v>1553.7736</c:v>
                </c:pt>
                <c:pt idx="9">
                  <c:v>1552.0947</c:v>
                </c:pt>
                <c:pt idx="10">
                  <c:v>1551.592</c:v>
                </c:pt>
                <c:pt idx="11">
                  <c:v>1550.5881</c:v>
                </c:pt>
                <c:pt idx="12">
                  <c:v>1550.0868</c:v>
                </c:pt>
                <c:pt idx="13">
                  <c:v>1550.0868</c:v>
                </c:pt>
                <c:pt idx="14">
                  <c:v>1551.9271</c:v>
                </c:pt>
                <c:pt idx="15">
                  <c:v>1550.5881</c:v>
                </c:pt>
                <c:pt idx="16">
                  <c:v>1553.6055</c:v>
                </c:pt>
                <c:pt idx="17">
                  <c:v>1554.11</c:v>
                </c:pt>
                <c:pt idx="18">
                  <c:v>1554.11</c:v>
                </c:pt>
                <c:pt idx="19">
                  <c:v>1550.9225</c:v>
                </c:pt>
                <c:pt idx="20">
                  <c:v>1547.4211</c:v>
                </c:pt>
                <c:pt idx="21">
                  <c:v>1543.6124</c:v>
                </c:pt>
                <c:pt idx="22">
                  <c:v>1543.4474</c:v>
                </c:pt>
                <c:pt idx="23">
                  <c:v>1540.3227</c:v>
                </c:pt>
                <c:pt idx="24">
                  <c:v>1539.831</c:v>
                </c:pt>
                <c:pt idx="25">
                  <c:v>1539.3398</c:v>
                </c:pt>
                <c:pt idx="26">
                  <c:v>1534.1294</c:v>
                </c:pt>
                <c:pt idx="27">
                  <c:v>1532.3505</c:v>
                </c:pt>
                <c:pt idx="28">
                  <c:v>1526.892</c:v>
                </c:pt>
                <c:pt idx="29">
                  <c:v>1524.8208</c:v>
                </c:pt>
                <c:pt idx="30">
                  <c:v>1523.2336</c:v>
                </c:pt>
                <c:pt idx="31">
                  <c:v>1518.5031</c:v>
                </c:pt>
                <c:pt idx="32">
                  <c:v>1516.3116</c:v>
                </c:pt>
                <c:pt idx="33">
                  <c:v>1515.8433</c:v>
                </c:pt>
                <c:pt idx="34">
                  <c:v>1514.1303</c:v>
                </c:pt>
                <c:pt idx="35">
                  <c:v>1509.7985</c:v>
                </c:pt>
                <c:pt idx="36">
                  <c:v>1503.2259</c:v>
                </c:pt>
                <c:pt idx="37">
                  <c:v>1502.1651</c:v>
                </c:pt>
                <c:pt idx="38">
                  <c:v>1499.9006</c:v>
                </c:pt>
                <c:pt idx="39">
                  <c:v>1496.1651</c:v>
                </c:pt>
                <c:pt idx="40">
                  <c:v>1492.3385</c:v>
                </c:pt>
                <c:pt idx="41">
                  <c:v>1489.0016</c:v>
                </c:pt>
                <c:pt idx="42">
                  <c:v>1483.1604</c:v>
                </c:pt>
                <c:pt idx="43">
                  <c:v>1481.476</c:v>
                </c:pt>
                <c:pt idx="44">
                  <c:v>1478.8313</c:v>
                </c:pt>
                <c:pt idx="45">
                  <c:v>1475.8026</c:v>
                </c:pt>
                <c:pt idx="46">
                  <c:v>1473.2149</c:v>
                </c:pt>
                <c:pt idx="47">
                  <c:v>1473.7576</c:v>
                </c:pt>
                <c:pt idx="48">
                  <c:v>1473.0794</c:v>
                </c:pt>
                <c:pt idx="49">
                  <c:v>1472.8087</c:v>
                </c:pt>
                <c:pt idx="50">
                  <c:v>1472.944</c:v>
                </c:pt>
                <c:pt idx="51">
                  <c:v>1472.944</c:v>
                </c:pt>
                <c:pt idx="52">
                  <c:v>1471.4589</c:v>
                </c:pt>
                <c:pt idx="53">
                  <c:v>1471.4589</c:v>
                </c:pt>
                <c:pt idx="54">
                  <c:v>1470.5182</c:v>
                </c:pt>
                <c:pt idx="55">
                  <c:v>1470.25</c:v>
                </c:pt>
                <c:pt idx="56">
                  <c:v>1470.25</c:v>
                </c:pt>
                <c:pt idx="57">
                  <c:v>1470.25</c:v>
                </c:pt>
                <c:pt idx="58">
                  <c:v>1467.7157</c:v>
                </c:pt>
                <c:pt idx="59">
                  <c:v>1468.2473</c:v>
                </c:pt>
                <c:pt idx="60">
                  <c:v>1467.8485</c:v>
                </c:pt>
                <c:pt idx="61">
                  <c:v>1467.7157</c:v>
                </c:pt>
                <c:pt idx="62">
                  <c:v>1467.8485</c:v>
                </c:pt>
                <c:pt idx="63">
                  <c:v>1468.5134</c:v>
                </c:pt>
                <c:pt idx="64">
                  <c:v>1468.9132</c:v>
                </c:pt>
                <c:pt idx="65">
                  <c:v>1469.3135</c:v>
                </c:pt>
                <c:pt idx="66">
                  <c:v>1470.5182</c:v>
                </c:pt>
                <c:pt idx="67">
                  <c:v>1471.0554</c:v>
                </c:pt>
                <c:pt idx="68">
                  <c:v>1472.944</c:v>
                </c:pt>
                <c:pt idx="69">
                  <c:v>1475.6658</c:v>
                </c:pt>
                <c:pt idx="70">
                  <c:v>1477.4502</c:v>
                </c:pt>
                <c:pt idx="71">
                  <c:v>1478.1399</c:v>
                </c:pt>
                <c:pt idx="72">
                  <c:v>1479.5247</c:v>
                </c:pt>
                <c:pt idx="73">
                  <c:v>1480.6379</c:v>
                </c:pt>
                <c:pt idx="74">
                  <c:v>1481.476</c:v>
                </c:pt>
                <c:pt idx="75">
                  <c:v>1482.3168</c:v>
                </c:pt>
                <c:pt idx="76">
                  <c:v>1485.9929</c:v>
                </c:pt>
                <c:pt idx="77">
                  <c:v>1487.2779</c:v>
                </c:pt>
                <c:pt idx="78">
                  <c:v>1489.0016</c:v>
                </c:pt>
                <c:pt idx="79">
                  <c:v>1488.8575</c:v>
                </c:pt>
                <c:pt idx="80">
                  <c:v>1489.4343</c:v>
                </c:pt>
                <c:pt idx="81">
                  <c:v>1486.1354</c:v>
                </c:pt>
                <c:pt idx="82">
                  <c:v>1483.8656</c:v>
                </c:pt>
                <c:pt idx="83">
                  <c:v>1483.3013</c:v>
                </c:pt>
                <c:pt idx="84">
                  <c:v>1486.2779</c:v>
                </c:pt>
                <c:pt idx="85">
                  <c:v>1490.0125</c:v>
                </c:pt>
                <c:pt idx="86">
                  <c:v>1491.755</c:v>
                </c:pt>
                <c:pt idx="87">
                  <c:v>1492.3385</c:v>
                </c:pt>
                <c:pt idx="88">
                  <c:v>1493.2164</c:v>
                </c:pt>
                <c:pt idx="89">
                  <c:v>1491.3182</c:v>
                </c:pt>
                <c:pt idx="90">
                  <c:v>1489.8678</c:v>
                </c:pt>
                <c:pt idx="91">
                  <c:v>1489.1457</c:v>
                </c:pt>
                <c:pt idx="92">
                  <c:v>1488.4257</c:v>
                </c:pt>
                <c:pt idx="93">
                  <c:v>1486.9918</c:v>
                </c:pt>
                <c:pt idx="94">
                  <c:v>1485.7082</c:v>
                </c:pt>
                <c:pt idx="95">
                  <c:v>1485.7082</c:v>
                </c:pt>
                <c:pt idx="96">
                  <c:v>1483.0196</c:v>
                </c:pt>
                <c:pt idx="97">
                  <c:v>1481.7559</c:v>
                </c:pt>
                <c:pt idx="98">
                  <c:v>1479.2471</c:v>
                </c:pt>
                <c:pt idx="99">
                  <c:v>1476.8999</c:v>
                </c:pt>
                <c:pt idx="100">
                  <c:v>1474.5737</c:v>
                </c:pt>
                <c:pt idx="101">
                  <c:v>1474.5737</c:v>
                </c:pt>
                <c:pt idx="102">
                  <c:v>1473.3505</c:v>
                </c:pt>
                <c:pt idx="103">
                  <c:v>1473.7576</c:v>
                </c:pt>
                <c:pt idx="104">
                  <c:v>1473.7576</c:v>
                </c:pt>
                <c:pt idx="105">
                  <c:v>1470.7867</c:v>
                </c:pt>
                <c:pt idx="106">
                  <c:v>1472.8087</c:v>
                </c:pt>
                <c:pt idx="107">
                  <c:v>1472.8087</c:v>
                </c:pt>
                <c:pt idx="108">
                  <c:v>1472.8087</c:v>
                </c:pt>
                <c:pt idx="109">
                  <c:v>1472.1329</c:v>
                </c:pt>
                <c:pt idx="110">
                  <c:v>1470.3841</c:v>
                </c:pt>
                <c:pt idx="111">
                  <c:v>1469.0466</c:v>
                </c:pt>
                <c:pt idx="112">
                  <c:v>1466.3913</c:v>
                </c:pt>
                <c:pt idx="113">
                  <c:v>1463.8924</c:v>
                </c:pt>
                <c:pt idx="114">
                  <c:v>1463.108</c:v>
                </c:pt>
                <c:pt idx="115">
                  <c:v>1463.108</c:v>
                </c:pt>
                <c:pt idx="116">
                  <c:v>1462.7166</c:v>
                </c:pt>
                <c:pt idx="117">
                  <c:v>1462.7166</c:v>
                </c:pt>
                <c:pt idx="118">
                  <c:v>1462.0655</c:v>
                </c:pt>
                <c:pt idx="119">
                  <c:v>1461.5457</c:v>
                </c:pt>
                <c:pt idx="120">
                  <c:v>1460.8973</c:v>
                </c:pt>
                <c:pt idx="121">
                  <c:v>1459.7338</c:v>
                </c:pt>
                <c:pt idx="122">
                  <c:v>1456.9095</c:v>
                </c:pt>
                <c:pt idx="123">
                  <c:v>1455.6347</c:v>
                </c:pt>
                <c:pt idx="124">
                  <c:v>1454.6188</c:v>
                </c:pt>
                <c:pt idx="125">
                  <c:v>1453.1013</c:v>
                </c:pt>
                <c:pt idx="126">
                  <c:v>1451.5914</c:v>
                </c:pt>
                <c:pt idx="127">
                  <c:v>1448.2204</c:v>
                </c:pt>
                <c:pt idx="128">
                  <c:v>1447.3523</c:v>
                </c:pt>
                <c:pt idx="129">
                  <c:v>1446.4864</c:v>
                </c:pt>
                <c:pt idx="130">
                  <c:v>1444.8843</c:v>
                </c:pt>
                <c:pt idx="131">
                  <c:v>1442.0682</c:v>
                </c:pt>
                <c:pt idx="132">
                  <c:v>1439.3954</c:v>
                </c:pt>
                <c:pt idx="133">
                  <c:v>1439.3954</c:v>
                </c:pt>
                <c:pt idx="134">
                  <c:v>1437.825</c:v>
                </c:pt>
                <c:pt idx="135">
                  <c:v>1437.825</c:v>
                </c:pt>
                <c:pt idx="136">
                  <c:v>1437.7045</c:v>
                </c:pt>
                <c:pt idx="137">
                  <c:v>1436.5013</c:v>
                </c:pt>
                <c:pt idx="138">
                  <c:v>1436.5013</c:v>
                </c:pt>
                <c:pt idx="139">
                  <c:v>1435.5415</c:v>
                </c:pt>
                <c:pt idx="140">
                  <c:v>1432.7944</c:v>
                </c:pt>
                <c:pt idx="141">
                  <c:v>1427.9403</c:v>
                </c:pt>
                <c:pt idx="142">
                  <c:v>1424.7704</c:v>
                </c:pt>
                <c:pt idx="143">
                  <c:v>1422.085</c:v>
                </c:pt>
                <c:pt idx="144">
                  <c:v>1422.085</c:v>
                </c:pt>
                <c:pt idx="145">
                  <c:v>1423.8349</c:v>
                </c:pt>
                <c:pt idx="146">
                  <c:v>1425.4732</c:v>
                </c:pt>
                <c:pt idx="147">
                  <c:v>1427.4694</c:v>
                </c:pt>
                <c:pt idx="148">
                  <c:v>1429.8284</c:v>
                </c:pt>
                <c:pt idx="149">
                  <c:v>1430.42</c:v>
                </c:pt>
                <c:pt idx="150">
                  <c:v>1430.42</c:v>
                </c:pt>
                <c:pt idx="151">
                  <c:v>1431.8431</c:v>
                </c:pt>
                <c:pt idx="152">
                  <c:v>1431.8431</c:v>
                </c:pt>
                <c:pt idx="153">
                  <c:v>1432.0807</c:v>
                </c:pt>
                <c:pt idx="154">
                  <c:v>1432.0807</c:v>
                </c:pt>
                <c:pt idx="155">
                  <c:v>1432.5564</c:v>
                </c:pt>
                <c:pt idx="156">
                  <c:v>1432.5564</c:v>
                </c:pt>
                <c:pt idx="157">
                  <c:v>1432.7944</c:v>
                </c:pt>
                <c:pt idx="158">
                  <c:v>1431.4869</c:v>
                </c:pt>
                <c:pt idx="159">
                  <c:v>1432.7944</c:v>
                </c:pt>
                <c:pt idx="160">
                  <c:v>1430.1833</c:v>
                </c:pt>
                <c:pt idx="161">
                  <c:v>1429.3557</c:v>
                </c:pt>
                <c:pt idx="162">
                  <c:v>1428.0581</c:v>
                </c:pt>
                <c:pt idx="163">
                  <c:v>1424.6534</c:v>
                </c:pt>
                <c:pt idx="164">
                  <c:v>1421.2702</c:v>
                </c:pt>
                <c:pt idx="165">
                  <c:v>1420.108</c:v>
                </c:pt>
                <c:pt idx="166">
                  <c:v>1419.5277</c:v>
                </c:pt>
                <c:pt idx="167">
                  <c:v>1419.5277</c:v>
                </c:pt>
                <c:pt idx="168">
                  <c:v>1421.2702</c:v>
                </c:pt>
                <c:pt idx="169">
                  <c:v>1421.2702</c:v>
                </c:pt>
                <c:pt idx="170">
                  <c:v>1421.9685</c:v>
                </c:pt>
                <c:pt idx="171">
                  <c:v>1421.9685</c:v>
                </c:pt>
                <c:pt idx="172">
                  <c:v>1419.1798</c:v>
                </c:pt>
                <c:pt idx="173">
                  <c:v>1415.3638</c:v>
                </c:pt>
                <c:pt idx="174">
                  <c:v>1413.9809</c:v>
                </c:pt>
                <c:pt idx="175">
                  <c:v>1413.9809</c:v>
                </c:pt>
                <c:pt idx="176">
                  <c:v>1418.1371</c:v>
                </c:pt>
                <c:pt idx="177">
                  <c:v>1421.3865</c:v>
                </c:pt>
                <c:pt idx="178">
                  <c:v>1428.5295</c:v>
                </c:pt>
                <c:pt idx="179">
                  <c:v>1428.5295</c:v>
                </c:pt>
                <c:pt idx="180">
                  <c:v>1421.3865</c:v>
                </c:pt>
                <c:pt idx="181">
                  <c:v>1415.1332</c:v>
                </c:pt>
                <c:pt idx="182">
                  <c:v>1410.1882</c:v>
                </c:pt>
                <c:pt idx="183">
                  <c:v>1410.1882</c:v>
                </c:pt>
                <c:pt idx="184">
                  <c:v>1411.7955</c:v>
                </c:pt>
                <c:pt idx="185">
                  <c:v>1415.1332</c:v>
                </c:pt>
                <c:pt idx="186">
                  <c:v>1413.7506</c:v>
                </c:pt>
                <c:pt idx="187">
                  <c:v>1413.7506</c:v>
                </c:pt>
                <c:pt idx="188">
                  <c:v>1413.7506</c:v>
                </c:pt>
                <c:pt idx="189">
                  <c:v>1411.9104</c:v>
                </c:pt>
                <c:pt idx="190">
                  <c:v>1411.9104</c:v>
                </c:pt>
                <c:pt idx="191">
                  <c:v>1410.1882</c:v>
                </c:pt>
                <c:pt idx="192">
                  <c:v>1410.5324</c:v>
                </c:pt>
                <c:pt idx="193">
                  <c:v>1410.1882</c:v>
                </c:pt>
                <c:pt idx="194">
                  <c:v>1408.5832</c:v>
                </c:pt>
                <c:pt idx="195">
                  <c:v>1407.4379</c:v>
                </c:pt>
                <c:pt idx="196">
                  <c:v>1406.5222</c:v>
                </c:pt>
                <c:pt idx="197">
                  <c:v>1406.2934</c:v>
                </c:pt>
                <c:pt idx="198">
                  <c:v>1404.3495</c:v>
                </c:pt>
                <c:pt idx="199">
                  <c:v>1404.3495</c:v>
                </c:pt>
                <c:pt idx="200">
                  <c:v>1404.3495</c:v>
                </c:pt>
                <c:pt idx="201">
                  <c:v>1404.1209</c:v>
                </c:pt>
                <c:pt idx="202">
                  <c:v>1405.3784</c:v>
                </c:pt>
                <c:pt idx="203">
                  <c:v>1408.4686</c:v>
                </c:pt>
                <c:pt idx="204">
                  <c:v>1409.0415</c:v>
                </c:pt>
                <c:pt idx="205">
                  <c:v>1408.4686</c:v>
                </c:pt>
                <c:pt idx="206">
                  <c:v>1409.6147</c:v>
                </c:pt>
                <c:pt idx="207">
                  <c:v>1408.9269</c:v>
                </c:pt>
                <c:pt idx="208">
                  <c:v>1408.6977</c:v>
                </c:pt>
                <c:pt idx="209">
                  <c:v>1408.6977</c:v>
                </c:pt>
                <c:pt idx="210">
                  <c:v>1409.6147</c:v>
                </c:pt>
                <c:pt idx="211">
                  <c:v>1409.3854</c:v>
                </c:pt>
                <c:pt idx="212">
                  <c:v>1409.6147</c:v>
                </c:pt>
                <c:pt idx="213">
                  <c:v>1410.4177</c:v>
                </c:pt>
                <c:pt idx="214">
                  <c:v>1410.4177</c:v>
                </c:pt>
                <c:pt idx="215">
                  <c:v>1410.3029</c:v>
                </c:pt>
                <c:pt idx="216">
                  <c:v>1409.6147</c:v>
                </c:pt>
                <c:pt idx="217">
                  <c:v>1408.2395</c:v>
                </c:pt>
                <c:pt idx="218">
                  <c:v>1404.2352</c:v>
                </c:pt>
                <c:pt idx="219">
                  <c:v>1403.8923</c:v>
                </c:pt>
                <c:pt idx="220">
                  <c:v>1402.5214</c:v>
                </c:pt>
                <c:pt idx="221">
                  <c:v>1402.7498</c:v>
                </c:pt>
                <c:pt idx="222">
                  <c:v>1402.7498</c:v>
                </c:pt>
                <c:pt idx="223">
                  <c:v>1402.6356</c:v>
                </c:pt>
                <c:pt idx="224">
                  <c:v>1400.9225</c:v>
                </c:pt>
                <c:pt idx="225">
                  <c:v>1400.9225</c:v>
                </c:pt>
                <c:pt idx="226">
                  <c:v>1400.4658</c:v>
                </c:pt>
                <c:pt idx="227">
                  <c:v>1400.3516</c:v>
                </c:pt>
                <c:pt idx="228">
                  <c:v>1397.9541</c:v>
                </c:pt>
                <c:pt idx="229">
                  <c:v>1395.2135</c:v>
                </c:pt>
                <c:pt idx="230">
                  <c:v>1393.0424</c:v>
                </c:pt>
                <c:pt idx="231">
                  <c:v>1392.242</c:v>
                </c:pt>
                <c:pt idx="232">
                  <c:v>1392.3564</c:v>
                </c:pt>
                <c:pt idx="233">
                  <c:v>1392.242</c:v>
                </c:pt>
                <c:pt idx="234">
                  <c:v>1392.3564</c:v>
                </c:pt>
                <c:pt idx="235">
                  <c:v>1391.5558</c:v>
                </c:pt>
                <c:pt idx="236">
                  <c:v>1389.7244</c:v>
                </c:pt>
                <c:pt idx="237">
                  <c:v>1387.8906</c:v>
                </c:pt>
                <c:pt idx="238">
                  <c:v>1387.6612</c:v>
                </c:pt>
                <c:pt idx="239">
                  <c:v>1387.6612</c:v>
                </c:pt>
                <c:pt idx="240">
                  <c:v>1387.4318</c:v>
                </c:pt>
                <c:pt idx="241">
                  <c:v>1387.4318</c:v>
                </c:pt>
                <c:pt idx="242">
                  <c:v>1387.4318</c:v>
                </c:pt>
                <c:pt idx="243">
                  <c:v>1385.8243</c:v>
                </c:pt>
                <c:pt idx="244">
                  <c:v>1385.0196</c:v>
                </c:pt>
                <c:pt idx="245">
                  <c:v>1384.7896</c:v>
                </c:pt>
                <c:pt idx="246">
                  <c:v>1384.7896</c:v>
                </c:pt>
                <c:pt idx="247">
                  <c:v>1383.7537</c:v>
                </c:pt>
                <c:pt idx="248">
                  <c:v>1382.2554</c:v>
                </c:pt>
                <c:pt idx="249">
                  <c:v>1383.8689</c:v>
                </c:pt>
                <c:pt idx="250">
                  <c:v>1385.4795</c:v>
                </c:pt>
                <c:pt idx="251">
                  <c:v>1385.5944</c:v>
                </c:pt>
                <c:pt idx="252">
                  <c:v>1385.5944</c:v>
                </c:pt>
                <c:pt idx="253">
                  <c:v>1387.2023</c:v>
                </c:pt>
                <c:pt idx="254">
                  <c:v>1387.5465</c:v>
                </c:pt>
                <c:pt idx="255">
                  <c:v>1389.2662</c:v>
                </c:pt>
                <c:pt idx="256">
                  <c:v>1389.2662</c:v>
                </c:pt>
                <c:pt idx="257">
                  <c:v>1390.9837</c:v>
                </c:pt>
                <c:pt idx="258">
                  <c:v>1391.4414</c:v>
                </c:pt>
                <c:pt idx="259">
                  <c:v>1392.242</c:v>
                </c:pt>
                <c:pt idx="260">
                  <c:v>1392.3564</c:v>
                </c:pt>
                <c:pt idx="261">
                  <c:v>1393.7282</c:v>
                </c:pt>
                <c:pt idx="262">
                  <c:v>1394.4138</c:v>
                </c:pt>
                <c:pt idx="263">
                  <c:v>1395.7845</c:v>
                </c:pt>
                <c:pt idx="264">
                  <c:v>1395.7845</c:v>
                </c:pt>
                <c:pt idx="265">
                  <c:v>1397.3832</c:v>
                </c:pt>
                <c:pt idx="266">
                  <c:v>1398.0682</c:v>
                </c:pt>
                <c:pt idx="267">
                  <c:v>1396.5839</c:v>
                </c:pt>
                <c:pt idx="268">
                  <c:v>1394.4138</c:v>
                </c:pt>
                <c:pt idx="269">
                  <c:v>1394.071</c:v>
                </c:pt>
                <c:pt idx="270">
                  <c:v>1392.6994</c:v>
                </c:pt>
                <c:pt idx="271">
                  <c:v>1390.6403</c:v>
                </c:pt>
                <c:pt idx="272">
                  <c:v>1390.1824</c:v>
                </c:pt>
                <c:pt idx="273">
                  <c:v>1390.6403</c:v>
                </c:pt>
                <c:pt idx="274">
                  <c:v>1394.985</c:v>
                </c:pt>
                <c:pt idx="275">
                  <c:v>1396.3555</c:v>
                </c:pt>
                <c:pt idx="276">
                  <c:v>1397.7257</c:v>
                </c:pt>
                <c:pt idx="277">
                  <c:v>1399.6666</c:v>
                </c:pt>
                <c:pt idx="278">
                  <c:v>1400.6942</c:v>
                </c:pt>
                <c:pt idx="279">
                  <c:v>1401.4935</c:v>
                </c:pt>
                <c:pt idx="280">
                  <c:v>1401.6077</c:v>
                </c:pt>
                <c:pt idx="281">
                  <c:v>1401.4935</c:v>
                </c:pt>
                <c:pt idx="282">
                  <c:v>1400.58</c:v>
                </c:pt>
                <c:pt idx="283">
                  <c:v>1398.8674</c:v>
                </c:pt>
                <c:pt idx="284">
                  <c:v>1396.013</c:v>
                </c:pt>
                <c:pt idx="285">
                  <c:v>1393.1567</c:v>
                </c:pt>
                <c:pt idx="286">
                  <c:v>1393.1567</c:v>
                </c:pt>
                <c:pt idx="287">
                  <c:v>1392.4707</c:v>
                </c:pt>
                <c:pt idx="288">
                  <c:v>1392.1277</c:v>
                </c:pt>
                <c:pt idx="289">
                  <c:v>1391.7846</c:v>
                </c:pt>
                <c:pt idx="290">
                  <c:v>1389.037</c:v>
                </c:pt>
                <c:pt idx="291">
                  <c:v>1388.0053</c:v>
                </c:pt>
                <c:pt idx="292">
                  <c:v>1385.4795</c:v>
                </c:pt>
                <c:pt idx="293">
                  <c:v>1385.4795</c:v>
                </c:pt>
                <c:pt idx="294">
                  <c:v>1386.5135</c:v>
                </c:pt>
                <c:pt idx="295">
                  <c:v>1387.5465</c:v>
                </c:pt>
                <c:pt idx="296">
                  <c:v>1388.4639</c:v>
                </c:pt>
                <c:pt idx="297">
                  <c:v>1389.8389</c:v>
                </c:pt>
                <c:pt idx="298">
                  <c:v>1389.8389</c:v>
                </c:pt>
                <c:pt idx="299">
                  <c:v>1388.12</c:v>
                </c:pt>
                <c:pt idx="300">
                  <c:v>1386.9727</c:v>
                </c:pt>
                <c:pt idx="301">
                  <c:v>1385.2496</c:v>
                </c:pt>
                <c:pt idx="302">
                  <c:v>1381.2164</c:v>
                </c:pt>
                <c:pt idx="303">
                  <c:v>1381.2164</c:v>
                </c:pt>
                <c:pt idx="304">
                  <c:v>1382.4861</c:v>
                </c:pt>
                <c:pt idx="305">
                  <c:v>1383.6386</c:v>
                </c:pt>
                <c:pt idx="306">
                  <c:v>1384.5595</c:v>
                </c:pt>
                <c:pt idx="307">
                  <c:v>1384.6745</c:v>
                </c:pt>
                <c:pt idx="308">
                  <c:v>1385.2496</c:v>
                </c:pt>
                <c:pt idx="309">
                  <c:v>1385.2496</c:v>
                </c:pt>
                <c:pt idx="310">
                  <c:v>1385.5944</c:v>
                </c:pt>
                <c:pt idx="311">
                  <c:v>1386.6283</c:v>
                </c:pt>
                <c:pt idx="312">
                  <c:v>1388.3493</c:v>
                </c:pt>
                <c:pt idx="313">
                  <c:v>1390.2969</c:v>
                </c:pt>
                <c:pt idx="314">
                  <c:v>1389.4953</c:v>
                </c:pt>
                <c:pt idx="315">
                  <c:v>1388.9224</c:v>
                </c:pt>
                <c:pt idx="316">
                  <c:v>1390.4114</c:v>
                </c:pt>
                <c:pt idx="317">
                  <c:v>1389.8389</c:v>
                </c:pt>
                <c:pt idx="318">
                  <c:v>1388.9224</c:v>
                </c:pt>
                <c:pt idx="319">
                  <c:v>1391.5558</c:v>
                </c:pt>
                <c:pt idx="320">
                  <c:v>1393.0424</c:v>
                </c:pt>
                <c:pt idx="321">
                  <c:v>1393.1567</c:v>
                </c:pt>
                <c:pt idx="322">
                  <c:v>1394.4138</c:v>
                </c:pt>
                <c:pt idx="323">
                  <c:v>1396.5839</c:v>
                </c:pt>
                <c:pt idx="324">
                  <c:v>1394.4138</c:v>
                </c:pt>
                <c:pt idx="325">
                  <c:v>1394.4138</c:v>
                </c:pt>
                <c:pt idx="326">
                  <c:v>1395.7845</c:v>
                </c:pt>
                <c:pt idx="327">
                  <c:v>1395.8987</c:v>
                </c:pt>
                <c:pt idx="328">
                  <c:v>1395.8987</c:v>
                </c:pt>
                <c:pt idx="329">
                  <c:v>1396.013</c:v>
                </c:pt>
                <c:pt idx="330">
                  <c:v>1396.9265</c:v>
                </c:pt>
                <c:pt idx="331">
                  <c:v>1397.1548</c:v>
                </c:pt>
                <c:pt idx="332">
                  <c:v>1397.1548</c:v>
                </c:pt>
                <c:pt idx="333">
                  <c:v>1397.1548</c:v>
                </c:pt>
                <c:pt idx="334">
                  <c:v>1397.7257</c:v>
                </c:pt>
                <c:pt idx="335">
                  <c:v>1397.7257</c:v>
                </c:pt>
                <c:pt idx="336">
                  <c:v>1398.0682</c:v>
                </c:pt>
                <c:pt idx="337">
                  <c:v>1399.5524</c:v>
                </c:pt>
                <c:pt idx="338">
                  <c:v>1400.58</c:v>
                </c:pt>
                <c:pt idx="339">
                  <c:v>1401.4935</c:v>
                </c:pt>
                <c:pt idx="340">
                  <c:v>1404.1209</c:v>
                </c:pt>
                <c:pt idx="341">
                  <c:v>1405.0354</c:v>
                </c:pt>
                <c:pt idx="342">
                  <c:v>1405.3784</c:v>
                </c:pt>
                <c:pt idx="343">
                  <c:v>1409.8441</c:v>
                </c:pt>
                <c:pt idx="344">
                  <c:v>1409.8441</c:v>
                </c:pt>
                <c:pt idx="345">
                  <c:v>1407.4379</c:v>
                </c:pt>
                <c:pt idx="346">
                  <c:v>1407.5523</c:v>
                </c:pt>
                <c:pt idx="347">
                  <c:v>1407.7814</c:v>
                </c:pt>
                <c:pt idx="348">
                  <c:v>1407.5523</c:v>
                </c:pt>
                <c:pt idx="349">
                  <c:v>1409.2708</c:v>
                </c:pt>
                <c:pt idx="350">
                  <c:v>1409.1562</c:v>
                </c:pt>
                <c:pt idx="351">
                  <c:v>1407.7814</c:v>
                </c:pt>
                <c:pt idx="352">
                  <c:v>1411.2212</c:v>
                </c:pt>
                <c:pt idx="353">
                  <c:v>1410.6472</c:v>
                </c:pt>
                <c:pt idx="354">
                  <c:v>1404.3495</c:v>
                </c:pt>
                <c:pt idx="355">
                  <c:v>1410.6472</c:v>
                </c:pt>
                <c:pt idx="356">
                  <c:v>1416.5181</c:v>
                </c:pt>
                <c:pt idx="357">
                  <c:v>1416.5181</c:v>
                </c:pt>
                <c:pt idx="358">
                  <c:v>1418.4845</c:v>
                </c:pt>
                <c:pt idx="359">
                  <c:v>1422.6677</c:v>
                </c:pt>
                <c:pt idx="360">
                  <c:v>1419.5277</c:v>
                </c:pt>
                <c:pt idx="361">
                  <c:v>1417.9056</c:v>
                </c:pt>
                <c:pt idx="362">
                  <c:v>1417.9056</c:v>
                </c:pt>
                <c:pt idx="363">
                  <c:v>1421.7357</c:v>
                </c:pt>
                <c:pt idx="364">
                  <c:v>1419.5277</c:v>
                </c:pt>
                <c:pt idx="365">
                  <c:v>1414.9026</c:v>
                </c:pt>
                <c:pt idx="366">
                  <c:v>1414.5568</c:v>
                </c:pt>
                <c:pt idx="367">
                  <c:v>1408.2395</c:v>
                </c:pt>
                <c:pt idx="368">
                  <c:v>1402.7498</c:v>
                </c:pt>
                <c:pt idx="369">
                  <c:v>1402.5214</c:v>
                </c:pt>
                <c:pt idx="370">
                  <c:v>1398.0682</c:v>
                </c:pt>
                <c:pt idx="371">
                  <c:v>1397.0407</c:v>
                </c:pt>
                <c:pt idx="372">
                  <c:v>1395.8987</c:v>
                </c:pt>
                <c:pt idx="373">
                  <c:v>1391.4414</c:v>
                </c:pt>
                <c:pt idx="374">
                  <c:v>1394.7565</c:v>
                </c:pt>
                <c:pt idx="375">
                  <c:v>1395.8987</c:v>
                </c:pt>
                <c:pt idx="376">
                  <c:v>1390.9837</c:v>
                </c:pt>
                <c:pt idx="377">
                  <c:v>1390.9837</c:v>
                </c:pt>
                <c:pt idx="378">
                  <c:v>1389.4953</c:v>
                </c:pt>
                <c:pt idx="379">
                  <c:v>1389.4953</c:v>
                </c:pt>
                <c:pt idx="380">
                  <c:v>1390.7548</c:v>
                </c:pt>
                <c:pt idx="381">
                  <c:v>1392.0133</c:v>
                </c:pt>
                <c:pt idx="382">
                  <c:v>1392.242</c:v>
                </c:pt>
                <c:pt idx="383">
                  <c:v>1393.8425</c:v>
                </c:pt>
                <c:pt idx="384">
                  <c:v>1395.3277</c:v>
                </c:pt>
                <c:pt idx="385">
                  <c:v>1395.8987</c:v>
                </c:pt>
                <c:pt idx="386">
                  <c:v>1396.2413</c:v>
                </c:pt>
                <c:pt idx="387">
                  <c:v>1396.2413</c:v>
                </c:pt>
                <c:pt idx="388">
                  <c:v>1396.3555</c:v>
                </c:pt>
                <c:pt idx="389">
                  <c:v>1397.4974</c:v>
                </c:pt>
                <c:pt idx="390">
                  <c:v>1399.5524</c:v>
                </c:pt>
                <c:pt idx="391">
                  <c:v>1397.8399</c:v>
                </c:pt>
                <c:pt idx="392">
                  <c:v>1399.5524</c:v>
                </c:pt>
                <c:pt idx="393">
                  <c:v>1398.9816</c:v>
                </c:pt>
                <c:pt idx="394">
                  <c:v>1400.4658</c:v>
                </c:pt>
                <c:pt idx="395">
                  <c:v>1400.4658</c:v>
                </c:pt>
                <c:pt idx="396">
                  <c:v>1402.9783</c:v>
                </c:pt>
                <c:pt idx="397">
                  <c:v>1402.6356</c:v>
                </c:pt>
                <c:pt idx="398">
                  <c:v>1404.3495</c:v>
                </c:pt>
                <c:pt idx="399">
                  <c:v>1404.0066</c:v>
                </c:pt>
                <c:pt idx="400">
                  <c:v>1405.6071</c:v>
                </c:pt>
                <c:pt idx="401">
                  <c:v>1406.8655</c:v>
                </c:pt>
                <c:pt idx="402">
                  <c:v>1408.354</c:v>
                </c:pt>
                <c:pt idx="403">
                  <c:v>1408.8123</c:v>
                </c:pt>
                <c:pt idx="404">
                  <c:v>1410.0735</c:v>
                </c:pt>
                <c:pt idx="405">
                  <c:v>1409.0415</c:v>
                </c:pt>
                <c:pt idx="406">
                  <c:v>1408.354</c:v>
                </c:pt>
                <c:pt idx="407">
                  <c:v>1408.2395</c:v>
                </c:pt>
                <c:pt idx="408">
                  <c:v>1409.7294</c:v>
                </c:pt>
                <c:pt idx="409">
                  <c:v>1408.8123</c:v>
                </c:pt>
                <c:pt idx="410">
                  <c:v>1409.7294</c:v>
                </c:pt>
                <c:pt idx="411">
                  <c:v>1409.9588</c:v>
                </c:pt>
                <c:pt idx="412">
                  <c:v>1410.6472</c:v>
                </c:pt>
                <c:pt idx="413">
                  <c:v>1410.9916</c:v>
                </c:pt>
                <c:pt idx="414">
                  <c:v>1411.4509</c:v>
                </c:pt>
                <c:pt idx="415">
                  <c:v>1412.0253</c:v>
                </c:pt>
                <c:pt idx="416">
                  <c:v>1415.4792</c:v>
                </c:pt>
                <c:pt idx="417">
                  <c:v>1417.4428</c:v>
                </c:pt>
                <c:pt idx="418">
                  <c:v>1418.832</c:v>
                </c:pt>
                <c:pt idx="419">
                  <c:v>1419.0638</c:v>
                </c:pt>
                <c:pt idx="420">
                  <c:v>1420.9213</c:v>
                </c:pt>
                <c:pt idx="421">
                  <c:v>1423.3677</c:v>
                </c:pt>
                <c:pt idx="422">
                  <c:v>1426.4116</c:v>
                </c:pt>
                <c:pt idx="423">
                  <c:v>1427.7048</c:v>
                </c:pt>
                <c:pt idx="424">
                  <c:v>1428.2937</c:v>
                </c:pt>
                <c:pt idx="425">
                  <c:v>1427.8225</c:v>
                </c:pt>
                <c:pt idx="426">
                  <c:v>1428.7654</c:v>
                </c:pt>
                <c:pt idx="427">
                  <c:v>1429.2376</c:v>
                </c:pt>
                <c:pt idx="428">
                  <c:v>1430.3016</c:v>
                </c:pt>
                <c:pt idx="429">
                  <c:v>1431.2496</c:v>
                </c:pt>
                <c:pt idx="430">
                  <c:v>1432.3185</c:v>
                </c:pt>
                <c:pt idx="431">
                  <c:v>1434.7035</c:v>
                </c:pt>
                <c:pt idx="432">
                  <c:v>1435.7812</c:v>
                </c:pt>
                <c:pt idx="433">
                  <c:v>1436.5013</c:v>
                </c:pt>
                <c:pt idx="434">
                  <c:v>1437.9456</c:v>
                </c:pt>
                <c:pt idx="435">
                  <c:v>1439.8799</c:v>
                </c:pt>
                <c:pt idx="436">
                  <c:v>1443.2898</c:v>
                </c:pt>
                <c:pt idx="437">
                  <c:v>1443.6571</c:v>
                </c:pt>
                <c:pt idx="438">
                  <c:v>1445.6228</c:v>
                </c:pt>
                <c:pt idx="439">
                  <c:v>1446.61</c:v>
                </c:pt>
                <c:pt idx="440">
                  <c:v>1447.2284</c:v>
                </c:pt>
                <c:pt idx="441">
                  <c:v>1448.3447</c:v>
                </c:pt>
                <c:pt idx="442">
                  <c:v>1451.4659</c:v>
                </c:pt>
                <c:pt idx="443">
                  <c:v>1453.3537</c:v>
                </c:pt>
                <c:pt idx="444">
                  <c:v>1451.8425</c:v>
                </c:pt>
                <c:pt idx="445">
                  <c:v>1451.4659</c:v>
                </c:pt>
                <c:pt idx="446">
                  <c:v>1449.9639</c:v>
                </c:pt>
                <c:pt idx="447">
                  <c:v>1444.7614</c:v>
                </c:pt>
                <c:pt idx="448">
                  <c:v>1444.7614</c:v>
                </c:pt>
                <c:pt idx="449">
                  <c:v>1444.8843</c:v>
                </c:pt>
                <c:pt idx="450">
                  <c:v>1446.4864</c:v>
                </c:pt>
                <c:pt idx="451">
                  <c:v>1448.2204</c:v>
                </c:pt>
                <c:pt idx="452">
                  <c:v>1452.0939</c:v>
                </c:pt>
                <c:pt idx="453">
                  <c:v>1454.7456</c:v>
                </c:pt>
                <c:pt idx="454">
                  <c:v>1455.1263</c:v>
                </c:pt>
                <c:pt idx="455">
                  <c:v>1456.0166</c:v>
                </c:pt>
                <c:pt idx="456">
                  <c:v>1456.0166</c:v>
                </c:pt>
                <c:pt idx="457">
                  <c:v>1455.2534</c:v>
                </c:pt>
                <c:pt idx="458">
                  <c:v>1456.7818</c:v>
                </c:pt>
                <c:pt idx="459">
                  <c:v>1457.6771</c:v>
                </c:pt>
                <c:pt idx="460">
                  <c:v>1459.2183</c:v>
                </c:pt>
                <c:pt idx="461">
                  <c:v>1459.4759</c:v>
                </c:pt>
                <c:pt idx="462">
                  <c:v>1461.6755</c:v>
                </c:pt>
                <c:pt idx="463">
                  <c:v>1461.6755</c:v>
                </c:pt>
                <c:pt idx="464">
                  <c:v>1461.6755</c:v>
                </c:pt>
                <c:pt idx="465">
                  <c:v>1462.0655</c:v>
                </c:pt>
                <c:pt idx="466">
                  <c:v>1464.9418</c:v>
                </c:pt>
                <c:pt idx="467">
                  <c:v>1466.3913</c:v>
                </c:pt>
                <c:pt idx="468">
                  <c:v>1467.7157</c:v>
                </c:pt>
                <c:pt idx="469">
                  <c:v>1468.7799</c:v>
                </c:pt>
                <c:pt idx="470">
                  <c:v>1469.5808</c:v>
                </c:pt>
                <c:pt idx="471">
                  <c:v>1471.0554</c:v>
                </c:pt>
                <c:pt idx="472">
                  <c:v>1471.7283</c:v>
                </c:pt>
                <c:pt idx="473">
                  <c:v>1472.1329</c:v>
                </c:pt>
                <c:pt idx="474">
                  <c:v>1474.0293</c:v>
                </c:pt>
                <c:pt idx="475">
                  <c:v>1475.1192</c:v>
                </c:pt>
                <c:pt idx="476">
                  <c:v>1476.6251</c:v>
                </c:pt>
                <c:pt idx="477">
                  <c:v>1475.529</c:v>
                </c:pt>
                <c:pt idx="478">
                  <c:v>1475.529</c:v>
                </c:pt>
                <c:pt idx="479">
                  <c:v>1475.9395</c:v>
                </c:pt>
                <c:pt idx="480">
                  <c:v>1477.3125</c:v>
                </c:pt>
                <c:pt idx="481">
                  <c:v>1477.3125</c:v>
                </c:pt>
                <c:pt idx="482">
                  <c:v>1478.0018</c:v>
                </c:pt>
                <c:pt idx="483">
                  <c:v>1480.9169</c:v>
                </c:pt>
                <c:pt idx="484">
                  <c:v>1483.7244</c:v>
                </c:pt>
                <c:pt idx="485">
                  <c:v>1486.8489</c:v>
                </c:pt>
                <c:pt idx="486">
                  <c:v>1490.7371</c:v>
                </c:pt>
                <c:pt idx="487">
                  <c:v>1494.3917</c:v>
                </c:pt>
                <c:pt idx="488">
                  <c:v>1494.0974</c:v>
                </c:pt>
                <c:pt idx="489">
                  <c:v>1492.9234</c:v>
                </c:pt>
                <c:pt idx="490">
                  <c:v>1490.8822</c:v>
                </c:pt>
                <c:pt idx="491">
                  <c:v>1489.29</c:v>
                </c:pt>
                <c:pt idx="492">
                  <c:v>1487.8512</c:v>
                </c:pt>
                <c:pt idx="493">
                  <c:v>1485.2818</c:v>
                </c:pt>
                <c:pt idx="494">
                  <c:v>1483.8656</c:v>
                </c:pt>
                <c:pt idx="495">
                  <c:v>1483.4423</c:v>
                </c:pt>
                <c:pt idx="496">
                  <c:v>1481.896</c:v>
                </c:pt>
                <c:pt idx="497">
                  <c:v>1482.1765</c:v>
                </c:pt>
                <c:pt idx="498">
                  <c:v>1483.8656</c:v>
                </c:pt>
                <c:pt idx="499">
                  <c:v>1483.8656</c:v>
                </c:pt>
                <c:pt idx="500">
                  <c:v>1484.0069</c:v>
                </c:pt>
                <c:pt idx="501">
                  <c:v>1484.7144</c:v>
                </c:pt>
                <c:pt idx="502">
                  <c:v>1485.1399</c:v>
                </c:pt>
                <c:pt idx="503">
                  <c:v>1483.7244</c:v>
                </c:pt>
                <c:pt idx="504">
                  <c:v>1483.4423</c:v>
                </c:pt>
                <c:pt idx="505">
                  <c:v>1483.4423</c:v>
                </c:pt>
                <c:pt idx="506">
                  <c:v>1485.7082</c:v>
                </c:pt>
                <c:pt idx="507">
                  <c:v>1489.5787</c:v>
                </c:pt>
                <c:pt idx="508">
                  <c:v>1497.6526</c:v>
                </c:pt>
                <c:pt idx="509">
                  <c:v>1499.7501</c:v>
                </c:pt>
                <c:pt idx="510">
                  <c:v>1501.5601</c:v>
                </c:pt>
                <c:pt idx="511">
                  <c:v>1503.6813</c:v>
                </c:pt>
                <c:pt idx="512">
                  <c:v>1503.9852</c:v>
                </c:pt>
                <c:pt idx="513">
                  <c:v>1503.9852</c:v>
                </c:pt>
                <c:pt idx="514">
                  <c:v>1508.8756</c:v>
                </c:pt>
                <c:pt idx="515">
                  <c:v>1509.7985</c:v>
                </c:pt>
                <c:pt idx="516">
                  <c:v>1509.7985</c:v>
                </c:pt>
                <c:pt idx="517">
                  <c:v>1504.1372</c:v>
                </c:pt>
                <c:pt idx="518">
                  <c:v>1504.1372</c:v>
                </c:pt>
                <c:pt idx="519">
                  <c:v>1501.8625</c:v>
                </c:pt>
                <c:pt idx="520">
                  <c:v>1500.805</c:v>
                </c:pt>
                <c:pt idx="521">
                  <c:v>1500.805</c:v>
                </c:pt>
                <c:pt idx="522">
                  <c:v>1502.0138</c:v>
                </c:pt>
                <c:pt idx="523">
                  <c:v>1503.3776</c:v>
                </c:pt>
                <c:pt idx="524">
                  <c:v>1504.5935</c:v>
                </c:pt>
                <c:pt idx="525">
                  <c:v>1506.2709</c:v>
                </c:pt>
                <c:pt idx="526">
                  <c:v>1506.7294</c:v>
                </c:pt>
                <c:pt idx="527">
                  <c:v>1506.8824</c:v>
                </c:pt>
                <c:pt idx="528">
                  <c:v>1505.3552</c:v>
                </c:pt>
                <c:pt idx="529">
                  <c:v>1507.9545</c:v>
                </c:pt>
                <c:pt idx="530">
                  <c:v>1510.4148</c:v>
                </c:pt>
                <c:pt idx="531">
                  <c:v>1515.5314</c:v>
                </c:pt>
                <c:pt idx="532">
                  <c:v>1518.5031</c:v>
                </c:pt>
                <c:pt idx="533">
                  <c:v>1518.66</c:v>
                </c:pt>
                <c:pt idx="534">
                  <c:v>1519.2883</c:v>
                </c:pt>
                <c:pt idx="535">
                  <c:v>1519.4455</c:v>
                </c:pt>
                <c:pt idx="536">
                  <c:v>1522.2838</c:v>
                </c:pt>
                <c:pt idx="537">
                  <c:v>1519.4455</c:v>
                </c:pt>
                <c:pt idx="538">
                  <c:v>1525.7757</c:v>
                </c:pt>
                <c:pt idx="539">
                  <c:v>1526.7324</c:v>
                </c:pt>
                <c:pt idx="540">
                  <c:v>1531.8665</c:v>
                </c:pt>
                <c:pt idx="541">
                  <c:v>1535.7519</c:v>
                </c:pt>
                <c:pt idx="542">
                  <c:v>1536.8908</c:v>
                </c:pt>
                <c:pt idx="543">
                  <c:v>1542.9528</c:v>
                </c:pt>
                <c:pt idx="544">
                  <c:v>1545.9275</c:v>
                </c:pt>
                <c:pt idx="545">
                  <c:v>1549.9198</c:v>
                </c:pt>
                <c:pt idx="546">
                  <c:v>1550.0868</c:v>
                </c:pt>
                <c:pt idx="547">
                  <c:v>1552.0947</c:v>
                </c:pt>
                <c:pt idx="548">
                  <c:v>1552.4301</c:v>
                </c:pt>
                <c:pt idx="549">
                  <c:v>1552.0947</c:v>
                </c:pt>
              </c:numCache>
            </c:numRef>
          </c:yVal>
          <c:smooth val="0"/>
        </c:ser>
        <c:ser>
          <c:idx val="4"/>
          <c:order val="4"/>
          <c:tx>
            <c:strRef>
              <c:f>'uniformity over various heights'!$AI$21</c:f>
              <c:strCache>
                <c:ptCount val="1"/>
                <c:pt idx="0">
                  <c:v>10cm down 14Gy</c:v>
                </c:pt>
              </c:strCache>
            </c:strRef>
          </c:tx>
          <c:spPr>
            <a:ln w="28575">
              <a:noFill/>
            </a:ln>
          </c:spPr>
          <c:marker>
            <c:symbol val="star"/>
            <c:size val="3"/>
          </c:marker>
          <c:xVal>
            <c:numRef>
              <c:f>'uniformity over various heights'!$AI$24:$AI$573</c:f>
              <c:numCache>
                <c:formatCode>General</c:formatCode>
                <c:ptCount val="550"/>
                <c:pt idx="0">
                  <c:v>-9.6317</c:v>
                </c:pt>
                <c:pt idx="1">
                  <c:v>-9.5966</c:v>
                </c:pt>
                <c:pt idx="2">
                  <c:v>-9.5614</c:v>
                </c:pt>
                <c:pt idx="3">
                  <c:v>-9.5262</c:v>
                </c:pt>
                <c:pt idx="4">
                  <c:v>-9.4911</c:v>
                </c:pt>
                <c:pt idx="5">
                  <c:v>-9.4559</c:v>
                </c:pt>
                <c:pt idx="6">
                  <c:v>-9.4208</c:v>
                </c:pt>
                <c:pt idx="7">
                  <c:v>-9.3856</c:v>
                </c:pt>
                <c:pt idx="8">
                  <c:v>-9.3505</c:v>
                </c:pt>
                <c:pt idx="9">
                  <c:v>-9.3153</c:v>
                </c:pt>
                <c:pt idx="10">
                  <c:v>-9.280200000000001</c:v>
                </c:pt>
                <c:pt idx="11">
                  <c:v>-9.245</c:v>
                </c:pt>
                <c:pt idx="12">
                  <c:v>-9.2099</c:v>
                </c:pt>
                <c:pt idx="13">
                  <c:v>-9.1747</c:v>
                </c:pt>
                <c:pt idx="14">
                  <c:v>-9.1396</c:v>
                </c:pt>
                <c:pt idx="15">
                  <c:v>-9.1044</c:v>
                </c:pt>
                <c:pt idx="16">
                  <c:v>-9.0693</c:v>
                </c:pt>
                <c:pt idx="17">
                  <c:v>-9.0341</c:v>
                </c:pt>
                <c:pt idx="18">
                  <c:v>-8.999</c:v>
                </c:pt>
                <c:pt idx="19">
                  <c:v>-8.9638</c:v>
                </c:pt>
                <c:pt idx="20">
                  <c:v>-8.9287</c:v>
                </c:pt>
                <c:pt idx="21">
                  <c:v>-8.8935</c:v>
                </c:pt>
                <c:pt idx="22">
                  <c:v>-8.8584</c:v>
                </c:pt>
                <c:pt idx="23">
                  <c:v>-8.8232</c:v>
                </c:pt>
                <c:pt idx="24">
                  <c:v>-8.7881</c:v>
                </c:pt>
                <c:pt idx="25">
                  <c:v>-8.7529</c:v>
                </c:pt>
                <c:pt idx="26">
                  <c:v>-8.717700000000001</c:v>
                </c:pt>
                <c:pt idx="27">
                  <c:v>-8.6826</c:v>
                </c:pt>
                <c:pt idx="28">
                  <c:v>-8.6474</c:v>
                </c:pt>
                <c:pt idx="29">
                  <c:v>-8.6123</c:v>
                </c:pt>
                <c:pt idx="30">
                  <c:v>-8.5771</c:v>
                </c:pt>
                <c:pt idx="31">
                  <c:v>-8.542</c:v>
                </c:pt>
                <c:pt idx="32">
                  <c:v>-8.5068</c:v>
                </c:pt>
                <c:pt idx="33">
                  <c:v>-8.4717</c:v>
                </c:pt>
                <c:pt idx="34">
                  <c:v>-8.4365</c:v>
                </c:pt>
                <c:pt idx="35">
                  <c:v>-8.4014</c:v>
                </c:pt>
                <c:pt idx="36">
                  <c:v>-8.3662</c:v>
                </c:pt>
                <c:pt idx="37">
                  <c:v>-8.3311</c:v>
                </c:pt>
                <c:pt idx="38">
                  <c:v>-8.2959</c:v>
                </c:pt>
                <c:pt idx="39">
                  <c:v>-8.2608</c:v>
                </c:pt>
                <c:pt idx="40">
                  <c:v>-8.2256</c:v>
                </c:pt>
                <c:pt idx="41">
                  <c:v>-8.1905</c:v>
                </c:pt>
                <c:pt idx="42">
                  <c:v>-8.1553</c:v>
                </c:pt>
                <c:pt idx="43">
                  <c:v>-8.120200000000001</c:v>
                </c:pt>
                <c:pt idx="44">
                  <c:v>-8.085</c:v>
                </c:pt>
                <c:pt idx="45">
                  <c:v>-8.0499</c:v>
                </c:pt>
                <c:pt idx="46">
                  <c:v>-8.0147</c:v>
                </c:pt>
                <c:pt idx="47">
                  <c:v>-7.9795</c:v>
                </c:pt>
                <c:pt idx="48">
                  <c:v>-7.9444</c:v>
                </c:pt>
                <c:pt idx="49">
                  <c:v>-7.9092</c:v>
                </c:pt>
                <c:pt idx="50">
                  <c:v>-7.8741</c:v>
                </c:pt>
                <c:pt idx="51">
                  <c:v>-7.8389</c:v>
                </c:pt>
                <c:pt idx="52">
                  <c:v>-7.8038</c:v>
                </c:pt>
                <c:pt idx="53">
                  <c:v>-7.7686</c:v>
                </c:pt>
                <c:pt idx="54">
                  <c:v>-7.7335</c:v>
                </c:pt>
                <c:pt idx="55">
                  <c:v>-7.6983</c:v>
                </c:pt>
                <c:pt idx="56">
                  <c:v>-7.6632</c:v>
                </c:pt>
                <c:pt idx="57">
                  <c:v>-7.628</c:v>
                </c:pt>
                <c:pt idx="58">
                  <c:v>-7.5929</c:v>
                </c:pt>
                <c:pt idx="59">
                  <c:v>-7.5577</c:v>
                </c:pt>
                <c:pt idx="60">
                  <c:v>-7.5226</c:v>
                </c:pt>
                <c:pt idx="61">
                  <c:v>-7.4874</c:v>
                </c:pt>
                <c:pt idx="62">
                  <c:v>-7.4523</c:v>
                </c:pt>
                <c:pt idx="63">
                  <c:v>-7.4171</c:v>
                </c:pt>
                <c:pt idx="64">
                  <c:v>-7.382</c:v>
                </c:pt>
                <c:pt idx="65">
                  <c:v>-7.3468</c:v>
                </c:pt>
                <c:pt idx="66">
                  <c:v>-7.3117</c:v>
                </c:pt>
                <c:pt idx="67">
                  <c:v>-7.2765</c:v>
                </c:pt>
                <c:pt idx="68">
                  <c:v>-7.2414</c:v>
                </c:pt>
                <c:pt idx="69">
                  <c:v>-7.2062</c:v>
                </c:pt>
                <c:pt idx="70">
                  <c:v>-7.171</c:v>
                </c:pt>
                <c:pt idx="71">
                  <c:v>-7.1359</c:v>
                </c:pt>
                <c:pt idx="72">
                  <c:v>-7.1007</c:v>
                </c:pt>
                <c:pt idx="73">
                  <c:v>-7.0656</c:v>
                </c:pt>
                <c:pt idx="74">
                  <c:v>-7.0304</c:v>
                </c:pt>
                <c:pt idx="75">
                  <c:v>-6.9953</c:v>
                </c:pt>
                <c:pt idx="76">
                  <c:v>-6.9601</c:v>
                </c:pt>
                <c:pt idx="77">
                  <c:v>-6.925</c:v>
                </c:pt>
                <c:pt idx="78">
                  <c:v>-6.8898</c:v>
                </c:pt>
                <c:pt idx="79">
                  <c:v>-6.8547</c:v>
                </c:pt>
                <c:pt idx="80">
                  <c:v>-6.8195</c:v>
                </c:pt>
                <c:pt idx="81">
                  <c:v>-6.7844</c:v>
                </c:pt>
                <c:pt idx="82">
                  <c:v>-6.7492</c:v>
                </c:pt>
                <c:pt idx="83">
                  <c:v>-6.7141</c:v>
                </c:pt>
                <c:pt idx="84">
                  <c:v>-6.6789</c:v>
                </c:pt>
                <c:pt idx="85">
                  <c:v>-6.6438</c:v>
                </c:pt>
                <c:pt idx="86">
                  <c:v>-6.6086</c:v>
                </c:pt>
                <c:pt idx="87">
                  <c:v>-6.5735</c:v>
                </c:pt>
                <c:pt idx="88">
                  <c:v>-6.5383</c:v>
                </c:pt>
                <c:pt idx="89">
                  <c:v>-6.5032</c:v>
                </c:pt>
                <c:pt idx="90">
                  <c:v>-6.468</c:v>
                </c:pt>
                <c:pt idx="91">
                  <c:v>-6.4329</c:v>
                </c:pt>
                <c:pt idx="92">
                  <c:v>-6.3977</c:v>
                </c:pt>
                <c:pt idx="93">
                  <c:v>-6.3625</c:v>
                </c:pt>
                <c:pt idx="94">
                  <c:v>-6.3274</c:v>
                </c:pt>
                <c:pt idx="95">
                  <c:v>-6.2922</c:v>
                </c:pt>
                <c:pt idx="96">
                  <c:v>-6.2571</c:v>
                </c:pt>
                <c:pt idx="97">
                  <c:v>-6.2219</c:v>
                </c:pt>
                <c:pt idx="98">
                  <c:v>-6.1868</c:v>
                </c:pt>
                <c:pt idx="99">
                  <c:v>-6.1516</c:v>
                </c:pt>
                <c:pt idx="100">
                  <c:v>-6.1165</c:v>
                </c:pt>
                <c:pt idx="101">
                  <c:v>-6.0813</c:v>
                </c:pt>
                <c:pt idx="102">
                  <c:v>-6.0462</c:v>
                </c:pt>
                <c:pt idx="103">
                  <c:v>-6.011</c:v>
                </c:pt>
                <c:pt idx="104">
                  <c:v>-5.9759</c:v>
                </c:pt>
                <c:pt idx="105">
                  <c:v>-5.9407</c:v>
                </c:pt>
                <c:pt idx="106">
                  <c:v>-5.9056</c:v>
                </c:pt>
                <c:pt idx="107">
                  <c:v>-5.8704</c:v>
                </c:pt>
                <c:pt idx="108">
                  <c:v>-5.8353</c:v>
                </c:pt>
                <c:pt idx="109">
                  <c:v>-5.8001</c:v>
                </c:pt>
                <c:pt idx="110">
                  <c:v>-5.765</c:v>
                </c:pt>
                <c:pt idx="111">
                  <c:v>-5.7298</c:v>
                </c:pt>
                <c:pt idx="112">
                  <c:v>-5.6947</c:v>
                </c:pt>
                <c:pt idx="113">
                  <c:v>-5.6595</c:v>
                </c:pt>
                <c:pt idx="114">
                  <c:v>-5.6244</c:v>
                </c:pt>
                <c:pt idx="115">
                  <c:v>-5.5892</c:v>
                </c:pt>
                <c:pt idx="116">
                  <c:v>-5.554</c:v>
                </c:pt>
                <c:pt idx="117">
                  <c:v>-5.5189</c:v>
                </c:pt>
                <c:pt idx="118">
                  <c:v>-5.4837</c:v>
                </c:pt>
                <c:pt idx="119">
                  <c:v>-5.4486</c:v>
                </c:pt>
                <c:pt idx="120">
                  <c:v>-5.4134</c:v>
                </c:pt>
                <c:pt idx="121">
                  <c:v>-5.3783</c:v>
                </c:pt>
                <c:pt idx="122">
                  <c:v>-5.3431</c:v>
                </c:pt>
                <c:pt idx="123">
                  <c:v>-5.308</c:v>
                </c:pt>
                <c:pt idx="124">
                  <c:v>-5.2728</c:v>
                </c:pt>
                <c:pt idx="125">
                  <c:v>-5.2377</c:v>
                </c:pt>
                <c:pt idx="126">
                  <c:v>-5.2025</c:v>
                </c:pt>
                <c:pt idx="127">
                  <c:v>-5.1674</c:v>
                </c:pt>
                <c:pt idx="128">
                  <c:v>-5.1322</c:v>
                </c:pt>
                <c:pt idx="129">
                  <c:v>-5.0971</c:v>
                </c:pt>
                <c:pt idx="130">
                  <c:v>-5.0619</c:v>
                </c:pt>
                <c:pt idx="131">
                  <c:v>-5.0268</c:v>
                </c:pt>
                <c:pt idx="132">
                  <c:v>-4.9916</c:v>
                </c:pt>
                <c:pt idx="133">
                  <c:v>-4.9565</c:v>
                </c:pt>
                <c:pt idx="134">
                  <c:v>-4.9213</c:v>
                </c:pt>
                <c:pt idx="135">
                  <c:v>-4.8862</c:v>
                </c:pt>
                <c:pt idx="136">
                  <c:v>-4.851</c:v>
                </c:pt>
                <c:pt idx="137">
                  <c:v>-4.8159</c:v>
                </c:pt>
                <c:pt idx="138">
                  <c:v>-4.7807</c:v>
                </c:pt>
                <c:pt idx="139">
                  <c:v>-4.7455</c:v>
                </c:pt>
                <c:pt idx="140">
                  <c:v>-4.7104</c:v>
                </c:pt>
                <c:pt idx="141">
                  <c:v>-4.6752</c:v>
                </c:pt>
                <c:pt idx="142">
                  <c:v>-4.6401</c:v>
                </c:pt>
                <c:pt idx="143">
                  <c:v>-4.6049</c:v>
                </c:pt>
                <c:pt idx="144">
                  <c:v>-4.5698</c:v>
                </c:pt>
                <c:pt idx="145">
                  <c:v>-4.5346</c:v>
                </c:pt>
                <c:pt idx="146">
                  <c:v>-4.4995</c:v>
                </c:pt>
                <c:pt idx="147">
                  <c:v>-4.4643</c:v>
                </c:pt>
                <c:pt idx="148">
                  <c:v>-4.4292</c:v>
                </c:pt>
                <c:pt idx="149">
                  <c:v>-4.394</c:v>
                </c:pt>
                <c:pt idx="150">
                  <c:v>-4.3589</c:v>
                </c:pt>
                <c:pt idx="151">
                  <c:v>-4.3237</c:v>
                </c:pt>
                <c:pt idx="152">
                  <c:v>-4.2886</c:v>
                </c:pt>
                <c:pt idx="153">
                  <c:v>-4.2534</c:v>
                </c:pt>
                <c:pt idx="154">
                  <c:v>-4.2183</c:v>
                </c:pt>
                <c:pt idx="155">
                  <c:v>-4.1831</c:v>
                </c:pt>
                <c:pt idx="156">
                  <c:v>-4.148</c:v>
                </c:pt>
                <c:pt idx="157">
                  <c:v>-4.1128</c:v>
                </c:pt>
                <c:pt idx="158">
                  <c:v>-4.0777</c:v>
                </c:pt>
                <c:pt idx="159">
                  <c:v>-4.0425</c:v>
                </c:pt>
                <c:pt idx="160">
                  <c:v>-4.0074</c:v>
                </c:pt>
                <c:pt idx="161">
                  <c:v>-3.9722</c:v>
                </c:pt>
                <c:pt idx="162">
                  <c:v>-3.937</c:v>
                </c:pt>
                <c:pt idx="163">
                  <c:v>-3.9019</c:v>
                </c:pt>
                <c:pt idx="164">
                  <c:v>-3.8667</c:v>
                </c:pt>
                <c:pt idx="165">
                  <c:v>-3.8316</c:v>
                </c:pt>
                <c:pt idx="166">
                  <c:v>-3.7964</c:v>
                </c:pt>
                <c:pt idx="167">
                  <c:v>-3.7613</c:v>
                </c:pt>
                <c:pt idx="168">
                  <c:v>-3.7261</c:v>
                </c:pt>
                <c:pt idx="169">
                  <c:v>-3.691</c:v>
                </c:pt>
                <c:pt idx="170">
                  <c:v>-3.6558</c:v>
                </c:pt>
                <c:pt idx="171">
                  <c:v>-3.6207</c:v>
                </c:pt>
                <c:pt idx="172">
                  <c:v>-3.5855</c:v>
                </c:pt>
                <c:pt idx="173">
                  <c:v>-3.5504</c:v>
                </c:pt>
                <c:pt idx="174">
                  <c:v>-3.5152</c:v>
                </c:pt>
                <c:pt idx="175">
                  <c:v>-3.4801</c:v>
                </c:pt>
                <c:pt idx="176">
                  <c:v>-3.4449</c:v>
                </c:pt>
                <c:pt idx="177">
                  <c:v>-3.4098</c:v>
                </c:pt>
                <c:pt idx="178">
                  <c:v>-3.3746</c:v>
                </c:pt>
                <c:pt idx="179">
                  <c:v>-3.3395</c:v>
                </c:pt>
                <c:pt idx="180">
                  <c:v>-3.3043</c:v>
                </c:pt>
                <c:pt idx="181">
                  <c:v>-3.2692</c:v>
                </c:pt>
                <c:pt idx="182">
                  <c:v>-3.234</c:v>
                </c:pt>
                <c:pt idx="183">
                  <c:v>-3.1989</c:v>
                </c:pt>
                <c:pt idx="184">
                  <c:v>-3.1637</c:v>
                </c:pt>
                <c:pt idx="185">
                  <c:v>-3.1285</c:v>
                </c:pt>
                <c:pt idx="186">
                  <c:v>-3.0934</c:v>
                </c:pt>
                <c:pt idx="187">
                  <c:v>-3.0582</c:v>
                </c:pt>
                <c:pt idx="188">
                  <c:v>-3.0231</c:v>
                </c:pt>
                <c:pt idx="189">
                  <c:v>-2.9879</c:v>
                </c:pt>
                <c:pt idx="190">
                  <c:v>-2.9528</c:v>
                </c:pt>
                <c:pt idx="191">
                  <c:v>-2.9176</c:v>
                </c:pt>
                <c:pt idx="192">
                  <c:v>-2.8825</c:v>
                </c:pt>
                <c:pt idx="193">
                  <c:v>-2.8473</c:v>
                </c:pt>
                <c:pt idx="194">
                  <c:v>-2.8122</c:v>
                </c:pt>
                <c:pt idx="195">
                  <c:v>-2.777</c:v>
                </c:pt>
                <c:pt idx="196">
                  <c:v>-2.7419</c:v>
                </c:pt>
                <c:pt idx="197">
                  <c:v>-2.7067</c:v>
                </c:pt>
                <c:pt idx="198">
                  <c:v>-2.6716</c:v>
                </c:pt>
                <c:pt idx="199">
                  <c:v>-2.6364</c:v>
                </c:pt>
                <c:pt idx="200">
                  <c:v>-2.6013</c:v>
                </c:pt>
                <c:pt idx="201">
                  <c:v>-2.5661</c:v>
                </c:pt>
                <c:pt idx="202">
                  <c:v>-2.531</c:v>
                </c:pt>
                <c:pt idx="203">
                  <c:v>-2.4958</c:v>
                </c:pt>
                <c:pt idx="204">
                  <c:v>-2.4607</c:v>
                </c:pt>
                <c:pt idx="205">
                  <c:v>-2.4255</c:v>
                </c:pt>
                <c:pt idx="206">
                  <c:v>-2.3903</c:v>
                </c:pt>
                <c:pt idx="207">
                  <c:v>-2.3552</c:v>
                </c:pt>
                <c:pt idx="208">
                  <c:v>-2.32</c:v>
                </c:pt>
                <c:pt idx="209">
                  <c:v>-2.2849</c:v>
                </c:pt>
                <c:pt idx="210">
                  <c:v>-2.2497</c:v>
                </c:pt>
                <c:pt idx="211">
                  <c:v>-2.2146</c:v>
                </c:pt>
                <c:pt idx="212">
                  <c:v>-2.1794</c:v>
                </c:pt>
                <c:pt idx="213">
                  <c:v>-2.1443</c:v>
                </c:pt>
                <c:pt idx="214">
                  <c:v>-2.1091</c:v>
                </c:pt>
                <c:pt idx="215">
                  <c:v>-2.074</c:v>
                </c:pt>
                <c:pt idx="216">
                  <c:v>-2.0388</c:v>
                </c:pt>
                <c:pt idx="217">
                  <c:v>-2.0037</c:v>
                </c:pt>
                <c:pt idx="218">
                  <c:v>-1.9685</c:v>
                </c:pt>
                <c:pt idx="219">
                  <c:v>-1.9334</c:v>
                </c:pt>
                <c:pt idx="220">
                  <c:v>-1.8982</c:v>
                </c:pt>
                <c:pt idx="221">
                  <c:v>-1.8631</c:v>
                </c:pt>
                <c:pt idx="222">
                  <c:v>-1.8279</c:v>
                </c:pt>
                <c:pt idx="223">
                  <c:v>-1.7928</c:v>
                </c:pt>
                <c:pt idx="224">
                  <c:v>-1.7576</c:v>
                </c:pt>
                <c:pt idx="225">
                  <c:v>-1.7225</c:v>
                </c:pt>
                <c:pt idx="226">
                  <c:v>-1.6873</c:v>
                </c:pt>
                <c:pt idx="227">
                  <c:v>-1.6522</c:v>
                </c:pt>
                <c:pt idx="228">
                  <c:v>-1.617</c:v>
                </c:pt>
                <c:pt idx="229">
                  <c:v>-1.5818</c:v>
                </c:pt>
                <c:pt idx="230">
                  <c:v>-1.5467</c:v>
                </c:pt>
                <c:pt idx="231">
                  <c:v>-1.5115</c:v>
                </c:pt>
                <c:pt idx="232">
                  <c:v>-1.4764</c:v>
                </c:pt>
                <c:pt idx="233">
                  <c:v>-1.4412</c:v>
                </c:pt>
                <c:pt idx="234">
                  <c:v>-1.4061</c:v>
                </c:pt>
                <c:pt idx="235">
                  <c:v>-1.3709</c:v>
                </c:pt>
                <c:pt idx="236">
                  <c:v>-1.3358</c:v>
                </c:pt>
                <c:pt idx="237">
                  <c:v>-1.3006</c:v>
                </c:pt>
                <c:pt idx="238">
                  <c:v>-1.2655</c:v>
                </c:pt>
                <c:pt idx="239">
                  <c:v>-1.2303</c:v>
                </c:pt>
                <c:pt idx="240">
                  <c:v>-1.1952</c:v>
                </c:pt>
                <c:pt idx="241">
                  <c:v>-1.16</c:v>
                </c:pt>
                <c:pt idx="242">
                  <c:v>-1.1249</c:v>
                </c:pt>
                <c:pt idx="243">
                  <c:v>-1.0897</c:v>
                </c:pt>
                <c:pt idx="244">
                  <c:v>-1.0546</c:v>
                </c:pt>
                <c:pt idx="245">
                  <c:v>-1.0194</c:v>
                </c:pt>
                <c:pt idx="246">
                  <c:v>-0.98426</c:v>
                </c:pt>
                <c:pt idx="247">
                  <c:v>-0.94911</c:v>
                </c:pt>
                <c:pt idx="248">
                  <c:v>-0.91396</c:v>
                </c:pt>
                <c:pt idx="249">
                  <c:v>-0.87881</c:v>
                </c:pt>
                <c:pt idx="250">
                  <c:v>-0.84365</c:v>
                </c:pt>
                <c:pt idx="251">
                  <c:v>-0.8085</c:v>
                </c:pt>
                <c:pt idx="252">
                  <c:v>-0.77335</c:v>
                </c:pt>
                <c:pt idx="253">
                  <c:v>-0.7382</c:v>
                </c:pt>
                <c:pt idx="254">
                  <c:v>-0.70304</c:v>
                </c:pt>
                <c:pt idx="255">
                  <c:v>-0.66789</c:v>
                </c:pt>
                <c:pt idx="256">
                  <c:v>-0.63274</c:v>
                </c:pt>
                <c:pt idx="257">
                  <c:v>-0.59759</c:v>
                </c:pt>
                <c:pt idx="258">
                  <c:v>-0.56244</c:v>
                </c:pt>
                <c:pt idx="259">
                  <c:v>-0.52728</c:v>
                </c:pt>
                <c:pt idx="260">
                  <c:v>-0.49213</c:v>
                </c:pt>
                <c:pt idx="261">
                  <c:v>-0.45698</c:v>
                </c:pt>
                <c:pt idx="262">
                  <c:v>-0.42183</c:v>
                </c:pt>
                <c:pt idx="263">
                  <c:v>-0.38667</c:v>
                </c:pt>
                <c:pt idx="264">
                  <c:v>-0.35152</c:v>
                </c:pt>
                <c:pt idx="265">
                  <c:v>-0.31637</c:v>
                </c:pt>
                <c:pt idx="266">
                  <c:v>-0.28122</c:v>
                </c:pt>
                <c:pt idx="267">
                  <c:v>-0.24607</c:v>
                </c:pt>
                <c:pt idx="268">
                  <c:v>-0.21091</c:v>
                </c:pt>
                <c:pt idx="269">
                  <c:v>-0.17576</c:v>
                </c:pt>
                <c:pt idx="270">
                  <c:v>-0.14061</c:v>
                </c:pt>
                <c:pt idx="271">
                  <c:v>-0.10546</c:v>
                </c:pt>
                <c:pt idx="272">
                  <c:v>-0.070304</c:v>
                </c:pt>
                <c:pt idx="273">
                  <c:v>-0.035152</c:v>
                </c:pt>
                <c:pt idx="274">
                  <c:v>0.0</c:v>
                </c:pt>
                <c:pt idx="275">
                  <c:v>0.035152</c:v>
                </c:pt>
                <c:pt idx="276">
                  <c:v>0.070304</c:v>
                </c:pt>
                <c:pt idx="277">
                  <c:v>0.10546</c:v>
                </c:pt>
                <c:pt idx="278">
                  <c:v>0.14061</c:v>
                </c:pt>
                <c:pt idx="279">
                  <c:v>0.17576</c:v>
                </c:pt>
                <c:pt idx="280">
                  <c:v>0.21091</c:v>
                </c:pt>
                <c:pt idx="281">
                  <c:v>0.24607</c:v>
                </c:pt>
                <c:pt idx="282">
                  <c:v>0.28122</c:v>
                </c:pt>
                <c:pt idx="283">
                  <c:v>0.31637</c:v>
                </c:pt>
                <c:pt idx="284">
                  <c:v>0.35152</c:v>
                </c:pt>
                <c:pt idx="285">
                  <c:v>0.38667</c:v>
                </c:pt>
                <c:pt idx="286">
                  <c:v>0.42183</c:v>
                </c:pt>
                <c:pt idx="287">
                  <c:v>0.45698</c:v>
                </c:pt>
                <c:pt idx="288">
                  <c:v>0.49213</c:v>
                </c:pt>
                <c:pt idx="289">
                  <c:v>0.52728</c:v>
                </c:pt>
                <c:pt idx="290">
                  <c:v>0.56244</c:v>
                </c:pt>
                <c:pt idx="291">
                  <c:v>0.59759</c:v>
                </c:pt>
                <c:pt idx="292">
                  <c:v>0.63274</c:v>
                </c:pt>
                <c:pt idx="293">
                  <c:v>0.66789</c:v>
                </c:pt>
                <c:pt idx="294">
                  <c:v>0.70304</c:v>
                </c:pt>
                <c:pt idx="295">
                  <c:v>0.7382</c:v>
                </c:pt>
                <c:pt idx="296">
                  <c:v>0.77335</c:v>
                </c:pt>
                <c:pt idx="297">
                  <c:v>0.8085</c:v>
                </c:pt>
                <c:pt idx="298">
                  <c:v>0.84365</c:v>
                </c:pt>
                <c:pt idx="299">
                  <c:v>0.87881</c:v>
                </c:pt>
                <c:pt idx="300">
                  <c:v>0.91396</c:v>
                </c:pt>
                <c:pt idx="301">
                  <c:v>0.94911</c:v>
                </c:pt>
                <c:pt idx="302">
                  <c:v>0.98426</c:v>
                </c:pt>
                <c:pt idx="303">
                  <c:v>1.0194</c:v>
                </c:pt>
                <c:pt idx="304">
                  <c:v>1.0546</c:v>
                </c:pt>
                <c:pt idx="305">
                  <c:v>1.0897</c:v>
                </c:pt>
                <c:pt idx="306">
                  <c:v>1.1249</c:v>
                </c:pt>
                <c:pt idx="307">
                  <c:v>1.16</c:v>
                </c:pt>
                <c:pt idx="308">
                  <c:v>1.1952</c:v>
                </c:pt>
                <c:pt idx="309">
                  <c:v>1.2303</c:v>
                </c:pt>
                <c:pt idx="310">
                  <c:v>1.2655</c:v>
                </c:pt>
                <c:pt idx="311">
                  <c:v>1.3006</c:v>
                </c:pt>
                <c:pt idx="312">
                  <c:v>1.3358</c:v>
                </c:pt>
                <c:pt idx="313">
                  <c:v>1.3709</c:v>
                </c:pt>
                <c:pt idx="314">
                  <c:v>1.4061</c:v>
                </c:pt>
                <c:pt idx="315">
                  <c:v>1.4412</c:v>
                </c:pt>
                <c:pt idx="316">
                  <c:v>1.4764</c:v>
                </c:pt>
                <c:pt idx="317">
                  <c:v>1.5115</c:v>
                </c:pt>
                <c:pt idx="318">
                  <c:v>1.5467</c:v>
                </c:pt>
                <c:pt idx="319">
                  <c:v>1.5818</c:v>
                </c:pt>
                <c:pt idx="320">
                  <c:v>1.617</c:v>
                </c:pt>
                <c:pt idx="321">
                  <c:v>1.6522</c:v>
                </c:pt>
                <c:pt idx="322">
                  <c:v>1.6873</c:v>
                </c:pt>
                <c:pt idx="323">
                  <c:v>1.7225</c:v>
                </c:pt>
                <c:pt idx="324">
                  <c:v>1.7576</c:v>
                </c:pt>
                <c:pt idx="325">
                  <c:v>1.7928</c:v>
                </c:pt>
                <c:pt idx="326">
                  <c:v>1.8279</c:v>
                </c:pt>
                <c:pt idx="327">
                  <c:v>1.8631</c:v>
                </c:pt>
                <c:pt idx="328">
                  <c:v>1.8982</c:v>
                </c:pt>
                <c:pt idx="329">
                  <c:v>1.9334</c:v>
                </c:pt>
                <c:pt idx="330">
                  <c:v>1.9685</c:v>
                </c:pt>
                <c:pt idx="331">
                  <c:v>2.0037</c:v>
                </c:pt>
                <c:pt idx="332">
                  <c:v>2.0388</c:v>
                </c:pt>
                <c:pt idx="333">
                  <c:v>2.074</c:v>
                </c:pt>
                <c:pt idx="334">
                  <c:v>2.1091</c:v>
                </c:pt>
                <c:pt idx="335">
                  <c:v>2.1443</c:v>
                </c:pt>
                <c:pt idx="336">
                  <c:v>2.1794</c:v>
                </c:pt>
                <c:pt idx="337">
                  <c:v>2.2146</c:v>
                </c:pt>
                <c:pt idx="338">
                  <c:v>2.2497</c:v>
                </c:pt>
                <c:pt idx="339">
                  <c:v>2.2849</c:v>
                </c:pt>
                <c:pt idx="340">
                  <c:v>2.32</c:v>
                </c:pt>
                <c:pt idx="341">
                  <c:v>2.3552</c:v>
                </c:pt>
                <c:pt idx="342">
                  <c:v>2.3903</c:v>
                </c:pt>
                <c:pt idx="343">
                  <c:v>2.4255</c:v>
                </c:pt>
                <c:pt idx="344">
                  <c:v>2.4607</c:v>
                </c:pt>
                <c:pt idx="345">
                  <c:v>2.4958</c:v>
                </c:pt>
                <c:pt idx="346">
                  <c:v>2.531</c:v>
                </c:pt>
                <c:pt idx="347">
                  <c:v>2.5661</c:v>
                </c:pt>
                <c:pt idx="348">
                  <c:v>2.6013</c:v>
                </c:pt>
                <c:pt idx="349">
                  <c:v>2.6364</c:v>
                </c:pt>
                <c:pt idx="350">
                  <c:v>2.6716</c:v>
                </c:pt>
                <c:pt idx="351">
                  <c:v>2.7067</c:v>
                </c:pt>
                <c:pt idx="352">
                  <c:v>2.7419</c:v>
                </c:pt>
                <c:pt idx="353">
                  <c:v>2.777</c:v>
                </c:pt>
                <c:pt idx="354">
                  <c:v>2.8122</c:v>
                </c:pt>
                <c:pt idx="355">
                  <c:v>2.8473</c:v>
                </c:pt>
                <c:pt idx="356">
                  <c:v>2.8825</c:v>
                </c:pt>
                <c:pt idx="357">
                  <c:v>2.9176</c:v>
                </c:pt>
                <c:pt idx="358">
                  <c:v>2.9528</c:v>
                </c:pt>
                <c:pt idx="359">
                  <c:v>2.9879</c:v>
                </c:pt>
                <c:pt idx="360">
                  <c:v>3.0231</c:v>
                </c:pt>
                <c:pt idx="361">
                  <c:v>3.0582</c:v>
                </c:pt>
                <c:pt idx="362">
                  <c:v>3.0934</c:v>
                </c:pt>
                <c:pt idx="363">
                  <c:v>3.1285</c:v>
                </c:pt>
                <c:pt idx="364">
                  <c:v>3.1637</c:v>
                </c:pt>
                <c:pt idx="365">
                  <c:v>3.1989</c:v>
                </c:pt>
                <c:pt idx="366">
                  <c:v>3.234</c:v>
                </c:pt>
                <c:pt idx="367">
                  <c:v>3.2692</c:v>
                </c:pt>
                <c:pt idx="368">
                  <c:v>3.3043</c:v>
                </c:pt>
                <c:pt idx="369">
                  <c:v>3.3395</c:v>
                </c:pt>
                <c:pt idx="370">
                  <c:v>3.3746</c:v>
                </c:pt>
                <c:pt idx="371">
                  <c:v>3.4098</c:v>
                </c:pt>
                <c:pt idx="372">
                  <c:v>3.4449</c:v>
                </c:pt>
                <c:pt idx="373">
                  <c:v>3.4801</c:v>
                </c:pt>
                <c:pt idx="374">
                  <c:v>3.5152</c:v>
                </c:pt>
                <c:pt idx="375">
                  <c:v>3.5504</c:v>
                </c:pt>
                <c:pt idx="376">
                  <c:v>3.5855</c:v>
                </c:pt>
                <c:pt idx="377">
                  <c:v>3.6207</c:v>
                </c:pt>
                <c:pt idx="378">
                  <c:v>3.6558</c:v>
                </c:pt>
                <c:pt idx="379">
                  <c:v>3.691</c:v>
                </c:pt>
                <c:pt idx="380">
                  <c:v>3.7261</c:v>
                </c:pt>
                <c:pt idx="381">
                  <c:v>3.7613</c:v>
                </c:pt>
                <c:pt idx="382">
                  <c:v>3.7964</c:v>
                </c:pt>
                <c:pt idx="383">
                  <c:v>3.8316</c:v>
                </c:pt>
                <c:pt idx="384">
                  <c:v>3.8667</c:v>
                </c:pt>
                <c:pt idx="385">
                  <c:v>3.9019</c:v>
                </c:pt>
                <c:pt idx="386">
                  <c:v>3.937</c:v>
                </c:pt>
                <c:pt idx="387">
                  <c:v>3.9722</c:v>
                </c:pt>
                <c:pt idx="388">
                  <c:v>4.0074</c:v>
                </c:pt>
                <c:pt idx="389">
                  <c:v>4.0425</c:v>
                </c:pt>
                <c:pt idx="390">
                  <c:v>4.0777</c:v>
                </c:pt>
                <c:pt idx="391">
                  <c:v>4.1128</c:v>
                </c:pt>
                <c:pt idx="392">
                  <c:v>4.148</c:v>
                </c:pt>
                <c:pt idx="393">
                  <c:v>4.1831</c:v>
                </c:pt>
                <c:pt idx="394">
                  <c:v>4.2183</c:v>
                </c:pt>
                <c:pt idx="395">
                  <c:v>4.2534</c:v>
                </c:pt>
                <c:pt idx="396">
                  <c:v>4.2886</c:v>
                </c:pt>
                <c:pt idx="397">
                  <c:v>4.3237</c:v>
                </c:pt>
                <c:pt idx="398">
                  <c:v>4.3589</c:v>
                </c:pt>
                <c:pt idx="399">
                  <c:v>4.394</c:v>
                </c:pt>
                <c:pt idx="400">
                  <c:v>4.4292</c:v>
                </c:pt>
                <c:pt idx="401">
                  <c:v>4.4643</c:v>
                </c:pt>
                <c:pt idx="402">
                  <c:v>4.4995</c:v>
                </c:pt>
                <c:pt idx="403">
                  <c:v>4.5346</c:v>
                </c:pt>
                <c:pt idx="404">
                  <c:v>4.5698</c:v>
                </c:pt>
                <c:pt idx="405">
                  <c:v>4.6049</c:v>
                </c:pt>
                <c:pt idx="406">
                  <c:v>4.6401</c:v>
                </c:pt>
                <c:pt idx="407">
                  <c:v>4.6752</c:v>
                </c:pt>
                <c:pt idx="408">
                  <c:v>4.7104</c:v>
                </c:pt>
                <c:pt idx="409">
                  <c:v>4.7455</c:v>
                </c:pt>
                <c:pt idx="410">
                  <c:v>4.7807</c:v>
                </c:pt>
                <c:pt idx="411">
                  <c:v>4.8159</c:v>
                </c:pt>
                <c:pt idx="412">
                  <c:v>4.851</c:v>
                </c:pt>
                <c:pt idx="413">
                  <c:v>4.8862</c:v>
                </c:pt>
                <c:pt idx="414">
                  <c:v>4.9213</c:v>
                </c:pt>
                <c:pt idx="415">
                  <c:v>4.9565</c:v>
                </c:pt>
                <c:pt idx="416">
                  <c:v>4.9916</c:v>
                </c:pt>
                <c:pt idx="417">
                  <c:v>5.0268</c:v>
                </c:pt>
                <c:pt idx="418">
                  <c:v>5.0619</c:v>
                </c:pt>
                <c:pt idx="419">
                  <c:v>5.0971</c:v>
                </c:pt>
                <c:pt idx="420">
                  <c:v>5.1322</c:v>
                </c:pt>
                <c:pt idx="421">
                  <c:v>5.1674</c:v>
                </c:pt>
                <c:pt idx="422">
                  <c:v>5.2025</c:v>
                </c:pt>
                <c:pt idx="423">
                  <c:v>5.2377</c:v>
                </c:pt>
                <c:pt idx="424">
                  <c:v>5.2728</c:v>
                </c:pt>
                <c:pt idx="425">
                  <c:v>5.308</c:v>
                </c:pt>
                <c:pt idx="426">
                  <c:v>5.3431</c:v>
                </c:pt>
                <c:pt idx="427">
                  <c:v>5.3783</c:v>
                </c:pt>
                <c:pt idx="428">
                  <c:v>5.4134</c:v>
                </c:pt>
                <c:pt idx="429">
                  <c:v>5.4486</c:v>
                </c:pt>
                <c:pt idx="430">
                  <c:v>5.4837</c:v>
                </c:pt>
                <c:pt idx="431">
                  <c:v>5.5189</c:v>
                </c:pt>
                <c:pt idx="432">
                  <c:v>5.554</c:v>
                </c:pt>
                <c:pt idx="433">
                  <c:v>5.5892</c:v>
                </c:pt>
                <c:pt idx="434">
                  <c:v>5.6244</c:v>
                </c:pt>
                <c:pt idx="435">
                  <c:v>5.6595</c:v>
                </c:pt>
                <c:pt idx="436">
                  <c:v>5.6947</c:v>
                </c:pt>
                <c:pt idx="437">
                  <c:v>5.7298</c:v>
                </c:pt>
                <c:pt idx="438">
                  <c:v>5.765</c:v>
                </c:pt>
                <c:pt idx="439">
                  <c:v>5.8001</c:v>
                </c:pt>
                <c:pt idx="440">
                  <c:v>5.8353</c:v>
                </c:pt>
                <c:pt idx="441">
                  <c:v>5.8704</c:v>
                </c:pt>
                <c:pt idx="442">
                  <c:v>5.9056</c:v>
                </c:pt>
                <c:pt idx="443">
                  <c:v>5.9407</c:v>
                </c:pt>
                <c:pt idx="444">
                  <c:v>5.9759</c:v>
                </c:pt>
                <c:pt idx="445">
                  <c:v>6.011</c:v>
                </c:pt>
                <c:pt idx="446">
                  <c:v>6.0462</c:v>
                </c:pt>
                <c:pt idx="447">
                  <c:v>6.0813</c:v>
                </c:pt>
                <c:pt idx="448">
                  <c:v>6.1165</c:v>
                </c:pt>
                <c:pt idx="449">
                  <c:v>6.1516</c:v>
                </c:pt>
                <c:pt idx="450">
                  <c:v>6.1868</c:v>
                </c:pt>
                <c:pt idx="451">
                  <c:v>6.2219</c:v>
                </c:pt>
                <c:pt idx="452">
                  <c:v>6.2571</c:v>
                </c:pt>
                <c:pt idx="453">
                  <c:v>6.2922</c:v>
                </c:pt>
                <c:pt idx="454">
                  <c:v>6.3274</c:v>
                </c:pt>
                <c:pt idx="455">
                  <c:v>6.3625</c:v>
                </c:pt>
                <c:pt idx="456">
                  <c:v>6.3977</c:v>
                </c:pt>
                <c:pt idx="457">
                  <c:v>6.4329</c:v>
                </c:pt>
                <c:pt idx="458">
                  <c:v>6.468</c:v>
                </c:pt>
                <c:pt idx="459">
                  <c:v>6.5032</c:v>
                </c:pt>
                <c:pt idx="460">
                  <c:v>6.5383</c:v>
                </c:pt>
                <c:pt idx="461">
                  <c:v>6.5735</c:v>
                </c:pt>
                <c:pt idx="462">
                  <c:v>6.6086</c:v>
                </c:pt>
                <c:pt idx="463">
                  <c:v>6.6438</c:v>
                </c:pt>
                <c:pt idx="464">
                  <c:v>6.6789</c:v>
                </c:pt>
                <c:pt idx="465">
                  <c:v>6.7141</c:v>
                </c:pt>
                <c:pt idx="466">
                  <c:v>6.7492</c:v>
                </c:pt>
                <c:pt idx="467">
                  <c:v>6.7844</c:v>
                </c:pt>
                <c:pt idx="468">
                  <c:v>6.8195</c:v>
                </c:pt>
                <c:pt idx="469">
                  <c:v>6.8547</c:v>
                </c:pt>
                <c:pt idx="470">
                  <c:v>6.8898</c:v>
                </c:pt>
                <c:pt idx="471">
                  <c:v>6.925</c:v>
                </c:pt>
                <c:pt idx="472">
                  <c:v>6.9601</c:v>
                </c:pt>
                <c:pt idx="473">
                  <c:v>6.9953</c:v>
                </c:pt>
                <c:pt idx="474">
                  <c:v>7.0304</c:v>
                </c:pt>
                <c:pt idx="475">
                  <c:v>7.0656</c:v>
                </c:pt>
                <c:pt idx="476">
                  <c:v>7.1007</c:v>
                </c:pt>
                <c:pt idx="477">
                  <c:v>7.1359</c:v>
                </c:pt>
                <c:pt idx="478">
                  <c:v>7.171</c:v>
                </c:pt>
                <c:pt idx="479">
                  <c:v>7.2062</c:v>
                </c:pt>
                <c:pt idx="480">
                  <c:v>7.2414</c:v>
                </c:pt>
                <c:pt idx="481">
                  <c:v>7.2765</c:v>
                </c:pt>
                <c:pt idx="482">
                  <c:v>7.3117</c:v>
                </c:pt>
                <c:pt idx="483">
                  <c:v>7.3468</c:v>
                </c:pt>
                <c:pt idx="484">
                  <c:v>7.382</c:v>
                </c:pt>
                <c:pt idx="485">
                  <c:v>7.4171</c:v>
                </c:pt>
                <c:pt idx="486">
                  <c:v>7.4523</c:v>
                </c:pt>
                <c:pt idx="487">
                  <c:v>7.4874</c:v>
                </c:pt>
                <c:pt idx="488">
                  <c:v>7.5226</c:v>
                </c:pt>
                <c:pt idx="489">
                  <c:v>7.5577</c:v>
                </c:pt>
                <c:pt idx="490">
                  <c:v>7.5929</c:v>
                </c:pt>
                <c:pt idx="491">
                  <c:v>7.628</c:v>
                </c:pt>
                <c:pt idx="492">
                  <c:v>7.6632</c:v>
                </c:pt>
                <c:pt idx="493">
                  <c:v>7.6983</c:v>
                </c:pt>
                <c:pt idx="494">
                  <c:v>7.7335</c:v>
                </c:pt>
                <c:pt idx="495">
                  <c:v>7.7686</c:v>
                </c:pt>
                <c:pt idx="496">
                  <c:v>7.8038</c:v>
                </c:pt>
                <c:pt idx="497">
                  <c:v>7.8389</c:v>
                </c:pt>
                <c:pt idx="498">
                  <c:v>7.8741</c:v>
                </c:pt>
                <c:pt idx="499">
                  <c:v>7.9092</c:v>
                </c:pt>
                <c:pt idx="500">
                  <c:v>7.9444</c:v>
                </c:pt>
                <c:pt idx="501">
                  <c:v>7.9795</c:v>
                </c:pt>
                <c:pt idx="502">
                  <c:v>8.0147</c:v>
                </c:pt>
                <c:pt idx="503">
                  <c:v>8.0499</c:v>
                </c:pt>
                <c:pt idx="504">
                  <c:v>8.085</c:v>
                </c:pt>
                <c:pt idx="505">
                  <c:v>8.120200000000001</c:v>
                </c:pt>
                <c:pt idx="506">
                  <c:v>8.1553</c:v>
                </c:pt>
                <c:pt idx="507">
                  <c:v>8.1905</c:v>
                </c:pt>
                <c:pt idx="508">
                  <c:v>8.2256</c:v>
                </c:pt>
                <c:pt idx="509">
                  <c:v>8.2608</c:v>
                </c:pt>
                <c:pt idx="510">
                  <c:v>8.2959</c:v>
                </c:pt>
                <c:pt idx="511">
                  <c:v>8.3311</c:v>
                </c:pt>
                <c:pt idx="512">
                  <c:v>8.3662</c:v>
                </c:pt>
                <c:pt idx="513">
                  <c:v>8.4014</c:v>
                </c:pt>
                <c:pt idx="514">
                  <c:v>8.4365</c:v>
                </c:pt>
                <c:pt idx="515">
                  <c:v>8.4717</c:v>
                </c:pt>
                <c:pt idx="516">
                  <c:v>8.5068</c:v>
                </c:pt>
                <c:pt idx="517">
                  <c:v>8.542</c:v>
                </c:pt>
                <c:pt idx="518">
                  <c:v>8.5771</c:v>
                </c:pt>
                <c:pt idx="519">
                  <c:v>8.6123</c:v>
                </c:pt>
                <c:pt idx="520">
                  <c:v>8.6474</c:v>
                </c:pt>
                <c:pt idx="521">
                  <c:v>8.6826</c:v>
                </c:pt>
                <c:pt idx="522">
                  <c:v>8.717700000000001</c:v>
                </c:pt>
                <c:pt idx="523">
                  <c:v>8.7529</c:v>
                </c:pt>
                <c:pt idx="524">
                  <c:v>8.7881</c:v>
                </c:pt>
                <c:pt idx="525">
                  <c:v>8.8232</c:v>
                </c:pt>
                <c:pt idx="526">
                  <c:v>8.8584</c:v>
                </c:pt>
                <c:pt idx="527">
                  <c:v>8.8935</c:v>
                </c:pt>
                <c:pt idx="528">
                  <c:v>8.9287</c:v>
                </c:pt>
                <c:pt idx="529">
                  <c:v>8.9638</c:v>
                </c:pt>
                <c:pt idx="530">
                  <c:v>8.999</c:v>
                </c:pt>
                <c:pt idx="531">
                  <c:v>9.0341</c:v>
                </c:pt>
                <c:pt idx="532">
                  <c:v>9.0693</c:v>
                </c:pt>
                <c:pt idx="533">
                  <c:v>9.1044</c:v>
                </c:pt>
                <c:pt idx="534">
                  <c:v>9.1396</c:v>
                </c:pt>
                <c:pt idx="535">
                  <c:v>9.1747</c:v>
                </c:pt>
                <c:pt idx="536">
                  <c:v>9.2099</c:v>
                </c:pt>
                <c:pt idx="537">
                  <c:v>9.245</c:v>
                </c:pt>
                <c:pt idx="538">
                  <c:v>9.280200000000001</c:v>
                </c:pt>
                <c:pt idx="539">
                  <c:v>9.3153</c:v>
                </c:pt>
                <c:pt idx="540">
                  <c:v>9.3505</c:v>
                </c:pt>
                <c:pt idx="541">
                  <c:v>9.3856</c:v>
                </c:pt>
                <c:pt idx="542">
                  <c:v>9.4208</c:v>
                </c:pt>
                <c:pt idx="543">
                  <c:v>9.4559</c:v>
                </c:pt>
                <c:pt idx="544">
                  <c:v>9.4911</c:v>
                </c:pt>
                <c:pt idx="545">
                  <c:v>9.5262</c:v>
                </c:pt>
                <c:pt idx="546">
                  <c:v>9.5614</c:v>
                </c:pt>
                <c:pt idx="547">
                  <c:v>9.5966</c:v>
                </c:pt>
                <c:pt idx="548">
                  <c:v>9.6317</c:v>
                </c:pt>
                <c:pt idx="549">
                  <c:v>9.6669</c:v>
                </c:pt>
              </c:numCache>
            </c:numRef>
          </c:xVal>
          <c:yVal>
            <c:numRef>
              <c:f>'uniformity over various heights'!$AJ$24:$AJ$573</c:f>
              <c:numCache>
                <c:formatCode>General</c:formatCode>
                <c:ptCount val="550"/>
                <c:pt idx="0">
                  <c:v>1554.7835</c:v>
                </c:pt>
                <c:pt idx="1">
                  <c:v>1557.147</c:v>
                </c:pt>
                <c:pt idx="2">
                  <c:v>1552.4301</c:v>
                </c:pt>
                <c:pt idx="3">
                  <c:v>1548.5857</c:v>
                </c:pt>
                <c:pt idx="4">
                  <c:v>1547.7536</c:v>
                </c:pt>
                <c:pt idx="5">
                  <c:v>1545.265</c:v>
                </c:pt>
                <c:pt idx="6">
                  <c:v>1544.9341</c:v>
                </c:pt>
                <c:pt idx="7">
                  <c:v>1544.9341</c:v>
                </c:pt>
                <c:pt idx="8">
                  <c:v>1543.9425</c:v>
                </c:pt>
                <c:pt idx="9">
                  <c:v>1541.965</c:v>
                </c:pt>
                <c:pt idx="10">
                  <c:v>1540.979</c:v>
                </c:pt>
                <c:pt idx="11">
                  <c:v>1538.8491</c:v>
                </c:pt>
                <c:pt idx="12">
                  <c:v>1537.0537</c:v>
                </c:pt>
                <c:pt idx="13">
                  <c:v>1536.5652</c:v>
                </c:pt>
                <c:pt idx="14">
                  <c:v>1535.2646</c:v>
                </c:pt>
                <c:pt idx="15">
                  <c:v>1536.5652</c:v>
                </c:pt>
                <c:pt idx="16">
                  <c:v>1535.9145</c:v>
                </c:pt>
                <c:pt idx="17">
                  <c:v>1535.7519</c:v>
                </c:pt>
                <c:pt idx="18">
                  <c:v>1535.2646</c:v>
                </c:pt>
                <c:pt idx="19">
                  <c:v>1534.94</c:v>
                </c:pt>
                <c:pt idx="20">
                  <c:v>1535.5894</c:v>
                </c:pt>
                <c:pt idx="21">
                  <c:v>1535.7519</c:v>
                </c:pt>
                <c:pt idx="22">
                  <c:v>1535.5894</c:v>
                </c:pt>
                <c:pt idx="23">
                  <c:v>1534.94</c:v>
                </c:pt>
                <c:pt idx="24">
                  <c:v>1531.8665</c:v>
                </c:pt>
                <c:pt idx="25">
                  <c:v>1524.0266</c:v>
                </c:pt>
                <c:pt idx="26">
                  <c:v>1522.4419</c:v>
                </c:pt>
                <c:pt idx="27">
                  <c:v>1522.4419</c:v>
                </c:pt>
                <c:pt idx="28">
                  <c:v>1520.7048</c:v>
                </c:pt>
                <c:pt idx="29">
                  <c:v>1515.9994</c:v>
                </c:pt>
                <c:pt idx="30">
                  <c:v>1514.1303</c:v>
                </c:pt>
                <c:pt idx="31">
                  <c:v>1510.1066</c:v>
                </c:pt>
                <c:pt idx="32">
                  <c:v>1508.5684</c:v>
                </c:pt>
                <c:pt idx="33">
                  <c:v>1508.1079</c:v>
                </c:pt>
                <c:pt idx="34">
                  <c:v>1501.409</c:v>
                </c:pt>
                <c:pt idx="35">
                  <c:v>1499.7501</c:v>
                </c:pt>
                <c:pt idx="36">
                  <c:v>1492.9234</c:v>
                </c:pt>
                <c:pt idx="37">
                  <c:v>1491.9008</c:v>
                </c:pt>
                <c:pt idx="38">
                  <c:v>1490.1572</c:v>
                </c:pt>
                <c:pt idx="39">
                  <c:v>1488.8575</c:v>
                </c:pt>
                <c:pt idx="40">
                  <c:v>1486.706</c:v>
                </c:pt>
                <c:pt idx="41">
                  <c:v>1482.7383</c:v>
                </c:pt>
                <c:pt idx="42">
                  <c:v>1475.2557</c:v>
                </c:pt>
                <c:pt idx="43">
                  <c:v>1473.3505</c:v>
                </c:pt>
                <c:pt idx="44">
                  <c:v>1472.1329</c:v>
                </c:pt>
                <c:pt idx="45">
                  <c:v>1469.5808</c:v>
                </c:pt>
                <c:pt idx="46">
                  <c:v>1465.2048</c:v>
                </c:pt>
                <c:pt idx="47">
                  <c:v>1464.8104</c:v>
                </c:pt>
                <c:pt idx="48">
                  <c:v>1464.5478</c:v>
                </c:pt>
                <c:pt idx="49">
                  <c:v>1463.6307</c:v>
                </c:pt>
                <c:pt idx="50">
                  <c:v>1461.4159</c:v>
                </c:pt>
                <c:pt idx="51">
                  <c:v>1461.1565</c:v>
                </c:pt>
                <c:pt idx="52">
                  <c:v>1461.4159</c:v>
                </c:pt>
                <c:pt idx="53">
                  <c:v>1461.4159</c:v>
                </c:pt>
                <c:pt idx="54">
                  <c:v>1463.4999</c:v>
                </c:pt>
                <c:pt idx="55">
                  <c:v>1464.6791</c:v>
                </c:pt>
                <c:pt idx="56">
                  <c:v>1465.468</c:v>
                </c:pt>
                <c:pt idx="57">
                  <c:v>1465.468</c:v>
                </c:pt>
                <c:pt idx="58">
                  <c:v>1463.8924</c:v>
                </c:pt>
                <c:pt idx="59">
                  <c:v>1464.5478</c:v>
                </c:pt>
                <c:pt idx="60">
                  <c:v>1462.847</c:v>
                </c:pt>
                <c:pt idx="61">
                  <c:v>1461.0268</c:v>
                </c:pt>
                <c:pt idx="62">
                  <c:v>1456.6541</c:v>
                </c:pt>
                <c:pt idx="63">
                  <c:v>1455.8893</c:v>
                </c:pt>
                <c:pt idx="64">
                  <c:v>1456.6541</c:v>
                </c:pt>
                <c:pt idx="65">
                  <c:v>1462.7166</c:v>
                </c:pt>
                <c:pt idx="66">
                  <c:v>1465.2048</c:v>
                </c:pt>
                <c:pt idx="67">
                  <c:v>1465.2048</c:v>
                </c:pt>
                <c:pt idx="68">
                  <c:v>1465.0733</c:v>
                </c:pt>
                <c:pt idx="69">
                  <c:v>1465.5997</c:v>
                </c:pt>
                <c:pt idx="70">
                  <c:v>1466.1272</c:v>
                </c:pt>
                <c:pt idx="71">
                  <c:v>1466.7879</c:v>
                </c:pt>
                <c:pt idx="72">
                  <c:v>1470.921</c:v>
                </c:pt>
                <c:pt idx="73">
                  <c:v>1473.7576</c:v>
                </c:pt>
                <c:pt idx="74">
                  <c:v>1475.9395</c:v>
                </c:pt>
                <c:pt idx="75">
                  <c:v>1478.0018</c:v>
                </c:pt>
                <c:pt idx="76">
                  <c:v>1479.1084</c:v>
                </c:pt>
                <c:pt idx="77">
                  <c:v>1481.3361</c:v>
                </c:pt>
                <c:pt idx="78">
                  <c:v>1481.896</c:v>
                </c:pt>
                <c:pt idx="79">
                  <c:v>1483.3013</c:v>
                </c:pt>
                <c:pt idx="80">
                  <c:v>1484.1482</c:v>
                </c:pt>
                <c:pt idx="81">
                  <c:v>1484.1482</c:v>
                </c:pt>
                <c:pt idx="82">
                  <c:v>1483.0196</c:v>
                </c:pt>
                <c:pt idx="83">
                  <c:v>1480.0807</c:v>
                </c:pt>
                <c:pt idx="84">
                  <c:v>1482.0362</c:v>
                </c:pt>
                <c:pt idx="85">
                  <c:v>1480.0807</c:v>
                </c:pt>
                <c:pt idx="86">
                  <c:v>1480.0807</c:v>
                </c:pt>
                <c:pt idx="87">
                  <c:v>1480.6379</c:v>
                </c:pt>
                <c:pt idx="88">
                  <c:v>1481.3361</c:v>
                </c:pt>
                <c:pt idx="89">
                  <c:v>1480.3591</c:v>
                </c:pt>
                <c:pt idx="90">
                  <c:v>1479.9415</c:v>
                </c:pt>
                <c:pt idx="91">
                  <c:v>1479.5247</c:v>
                </c:pt>
                <c:pt idx="92">
                  <c:v>1479.9415</c:v>
                </c:pt>
                <c:pt idx="93">
                  <c:v>1479.3858</c:v>
                </c:pt>
                <c:pt idx="94">
                  <c:v>1479.1084</c:v>
                </c:pt>
                <c:pt idx="95">
                  <c:v>1478.278</c:v>
                </c:pt>
                <c:pt idx="96">
                  <c:v>1476.2135</c:v>
                </c:pt>
                <c:pt idx="97">
                  <c:v>1475.9395</c:v>
                </c:pt>
                <c:pt idx="98">
                  <c:v>1475.529</c:v>
                </c:pt>
                <c:pt idx="99">
                  <c:v>1475.2557</c:v>
                </c:pt>
                <c:pt idx="100">
                  <c:v>1474.4375</c:v>
                </c:pt>
                <c:pt idx="101">
                  <c:v>1469.18</c:v>
                </c:pt>
                <c:pt idx="102">
                  <c:v>1467.5829</c:v>
                </c:pt>
                <c:pt idx="103">
                  <c:v>1465.9952</c:v>
                </c:pt>
                <c:pt idx="104">
                  <c:v>1466.9203</c:v>
                </c:pt>
                <c:pt idx="105">
                  <c:v>1466.2592</c:v>
                </c:pt>
                <c:pt idx="106">
                  <c:v>1466.2592</c:v>
                </c:pt>
                <c:pt idx="107">
                  <c:v>1466.2592</c:v>
                </c:pt>
                <c:pt idx="108">
                  <c:v>1466.9203</c:v>
                </c:pt>
                <c:pt idx="109">
                  <c:v>1467.9813</c:v>
                </c:pt>
                <c:pt idx="110">
                  <c:v>1466.7879</c:v>
                </c:pt>
                <c:pt idx="111">
                  <c:v>1466.5234</c:v>
                </c:pt>
                <c:pt idx="112">
                  <c:v>1466.1272</c:v>
                </c:pt>
                <c:pt idx="113">
                  <c:v>1460.2503</c:v>
                </c:pt>
                <c:pt idx="114">
                  <c:v>1458.0616</c:v>
                </c:pt>
                <c:pt idx="115">
                  <c:v>1458.3182</c:v>
                </c:pt>
                <c:pt idx="116">
                  <c:v>1458.0616</c:v>
                </c:pt>
                <c:pt idx="117">
                  <c:v>1458.0616</c:v>
                </c:pt>
                <c:pt idx="118">
                  <c:v>1457.9334</c:v>
                </c:pt>
                <c:pt idx="119">
                  <c:v>1456.6541</c:v>
                </c:pt>
                <c:pt idx="120">
                  <c:v>1455.762</c:v>
                </c:pt>
                <c:pt idx="121">
                  <c:v>1454.7456</c:v>
                </c:pt>
                <c:pt idx="122">
                  <c:v>1453.3537</c:v>
                </c:pt>
                <c:pt idx="123">
                  <c:v>1448.7176</c:v>
                </c:pt>
                <c:pt idx="124">
                  <c:v>1445.9926</c:v>
                </c:pt>
                <c:pt idx="125">
                  <c:v>1443.5346</c:v>
                </c:pt>
                <c:pt idx="126">
                  <c:v>1442.1902</c:v>
                </c:pt>
                <c:pt idx="127">
                  <c:v>1442.5563</c:v>
                </c:pt>
                <c:pt idx="128">
                  <c:v>1441.3373</c:v>
                </c:pt>
                <c:pt idx="129">
                  <c:v>1439.5164</c:v>
                </c:pt>
                <c:pt idx="130">
                  <c:v>1438.4282</c:v>
                </c:pt>
                <c:pt idx="131">
                  <c:v>1437.2228</c:v>
                </c:pt>
                <c:pt idx="132">
                  <c:v>1433.9865</c:v>
                </c:pt>
                <c:pt idx="133">
                  <c:v>1432.1996</c:v>
                </c:pt>
                <c:pt idx="134">
                  <c:v>1430.8939</c:v>
                </c:pt>
                <c:pt idx="135">
                  <c:v>1430.42</c:v>
                </c:pt>
                <c:pt idx="136">
                  <c:v>1428.6474</c:v>
                </c:pt>
                <c:pt idx="137">
                  <c:v>1428.6474</c:v>
                </c:pt>
                <c:pt idx="138">
                  <c:v>1428.6474</c:v>
                </c:pt>
                <c:pt idx="139">
                  <c:v>1427.1166</c:v>
                </c:pt>
                <c:pt idx="140">
                  <c:v>1425.0046</c:v>
                </c:pt>
                <c:pt idx="141">
                  <c:v>1422.901</c:v>
                </c:pt>
                <c:pt idx="142">
                  <c:v>1420.9213</c:v>
                </c:pt>
                <c:pt idx="143">
                  <c:v>1418.6003</c:v>
                </c:pt>
                <c:pt idx="144">
                  <c:v>1416.8647</c:v>
                </c:pt>
                <c:pt idx="145">
                  <c:v>1418.6003</c:v>
                </c:pt>
                <c:pt idx="146">
                  <c:v>1418.9479</c:v>
                </c:pt>
                <c:pt idx="147">
                  <c:v>1420.2241</c:v>
                </c:pt>
                <c:pt idx="148">
                  <c:v>1422.318</c:v>
                </c:pt>
                <c:pt idx="149">
                  <c:v>1425.2388</c:v>
                </c:pt>
                <c:pt idx="150">
                  <c:v>1426.2942</c:v>
                </c:pt>
                <c:pt idx="151">
                  <c:v>1424.8875</c:v>
                </c:pt>
                <c:pt idx="152">
                  <c:v>1426.2942</c:v>
                </c:pt>
                <c:pt idx="153">
                  <c:v>1427.7048</c:v>
                </c:pt>
                <c:pt idx="154">
                  <c:v>1424.8875</c:v>
                </c:pt>
                <c:pt idx="155">
                  <c:v>1425.8249</c:v>
                </c:pt>
                <c:pt idx="156">
                  <c:v>1426.529</c:v>
                </c:pt>
                <c:pt idx="157">
                  <c:v>1426.529</c:v>
                </c:pt>
                <c:pt idx="158">
                  <c:v>1423.8349</c:v>
                </c:pt>
                <c:pt idx="159">
                  <c:v>1424.1856</c:v>
                </c:pt>
                <c:pt idx="160">
                  <c:v>1422.7843</c:v>
                </c:pt>
                <c:pt idx="161">
                  <c:v>1422.4346</c:v>
                </c:pt>
                <c:pt idx="162">
                  <c:v>1420.3403</c:v>
                </c:pt>
                <c:pt idx="163">
                  <c:v>1419.0638</c:v>
                </c:pt>
                <c:pt idx="164">
                  <c:v>1416.9803</c:v>
                </c:pt>
                <c:pt idx="165">
                  <c:v>1416.2871</c:v>
                </c:pt>
                <c:pt idx="166">
                  <c:v>1414.096</c:v>
                </c:pt>
                <c:pt idx="167">
                  <c:v>1413.2902</c:v>
                </c:pt>
                <c:pt idx="168">
                  <c:v>1412.1402</c:v>
                </c:pt>
                <c:pt idx="169">
                  <c:v>1411.7955</c:v>
                </c:pt>
                <c:pt idx="170">
                  <c:v>1411.7955</c:v>
                </c:pt>
                <c:pt idx="171">
                  <c:v>1411.6806</c:v>
                </c:pt>
                <c:pt idx="172">
                  <c:v>1410.5324</c:v>
                </c:pt>
                <c:pt idx="173">
                  <c:v>1409.8441</c:v>
                </c:pt>
                <c:pt idx="174">
                  <c:v>1409.8441</c:v>
                </c:pt>
                <c:pt idx="175">
                  <c:v>1407.7814</c:v>
                </c:pt>
                <c:pt idx="176">
                  <c:v>1408.1249</c:v>
                </c:pt>
                <c:pt idx="177">
                  <c:v>1408.1249</c:v>
                </c:pt>
                <c:pt idx="178">
                  <c:v>1409.9588</c:v>
                </c:pt>
                <c:pt idx="179">
                  <c:v>1409.9588</c:v>
                </c:pt>
                <c:pt idx="180">
                  <c:v>1410.5324</c:v>
                </c:pt>
                <c:pt idx="181">
                  <c:v>1408.1249</c:v>
                </c:pt>
                <c:pt idx="182">
                  <c:v>1406.6367</c:v>
                </c:pt>
                <c:pt idx="183">
                  <c:v>1401.6077</c:v>
                </c:pt>
                <c:pt idx="184">
                  <c:v>1401.6077</c:v>
                </c:pt>
                <c:pt idx="185">
                  <c:v>1401.9503</c:v>
                </c:pt>
                <c:pt idx="186">
                  <c:v>1406.98</c:v>
                </c:pt>
                <c:pt idx="187">
                  <c:v>1410.1882</c:v>
                </c:pt>
                <c:pt idx="188">
                  <c:v>1410.3029</c:v>
                </c:pt>
                <c:pt idx="189">
                  <c:v>1409.1562</c:v>
                </c:pt>
                <c:pt idx="190">
                  <c:v>1403.0925</c:v>
                </c:pt>
                <c:pt idx="191">
                  <c:v>1398.4107</c:v>
                </c:pt>
                <c:pt idx="192">
                  <c:v>1395.5561</c:v>
                </c:pt>
                <c:pt idx="193">
                  <c:v>1394.8708</c:v>
                </c:pt>
                <c:pt idx="194">
                  <c:v>1400.9225</c:v>
                </c:pt>
                <c:pt idx="195">
                  <c:v>1404.921</c:v>
                </c:pt>
                <c:pt idx="196">
                  <c:v>1406.6367</c:v>
                </c:pt>
                <c:pt idx="197">
                  <c:v>1404.1209</c:v>
                </c:pt>
                <c:pt idx="198">
                  <c:v>1403.0925</c:v>
                </c:pt>
                <c:pt idx="199">
                  <c:v>1401.8361</c:v>
                </c:pt>
                <c:pt idx="200">
                  <c:v>1399.5524</c:v>
                </c:pt>
                <c:pt idx="201">
                  <c:v>1401.0367</c:v>
                </c:pt>
                <c:pt idx="202">
                  <c:v>1401.8361</c:v>
                </c:pt>
                <c:pt idx="203">
                  <c:v>1401.3793</c:v>
                </c:pt>
                <c:pt idx="204">
                  <c:v>1401.3793</c:v>
                </c:pt>
                <c:pt idx="205">
                  <c:v>1402.4071</c:v>
                </c:pt>
                <c:pt idx="206">
                  <c:v>1404.6924</c:v>
                </c:pt>
                <c:pt idx="207">
                  <c:v>1404.6924</c:v>
                </c:pt>
                <c:pt idx="208">
                  <c:v>1404.3495</c:v>
                </c:pt>
                <c:pt idx="209">
                  <c:v>1402.7498</c:v>
                </c:pt>
                <c:pt idx="210">
                  <c:v>1400.0091</c:v>
                </c:pt>
                <c:pt idx="211">
                  <c:v>1400.0091</c:v>
                </c:pt>
                <c:pt idx="212">
                  <c:v>1402.1787</c:v>
                </c:pt>
                <c:pt idx="213">
                  <c:v>1402.864</c:v>
                </c:pt>
                <c:pt idx="214">
                  <c:v>1403.2068</c:v>
                </c:pt>
                <c:pt idx="215">
                  <c:v>1404.3495</c:v>
                </c:pt>
                <c:pt idx="216">
                  <c:v>1403.5495</c:v>
                </c:pt>
                <c:pt idx="217">
                  <c:v>1400.4658</c:v>
                </c:pt>
                <c:pt idx="218">
                  <c:v>1398.8674</c:v>
                </c:pt>
                <c:pt idx="219">
                  <c:v>1400.0091</c:v>
                </c:pt>
                <c:pt idx="220">
                  <c:v>1400.0091</c:v>
                </c:pt>
                <c:pt idx="221">
                  <c:v>1400.0091</c:v>
                </c:pt>
                <c:pt idx="222">
                  <c:v>1401.0367</c:v>
                </c:pt>
                <c:pt idx="223">
                  <c:v>1401.0367</c:v>
                </c:pt>
                <c:pt idx="224">
                  <c:v>1399.3241</c:v>
                </c:pt>
                <c:pt idx="225">
                  <c:v>1399.3241</c:v>
                </c:pt>
                <c:pt idx="226">
                  <c:v>1394.2995</c:v>
                </c:pt>
                <c:pt idx="227">
                  <c:v>1391.2125</c:v>
                </c:pt>
                <c:pt idx="228">
                  <c:v>1384.2143</c:v>
                </c:pt>
                <c:pt idx="229">
                  <c:v>1386.9727</c:v>
                </c:pt>
                <c:pt idx="230">
                  <c:v>1383.293</c:v>
                </c:pt>
                <c:pt idx="231">
                  <c:v>1383.293</c:v>
                </c:pt>
                <c:pt idx="232">
                  <c:v>1386.9727</c:v>
                </c:pt>
                <c:pt idx="233">
                  <c:v>1387.7759</c:v>
                </c:pt>
                <c:pt idx="234">
                  <c:v>1385.1346</c:v>
                </c:pt>
                <c:pt idx="235">
                  <c:v>1384.3294</c:v>
                </c:pt>
                <c:pt idx="236">
                  <c:v>1385.1346</c:v>
                </c:pt>
                <c:pt idx="237">
                  <c:v>1384.3294</c:v>
                </c:pt>
                <c:pt idx="238">
                  <c:v>1385.1346</c:v>
                </c:pt>
                <c:pt idx="239">
                  <c:v>1386.0541</c:v>
                </c:pt>
                <c:pt idx="240">
                  <c:v>1388.5786</c:v>
                </c:pt>
                <c:pt idx="241">
                  <c:v>1388.5786</c:v>
                </c:pt>
                <c:pt idx="242">
                  <c:v>1382.0246</c:v>
                </c:pt>
                <c:pt idx="243">
                  <c:v>1379.5974</c:v>
                </c:pt>
                <c:pt idx="244">
                  <c:v>1374.6</c:v>
                </c:pt>
                <c:pt idx="245">
                  <c:v>1373.8993</c:v>
                </c:pt>
                <c:pt idx="246">
                  <c:v>1374.2498</c:v>
                </c:pt>
                <c:pt idx="247">
                  <c:v>1374.0162</c:v>
                </c:pt>
                <c:pt idx="248">
                  <c:v>1373.8993</c:v>
                </c:pt>
                <c:pt idx="249">
                  <c:v>1374.0162</c:v>
                </c:pt>
                <c:pt idx="250">
                  <c:v>1379.1342</c:v>
                </c:pt>
                <c:pt idx="251">
                  <c:v>1379.3658</c:v>
                </c:pt>
                <c:pt idx="252">
                  <c:v>1379.3658</c:v>
                </c:pt>
                <c:pt idx="253">
                  <c:v>1379.3658</c:v>
                </c:pt>
                <c:pt idx="254">
                  <c:v>1377.1618</c:v>
                </c:pt>
                <c:pt idx="255">
                  <c:v>1376.5805</c:v>
                </c:pt>
                <c:pt idx="256">
                  <c:v>1377.1618</c:v>
                </c:pt>
                <c:pt idx="257">
                  <c:v>1379.7132</c:v>
                </c:pt>
                <c:pt idx="258">
                  <c:v>1381.5629</c:v>
                </c:pt>
                <c:pt idx="259">
                  <c:v>1384.6745</c:v>
                </c:pt>
                <c:pt idx="260">
                  <c:v>1384.7896</c:v>
                </c:pt>
                <c:pt idx="261">
                  <c:v>1384.7896</c:v>
                </c:pt>
                <c:pt idx="262">
                  <c:v>1385.0196</c:v>
                </c:pt>
                <c:pt idx="263">
                  <c:v>1385.1346</c:v>
                </c:pt>
                <c:pt idx="264">
                  <c:v>1385.9392</c:v>
                </c:pt>
                <c:pt idx="265">
                  <c:v>1388.3493</c:v>
                </c:pt>
                <c:pt idx="266">
                  <c:v>1390.5259</c:v>
                </c:pt>
                <c:pt idx="267">
                  <c:v>1388.3493</c:v>
                </c:pt>
                <c:pt idx="268">
                  <c:v>1388.3493</c:v>
                </c:pt>
                <c:pt idx="269">
                  <c:v>1383.984</c:v>
                </c:pt>
                <c:pt idx="270">
                  <c:v>1383.984</c:v>
                </c:pt>
                <c:pt idx="271">
                  <c:v>1381.6783</c:v>
                </c:pt>
                <c:pt idx="272">
                  <c:v>1381.6783</c:v>
                </c:pt>
                <c:pt idx="273">
                  <c:v>1387.8906</c:v>
                </c:pt>
                <c:pt idx="274">
                  <c:v>1388.12</c:v>
                </c:pt>
                <c:pt idx="275">
                  <c:v>1388.12</c:v>
                </c:pt>
                <c:pt idx="276">
                  <c:v>1393.1567</c:v>
                </c:pt>
                <c:pt idx="277">
                  <c:v>1393.271</c:v>
                </c:pt>
                <c:pt idx="278">
                  <c:v>1393.1567</c:v>
                </c:pt>
                <c:pt idx="279">
                  <c:v>1393.271</c:v>
                </c:pt>
                <c:pt idx="280">
                  <c:v>1395.6703</c:v>
                </c:pt>
                <c:pt idx="281">
                  <c:v>1395.6703</c:v>
                </c:pt>
                <c:pt idx="282">
                  <c:v>1392.6994</c:v>
                </c:pt>
                <c:pt idx="283">
                  <c:v>1392.1277</c:v>
                </c:pt>
                <c:pt idx="284">
                  <c:v>1390.9837</c:v>
                </c:pt>
                <c:pt idx="285">
                  <c:v>1388.5786</c:v>
                </c:pt>
                <c:pt idx="286">
                  <c:v>1387.2023</c:v>
                </c:pt>
                <c:pt idx="287">
                  <c:v>1384.6745</c:v>
                </c:pt>
                <c:pt idx="288">
                  <c:v>1384.0992</c:v>
                </c:pt>
                <c:pt idx="289">
                  <c:v>1383.8689</c:v>
                </c:pt>
                <c:pt idx="290">
                  <c:v>1383.8689</c:v>
                </c:pt>
                <c:pt idx="291">
                  <c:v>1384.0992</c:v>
                </c:pt>
                <c:pt idx="292">
                  <c:v>1382.4861</c:v>
                </c:pt>
                <c:pt idx="293">
                  <c:v>1382.4861</c:v>
                </c:pt>
                <c:pt idx="294">
                  <c:v>1382.4861</c:v>
                </c:pt>
                <c:pt idx="295">
                  <c:v>1383.4082</c:v>
                </c:pt>
                <c:pt idx="296">
                  <c:v>1384.6745</c:v>
                </c:pt>
                <c:pt idx="297">
                  <c:v>1384.6745</c:v>
                </c:pt>
                <c:pt idx="298">
                  <c:v>1383.4082</c:v>
                </c:pt>
                <c:pt idx="299">
                  <c:v>1383.0625</c:v>
                </c:pt>
                <c:pt idx="300">
                  <c:v>1380.2917</c:v>
                </c:pt>
                <c:pt idx="301">
                  <c:v>1375.7658</c:v>
                </c:pt>
                <c:pt idx="302">
                  <c:v>1375.5328</c:v>
                </c:pt>
                <c:pt idx="303">
                  <c:v>1372.3782</c:v>
                </c:pt>
                <c:pt idx="304">
                  <c:v>1373.7825</c:v>
                </c:pt>
                <c:pt idx="305">
                  <c:v>1375.7658</c:v>
                </c:pt>
                <c:pt idx="306">
                  <c:v>1378.0907</c:v>
                </c:pt>
                <c:pt idx="307">
                  <c:v>1380.4074</c:v>
                </c:pt>
                <c:pt idx="308">
                  <c:v>1380.7542</c:v>
                </c:pt>
                <c:pt idx="309">
                  <c:v>1380.6386</c:v>
                </c:pt>
                <c:pt idx="310">
                  <c:v>1380.0604</c:v>
                </c:pt>
                <c:pt idx="311">
                  <c:v>1379.8289</c:v>
                </c:pt>
                <c:pt idx="312">
                  <c:v>1379.8289</c:v>
                </c:pt>
                <c:pt idx="313">
                  <c:v>1379.8289</c:v>
                </c:pt>
                <c:pt idx="314">
                  <c:v>1382.7167</c:v>
                </c:pt>
                <c:pt idx="315">
                  <c:v>1385.2496</c:v>
                </c:pt>
                <c:pt idx="316">
                  <c:v>1385.2496</c:v>
                </c:pt>
                <c:pt idx="317">
                  <c:v>1385.1346</c:v>
                </c:pt>
                <c:pt idx="318">
                  <c:v>1385.0196</c:v>
                </c:pt>
                <c:pt idx="319">
                  <c:v>1385.0196</c:v>
                </c:pt>
                <c:pt idx="320">
                  <c:v>1385.2496</c:v>
                </c:pt>
                <c:pt idx="321">
                  <c:v>1386.8579</c:v>
                </c:pt>
                <c:pt idx="322">
                  <c:v>1387.317</c:v>
                </c:pt>
                <c:pt idx="323">
                  <c:v>1387.317</c:v>
                </c:pt>
                <c:pt idx="324">
                  <c:v>1388.12</c:v>
                </c:pt>
                <c:pt idx="325">
                  <c:v>1388.12</c:v>
                </c:pt>
                <c:pt idx="326">
                  <c:v>1388.8078</c:v>
                </c:pt>
                <c:pt idx="327">
                  <c:v>1389.3807</c:v>
                </c:pt>
                <c:pt idx="328">
                  <c:v>1389.7244</c:v>
                </c:pt>
                <c:pt idx="329">
                  <c:v>1391.327</c:v>
                </c:pt>
                <c:pt idx="330">
                  <c:v>1392.1277</c:v>
                </c:pt>
                <c:pt idx="331">
                  <c:v>1392.1277</c:v>
                </c:pt>
                <c:pt idx="332">
                  <c:v>1392.242</c:v>
                </c:pt>
                <c:pt idx="333">
                  <c:v>1392.242</c:v>
                </c:pt>
                <c:pt idx="334">
                  <c:v>1392.242</c:v>
                </c:pt>
                <c:pt idx="335">
                  <c:v>1393.9567</c:v>
                </c:pt>
                <c:pt idx="336">
                  <c:v>1394.4138</c:v>
                </c:pt>
                <c:pt idx="337">
                  <c:v>1395.5561</c:v>
                </c:pt>
                <c:pt idx="338">
                  <c:v>1396.8123</c:v>
                </c:pt>
                <c:pt idx="339">
                  <c:v>1397.6116</c:v>
                </c:pt>
                <c:pt idx="340">
                  <c:v>1400.9225</c:v>
                </c:pt>
                <c:pt idx="341">
                  <c:v>1401.1509</c:v>
                </c:pt>
                <c:pt idx="342">
                  <c:v>1402.6356</c:v>
                </c:pt>
                <c:pt idx="343">
                  <c:v>1403.0925</c:v>
                </c:pt>
                <c:pt idx="344">
                  <c:v>1402.9783</c:v>
                </c:pt>
                <c:pt idx="345">
                  <c:v>1403.6638</c:v>
                </c:pt>
                <c:pt idx="346">
                  <c:v>1403.6638</c:v>
                </c:pt>
                <c:pt idx="347">
                  <c:v>1403.0925</c:v>
                </c:pt>
                <c:pt idx="348">
                  <c:v>1401.6077</c:v>
                </c:pt>
                <c:pt idx="349">
                  <c:v>1401.6077</c:v>
                </c:pt>
                <c:pt idx="350">
                  <c:v>1399.4382</c:v>
                </c:pt>
                <c:pt idx="351">
                  <c:v>1399.0957</c:v>
                </c:pt>
                <c:pt idx="352">
                  <c:v>1399.4382</c:v>
                </c:pt>
                <c:pt idx="353">
                  <c:v>1400.2374</c:v>
                </c:pt>
                <c:pt idx="354">
                  <c:v>1400.8083</c:v>
                </c:pt>
                <c:pt idx="355">
                  <c:v>1401.2651</c:v>
                </c:pt>
                <c:pt idx="356">
                  <c:v>1401.7219</c:v>
                </c:pt>
                <c:pt idx="357">
                  <c:v>1401.9503</c:v>
                </c:pt>
                <c:pt idx="358">
                  <c:v>1401.9503</c:v>
                </c:pt>
                <c:pt idx="359">
                  <c:v>1403.7781</c:v>
                </c:pt>
                <c:pt idx="360">
                  <c:v>1404.921</c:v>
                </c:pt>
                <c:pt idx="361">
                  <c:v>1405.7215</c:v>
                </c:pt>
                <c:pt idx="362">
                  <c:v>1405.1497</c:v>
                </c:pt>
                <c:pt idx="363">
                  <c:v>1405.7215</c:v>
                </c:pt>
                <c:pt idx="364">
                  <c:v>1404.5781</c:v>
                </c:pt>
                <c:pt idx="365">
                  <c:v>1402.4071</c:v>
                </c:pt>
                <c:pt idx="366">
                  <c:v>1400.2374</c:v>
                </c:pt>
                <c:pt idx="367">
                  <c:v>1398.9816</c:v>
                </c:pt>
                <c:pt idx="368">
                  <c:v>1396.8123</c:v>
                </c:pt>
                <c:pt idx="369">
                  <c:v>1392.9281</c:v>
                </c:pt>
                <c:pt idx="370">
                  <c:v>1391.6702</c:v>
                </c:pt>
                <c:pt idx="371">
                  <c:v>1391.6702</c:v>
                </c:pt>
                <c:pt idx="372">
                  <c:v>1390.4114</c:v>
                </c:pt>
                <c:pt idx="373">
                  <c:v>1389.1516</c:v>
                </c:pt>
                <c:pt idx="374">
                  <c:v>1388.4639</c:v>
                </c:pt>
                <c:pt idx="375">
                  <c:v>1385.9392</c:v>
                </c:pt>
                <c:pt idx="376">
                  <c:v>1385.3645</c:v>
                </c:pt>
                <c:pt idx="377">
                  <c:v>1384.3294</c:v>
                </c:pt>
                <c:pt idx="378">
                  <c:v>1383.293</c:v>
                </c:pt>
                <c:pt idx="379">
                  <c:v>1384.0992</c:v>
                </c:pt>
                <c:pt idx="380">
                  <c:v>1384.0992</c:v>
                </c:pt>
                <c:pt idx="381">
                  <c:v>1384.9046</c:v>
                </c:pt>
                <c:pt idx="382">
                  <c:v>1385.9392</c:v>
                </c:pt>
                <c:pt idx="383">
                  <c:v>1386.7431</c:v>
                </c:pt>
                <c:pt idx="384">
                  <c:v>1387.8906</c:v>
                </c:pt>
                <c:pt idx="385">
                  <c:v>1389.3807</c:v>
                </c:pt>
                <c:pt idx="386">
                  <c:v>1390.5259</c:v>
                </c:pt>
                <c:pt idx="387">
                  <c:v>1391.2125</c:v>
                </c:pt>
                <c:pt idx="388">
                  <c:v>1390.9837</c:v>
                </c:pt>
                <c:pt idx="389">
                  <c:v>1392.0133</c:v>
                </c:pt>
                <c:pt idx="390">
                  <c:v>1393.271</c:v>
                </c:pt>
                <c:pt idx="391">
                  <c:v>1393.4996</c:v>
                </c:pt>
                <c:pt idx="392">
                  <c:v>1393.7282</c:v>
                </c:pt>
                <c:pt idx="393">
                  <c:v>1394.528</c:v>
                </c:pt>
                <c:pt idx="394">
                  <c:v>1396.1272</c:v>
                </c:pt>
                <c:pt idx="395">
                  <c:v>1398.6391</c:v>
                </c:pt>
                <c:pt idx="396">
                  <c:v>1400.9225</c:v>
                </c:pt>
                <c:pt idx="397">
                  <c:v>1401.9503</c:v>
                </c:pt>
                <c:pt idx="398">
                  <c:v>1402.9783</c:v>
                </c:pt>
                <c:pt idx="399">
                  <c:v>1403.4353</c:v>
                </c:pt>
                <c:pt idx="400">
                  <c:v>1404.8067</c:v>
                </c:pt>
                <c:pt idx="401">
                  <c:v>1403.4353</c:v>
                </c:pt>
                <c:pt idx="402">
                  <c:v>1403.4353</c:v>
                </c:pt>
                <c:pt idx="403">
                  <c:v>1403.321</c:v>
                </c:pt>
                <c:pt idx="404">
                  <c:v>1403.321</c:v>
                </c:pt>
                <c:pt idx="405">
                  <c:v>1403.5495</c:v>
                </c:pt>
                <c:pt idx="406">
                  <c:v>1403.5495</c:v>
                </c:pt>
                <c:pt idx="407">
                  <c:v>1403.6638</c:v>
                </c:pt>
                <c:pt idx="408">
                  <c:v>1403.8923</c:v>
                </c:pt>
                <c:pt idx="409">
                  <c:v>1404.1209</c:v>
                </c:pt>
                <c:pt idx="410">
                  <c:v>1404.1209</c:v>
                </c:pt>
                <c:pt idx="411">
                  <c:v>1403.8923</c:v>
                </c:pt>
                <c:pt idx="412">
                  <c:v>1404.8067</c:v>
                </c:pt>
                <c:pt idx="413">
                  <c:v>1405.1497</c:v>
                </c:pt>
                <c:pt idx="414">
                  <c:v>1405.6071</c:v>
                </c:pt>
                <c:pt idx="415">
                  <c:v>1406.179</c:v>
                </c:pt>
                <c:pt idx="416">
                  <c:v>1409.5001</c:v>
                </c:pt>
                <c:pt idx="417">
                  <c:v>1410.1882</c:v>
                </c:pt>
                <c:pt idx="418">
                  <c:v>1413.6355</c:v>
                </c:pt>
                <c:pt idx="419">
                  <c:v>1415.3638</c:v>
                </c:pt>
                <c:pt idx="420">
                  <c:v>1418.7162</c:v>
                </c:pt>
                <c:pt idx="421">
                  <c:v>1419.2957</c:v>
                </c:pt>
                <c:pt idx="422">
                  <c:v>1418.1371</c:v>
                </c:pt>
                <c:pt idx="423">
                  <c:v>1419.2957</c:v>
                </c:pt>
                <c:pt idx="424">
                  <c:v>1420.5726</c:v>
                </c:pt>
                <c:pt idx="425">
                  <c:v>1421.0376</c:v>
                </c:pt>
                <c:pt idx="426">
                  <c:v>1422.901</c:v>
                </c:pt>
                <c:pt idx="427">
                  <c:v>1424.0686</c:v>
                </c:pt>
                <c:pt idx="428">
                  <c:v>1424.7704</c:v>
                </c:pt>
                <c:pt idx="429">
                  <c:v>1424.7704</c:v>
                </c:pt>
                <c:pt idx="430">
                  <c:v>1426.4116</c:v>
                </c:pt>
                <c:pt idx="431">
                  <c:v>1429.0014</c:v>
                </c:pt>
                <c:pt idx="432">
                  <c:v>1432.4374</c:v>
                </c:pt>
                <c:pt idx="433">
                  <c:v>1433.8672</c:v>
                </c:pt>
                <c:pt idx="434">
                  <c:v>1435.1821</c:v>
                </c:pt>
                <c:pt idx="435">
                  <c:v>1435.1821</c:v>
                </c:pt>
                <c:pt idx="436">
                  <c:v>1435.4216</c:v>
                </c:pt>
                <c:pt idx="437">
                  <c:v>1436.5013</c:v>
                </c:pt>
                <c:pt idx="438">
                  <c:v>1436.9822</c:v>
                </c:pt>
                <c:pt idx="439">
                  <c:v>1436.9822</c:v>
                </c:pt>
                <c:pt idx="440">
                  <c:v>1437.7045</c:v>
                </c:pt>
                <c:pt idx="441">
                  <c:v>1439.7587</c:v>
                </c:pt>
                <c:pt idx="442">
                  <c:v>1441.8244</c:v>
                </c:pt>
                <c:pt idx="443">
                  <c:v>1446.2394</c:v>
                </c:pt>
                <c:pt idx="444">
                  <c:v>1446.2394</c:v>
                </c:pt>
                <c:pt idx="445">
                  <c:v>1446.61</c:v>
                </c:pt>
                <c:pt idx="446">
                  <c:v>1447.6001</c:v>
                </c:pt>
                <c:pt idx="447">
                  <c:v>1445.8693</c:v>
                </c:pt>
                <c:pt idx="448">
                  <c:v>1444.7614</c:v>
                </c:pt>
                <c:pt idx="449">
                  <c:v>1445.0073</c:v>
                </c:pt>
                <c:pt idx="450">
                  <c:v>1444.1475</c:v>
                </c:pt>
                <c:pt idx="451">
                  <c:v>1444.1475</c:v>
                </c:pt>
                <c:pt idx="452">
                  <c:v>1444.6385</c:v>
                </c:pt>
                <c:pt idx="453">
                  <c:v>1445.9926</c:v>
                </c:pt>
                <c:pt idx="454">
                  <c:v>1447.7241</c:v>
                </c:pt>
                <c:pt idx="455">
                  <c:v>1450.4637</c:v>
                </c:pt>
                <c:pt idx="456">
                  <c:v>1451.3404</c:v>
                </c:pt>
                <c:pt idx="457">
                  <c:v>1452.4713</c:v>
                </c:pt>
                <c:pt idx="458">
                  <c:v>1454.3654</c:v>
                </c:pt>
                <c:pt idx="459">
                  <c:v>1452.9752</c:v>
                </c:pt>
                <c:pt idx="460">
                  <c:v>1452.9752</c:v>
                </c:pt>
                <c:pt idx="461">
                  <c:v>1454.4921</c:v>
                </c:pt>
                <c:pt idx="462">
                  <c:v>1455.2534</c:v>
                </c:pt>
                <c:pt idx="463">
                  <c:v>1459.3471</c:v>
                </c:pt>
                <c:pt idx="464">
                  <c:v>1460.3796</c:v>
                </c:pt>
                <c:pt idx="465">
                  <c:v>1461.8055</c:v>
                </c:pt>
                <c:pt idx="466">
                  <c:v>1461.8055</c:v>
                </c:pt>
                <c:pt idx="467">
                  <c:v>1461.8055</c:v>
                </c:pt>
                <c:pt idx="468">
                  <c:v>1463.108</c:v>
                </c:pt>
                <c:pt idx="469">
                  <c:v>1466.9203</c:v>
                </c:pt>
                <c:pt idx="470">
                  <c:v>1467.9813</c:v>
                </c:pt>
                <c:pt idx="471">
                  <c:v>1469.18</c:v>
                </c:pt>
                <c:pt idx="472">
                  <c:v>1471.0554</c:v>
                </c:pt>
                <c:pt idx="473">
                  <c:v>1473.2149</c:v>
                </c:pt>
                <c:pt idx="474">
                  <c:v>1473.6218</c:v>
                </c:pt>
                <c:pt idx="475">
                  <c:v>1474.8463</c:v>
                </c:pt>
                <c:pt idx="476">
                  <c:v>1475.8026</c:v>
                </c:pt>
                <c:pt idx="477">
                  <c:v>1474.8463</c:v>
                </c:pt>
                <c:pt idx="478">
                  <c:v>1475.3923</c:v>
                </c:pt>
                <c:pt idx="479">
                  <c:v>1475.529</c:v>
                </c:pt>
                <c:pt idx="480">
                  <c:v>1475.2557</c:v>
                </c:pt>
                <c:pt idx="481">
                  <c:v>1475.2557</c:v>
                </c:pt>
                <c:pt idx="482">
                  <c:v>1476.6251</c:v>
                </c:pt>
                <c:pt idx="483">
                  <c:v>1478.4162</c:v>
                </c:pt>
                <c:pt idx="484">
                  <c:v>1479.2471</c:v>
                </c:pt>
                <c:pt idx="485">
                  <c:v>1481.3361</c:v>
                </c:pt>
                <c:pt idx="486">
                  <c:v>1482.5977</c:v>
                </c:pt>
                <c:pt idx="487">
                  <c:v>1482.8789</c:v>
                </c:pt>
                <c:pt idx="488">
                  <c:v>1482.5977</c:v>
                </c:pt>
                <c:pt idx="489">
                  <c:v>1482.5977</c:v>
                </c:pt>
                <c:pt idx="490">
                  <c:v>1479.5247</c:v>
                </c:pt>
                <c:pt idx="491">
                  <c:v>1476.4879</c:v>
                </c:pt>
                <c:pt idx="492">
                  <c:v>1476.0765</c:v>
                </c:pt>
                <c:pt idx="493">
                  <c:v>1476.0765</c:v>
                </c:pt>
                <c:pt idx="494">
                  <c:v>1478.8313</c:v>
                </c:pt>
                <c:pt idx="495">
                  <c:v>1479.2471</c:v>
                </c:pt>
                <c:pt idx="496">
                  <c:v>1479.2471</c:v>
                </c:pt>
                <c:pt idx="497">
                  <c:v>1481.7559</c:v>
                </c:pt>
                <c:pt idx="498">
                  <c:v>1482.0362</c:v>
                </c:pt>
                <c:pt idx="499">
                  <c:v>1481.7559</c:v>
                </c:pt>
                <c:pt idx="500">
                  <c:v>1484.4311</c:v>
                </c:pt>
                <c:pt idx="501">
                  <c:v>1485.4239</c:v>
                </c:pt>
                <c:pt idx="502">
                  <c:v>1483.1604</c:v>
                </c:pt>
                <c:pt idx="503">
                  <c:v>1482.8789</c:v>
                </c:pt>
                <c:pt idx="504">
                  <c:v>1484.8561</c:v>
                </c:pt>
                <c:pt idx="505">
                  <c:v>1484.998</c:v>
                </c:pt>
                <c:pt idx="506">
                  <c:v>1485.8505</c:v>
                </c:pt>
                <c:pt idx="507">
                  <c:v>1489.8678</c:v>
                </c:pt>
                <c:pt idx="508">
                  <c:v>1494.2445</c:v>
                </c:pt>
                <c:pt idx="509">
                  <c:v>1495.7206</c:v>
                </c:pt>
                <c:pt idx="510">
                  <c:v>1497.8018</c:v>
                </c:pt>
                <c:pt idx="511">
                  <c:v>1499.2992</c:v>
                </c:pt>
                <c:pt idx="512">
                  <c:v>1500.0512</c:v>
                </c:pt>
                <c:pt idx="513">
                  <c:v>1499.2992</c:v>
                </c:pt>
                <c:pt idx="514">
                  <c:v>1505.0504</c:v>
                </c:pt>
                <c:pt idx="515">
                  <c:v>1507.648</c:v>
                </c:pt>
                <c:pt idx="516">
                  <c:v>1507.0354</c:v>
                </c:pt>
                <c:pt idx="517">
                  <c:v>1503.8332</c:v>
                </c:pt>
                <c:pt idx="518">
                  <c:v>1495.7206</c:v>
                </c:pt>
                <c:pt idx="519">
                  <c:v>1495.4246</c:v>
                </c:pt>
                <c:pt idx="520">
                  <c:v>1494.0974</c:v>
                </c:pt>
                <c:pt idx="521">
                  <c:v>1494.0974</c:v>
                </c:pt>
                <c:pt idx="522">
                  <c:v>1495.8686</c:v>
                </c:pt>
                <c:pt idx="523">
                  <c:v>1498.5494</c:v>
                </c:pt>
                <c:pt idx="524">
                  <c:v>1504.7458</c:v>
                </c:pt>
                <c:pt idx="525">
                  <c:v>1505.6602</c:v>
                </c:pt>
                <c:pt idx="526">
                  <c:v>1507.1885</c:v>
                </c:pt>
                <c:pt idx="527">
                  <c:v>1506.8824</c:v>
                </c:pt>
                <c:pt idx="528">
                  <c:v>1504.7458</c:v>
                </c:pt>
                <c:pt idx="529">
                  <c:v>1503.3776</c:v>
                </c:pt>
                <c:pt idx="530">
                  <c:v>1503.3776</c:v>
                </c:pt>
                <c:pt idx="531">
                  <c:v>1504.898</c:v>
                </c:pt>
                <c:pt idx="532">
                  <c:v>1505.3552</c:v>
                </c:pt>
                <c:pt idx="533">
                  <c:v>1506.1181</c:v>
                </c:pt>
                <c:pt idx="534">
                  <c:v>1509.3368</c:v>
                </c:pt>
                <c:pt idx="535">
                  <c:v>1511.8046</c:v>
                </c:pt>
                <c:pt idx="536">
                  <c:v>1513.3538</c:v>
                </c:pt>
                <c:pt idx="537">
                  <c:v>1517.4061</c:v>
                </c:pt>
                <c:pt idx="538">
                  <c:v>1521.178</c:v>
                </c:pt>
                <c:pt idx="539">
                  <c:v>1525.4572</c:v>
                </c:pt>
                <c:pt idx="540">
                  <c:v>1529.6138</c:v>
                </c:pt>
                <c:pt idx="541">
                  <c:v>1530.578</c:v>
                </c:pt>
                <c:pt idx="542">
                  <c:v>1532.3505</c:v>
                </c:pt>
                <c:pt idx="543">
                  <c:v>1534.4535</c:v>
                </c:pt>
                <c:pt idx="544">
                  <c:v>1537.0537</c:v>
                </c:pt>
                <c:pt idx="545">
                  <c:v>1538.1955</c:v>
                </c:pt>
                <c:pt idx="546">
                  <c:v>1542.4587</c:v>
                </c:pt>
                <c:pt idx="547">
                  <c:v>1543.9425</c:v>
                </c:pt>
                <c:pt idx="548">
                  <c:v>1545.9275</c:v>
                </c:pt>
                <c:pt idx="549">
                  <c:v>1548.7523</c:v>
                </c:pt>
              </c:numCache>
            </c:numRef>
          </c:yVal>
          <c:smooth val="0"/>
        </c:ser>
        <c:dLbls>
          <c:showLegendKey val="0"/>
          <c:showVal val="0"/>
          <c:showCatName val="0"/>
          <c:showSerName val="0"/>
          <c:showPercent val="0"/>
          <c:showBubbleSize val="0"/>
        </c:dLbls>
        <c:axId val="2103633656"/>
        <c:axId val="2103627688"/>
      </c:scatterChart>
      <c:valAx>
        <c:axId val="2103633656"/>
        <c:scaling>
          <c:orientation val="minMax"/>
          <c:max val="10.0"/>
          <c:min val="-10.0"/>
        </c:scaling>
        <c:delete val="0"/>
        <c:axPos val="b"/>
        <c:title>
          <c:tx>
            <c:rich>
              <a:bodyPr/>
              <a:lstStyle/>
              <a:p>
                <a:pPr>
                  <a:defRPr/>
                </a:pPr>
                <a:r>
                  <a:rPr lang="en-GB"/>
                  <a:t>distance across scanner;</a:t>
                </a:r>
                <a:r>
                  <a:rPr lang="en-GB" baseline="0"/>
                  <a:t> </a:t>
                </a:r>
                <a:r>
                  <a:rPr lang="en-GB"/>
                  <a:t>cm</a:t>
                </a:r>
              </a:p>
            </c:rich>
          </c:tx>
          <c:overlay val="0"/>
        </c:title>
        <c:numFmt formatCode="General" sourceLinked="1"/>
        <c:majorTickMark val="none"/>
        <c:minorTickMark val="none"/>
        <c:tickLblPos val="nextTo"/>
        <c:crossAx val="2103627688"/>
        <c:crosses val="autoZero"/>
        <c:crossBetween val="midCat"/>
      </c:valAx>
      <c:valAx>
        <c:axId val="2103627688"/>
        <c:scaling>
          <c:orientation val="minMax"/>
          <c:min val="0.0"/>
        </c:scaling>
        <c:delete val="0"/>
        <c:axPos val="l"/>
        <c:majorGridlines/>
        <c:title>
          <c:tx>
            <c:rich>
              <a:bodyPr/>
              <a:lstStyle/>
              <a:p>
                <a:pPr>
                  <a:defRPr/>
                </a:pPr>
                <a:r>
                  <a:rPr lang="en-GB"/>
                  <a:t>Measured</a:t>
                </a:r>
                <a:r>
                  <a:rPr lang="en-GB" baseline="0"/>
                  <a:t> dose; cGy</a:t>
                </a:r>
                <a:endParaRPr lang="en-GB"/>
              </a:p>
            </c:rich>
          </c:tx>
          <c:overlay val="0"/>
        </c:title>
        <c:numFmt formatCode="General" sourceLinked="1"/>
        <c:majorTickMark val="none"/>
        <c:minorTickMark val="none"/>
        <c:tickLblPos val="nextTo"/>
        <c:crossAx val="2103633656"/>
        <c:crosses val="autoZero"/>
        <c:crossBetween val="midCat"/>
      </c:valAx>
    </c:plotArea>
    <c:legend>
      <c:legendPos val="r"/>
      <c:overlay val="0"/>
    </c:legend>
    <c:plotVisOnly val="1"/>
    <c:dispBlanksAs val="gap"/>
    <c:showDLblsOverMax val="0"/>
  </c:chart>
  <c:printSettings>
    <c:headerFooter/>
    <c:pageMargins b="0.75" l="0.7" r="0.7" t="0.75" header="0.3" footer="0.3"/>
    <c:pageSetup paperSize="9" orientation="landscape"/>
  </c:printSettings>
</c:chartSpace>
</file>

<file path=xl/charts/chart7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Comparing profiles with</a:t>
            </a:r>
            <a:r>
              <a:rPr lang="en-GB" baseline="0"/>
              <a:t> scanner gap covered and uncovered</a:t>
            </a:r>
            <a:endParaRPr lang="en-GB"/>
          </a:p>
        </c:rich>
      </c:tx>
      <c:overlay val="0"/>
    </c:title>
    <c:autoTitleDeleted val="0"/>
    <c:plotArea>
      <c:layout/>
      <c:scatterChart>
        <c:scatterStyle val="lineMarker"/>
        <c:varyColors val="0"/>
        <c:ser>
          <c:idx val="0"/>
          <c:order val="0"/>
          <c:tx>
            <c:strRef>
              <c:f>'uniformity over various heights'!$W$21</c:f>
              <c:strCache>
                <c:ptCount val="1"/>
                <c:pt idx="0">
                  <c:v>10cm up 14Gy</c:v>
                </c:pt>
              </c:strCache>
            </c:strRef>
          </c:tx>
          <c:spPr>
            <a:ln w="28575">
              <a:noFill/>
            </a:ln>
          </c:spPr>
          <c:marker>
            <c:symbol val="diamond"/>
            <c:size val="2"/>
          </c:marker>
          <c:xVal>
            <c:numRef>
              <c:f>'uniformity over various heights'!$W$24:$W$570</c:f>
              <c:numCache>
                <c:formatCode>General</c:formatCode>
                <c:ptCount val="547"/>
                <c:pt idx="0">
                  <c:v>-9.579</c:v>
                </c:pt>
                <c:pt idx="1">
                  <c:v>-9.5438</c:v>
                </c:pt>
                <c:pt idx="2">
                  <c:v>-9.5087</c:v>
                </c:pt>
                <c:pt idx="3">
                  <c:v>-9.4735</c:v>
                </c:pt>
                <c:pt idx="4">
                  <c:v>-9.4384</c:v>
                </c:pt>
                <c:pt idx="5">
                  <c:v>-9.4032</c:v>
                </c:pt>
                <c:pt idx="6">
                  <c:v>-9.3681</c:v>
                </c:pt>
                <c:pt idx="7">
                  <c:v>-9.3329</c:v>
                </c:pt>
                <c:pt idx="8">
                  <c:v>-9.2978</c:v>
                </c:pt>
                <c:pt idx="9">
                  <c:v>-9.2626</c:v>
                </c:pt>
                <c:pt idx="10">
                  <c:v>-9.2275</c:v>
                </c:pt>
                <c:pt idx="11">
                  <c:v>-9.1923</c:v>
                </c:pt>
                <c:pt idx="12">
                  <c:v>-9.1571</c:v>
                </c:pt>
                <c:pt idx="13">
                  <c:v>-9.122</c:v>
                </c:pt>
                <c:pt idx="14">
                  <c:v>-9.0868</c:v>
                </c:pt>
                <c:pt idx="15">
                  <c:v>-9.0517</c:v>
                </c:pt>
                <c:pt idx="16">
                  <c:v>-9.0165</c:v>
                </c:pt>
                <c:pt idx="17">
                  <c:v>-8.9814</c:v>
                </c:pt>
                <c:pt idx="18">
                  <c:v>-8.9462</c:v>
                </c:pt>
                <c:pt idx="19">
                  <c:v>-8.9111</c:v>
                </c:pt>
                <c:pt idx="20">
                  <c:v>-8.8759</c:v>
                </c:pt>
                <c:pt idx="21">
                  <c:v>-8.8408</c:v>
                </c:pt>
                <c:pt idx="22">
                  <c:v>-8.8056</c:v>
                </c:pt>
                <c:pt idx="23">
                  <c:v>-8.7705</c:v>
                </c:pt>
                <c:pt idx="24">
                  <c:v>-8.7353</c:v>
                </c:pt>
                <c:pt idx="25">
                  <c:v>-8.700200000000001</c:v>
                </c:pt>
                <c:pt idx="26">
                  <c:v>-8.665</c:v>
                </c:pt>
                <c:pt idx="27">
                  <c:v>-8.6299</c:v>
                </c:pt>
                <c:pt idx="28">
                  <c:v>-8.5947</c:v>
                </c:pt>
                <c:pt idx="29">
                  <c:v>-8.5596</c:v>
                </c:pt>
                <c:pt idx="30">
                  <c:v>-8.5244</c:v>
                </c:pt>
                <c:pt idx="31">
                  <c:v>-8.4893</c:v>
                </c:pt>
                <c:pt idx="32">
                  <c:v>-8.4541</c:v>
                </c:pt>
                <c:pt idx="33">
                  <c:v>-8.419</c:v>
                </c:pt>
                <c:pt idx="34">
                  <c:v>-8.3838</c:v>
                </c:pt>
                <c:pt idx="35">
                  <c:v>-8.3486</c:v>
                </c:pt>
                <c:pt idx="36">
                  <c:v>-8.3135</c:v>
                </c:pt>
                <c:pt idx="37">
                  <c:v>-8.2783</c:v>
                </c:pt>
                <c:pt idx="38">
                  <c:v>-8.2432</c:v>
                </c:pt>
                <c:pt idx="39">
                  <c:v>-8.208</c:v>
                </c:pt>
                <c:pt idx="40">
                  <c:v>-8.1729</c:v>
                </c:pt>
                <c:pt idx="41">
                  <c:v>-8.137700000000001</c:v>
                </c:pt>
                <c:pt idx="42">
                  <c:v>-8.1026</c:v>
                </c:pt>
                <c:pt idx="43">
                  <c:v>-8.0674</c:v>
                </c:pt>
                <c:pt idx="44">
                  <c:v>-8.0323</c:v>
                </c:pt>
                <c:pt idx="45">
                  <c:v>-7.9971</c:v>
                </c:pt>
                <c:pt idx="46">
                  <c:v>-7.962</c:v>
                </c:pt>
                <c:pt idx="47">
                  <c:v>-7.9268</c:v>
                </c:pt>
                <c:pt idx="48">
                  <c:v>-7.8917</c:v>
                </c:pt>
                <c:pt idx="49">
                  <c:v>-7.8565</c:v>
                </c:pt>
                <c:pt idx="50">
                  <c:v>-7.8214</c:v>
                </c:pt>
                <c:pt idx="51">
                  <c:v>-7.7862</c:v>
                </c:pt>
                <c:pt idx="52">
                  <c:v>-7.7511</c:v>
                </c:pt>
                <c:pt idx="53">
                  <c:v>-7.7159</c:v>
                </c:pt>
                <c:pt idx="54">
                  <c:v>-7.6808</c:v>
                </c:pt>
                <c:pt idx="55">
                  <c:v>-7.6456</c:v>
                </c:pt>
                <c:pt idx="56">
                  <c:v>-7.6105</c:v>
                </c:pt>
                <c:pt idx="57">
                  <c:v>-7.5753</c:v>
                </c:pt>
                <c:pt idx="58">
                  <c:v>-7.5401</c:v>
                </c:pt>
                <c:pt idx="59">
                  <c:v>-7.505</c:v>
                </c:pt>
                <c:pt idx="60">
                  <c:v>-7.4698</c:v>
                </c:pt>
                <c:pt idx="61">
                  <c:v>-7.4347</c:v>
                </c:pt>
                <c:pt idx="62">
                  <c:v>-7.3995</c:v>
                </c:pt>
                <c:pt idx="63">
                  <c:v>-7.3644</c:v>
                </c:pt>
                <c:pt idx="64">
                  <c:v>-7.3292</c:v>
                </c:pt>
                <c:pt idx="65">
                  <c:v>-7.2941</c:v>
                </c:pt>
                <c:pt idx="66">
                  <c:v>-7.2589</c:v>
                </c:pt>
                <c:pt idx="67">
                  <c:v>-7.2238</c:v>
                </c:pt>
                <c:pt idx="68">
                  <c:v>-7.1886</c:v>
                </c:pt>
                <c:pt idx="69">
                  <c:v>-7.1535</c:v>
                </c:pt>
                <c:pt idx="70">
                  <c:v>-7.1183</c:v>
                </c:pt>
                <c:pt idx="71">
                  <c:v>-7.0832</c:v>
                </c:pt>
                <c:pt idx="72">
                  <c:v>-7.048</c:v>
                </c:pt>
                <c:pt idx="73">
                  <c:v>-7.0129</c:v>
                </c:pt>
                <c:pt idx="74">
                  <c:v>-6.9777</c:v>
                </c:pt>
                <c:pt idx="75">
                  <c:v>-6.9426</c:v>
                </c:pt>
                <c:pt idx="76">
                  <c:v>-6.9074</c:v>
                </c:pt>
                <c:pt idx="77">
                  <c:v>-6.8723</c:v>
                </c:pt>
                <c:pt idx="78">
                  <c:v>-6.8371</c:v>
                </c:pt>
                <c:pt idx="79">
                  <c:v>-6.802</c:v>
                </c:pt>
                <c:pt idx="80">
                  <c:v>-6.7668</c:v>
                </c:pt>
                <c:pt idx="81">
                  <c:v>-6.7316</c:v>
                </c:pt>
                <c:pt idx="82">
                  <c:v>-6.6965</c:v>
                </c:pt>
                <c:pt idx="83">
                  <c:v>-6.6613</c:v>
                </c:pt>
                <c:pt idx="84">
                  <c:v>-6.6262</c:v>
                </c:pt>
                <c:pt idx="85">
                  <c:v>-6.591</c:v>
                </c:pt>
                <c:pt idx="86">
                  <c:v>-6.5559</c:v>
                </c:pt>
                <c:pt idx="87">
                  <c:v>-6.5207</c:v>
                </c:pt>
                <c:pt idx="88">
                  <c:v>-6.4856</c:v>
                </c:pt>
                <c:pt idx="89">
                  <c:v>-6.4504</c:v>
                </c:pt>
                <c:pt idx="90">
                  <c:v>-6.4153</c:v>
                </c:pt>
                <c:pt idx="91">
                  <c:v>-6.3801</c:v>
                </c:pt>
                <c:pt idx="92">
                  <c:v>-6.345</c:v>
                </c:pt>
                <c:pt idx="93">
                  <c:v>-6.3098</c:v>
                </c:pt>
                <c:pt idx="94">
                  <c:v>-6.2747</c:v>
                </c:pt>
                <c:pt idx="95">
                  <c:v>-6.2395</c:v>
                </c:pt>
                <c:pt idx="96">
                  <c:v>-6.2044</c:v>
                </c:pt>
                <c:pt idx="97">
                  <c:v>-6.1692</c:v>
                </c:pt>
                <c:pt idx="98">
                  <c:v>-6.1341</c:v>
                </c:pt>
                <c:pt idx="99">
                  <c:v>-6.0989</c:v>
                </c:pt>
                <c:pt idx="100">
                  <c:v>-6.0638</c:v>
                </c:pt>
                <c:pt idx="101">
                  <c:v>-6.0286</c:v>
                </c:pt>
                <c:pt idx="102">
                  <c:v>-5.9935</c:v>
                </c:pt>
                <c:pt idx="103">
                  <c:v>-5.9583</c:v>
                </c:pt>
                <c:pt idx="104">
                  <c:v>-5.9231</c:v>
                </c:pt>
                <c:pt idx="105">
                  <c:v>-5.888</c:v>
                </c:pt>
                <c:pt idx="106">
                  <c:v>-5.8528</c:v>
                </c:pt>
                <c:pt idx="107">
                  <c:v>-5.8177</c:v>
                </c:pt>
                <c:pt idx="108">
                  <c:v>-5.7825</c:v>
                </c:pt>
                <c:pt idx="109">
                  <c:v>-5.7474</c:v>
                </c:pt>
                <c:pt idx="110">
                  <c:v>-5.7122</c:v>
                </c:pt>
                <c:pt idx="111">
                  <c:v>-5.6771</c:v>
                </c:pt>
                <c:pt idx="112">
                  <c:v>-5.6419</c:v>
                </c:pt>
                <c:pt idx="113">
                  <c:v>-5.6068</c:v>
                </c:pt>
                <c:pt idx="114">
                  <c:v>-5.5716</c:v>
                </c:pt>
                <c:pt idx="115">
                  <c:v>-5.5365</c:v>
                </c:pt>
                <c:pt idx="116">
                  <c:v>-5.5013</c:v>
                </c:pt>
                <c:pt idx="117">
                  <c:v>-5.4662</c:v>
                </c:pt>
                <c:pt idx="118">
                  <c:v>-5.431</c:v>
                </c:pt>
                <c:pt idx="119">
                  <c:v>-5.3959</c:v>
                </c:pt>
                <c:pt idx="120">
                  <c:v>-5.3607</c:v>
                </c:pt>
                <c:pt idx="121">
                  <c:v>-5.3256</c:v>
                </c:pt>
                <c:pt idx="122">
                  <c:v>-5.2904</c:v>
                </c:pt>
                <c:pt idx="123">
                  <c:v>-5.2553</c:v>
                </c:pt>
                <c:pt idx="124">
                  <c:v>-5.2201</c:v>
                </c:pt>
                <c:pt idx="125">
                  <c:v>-5.1849</c:v>
                </c:pt>
                <c:pt idx="126">
                  <c:v>-5.1498</c:v>
                </c:pt>
                <c:pt idx="127">
                  <c:v>-5.1146</c:v>
                </c:pt>
                <c:pt idx="128">
                  <c:v>-5.0795</c:v>
                </c:pt>
                <c:pt idx="129">
                  <c:v>-5.0443</c:v>
                </c:pt>
                <c:pt idx="130">
                  <c:v>-5.0092</c:v>
                </c:pt>
                <c:pt idx="131">
                  <c:v>-4.974</c:v>
                </c:pt>
                <c:pt idx="132">
                  <c:v>-4.9389</c:v>
                </c:pt>
                <c:pt idx="133">
                  <c:v>-4.9037</c:v>
                </c:pt>
                <c:pt idx="134">
                  <c:v>-4.8686</c:v>
                </c:pt>
                <c:pt idx="135">
                  <c:v>-4.8334</c:v>
                </c:pt>
                <c:pt idx="136">
                  <c:v>-4.7983</c:v>
                </c:pt>
                <c:pt idx="137">
                  <c:v>-4.7631</c:v>
                </c:pt>
                <c:pt idx="138">
                  <c:v>-4.728</c:v>
                </c:pt>
                <c:pt idx="139">
                  <c:v>-4.6928</c:v>
                </c:pt>
                <c:pt idx="140">
                  <c:v>-4.6577</c:v>
                </c:pt>
                <c:pt idx="141">
                  <c:v>-4.6225</c:v>
                </c:pt>
                <c:pt idx="142">
                  <c:v>-4.5874</c:v>
                </c:pt>
                <c:pt idx="143">
                  <c:v>-4.5522</c:v>
                </c:pt>
                <c:pt idx="144">
                  <c:v>-4.5171</c:v>
                </c:pt>
                <c:pt idx="145">
                  <c:v>-4.4819</c:v>
                </c:pt>
                <c:pt idx="146">
                  <c:v>-4.4468</c:v>
                </c:pt>
                <c:pt idx="147">
                  <c:v>-4.4116</c:v>
                </c:pt>
                <c:pt idx="148">
                  <c:v>-4.3764</c:v>
                </c:pt>
                <c:pt idx="149">
                  <c:v>-4.3413</c:v>
                </c:pt>
                <c:pt idx="150">
                  <c:v>-4.3061</c:v>
                </c:pt>
                <c:pt idx="151">
                  <c:v>-4.271</c:v>
                </c:pt>
                <c:pt idx="152">
                  <c:v>-4.2358</c:v>
                </c:pt>
                <c:pt idx="153">
                  <c:v>-4.2007</c:v>
                </c:pt>
                <c:pt idx="154">
                  <c:v>-4.1655</c:v>
                </c:pt>
                <c:pt idx="155">
                  <c:v>-4.1304</c:v>
                </c:pt>
                <c:pt idx="156">
                  <c:v>-4.0952</c:v>
                </c:pt>
                <c:pt idx="157">
                  <c:v>-4.0601</c:v>
                </c:pt>
                <c:pt idx="158">
                  <c:v>-4.0249</c:v>
                </c:pt>
                <c:pt idx="159">
                  <c:v>-3.9898</c:v>
                </c:pt>
                <c:pt idx="160">
                  <c:v>-3.9546</c:v>
                </c:pt>
                <c:pt idx="161">
                  <c:v>-3.9195</c:v>
                </c:pt>
                <c:pt idx="162">
                  <c:v>-3.8843</c:v>
                </c:pt>
                <c:pt idx="163">
                  <c:v>-3.8492</c:v>
                </c:pt>
                <c:pt idx="164">
                  <c:v>-3.814</c:v>
                </c:pt>
                <c:pt idx="165">
                  <c:v>-3.7789</c:v>
                </c:pt>
                <c:pt idx="166">
                  <c:v>-3.7437</c:v>
                </c:pt>
                <c:pt idx="167">
                  <c:v>-3.7086</c:v>
                </c:pt>
                <c:pt idx="168">
                  <c:v>-3.6734</c:v>
                </c:pt>
                <c:pt idx="169">
                  <c:v>-3.6383</c:v>
                </c:pt>
                <c:pt idx="170">
                  <c:v>-3.6031</c:v>
                </c:pt>
                <c:pt idx="171">
                  <c:v>-3.5679</c:v>
                </c:pt>
                <c:pt idx="172">
                  <c:v>-3.5328</c:v>
                </c:pt>
                <c:pt idx="173">
                  <c:v>-3.4976</c:v>
                </c:pt>
                <c:pt idx="174">
                  <c:v>-3.4625</c:v>
                </c:pt>
                <c:pt idx="175">
                  <c:v>-3.4273</c:v>
                </c:pt>
                <c:pt idx="176">
                  <c:v>-3.3922</c:v>
                </c:pt>
                <c:pt idx="177">
                  <c:v>-3.357</c:v>
                </c:pt>
                <c:pt idx="178">
                  <c:v>-3.3219</c:v>
                </c:pt>
                <c:pt idx="179">
                  <c:v>-3.2867</c:v>
                </c:pt>
                <c:pt idx="180">
                  <c:v>-3.2516</c:v>
                </c:pt>
                <c:pt idx="181">
                  <c:v>-3.2164</c:v>
                </c:pt>
                <c:pt idx="182">
                  <c:v>-3.1813</c:v>
                </c:pt>
                <c:pt idx="183">
                  <c:v>-3.1461</c:v>
                </c:pt>
                <c:pt idx="184">
                  <c:v>-3.111</c:v>
                </c:pt>
                <c:pt idx="185">
                  <c:v>-3.0758</c:v>
                </c:pt>
                <c:pt idx="186">
                  <c:v>-3.0407</c:v>
                </c:pt>
                <c:pt idx="187">
                  <c:v>-3.0055</c:v>
                </c:pt>
                <c:pt idx="188">
                  <c:v>-2.9704</c:v>
                </c:pt>
                <c:pt idx="189">
                  <c:v>-2.9352</c:v>
                </c:pt>
                <c:pt idx="190">
                  <c:v>-2.9001</c:v>
                </c:pt>
                <c:pt idx="191">
                  <c:v>-2.8649</c:v>
                </c:pt>
                <c:pt idx="192">
                  <c:v>-2.8298</c:v>
                </c:pt>
                <c:pt idx="193">
                  <c:v>-2.7946</c:v>
                </c:pt>
                <c:pt idx="194">
                  <c:v>-2.7594</c:v>
                </c:pt>
                <c:pt idx="195">
                  <c:v>-2.7243</c:v>
                </c:pt>
                <c:pt idx="196">
                  <c:v>-2.6891</c:v>
                </c:pt>
                <c:pt idx="197">
                  <c:v>-2.654</c:v>
                </c:pt>
                <c:pt idx="198">
                  <c:v>-2.6188</c:v>
                </c:pt>
                <c:pt idx="199">
                  <c:v>-2.5837</c:v>
                </c:pt>
                <c:pt idx="200">
                  <c:v>-2.5485</c:v>
                </c:pt>
                <c:pt idx="201">
                  <c:v>-2.5134</c:v>
                </c:pt>
                <c:pt idx="202">
                  <c:v>-2.4782</c:v>
                </c:pt>
                <c:pt idx="203">
                  <c:v>-2.4431</c:v>
                </c:pt>
                <c:pt idx="204">
                  <c:v>-2.4079</c:v>
                </c:pt>
                <c:pt idx="205">
                  <c:v>-2.3728</c:v>
                </c:pt>
                <c:pt idx="206">
                  <c:v>-2.3376</c:v>
                </c:pt>
                <c:pt idx="207">
                  <c:v>-2.3025</c:v>
                </c:pt>
                <c:pt idx="208">
                  <c:v>-2.2673</c:v>
                </c:pt>
                <c:pt idx="209">
                  <c:v>-2.2322</c:v>
                </c:pt>
                <c:pt idx="210">
                  <c:v>-2.197</c:v>
                </c:pt>
                <c:pt idx="211">
                  <c:v>-2.1619</c:v>
                </c:pt>
                <c:pt idx="212">
                  <c:v>-2.1267</c:v>
                </c:pt>
                <c:pt idx="213">
                  <c:v>-2.0916</c:v>
                </c:pt>
                <c:pt idx="214">
                  <c:v>-2.0564</c:v>
                </c:pt>
                <c:pt idx="215">
                  <c:v>-2.0213</c:v>
                </c:pt>
                <c:pt idx="216">
                  <c:v>-1.9861</c:v>
                </c:pt>
                <c:pt idx="217">
                  <c:v>-1.9509</c:v>
                </c:pt>
                <c:pt idx="218">
                  <c:v>-1.9158</c:v>
                </c:pt>
                <c:pt idx="219">
                  <c:v>-1.8806</c:v>
                </c:pt>
                <c:pt idx="220">
                  <c:v>-1.8455</c:v>
                </c:pt>
                <c:pt idx="221">
                  <c:v>-1.8103</c:v>
                </c:pt>
                <c:pt idx="222">
                  <c:v>-1.7752</c:v>
                </c:pt>
                <c:pt idx="223">
                  <c:v>-1.74</c:v>
                </c:pt>
                <c:pt idx="224">
                  <c:v>-1.7049</c:v>
                </c:pt>
                <c:pt idx="225">
                  <c:v>-1.6697</c:v>
                </c:pt>
                <c:pt idx="226">
                  <c:v>-1.6346</c:v>
                </c:pt>
                <c:pt idx="227">
                  <c:v>-1.5994</c:v>
                </c:pt>
                <c:pt idx="228">
                  <c:v>-1.5643</c:v>
                </c:pt>
                <c:pt idx="229">
                  <c:v>-1.5291</c:v>
                </c:pt>
                <c:pt idx="230">
                  <c:v>-1.494</c:v>
                </c:pt>
                <c:pt idx="231">
                  <c:v>-1.4588</c:v>
                </c:pt>
                <c:pt idx="232">
                  <c:v>-1.4237</c:v>
                </c:pt>
                <c:pt idx="233">
                  <c:v>-1.3885</c:v>
                </c:pt>
                <c:pt idx="234">
                  <c:v>-1.3534</c:v>
                </c:pt>
                <c:pt idx="235">
                  <c:v>-1.3182</c:v>
                </c:pt>
                <c:pt idx="236">
                  <c:v>-1.2831</c:v>
                </c:pt>
                <c:pt idx="237">
                  <c:v>-1.2479</c:v>
                </c:pt>
                <c:pt idx="238">
                  <c:v>-1.2128</c:v>
                </c:pt>
                <c:pt idx="239">
                  <c:v>-1.1776</c:v>
                </c:pt>
                <c:pt idx="240">
                  <c:v>-1.1424</c:v>
                </c:pt>
                <c:pt idx="241">
                  <c:v>-1.1073</c:v>
                </c:pt>
                <c:pt idx="242">
                  <c:v>-1.0721</c:v>
                </c:pt>
                <c:pt idx="243">
                  <c:v>-1.037</c:v>
                </c:pt>
                <c:pt idx="244">
                  <c:v>-1.0018</c:v>
                </c:pt>
                <c:pt idx="245">
                  <c:v>-0.96669</c:v>
                </c:pt>
                <c:pt idx="246">
                  <c:v>-0.93153</c:v>
                </c:pt>
                <c:pt idx="247">
                  <c:v>-0.89638</c:v>
                </c:pt>
                <c:pt idx="248">
                  <c:v>-0.86123</c:v>
                </c:pt>
                <c:pt idx="249">
                  <c:v>-0.82608</c:v>
                </c:pt>
                <c:pt idx="250">
                  <c:v>-0.79092</c:v>
                </c:pt>
                <c:pt idx="251">
                  <c:v>-0.75577</c:v>
                </c:pt>
                <c:pt idx="252">
                  <c:v>-0.72062</c:v>
                </c:pt>
                <c:pt idx="253">
                  <c:v>-0.68547</c:v>
                </c:pt>
                <c:pt idx="254">
                  <c:v>-0.65032</c:v>
                </c:pt>
                <c:pt idx="255">
                  <c:v>-0.61516</c:v>
                </c:pt>
                <c:pt idx="256">
                  <c:v>-0.58001</c:v>
                </c:pt>
                <c:pt idx="257">
                  <c:v>-0.54486</c:v>
                </c:pt>
                <c:pt idx="258">
                  <c:v>-0.50971</c:v>
                </c:pt>
                <c:pt idx="259">
                  <c:v>-0.47455</c:v>
                </c:pt>
                <c:pt idx="260">
                  <c:v>-0.4394</c:v>
                </c:pt>
                <c:pt idx="261">
                  <c:v>-0.40425</c:v>
                </c:pt>
                <c:pt idx="262">
                  <c:v>-0.3691</c:v>
                </c:pt>
                <c:pt idx="263">
                  <c:v>-0.33395</c:v>
                </c:pt>
                <c:pt idx="264">
                  <c:v>-0.29879</c:v>
                </c:pt>
                <c:pt idx="265">
                  <c:v>-0.26364</c:v>
                </c:pt>
                <c:pt idx="266">
                  <c:v>-0.22849</c:v>
                </c:pt>
                <c:pt idx="267">
                  <c:v>-0.19334</c:v>
                </c:pt>
                <c:pt idx="268">
                  <c:v>-0.15818</c:v>
                </c:pt>
                <c:pt idx="269">
                  <c:v>-0.12303</c:v>
                </c:pt>
                <c:pt idx="270">
                  <c:v>-0.087881</c:v>
                </c:pt>
                <c:pt idx="271">
                  <c:v>-0.052728</c:v>
                </c:pt>
                <c:pt idx="272">
                  <c:v>-0.017576</c:v>
                </c:pt>
                <c:pt idx="273">
                  <c:v>0.017576</c:v>
                </c:pt>
                <c:pt idx="274">
                  <c:v>0.052728</c:v>
                </c:pt>
                <c:pt idx="275">
                  <c:v>0.087881</c:v>
                </c:pt>
                <c:pt idx="276">
                  <c:v>0.12303</c:v>
                </c:pt>
                <c:pt idx="277">
                  <c:v>0.15818</c:v>
                </c:pt>
                <c:pt idx="278">
                  <c:v>0.19334</c:v>
                </c:pt>
                <c:pt idx="279">
                  <c:v>0.22849</c:v>
                </c:pt>
                <c:pt idx="280">
                  <c:v>0.26364</c:v>
                </c:pt>
                <c:pt idx="281">
                  <c:v>0.29879</c:v>
                </c:pt>
                <c:pt idx="282">
                  <c:v>0.33395</c:v>
                </c:pt>
                <c:pt idx="283">
                  <c:v>0.3691</c:v>
                </c:pt>
                <c:pt idx="284">
                  <c:v>0.40425</c:v>
                </c:pt>
                <c:pt idx="285">
                  <c:v>0.4394</c:v>
                </c:pt>
                <c:pt idx="286">
                  <c:v>0.47455</c:v>
                </c:pt>
                <c:pt idx="287">
                  <c:v>0.50971</c:v>
                </c:pt>
                <c:pt idx="288">
                  <c:v>0.54486</c:v>
                </c:pt>
                <c:pt idx="289">
                  <c:v>0.58001</c:v>
                </c:pt>
                <c:pt idx="290">
                  <c:v>0.61516</c:v>
                </c:pt>
                <c:pt idx="291">
                  <c:v>0.65032</c:v>
                </c:pt>
                <c:pt idx="292">
                  <c:v>0.68547</c:v>
                </c:pt>
                <c:pt idx="293">
                  <c:v>0.72062</c:v>
                </c:pt>
                <c:pt idx="294">
                  <c:v>0.75577</c:v>
                </c:pt>
                <c:pt idx="295">
                  <c:v>0.79092</c:v>
                </c:pt>
                <c:pt idx="296">
                  <c:v>0.82608</c:v>
                </c:pt>
                <c:pt idx="297">
                  <c:v>0.86123</c:v>
                </c:pt>
                <c:pt idx="298">
                  <c:v>0.89638</c:v>
                </c:pt>
                <c:pt idx="299">
                  <c:v>0.93153</c:v>
                </c:pt>
                <c:pt idx="300">
                  <c:v>0.96669</c:v>
                </c:pt>
                <c:pt idx="301">
                  <c:v>1.0018</c:v>
                </c:pt>
                <c:pt idx="302">
                  <c:v>1.037</c:v>
                </c:pt>
                <c:pt idx="303">
                  <c:v>1.0721</c:v>
                </c:pt>
                <c:pt idx="304">
                  <c:v>1.1073</c:v>
                </c:pt>
                <c:pt idx="305">
                  <c:v>1.1424</c:v>
                </c:pt>
                <c:pt idx="306">
                  <c:v>1.1776</c:v>
                </c:pt>
                <c:pt idx="307">
                  <c:v>1.2128</c:v>
                </c:pt>
                <c:pt idx="308">
                  <c:v>1.2479</c:v>
                </c:pt>
                <c:pt idx="309">
                  <c:v>1.2831</c:v>
                </c:pt>
                <c:pt idx="310">
                  <c:v>1.3182</c:v>
                </c:pt>
                <c:pt idx="311">
                  <c:v>1.3534</c:v>
                </c:pt>
                <c:pt idx="312">
                  <c:v>1.3885</c:v>
                </c:pt>
                <c:pt idx="313">
                  <c:v>1.4237</c:v>
                </c:pt>
                <c:pt idx="314">
                  <c:v>1.4588</c:v>
                </c:pt>
                <c:pt idx="315">
                  <c:v>1.494</c:v>
                </c:pt>
                <c:pt idx="316">
                  <c:v>1.5291</c:v>
                </c:pt>
                <c:pt idx="317">
                  <c:v>1.5643</c:v>
                </c:pt>
                <c:pt idx="318">
                  <c:v>1.5994</c:v>
                </c:pt>
                <c:pt idx="319">
                  <c:v>1.6346</c:v>
                </c:pt>
                <c:pt idx="320">
                  <c:v>1.6697</c:v>
                </c:pt>
                <c:pt idx="321">
                  <c:v>1.7049</c:v>
                </c:pt>
                <c:pt idx="322">
                  <c:v>1.74</c:v>
                </c:pt>
                <c:pt idx="323">
                  <c:v>1.7752</c:v>
                </c:pt>
                <c:pt idx="324">
                  <c:v>1.8103</c:v>
                </c:pt>
                <c:pt idx="325">
                  <c:v>1.8455</c:v>
                </c:pt>
                <c:pt idx="326">
                  <c:v>1.8806</c:v>
                </c:pt>
                <c:pt idx="327">
                  <c:v>1.9158</c:v>
                </c:pt>
                <c:pt idx="328">
                  <c:v>1.9509</c:v>
                </c:pt>
                <c:pt idx="329">
                  <c:v>1.9861</c:v>
                </c:pt>
                <c:pt idx="330">
                  <c:v>2.0213</c:v>
                </c:pt>
                <c:pt idx="331">
                  <c:v>2.0564</c:v>
                </c:pt>
                <c:pt idx="332">
                  <c:v>2.0916</c:v>
                </c:pt>
                <c:pt idx="333">
                  <c:v>2.1267</c:v>
                </c:pt>
                <c:pt idx="334">
                  <c:v>2.1619</c:v>
                </c:pt>
                <c:pt idx="335">
                  <c:v>2.197</c:v>
                </c:pt>
                <c:pt idx="336">
                  <c:v>2.2322</c:v>
                </c:pt>
                <c:pt idx="337">
                  <c:v>2.2673</c:v>
                </c:pt>
                <c:pt idx="338">
                  <c:v>2.3025</c:v>
                </c:pt>
                <c:pt idx="339">
                  <c:v>2.3376</c:v>
                </c:pt>
                <c:pt idx="340">
                  <c:v>2.3728</c:v>
                </c:pt>
                <c:pt idx="341">
                  <c:v>2.4079</c:v>
                </c:pt>
                <c:pt idx="342">
                  <c:v>2.4431</c:v>
                </c:pt>
                <c:pt idx="343">
                  <c:v>2.4782</c:v>
                </c:pt>
                <c:pt idx="344">
                  <c:v>2.5134</c:v>
                </c:pt>
                <c:pt idx="345">
                  <c:v>2.5485</c:v>
                </c:pt>
                <c:pt idx="346">
                  <c:v>2.5837</c:v>
                </c:pt>
                <c:pt idx="347">
                  <c:v>2.6188</c:v>
                </c:pt>
                <c:pt idx="348">
                  <c:v>2.654</c:v>
                </c:pt>
                <c:pt idx="349">
                  <c:v>2.6891</c:v>
                </c:pt>
                <c:pt idx="350">
                  <c:v>2.7243</c:v>
                </c:pt>
                <c:pt idx="351">
                  <c:v>2.7594</c:v>
                </c:pt>
                <c:pt idx="352">
                  <c:v>2.7946</c:v>
                </c:pt>
                <c:pt idx="353">
                  <c:v>2.8298</c:v>
                </c:pt>
                <c:pt idx="354">
                  <c:v>2.8649</c:v>
                </c:pt>
                <c:pt idx="355">
                  <c:v>2.9001</c:v>
                </c:pt>
                <c:pt idx="356">
                  <c:v>2.9352</c:v>
                </c:pt>
                <c:pt idx="357">
                  <c:v>2.9704</c:v>
                </c:pt>
                <c:pt idx="358">
                  <c:v>3.0055</c:v>
                </c:pt>
                <c:pt idx="359">
                  <c:v>3.0407</c:v>
                </c:pt>
                <c:pt idx="360">
                  <c:v>3.0758</c:v>
                </c:pt>
                <c:pt idx="361">
                  <c:v>3.111</c:v>
                </c:pt>
                <c:pt idx="362">
                  <c:v>3.1461</c:v>
                </c:pt>
                <c:pt idx="363">
                  <c:v>3.1813</c:v>
                </c:pt>
                <c:pt idx="364">
                  <c:v>3.2164</c:v>
                </c:pt>
                <c:pt idx="365">
                  <c:v>3.2516</c:v>
                </c:pt>
                <c:pt idx="366">
                  <c:v>3.2867</c:v>
                </c:pt>
                <c:pt idx="367">
                  <c:v>3.3219</c:v>
                </c:pt>
                <c:pt idx="368">
                  <c:v>3.357</c:v>
                </c:pt>
                <c:pt idx="369">
                  <c:v>3.3922</c:v>
                </c:pt>
                <c:pt idx="370">
                  <c:v>3.4273</c:v>
                </c:pt>
                <c:pt idx="371">
                  <c:v>3.4625</c:v>
                </c:pt>
                <c:pt idx="372">
                  <c:v>3.4976</c:v>
                </c:pt>
                <c:pt idx="373">
                  <c:v>3.5328</c:v>
                </c:pt>
                <c:pt idx="374">
                  <c:v>3.5679</c:v>
                </c:pt>
                <c:pt idx="375">
                  <c:v>3.6031</c:v>
                </c:pt>
                <c:pt idx="376">
                  <c:v>3.6383</c:v>
                </c:pt>
                <c:pt idx="377">
                  <c:v>3.6734</c:v>
                </c:pt>
                <c:pt idx="378">
                  <c:v>3.7086</c:v>
                </c:pt>
                <c:pt idx="379">
                  <c:v>3.7437</c:v>
                </c:pt>
                <c:pt idx="380">
                  <c:v>3.7789</c:v>
                </c:pt>
                <c:pt idx="381">
                  <c:v>3.814</c:v>
                </c:pt>
                <c:pt idx="382">
                  <c:v>3.8492</c:v>
                </c:pt>
                <c:pt idx="383">
                  <c:v>3.8843</c:v>
                </c:pt>
                <c:pt idx="384">
                  <c:v>3.9195</c:v>
                </c:pt>
                <c:pt idx="385">
                  <c:v>3.9546</c:v>
                </c:pt>
                <c:pt idx="386">
                  <c:v>3.9898</c:v>
                </c:pt>
                <c:pt idx="387">
                  <c:v>4.0249</c:v>
                </c:pt>
                <c:pt idx="388">
                  <c:v>4.0601</c:v>
                </c:pt>
                <c:pt idx="389">
                  <c:v>4.0952</c:v>
                </c:pt>
                <c:pt idx="390">
                  <c:v>4.1304</c:v>
                </c:pt>
                <c:pt idx="391">
                  <c:v>4.1655</c:v>
                </c:pt>
                <c:pt idx="392">
                  <c:v>4.2007</c:v>
                </c:pt>
                <c:pt idx="393">
                  <c:v>4.2358</c:v>
                </c:pt>
                <c:pt idx="394">
                  <c:v>4.271</c:v>
                </c:pt>
                <c:pt idx="395">
                  <c:v>4.3061</c:v>
                </c:pt>
                <c:pt idx="396">
                  <c:v>4.3413</c:v>
                </c:pt>
                <c:pt idx="397">
                  <c:v>4.3764</c:v>
                </c:pt>
                <c:pt idx="398">
                  <c:v>4.4116</c:v>
                </c:pt>
                <c:pt idx="399">
                  <c:v>4.4468</c:v>
                </c:pt>
                <c:pt idx="400">
                  <c:v>4.4819</c:v>
                </c:pt>
                <c:pt idx="401">
                  <c:v>4.5171</c:v>
                </c:pt>
                <c:pt idx="402">
                  <c:v>4.5522</c:v>
                </c:pt>
                <c:pt idx="403">
                  <c:v>4.5874</c:v>
                </c:pt>
                <c:pt idx="404">
                  <c:v>4.6225</c:v>
                </c:pt>
                <c:pt idx="405">
                  <c:v>4.6577</c:v>
                </c:pt>
                <c:pt idx="406">
                  <c:v>4.6928</c:v>
                </c:pt>
                <c:pt idx="407">
                  <c:v>4.728</c:v>
                </c:pt>
                <c:pt idx="408">
                  <c:v>4.7631</c:v>
                </c:pt>
                <c:pt idx="409">
                  <c:v>4.7983</c:v>
                </c:pt>
                <c:pt idx="410">
                  <c:v>4.8334</c:v>
                </c:pt>
                <c:pt idx="411">
                  <c:v>4.8686</c:v>
                </c:pt>
                <c:pt idx="412">
                  <c:v>4.9037</c:v>
                </c:pt>
                <c:pt idx="413">
                  <c:v>4.9389</c:v>
                </c:pt>
                <c:pt idx="414">
                  <c:v>4.974</c:v>
                </c:pt>
                <c:pt idx="415">
                  <c:v>5.0092</c:v>
                </c:pt>
                <c:pt idx="416">
                  <c:v>5.0443</c:v>
                </c:pt>
                <c:pt idx="417">
                  <c:v>5.0795</c:v>
                </c:pt>
                <c:pt idx="418">
                  <c:v>5.1146</c:v>
                </c:pt>
                <c:pt idx="419">
                  <c:v>5.1498</c:v>
                </c:pt>
                <c:pt idx="420">
                  <c:v>5.1849</c:v>
                </c:pt>
                <c:pt idx="421">
                  <c:v>5.2201</c:v>
                </c:pt>
                <c:pt idx="422">
                  <c:v>5.2553</c:v>
                </c:pt>
                <c:pt idx="423">
                  <c:v>5.2904</c:v>
                </c:pt>
                <c:pt idx="424">
                  <c:v>5.3256</c:v>
                </c:pt>
                <c:pt idx="425">
                  <c:v>5.3607</c:v>
                </c:pt>
                <c:pt idx="426">
                  <c:v>5.3959</c:v>
                </c:pt>
                <c:pt idx="427">
                  <c:v>5.431</c:v>
                </c:pt>
                <c:pt idx="428">
                  <c:v>5.4662</c:v>
                </c:pt>
                <c:pt idx="429">
                  <c:v>5.5013</c:v>
                </c:pt>
                <c:pt idx="430">
                  <c:v>5.5365</c:v>
                </c:pt>
                <c:pt idx="431">
                  <c:v>5.5716</c:v>
                </c:pt>
                <c:pt idx="432">
                  <c:v>5.6068</c:v>
                </c:pt>
                <c:pt idx="433">
                  <c:v>5.6419</c:v>
                </c:pt>
                <c:pt idx="434">
                  <c:v>5.6771</c:v>
                </c:pt>
                <c:pt idx="435">
                  <c:v>5.7122</c:v>
                </c:pt>
                <c:pt idx="436">
                  <c:v>5.7474</c:v>
                </c:pt>
                <c:pt idx="437">
                  <c:v>5.7825</c:v>
                </c:pt>
                <c:pt idx="438">
                  <c:v>5.8177</c:v>
                </c:pt>
                <c:pt idx="439">
                  <c:v>5.8528</c:v>
                </c:pt>
                <c:pt idx="440">
                  <c:v>5.888</c:v>
                </c:pt>
                <c:pt idx="441">
                  <c:v>5.9231</c:v>
                </c:pt>
                <c:pt idx="442">
                  <c:v>5.9583</c:v>
                </c:pt>
                <c:pt idx="443">
                  <c:v>5.9935</c:v>
                </c:pt>
                <c:pt idx="444">
                  <c:v>6.0286</c:v>
                </c:pt>
                <c:pt idx="445">
                  <c:v>6.0638</c:v>
                </c:pt>
                <c:pt idx="446">
                  <c:v>6.0989</c:v>
                </c:pt>
                <c:pt idx="447">
                  <c:v>6.1341</c:v>
                </c:pt>
                <c:pt idx="448">
                  <c:v>6.1692</c:v>
                </c:pt>
                <c:pt idx="449">
                  <c:v>6.2044</c:v>
                </c:pt>
                <c:pt idx="450">
                  <c:v>6.2395</c:v>
                </c:pt>
                <c:pt idx="451">
                  <c:v>6.2747</c:v>
                </c:pt>
                <c:pt idx="452">
                  <c:v>6.3098</c:v>
                </c:pt>
                <c:pt idx="453">
                  <c:v>6.345</c:v>
                </c:pt>
                <c:pt idx="454">
                  <c:v>6.3801</c:v>
                </c:pt>
                <c:pt idx="455">
                  <c:v>6.4153</c:v>
                </c:pt>
                <c:pt idx="456">
                  <c:v>6.4504</c:v>
                </c:pt>
                <c:pt idx="457">
                  <c:v>6.4856</c:v>
                </c:pt>
                <c:pt idx="458">
                  <c:v>6.5207</c:v>
                </c:pt>
                <c:pt idx="459">
                  <c:v>6.5559</c:v>
                </c:pt>
                <c:pt idx="460">
                  <c:v>6.591</c:v>
                </c:pt>
                <c:pt idx="461">
                  <c:v>6.6262</c:v>
                </c:pt>
                <c:pt idx="462">
                  <c:v>6.6613</c:v>
                </c:pt>
                <c:pt idx="463">
                  <c:v>6.6965</c:v>
                </c:pt>
                <c:pt idx="464">
                  <c:v>6.7316</c:v>
                </c:pt>
                <c:pt idx="465">
                  <c:v>6.7668</c:v>
                </c:pt>
                <c:pt idx="466">
                  <c:v>6.802</c:v>
                </c:pt>
                <c:pt idx="467">
                  <c:v>6.8371</c:v>
                </c:pt>
                <c:pt idx="468">
                  <c:v>6.8723</c:v>
                </c:pt>
                <c:pt idx="469">
                  <c:v>6.9074</c:v>
                </c:pt>
                <c:pt idx="470">
                  <c:v>6.9426</c:v>
                </c:pt>
                <c:pt idx="471">
                  <c:v>6.9777</c:v>
                </c:pt>
                <c:pt idx="472">
                  <c:v>7.0129</c:v>
                </c:pt>
                <c:pt idx="473">
                  <c:v>7.048</c:v>
                </c:pt>
                <c:pt idx="474">
                  <c:v>7.0832</c:v>
                </c:pt>
                <c:pt idx="475">
                  <c:v>7.1183</c:v>
                </c:pt>
                <c:pt idx="476">
                  <c:v>7.1535</c:v>
                </c:pt>
                <c:pt idx="477">
                  <c:v>7.1886</c:v>
                </c:pt>
                <c:pt idx="478">
                  <c:v>7.2238</c:v>
                </c:pt>
                <c:pt idx="479">
                  <c:v>7.2589</c:v>
                </c:pt>
                <c:pt idx="480">
                  <c:v>7.2941</c:v>
                </c:pt>
                <c:pt idx="481">
                  <c:v>7.3292</c:v>
                </c:pt>
                <c:pt idx="482">
                  <c:v>7.3644</c:v>
                </c:pt>
                <c:pt idx="483">
                  <c:v>7.3995</c:v>
                </c:pt>
                <c:pt idx="484">
                  <c:v>7.4347</c:v>
                </c:pt>
                <c:pt idx="485">
                  <c:v>7.4698</c:v>
                </c:pt>
                <c:pt idx="486">
                  <c:v>7.505</c:v>
                </c:pt>
                <c:pt idx="487">
                  <c:v>7.5401</c:v>
                </c:pt>
                <c:pt idx="488">
                  <c:v>7.5753</c:v>
                </c:pt>
                <c:pt idx="489">
                  <c:v>7.6105</c:v>
                </c:pt>
                <c:pt idx="490">
                  <c:v>7.6456</c:v>
                </c:pt>
                <c:pt idx="491">
                  <c:v>7.6808</c:v>
                </c:pt>
                <c:pt idx="492">
                  <c:v>7.7159</c:v>
                </c:pt>
                <c:pt idx="493">
                  <c:v>7.7511</c:v>
                </c:pt>
                <c:pt idx="494">
                  <c:v>7.7862</c:v>
                </c:pt>
                <c:pt idx="495">
                  <c:v>7.8214</c:v>
                </c:pt>
                <c:pt idx="496">
                  <c:v>7.8565</c:v>
                </c:pt>
                <c:pt idx="497">
                  <c:v>7.8917</c:v>
                </c:pt>
                <c:pt idx="498">
                  <c:v>7.9268</c:v>
                </c:pt>
                <c:pt idx="499">
                  <c:v>7.962</c:v>
                </c:pt>
                <c:pt idx="500">
                  <c:v>7.9971</c:v>
                </c:pt>
                <c:pt idx="501">
                  <c:v>8.0323</c:v>
                </c:pt>
                <c:pt idx="502">
                  <c:v>8.0674</c:v>
                </c:pt>
                <c:pt idx="503">
                  <c:v>8.1026</c:v>
                </c:pt>
                <c:pt idx="504">
                  <c:v>8.137700000000001</c:v>
                </c:pt>
                <c:pt idx="505">
                  <c:v>8.1729</c:v>
                </c:pt>
                <c:pt idx="506">
                  <c:v>8.208</c:v>
                </c:pt>
                <c:pt idx="507">
                  <c:v>8.2432</c:v>
                </c:pt>
                <c:pt idx="508">
                  <c:v>8.2783</c:v>
                </c:pt>
                <c:pt idx="509">
                  <c:v>8.3135</c:v>
                </c:pt>
                <c:pt idx="510">
                  <c:v>8.3486</c:v>
                </c:pt>
                <c:pt idx="511">
                  <c:v>8.3838</c:v>
                </c:pt>
                <c:pt idx="512">
                  <c:v>8.419</c:v>
                </c:pt>
                <c:pt idx="513">
                  <c:v>8.4541</c:v>
                </c:pt>
                <c:pt idx="514">
                  <c:v>8.4893</c:v>
                </c:pt>
                <c:pt idx="515">
                  <c:v>8.5244</c:v>
                </c:pt>
                <c:pt idx="516">
                  <c:v>8.5596</c:v>
                </c:pt>
                <c:pt idx="517">
                  <c:v>8.5947</c:v>
                </c:pt>
                <c:pt idx="518">
                  <c:v>8.6299</c:v>
                </c:pt>
                <c:pt idx="519">
                  <c:v>8.665</c:v>
                </c:pt>
                <c:pt idx="520">
                  <c:v>8.700200000000001</c:v>
                </c:pt>
                <c:pt idx="521">
                  <c:v>8.7353</c:v>
                </c:pt>
                <c:pt idx="522">
                  <c:v>8.7705</c:v>
                </c:pt>
                <c:pt idx="523">
                  <c:v>8.8056</c:v>
                </c:pt>
                <c:pt idx="524">
                  <c:v>8.8408</c:v>
                </c:pt>
                <c:pt idx="525">
                  <c:v>8.8759</c:v>
                </c:pt>
                <c:pt idx="526">
                  <c:v>8.9111</c:v>
                </c:pt>
                <c:pt idx="527">
                  <c:v>8.9462</c:v>
                </c:pt>
                <c:pt idx="528">
                  <c:v>8.9814</c:v>
                </c:pt>
                <c:pt idx="529">
                  <c:v>9.0165</c:v>
                </c:pt>
                <c:pt idx="530">
                  <c:v>9.0517</c:v>
                </c:pt>
                <c:pt idx="531">
                  <c:v>9.0868</c:v>
                </c:pt>
                <c:pt idx="532">
                  <c:v>9.122</c:v>
                </c:pt>
                <c:pt idx="533">
                  <c:v>9.1571</c:v>
                </c:pt>
                <c:pt idx="534">
                  <c:v>9.1923</c:v>
                </c:pt>
                <c:pt idx="535">
                  <c:v>9.2275</c:v>
                </c:pt>
                <c:pt idx="536">
                  <c:v>9.2626</c:v>
                </c:pt>
                <c:pt idx="537">
                  <c:v>9.2978</c:v>
                </c:pt>
                <c:pt idx="538">
                  <c:v>9.3329</c:v>
                </c:pt>
                <c:pt idx="539">
                  <c:v>9.3681</c:v>
                </c:pt>
                <c:pt idx="540">
                  <c:v>9.4032</c:v>
                </c:pt>
                <c:pt idx="541">
                  <c:v>9.4384</c:v>
                </c:pt>
                <c:pt idx="542">
                  <c:v>9.4735</c:v>
                </c:pt>
                <c:pt idx="543">
                  <c:v>9.5087</c:v>
                </c:pt>
                <c:pt idx="544">
                  <c:v>9.5438</c:v>
                </c:pt>
                <c:pt idx="545">
                  <c:v>9.579</c:v>
                </c:pt>
                <c:pt idx="546">
                  <c:v>9.6141</c:v>
                </c:pt>
              </c:numCache>
            </c:numRef>
          </c:xVal>
          <c:yVal>
            <c:numRef>
              <c:f>'uniformity over various heights'!$X$24:$X$570</c:f>
              <c:numCache>
                <c:formatCode>General</c:formatCode>
                <c:ptCount val="547"/>
                <c:pt idx="0">
                  <c:v>1549.2523</c:v>
                </c:pt>
                <c:pt idx="1">
                  <c:v>1548.2527</c:v>
                </c:pt>
                <c:pt idx="2">
                  <c:v>1547.4211</c:v>
                </c:pt>
                <c:pt idx="3">
                  <c:v>1543.2825</c:v>
                </c:pt>
                <c:pt idx="4">
                  <c:v>1542.6233</c:v>
                </c:pt>
                <c:pt idx="5">
                  <c:v>1543.6124</c:v>
                </c:pt>
                <c:pt idx="6">
                  <c:v>1543.2825</c:v>
                </c:pt>
                <c:pt idx="7">
                  <c:v>1543.2825</c:v>
                </c:pt>
                <c:pt idx="8">
                  <c:v>1542.9528</c:v>
                </c:pt>
                <c:pt idx="9">
                  <c:v>1541.3074</c:v>
                </c:pt>
                <c:pt idx="10">
                  <c:v>1537.869</c:v>
                </c:pt>
                <c:pt idx="11">
                  <c:v>1536.2397</c:v>
                </c:pt>
                <c:pt idx="12">
                  <c:v>1537.2167</c:v>
                </c:pt>
                <c:pt idx="13">
                  <c:v>1538.8491</c:v>
                </c:pt>
                <c:pt idx="14">
                  <c:v>1539.6673</c:v>
                </c:pt>
                <c:pt idx="15">
                  <c:v>1541.4717</c:v>
                </c:pt>
                <c:pt idx="16">
                  <c:v>1541.4717</c:v>
                </c:pt>
                <c:pt idx="17">
                  <c:v>1540.4867</c:v>
                </c:pt>
                <c:pt idx="18">
                  <c:v>1537.0537</c:v>
                </c:pt>
                <c:pt idx="19">
                  <c:v>1536.728</c:v>
                </c:pt>
                <c:pt idx="20">
                  <c:v>1532.9967</c:v>
                </c:pt>
                <c:pt idx="21">
                  <c:v>1530.578</c:v>
                </c:pt>
                <c:pt idx="22">
                  <c:v>1528.0109</c:v>
                </c:pt>
                <c:pt idx="23">
                  <c:v>1524.9799</c:v>
                </c:pt>
                <c:pt idx="24">
                  <c:v>1521.4936</c:v>
                </c:pt>
                <c:pt idx="25">
                  <c:v>1519.6027</c:v>
                </c:pt>
                <c:pt idx="26">
                  <c:v>1517.4061</c:v>
                </c:pt>
                <c:pt idx="27">
                  <c:v>1513.1986</c:v>
                </c:pt>
                <c:pt idx="28">
                  <c:v>1510.4148</c:v>
                </c:pt>
                <c:pt idx="29">
                  <c:v>1503.9852</c:v>
                </c:pt>
                <c:pt idx="30">
                  <c:v>1502.0138</c:v>
                </c:pt>
                <c:pt idx="31">
                  <c:v>1501.409</c:v>
                </c:pt>
                <c:pt idx="32">
                  <c:v>1500.0512</c:v>
                </c:pt>
                <c:pt idx="33">
                  <c:v>1497.9512</c:v>
                </c:pt>
                <c:pt idx="34">
                  <c:v>1494.3917</c:v>
                </c:pt>
                <c:pt idx="35">
                  <c:v>1491.9008</c:v>
                </c:pt>
                <c:pt idx="36">
                  <c:v>1489.29</c:v>
                </c:pt>
                <c:pt idx="37">
                  <c:v>1485.1399</c:v>
                </c:pt>
                <c:pt idx="38">
                  <c:v>1482.4572</c:v>
                </c:pt>
                <c:pt idx="39">
                  <c:v>1475.2557</c:v>
                </c:pt>
                <c:pt idx="40">
                  <c:v>1474.4375</c:v>
                </c:pt>
                <c:pt idx="41">
                  <c:v>1473.0794</c:v>
                </c:pt>
                <c:pt idx="42">
                  <c:v>1471.3244</c:v>
                </c:pt>
                <c:pt idx="43">
                  <c:v>1470.1161</c:v>
                </c:pt>
                <c:pt idx="44">
                  <c:v>1470.6524</c:v>
                </c:pt>
                <c:pt idx="45">
                  <c:v>1468.5134</c:v>
                </c:pt>
                <c:pt idx="46">
                  <c:v>1463.8924</c:v>
                </c:pt>
                <c:pt idx="47">
                  <c:v>1461.6755</c:v>
                </c:pt>
                <c:pt idx="48">
                  <c:v>1461.0268</c:v>
                </c:pt>
                <c:pt idx="49">
                  <c:v>1460.6383</c:v>
                </c:pt>
                <c:pt idx="50">
                  <c:v>1462.5863</c:v>
                </c:pt>
                <c:pt idx="51">
                  <c:v>1464.9418</c:v>
                </c:pt>
                <c:pt idx="52">
                  <c:v>1465.0733</c:v>
                </c:pt>
                <c:pt idx="53">
                  <c:v>1465.468</c:v>
                </c:pt>
                <c:pt idx="54">
                  <c:v>1465.8633</c:v>
                </c:pt>
                <c:pt idx="55">
                  <c:v>1465.0733</c:v>
                </c:pt>
                <c:pt idx="56">
                  <c:v>1463.3692</c:v>
                </c:pt>
                <c:pt idx="57">
                  <c:v>1460.2503</c:v>
                </c:pt>
                <c:pt idx="58">
                  <c:v>1459.7338</c:v>
                </c:pt>
                <c:pt idx="59">
                  <c:v>1458.3182</c:v>
                </c:pt>
                <c:pt idx="60">
                  <c:v>1459.7338</c:v>
                </c:pt>
                <c:pt idx="61">
                  <c:v>1462.3258</c:v>
                </c:pt>
                <c:pt idx="62">
                  <c:v>1464.5478</c:v>
                </c:pt>
                <c:pt idx="63">
                  <c:v>1464.8104</c:v>
                </c:pt>
                <c:pt idx="64">
                  <c:v>1465.7315</c:v>
                </c:pt>
                <c:pt idx="65">
                  <c:v>1465.7315</c:v>
                </c:pt>
                <c:pt idx="66">
                  <c:v>1466.5234</c:v>
                </c:pt>
                <c:pt idx="67">
                  <c:v>1469.18</c:v>
                </c:pt>
                <c:pt idx="68">
                  <c:v>1473.3505</c:v>
                </c:pt>
                <c:pt idx="69">
                  <c:v>1475.3923</c:v>
                </c:pt>
                <c:pt idx="70">
                  <c:v>1479.5247</c:v>
                </c:pt>
                <c:pt idx="71">
                  <c:v>1480.2198</c:v>
                </c:pt>
                <c:pt idx="72">
                  <c:v>1481.896</c:v>
                </c:pt>
                <c:pt idx="73">
                  <c:v>1484.7144</c:v>
                </c:pt>
                <c:pt idx="74">
                  <c:v>1486.5632</c:v>
                </c:pt>
                <c:pt idx="75">
                  <c:v>1488.4257</c:v>
                </c:pt>
                <c:pt idx="76">
                  <c:v>1487.8512</c:v>
                </c:pt>
                <c:pt idx="77">
                  <c:v>1487.8512</c:v>
                </c:pt>
                <c:pt idx="78">
                  <c:v>1487.8512</c:v>
                </c:pt>
                <c:pt idx="79">
                  <c:v>1484.8561</c:v>
                </c:pt>
                <c:pt idx="80">
                  <c:v>1482.5977</c:v>
                </c:pt>
                <c:pt idx="81">
                  <c:v>1488.1383</c:v>
                </c:pt>
                <c:pt idx="82">
                  <c:v>1489.7232</c:v>
                </c:pt>
                <c:pt idx="83">
                  <c:v>1488.7135</c:v>
                </c:pt>
                <c:pt idx="84">
                  <c:v>1489.8678</c:v>
                </c:pt>
                <c:pt idx="85">
                  <c:v>1490.3021</c:v>
                </c:pt>
                <c:pt idx="86">
                  <c:v>1488.282</c:v>
                </c:pt>
                <c:pt idx="87">
                  <c:v>1485.4239</c:v>
                </c:pt>
                <c:pt idx="88">
                  <c:v>1487.5644</c:v>
                </c:pt>
                <c:pt idx="89">
                  <c:v>1487.4211</c:v>
                </c:pt>
                <c:pt idx="90">
                  <c:v>1485.7082</c:v>
                </c:pt>
                <c:pt idx="91">
                  <c:v>1485.7082</c:v>
                </c:pt>
                <c:pt idx="92">
                  <c:v>1484.8561</c:v>
                </c:pt>
                <c:pt idx="93">
                  <c:v>1478.0018</c:v>
                </c:pt>
                <c:pt idx="94">
                  <c:v>1474.8463</c:v>
                </c:pt>
                <c:pt idx="95">
                  <c:v>1473.0794</c:v>
                </c:pt>
                <c:pt idx="96">
                  <c:v>1472.268</c:v>
                </c:pt>
                <c:pt idx="97">
                  <c:v>1471.998</c:v>
                </c:pt>
                <c:pt idx="98">
                  <c:v>1470.3841</c:v>
                </c:pt>
                <c:pt idx="99">
                  <c:v>1468.9132</c:v>
                </c:pt>
                <c:pt idx="100">
                  <c:v>1467.5829</c:v>
                </c:pt>
                <c:pt idx="101">
                  <c:v>1466.9203</c:v>
                </c:pt>
                <c:pt idx="102">
                  <c:v>1466.6556</c:v>
                </c:pt>
                <c:pt idx="103">
                  <c:v>1466.9203</c:v>
                </c:pt>
                <c:pt idx="104">
                  <c:v>1468.7799</c:v>
                </c:pt>
                <c:pt idx="105">
                  <c:v>1467.5829</c:v>
                </c:pt>
                <c:pt idx="106">
                  <c:v>1466.6556</c:v>
                </c:pt>
                <c:pt idx="107">
                  <c:v>1466.6556</c:v>
                </c:pt>
                <c:pt idx="108">
                  <c:v>1465.9952</c:v>
                </c:pt>
                <c:pt idx="109">
                  <c:v>1463.2386</c:v>
                </c:pt>
                <c:pt idx="110">
                  <c:v>1459.7338</c:v>
                </c:pt>
                <c:pt idx="111">
                  <c:v>1457.8052</c:v>
                </c:pt>
                <c:pt idx="112">
                  <c:v>1457.421</c:v>
                </c:pt>
                <c:pt idx="113">
                  <c:v>1457.421</c:v>
                </c:pt>
                <c:pt idx="114">
                  <c:v>1456.5265</c:v>
                </c:pt>
                <c:pt idx="115">
                  <c:v>1455.2534</c:v>
                </c:pt>
                <c:pt idx="116">
                  <c:v>1454.7456</c:v>
                </c:pt>
                <c:pt idx="117">
                  <c:v>1453.2275</c:v>
                </c:pt>
                <c:pt idx="118">
                  <c:v>1450.3387</c:v>
                </c:pt>
                <c:pt idx="119">
                  <c:v>1449.091</c:v>
                </c:pt>
                <c:pt idx="120">
                  <c:v>1448.4689</c:v>
                </c:pt>
                <c:pt idx="121">
                  <c:v>1447.4762</c:v>
                </c:pt>
                <c:pt idx="122">
                  <c:v>1446.3629</c:v>
                </c:pt>
                <c:pt idx="123">
                  <c:v>1447.4762</c:v>
                </c:pt>
                <c:pt idx="124">
                  <c:v>1445.8693</c:v>
                </c:pt>
                <c:pt idx="125">
                  <c:v>1444.2702</c:v>
                </c:pt>
                <c:pt idx="126">
                  <c:v>1443.2898</c:v>
                </c:pt>
                <c:pt idx="127">
                  <c:v>1440.6078</c:v>
                </c:pt>
                <c:pt idx="128">
                  <c:v>1436.7417</c:v>
                </c:pt>
                <c:pt idx="129">
                  <c:v>1436.3812</c:v>
                </c:pt>
                <c:pt idx="130">
                  <c:v>1435.6613</c:v>
                </c:pt>
                <c:pt idx="131">
                  <c:v>1434.9427</c:v>
                </c:pt>
                <c:pt idx="132">
                  <c:v>1434.2254</c:v>
                </c:pt>
                <c:pt idx="133">
                  <c:v>1433.9865</c:v>
                </c:pt>
                <c:pt idx="134">
                  <c:v>1432.0807</c:v>
                </c:pt>
                <c:pt idx="135">
                  <c:v>1432.0807</c:v>
                </c:pt>
                <c:pt idx="136">
                  <c:v>1431.9619</c:v>
                </c:pt>
                <c:pt idx="137">
                  <c:v>1430.065</c:v>
                </c:pt>
                <c:pt idx="138">
                  <c:v>1429.0014</c:v>
                </c:pt>
                <c:pt idx="139">
                  <c:v>1424.5364</c:v>
                </c:pt>
                <c:pt idx="140">
                  <c:v>1421.6193</c:v>
                </c:pt>
                <c:pt idx="141">
                  <c:v>1420.6888</c:v>
                </c:pt>
                <c:pt idx="142">
                  <c:v>1420.9213</c:v>
                </c:pt>
                <c:pt idx="143">
                  <c:v>1421.2702</c:v>
                </c:pt>
                <c:pt idx="144">
                  <c:v>1423.3677</c:v>
                </c:pt>
                <c:pt idx="145">
                  <c:v>1424.1856</c:v>
                </c:pt>
                <c:pt idx="146">
                  <c:v>1425.8249</c:v>
                </c:pt>
                <c:pt idx="147">
                  <c:v>1428.4116</c:v>
                </c:pt>
                <c:pt idx="148">
                  <c:v>1428.8834</c:v>
                </c:pt>
                <c:pt idx="149">
                  <c:v>1429.3557</c:v>
                </c:pt>
                <c:pt idx="150">
                  <c:v>1430.8939</c:v>
                </c:pt>
                <c:pt idx="151">
                  <c:v>1430.1833</c:v>
                </c:pt>
                <c:pt idx="152">
                  <c:v>1431.9619</c:v>
                </c:pt>
                <c:pt idx="153">
                  <c:v>1430.8939</c:v>
                </c:pt>
                <c:pt idx="154">
                  <c:v>1429.9467</c:v>
                </c:pt>
                <c:pt idx="155">
                  <c:v>1429.4738</c:v>
                </c:pt>
                <c:pt idx="156">
                  <c:v>1427.1166</c:v>
                </c:pt>
                <c:pt idx="157">
                  <c:v>1424.5364</c:v>
                </c:pt>
                <c:pt idx="158">
                  <c:v>1425.356</c:v>
                </c:pt>
                <c:pt idx="159">
                  <c:v>1424.8875</c:v>
                </c:pt>
                <c:pt idx="160">
                  <c:v>1422.4346</c:v>
                </c:pt>
                <c:pt idx="161">
                  <c:v>1421.2702</c:v>
                </c:pt>
                <c:pt idx="162">
                  <c:v>1421.1539</c:v>
                </c:pt>
                <c:pt idx="163">
                  <c:v>1418.4845</c:v>
                </c:pt>
                <c:pt idx="164">
                  <c:v>1417.4428</c:v>
                </c:pt>
                <c:pt idx="165">
                  <c:v>1417.4428</c:v>
                </c:pt>
                <c:pt idx="166">
                  <c:v>1417.0959</c:v>
                </c:pt>
                <c:pt idx="167">
                  <c:v>1417.0959</c:v>
                </c:pt>
                <c:pt idx="168">
                  <c:v>1417.5585</c:v>
                </c:pt>
                <c:pt idx="169">
                  <c:v>1417.5585</c:v>
                </c:pt>
                <c:pt idx="170">
                  <c:v>1414.096</c:v>
                </c:pt>
                <c:pt idx="171">
                  <c:v>1416.0562</c:v>
                </c:pt>
                <c:pt idx="172">
                  <c:v>1415.8254</c:v>
                </c:pt>
                <c:pt idx="173">
                  <c:v>1414.096</c:v>
                </c:pt>
                <c:pt idx="174">
                  <c:v>1414.096</c:v>
                </c:pt>
                <c:pt idx="175">
                  <c:v>1415.8254</c:v>
                </c:pt>
                <c:pt idx="176">
                  <c:v>1411.4509</c:v>
                </c:pt>
                <c:pt idx="177">
                  <c:v>1412.1402</c:v>
                </c:pt>
                <c:pt idx="178">
                  <c:v>1415.9408</c:v>
                </c:pt>
                <c:pt idx="179">
                  <c:v>1417.0959</c:v>
                </c:pt>
                <c:pt idx="180">
                  <c:v>1413.6355</c:v>
                </c:pt>
                <c:pt idx="181">
                  <c:v>1412.1402</c:v>
                </c:pt>
                <c:pt idx="182">
                  <c:v>1406.6367</c:v>
                </c:pt>
                <c:pt idx="183">
                  <c:v>1404.3495</c:v>
                </c:pt>
                <c:pt idx="184">
                  <c:v>1404.3495</c:v>
                </c:pt>
                <c:pt idx="185">
                  <c:v>1405.8358</c:v>
                </c:pt>
                <c:pt idx="186">
                  <c:v>1406.8655</c:v>
                </c:pt>
                <c:pt idx="187">
                  <c:v>1405.8358</c:v>
                </c:pt>
                <c:pt idx="188">
                  <c:v>1405.4927</c:v>
                </c:pt>
                <c:pt idx="189">
                  <c:v>1404.921</c:v>
                </c:pt>
                <c:pt idx="190">
                  <c:v>1404.0066</c:v>
                </c:pt>
                <c:pt idx="191">
                  <c:v>1404.0066</c:v>
                </c:pt>
                <c:pt idx="192">
                  <c:v>1404.921</c:v>
                </c:pt>
                <c:pt idx="193">
                  <c:v>1405.264</c:v>
                </c:pt>
                <c:pt idx="194">
                  <c:v>1403.6638</c:v>
                </c:pt>
                <c:pt idx="195">
                  <c:v>1403.0925</c:v>
                </c:pt>
                <c:pt idx="196">
                  <c:v>1403.0925</c:v>
                </c:pt>
                <c:pt idx="197">
                  <c:v>1401.9503</c:v>
                </c:pt>
                <c:pt idx="198">
                  <c:v>1404.0066</c:v>
                </c:pt>
                <c:pt idx="199">
                  <c:v>1406.0646</c:v>
                </c:pt>
                <c:pt idx="200">
                  <c:v>1406.6367</c:v>
                </c:pt>
                <c:pt idx="201">
                  <c:v>1408.4686</c:v>
                </c:pt>
                <c:pt idx="202">
                  <c:v>1410.0735</c:v>
                </c:pt>
                <c:pt idx="203">
                  <c:v>1410.762</c:v>
                </c:pt>
                <c:pt idx="204">
                  <c:v>1410.762</c:v>
                </c:pt>
                <c:pt idx="205">
                  <c:v>1410.762</c:v>
                </c:pt>
                <c:pt idx="206">
                  <c:v>1410.6472</c:v>
                </c:pt>
                <c:pt idx="207">
                  <c:v>1410.4177</c:v>
                </c:pt>
                <c:pt idx="208">
                  <c:v>1410.4177</c:v>
                </c:pt>
                <c:pt idx="209">
                  <c:v>1410.0735</c:v>
                </c:pt>
                <c:pt idx="210">
                  <c:v>1409.3854</c:v>
                </c:pt>
                <c:pt idx="211">
                  <c:v>1409.3854</c:v>
                </c:pt>
                <c:pt idx="212">
                  <c:v>1409.0415</c:v>
                </c:pt>
                <c:pt idx="213">
                  <c:v>1406.5222</c:v>
                </c:pt>
                <c:pt idx="214">
                  <c:v>1406.2934</c:v>
                </c:pt>
                <c:pt idx="215">
                  <c:v>1402.864</c:v>
                </c:pt>
                <c:pt idx="216">
                  <c:v>1402.6356</c:v>
                </c:pt>
                <c:pt idx="217">
                  <c:v>1401.4935</c:v>
                </c:pt>
                <c:pt idx="218">
                  <c:v>1402.864</c:v>
                </c:pt>
                <c:pt idx="219">
                  <c:v>1405.6071</c:v>
                </c:pt>
                <c:pt idx="220">
                  <c:v>1404.2352</c:v>
                </c:pt>
                <c:pt idx="221">
                  <c:v>1401.6077</c:v>
                </c:pt>
                <c:pt idx="222">
                  <c:v>1400.8083</c:v>
                </c:pt>
                <c:pt idx="223">
                  <c:v>1398.8674</c:v>
                </c:pt>
                <c:pt idx="224">
                  <c:v>1394.071</c:v>
                </c:pt>
                <c:pt idx="225">
                  <c:v>1393.8425</c:v>
                </c:pt>
                <c:pt idx="226">
                  <c:v>1392.0133</c:v>
                </c:pt>
                <c:pt idx="227">
                  <c:v>1391.2125</c:v>
                </c:pt>
                <c:pt idx="228">
                  <c:v>1390.7548</c:v>
                </c:pt>
                <c:pt idx="229">
                  <c:v>1391.2125</c:v>
                </c:pt>
                <c:pt idx="230">
                  <c:v>1392.3564</c:v>
                </c:pt>
                <c:pt idx="231">
                  <c:v>1390.9837</c:v>
                </c:pt>
                <c:pt idx="232">
                  <c:v>1389.7244</c:v>
                </c:pt>
                <c:pt idx="233">
                  <c:v>1387.5465</c:v>
                </c:pt>
                <c:pt idx="234">
                  <c:v>1387.0875</c:v>
                </c:pt>
                <c:pt idx="235">
                  <c:v>1387.0875</c:v>
                </c:pt>
                <c:pt idx="236">
                  <c:v>1387.0875</c:v>
                </c:pt>
                <c:pt idx="237">
                  <c:v>1387.0875</c:v>
                </c:pt>
                <c:pt idx="238">
                  <c:v>1386.3987</c:v>
                </c:pt>
                <c:pt idx="239">
                  <c:v>1385.3645</c:v>
                </c:pt>
                <c:pt idx="240">
                  <c:v>1384.3294</c:v>
                </c:pt>
                <c:pt idx="241">
                  <c:v>1385.0196</c:v>
                </c:pt>
                <c:pt idx="242">
                  <c:v>1385.0196</c:v>
                </c:pt>
                <c:pt idx="243">
                  <c:v>1385.9392</c:v>
                </c:pt>
                <c:pt idx="244">
                  <c:v>1388.3493</c:v>
                </c:pt>
                <c:pt idx="245">
                  <c:v>1388.9224</c:v>
                </c:pt>
                <c:pt idx="246">
                  <c:v>1388.2346</c:v>
                </c:pt>
                <c:pt idx="247">
                  <c:v>1388.2346</c:v>
                </c:pt>
                <c:pt idx="248">
                  <c:v>1386.5135</c:v>
                </c:pt>
                <c:pt idx="249">
                  <c:v>1386.3987</c:v>
                </c:pt>
                <c:pt idx="250">
                  <c:v>1387.5465</c:v>
                </c:pt>
                <c:pt idx="251">
                  <c:v>1388.0053</c:v>
                </c:pt>
                <c:pt idx="252">
                  <c:v>1388.4639</c:v>
                </c:pt>
                <c:pt idx="253">
                  <c:v>1390.7548</c:v>
                </c:pt>
                <c:pt idx="254">
                  <c:v>1391.2125</c:v>
                </c:pt>
                <c:pt idx="255">
                  <c:v>1392.0133</c:v>
                </c:pt>
                <c:pt idx="256">
                  <c:v>1392.1277</c:v>
                </c:pt>
                <c:pt idx="257">
                  <c:v>1393.0424</c:v>
                </c:pt>
                <c:pt idx="258">
                  <c:v>1393.271</c:v>
                </c:pt>
                <c:pt idx="259">
                  <c:v>1395.2135</c:v>
                </c:pt>
                <c:pt idx="260">
                  <c:v>1396.013</c:v>
                </c:pt>
                <c:pt idx="261">
                  <c:v>1396.8123</c:v>
                </c:pt>
                <c:pt idx="262">
                  <c:v>1396.9265</c:v>
                </c:pt>
                <c:pt idx="263">
                  <c:v>1396.9265</c:v>
                </c:pt>
                <c:pt idx="264">
                  <c:v>1396.2413</c:v>
                </c:pt>
                <c:pt idx="265">
                  <c:v>1393.1567</c:v>
                </c:pt>
                <c:pt idx="266">
                  <c:v>1392.0133</c:v>
                </c:pt>
                <c:pt idx="267">
                  <c:v>1392.9281</c:v>
                </c:pt>
                <c:pt idx="268">
                  <c:v>1393.1567</c:v>
                </c:pt>
                <c:pt idx="269">
                  <c:v>1398.5249</c:v>
                </c:pt>
                <c:pt idx="270">
                  <c:v>1399.4382</c:v>
                </c:pt>
                <c:pt idx="271">
                  <c:v>1399.8949</c:v>
                </c:pt>
                <c:pt idx="272">
                  <c:v>1399.4382</c:v>
                </c:pt>
                <c:pt idx="273">
                  <c:v>1399.8949</c:v>
                </c:pt>
                <c:pt idx="274">
                  <c:v>1400.6942</c:v>
                </c:pt>
                <c:pt idx="275">
                  <c:v>1400.6942</c:v>
                </c:pt>
                <c:pt idx="276">
                  <c:v>1401.4935</c:v>
                </c:pt>
                <c:pt idx="277">
                  <c:v>1402.4071</c:v>
                </c:pt>
                <c:pt idx="278">
                  <c:v>1404.3495</c:v>
                </c:pt>
                <c:pt idx="279">
                  <c:v>1403.4353</c:v>
                </c:pt>
                <c:pt idx="280">
                  <c:v>1401.4935</c:v>
                </c:pt>
                <c:pt idx="281">
                  <c:v>1396.013</c:v>
                </c:pt>
                <c:pt idx="282">
                  <c:v>1395.2135</c:v>
                </c:pt>
                <c:pt idx="283">
                  <c:v>1394.4138</c:v>
                </c:pt>
                <c:pt idx="284">
                  <c:v>1393.7282</c:v>
                </c:pt>
                <c:pt idx="285">
                  <c:v>1393.1567</c:v>
                </c:pt>
                <c:pt idx="286">
                  <c:v>1392.8138</c:v>
                </c:pt>
                <c:pt idx="287">
                  <c:v>1389.9534</c:v>
                </c:pt>
                <c:pt idx="288">
                  <c:v>1388.5786</c:v>
                </c:pt>
                <c:pt idx="289">
                  <c:v>1387.0875</c:v>
                </c:pt>
                <c:pt idx="290">
                  <c:v>1389.1516</c:v>
                </c:pt>
                <c:pt idx="291">
                  <c:v>1389.9534</c:v>
                </c:pt>
                <c:pt idx="292">
                  <c:v>1390.0679</c:v>
                </c:pt>
                <c:pt idx="293">
                  <c:v>1390.0679</c:v>
                </c:pt>
                <c:pt idx="294">
                  <c:v>1390.0679</c:v>
                </c:pt>
                <c:pt idx="295">
                  <c:v>1390.0679</c:v>
                </c:pt>
                <c:pt idx="296">
                  <c:v>1386.8579</c:v>
                </c:pt>
                <c:pt idx="297">
                  <c:v>1387.7759</c:v>
                </c:pt>
                <c:pt idx="298">
                  <c:v>1386.6283</c:v>
                </c:pt>
                <c:pt idx="299">
                  <c:v>1383.8689</c:v>
                </c:pt>
                <c:pt idx="300">
                  <c:v>1383.8689</c:v>
                </c:pt>
                <c:pt idx="301">
                  <c:v>1384.3294</c:v>
                </c:pt>
                <c:pt idx="302">
                  <c:v>1384.3294</c:v>
                </c:pt>
                <c:pt idx="303">
                  <c:v>1385.2496</c:v>
                </c:pt>
                <c:pt idx="304">
                  <c:v>1385.7094</c:v>
                </c:pt>
                <c:pt idx="305">
                  <c:v>1386.3987</c:v>
                </c:pt>
                <c:pt idx="306">
                  <c:v>1386.0541</c:v>
                </c:pt>
                <c:pt idx="307">
                  <c:v>1385.3645</c:v>
                </c:pt>
                <c:pt idx="308">
                  <c:v>1388.2346</c:v>
                </c:pt>
                <c:pt idx="309">
                  <c:v>1390.0679</c:v>
                </c:pt>
                <c:pt idx="310">
                  <c:v>1390.5259</c:v>
                </c:pt>
                <c:pt idx="311">
                  <c:v>1391.4414</c:v>
                </c:pt>
                <c:pt idx="312">
                  <c:v>1391.5558</c:v>
                </c:pt>
                <c:pt idx="313">
                  <c:v>1392.1277</c:v>
                </c:pt>
                <c:pt idx="314">
                  <c:v>1393.6139</c:v>
                </c:pt>
                <c:pt idx="315">
                  <c:v>1393.9567</c:v>
                </c:pt>
                <c:pt idx="316">
                  <c:v>1394.7565</c:v>
                </c:pt>
                <c:pt idx="317">
                  <c:v>1398.2966</c:v>
                </c:pt>
                <c:pt idx="318">
                  <c:v>1401.1509</c:v>
                </c:pt>
                <c:pt idx="319">
                  <c:v>1400.8083</c:v>
                </c:pt>
                <c:pt idx="320">
                  <c:v>1398.7532</c:v>
                </c:pt>
                <c:pt idx="321">
                  <c:v>1397.6116</c:v>
                </c:pt>
                <c:pt idx="322">
                  <c:v>1394.6423</c:v>
                </c:pt>
                <c:pt idx="323">
                  <c:v>1391.7846</c:v>
                </c:pt>
                <c:pt idx="324">
                  <c:v>1390.7548</c:v>
                </c:pt>
                <c:pt idx="325">
                  <c:v>1391.4414</c:v>
                </c:pt>
                <c:pt idx="326">
                  <c:v>1394.985</c:v>
                </c:pt>
                <c:pt idx="327">
                  <c:v>1397.3832</c:v>
                </c:pt>
                <c:pt idx="328">
                  <c:v>1397.3832</c:v>
                </c:pt>
                <c:pt idx="329">
                  <c:v>1403.7781</c:v>
                </c:pt>
                <c:pt idx="330">
                  <c:v>1404.2352</c:v>
                </c:pt>
                <c:pt idx="331">
                  <c:v>1401.7219</c:v>
                </c:pt>
                <c:pt idx="332">
                  <c:v>1395.2135</c:v>
                </c:pt>
                <c:pt idx="333">
                  <c:v>1399.4382</c:v>
                </c:pt>
                <c:pt idx="334">
                  <c:v>1401.7219</c:v>
                </c:pt>
                <c:pt idx="335">
                  <c:v>1401.7219</c:v>
                </c:pt>
                <c:pt idx="336">
                  <c:v>1403.4353</c:v>
                </c:pt>
                <c:pt idx="337">
                  <c:v>1404.8067</c:v>
                </c:pt>
                <c:pt idx="338">
                  <c:v>1405.264</c:v>
                </c:pt>
                <c:pt idx="339">
                  <c:v>1407.2089</c:v>
                </c:pt>
                <c:pt idx="340">
                  <c:v>1406.7511</c:v>
                </c:pt>
                <c:pt idx="341">
                  <c:v>1406.7511</c:v>
                </c:pt>
                <c:pt idx="342">
                  <c:v>1406.5222</c:v>
                </c:pt>
                <c:pt idx="343">
                  <c:v>1405.4927</c:v>
                </c:pt>
                <c:pt idx="344">
                  <c:v>1404.5781</c:v>
                </c:pt>
                <c:pt idx="345">
                  <c:v>1406.4078</c:v>
                </c:pt>
                <c:pt idx="346">
                  <c:v>1407.5523</c:v>
                </c:pt>
                <c:pt idx="347">
                  <c:v>1408.354</c:v>
                </c:pt>
                <c:pt idx="348">
                  <c:v>1408.354</c:v>
                </c:pt>
                <c:pt idx="349">
                  <c:v>1408.2395</c:v>
                </c:pt>
                <c:pt idx="350">
                  <c:v>1407.3234</c:v>
                </c:pt>
                <c:pt idx="351">
                  <c:v>1407.3234</c:v>
                </c:pt>
                <c:pt idx="352">
                  <c:v>1407.6668</c:v>
                </c:pt>
                <c:pt idx="353">
                  <c:v>1408.2395</c:v>
                </c:pt>
                <c:pt idx="354">
                  <c:v>1413.5204</c:v>
                </c:pt>
                <c:pt idx="355">
                  <c:v>1414.9026</c:v>
                </c:pt>
                <c:pt idx="356">
                  <c:v>1417.5585</c:v>
                </c:pt>
                <c:pt idx="357">
                  <c:v>1416.0562</c:v>
                </c:pt>
                <c:pt idx="358">
                  <c:v>1415.0179</c:v>
                </c:pt>
                <c:pt idx="359">
                  <c:v>1414.7873</c:v>
                </c:pt>
                <c:pt idx="360">
                  <c:v>1413.2902</c:v>
                </c:pt>
                <c:pt idx="361">
                  <c:v>1412.83</c:v>
                </c:pt>
                <c:pt idx="362">
                  <c:v>1411.5657</c:v>
                </c:pt>
                <c:pt idx="363">
                  <c:v>1409.5001</c:v>
                </c:pt>
                <c:pt idx="364">
                  <c:v>1409.2708</c:v>
                </c:pt>
                <c:pt idx="365">
                  <c:v>1408.1249</c:v>
                </c:pt>
                <c:pt idx="366">
                  <c:v>1407.4379</c:v>
                </c:pt>
                <c:pt idx="367">
                  <c:v>1405.4927</c:v>
                </c:pt>
                <c:pt idx="368">
                  <c:v>1396.6981</c:v>
                </c:pt>
                <c:pt idx="369">
                  <c:v>1396.3555</c:v>
                </c:pt>
                <c:pt idx="370">
                  <c:v>1395.6703</c:v>
                </c:pt>
                <c:pt idx="371">
                  <c:v>1395.6703</c:v>
                </c:pt>
                <c:pt idx="372">
                  <c:v>1395.8987</c:v>
                </c:pt>
                <c:pt idx="373">
                  <c:v>1396.2413</c:v>
                </c:pt>
                <c:pt idx="374">
                  <c:v>1395.4419</c:v>
                </c:pt>
                <c:pt idx="375">
                  <c:v>1395.2135</c:v>
                </c:pt>
                <c:pt idx="376">
                  <c:v>1395.0992</c:v>
                </c:pt>
                <c:pt idx="377">
                  <c:v>1394.6423</c:v>
                </c:pt>
                <c:pt idx="378">
                  <c:v>1395.4419</c:v>
                </c:pt>
                <c:pt idx="379">
                  <c:v>1395.7845</c:v>
                </c:pt>
                <c:pt idx="380">
                  <c:v>1398.0682</c:v>
                </c:pt>
                <c:pt idx="381">
                  <c:v>1398.6391</c:v>
                </c:pt>
                <c:pt idx="382">
                  <c:v>1398.6391</c:v>
                </c:pt>
                <c:pt idx="383">
                  <c:v>1399.3241</c:v>
                </c:pt>
                <c:pt idx="384">
                  <c:v>1399.7808</c:v>
                </c:pt>
                <c:pt idx="385">
                  <c:v>1400.9225</c:v>
                </c:pt>
                <c:pt idx="386">
                  <c:v>1401.6077</c:v>
                </c:pt>
                <c:pt idx="387">
                  <c:v>1404.0066</c:v>
                </c:pt>
                <c:pt idx="388">
                  <c:v>1404.1209</c:v>
                </c:pt>
                <c:pt idx="389">
                  <c:v>1401.6077</c:v>
                </c:pt>
                <c:pt idx="390">
                  <c:v>1404.3495</c:v>
                </c:pt>
                <c:pt idx="391">
                  <c:v>1404.6924</c:v>
                </c:pt>
                <c:pt idx="392">
                  <c:v>1403.321</c:v>
                </c:pt>
                <c:pt idx="393">
                  <c:v>1404.6924</c:v>
                </c:pt>
                <c:pt idx="394">
                  <c:v>1405.1497</c:v>
                </c:pt>
                <c:pt idx="395">
                  <c:v>1404.6924</c:v>
                </c:pt>
                <c:pt idx="396">
                  <c:v>1405.6071</c:v>
                </c:pt>
                <c:pt idx="397">
                  <c:v>1405.8358</c:v>
                </c:pt>
                <c:pt idx="398">
                  <c:v>1406.0646</c:v>
                </c:pt>
                <c:pt idx="399">
                  <c:v>1408.1249</c:v>
                </c:pt>
                <c:pt idx="400">
                  <c:v>1408.1249</c:v>
                </c:pt>
                <c:pt idx="401">
                  <c:v>1408.5832</c:v>
                </c:pt>
                <c:pt idx="402">
                  <c:v>1410.3029</c:v>
                </c:pt>
                <c:pt idx="403">
                  <c:v>1410.3029</c:v>
                </c:pt>
                <c:pt idx="404">
                  <c:v>1408.5832</c:v>
                </c:pt>
                <c:pt idx="405">
                  <c:v>1408.0104</c:v>
                </c:pt>
                <c:pt idx="406">
                  <c:v>1407.4379</c:v>
                </c:pt>
                <c:pt idx="407">
                  <c:v>1407.2089</c:v>
                </c:pt>
                <c:pt idx="408">
                  <c:v>1406.2934</c:v>
                </c:pt>
                <c:pt idx="409">
                  <c:v>1407.5523</c:v>
                </c:pt>
                <c:pt idx="410">
                  <c:v>1409.1562</c:v>
                </c:pt>
                <c:pt idx="411">
                  <c:v>1412.0253</c:v>
                </c:pt>
                <c:pt idx="412">
                  <c:v>1414.4416</c:v>
                </c:pt>
                <c:pt idx="413">
                  <c:v>1415.71</c:v>
                </c:pt>
                <c:pt idx="414">
                  <c:v>1418.1371</c:v>
                </c:pt>
                <c:pt idx="415">
                  <c:v>1416.4026</c:v>
                </c:pt>
                <c:pt idx="416">
                  <c:v>1419.4117</c:v>
                </c:pt>
                <c:pt idx="417">
                  <c:v>1419.4117</c:v>
                </c:pt>
                <c:pt idx="418">
                  <c:v>1419.8758</c:v>
                </c:pt>
                <c:pt idx="419">
                  <c:v>1422.4346</c:v>
                </c:pt>
                <c:pt idx="420">
                  <c:v>1426.1768</c:v>
                </c:pt>
                <c:pt idx="421">
                  <c:v>1427.8225</c:v>
                </c:pt>
                <c:pt idx="422">
                  <c:v>1430.42</c:v>
                </c:pt>
                <c:pt idx="423">
                  <c:v>1431.131</c:v>
                </c:pt>
                <c:pt idx="424">
                  <c:v>1430.1833</c:v>
                </c:pt>
                <c:pt idx="425">
                  <c:v>1431.3682</c:v>
                </c:pt>
                <c:pt idx="426">
                  <c:v>1431.7243</c:v>
                </c:pt>
                <c:pt idx="427">
                  <c:v>1431.7243</c:v>
                </c:pt>
                <c:pt idx="428">
                  <c:v>1435.1821</c:v>
                </c:pt>
                <c:pt idx="429">
                  <c:v>1437.2228</c:v>
                </c:pt>
                <c:pt idx="430">
                  <c:v>1440.365</c:v>
                </c:pt>
                <c:pt idx="431">
                  <c:v>1441.5807</c:v>
                </c:pt>
                <c:pt idx="432">
                  <c:v>1443.4122</c:v>
                </c:pt>
                <c:pt idx="433">
                  <c:v>1446.61</c:v>
                </c:pt>
                <c:pt idx="434">
                  <c:v>1447.6001</c:v>
                </c:pt>
                <c:pt idx="435">
                  <c:v>1447.6001</c:v>
                </c:pt>
                <c:pt idx="436">
                  <c:v>1448.2204</c:v>
                </c:pt>
                <c:pt idx="437">
                  <c:v>1448.9665</c:v>
                </c:pt>
                <c:pt idx="438">
                  <c:v>1452.8492</c:v>
                </c:pt>
                <c:pt idx="439">
                  <c:v>1454.1121</c:v>
                </c:pt>
                <c:pt idx="440">
                  <c:v>1452.8492</c:v>
                </c:pt>
                <c:pt idx="441">
                  <c:v>1453.48</c:v>
                </c:pt>
                <c:pt idx="442">
                  <c:v>1452.3454</c:v>
                </c:pt>
                <c:pt idx="443">
                  <c:v>1449.2155</c:v>
                </c:pt>
                <c:pt idx="444">
                  <c:v>1449.7142</c:v>
                </c:pt>
                <c:pt idx="445">
                  <c:v>1448.9665</c:v>
                </c:pt>
                <c:pt idx="446">
                  <c:v>1449.2155</c:v>
                </c:pt>
                <c:pt idx="447">
                  <c:v>1449.839</c:v>
                </c:pt>
                <c:pt idx="448">
                  <c:v>1451.9682</c:v>
                </c:pt>
                <c:pt idx="449">
                  <c:v>1453.6063</c:v>
                </c:pt>
                <c:pt idx="450">
                  <c:v>1457.0373</c:v>
                </c:pt>
                <c:pt idx="451">
                  <c:v>1457.8052</c:v>
                </c:pt>
                <c:pt idx="452">
                  <c:v>1458.1899</c:v>
                </c:pt>
                <c:pt idx="453">
                  <c:v>1457.421</c:v>
                </c:pt>
                <c:pt idx="454">
                  <c:v>1457.9334</c:v>
                </c:pt>
                <c:pt idx="455">
                  <c:v>1459.0895</c:v>
                </c:pt>
                <c:pt idx="456">
                  <c:v>1459.3471</c:v>
                </c:pt>
                <c:pt idx="457">
                  <c:v>1460.2503</c:v>
                </c:pt>
                <c:pt idx="458">
                  <c:v>1460.2503</c:v>
                </c:pt>
                <c:pt idx="459">
                  <c:v>1463.2386</c:v>
                </c:pt>
                <c:pt idx="460">
                  <c:v>1463.2386</c:v>
                </c:pt>
                <c:pt idx="461">
                  <c:v>1463.2386</c:v>
                </c:pt>
                <c:pt idx="462">
                  <c:v>1463.8924</c:v>
                </c:pt>
                <c:pt idx="463">
                  <c:v>1466.7879</c:v>
                </c:pt>
                <c:pt idx="464">
                  <c:v>1467.4503</c:v>
                </c:pt>
                <c:pt idx="465">
                  <c:v>1469.8483</c:v>
                </c:pt>
                <c:pt idx="466">
                  <c:v>1470.25</c:v>
                </c:pt>
                <c:pt idx="467">
                  <c:v>1471.4589</c:v>
                </c:pt>
                <c:pt idx="468">
                  <c:v>1476.2135</c:v>
                </c:pt>
                <c:pt idx="469">
                  <c:v>1479.1084</c:v>
                </c:pt>
                <c:pt idx="470">
                  <c:v>1482.7383</c:v>
                </c:pt>
                <c:pt idx="471">
                  <c:v>1483.7244</c:v>
                </c:pt>
                <c:pt idx="472">
                  <c:v>1483.5833</c:v>
                </c:pt>
                <c:pt idx="473">
                  <c:v>1483.0196</c:v>
                </c:pt>
                <c:pt idx="474">
                  <c:v>1483.0196</c:v>
                </c:pt>
                <c:pt idx="475">
                  <c:v>1482.5977</c:v>
                </c:pt>
                <c:pt idx="476">
                  <c:v>1480.9169</c:v>
                </c:pt>
                <c:pt idx="477">
                  <c:v>1479.9415</c:v>
                </c:pt>
                <c:pt idx="478">
                  <c:v>1478.6929</c:v>
                </c:pt>
                <c:pt idx="479">
                  <c:v>1478.5545</c:v>
                </c:pt>
                <c:pt idx="480">
                  <c:v>1478.6929</c:v>
                </c:pt>
                <c:pt idx="481">
                  <c:v>1481.1963</c:v>
                </c:pt>
                <c:pt idx="482">
                  <c:v>1488.8575</c:v>
                </c:pt>
                <c:pt idx="483">
                  <c:v>1489.4343</c:v>
                </c:pt>
                <c:pt idx="484">
                  <c:v>1490.3021</c:v>
                </c:pt>
                <c:pt idx="485">
                  <c:v>1489.29</c:v>
                </c:pt>
                <c:pt idx="486">
                  <c:v>1488.8575</c:v>
                </c:pt>
                <c:pt idx="487">
                  <c:v>1486.4205</c:v>
                </c:pt>
                <c:pt idx="488">
                  <c:v>1486.2779</c:v>
                </c:pt>
                <c:pt idx="489">
                  <c:v>1486.1354</c:v>
                </c:pt>
                <c:pt idx="490">
                  <c:v>1483.8656</c:v>
                </c:pt>
                <c:pt idx="491">
                  <c:v>1482.5977</c:v>
                </c:pt>
                <c:pt idx="492">
                  <c:v>1482.5977</c:v>
                </c:pt>
                <c:pt idx="493">
                  <c:v>1480.2198</c:v>
                </c:pt>
                <c:pt idx="494">
                  <c:v>1480.2198</c:v>
                </c:pt>
                <c:pt idx="495">
                  <c:v>1484.4311</c:v>
                </c:pt>
                <c:pt idx="496">
                  <c:v>1490.8822</c:v>
                </c:pt>
                <c:pt idx="497">
                  <c:v>1491.3182</c:v>
                </c:pt>
                <c:pt idx="498">
                  <c:v>1492.3385</c:v>
                </c:pt>
                <c:pt idx="499">
                  <c:v>1490.8822</c:v>
                </c:pt>
                <c:pt idx="500">
                  <c:v>1484.7144</c:v>
                </c:pt>
                <c:pt idx="501">
                  <c:v>1484.5727</c:v>
                </c:pt>
                <c:pt idx="502">
                  <c:v>1485.7082</c:v>
                </c:pt>
                <c:pt idx="503">
                  <c:v>1491.755</c:v>
                </c:pt>
                <c:pt idx="504">
                  <c:v>1495.2768</c:v>
                </c:pt>
                <c:pt idx="505">
                  <c:v>1501.409</c:v>
                </c:pt>
                <c:pt idx="506">
                  <c:v>1502.6194</c:v>
                </c:pt>
                <c:pt idx="507">
                  <c:v>1504.2892</c:v>
                </c:pt>
                <c:pt idx="508">
                  <c:v>1508.1079</c:v>
                </c:pt>
                <c:pt idx="509">
                  <c:v>1508.1079</c:v>
                </c:pt>
                <c:pt idx="510">
                  <c:v>1508.8756</c:v>
                </c:pt>
                <c:pt idx="511">
                  <c:v>1508.8756</c:v>
                </c:pt>
                <c:pt idx="512">
                  <c:v>1508.7219</c:v>
                </c:pt>
                <c:pt idx="513">
                  <c:v>1506.1181</c:v>
                </c:pt>
                <c:pt idx="514">
                  <c:v>1503.8332</c:v>
                </c:pt>
                <c:pt idx="515">
                  <c:v>1500.6541</c:v>
                </c:pt>
                <c:pt idx="516">
                  <c:v>1496.1651</c:v>
                </c:pt>
                <c:pt idx="517">
                  <c:v>1495.8686</c:v>
                </c:pt>
                <c:pt idx="518">
                  <c:v>1496.1651</c:v>
                </c:pt>
                <c:pt idx="519">
                  <c:v>1497.6526</c:v>
                </c:pt>
                <c:pt idx="520">
                  <c:v>1502.9225</c:v>
                </c:pt>
                <c:pt idx="521">
                  <c:v>1506.1181</c:v>
                </c:pt>
                <c:pt idx="522">
                  <c:v>1508.4148</c:v>
                </c:pt>
                <c:pt idx="523">
                  <c:v>1508.4148</c:v>
                </c:pt>
                <c:pt idx="524">
                  <c:v>1508.4148</c:v>
                </c:pt>
                <c:pt idx="525">
                  <c:v>1508.8756</c:v>
                </c:pt>
                <c:pt idx="526">
                  <c:v>1509.6446</c:v>
                </c:pt>
                <c:pt idx="527">
                  <c:v>1514.2858</c:v>
                </c:pt>
                <c:pt idx="528">
                  <c:v>1516.4678</c:v>
                </c:pt>
                <c:pt idx="529">
                  <c:v>1520.3897</c:v>
                </c:pt>
                <c:pt idx="530">
                  <c:v>1521.3358</c:v>
                </c:pt>
                <c:pt idx="531">
                  <c:v>1522.4419</c:v>
                </c:pt>
                <c:pt idx="532">
                  <c:v>1523.0752</c:v>
                </c:pt>
                <c:pt idx="533">
                  <c:v>1524.8208</c:v>
                </c:pt>
                <c:pt idx="534">
                  <c:v>1524.8208</c:v>
                </c:pt>
                <c:pt idx="535">
                  <c:v>1525.1389</c:v>
                </c:pt>
                <c:pt idx="536">
                  <c:v>1527.8509</c:v>
                </c:pt>
                <c:pt idx="537">
                  <c:v>1532.9967</c:v>
                </c:pt>
                <c:pt idx="538">
                  <c:v>1539.9949</c:v>
                </c:pt>
                <c:pt idx="539">
                  <c:v>1540.8148</c:v>
                </c:pt>
                <c:pt idx="540">
                  <c:v>1542.9528</c:v>
                </c:pt>
                <c:pt idx="541">
                  <c:v>1545.0995</c:v>
                </c:pt>
                <c:pt idx="542">
                  <c:v>1548.9189</c:v>
                </c:pt>
                <c:pt idx="543">
                  <c:v>1553.1014</c:v>
                </c:pt>
                <c:pt idx="544">
                  <c:v>1554.2783</c:v>
                </c:pt>
                <c:pt idx="545">
                  <c:v>1553.2694</c:v>
                </c:pt>
                <c:pt idx="546">
                  <c:v>1553.1014</c:v>
                </c:pt>
              </c:numCache>
            </c:numRef>
          </c:yVal>
          <c:smooth val="0"/>
        </c:ser>
        <c:ser>
          <c:idx val="1"/>
          <c:order val="1"/>
          <c:tx>
            <c:strRef>
              <c:f>'uniformity over various heights'!$Z$21</c:f>
              <c:strCache>
                <c:ptCount val="1"/>
                <c:pt idx="0">
                  <c:v>10cm up 14Gy; scanner covered</c:v>
                </c:pt>
              </c:strCache>
            </c:strRef>
          </c:tx>
          <c:spPr>
            <a:ln w="28575">
              <a:noFill/>
            </a:ln>
          </c:spPr>
          <c:marker>
            <c:symbol val="square"/>
            <c:size val="2"/>
          </c:marker>
          <c:xVal>
            <c:numRef>
              <c:f>'uniformity over various heights'!$Z$24:$Z$572</c:f>
              <c:numCache>
                <c:formatCode>General</c:formatCode>
                <c:ptCount val="549"/>
                <c:pt idx="0">
                  <c:v>-9.6141</c:v>
                </c:pt>
                <c:pt idx="1">
                  <c:v>-9.579</c:v>
                </c:pt>
                <c:pt idx="2">
                  <c:v>-9.5438</c:v>
                </c:pt>
                <c:pt idx="3">
                  <c:v>-9.5087</c:v>
                </c:pt>
                <c:pt idx="4">
                  <c:v>-9.4735</c:v>
                </c:pt>
                <c:pt idx="5">
                  <c:v>-9.4384</c:v>
                </c:pt>
                <c:pt idx="6">
                  <c:v>-9.4032</c:v>
                </c:pt>
                <c:pt idx="7">
                  <c:v>-9.3681</c:v>
                </c:pt>
                <c:pt idx="8">
                  <c:v>-9.3329</c:v>
                </c:pt>
                <c:pt idx="9">
                  <c:v>-9.2978</c:v>
                </c:pt>
                <c:pt idx="10">
                  <c:v>-9.2626</c:v>
                </c:pt>
                <c:pt idx="11">
                  <c:v>-9.2275</c:v>
                </c:pt>
                <c:pt idx="12">
                  <c:v>-9.1923</c:v>
                </c:pt>
                <c:pt idx="13">
                  <c:v>-9.1571</c:v>
                </c:pt>
                <c:pt idx="14">
                  <c:v>-9.122</c:v>
                </c:pt>
                <c:pt idx="15">
                  <c:v>-9.0868</c:v>
                </c:pt>
                <c:pt idx="16">
                  <c:v>-9.0517</c:v>
                </c:pt>
                <c:pt idx="17">
                  <c:v>-9.0165</c:v>
                </c:pt>
                <c:pt idx="18">
                  <c:v>-8.9814</c:v>
                </c:pt>
                <c:pt idx="19">
                  <c:v>-8.9462</c:v>
                </c:pt>
                <c:pt idx="20">
                  <c:v>-8.9111</c:v>
                </c:pt>
                <c:pt idx="21">
                  <c:v>-8.8759</c:v>
                </c:pt>
                <c:pt idx="22">
                  <c:v>-8.8408</c:v>
                </c:pt>
                <c:pt idx="23">
                  <c:v>-8.8056</c:v>
                </c:pt>
                <c:pt idx="24">
                  <c:v>-8.7705</c:v>
                </c:pt>
                <c:pt idx="25">
                  <c:v>-8.7353</c:v>
                </c:pt>
                <c:pt idx="26">
                  <c:v>-8.700200000000001</c:v>
                </c:pt>
                <c:pt idx="27">
                  <c:v>-8.665</c:v>
                </c:pt>
                <c:pt idx="28">
                  <c:v>-8.6299</c:v>
                </c:pt>
                <c:pt idx="29">
                  <c:v>-8.5947</c:v>
                </c:pt>
                <c:pt idx="30">
                  <c:v>-8.5596</c:v>
                </c:pt>
                <c:pt idx="31">
                  <c:v>-8.5244</c:v>
                </c:pt>
                <c:pt idx="32">
                  <c:v>-8.4893</c:v>
                </c:pt>
                <c:pt idx="33">
                  <c:v>-8.4541</c:v>
                </c:pt>
                <c:pt idx="34">
                  <c:v>-8.419</c:v>
                </c:pt>
                <c:pt idx="35">
                  <c:v>-8.3838</c:v>
                </c:pt>
                <c:pt idx="36">
                  <c:v>-8.3486</c:v>
                </c:pt>
                <c:pt idx="37">
                  <c:v>-8.3135</c:v>
                </c:pt>
                <c:pt idx="38">
                  <c:v>-8.2783</c:v>
                </c:pt>
                <c:pt idx="39">
                  <c:v>-8.2432</c:v>
                </c:pt>
                <c:pt idx="40">
                  <c:v>-8.208</c:v>
                </c:pt>
                <c:pt idx="41">
                  <c:v>-8.1729</c:v>
                </c:pt>
                <c:pt idx="42">
                  <c:v>-8.137700000000001</c:v>
                </c:pt>
                <c:pt idx="43">
                  <c:v>-8.1026</c:v>
                </c:pt>
                <c:pt idx="44">
                  <c:v>-8.0674</c:v>
                </c:pt>
                <c:pt idx="45">
                  <c:v>-8.0323</c:v>
                </c:pt>
                <c:pt idx="46">
                  <c:v>-7.9971</c:v>
                </c:pt>
                <c:pt idx="47">
                  <c:v>-7.962</c:v>
                </c:pt>
                <c:pt idx="48">
                  <c:v>-7.9268</c:v>
                </c:pt>
                <c:pt idx="49">
                  <c:v>-7.8917</c:v>
                </c:pt>
                <c:pt idx="50">
                  <c:v>-7.8565</c:v>
                </c:pt>
                <c:pt idx="51">
                  <c:v>-7.8214</c:v>
                </c:pt>
                <c:pt idx="52">
                  <c:v>-7.7862</c:v>
                </c:pt>
                <c:pt idx="53">
                  <c:v>-7.7511</c:v>
                </c:pt>
                <c:pt idx="54">
                  <c:v>-7.7159</c:v>
                </c:pt>
                <c:pt idx="55">
                  <c:v>-7.6808</c:v>
                </c:pt>
                <c:pt idx="56">
                  <c:v>-7.6456</c:v>
                </c:pt>
                <c:pt idx="57">
                  <c:v>-7.6105</c:v>
                </c:pt>
                <c:pt idx="58">
                  <c:v>-7.5753</c:v>
                </c:pt>
                <c:pt idx="59">
                  <c:v>-7.5401</c:v>
                </c:pt>
                <c:pt idx="60">
                  <c:v>-7.505</c:v>
                </c:pt>
                <c:pt idx="61">
                  <c:v>-7.4698</c:v>
                </c:pt>
                <c:pt idx="62">
                  <c:v>-7.4347</c:v>
                </c:pt>
                <c:pt idx="63">
                  <c:v>-7.3995</c:v>
                </c:pt>
                <c:pt idx="64">
                  <c:v>-7.3644</c:v>
                </c:pt>
                <c:pt idx="65">
                  <c:v>-7.3292</c:v>
                </c:pt>
                <c:pt idx="66">
                  <c:v>-7.2941</c:v>
                </c:pt>
                <c:pt idx="67">
                  <c:v>-7.2589</c:v>
                </c:pt>
                <c:pt idx="68">
                  <c:v>-7.2238</c:v>
                </c:pt>
                <c:pt idx="69">
                  <c:v>-7.1886</c:v>
                </c:pt>
                <c:pt idx="70">
                  <c:v>-7.1535</c:v>
                </c:pt>
                <c:pt idx="71">
                  <c:v>-7.1183</c:v>
                </c:pt>
                <c:pt idx="72">
                  <c:v>-7.0832</c:v>
                </c:pt>
                <c:pt idx="73">
                  <c:v>-7.048</c:v>
                </c:pt>
                <c:pt idx="74">
                  <c:v>-7.0129</c:v>
                </c:pt>
                <c:pt idx="75">
                  <c:v>-6.9777</c:v>
                </c:pt>
                <c:pt idx="76">
                  <c:v>-6.9426</c:v>
                </c:pt>
                <c:pt idx="77">
                  <c:v>-6.9074</c:v>
                </c:pt>
                <c:pt idx="78">
                  <c:v>-6.8723</c:v>
                </c:pt>
                <c:pt idx="79">
                  <c:v>-6.8371</c:v>
                </c:pt>
                <c:pt idx="80">
                  <c:v>-6.802</c:v>
                </c:pt>
                <c:pt idx="81">
                  <c:v>-6.7668</c:v>
                </c:pt>
                <c:pt idx="82">
                  <c:v>-6.7316</c:v>
                </c:pt>
                <c:pt idx="83">
                  <c:v>-6.6965</c:v>
                </c:pt>
                <c:pt idx="84">
                  <c:v>-6.6613</c:v>
                </c:pt>
                <c:pt idx="85">
                  <c:v>-6.6262</c:v>
                </c:pt>
                <c:pt idx="86">
                  <c:v>-6.591</c:v>
                </c:pt>
                <c:pt idx="87">
                  <c:v>-6.5559</c:v>
                </c:pt>
                <c:pt idx="88">
                  <c:v>-6.5207</c:v>
                </c:pt>
                <c:pt idx="89">
                  <c:v>-6.4856</c:v>
                </c:pt>
                <c:pt idx="90">
                  <c:v>-6.4504</c:v>
                </c:pt>
                <c:pt idx="91">
                  <c:v>-6.4153</c:v>
                </c:pt>
                <c:pt idx="92">
                  <c:v>-6.3801</c:v>
                </c:pt>
                <c:pt idx="93">
                  <c:v>-6.345</c:v>
                </c:pt>
                <c:pt idx="94">
                  <c:v>-6.3098</c:v>
                </c:pt>
                <c:pt idx="95">
                  <c:v>-6.2747</c:v>
                </c:pt>
                <c:pt idx="96">
                  <c:v>-6.2395</c:v>
                </c:pt>
                <c:pt idx="97">
                  <c:v>-6.2044</c:v>
                </c:pt>
                <c:pt idx="98">
                  <c:v>-6.1692</c:v>
                </c:pt>
                <c:pt idx="99">
                  <c:v>-6.1341</c:v>
                </c:pt>
                <c:pt idx="100">
                  <c:v>-6.0989</c:v>
                </c:pt>
                <c:pt idx="101">
                  <c:v>-6.0638</c:v>
                </c:pt>
                <c:pt idx="102">
                  <c:v>-6.0286</c:v>
                </c:pt>
                <c:pt idx="103">
                  <c:v>-5.9935</c:v>
                </c:pt>
                <c:pt idx="104">
                  <c:v>-5.9583</c:v>
                </c:pt>
                <c:pt idx="105">
                  <c:v>-5.9231</c:v>
                </c:pt>
                <c:pt idx="106">
                  <c:v>-5.888</c:v>
                </c:pt>
                <c:pt idx="107">
                  <c:v>-5.8528</c:v>
                </c:pt>
                <c:pt idx="108">
                  <c:v>-5.8177</c:v>
                </c:pt>
                <c:pt idx="109">
                  <c:v>-5.7825</c:v>
                </c:pt>
                <c:pt idx="110">
                  <c:v>-5.7474</c:v>
                </c:pt>
                <c:pt idx="111">
                  <c:v>-5.7122</c:v>
                </c:pt>
                <c:pt idx="112">
                  <c:v>-5.6771</c:v>
                </c:pt>
                <c:pt idx="113">
                  <c:v>-5.6419</c:v>
                </c:pt>
                <c:pt idx="114">
                  <c:v>-5.6068</c:v>
                </c:pt>
                <c:pt idx="115">
                  <c:v>-5.5716</c:v>
                </c:pt>
                <c:pt idx="116">
                  <c:v>-5.5365</c:v>
                </c:pt>
                <c:pt idx="117">
                  <c:v>-5.5013</c:v>
                </c:pt>
                <c:pt idx="118">
                  <c:v>-5.4662</c:v>
                </c:pt>
                <c:pt idx="119">
                  <c:v>-5.431</c:v>
                </c:pt>
                <c:pt idx="120">
                  <c:v>-5.3959</c:v>
                </c:pt>
                <c:pt idx="121">
                  <c:v>-5.3607</c:v>
                </c:pt>
                <c:pt idx="122">
                  <c:v>-5.3256</c:v>
                </c:pt>
                <c:pt idx="123">
                  <c:v>-5.2904</c:v>
                </c:pt>
                <c:pt idx="124">
                  <c:v>-5.2553</c:v>
                </c:pt>
                <c:pt idx="125">
                  <c:v>-5.2201</c:v>
                </c:pt>
                <c:pt idx="126">
                  <c:v>-5.1849</c:v>
                </c:pt>
                <c:pt idx="127">
                  <c:v>-5.1498</c:v>
                </c:pt>
                <c:pt idx="128">
                  <c:v>-5.1146</c:v>
                </c:pt>
                <c:pt idx="129">
                  <c:v>-5.0795</c:v>
                </c:pt>
                <c:pt idx="130">
                  <c:v>-5.0443</c:v>
                </c:pt>
                <c:pt idx="131">
                  <c:v>-5.0092</c:v>
                </c:pt>
                <c:pt idx="132">
                  <c:v>-4.974</c:v>
                </c:pt>
                <c:pt idx="133">
                  <c:v>-4.9389</c:v>
                </c:pt>
                <c:pt idx="134">
                  <c:v>-4.9037</c:v>
                </c:pt>
                <c:pt idx="135">
                  <c:v>-4.8686</c:v>
                </c:pt>
                <c:pt idx="136">
                  <c:v>-4.8334</c:v>
                </c:pt>
                <c:pt idx="137">
                  <c:v>-4.7983</c:v>
                </c:pt>
                <c:pt idx="138">
                  <c:v>-4.7631</c:v>
                </c:pt>
                <c:pt idx="139">
                  <c:v>-4.728</c:v>
                </c:pt>
                <c:pt idx="140">
                  <c:v>-4.6928</c:v>
                </c:pt>
                <c:pt idx="141">
                  <c:v>-4.6577</c:v>
                </c:pt>
                <c:pt idx="142">
                  <c:v>-4.6225</c:v>
                </c:pt>
                <c:pt idx="143">
                  <c:v>-4.5874</c:v>
                </c:pt>
                <c:pt idx="144">
                  <c:v>-4.5522</c:v>
                </c:pt>
                <c:pt idx="145">
                  <c:v>-4.5171</c:v>
                </c:pt>
                <c:pt idx="146">
                  <c:v>-4.4819</c:v>
                </c:pt>
                <c:pt idx="147">
                  <c:v>-4.4468</c:v>
                </c:pt>
                <c:pt idx="148">
                  <c:v>-4.4116</c:v>
                </c:pt>
                <c:pt idx="149">
                  <c:v>-4.3764</c:v>
                </c:pt>
                <c:pt idx="150">
                  <c:v>-4.3413</c:v>
                </c:pt>
                <c:pt idx="151">
                  <c:v>-4.3061</c:v>
                </c:pt>
                <c:pt idx="152">
                  <c:v>-4.271</c:v>
                </c:pt>
                <c:pt idx="153">
                  <c:v>-4.2358</c:v>
                </c:pt>
                <c:pt idx="154">
                  <c:v>-4.2007</c:v>
                </c:pt>
                <c:pt idx="155">
                  <c:v>-4.1655</c:v>
                </c:pt>
                <c:pt idx="156">
                  <c:v>-4.1304</c:v>
                </c:pt>
                <c:pt idx="157">
                  <c:v>-4.0952</c:v>
                </c:pt>
                <c:pt idx="158">
                  <c:v>-4.0601</c:v>
                </c:pt>
                <c:pt idx="159">
                  <c:v>-4.0249</c:v>
                </c:pt>
                <c:pt idx="160">
                  <c:v>-3.9898</c:v>
                </c:pt>
                <c:pt idx="161">
                  <c:v>-3.9546</c:v>
                </c:pt>
                <c:pt idx="162">
                  <c:v>-3.9195</c:v>
                </c:pt>
                <c:pt idx="163">
                  <c:v>-3.8843</c:v>
                </c:pt>
                <c:pt idx="164">
                  <c:v>-3.8492</c:v>
                </c:pt>
                <c:pt idx="165">
                  <c:v>-3.814</c:v>
                </c:pt>
                <c:pt idx="166">
                  <c:v>-3.7789</c:v>
                </c:pt>
                <c:pt idx="167">
                  <c:v>-3.7437</c:v>
                </c:pt>
                <c:pt idx="168">
                  <c:v>-3.7086</c:v>
                </c:pt>
                <c:pt idx="169">
                  <c:v>-3.6734</c:v>
                </c:pt>
                <c:pt idx="170">
                  <c:v>-3.6383</c:v>
                </c:pt>
                <c:pt idx="171">
                  <c:v>-3.6031</c:v>
                </c:pt>
                <c:pt idx="172">
                  <c:v>-3.5679</c:v>
                </c:pt>
                <c:pt idx="173">
                  <c:v>-3.5328</c:v>
                </c:pt>
                <c:pt idx="174">
                  <c:v>-3.4976</c:v>
                </c:pt>
                <c:pt idx="175">
                  <c:v>-3.4625</c:v>
                </c:pt>
                <c:pt idx="176">
                  <c:v>-3.4273</c:v>
                </c:pt>
                <c:pt idx="177">
                  <c:v>-3.3922</c:v>
                </c:pt>
                <c:pt idx="178">
                  <c:v>-3.357</c:v>
                </c:pt>
                <c:pt idx="179">
                  <c:v>-3.3219</c:v>
                </c:pt>
                <c:pt idx="180">
                  <c:v>-3.2867</c:v>
                </c:pt>
                <c:pt idx="181">
                  <c:v>-3.2516</c:v>
                </c:pt>
                <c:pt idx="182">
                  <c:v>-3.2164</c:v>
                </c:pt>
                <c:pt idx="183">
                  <c:v>-3.1813</c:v>
                </c:pt>
                <c:pt idx="184">
                  <c:v>-3.1461</c:v>
                </c:pt>
                <c:pt idx="185">
                  <c:v>-3.111</c:v>
                </c:pt>
                <c:pt idx="186">
                  <c:v>-3.0758</c:v>
                </c:pt>
                <c:pt idx="187">
                  <c:v>-3.0407</c:v>
                </c:pt>
                <c:pt idx="188">
                  <c:v>-3.0055</c:v>
                </c:pt>
                <c:pt idx="189">
                  <c:v>-2.9704</c:v>
                </c:pt>
                <c:pt idx="190">
                  <c:v>-2.9352</c:v>
                </c:pt>
                <c:pt idx="191">
                  <c:v>-2.9001</c:v>
                </c:pt>
                <c:pt idx="192">
                  <c:v>-2.8649</c:v>
                </c:pt>
                <c:pt idx="193">
                  <c:v>-2.8298</c:v>
                </c:pt>
                <c:pt idx="194">
                  <c:v>-2.7946</c:v>
                </c:pt>
                <c:pt idx="195">
                  <c:v>-2.7594</c:v>
                </c:pt>
                <c:pt idx="196">
                  <c:v>-2.7243</c:v>
                </c:pt>
                <c:pt idx="197">
                  <c:v>-2.6891</c:v>
                </c:pt>
                <c:pt idx="198">
                  <c:v>-2.654</c:v>
                </c:pt>
                <c:pt idx="199">
                  <c:v>-2.6188</c:v>
                </c:pt>
                <c:pt idx="200">
                  <c:v>-2.5837</c:v>
                </c:pt>
                <c:pt idx="201">
                  <c:v>-2.5485</c:v>
                </c:pt>
                <c:pt idx="202">
                  <c:v>-2.5134</c:v>
                </c:pt>
                <c:pt idx="203">
                  <c:v>-2.4782</c:v>
                </c:pt>
                <c:pt idx="204">
                  <c:v>-2.4431</c:v>
                </c:pt>
                <c:pt idx="205">
                  <c:v>-2.4079</c:v>
                </c:pt>
                <c:pt idx="206">
                  <c:v>-2.3728</c:v>
                </c:pt>
                <c:pt idx="207">
                  <c:v>-2.3376</c:v>
                </c:pt>
                <c:pt idx="208">
                  <c:v>-2.3025</c:v>
                </c:pt>
                <c:pt idx="209">
                  <c:v>-2.2673</c:v>
                </c:pt>
                <c:pt idx="210">
                  <c:v>-2.2322</c:v>
                </c:pt>
                <c:pt idx="211">
                  <c:v>-2.197</c:v>
                </c:pt>
                <c:pt idx="212">
                  <c:v>-2.1619</c:v>
                </c:pt>
                <c:pt idx="213">
                  <c:v>-2.1267</c:v>
                </c:pt>
                <c:pt idx="214">
                  <c:v>-2.0916</c:v>
                </c:pt>
                <c:pt idx="215">
                  <c:v>-2.0564</c:v>
                </c:pt>
                <c:pt idx="216">
                  <c:v>-2.0213</c:v>
                </c:pt>
                <c:pt idx="217">
                  <c:v>-1.9861</c:v>
                </c:pt>
                <c:pt idx="218">
                  <c:v>-1.9509</c:v>
                </c:pt>
                <c:pt idx="219">
                  <c:v>-1.9158</c:v>
                </c:pt>
                <c:pt idx="220">
                  <c:v>-1.8806</c:v>
                </c:pt>
                <c:pt idx="221">
                  <c:v>-1.8455</c:v>
                </c:pt>
                <c:pt idx="222">
                  <c:v>-1.8103</c:v>
                </c:pt>
                <c:pt idx="223">
                  <c:v>-1.7752</c:v>
                </c:pt>
                <c:pt idx="224">
                  <c:v>-1.74</c:v>
                </c:pt>
                <c:pt idx="225">
                  <c:v>-1.7049</c:v>
                </c:pt>
                <c:pt idx="226">
                  <c:v>-1.6697</c:v>
                </c:pt>
                <c:pt idx="227">
                  <c:v>-1.6346</c:v>
                </c:pt>
                <c:pt idx="228">
                  <c:v>-1.5994</c:v>
                </c:pt>
                <c:pt idx="229">
                  <c:v>-1.5643</c:v>
                </c:pt>
                <c:pt idx="230">
                  <c:v>-1.5291</c:v>
                </c:pt>
                <c:pt idx="231">
                  <c:v>-1.494</c:v>
                </c:pt>
                <c:pt idx="232">
                  <c:v>-1.4588</c:v>
                </c:pt>
                <c:pt idx="233">
                  <c:v>-1.4237</c:v>
                </c:pt>
                <c:pt idx="234">
                  <c:v>-1.3885</c:v>
                </c:pt>
                <c:pt idx="235">
                  <c:v>-1.3534</c:v>
                </c:pt>
                <c:pt idx="236">
                  <c:v>-1.3182</c:v>
                </c:pt>
                <c:pt idx="237">
                  <c:v>-1.2831</c:v>
                </c:pt>
                <c:pt idx="238">
                  <c:v>-1.2479</c:v>
                </c:pt>
                <c:pt idx="239">
                  <c:v>-1.2128</c:v>
                </c:pt>
                <c:pt idx="240">
                  <c:v>-1.1776</c:v>
                </c:pt>
                <c:pt idx="241">
                  <c:v>-1.1424</c:v>
                </c:pt>
                <c:pt idx="242">
                  <c:v>-1.1073</c:v>
                </c:pt>
                <c:pt idx="243">
                  <c:v>-1.0721</c:v>
                </c:pt>
                <c:pt idx="244">
                  <c:v>-1.037</c:v>
                </c:pt>
                <c:pt idx="245">
                  <c:v>-1.0018</c:v>
                </c:pt>
                <c:pt idx="246">
                  <c:v>-0.96669</c:v>
                </c:pt>
                <c:pt idx="247">
                  <c:v>-0.93153</c:v>
                </c:pt>
                <c:pt idx="248">
                  <c:v>-0.89638</c:v>
                </c:pt>
                <c:pt idx="249">
                  <c:v>-0.86123</c:v>
                </c:pt>
                <c:pt idx="250">
                  <c:v>-0.82608</c:v>
                </c:pt>
                <c:pt idx="251">
                  <c:v>-0.79092</c:v>
                </c:pt>
                <c:pt idx="252">
                  <c:v>-0.75577</c:v>
                </c:pt>
                <c:pt idx="253">
                  <c:v>-0.72062</c:v>
                </c:pt>
                <c:pt idx="254">
                  <c:v>-0.68547</c:v>
                </c:pt>
                <c:pt idx="255">
                  <c:v>-0.65032</c:v>
                </c:pt>
                <c:pt idx="256">
                  <c:v>-0.61516</c:v>
                </c:pt>
                <c:pt idx="257">
                  <c:v>-0.58001</c:v>
                </c:pt>
                <c:pt idx="258">
                  <c:v>-0.54486</c:v>
                </c:pt>
                <c:pt idx="259">
                  <c:v>-0.50971</c:v>
                </c:pt>
                <c:pt idx="260">
                  <c:v>-0.47455</c:v>
                </c:pt>
                <c:pt idx="261">
                  <c:v>-0.4394</c:v>
                </c:pt>
                <c:pt idx="262">
                  <c:v>-0.40425</c:v>
                </c:pt>
                <c:pt idx="263">
                  <c:v>-0.3691</c:v>
                </c:pt>
                <c:pt idx="264">
                  <c:v>-0.33395</c:v>
                </c:pt>
                <c:pt idx="265">
                  <c:v>-0.29879</c:v>
                </c:pt>
                <c:pt idx="266">
                  <c:v>-0.26364</c:v>
                </c:pt>
                <c:pt idx="267">
                  <c:v>-0.22849</c:v>
                </c:pt>
                <c:pt idx="268">
                  <c:v>-0.19334</c:v>
                </c:pt>
                <c:pt idx="269">
                  <c:v>-0.15818</c:v>
                </c:pt>
                <c:pt idx="270">
                  <c:v>-0.12303</c:v>
                </c:pt>
                <c:pt idx="271">
                  <c:v>-0.087881</c:v>
                </c:pt>
                <c:pt idx="272">
                  <c:v>-0.052728</c:v>
                </c:pt>
                <c:pt idx="273">
                  <c:v>-0.017576</c:v>
                </c:pt>
                <c:pt idx="274">
                  <c:v>0.017576</c:v>
                </c:pt>
                <c:pt idx="275">
                  <c:v>0.052728</c:v>
                </c:pt>
                <c:pt idx="276">
                  <c:v>0.087881</c:v>
                </c:pt>
                <c:pt idx="277">
                  <c:v>0.12303</c:v>
                </c:pt>
                <c:pt idx="278">
                  <c:v>0.15818</c:v>
                </c:pt>
                <c:pt idx="279">
                  <c:v>0.19334</c:v>
                </c:pt>
                <c:pt idx="280">
                  <c:v>0.22849</c:v>
                </c:pt>
                <c:pt idx="281">
                  <c:v>0.26364</c:v>
                </c:pt>
                <c:pt idx="282">
                  <c:v>0.29879</c:v>
                </c:pt>
                <c:pt idx="283">
                  <c:v>0.33395</c:v>
                </c:pt>
                <c:pt idx="284">
                  <c:v>0.3691</c:v>
                </c:pt>
                <c:pt idx="285">
                  <c:v>0.40425</c:v>
                </c:pt>
                <c:pt idx="286">
                  <c:v>0.4394</c:v>
                </c:pt>
                <c:pt idx="287">
                  <c:v>0.47455</c:v>
                </c:pt>
                <c:pt idx="288">
                  <c:v>0.50971</c:v>
                </c:pt>
                <c:pt idx="289">
                  <c:v>0.54486</c:v>
                </c:pt>
                <c:pt idx="290">
                  <c:v>0.58001</c:v>
                </c:pt>
                <c:pt idx="291">
                  <c:v>0.61516</c:v>
                </c:pt>
                <c:pt idx="292">
                  <c:v>0.65032</c:v>
                </c:pt>
                <c:pt idx="293">
                  <c:v>0.68547</c:v>
                </c:pt>
                <c:pt idx="294">
                  <c:v>0.72062</c:v>
                </c:pt>
                <c:pt idx="295">
                  <c:v>0.75577</c:v>
                </c:pt>
                <c:pt idx="296">
                  <c:v>0.79092</c:v>
                </c:pt>
                <c:pt idx="297">
                  <c:v>0.82608</c:v>
                </c:pt>
                <c:pt idx="298">
                  <c:v>0.86123</c:v>
                </c:pt>
                <c:pt idx="299">
                  <c:v>0.89638</c:v>
                </c:pt>
                <c:pt idx="300">
                  <c:v>0.93153</c:v>
                </c:pt>
                <c:pt idx="301">
                  <c:v>0.96669</c:v>
                </c:pt>
                <c:pt idx="302">
                  <c:v>1.0018</c:v>
                </c:pt>
                <c:pt idx="303">
                  <c:v>1.037</c:v>
                </c:pt>
                <c:pt idx="304">
                  <c:v>1.0721</c:v>
                </c:pt>
                <c:pt idx="305">
                  <c:v>1.1073</c:v>
                </c:pt>
                <c:pt idx="306">
                  <c:v>1.1424</c:v>
                </c:pt>
                <c:pt idx="307">
                  <c:v>1.1776</c:v>
                </c:pt>
                <c:pt idx="308">
                  <c:v>1.2128</c:v>
                </c:pt>
                <c:pt idx="309">
                  <c:v>1.2479</c:v>
                </c:pt>
                <c:pt idx="310">
                  <c:v>1.2831</c:v>
                </c:pt>
                <c:pt idx="311">
                  <c:v>1.3182</c:v>
                </c:pt>
                <c:pt idx="312">
                  <c:v>1.3534</c:v>
                </c:pt>
                <c:pt idx="313">
                  <c:v>1.3885</c:v>
                </c:pt>
                <c:pt idx="314">
                  <c:v>1.4237</c:v>
                </c:pt>
                <c:pt idx="315">
                  <c:v>1.4588</c:v>
                </c:pt>
                <c:pt idx="316">
                  <c:v>1.494</c:v>
                </c:pt>
                <c:pt idx="317">
                  <c:v>1.5291</c:v>
                </c:pt>
                <c:pt idx="318">
                  <c:v>1.5643</c:v>
                </c:pt>
                <c:pt idx="319">
                  <c:v>1.5994</c:v>
                </c:pt>
                <c:pt idx="320">
                  <c:v>1.6346</c:v>
                </c:pt>
                <c:pt idx="321">
                  <c:v>1.6697</c:v>
                </c:pt>
                <c:pt idx="322">
                  <c:v>1.7049</c:v>
                </c:pt>
                <c:pt idx="323">
                  <c:v>1.74</c:v>
                </c:pt>
                <c:pt idx="324">
                  <c:v>1.7752</c:v>
                </c:pt>
                <c:pt idx="325">
                  <c:v>1.8103</c:v>
                </c:pt>
                <c:pt idx="326">
                  <c:v>1.8455</c:v>
                </c:pt>
                <c:pt idx="327">
                  <c:v>1.8806</c:v>
                </c:pt>
                <c:pt idx="328">
                  <c:v>1.9158</c:v>
                </c:pt>
                <c:pt idx="329">
                  <c:v>1.9509</c:v>
                </c:pt>
                <c:pt idx="330">
                  <c:v>1.9861</c:v>
                </c:pt>
                <c:pt idx="331">
                  <c:v>2.0213</c:v>
                </c:pt>
                <c:pt idx="332">
                  <c:v>2.0564</c:v>
                </c:pt>
                <c:pt idx="333">
                  <c:v>2.0916</c:v>
                </c:pt>
                <c:pt idx="334">
                  <c:v>2.1267</c:v>
                </c:pt>
                <c:pt idx="335">
                  <c:v>2.1619</c:v>
                </c:pt>
                <c:pt idx="336">
                  <c:v>2.197</c:v>
                </c:pt>
                <c:pt idx="337">
                  <c:v>2.2322</c:v>
                </c:pt>
                <c:pt idx="338">
                  <c:v>2.2673</c:v>
                </c:pt>
                <c:pt idx="339">
                  <c:v>2.3025</c:v>
                </c:pt>
                <c:pt idx="340">
                  <c:v>2.3376</c:v>
                </c:pt>
                <c:pt idx="341">
                  <c:v>2.3728</c:v>
                </c:pt>
                <c:pt idx="342">
                  <c:v>2.4079</c:v>
                </c:pt>
                <c:pt idx="343">
                  <c:v>2.4431</c:v>
                </c:pt>
                <c:pt idx="344">
                  <c:v>2.4782</c:v>
                </c:pt>
                <c:pt idx="345">
                  <c:v>2.5134</c:v>
                </c:pt>
                <c:pt idx="346">
                  <c:v>2.5485</c:v>
                </c:pt>
                <c:pt idx="347">
                  <c:v>2.5837</c:v>
                </c:pt>
                <c:pt idx="348">
                  <c:v>2.6188</c:v>
                </c:pt>
                <c:pt idx="349">
                  <c:v>2.654</c:v>
                </c:pt>
                <c:pt idx="350">
                  <c:v>2.6891</c:v>
                </c:pt>
                <c:pt idx="351">
                  <c:v>2.7243</c:v>
                </c:pt>
                <c:pt idx="352">
                  <c:v>2.7594</c:v>
                </c:pt>
                <c:pt idx="353">
                  <c:v>2.7946</c:v>
                </c:pt>
                <c:pt idx="354">
                  <c:v>2.8298</c:v>
                </c:pt>
                <c:pt idx="355">
                  <c:v>2.8649</c:v>
                </c:pt>
                <c:pt idx="356">
                  <c:v>2.9001</c:v>
                </c:pt>
                <c:pt idx="357">
                  <c:v>2.9352</c:v>
                </c:pt>
                <c:pt idx="358">
                  <c:v>2.9704</c:v>
                </c:pt>
                <c:pt idx="359">
                  <c:v>3.0055</c:v>
                </c:pt>
                <c:pt idx="360">
                  <c:v>3.0407</c:v>
                </c:pt>
                <c:pt idx="361">
                  <c:v>3.0758</c:v>
                </c:pt>
                <c:pt idx="362">
                  <c:v>3.111</c:v>
                </c:pt>
                <c:pt idx="363">
                  <c:v>3.1461</c:v>
                </c:pt>
                <c:pt idx="364">
                  <c:v>3.1813</c:v>
                </c:pt>
                <c:pt idx="365">
                  <c:v>3.2164</c:v>
                </c:pt>
                <c:pt idx="366">
                  <c:v>3.2516</c:v>
                </c:pt>
                <c:pt idx="367">
                  <c:v>3.2867</c:v>
                </c:pt>
                <c:pt idx="368">
                  <c:v>3.3219</c:v>
                </c:pt>
                <c:pt idx="369">
                  <c:v>3.357</c:v>
                </c:pt>
                <c:pt idx="370">
                  <c:v>3.3922</c:v>
                </c:pt>
                <c:pt idx="371">
                  <c:v>3.4273</c:v>
                </c:pt>
                <c:pt idx="372">
                  <c:v>3.4625</c:v>
                </c:pt>
                <c:pt idx="373">
                  <c:v>3.4976</c:v>
                </c:pt>
                <c:pt idx="374">
                  <c:v>3.5328</c:v>
                </c:pt>
                <c:pt idx="375">
                  <c:v>3.5679</c:v>
                </c:pt>
                <c:pt idx="376">
                  <c:v>3.6031</c:v>
                </c:pt>
                <c:pt idx="377">
                  <c:v>3.6383</c:v>
                </c:pt>
                <c:pt idx="378">
                  <c:v>3.6734</c:v>
                </c:pt>
                <c:pt idx="379">
                  <c:v>3.7086</c:v>
                </c:pt>
                <c:pt idx="380">
                  <c:v>3.7437</c:v>
                </c:pt>
                <c:pt idx="381">
                  <c:v>3.7789</c:v>
                </c:pt>
                <c:pt idx="382">
                  <c:v>3.814</c:v>
                </c:pt>
                <c:pt idx="383">
                  <c:v>3.8492</c:v>
                </c:pt>
                <c:pt idx="384">
                  <c:v>3.8843</c:v>
                </c:pt>
                <c:pt idx="385">
                  <c:v>3.9195</c:v>
                </c:pt>
                <c:pt idx="386">
                  <c:v>3.9546</c:v>
                </c:pt>
                <c:pt idx="387">
                  <c:v>3.9898</c:v>
                </c:pt>
                <c:pt idx="388">
                  <c:v>4.0249</c:v>
                </c:pt>
                <c:pt idx="389">
                  <c:v>4.0601</c:v>
                </c:pt>
                <c:pt idx="390">
                  <c:v>4.0952</c:v>
                </c:pt>
                <c:pt idx="391">
                  <c:v>4.1304</c:v>
                </c:pt>
                <c:pt idx="392">
                  <c:v>4.1655</c:v>
                </c:pt>
                <c:pt idx="393">
                  <c:v>4.2007</c:v>
                </c:pt>
                <c:pt idx="394">
                  <c:v>4.2358</c:v>
                </c:pt>
                <c:pt idx="395">
                  <c:v>4.271</c:v>
                </c:pt>
                <c:pt idx="396">
                  <c:v>4.3061</c:v>
                </c:pt>
                <c:pt idx="397">
                  <c:v>4.3413</c:v>
                </c:pt>
                <c:pt idx="398">
                  <c:v>4.3764</c:v>
                </c:pt>
                <c:pt idx="399">
                  <c:v>4.4116</c:v>
                </c:pt>
                <c:pt idx="400">
                  <c:v>4.4468</c:v>
                </c:pt>
                <c:pt idx="401">
                  <c:v>4.4819</c:v>
                </c:pt>
                <c:pt idx="402">
                  <c:v>4.5171</c:v>
                </c:pt>
                <c:pt idx="403">
                  <c:v>4.5522</c:v>
                </c:pt>
                <c:pt idx="404">
                  <c:v>4.5874</c:v>
                </c:pt>
                <c:pt idx="405">
                  <c:v>4.6225</c:v>
                </c:pt>
                <c:pt idx="406">
                  <c:v>4.6577</c:v>
                </c:pt>
                <c:pt idx="407">
                  <c:v>4.6928</c:v>
                </c:pt>
                <c:pt idx="408">
                  <c:v>4.728</c:v>
                </c:pt>
                <c:pt idx="409">
                  <c:v>4.7631</c:v>
                </c:pt>
                <c:pt idx="410">
                  <c:v>4.7983</c:v>
                </c:pt>
                <c:pt idx="411">
                  <c:v>4.8334</c:v>
                </c:pt>
                <c:pt idx="412">
                  <c:v>4.8686</c:v>
                </c:pt>
                <c:pt idx="413">
                  <c:v>4.9037</c:v>
                </c:pt>
                <c:pt idx="414">
                  <c:v>4.9389</c:v>
                </c:pt>
                <c:pt idx="415">
                  <c:v>4.974</c:v>
                </c:pt>
                <c:pt idx="416">
                  <c:v>5.0092</c:v>
                </c:pt>
                <c:pt idx="417">
                  <c:v>5.0443</c:v>
                </c:pt>
                <c:pt idx="418">
                  <c:v>5.0795</c:v>
                </c:pt>
                <c:pt idx="419">
                  <c:v>5.1146</c:v>
                </c:pt>
                <c:pt idx="420">
                  <c:v>5.1498</c:v>
                </c:pt>
                <c:pt idx="421">
                  <c:v>5.1849</c:v>
                </c:pt>
                <c:pt idx="422">
                  <c:v>5.2201</c:v>
                </c:pt>
                <c:pt idx="423">
                  <c:v>5.2553</c:v>
                </c:pt>
                <c:pt idx="424">
                  <c:v>5.2904</c:v>
                </c:pt>
                <c:pt idx="425">
                  <c:v>5.3256</c:v>
                </c:pt>
                <c:pt idx="426">
                  <c:v>5.3607</c:v>
                </c:pt>
                <c:pt idx="427">
                  <c:v>5.3959</c:v>
                </c:pt>
                <c:pt idx="428">
                  <c:v>5.431</c:v>
                </c:pt>
                <c:pt idx="429">
                  <c:v>5.4662</c:v>
                </c:pt>
                <c:pt idx="430">
                  <c:v>5.5013</c:v>
                </c:pt>
                <c:pt idx="431">
                  <c:v>5.5365</c:v>
                </c:pt>
                <c:pt idx="432">
                  <c:v>5.5716</c:v>
                </c:pt>
                <c:pt idx="433">
                  <c:v>5.6068</c:v>
                </c:pt>
                <c:pt idx="434">
                  <c:v>5.6419</c:v>
                </c:pt>
                <c:pt idx="435">
                  <c:v>5.6771</c:v>
                </c:pt>
                <c:pt idx="436">
                  <c:v>5.7122</c:v>
                </c:pt>
                <c:pt idx="437">
                  <c:v>5.7474</c:v>
                </c:pt>
                <c:pt idx="438">
                  <c:v>5.7825</c:v>
                </c:pt>
                <c:pt idx="439">
                  <c:v>5.8177</c:v>
                </c:pt>
                <c:pt idx="440">
                  <c:v>5.8528</c:v>
                </c:pt>
                <c:pt idx="441">
                  <c:v>5.888</c:v>
                </c:pt>
                <c:pt idx="442">
                  <c:v>5.9231</c:v>
                </c:pt>
                <c:pt idx="443">
                  <c:v>5.9583</c:v>
                </c:pt>
                <c:pt idx="444">
                  <c:v>5.9935</c:v>
                </c:pt>
                <c:pt idx="445">
                  <c:v>6.0286</c:v>
                </c:pt>
                <c:pt idx="446">
                  <c:v>6.0638</c:v>
                </c:pt>
                <c:pt idx="447">
                  <c:v>6.0989</c:v>
                </c:pt>
                <c:pt idx="448">
                  <c:v>6.1341</c:v>
                </c:pt>
                <c:pt idx="449">
                  <c:v>6.1692</c:v>
                </c:pt>
                <c:pt idx="450">
                  <c:v>6.2044</c:v>
                </c:pt>
                <c:pt idx="451">
                  <c:v>6.2395</c:v>
                </c:pt>
                <c:pt idx="452">
                  <c:v>6.2747</c:v>
                </c:pt>
                <c:pt idx="453">
                  <c:v>6.3098</c:v>
                </c:pt>
                <c:pt idx="454">
                  <c:v>6.345</c:v>
                </c:pt>
                <c:pt idx="455">
                  <c:v>6.3801</c:v>
                </c:pt>
                <c:pt idx="456">
                  <c:v>6.4153</c:v>
                </c:pt>
                <c:pt idx="457">
                  <c:v>6.4504</c:v>
                </c:pt>
                <c:pt idx="458">
                  <c:v>6.4856</c:v>
                </c:pt>
                <c:pt idx="459">
                  <c:v>6.5207</c:v>
                </c:pt>
                <c:pt idx="460">
                  <c:v>6.5559</c:v>
                </c:pt>
                <c:pt idx="461">
                  <c:v>6.591</c:v>
                </c:pt>
                <c:pt idx="462">
                  <c:v>6.6262</c:v>
                </c:pt>
                <c:pt idx="463">
                  <c:v>6.6613</c:v>
                </c:pt>
                <c:pt idx="464">
                  <c:v>6.6965</c:v>
                </c:pt>
                <c:pt idx="465">
                  <c:v>6.7316</c:v>
                </c:pt>
                <c:pt idx="466">
                  <c:v>6.7668</c:v>
                </c:pt>
                <c:pt idx="467">
                  <c:v>6.802</c:v>
                </c:pt>
                <c:pt idx="468">
                  <c:v>6.8371</c:v>
                </c:pt>
                <c:pt idx="469">
                  <c:v>6.8723</c:v>
                </c:pt>
                <c:pt idx="470">
                  <c:v>6.9074</c:v>
                </c:pt>
                <c:pt idx="471">
                  <c:v>6.9426</c:v>
                </c:pt>
                <c:pt idx="472">
                  <c:v>6.9777</c:v>
                </c:pt>
                <c:pt idx="473">
                  <c:v>7.0129</c:v>
                </c:pt>
                <c:pt idx="474">
                  <c:v>7.048</c:v>
                </c:pt>
                <c:pt idx="475">
                  <c:v>7.0832</c:v>
                </c:pt>
                <c:pt idx="476">
                  <c:v>7.1183</c:v>
                </c:pt>
                <c:pt idx="477">
                  <c:v>7.1535</c:v>
                </c:pt>
                <c:pt idx="478">
                  <c:v>7.1886</c:v>
                </c:pt>
                <c:pt idx="479">
                  <c:v>7.2238</c:v>
                </c:pt>
                <c:pt idx="480">
                  <c:v>7.2589</c:v>
                </c:pt>
                <c:pt idx="481">
                  <c:v>7.2941</c:v>
                </c:pt>
                <c:pt idx="482">
                  <c:v>7.3292</c:v>
                </c:pt>
                <c:pt idx="483">
                  <c:v>7.3644</c:v>
                </c:pt>
                <c:pt idx="484">
                  <c:v>7.3995</c:v>
                </c:pt>
                <c:pt idx="485">
                  <c:v>7.4347</c:v>
                </c:pt>
                <c:pt idx="486">
                  <c:v>7.4698</c:v>
                </c:pt>
                <c:pt idx="487">
                  <c:v>7.505</c:v>
                </c:pt>
                <c:pt idx="488">
                  <c:v>7.5401</c:v>
                </c:pt>
                <c:pt idx="489">
                  <c:v>7.5753</c:v>
                </c:pt>
                <c:pt idx="490">
                  <c:v>7.6105</c:v>
                </c:pt>
                <c:pt idx="491">
                  <c:v>7.6456</c:v>
                </c:pt>
                <c:pt idx="492">
                  <c:v>7.6808</c:v>
                </c:pt>
                <c:pt idx="493">
                  <c:v>7.7159</c:v>
                </c:pt>
                <c:pt idx="494">
                  <c:v>7.7511</c:v>
                </c:pt>
                <c:pt idx="495">
                  <c:v>7.7862</c:v>
                </c:pt>
                <c:pt idx="496">
                  <c:v>7.8214</c:v>
                </c:pt>
                <c:pt idx="497">
                  <c:v>7.8565</c:v>
                </c:pt>
                <c:pt idx="498">
                  <c:v>7.8917</c:v>
                </c:pt>
                <c:pt idx="499">
                  <c:v>7.9268</c:v>
                </c:pt>
                <c:pt idx="500">
                  <c:v>7.962</c:v>
                </c:pt>
                <c:pt idx="501">
                  <c:v>7.9971</c:v>
                </c:pt>
                <c:pt idx="502">
                  <c:v>8.0323</c:v>
                </c:pt>
                <c:pt idx="503">
                  <c:v>8.0674</c:v>
                </c:pt>
                <c:pt idx="504">
                  <c:v>8.1026</c:v>
                </c:pt>
                <c:pt idx="505">
                  <c:v>8.137700000000001</c:v>
                </c:pt>
                <c:pt idx="506">
                  <c:v>8.1729</c:v>
                </c:pt>
                <c:pt idx="507">
                  <c:v>8.208</c:v>
                </c:pt>
                <c:pt idx="508">
                  <c:v>8.2432</c:v>
                </c:pt>
                <c:pt idx="509">
                  <c:v>8.2783</c:v>
                </c:pt>
                <c:pt idx="510">
                  <c:v>8.3135</c:v>
                </c:pt>
                <c:pt idx="511">
                  <c:v>8.3486</c:v>
                </c:pt>
                <c:pt idx="512">
                  <c:v>8.3838</c:v>
                </c:pt>
                <c:pt idx="513">
                  <c:v>8.419</c:v>
                </c:pt>
                <c:pt idx="514">
                  <c:v>8.4541</c:v>
                </c:pt>
                <c:pt idx="515">
                  <c:v>8.4893</c:v>
                </c:pt>
                <c:pt idx="516">
                  <c:v>8.5244</c:v>
                </c:pt>
                <c:pt idx="517">
                  <c:v>8.5596</c:v>
                </c:pt>
                <c:pt idx="518">
                  <c:v>8.5947</c:v>
                </c:pt>
                <c:pt idx="519">
                  <c:v>8.6299</c:v>
                </c:pt>
                <c:pt idx="520">
                  <c:v>8.665</c:v>
                </c:pt>
                <c:pt idx="521">
                  <c:v>8.700200000000001</c:v>
                </c:pt>
                <c:pt idx="522">
                  <c:v>8.7353</c:v>
                </c:pt>
                <c:pt idx="523">
                  <c:v>8.7705</c:v>
                </c:pt>
                <c:pt idx="524">
                  <c:v>8.8056</c:v>
                </c:pt>
                <c:pt idx="525">
                  <c:v>8.8408</c:v>
                </c:pt>
                <c:pt idx="526">
                  <c:v>8.8759</c:v>
                </c:pt>
                <c:pt idx="527">
                  <c:v>8.9111</c:v>
                </c:pt>
                <c:pt idx="528">
                  <c:v>8.9462</c:v>
                </c:pt>
                <c:pt idx="529">
                  <c:v>8.9814</c:v>
                </c:pt>
                <c:pt idx="530">
                  <c:v>9.0165</c:v>
                </c:pt>
                <c:pt idx="531">
                  <c:v>9.0517</c:v>
                </c:pt>
                <c:pt idx="532">
                  <c:v>9.0868</c:v>
                </c:pt>
                <c:pt idx="533">
                  <c:v>9.122</c:v>
                </c:pt>
                <c:pt idx="534">
                  <c:v>9.1571</c:v>
                </c:pt>
                <c:pt idx="535">
                  <c:v>9.1923</c:v>
                </c:pt>
                <c:pt idx="536">
                  <c:v>9.2275</c:v>
                </c:pt>
                <c:pt idx="537">
                  <c:v>9.2626</c:v>
                </c:pt>
                <c:pt idx="538">
                  <c:v>9.2978</c:v>
                </c:pt>
                <c:pt idx="539">
                  <c:v>9.3329</c:v>
                </c:pt>
                <c:pt idx="540">
                  <c:v>9.3681</c:v>
                </c:pt>
                <c:pt idx="541">
                  <c:v>9.4032</c:v>
                </c:pt>
                <c:pt idx="542">
                  <c:v>9.4384</c:v>
                </c:pt>
                <c:pt idx="543">
                  <c:v>9.4735</c:v>
                </c:pt>
                <c:pt idx="544">
                  <c:v>9.5087</c:v>
                </c:pt>
                <c:pt idx="545">
                  <c:v>9.5438</c:v>
                </c:pt>
                <c:pt idx="546">
                  <c:v>9.579</c:v>
                </c:pt>
                <c:pt idx="547">
                  <c:v>9.6141</c:v>
                </c:pt>
                <c:pt idx="548">
                  <c:v>9.6493</c:v>
                </c:pt>
              </c:numCache>
            </c:numRef>
          </c:xVal>
          <c:yVal>
            <c:numRef>
              <c:f>'uniformity over various heights'!$AA$24:$AA$572</c:f>
              <c:numCache>
                <c:formatCode>General</c:formatCode>
                <c:ptCount val="549"/>
                <c:pt idx="0">
                  <c:v>1554.7835</c:v>
                </c:pt>
                <c:pt idx="1">
                  <c:v>1554.7835</c:v>
                </c:pt>
                <c:pt idx="2">
                  <c:v>1554.4466</c:v>
                </c:pt>
                <c:pt idx="3">
                  <c:v>1550.7553</c:v>
                </c:pt>
                <c:pt idx="4">
                  <c:v>1547.2549</c:v>
                </c:pt>
                <c:pt idx="5">
                  <c:v>1546.259</c:v>
                </c:pt>
                <c:pt idx="6">
                  <c:v>1544.1076</c:v>
                </c:pt>
                <c:pt idx="7">
                  <c:v>1543.9425</c:v>
                </c:pt>
                <c:pt idx="8">
                  <c:v>1542.9528</c:v>
                </c:pt>
                <c:pt idx="9">
                  <c:v>1542.9528</c:v>
                </c:pt>
                <c:pt idx="10">
                  <c:v>1542.6233</c:v>
                </c:pt>
                <c:pt idx="11">
                  <c:v>1540.979</c:v>
                </c:pt>
                <c:pt idx="12">
                  <c:v>1541.3074</c:v>
                </c:pt>
                <c:pt idx="13">
                  <c:v>1541.3074</c:v>
                </c:pt>
                <c:pt idx="14">
                  <c:v>1543.2825</c:v>
                </c:pt>
                <c:pt idx="15">
                  <c:v>1543.6124</c:v>
                </c:pt>
                <c:pt idx="16">
                  <c:v>1546.0932</c:v>
                </c:pt>
                <c:pt idx="17">
                  <c:v>1545.7618</c:v>
                </c:pt>
                <c:pt idx="18">
                  <c:v>1544.1076</c:v>
                </c:pt>
                <c:pt idx="19">
                  <c:v>1543.2825</c:v>
                </c:pt>
                <c:pt idx="20">
                  <c:v>1541.1432</c:v>
                </c:pt>
                <c:pt idx="21">
                  <c:v>1537.0537</c:v>
                </c:pt>
                <c:pt idx="22">
                  <c:v>1533.4818</c:v>
                </c:pt>
                <c:pt idx="23">
                  <c:v>1530.2564</c:v>
                </c:pt>
                <c:pt idx="24">
                  <c:v>1529.1324</c:v>
                </c:pt>
                <c:pt idx="25">
                  <c:v>1528.0109</c:v>
                </c:pt>
                <c:pt idx="26">
                  <c:v>1526.892</c:v>
                </c:pt>
                <c:pt idx="27">
                  <c:v>1522.7584</c:v>
                </c:pt>
                <c:pt idx="28">
                  <c:v>1517.8759</c:v>
                </c:pt>
                <c:pt idx="29">
                  <c:v>1514.7525</c:v>
                </c:pt>
                <c:pt idx="30">
                  <c:v>1510.569</c:v>
                </c:pt>
                <c:pt idx="31">
                  <c:v>1508.8756</c:v>
                </c:pt>
                <c:pt idx="32">
                  <c:v>1506.7294</c:v>
                </c:pt>
                <c:pt idx="33">
                  <c:v>1503.5294</c:v>
                </c:pt>
                <c:pt idx="34">
                  <c:v>1499.4494</c:v>
                </c:pt>
                <c:pt idx="35">
                  <c:v>1494.6864</c:v>
                </c:pt>
                <c:pt idx="36">
                  <c:v>1493.6565</c:v>
                </c:pt>
                <c:pt idx="37">
                  <c:v>1492.0466</c:v>
                </c:pt>
                <c:pt idx="38">
                  <c:v>1488.1383</c:v>
                </c:pt>
                <c:pt idx="39">
                  <c:v>1485.7082</c:v>
                </c:pt>
                <c:pt idx="40">
                  <c:v>1485.566</c:v>
                </c:pt>
                <c:pt idx="41">
                  <c:v>1478.8313</c:v>
                </c:pt>
                <c:pt idx="42">
                  <c:v>1476.8999</c:v>
                </c:pt>
                <c:pt idx="43">
                  <c:v>1474.5737</c:v>
                </c:pt>
                <c:pt idx="44">
                  <c:v>1474.5737</c:v>
                </c:pt>
                <c:pt idx="45">
                  <c:v>1471.8631</c:v>
                </c:pt>
                <c:pt idx="46">
                  <c:v>1471.7283</c:v>
                </c:pt>
                <c:pt idx="47">
                  <c:v>1470.6524</c:v>
                </c:pt>
                <c:pt idx="48">
                  <c:v>1464.6791</c:v>
                </c:pt>
                <c:pt idx="49">
                  <c:v>1462.7166</c:v>
                </c:pt>
                <c:pt idx="50">
                  <c:v>1462.456</c:v>
                </c:pt>
                <c:pt idx="51">
                  <c:v>1462.456</c:v>
                </c:pt>
                <c:pt idx="52">
                  <c:v>1462.847</c:v>
                </c:pt>
                <c:pt idx="53">
                  <c:v>1463.108</c:v>
                </c:pt>
                <c:pt idx="54">
                  <c:v>1463.7615</c:v>
                </c:pt>
                <c:pt idx="55">
                  <c:v>1464.4166</c:v>
                </c:pt>
                <c:pt idx="56">
                  <c:v>1463.108</c:v>
                </c:pt>
                <c:pt idx="57">
                  <c:v>1464.0234</c:v>
                </c:pt>
                <c:pt idx="58">
                  <c:v>1464.2855</c:v>
                </c:pt>
                <c:pt idx="59">
                  <c:v>1462.7166</c:v>
                </c:pt>
                <c:pt idx="60">
                  <c:v>1460.7678</c:v>
                </c:pt>
                <c:pt idx="61">
                  <c:v>1460.7678</c:v>
                </c:pt>
                <c:pt idx="62">
                  <c:v>1460.7678</c:v>
                </c:pt>
                <c:pt idx="63">
                  <c:v>1460.3796</c:v>
                </c:pt>
                <c:pt idx="64">
                  <c:v>1461.4159</c:v>
                </c:pt>
                <c:pt idx="65">
                  <c:v>1462.0655</c:v>
                </c:pt>
                <c:pt idx="66">
                  <c:v>1462.7166</c:v>
                </c:pt>
                <c:pt idx="67">
                  <c:v>1463.6307</c:v>
                </c:pt>
                <c:pt idx="68">
                  <c:v>1464.6791</c:v>
                </c:pt>
                <c:pt idx="69">
                  <c:v>1471.3244</c:v>
                </c:pt>
                <c:pt idx="70">
                  <c:v>1473.8934</c:v>
                </c:pt>
                <c:pt idx="71">
                  <c:v>1476.4879</c:v>
                </c:pt>
                <c:pt idx="72">
                  <c:v>1478.1399</c:v>
                </c:pt>
                <c:pt idx="73">
                  <c:v>1479.5247</c:v>
                </c:pt>
                <c:pt idx="74">
                  <c:v>1481.0566</c:v>
                </c:pt>
                <c:pt idx="75">
                  <c:v>1484.5727</c:v>
                </c:pt>
                <c:pt idx="76">
                  <c:v>1486.4205</c:v>
                </c:pt>
                <c:pt idx="77">
                  <c:v>1486.8489</c:v>
                </c:pt>
                <c:pt idx="78">
                  <c:v>1486.9918</c:v>
                </c:pt>
                <c:pt idx="79">
                  <c:v>1484.4311</c:v>
                </c:pt>
                <c:pt idx="80">
                  <c:v>1480.9169</c:v>
                </c:pt>
                <c:pt idx="81">
                  <c:v>1480.9169</c:v>
                </c:pt>
                <c:pt idx="82">
                  <c:v>1480.4985</c:v>
                </c:pt>
                <c:pt idx="83">
                  <c:v>1480.4985</c:v>
                </c:pt>
                <c:pt idx="84">
                  <c:v>1481.6159</c:v>
                </c:pt>
                <c:pt idx="85">
                  <c:v>1484.0069</c:v>
                </c:pt>
                <c:pt idx="86">
                  <c:v>1484.8561</c:v>
                </c:pt>
                <c:pt idx="87">
                  <c:v>1486.9918</c:v>
                </c:pt>
                <c:pt idx="88">
                  <c:v>1487.4211</c:v>
                </c:pt>
                <c:pt idx="89">
                  <c:v>1486.9918</c:v>
                </c:pt>
                <c:pt idx="90">
                  <c:v>1487.2779</c:v>
                </c:pt>
                <c:pt idx="91">
                  <c:v>1486.4205</c:v>
                </c:pt>
                <c:pt idx="92">
                  <c:v>1485.9929</c:v>
                </c:pt>
                <c:pt idx="93">
                  <c:v>1484.8561</c:v>
                </c:pt>
                <c:pt idx="94">
                  <c:v>1481.476</c:v>
                </c:pt>
                <c:pt idx="95">
                  <c:v>1477.8638</c:v>
                </c:pt>
                <c:pt idx="96">
                  <c:v>1476.3507</c:v>
                </c:pt>
                <c:pt idx="97">
                  <c:v>1473.6218</c:v>
                </c:pt>
                <c:pt idx="98">
                  <c:v>1471.998</c:v>
                </c:pt>
                <c:pt idx="99">
                  <c:v>1471.7283</c:v>
                </c:pt>
                <c:pt idx="100">
                  <c:v>1471.7283</c:v>
                </c:pt>
                <c:pt idx="101">
                  <c:v>1470.6524</c:v>
                </c:pt>
                <c:pt idx="102">
                  <c:v>1469.9821</c:v>
                </c:pt>
                <c:pt idx="103">
                  <c:v>1470.1161</c:v>
                </c:pt>
                <c:pt idx="104">
                  <c:v>1470.5182</c:v>
                </c:pt>
                <c:pt idx="105">
                  <c:v>1466.9203</c:v>
                </c:pt>
                <c:pt idx="106">
                  <c:v>1468.3803</c:v>
                </c:pt>
                <c:pt idx="107">
                  <c:v>1468.6466</c:v>
                </c:pt>
                <c:pt idx="108">
                  <c:v>1468.3803</c:v>
                </c:pt>
                <c:pt idx="109">
                  <c:v>1467.8485</c:v>
                </c:pt>
                <c:pt idx="110">
                  <c:v>1467.8485</c:v>
                </c:pt>
                <c:pt idx="111">
                  <c:v>1464.5478</c:v>
                </c:pt>
                <c:pt idx="112">
                  <c:v>1463.3692</c:v>
                </c:pt>
                <c:pt idx="113">
                  <c:v>1462.1956</c:v>
                </c:pt>
                <c:pt idx="114">
                  <c:v>1459.7338</c:v>
                </c:pt>
                <c:pt idx="115">
                  <c:v>1458.5751</c:v>
                </c:pt>
                <c:pt idx="116">
                  <c:v>1457.0373</c:v>
                </c:pt>
                <c:pt idx="117">
                  <c:v>1456.2714</c:v>
                </c:pt>
                <c:pt idx="118">
                  <c:v>1454.9994</c:v>
                </c:pt>
                <c:pt idx="119">
                  <c:v>1454.8725</c:v>
                </c:pt>
                <c:pt idx="120">
                  <c:v>1454.8725</c:v>
                </c:pt>
                <c:pt idx="121">
                  <c:v>1454.3654</c:v>
                </c:pt>
                <c:pt idx="122">
                  <c:v>1453.8591</c:v>
                </c:pt>
                <c:pt idx="123">
                  <c:v>1451.8425</c:v>
                </c:pt>
                <c:pt idx="124">
                  <c:v>1448.4689</c:v>
                </c:pt>
                <c:pt idx="125">
                  <c:v>1445.8693</c:v>
                </c:pt>
                <c:pt idx="126">
                  <c:v>1444.1475</c:v>
                </c:pt>
                <c:pt idx="127">
                  <c:v>1439.8799</c:v>
                </c:pt>
                <c:pt idx="128">
                  <c:v>1439.8799</c:v>
                </c:pt>
                <c:pt idx="129">
                  <c:v>1437.2228</c:v>
                </c:pt>
                <c:pt idx="130">
                  <c:v>1436.9822</c:v>
                </c:pt>
                <c:pt idx="131">
                  <c:v>1434.7035</c:v>
                </c:pt>
                <c:pt idx="132">
                  <c:v>1434.4643</c:v>
                </c:pt>
                <c:pt idx="133">
                  <c:v>1433.5093</c:v>
                </c:pt>
                <c:pt idx="134">
                  <c:v>1433.6285</c:v>
                </c:pt>
                <c:pt idx="135">
                  <c:v>1433.2708</c:v>
                </c:pt>
                <c:pt idx="136">
                  <c:v>1433.9865</c:v>
                </c:pt>
                <c:pt idx="137">
                  <c:v>1433.2708</c:v>
                </c:pt>
                <c:pt idx="138">
                  <c:v>1432.9135</c:v>
                </c:pt>
                <c:pt idx="139">
                  <c:v>1428.4116</c:v>
                </c:pt>
                <c:pt idx="140">
                  <c:v>1427.4694</c:v>
                </c:pt>
                <c:pt idx="141">
                  <c:v>1425.2388</c:v>
                </c:pt>
                <c:pt idx="142">
                  <c:v>1422.4346</c:v>
                </c:pt>
                <c:pt idx="143">
                  <c:v>1422.4346</c:v>
                </c:pt>
                <c:pt idx="144">
                  <c:v>1424.4194</c:v>
                </c:pt>
                <c:pt idx="145">
                  <c:v>1424.6534</c:v>
                </c:pt>
                <c:pt idx="146">
                  <c:v>1426.1768</c:v>
                </c:pt>
                <c:pt idx="147">
                  <c:v>1427.2341</c:v>
                </c:pt>
                <c:pt idx="148">
                  <c:v>1428.5295</c:v>
                </c:pt>
                <c:pt idx="149">
                  <c:v>1429.8284</c:v>
                </c:pt>
                <c:pt idx="150">
                  <c:v>1429.8284</c:v>
                </c:pt>
                <c:pt idx="151">
                  <c:v>1430.42</c:v>
                </c:pt>
                <c:pt idx="152">
                  <c:v>1430.42</c:v>
                </c:pt>
                <c:pt idx="153">
                  <c:v>1429.2376</c:v>
                </c:pt>
                <c:pt idx="154">
                  <c:v>1428.2937</c:v>
                </c:pt>
                <c:pt idx="155">
                  <c:v>1428.2937</c:v>
                </c:pt>
                <c:pt idx="156">
                  <c:v>1429.2376</c:v>
                </c:pt>
                <c:pt idx="157">
                  <c:v>1428.6474</c:v>
                </c:pt>
                <c:pt idx="158">
                  <c:v>1428.1759</c:v>
                </c:pt>
                <c:pt idx="159">
                  <c:v>1427.8225</c:v>
                </c:pt>
                <c:pt idx="160">
                  <c:v>1427.3518</c:v>
                </c:pt>
                <c:pt idx="161">
                  <c:v>1425.9422</c:v>
                </c:pt>
                <c:pt idx="162">
                  <c:v>1423.251</c:v>
                </c:pt>
                <c:pt idx="163">
                  <c:v>1421.1539</c:v>
                </c:pt>
                <c:pt idx="164">
                  <c:v>1419.4117</c:v>
                </c:pt>
                <c:pt idx="165">
                  <c:v>1419.4117</c:v>
                </c:pt>
                <c:pt idx="166">
                  <c:v>1419.4117</c:v>
                </c:pt>
                <c:pt idx="167">
                  <c:v>1418.832</c:v>
                </c:pt>
                <c:pt idx="168">
                  <c:v>1412.715</c:v>
                </c:pt>
                <c:pt idx="169">
                  <c:v>1415.9408</c:v>
                </c:pt>
                <c:pt idx="170">
                  <c:v>1415.9408</c:v>
                </c:pt>
                <c:pt idx="171">
                  <c:v>1415.9408</c:v>
                </c:pt>
                <c:pt idx="172">
                  <c:v>1415.9408</c:v>
                </c:pt>
                <c:pt idx="173">
                  <c:v>1416.8647</c:v>
                </c:pt>
                <c:pt idx="174">
                  <c:v>1419.5277</c:v>
                </c:pt>
                <c:pt idx="175">
                  <c:v>1413.8657</c:v>
                </c:pt>
                <c:pt idx="176">
                  <c:v>1412.3701</c:v>
                </c:pt>
                <c:pt idx="177">
                  <c:v>1412.3701</c:v>
                </c:pt>
                <c:pt idx="178">
                  <c:v>1414.7873</c:v>
                </c:pt>
                <c:pt idx="179">
                  <c:v>1414.9026</c:v>
                </c:pt>
                <c:pt idx="180">
                  <c:v>1414.9026</c:v>
                </c:pt>
                <c:pt idx="181">
                  <c:v>1412.9451</c:v>
                </c:pt>
                <c:pt idx="182">
                  <c:v>1411.336</c:v>
                </c:pt>
                <c:pt idx="183">
                  <c:v>1411.1064</c:v>
                </c:pt>
                <c:pt idx="184">
                  <c:v>1411.1064</c:v>
                </c:pt>
                <c:pt idx="185">
                  <c:v>1410.3029</c:v>
                </c:pt>
                <c:pt idx="186">
                  <c:v>1410.3029</c:v>
                </c:pt>
                <c:pt idx="187">
                  <c:v>1410.762</c:v>
                </c:pt>
                <c:pt idx="188">
                  <c:v>1406.8655</c:v>
                </c:pt>
                <c:pt idx="189">
                  <c:v>1406.179</c:v>
                </c:pt>
                <c:pt idx="190">
                  <c:v>1406.179</c:v>
                </c:pt>
                <c:pt idx="191">
                  <c:v>1405.8358</c:v>
                </c:pt>
                <c:pt idx="192">
                  <c:v>1405.7215</c:v>
                </c:pt>
                <c:pt idx="193">
                  <c:v>1405.7215</c:v>
                </c:pt>
                <c:pt idx="194">
                  <c:v>1405.7215</c:v>
                </c:pt>
                <c:pt idx="195">
                  <c:v>1405.7215</c:v>
                </c:pt>
                <c:pt idx="196">
                  <c:v>1405.264</c:v>
                </c:pt>
                <c:pt idx="197">
                  <c:v>1403.8923</c:v>
                </c:pt>
                <c:pt idx="198">
                  <c:v>1403.8923</c:v>
                </c:pt>
                <c:pt idx="199">
                  <c:v>1403.8923</c:v>
                </c:pt>
                <c:pt idx="200">
                  <c:v>1403.8923</c:v>
                </c:pt>
                <c:pt idx="201">
                  <c:v>1404.3495</c:v>
                </c:pt>
                <c:pt idx="202">
                  <c:v>1407.4379</c:v>
                </c:pt>
                <c:pt idx="203">
                  <c:v>1407.4379</c:v>
                </c:pt>
                <c:pt idx="204">
                  <c:v>1405.6071</c:v>
                </c:pt>
                <c:pt idx="205">
                  <c:v>1408.8123</c:v>
                </c:pt>
                <c:pt idx="206">
                  <c:v>1409.5001</c:v>
                </c:pt>
                <c:pt idx="207">
                  <c:v>1407.5523</c:v>
                </c:pt>
                <c:pt idx="208">
                  <c:v>1409.5001</c:v>
                </c:pt>
                <c:pt idx="209">
                  <c:v>1408.9269</c:v>
                </c:pt>
                <c:pt idx="210">
                  <c:v>1406.6367</c:v>
                </c:pt>
                <c:pt idx="211">
                  <c:v>1406.0646</c:v>
                </c:pt>
                <c:pt idx="212">
                  <c:v>1406.0646</c:v>
                </c:pt>
                <c:pt idx="213">
                  <c:v>1406.0646</c:v>
                </c:pt>
                <c:pt idx="214">
                  <c:v>1406.0646</c:v>
                </c:pt>
                <c:pt idx="215">
                  <c:v>1406.0646</c:v>
                </c:pt>
                <c:pt idx="216">
                  <c:v>1401.4935</c:v>
                </c:pt>
                <c:pt idx="217">
                  <c:v>1401.4935</c:v>
                </c:pt>
                <c:pt idx="218">
                  <c:v>1401.0367</c:v>
                </c:pt>
                <c:pt idx="219">
                  <c:v>1401.9503</c:v>
                </c:pt>
                <c:pt idx="220">
                  <c:v>1403.8923</c:v>
                </c:pt>
                <c:pt idx="221">
                  <c:v>1404.8067</c:v>
                </c:pt>
                <c:pt idx="222">
                  <c:v>1403.8923</c:v>
                </c:pt>
                <c:pt idx="223">
                  <c:v>1400.9225</c:v>
                </c:pt>
                <c:pt idx="224">
                  <c:v>1399.0957</c:v>
                </c:pt>
                <c:pt idx="225">
                  <c:v>1398.1824</c:v>
                </c:pt>
                <c:pt idx="226">
                  <c:v>1396.6981</c:v>
                </c:pt>
                <c:pt idx="227">
                  <c:v>1396.1272</c:v>
                </c:pt>
                <c:pt idx="228">
                  <c:v>1396.1272</c:v>
                </c:pt>
                <c:pt idx="229">
                  <c:v>1394.4138</c:v>
                </c:pt>
                <c:pt idx="230">
                  <c:v>1393.9567</c:v>
                </c:pt>
                <c:pt idx="231">
                  <c:v>1393.7282</c:v>
                </c:pt>
                <c:pt idx="232">
                  <c:v>1392.6994</c:v>
                </c:pt>
                <c:pt idx="233">
                  <c:v>1391.4414</c:v>
                </c:pt>
                <c:pt idx="234">
                  <c:v>1389.9534</c:v>
                </c:pt>
                <c:pt idx="235">
                  <c:v>1388.0053</c:v>
                </c:pt>
                <c:pt idx="236">
                  <c:v>1387.0875</c:v>
                </c:pt>
                <c:pt idx="237">
                  <c:v>1387.0875</c:v>
                </c:pt>
                <c:pt idx="238">
                  <c:v>1386.1689</c:v>
                </c:pt>
                <c:pt idx="239">
                  <c:v>1387.0875</c:v>
                </c:pt>
                <c:pt idx="240">
                  <c:v>1388.3493</c:v>
                </c:pt>
                <c:pt idx="241">
                  <c:v>1386.8579</c:v>
                </c:pt>
                <c:pt idx="242">
                  <c:v>1385.2496</c:v>
                </c:pt>
                <c:pt idx="243">
                  <c:v>1384.9046</c:v>
                </c:pt>
                <c:pt idx="244">
                  <c:v>1385.2496</c:v>
                </c:pt>
                <c:pt idx="245">
                  <c:v>1385.4795</c:v>
                </c:pt>
                <c:pt idx="246">
                  <c:v>1386.7431</c:v>
                </c:pt>
                <c:pt idx="247">
                  <c:v>1386.7431</c:v>
                </c:pt>
                <c:pt idx="248">
                  <c:v>1386.7431</c:v>
                </c:pt>
                <c:pt idx="249">
                  <c:v>1385.9392</c:v>
                </c:pt>
                <c:pt idx="250">
                  <c:v>1385.8243</c:v>
                </c:pt>
                <c:pt idx="251">
                  <c:v>1385.9392</c:v>
                </c:pt>
                <c:pt idx="252">
                  <c:v>1386.3987</c:v>
                </c:pt>
                <c:pt idx="253">
                  <c:v>1386.3987</c:v>
                </c:pt>
                <c:pt idx="254">
                  <c:v>1387.0875</c:v>
                </c:pt>
                <c:pt idx="255">
                  <c:v>1389.8389</c:v>
                </c:pt>
                <c:pt idx="256">
                  <c:v>1391.0981</c:v>
                </c:pt>
                <c:pt idx="257">
                  <c:v>1391.6702</c:v>
                </c:pt>
                <c:pt idx="258">
                  <c:v>1392.4707</c:v>
                </c:pt>
                <c:pt idx="259">
                  <c:v>1392.6994</c:v>
                </c:pt>
                <c:pt idx="260">
                  <c:v>1393.3853</c:v>
                </c:pt>
                <c:pt idx="261">
                  <c:v>1394.4138</c:v>
                </c:pt>
                <c:pt idx="262">
                  <c:v>1393.3853</c:v>
                </c:pt>
                <c:pt idx="263">
                  <c:v>1394.8708</c:v>
                </c:pt>
                <c:pt idx="264">
                  <c:v>1395.3277</c:v>
                </c:pt>
                <c:pt idx="265">
                  <c:v>1394.985</c:v>
                </c:pt>
                <c:pt idx="266">
                  <c:v>1394.985</c:v>
                </c:pt>
                <c:pt idx="267">
                  <c:v>1396.1272</c:v>
                </c:pt>
                <c:pt idx="268">
                  <c:v>1394.985</c:v>
                </c:pt>
                <c:pt idx="269">
                  <c:v>1392.242</c:v>
                </c:pt>
                <c:pt idx="270">
                  <c:v>1390.9837</c:v>
                </c:pt>
                <c:pt idx="271">
                  <c:v>1390.6403</c:v>
                </c:pt>
                <c:pt idx="272">
                  <c:v>1390.9837</c:v>
                </c:pt>
                <c:pt idx="273">
                  <c:v>1392.9281</c:v>
                </c:pt>
                <c:pt idx="274">
                  <c:v>1397.1548</c:v>
                </c:pt>
                <c:pt idx="275">
                  <c:v>1399.3241</c:v>
                </c:pt>
                <c:pt idx="276">
                  <c:v>1401.3793</c:v>
                </c:pt>
                <c:pt idx="277">
                  <c:v>1401.4935</c:v>
                </c:pt>
                <c:pt idx="278">
                  <c:v>1401.3793</c:v>
                </c:pt>
                <c:pt idx="279">
                  <c:v>1401.3793</c:v>
                </c:pt>
                <c:pt idx="280">
                  <c:v>1402.864</c:v>
                </c:pt>
                <c:pt idx="281">
                  <c:v>1402.5214</c:v>
                </c:pt>
                <c:pt idx="282">
                  <c:v>1399.7808</c:v>
                </c:pt>
                <c:pt idx="283">
                  <c:v>1396.013</c:v>
                </c:pt>
                <c:pt idx="284">
                  <c:v>1393.9567</c:v>
                </c:pt>
                <c:pt idx="285">
                  <c:v>1392.4707</c:v>
                </c:pt>
                <c:pt idx="286">
                  <c:v>1390.4114</c:v>
                </c:pt>
                <c:pt idx="287">
                  <c:v>1390.4114</c:v>
                </c:pt>
                <c:pt idx="288">
                  <c:v>1389.8389</c:v>
                </c:pt>
                <c:pt idx="289">
                  <c:v>1389.037</c:v>
                </c:pt>
                <c:pt idx="290">
                  <c:v>1388.3493</c:v>
                </c:pt>
                <c:pt idx="291">
                  <c:v>1387.5465</c:v>
                </c:pt>
                <c:pt idx="292">
                  <c:v>1388.3493</c:v>
                </c:pt>
                <c:pt idx="293">
                  <c:v>1388.5786</c:v>
                </c:pt>
                <c:pt idx="294">
                  <c:v>1388.5786</c:v>
                </c:pt>
                <c:pt idx="295">
                  <c:v>1391.4414</c:v>
                </c:pt>
                <c:pt idx="296">
                  <c:v>1392.1277</c:v>
                </c:pt>
                <c:pt idx="297">
                  <c:v>1390.8692</c:v>
                </c:pt>
                <c:pt idx="298">
                  <c:v>1390.4114</c:v>
                </c:pt>
                <c:pt idx="299">
                  <c:v>1388.2346</c:v>
                </c:pt>
                <c:pt idx="300">
                  <c:v>1384.0992</c:v>
                </c:pt>
                <c:pt idx="301">
                  <c:v>1383.8689</c:v>
                </c:pt>
                <c:pt idx="302">
                  <c:v>1382.2554</c:v>
                </c:pt>
                <c:pt idx="303">
                  <c:v>1382.2554</c:v>
                </c:pt>
                <c:pt idx="304">
                  <c:v>1383.8689</c:v>
                </c:pt>
                <c:pt idx="305">
                  <c:v>1384.9046</c:v>
                </c:pt>
                <c:pt idx="306">
                  <c:v>1387.2023</c:v>
                </c:pt>
                <c:pt idx="307">
                  <c:v>1388.2346</c:v>
                </c:pt>
                <c:pt idx="308">
                  <c:v>1388.8078</c:v>
                </c:pt>
                <c:pt idx="309">
                  <c:v>1389.9534</c:v>
                </c:pt>
                <c:pt idx="310">
                  <c:v>1390.4114</c:v>
                </c:pt>
                <c:pt idx="311">
                  <c:v>1390.7548</c:v>
                </c:pt>
                <c:pt idx="312">
                  <c:v>1390.9837</c:v>
                </c:pt>
                <c:pt idx="313">
                  <c:v>1392.1277</c:v>
                </c:pt>
                <c:pt idx="314">
                  <c:v>1391.5558</c:v>
                </c:pt>
                <c:pt idx="315">
                  <c:v>1392.1277</c:v>
                </c:pt>
                <c:pt idx="316">
                  <c:v>1392.0133</c:v>
                </c:pt>
                <c:pt idx="317">
                  <c:v>1392.0133</c:v>
                </c:pt>
                <c:pt idx="318">
                  <c:v>1392.4707</c:v>
                </c:pt>
                <c:pt idx="319">
                  <c:v>1394.6423</c:v>
                </c:pt>
                <c:pt idx="320">
                  <c:v>1396.2413</c:v>
                </c:pt>
                <c:pt idx="321">
                  <c:v>1398.7532</c:v>
                </c:pt>
                <c:pt idx="322">
                  <c:v>1398.2966</c:v>
                </c:pt>
                <c:pt idx="323">
                  <c:v>1398.2966</c:v>
                </c:pt>
                <c:pt idx="324">
                  <c:v>1398.7532</c:v>
                </c:pt>
                <c:pt idx="325">
                  <c:v>1400.3516</c:v>
                </c:pt>
                <c:pt idx="326">
                  <c:v>1401.3793</c:v>
                </c:pt>
                <c:pt idx="327">
                  <c:v>1402.0645</c:v>
                </c:pt>
                <c:pt idx="328">
                  <c:v>1402.0645</c:v>
                </c:pt>
                <c:pt idx="329">
                  <c:v>1399.8949</c:v>
                </c:pt>
                <c:pt idx="330">
                  <c:v>1399.0957</c:v>
                </c:pt>
                <c:pt idx="331">
                  <c:v>1399.0957</c:v>
                </c:pt>
                <c:pt idx="332">
                  <c:v>1397.7257</c:v>
                </c:pt>
                <c:pt idx="333">
                  <c:v>1396.1272</c:v>
                </c:pt>
                <c:pt idx="334">
                  <c:v>1401.7219</c:v>
                </c:pt>
                <c:pt idx="335">
                  <c:v>1404.1209</c:v>
                </c:pt>
                <c:pt idx="336">
                  <c:v>1401.2651</c:v>
                </c:pt>
                <c:pt idx="337">
                  <c:v>1404.1209</c:v>
                </c:pt>
                <c:pt idx="338">
                  <c:v>1405.0354</c:v>
                </c:pt>
                <c:pt idx="339">
                  <c:v>1405.0354</c:v>
                </c:pt>
                <c:pt idx="340">
                  <c:v>1406.0646</c:v>
                </c:pt>
                <c:pt idx="341">
                  <c:v>1410.762</c:v>
                </c:pt>
                <c:pt idx="342">
                  <c:v>1409.7294</c:v>
                </c:pt>
                <c:pt idx="343">
                  <c:v>1410.0735</c:v>
                </c:pt>
                <c:pt idx="344">
                  <c:v>1410.0735</c:v>
                </c:pt>
                <c:pt idx="345">
                  <c:v>1408.4686</c:v>
                </c:pt>
                <c:pt idx="346">
                  <c:v>1406.8655</c:v>
                </c:pt>
                <c:pt idx="347">
                  <c:v>1408.5832</c:v>
                </c:pt>
                <c:pt idx="348">
                  <c:v>1409.8441</c:v>
                </c:pt>
                <c:pt idx="349">
                  <c:v>1407.7814</c:v>
                </c:pt>
                <c:pt idx="350">
                  <c:v>1408.5832</c:v>
                </c:pt>
                <c:pt idx="351">
                  <c:v>1412.0253</c:v>
                </c:pt>
                <c:pt idx="352">
                  <c:v>1410.3029</c:v>
                </c:pt>
                <c:pt idx="353">
                  <c:v>1410.3029</c:v>
                </c:pt>
                <c:pt idx="354">
                  <c:v>1412.0253</c:v>
                </c:pt>
                <c:pt idx="355">
                  <c:v>1413.1751</c:v>
                </c:pt>
                <c:pt idx="356">
                  <c:v>1411.7955</c:v>
                </c:pt>
                <c:pt idx="357">
                  <c:v>1411.7955</c:v>
                </c:pt>
                <c:pt idx="358">
                  <c:v>1412.6</c:v>
                </c:pt>
                <c:pt idx="359">
                  <c:v>1412.0253</c:v>
                </c:pt>
                <c:pt idx="360">
                  <c:v>1412.0253</c:v>
                </c:pt>
                <c:pt idx="361">
                  <c:v>1411.7955</c:v>
                </c:pt>
                <c:pt idx="362">
                  <c:v>1412.6</c:v>
                </c:pt>
                <c:pt idx="363">
                  <c:v>1411.5657</c:v>
                </c:pt>
                <c:pt idx="364">
                  <c:v>1411.5657</c:v>
                </c:pt>
                <c:pt idx="365">
                  <c:v>1410.9916</c:v>
                </c:pt>
                <c:pt idx="366">
                  <c:v>1408.5832</c:v>
                </c:pt>
                <c:pt idx="367">
                  <c:v>1405.9502</c:v>
                </c:pt>
                <c:pt idx="368">
                  <c:v>1402.1787</c:v>
                </c:pt>
                <c:pt idx="369">
                  <c:v>1399.7808</c:v>
                </c:pt>
                <c:pt idx="370">
                  <c:v>1397.6116</c:v>
                </c:pt>
                <c:pt idx="371">
                  <c:v>1396.1272</c:v>
                </c:pt>
                <c:pt idx="372">
                  <c:v>1395.2135</c:v>
                </c:pt>
                <c:pt idx="373">
                  <c:v>1392.6994</c:v>
                </c:pt>
                <c:pt idx="374">
                  <c:v>1392.0133</c:v>
                </c:pt>
                <c:pt idx="375">
                  <c:v>1392.0133</c:v>
                </c:pt>
                <c:pt idx="376">
                  <c:v>1389.3807</c:v>
                </c:pt>
                <c:pt idx="377">
                  <c:v>1389.3807</c:v>
                </c:pt>
                <c:pt idx="378">
                  <c:v>1389.3807</c:v>
                </c:pt>
                <c:pt idx="379">
                  <c:v>1391.327</c:v>
                </c:pt>
                <c:pt idx="380">
                  <c:v>1394.4138</c:v>
                </c:pt>
                <c:pt idx="381">
                  <c:v>1394.985</c:v>
                </c:pt>
                <c:pt idx="382">
                  <c:v>1394.985</c:v>
                </c:pt>
                <c:pt idx="383">
                  <c:v>1394.985</c:v>
                </c:pt>
                <c:pt idx="384">
                  <c:v>1396.013</c:v>
                </c:pt>
                <c:pt idx="385">
                  <c:v>1396.013</c:v>
                </c:pt>
                <c:pt idx="386">
                  <c:v>1398.1824</c:v>
                </c:pt>
                <c:pt idx="387">
                  <c:v>1399.6666</c:v>
                </c:pt>
                <c:pt idx="388">
                  <c:v>1400.3516</c:v>
                </c:pt>
                <c:pt idx="389">
                  <c:v>1401.8361</c:v>
                </c:pt>
                <c:pt idx="390">
                  <c:v>1401.6077</c:v>
                </c:pt>
                <c:pt idx="391">
                  <c:v>1400.6942</c:v>
                </c:pt>
                <c:pt idx="392">
                  <c:v>1400.6942</c:v>
                </c:pt>
                <c:pt idx="393">
                  <c:v>1400.6942</c:v>
                </c:pt>
                <c:pt idx="394">
                  <c:v>1401.6077</c:v>
                </c:pt>
                <c:pt idx="395">
                  <c:v>1404.0066</c:v>
                </c:pt>
                <c:pt idx="396">
                  <c:v>1405.264</c:v>
                </c:pt>
                <c:pt idx="397">
                  <c:v>1405.264</c:v>
                </c:pt>
                <c:pt idx="398">
                  <c:v>1406.4078</c:v>
                </c:pt>
                <c:pt idx="399">
                  <c:v>1407.3234</c:v>
                </c:pt>
                <c:pt idx="400">
                  <c:v>1406.4078</c:v>
                </c:pt>
                <c:pt idx="401">
                  <c:v>1407.4379</c:v>
                </c:pt>
                <c:pt idx="402">
                  <c:v>1408.1249</c:v>
                </c:pt>
                <c:pt idx="403">
                  <c:v>1408.4686</c:v>
                </c:pt>
                <c:pt idx="404">
                  <c:v>1409.0415</c:v>
                </c:pt>
                <c:pt idx="405">
                  <c:v>1408.4686</c:v>
                </c:pt>
                <c:pt idx="406">
                  <c:v>1408.0104</c:v>
                </c:pt>
                <c:pt idx="407">
                  <c:v>1406.5222</c:v>
                </c:pt>
                <c:pt idx="408">
                  <c:v>1406.5222</c:v>
                </c:pt>
                <c:pt idx="409">
                  <c:v>1406.6367</c:v>
                </c:pt>
                <c:pt idx="410">
                  <c:v>1408.9269</c:v>
                </c:pt>
                <c:pt idx="411">
                  <c:v>1408.9269</c:v>
                </c:pt>
                <c:pt idx="412">
                  <c:v>1409.2708</c:v>
                </c:pt>
                <c:pt idx="413">
                  <c:v>1409.7294</c:v>
                </c:pt>
                <c:pt idx="414">
                  <c:v>1410.3029</c:v>
                </c:pt>
                <c:pt idx="415">
                  <c:v>1412.0253</c:v>
                </c:pt>
                <c:pt idx="416">
                  <c:v>1414.2112</c:v>
                </c:pt>
                <c:pt idx="417">
                  <c:v>1417.0959</c:v>
                </c:pt>
                <c:pt idx="418">
                  <c:v>1418.2529</c:v>
                </c:pt>
                <c:pt idx="419">
                  <c:v>1420.6888</c:v>
                </c:pt>
                <c:pt idx="420">
                  <c:v>1422.901</c:v>
                </c:pt>
                <c:pt idx="421">
                  <c:v>1423.8349</c:v>
                </c:pt>
                <c:pt idx="422">
                  <c:v>1426.4116</c:v>
                </c:pt>
                <c:pt idx="423">
                  <c:v>1426.764</c:v>
                </c:pt>
                <c:pt idx="424">
                  <c:v>1427.4694</c:v>
                </c:pt>
                <c:pt idx="425">
                  <c:v>1427.9403</c:v>
                </c:pt>
                <c:pt idx="426">
                  <c:v>1428.7654</c:v>
                </c:pt>
                <c:pt idx="427">
                  <c:v>1430.1833</c:v>
                </c:pt>
                <c:pt idx="428">
                  <c:v>1430.3016</c:v>
                </c:pt>
                <c:pt idx="429">
                  <c:v>1430.42</c:v>
                </c:pt>
                <c:pt idx="430">
                  <c:v>1434.9427</c:v>
                </c:pt>
                <c:pt idx="431">
                  <c:v>1437.3432</c:v>
                </c:pt>
                <c:pt idx="432">
                  <c:v>1440.365</c:v>
                </c:pt>
                <c:pt idx="433">
                  <c:v>1442.4342</c:v>
                </c:pt>
                <c:pt idx="434">
                  <c:v>1444.7614</c:v>
                </c:pt>
                <c:pt idx="435">
                  <c:v>1443.6571</c:v>
                </c:pt>
                <c:pt idx="436">
                  <c:v>1443.2898</c:v>
                </c:pt>
                <c:pt idx="437">
                  <c:v>1445.9926</c:v>
                </c:pt>
                <c:pt idx="438">
                  <c:v>1445.0073</c:v>
                </c:pt>
                <c:pt idx="439">
                  <c:v>1448.842</c:v>
                </c:pt>
                <c:pt idx="440">
                  <c:v>1454.2387</c:v>
                </c:pt>
                <c:pt idx="441">
                  <c:v>1454.2387</c:v>
                </c:pt>
                <c:pt idx="442">
                  <c:v>1454.2387</c:v>
                </c:pt>
                <c:pt idx="443">
                  <c:v>1453.8591</c:v>
                </c:pt>
                <c:pt idx="444">
                  <c:v>1453.6063</c:v>
                </c:pt>
                <c:pt idx="445">
                  <c:v>1450.2137</c:v>
                </c:pt>
                <c:pt idx="446">
                  <c:v>1450.2137</c:v>
                </c:pt>
                <c:pt idx="447">
                  <c:v>1447.4762</c:v>
                </c:pt>
                <c:pt idx="448">
                  <c:v>1447.3523</c:v>
                </c:pt>
                <c:pt idx="449">
                  <c:v>1447.3523</c:v>
                </c:pt>
                <c:pt idx="450">
                  <c:v>1450.4637</c:v>
                </c:pt>
                <c:pt idx="451">
                  <c:v>1451.3404</c:v>
                </c:pt>
                <c:pt idx="452">
                  <c:v>1455.8893</c:v>
                </c:pt>
                <c:pt idx="453">
                  <c:v>1457.1652</c:v>
                </c:pt>
                <c:pt idx="454">
                  <c:v>1458.5751</c:v>
                </c:pt>
                <c:pt idx="455">
                  <c:v>1458.5751</c:v>
                </c:pt>
                <c:pt idx="456">
                  <c:v>1460.1211</c:v>
                </c:pt>
                <c:pt idx="457">
                  <c:v>1460.7678</c:v>
                </c:pt>
                <c:pt idx="458">
                  <c:v>1458.3182</c:v>
                </c:pt>
                <c:pt idx="459">
                  <c:v>1458.3182</c:v>
                </c:pt>
                <c:pt idx="460">
                  <c:v>1458.9608</c:v>
                </c:pt>
                <c:pt idx="461">
                  <c:v>1458.3182</c:v>
                </c:pt>
                <c:pt idx="462">
                  <c:v>1457.421</c:v>
                </c:pt>
                <c:pt idx="463">
                  <c:v>1460.6383</c:v>
                </c:pt>
                <c:pt idx="464">
                  <c:v>1465.7315</c:v>
                </c:pt>
                <c:pt idx="465">
                  <c:v>1470.1161</c:v>
                </c:pt>
                <c:pt idx="466">
                  <c:v>1471.5936</c:v>
                </c:pt>
                <c:pt idx="467">
                  <c:v>1471.8631</c:v>
                </c:pt>
                <c:pt idx="468">
                  <c:v>1472.403</c:v>
                </c:pt>
                <c:pt idx="469">
                  <c:v>1471.7283</c:v>
                </c:pt>
                <c:pt idx="470">
                  <c:v>1476.3507</c:v>
                </c:pt>
                <c:pt idx="471">
                  <c:v>1476.6251</c:v>
                </c:pt>
                <c:pt idx="472">
                  <c:v>1477.8638</c:v>
                </c:pt>
                <c:pt idx="473">
                  <c:v>1478.0018</c:v>
                </c:pt>
                <c:pt idx="474">
                  <c:v>1478.4162</c:v>
                </c:pt>
                <c:pt idx="475">
                  <c:v>1479.1084</c:v>
                </c:pt>
                <c:pt idx="476">
                  <c:v>1480.0807</c:v>
                </c:pt>
                <c:pt idx="477">
                  <c:v>1478.9698</c:v>
                </c:pt>
                <c:pt idx="478">
                  <c:v>1479.6635</c:v>
                </c:pt>
                <c:pt idx="479">
                  <c:v>1480.0807</c:v>
                </c:pt>
                <c:pt idx="480">
                  <c:v>1478.8313</c:v>
                </c:pt>
                <c:pt idx="481">
                  <c:v>1478.8313</c:v>
                </c:pt>
                <c:pt idx="482">
                  <c:v>1482.5977</c:v>
                </c:pt>
                <c:pt idx="483">
                  <c:v>1487.2779</c:v>
                </c:pt>
                <c:pt idx="484">
                  <c:v>1491.4637</c:v>
                </c:pt>
                <c:pt idx="485">
                  <c:v>1493.5097</c:v>
                </c:pt>
                <c:pt idx="486">
                  <c:v>1494.539</c:v>
                </c:pt>
                <c:pt idx="487">
                  <c:v>1494.3917</c:v>
                </c:pt>
                <c:pt idx="488">
                  <c:v>1494.3917</c:v>
                </c:pt>
                <c:pt idx="489">
                  <c:v>1491.1728</c:v>
                </c:pt>
                <c:pt idx="490">
                  <c:v>1489.29</c:v>
                </c:pt>
                <c:pt idx="491">
                  <c:v>1486.2779</c:v>
                </c:pt>
                <c:pt idx="492">
                  <c:v>1486.2779</c:v>
                </c:pt>
                <c:pt idx="493">
                  <c:v>1485.7082</c:v>
                </c:pt>
                <c:pt idx="494">
                  <c:v>1483.3013</c:v>
                </c:pt>
                <c:pt idx="495">
                  <c:v>1482.0362</c:v>
                </c:pt>
                <c:pt idx="496">
                  <c:v>1482.8789</c:v>
                </c:pt>
                <c:pt idx="497">
                  <c:v>1482.1765</c:v>
                </c:pt>
                <c:pt idx="498">
                  <c:v>1484.7144</c:v>
                </c:pt>
                <c:pt idx="499">
                  <c:v>1484.8561</c:v>
                </c:pt>
                <c:pt idx="500">
                  <c:v>1489.29</c:v>
                </c:pt>
                <c:pt idx="501">
                  <c:v>1489.29</c:v>
                </c:pt>
                <c:pt idx="502">
                  <c:v>1488.7135</c:v>
                </c:pt>
                <c:pt idx="503">
                  <c:v>1489.29</c:v>
                </c:pt>
                <c:pt idx="504">
                  <c:v>1490.1572</c:v>
                </c:pt>
                <c:pt idx="505">
                  <c:v>1493.8034</c:v>
                </c:pt>
                <c:pt idx="506">
                  <c:v>1495.8686</c:v>
                </c:pt>
                <c:pt idx="507">
                  <c:v>1501.8625</c:v>
                </c:pt>
                <c:pt idx="508">
                  <c:v>1502.3165</c:v>
                </c:pt>
                <c:pt idx="509">
                  <c:v>1504.5935</c:v>
                </c:pt>
                <c:pt idx="510">
                  <c:v>1506.2709</c:v>
                </c:pt>
                <c:pt idx="511">
                  <c:v>1508.4148</c:v>
                </c:pt>
                <c:pt idx="512">
                  <c:v>1510.4148</c:v>
                </c:pt>
                <c:pt idx="513">
                  <c:v>1513.0435</c:v>
                </c:pt>
                <c:pt idx="514">
                  <c:v>1515.8433</c:v>
                </c:pt>
                <c:pt idx="515">
                  <c:v>1513.8196</c:v>
                </c:pt>
                <c:pt idx="516">
                  <c:v>1506.5765</c:v>
                </c:pt>
                <c:pt idx="517">
                  <c:v>1506.5765</c:v>
                </c:pt>
                <c:pt idx="518">
                  <c:v>1506.1181</c:v>
                </c:pt>
                <c:pt idx="519">
                  <c:v>1505.3552</c:v>
                </c:pt>
                <c:pt idx="520">
                  <c:v>1505.0504</c:v>
                </c:pt>
                <c:pt idx="521">
                  <c:v>1506.7294</c:v>
                </c:pt>
                <c:pt idx="522">
                  <c:v>1507.3416</c:v>
                </c:pt>
                <c:pt idx="523">
                  <c:v>1507.8012</c:v>
                </c:pt>
                <c:pt idx="524">
                  <c:v>1507.8012</c:v>
                </c:pt>
                <c:pt idx="525">
                  <c:v>1508.2614</c:v>
                </c:pt>
                <c:pt idx="526">
                  <c:v>1508.2614</c:v>
                </c:pt>
                <c:pt idx="527">
                  <c:v>1508.8756</c:v>
                </c:pt>
                <c:pt idx="528">
                  <c:v>1510.4148</c:v>
                </c:pt>
                <c:pt idx="529">
                  <c:v>1514.5969</c:v>
                </c:pt>
                <c:pt idx="530">
                  <c:v>1516.6241</c:v>
                </c:pt>
                <c:pt idx="531">
                  <c:v>1521.3358</c:v>
                </c:pt>
                <c:pt idx="532">
                  <c:v>1522.2838</c:v>
                </c:pt>
                <c:pt idx="533">
                  <c:v>1525.4572</c:v>
                </c:pt>
                <c:pt idx="534">
                  <c:v>1524.9799</c:v>
                </c:pt>
                <c:pt idx="535">
                  <c:v>1525.4572</c:v>
                </c:pt>
                <c:pt idx="536">
                  <c:v>1528.8117</c:v>
                </c:pt>
                <c:pt idx="537">
                  <c:v>1532.1891</c:v>
                </c:pt>
                <c:pt idx="538">
                  <c:v>1535.7519</c:v>
                </c:pt>
                <c:pt idx="539">
                  <c:v>1536.728</c:v>
                </c:pt>
                <c:pt idx="540">
                  <c:v>1538.1955</c:v>
                </c:pt>
                <c:pt idx="541">
                  <c:v>1543.2825</c:v>
                </c:pt>
                <c:pt idx="542">
                  <c:v>1546.4249</c:v>
                </c:pt>
                <c:pt idx="543">
                  <c:v>1549.0856</c:v>
                </c:pt>
                <c:pt idx="544">
                  <c:v>1551.2572</c:v>
                </c:pt>
                <c:pt idx="545">
                  <c:v>1551.592</c:v>
                </c:pt>
                <c:pt idx="546">
                  <c:v>1554.9519</c:v>
                </c:pt>
                <c:pt idx="547">
                  <c:v>1555.2891</c:v>
                </c:pt>
                <c:pt idx="548">
                  <c:v>1555.2891</c:v>
                </c:pt>
              </c:numCache>
            </c:numRef>
          </c:yVal>
          <c:smooth val="0"/>
        </c:ser>
        <c:dLbls>
          <c:showLegendKey val="0"/>
          <c:showVal val="0"/>
          <c:showCatName val="0"/>
          <c:showSerName val="0"/>
          <c:showPercent val="0"/>
          <c:showBubbleSize val="0"/>
        </c:dLbls>
        <c:axId val="2103330808"/>
        <c:axId val="2103336504"/>
      </c:scatterChart>
      <c:valAx>
        <c:axId val="2103330808"/>
        <c:scaling>
          <c:orientation val="minMax"/>
          <c:max val="10.0"/>
          <c:min val="-10.0"/>
        </c:scaling>
        <c:delete val="0"/>
        <c:axPos val="b"/>
        <c:title>
          <c:tx>
            <c:rich>
              <a:bodyPr/>
              <a:lstStyle/>
              <a:p>
                <a:pPr>
                  <a:defRPr/>
                </a:pPr>
                <a:r>
                  <a:rPr lang="en-GB"/>
                  <a:t>distance across scanner;</a:t>
                </a:r>
                <a:r>
                  <a:rPr lang="en-GB" baseline="0"/>
                  <a:t> </a:t>
                </a:r>
                <a:r>
                  <a:rPr lang="en-GB"/>
                  <a:t>cm</a:t>
                </a:r>
              </a:p>
            </c:rich>
          </c:tx>
          <c:overlay val="0"/>
        </c:title>
        <c:numFmt formatCode="General" sourceLinked="1"/>
        <c:majorTickMark val="none"/>
        <c:minorTickMark val="none"/>
        <c:tickLblPos val="nextTo"/>
        <c:crossAx val="2103336504"/>
        <c:crosses val="autoZero"/>
        <c:crossBetween val="midCat"/>
      </c:valAx>
      <c:valAx>
        <c:axId val="2103336504"/>
        <c:scaling>
          <c:orientation val="minMax"/>
        </c:scaling>
        <c:delete val="0"/>
        <c:axPos val="l"/>
        <c:majorGridlines/>
        <c:title>
          <c:tx>
            <c:rich>
              <a:bodyPr/>
              <a:lstStyle/>
              <a:p>
                <a:pPr>
                  <a:defRPr/>
                </a:pPr>
                <a:r>
                  <a:rPr lang="en-GB"/>
                  <a:t>Measured</a:t>
                </a:r>
                <a:r>
                  <a:rPr lang="en-GB" baseline="0"/>
                  <a:t> dose; cGy</a:t>
                </a:r>
                <a:endParaRPr lang="en-GB"/>
              </a:p>
            </c:rich>
          </c:tx>
          <c:overlay val="0"/>
        </c:title>
        <c:numFmt formatCode="General" sourceLinked="1"/>
        <c:majorTickMark val="none"/>
        <c:minorTickMark val="none"/>
        <c:tickLblPos val="nextTo"/>
        <c:crossAx val="2103330808"/>
        <c:crosses val="autoZero"/>
        <c:crossBetween val="midCat"/>
      </c:valAx>
    </c:plotArea>
    <c:legend>
      <c:legendPos val="r"/>
      <c:overlay val="0"/>
    </c:legend>
    <c:plotVisOnly val="1"/>
    <c:dispBlanksAs val="gap"/>
    <c:showDLblsOverMax val="0"/>
  </c:chart>
  <c:printSettings>
    <c:headerFooter/>
    <c:pageMargins b="0.75" l="0.7" r="0.7" t="0.75" header="0.3" footer="0.3"/>
    <c:pageSetup paperSize="9" orientation="landscape"/>
  </c:printSettings>
</c:chartSpace>
</file>

<file path=xl/charts/chart7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Comparing profiles with</a:t>
            </a:r>
            <a:r>
              <a:rPr lang="en-GB" baseline="0"/>
              <a:t> scanner gap covered and uncovered</a:t>
            </a:r>
            <a:endParaRPr lang="en-GB"/>
          </a:p>
        </c:rich>
      </c:tx>
      <c:overlay val="0"/>
    </c:title>
    <c:autoTitleDeleted val="0"/>
    <c:plotArea>
      <c:layout/>
      <c:scatterChart>
        <c:scatterStyle val="lineMarker"/>
        <c:varyColors val="0"/>
        <c:ser>
          <c:idx val="0"/>
          <c:order val="0"/>
          <c:tx>
            <c:strRef>
              <c:f>'uniformity over various heights'!$AC$21</c:f>
              <c:strCache>
                <c:ptCount val="1"/>
                <c:pt idx="0">
                  <c:v>4.5cm down 14Gy</c:v>
                </c:pt>
              </c:strCache>
            </c:strRef>
          </c:tx>
          <c:spPr>
            <a:ln w="28575">
              <a:noFill/>
            </a:ln>
          </c:spPr>
          <c:marker>
            <c:symbol val="diamond"/>
            <c:size val="2"/>
          </c:marker>
          <c:xVal>
            <c:numRef>
              <c:f>'uniformity over various heights'!$AC$24:$AC$572</c:f>
              <c:numCache>
                <c:formatCode>General</c:formatCode>
                <c:ptCount val="549"/>
                <c:pt idx="0">
                  <c:v>-9.6141</c:v>
                </c:pt>
                <c:pt idx="1">
                  <c:v>-9.579</c:v>
                </c:pt>
                <c:pt idx="2">
                  <c:v>-9.5438</c:v>
                </c:pt>
                <c:pt idx="3">
                  <c:v>-9.5087</c:v>
                </c:pt>
                <c:pt idx="4">
                  <c:v>-9.4735</c:v>
                </c:pt>
                <c:pt idx="5">
                  <c:v>-9.4384</c:v>
                </c:pt>
                <c:pt idx="6">
                  <c:v>-9.4032</c:v>
                </c:pt>
                <c:pt idx="7">
                  <c:v>-9.3681</c:v>
                </c:pt>
                <c:pt idx="8">
                  <c:v>-9.3329</c:v>
                </c:pt>
                <c:pt idx="9">
                  <c:v>-9.2978</c:v>
                </c:pt>
                <c:pt idx="10">
                  <c:v>-9.2626</c:v>
                </c:pt>
                <c:pt idx="11">
                  <c:v>-9.2275</c:v>
                </c:pt>
                <c:pt idx="12">
                  <c:v>-9.1923</c:v>
                </c:pt>
                <c:pt idx="13">
                  <c:v>-9.1571</c:v>
                </c:pt>
                <c:pt idx="14">
                  <c:v>-9.122</c:v>
                </c:pt>
                <c:pt idx="15">
                  <c:v>-9.0868</c:v>
                </c:pt>
                <c:pt idx="16">
                  <c:v>-9.0517</c:v>
                </c:pt>
                <c:pt idx="17">
                  <c:v>-9.0165</c:v>
                </c:pt>
                <c:pt idx="18">
                  <c:v>-8.9814</c:v>
                </c:pt>
                <c:pt idx="19">
                  <c:v>-8.9462</c:v>
                </c:pt>
                <c:pt idx="20">
                  <c:v>-8.9111</c:v>
                </c:pt>
                <c:pt idx="21">
                  <c:v>-8.8759</c:v>
                </c:pt>
                <c:pt idx="22">
                  <c:v>-8.8408</c:v>
                </c:pt>
                <c:pt idx="23">
                  <c:v>-8.8056</c:v>
                </c:pt>
                <c:pt idx="24">
                  <c:v>-8.7705</c:v>
                </c:pt>
                <c:pt idx="25">
                  <c:v>-8.7353</c:v>
                </c:pt>
                <c:pt idx="26">
                  <c:v>-8.700200000000001</c:v>
                </c:pt>
                <c:pt idx="27">
                  <c:v>-8.665</c:v>
                </c:pt>
                <c:pt idx="28">
                  <c:v>-8.6299</c:v>
                </c:pt>
                <c:pt idx="29">
                  <c:v>-8.5947</c:v>
                </c:pt>
                <c:pt idx="30">
                  <c:v>-8.5596</c:v>
                </c:pt>
                <c:pt idx="31">
                  <c:v>-8.5244</c:v>
                </c:pt>
                <c:pt idx="32">
                  <c:v>-8.4893</c:v>
                </c:pt>
                <c:pt idx="33">
                  <c:v>-8.4541</c:v>
                </c:pt>
                <c:pt idx="34">
                  <c:v>-8.419</c:v>
                </c:pt>
                <c:pt idx="35">
                  <c:v>-8.3838</c:v>
                </c:pt>
                <c:pt idx="36">
                  <c:v>-8.3486</c:v>
                </c:pt>
                <c:pt idx="37">
                  <c:v>-8.3135</c:v>
                </c:pt>
                <c:pt idx="38">
                  <c:v>-8.2783</c:v>
                </c:pt>
                <c:pt idx="39">
                  <c:v>-8.2432</c:v>
                </c:pt>
                <c:pt idx="40">
                  <c:v>-8.208</c:v>
                </c:pt>
                <c:pt idx="41">
                  <c:v>-8.1729</c:v>
                </c:pt>
                <c:pt idx="42">
                  <c:v>-8.137700000000001</c:v>
                </c:pt>
                <c:pt idx="43">
                  <c:v>-8.1026</c:v>
                </c:pt>
                <c:pt idx="44">
                  <c:v>-8.0674</c:v>
                </c:pt>
                <c:pt idx="45">
                  <c:v>-8.0323</c:v>
                </c:pt>
                <c:pt idx="46">
                  <c:v>-7.9971</c:v>
                </c:pt>
                <c:pt idx="47">
                  <c:v>-7.962</c:v>
                </c:pt>
                <c:pt idx="48">
                  <c:v>-7.9268</c:v>
                </c:pt>
                <c:pt idx="49">
                  <c:v>-7.8917</c:v>
                </c:pt>
                <c:pt idx="50">
                  <c:v>-7.8565</c:v>
                </c:pt>
                <c:pt idx="51">
                  <c:v>-7.8214</c:v>
                </c:pt>
                <c:pt idx="52">
                  <c:v>-7.7862</c:v>
                </c:pt>
                <c:pt idx="53">
                  <c:v>-7.7511</c:v>
                </c:pt>
                <c:pt idx="54">
                  <c:v>-7.7159</c:v>
                </c:pt>
                <c:pt idx="55">
                  <c:v>-7.6808</c:v>
                </c:pt>
                <c:pt idx="56">
                  <c:v>-7.6456</c:v>
                </c:pt>
                <c:pt idx="57">
                  <c:v>-7.6105</c:v>
                </c:pt>
                <c:pt idx="58">
                  <c:v>-7.5753</c:v>
                </c:pt>
                <c:pt idx="59">
                  <c:v>-7.5401</c:v>
                </c:pt>
                <c:pt idx="60">
                  <c:v>-7.505</c:v>
                </c:pt>
                <c:pt idx="61">
                  <c:v>-7.4698</c:v>
                </c:pt>
                <c:pt idx="62">
                  <c:v>-7.4347</c:v>
                </c:pt>
                <c:pt idx="63">
                  <c:v>-7.3995</c:v>
                </c:pt>
                <c:pt idx="64">
                  <c:v>-7.3644</c:v>
                </c:pt>
                <c:pt idx="65">
                  <c:v>-7.3292</c:v>
                </c:pt>
                <c:pt idx="66">
                  <c:v>-7.2941</c:v>
                </c:pt>
                <c:pt idx="67">
                  <c:v>-7.2589</c:v>
                </c:pt>
                <c:pt idx="68">
                  <c:v>-7.2238</c:v>
                </c:pt>
                <c:pt idx="69">
                  <c:v>-7.1886</c:v>
                </c:pt>
                <c:pt idx="70">
                  <c:v>-7.1535</c:v>
                </c:pt>
                <c:pt idx="71">
                  <c:v>-7.1183</c:v>
                </c:pt>
                <c:pt idx="72">
                  <c:v>-7.0832</c:v>
                </c:pt>
                <c:pt idx="73">
                  <c:v>-7.048</c:v>
                </c:pt>
                <c:pt idx="74">
                  <c:v>-7.0129</c:v>
                </c:pt>
                <c:pt idx="75">
                  <c:v>-6.9777</c:v>
                </c:pt>
                <c:pt idx="76">
                  <c:v>-6.9426</c:v>
                </c:pt>
                <c:pt idx="77">
                  <c:v>-6.9074</c:v>
                </c:pt>
                <c:pt idx="78">
                  <c:v>-6.8723</c:v>
                </c:pt>
                <c:pt idx="79">
                  <c:v>-6.8371</c:v>
                </c:pt>
                <c:pt idx="80">
                  <c:v>-6.802</c:v>
                </c:pt>
                <c:pt idx="81">
                  <c:v>-6.7668</c:v>
                </c:pt>
                <c:pt idx="82">
                  <c:v>-6.7316</c:v>
                </c:pt>
                <c:pt idx="83">
                  <c:v>-6.6965</c:v>
                </c:pt>
                <c:pt idx="84">
                  <c:v>-6.6613</c:v>
                </c:pt>
                <c:pt idx="85">
                  <c:v>-6.6262</c:v>
                </c:pt>
                <c:pt idx="86">
                  <c:v>-6.591</c:v>
                </c:pt>
                <c:pt idx="87">
                  <c:v>-6.5559</c:v>
                </c:pt>
                <c:pt idx="88">
                  <c:v>-6.5207</c:v>
                </c:pt>
                <c:pt idx="89">
                  <c:v>-6.4856</c:v>
                </c:pt>
                <c:pt idx="90">
                  <c:v>-6.4504</c:v>
                </c:pt>
                <c:pt idx="91">
                  <c:v>-6.4153</c:v>
                </c:pt>
                <c:pt idx="92">
                  <c:v>-6.3801</c:v>
                </c:pt>
                <c:pt idx="93">
                  <c:v>-6.345</c:v>
                </c:pt>
                <c:pt idx="94">
                  <c:v>-6.3098</c:v>
                </c:pt>
                <c:pt idx="95">
                  <c:v>-6.2747</c:v>
                </c:pt>
                <c:pt idx="96">
                  <c:v>-6.2395</c:v>
                </c:pt>
                <c:pt idx="97">
                  <c:v>-6.2044</c:v>
                </c:pt>
                <c:pt idx="98">
                  <c:v>-6.1692</c:v>
                </c:pt>
                <c:pt idx="99">
                  <c:v>-6.1341</c:v>
                </c:pt>
                <c:pt idx="100">
                  <c:v>-6.0989</c:v>
                </c:pt>
                <c:pt idx="101">
                  <c:v>-6.0638</c:v>
                </c:pt>
                <c:pt idx="102">
                  <c:v>-6.0286</c:v>
                </c:pt>
                <c:pt idx="103">
                  <c:v>-5.9935</c:v>
                </c:pt>
                <c:pt idx="104">
                  <c:v>-5.9583</c:v>
                </c:pt>
                <c:pt idx="105">
                  <c:v>-5.9231</c:v>
                </c:pt>
                <c:pt idx="106">
                  <c:v>-5.888</c:v>
                </c:pt>
                <c:pt idx="107">
                  <c:v>-5.8528</c:v>
                </c:pt>
                <c:pt idx="108">
                  <c:v>-5.8177</c:v>
                </c:pt>
                <c:pt idx="109">
                  <c:v>-5.7825</c:v>
                </c:pt>
                <c:pt idx="110">
                  <c:v>-5.7474</c:v>
                </c:pt>
                <c:pt idx="111">
                  <c:v>-5.7122</c:v>
                </c:pt>
                <c:pt idx="112">
                  <c:v>-5.6771</c:v>
                </c:pt>
                <c:pt idx="113">
                  <c:v>-5.6419</c:v>
                </c:pt>
                <c:pt idx="114">
                  <c:v>-5.6068</c:v>
                </c:pt>
                <c:pt idx="115">
                  <c:v>-5.5716</c:v>
                </c:pt>
                <c:pt idx="116">
                  <c:v>-5.5365</c:v>
                </c:pt>
                <c:pt idx="117">
                  <c:v>-5.5013</c:v>
                </c:pt>
                <c:pt idx="118">
                  <c:v>-5.4662</c:v>
                </c:pt>
                <c:pt idx="119">
                  <c:v>-5.431</c:v>
                </c:pt>
                <c:pt idx="120">
                  <c:v>-5.3959</c:v>
                </c:pt>
                <c:pt idx="121">
                  <c:v>-5.3607</c:v>
                </c:pt>
                <c:pt idx="122">
                  <c:v>-5.3256</c:v>
                </c:pt>
                <c:pt idx="123">
                  <c:v>-5.2904</c:v>
                </c:pt>
                <c:pt idx="124">
                  <c:v>-5.2553</c:v>
                </c:pt>
                <c:pt idx="125">
                  <c:v>-5.2201</c:v>
                </c:pt>
                <c:pt idx="126">
                  <c:v>-5.1849</c:v>
                </c:pt>
                <c:pt idx="127">
                  <c:v>-5.1498</c:v>
                </c:pt>
                <c:pt idx="128">
                  <c:v>-5.1146</c:v>
                </c:pt>
                <c:pt idx="129">
                  <c:v>-5.0795</c:v>
                </c:pt>
                <c:pt idx="130">
                  <c:v>-5.0443</c:v>
                </c:pt>
                <c:pt idx="131">
                  <c:v>-5.0092</c:v>
                </c:pt>
                <c:pt idx="132">
                  <c:v>-4.974</c:v>
                </c:pt>
                <c:pt idx="133">
                  <c:v>-4.9389</c:v>
                </c:pt>
                <c:pt idx="134">
                  <c:v>-4.9037</c:v>
                </c:pt>
                <c:pt idx="135">
                  <c:v>-4.8686</c:v>
                </c:pt>
                <c:pt idx="136">
                  <c:v>-4.8334</c:v>
                </c:pt>
                <c:pt idx="137">
                  <c:v>-4.7983</c:v>
                </c:pt>
                <c:pt idx="138">
                  <c:v>-4.7631</c:v>
                </c:pt>
                <c:pt idx="139">
                  <c:v>-4.728</c:v>
                </c:pt>
                <c:pt idx="140">
                  <c:v>-4.6928</c:v>
                </c:pt>
                <c:pt idx="141">
                  <c:v>-4.6577</c:v>
                </c:pt>
                <c:pt idx="142">
                  <c:v>-4.6225</c:v>
                </c:pt>
                <c:pt idx="143">
                  <c:v>-4.5874</c:v>
                </c:pt>
                <c:pt idx="144">
                  <c:v>-4.5522</c:v>
                </c:pt>
                <c:pt idx="145">
                  <c:v>-4.5171</c:v>
                </c:pt>
                <c:pt idx="146">
                  <c:v>-4.4819</c:v>
                </c:pt>
                <c:pt idx="147">
                  <c:v>-4.4468</c:v>
                </c:pt>
                <c:pt idx="148">
                  <c:v>-4.4116</c:v>
                </c:pt>
                <c:pt idx="149">
                  <c:v>-4.3764</c:v>
                </c:pt>
                <c:pt idx="150">
                  <c:v>-4.3413</c:v>
                </c:pt>
                <c:pt idx="151">
                  <c:v>-4.3061</c:v>
                </c:pt>
                <c:pt idx="152">
                  <c:v>-4.271</c:v>
                </c:pt>
                <c:pt idx="153">
                  <c:v>-4.2358</c:v>
                </c:pt>
                <c:pt idx="154">
                  <c:v>-4.2007</c:v>
                </c:pt>
                <c:pt idx="155">
                  <c:v>-4.1655</c:v>
                </c:pt>
                <c:pt idx="156">
                  <c:v>-4.1304</c:v>
                </c:pt>
                <c:pt idx="157">
                  <c:v>-4.0952</c:v>
                </c:pt>
                <c:pt idx="158">
                  <c:v>-4.0601</c:v>
                </c:pt>
                <c:pt idx="159">
                  <c:v>-4.0249</c:v>
                </c:pt>
                <c:pt idx="160">
                  <c:v>-3.9898</c:v>
                </c:pt>
                <c:pt idx="161">
                  <c:v>-3.9546</c:v>
                </c:pt>
                <c:pt idx="162">
                  <c:v>-3.9195</c:v>
                </c:pt>
                <c:pt idx="163">
                  <c:v>-3.8843</c:v>
                </c:pt>
                <c:pt idx="164">
                  <c:v>-3.8492</c:v>
                </c:pt>
                <c:pt idx="165">
                  <c:v>-3.814</c:v>
                </c:pt>
                <c:pt idx="166">
                  <c:v>-3.7789</c:v>
                </c:pt>
                <c:pt idx="167">
                  <c:v>-3.7437</c:v>
                </c:pt>
                <c:pt idx="168">
                  <c:v>-3.7086</c:v>
                </c:pt>
                <c:pt idx="169">
                  <c:v>-3.6734</c:v>
                </c:pt>
                <c:pt idx="170">
                  <c:v>-3.6383</c:v>
                </c:pt>
                <c:pt idx="171">
                  <c:v>-3.6031</c:v>
                </c:pt>
                <c:pt idx="172">
                  <c:v>-3.5679</c:v>
                </c:pt>
                <c:pt idx="173">
                  <c:v>-3.5328</c:v>
                </c:pt>
                <c:pt idx="174">
                  <c:v>-3.4976</c:v>
                </c:pt>
                <c:pt idx="175">
                  <c:v>-3.4625</c:v>
                </c:pt>
                <c:pt idx="176">
                  <c:v>-3.4273</c:v>
                </c:pt>
                <c:pt idx="177">
                  <c:v>-3.3922</c:v>
                </c:pt>
                <c:pt idx="178">
                  <c:v>-3.357</c:v>
                </c:pt>
                <c:pt idx="179">
                  <c:v>-3.3219</c:v>
                </c:pt>
                <c:pt idx="180">
                  <c:v>-3.2867</c:v>
                </c:pt>
                <c:pt idx="181">
                  <c:v>-3.2516</c:v>
                </c:pt>
                <c:pt idx="182">
                  <c:v>-3.2164</c:v>
                </c:pt>
                <c:pt idx="183">
                  <c:v>-3.1813</c:v>
                </c:pt>
                <c:pt idx="184">
                  <c:v>-3.1461</c:v>
                </c:pt>
                <c:pt idx="185">
                  <c:v>-3.111</c:v>
                </c:pt>
                <c:pt idx="186">
                  <c:v>-3.0758</c:v>
                </c:pt>
                <c:pt idx="187">
                  <c:v>-3.0407</c:v>
                </c:pt>
                <c:pt idx="188">
                  <c:v>-3.0055</c:v>
                </c:pt>
                <c:pt idx="189">
                  <c:v>-2.9704</c:v>
                </c:pt>
                <c:pt idx="190">
                  <c:v>-2.9352</c:v>
                </c:pt>
                <c:pt idx="191">
                  <c:v>-2.9001</c:v>
                </c:pt>
                <c:pt idx="192">
                  <c:v>-2.8649</c:v>
                </c:pt>
                <c:pt idx="193">
                  <c:v>-2.8298</c:v>
                </c:pt>
                <c:pt idx="194">
                  <c:v>-2.7946</c:v>
                </c:pt>
                <c:pt idx="195">
                  <c:v>-2.7594</c:v>
                </c:pt>
                <c:pt idx="196">
                  <c:v>-2.7243</c:v>
                </c:pt>
                <c:pt idx="197">
                  <c:v>-2.6891</c:v>
                </c:pt>
                <c:pt idx="198">
                  <c:v>-2.654</c:v>
                </c:pt>
                <c:pt idx="199">
                  <c:v>-2.6188</c:v>
                </c:pt>
                <c:pt idx="200">
                  <c:v>-2.5837</c:v>
                </c:pt>
                <c:pt idx="201">
                  <c:v>-2.5485</c:v>
                </c:pt>
                <c:pt idx="202">
                  <c:v>-2.5134</c:v>
                </c:pt>
                <c:pt idx="203">
                  <c:v>-2.4782</c:v>
                </c:pt>
                <c:pt idx="204">
                  <c:v>-2.4431</c:v>
                </c:pt>
                <c:pt idx="205">
                  <c:v>-2.4079</c:v>
                </c:pt>
                <c:pt idx="206">
                  <c:v>-2.3728</c:v>
                </c:pt>
                <c:pt idx="207">
                  <c:v>-2.3376</c:v>
                </c:pt>
                <c:pt idx="208">
                  <c:v>-2.3025</c:v>
                </c:pt>
                <c:pt idx="209">
                  <c:v>-2.2673</c:v>
                </c:pt>
                <c:pt idx="210">
                  <c:v>-2.2322</c:v>
                </c:pt>
                <c:pt idx="211">
                  <c:v>-2.197</c:v>
                </c:pt>
                <c:pt idx="212">
                  <c:v>-2.1619</c:v>
                </c:pt>
                <c:pt idx="213">
                  <c:v>-2.1267</c:v>
                </c:pt>
                <c:pt idx="214">
                  <c:v>-2.0916</c:v>
                </c:pt>
                <c:pt idx="215">
                  <c:v>-2.0564</c:v>
                </c:pt>
                <c:pt idx="216">
                  <c:v>-2.0213</c:v>
                </c:pt>
                <c:pt idx="217">
                  <c:v>-1.9861</c:v>
                </c:pt>
                <c:pt idx="218">
                  <c:v>-1.9509</c:v>
                </c:pt>
                <c:pt idx="219">
                  <c:v>-1.9158</c:v>
                </c:pt>
                <c:pt idx="220">
                  <c:v>-1.8806</c:v>
                </c:pt>
                <c:pt idx="221">
                  <c:v>-1.8455</c:v>
                </c:pt>
                <c:pt idx="222">
                  <c:v>-1.8103</c:v>
                </c:pt>
                <c:pt idx="223">
                  <c:v>-1.7752</c:v>
                </c:pt>
                <c:pt idx="224">
                  <c:v>-1.74</c:v>
                </c:pt>
                <c:pt idx="225">
                  <c:v>-1.7049</c:v>
                </c:pt>
                <c:pt idx="226">
                  <c:v>-1.6697</c:v>
                </c:pt>
                <c:pt idx="227">
                  <c:v>-1.6346</c:v>
                </c:pt>
                <c:pt idx="228">
                  <c:v>-1.5994</c:v>
                </c:pt>
                <c:pt idx="229">
                  <c:v>-1.5643</c:v>
                </c:pt>
                <c:pt idx="230">
                  <c:v>-1.5291</c:v>
                </c:pt>
                <c:pt idx="231">
                  <c:v>-1.494</c:v>
                </c:pt>
                <c:pt idx="232">
                  <c:v>-1.4588</c:v>
                </c:pt>
                <c:pt idx="233">
                  <c:v>-1.4237</c:v>
                </c:pt>
                <c:pt idx="234">
                  <c:v>-1.3885</c:v>
                </c:pt>
                <c:pt idx="235">
                  <c:v>-1.3534</c:v>
                </c:pt>
                <c:pt idx="236">
                  <c:v>-1.3182</c:v>
                </c:pt>
                <c:pt idx="237">
                  <c:v>-1.2831</c:v>
                </c:pt>
                <c:pt idx="238">
                  <c:v>-1.2479</c:v>
                </c:pt>
                <c:pt idx="239">
                  <c:v>-1.2128</c:v>
                </c:pt>
                <c:pt idx="240">
                  <c:v>-1.1776</c:v>
                </c:pt>
                <c:pt idx="241">
                  <c:v>-1.1424</c:v>
                </c:pt>
                <c:pt idx="242">
                  <c:v>-1.1073</c:v>
                </c:pt>
                <c:pt idx="243">
                  <c:v>-1.0721</c:v>
                </c:pt>
                <c:pt idx="244">
                  <c:v>-1.037</c:v>
                </c:pt>
                <c:pt idx="245">
                  <c:v>-1.0018</c:v>
                </c:pt>
                <c:pt idx="246">
                  <c:v>-0.96669</c:v>
                </c:pt>
                <c:pt idx="247">
                  <c:v>-0.93153</c:v>
                </c:pt>
                <c:pt idx="248">
                  <c:v>-0.89638</c:v>
                </c:pt>
                <c:pt idx="249">
                  <c:v>-0.86123</c:v>
                </c:pt>
                <c:pt idx="250">
                  <c:v>-0.82608</c:v>
                </c:pt>
                <c:pt idx="251">
                  <c:v>-0.79092</c:v>
                </c:pt>
                <c:pt idx="252">
                  <c:v>-0.75577</c:v>
                </c:pt>
                <c:pt idx="253">
                  <c:v>-0.72062</c:v>
                </c:pt>
                <c:pt idx="254">
                  <c:v>-0.68547</c:v>
                </c:pt>
                <c:pt idx="255">
                  <c:v>-0.65032</c:v>
                </c:pt>
                <c:pt idx="256">
                  <c:v>-0.61516</c:v>
                </c:pt>
                <c:pt idx="257">
                  <c:v>-0.58001</c:v>
                </c:pt>
                <c:pt idx="258">
                  <c:v>-0.54486</c:v>
                </c:pt>
                <c:pt idx="259">
                  <c:v>-0.50971</c:v>
                </c:pt>
                <c:pt idx="260">
                  <c:v>-0.47455</c:v>
                </c:pt>
                <c:pt idx="261">
                  <c:v>-0.4394</c:v>
                </c:pt>
                <c:pt idx="262">
                  <c:v>-0.40425</c:v>
                </c:pt>
                <c:pt idx="263">
                  <c:v>-0.3691</c:v>
                </c:pt>
                <c:pt idx="264">
                  <c:v>-0.33395</c:v>
                </c:pt>
                <c:pt idx="265">
                  <c:v>-0.29879</c:v>
                </c:pt>
                <c:pt idx="266">
                  <c:v>-0.26364</c:v>
                </c:pt>
                <c:pt idx="267">
                  <c:v>-0.22849</c:v>
                </c:pt>
                <c:pt idx="268">
                  <c:v>-0.19334</c:v>
                </c:pt>
                <c:pt idx="269">
                  <c:v>-0.15818</c:v>
                </c:pt>
                <c:pt idx="270">
                  <c:v>-0.12303</c:v>
                </c:pt>
                <c:pt idx="271">
                  <c:v>-0.087881</c:v>
                </c:pt>
                <c:pt idx="272">
                  <c:v>-0.052728</c:v>
                </c:pt>
                <c:pt idx="273">
                  <c:v>-0.017576</c:v>
                </c:pt>
                <c:pt idx="274">
                  <c:v>0.017576</c:v>
                </c:pt>
                <c:pt idx="275">
                  <c:v>0.052728</c:v>
                </c:pt>
                <c:pt idx="276">
                  <c:v>0.087881</c:v>
                </c:pt>
                <c:pt idx="277">
                  <c:v>0.12303</c:v>
                </c:pt>
                <c:pt idx="278">
                  <c:v>0.15818</c:v>
                </c:pt>
                <c:pt idx="279">
                  <c:v>0.19334</c:v>
                </c:pt>
                <c:pt idx="280">
                  <c:v>0.22849</c:v>
                </c:pt>
                <c:pt idx="281">
                  <c:v>0.26364</c:v>
                </c:pt>
                <c:pt idx="282">
                  <c:v>0.29879</c:v>
                </c:pt>
                <c:pt idx="283">
                  <c:v>0.33395</c:v>
                </c:pt>
                <c:pt idx="284">
                  <c:v>0.3691</c:v>
                </c:pt>
                <c:pt idx="285">
                  <c:v>0.40425</c:v>
                </c:pt>
                <c:pt idx="286">
                  <c:v>0.4394</c:v>
                </c:pt>
                <c:pt idx="287">
                  <c:v>0.47455</c:v>
                </c:pt>
                <c:pt idx="288">
                  <c:v>0.50971</c:v>
                </c:pt>
                <c:pt idx="289">
                  <c:v>0.54486</c:v>
                </c:pt>
                <c:pt idx="290">
                  <c:v>0.58001</c:v>
                </c:pt>
                <c:pt idx="291">
                  <c:v>0.61516</c:v>
                </c:pt>
                <c:pt idx="292">
                  <c:v>0.65032</c:v>
                </c:pt>
                <c:pt idx="293">
                  <c:v>0.68547</c:v>
                </c:pt>
                <c:pt idx="294">
                  <c:v>0.72062</c:v>
                </c:pt>
                <c:pt idx="295">
                  <c:v>0.75577</c:v>
                </c:pt>
                <c:pt idx="296">
                  <c:v>0.79092</c:v>
                </c:pt>
                <c:pt idx="297">
                  <c:v>0.82608</c:v>
                </c:pt>
                <c:pt idx="298">
                  <c:v>0.86123</c:v>
                </c:pt>
                <c:pt idx="299">
                  <c:v>0.89638</c:v>
                </c:pt>
                <c:pt idx="300">
                  <c:v>0.93153</c:v>
                </c:pt>
                <c:pt idx="301">
                  <c:v>0.96669</c:v>
                </c:pt>
                <c:pt idx="302">
                  <c:v>1.0018</c:v>
                </c:pt>
                <c:pt idx="303">
                  <c:v>1.037</c:v>
                </c:pt>
                <c:pt idx="304">
                  <c:v>1.0721</c:v>
                </c:pt>
                <c:pt idx="305">
                  <c:v>1.1073</c:v>
                </c:pt>
                <c:pt idx="306">
                  <c:v>1.1424</c:v>
                </c:pt>
                <c:pt idx="307">
                  <c:v>1.1776</c:v>
                </c:pt>
                <c:pt idx="308">
                  <c:v>1.2128</c:v>
                </c:pt>
                <c:pt idx="309">
                  <c:v>1.2479</c:v>
                </c:pt>
                <c:pt idx="310">
                  <c:v>1.2831</c:v>
                </c:pt>
                <c:pt idx="311">
                  <c:v>1.3182</c:v>
                </c:pt>
                <c:pt idx="312">
                  <c:v>1.3534</c:v>
                </c:pt>
                <c:pt idx="313">
                  <c:v>1.3885</c:v>
                </c:pt>
                <c:pt idx="314">
                  <c:v>1.4237</c:v>
                </c:pt>
                <c:pt idx="315">
                  <c:v>1.4588</c:v>
                </c:pt>
                <c:pt idx="316">
                  <c:v>1.494</c:v>
                </c:pt>
                <c:pt idx="317">
                  <c:v>1.5291</c:v>
                </c:pt>
                <c:pt idx="318">
                  <c:v>1.5643</c:v>
                </c:pt>
                <c:pt idx="319">
                  <c:v>1.5994</c:v>
                </c:pt>
                <c:pt idx="320">
                  <c:v>1.6346</c:v>
                </c:pt>
                <c:pt idx="321">
                  <c:v>1.6697</c:v>
                </c:pt>
                <c:pt idx="322">
                  <c:v>1.7049</c:v>
                </c:pt>
                <c:pt idx="323">
                  <c:v>1.74</c:v>
                </c:pt>
                <c:pt idx="324">
                  <c:v>1.7752</c:v>
                </c:pt>
                <c:pt idx="325">
                  <c:v>1.8103</c:v>
                </c:pt>
                <c:pt idx="326">
                  <c:v>1.8455</c:v>
                </c:pt>
                <c:pt idx="327">
                  <c:v>1.8806</c:v>
                </c:pt>
                <c:pt idx="328">
                  <c:v>1.9158</c:v>
                </c:pt>
                <c:pt idx="329">
                  <c:v>1.9509</c:v>
                </c:pt>
                <c:pt idx="330">
                  <c:v>1.9861</c:v>
                </c:pt>
                <c:pt idx="331">
                  <c:v>2.0213</c:v>
                </c:pt>
                <c:pt idx="332">
                  <c:v>2.0564</c:v>
                </c:pt>
                <c:pt idx="333">
                  <c:v>2.0916</c:v>
                </c:pt>
                <c:pt idx="334">
                  <c:v>2.1267</c:v>
                </c:pt>
                <c:pt idx="335">
                  <c:v>2.1619</c:v>
                </c:pt>
                <c:pt idx="336">
                  <c:v>2.197</c:v>
                </c:pt>
                <c:pt idx="337">
                  <c:v>2.2322</c:v>
                </c:pt>
                <c:pt idx="338">
                  <c:v>2.2673</c:v>
                </c:pt>
                <c:pt idx="339">
                  <c:v>2.3025</c:v>
                </c:pt>
                <c:pt idx="340">
                  <c:v>2.3376</c:v>
                </c:pt>
                <c:pt idx="341">
                  <c:v>2.3728</c:v>
                </c:pt>
                <c:pt idx="342">
                  <c:v>2.4079</c:v>
                </c:pt>
                <c:pt idx="343">
                  <c:v>2.4431</c:v>
                </c:pt>
                <c:pt idx="344">
                  <c:v>2.4782</c:v>
                </c:pt>
                <c:pt idx="345">
                  <c:v>2.5134</c:v>
                </c:pt>
                <c:pt idx="346">
                  <c:v>2.5485</c:v>
                </c:pt>
                <c:pt idx="347">
                  <c:v>2.5837</c:v>
                </c:pt>
                <c:pt idx="348">
                  <c:v>2.6188</c:v>
                </c:pt>
                <c:pt idx="349">
                  <c:v>2.654</c:v>
                </c:pt>
                <c:pt idx="350">
                  <c:v>2.6891</c:v>
                </c:pt>
                <c:pt idx="351">
                  <c:v>2.7243</c:v>
                </c:pt>
                <c:pt idx="352">
                  <c:v>2.7594</c:v>
                </c:pt>
                <c:pt idx="353">
                  <c:v>2.7946</c:v>
                </c:pt>
                <c:pt idx="354">
                  <c:v>2.8298</c:v>
                </c:pt>
                <c:pt idx="355">
                  <c:v>2.8649</c:v>
                </c:pt>
                <c:pt idx="356">
                  <c:v>2.9001</c:v>
                </c:pt>
                <c:pt idx="357">
                  <c:v>2.9352</c:v>
                </c:pt>
                <c:pt idx="358">
                  <c:v>2.9704</c:v>
                </c:pt>
                <c:pt idx="359">
                  <c:v>3.0055</c:v>
                </c:pt>
                <c:pt idx="360">
                  <c:v>3.0407</c:v>
                </c:pt>
                <c:pt idx="361">
                  <c:v>3.0758</c:v>
                </c:pt>
                <c:pt idx="362">
                  <c:v>3.111</c:v>
                </c:pt>
                <c:pt idx="363">
                  <c:v>3.1461</c:v>
                </c:pt>
                <c:pt idx="364">
                  <c:v>3.1813</c:v>
                </c:pt>
                <c:pt idx="365">
                  <c:v>3.2164</c:v>
                </c:pt>
                <c:pt idx="366">
                  <c:v>3.2516</c:v>
                </c:pt>
                <c:pt idx="367">
                  <c:v>3.2867</c:v>
                </c:pt>
                <c:pt idx="368">
                  <c:v>3.3219</c:v>
                </c:pt>
                <c:pt idx="369">
                  <c:v>3.357</c:v>
                </c:pt>
                <c:pt idx="370">
                  <c:v>3.3922</c:v>
                </c:pt>
                <c:pt idx="371">
                  <c:v>3.4273</c:v>
                </c:pt>
                <c:pt idx="372">
                  <c:v>3.4625</c:v>
                </c:pt>
                <c:pt idx="373">
                  <c:v>3.4976</c:v>
                </c:pt>
                <c:pt idx="374">
                  <c:v>3.5328</c:v>
                </c:pt>
                <c:pt idx="375">
                  <c:v>3.5679</c:v>
                </c:pt>
                <c:pt idx="376">
                  <c:v>3.6031</c:v>
                </c:pt>
                <c:pt idx="377">
                  <c:v>3.6383</c:v>
                </c:pt>
                <c:pt idx="378">
                  <c:v>3.6734</c:v>
                </c:pt>
                <c:pt idx="379">
                  <c:v>3.7086</c:v>
                </c:pt>
                <c:pt idx="380">
                  <c:v>3.7437</c:v>
                </c:pt>
                <c:pt idx="381">
                  <c:v>3.7789</c:v>
                </c:pt>
                <c:pt idx="382">
                  <c:v>3.814</c:v>
                </c:pt>
                <c:pt idx="383">
                  <c:v>3.8492</c:v>
                </c:pt>
                <c:pt idx="384">
                  <c:v>3.8843</c:v>
                </c:pt>
                <c:pt idx="385">
                  <c:v>3.9195</c:v>
                </c:pt>
                <c:pt idx="386">
                  <c:v>3.9546</c:v>
                </c:pt>
                <c:pt idx="387">
                  <c:v>3.9898</c:v>
                </c:pt>
                <c:pt idx="388">
                  <c:v>4.0249</c:v>
                </c:pt>
                <c:pt idx="389">
                  <c:v>4.0601</c:v>
                </c:pt>
                <c:pt idx="390">
                  <c:v>4.0952</c:v>
                </c:pt>
                <c:pt idx="391">
                  <c:v>4.1304</c:v>
                </c:pt>
                <c:pt idx="392">
                  <c:v>4.1655</c:v>
                </c:pt>
                <c:pt idx="393">
                  <c:v>4.2007</c:v>
                </c:pt>
                <c:pt idx="394">
                  <c:v>4.2358</c:v>
                </c:pt>
                <c:pt idx="395">
                  <c:v>4.271</c:v>
                </c:pt>
                <c:pt idx="396">
                  <c:v>4.3061</c:v>
                </c:pt>
                <c:pt idx="397">
                  <c:v>4.3413</c:v>
                </c:pt>
                <c:pt idx="398">
                  <c:v>4.3764</c:v>
                </c:pt>
                <c:pt idx="399">
                  <c:v>4.4116</c:v>
                </c:pt>
                <c:pt idx="400">
                  <c:v>4.4468</c:v>
                </c:pt>
                <c:pt idx="401">
                  <c:v>4.4819</c:v>
                </c:pt>
                <c:pt idx="402">
                  <c:v>4.5171</c:v>
                </c:pt>
                <c:pt idx="403">
                  <c:v>4.5522</c:v>
                </c:pt>
                <c:pt idx="404">
                  <c:v>4.5874</c:v>
                </c:pt>
                <c:pt idx="405">
                  <c:v>4.6225</c:v>
                </c:pt>
                <c:pt idx="406">
                  <c:v>4.6577</c:v>
                </c:pt>
                <c:pt idx="407">
                  <c:v>4.6928</c:v>
                </c:pt>
                <c:pt idx="408">
                  <c:v>4.728</c:v>
                </c:pt>
                <c:pt idx="409">
                  <c:v>4.7631</c:v>
                </c:pt>
                <c:pt idx="410">
                  <c:v>4.7983</c:v>
                </c:pt>
                <c:pt idx="411">
                  <c:v>4.8334</c:v>
                </c:pt>
                <c:pt idx="412">
                  <c:v>4.8686</c:v>
                </c:pt>
                <c:pt idx="413">
                  <c:v>4.9037</c:v>
                </c:pt>
                <c:pt idx="414">
                  <c:v>4.9389</c:v>
                </c:pt>
                <c:pt idx="415">
                  <c:v>4.974</c:v>
                </c:pt>
                <c:pt idx="416">
                  <c:v>5.0092</c:v>
                </c:pt>
                <c:pt idx="417">
                  <c:v>5.0443</c:v>
                </c:pt>
                <c:pt idx="418">
                  <c:v>5.0795</c:v>
                </c:pt>
                <c:pt idx="419">
                  <c:v>5.1146</c:v>
                </c:pt>
                <c:pt idx="420">
                  <c:v>5.1498</c:v>
                </c:pt>
                <c:pt idx="421">
                  <c:v>5.1849</c:v>
                </c:pt>
                <c:pt idx="422">
                  <c:v>5.2201</c:v>
                </c:pt>
                <c:pt idx="423">
                  <c:v>5.2553</c:v>
                </c:pt>
                <c:pt idx="424">
                  <c:v>5.2904</c:v>
                </c:pt>
                <c:pt idx="425">
                  <c:v>5.3256</c:v>
                </c:pt>
                <c:pt idx="426">
                  <c:v>5.3607</c:v>
                </c:pt>
                <c:pt idx="427">
                  <c:v>5.3959</c:v>
                </c:pt>
                <c:pt idx="428">
                  <c:v>5.431</c:v>
                </c:pt>
                <c:pt idx="429">
                  <c:v>5.4662</c:v>
                </c:pt>
                <c:pt idx="430">
                  <c:v>5.5013</c:v>
                </c:pt>
                <c:pt idx="431">
                  <c:v>5.5365</c:v>
                </c:pt>
                <c:pt idx="432">
                  <c:v>5.5716</c:v>
                </c:pt>
                <c:pt idx="433">
                  <c:v>5.6068</c:v>
                </c:pt>
                <c:pt idx="434">
                  <c:v>5.6419</c:v>
                </c:pt>
                <c:pt idx="435">
                  <c:v>5.6771</c:v>
                </c:pt>
                <c:pt idx="436">
                  <c:v>5.7122</c:v>
                </c:pt>
                <c:pt idx="437">
                  <c:v>5.7474</c:v>
                </c:pt>
                <c:pt idx="438">
                  <c:v>5.7825</c:v>
                </c:pt>
                <c:pt idx="439">
                  <c:v>5.8177</c:v>
                </c:pt>
                <c:pt idx="440">
                  <c:v>5.8528</c:v>
                </c:pt>
                <c:pt idx="441">
                  <c:v>5.888</c:v>
                </c:pt>
                <c:pt idx="442">
                  <c:v>5.9231</c:v>
                </c:pt>
                <c:pt idx="443">
                  <c:v>5.9583</c:v>
                </c:pt>
                <c:pt idx="444">
                  <c:v>5.9935</c:v>
                </c:pt>
                <c:pt idx="445">
                  <c:v>6.0286</c:v>
                </c:pt>
                <c:pt idx="446">
                  <c:v>6.0638</c:v>
                </c:pt>
                <c:pt idx="447">
                  <c:v>6.0989</c:v>
                </c:pt>
                <c:pt idx="448">
                  <c:v>6.1341</c:v>
                </c:pt>
                <c:pt idx="449">
                  <c:v>6.1692</c:v>
                </c:pt>
                <c:pt idx="450">
                  <c:v>6.2044</c:v>
                </c:pt>
                <c:pt idx="451">
                  <c:v>6.2395</c:v>
                </c:pt>
                <c:pt idx="452">
                  <c:v>6.2747</c:v>
                </c:pt>
                <c:pt idx="453">
                  <c:v>6.3098</c:v>
                </c:pt>
                <c:pt idx="454">
                  <c:v>6.345</c:v>
                </c:pt>
                <c:pt idx="455">
                  <c:v>6.3801</c:v>
                </c:pt>
                <c:pt idx="456">
                  <c:v>6.4153</c:v>
                </c:pt>
                <c:pt idx="457">
                  <c:v>6.4504</c:v>
                </c:pt>
                <c:pt idx="458">
                  <c:v>6.4856</c:v>
                </c:pt>
                <c:pt idx="459">
                  <c:v>6.5207</c:v>
                </c:pt>
                <c:pt idx="460">
                  <c:v>6.5559</c:v>
                </c:pt>
                <c:pt idx="461">
                  <c:v>6.591</c:v>
                </c:pt>
                <c:pt idx="462">
                  <c:v>6.6262</c:v>
                </c:pt>
                <c:pt idx="463">
                  <c:v>6.6613</c:v>
                </c:pt>
                <c:pt idx="464">
                  <c:v>6.6965</c:v>
                </c:pt>
                <c:pt idx="465">
                  <c:v>6.7316</c:v>
                </c:pt>
                <c:pt idx="466">
                  <c:v>6.7668</c:v>
                </c:pt>
                <c:pt idx="467">
                  <c:v>6.802</c:v>
                </c:pt>
                <c:pt idx="468">
                  <c:v>6.8371</c:v>
                </c:pt>
                <c:pt idx="469">
                  <c:v>6.8723</c:v>
                </c:pt>
                <c:pt idx="470">
                  <c:v>6.9074</c:v>
                </c:pt>
                <c:pt idx="471">
                  <c:v>6.9426</c:v>
                </c:pt>
                <c:pt idx="472">
                  <c:v>6.9777</c:v>
                </c:pt>
                <c:pt idx="473">
                  <c:v>7.0129</c:v>
                </c:pt>
                <c:pt idx="474">
                  <c:v>7.048</c:v>
                </c:pt>
                <c:pt idx="475">
                  <c:v>7.0832</c:v>
                </c:pt>
                <c:pt idx="476">
                  <c:v>7.1183</c:v>
                </c:pt>
                <c:pt idx="477">
                  <c:v>7.1535</c:v>
                </c:pt>
                <c:pt idx="478">
                  <c:v>7.1886</c:v>
                </c:pt>
                <c:pt idx="479">
                  <c:v>7.2238</c:v>
                </c:pt>
                <c:pt idx="480">
                  <c:v>7.2589</c:v>
                </c:pt>
                <c:pt idx="481">
                  <c:v>7.2941</c:v>
                </c:pt>
                <c:pt idx="482">
                  <c:v>7.3292</c:v>
                </c:pt>
                <c:pt idx="483">
                  <c:v>7.3644</c:v>
                </c:pt>
                <c:pt idx="484">
                  <c:v>7.3995</c:v>
                </c:pt>
                <c:pt idx="485">
                  <c:v>7.4347</c:v>
                </c:pt>
                <c:pt idx="486">
                  <c:v>7.4698</c:v>
                </c:pt>
                <c:pt idx="487">
                  <c:v>7.505</c:v>
                </c:pt>
                <c:pt idx="488">
                  <c:v>7.5401</c:v>
                </c:pt>
                <c:pt idx="489">
                  <c:v>7.5753</c:v>
                </c:pt>
                <c:pt idx="490">
                  <c:v>7.6105</c:v>
                </c:pt>
                <c:pt idx="491">
                  <c:v>7.6456</c:v>
                </c:pt>
                <c:pt idx="492">
                  <c:v>7.6808</c:v>
                </c:pt>
                <c:pt idx="493">
                  <c:v>7.7159</c:v>
                </c:pt>
                <c:pt idx="494">
                  <c:v>7.7511</c:v>
                </c:pt>
                <c:pt idx="495">
                  <c:v>7.7862</c:v>
                </c:pt>
                <c:pt idx="496">
                  <c:v>7.8214</c:v>
                </c:pt>
                <c:pt idx="497">
                  <c:v>7.8565</c:v>
                </c:pt>
                <c:pt idx="498">
                  <c:v>7.8917</c:v>
                </c:pt>
                <c:pt idx="499">
                  <c:v>7.9268</c:v>
                </c:pt>
                <c:pt idx="500">
                  <c:v>7.962</c:v>
                </c:pt>
                <c:pt idx="501">
                  <c:v>7.9971</c:v>
                </c:pt>
                <c:pt idx="502">
                  <c:v>8.0323</c:v>
                </c:pt>
                <c:pt idx="503">
                  <c:v>8.0674</c:v>
                </c:pt>
                <c:pt idx="504">
                  <c:v>8.1026</c:v>
                </c:pt>
                <c:pt idx="505">
                  <c:v>8.137700000000001</c:v>
                </c:pt>
                <c:pt idx="506">
                  <c:v>8.1729</c:v>
                </c:pt>
                <c:pt idx="507">
                  <c:v>8.208</c:v>
                </c:pt>
                <c:pt idx="508">
                  <c:v>8.2432</c:v>
                </c:pt>
                <c:pt idx="509">
                  <c:v>8.2783</c:v>
                </c:pt>
                <c:pt idx="510">
                  <c:v>8.3135</c:v>
                </c:pt>
                <c:pt idx="511">
                  <c:v>8.3486</c:v>
                </c:pt>
                <c:pt idx="512">
                  <c:v>8.3838</c:v>
                </c:pt>
                <c:pt idx="513">
                  <c:v>8.419</c:v>
                </c:pt>
                <c:pt idx="514">
                  <c:v>8.4541</c:v>
                </c:pt>
                <c:pt idx="515">
                  <c:v>8.4893</c:v>
                </c:pt>
                <c:pt idx="516">
                  <c:v>8.5244</c:v>
                </c:pt>
                <c:pt idx="517">
                  <c:v>8.5596</c:v>
                </c:pt>
                <c:pt idx="518">
                  <c:v>8.5947</c:v>
                </c:pt>
                <c:pt idx="519">
                  <c:v>8.6299</c:v>
                </c:pt>
                <c:pt idx="520">
                  <c:v>8.665</c:v>
                </c:pt>
                <c:pt idx="521">
                  <c:v>8.700200000000001</c:v>
                </c:pt>
                <c:pt idx="522">
                  <c:v>8.7353</c:v>
                </c:pt>
                <c:pt idx="523">
                  <c:v>8.7705</c:v>
                </c:pt>
                <c:pt idx="524">
                  <c:v>8.8056</c:v>
                </c:pt>
                <c:pt idx="525">
                  <c:v>8.8408</c:v>
                </c:pt>
                <c:pt idx="526">
                  <c:v>8.8759</c:v>
                </c:pt>
                <c:pt idx="527">
                  <c:v>8.9111</c:v>
                </c:pt>
                <c:pt idx="528">
                  <c:v>8.9462</c:v>
                </c:pt>
                <c:pt idx="529">
                  <c:v>8.9814</c:v>
                </c:pt>
                <c:pt idx="530">
                  <c:v>9.0165</c:v>
                </c:pt>
                <c:pt idx="531">
                  <c:v>9.0517</c:v>
                </c:pt>
                <c:pt idx="532">
                  <c:v>9.0868</c:v>
                </c:pt>
                <c:pt idx="533">
                  <c:v>9.122</c:v>
                </c:pt>
                <c:pt idx="534">
                  <c:v>9.1571</c:v>
                </c:pt>
                <c:pt idx="535">
                  <c:v>9.1923</c:v>
                </c:pt>
                <c:pt idx="536">
                  <c:v>9.2275</c:v>
                </c:pt>
                <c:pt idx="537">
                  <c:v>9.2626</c:v>
                </c:pt>
                <c:pt idx="538">
                  <c:v>9.2978</c:v>
                </c:pt>
                <c:pt idx="539">
                  <c:v>9.3329</c:v>
                </c:pt>
                <c:pt idx="540">
                  <c:v>9.3681</c:v>
                </c:pt>
                <c:pt idx="541">
                  <c:v>9.4032</c:v>
                </c:pt>
                <c:pt idx="542">
                  <c:v>9.4384</c:v>
                </c:pt>
                <c:pt idx="543">
                  <c:v>9.4735</c:v>
                </c:pt>
                <c:pt idx="544">
                  <c:v>9.5087</c:v>
                </c:pt>
                <c:pt idx="545">
                  <c:v>9.5438</c:v>
                </c:pt>
                <c:pt idx="546">
                  <c:v>9.579</c:v>
                </c:pt>
                <c:pt idx="547">
                  <c:v>9.6141</c:v>
                </c:pt>
                <c:pt idx="548">
                  <c:v>9.6493</c:v>
                </c:pt>
              </c:numCache>
            </c:numRef>
          </c:xVal>
          <c:yVal>
            <c:numRef>
              <c:f>'uniformity over various heights'!$AD$24:$AD$572</c:f>
              <c:numCache>
                <c:formatCode>General</c:formatCode>
                <c:ptCount val="549"/>
                <c:pt idx="0">
                  <c:v>1562.9289</c:v>
                </c:pt>
                <c:pt idx="1">
                  <c:v>1560.0305</c:v>
                </c:pt>
                <c:pt idx="2">
                  <c:v>1559.0111</c:v>
                </c:pt>
                <c:pt idx="3">
                  <c:v>1557.9935</c:v>
                </c:pt>
                <c:pt idx="4">
                  <c:v>1556.9778</c:v>
                </c:pt>
                <c:pt idx="5">
                  <c:v>1556.9778</c:v>
                </c:pt>
                <c:pt idx="6">
                  <c:v>1555.2891</c:v>
                </c:pt>
                <c:pt idx="7">
                  <c:v>1552.5978</c:v>
                </c:pt>
                <c:pt idx="8">
                  <c:v>1551.4246</c:v>
                </c:pt>
                <c:pt idx="9">
                  <c:v>1550.0868</c:v>
                </c:pt>
                <c:pt idx="10">
                  <c:v>1549.7528</c:v>
                </c:pt>
                <c:pt idx="11">
                  <c:v>1550.0868</c:v>
                </c:pt>
                <c:pt idx="12">
                  <c:v>1549.7528</c:v>
                </c:pt>
                <c:pt idx="13">
                  <c:v>1549.9198</c:v>
                </c:pt>
                <c:pt idx="14">
                  <c:v>1550.9225</c:v>
                </c:pt>
                <c:pt idx="15">
                  <c:v>1550.4209</c:v>
                </c:pt>
                <c:pt idx="16">
                  <c:v>1550.4209</c:v>
                </c:pt>
                <c:pt idx="17">
                  <c:v>1549.7528</c:v>
                </c:pt>
                <c:pt idx="18">
                  <c:v>1546.9228</c:v>
                </c:pt>
                <c:pt idx="19">
                  <c:v>1542.788</c:v>
                </c:pt>
                <c:pt idx="20">
                  <c:v>1541.8005</c:v>
                </c:pt>
                <c:pt idx="21">
                  <c:v>1541.8005</c:v>
                </c:pt>
                <c:pt idx="22">
                  <c:v>1539.5035</c:v>
                </c:pt>
                <c:pt idx="23">
                  <c:v>1538.5222</c:v>
                </c:pt>
                <c:pt idx="24">
                  <c:v>1535.427</c:v>
                </c:pt>
                <c:pt idx="25">
                  <c:v>1531.8665</c:v>
                </c:pt>
                <c:pt idx="26">
                  <c:v>1529.6138</c:v>
                </c:pt>
                <c:pt idx="27">
                  <c:v>1529.2928</c:v>
                </c:pt>
                <c:pt idx="28">
                  <c:v>1527.8509</c:v>
                </c:pt>
                <c:pt idx="29">
                  <c:v>1519.4455</c:v>
                </c:pt>
                <c:pt idx="30">
                  <c:v>1517.2496</c:v>
                </c:pt>
                <c:pt idx="31">
                  <c:v>1515.8433</c:v>
                </c:pt>
                <c:pt idx="32">
                  <c:v>1512.2688</c:v>
                </c:pt>
                <c:pt idx="33">
                  <c:v>1508.2614</c:v>
                </c:pt>
                <c:pt idx="34">
                  <c:v>1507.0354</c:v>
                </c:pt>
                <c:pt idx="35">
                  <c:v>1502.6194</c:v>
                </c:pt>
                <c:pt idx="36">
                  <c:v>1497.9512</c:v>
                </c:pt>
                <c:pt idx="37">
                  <c:v>1497.8018</c:v>
                </c:pt>
                <c:pt idx="38">
                  <c:v>1494.9814</c:v>
                </c:pt>
                <c:pt idx="39">
                  <c:v>1488.4257</c:v>
                </c:pt>
                <c:pt idx="40">
                  <c:v>1485.2818</c:v>
                </c:pt>
                <c:pt idx="41">
                  <c:v>1482.4572</c:v>
                </c:pt>
                <c:pt idx="42">
                  <c:v>1480.0807</c:v>
                </c:pt>
                <c:pt idx="43">
                  <c:v>1478.278</c:v>
                </c:pt>
                <c:pt idx="44">
                  <c:v>1477.3125</c:v>
                </c:pt>
                <c:pt idx="45">
                  <c:v>1476.3507</c:v>
                </c:pt>
                <c:pt idx="46">
                  <c:v>1473.2149</c:v>
                </c:pt>
                <c:pt idx="47">
                  <c:v>1470.25</c:v>
                </c:pt>
                <c:pt idx="48">
                  <c:v>1470.921</c:v>
                </c:pt>
                <c:pt idx="49">
                  <c:v>1469.4471</c:v>
                </c:pt>
                <c:pt idx="50">
                  <c:v>1468.2473</c:v>
                </c:pt>
                <c:pt idx="51">
                  <c:v>1469.4471</c:v>
                </c:pt>
                <c:pt idx="52">
                  <c:v>1472.8087</c:v>
                </c:pt>
                <c:pt idx="53">
                  <c:v>1470.5182</c:v>
                </c:pt>
                <c:pt idx="54">
                  <c:v>1470.5182</c:v>
                </c:pt>
                <c:pt idx="55">
                  <c:v>1470.1161</c:v>
                </c:pt>
                <c:pt idx="56">
                  <c:v>1469.7145</c:v>
                </c:pt>
                <c:pt idx="57">
                  <c:v>1468.2473</c:v>
                </c:pt>
                <c:pt idx="58">
                  <c:v>1466.5234</c:v>
                </c:pt>
                <c:pt idx="59">
                  <c:v>1466.5234</c:v>
                </c:pt>
                <c:pt idx="60">
                  <c:v>1469.0466</c:v>
                </c:pt>
                <c:pt idx="61">
                  <c:v>1468.2473</c:v>
                </c:pt>
                <c:pt idx="62">
                  <c:v>1469.5808</c:v>
                </c:pt>
                <c:pt idx="63">
                  <c:v>1469.9821</c:v>
                </c:pt>
                <c:pt idx="64">
                  <c:v>1470.5182</c:v>
                </c:pt>
                <c:pt idx="65">
                  <c:v>1470.5182</c:v>
                </c:pt>
                <c:pt idx="66">
                  <c:v>1471.5936</c:v>
                </c:pt>
                <c:pt idx="67">
                  <c:v>1471.5936</c:v>
                </c:pt>
                <c:pt idx="68">
                  <c:v>1476.0765</c:v>
                </c:pt>
                <c:pt idx="69">
                  <c:v>1478.5545</c:v>
                </c:pt>
                <c:pt idx="70">
                  <c:v>1481.1963</c:v>
                </c:pt>
                <c:pt idx="71">
                  <c:v>1481.476</c:v>
                </c:pt>
                <c:pt idx="72">
                  <c:v>1482.1765</c:v>
                </c:pt>
                <c:pt idx="73">
                  <c:v>1483.0196</c:v>
                </c:pt>
                <c:pt idx="74">
                  <c:v>1485.8505</c:v>
                </c:pt>
                <c:pt idx="75">
                  <c:v>1487.9947</c:v>
                </c:pt>
                <c:pt idx="76">
                  <c:v>1492.4846</c:v>
                </c:pt>
                <c:pt idx="77">
                  <c:v>1492.4846</c:v>
                </c:pt>
                <c:pt idx="78">
                  <c:v>1492.6308</c:v>
                </c:pt>
                <c:pt idx="79">
                  <c:v>1489.0016</c:v>
                </c:pt>
                <c:pt idx="80">
                  <c:v>1489.0016</c:v>
                </c:pt>
                <c:pt idx="81">
                  <c:v>1487.9947</c:v>
                </c:pt>
                <c:pt idx="82">
                  <c:v>1488.1383</c:v>
                </c:pt>
                <c:pt idx="83">
                  <c:v>1488.4257</c:v>
                </c:pt>
                <c:pt idx="84">
                  <c:v>1488.4257</c:v>
                </c:pt>
                <c:pt idx="85">
                  <c:v>1488.4257</c:v>
                </c:pt>
                <c:pt idx="86">
                  <c:v>1489.0016</c:v>
                </c:pt>
                <c:pt idx="87">
                  <c:v>1490.8822</c:v>
                </c:pt>
                <c:pt idx="88">
                  <c:v>1493.0699</c:v>
                </c:pt>
                <c:pt idx="89">
                  <c:v>1491.6093</c:v>
                </c:pt>
                <c:pt idx="90">
                  <c:v>1490.7371</c:v>
                </c:pt>
                <c:pt idx="91">
                  <c:v>1490.1572</c:v>
                </c:pt>
                <c:pt idx="92">
                  <c:v>1489.0016</c:v>
                </c:pt>
                <c:pt idx="93">
                  <c:v>1486.4205</c:v>
                </c:pt>
                <c:pt idx="94">
                  <c:v>1485.9929</c:v>
                </c:pt>
                <c:pt idx="95">
                  <c:v>1483.4423</c:v>
                </c:pt>
                <c:pt idx="96">
                  <c:v>1481.1963</c:v>
                </c:pt>
                <c:pt idx="97">
                  <c:v>1479.5247</c:v>
                </c:pt>
                <c:pt idx="98">
                  <c:v>1479.5247</c:v>
                </c:pt>
                <c:pt idx="99">
                  <c:v>1477.3125</c:v>
                </c:pt>
                <c:pt idx="100">
                  <c:v>1473.4861</c:v>
                </c:pt>
                <c:pt idx="101">
                  <c:v>1473.4861</c:v>
                </c:pt>
                <c:pt idx="102">
                  <c:v>1472.5382</c:v>
                </c:pt>
                <c:pt idx="103">
                  <c:v>1471.5936</c:v>
                </c:pt>
                <c:pt idx="104">
                  <c:v>1471.5936</c:v>
                </c:pt>
                <c:pt idx="105">
                  <c:v>1471.998</c:v>
                </c:pt>
                <c:pt idx="106">
                  <c:v>1471.998</c:v>
                </c:pt>
                <c:pt idx="107">
                  <c:v>1471.998</c:v>
                </c:pt>
                <c:pt idx="108">
                  <c:v>1472.8087</c:v>
                </c:pt>
                <c:pt idx="109">
                  <c:v>1472.1329</c:v>
                </c:pt>
                <c:pt idx="110">
                  <c:v>1470.25</c:v>
                </c:pt>
                <c:pt idx="111">
                  <c:v>1468.2473</c:v>
                </c:pt>
                <c:pt idx="112">
                  <c:v>1466.1272</c:v>
                </c:pt>
                <c:pt idx="113">
                  <c:v>1464.1544</c:v>
                </c:pt>
                <c:pt idx="114">
                  <c:v>1463.2386</c:v>
                </c:pt>
                <c:pt idx="115">
                  <c:v>1462.5863</c:v>
                </c:pt>
                <c:pt idx="116">
                  <c:v>1459.3471</c:v>
                </c:pt>
                <c:pt idx="117">
                  <c:v>1458.8322</c:v>
                </c:pt>
                <c:pt idx="118">
                  <c:v>1458.8322</c:v>
                </c:pt>
                <c:pt idx="119">
                  <c:v>1458.1899</c:v>
                </c:pt>
                <c:pt idx="120">
                  <c:v>1458.1899</c:v>
                </c:pt>
                <c:pt idx="121">
                  <c:v>1456.144</c:v>
                </c:pt>
                <c:pt idx="122">
                  <c:v>1454.4921</c:v>
                </c:pt>
                <c:pt idx="123">
                  <c:v>1454.4921</c:v>
                </c:pt>
                <c:pt idx="124">
                  <c:v>1454.4921</c:v>
                </c:pt>
                <c:pt idx="125">
                  <c:v>1452.4713</c:v>
                </c:pt>
                <c:pt idx="126">
                  <c:v>1449.2155</c:v>
                </c:pt>
                <c:pt idx="127">
                  <c:v>1445.746</c:v>
                </c:pt>
                <c:pt idx="128">
                  <c:v>1443.9022</c:v>
                </c:pt>
                <c:pt idx="129">
                  <c:v>1442.4342</c:v>
                </c:pt>
                <c:pt idx="130">
                  <c:v>1442.1902</c:v>
                </c:pt>
                <c:pt idx="131">
                  <c:v>1440.2437</c:v>
                </c:pt>
                <c:pt idx="132">
                  <c:v>1438.9115</c:v>
                </c:pt>
                <c:pt idx="133">
                  <c:v>1438.9115</c:v>
                </c:pt>
                <c:pt idx="134">
                  <c:v>1438.9115</c:v>
                </c:pt>
                <c:pt idx="135">
                  <c:v>1437.825</c:v>
                </c:pt>
                <c:pt idx="136">
                  <c:v>1437.825</c:v>
                </c:pt>
                <c:pt idx="137">
                  <c:v>1436.9822</c:v>
                </c:pt>
                <c:pt idx="138">
                  <c:v>1433.6285</c:v>
                </c:pt>
                <c:pt idx="139">
                  <c:v>1431.2496</c:v>
                </c:pt>
                <c:pt idx="140">
                  <c:v>1429.9467</c:v>
                </c:pt>
                <c:pt idx="141">
                  <c:v>1428.0581</c:v>
                </c:pt>
                <c:pt idx="142">
                  <c:v>1425.5904</c:v>
                </c:pt>
                <c:pt idx="143">
                  <c:v>1424.6534</c:v>
                </c:pt>
                <c:pt idx="144">
                  <c:v>1424.6534</c:v>
                </c:pt>
                <c:pt idx="145">
                  <c:v>1426.999</c:v>
                </c:pt>
                <c:pt idx="146">
                  <c:v>1428.1759</c:v>
                </c:pt>
                <c:pt idx="147">
                  <c:v>1429.2376</c:v>
                </c:pt>
                <c:pt idx="148">
                  <c:v>1431.8431</c:v>
                </c:pt>
                <c:pt idx="149">
                  <c:v>1430.1833</c:v>
                </c:pt>
                <c:pt idx="150">
                  <c:v>1431.8431</c:v>
                </c:pt>
                <c:pt idx="151">
                  <c:v>1434.3448</c:v>
                </c:pt>
                <c:pt idx="152">
                  <c:v>1430.5384</c:v>
                </c:pt>
                <c:pt idx="153">
                  <c:v>1431.3682</c:v>
                </c:pt>
                <c:pt idx="154">
                  <c:v>1431.8431</c:v>
                </c:pt>
                <c:pt idx="155">
                  <c:v>1431.8431</c:v>
                </c:pt>
                <c:pt idx="156">
                  <c:v>1430.5384</c:v>
                </c:pt>
                <c:pt idx="157">
                  <c:v>1430.8939</c:v>
                </c:pt>
                <c:pt idx="158">
                  <c:v>1429.3557</c:v>
                </c:pt>
                <c:pt idx="159">
                  <c:v>1429.2376</c:v>
                </c:pt>
                <c:pt idx="160">
                  <c:v>1426.8815</c:v>
                </c:pt>
                <c:pt idx="161">
                  <c:v>1425.8249</c:v>
                </c:pt>
                <c:pt idx="162">
                  <c:v>1423.0176</c:v>
                </c:pt>
                <c:pt idx="163">
                  <c:v>1421.0376</c:v>
                </c:pt>
                <c:pt idx="164">
                  <c:v>1420.2241</c:v>
                </c:pt>
                <c:pt idx="165">
                  <c:v>1419.5277</c:v>
                </c:pt>
                <c:pt idx="166">
                  <c:v>1419.2957</c:v>
                </c:pt>
                <c:pt idx="167">
                  <c:v>1419.1798</c:v>
                </c:pt>
                <c:pt idx="168">
                  <c:v>1421.0376</c:v>
                </c:pt>
                <c:pt idx="169">
                  <c:v>1422.2015</c:v>
                </c:pt>
                <c:pt idx="170">
                  <c:v>1422.2015</c:v>
                </c:pt>
                <c:pt idx="171">
                  <c:v>1417.9056</c:v>
                </c:pt>
                <c:pt idx="172">
                  <c:v>1413.2902</c:v>
                </c:pt>
                <c:pt idx="173">
                  <c:v>1411.2212</c:v>
                </c:pt>
                <c:pt idx="174">
                  <c:v>1411.2212</c:v>
                </c:pt>
                <c:pt idx="175">
                  <c:v>1418.3687</c:v>
                </c:pt>
                <c:pt idx="176">
                  <c:v>1423.9518</c:v>
                </c:pt>
                <c:pt idx="177">
                  <c:v>1425.356</c:v>
                </c:pt>
                <c:pt idx="178">
                  <c:v>1423.9518</c:v>
                </c:pt>
                <c:pt idx="179">
                  <c:v>1413.5204</c:v>
                </c:pt>
                <c:pt idx="180">
                  <c:v>1412.2552</c:v>
                </c:pt>
                <c:pt idx="181">
                  <c:v>1409.6147</c:v>
                </c:pt>
                <c:pt idx="182">
                  <c:v>1413.4053</c:v>
                </c:pt>
                <c:pt idx="183">
                  <c:v>1416.1717</c:v>
                </c:pt>
                <c:pt idx="184">
                  <c:v>1416.1717</c:v>
                </c:pt>
                <c:pt idx="185">
                  <c:v>1411.5657</c:v>
                </c:pt>
                <c:pt idx="186">
                  <c:v>1411.1064</c:v>
                </c:pt>
                <c:pt idx="187">
                  <c:v>1409.5001</c:v>
                </c:pt>
                <c:pt idx="188">
                  <c:v>1408.2395</c:v>
                </c:pt>
                <c:pt idx="189">
                  <c:v>1409.2708</c:v>
                </c:pt>
                <c:pt idx="190">
                  <c:v>1409.2708</c:v>
                </c:pt>
                <c:pt idx="191">
                  <c:v>1406.8655</c:v>
                </c:pt>
                <c:pt idx="192">
                  <c:v>1406.8655</c:v>
                </c:pt>
                <c:pt idx="193">
                  <c:v>1406.8655</c:v>
                </c:pt>
                <c:pt idx="194">
                  <c:v>1406.8655</c:v>
                </c:pt>
                <c:pt idx="195">
                  <c:v>1407.0944</c:v>
                </c:pt>
                <c:pt idx="196">
                  <c:v>1406.8655</c:v>
                </c:pt>
                <c:pt idx="197">
                  <c:v>1406.6367</c:v>
                </c:pt>
                <c:pt idx="198">
                  <c:v>1406.6367</c:v>
                </c:pt>
                <c:pt idx="199">
                  <c:v>1405.1497</c:v>
                </c:pt>
                <c:pt idx="200">
                  <c:v>1406.2934</c:v>
                </c:pt>
                <c:pt idx="201">
                  <c:v>1407.8959</c:v>
                </c:pt>
                <c:pt idx="202">
                  <c:v>1410.4177</c:v>
                </c:pt>
                <c:pt idx="203">
                  <c:v>1411.4509</c:v>
                </c:pt>
                <c:pt idx="204">
                  <c:v>1412.1402</c:v>
                </c:pt>
                <c:pt idx="205">
                  <c:v>1411.4509</c:v>
                </c:pt>
                <c:pt idx="206">
                  <c:v>1410.9916</c:v>
                </c:pt>
                <c:pt idx="207">
                  <c:v>1408.6977</c:v>
                </c:pt>
                <c:pt idx="208">
                  <c:v>1408.6977</c:v>
                </c:pt>
                <c:pt idx="209">
                  <c:v>1408.6977</c:v>
                </c:pt>
                <c:pt idx="210">
                  <c:v>1409.1562</c:v>
                </c:pt>
                <c:pt idx="211">
                  <c:v>1409.5001</c:v>
                </c:pt>
                <c:pt idx="212">
                  <c:v>1413.4053</c:v>
                </c:pt>
                <c:pt idx="213">
                  <c:v>1409.3854</c:v>
                </c:pt>
                <c:pt idx="214">
                  <c:v>1409.0415</c:v>
                </c:pt>
                <c:pt idx="215">
                  <c:v>1404.4638</c:v>
                </c:pt>
                <c:pt idx="216">
                  <c:v>1402.5214</c:v>
                </c:pt>
                <c:pt idx="217">
                  <c:v>1402.5214</c:v>
                </c:pt>
                <c:pt idx="218">
                  <c:v>1402.1787</c:v>
                </c:pt>
                <c:pt idx="219">
                  <c:v>1402.7498</c:v>
                </c:pt>
                <c:pt idx="220">
                  <c:v>1404.5781</c:v>
                </c:pt>
                <c:pt idx="221">
                  <c:v>1405.4927</c:v>
                </c:pt>
                <c:pt idx="222">
                  <c:v>1404.5781</c:v>
                </c:pt>
                <c:pt idx="223">
                  <c:v>1403.8923</c:v>
                </c:pt>
                <c:pt idx="224">
                  <c:v>1401.0367</c:v>
                </c:pt>
                <c:pt idx="225">
                  <c:v>1398.4107</c:v>
                </c:pt>
                <c:pt idx="226">
                  <c:v>1395.8987</c:v>
                </c:pt>
                <c:pt idx="227">
                  <c:v>1395.8987</c:v>
                </c:pt>
                <c:pt idx="228">
                  <c:v>1395.7845</c:v>
                </c:pt>
                <c:pt idx="229">
                  <c:v>1395.0992</c:v>
                </c:pt>
                <c:pt idx="230">
                  <c:v>1395.0992</c:v>
                </c:pt>
                <c:pt idx="231">
                  <c:v>1394.6423</c:v>
                </c:pt>
                <c:pt idx="232">
                  <c:v>1391.4414</c:v>
                </c:pt>
                <c:pt idx="233">
                  <c:v>1389.9534</c:v>
                </c:pt>
                <c:pt idx="234">
                  <c:v>1389.6098</c:v>
                </c:pt>
                <c:pt idx="235">
                  <c:v>1388.12</c:v>
                </c:pt>
                <c:pt idx="236">
                  <c:v>1387.4318</c:v>
                </c:pt>
                <c:pt idx="237">
                  <c:v>1387.4318</c:v>
                </c:pt>
                <c:pt idx="238">
                  <c:v>1387.5465</c:v>
                </c:pt>
                <c:pt idx="239">
                  <c:v>1388.0053</c:v>
                </c:pt>
                <c:pt idx="240">
                  <c:v>1388.0053</c:v>
                </c:pt>
                <c:pt idx="241">
                  <c:v>1386.3987</c:v>
                </c:pt>
                <c:pt idx="242">
                  <c:v>1385.4795</c:v>
                </c:pt>
                <c:pt idx="243">
                  <c:v>1384.0992</c:v>
                </c:pt>
                <c:pt idx="244">
                  <c:v>1382.14</c:v>
                </c:pt>
                <c:pt idx="245">
                  <c:v>1384.2143</c:v>
                </c:pt>
                <c:pt idx="246">
                  <c:v>1384.7896</c:v>
                </c:pt>
                <c:pt idx="247">
                  <c:v>1384.6745</c:v>
                </c:pt>
                <c:pt idx="248">
                  <c:v>1384.6745</c:v>
                </c:pt>
                <c:pt idx="249">
                  <c:v>1386.6283</c:v>
                </c:pt>
                <c:pt idx="250">
                  <c:v>1387.4318</c:v>
                </c:pt>
                <c:pt idx="251">
                  <c:v>1389.4953</c:v>
                </c:pt>
                <c:pt idx="252">
                  <c:v>1390.2969</c:v>
                </c:pt>
                <c:pt idx="253">
                  <c:v>1390.2969</c:v>
                </c:pt>
                <c:pt idx="254">
                  <c:v>1391.4414</c:v>
                </c:pt>
                <c:pt idx="255">
                  <c:v>1392.242</c:v>
                </c:pt>
                <c:pt idx="256">
                  <c:v>1394.528</c:v>
                </c:pt>
                <c:pt idx="257">
                  <c:v>1394.8708</c:v>
                </c:pt>
                <c:pt idx="258">
                  <c:v>1394.8708</c:v>
                </c:pt>
                <c:pt idx="259">
                  <c:v>1394.8708</c:v>
                </c:pt>
                <c:pt idx="260">
                  <c:v>1394.8708</c:v>
                </c:pt>
                <c:pt idx="261">
                  <c:v>1396.013</c:v>
                </c:pt>
                <c:pt idx="262">
                  <c:v>1394.6423</c:v>
                </c:pt>
                <c:pt idx="263">
                  <c:v>1397.0407</c:v>
                </c:pt>
                <c:pt idx="264">
                  <c:v>1397.269</c:v>
                </c:pt>
                <c:pt idx="265">
                  <c:v>1395.8987</c:v>
                </c:pt>
                <c:pt idx="266">
                  <c:v>1393.8425</c:v>
                </c:pt>
                <c:pt idx="267">
                  <c:v>1394.1853</c:v>
                </c:pt>
                <c:pt idx="268">
                  <c:v>1396.013</c:v>
                </c:pt>
                <c:pt idx="269">
                  <c:v>1396.013</c:v>
                </c:pt>
                <c:pt idx="270">
                  <c:v>1396.013</c:v>
                </c:pt>
                <c:pt idx="271">
                  <c:v>1396.4697</c:v>
                </c:pt>
                <c:pt idx="272">
                  <c:v>1396.8123</c:v>
                </c:pt>
                <c:pt idx="273">
                  <c:v>1397.269</c:v>
                </c:pt>
                <c:pt idx="274">
                  <c:v>1398.2966</c:v>
                </c:pt>
                <c:pt idx="275">
                  <c:v>1398.7532</c:v>
                </c:pt>
                <c:pt idx="276">
                  <c:v>1399.6666</c:v>
                </c:pt>
                <c:pt idx="277">
                  <c:v>1401.8361</c:v>
                </c:pt>
                <c:pt idx="278">
                  <c:v>1402.2929</c:v>
                </c:pt>
                <c:pt idx="279">
                  <c:v>1402.2929</c:v>
                </c:pt>
                <c:pt idx="280">
                  <c:v>1402.1787</c:v>
                </c:pt>
                <c:pt idx="281">
                  <c:v>1400.58</c:v>
                </c:pt>
                <c:pt idx="282">
                  <c:v>1398.5249</c:v>
                </c:pt>
                <c:pt idx="283">
                  <c:v>1397.0407</c:v>
                </c:pt>
                <c:pt idx="284">
                  <c:v>1395.6703</c:v>
                </c:pt>
                <c:pt idx="285">
                  <c:v>1394.528</c:v>
                </c:pt>
                <c:pt idx="286">
                  <c:v>1393.271</c:v>
                </c:pt>
                <c:pt idx="287">
                  <c:v>1391.7846</c:v>
                </c:pt>
                <c:pt idx="288">
                  <c:v>1391.6702</c:v>
                </c:pt>
                <c:pt idx="289">
                  <c:v>1391.6702</c:v>
                </c:pt>
                <c:pt idx="290">
                  <c:v>1391.6702</c:v>
                </c:pt>
                <c:pt idx="291">
                  <c:v>1391.5558</c:v>
                </c:pt>
                <c:pt idx="292">
                  <c:v>1391.8989</c:v>
                </c:pt>
                <c:pt idx="293">
                  <c:v>1389.1516</c:v>
                </c:pt>
                <c:pt idx="294">
                  <c:v>1388.8078</c:v>
                </c:pt>
                <c:pt idx="295">
                  <c:v>1388.3493</c:v>
                </c:pt>
                <c:pt idx="296">
                  <c:v>1388.0053</c:v>
                </c:pt>
                <c:pt idx="297">
                  <c:v>1387.5465</c:v>
                </c:pt>
                <c:pt idx="298">
                  <c:v>1385.9392</c:v>
                </c:pt>
                <c:pt idx="299">
                  <c:v>1385.9392</c:v>
                </c:pt>
                <c:pt idx="300">
                  <c:v>1384.4444</c:v>
                </c:pt>
                <c:pt idx="301">
                  <c:v>1383.8689</c:v>
                </c:pt>
                <c:pt idx="302">
                  <c:v>1383.4082</c:v>
                </c:pt>
                <c:pt idx="303">
                  <c:v>1382.7167</c:v>
                </c:pt>
                <c:pt idx="304">
                  <c:v>1382.6014</c:v>
                </c:pt>
                <c:pt idx="305">
                  <c:v>1383.6386</c:v>
                </c:pt>
                <c:pt idx="306">
                  <c:v>1384.9046</c:v>
                </c:pt>
                <c:pt idx="307">
                  <c:v>1386.3987</c:v>
                </c:pt>
                <c:pt idx="308">
                  <c:v>1388.5786</c:v>
                </c:pt>
                <c:pt idx="309">
                  <c:v>1387.4318</c:v>
                </c:pt>
                <c:pt idx="310">
                  <c:v>1389.3807</c:v>
                </c:pt>
                <c:pt idx="311">
                  <c:v>1390.7548</c:v>
                </c:pt>
                <c:pt idx="312">
                  <c:v>1393.8425</c:v>
                </c:pt>
                <c:pt idx="313">
                  <c:v>1394.4138</c:v>
                </c:pt>
                <c:pt idx="314">
                  <c:v>1394.528</c:v>
                </c:pt>
                <c:pt idx="315">
                  <c:v>1392.8138</c:v>
                </c:pt>
                <c:pt idx="316">
                  <c:v>1394.4138</c:v>
                </c:pt>
                <c:pt idx="317">
                  <c:v>1396.5839</c:v>
                </c:pt>
                <c:pt idx="318">
                  <c:v>1397.4974</c:v>
                </c:pt>
                <c:pt idx="319">
                  <c:v>1397.9541</c:v>
                </c:pt>
                <c:pt idx="320">
                  <c:v>1397.9541</c:v>
                </c:pt>
                <c:pt idx="321">
                  <c:v>1397.9541</c:v>
                </c:pt>
                <c:pt idx="322">
                  <c:v>1394.071</c:v>
                </c:pt>
                <c:pt idx="323">
                  <c:v>1393.6139</c:v>
                </c:pt>
                <c:pt idx="324">
                  <c:v>1394.985</c:v>
                </c:pt>
                <c:pt idx="325">
                  <c:v>1398.4107</c:v>
                </c:pt>
                <c:pt idx="326">
                  <c:v>1398.9816</c:v>
                </c:pt>
                <c:pt idx="327">
                  <c:v>1399.8949</c:v>
                </c:pt>
                <c:pt idx="328">
                  <c:v>1399.8949</c:v>
                </c:pt>
                <c:pt idx="329">
                  <c:v>1400.6942</c:v>
                </c:pt>
                <c:pt idx="330">
                  <c:v>1400.6942</c:v>
                </c:pt>
                <c:pt idx="331">
                  <c:v>1399.4382</c:v>
                </c:pt>
                <c:pt idx="332">
                  <c:v>1399.0957</c:v>
                </c:pt>
                <c:pt idx="333">
                  <c:v>1399.2099</c:v>
                </c:pt>
                <c:pt idx="334">
                  <c:v>1399.7808</c:v>
                </c:pt>
                <c:pt idx="335">
                  <c:v>1400.2374</c:v>
                </c:pt>
                <c:pt idx="336">
                  <c:v>1401.8361</c:v>
                </c:pt>
                <c:pt idx="337">
                  <c:v>1402.864</c:v>
                </c:pt>
                <c:pt idx="338">
                  <c:v>1405.0354</c:v>
                </c:pt>
                <c:pt idx="339">
                  <c:v>1407.0944</c:v>
                </c:pt>
                <c:pt idx="340">
                  <c:v>1408.354</c:v>
                </c:pt>
                <c:pt idx="341">
                  <c:v>1408.1249</c:v>
                </c:pt>
                <c:pt idx="342">
                  <c:v>1410.0735</c:v>
                </c:pt>
                <c:pt idx="343">
                  <c:v>1408.1249</c:v>
                </c:pt>
                <c:pt idx="344">
                  <c:v>1406.179</c:v>
                </c:pt>
                <c:pt idx="345">
                  <c:v>1407.4379</c:v>
                </c:pt>
                <c:pt idx="346">
                  <c:v>1407.4379</c:v>
                </c:pt>
                <c:pt idx="347">
                  <c:v>1408.9269</c:v>
                </c:pt>
                <c:pt idx="348">
                  <c:v>1410.762</c:v>
                </c:pt>
                <c:pt idx="349">
                  <c:v>1408.9269</c:v>
                </c:pt>
                <c:pt idx="350">
                  <c:v>1411.7955</c:v>
                </c:pt>
                <c:pt idx="351">
                  <c:v>1413.0601</c:v>
                </c:pt>
                <c:pt idx="352">
                  <c:v>1410.762</c:v>
                </c:pt>
                <c:pt idx="353">
                  <c:v>1410.762</c:v>
                </c:pt>
                <c:pt idx="354">
                  <c:v>1410.8768</c:v>
                </c:pt>
                <c:pt idx="355">
                  <c:v>1410.762</c:v>
                </c:pt>
                <c:pt idx="356">
                  <c:v>1410.8768</c:v>
                </c:pt>
                <c:pt idx="357">
                  <c:v>1419.8758</c:v>
                </c:pt>
                <c:pt idx="358">
                  <c:v>1425.7076</c:v>
                </c:pt>
                <c:pt idx="359">
                  <c:v>1418.9479</c:v>
                </c:pt>
                <c:pt idx="360">
                  <c:v>1412.1402</c:v>
                </c:pt>
                <c:pt idx="361">
                  <c:v>1410.6472</c:v>
                </c:pt>
                <c:pt idx="362">
                  <c:v>1409.2708</c:v>
                </c:pt>
                <c:pt idx="363">
                  <c:v>1407.7814</c:v>
                </c:pt>
                <c:pt idx="364">
                  <c:v>1409.2708</c:v>
                </c:pt>
                <c:pt idx="365">
                  <c:v>1409.2708</c:v>
                </c:pt>
                <c:pt idx="366">
                  <c:v>1405.7215</c:v>
                </c:pt>
                <c:pt idx="367">
                  <c:v>1404.4638</c:v>
                </c:pt>
                <c:pt idx="368">
                  <c:v>1403.2068</c:v>
                </c:pt>
                <c:pt idx="369">
                  <c:v>1399.0957</c:v>
                </c:pt>
                <c:pt idx="370">
                  <c:v>1397.0407</c:v>
                </c:pt>
                <c:pt idx="371">
                  <c:v>1394.7565</c:v>
                </c:pt>
                <c:pt idx="372">
                  <c:v>1394.2995</c:v>
                </c:pt>
                <c:pt idx="373">
                  <c:v>1395.0992</c:v>
                </c:pt>
                <c:pt idx="374">
                  <c:v>1396.3555</c:v>
                </c:pt>
                <c:pt idx="375">
                  <c:v>1396.3555</c:v>
                </c:pt>
                <c:pt idx="376">
                  <c:v>1396.3555</c:v>
                </c:pt>
                <c:pt idx="377">
                  <c:v>1395.7845</c:v>
                </c:pt>
                <c:pt idx="378">
                  <c:v>1395.0992</c:v>
                </c:pt>
                <c:pt idx="379">
                  <c:v>1393.3853</c:v>
                </c:pt>
                <c:pt idx="380">
                  <c:v>1392.9281</c:v>
                </c:pt>
                <c:pt idx="381">
                  <c:v>1392.6994</c:v>
                </c:pt>
                <c:pt idx="382">
                  <c:v>1394.7565</c:v>
                </c:pt>
                <c:pt idx="383">
                  <c:v>1395.8987</c:v>
                </c:pt>
                <c:pt idx="384">
                  <c:v>1398.2966</c:v>
                </c:pt>
                <c:pt idx="385">
                  <c:v>1400.0091</c:v>
                </c:pt>
                <c:pt idx="386">
                  <c:v>1400.6942</c:v>
                </c:pt>
                <c:pt idx="387">
                  <c:v>1401.8361</c:v>
                </c:pt>
                <c:pt idx="388">
                  <c:v>1402.7498</c:v>
                </c:pt>
                <c:pt idx="389">
                  <c:v>1402.6356</c:v>
                </c:pt>
                <c:pt idx="390">
                  <c:v>1401.4935</c:v>
                </c:pt>
                <c:pt idx="391">
                  <c:v>1401.4935</c:v>
                </c:pt>
                <c:pt idx="392">
                  <c:v>1401.8361</c:v>
                </c:pt>
                <c:pt idx="393">
                  <c:v>1402.6356</c:v>
                </c:pt>
                <c:pt idx="394">
                  <c:v>1403.8923</c:v>
                </c:pt>
                <c:pt idx="395">
                  <c:v>1407.0944</c:v>
                </c:pt>
                <c:pt idx="396">
                  <c:v>1407.2089</c:v>
                </c:pt>
                <c:pt idx="397">
                  <c:v>1408.5832</c:v>
                </c:pt>
                <c:pt idx="398">
                  <c:v>1409.5001</c:v>
                </c:pt>
                <c:pt idx="399">
                  <c:v>1410.3029</c:v>
                </c:pt>
                <c:pt idx="400">
                  <c:v>1410.8768</c:v>
                </c:pt>
                <c:pt idx="401">
                  <c:v>1411.2212</c:v>
                </c:pt>
                <c:pt idx="402">
                  <c:v>1411.4509</c:v>
                </c:pt>
                <c:pt idx="403">
                  <c:v>1411.9104</c:v>
                </c:pt>
                <c:pt idx="404">
                  <c:v>1411.9104</c:v>
                </c:pt>
                <c:pt idx="405">
                  <c:v>1411.2212</c:v>
                </c:pt>
                <c:pt idx="406">
                  <c:v>1411.5657</c:v>
                </c:pt>
                <c:pt idx="407">
                  <c:v>1411.5657</c:v>
                </c:pt>
                <c:pt idx="408">
                  <c:v>1410.762</c:v>
                </c:pt>
                <c:pt idx="409">
                  <c:v>1410.762</c:v>
                </c:pt>
                <c:pt idx="410">
                  <c:v>1412.4851</c:v>
                </c:pt>
                <c:pt idx="411">
                  <c:v>1413.5204</c:v>
                </c:pt>
                <c:pt idx="412">
                  <c:v>1415.0179</c:v>
                </c:pt>
                <c:pt idx="413">
                  <c:v>1418.0213</c:v>
                </c:pt>
                <c:pt idx="414">
                  <c:v>1419.5277</c:v>
                </c:pt>
                <c:pt idx="415">
                  <c:v>1419.7598</c:v>
                </c:pt>
                <c:pt idx="416">
                  <c:v>1421.6193</c:v>
                </c:pt>
                <c:pt idx="417">
                  <c:v>1421.3865</c:v>
                </c:pt>
                <c:pt idx="418">
                  <c:v>1421.3865</c:v>
                </c:pt>
                <c:pt idx="419">
                  <c:v>1422.318</c:v>
                </c:pt>
                <c:pt idx="420">
                  <c:v>1425.5904</c:v>
                </c:pt>
                <c:pt idx="421">
                  <c:v>1427.2341</c:v>
                </c:pt>
                <c:pt idx="422">
                  <c:v>1429.4738</c:v>
                </c:pt>
                <c:pt idx="423">
                  <c:v>1429.8284</c:v>
                </c:pt>
                <c:pt idx="424">
                  <c:v>1429.9467</c:v>
                </c:pt>
                <c:pt idx="425">
                  <c:v>1429.9467</c:v>
                </c:pt>
                <c:pt idx="426">
                  <c:v>1429.9467</c:v>
                </c:pt>
                <c:pt idx="427">
                  <c:v>1429.9467</c:v>
                </c:pt>
                <c:pt idx="428">
                  <c:v>1429.9467</c:v>
                </c:pt>
                <c:pt idx="429">
                  <c:v>1432.3185</c:v>
                </c:pt>
                <c:pt idx="430">
                  <c:v>1436.7417</c:v>
                </c:pt>
                <c:pt idx="431">
                  <c:v>1440.0011</c:v>
                </c:pt>
                <c:pt idx="432">
                  <c:v>1442.0682</c:v>
                </c:pt>
                <c:pt idx="433">
                  <c:v>1442.8006</c:v>
                </c:pt>
                <c:pt idx="434">
                  <c:v>1443.7796</c:v>
                </c:pt>
                <c:pt idx="435">
                  <c:v>1446.8572</c:v>
                </c:pt>
                <c:pt idx="436">
                  <c:v>1446.8572</c:v>
                </c:pt>
                <c:pt idx="437">
                  <c:v>1447.9722</c:v>
                </c:pt>
                <c:pt idx="438">
                  <c:v>1448.3447</c:v>
                </c:pt>
                <c:pt idx="439">
                  <c:v>1449.2155</c:v>
                </c:pt>
                <c:pt idx="440">
                  <c:v>1453.2275</c:v>
                </c:pt>
                <c:pt idx="441">
                  <c:v>1449.5895</c:v>
                </c:pt>
                <c:pt idx="442">
                  <c:v>1451.4659</c:v>
                </c:pt>
                <c:pt idx="443">
                  <c:v>1451.4659</c:v>
                </c:pt>
                <c:pt idx="444">
                  <c:v>1450.2137</c:v>
                </c:pt>
                <c:pt idx="445">
                  <c:v>1448.7176</c:v>
                </c:pt>
                <c:pt idx="446">
                  <c:v>1448.7176</c:v>
                </c:pt>
                <c:pt idx="447">
                  <c:v>1448.0963</c:v>
                </c:pt>
                <c:pt idx="448">
                  <c:v>1448.7176</c:v>
                </c:pt>
                <c:pt idx="449">
                  <c:v>1451.0897</c:v>
                </c:pt>
                <c:pt idx="450">
                  <c:v>1453.2275</c:v>
                </c:pt>
                <c:pt idx="451">
                  <c:v>1454.8725</c:v>
                </c:pt>
                <c:pt idx="452">
                  <c:v>1455.6347</c:v>
                </c:pt>
                <c:pt idx="453">
                  <c:v>1456.0166</c:v>
                </c:pt>
                <c:pt idx="454">
                  <c:v>1456.0166</c:v>
                </c:pt>
                <c:pt idx="455">
                  <c:v>1456.144</c:v>
                </c:pt>
                <c:pt idx="456">
                  <c:v>1455.6347</c:v>
                </c:pt>
                <c:pt idx="457">
                  <c:v>1456.144</c:v>
                </c:pt>
                <c:pt idx="458">
                  <c:v>1458.4467</c:v>
                </c:pt>
                <c:pt idx="459">
                  <c:v>1458.7036</c:v>
                </c:pt>
                <c:pt idx="460">
                  <c:v>1459.3471</c:v>
                </c:pt>
                <c:pt idx="461">
                  <c:v>1458.9608</c:v>
                </c:pt>
                <c:pt idx="462">
                  <c:v>1460.5089</c:v>
                </c:pt>
                <c:pt idx="463">
                  <c:v>1461.2861</c:v>
                </c:pt>
                <c:pt idx="464">
                  <c:v>1464.1544</c:v>
                </c:pt>
                <c:pt idx="465">
                  <c:v>1467.1851</c:v>
                </c:pt>
                <c:pt idx="466">
                  <c:v>1470.3841</c:v>
                </c:pt>
                <c:pt idx="467">
                  <c:v>1470.1161</c:v>
                </c:pt>
                <c:pt idx="468">
                  <c:v>1470.3841</c:v>
                </c:pt>
                <c:pt idx="469">
                  <c:v>1472.6734</c:v>
                </c:pt>
                <c:pt idx="470">
                  <c:v>1472.944</c:v>
                </c:pt>
                <c:pt idx="471">
                  <c:v>1474.9827</c:v>
                </c:pt>
                <c:pt idx="472">
                  <c:v>1478.8313</c:v>
                </c:pt>
                <c:pt idx="473">
                  <c:v>1480.7774</c:v>
                </c:pt>
                <c:pt idx="474">
                  <c:v>1480.7774</c:v>
                </c:pt>
                <c:pt idx="475">
                  <c:v>1480.7774</c:v>
                </c:pt>
                <c:pt idx="476">
                  <c:v>1479.6635</c:v>
                </c:pt>
                <c:pt idx="477">
                  <c:v>1479.5247</c:v>
                </c:pt>
                <c:pt idx="478">
                  <c:v>1478.278</c:v>
                </c:pt>
                <c:pt idx="479">
                  <c:v>1478.1399</c:v>
                </c:pt>
                <c:pt idx="480">
                  <c:v>1478.278</c:v>
                </c:pt>
                <c:pt idx="481">
                  <c:v>1481.476</c:v>
                </c:pt>
                <c:pt idx="482">
                  <c:v>1485.2818</c:v>
                </c:pt>
                <c:pt idx="483">
                  <c:v>1491.1728</c:v>
                </c:pt>
                <c:pt idx="484">
                  <c:v>1494.8339</c:v>
                </c:pt>
                <c:pt idx="485">
                  <c:v>1496.3134</c:v>
                </c:pt>
                <c:pt idx="486">
                  <c:v>1496.1651</c:v>
                </c:pt>
                <c:pt idx="487">
                  <c:v>1494.8339</c:v>
                </c:pt>
                <c:pt idx="488">
                  <c:v>1493.5097</c:v>
                </c:pt>
                <c:pt idx="489">
                  <c:v>1492.6308</c:v>
                </c:pt>
                <c:pt idx="490">
                  <c:v>1488.282</c:v>
                </c:pt>
                <c:pt idx="491">
                  <c:v>1486.1354</c:v>
                </c:pt>
                <c:pt idx="492">
                  <c:v>1483.7244</c:v>
                </c:pt>
                <c:pt idx="493">
                  <c:v>1483.0196</c:v>
                </c:pt>
                <c:pt idx="494">
                  <c:v>1481.1963</c:v>
                </c:pt>
                <c:pt idx="495">
                  <c:v>1480.0807</c:v>
                </c:pt>
                <c:pt idx="496">
                  <c:v>1480.3591</c:v>
                </c:pt>
                <c:pt idx="497">
                  <c:v>1481.7559</c:v>
                </c:pt>
                <c:pt idx="498">
                  <c:v>1481.7559</c:v>
                </c:pt>
                <c:pt idx="499">
                  <c:v>1482.5977</c:v>
                </c:pt>
                <c:pt idx="500">
                  <c:v>1482.5977</c:v>
                </c:pt>
                <c:pt idx="501">
                  <c:v>1482.3168</c:v>
                </c:pt>
                <c:pt idx="502">
                  <c:v>1482.1765</c:v>
                </c:pt>
                <c:pt idx="503">
                  <c:v>1483.3013</c:v>
                </c:pt>
                <c:pt idx="504">
                  <c:v>1488.8575</c:v>
                </c:pt>
                <c:pt idx="505">
                  <c:v>1491.4637</c:v>
                </c:pt>
                <c:pt idx="506">
                  <c:v>1499.2992</c:v>
                </c:pt>
                <c:pt idx="507">
                  <c:v>1501.2579</c:v>
                </c:pt>
                <c:pt idx="508">
                  <c:v>1502.4679</c:v>
                </c:pt>
                <c:pt idx="509">
                  <c:v>1505.5077</c:v>
                </c:pt>
                <c:pt idx="510">
                  <c:v>1505.8128</c:v>
                </c:pt>
                <c:pt idx="511">
                  <c:v>1508.5684</c:v>
                </c:pt>
                <c:pt idx="512">
                  <c:v>1509.3368</c:v>
                </c:pt>
                <c:pt idx="513">
                  <c:v>1509.3368</c:v>
                </c:pt>
                <c:pt idx="514">
                  <c:v>1511.8046</c:v>
                </c:pt>
                <c:pt idx="515">
                  <c:v>1512.8885</c:v>
                </c:pt>
                <c:pt idx="516">
                  <c:v>1507.1885</c:v>
                </c:pt>
                <c:pt idx="517">
                  <c:v>1505.9654</c:v>
                </c:pt>
                <c:pt idx="518">
                  <c:v>1498.6991</c:v>
                </c:pt>
                <c:pt idx="519">
                  <c:v>1498.2501</c:v>
                </c:pt>
                <c:pt idx="520">
                  <c:v>1498.6991</c:v>
                </c:pt>
                <c:pt idx="521">
                  <c:v>1500.0512</c:v>
                </c:pt>
                <c:pt idx="522">
                  <c:v>1504.898</c:v>
                </c:pt>
                <c:pt idx="523">
                  <c:v>1505.3552</c:v>
                </c:pt>
                <c:pt idx="524">
                  <c:v>1507.0354</c:v>
                </c:pt>
                <c:pt idx="525">
                  <c:v>1508.4148</c:v>
                </c:pt>
                <c:pt idx="526">
                  <c:v>1509.6446</c:v>
                </c:pt>
                <c:pt idx="527">
                  <c:v>1509.6446</c:v>
                </c:pt>
                <c:pt idx="528">
                  <c:v>1511.9593</c:v>
                </c:pt>
                <c:pt idx="529">
                  <c:v>1515.3755</c:v>
                </c:pt>
                <c:pt idx="530">
                  <c:v>1518.3462</c:v>
                </c:pt>
                <c:pt idx="531">
                  <c:v>1520.7048</c:v>
                </c:pt>
                <c:pt idx="532">
                  <c:v>1520.7048</c:v>
                </c:pt>
                <c:pt idx="533">
                  <c:v>1521.8095</c:v>
                </c:pt>
                <c:pt idx="534">
                  <c:v>1523.5506</c:v>
                </c:pt>
                <c:pt idx="535">
                  <c:v>1523.8679</c:v>
                </c:pt>
                <c:pt idx="536">
                  <c:v>1524.1853</c:v>
                </c:pt>
                <c:pt idx="537">
                  <c:v>1528.8117</c:v>
                </c:pt>
                <c:pt idx="538">
                  <c:v>1531.8665</c:v>
                </c:pt>
                <c:pt idx="539">
                  <c:v>1535.7519</c:v>
                </c:pt>
                <c:pt idx="540">
                  <c:v>1540.1588</c:v>
                </c:pt>
                <c:pt idx="541">
                  <c:v>1540.8148</c:v>
                </c:pt>
                <c:pt idx="542">
                  <c:v>1543.2825</c:v>
                </c:pt>
                <c:pt idx="543">
                  <c:v>1544.7687</c:v>
                </c:pt>
                <c:pt idx="544">
                  <c:v>1546.4249</c:v>
                </c:pt>
                <c:pt idx="545">
                  <c:v>1547.2549</c:v>
                </c:pt>
                <c:pt idx="546">
                  <c:v>1550.2538</c:v>
                </c:pt>
                <c:pt idx="547">
                  <c:v>1551.4246</c:v>
                </c:pt>
                <c:pt idx="548">
                  <c:v>1552.5978</c:v>
                </c:pt>
              </c:numCache>
            </c:numRef>
          </c:yVal>
          <c:smooth val="0"/>
        </c:ser>
        <c:ser>
          <c:idx val="1"/>
          <c:order val="1"/>
          <c:tx>
            <c:strRef>
              <c:f>'uniformity over various heights'!$AF$21</c:f>
              <c:strCache>
                <c:ptCount val="1"/>
                <c:pt idx="0">
                  <c:v>4.5cm down 14Gy; covered</c:v>
                </c:pt>
              </c:strCache>
            </c:strRef>
          </c:tx>
          <c:spPr>
            <a:ln w="28575">
              <a:noFill/>
            </a:ln>
          </c:spPr>
          <c:marker>
            <c:symbol val="square"/>
            <c:size val="2"/>
          </c:marker>
          <c:xVal>
            <c:numRef>
              <c:f>'uniformity over various heights'!$AF$24:$AF$573</c:f>
              <c:numCache>
                <c:formatCode>General</c:formatCode>
                <c:ptCount val="550"/>
                <c:pt idx="0">
                  <c:v>-9.6317</c:v>
                </c:pt>
                <c:pt idx="1">
                  <c:v>-9.5966</c:v>
                </c:pt>
                <c:pt idx="2">
                  <c:v>-9.5614</c:v>
                </c:pt>
                <c:pt idx="3">
                  <c:v>-9.5262</c:v>
                </c:pt>
                <c:pt idx="4">
                  <c:v>-9.4911</c:v>
                </c:pt>
                <c:pt idx="5">
                  <c:v>-9.4559</c:v>
                </c:pt>
                <c:pt idx="6">
                  <c:v>-9.4208</c:v>
                </c:pt>
                <c:pt idx="7">
                  <c:v>-9.3856</c:v>
                </c:pt>
                <c:pt idx="8">
                  <c:v>-9.3505</c:v>
                </c:pt>
                <c:pt idx="9">
                  <c:v>-9.3153</c:v>
                </c:pt>
                <c:pt idx="10">
                  <c:v>-9.280200000000001</c:v>
                </c:pt>
                <c:pt idx="11">
                  <c:v>-9.245</c:v>
                </c:pt>
                <c:pt idx="12">
                  <c:v>-9.2099</c:v>
                </c:pt>
                <c:pt idx="13">
                  <c:v>-9.1747</c:v>
                </c:pt>
                <c:pt idx="14">
                  <c:v>-9.1396</c:v>
                </c:pt>
                <c:pt idx="15">
                  <c:v>-9.1044</c:v>
                </c:pt>
                <c:pt idx="16">
                  <c:v>-9.0693</c:v>
                </c:pt>
                <c:pt idx="17">
                  <c:v>-9.0341</c:v>
                </c:pt>
                <c:pt idx="18">
                  <c:v>-8.999</c:v>
                </c:pt>
                <c:pt idx="19">
                  <c:v>-8.9638</c:v>
                </c:pt>
                <c:pt idx="20">
                  <c:v>-8.9287</c:v>
                </c:pt>
                <c:pt idx="21">
                  <c:v>-8.8935</c:v>
                </c:pt>
                <c:pt idx="22">
                  <c:v>-8.8584</c:v>
                </c:pt>
                <c:pt idx="23">
                  <c:v>-8.8232</c:v>
                </c:pt>
                <c:pt idx="24">
                  <c:v>-8.7881</c:v>
                </c:pt>
                <c:pt idx="25">
                  <c:v>-8.7529</c:v>
                </c:pt>
                <c:pt idx="26">
                  <c:v>-8.717700000000001</c:v>
                </c:pt>
                <c:pt idx="27">
                  <c:v>-8.6826</c:v>
                </c:pt>
                <c:pt idx="28">
                  <c:v>-8.6474</c:v>
                </c:pt>
                <c:pt idx="29">
                  <c:v>-8.6123</c:v>
                </c:pt>
                <c:pt idx="30">
                  <c:v>-8.5771</c:v>
                </c:pt>
                <c:pt idx="31">
                  <c:v>-8.542</c:v>
                </c:pt>
                <c:pt idx="32">
                  <c:v>-8.5068</c:v>
                </c:pt>
                <c:pt idx="33">
                  <c:v>-8.4717</c:v>
                </c:pt>
                <c:pt idx="34">
                  <c:v>-8.4365</c:v>
                </c:pt>
                <c:pt idx="35">
                  <c:v>-8.4014</c:v>
                </c:pt>
                <c:pt idx="36">
                  <c:v>-8.3662</c:v>
                </c:pt>
                <c:pt idx="37">
                  <c:v>-8.3311</c:v>
                </c:pt>
                <c:pt idx="38">
                  <c:v>-8.2959</c:v>
                </c:pt>
                <c:pt idx="39">
                  <c:v>-8.2608</c:v>
                </c:pt>
                <c:pt idx="40">
                  <c:v>-8.2256</c:v>
                </c:pt>
                <c:pt idx="41">
                  <c:v>-8.1905</c:v>
                </c:pt>
                <c:pt idx="42">
                  <c:v>-8.1553</c:v>
                </c:pt>
                <c:pt idx="43">
                  <c:v>-8.120200000000001</c:v>
                </c:pt>
                <c:pt idx="44">
                  <c:v>-8.085</c:v>
                </c:pt>
                <c:pt idx="45">
                  <c:v>-8.0499</c:v>
                </c:pt>
                <c:pt idx="46">
                  <c:v>-8.0147</c:v>
                </c:pt>
                <c:pt idx="47">
                  <c:v>-7.9795</c:v>
                </c:pt>
                <c:pt idx="48">
                  <c:v>-7.9444</c:v>
                </c:pt>
                <c:pt idx="49">
                  <c:v>-7.9092</c:v>
                </c:pt>
                <c:pt idx="50">
                  <c:v>-7.8741</c:v>
                </c:pt>
                <c:pt idx="51">
                  <c:v>-7.8389</c:v>
                </c:pt>
                <c:pt idx="52">
                  <c:v>-7.8038</c:v>
                </c:pt>
                <c:pt idx="53">
                  <c:v>-7.7686</c:v>
                </c:pt>
                <c:pt idx="54">
                  <c:v>-7.7335</c:v>
                </c:pt>
                <c:pt idx="55">
                  <c:v>-7.6983</c:v>
                </c:pt>
                <c:pt idx="56">
                  <c:v>-7.6632</c:v>
                </c:pt>
                <c:pt idx="57">
                  <c:v>-7.628</c:v>
                </c:pt>
                <c:pt idx="58">
                  <c:v>-7.5929</c:v>
                </c:pt>
                <c:pt idx="59">
                  <c:v>-7.5577</c:v>
                </c:pt>
                <c:pt idx="60">
                  <c:v>-7.5226</c:v>
                </c:pt>
                <c:pt idx="61">
                  <c:v>-7.4874</c:v>
                </c:pt>
                <c:pt idx="62">
                  <c:v>-7.4523</c:v>
                </c:pt>
                <c:pt idx="63">
                  <c:v>-7.4171</c:v>
                </c:pt>
                <c:pt idx="64">
                  <c:v>-7.382</c:v>
                </c:pt>
                <c:pt idx="65">
                  <c:v>-7.3468</c:v>
                </c:pt>
                <c:pt idx="66">
                  <c:v>-7.3117</c:v>
                </c:pt>
                <c:pt idx="67">
                  <c:v>-7.2765</c:v>
                </c:pt>
                <c:pt idx="68">
                  <c:v>-7.2414</c:v>
                </c:pt>
                <c:pt idx="69">
                  <c:v>-7.2062</c:v>
                </c:pt>
                <c:pt idx="70">
                  <c:v>-7.171</c:v>
                </c:pt>
                <c:pt idx="71">
                  <c:v>-7.1359</c:v>
                </c:pt>
                <c:pt idx="72">
                  <c:v>-7.1007</c:v>
                </c:pt>
                <c:pt idx="73">
                  <c:v>-7.0656</c:v>
                </c:pt>
                <c:pt idx="74">
                  <c:v>-7.0304</c:v>
                </c:pt>
                <c:pt idx="75">
                  <c:v>-6.9953</c:v>
                </c:pt>
                <c:pt idx="76">
                  <c:v>-6.9601</c:v>
                </c:pt>
                <c:pt idx="77">
                  <c:v>-6.925</c:v>
                </c:pt>
                <c:pt idx="78">
                  <c:v>-6.8898</c:v>
                </c:pt>
                <c:pt idx="79">
                  <c:v>-6.8547</c:v>
                </c:pt>
                <c:pt idx="80">
                  <c:v>-6.8195</c:v>
                </c:pt>
                <c:pt idx="81">
                  <c:v>-6.7844</c:v>
                </c:pt>
                <c:pt idx="82">
                  <c:v>-6.7492</c:v>
                </c:pt>
                <c:pt idx="83">
                  <c:v>-6.7141</c:v>
                </c:pt>
                <c:pt idx="84">
                  <c:v>-6.6789</c:v>
                </c:pt>
                <c:pt idx="85">
                  <c:v>-6.6438</c:v>
                </c:pt>
                <c:pt idx="86">
                  <c:v>-6.6086</c:v>
                </c:pt>
                <c:pt idx="87">
                  <c:v>-6.5735</c:v>
                </c:pt>
                <c:pt idx="88">
                  <c:v>-6.5383</c:v>
                </c:pt>
                <c:pt idx="89">
                  <c:v>-6.5032</c:v>
                </c:pt>
                <c:pt idx="90">
                  <c:v>-6.468</c:v>
                </c:pt>
                <c:pt idx="91">
                  <c:v>-6.4329</c:v>
                </c:pt>
                <c:pt idx="92">
                  <c:v>-6.3977</c:v>
                </c:pt>
                <c:pt idx="93">
                  <c:v>-6.3625</c:v>
                </c:pt>
                <c:pt idx="94">
                  <c:v>-6.3274</c:v>
                </c:pt>
                <c:pt idx="95">
                  <c:v>-6.2922</c:v>
                </c:pt>
                <c:pt idx="96">
                  <c:v>-6.2571</c:v>
                </c:pt>
                <c:pt idx="97">
                  <c:v>-6.2219</c:v>
                </c:pt>
                <c:pt idx="98">
                  <c:v>-6.1868</c:v>
                </c:pt>
                <c:pt idx="99">
                  <c:v>-6.1516</c:v>
                </c:pt>
                <c:pt idx="100">
                  <c:v>-6.1165</c:v>
                </c:pt>
                <c:pt idx="101">
                  <c:v>-6.0813</c:v>
                </c:pt>
                <c:pt idx="102">
                  <c:v>-6.0462</c:v>
                </c:pt>
                <c:pt idx="103">
                  <c:v>-6.011</c:v>
                </c:pt>
                <c:pt idx="104">
                  <c:v>-5.9759</c:v>
                </c:pt>
                <c:pt idx="105">
                  <c:v>-5.9407</c:v>
                </c:pt>
                <c:pt idx="106">
                  <c:v>-5.9056</c:v>
                </c:pt>
                <c:pt idx="107">
                  <c:v>-5.8704</c:v>
                </c:pt>
                <c:pt idx="108">
                  <c:v>-5.8353</c:v>
                </c:pt>
                <c:pt idx="109">
                  <c:v>-5.8001</c:v>
                </c:pt>
                <c:pt idx="110">
                  <c:v>-5.765</c:v>
                </c:pt>
                <c:pt idx="111">
                  <c:v>-5.7298</c:v>
                </c:pt>
                <c:pt idx="112">
                  <c:v>-5.6947</c:v>
                </c:pt>
                <c:pt idx="113">
                  <c:v>-5.6595</c:v>
                </c:pt>
                <c:pt idx="114">
                  <c:v>-5.6244</c:v>
                </c:pt>
                <c:pt idx="115">
                  <c:v>-5.5892</c:v>
                </c:pt>
                <c:pt idx="116">
                  <c:v>-5.554</c:v>
                </c:pt>
                <c:pt idx="117">
                  <c:v>-5.5189</c:v>
                </c:pt>
                <c:pt idx="118">
                  <c:v>-5.4837</c:v>
                </c:pt>
                <c:pt idx="119">
                  <c:v>-5.4486</c:v>
                </c:pt>
                <c:pt idx="120">
                  <c:v>-5.4134</c:v>
                </c:pt>
                <c:pt idx="121">
                  <c:v>-5.3783</c:v>
                </c:pt>
                <c:pt idx="122">
                  <c:v>-5.3431</c:v>
                </c:pt>
                <c:pt idx="123">
                  <c:v>-5.308</c:v>
                </c:pt>
                <c:pt idx="124">
                  <c:v>-5.2728</c:v>
                </c:pt>
                <c:pt idx="125">
                  <c:v>-5.2377</c:v>
                </c:pt>
                <c:pt idx="126">
                  <c:v>-5.2025</c:v>
                </c:pt>
                <c:pt idx="127">
                  <c:v>-5.1674</c:v>
                </c:pt>
                <c:pt idx="128">
                  <c:v>-5.1322</c:v>
                </c:pt>
                <c:pt idx="129">
                  <c:v>-5.0971</c:v>
                </c:pt>
                <c:pt idx="130">
                  <c:v>-5.0619</c:v>
                </c:pt>
                <c:pt idx="131">
                  <c:v>-5.0268</c:v>
                </c:pt>
                <c:pt idx="132">
                  <c:v>-4.9916</c:v>
                </c:pt>
                <c:pt idx="133">
                  <c:v>-4.9565</c:v>
                </c:pt>
                <c:pt idx="134">
                  <c:v>-4.9213</c:v>
                </c:pt>
                <c:pt idx="135">
                  <c:v>-4.8862</c:v>
                </c:pt>
                <c:pt idx="136">
                  <c:v>-4.851</c:v>
                </c:pt>
                <c:pt idx="137">
                  <c:v>-4.8159</c:v>
                </c:pt>
                <c:pt idx="138">
                  <c:v>-4.7807</c:v>
                </c:pt>
                <c:pt idx="139">
                  <c:v>-4.7455</c:v>
                </c:pt>
                <c:pt idx="140">
                  <c:v>-4.7104</c:v>
                </c:pt>
                <c:pt idx="141">
                  <c:v>-4.6752</c:v>
                </c:pt>
                <c:pt idx="142">
                  <c:v>-4.6401</c:v>
                </c:pt>
                <c:pt idx="143">
                  <c:v>-4.6049</c:v>
                </c:pt>
                <c:pt idx="144">
                  <c:v>-4.5698</c:v>
                </c:pt>
                <c:pt idx="145">
                  <c:v>-4.5346</c:v>
                </c:pt>
                <c:pt idx="146">
                  <c:v>-4.4995</c:v>
                </c:pt>
                <c:pt idx="147">
                  <c:v>-4.4643</c:v>
                </c:pt>
                <c:pt idx="148">
                  <c:v>-4.4292</c:v>
                </c:pt>
                <c:pt idx="149">
                  <c:v>-4.394</c:v>
                </c:pt>
                <c:pt idx="150">
                  <c:v>-4.3589</c:v>
                </c:pt>
                <c:pt idx="151">
                  <c:v>-4.3237</c:v>
                </c:pt>
                <c:pt idx="152">
                  <c:v>-4.2886</c:v>
                </c:pt>
                <c:pt idx="153">
                  <c:v>-4.2534</c:v>
                </c:pt>
                <c:pt idx="154">
                  <c:v>-4.2183</c:v>
                </c:pt>
                <c:pt idx="155">
                  <c:v>-4.1831</c:v>
                </c:pt>
                <c:pt idx="156">
                  <c:v>-4.148</c:v>
                </c:pt>
                <c:pt idx="157">
                  <c:v>-4.1128</c:v>
                </c:pt>
                <c:pt idx="158">
                  <c:v>-4.0777</c:v>
                </c:pt>
                <c:pt idx="159">
                  <c:v>-4.0425</c:v>
                </c:pt>
                <c:pt idx="160">
                  <c:v>-4.0074</c:v>
                </c:pt>
                <c:pt idx="161">
                  <c:v>-3.9722</c:v>
                </c:pt>
                <c:pt idx="162">
                  <c:v>-3.937</c:v>
                </c:pt>
                <c:pt idx="163">
                  <c:v>-3.9019</c:v>
                </c:pt>
                <c:pt idx="164">
                  <c:v>-3.8667</c:v>
                </c:pt>
                <c:pt idx="165">
                  <c:v>-3.8316</c:v>
                </c:pt>
                <c:pt idx="166">
                  <c:v>-3.7964</c:v>
                </c:pt>
                <c:pt idx="167">
                  <c:v>-3.7613</c:v>
                </c:pt>
                <c:pt idx="168">
                  <c:v>-3.7261</c:v>
                </c:pt>
                <c:pt idx="169">
                  <c:v>-3.691</c:v>
                </c:pt>
                <c:pt idx="170">
                  <c:v>-3.6558</c:v>
                </c:pt>
                <c:pt idx="171">
                  <c:v>-3.6207</c:v>
                </c:pt>
                <c:pt idx="172">
                  <c:v>-3.5855</c:v>
                </c:pt>
                <c:pt idx="173">
                  <c:v>-3.5504</c:v>
                </c:pt>
                <c:pt idx="174">
                  <c:v>-3.5152</c:v>
                </c:pt>
                <c:pt idx="175">
                  <c:v>-3.4801</c:v>
                </c:pt>
                <c:pt idx="176">
                  <c:v>-3.4449</c:v>
                </c:pt>
                <c:pt idx="177">
                  <c:v>-3.4098</c:v>
                </c:pt>
                <c:pt idx="178">
                  <c:v>-3.3746</c:v>
                </c:pt>
                <c:pt idx="179">
                  <c:v>-3.3395</c:v>
                </c:pt>
                <c:pt idx="180">
                  <c:v>-3.3043</c:v>
                </c:pt>
                <c:pt idx="181">
                  <c:v>-3.2692</c:v>
                </c:pt>
                <c:pt idx="182">
                  <c:v>-3.234</c:v>
                </c:pt>
                <c:pt idx="183">
                  <c:v>-3.1989</c:v>
                </c:pt>
                <c:pt idx="184">
                  <c:v>-3.1637</c:v>
                </c:pt>
                <c:pt idx="185">
                  <c:v>-3.1285</c:v>
                </c:pt>
                <c:pt idx="186">
                  <c:v>-3.0934</c:v>
                </c:pt>
                <c:pt idx="187">
                  <c:v>-3.0582</c:v>
                </c:pt>
                <c:pt idx="188">
                  <c:v>-3.0231</c:v>
                </c:pt>
                <c:pt idx="189">
                  <c:v>-2.9879</c:v>
                </c:pt>
                <c:pt idx="190">
                  <c:v>-2.9528</c:v>
                </c:pt>
                <c:pt idx="191">
                  <c:v>-2.9176</c:v>
                </c:pt>
                <c:pt idx="192">
                  <c:v>-2.8825</c:v>
                </c:pt>
                <c:pt idx="193">
                  <c:v>-2.8473</c:v>
                </c:pt>
                <c:pt idx="194">
                  <c:v>-2.8122</c:v>
                </c:pt>
                <c:pt idx="195">
                  <c:v>-2.777</c:v>
                </c:pt>
                <c:pt idx="196">
                  <c:v>-2.7419</c:v>
                </c:pt>
                <c:pt idx="197">
                  <c:v>-2.7067</c:v>
                </c:pt>
                <c:pt idx="198">
                  <c:v>-2.6716</c:v>
                </c:pt>
                <c:pt idx="199">
                  <c:v>-2.6364</c:v>
                </c:pt>
                <c:pt idx="200">
                  <c:v>-2.6013</c:v>
                </c:pt>
                <c:pt idx="201">
                  <c:v>-2.5661</c:v>
                </c:pt>
                <c:pt idx="202">
                  <c:v>-2.531</c:v>
                </c:pt>
                <c:pt idx="203">
                  <c:v>-2.4958</c:v>
                </c:pt>
                <c:pt idx="204">
                  <c:v>-2.4607</c:v>
                </c:pt>
                <c:pt idx="205">
                  <c:v>-2.4255</c:v>
                </c:pt>
                <c:pt idx="206">
                  <c:v>-2.3903</c:v>
                </c:pt>
                <c:pt idx="207">
                  <c:v>-2.3552</c:v>
                </c:pt>
                <c:pt idx="208">
                  <c:v>-2.32</c:v>
                </c:pt>
                <c:pt idx="209">
                  <c:v>-2.2849</c:v>
                </c:pt>
                <c:pt idx="210">
                  <c:v>-2.2497</c:v>
                </c:pt>
                <c:pt idx="211">
                  <c:v>-2.2146</c:v>
                </c:pt>
                <c:pt idx="212">
                  <c:v>-2.1794</c:v>
                </c:pt>
                <c:pt idx="213">
                  <c:v>-2.1443</c:v>
                </c:pt>
                <c:pt idx="214">
                  <c:v>-2.1091</c:v>
                </c:pt>
                <c:pt idx="215">
                  <c:v>-2.074</c:v>
                </c:pt>
                <c:pt idx="216">
                  <c:v>-2.0388</c:v>
                </c:pt>
                <c:pt idx="217">
                  <c:v>-2.0037</c:v>
                </c:pt>
                <c:pt idx="218">
                  <c:v>-1.9685</c:v>
                </c:pt>
                <c:pt idx="219">
                  <c:v>-1.9334</c:v>
                </c:pt>
                <c:pt idx="220">
                  <c:v>-1.8982</c:v>
                </c:pt>
                <c:pt idx="221">
                  <c:v>-1.8631</c:v>
                </c:pt>
                <c:pt idx="222">
                  <c:v>-1.8279</c:v>
                </c:pt>
                <c:pt idx="223">
                  <c:v>-1.7928</c:v>
                </c:pt>
                <c:pt idx="224">
                  <c:v>-1.7576</c:v>
                </c:pt>
                <c:pt idx="225">
                  <c:v>-1.7225</c:v>
                </c:pt>
                <c:pt idx="226">
                  <c:v>-1.6873</c:v>
                </c:pt>
                <c:pt idx="227">
                  <c:v>-1.6522</c:v>
                </c:pt>
                <c:pt idx="228">
                  <c:v>-1.617</c:v>
                </c:pt>
                <c:pt idx="229">
                  <c:v>-1.5818</c:v>
                </c:pt>
                <c:pt idx="230">
                  <c:v>-1.5467</c:v>
                </c:pt>
                <c:pt idx="231">
                  <c:v>-1.5115</c:v>
                </c:pt>
                <c:pt idx="232">
                  <c:v>-1.4764</c:v>
                </c:pt>
                <c:pt idx="233">
                  <c:v>-1.4412</c:v>
                </c:pt>
                <c:pt idx="234">
                  <c:v>-1.4061</c:v>
                </c:pt>
                <c:pt idx="235">
                  <c:v>-1.3709</c:v>
                </c:pt>
                <c:pt idx="236">
                  <c:v>-1.3358</c:v>
                </c:pt>
                <c:pt idx="237">
                  <c:v>-1.3006</c:v>
                </c:pt>
                <c:pt idx="238">
                  <c:v>-1.2655</c:v>
                </c:pt>
                <c:pt idx="239">
                  <c:v>-1.2303</c:v>
                </c:pt>
                <c:pt idx="240">
                  <c:v>-1.1952</c:v>
                </c:pt>
                <c:pt idx="241">
                  <c:v>-1.16</c:v>
                </c:pt>
                <c:pt idx="242">
                  <c:v>-1.1249</c:v>
                </c:pt>
                <c:pt idx="243">
                  <c:v>-1.0897</c:v>
                </c:pt>
                <c:pt idx="244">
                  <c:v>-1.0546</c:v>
                </c:pt>
                <c:pt idx="245">
                  <c:v>-1.0194</c:v>
                </c:pt>
                <c:pt idx="246">
                  <c:v>-0.98426</c:v>
                </c:pt>
                <c:pt idx="247">
                  <c:v>-0.94911</c:v>
                </c:pt>
                <c:pt idx="248">
                  <c:v>-0.91396</c:v>
                </c:pt>
                <c:pt idx="249">
                  <c:v>-0.87881</c:v>
                </c:pt>
                <c:pt idx="250">
                  <c:v>-0.84365</c:v>
                </c:pt>
                <c:pt idx="251">
                  <c:v>-0.8085</c:v>
                </c:pt>
                <c:pt idx="252">
                  <c:v>-0.77335</c:v>
                </c:pt>
                <c:pt idx="253">
                  <c:v>-0.7382</c:v>
                </c:pt>
                <c:pt idx="254">
                  <c:v>-0.70304</c:v>
                </c:pt>
                <c:pt idx="255">
                  <c:v>-0.66789</c:v>
                </c:pt>
                <c:pt idx="256">
                  <c:v>-0.63274</c:v>
                </c:pt>
                <c:pt idx="257">
                  <c:v>-0.59759</c:v>
                </c:pt>
                <c:pt idx="258">
                  <c:v>-0.56244</c:v>
                </c:pt>
                <c:pt idx="259">
                  <c:v>-0.52728</c:v>
                </c:pt>
                <c:pt idx="260">
                  <c:v>-0.49213</c:v>
                </c:pt>
                <c:pt idx="261">
                  <c:v>-0.45698</c:v>
                </c:pt>
                <c:pt idx="262">
                  <c:v>-0.42183</c:v>
                </c:pt>
                <c:pt idx="263">
                  <c:v>-0.38667</c:v>
                </c:pt>
                <c:pt idx="264">
                  <c:v>-0.35152</c:v>
                </c:pt>
                <c:pt idx="265">
                  <c:v>-0.31637</c:v>
                </c:pt>
                <c:pt idx="266">
                  <c:v>-0.28122</c:v>
                </c:pt>
                <c:pt idx="267">
                  <c:v>-0.24607</c:v>
                </c:pt>
                <c:pt idx="268">
                  <c:v>-0.21091</c:v>
                </c:pt>
                <c:pt idx="269">
                  <c:v>-0.17576</c:v>
                </c:pt>
                <c:pt idx="270">
                  <c:v>-0.14061</c:v>
                </c:pt>
                <c:pt idx="271">
                  <c:v>-0.10546</c:v>
                </c:pt>
                <c:pt idx="272">
                  <c:v>-0.070304</c:v>
                </c:pt>
                <c:pt idx="273">
                  <c:v>-0.035152</c:v>
                </c:pt>
                <c:pt idx="274">
                  <c:v>0.0</c:v>
                </c:pt>
                <c:pt idx="275">
                  <c:v>0.035152</c:v>
                </c:pt>
                <c:pt idx="276">
                  <c:v>0.070304</c:v>
                </c:pt>
                <c:pt idx="277">
                  <c:v>0.10546</c:v>
                </c:pt>
                <c:pt idx="278">
                  <c:v>0.14061</c:v>
                </c:pt>
                <c:pt idx="279">
                  <c:v>0.17576</c:v>
                </c:pt>
                <c:pt idx="280">
                  <c:v>0.21091</c:v>
                </c:pt>
                <c:pt idx="281">
                  <c:v>0.24607</c:v>
                </c:pt>
                <c:pt idx="282">
                  <c:v>0.28122</c:v>
                </c:pt>
                <c:pt idx="283">
                  <c:v>0.31637</c:v>
                </c:pt>
                <c:pt idx="284">
                  <c:v>0.35152</c:v>
                </c:pt>
                <c:pt idx="285">
                  <c:v>0.38667</c:v>
                </c:pt>
                <c:pt idx="286">
                  <c:v>0.42183</c:v>
                </c:pt>
                <c:pt idx="287">
                  <c:v>0.45698</c:v>
                </c:pt>
                <c:pt idx="288">
                  <c:v>0.49213</c:v>
                </c:pt>
                <c:pt idx="289">
                  <c:v>0.52728</c:v>
                </c:pt>
                <c:pt idx="290">
                  <c:v>0.56244</c:v>
                </c:pt>
                <c:pt idx="291">
                  <c:v>0.59759</c:v>
                </c:pt>
                <c:pt idx="292">
                  <c:v>0.63274</c:v>
                </c:pt>
                <c:pt idx="293">
                  <c:v>0.66789</c:v>
                </c:pt>
                <c:pt idx="294">
                  <c:v>0.70304</c:v>
                </c:pt>
                <c:pt idx="295">
                  <c:v>0.7382</c:v>
                </c:pt>
                <c:pt idx="296">
                  <c:v>0.77335</c:v>
                </c:pt>
                <c:pt idx="297">
                  <c:v>0.8085</c:v>
                </c:pt>
                <c:pt idx="298">
                  <c:v>0.84365</c:v>
                </c:pt>
                <c:pt idx="299">
                  <c:v>0.87881</c:v>
                </c:pt>
                <c:pt idx="300">
                  <c:v>0.91396</c:v>
                </c:pt>
                <c:pt idx="301">
                  <c:v>0.94911</c:v>
                </c:pt>
                <c:pt idx="302">
                  <c:v>0.98426</c:v>
                </c:pt>
                <c:pt idx="303">
                  <c:v>1.0194</c:v>
                </c:pt>
                <c:pt idx="304">
                  <c:v>1.0546</c:v>
                </c:pt>
                <c:pt idx="305">
                  <c:v>1.0897</c:v>
                </c:pt>
                <c:pt idx="306">
                  <c:v>1.1249</c:v>
                </c:pt>
                <c:pt idx="307">
                  <c:v>1.16</c:v>
                </c:pt>
                <c:pt idx="308">
                  <c:v>1.1952</c:v>
                </c:pt>
                <c:pt idx="309">
                  <c:v>1.2303</c:v>
                </c:pt>
                <c:pt idx="310">
                  <c:v>1.2655</c:v>
                </c:pt>
                <c:pt idx="311">
                  <c:v>1.3006</c:v>
                </c:pt>
                <c:pt idx="312">
                  <c:v>1.3358</c:v>
                </c:pt>
                <c:pt idx="313">
                  <c:v>1.3709</c:v>
                </c:pt>
                <c:pt idx="314">
                  <c:v>1.4061</c:v>
                </c:pt>
                <c:pt idx="315">
                  <c:v>1.4412</c:v>
                </c:pt>
                <c:pt idx="316">
                  <c:v>1.4764</c:v>
                </c:pt>
                <c:pt idx="317">
                  <c:v>1.5115</c:v>
                </c:pt>
                <c:pt idx="318">
                  <c:v>1.5467</c:v>
                </c:pt>
                <c:pt idx="319">
                  <c:v>1.5818</c:v>
                </c:pt>
                <c:pt idx="320">
                  <c:v>1.617</c:v>
                </c:pt>
                <c:pt idx="321">
                  <c:v>1.6522</c:v>
                </c:pt>
                <c:pt idx="322">
                  <c:v>1.6873</c:v>
                </c:pt>
                <c:pt idx="323">
                  <c:v>1.7225</c:v>
                </c:pt>
                <c:pt idx="324">
                  <c:v>1.7576</c:v>
                </c:pt>
                <c:pt idx="325">
                  <c:v>1.7928</c:v>
                </c:pt>
                <c:pt idx="326">
                  <c:v>1.8279</c:v>
                </c:pt>
                <c:pt idx="327">
                  <c:v>1.8631</c:v>
                </c:pt>
                <c:pt idx="328">
                  <c:v>1.8982</c:v>
                </c:pt>
                <c:pt idx="329">
                  <c:v>1.9334</c:v>
                </c:pt>
                <c:pt idx="330">
                  <c:v>1.9685</c:v>
                </c:pt>
                <c:pt idx="331">
                  <c:v>2.0037</c:v>
                </c:pt>
                <c:pt idx="332">
                  <c:v>2.0388</c:v>
                </c:pt>
                <c:pt idx="333">
                  <c:v>2.074</c:v>
                </c:pt>
                <c:pt idx="334">
                  <c:v>2.1091</c:v>
                </c:pt>
                <c:pt idx="335">
                  <c:v>2.1443</c:v>
                </c:pt>
                <c:pt idx="336">
                  <c:v>2.1794</c:v>
                </c:pt>
                <c:pt idx="337">
                  <c:v>2.2146</c:v>
                </c:pt>
                <c:pt idx="338">
                  <c:v>2.2497</c:v>
                </c:pt>
                <c:pt idx="339">
                  <c:v>2.2849</c:v>
                </c:pt>
                <c:pt idx="340">
                  <c:v>2.32</c:v>
                </c:pt>
                <c:pt idx="341">
                  <c:v>2.3552</c:v>
                </c:pt>
                <c:pt idx="342">
                  <c:v>2.3903</c:v>
                </c:pt>
                <c:pt idx="343">
                  <c:v>2.4255</c:v>
                </c:pt>
                <c:pt idx="344">
                  <c:v>2.4607</c:v>
                </c:pt>
                <c:pt idx="345">
                  <c:v>2.4958</c:v>
                </c:pt>
                <c:pt idx="346">
                  <c:v>2.531</c:v>
                </c:pt>
                <c:pt idx="347">
                  <c:v>2.5661</c:v>
                </c:pt>
                <c:pt idx="348">
                  <c:v>2.6013</c:v>
                </c:pt>
                <c:pt idx="349">
                  <c:v>2.6364</c:v>
                </c:pt>
                <c:pt idx="350">
                  <c:v>2.6716</c:v>
                </c:pt>
                <c:pt idx="351">
                  <c:v>2.7067</c:v>
                </c:pt>
                <c:pt idx="352">
                  <c:v>2.7419</c:v>
                </c:pt>
                <c:pt idx="353">
                  <c:v>2.777</c:v>
                </c:pt>
                <c:pt idx="354">
                  <c:v>2.8122</c:v>
                </c:pt>
                <c:pt idx="355">
                  <c:v>2.8473</c:v>
                </c:pt>
                <c:pt idx="356">
                  <c:v>2.8825</c:v>
                </c:pt>
                <c:pt idx="357">
                  <c:v>2.9176</c:v>
                </c:pt>
                <c:pt idx="358">
                  <c:v>2.9528</c:v>
                </c:pt>
                <c:pt idx="359">
                  <c:v>2.9879</c:v>
                </c:pt>
                <c:pt idx="360">
                  <c:v>3.0231</c:v>
                </c:pt>
                <c:pt idx="361">
                  <c:v>3.0582</c:v>
                </c:pt>
                <c:pt idx="362">
                  <c:v>3.0934</c:v>
                </c:pt>
                <c:pt idx="363">
                  <c:v>3.1285</c:v>
                </c:pt>
                <c:pt idx="364">
                  <c:v>3.1637</c:v>
                </c:pt>
                <c:pt idx="365">
                  <c:v>3.1989</c:v>
                </c:pt>
                <c:pt idx="366">
                  <c:v>3.234</c:v>
                </c:pt>
                <c:pt idx="367">
                  <c:v>3.2692</c:v>
                </c:pt>
                <c:pt idx="368">
                  <c:v>3.3043</c:v>
                </c:pt>
                <c:pt idx="369">
                  <c:v>3.3395</c:v>
                </c:pt>
                <c:pt idx="370">
                  <c:v>3.3746</c:v>
                </c:pt>
                <c:pt idx="371">
                  <c:v>3.4098</c:v>
                </c:pt>
                <c:pt idx="372">
                  <c:v>3.4449</c:v>
                </c:pt>
                <c:pt idx="373">
                  <c:v>3.4801</c:v>
                </c:pt>
                <c:pt idx="374">
                  <c:v>3.5152</c:v>
                </c:pt>
                <c:pt idx="375">
                  <c:v>3.5504</c:v>
                </c:pt>
                <c:pt idx="376">
                  <c:v>3.5855</c:v>
                </c:pt>
                <c:pt idx="377">
                  <c:v>3.6207</c:v>
                </c:pt>
                <c:pt idx="378">
                  <c:v>3.6558</c:v>
                </c:pt>
                <c:pt idx="379">
                  <c:v>3.691</c:v>
                </c:pt>
                <c:pt idx="380">
                  <c:v>3.7261</c:v>
                </c:pt>
                <c:pt idx="381">
                  <c:v>3.7613</c:v>
                </c:pt>
                <c:pt idx="382">
                  <c:v>3.7964</c:v>
                </c:pt>
                <c:pt idx="383">
                  <c:v>3.8316</c:v>
                </c:pt>
                <c:pt idx="384">
                  <c:v>3.8667</c:v>
                </c:pt>
                <c:pt idx="385">
                  <c:v>3.9019</c:v>
                </c:pt>
                <c:pt idx="386">
                  <c:v>3.937</c:v>
                </c:pt>
                <c:pt idx="387">
                  <c:v>3.9722</c:v>
                </c:pt>
                <c:pt idx="388">
                  <c:v>4.0074</c:v>
                </c:pt>
                <c:pt idx="389">
                  <c:v>4.0425</c:v>
                </c:pt>
                <c:pt idx="390">
                  <c:v>4.0777</c:v>
                </c:pt>
                <c:pt idx="391">
                  <c:v>4.1128</c:v>
                </c:pt>
                <c:pt idx="392">
                  <c:v>4.148</c:v>
                </c:pt>
                <c:pt idx="393">
                  <c:v>4.1831</c:v>
                </c:pt>
                <c:pt idx="394">
                  <c:v>4.2183</c:v>
                </c:pt>
                <c:pt idx="395">
                  <c:v>4.2534</c:v>
                </c:pt>
                <c:pt idx="396">
                  <c:v>4.2886</c:v>
                </c:pt>
                <c:pt idx="397">
                  <c:v>4.3237</c:v>
                </c:pt>
                <c:pt idx="398">
                  <c:v>4.3589</c:v>
                </c:pt>
                <c:pt idx="399">
                  <c:v>4.394</c:v>
                </c:pt>
                <c:pt idx="400">
                  <c:v>4.4292</c:v>
                </c:pt>
                <c:pt idx="401">
                  <c:v>4.4643</c:v>
                </c:pt>
                <c:pt idx="402">
                  <c:v>4.4995</c:v>
                </c:pt>
                <c:pt idx="403">
                  <c:v>4.5346</c:v>
                </c:pt>
                <c:pt idx="404">
                  <c:v>4.5698</c:v>
                </c:pt>
                <c:pt idx="405">
                  <c:v>4.6049</c:v>
                </c:pt>
                <c:pt idx="406">
                  <c:v>4.6401</c:v>
                </c:pt>
                <c:pt idx="407">
                  <c:v>4.6752</c:v>
                </c:pt>
                <c:pt idx="408">
                  <c:v>4.7104</c:v>
                </c:pt>
                <c:pt idx="409">
                  <c:v>4.7455</c:v>
                </c:pt>
                <c:pt idx="410">
                  <c:v>4.7807</c:v>
                </c:pt>
                <c:pt idx="411">
                  <c:v>4.8159</c:v>
                </c:pt>
                <c:pt idx="412">
                  <c:v>4.851</c:v>
                </c:pt>
                <c:pt idx="413">
                  <c:v>4.8862</c:v>
                </c:pt>
                <c:pt idx="414">
                  <c:v>4.9213</c:v>
                </c:pt>
                <c:pt idx="415">
                  <c:v>4.9565</c:v>
                </c:pt>
                <c:pt idx="416">
                  <c:v>4.9916</c:v>
                </c:pt>
                <c:pt idx="417">
                  <c:v>5.0268</c:v>
                </c:pt>
                <c:pt idx="418">
                  <c:v>5.0619</c:v>
                </c:pt>
                <c:pt idx="419">
                  <c:v>5.0971</c:v>
                </c:pt>
                <c:pt idx="420">
                  <c:v>5.1322</c:v>
                </c:pt>
                <c:pt idx="421">
                  <c:v>5.1674</c:v>
                </c:pt>
                <c:pt idx="422">
                  <c:v>5.2025</c:v>
                </c:pt>
                <c:pt idx="423">
                  <c:v>5.2377</c:v>
                </c:pt>
                <c:pt idx="424">
                  <c:v>5.2728</c:v>
                </c:pt>
                <c:pt idx="425">
                  <c:v>5.308</c:v>
                </c:pt>
                <c:pt idx="426">
                  <c:v>5.3431</c:v>
                </c:pt>
                <c:pt idx="427">
                  <c:v>5.3783</c:v>
                </c:pt>
                <c:pt idx="428">
                  <c:v>5.4134</c:v>
                </c:pt>
                <c:pt idx="429">
                  <c:v>5.4486</c:v>
                </c:pt>
                <c:pt idx="430">
                  <c:v>5.4837</c:v>
                </c:pt>
                <c:pt idx="431">
                  <c:v>5.5189</c:v>
                </c:pt>
                <c:pt idx="432">
                  <c:v>5.554</c:v>
                </c:pt>
                <c:pt idx="433">
                  <c:v>5.5892</c:v>
                </c:pt>
                <c:pt idx="434">
                  <c:v>5.6244</c:v>
                </c:pt>
                <c:pt idx="435">
                  <c:v>5.6595</c:v>
                </c:pt>
                <c:pt idx="436">
                  <c:v>5.6947</c:v>
                </c:pt>
                <c:pt idx="437">
                  <c:v>5.7298</c:v>
                </c:pt>
                <c:pt idx="438">
                  <c:v>5.765</c:v>
                </c:pt>
                <c:pt idx="439">
                  <c:v>5.8001</c:v>
                </c:pt>
                <c:pt idx="440">
                  <c:v>5.8353</c:v>
                </c:pt>
                <c:pt idx="441">
                  <c:v>5.8704</c:v>
                </c:pt>
                <c:pt idx="442">
                  <c:v>5.9056</c:v>
                </c:pt>
                <c:pt idx="443">
                  <c:v>5.9407</c:v>
                </c:pt>
                <c:pt idx="444">
                  <c:v>5.9759</c:v>
                </c:pt>
                <c:pt idx="445">
                  <c:v>6.011</c:v>
                </c:pt>
                <c:pt idx="446">
                  <c:v>6.0462</c:v>
                </c:pt>
                <c:pt idx="447">
                  <c:v>6.0813</c:v>
                </c:pt>
                <c:pt idx="448">
                  <c:v>6.1165</c:v>
                </c:pt>
                <c:pt idx="449">
                  <c:v>6.1516</c:v>
                </c:pt>
                <c:pt idx="450">
                  <c:v>6.1868</c:v>
                </c:pt>
                <c:pt idx="451">
                  <c:v>6.2219</c:v>
                </c:pt>
                <c:pt idx="452">
                  <c:v>6.2571</c:v>
                </c:pt>
                <c:pt idx="453">
                  <c:v>6.2922</c:v>
                </c:pt>
                <c:pt idx="454">
                  <c:v>6.3274</c:v>
                </c:pt>
                <c:pt idx="455">
                  <c:v>6.3625</c:v>
                </c:pt>
                <c:pt idx="456">
                  <c:v>6.3977</c:v>
                </c:pt>
                <c:pt idx="457">
                  <c:v>6.4329</c:v>
                </c:pt>
                <c:pt idx="458">
                  <c:v>6.468</c:v>
                </c:pt>
                <c:pt idx="459">
                  <c:v>6.5032</c:v>
                </c:pt>
                <c:pt idx="460">
                  <c:v>6.5383</c:v>
                </c:pt>
                <c:pt idx="461">
                  <c:v>6.5735</c:v>
                </c:pt>
                <c:pt idx="462">
                  <c:v>6.6086</c:v>
                </c:pt>
                <c:pt idx="463">
                  <c:v>6.6438</c:v>
                </c:pt>
                <c:pt idx="464">
                  <c:v>6.6789</c:v>
                </c:pt>
                <c:pt idx="465">
                  <c:v>6.7141</c:v>
                </c:pt>
                <c:pt idx="466">
                  <c:v>6.7492</c:v>
                </c:pt>
                <c:pt idx="467">
                  <c:v>6.7844</c:v>
                </c:pt>
                <c:pt idx="468">
                  <c:v>6.8195</c:v>
                </c:pt>
                <c:pt idx="469">
                  <c:v>6.8547</c:v>
                </c:pt>
                <c:pt idx="470">
                  <c:v>6.8898</c:v>
                </c:pt>
                <c:pt idx="471">
                  <c:v>6.925</c:v>
                </c:pt>
                <c:pt idx="472">
                  <c:v>6.9601</c:v>
                </c:pt>
                <c:pt idx="473">
                  <c:v>6.9953</c:v>
                </c:pt>
                <c:pt idx="474">
                  <c:v>7.0304</c:v>
                </c:pt>
                <c:pt idx="475">
                  <c:v>7.0656</c:v>
                </c:pt>
                <c:pt idx="476">
                  <c:v>7.1007</c:v>
                </c:pt>
                <c:pt idx="477">
                  <c:v>7.1359</c:v>
                </c:pt>
                <c:pt idx="478">
                  <c:v>7.171</c:v>
                </c:pt>
                <c:pt idx="479">
                  <c:v>7.2062</c:v>
                </c:pt>
                <c:pt idx="480">
                  <c:v>7.2414</c:v>
                </c:pt>
                <c:pt idx="481">
                  <c:v>7.2765</c:v>
                </c:pt>
                <c:pt idx="482">
                  <c:v>7.3117</c:v>
                </c:pt>
                <c:pt idx="483">
                  <c:v>7.3468</c:v>
                </c:pt>
                <c:pt idx="484">
                  <c:v>7.382</c:v>
                </c:pt>
                <c:pt idx="485">
                  <c:v>7.4171</c:v>
                </c:pt>
                <c:pt idx="486">
                  <c:v>7.4523</c:v>
                </c:pt>
                <c:pt idx="487">
                  <c:v>7.4874</c:v>
                </c:pt>
                <c:pt idx="488">
                  <c:v>7.5226</c:v>
                </c:pt>
                <c:pt idx="489">
                  <c:v>7.5577</c:v>
                </c:pt>
                <c:pt idx="490">
                  <c:v>7.5929</c:v>
                </c:pt>
                <c:pt idx="491">
                  <c:v>7.628</c:v>
                </c:pt>
                <c:pt idx="492">
                  <c:v>7.6632</c:v>
                </c:pt>
                <c:pt idx="493">
                  <c:v>7.6983</c:v>
                </c:pt>
                <c:pt idx="494">
                  <c:v>7.7335</c:v>
                </c:pt>
                <c:pt idx="495">
                  <c:v>7.7686</c:v>
                </c:pt>
                <c:pt idx="496">
                  <c:v>7.8038</c:v>
                </c:pt>
                <c:pt idx="497">
                  <c:v>7.8389</c:v>
                </c:pt>
                <c:pt idx="498">
                  <c:v>7.8741</c:v>
                </c:pt>
                <c:pt idx="499">
                  <c:v>7.9092</c:v>
                </c:pt>
                <c:pt idx="500">
                  <c:v>7.9444</c:v>
                </c:pt>
                <c:pt idx="501">
                  <c:v>7.9795</c:v>
                </c:pt>
                <c:pt idx="502">
                  <c:v>8.0147</c:v>
                </c:pt>
                <c:pt idx="503">
                  <c:v>8.0499</c:v>
                </c:pt>
                <c:pt idx="504">
                  <c:v>8.085</c:v>
                </c:pt>
                <c:pt idx="505">
                  <c:v>8.120200000000001</c:v>
                </c:pt>
                <c:pt idx="506">
                  <c:v>8.1553</c:v>
                </c:pt>
                <c:pt idx="507">
                  <c:v>8.1905</c:v>
                </c:pt>
                <c:pt idx="508">
                  <c:v>8.2256</c:v>
                </c:pt>
                <c:pt idx="509">
                  <c:v>8.2608</c:v>
                </c:pt>
                <c:pt idx="510">
                  <c:v>8.2959</c:v>
                </c:pt>
                <c:pt idx="511">
                  <c:v>8.3311</c:v>
                </c:pt>
                <c:pt idx="512">
                  <c:v>8.3662</c:v>
                </c:pt>
                <c:pt idx="513">
                  <c:v>8.4014</c:v>
                </c:pt>
                <c:pt idx="514">
                  <c:v>8.4365</c:v>
                </c:pt>
                <c:pt idx="515">
                  <c:v>8.4717</c:v>
                </c:pt>
                <c:pt idx="516">
                  <c:v>8.5068</c:v>
                </c:pt>
                <c:pt idx="517">
                  <c:v>8.542</c:v>
                </c:pt>
                <c:pt idx="518">
                  <c:v>8.5771</c:v>
                </c:pt>
                <c:pt idx="519">
                  <c:v>8.6123</c:v>
                </c:pt>
                <c:pt idx="520">
                  <c:v>8.6474</c:v>
                </c:pt>
                <c:pt idx="521">
                  <c:v>8.6826</c:v>
                </c:pt>
                <c:pt idx="522">
                  <c:v>8.717700000000001</c:v>
                </c:pt>
                <c:pt idx="523">
                  <c:v>8.7529</c:v>
                </c:pt>
                <c:pt idx="524">
                  <c:v>8.7881</c:v>
                </c:pt>
                <c:pt idx="525">
                  <c:v>8.8232</c:v>
                </c:pt>
                <c:pt idx="526">
                  <c:v>8.8584</c:v>
                </c:pt>
                <c:pt idx="527">
                  <c:v>8.8935</c:v>
                </c:pt>
                <c:pt idx="528">
                  <c:v>8.9287</c:v>
                </c:pt>
                <c:pt idx="529">
                  <c:v>8.9638</c:v>
                </c:pt>
                <c:pt idx="530">
                  <c:v>8.999</c:v>
                </c:pt>
                <c:pt idx="531">
                  <c:v>9.0341</c:v>
                </c:pt>
                <c:pt idx="532">
                  <c:v>9.0693</c:v>
                </c:pt>
                <c:pt idx="533">
                  <c:v>9.1044</c:v>
                </c:pt>
                <c:pt idx="534">
                  <c:v>9.1396</c:v>
                </c:pt>
                <c:pt idx="535">
                  <c:v>9.1747</c:v>
                </c:pt>
                <c:pt idx="536">
                  <c:v>9.2099</c:v>
                </c:pt>
                <c:pt idx="537">
                  <c:v>9.245</c:v>
                </c:pt>
                <c:pt idx="538">
                  <c:v>9.280200000000001</c:v>
                </c:pt>
                <c:pt idx="539">
                  <c:v>9.3153</c:v>
                </c:pt>
                <c:pt idx="540">
                  <c:v>9.3505</c:v>
                </c:pt>
                <c:pt idx="541">
                  <c:v>9.3856</c:v>
                </c:pt>
                <c:pt idx="542">
                  <c:v>9.4208</c:v>
                </c:pt>
                <c:pt idx="543">
                  <c:v>9.4559</c:v>
                </c:pt>
                <c:pt idx="544">
                  <c:v>9.4911</c:v>
                </c:pt>
                <c:pt idx="545">
                  <c:v>9.5262</c:v>
                </c:pt>
                <c:pt idx="546">
                  <c:v>9.5614</c:v>
                </c:pt>
                <c:pt idx="547">
                  <c:v>9.5966</c:v>
                </c:pt>
                <c:pt idx="548">
                  <c:v>9.6317</c:v>
                </c:pt>
                <c:pt idx="549">
                  <c:v>9.6669</c:v>
                </c:pt>
              </c:numCache>
            </c:numRef>
          </c:xVal>
          <c:yVal>
            <c:numRef>
              <c:f>'uniformity over various heights'!$AG$24:$AG$573</c:f>
              <c:numCache>
                <c:formatCode>General</c:formatCode>
                <c:ptCount val="550"/>
                <c:pt idx="0">
                  <c:v>1572.9293</c:v>
                </c:pt>
                <c:pt idx="1">
                  <c:v>1569.9802</c:v>
                </c:pt>
                <c:pt idx="2">
                  <c:v>1568.5976</c:v>
                </c:pt>
                <c:pt idx="3">
                  <c:v>1564.6408</c:v>
                </c:pt>
                <c:pt idx="4">
                  <c:v>1561.2221</c:v>
                </c:pt>
                <c:pt idx="5">
                  <c:v>1559.6905</c:v>
                </c:pt>
                <c:pt idx="6">
                  <c:v>1556.3017</c:v>
                </c:pt>
                <c:pt idx="7">
                  <c:v>1555.1205</c:v>
                </c:pt>
                <c:pt idx="8">
                  <c:v>1553.7736</c:v>
                </c:pt>
                <c:pt idx="9">
                  <c:v>1552.0947</c:v>
                </c:pt>
                <c:pt idx="10">
                  <c:v>1551.592</c:v>
                </c:pt>
                <c:pt idx="11">
                  <c:v>1550.5881</c:v>
                </c:pt>
                <c:pt idx="12">
                  <c:v>1550.0868</c:v>
                </c:pt>
                <c:pt idx="13">
                  <c:v>1550.0868</c:v>
                </c:pt>
                <c:pt idx="14">
                  <c:v>1551.9271</c:v>
                </c:pt>
                <c:pt idx="15">
                  <c:v>1550.5881</c:v>
                </c:pt>
                <c:pt idx="16">
                  <c:v>1553.6055</c:v>
                </c:pt>
                <c:pt idx="17">
                  <c:v>1554.11</c:v>
                </c:pt>
                <c:pt idx="18">
                  <c:v>1554.11</c:v>
                </c:pt>
                <c:pt idx="19">
                  <c:v>1550.9225</c:v>
                </c:pt>
                <c:pt idx="20">
                  <c:v>1547.4211</c:v>
                </c:pt>
                <c:pt idx="21">
                  <c:v>1543.6124</c:v>
                </c:pt>
                <c:pt idx="22">
                  <c:v>1543.4474</c:v>
                </c:pt>
                <c:pt idx="23">
                  <c:v>1540.3227</c:v>
                </c:pt>
                <c:pt idx="24">
                  <c:v>1539.831</c:v>
                </c:pt>
                <c:pt idx="25">
                  <c:v>1539.3398</c:v>
                </c:pt>
                <c:pt idx="26">
                  <c:v>1534.1294</c:v>
                </c:pt>
                <c:pt idx="27">
                  <c:v>1532.3505</c:v>
                </c:pt>
                <c:pt idx="28">
                  <c:v>1526.892</c:v>
                </c:pt>
                <c:pt idx="29">
                  <c:v>1524.8208</c:v>
                </c:pt>
                <c:pt idx="30">
                  <c:v>1523.2336</c:v>
                </c:pt>
                <c:pt idx="31">
                  <c:v>1518.5031</c:v>
                </c:pt>
                <c:pt idx="32">
                  <c:v>1516.3116</c:v>
                </c:pt>
                <c:pt idx="33">
                  <c:v>1515.8433</c:v>
                </c:pt>
                <c:pt idx="34">
                  <c:v>1514.1303</c:v>
                </c:pt>
                <c:pt idx="35">
                  <c:v>1509.7985</c:v>
                </c:pt>
                <c:pt idx="36">
                  <c:v>1503.2259</c:v>
                </c:pt>
                <c:pt idx="37">
                  <c:v>1502.1651</c:v>
                </c:pt>
                <c:pt idx="38">
                  <c:v>1499.9006</c:v>
                </c:pt>
                <c:pt idx="39">
                  <c:v>1496.1651</c:v>
                </c:pt>
                <c:pt idx="40">
                  <c:v>1492.3385</c:v>
                </c:pt>
                <c:pt idx="41">
                  <c:v>1489.0016</c:v>
                </c:pt>
                <c:pt idx="42">
                  <c:v>1483.1604</c:v>
                </c:pt>
                <c:pt idx="43">
                  <c:v>1481.476</c:v>
                </c:pt>
                <c:pt idx="44">
                  <c:v>1478.8313</c:v>
                </c:pt>
                <c:pt idx="45">
                  <c:v>1475.8026</c:v>
                </c:pt>
                <c:pt idx="46">
                  <c:v>1473.2149</c:v>
                </c:pt>
                <c:pt idx="47">
                  <c:v>1473.7576</c:v>
                </c:pt>
                <c:pt idx="48">
                  <c:v>1473.0794</c:v>
                </c:pt>
                <c:pt idx="49">
                  <c:v>1472.8087</c:v>
                </c:pt>
                <c:pt idx="50">
                  <c:v>1472.944</c:v>
                </c:pt>
                <c:pt idx="51">
                  <c:v>1472.944</c:v>
                </c:pt>
                <c:pt idx="52">
                  <c:v>1471.4589</c:v>
                </c:pt>
                <c:pt idx="53">
                  <c:v>1471.4589</c:v>
                </c:pt>
                <c:pt idx="54">
                  <c:v>1470.5182</c:v>
                </c:pt>
                <c:pt idx="55">
                  <c:v>1470.25</c:v>
                </c:pt>
                <c:pt idx="56">
                  <c:v>1470.25</c:v>
                </c:pt>
                <c:pt idx="57">
                  <c:v>1470.25</c:v>
                </c:pt>
                <c:pt idx="58">
                  <c:v>1467.7157</c:v>
                </c:pt>
                <c:pt idx="59">
                  <c:v>1468.2473</c:v>
                </c:pt>
                <c:pt idx="60">
                  <c:v>1467.8485</c:v>
                </c:pt>
                <c:pt idx="61">
                  <c:v>1467.7157</c:v>
                </c:pt>
                <c:pt idx="62">
                  <c:v>1467.8485</c:v>
                </c:pt>
                <c:pt idx="63">
                  <c:v>1468.5134</c:v>
                </c:pt>
                <c:pt idx="64">
                  <c:v>1468.9132</c:v>
                </c:pt>
                <c:pt idx="65">
                  <c:v>1469.3135</c:v>
                </c:pt>
                <c:pt idx="66">
                  <c:v>1470.5182</c:v>
                </c:pt>
                <c:pt idx="67">
                  <c:v>1471.0554</c:v>
                </c:pt>
                <c:pt idx="68">
                  <c:v>1472.944</c:v>
                </c:pt>
                <c:pt idx="69">
                  <c:v>1475.6658</c:v>
                </c:pt>
                <c:pt idx="70">
                  <c:v>1477.4502</c:v>
                </c:pt>
                <c:pt idx="71">
                  <c:v>1478.1399</c:v>
                </c:pt>
                <c:pt idx="72">
                  <c:v>1479.5247</c:v>
                </c:pt>
                <c:pt idx="73">
                  <c:v>1480.6379</c:v>
                </c:pt>
                <c:pt idx="74">
                  <c:v>1481.476</c:v>
                </c:pt>
                <c:pt idx="75">
                  <c:v>1482.3168</c:v>
                </c:pt>
                <c:pt idx="76">
                  <c:v>1485.9929</c:v>
                </c:pt>
                <c:pt idx="77">
                  <c:v>1487.2779</c:v>
                </c:pt>
                <c:pt idx="78">
                  <c:v>1489.0016</c:v>
                </c:pt>
                <c:pt idx="79">
                  <c:v>1488.8575</c:v>
                </c:pt>
                <c:pt idx="80">
                  <c:v>1489.4343</c:v>
                </c:pt>
                <c:pt idx="81">
                  <c:v>1486.1354</c:v>
                </c:pt>
                <c:pt idx="82">
                  <c:v>1483.8656</c:v>
                </c:pt>
                <c:pt idx="83">
                  <c:v>1483.3013</c:v>
                </c:pt>
                <c:pt idx="84">
                  <c:v>1486.2779</c:v>
                </c:pt>
                <c:pt idx="85">
                  <c:v>1490.0125</c:v>
                </c:pt>
                <c:pt idx="86">
                  <c:v>1491.755</c:v>
                </c:pt>
                <c:pt idx="87">
                  <c:v>1492.3385</c:v>
                </c:pt>
                <c:pt idx="88">
                  <c:v>1493.2164</c:v>
                </c:pt>
                <c:pt idx="89">
                  <c:v>1491.3182</c:v>
                </c:pt>
                <c:pt idx="90">
                  <c:v>1489.8678</c:v>
                </c:pt>
                <c:pt idx="91">
                  <c:v>1489.1457</c:v>
                </c:pt>
                <c:pt idx="92">
                  <c:v>1488.4257</c:v>
                </c:pt>
                <c:pt idx="93">
                  <c:v>1486.9918</c:v>
                </c:pt>
                <c:pt idx="94">
                  <c:v>1485.7082</c:v>
                </c:pt>
                <c:pt idx="95">
                  <c:v>1485.7082</c:v>
                </c:pt>
                <c:pt idx="96">
                  <c:v>1483.0196</c:v>
                </c:pt>
                <c:pt idx="97">
                  <c:v>1481.7559</c:v>
                </c:pt>
                <c:pt idx="98">
                  <c:v>1479.2471</c:v>
                </c:pt>
                <c:pt idx="99">
                  <c:v>1476.8999</c:v>
                </c:pt>
                <c:pt idx="100">
                  <c:v>1474.5737</c:v>
                </c:pt>
                <c:pt idx="101">
                  <c:v>1474.5737</c:v>
                </c:pt>
                <c:pt idx="102">
                  <c:v>1473.3505</c:v>
                </c:pt>
                <c:pt idx="103">
                  <c:v>1473.7576</c:v>
                </c:pt>
                <c:pt idx="104">
                  <c:v>1473.7576</c:v>
                </c:pt>
                <c:pt idx="105">
                  <c:v>1470.7867</c:v>
                </c:pt>
                <c:pt idx="106">
                  <c:v>1472.8087</c:v>
                </c:pt>
                <c:pt idx="107">
                  <c:v>1472.8087</c:v>
                </c:pt>
                <c:pt idx="108">
                  <c:v>1472.8087</c:v>
                </c:pt>
                <c:pt idx="109">
                  <c:v>1472.1329</c:v>
                </c:pt>
                <c:pt idx="110">
                  <c:v>1470.3841</c:v>
                </c:pt>
                <c:pt idx="111">
                  <c:v>1469.0466</c:v>
                </c:pt>
                <c:pt idx="112">
                  <c:v>1466.3913</c:v>
                </c:pt>
                <c:pt idx="113">
                  <c:v>1463.8924</c:v>
                </c:pt>
                <c:pt idx="114">
                  <c:v>1463.108</c:v>
                </c:pt>
                <c:pt idx="115">
                  <c:v>1463.108</c:v>
                </c:pt>
                <c:pt idx="116">
                  <c:v>1462.7166</c:v>
                </c:pt>
                <c:pt idx="117">
                  <c:v>1462.7166</c:v>
                </c:pt>
                <c:pt idx="118">
                  <c:v>1462.0655</c:v>
                </c:pt>
                <c:pt idx="119">
                  <c:v>1461.5457</c:v>
                </c:pt>
                <c:pt idx="120">
                  <c:v>1460.8973</c:v>
                </c:pt>
                <c:pt idx="121">
                  <c:v>1459.7338</c:v>
                </c:pt>
                <c:pt idx="122">
                  <c:v>1456.9095</c:v>
                </c:pt>
                <c:pt idx="123">
                  <c:v>1455.6347</c:v>
                </c:pt>
                <c:pt idx="124">
                  <c:v>1454.6188</c:v>
                </c:pt>
                <c:pt idx="125">
                  <c:v>1453.1013</c:v>
                </c:pt>
                <c:pt idx="126">
                  <c:v>1451.5914</c:v>
                </c:pt>
                <c:pt idx="127">
                  <c:v>1448.2204</c:v>
                </c:pt>
                <c:pt idx="128">
                  <c:v>1447.3523</c:v>
                </c:pt>
                <c:pt idx="129">
                  <c:v>1446.4864</c:v>
                </c:pt>
                <c:pt idx="130">
                  <c:v>1444.8843</c:v>
                </c:pt>
                <c:pt idx="131">
                  <c:v>1442.0682</c:v>
                </c:pt>
                <c:pt idx="132">
                  <c:v>1439.3954</c:v>
                </c:pt>
                <c:pt idx="133">
                  <c:v>1439.3954</c:v>
                </c:pt>
                <c:pt idx="134">
                  <c:v>1437.825</c:v>
                </c:pt>
                <c:pt idx="135">
                  <c:v>1437.825</c:v>
                </c:pt>
                <c:pt idx="136">
                  <c:v>1437.7045</c:v>
                </c:pt>
                <c:pt idx="137">
                  <c:v>1436.5013</c:v>
                </c:pt>
                <c:pt idx="138">
                  <c:v>1436.5013</c:v>
                </c:pt>
                <c:pt idx="139">
                  <c:v>1435.5415</c:v>
                </c:pt>
                <c:pt idx="140">
                  <c:v>1432.7944</c:v>
                </c:pt>
                <c:pt idx="141">
                  <c:v>1427.9403</c:v>
                </c:pt>
                <c:pt idx="142">
                  <c:v>1424.7704</c:v>
                </c:pt>
                <c:pt idx="143">
                  <c:v>1422.085</c:v>
                </c:pt>
                <c:pt idx="144">
                  <c:v>1422.085</c:v>
                </c:pt>
                <c:pt idx="145">
                  <c:v>1423.8349</c:v>
                </c:pt>
                <c:pt idx="146">
                  <c:v>1425.4732</c:v>
                </c:pt>
                <c:pt idx="147">
                  <c:v>1427.4694</c:v>
                </c:pt>
                <c:pt idx="148">
                  <c:v>1429.8284</c:v>
                </c:pt>
                <c:pt idx="149">
                  <c:v>1430.42</c:v>
                </c:pt>
                <c:pt idx="150">
                  <c:v>1430.42</c:v>
                </c:pt>
                <c:pt idx="151">
                  <c:v>1431.8431</c:v>
                </c:pt>
                <c:pt idx="152">
                  <c:v>1431.8431</c:v>
                </c:pt>
                <c:pt idx="153">
                  <c:v>1432.0807</c:v>
                </c:pt>
                <c:pt idx="154">
                  <c:v>1432.0807</c:v>
                </c:pt>
                <c:pt idx="155">
                  <c:v>1432.5564</c:v>
                </c:pt>
                <c:pt idx="156">
                  <c:v>1432.5564</c:v>
                </c:pt>
                <c:pt idx="157">
                  <c:v>1432.7944</c:v>
                </c:pt>
                <c:pt idx="158">
                  <c:v>1431.4869</c:v>
                </c:pt>
                <c:pt idx="159">
                  <c:v>1432.7944</c:v>
                </c:pt>
                <c:pt idx="160">
                  <c:v>1430.1833</c:v>
                </c:pt>
                <c:pt idx="161">
                  <c:v>1429.3557</c:v>
                </c:pt>
                <c:pt idx="162">
                  <c:v>1428.0581</c:v>
                </c:pt>
                <c:pt idx="163">
                  <c:v>1424.6534</c:v>
                </c:pt>
                <c:pt idx="164">
                  <c:v>1421.2702</c:v>
                </c:pt>
                <c:pt idx="165">
                  <c:v>1420.108</c:v>
                </c:pt>
                <c:pt idx="166">
                  <c:v>1419.5277</c:v>
                </c:pt>
                <c:pt idx="167">
                  <c:v>1419.5277</c:v>
                </c:pt>
                <c:pt idx="168">
                  <c:v>1421.2702</c:v>
                </c:pt>
                <c:pt idx="169">
                  <c:v>1421.2702</c:v>
                </c:pt>
                <c:pt idx="170">
                  <c:v>1421.9685</c:v>
                </c:pt>
                <c:pt idx="171">
                  <c:v>1421.9685</c:v>
                </c:pt>
                <c:pt idx="172">
                  <c:v>1419.1798</c:v>
                </c:pt>
                <c:pt idx="173">
                  <c:v>1415.3638</c:v>
                </c:pt>
                <c:pt idx="174">
                  <c:v>1413.9809</c:v>
                </c:pt>
                <c:pt idx="175">
                  <c:v>1413.9809</c:v>
                </c:pt>
                <c:pt idx="176">
                  <c:v>1418.1371</c:v>
                </c:pt>
                <c:pt idx="177">
                  <c:v>1421.3865</c:v>
                </c:pt>
                <c:pt idx="178">
                  <c:v>1428.5295</c:v>
                </c:pt>
                <c:pt idx="179">
                  <c:v>1428.5295</c:v>
                </c:pt>
                <c:pt idx="180">
                  <c:v>1421.3865</c:v>
                </c:pt>
                <c:pt idx="181">
                  <c:v>1415.1332</c:v>
                </c:pt>
                <c:pt idx="182">
                  <c:v>1410.1882</c:v>
                </c:pt>
                <c:pt idx="183">
                  <c:v>1410.1882</c:v>
                </c:pt>
                <c:pt idx="184">
                  <c:v>1411.7955</c:v>
                </c:pt>
                <c:pt idx="185">
                  <c:v>1415.1332</c:v>
                </c:pt>
                <c:pt idx="186">
                  <c:v>1413.7506</c:v>
                </c:pt>
                <c:pt idx="187">
                  <c:v>1413.7506</c:v>
                </c:pt>
                <c:pt idx="188">
                  <c:v>1413.7506</c:v>
                </c:pt>
                <c:pt idx="189">
                  <c:v>1411.9104</c:v>
                </c:pt>
                <c:pt idx="190">
                  <c:v>1411.9104</c:v>
                </c:pt>
                <c:pt idx="191">
                  <c:v>1410.1882</c:v>
                </c:pt>
                <c:pt idx="192">
                  <c:v>1410.5324</c:v>
                </c:pt>
                <c:pt idx="193">
                  <c:v>1410.1882</c:v>
                </c:pt>
                <c:pt idx="194">
                  <c:v>1408.5832</c:v>
                </c:pt>
                <c:pt idx="195">
                  <c:v>1407.4379</c:v>
                </c:pt>
                <c:pt idx="196">
                  <c:v>1406.5222</c:v>
                </c:pt>
                <c:pt idx="197">
                  <c:v>1406.2934</c:v>
                </c:pt>
                <c:pt idx="198">
                  <c:v>1404.3495</c:v>
                </c:pt>
                <c:pt idx="199">
                  <c:v>1404.3495</c:v>
                </c:pt>
                <c:pt idx="200">
                  <c:v>1404.3495</c:v>
                </c:pt>
                <c:pt idx="201">
                  <c:v>1404.1209</c:v>
                </c:pt>
                <c:pt idx="202">
                  <c:v>1405.3784</c:v>
                </c:pt>
                <c:pt idx="203">
                  <c:v>1408.4686</c:v>
                </c:pt>
                <c:pt idx="204">
                  <c:v>1409.0415</c:v>
                </c:pt>
                <c:pt idx="205">
                  <c:v>1408.4686</c:v>
                </c:pt>
                <c:pt idx="206">
                  <c:v>1409.6147</c:v>
                </c:pt>
                <c:pt idx="207">
                  <c:v>1408.9269</c:v>
                </c:pt>
                <c:pt idx="208">
                  <c:v>1408.6977</c:v>
                </c:pt>
                <c:pt idx="209">
                  <c:v>1408.6977</c:v>
                </c:pt>
                <c:pt idx="210">
                  <c:v>1409.6147</c:v>
                </c:pt>
                <c:pt idx="211">
                  <c:v>1409.3854</c:v>
                </c:pt>
                <c:pt idx="212">
                  <c:v>1409.6147</c:v>
                </c:pt>
                <c:pt idx="213">
                  <c:v>1410.4177</c:v>
                </c:pt>
                <c:pt idx="214">
                  <c:v>1410.4177</c:v>
                </c:pt>
                <c:pt idx="215">
                  <c:v>1410.3029</c:v>
                </c:pt>
                <c:pt idx="216">
                  <c:v>1409.6147</c:v>
                </c:pt>
                <c:pt idx="217">
                  <c:v>1408.2395</c:v>
                </c:pt>
                <c:pt idx="218">
                  <c:v>1404.2352</c:v>
                </c:pt>
                <c:pt idx="219">
                  <c:v>1403.8923</c:v>
                </c:pt>
                <c:pt idx="220">
                  <c:v>1402.5214</c:v>
                </c:pt>
                <c:pt idx="221">
                  <c:v>1402.7498</c:v>
                </c:pt>
                <c:pt idx="222">
                  <c:v>1402.7498</c:v>
                </c:pt>
                <c:pt idx="223">
                  <c:v>1402.6356</c:v>
                </c:pt>
                <c:pt idx="224">
                  <c:v>1400.9225</c:v>
                </c:pt>
                <c:pt idx="225">
                  <c:v>1400.9225</c:v>
                </c:pt>
                <c:pt idx="226">
                  <c:v>1400.4658</c:v>
                </c:pt>
                <c:pt idx="227">
                  <c:v>1400.3516</c:v>
                </c:pt>
                <c:pt idx="228">
                  <c:v>1397.9541</c:v>
                </c:pt>
                <c:pt idx="229">
                  <c:v>1395.2135</c:v>
                </c:pt>
                <c:pt idx="230">
                  <c:v>1393.0424</c:v>
                </c:pt>
                <c:pt idx="231">
                  <c:v>1392.242</c:v>
                </c:pt>
                <c:pt idx="232">
                  <c:v>1392.3564</c:v>
                </c:pt>
                <c:pt idx="233">
                  <c:v>1392.242</c:v>
                </c:pt>
                <c:pt idx="234">
                  <c:v>1392.3564</c:v>
                </c:pt>
                <c:pt idx="235">
                  <c:v>1391.5558</c:v>
                </c:pt>
                <c:pt idx="236">
                  <c:v>1389.7244</c:v>
                </c:pt>
                <c:pt idx="237">
                  <c:v>1387.8906</c:v>
                </c:pt>
                <c:pt idx="238">
                  <c:v>1387.6612</c:v>
                </c:pt>
                <c:pt idx="239">
                  <c:v>1387.6612</c:v>
                </c:pt>
                <c:pt idx="240">
                  <c:v>1387.4318</c:v>
                </c:pt>
                <c:pt idx="241">
                  <c:v>1387.4318</c:v>
                </c:pt>
                <c:pt idx="242">
                  <c:v>1387.4318</c:v>
                </c:pt>
                <c:pt idx="243">
                  <c:v>1385.8243</c:v>
                </c:pt>
                <c:pt idx="244">
                  <c:v>1385.0196</c:v>
                </c:pt>
                <c:pt idx="245">
                  <c:v>1384.7896</c:v>
                </c:pt>
                <c:pt idx="246">
                  <c:v>1384.7896</c:v>
                </c:pt>
                <c:pt idx="247">
                  <c:v>1383.7537</c:v>
                </c:pt>
                <c:pt idx="248">
                  <c:v>1382.2554</c:v>
                </c:pt>
                <c:pt idx="249">
                  <c:v>1383.8689</c:v>
                </c:pt>
                <c:pt idx="250">
                  <c:v>1385.4795</c:v>
                </c:pt>
                <c:pt idx="251">
                  <c:v>1385.5944</c:v>
                </c:pt>
                <c:pt idx="252">
                  <c:v>1385.5944</c:v>
                </c:pt>
                <c:pt idx="253">
                  <c:v>1387.2023</c:v>
                </c:pt>
                <c:pt idx="254">
                  <c:v>1387.5465</c:v>
                </c:pt>
                <c:pt idx="255">
                  <c:v>1389.2662</c:v>
                </c:pt>
                <c:pt idx="256">
                  <c:v>1389.2662</c:v>
                </c:pt>
                <c:pt idx="257">
                  <c:v>1390.9837</c:v>
                </c:pt>
                <c:pt idx="258">
                  <c:v>1391.4414</c:v>
                </c:pt>
                <c:pt idx="259">
                  <c:v>1392.242</c:v>
                </c:pt>
                <c:pt idx="260">
                  <c:v>1392.3564</c:v>
                </c:pt>
                <c:pt idx="261">
                  <c:v>1393.7282</c:v>
                </c:pt>
                <c:pt idx="262">
                  <c:v>1394.4138</c:v>
                </c:pt>
                <c:pt idx="263">
                  <c:v>1395.7845</c:v>
                </c:pt>
                <c:pt idx="264">
                  <c:v>1395.7845</c:v>
                </c:pt>
                <c:pt idx="265">
                  <c:v>1397.3832</c:v>
                </c:pt>
                <c:pt idx="266">
                  <c:v>1398.0682</c:v>
                </c:pt>
                <c:pt idx="267">
                  <c:v>1396.5839</c:v>
                </c:pt>
                <c:pt idx="268">
                  <c:v>1394.4138</c:v>
                </c:pt>
                <c:pt idx="269">
                  <c:v>1394.071</c:v>
                </c:pt>
                <c:pt idx="270">
                  <c:v>1392.6994</c:v>
                </c:pt>
                <c:pt idx="271">
                  <c:v>1390.6403</c:v>
                </c:pt>
                <c:pt idx="272">
                  <c:v>1390.1824</c:v>
                </c:pt>
                <c:pt idx="273">
                  <c:v>1390.6403</c:v>
                </c:pt>
                <c:pt idx="274">
                  <c:v>1394.985</c:v>
                </c:pt>
                <c:pt idx="275">
                  <c:v>1396.3555</c:v>
                </c:pt>
                <c:pt idx="276">
                  <c:v>1397.7257</c:v>
                </c:pt>
                <c:pt idx="277">
                  <c:v>1399.6666</c:v>
                </c:pt>
                <c:pt idx="278">
                  <c:v>1400.6942</c:v>
                </c:pt>
                <c:pt idx="279">
                  <c:v>1401.4935</c:v>
                </c:pt>
                <c:pt idx="280">
                  <c:v>1401.6077</c:v>
                </c:pt>
                <c:pt idx="281">
                  <c:v>1401.4935</c:v>
                </c:pt>
                <c:pt idx="282">
                  <c:v>1400.58</c:v>
                </c:pt>
                <c:pt idx="283">
                  <c:v>1398.8674</c:v>
                </c:pt>
                <c:pt idx="284">
                  <c:v>1396.013</c:v>
                </c:pt>
                <c:pt idx="285">
                  <c:v>1393.1567</c:v>
                </c:pt>
                <c:pt idx="286">
                  <c:v>1393.1567</c:v>
                </c:pt>
                <c:pt idx="287">
                  <c:v>1392.4707</c:v>
                </c:pt>
                <c:pt idx="288">
                  <c:v>1392.1277</c:v>
                </c:pt>
                <c:pt idx="289">
                  <c:v>1391.7846</c:v>
                </c:pt>
                <c:pt idx="290">
                  <c:v>1389.037</c:v>
                </c:pt>
                <c:pt idx="291">
                  <c:v>1388.0053</c:v>
                </c:pt>
                <c:pt idx="292">
                  <c:v>1385.4795</c:v>
                </c:pt>
                <c:pt idx="293">
                  <c:v>1385.4795</c:v>
                </c:pt>
                <c:pt idx="294">
                  <c:v>1386.5135</c:v>
                </c:pt>
                <c:pt idx="295">
                  <c:v>1387.5465</c:v>
                </c:pt>
                <c:pt idx="296">
                  <c:v>1388.4639</c:v>
                </c:pt>
                <c:pt idx="297">
                  <c:v>1389.8389</c:v>
                </c:pt>
                <c:pt idx="298">
                  <c:v>1389.8389</c:v>
                </c:pt>
                <c:pt idx="299">
                  <c:v>1388.12</c:v>
                </c:pt>
                <c:pt idx="300">
                  <c:v>1386.9727</c:v>
                </c:pt>
                <c:pt idx="301">
                  <c:v>1385.2496</c:v>
                </c:pt>
                <c:pt idx="302">
                  <c:v>1381.2164</c:v>
                </c:pt>
                <c:pt idx="303">
                  <c:v>1381.2164</c:v>
                </c:pt>
                <c:pt idx="304">
                  <c:v>1382.4861</c:v>
                </c:pt>
                <c:pt idx="305">
                  <c:v>1383.6386</c:v>
                </c:pt>
                <c:pt idx="306">
                  <c:v>1384.5595</c:v>
                </c:pt>
                <c:pt idx="307">
                  <c:v>1384.6745</c:v>
                </c:pt>
                <c:pt idx="308">
                  <c:v>1385.2496</c:v>
                </c:pt>
                <c:pt idx="309">
                  <c:v>1385.2496</c:v>
                </c:pt>
                <c:pt idx="310">
                  <c:v>1385.5944</c:v>
                </c:pt>
                <c:pt idx="311">
                  <c:v>1386.6283</c:v>
                </c:pt>
                <c:pt idx="312">
                  <c:v>1388.3493</c:v>
                </c:pt>
                <c:pt idx="313">
                  <c:v>1390.2969</c:v>
                </c:pt>
                <c:pt idx="314">
                  <c:v>1389.4953</c:v>
                </c:pt>
                <c:pt idx="315">
                  <c:v>1388.9224</c:v>
                </c:pt>
                <c:pt idx="316">
                  <c:v>1390.4114</c:v>
                </c:pt>
                <c:pt idx="317">
                  <c:v>1389.8389</c:v>
                </c:pt>
                <c:pt idx="318">
                  <c:v>1388.9224</c:v>
                </c:pt>
                <c:pt idx="319">
                  <c:v>1391.5558</c:v>
                </c:pt>
                <c:pt idx="320">
                  <c:v>1393.0424</c:v>
                </c:pt>
                <c:pt idx="321">
                  <c:v>1393.1567</c:v>
                </c:pt>
                <c:pt idx="322">
                  <c:v>1394.4138</c:v>
                </c:pt>
                <c:pt idx="323">
                  <c:v>1396.5839</c:v>
                </c:pt>
                <c:pt idx="324">
                  <c:v>1394.4138</c:v>
                </c:pt>
                <c:pt idx="325">
                  <c:v>1394.4138</c:v>
                </c:pt>
                <c:pt idx="326">
                  <c:v>1395.7845</c:v>
                </c:pt>
                <c:pt idx="327">
                  <c:v>1395.8987</c:v>
                </c:pt>
                <c:pt idx="328">
                  <c:v>1395.8987</c:v>
                </c:pt>
                <c:pt idx="329">
                  <c:v>1396.013</c:v>
                </c:pt>
                <c:pt idx="330">
                  <c:v>1396.9265</c:v>
                </c:pt>
                <c:pt idx="331">
                  <c:v>1397.1548</c:v>
                </c:pt>
                <c:pt idx="332">
                  <c:v>1397.1548</c:v>
                </c:pt>
                <c:pt idx="333">
                  <c:v>1397.1548</c:v>
                </c:pt>
                <c:pt idx="334">
                  <c:v>1397.7257</c:v>
                </c:pt>
                <c:pt idx="335">
                  <c:v>1397.7257</c:v>
                </c:pt>
                <c:pt idx="336">
                  <c:v>1398.0682</c:v>
                </c:pt>
                <c:pt idx="337">
                  <c:v>1399.5524</c:v>
                </c:pt>
                <c:pt idx="338">
                  <c:v>1400.58</c:v>
                </c:pt>
                <c:pt idx="339">
                  <c:v>1401.4935</c:v>
                </c:pt>
                <c:pt idx="340">
                  <c:v>1404.1209</c:v>
                </c:pt>
                <c:pt idx="341">
                  <c:v>1405.0354</c:v>
                </c:pt>
                <c:pt idx="342">
                  <c:v>1405.3784</c:v>
                </c:pt>
                <c:pt idx="343">
                  <c:v>1409.8441</c:v>
                </c:pt>
                <c:pt idx="344">
                  <c:v>1409.8441</c:v>
                </c:pt>
                <c:pt idx="345">
                  <c:v>1407.4379</c:v>
                </c:pt>
                <c:pt idx="346">
                  <c:v>1407.5523</c:v>
                </c:pt>
                <c:pt idx="347">
                  <c:v>1407.7814</c:v>
                </c:pt>
                <c:pt idx="348">
                  <c:v>1407.5523</c:v>
                </c:pt>
                <c:pt idx="349">
                  <c:v>1409.2708</c:v>
                </c:pt>
                <c:pt idx="350">
                  <c:v>1409.1562</c:v>
                </c:pt>
                <c:pt idx="351">
                  <c:v>1407.7814</c:v>
                </c:pt>
                <c:pt idx="352">
                  <c:v>1411.2212</c:v>
                </c:pt>
                <c:pt idx="353">
                  <c:v>1410.6472</c:v>
                </c:pt>
                <c:pt idx="354">
                  <c:v>1404.3495</c:v>
                </c:pt>
                <c:pt idx="355">
                  <c:v>1410.6472</c:v>
                </c:pt>
                <c:pt idx="356">
                  <c:v>1416.5181</c:v>
                </c:pt>
                <c:pt idx="357">
                  <c:v>1416.5181</c:v>
                </c:pt>
                <c:pt idx="358">
                  <c:v>1418.4845</c:v>
                </c:pt>
                <c:pt idx="359">
                  <c:v>1422.6677</c:v>
                </c:pt>
                <c:pt idx="360">
                  <c:v>1419.5277</c:v>
                </c:pt>
                <c:pt idx="361">
                  <c:v>1417.9056</c:v>
                </c:pt>
                <c:pt idx="362">
                  <c:v>1417.9056</c:v>
                </c:pt>
                <c:pt idx="363">
                  <c:v>1421.7357</c:v>
                </c:pt>
                <c:pt idx="364">
                  <c:v>1419.5277</c:v>
                </c:pt>
                <c:pt idx="365">
                  <c:v>1414.9026</c:v>
                </c:pt>
                <c:pt idx="366">
                  <c:v>1414.5568</c:v>
                </c:pt>
                <c:pt idx="367">
                  <c:v>1408.2395</c:v>
                </c:pt>
                <c:pt idx="368">
                  <c:v>1402.7498</c:v>
                </c:pt>
                <c:pt idx="369">
                  <c:v>1402.5214</c:v>
                </c:pt>
                <c:pt idx="370">
                  <c:v>1398.0682</c:v>
                </c:pt>
                <c:pt idx="371">
                  <c:v>1397.0407</c:v>
                </c:pt>
                <c:pt idx="372">
                  <c:v>1395.8987</c:v>
                </c:pt>
                <c:pt idx="373">
                  <c:v>1391.4414</c:v>
                </c:pt>
                <c:pt idx="374">
                  <c:v>1394.7565</c:v>
                </c:pt>
                <c:pt idx="375">
                  <c:v>1395.8987</c:v>
                </c:pt>
                <c:pt idx="376">
                  <c:v>1390.9837</c:v>
                </c:pt>
                <c:pt idx="377">
                  <c:v>1390.9837</c:v>
                </c:pt>
                <c:pt idx="378">
                  <c:v>1389.4953</c:v>
                </c:pt>
                <c:pt idx="379">
                  <c:v>1389.4953</c:v>
                </c:pt>
                <c:pt idx="380">
                  <c:v>1390.7548</c:v>
                </c:pt>
                <c:pt idx="381">
                  <c:v>1392.0133</c:v>
                </c:pt>
                <c:pt idx="382">
                  <c:v>1392.242</c:v>
                </c:pt>
                <c:pt idx="383">
                  <c:v>1393.8425</c:v>
                </c:pt>
                <c:pt idx="384">
                  <c:v>1395.3277</c:v>
                </c:pt>
                <c:pt idx="385">
                  <c:v>1395.8987</c:v>
                </c:pt>
                <c:pt idx="386">
                  <c:v>1396.2413</c:v>
                </c:pt>
                <c:pt idx="387">
                  <c:v>1396.2413</c:v>
                </c:pt>
                <c:pt idx="388">
                  <c:v>1396.3555</c:v>
                </c:pt>
                <c:pt idx="389">
                  <c:v>1397.4974</c:v>
                </c:pt>
                <c:pt idx="390">
                  <c:v>1399.5524</c:v>
                </c:pt>
                <c:pt idx="391">
                  <c:v>1397.8399</c:v>
                </c:pt>
                <c:pt idx="392">
                  <c:v>1399.5524</c:v>
                </c:pt>
                <c:pt idx="393">
                  <c:v>1398.9816</c:v>
                </c:pt>
                <c:pt idx="394">
                  <c:v>1400.4658</c:v>
                </c:pt>
                <c:pt idx="395">
                  <c:v>1400.4658</c:v>
                </c:pt>
                <c:pt idx="396">
                  <c:v>1402.9783</c:v>
                </c:pt>
                <c:pt idx="397">
                  <c:v>1402.6356</c:v>
                </c:pt>
                <c:pt idx="398">
                  <c:v>1404.3495</c:v>
                </c:pt>
                <c:pt idx="399">
                  <c:v>1404.0066</c:v>
                </c:pt>
                <c:pt idx="400">
                  <c:v>1405.6071</c:v>
                </c:pt>
                <c:pt idx="401">
                  <c:v>1406.8655</c:v>
                </c:pt>
                <c:pt idx="402">
                  <c:v>1408.354</c:v>
                </c:pt>
                <c:pt idx="403">
                  <c:v>1408.8123</c:v>
                </c:pt>
                <c:pt idx="404">
                  <c:v>1410.0735</c:v>
                </c:pt>
                <c:pt idx="405">
                  <c:v>1409.0415</c:v>
                </c:pt>
                <c:pt idx="406">
                  <c:v>1408.354</c:v>
                </c:pt>
                <c:pt idx="407">
                  <c:v>1408.2395</c:v>
                </c:pt>
                <c:pt idx="408">
                  <c:v>1409.7294</c:v>
                </c:pt>
                <c:pt idx="409">
                  <c:v>1408.8123</c:v>
                </c:pt>
                <c:pt idx="410">
                  <c:v>1409.7294</c:v>
                </c:pt>
                <c:pt idx="411">
                  <c:v>1409.9588</c:v>
                </c:pt>
                <c:pt idx="412">
                  <c:v>1410.6472</c:v>
                </c:pt>
                <c:pt idx="413">
                  <c:v>1410.9916</c:v>
                </c:pt>
                <c:pt idx="414">
                  <c:v>1411.4509</c:v>
                </c:pt>
                <c:pt idx="415">
                  <c:v>1412.0253</c:v>
                </c:pt>
                <c:pt idx="416">
                  <c:v>1415.4792</c:v>
                </c:pt>
                <c:pt idx="417">
                  <c:v>1417.4428</c:v>
                </c:pt>
                <c:pt idx="418">
                  <c:v>1418.832</c:v>
                </c:pt>
                <c:pt idx="419">
                  <c:v>1419.0638</c:v>
                </c:pt>
                <c:pt idx="420">
                  <c:v>1420.9213</c:v>
                </c:pt>
                <c:pt idx="421">
                  <c:v>1423.3677</c:v>
                </c:pt>
                <c:pt idx="422">
                  <c:v>1426.4116</c:v>
                </c:pt>
                <c:pt idx="423">
                  <c:v>1427.7048</c:v>
                </c:pt>
                <c:pt idx="424">
                  <c:v>1428.2937</c:v>
                </c:pt>
                <c:pt idx="425">
                  <c:v>1427.8225</c:v>
                </c:pt>
                <c:pt idx="426">
                  <c:v>1428.7654</c:v>
                </c:pt>
                <c:pt idx="427">
                  <c:v>1429.2376</c:v>
                </c:pt>
                <c:pt idx="428">
                  <c:v>1430.3016</c:v>
                </c:pt>
                <c:pt idx="429">
                  <c:v>1431.2496</c:v>
                </c:pt>
                <c:pt idx="430">
                  <c:v>1432.3185</c:v>
                </c:pt>
                <c:pt idx="431">
                  <c:v>1434.7035</c:v>
                </c:pt>
                <c:pt idx="432">
                  <c:v>1435.7812</c:v>
                </c:pt>
                <c:pt idx="433">
                  <c:v>1436.5013</c:v>
                </c:pt>
                <c:pt idx="434">
                  <c:v>1437.9456</c:v>
                </c:pt>
                <c:pt idx="435">
                  <c:v>1439.8799</c:v>
                </c:pt>
                <c:pt idx="436">
                  <c:v>1443.2898</c:v>
                </c:pt>
                <c:pt idx="437">
                  <c:v>1443.6571</c:v>
                </c:pt>
                <c:pt idx="438">
                  <c:v>1445.6228</c:v>
                </c:pt>
                <c:pt idx="439">
                  <c:v>1446.61</c:v>
                </c:pt>
                <c:pt idx="440">
                  <c:v>1447.2284</c:v>
                </c:pt>
                <c:pt idx="441">
                  <c:v>1448.3447</c:v>
                </c:pt>
                <c:pt idx="442">
                  <c:v>1451.4659</c:v>
                </c:pt>
                <c:pt idx="443">
                  <c:v>1453.3537</c:v>
                </c:pt>
                <c:pt idx="444">
                  <c:v>1451.8425</c:v>
                </c:pt>
                <c:pt idx="445">
                  <c:v>1451.4659</c:v>
                </c:pt>
                <c:pt idx="446">
                  <c:v>1449.9639</c:v>
                </c:pt>
                <c:pt idx="447">
                  <c:v>1444.7614</c:v>
                </c:pt>
                <c:pt idx="448">
                  <c:v>1444.7614</c:v>
                </c:pt>
                <c:pt idx="449">
                  <c:v>1444.8843</c:v>
                </c:pt>
                <c:pt idx="450">
                  <c:v>1446.4864</c:v>
                </c:pt>
                <c:pt idx="451">
                  <c:v>1448.2204</c:v>
                </c:pt>
                <c:pt idx="452">
                  <c:v>1452.0939</c:v>
                </c:pt>
                <c:pt idx="453">
                  <c:v>1454.7456</c:v>
                </c:pt>
                <c:pt idx="454">
                  <c:v>1455.1263</c:v>
                </c:pt>
                <c:pt idx="455">
                  <c:v>1456.0166</c:v>
                </c:pt>
                <c:pt idx="456">
                  <c:v>1456.0166</c:v>
                </c:pt>
                <c:pt idx="457">
                  <c:v>1455.2534</c:v>
                </c:pt>
                <c:pt idx="458">
                  <c:v>1456.7818</c:v>
                </c:pt>
                <c:pt idx="459">
                  <c:v>1457.6771</c:v>
                </c:pt>
                <c:pt idx="460">
                  <c:v>1459.2183</c:v>
                </c:pt>
                <c:pt idx="461">
                  <c:v>1459.4759</c:v>
                </c:pt>
                <c:pt idx="462">
                  <c:v>1461.6755</c:v>
                </c:pt>
                <c:pt idx="463">
                  <c:v>1461.6755</c:v>
                </c:pt>
                <c:pt idx="464">
                  <c:v>1461.6755</c:v>
                </c:pt>
                <c:pt idx="465">
                  <c:v>1462.0655</c:v>
                </c:pt>
                <c:pt idx="466">
                  <c:v>1464.9418</c:v>
                </c:pt>
                <c:pt idx="467">
                  <c:v>1466.3913</c:v>
                </c:pt>
                <c:pt idx="468">
                  <c:v>1467.7157</c:v>
                </c:pt>
                <c:pt idx="469">
                  <c:v>1468.7799</c:v>
                </c:pt>
                <c:pt idx="470">
                  <c:v>1469.5808</c:v>
                </c:pt>
                <c:pt idx="471">
                  <c:v>1471.0554</c:v>
                </c:pt>
                <c:pt idx="472">
                  <c:v>1471.7283</c:v>
                </c:pt>
                <c:pt idx="473">
                  <c:v>1472.1329</c:v>
                </c:pt>
                <c:pt idx="474">
                  <c:v>1474.0293</c:v>
                </c:pt>
                <c:pt idx="475">
                  <c:v>1475.1192</c:v>
                </c:pt>
                <c:pt idx="476">
                  <c:v>1476.6251</c:v>
                </c:pt>
                <c:pt idx="477">
                  <c:v>1475.529</c:v>
                </c:pt>
                <c:pt idx="478">
                  <c:v>1475.529</c:v>
                </c:pt>
                <c:pt idx="479">
                  <c:v>1475.9395</c:v>
                </c:pt>
                <c:pt idx="480">
                  <c:v>1477.3125</c:v>
                </c:pt>
                <c:pt idx="481">
                  <c:v>1477.3125</c:v>
                </c:pt>
                <c:pt idx="482">
                  <c:v>1478.0018</c:v>
                </c:pt>
                <c:pt idx="483">
                  <c:v>1480.9169</c:v>
                </c:pt>
                <c:pt idx="484">
                  <c:v>1483.7244</c:v>
                </c:pt>
                <c:pt idx="485">
                  <c:v>1486.8489</c:v>
                </c:pt>
                <c:pt idx="486">
                  <c:v>1490.7371</c:v>
                </c:pt>
                <c:pt idx="487">
                  <c:v>1494.3917</c:v>
                </c:pt>
                <c:pt idx="488">
                  <c:v>1494.0974</c:v>
                </c:pt>
                <c:pt idx="489">
                  <c:v>1492.9234</c:v>
                </c:pt>
                <c:pt idx="490">
                  <c:v>1490.8822</c:v>
                </c:pt>
                <c:pt idx="491">
                  <c:v>1489.29</c:v>
                </c:pt>
                <c:pt idx="492">
                  <c:v>1487.8512</c:v>
                </c:pt>
                <c:pt idx="493">
                  <c:v>1485.2818</c:v>
                </c:pt>
                <c:pt idx="494">
                  <c:v>1483.8656</c:v>
                </c:pt>
                <c:pt idx="495">
                  <c:v>1483.4423</c:v>
                </c:pt>
                <c:pt idx="496">
                  <c:v>1481.896</c:v>
                </c:pt>
                <c:pt idx="497">
                  <c:v>1482.1765</c:v>
                </c:pt>
                <c:pt idx="498">
                  <c:v>1483.8656</c:v>
                </c:pt>
                <c:pt idx="499">
                  <c:v>1483.8656</c:v>
                </c:pt>
                <c:pt idx="500">
                  <c:v>1484.0069</c:v>
                </c:pt>
                <c:pt idx="501">
                  <c:v>1484.7144</c:v>
                </c:pt>
                <c:pt idx="502">
                  <c:v>1485.1399</c:v>
                </c:pt>
                <c:pt idx="503">
                  <c:v>1483.7244</c:v>
                </c:pt>
                <c:pt idx="504">
                  <c:v>1483.4423</c:v>
                </c:pt>
                <c:pt idx="505">
                  <c:v>1483.4423</c:v>
                </c:pt>
                <c:pt idx="506">
                  <c:v>1485.7082</c:v>
                </c:pt>
                <c:pt idx="507">
                  <c:v>1489.5787</c:v>
                </c:pt>
                <c:pt idx="508">
                  <c:v>1497.6526</c:v>
                </c:pt>
                <c:pt idx="509">
                  <c:v>1499.7501</c:v>
                </c:pt>
                <c:pt idx="510">
                  <c:v>1501.5601</c:v>
                </c:pt>
                <c:pt idx="511">
                  <c:v>1503.6813</c:v>
                </c:pt>
                <c:pt idx="512">
                  <c:v>1503.9852</c:v>
                </c:pt>
                <c:pt idx="513">
                  <c:v>1503.9852</c:v>
                </c:pt>
                <c:pt idx="514">
                  <c:v>1508.8756</c:v>
                </c:pt>
                <c:pt idx="515">
                  <c:v>1509.7985</c:v>
                </c:pt>
                <c:pt idx="516">
                  <c:v>1509.7985</c:v>
                </c:pt>
                <c:pt idx="517">
                  <c:v>1504.1372</c:v>
                </c:pt>
                <c:pt idx="518">
                  <c:v>1504.1372</c:v>
                </c:pt>
                <c:pt idx="519">
                  <c:v>1501.8625</c:v>
                </c:pt>
                <c:pt idx="520">
                  <c:v>1500.805</c:v>
                </c:pt>
                <c:pt idx="521">
                  <c:v>1500.805</c:v>
                </c:pt>
                <c:pt idx="522">
                  <c:v>1502.0138</c:v>
                </c:pt>
                <c:pt idx="523">
                  <c:v>1503.3776</c:v>
                </c:pt>
                <c:pt idx="524">
                  <c:v>1504.5935</c:v>
                </c:pt>
                <c:pt idx="525">
                  <c:v>1506.2709</c:v>
                </c:pt>
                <c:pt idx="526">
                  <c:v>1506.7294</c:v>
                </c:pt>
                <c:pt idx="527">
                  <c:v>1506.8824</c:v>
                </c:pt>
                <c:pt idx="528">
                  <c:v>1505.3552</c:v>
                </c:pt>
                <c:pt idx="529">
                  <c:v>1507.9545</c:v>
                </c:pt>
                <c:pt idx="530">
                  <c:v>1510.4148</c:v>
                </c:pt>
                <c:pt idx="531">
                  <c:v>1515.5314</c:v>
                </c:pt>
                <c:pt idx="532">
                  <c:v>1518.5031</c:v>
                </c:pt>
                <c:pt idx="533">
                  <c:v>1518.66</c:v>
                </c:pt>
                <c:pt idx="534">
                  <c:v>1519.2883</c:v>
                </c:pt>
                <c:pt idx="535">
                  <c:v>1519.4455</c:v>
                </c:pt>
                <c:pt idx="536">
                  <c:v>1522.2838</c:v>
                </c:pt>
                <c:pt idx="537">
                  <c:v>1519.4455</c:v>
                </c:pt>
                <c:pt idx="538">
                  <c:v>1525.7757</c:v>
                </c:pt>
                <c:pt idx="539">
                  <c:v>1526.7324</c:v>
                </c:pt>
                <c:pt idx="540">
                  <c:v>1531.8665</c:v>
                </c:pt>
                <c:pt idx="541">
                  <c:v>1535.7519</c:v>
                </c:pt>
                <c:pt idx="542">
                  <c:v>1536.8908</c:v>
                </c:pt>
                <c:pt idx="543">
                  <c:v>1542.9528</c:v>
                </c:pt>
                <c:pt idx="544">
                  <c:v>1545.9275</c:v>
                </c:pt>
                <c:pt idx="545">
                  <c:v>1549.9198</c:v>
                </c:pt>
                <c:pt idx="546">
                  <c:v>1550.0868</c:v>
                </c:pt>
                <c:pt idx="547">
                  <c:v>1552.0947</c:v>
                </c:pt>
                <c:pt idx="548">
                  <c:v>1552.4301</c:v>
                </c:pt>
                <c:pt idx="549">
                  <c:v>1552.0947</c:v>
                </c:pt>
              </c:numCache>
            </c:numRef>
          </c:yVal>
          <c:smooth val="0"/>
        </c:ser>
        <c:dLbls>
          <c:showLegendKey val="0"/>
          <c:showVal val="0"/>
          <c:showCatName val="0"/>
          <c:showSerName val="0"/>
          <c:showPercent val="0"/>
          <c:showBubbleSize val="0"/>
        </c:dLbls>
        <c:axId val="2101725960"/>
        <c:axId val="2101731656"/>
      </c:scatterChart>
      <c:valAx>
        <c:axId val="2101725960"/>
        <c:scaling>
          <c:orientation val="minMax"/>
          <c:max val="10.0"/>
          <c:min val="-10.0"/>
        </c:scaling>
        <c:delete val="0"/>
        <c:axPos val="b"/>
        <c:title>
          <c:tx>
            <c:rich>
              <a:bodyPr/>
              <a:lstStyle/>
              <a:p>
                <a:pPr>
                  <a:defRPr/>
                </a:pPr>
                <a:r>
                  <a:rPr lang="en-GB"/>
                  <a:t>distance across scanner;</a:t>
                </a:r>
                <a:r>
                  <a:rPr lang="en-GB" baseline="0"/>
                  <a:t> </a:t>
                </a:r>
                <a:r>
                  <a:rPr lang="en-GB"/>
                  <a:t>cm</a:t>
                </a:r>
              </a:p>
            </c:rich>
          </c:tx>
          <c:overlay val="0"/>
        </c:title>
        <c:numFmt formatCode="General" sourceLinked="1"/>
        <c:majorTickMark val="none"/>
        <c:minorTickMark val="none"/>
        <c:tickLblPos val="nextTo"/>
        <c:crossAx val="2101731656"/>
        <c:crosses val="autoZero"/>
        <c:crossBetween val="midCat"/>
      </c:valAx>
      <c:valAx>
        <c:axId val="2101731656"/>
        <c:scaling>
          <c:orientation val="minMax"/>
        </c:scaling>
        <c:delete val="0"/>
        <c:axPos val="l"/>
        <c:majorGridlines/>
        <c:title>
          <c:tx>
            <c:rich>
              <a:bodyPr/>
              <a:lstStyle/>
              <a:p>
                <a:pPr>
                  <a:defRPr/>
                </a:pPr>
                <a:r>
                  <a:rPr lang="en-GB"/>
                  <a:t>Measured</a:t>
                </a:r>
                <a:r>
                  <a:rPr lang="en-GB" baseline="0"/>
                  <a:t> dose; cGy</a:t>
                </a:r>
                <a:endParaRPr lang="en-GB"/>
              </a:p>
            </c:rich>
          </c:tx>
          <c:overlay val="0"/>
        </c:title>
        <c:numFmt formatCode="General" sourceLinked="1"/>
        <c:majorTickMark val="none"/>
        <c:minorTickMark val="none"/>
        <c:tickLblPos val="nextTo"/>
        <c:crossAx val="2101725960"/>
        <c:crosses val="autoZero"/>
        <c:crossBetween val="midCat"/>
      </c:valAx>
    </c:plotArea>
    <c:legend>
      <c:legendPos val="r"/>
      <c:overlay val="0"/>
    </c:legend>
    <c:plotVisOnly val="1"/>
    <c:dispBlanksAs val="gap"/>
    <c:showDLblsOverMax val="0"/>
  </c:chart>
  <c:printSettings>
    <c:headerFooter/>
    <c:pageMargins b="0.75" l="0.7" r="0.7" t="0.75" header="0.3" footer="0.3"/>
    <c:pageSetup paperSize="9" orientation="landscape"/>
  </c:printSettings>
</c:chartSpace>
</file>

<file path=xl/charts/chart7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dose profiles at various</a:t>
            </a:r>
            <a:r>
              <a:rPr lang="en-GB" baseline="0"/>
              <a:t> heights on scanner</a:t>
            </a:r>
            <a:endParaRPr lang="en-GB"/>
          </a:p>
        </c:rich>
      </c:tx>
      <c:overlay val="0"/>
    </c:title>
    <c:autoTitleDeleted val="0"/>
    <c:plotArea>
      <c:layout/>
      <c:scatterChart>
        <c:scatterStyle val="smoothMarker"/>
        <c:varyColors val="0"/>
        <c:ser>
          <c:idx val="0"/>
          <c:order val="0"/>
          <c:tx>
            <c:strRef>
              <c:f>'uniformity over various hei 2'!$B$21</c:f>
              <c:strCache>
                <c:ptCount val="1"/>
                <c:pt idx="0">
                  <c:v>middle 1Gy</c:v>
                </c:pt>
              </c:strCache>
            </c:strRef>
          </c:tx>
          <c:spPr>
            <a:ln w="6350"/>
          </c:spPr>
          <c:marker>
            <c:symbol val="none"/>
          </c:marker>
          <c:xVal>
            <c:numRef>
              <c:f>'uniformity over various hei 2'!$B$24:$B$564</c:f>
              <c:numCache>
                <c:formatCode>General</c:formatCode>
                <c:ptCount val="541"/>
                <c:pt idx="0">
                  <c:v>-9.4735</c:v>
                </c:pt>
                <c:pt idx="1">
                  <c:v>-9.4384</c:v>
                </c:pt>
                <c:pt idx="2">
                  <c:v>-9.4032</c:v>
                </c:pt>
                <c:pt idx="3">
                  <c:v>-9.3681</c:v>
                </c:pt>
                <c:pt idx="4">
                  <c:v>-9.3329</c:v>
                </c:pt>
                <c:pt idx="5">
                  <c:v>-9.2978</c:v>
                </c:pt>
                <c:pt idx="6">
                  <c:v>-9.2626</c:v>
                </c:pt>
                <c:pt idx="7">
                  <c:v>-9.2275</c:v>
                </c:pt>
                <c:pt idx="8">
                  <c:v>-9.1923</c:v>
                </c:pt>
                <c:pt idx="9">
                  <c:v>-9.1571</c:v>
                </c:pt>
                <c:pt idx="10">
                  <c:v>-9.122</c:v>
                </c:pt>
                <c:pt idx="11">
                  <c:v>-9.0868</c:v>
                </c:pt>
                <c:pt idx="12">
                  <c:v>-9.0517</c:v>
                </c:pt>
                <c:pt idx="13">
                  <c:v>-9.0165</c:v>
                </c:pt>
                <c:pt idx="14">
                  <c:v>-8.9814</c:v>
                </c:pt>
                <c:pt idx="15">
                  <c:v>-8.9462</c:v>
                </c:pt>
                <c:pt idx="16">
                  <c:v>-8.9111</c:v>
                </c:pt>
                <c:pt idx="17">
                  <c:v>-8.8759</c:v>
                </c:pt>
                <c:pt idx="18">
                  <c:v>-8.8408</c:v>
                </c:pt>
                <c:pt idx="19">
                  <c:v>-8.8056</c:v>
                </c:pt>
                <c:pt idx="20">
                  <c:v>-8.7705</c:v>
                </c:pt>
                <c:pt idx="21">
                  <c:v>-8.7353</c:v>
                </c:pt>
                <c:pt idx="22">
                  <c:v>-8.700200000000001</c:v>
                </c:pt>
                <c:pt idx="23">
                  <c:v>-8.665</c:v>
                </c:pt>
                <c:pt idx="24">
                  <c:v>-8.6299</c:v>
                </c:pt>
                <c:pt idx="25">
                  <c:v>-8.5947</c:v>
                </c:pt>
                <c:pt idx="26">
                  <c:v>-8.5596</c:v>
                </c:pt>
                <c:pt idx="27">
                  <c:v>-8.5244</c:v>
                </c:pt>
                <c:pt idx="28">
                  <c:v>-8.4893</c:v>
                </c:pt>
                <c:pt idx="29">
                  <c:v>-8.4541</c:v>
                </c:pt>
                <c:pt idx="30">
                  <c:v>-8.419</c:v>
                </c:pt>
                <c:pt idx="31">
                  <c:v>-8.3838</c:v>
                </c:pt>
                <c:pt idx="32">
                  <c:v>-8.3486</c:v>
                </c:pt>
                <c:pt idx="33">
                  <c:v>-8.3135</c:v>
                </c:pt>
                <c:pt idx="34">
                  <c:v>-8.2783</c:v>
                </c:pt>
                <c:pt idx="35">
                  <c:v>-8.2432</c:v>
                </c:pt>
                <c:pt idx="36">
                  <c:v>-8.208</c:v>
                </c:pt>
                <c:pt idx="37">
                  <c:v>-8.1729</c:v>
                </c:pt>
                <c:pt idx="38">
                  <c:v>-8.137700000000001</c:v>
                </c:pt>
                <c:pt idx="39">
                  <c:v>-8.1026</c:v>
                </c:pt>
                <c:pt idx="40">
                  <c:v>-8.0674</c:v>
                </c:pt>
                <c:pt idx="41">
                  <c:v>-8.0323</c:v>
                </c:pt>
                <c:pt idx="42">
                  <c:v>-7.9971</c:v>
                </c:pt>
                <c:pt idx="43">
                  <c:v>-7.962</c:v>
                </c:pt>
                <c:pt idx="44">
                  <c:v>-7.9268</c:v>
                </c:pt>
                <c:pt idx="45">
                  <c:v>-7.8917</c:v>
                </c:pt>
                <c:pt idx="46">
                  <c:v>-7.8565</c:v>
                </c:pt>
                <c:pt idx="47">
                  <c:v>-7.8214</c:v>
                </c:pt>
                <c:pt idx="48">
                  <c:v>-7.7862</c:v>
                </c:pt>
                <c:pt idx="49">
                  <c:v>-7.7511</c:v>
                </c:pt>
                <c:pt idx="50">
                  <c:v>-7.7159</c:v>
                </c:pt>
                <c:pt idx="51">
                  <c:v>-7.6808</c:v>
                </c:pt>
                <c:pt idx="52">
                  <c:v>-7.6456</c:v>
                </c:pt>
                <c:pt idx="53">
                  <c:v>-7.6105</c:v>
                </c:pt>
                <c:pt idx="54">
                  <c:v>-7.5753</c:v>
                </c:pt>
                <c:pt idx="55">
                  <c:v>-7.5401</c:v>
                </c:pt>
                <c:pt idx="56">
                  <c:v>-7.505</c:v>
                </c:pt>
                <c:pt idx="57">
                  <c:v>-7.4698</c:v>
                </c:pt>
                <c:pt idx="58">
                  <c:v>-7.4347</c:v>
                </c:pt>
                <c:pt idx="59">
                  <c:v>-7.3995</c:v>
                </c:pt>
                <c:pt idx="60">
                  <c:v>-7.3644</c:v>
                </c:pt>
                <c:pt idx="61">
                  <c:v>-7.3292</c:v>
                </c:pt>
                <c:pt idx="62">
                  <c:v>-7.2941</c:v>
                </c:pt>
                <c:pt idx="63">
                  <c:v>-7.2589</c:v>
                </c:pt>
                <c:pt idx="64">
                  <c:v>-7.2238</c:v>
                </c:pt>
                <c:pt idx="65">
                  <c:v>-7.1886</c:v>
                </c:pt>
                <c:pt idx="66">
                  <c:v>-7.1535</c:v>
                </c:pt>
                <c:pt idx="67">
                  <c:v>-7.1183</c:v>
                </c:pt>
                <c:pt idx="68">
                  <c:v>-7.0832</c:v>
                </c:pt>
                <c:pt idx="69">
                  <c:v>-7.048</c:v>
                </c:pt>
                <c:pt idx="70">
                  <c:v>-7.0129</c:v>
                </c:pt>
                <c:pt idx="71">
                  <c:v>-6.9777</c:v>
                </c:pt>
                <c:pt idx="72">
                  <c:v>-6.9426</c:v>
                </c:pt>
                <c:pt idx="73">
                  <c:v>-6.9074</c:v>
                </c:pt>
                <c:pt idx="74">
                  <c:v>-6.8723</c:v>
                </c:pt>
                <c:pt idx="75">
                  <c:v>-6.8371</c:v>
                </c:pt>
                <c:pt idx="76">
                  <c:v>-6.802</c:v>
                </c:pt>
                <c:pt idx="77">
                  <c:v>-6.7668</c:v>
                </c:pt>
                <c:pt idx="78">
                  <c:v>-6.7316</c:v>
                </c:pt>
                <c:pt idx="79">
                  <c:v>-6.6965</c:v>
                </c:pt>
                <c:pt idx="80">
                  <c:v>-6.6613</c:v>
                </c:pt>
                <c:pt idx="81">
                  <c:v>-6.6262</c:v>
                </c:pt>
                <c:pt idx="82">
                  <c:v>-6.591</c:v>
                </c:pt>
                <c:pt idx="83">
                  <c:v>-6.5559</c:v>
                </c:pt>
                <c:pt idx="84">
                  <c:v>-6.5207</c:v>
                </c:pt>
                <c:pt idx="85">
                  <c:v>-6.4856</c:v>
                </c:pt>
                <c:pt idx="86">
                  <c:v>-6.4504</c:v>
                </c:pt>
                <c:pt idx="87">
                  <c:v>-6.4153</c:v>
                </c:pt>
                <c:pt idx="88">
                  <c:v>-6.3801</c:v>
                </c:pt>
                <c:pt idx="89">
                  <c:v>-6.345</c:v>
                </c:pt>
                <c:pt idx="90">
                  <c:v>-6.3098</c:v>
                </c:pt>
                <c:pt idx="91">
                  <c:v>-6.2747</c:v>
                </c:pt>
                <c:pt idx="92">
                  <c:v>-6.2395</c:v>
                </c:pt>
                <c:pt idx="93">
                  <c:v>-6.2044</c:v>
                </c:pt>
                <c:pt idx="94">
                  <c:v>-6.1692</c:v>
                </c:pt>
                <c:pt idx="95">
                  <c:v>-6.1341</c:v>
                </c:pt>
                <c:pt idx="96">
                  <c:v>-6.0989</c:v>
                </c:pt>
                <c:pt idx="97">
                  <c:v>-6.0638</c:v>
                </c:pt>
                <c:pt idx="98">
                  <c:v>-6.0286</c:v>
                </c:pt>
                <c:pt idx="99">
                  <c:v>-5.9935</c:v>
                </c:pt>
                <c:pt idx="100">
                  <c:v>-5.9583</c:v>
                </c:pt>
                <c:pt idx="101">
                  <c:v>-5.9231</c:v>
                </c:pt>
                <c:pt idx="102">
                  <c:v>-5.888</c:v>
                </c:pt>
                <c:pt idx="103">
                  <c:v>-5.8528</c:v>
                </c:pt>
                <c:pt idx="104">
                  <c:v>-5.8177</c:v>
                </c:pt>
                <c:pt idx="105">
                  <c:v>-5.7825</c:v>
                </c:pt>
                <c:pt idx="106">
                  <c:v>-5.7474</c:v>
                </c:pt>
                <c:pt idx="107">
                  <c:v>-5.7122</c:v>
                </c:pt>
                <c:pt idx="108">
                  <c:v>-5.6771</c:v>
                </c:pt>
                <c:pt idx="109">
                  <c:v>-5.6419</c:v>
                </c:pt>
                <c:pt idx="110">
                  <c:v>-5.6068</c:v>
                </c:pt>
                <c:pt idx="111">
                  <c:v>-5.5716</c:v>
                </c:pt>
                <c:pt idx="112">
                  <c:v>-5.5365</c:v>
                </c:pt>
                <c:pt idx="113">
                  <c:v>-5.5013</c:v>
                </c:pt>
                <c:pt idx="114">
                  <c:v>-5.4662</c:v>
                </c:pt>
                <c:pt idx="115">
                  <c:v>-5.431</c:v>
                </c:pt>
                <c:pt idx="116">
                  <c:v>-5.3959</c:v>
                </c:pt>
                <c:pt idx="117">
                  <c:v>-5.3607</c:v>
                </c:pt>
                <c:pt idx="118">
                  <c:v>-5.3256</c:v>
                </c:pt>
                <c:pt idx="119">
                  <c:v>-5.2904</c:v>
                </c:pt>
                <c:pt idx="120">
                  <c:v>-5.2553</c:v>
                </c:pt>
                <c:pt idx="121">
                  <c:v>-5.2201</c:v>
                </c:pt>
                <c:pt idx="122">
                  <c:v>-5.1849</c:v>
                </c:pt>
                <c:pt idx="123">
                  <c:v>-5.1498</c:v>
                </c:pt>
                <c:pt idx="124">
                  <c:v>-5.1146</c:v>
                </c:pt>
                <c:pt idx="125">
                  <c:v>-5.0795</c:v>
                </c:pt>
                <c:pt idx="126">
                  <c:v>-5.0443</c:v>
                </c:pt>
                <c:pt idx="127">
                  <c:v>-5.0092</c:v>
                </c:pt>
                <c:pt idx="128">
                  <c:v>-4.974</c:v>
                </c:pt>
                <c:pt idx="129">
                  <c:v>-4.9389</c:v>
                </c:pt>
                <c:pt idx="130">
                  <c:v>-4.9037</c:v>
                </c:pt>
                <c:pt idx="131">
                  <c:v>-4.8686</c:v>
                </c:pt>
                <c:pt idx="132">
                  <c:v>-4.8334</c:v>
                </c:pt>
                <c:pt idx="133">
                  <c:v>-4.7983</c:v>
                </c:pt>
                <c:pt idx="134">
                  <c:v>-4.7631</c:v>
                </c:pt>
                <c:pt idx="135">
                  <c:v>-4.728</c:v>
                </c:pt>
                <c:pt idx="136">
                  <c:v>-4.6928</c:v>
                </c:pt>
                <c:pt idx="137">
                  <c:v>-4.6577</c:v>
                </c:pt>
                <c:pt idx="138">
                  <c:v>-4.6225</c:v>
                </c:pt>
                <c:pt idx="139">
                  <c:v>-4.5874</c:v>
                </c:pt>
                <c:pt idx="140">
                  <c:v>-4.5522</c:v>
                </c:pt>
                <c:pt idx="141">
                  <c:v>-4.5171</c:v>
                </c:pt>
                <c:pt idx="142">
                  <c:v>-4.4819</c:v>
                </c:pt>
                <c:pt idx="143">
                  <c:v>-4.4468</c:v>
                </c:pt>
                <c:pt idx="144">
                  <c:v>-4.4116</c:v>
                </c:pt>
                <c:pt idx="145">
                  <c:v>-4.3764</c:v>
                </c:pt>
                <c:pt idx="146">
                  <c:v>-4.3413</c:v>
                </c:pt>
                <c:pt idx="147">
                  <c:v>-4.3061</c:v>
                </c:pt>
                <c:pt idx="148">
                  <c:v>-4.271</c:v>
                </c:pt>
                <c:pt idx="149">
                  <c:v>-4.2358</c:v>
                </c:pt>
                <c:pt idx="150">
                  <c:v>-4.2007</c:v>
                </c:pt>
                <c:pt idx="151">
                  <c:v>-4.1655</c:v>
                </c:pt>
                <c:pt idx="152">
                  <c:v>-4.1304</c:v>
                </c:pt>
                <c:pt idx="153">
                  <c:v>-4.0952</c:v>
                </c:pt>
                <c:pt idx="154">
                  <c:v>-4.0601</c:v>
                </c:pt>
                <c:pt idx="155">
                  <c:v>-4.0249</c:v>
                </c:pt>
                <c:pt idx="156">
                  <c:v>-3.9898</c:v>
                </c:pt>
                <c:pt idx="157">
                  <c:v>-3.9546</c:v>
                </c:pt>
                <c:pt idx="158">
                  <c:v>-3.9195</c:v>
                </c:pt>
                <c:pt idx="159">
                  <c:v>-3.8843</c:v>
                </c:pt>
                <c:pt idx="160">
                  <c:v>-3.8492</c:v>
                </c:pt>
                <c:pt idx="161">
                  <c:v>-3.814</c:v>
                </c:pt>
                <c:pt idx="162">
                  <c:v>-3.7789</c:v>
                </c:pt>
                <c:pt idx="163">
                  <c:v>-3.7437</c:v>
                </c:pt>
                <c:pt idx="164">
                  <c:v>-3.7086</c:v>
                </c:pt>
                <c:pt idx="165">
                  <c:v>-3.6734</c:v>
                </c:pt>
                <c:pt idx="166">
                  <c:v>-3.6383</c:v>
                </c:pt>
                <c:pt idx="167">
                  <c:v>-3.6031</c:v>
                </c:pt>
                <c:pt idx="168">
                  <c:v>-3.5679</c:v>
                </c:pt>
                <c:pt idx="169">
                  <c:v>-3.5328</c:v>
                </c:pt>
                <c:pt idx="170">
                  <c:v>-3.4976</c:v>
                </c:pt>
                <c:pt idx="171">
                  <c:v>-3.4625</c:v>
                </c:pt>
                <c:pt idx="172">
                  <c:v>-3.4273</c:v>
                </c:pt>
                <c:pt idx="173">
                  <c:v>-3.3922</c:v>
                </c:pt>
                <c:pt idx="174">
                  <c:v>-3.357</c:v>
                </c:pt>
                <c:pt idx="175">
                  <c:v>-3.3219</c:v>
                </c:pt>
                <c:pt idx="176">
                  <c:v>-3.2867</c:v>
                </c:pt>
                <c:pt idx="177">
                  <c:v>-3.2516</c:v>
                </c:pt>
                <c:pt idx="178">
                  <c:v>-3.2164</c:v>
                </c:pt>
                <c:pt idx="179">
                  <c:v>-3.1813</c:v>
                </c:pt>
                <c:pt idx="180">
                  <c:v>-3.1461</c:v>
                </c:pt>
                <c:pt idx="181">
                  <c:v>-3.111</c:v>
                </c:pt>
                <c:pt idx="182">
                  <c:v>-3.0758</c:v>
                </c:pt>
                <c:pt idx="183">
                  <c:v>-3.0407</c:v>
                </c:pt>
                <c:pt idx="184">
                  <c:v>-3.0055</c:v>
                </c:pt>
                <c:pt idx="185">
                  <c:v>-2.9704</c:v>
                </c:pt>
                <c:pt idx="186">
                  <c:v>-2.9352</c:v>
                </c:pt>
                <c:pt idx="187">
                  <c:v>-2.9001</c:v>
                </c:pt>
                <c:pt idx="188">
                  <c:v>-2.8649</c:v>
                </c:pt>
                <c:pt idx="189">
                  <c:v>-2.8298</c:v>
                </c:pt>
                <c:pt idx="190">
                  <c:v>-2.7946</c:v>
                </c:pt>
                <c:pt idx="191">
                  <c:v>-2.7594</c:v>
                </c:pt>
                <c:pt idx="192">
                  <c:v>-2.7243</c:v>
                </c:pt>
                <c:pt idx="193">
                  <c:v>-2.6891</c:v>
                </c:pt>
                <c:pt idx="194">
                  <c:v>-2.654</c:v>
                </c:pt>
                <c:pt idx="195">
                  <c:v>-2.6188</c:v>
                </c:pt>
                <c:pt idx="196">
                  <c:v>-2.5837</c:v>
                </c:pt>
                <c:pt idx="197">
                  <c:v>-2.5485</c:v>
                </c:pt>
                <c:pt idx="198">
                  <c:v>-2.5134</c:v>
                </c:pt>
                <c:pt idx="199">
                  <c:v>-2.4782</c:v>
                </c:pt>
                <c:pt idx="200">
                  <c:v>-2.4431</c:v>
                </c:pt>
                <c:pt idx="201">
                  <c:v>-2.4079</c:v>
                </c:pt>
                <c:pt idx="202">
                  <c:v>-2.3728</c:v>
                </c:pt>
                <c:pt idx="203">
                  <c:v>-2.3376</c:v>
                </c:pt>
                <c:pt idx="204">
                  <c:v>-2.3025</c:v>
                </c:pt>
                <c:pt idx="205">
                  <c:v>-2.2673</c:v>
                </c:pt>
                <c:pt idx="206">
                  <c:v>-2.2322</c:v>
                </c:pt>
                <c:pt idx="207">
                  <c:v>-2.197</c:v>
                </c:pt>
                <c:pt idx="208">
                  <c:v>-2.1619</c:v>
                </c:pt>
                <c:pt idx="209">
                  <c:v>-2.1267</c:v>
                </c:pt>
                <c:pt idx="210">
                  <c:v>-2.0916</c:v>
                </c:pt>
                <c:pt idx="211">
                  <c:v>-2.0564</c:v>
                </c:pt>
                <c:pt idx="212">
                  <c:v>-2.0213</c:v>
                </c:pt>
                <c:pt idx="213">
                  <c:v>-1.9861</c:v>
                </c:pt>
                <c:pt idx="214">
                  <c:v>-1.9509</c:v>
                </c:pt>
                <c:pt idx="215">
                  <c:v>-1.9158</c:v>
                </c:pt>
                <c:pt idx="216">
                  <c:v>-1.8806</c:v>
                </c:pt>
                <c:pt idx="217">
                  <c:v>-1.8455</c:v>
                </c:pt>
                <c:pt idx="218">
                  <c:v>-1.8103</c:v>
                </c:pt>
                <c:pt idx="219">
                  <c:v>-1.7752</c:v>
                </c:pt>
                <c:pt idx="220">
                  <c:v>-1.74</c:v>
                </c:pt>
                <c:pt idx="221">
                  <c:v>-1.7049</c:v>
                </c:pt>
                <c:pt idx="222">
                  <c:v>-1.6697</c:v>
                </c:pt>
                <c:pt idx="223">
                  <c:v>-1.6346</c:v>
                </c:pt>
                <c:pt idx="224">
                  <c:v>-1.5994</c:v>
                </c:pt>
                <c:pt idx="225">
                  <c:v>-1.5643</c:v>
                </c:pt>
                <c:pt idx="226">
                  <c:v>-1.5291</c:v>
                </c:pt>
                <c:pt idx="227">
                  <c:v>-1.494</c:v>
                </c:pt>
                <c:pt idx="228">
                  <c:v>-1.4588</c:v>
                </c:pt>
                <c:pt idx="229">
                  <c:v>-1.4237</c:v>
                </c:pt>
                <c:pt idx="230">
                  <c:v>-1.3885</c:v>
                </c:pt>
                <c:pt idx="231">
                  <c:v>-1.3534</c:v>
                </c:pt>
                <c:pt idx="232">
                  <c:v>-1.3182</c:v>
                </c:pt>
                <c:pt idx="233">
                  <c:v>-1.2831</c:v>
                </c:pt>
                <c:pt idx="234">
                  <c:v>-1.2479</c:v>
                </c:pt>
                <c:pt idx="235">
                  <c:v>-1.2128</c:v>
                </c:pt>
                <c:pt idx="236">
                  <c:v>-1.1776</c:v>
                </c:pt>
                <c:pt idx="237">
                  <c:v>-1.1424</c:v>
                </c:pt>
                <c:pt idx="238">
                  <c:v>-1.1073</c:v>
                </c:pt>
                <c:pt idx="239">
                  <c:v>-1.0721</c:v>
                </c:pt>
                <c:pt idx="240">
                  <c:v>-1.037</c:v>
                </c:pt>
                <c:pt idx="241">
                  <c:v>-1.0018</c:v>
                </c:pt>
                <c:pt idx="242">
                  <c:v>-0.96669</c:v>
                </c:pt>
                <c:pt idx="243">
                  <c:v>-0.93153</c:v>
                </c:pt>
                <c:pt idx="244">
                  <c:v>-0.89638</c:v>
                </c:pt>
                <c:pt idx="245">
                  <c:v>-0.86123</c:v>
                </c:pt>
                <c:pt idx="246">
                  <c:v>-0.82608</c:v>
                </c:pt>
                <c:pt idx="247">
                  <c:v>-0.79092</c:v>
                </c:pt>
                <c:pt idx="248">
                  <c:v>-0.75577</c:v>
                </c:pt>
                <c:pt idx="249">
                  <c:v>-0.72062</c:v>
                </c:pt>
                <c:pt idx="250">
                  <c:v>-0.68547</c:v>
                </c:pt>
                <c:pt idx="251">
                  <c:v>-0.65032</c:v>
                </c:pt>
                <c:pt idx="252">
                  <c:v>-0.61516</c:v>
                </c:pt>
                <c:pt idx="253">
                  <c:v>-0.58001</c:v>
                </c:pt>
                <c:pt idx="254">
                  <c:v>-0.54486</c:v>
                </c:pt>
                <c:pt idx="255">
                  <c:v>-0.50971</c:v>
                </c:pt>
                <c:pt idx="256">
                  <c:v>-0.47455</c:v>
                </c:pt>
                <c:pt idx="257">
                  <c:v>-0.4394</c:v>
                </c:pt>
                <c:pt idx="258">
                  <c:v>-0.40425</c:v>
                </c:pt>
                <c:pt idx="259">
                  <c:v>-0.3691</c:v>
                </c:pt>
                <c:pt idx="260">
                  <c:v>-0.33395</c:v>
                </c:pt>
                <c:pt idx="261">
                  <c:v>-0.29879</c:v>
                </c:pt>
                <c:pt idx="262">
                  <c:v>-0.26364</c:v>
                </c:pt>
                <c:pt idx="263">
                  <c:v>-0.22849</c:v>
                </c:pt>
                <c:pt idx="264">
                  <c:v>-0.19334</c:v>
                </c:pt>
                <c:pt idx="265">
                  <c:v>-0.15818</c:v>
                </c:pt>
                <c:pt idx="266">
                  <c:v>-0.12303</c:v>
                </c:pt>
                <c:pt idx="267">
                  <c:v>-0.087881</c:v>
                </c:pt>
                <c:pt idx="268">
                  <c:v>-0.052728</c:v>
                </c:pt>
                <c:pt idx="269">
                  <c:v>-0.017576</c:v>
                </c:pt>
                <c:pt idx="270">
                  <c:v>0.017576</c:v>
                </c:pt>
                <c:pt idx="271">
                  <c:v>0.052728</c:v>
                </c:pt>
                <c:pt idx="272">
                  <c:v>0.087881</c:v>
                </c:pt>
                <c:pt idx="273">
                  <c:v>0.12303</c:v>
                </c:pt>
                <c:pt idx="274">
                  <c:v>0.15818</c:v>
                </c:pt>
                <c:pt idx="275">
                  <c:v>0.19334</c:v>
                </c:pt>
                <c:pt idx="276">
                  <c:v>0.22849</c:v>
                </c:pt>
                <c:pt idx="277">
                  <c:v>0.26364</c:v>
                </c:pt>
                <c:pt idx="278">
                  <c:v>0.29879</c:v>
                </c:pt>
                <c:pt idx="279">
                  <c:v>0.33395</c:v>
                </c:pt>
                <c:pt idx="280">
                  <c:v>0.3691</c:v>
                </c:pt>
                <c:pt idx="281">
                  <c:v>0.40425</c:v>
                </c:pt>
                <c:pt idx="282">
                  <c:v>0.4394</c:v>
                </c:pt>
                <c:pt idx="283">
                  <c:v>0.47455</c:v>
                </c:pt>
                <c:pt idx="284">
                  <c:v>0.50971</c:v>
                </c:pt>
                <c:pt idx="285">
                  <c:v>0.54486</c:v>
                </c:pt>
                <c:pt idx="286">
                  <c:v>0.58001</c:v>
                </c:pt>
                <c:pt idx="287">
                  <c:v>0.61516</c:v>
                </c:pt>
                <c:pt idx="288">
                  <c:v>0.65032</c:v>
                </c:pt>
                <c:pt idx="289">
                  <c:v>0.68547</c:v>
                </c:pt>
                <c:pt idx="290">
                  <c:v>0.72062</c:v>
                </c:pt>
                <c:pt idx="291">
                  <c:v>0.75577</c:v>
                </c:pt>
                <c:pt idx="292">
                  <c:v>0.79092</c:v>
                </c:pt>
                <c:pt idx="293">
                  <c:v>0.82608</c:v>
                </c:pt>
                <c:pt idx="294">
                  <c:v>0.86123</c:v>
                </c:pt>
                <c:pt idx="295">
                  <c:v>0.89638</c:v>
                </c:pt>
                <c:pt idx="296">
                  <c:v>0.93153</c:v>
                </c:pt>
                <c:pt idx="297">
                  <c:v>0.96669</c:v>
                </c:pt>
                <c:pt idx="298">
                  <c:v>1.0018</c:v>
                </c:pt>
                <c:pt idx="299">
                  <c:v>1.037</c:v>
                </c:pt>
                <c:pt idx="300">
                  <c:v>1.0721</c:v>
                </c:pt>
                <c:pt idx="301">
                  <c:v>1.1073</c:v>
                </c:pt>
                <c:pt idx="302">
                  <c:v>1.1424</c:v>
                </c:pt>
                <c:pt idx="303">
                  <c:v>1.1776</c:v>
                </c:pt>
                <c:pt idx="304">
                  <c:v>1.2128</c:v>
                </c:pt>
                <c:pt idx="305">
                  <c:v>1.2479</c:v>
                </c:pt>
                <c:pt idx="306">
                  <c:v>1.2831</c:v>
                </c:pt>
                <c:pt idx="307">
                  <c:v>1.3182</c:v>
                </c:pt>
                <c:pt idx="308">
                  <c:v>1.3534</c:v>
                </c:pt>
                <c:pt idx="309">
                  <c:v>1.3885</c:v>
                </c:pt>
                <c:pt idx="310">
                  <c:v>1.4237</c:v>
                </c:pt>
                <c:pt idx="311">
                  <c:v>1.4588</c:v>
                </c:pt>
                <c:pt idx="312">
                  <c:v>1.494</c:v>
                </c:pt>
                <c:pt idx="313">
                  <c:v>1.5291</c:v>
                </c:pt>
                <c:pt idx="314">
                  <c:v>1.5643</c:v>
                </c:pt>
                <c:pt idx="315">
                  <c:v>1.5994</c:v>
                </c:pt>
                <c:pt idx="316">
                  <c:v>1.6346</c:v>
                </c:pt>
                <c:pt idx="317">
                  <c:v>1.6697</c:v>
                </c:pt>
                <c:pt idx="318">
                  <c:v>1.7049</c:v>
                </c:pt>
                <c:pt idx="319">
                  <c:v>1.74</c:v>
                </c:pt>
                <c:pt idx="320">
                  <c:v>1.7752</c:v>
                </c:pt>
                <c:pt idx="321">
                  <c:v>1.8103</c:v>
                </c:pt>
                <c:pt idx="322">
                  <c:v>1.8455</c:v>
                </c:pt>
                <c:pt idx="323">
                  <c:v>1.8806</c:v>
                </c:pt>
                <c:pt idx="324">
                  <c:v>1.9158</c:v>
                </c:pt>
                <c:pt idx="325">
                  <c:v>1.9509</c:v>
                </c:pt>
                <c:pt idx="326">
                  <c:v>1.9861</c:v>
                </c:pt>
                <c:pt idx="327">
                  <c:v>2.0213</c:v>
                </c:pt>
                <c:pt idx="328">
                  <c:v>2.0564</c:v>
                </c:pt>
                <c:pt idx="329">
                  <c:v>2.0916</c:v>
                </c:pt>
                <c:pt idx="330">
                  <c:v>2.1267</c:v>
                </c:pt>
                <c:pt idx="331">
                  <c:v>2.1619</c:v>
                </c:pt>
                <c:pt idx="332">
                  <c:v>2.197</c:v>
                </c:pt>
                <c:pt idx="333">
                  <c:v>2.2322</c:v>
                </c:pt>
                <c:pt idx="334">
                  <c:v>2.2673</c:v>
                </c:pt>
                <c:pt idx="335">
                  <c:v>2.3025</c:v>
                </c:pt>
                <c:pt idx="336">
                  <c:v>2.3376</c:v>
                </c:pt>
                <c:pt idx="337">
                  <c:v>2.3728</c:v>
                </c:pt>
                <c:pt idx="338">
                  <c:v>2.4079</c:v>
                </c:pt>
                <c:pt idx="339">
                  <c:v>2.4431</c:v>
                </c:pt>
                <c:pt idx="340">
                  <c:v>2.4782</c:v>
                </c:pt>
                <c:pt idx="341">
                  <c:v>2.5134</c:v>
                </c:pt>
                <c:pt idx="342">
                  <c:v>2.5485</c:v>
                </c:pt>
                <c:pt idx="343">
                  <c:v>2.5837</c:v>
                </c:pt>
                <c:pt idx="344">
                  <c:v>2.6188</c:v>
                </c:pt>
                <c:pt idx="345">
                  <c:v>2.654</c:v>
                </c:pt>
                <c:pt idx="346">
                  <c:v>2.6891</c:v>
                </c:pt>
                <c:pt idx="347">
                  <c:v>2.7243</c:v>
                </c:pt>
                <c:pt idx="348">
                  <c:v>2.7594</c:v>
                </c:pt>
                <c:pt idx="349">
                  <c:v>2.7946</c:v>
                </c:pt>
                <c:pt idx="350">
                  <c:v>2.8298</c:v>
                </c:pt>
                <c:pt idx="351">
                  <c:v>2.8649</c:v>
                </c:pt>
                <c:pt idx="352">
                  <c:v>2.9001</c:v>
                </c:pt>
                <c:pt idx="353">
                  <c:v>2.9352</c:v>
                </c:pt>
                <c:pt idx="354">
                  <c:v>2.9704</c:v>
                </c:pt>
                <c:pt idx="355">
                  <c:v>3.0055</c:v>
                </c:pt>
                <c:pt idx="356">
                  <c:v>3.0407</c:v>
                </c:pt>
                <c:pt idx="357">
                  <c:v>3.0758</c:v>
                </c:pt>
                <c:pt idx="358">
                  <c:v>3.111</c:v>
                </c:pt>
                <c:pt idx="359">
                  <c:v>3.1461</c:v>
                </c:pt>
                <c:pt idx="360">
                  <c:v>3.1813</c:v>
                </c:pt>
                <c:pt idx="361">
                  <c:v>3.2164</c:v>
                </c:pt>
                <c:pt idx="362">
                  <c:v>3.2516</c:v>
                </c:pt>
                <c:pt idx="363">
                  <c:v>3.2867</c:v>
                </c:pt>
                <c:pt idx="364">
                  <c:v>3.3219</c:v>
                </c:pt>
                <c:pt idx="365">
                  <c:v>3.357</c:v>
                </c:pt>
                <c:pt idx="366">
                  <c:v>3.3922</c:v>
                </c:pt>
                <c:pt idx="367">
                  <c:v>3.4273</c:v>
                </c:pt>
                <c:pt idx="368">
                  <c:v>3.4625</c:v>
                </c:pt>
                <c:pt idx="369">
                  <c:v>3.4976</c:v>
                </c:pt>
                <c:pt idx="370">
                  <c:v>3.5328</c:v>
                </c:pt>
                <c:pt idx="371">
                  <c:v>3.5679</c:v>
                </c:pt>
                <c:pt idx="372">
                  <c:v>3.6031</c:v>
                </c:pt>
                <c:pt idx="373">
                  <c:v>3.6383</c:v>
                </c:pt>
                <c:pt idx="374">
                  <c:v>3.6734</c:v>
                </c:pt>
                <c:pt idx="375">
                  <c:v>3.7086</c:v>
                </c:pt>
                <c:pt idx="376">
                  <c:v>3.7437</c:v>
                </c:pt>
                <c:pt idx="377">
                  <c:v>3.7789</c:v>
                </c:pt>
                <c:pt idx="378">
                  <c:v>3.814</c:v>
                </c:pt>
                <c:pt idx="379">
                  <c:v>3.8492</c:v>
                </c:pt>
                <c:pt idx="380">
                  <c:v>3.8843</c:v>
                </c:pt>
                <c:pt idx="381">
                  <c:v>3.9195</c:v>
                </c:pt>
                <c:pt idx="382">
                  <c:v>3.9546</c:v>
                </c:pt>
                <c:pt idx="383">
                  <c:v>3.9898</c:v>
                </c:pt>
                <c:pt idx="384">
                  <c:v>4.0249</c:v>
                </c:pt>
                <c:pt idx="385">
                  <c:v>4.0601</c:v>
                </c:pt>
                <c:pt idx="386">
                  <c:v>4.0952</c:v>
                </c:pt>
                <c:pt idx="387">
                  <c:v>4.1304</c:v>
                </c:pt>
                <c:pt idx="388">
                  <c:v>4.1655</c:v>
                </c:pt>
                <c:pt idx="389">
                  <c:v>4.2007</c:v>
                </c:pt>
                <c:pt idx="390">
                  <c:v>4.2358</c:v>
                </c:pt>
                <c:pt idx="391">
                  <c:v>4.271</c:v>
                </c:pt>
                <c:pt idx="392">
                  <c:v>4.3061</c:v>
                </c:pt>
                <c:pt idx="393">
                  <c:v>4.3413</c:v>
                </c:pt>
                <c:pt idx="394">
                  <c:v>4.3764</c:v>
                </c:pt>
                <c:pt idx="395">
                  <c:v>4.4116</c:v>
                </c:pt>
                <c:pt idx="396">
                  <c:v>4.4468</c:v>
                </c:pt>
                <c:pt idx="397">
                  <c:v>4.4819</c:v>
                </c:pt>
                <c:pt idx="398">
                  <c:v>4.5171</c:v>
                </c:pt>
                <c:pt idx="399">
                  <c:v>4.5522</c:v>
                </c:pt>
                <c:pt idx="400">
                  <c:v>4.5874</c:v>
                </c:pt>
                <c:pt idx="401">
                  <c:v>4.6225</c:v>
                </c:pt>
                <c:pt idx="402">
                  <c:v>4.6577</c:v>
                </c:pt>
                <c:pt idx="403">
                  <c:v>4.6928</c:v>
                </c:pt>
                <c:pt idx="404">
                  <c:v>4.728</c:v>
                </c:pt>
                <c:pt idx="405">
                  <c:v>4.7631</c:v>
                </c:pt>
                <c:pt idx="406">
                  <c:v>4.7983</c:v>
                </c:pt>
                <c:pt idx="407">
                  <c:v>4.8334</c:v>
                </c:pt>
                <c:pt idx="408">
                  <c:v>4.8686</c:v>
                </c:pt>
                <c:pt idx="409">
                  <c:v>4.9037</c:v>
                </c:pt>
                <c:pt idx="410">
                  <c:v>4.9389</c:v>
                </c:pt>
                <c:pt idx="411">
                  <c:v>4.974</c:v>
                </c:pt>
                <c:pt idx="412">
                  <c:v>5.0092</c:v>
                </c:pt>
                <c:pt idx="413">
                  <c:v>5.0443</c:v>
                </c:pt>
                <c:pt idx="414">
                  <c:v>5.0795</c:v>
                </c:pt>
                <c:pt idx="415">
                  <c:v>5.1146</c:v>
                </c:pt>
                <c:pt idx="416">
                  <c:v>5.1498</c:v>
                </c:pt>
                <c:pt idx="417">
                  <c:v>5.1849</c:v>
                </c:pt>
                <c:pt idx="418">
                  <c:v>5.2201</c:v>
                </c:pt>
                <c:pt idx="419">
                  <c:v>5.2553</c:v>
                </c:pt>
                <c:pt idx="420">
                  <c:v>5.2904</c:v>
                </c:pt>
                <c:pt idx="421">
                  <c:v>5.3256</c:v>
                </c:pt>
                <c:pt idx="422">
                  <c:v>5.3607</c:v>
                </c:pt>
                <c:pt idx="423">
                  <c:v>5.3959</c:v>
                </c:pt>
                <c:pt idx="424">
                  <c:v>5.431</c:v>
                </c:pt>
                <c:pt idx="425">
                  <c:v>5.4662</c:v>
                </c:pt>
                <c:pt idx="426">
                  <c:v>5.5013</c:v>
                </c:pt>
                <c:pt idx="427">
                  <c:v>5.5365</c:v>
                </c:pt>
                <c:pt idx="428">
                  <c:v>5.5716</c:v>
                </c:pt>
                <c:pt idx="429">
                  <c:v>5.6068</c:v>
                </c:pt>
                <c:pt idx="430">
                  <c:v>5.6419</c:v>
                </c:pt>
                <c:pt idx="431">
                  <c:v>5.6771</c:v>
                </c:pt>
                <c:pt idx="432">
                  <c:v>5.7122</c:v>
                </c:pt>
                <c:pt idx="433">
                  <c:v>5.7474</c:v>
                </c:pt>
                <c:pt idx="434">
                  <c:v>5.7825</c:v>
                </c:pt>
                <c:pt idx="435">
                  <c:v>5.8177</c:v>
                </c:pt>
                <c:pt idx="436">
                  <c:v>5.8528</c:v>
                </c:pt>
                <c:pt idx="437">
                  <c:v>5.888</c:v>
                </c:pt>
                <c:pt idx="438">
                  <c:v>5.9231</c:v>
                </c:pt>
                <c:pt idx="439">
                  <c:v>5.9583</c:v>
                </c:pt>
                <c:pt idx="440">
                  <c:v>5.9935</c:v>
                </c:pt>
                <c:pt idx="441">
                  <c:v>6.0286</c:v>
                </c:pt>
                <c:pt idx="442">
                  <c:v>6.0638</c:v>
                </c:pt>
                <c:pt idx="443">
                  <c:v>6.0989</c:v>
                </c:pt>
                <c:pt idx="444">
                  <c:v>6.1341</c:v>
                </c:pt>
                <c:pt idx="445">
                  <c:v>6.1692</c:v>
                </c:pt>
                <c:pt idx="446">
                  <c:v>6.2044</c:v>
                </c:pt>
                <c:pt idx="447">
                  <c:v>6.2395</c:v>
                </c:pt>
                <c:pt idx="448">
                  <c:v>6.2747</c:v>
                </c:pt>
                <c:pt idx="449">
                  <c:v>6.3098</c:v>
                </c:pt>
                <c:pt idx="450">
                  <c:v>6.345</c:v>
                </c:pt>
                <c:pt idx="451">
                  <c:v>6.3801</c:v>
                </c:pt>
                <c:pt idx="452">
                  <c:v>6.4153</c:v>
                </c:pt>
                <c:pt idx="453">
                  <c:v>6.4504</c:v>
                </c:pt>
                <c:pt idx="454">
                  <c:v>6.4856</c:v>
                </c:pt>
                <c:pt idx="455">
                  <c:v>6.5207</c:v>
                </c:pt>
                <c:pt idx="456">
                  <c:v>6.5559</c:v>
                </c:pt>
                <c:pt idx="457">
                  <c:v>6.591</c:v>
                </c:pt>
                <c:pt idx="458">
                  <c:v>6.6262</c:v>
                </c:pt>
                <c:pt idx="459">
                  <c:v>6.6613</c:v>
                </c:pt>
                <c:pt idx="460">
                  <c:v>6.6965</c:v>
                </c:pt>
                <c:pt idx="461">
                  <c:v>6.7316</c:v>
                </c:pt>
                <c:pt idx="462">
                  <c:v>6.7668</c:v>
                </c:pt>
                <c:pt idx="463">
                  <c:v>6.802</c:v>
                </c:pt>
                <c:pt idx="464">
                  <c:v>6.8371</c:v>
                </c:pt>
                <c:pt idx="465">
                  <c:v>6.8723</c:v>
                </c:pt>
                <c:pt idx="466">
                  <c:v>6.9074</c:v>
                </c:pt>
                <c:pt idx="467">
                  <c:v>6.9426</c:v>
                </c:pt>
                <c:pt idx="468">
                  <c:v>6.9777</c:v>
                </c:pt>
                <c:pt idx="469">
                  <c:v>7.0129</c:v>
                </c:pt>
                <c:pt idx="470">
                  <c:v>7.048</c:v>
                </c:pt>
                <c:pt idx="471">
                  <c:v>7.0832</c:v>
                </c:pt>
                <c:pt idx="472">
                  <c:v>7.1183</c:v>
                </c:pt>
                <c:pt idx="473">
                  <c:v>7.1535</c:v>
                </c:pt>
                <c:pt idx="474">
                  <c:v>7.1886</c:v>
                </c:pt>
                <c:pt idx="475">
                  <c:v>7.2238</c:v>
                </c:pt>
                <c:pt idx="476">
                  <c:v>7.2589</c:v>
                </c:pt>
                <c:pt idx="477">
                  <c:v>7.2941</c:v>
                </c:pt>
                <c:pt idx="478">
                  <c:v>7.3292</c:v>
                </c:pt>
                <c:pt idx="479">
                  <c:v>7.3644</c:v>
                </c:pt>
                <c:pt idx="480">
                  <c:v>7.3995</c:v>
                </c:pt>
                <c:pt idx="481">
                  <c:v>7.4347</c:v>
                </c:pt>
                <c:pt idx="482">
                  <c:v>7.4698</c:v>
                </c:pt>
                <c:pt idx="483">
                  <c:v>7.505</c:v>
                </c:pt>
                <c:pt idx="484">
                  <c:v>7.5401</c:v>
                </c:pt>
                <c:pt idx="485">
                  <c:v>7.5753</c:v>
                </c:pt>
                <c:pt idx="486">
                  <c:v>7.6105</c:v>
                </c:pt>
                <c:pt idx="487">
                  <c:v>7.6456</c:v>
                </c:pt>
                <c:pt idx="488">
                  <c:v>7.6808</c:v>
                </c:pt>
                <c:pt idx="489">
                  <c:v>7.7159</c:v>
                </c:pt>
                <c:pt idx="490">
                  <c:v>7.7511</c:v>
                </c:pt>
                <c:pt idx="491">
                  <c:v>7.7862</c:v>
                </c:pt>
                <c:pt idx="492">
                  <c:v>7.8214</c:v>
                </c:pt>
                <c:pt idx="493">
                  <c:v>7.8565</c:v>
                </c:pt>
                <c:pt idx="494">
                  <c:v>7.8917</c:v>
                </c:pt>
                <c:pt idx="495">
                  <c:v>7.9268</c:v>
                </c:pt>
                <c:pt idx="496">
                  <c:v>7.962</c:v>
                </c:pt>
                <c:pt idx="497">
                  <c:v>7.9971</c:v>
                </c:pt>
                <c:pt idx="498">
                  <c:v>8.0323</c:v>
                </c:pt>
                <c:pt idx="499">
                  <c:v>8.0674</c:v>
                </c:pt>
                <c:pt idx="500">
                  <c:v>8.1026</c:v>
                </c:pt>
                <c:pt idx="501">
                  <c:v>8.137700000000001</c:v>
                </c:pt>
                <c:pt idx="502">
                  <c:v>8.1729</c:v>
                </c:pt>
                <c:pt idx="503">
                  <c:v>8.208</c:v>
                </c:pt>
                <c:pt idx="504">
                  <c:v>8.2432</c:v>
                </c:pt>
                <c:pt idx="505">
                  <c:v>8.2783</c:v>
                </c:pt>
                <c:pt idx="506">
                  <c:v>8.3135</c:v>
                </c:pt>
                <c:pt idx="507">
                  <c:v>8.3486</c:v>
                </c:pt>
                <c:pt idx="508">
                  <c:v>8.3838</c:v>
                </c:pt>
                <c:pt idx="509">
                  <c:v>8.419</c:v>
                </c:pt>
                <c:pt idx="510">
                  <c:v>8.4541</c:v>
                </c:pt>
                <c:pt idx="511">
                  <c:v>8.4893</c:v>
                </c:pt>
                <c:pt idx="512">
                  <c:v>8.5244</c:v>
                </c:pt>
                <c:pt idx="513">
                  <c:v>8.5596</c:v>
                </c:pt>
                <c:pt idx="514">
                  <c:v>8.5947</c:v>
                </c:pt>
                <c:pt idx="515">
                  <c:v>8.6299</c:v>
                </c:pt>
                <c:pt idx="516">
                  <c:v>8.665</c:v>
                </c:pt>
                <c:pt idx="517">
                  <c:v>8.700200000000001</c:v>
                </c:pt>
                <c:pt idx="518">
                  <c:v>8.7353</c:v>
                </c:pt>
                <c:pt idx="519">
                  <c:v>8.7705</c:v>
                </c:pt>
                <c:pt idx="520">
                  <c:v>8.8056</c:v>
                </c:pt>
                <c:pt idx="521">
                  <c:v>8.8408</c:v>
                </c:pt>
                <c:pt idx="522">
                  <c:v>8.8759</c:v>
                </c:pt>
                <c:pt idx="523">
                  <c:v>8.9111</c:v>
                </c:pt>
                <c:pt idx="524">
                  <c:v>8.9462</c:v>
                </c:pt>
                <c:pt idx="525">
                  <c:v>8.9814</c:v>
                </c:pt>
                <c:pt idx="526">
                  <c:v>9.0165</c:v>
                </c:pt>
                <c:pt idx="527">
                  <c:v>9.0517</c:v>
                </c:pt>
                <c:pt idx="528">
                  <c:v>9.0868</c:v>
                </c:pt>
                <c:pt idx="529">
                  <c:v>9.122</c:v>
                </c:pt>
                <c:pt idx="530">
                  <c:v>9.1571</c:v>
                </c:pt>
                <c:pt idx="531">
                  <c:v>9.1923</c:v>
                </c:pt>
                <c:pt idx="532">
                  <c:v>9.2275</c:v>
                </c:pt>
                <c:pt idx="533">
                  <c:v>9.2626</c:v>
                </c:pt>
                <c:pt idx="534">
                  <c:v>9.2978</c:v>
                </c:pt>
                <c:pt idx="535">
                  <c:v>9.3329</c:v>
                </c:pt>
                <c:pt idx="536">
                  <c:v>9.3681</c:v>
                </c:pt>
                <c:pt idx="537">
                  <c:v>9.4032</c:v>
                </c:pt>
                <c:pt idx="538">
                  <c:v>9.4384</c:v>
                </c:pt>
                <c:pt idx="539">
                  <c:v>9.4735</c:v>
                </c:pt>
                <c:pt idx="540">
                  <c:v>9.5087</c:v>
                </c:pt>
              </c:numCache>
            </c:numRef>
          </c:xVal>
          <c:yVal>
            <c:numRef>
              <c:f>'uniformity over various hei 2'!$C$24:$C$564</c:f>
              <c:numCache>
                <c:formatCode>General</c:formatCode>
                <c:ptCount val="541"/>
                <c:pt idx="0">
                  <c:v>123.951</c:v>
                </c:pt>
                <c:pt idx="1">
                  <c:v>123.951</c:v>
                </c:pt>
                <c:pt idx="2">
                  <c:v>124.0103</c:v>
                </c:pt>
                <c:pt idx="3">
                  <c:v>124.0103</c:v>
                </c:pt>
                <c:pt idx="4">
                  <c:v>124.3467</c:v>
                </c:pt>
                <c:pt idx="5">
                  <c:v>124.6434</c:v>
                </c:pt>
                <c:pt idx="6">
                  <c:v>124.5445</c:v>
                </c:pt>
                <c:pt idx="7">
                  <c:v>124.228</c:v>
                </c:pt>
                <c:pt idx="8">
                  <c:v>124.228</c:v>
                </c:pt>
                <c:pt idx="9">
                  <c:v>124.0697</c:v>
                </c:pt>
                <c:pt idx="10">
                  <c:v>124.0103</c:v>
                </c:pt>
                <c:pt idx="11">
                  <c:v>123.5155</c:v>
                </c:pt>
                <c:pt idx="12">
                  <c:v>122.9017</c:v>
                </c:pt>
                <c:pt idx="13">
                  <c:v>122.0298</c:v>
                </c:pt>
                <c:pt idx="14">
                  <c:v>122.0298</c:v>
                </c:pt>
                <c:pt idx="15">
                  <c:v>122.1091</c:v>
                </c:pt>
                <c:pt idx="16">
                  <c:v>122.8423</c:v>
                </c:pt>
                <c:pt idx="17">
                  <c:v>122.8423</c:v>
                </c:pt>
                <c:pt idx="18">
                  <c:v>122.8026</c:v>
                </c:pt>
                <c:pt idx="19">
                  <c:v>122.2875</c:v>
                </c:pt>
                <c:pt idx="20">
                  <c:v>122.01</c:v>
                </c:pt>
                <c:pt idx="21">
                  <c:v>122.01</c:v>
                </c:pt>
                <c:pt idx="22">
                  <c:v>122.1091</c:v>
                </c:pt>
                <c:pt idx="23">
                  <c:v>122.0893</c:v>
                </c:pt>
                <c:pt idx="24">
                  <c:v>121.9901</c:v>
                </c:pt>
                <c:pt idx="25">
                  <c:v>121.772</c:v>
                </c:pt>
                <c:pt idx="26">
                  <c:v>121.415</c:v>
                </c:pt>
                <c:pt idx="27">
                  <c:v>121.296</c:v>
                </c:pt>
                <c:pt idx="28">
                  <c:v>121.1372</c:v>
                </c:pt>
                <c:pt idx="29">
                  <c:v>120.8197</c:v>
                </c:pt>
                <c:pt idx="30">
                  <c:v>120.4821</c:v>
                </c:pt>
                <c:pt idx="31">
                  <c:v>120.1444</c:v>
                </c:pt>
                <c:pt idx="32">
                  <c:v>119.4486</c:v>
                </c:pt>
                <c:pt idx="33">
                  <c:v>118.7323</c:v>
                </c:pt>
                <c:pt idx="34">
                  <c:v>118.1547</c:v>
                </c:pt>
                <c:pt idx="35">
                  <c:v>117.6563</c:v>
                </c:pt>
                <c:pt idx="36">
                  <c:v>117.6563</c:v>
                </c:pt>
                <c:pt idx="37">
                  <c:v>118.2742</c:v>
                </c:pt>
                <c:pt idx="38">
                  <c:v>118.2742</c:v>
                </c:pt>
                <c:pt idx="39">
                  <c:v>118.1945</c:v>
                </c:pt>
                <c:pt idx="40">
                  <c:v>117.8955</c:v>
                </c:pt>
                <c:pt idx="41">
                  <c:v>117.736</c:v>
                </c:pt>
                <c:pt idx="42">
                  <c:v>117.8955</c:v>
                </c:pt>
                <c:pt idx="43">
                  <c:v>117.5167</c:v>
                </c:pt>
                <c:pt idx="44">
                  <c:v>117.5964</c:v>
                </c:pt>
                <c:pt idx="45">
                  <c:v>117.7959</c:v>
                </c:pt>
                <c:pt idx="46">
                  <c:v>117.7959</c:v>
                </c:pt>
                <c:pt idx="47">
                  <c:v>117.7959</c:v>
                </c:pt>
                <c:pt idx="48">
                  <c:v>118.2543</c:v>
                </c:pt>
                <c:pt idx="49">
                  <c:v>118.2543</c:v>
                </c:pt>
                <c:pt idx="50">
                  <c:v>118.7124</c:v>
                </c:pt>
                <c:pt idx="51">
                  <c:v>119.0508</c:v>
                </c:pt>
                <c:pt idx="52">
                  <c:v>118.9911</c:v>
                </c:pt>
                <c:pt idx="53">
                  <c:v>118.8517</c:v>
                </c:pt>
                <c:pt idx="54">
                  <c:v>118.9911</c:v>
                </c:pt>
                <c:pt idx="55">
                  <c:v>118.6128</c:v>
                </c:pt>
                <c:pt idx="56">
                  <c:v>118.1148</c:v>
                </c:pt>
                <c:pt idx="57">
                  <c:v>117.9155</c:v>
                </c:pt>
                <c:pt idx="58">
                  <c:v>118.0151</c:v>
                </c:pt>
                <c:pt idx="59">
                  <c:v>118.1945</c:v>
                </c:pt>
                <c:pt idx="60">
                  <c:v>118.2543</c:v>
                </c:pt>
                <c:pt idx="61">
                  <c:v>118.2742</c:v>
                </c:pt>
                <c:pt idx="62">
                  <c:v>118.4535</c:v>
                </c:pt>
                <c:pt idx="63">
                  <c:v>118.4535</c:v>
                </c:pt>
                <c:pt idx="64">
                  <c:v>118.3738</c:v>
                </c:pt>
                <c:pt idx="65">
                  <c:v>118.055</c:v>
                </c:pt>
                <c:pt idx="66">
                  <c:v>118.334</c:v>
                </c:pt>
                <c:pt idx="67">
                  <c:v>118.3539</c:v>
                </c:pt>
                <c:pt idx="68">
                  <c:v>118.4535</c:v>
                </c:pt>
                <c:pt idx="69">
                  <c:v>118.7124</c:v>
                </c:pt>
                <c:pt idx="70">
                  <c:v>118.3937</c:v>
                </c:pt>
                <c:pt idx="71">
                  <c:v>118.7124</c:v>
                </c:pt>
                <c:pt idx="72">
                  <c:v>118.3937</c:v>
                </c:pt>
                <c:pt idx="73">
                  <c:v>118.1148</c:v>
                </c:pt>
                <c:pt idx="74">
                  <c:v>118.0949</c:v>
                </c:pt>
                <c:pt idx="75">
                  <c:v>118.1148</c:v>
                </c:pt>
                <c:pt idx="76">
                  <c:v>118.055</c:v>
                </c:pt>
                <c:pt idx="77">
                  <c:v>116.9179</c:v>
                </c:pt>
                <c:pt idx="78">
                  <c:v>115.8786</c:v>
                </c:pt>
                <c:pt idx="79">
                  <c:v>115.3782</c:v>
                </c:pt>
                <c:pt idx="80">
                  <c:v>115.0377</c:v>
                </c:pt>
                <c:pt idx="81">
                  <c:v>114.9775</c:v>
                </c:pt>
                <c:pt idx="82">
                  <c:v>114.9575</c:v>
                </c:pt>
                <c:pt idx="83">
                  <c:v>114.396</c:v>
                </c:pt>
                <c:pt idx="84">
                  <c:v>114.2756</c:v>
                </c:pt>
                <c:pt idx="85">
                  <c:v>113.4923</c:v>
                </c:pt>
                <c:pt idx="86">
                  <c:v>113.2309</c:v>
                </c:pt>
                <c:pt idx="87">
                  <c:v>113.251</c:v>
                </c:pt>
                <c:pt idx="88">
                  <c:v>113.2912</c:v>
                </c:pt>
                <c:pt idx="89">
                  <c:v>113.2711</c:v>
                </c:pt>
                <c:pt idx="90">
                  <c:v>113.7937</c:v>
                </c:pt>
                <c:pt idx="91">
                  <c:v>114.396</c:v>
                </c:pt>
                <c:pt idx="92">
                  <c:v>114.717</c:v>
                </c:pt>
                <c:pt idx="93">
                  <c:v>114.717</c:v>
                </c:pt>
                <c:pt idx="94">
                  <c:v>114.717</c:v>
                </c:pt>
                <c:pt idx="95">
                  <c:v>113.9544</c:v>
                </c:pt>
                <c:pt idx="96">
                  <c:v>113.5325</c:v>
                </c:pt>
                <c:pt idx="97">
                  <c:v>113.854</c:v>
                </c:pt>
                <c:pt idx="98">
                  <c:v>113.9544</c:v>
                </c:pt>
                <c:pt idx="99">
                  <c:v>113.6531</c:v>
                </c:pt>
                <c:pt idx="100">
                  <c:v>113.251</c:v>
                </c:pt>
                <c:pt idx="101">
                  <c:v>113.5928</c:v>
                </c:pt>
                <c:pt idx="102">
                  <c:v>112.6069</c:v>
                </c:pt>
                <c:pt idx="103">
                  <c:v>112.345</c:v>
                </c:pt>
                <c:pt idx="104">
                  <c:v>112.103</c:v>
                </c:pt>
                <c:pt idx="105">
                  <c:v>111.6793</c:v>
                </c:pt>
                <c:pt idx="106">
                  <c:v>111.4572</c:v>
                </c:pt>
                <c:pt idx="107">
                  <c:v>111.0531</c:v>
                </c:pt>
                <c:pt idx="108">
                  <c:v>110.8306</c:v>
                </c:pt>
                <c:pt idx="109">
                  <c:v>110.6283</c:v>
                </c:pt>
                <c:pt idx="110">
                  <c:v>110.5474</c:v>
                </c:pt>
                <c:pt idx="111">
                  <c:v>109.9599</c:v>
                </c:pt>
                <c:pt idx="112">
                  <c:v>109.9599</c:v>
                </c:pt>
                <c:pt idx="113">
                  <c:v>109.6963</c:v>
                </c:pt>
                <c:pt idx="114">
                  <c:v>109.2497</c:v>
                </c:pt>
                <c:pt idx="115">
                  <c:v>109.2497</c:v>
                </c:pt>
                <c:pt idx="116">
                  <c:v>109.0465</c:v>
                </c:pt>
                <c:pt idx="117">
                  <c:v>109.0465</c:v>
                </c:pt>
                <c:pt idx="118">
                  <c:v>109.2091</c:v>
                </c:pt>
                <c:pt idx="119">
                  <c:v>109.3715</c:v>
                </c:pt>
                <c:pt idx="120">
                  <c:v>109.8585</c:v>
                </c:pt>
                <c:pt idx="121">
                  <c:v>110.2841</c:v>
                </c:pt>
                <c:pt idx="122">
                  <c:v>110.1626</c:v>
                </c:pt>
                <c:pt idx="123">
                  <c:v>109.818</c:v>
                </c:pt>
                <c:pt idx="124">
                  <c:v>109.5745</c:v>
                </c:pt>
                <c:pt idx="125">
                  <c:v>109.5745</c:v>
                </c:pt>
                <c:pt idx="126">
                  <c:v>108.7823</c:v>
                </c:pt>
                <c:pt idx="127">
                  <c:v>108.192</c:v>
                </c:pt>
                <c:pt idx="128">
                  <c:v>107.9271</c:v>
                </c:pt>
                <c:pt idx="129">
                  <c:v>107.8864</c:v>
                </c:pt>
                <c:pt idx="130">
                  <c:v>107.7028</c:v>
                </c:pt>
                <c:pt idx="131">
                  <c:v>107.7028</c:v>
                </c:pt>
                <c:pt idx="132">
                  <c:v>108.355</c:v>
                </c:pt>
                <c:pt idx="133">
                  <c:v>110.122</c:v>
                </c:pt>
                <c:pt idx="134">
                  <c:v>111.7197</c:v>
                </c:pt>
                <c:pt idx="135">
                  <c:v>112.345</c:v>
                </c:pt>
                <c:pt idx="136">
                  <c:v>112.345</c:v>
                </c:pt>
                <c:pt idx="137">
                  <c:v>112.1635</c:v>
                </c:pt>
                <c:pt idx="138">
                  <c:v>111.8004</c:v>
                </c:pt>
                <c:pt idx="139">
                  <c:v>111.3764</c:v>
                </c:pt>
                <c:pt idx="140">
                  <c:v>111.2956</c:v>
                </c:pt>
                <c:pt idx="141">
                  <c:v>111.3966</c:v>
                </c:pt>
                <c:pt idx="142">
                  <c:v>111.2956</c:v>
                </c:pt>
                <c:pt idx="143">
                  <c:v>111.6591</c:v>
                </c:pt>
                <c:pt idx="144">
                  <c:v>111.6591</c:v>
                </c:pt>
                <c:pt idx="145">
                  <c:v>112.0829</c:v>
                </c:pt>
                <c:pt idx="146">
                  <c:v>112.3248</c:v>
                </c:pt>
                <c:pt idx="147">
                  <c:v>112.5867</c:v>
                </c:pt>
                <c:pt idx="148">
                  <c:v>112.7076</c:v>
                </c:pt>
                <c:pt idx="149">
                  <c:v>113.1906</c:v>
                </c:pt>
                <c:pt idx="150">
                  <c:v>113.5124</c:v>
                </c:pt>
                <c:pt idx="151">
                  <c:v>113.5526</c:v>
                </c:pt>
                <c:pt idx="152">
                  <c:v>113.2309</c:v>
                </c:pt>
                <c:pt idx="153">
                  <c:v>112.8284</c:v>
                </c:pt>
                <c:pt idx="154">
                  <c:v>112.3046</c:v>
                </c:pt>
                <c:pt idx="155">
                  <c:v>111.336</c:v>
                </c:pt>
                <c:pt idx="156">
                  <c:v>110.4866</c:v>
                </c:pt>
                <c:pt idx="157">
                  <c:v>110.0004</c:v>
                </c:pt>
                <c:pt idx="158">
                  <c:v>109.7774</c:v>
                </c:pt>
                <c:pt idx="159">
                  <c:v>109.4527</c:v>
                </c:pt>
                <c:pt idx="160">
                  <c:v>109.0872</c:v>
                </c:pt>
                <c:pt idx="161">
                  <c:v>108.8229</c:v>
                </c:pt>
                <c:pt idx="162">
                  <c:v>108.8229</c:v>
                </c:pt>
                <c:pt idx="163">
                  <c:v>109.0465</c:v>
                </c:pt>
                <c:pt idx="164">
                  <c:v>109.473</c:v>
                </c:pt>
                <c:pt idx="165">
                  <c:v>109.676</c:v>
                </c:pt>
                <c:pt idx="166">
                  <c:v>109.7165</c:v>
                </c:pt>
                <c:pt idx="167">
                  <c:v>109.5745</c:v>
                </c:pt>
                <c:pt idx="168">
                  <c:v>109.0669</c:v>
                </c:pt>
                <c:pt idx="169">
                  <c:v>108.9856</c:v>
                </c:pt>
                <c:pt idx="170">
                  <c:v>108.2939</c:v>
                </c:pt>
                <c:pt idx="171">
                  <c:v>107.866</c:v>
                </c:pt>
                <c:pt idx="172">
                  <c:v>107.866</c:v>
                </c:pt>
                <c:pt idx="173">
                  <c:v>107.866</c:v>
                </c:pt>
                <c:pt idx="174">
                  <c:v>107.4376</c:v>
                </c:pt>
                <c:pt idx="175">
                  <c:v>108.2328</c:v>
                </c:pt>
                <c:pt idx="176">
                  <c:v>108.4364</c:v>
                </c:pt>
                <c:pt idx="177">
                  <c:v>108.5992</c:v>
                </c:pt>
                <c:pt idx="178">
                  <c:v>108.5992</c:v>
                </c:pt>
                <c:pt idx="179">
                  <c:v>108.5992</c:v>
                </c:pt>
                <c:pt idx="180">
                  <c:v>108.2939</c:v>
                </c:pt>
                <c:pt idx="181">
                  <c:v>108.0698</c:v>
                </c:pt>
                <c:pt idx="182">
                  <c:v>107.5396</c:v>
                </c:pt>
                <c:pt idx="183">
                  <c:v>106.9269</c:v>
                </c:pt>
                <c:pt idx="184">
                  <c:v>106.661</c:v>
                </c:pt>
                <c:pt idx="185">
                  <c:v>106.2721</c:v>
                </c:pt>
                <c:pt idx="186">
                  <c:v>105.7801</c:v>
                </c:pt>
                <c:pt idx="187">
                  <c:v>105.4928</c:v>
                </c:pt>
                <c:pt idx="188">
                  <c:v>105.2875</c:v>
                </c:pt>
                <c:pt idx="189">
                  <c:v>105.0203</c:v>
                </c:pt>
                <c:pt idx="190">
                  <c:v>104.9175</c:v>
                </c:pt>
                <c:pt idx="191">
                  <c:v>104.8969</c:v>
                </c:pt>
                <c:pt idx="192">
                  <c:v>104.6705</c:v>
                </c:pt>
                <c:pt idx="193">
                  <c:v>103.7223</c:v>
                </c:pt>
                <c:pt idx="194">
                  <c:v>102.8746</c:v>
                </c:pt>
                <c:pt idx="195">
                  <c:v>102.7296</c:v>
                </c:pt>
                <c:pt idx="196">
                  <c:v>102.7296</c:v>
                </c:pt>
                <c:pt idx="197">
                  <c:v>102.3773</c:v>
                </c:pt>
                <c:pt idx="198">
                  <c:v>102.481</c:v>
                </c:pt>
                <c:pt idx="199">
                  <c:v>102.8746</c:v>
                </c:pt>
                <c:pt idx="200">
                  <c:v>103.0195</c:v>
                </c:pt>
                <c:pt idx="201">
                  <c:v>102.7711</c:v>
                </c:pt>
                <c:pt idx="202">
                  <c:v>102.3358</c:v>
                </c:pt>
                <c:pt idx="203">
                  <c:v>102.3358</c:v>
                </c:pt>
                <c:pt idx="204">
                  <c:v>102.3358</c:v>
                </c:pt>
                <c:pt idx="205">
                  <c:v>102.8332</c:v>
                </c:pt>
                <c:pt idx="206">
                  <c:v>103.2677</c:v>
                </c:pt>
                <c:pt idx="207">
                  <c:v>103.3504</c:v>
                </c:pt>
                <c:pt idx="208">
                  <c:v>103.7429</c:v>
                </c:pt>
                <c:pt idx="209">
                  <c:v>103.9287</c:v>
                </c:pt>
                <c:pt idx="210">
                  <c:v>103.9287</c:v>
                </c:pt>
                <c:pt idx="211">
                  <c:v>104.0937</c:v>
                </c:pt>
                <c:pt idx="212">
                  <c:v>104.1968</c:v>
                </c:pt>
                <c:pt idx="213">
                  <c:v>104.1555</c:v>
                </c:pt>
                <c:pt idx="214">
                  <c:v>104.0937</c:v>
                </c:pt>
                <c:pt idx="215">
                  <c:v>103.8874</c:v>
                </c:pt>
                <c:pt idx="216">
                  <c:v>103.8874</c:v>
                </c:pt>
                <c:pt idx="217">
                  <c:v>104.1555</c:v>
                </c:pt>
                <c:pt idx="218">
                  <c:v>104.3204</c:v>
                </c:pt>
                <c:pt idx="219">
                  <c:v>105.1847</c:v>
                </c:pt>
                <c:pt idx="220">
                  <c:v>105.4723</c:v>
                </c:pt>
                <c:pt idx="221">
                  <c:v>105.6776</c:v>
                </c:pt>
                <c:pt idx="222">
                  <c:v>104.4646</c:v>
                </c:pt>
                <c:pt idx="223">
                  <c:v>103.4331</c:v>
                </c:pt>
                <c:pt idx="224">
                  <c:v>102.9367</c:v>
                </c:pt>
                <c:pt idx="225">
                  <c:v>102.9367</c:v>
                </c:pt>
                <c:pt idx="226">
                  <c:v>102.8125</c:v>
                </c:pt>
                <c:pt idx="227">
                  <c:v>102.8746</c:v>
                </c:pt>
                <c:pt idx="228">
                  <c:v>103.0816</c:v>
                </c:pt>
                <c:pt idx="229">
                  <c:v>103.4951</c:v>
                </c:pt>
                <c:pt idx="230">
                  <c:v>103.1229</c:v>
                </c:pt>
                <c:pt idx="231">
                  <c:v>102.7711</c:v>
                </c:pt>
                <c:pt idx="232">
                  <c:v>102.5846</c:v>
                </c:pt>
                <c:pt idx="233">
                  <c:v>102.5846</c:v>
                </c:pt>
                <c:pt idx="234">
                  <c:v>102.5846</c:v>
                </c:pt>
                <c:pt idx="235">
                  <c:v>102.8125</c:v>
                </c:pt>
                <c:pt idx="236">
                  <c:v>103.2677</c:v>
                </c:pt>
                <c:pt idx="237">
                  <c:v>103.4537</c:v>
                </c:pt>
                <c:pt idx="238">
                  <c:v>103.7842</c:v>
                </c:pt>
                <c:pt idx="239">
                  <c:v>103.8048</c:v>
                </c:pt>
                <c:pt idx="240">
                  <c:v>104.0318</c:v>
                </c:pt>
                <c:pt idx="241">
                  <c:v>104.341</c:v>
                </c:pt>
                <c:pt idx="242">
                  <c:v>104.4852</c:v>
                </c:pt>
                <c:pt idx="243">
                  <c:v>104.4852</c:v>
                </c:pt>
                <c:pt idx="244">
                  <c:v>105.3696</c:v>
                </c:pt>
                <c:pt idx="245">
                  <c:v>104.9997</c:v>
                </c:pt>
                <c:pt idx="246">
                  <c:v>105.1436</c:v>
                </c:pt>
                <c:pt idx="247">
                  <c:v>105.1642</c:v>
                </c:pt>
                <c:pt idx="248">
                  <c:v>105.1436</c:v>
                </c:pt>
                <c:pt idx="249">
                  <c:v>105.1231</c:v>
                </c:pt>
                <c:pt idx="250">
                  <c:v>105.2258</c:v>
                </c:pt>
                <c:pt idx="251">
                  <c:v>105.3696</c:v>
                </c:pt>
                <c:pt idx="252">
                  <c:v>105.4107</c:v>
                </c:pt>
                <c:pt idx="253">
                  <c:v>105.4312</c:v>
                </c:pt>
                <c:pt idx="254">
                  <c:v>105.4312</c:v>
                </c:pt>
                <c:pt idx="255">
                  <c:v>105.4312</c:v>
                </c:pt>
                <c:pt idx="256">
                  <c:v>105.4312</c:v>
                </c:pt>
                <c:pt idx="257">
                  <c:v>105.5544</c:v>
                </c:pt>
                <c:pt idx="258">
                  <c:v>105.7391</c:v>
                </c:pt>
                <c:pt idx="259">
                  <c:v>107.5804</c:v>
                </c:pt>
                <c:pt idx="260">
                  <c:v>107.7436</c:v>
                </c:pt>
                <c:pt idx="261">
                  <c:v>108.4974</c:v>
                </c:pt>
                <c:pt idx="262">
                  <c:v>108.4974</c:v>
                </c:pt>
                <c:pt idx="263">
                  <c:v>107.5192</c:v>
                </c:pt>
                <c:pt idx="264">
                  <c:v>107.3763</c:v>
                </c:pt>
                <c:pt idx="265">
                  <c:v>107.5192</c:v>
                </c:pt>
                <c:pt idx="266">
                  <c:v>107.3763</c:v>
                </c:pt>
                <c:pt idx="267">
                  <c:v>107.7232</c:v>
                </c:pt>
                <c:pt idx="268">
                  <c:v>108.355</c:v>
                </c:pt>
                <c:pt idx="269">
                  <c:v>108.192</c:v>
                </c:pt>
                <c:pt idx="270">
                  <c:v>108.4771</c:v>
                </c:pt>
                <c:pt idx="271">
                  <c:v>108.9043</c:v>
                </c:pt>
                <c:pt idx="272">
                  <c:v>108.5381</c:v>
                </c:pt>
                <c:pt idx="273">
                  <c:v>108.0902</c:v>
                </c:pt>
                <c:pt idx="274">
                  <c:v>107.5192</c:v>
                </c:pt>
                <c:pt idx="275">
                  <c:v>106.9473</c:v>
                </c:pt>
                <c:pt idx="276">
                  <c:v>106.7224</c:v>
                </c:pt>
                <c:pt idx="277">
                  <c:v>106.5382</c:v>
                </c:pt>
                <c:pt idx="278">
                  <c:v>105.9237</c:v>
                </c:pt>
                <c:pt idx="279">
                  <c:v>105.616</c:v>
                </c:pt>
                <c:pt idx="280">
                  <c:v>105.5544</c:v>
                </c:pt>
                <c:pt idx="281">
                  <c:v>105.616</c:v>
                </c:pt>
                <c:pt idx="282">
                  <c:v>105.5749</c:v>
                </c:pt>
                <c:pt idx="283">
                  <c:v>105.616</c:v>
                </c:pt>
                <c:pt idx="284">
                  <c:v>106.0262</c:v>
                </c:pt>
                <c:pt idx="285">
                  <c:v>106.2926</c:v>
                </c:pt>
                <c:pt idx="286">
                  <c:v>106.5996</c:v>
                </c:pt>
                <c:pt idx="287">
                  <c:v>107.4784</c:v>
                </c:pt>
                <c:pt idx="288">
                  <c:v>107.56</c:v>
                </c:pt>
                <c:pt idx="289">
                  <c:v>108.1105</c:v>
                </c:pt>
                <c:pt idx="290">
                  <c:v>107.56</c:v>
                </c:pt>
                <c:pt idx="291">
                  <c:v>107.213</c:v>
                </c:pt>
                <c:pt idx="292">
                  <c:v>106.661</c:v>
                </c:pt>
                <c:pt idx="293">
                  <c:v>105.5955</c:v>
                </c:pt>
                <c:pt idx="294">
                  <c:v>105.5955</c:v>
                </c:pt>
                <c:pt idx="295">
                  <c:v>105.5955</c:v>
                </c:pt>
                <c:pt idx="296">
                  <c:v>106.661</c:v>
                </c:pt>
                <c:pt idx="297">
                  <c:v>107.0904</c:v>
                </c:pt>
                <c:pt idx="298">
                  <c:v>107.2334</c:v>
                </c:pt>
                <c:pt idx="299">
                  <c:v>107.3763</c:v>
                </c:pt>
                <c:pt idx="300">
                  <c:v>107.3151</c:v>
                </c:pt>
                <c:pt idx="301">
                  <c:v>107.3151</c:v>
                </c:pt>
                <c:pt idx="302">
                  <c:v>107.3967</c:v>
                </c:pt>
                <c:pt idx="303">
                  <c:v>107.3151</c:v>
                </c:pt>
                <c:pt idx="304">
                  <c:v>107.1517</c:v>
                </c:pt>
                <c:pt idx="305">
                  <c:v>107.56</c:v>
                </c:pt>
                <c:pt idx="306">
                  <c:v>107.9271</c:v>
                </c:pt>
                <c:pt idx="307">
                  <c:v>109.818</c:v>
                </c:pt>
                <c:pt idx="308">
                  <c:v>110.4056</c:v>
                </c:pt>
                <c:pt idx="309">
                  <c:v>110.7093</c:v>
                </c:pt>
                <c:pt idx="310">
                  <c:v>111.0733</c:v>
                </c:pt>
                <c:pt idx="311">
                  <c:v>110.9722</c:v>
                </c:pt>
                <c:pt idx="312">
                  <c:v>111.0733</c:v>
                </c:pt>
                <c:pt idx="313">
                  <c:v>110.9318</c:v>
                </c:pt>
                <c:pt idx="314">
                  <c:v>110.9318</c:v>
                </c:pt>
                <c:pt idx="315">
                  <c:v>110.7902</c:v>
                </c:pt>
                <c:pt idx="316">
                  <c:v>110.7902</c:v>
                </c:pt>
                <c:pt idx="317">
                  <c:v>110.4866</c:v>
                </c:pt>
                <c:pt idx="318">
                  <c:v>110.9116</c:v>
                </c:pt>
                <c:pt idx="319">
                  <c:v>111.2754</c:v>
                </c:pt>
                <c:pt idx="320">
                  <c:v>111.6995</c:v>
                </c:pt>
                <c:pt idx="321">
                  <c:v>112.224</c:v>
                </c:pt>
                <c:pt idx="322">
                  <c:v>112.224</c:v>
                </c:pt>
                <c:pt idx="323">
                  <c:v>112.2442</c:v>
                </c:pt>
                <c:pt idx="324">
                  <c:v>112.5465</c:v>
                </c:pt>
                <c:pt idx="325">
                  <c:v>112.6472</c:v>
                </c:pt>
                <c:pt idx="326">
                  <c:v>113.1303</c:v>
                </c:pt>
                <c:pt idx="327">
                  <c:v>113.2309</c:v>
                </c:pt>
                <c:pt idx="328">
                  <c:v>113.2107</c:v>
                </c:pt>
                <c:pt idx="329">
                  <c:v>113.2309</c:v>
                </c:pt>
                <c:pt idx="330">
                  <c:v>113.2107</c:v>
                </c:pt>
                <c:pt idx="331">
                  <c:v>113.0699</c:v>
                </c:pt>
                <c:pt idx="332">
                  <c:v>113.1303</c:v>
                </c:pt>
                <c:pt idx="333">
                  <c:v>113.1303</c:v>
                </c:pt>
                <c:pt idx="334">
                  <c:v>112.5666</c:v>
                </c:pt>
                <c:pt idx="335">
                  <c:v>112.4256</c:v>
                </c:pt>
                <c:pt idx="336">
                  <c:v>112.5062</c:v>
                </c:pt>
                <c:pt idx="337">
                  <c:v>112.2038</c:v>
                </c:pt>
                <c:pt idx="338">
                  <c:v>111.8811</c:v>
                </c:pt>
                <c:pt idx="339">
                  <c:v>112.6673</c:v>
                </c:pt>
                <c:pt idx="340">
                  <c:v>112.6673</c:v>
                </c:pt>
                <c:pt idx="341">
                  <c:v>112.6673</c:v>
                </c:pt>
                <c:pt idx="342">
                  <c:v>112.6673</c:v>
                </c:pt>
                <c:pt idx="343">
                  <c:v>112.6673</c:v>
                </c:pt>
                <c:pt idx="344">
                  <c:v>112.224</c:v>
                </c:pt>
                <c:pt idx="345">
                  <c:v>112.103</c:v>
                </c:pt>
                <c:pt idx="346">
                  <c:v>111.5582</c:v>
                </c:pt>
                <c:pt idx="347">
                  <c:v>111.4774</c:v>
                </c:pt>
                <c:pt idx="348">
                  <c:v>111.3966</c:v>
                </c:pt>
                <c:pt idx="349">
                  <c:v>111.336</c:v>
                </c:pt>
                <c:pt idx="350">
                  <c:v>111.3966</c:v>
                </c:pt>
                <c:pt idx="351">
                  <c:v>111.5784</c:v>
                </c:pt>
                <c:pt idx="352">
                  <c:v>111.134</c:v>
                </c:pt>
                <c:pt idx="353">
                  <c:v>111.134</c:v>
                </c:pt>
                <c:pt idx="354">
                  <c:v>111.982</c:v>
                </c:pt>
                <c:pt idx="355">
                  <c:v>112.1434</c:v>
                </c:pt>
                <c:pt idx="356">
                  <c:v>112.2442</c:v>
                </c:pt>
                <c:pt idx="357">
                  <c:v>112.2845</c:v>
                </c:pt>
                <c:pt idx="358">
                  <c:v>112.8485</c:v>
                </c:pt>
                <c:pt idx="359">
                  <c:v>112.1434</c:v>
                </c:pt>
                <c:pt idx="360">
                  <c:v>111.8408</c:v>
                </c:pt>
                <c:pt idx="361">
                  <c:v>111.336</c:v>
                </c:pt>
                <c:pt idx="362">
                  <c:v>111.4168</c:v>
                </c:pt>
                <c:pt idx="363">
                  <c:v>111.336</c:v>
                </c:pt>
                <c:pt idx="364">
                  <c:v>111.8408</c:v>
                </c:pt>
                <c:pt idx="365">
                  <c:v>112.5263</c:v>
                </c:pt>
                <c:pt idx="366">
                  <c:v>112.5263</c:v>
                </c:pt>
                <c:pt idx="367">
                  <c:v>111.6591</c:v>
                </c:pt>
                <c:pt idx="368">
                  <c:v>112.2643</c:v>
                </c:pt>
                <c:pt idx="369">
                  <c:v>111.8004</c:v>
                </c:pt>
                <c:pt idx="370">
                  <c:v>111.6591</c:v>
                </c:pt>
                <c:pt idx="371">
                  <c:v>111.8811</c:v>
                </c:pt>
                <c:pt idx="372">
                  <c:v>111.8811</c:v>
                </c:pt>
                <c:pt idx="373">
                  <c:v>111.5784</c:v>
                </c:pt>
                <c:pt idx="374">
                  <c:v>111.2956</c:v>
                </c:pt>
                <c:pt idx="375">
                  <c:v>111.2956</c:v>
                </c:pt>
                <c:pt idx="376">
                  <c:v>110.9924</c:v>
                </c:pt>
                <c:pt idx="377">
                  <c:v>110.9924</c:v>
                </c:pt>
                <c:pt idx="378">
                  <c:v>111.134</c:v>
                </c:pt>
                <c:pt idx="379">
                  <c:v>111.538</c:v>
                </c:pt>
                <c:pt idx="380">
                  <c:v>111.6793</c:v>
                </c:pt>
                <c:pt idx="381">
                  <c:v>111.6793</c:v>
                </c:pt>
                <c:pt idx="382">
                  <c:v>111.336</c:v>
                </c:pt>
                <c:pt idx="383">
                  <c:v>111.3562</c:v>
                </c:pt>
                <c:pt idx="384">
                  <c:v>111.4976</c:v>
                </c:pt>
                <c:pt idx="385">
                  <c:v>110.9722</c:v>
                </c:pt>
                <c:pt idx="386">
                  <c:v>110.77</c:v>
                </c:pt>
                <c:pt idx="387">
                  <c:v>110.8509</c:v>
                </c:pt>
                <c:pt idx="388">
                  <c:v>110.4259</c:v>
                </c:pt>
                <c:pt idx="389">
                  <c:v>110.1828</c:v>
                </c:pt>
                <c:pt idx="390">
                  <c:v>110.2031</c:v>
                </c:pt>
                <c:pt idx="391">
                  <c:v>110.5271</c:v>
                </c:pt>
                <c:pt idx="392">
                  <c:v>110.6081</c:v>
                </c:pt>
                <c:pt idx="393">
                  <c:v>111.0127</c:v>
                </c:pt>
                <c:pt idx="394">
                  <c:v>111.4572</c:v>
                </c:pt>
                <c:pt idx="395">
                  <c:v>111.6793</c:v>
                </c:pt>
                <c:pt idx="396">
                  <c:v>112.103</c:v>
                </c:pt>
                <c:pt idx="397">
                  <c:v>112.103</c:v>
                </c:pt>
                <c:pt idx="398">
                  <c:v>111.4976</c:v>
                </c:pt>
                <c:pt idx="399">
                  <c:v>111.4168</c:v>
                </c:pt>
                <c:pt idx="400">
                  <c:v>111.3764</c:v>
                </c:pt>
                <c:pt idx="401">
                  <c:v>111.4976</c:v>
                </c:pt>
                <c:pt idx="402">
                  <c:v>111.639</c:v>
                </c:pt>
                <c:pt idx="403">
                  <c:v>111.9013</c:v>
                </c:pt>
                <c:pt idx="404">
                  <c:v>112.7076</c:v>
                </c:pt>
                <c:pt idx="405">
                  <c:v>112.7881</c:v>
                </c:pt>
                <c:pt idx="406">
                  <c:v>112.7881</c:v>
                </c:pt>
                <c:pt idx="407">
                  <c:v>111.861</c:v>
                </c:pt>
                <c:pt idx="408">
                  <c:v>111.4774</c:v>
                </c:pt>
                <c:pt idx="409">
                  <c:v>111.4774</c:v>
                </c:pt>
                <c:pt idx="410">
                  <c:v>111.7399</c:v>
                </c:pt>
                <c:pt idx="411">
                  <c:v>112.8687</c:v>
                </c:pt>
                <c:pt idx="412">
                  <c:v>113.2309</c:v>
                </c:pt>
                <c:pt idx="413">
                  <c:v>113.2711</c:v>
                </c:pt>
                <c:pt idx="414">
                  <c:v>113.2711</c:v>
                </c:pt>
                <c:pt idx="415">
                  <c:v>113.3515</c:v>
                </c:pt>
                <c:pt idx="416">
                  <c:v>114.0548</c:v>
                </c:pt>
                <c:pt idx="417">
                  <c:v>115.4783</c:v>
                </c:pt>
                <c:pt idx="418">
                  <c:v>115.5984</c:v>
                </c:pt>
                <c:pt idx="419">
                  <c:v>115.5984</c:v>
                </c:pt>
                <c:pt idx="420">
                  <c:v>115.7185</c:v>
                </c:pt>
                <c:pt idx="421">
                  <c:v>115.3582</c:v>
                </c:pt>
                <c:pt idx="422">
                  <c:v>115.218</c:v>
                </c:pt>
                <c:pt idx="423">
                  <c:v>115.3181</c:v>
                </c:pt>
                <c:pt idx="424">
                  <c:v>115.8386</c:v>
                </c:pt>
                <c:pt idx="425">
                  <c:v>116.4784</c:v>
                </c:pt>
                <c:pt idx="426">
                  <c:v>117.0377</c:v>
                </c:pt>
                <c:pt idx="427">
                  <c:v>117.0377</c:v>
                </c:pt>
                <c:pt idx="428">
                  <c:v>116.4185</c:v>
                </c:pt>
                <c:pt idx="429">
                  <c:v>115.9786</c:v>
                </c:pt>
                <c:pt idx="430">
                  <c:v>115.4183</c:v>
                </c:pt>
                <c:pt idx="431">
                  <c:v>115.4183</c:v>
                </c:pt>
                <c:pt idx="432">
                  <c:v>115.4583</c:v>
                </c:pt>
                <c:pt idx="433">
                  <c:v>115.8786</c:v>
                </c:pt>
                <c:pt idx="434">
                  <c:v>115.8786</c:v>
                </c:pt>
                <c:pt idx="435">
                  <c:v>116.2786</c:v>
                </c:pt>
                <c:pt idx="436">
                  <c:v>116.2586</c:v>
                </c:pt>
                <c:pt idx="437">
                  <c:v>116.5584</c:v>
                </c:pt>
                <c:pt idx="438">
                  <c:v>116.7981</c:v>
                </c:pt>
                <c:pt idx="439">
                  <c:v>117.6164</c:v>
                </c:pt>
                <c:pt idx="440">
                  <c:v>117.6164</c:v>
                </c:pt>
                <c:pt idx="441">
                  <c:v>117.8158</c:v>
                </c:pt>
                <c:pt idx="442">
                  <c:v>117.8158</c:v>
                </c:pt>
                <c:pt idx="443">
                  <c:v>116.3585</c:v>
                </c:pt>
                <c:pt idx="444">
                  <c:v>116.3585</c:v>
                </c:pt>
                <c:pt idx="445">
                  <c:v>116.3585</c:v>
                </c:pt>
                <c:pt idx="446">
                  <c:v>116.5983</c:v>
                </c:pt>
                <c:pt idx="447">
                  <c:v>117.6762</c:v>
                </c:pt>
                <c:pt idx="448">
                  <c:v>118.573</c:v>
                </c:pt>
                <c:pt idx="449">
                  <c:v>120.045</c:v>
                </c:pt>
                <c:pt idx="450">
                  <c:v>120.8197</c:v>
                </c:pt>
                <c:pt idx="451">
                  <c:v>121.0182</c:v>
                </c:pt>
                <c:pt idx="452">
                  <c:v>121.2761</c:v>
                </c:pt>
                <c:pt idx="453">
                  <c:v>121.772</c:v>
                </c:pt>
                <c:pt idx="454">
                  <c:v>121.9703</c:v>
                </c:pt>
                <c:pt idx="455">
                  <c:v>121.8315</c:v>
                </c:pt>
                <c:pt idx="456">
                  <c:v>121.772</c:v>
                </c:pt>
                <c:pt idx="457">
                  <c:v>121.7125</c:v>
                </c:pt>
                <c:pt idx="458">
                  <c:v>120.9586</c:v>
                </c:pt>
                <c:pt idx="459">
                  <c:v>120.8197</c:v>
                </c:pt>
                <c:pt idx="460">
                  <c:v>120.9785</c:v>
                </c:pt>
                <c:pt idx="461">
                  <c:v>121.3952</c:v>
                </c:pt>
                <c:pt idx="462">
                  <c:v>121.8117</c:v>
                </c:pt>
                <c:pt idx="463">
                  <c:v>122.1686</c:v>
                </c:pt>
                <c:pt idx="464">
                  <c:v>123.0601</c:v>
                </c:pt>
                <c:pt idx="465">
                  <c:v>124.2675</c:v>
                </c:pt>
                <c:pt idx="466">
                  <c:v>125.9679</c:v>
                </c:pt>
                <c:pt idx="467">
                  <c:v>125.9679</c:v>
                </c:pt>
                <c:pt idx="468">
                  <c:v>125.9679</c:v>
                </c:pt>
                <c:pt idx="469">
                  <c:v>124.8016</c:v>
                </c:pt>
                <c:pt idx="470">
                  <c:v>122.1289</c:v>
                </c:pt>
                <c:pt idx="471">
                  <c:v>120.8594</c:v>
                </c:pt>
                <c:pt idx="472">
                  <c:v>120.2636</c:v>
                </c:pt>
                <c:pt idx="473">
                  <c:v>120.3629</c:v>
                </c:pt>
                <c:pt idx="474">
                  <c:v>120.9189</c:v>
                </c:pt>
                <c:pt idx="475">
                  <c:v>121.4547</c:v>
                </c:pt>
                <c:pt idx="476">
                  <c:v>121.4547</c:v>
                </c:pt>
                <c:pt idx="477">
                  <c:v>121.6927</c:v>
                </c:pt>
                <c:pt idx="478">
                  <c:v>120.9983</c:v>
                </c:pt>
                <c:pt idx="479">
                  <c:v>120.502</c:v>
                </c:pt>
                <c:pt idx="480">
                  <c:v>120.2835</c:v>
                </c:pt>
                <c:pt idx="481">
                  <c:v>120.3033</c:v>
                </c:pt>
                <c:pt idx="482">
                  <c:v>120.1444</c:v>
                </c:pt>
                <c:pt idx="483">
                  <c:v>120.2835</c:v>
                </c:pt>
                <c:pt idx="484">
                  <c:v>120.3828</c:v>
                </c:pt>
                <c:pt idx="485">
                  <c:v>120.3033</c:v>
                </c:pt>
                <c:pt idx="486">
                  <c:v>120.4424</c:v>
                </c:pt>
                <c:pt idx="487">
                  <c:v>121.3158</c:v>
                </c:pt>
                <c:pt idx="488">
                  <c:v>121.3555</c:v>
                </c:pt>
                <c:pt idx="489">
                  <c:v>121.3555</c:v>
                </c:pt>
                <c:pt idx="490">
                  <c:v>121.9108</c:v>
                </c:pt>
                <c:pt idx="491">
                  <c:v>121.9108</c:v>
                </c:pt>
                <c:pt idx="492">
                  <c:v>121.3158</c:v>
                </c:pt>
                <c:pt idx="493">
                  <c:v>121.0579</c:v>
                </c:pt>
                <c:pt idx="494">
                  <c:v>121.0579</c:v>
                </c:pt>
                <c:pt idx="495">
                  <c:v>121.3555</c:v>
                </c:pt>
                <c:pt idx="496">
                  <c:v>121.6134</c:v>
                </c:pt>
                <c:pt idx="497">
                  <c:v>122.8819</c:v>
                </c:pt>
                <c:pt idx="498">
                  <c:v>122.8819</c:v>
                </c:pt>
                <c:pt idx="499">
                  <c:v>122.8819</c:v>
                </c:pt>
                <c:pt idx="500">
                  <c:v>123.0799</c:v>
                </c:pt>
                <c:pt idx="501">
                  <c:v>123.3967</c:v>
                </c:pt>
                <c:pt idx="502">
                  <c:v>123.7926</c:v>
                </c:pt>
                <c:pt idx="503">
                  <c:v>123.852</c:v>
                </c:pt>
                <c:pt idx="504">
                  <c:v>124.2082</c:v>
                </c:pt>
                <c:pt idx="505">
                  <c:v>124.228</c:v>
                </c:pt>
                <c:pt idx="506">
                  <c:v>124.3269</c:v>
                </c:pt>
                <c:pt idx="507">
                  <c:v>124.3862</c:v>
                </c:pt>
                <c:pt idx="508">
                  <c:v>124.4456</c:v>
                </c:pt>
                <c:pt idx="509">
                  <c:v>124.2082</c:v>
                </c:pt>
                <c:pt idx="510">
                  <c:v>123.6541</c:v>
                </c:pt>
                <c:pt idx="511">
                  <c:v>123.8916</c:v>
                </c:pt>
                <c:pt idx="512">
                  <c:v>124.1884</c:v>
                </c:pt>
                <c:pt idx="513">
                  <c:v>123.3373</c:v>
                </c:pt>
                <c:pt idx="514">
                  <c:v>123.6541</c:v>
                </c:pt>
                <c:pt idx="515">
                  <c:v>123.5947</c:v>
                </c:pt>
                <c:pt idx="516">
                  <c:v>123.5947</c:v>
                </c:pt>
                <c:pt idx="517">
                  <c:v>123.5947</c:v>
                </c:pt>
                <c:pt idx="518">
                  <c:v>124.8214</c:v>
                </c:pt>
                <c:pt idx="519">
                  <c:v>125.3157</c:v>
                </c:pt>
                <c:pt idx="520">
                  <c:v>126.0272</c:v>
                </c:pt>
                <c:pt idx="521">
                  <c:v>126.7977</c:v>
                </c:pt>
                <c:pt idx="522">
                  <c:v>126.8965</c:v>
                </c:pt>
                <c:pt idx="523">
                  <c:v>127.015</c:v>
                </c:pt>
                <c:pt idx="524">
                  <c:v>127.2125</c:v>
                </c:pt>
                <c:pt idx="525">
                  <c:v>127.173</c:v>
                </c:pt>
                <c:pt idx="526">
                  <c:v>127.252</c:v>
                </c:pt>
                <c:pt idx="527">
                  <c:v>128.0222</c:v>
                </c:pt>
                <c:pt idx="528">
                  <c:v>129.029</c:v>
                </c:pt>
                <c:pt idx="529">
                  <c:v>129.7595</c:v>
                </c:pt>
                <c:pt idx="530">
                  <c:v>130.5491</c:v>
                </c:pt>
                <c:pt idx="531">
                  <c:v>130.2332</c:v>
                </c:pt>
                <c:pt idx="532">
                  <c:v>130.5491</c:v>
                </c:pt>
                <c:pt idx="533">
                  <c:v>130.7662</c:v>
                </c:pt>
                <c:pt idx="534">
                  <c:v>130.7662</c:v>
                </c:pt>
                <c:pt idx="535">
                  <c:v>130.9834</c:v>
                </c:pt>
                <c:pt idx="536">
                  <c:v>130.9834</c:v>
                </c:pt>
                <c:pt idx="537">
                  <c:v>130.6873</c:v>
                </c:pt>
                <c:pt idx="538">
                  <c:v>129.7595</c:v>
                </c:pt>
                <c:pt idx="539">
                  <c:v>126.6792</c:v>
                </c:pt>
                <c:pt idx="540">
                  <c:v>126.4224</c:v>
                </c:pt>
              </c:numCache>
            </c:numRef>
          </c:yVal>
          <c:smooth val="1"/>
        </c:ser>
        <c:ser>
          <c:idx val="1"/>
          <c:order val="1"/>
          <c:tx>
            <c:strRef>
              <c:f>'uniformity over various hei 2'!$E$21</c:f>
              <c:strCache>
                <c:ptCount val="1"/>
                <c:pt idx="0">
                  <c:v>4.5cm up 1Gy</c:v>
                </c:pt>
              </c:strCache>
            </c:strRef>
          </c:tx>
          <c:spPr>
            <a:ln w="6350"/>
          </c:spPr>
          <c:marker>
            <c:symbol val="none"/>
          </c:marker>
          <c:xVal>
            <c:numRef>
              <c:f>'uniformity over various hei 2'!$E$24:$E$570</c:f>
              <c:numCache>
                <c:formatCode>General</c:formatCode>
                <c:ptCount val="547"/>
                <c:pt idx="0">
                  <c:v>-9.579</c:v>
                </c:pt>
                <c:pt idx="1">
                  <c:v>-9.5438</c:v>
                </c:pt>
                <c:pt idx="2">
                  <c:v>-9.5087</c:v>
                </c:pt>
                <c:pt idx="3">
                  <c:v>-9.4735</c:v>
                </c:pt>
                <c:pt idx="4">
                  <c:v>-9.4384</c:v>
                </c:pt>
                <c:pt idx="5">
                  <c:v>-9.4032</c:v>
                </c:pt>
                <c:pt idx="6">
                  <c:v>-9.3681</c:v>
                </c:pt>
                <c:pt idx="7">
                  <c:v>-9.3329</c:v>
                </c:pt>
                <c:pt idx="8">
                  <c:v>-9.2978</c:v>
                </c:pt>
                <c:pt idx="9">
                  <c:v>-9.2626</c:v>
                </c:pt>
                <c:pt idx="10">
                  <c:v>-9.2275</c:v>
                </c:pt>
                <c:pt idx="11">
                  <c:v>-9.1923</c:v>
                </c:pt>
                <c:pt idx="12">
                  <c:v>-9.1571</c:v>
                </c:pt>
                <c:pt idx="13">
                  <c:v>-9.122</c:v>
                </c:pt>
                <c:pt idx="14">
                  <c:v>-9.0868</c:v>
                </c:pt>
                <c:pt idx="15">
                  <c:v>-9.0517</c:v>
                </c:pt>
                <c:pt idx="16">
                  <c:v>-9.0165</c:v>
                </c:pt>
                <c:pt idx="17">
                  <c:v>-8.9814</c:v>
                </c:pt>
                <c:pt idx="18">
                  <c:v>-8.9462</c:v>
                </c:pt>
                <c:pt idx="19">
                  <c:v>-8.9111</c:v>
                </c:pt>
                <c:pt idx="20">
                  <c:v>-8.8759</c:v>
                </c:pt>
                <c:pt idx="21">
                  <c:v>-8.8408</c:v>
                </c:pt>
                <c:pt idx="22">
                  <c:v>-8.8056</c:v>
                </c:pt>
                <c:pt idx="23">
                  <c:v>-8.7705</c:v>
                </c:pt>
                <c:pt idx="24">
                  <c:v>-8.7353</c:v>
                </c:pt>
                <c:pt idx="25">
                  <c:v>-8.700200000000001</c:v>
                </c:pt>
                <c:pt idx="26">
                  <c:v>-8.665</c:v>
                </c:pt>
                <c:pt idx="27">
                  <c:v>-8.6299</c:v>
                </c:pt>
                <c:pt idx="28">
                  <c:v>-8.5947</c:v>
                </c:pt>
                <c:pt idx="29">
                  <c:v>-8.5596</c:v>
                </c:pt>
                <c:pt idx="30">
                  <c:v>-8.5244</c:v>
                </c:pt>
                <c:pt idx="31">
                  <c:v>-8.4893</c:v>
                </c:pt>
                <c:pt idx="32">
                  <c:v>-8.4541</c:v>
                </c:pt>
                <c:pt idx="33">
                  <c:v>-8.419</c:v>
                </c:pt>
                <c:pt idx="34">
                  <c:v>-8.3838</c:v>
                </c:pt>
                <c:pt idx="35">
                  <c:v>-8.3486</c:v>
                </c:pt>
                <c:pt idx="36">
                  <c:v>-8.3135</c:v>
                </c:pt>
                <c:pt idx="37">
                  <c:v>-8.2783</c:v>
                </c:pt>
                <c:pt idx="38">
                  <c:v>-8.2432</c:v>
                </c:pt>
                <c:pt idx="39">
                  <c:v>-8.208</c:v>
                </c:pt>
                <c:pt idx="40">
                  <c:v>-8.1729</c:v>
                </c:pt>
                <c:pt idx="41">
                  <c:v>-8.137700000000001</c:v>
                </c:pt>
                <c:pt idx="42">
                  <c:v>-8.1026</c:v>
                </c:pt>
                <c:pt idx="43">
                  <c:v>-8.0674</c:v>
                </c:pt>
                <c:pt idx="44">
                  <c:v>-8.0323</c:v>
                </c:pt>
                <c:pt idx="45">
                  <c:v>-7.9971</c:v>
                </c:pt>
                <c:pt idx="46">
                  <c:v>-7.962</c:v>
                </c:pt>
                <c:pt idx="47">
                  <c:v>-7.9268</c:v>
                </c:pt>
                <c:pt idx="48">
                  <c:v>-7.8917</c:v>
                </c:pt>
                <c:pt idx="49">
                  <c:v>-7.8565</c:v>
                </c:pt>
                <c:pt idx="50">
                  <c:v>-7.8214</c:v>
                </c:pt>
                <c:pt idx="51">
                  <c:v>-7.7862</c:v>
                </c:pt>
                <c:pt idx="52">
                  <c:v>-7.7511</c:v>
                </c:pt>
                <c:pt idx="53">
                  <c:v>-7.7159</c:v>
                </c:pt>
                <c:pt idx="54">
                  <c:v>-7.6808</c:v>
                </c:pt>
                <c:pt idx="55">
                  <c:v>-7.6456</c:v>
                </c:pt>
                <c:pt idx="56">
                  <c:v>-7.6105</c:v>
                </c:pt>
                <c:pt idx="57">
                  <c:v>-7.5753</c:v>
                </c:pt>
                <c:pt idx="58">
                  <c:v>-7.5401</c:v>
                </c:pt>
                <c:pt idx="59">
                  <c:v>-7.505</c:v>
                </c:pt>
                <c:pt idx="60">
                  <c:v>-7.4698</c:v>
                </c:pt>
                <c:pt idx="61">
                  <c:v>-7.4347</c:v>
                </c:pt>
                <c:pt idx="62">
                  <c:v>-7.3995</c:v>
                </c:pt>
                <c:pt idx="63">
                  <c:v>-7.3644</c:v>
                </c:pt>
                <c:pt idx="64">
                  <c:v>-7.3292</c:v>
                </c:pt>
                <c:pt idx="65">
                  <c:v>-7.2941</c:v>
                </c:pt>
                <c:pt idx="66">
                  <c:v>-7.2589</c:v>
                </c:pt>
                <c:pt idx="67">
                  <c:v>-7.2238</c:v>
                </c:pt>
                <c:pt idx="68">
                  <c:v>-7.1886</c:v>
                </c:pt>
                <c:pt idx="69">
                  <c:v>-7.1535</c:v>
                </c:pt>
                <c:pt idx="70">
                  <c:v>-7.1183</c:v>
                </c:pt>
                <c:pt idx="71">
                  <c:v>-7.0832</c:v>
                </c:pt>
                <c:pt idx="72">
                  <c:v>-7.048</c:v>
                </c:pt>
                <c:pt idx="73">
                  <c:v>-7.0129</c:v>
                </c:pt>
                <c:pt idx="74">
                  <c:v>-6.9777</c:v>
                </c:pt>
                <c:pt idx="75">
                  <c:v>-6.9426</c:v>
                </c:pt>
                <c:pt idx="76">
                  <c:v>-6.9074</c:v>
                </c:pt>
                <c:pt idx="77">
                  <c:v>-6.8723</c:v>
                </c:pt>
                <c:pt idx="78">
                  <c:v>-6.8371</c:v>
                </c:pt>
                <c:pt idx="79">
                  <c:v>-6.802</c:v>
                </c:pt>
                <c:pt idx="80">
                  <c:v>-6.7668</c:v>
                </c:pt>
                <c:pt idx="81">
                  <c:v>-6.7316</c:v>
                </c:pt>
                <c:pt idx="82">
                  <c:v>-6.6965</c:v>
                </c:pt>
                <c:pt idx="83">
                  <c:v>-6.6613</c:v>
                </c:pt>
                <c:pt idx="84">
                  <c:v>-6.6262</c:v>
                </c:pt>
                <c:pt idx="85">
                  <c:v>-6.591</c:v>
                </c:pt>
                <c:pt idx="86">
                  <c:v>-6.5559</c:v>
                </c:pt>
                <c:pt idx="87">
                  <c:v>-6.5207</c:v>
                </c:pt>
                <c:pt idx="88">
                  <c:v>-6.4856</c:v>
                </c:pt>
                <c:pt idx="89">
                  <c:v>-6.4504</c:v>
                </c:pt>
                <c:pt idx="90">
                  <c:v>-6.4153</c:v>
                </c:pt>
                <c:pt idx="91">
                  <c:v>-6.3801</c:v>
                </c:pt>
                <c:pt idx="92">
                  <c:v>-6.345</c:v>
                </c:pt>
                <c:pt idx="93">
                  <c:v>-6.3098</c:v>
                </c:pt>
                <c:pt idx="94">
                  <c:v>-6.2747</c:v>
                </c:pt>
                <c:pt idx="95">
                  <c:v>-6.2395</c:v>
                </c:pt>
                <c:pt idx="96">
                  <c:v>-6.2044</c:v>
                </c:pt>
                <c:pt idx="97">
                  <c:v>-6.1692</c:v>
                </c:pt>
                <c:pt idx="98">
                  <c:v>-6.1341</c:v>
                </c:pt>
                <c:pt idx="99">
                  <c:v>-6.0989</c:v>
                </c:pt>
                <c:pt idx="100">
                  <c:v>-6.0638</c:v>
                </c:pt>
                <c:pt idx="101">
                  <c:v>-6.0286</c:v>
                </c:pt>
                <c:pt idx="102">
                  <c:v>-5.9935</c:v>
                </c:pt>
                <c:pt idx="103">
                  <c:v>-5.9583</c:v>
                </c:pt>
                <c:pt idx="104">
                  <c:v>-5.9231</c:v>
                </c:pt>
                <c:pt idx="105">
                  <c:v>-5.888</c:v>
                </c:pt>
                <c:pt idx="106">
                  <c:v>-5.8528</c:v>
                </c:pt>
                <c:pt idx="107">
                  <c:v>-5.8177</c:v>
                </c:pt>
                <c:pt idx="108">
                  <c:v>-5.7825</c:v>
                </c:pt>
                <c:pt idx="109">
                  <c:v>-5.7474</c:v>
                </c:pt>
                <c:pt idx="110">
                  <c:v>-5.7122</c:v>
                </c:pt>
                <c:pt idx="111">
                  <c:v>-5.6771</c:v>
                </c:pt>
                <c:pt idx="112">
                  <c:v>-5.6419</c:v>
                </c:pt>
                <c:pt idx="113">
                  <c:v>-5.6068</c:v>
                </c:pt>
                <c:pt idx="114">
                  <c:v>-5.5716</c:v>
                </c:pt>
                <c:pt idx="115">
                  <c:v>-5.5365</c:v>
                </c:pt>
                <c:pt idx="116">
                  <c:v>-5.5013</c:v>
                </c:pt>
                <c:pt idx="117">
                  <c:v>-5.4662</c:v>
                </c:pt>
                <c:pt idx="118">
                  <c:v>-5.431</c:v>
                </c:pt>
                <c:pt idx="119">
                  <c:v>-5.3959</c:v>
                </c:pt>
                <c:pt idx="120">
                  <c:v>-5.3607</c:v>
                </c:pt>
                <c:pt idx="121">
                  <c:v>-5.3256</c:v>
                </c:pt>
                <c:pt idx="122">
                  <c:v>-5.2904</c:v>
                </c:pt>
                <c:pt idx="123">
                  <c:v>-5.2553</c:v>
                </c:pt>
                <c:pt idx="124">
                  <c:v>-5.2201</c:v>
                </c:pt>
                <c:pt idx="125">
                  <c:v>-5.1849</c:v>
                </c:pt>
                <c:pt idx="126">
                  <c:v>-5.1498</c:v>
                </c:pt>
                <c:pt idx="127">
                  <c:v>-5.1146</c:v>
                </c:pt>
                <c:pt idx="128">
                  <c:v>-5.0795</c:v>
                </c:pt>
                <c:pt idx="129">
                  <c:v>-5.0443</c:v>
                </c:pt>
                <c:pt idx="130">
                  <c:v>-5.0092</c:v>
                </c:pt>
                <c:pt idx="131">
                  <c:v>-4.974</c:v>
                </c:pt>
                <c:pt idx="132">
                  <c:v>-4.9389</c:v>
                </c:pt>
                <c:pt idx="133">
                  <c:v>-4.9037</c:v>
                </c:pt>
                <c:pt idx="134">
                  <c:v>-4.8686</c:v>
                </c:pt>
                <c:pt idx="135">
                  <c:v>-4.8334</c:v>
                </c:pt>
                <c:pt idx="136">
                  <c:v>-4.7983</c:v>
                </c:pt>
                <c:pt idx="137">
                  <c:v>-4.7631</c:v>
                </c:pt>
                <c:pt idx="138">
                  <c:v>-4.728</c:v>
                </c:pt>
                <c:pt idx="139">
                  <c:v>-4.6928</c:v>
                </c:pt>
                <c:pt idx="140">
                  <c:v>-4.6577</c:v>
                </c:pt>
                <c:pt idx="141">
                  <c:v>-4.6225</c:v>
                </c:pt>
                <c:pt idx="142">
                  <c:v>-4.5874</c:v>
                </c:pt>
                <c:pt idx="143">
                  <c:v>-4.5522</c:v>
                </c:pt>
                <c:pt idx="144">
                  <c:v>-4.5171</c:v>
                </c:pt>
                <c:pt idx="145">
                  <c:v>-4.4819</c:v>
                </c:pt>
                <c:pt idx="146">
                  <c:v>-4.4468</c:v>
                </c:pt>
                <c:pt idx="147">
                  <c:v>-4.4116</c:v>
                </c:pt>
                <c:pt idx="148">
                  <c:v>-4.3764</c:v>
                </c:pt>
                <c:pt idx="149">
                  <c:v>-4.3413</c:v>
                </c:pt>
                <c:pt idx="150">
                  <c:v>-4.3061</c:v>
                </c:pt>
                <c:pt idx="151">
                  <c:v>-4.271</c:v>
                </c:pt>
                <c:pt idx="152">
                  <c:v>-4.2358</c:v>
                </c:pt>
                <c:pt idx="153">
                  <c:v>-4.2007</c:v>
                </c:pt>
                <c:pt idx="154">
                  <c:v>-4.1655</c:v>
                </c:pt>
                <c:pt idx="155">
                  <c:v>-4.1304</c:v>
                </c:pt>
                <c:pt idx="156">
                  <c:v>-4.0952</c:v>
                </c:pt>
                <c:pt idx="157">
                  <c:v>-4.0601</c:v>
                </c:pt>
                <c:pt idx="158">
                  <c:v>-4.0249</c:v>
                </c:pt>
                <c:pt idx="159">
                  <c:v>-3.9898</c:v>
                </c:pt>
                <c:pt idx="160">
                  <c:v>-3.9546</c:v>
                </c:pt>
                <c:pt idx="161">
                  <c:v>-3.9195</c:v>
                </c:pt>
                <c:pt idx="162">
                  <c:v>-3.8843</c:v>
                </c:pt>
                <c:pt idx="163">
                  <c:v>-3.8492</c:v>
                </c:pt>
                <c:pt idx="164">
                  <c:v>-3.814</c:v>
                </c:pt>
                <c:pt idx="165">
                  <c:v>-3.7789</c:v>
                </c:pt>
                <c:pt idx="166">
                  <c:v>-3.7437</c:v>
                </c:pt>
                <c:pt idx="167">
                  <c:v>-3.7086</c:v>
                </c:pt>
                <c:pt idx="168">
                  <c:v>-3.6734</c:v>
                </c:pt>
                <c:pt idx="169">
                  <c:v>-3.6383</c:v>
                </c:pt>
                <c:pt idx="170">
                  <c:v>-3.6031</c:v>
                </c:pt>
                <c:pt idx="171">
                  <c:v>-3.5679</c:v>
                </c:pt>
                <c:pt idx="172">
                  <c:v>-3.5328</c:v>
                </c:pt>
                <c:pt idx="173">
                  <c:v>-3.4976</c:v>
                </c:pt>
                <c:pt idx="174">
                  <c:v>-3.4625</c:v>
                </c:pt>
                <c:pt idx="175">
                  <c:v>-3.4273</c:v>
                </c:pt>
                <c:pt idx="176">
                  <c:v>-3.3922</c:v>
                </c:pt>
                <c:pt idx="177">
                  <c:v>-3.357</c:v>
                </c:pt>
                <c:pt idx="178">
                  <c:v>-3.3219</c:v>
                </c:pt>
                <c:pt idx="179">
                  <c:v>-3.2867</c:v>
                </c:pt>
                <c:pt idx="180">
                  <c:v>-3.2516</c:v>
                </c:pt>
                <c:pt idx="181">
                  <c:v>-3.2164</c:v>
                </c:pt>
                <c:pt idx="182">
                  <c:v>-3.1813</c:v>
                </c:pt>
                <c:pt idx="183">
                  <c:v>-3.1461</c:v>
                </c:pt>
                <c:pt idx="184">
                  <c:v>-3.111</c:v>
                </c:pt>
                <c:pt idx="185">
                  <c:v>-3.0758</c:v>
                </c:pt>
                <c:pt idx="186">
                  <c:v>-3.0407</c:v>
                </c:pt>
                <c:pt idx="187">
                  <c:v>-3.0055</c:v>
                </c:pt>
                <c:pt idx="188">
                  <c:v>-2.9704</c:v>
                </c:pt>
                <c:pt idx="189">
                  <c:v>-2.9352</c:v>
                </c:pt>
                <c:pt idx="190">
                  <c:v>-2.9001</c:v>
                </c:pt>
                <c:pt idx="191">
                  <c:v>-2.8649</c:v>
                </c:pt>
                <c:pt idx="192">
                  <c:v>-2.8298</c:v>
                </c:pt>
                <c:pt idx="193">
                  <c:v>-2.7946</c:v>
                </c:pt>
                <c:pt idx="194">
                  <c:v>-2.7594</c:v>
                </c:pt>
                <c:pt idx="195">
                  <c:v>-2.7243</c:v>
                </c:pt>
                <c:pt idx="196">
                  <c:v>-2.6891</c:v>
                </c:pt>
                <c:pt idx="197">
                  <c:v>-2.654</c:v>
                </c:pt>
                <c:pt idx="198">
                  <c:v>-2.6188</c:v>
                </c:pt>
                <c:pt idx="199">
                  <c:v>-2.5837</c:v>
                </c:pt>
                <c:pt idx="200">
                  <c:v>-2.5485</c:v>
                </c:pt>
                <c:pt idx="201">
                  <c:v>-2.5134</c:v>
                </c:pt>
                <c:pt idx="202">
                  <c:v>-2.4782</c:v>
                </c:pt>
                <c:pt idx="203">
                  <c:v>-2.4431</c:v>
                </c:pt>
                <c:pt idx="204">
                  <c:v>-2.4079</c:v>
                </c:pt>
                <c:pt idx="205">
                  <c:v>-2.3728</c:v>
                </c:pt>
                <c:pt idx="206">
                  <c:v>-2.3376</c:v>
                </c:pt>
                <c:pt idx="207">
                  <c:v>-2.3025</c:v>
                </c:pt>
                <c:pt idx="208">
                  <c:v>-2.2673</c:v>
                </c:pt>
                <c:pt idx="209">
                  <c:v>-2.2322</c:v>
                </c:pt>
                <c:pt idx="210">
                  <c:v>-2.197</c:v>
                </c:pt>
                <c:pt idx="211">
                  <c:v>-2.1619</c:v>
                </c:pt>
                <c:pt idx="212">
                  <c:v>-2.1267</c:v>
                </c:pt>
                <c:pt idx="213">
                  <c:v>-2.0916</c:v>
                </c:pt>
                <c:pt idx="214">
                  <c:v>-2.0564</c:v>
                </c:pt>
                <c:pt idx="215">
                  <c:v>-2.0213</c:v>
                </c:pt>
                <c:pt idx="216">
                  <c:v>-1.9861</c:v>
                </c:pt>
                <c:pt idx="217">
                  <c:v>-1.9509</c:v>
                </c:pt>
                <c:pt idx="218">
                  <c:v>-1.9158</c:v>
                </c:pt>
                <c:pt idx="219">
                  <c:v>-1.8806</c:v>
                </c:pt>
                <c:pt idx="220">
                  <c:v>-1.8455</c:v>
                </c:pt>
                <c:pt idx="221">
                  <c:v>-1.8103</c:v>
                </c:pt>
                <c:pt idx="222">
                  <c:v>-1.7752</c:v>
                </c:pt>
                <c:pt idx="223">
                  <c:v>-1.74</c:v>
                </c:pt>
                <c:pt idx="224">
                  <c:v>-1.7049</c:v>
                </c:pt>
                <c:pt idx="225">
                  <c:v>-1.6697</c:v>
                </c:pt>
                <c:pt idx="226">
                  <c:v>-1.6346</c:v>
                </c:pt>
                <c:pt idx="227">
                  <c:v>-1.5994</c:v>
                </c:pt>
                <c:pt idx="228">
                  <c:v>-1.5643</c:v>
                </c:pt>
                <c:pt idx="229">
                  <c:v>-1.5291</c:v>
                </c:pt>
                <c:pt idx="230">
                  <c:v>-1.494</c:v>
                </c:pt>
                <c:pt idx="231">
                  <c:v>-1.4588</c:v>
                </c:pt>
                <c:pt idx="232">
                  <c:v>-1.4237</c:v>
                </c:pt>
                <c:pt idx="233">
                  <c:v>-1.3885</c:v>
                </c:pt>
                <c:pt idx="234">
                  <c:v>-1.3534</c:v>
                </c:pt>
                <c:pt idx="235">
                  <c:v>-1.3182</c:v>
                </c:pt>
                <c:pt idx="236">
                  <c:v>-1.2831</c:v>
                </c:pt>
                <c:pt idx="237">
                  <c:v>-1.2479</c:v>
                </c:pt>
                <c:pt idx="238">
                  <c:v>-1.2128</c:v>
                </c:pt>
                <c:pt idx="239">
                  <c:v>-1.1776</c:v>
                </c:pt>
                <c:pt idx="240">
                  <c:v>-1.1424</c:v>
                </c:pt>
                <c:pt idx="241">
                  <c:v>-1.1073</c:v>
                </c:pt>
                <c:pt idx="242">
                  <c:v>-1.0721</c:v>
                </c:pt>
                <c:pt idx="243">
                  <c:v>-1.037</c:v>
                </c:pt>
                <c:pt idx="244">
                  <c:v>-1.0018</c:v>
                </c:pt>
                <c:pt idx="245">
                  <c:v>-0.96669</c:v>
                </c:pt>
                <c:pt idx="246">
                  <c:v>-0.93153</c:v>
                </c:pt>
                <c:pt idx="247">
                  <c:v>-0.89638</c:v>
                </c:pt>
                <c:pt idx="248">
                  <c:v>-0.86123</c:v>
                </c:pt>
                <c:pt idx="249">
                  <c:v>-0.82608</c:v>
                </c:pt>
                <c:pt idx="250">
                  <c:v>-0.79092</c:v>
                </c:pt>
                <c:pt idx="251">
                  <c:v>-0.75577</c:v>
                </c:pt>
                <c:pt idx="252">
                  <c:v>-0.72062</c:v>
                </c:pt>
                <c:pt idx="253">
                  <c:v>-0.68547</c:v>
                </c:pt>
                <c:pt idx="254">
                  <c:v>-0.65032</c:v>
                </c:pt>
                <c:pt idx="255">
                  <c:v>-0.61516</c:v>
                </c:pt>
                <c:pt idx="256">
                  <c:v>-0.58001</c:v>
                </c:pt>
                <c:pt idx="257">
                  <c:v>-0.54486</c:v>
                </c:pt>
                <c:pt idx="258">
                  <c:v>-0.50971</c:v>
                </c:pt>
                <c:pt idx="259">
                  <c:v>-0.47455</c:v>
                </c:pt>
                <c:pt idx="260">
                  <c:v>-0.4394</c:v>
                </c:pt>
                <c:pt idx="261">
                  <c:v>-0.40425</c:v>
                </c:pt>
                <c:pt idx="262">
                  <c:v>-0.3691</c:v>
                </c:pt>
                <c:pt idx="263">
                  <c:v>-0.33395</c:v>
                </c:pt>
                <c:pt idx="264">
                  <c:v>-0.29879</c:v>
                </c:pt>
                <c:pt idx="265">
                  <c:v>-0.26364</c:v>
                </c:pt>
                <c:pt idx="266">
                  <c:v>-0.22849</c:v>
                </c:pt>
                <c:pt idx="267">
                  <c:v>-0.19334</c:v>
                </c:pt>
                <c:pt idx="268">
                  <c:v>-0.15818</c:v>
                </c:pt>
                <c:pt idx="269">
                  <c:v>-0.12303</c:v>
                </c:pt>
                <c:pt idx="270">
                  <c:v>-0.087881</c:v>
                </c:pt>
                <c:pt idx="271">
                  <c:v>-0.052728</c:v>
                </c:pt>
                <c:pt idx="272">
                  <c:v>-0.017576</c:v>
                </c:pt>
                <c:pt idx="273">
                  <c:v>0.017576</c:v>
                </c:pt>
                <c:pt idx="274">
                  <c:v>0.052728</c:v>
                </c:pt>
                <c:pt idx="275">
                  <c:v>0.087881</c:v>
                </c:pt>
                <c:pt idx="276">
                  <c:v>0.12303</c:v>
                </c:pt>
                <c:pt idx="277">
                  <c:v>0.15818</c:v>
                </c:pt>
                <c:pt idx="278">
                  <c:v>0.19334</c:v>
                </c:pt>
                <c:pt idx="279">
                  <c:v>0.22849</c:v>
                </c:pt>
                <c:pt idx="280">
                  <c:v>0.26364</c:v>
                </c:pt>
                <c:pt idx="281">
                  <c:v>0.29879</c:v>
                </c:pt>
                <c:pt idx="282">
                  <c:v>0.33395</c:v>
                </c:pt>
                <c:pt idx="283">
                  <c:v>0.3691</c:v>
                </c:pt>
                <c:pt idx="284">
                  <c:v>0.40425</c:v>
                </c:pt>
                <c:pt idx="285">
                  <c:v>0.4394</c:v>
                </c:pt>
                <c:pt idx="286">
                  <c:v>0.47455</c:v>
                </c:pt>
                <c:pt idx="287">
                  <c:v>0.50971</c:v>
                </c:pt>
                <c:pt idx="288">
                  <c:v>0.54486</c:v>
                </c:pt>
                <c:pt idx="289">
                  <c:v>0.58001</c:v>
                </c:pt>
                <c:pt idx="290">
                  <c:v>0.61516</c:v>
                </c:pt>
                <c:pt idx="291">
                  <c:v>0.65032</c:v>
                </c:pt>
                <c:pt idx="292">
                  <c:v>0.68547</c:v>
                </c:pt>
                <c:pt idx="293">
                  <c:v>0.72062</c:v>
                </c:pt>
                <c:pt idx="294">
                  <c:v>0.75577</c:v>
                </c:pt>
                <c:pt idx="295">
                  <c:v>0.79092</c:v>
                </c:pt>
                <c:pt idx="296">
                  <c:v>0.82608</c:v>
                </c:pt>
                <c:pt idx="297">
                  <c:v>0.86123</c:v>
                </c:pt>
                <c:pt idx="298">
                  <c:v>0.89638</c:v>
                </c:pt>
                <c:pt idx="299">
                  <c:v>0.93153</c:v>
                </c:pt>
                <c:pt idx="300">
                  <c:v>0.96669</c:v>
                </c:pt>
                <c:pt idx="301">
                  <c:v>1.0018</c:v>
                </c:pt>
                <c:pt idx="302">
                  <c:v>1.037</c:v>
                </c:pt>
                <c:pt idx="303">
                  <c:v>1.0721</c:v>
                </c:pt>
                <c:pt idx="304">
                  <c:v>1.1073</c:v>
                </c:pt>
                <c:pt idx="305">
                  <c:v>1.1424</c:v>
                </c:pt>
                <c:pt idx="306">
                  <c:v>1.1776</c:v>
                </c:pt>
                <c:pt idx="307">
                  <c:v>1.2128</c:v>
                </c:pt>
                <c:pt idx="308">
                  <c:v>1.2479</c:v>
                </c:pt>
                <c:pt idx="309">
                  <c:v>1.2831</c:v>
                </c:pt>
                <c:pt idx="310">
                  <c:v>1.3182</c:v>
                </c:pt>
                <c:pt idx="311">
                  <c:v>1.3534</c:v>
                </c:pt>
                <c:pt idx="312">
                  <c:v>1.3885</c:v>
                </c:pt>
                <c:pt idx="313">
                  <c:v>1.4237</c:v>
                </c:pt>
                <c:pt idx="314">
                  <c:v>1.4588</c:v>
                </c:pt>
                <c:pt idx="315">
                  <c:v>1.494</c:v>
                </c:pt>
                <c:pt idx="316">
                  <c:v>1.5291</c:v>
                </c:pt>
                <c:pt idx="317">
                  <c:v>1.5643</c:v>
                </c:pt>
                <c:pt idx="318">
                  <c:v>1.5994</c:v>
                </c:pt>
                <c:pt idx="319">
                  <c:v>1.6346</c:v>
                </c:pt>
                <c:pt idx="320">
                  <c:v>1.6697</c:v>
                </c:pt>
                <c:pt idx="321">
                  <c:v>1.7049</c:v>
                </c:pt>
                <c:pt idx="322">
                  <c:v>1.74</c:v>
                </c:pt>
                <c:pt idx="323">
                  <c:v>1.7752</c:v>
                </c:pt>
                <c:pt idx="324">
                  <c:v>1.8103</c:v>
                </c:pt>
                <c:pt idx="325">
                  <c:v>1.8455</c:v>
                </c:pt>
                <c:pt idx="326">
                  <c:v>1.8806</c:v>
                </c:pt>
                <c:pt idx="327">
                  <c:v>1.9158</c:v>
                </c:pt>
                <c:pt idx="328">
                  <c:v>1.9509</c:v>
                </c:pt>
                <c:pt idx="329">
                  <c:v>1.9861</c:v>
                </c:pt>
                <c:pt idx="330">
                  <c:v>2.0213</c:v>
                </c:pt>
                <c:pt idx="331">
                  <c:v>2.0564</c:v>
                </c:pt>
                <c:pt idx="332">
                  <c:v>2.0916</c:v>
                </c:pt>
                <c:pt idx="333">
                  <c:v>2.1267</c:v>
                </c:pt>
                <c:pt idx="334">
                  <c:v>2.1619</c:v>
                </c:pt>
                <c:pt idx="335">
                  <c:v>2.197</c:v>
                </c:pt>
                <c:pt idx="336">
                  <c:v>2.2322</c:v>
                </c:pt>
                <c:pt idx="337">
                  <c:v>2.2673</c:v>
                </c:pt>
                <c:pt idx="338">
                  <c:v>2.3025</c:v>
                </c:pt>
                <c:pt idx="339">
                  <c:v>2.3376</c:v>
                </c:pt>
                <c:pt idx="340">
                  <c:v>2.3728</c:v>
                </c:pt>
                <c:pt idx="341">
                  <c:v>2.4079</c:v>
                </c:pt>
                <c:pt idx="342">
                  <c:v>2.4431</c:v>
                </c:pt>
                <c:pt idx="343">
                  <c:v>2.4782</c:v>
                </c:pt>
                <c:pt idx="344">
                  <c:v>2.5134</c:v>
                </c:pt>
                <c:pt idx="345">
                  <c:v>2.5485</c:v>
                </c:pt>
                <c:pt idx="346">
                  <c:v>2.5837</c:v>
                </c:pt>
                <c:pt idx="347">
                  <c:v>2.6188</c:v>
                </c:pt>
                <c:pt idx="348">
                  <c:v>2.654</c:v>
                </c:pt>
                <c:pt idx="349">
                  <c:v>2.6891</c:v>
                </c:pt>
                <c:pt idx="350">
                  <c:v>2.7243</c:v>
                </c:pt>
                <c:pt idx="351">
                  <c:v>2.7594</c:v>
                </c:pt>
                <c:pt idx="352">
                  <c:v>2.7946</c:v>
                </c:pt>
                <c:pt idx="353">
                  <c:v>2.8298</c:v>
                </c:pt>
                <c:pt idx="354">
                  <c:v>2.8649</c:v>
                </c:pt>
                <c:pt idx="355">
                  <c:v>2.9001</c:v>
                </c:pt>
                <c:pt idx="356">
                  <c:v>2.9352</c:v>
                </c:pt>
                <c:pt idx="357">
                  <c:v>2.9704</c:v>
                </c:pt>
                <c:pt idx="358">
                  <c:v>3.0055</c:v>
                </c:pt>
                <c:pt idx="359">
                  <c:v>3.0407</c:v>
                </c:pt>
                <c:pt idx="360">
                  <c:v>3.0758</c:v>
                </c:pt>
                <c:pt idx="361">
                  <c:v>3.111</c:v>
                </c:pt>
                <c:pt idx="362">
                  <c:v>3.1461</c:v>
                </c:pt>
                <c:pt idx="363">
                  <c:v>3.1813</c:v>
                </c:pt>
                <c:pt idx="364">
                  <c:v>3.2164</c:v>
                </c:pt>
                <c:pt idx="365">
                  <c:v>3.2516</c:v>
                </c:pt>
                <c:pt idx="366">
                  <c:v>3.2867</c:v>
                </c:pt>
                <c:pt idx="367">
                  <c:v>3.3219</c:v>
                </c:pt>
                <c:pt idx="368">
                  <c:v>3.357</c:v>
                </c:pt>
                <c:pt idx="369">
                  <c:v>3.3922</c:v>
                </c:pt>
                <c:pt idx="370">
                  <c:v>3.4273</c:v>
                </c:pt>
                <c:pt idx="371">
                  <c:v>3.4625</c:v>
                </c:pt>
                <c:pt idx="372">
                  <c:v>3.4976</c:v>
                </c:pt>
                <c:pt idx="373">
                  <c:v>3.5328</c:v>
                </c:pt>
                <c:pt idx="374">
                  <c:v>3.5679</c:v>
                </c:pt>
                <c:pt idx="375">
                  <c:v>3.6031</c:v>
                </c:pt>
                <c:pt idx="376">
                  <c:v>3.6383</c:v>
                </c:pt>
                <c:pt idx="377">
                  <c:v>3.6734</c:v>
                </c:pt>
                <c:pt idx="378">
                  <c:v>3.7086</c:v>
                </c:pt>
                <c:pt idx="379">
                  <c:v>3.7437</c:v>
                </c:pt>
                <c:pt idx="380">
                  <c:v>3.7789</c:v>
                </c:pt>
                <c:pt idx="381">
                  <c:v>3.814</c:v>
                </c:pt>
                <c:pt idx="382">
                  <c:v>3.8492</c:v>
                </c:pt>
                <c:pt idx="383">
                  <c:v>3.8843</c:v>
                </c:pt>
                <c:pt idx="384">
                  <c:v>3.9195</c:v>
                </c:pt>
                <c:pt idx="385">
                  <c:v>3.9546</c:v>
                </c:pt>
                <c:pt idx="386">
                  <c:v>3.9898</c:v>
                </c:pt>
                <c:pt idx="387">
                  <c:v>4.0249</c:v>
                </c:pt>
                <c:pt idx="388">
                  <c:v>4.0601</c:v>
                </c:pt>
                <c:pt idx="389">
                  <c:v>4.0952</c:v>
                </c:pt>
                <c:pt idx="390">
                  <c:v>4.1304</c:v>
                </c:pt>
                <c:pt idx="391">
                  <c:v>4.1655</c:v>
                </c:pt>
                <c:pt idx="392">
                  <c:v>4.2007</c:v>
                </c:pt>
                <c:pt idx="393">
                  <c:v>4.2358</c:v>
                </c:pt>
                <c:pt idx="394">
                  <c:v>4.271</c:v>
                </c:pt>
                <c:pt idx="395">
                  <c:v>4.3061</c:v>
                </c:pt>
                <c:pt idx="396">
                  <c:v>4.3413</c:v>
                </c:pt>
                <c:pt idx="397">
                  <c:v>4.3764</c:v>
                </c:pt>
                <c:pt idx="398">
                  <c:v>4.4116</c:v>
                </c:pt>
                <c:pt idx="399">
                  <c:v>4.4468</c:v>
                </c:pt>
                <c:pt idx="400">
                  <c:v>4.4819</c:v>
                </c:pt>
                <c:pt idx="401">
                  <c:v>4.5171</c:v>
                </c:pt>
                <c:pt idx="402">
                  <c:v>4.5522</c:v>
                </c:pt>
                <c:pt idx="403">
                  <c:v>4.5874</c:v>
                </c:pt>
                <c:pt idx="404">
                  <c:v>4.6225</c:v>
                </c:pt>
                <c:pt idx="405">
                  <c:v>4.6577</c:v>
                </c:pt>
                <c:pt idx="406">
                  <c:v>4.6928</c:v>
                </c:pt>
                <c:pt idx="407">
                  <c:v>4.728</c:v>
                </c:pt>
                <c:pt idx="408">
                  <c:v>4.7631</c:v>
                </c:pt>
                <c:pt idx="409">
                  <c:v>4.7983</c:v>
                </c:pt>
                <c:pt idx="410">
                  <c:v>4.8334</c:v>
                </c:pt>
                <c:pt idx="411">
                  <c:v>4.8686</c:v>
                </c:pt>
                <c:pt idx="412">
                  <c:v>4.9037</c:v>
                </c:pt>
                <c:pt idx="413">
                  <c:v>4.9389</c:v>
                </c:pt>
                <c:pt idx="414">
                  <c:v>4.974</c:v>
                </c:pt>
                <c:pt idx="415">
                  <c:v>5.0092</c:v>
                </c:pt>
                <c:pt idx="416">
                  <c:v>5.0443</c:v>
                </c:pt>
                <c:pt idx="417">
                  <c:v>5.0795</c:v>
                </c:pt>
                <c:pt idx="418">
                  <c:v>5.1146</c:v>
                </c:pt>
                <c:pt idx="419">
                  <c:v>5.1498</c:v>
                </c:pt>
                <c:pt idx="420">
                  <c:v>5.1849</c:v>
                </c:pt>
                <c:pt idx="421">
                  <c:v>5.2201</c:v>
                </c:pt>
                <c:pt idx="422">
                  <c:v>5.2553</c:v>
                </c:pt>
                <c:pt idx="423">
                  <c:v>5.2904</c:v>
                </c:pt>
                <c:pt idx="424">
                  <c:v>5.3256</c:v>
                </c:pt>
                <c:pt idx="425">
                  <c:v>5.3607</c:v>
                </c:pt>
                <c:pt idx="426">
                  <c:v>5.3959</c:v>
                </c:pt>
                <c:pt idx="427">
                  <c:v>5.431</c:v>
                </c:pt>
                <c:pt idx="428">
                  <c:v>5.4662</c:v>
                </c:pt>
                <c:pt idx="429">
                  <c:v>5.5013</c:v>
                </c:pt>
                <c:pt idx="430">
                  <c:v>5.5365</c:v>
                </c:pt>
                <c:pt idx="431">
                  <c:v>5.5716</c:v>
                </c:pt>
                <c:pt idx="432">
                  <c:v>5.6068</c:v>
                </c:pt>
                <c:pt idx="433">
                  <c:v>5.6419</c:v>
                </c:pt>
                <c:pt idx="434">
                  <c:v>5.6771</c:v>
                </c:pt>
                <c:pt idx="435">
                  <c:v>5.7122</c:v>
                </c:pt>
                <c:pt idx="436">
                  <c:v>5.7474</c:v>
                </c:pt>
                <c:pt idx="437">
                  <c:v>5.7825</c:v>
                </c:pt>
                <c:pt idx="438">
                  <c:v>5.8177</c:v>
                </c:pt>
                <c:pt idx="439">
                  <c:v>5.8528</c:v>
                </c:pt>
                <c:pt idx="440">
                  <c:v>5.888</c:v>
                </c:pt>
                <c:pt idx="441">
                  <c:v>5.9231</c:v>
                </c:pt>
                <c:pt idx="442">
                  <c:v>5.9583</c:v>
                </c:pt>
                <c:pt idx="443">
                  <c:v>5.9935</c:v>
                </c:pt>
                <c:pt idx="444">
                  <c:v>6.0286</c:v>
                </c:pt>
                <c:pt idx="445">
                  <c:v>6.0638</c:v>
                </c:pt>
                <c:pt idx="446">
                  <c:v>6.0989</c:v>
                </c:pt>
                <c:pt idx="447">
                  <c:v>6.1341</c:v>
                </c:pt>
                <c:pt idx="448">
                  <c:v>6.1692</c:v>
                </c:pt>
                <c:pt idx="449">
                  <c:v>6.2044</c:v>
                </c:pt>
                <c:pt idx="450">
                  <c:v>6.2395</c:v>
                </c:pt>
                <c:pt idx="451">
                  <c:v>6.2747</c:v>
                </c:pt>
                <c:pt idx="452">
                  <c:v>6.3098</c:v>
                </c:pt>
                <c:pt idx="453">
                  <c:v>6.345</c:v>
                </c:pt>
                <c:pt idx="454">
                  <c:v>6.3801</c:v>
                </c:pt>
                <c:pt idx="455">
                  <c:v>6.4153</c:v>
                </c:pt>
                <c:pt idx="456">
                  <c:v>6.4504</c:v>
                </c:pt>
                <c:pt idx="457">
                  <c:v>6.4856</c:v>
                </c:pt>
                <c:pt idx="458">
                  <c:v>6.5207</c:v>
                </c:pt>
                <c:pt idx="459">
                  <c:v>6.5559</c:v>
                </c:pt>
                <c:pt idx="460">
                  <c:v>6.591</c:v>
                </c:pt>
                <c:pt idx="461">
                  <c:v>6.6262</c:v>
                </c:pt>
                <c:pt idx="462">
                  <c:v>6.6613</c:v>
                </c:pt>
                <c:pt idx="463">
                  <c:v>6.6965</c:v>
                </c:pt>
                <c:pt idx="464">
                  <c:v>6.7316</c:v>
                </c:pt>
                <c:pt idx="465">
                  <c:v>6.7668</c:v>
                </c:pt>
                <c:pt idx="466">
                  <c:v>6.802</c:v>
                </c:pt>
                <c:pt idx="467">
                  <c:v>6.8371</c:v>
                </c:pt>
                <c:pt idx="468">
                  <c:v>6.8723</c:v>
                </c:pt>
                <c:pt idx="469">
                  <c:v>6.9074</c:v>
                </c:pt>
                <c:pt idx="470">
                  <c:v>6.9426</c:v>
                </c:pt>
                <c:pt idx="471">
                  <c:v>6.9777</c:v>
                </c:pt>
                <c:pt idx="472">
                  <c:v>7.0129</c:v>
                </c:pt>
                <c:pt idx="473">
                  <c:v>7.048</c:v>
                </c:pt>
                <c:pt idx="474">
                  <c:v>7.0832</c:v>
                </c:pt>
                <c:pt idx="475">
                  <c:v>7.1183</c:v>
                </c:pt>
                <c:pt idx="476">
                  <c:v>7.1535</c:v>
                </c:pt>
                <c:pt idx="477">
                  <c:v>7.1886</c:v>
                </c:pt>
                <c:pt idx="478">
                  <c:v>7.2238</c:v>
                </c:pt>
                <c:pt idx="479">
                  <c:v>7.2589</c:v>
                </c:pt>
                <c:pt idx="480">
                  <c:v>7.2941</c:v>
                </c:pt>
                <c:pt idx="481">
                  <c:v>7.3292</c:v>
                </c:pt>
                <c:pt idx="482">
                  <c:v>7.3644</c:v>
                </c:pt>
                <c:pt idx="483">
                  <c:v>7.3995</c:v>
                </c:pt>
                <c:pt idx="484">
                  <c:v>7.4347</c:v>
                </c:pt>
                <c:pt idx="485">
                  <c:v>7.4698</c:v>
                </c:pt>
                <c:pt idx="486">
                  <c:v>7.505</c:v>
                </c:pt>
                <c:pt idx="487">
                  <c:v>7.5401</c:v>
                </c:pt>
                <c:pt idx="488">
                  <c:v>7.5753</c:v>
                </c:pt>
                <c:pt idx="489">
                  <c:v>7.6105</c:v>
                </c:pt>
                <c:pt idx="490">
                  <c:v>7.6456</c:v>
                </c:pt>
                <c:pt idx="491">
                  <c:v>7.6808</c:v>
                </c:pt>
                <c:pt idx="492">
                  <c:v>7.7159</c:v>
                </c:pt>
                <c:pt idx="493">
                  <c:v>7.7511</c:v>
                </c:pt>
                <c:pt idx="494">
                  <c:v>7.7862</c:v>
                </c:pt>
                <c:pt idx="495">
                  <c:v>7.8214</c:v>
                </c:pt>
                <c:pt idx="496">
                  <c:v>7.8565</c:v>
                </c:pt>
                <c:pt idx="497">
                  <c:v>7.8917</c:v>
                </c:pt>
                <c:pt idx="498">
                  <c:v>7.9268</c:v>
                </c:pt>
                <c:pt idx="499">
                  <c:v>7.962</c:v>
                </c:pt>
                <c:pt idx="500">
                  <c:v>7.9971</c:v>
                </c:pt>
                <c:pt idx="501">
                  <c:v>8.0323</c:v>
                </c:pt>
                <c:pt idx="502">
                  <c:v>8.0674</c:v>
                </c:pt>
                <c:pt idx="503">
                  <c:v>8.1026</c:v>
                </c:pt>
                <c:pt idx="504">
                  <c:v>8.137700000000001</c:v>
                </c:pt>
                <c:pt idx="505">
                  <c:v>8.1729</c:v>
                </c:pt>
                <c:pt idx="506">
                  <c:v>8.208</c:v>
                </c:pt>
                <c:pt idx="507">
                  <c:v>8.2432</c:v>
                </c:pt>
                <c:pt idx="508">
                  <c:v>8.2783</c:v>
                </c:pt>
                <c:pt idx="509">
                  <c:v>8.3135</c:v>
                </c:pt>
                <c:pt idx="510">
                  <c:v>8.3486</c:v>
                </c:pt>
                <c:pt idx="511">
                  <c:v>8.3838</c:v>
                </c:pt>
                <c:pt idx="512">
                  <c:v>8.419</c:v>
                </c:pt>
                <c:pt idx="513">
                  <c:v>8.4541</c:v>
                </c:pt>
                <c:pt idx="514">
                  <c:v>8.4893</c:v>
                </c:pt>
                <c:pt idx="515">
                  <c:v>8.5244</c:v>
                </c:pt>
                <c:pt idx="516">
                  <c:v>8.5596</c:v>
                </c:pt>
                <c:pt idx="517">
                  <c:v>8.5947</c:v>
                </c:pt>
                <c:pt idx="518">
                  <c:v>8.6299</c:v>
                </c:pt>
                <c:pt idx="519">
                  <c:v>8.665</c:v>
                </c:pt>
                <c:pt idx="520">
                  <c:v>8.700200000000001</c:v>
                </c:pt>
                <c:pt idx="521">
                  <c:v>8.7353</c:v>
                </c:pt>
                <c:pt idx="522">
                  <c:v>8.7705</c:v>
                </c:pt>
                <c:pt idx="523">
                  <c:v>8.8056</c:v>
                </c:pt>
                <c:pt idx="524">
                  <c:v>8.8408</c:v>
                </c:pt>
                <c:pt idx="525">
                  <c:v>8.8759</c:v>
                </c:pt>
                <c:pt idx="526">
                  <c:v>8.9111</c:v>
                </c:pt>
                <c:pt idx="527">
                  <c:v>8.9462</c:v>
                </c:pt>
                <c:pt idx="528">
                  <c:v>8.9814</c:v>
                </c:pt>
                <c:pt idx="529">
                  <c:v>9.0165</c:v>
                </c:pt>
                <c:pt idx="530">
                  <c:v>9.0517</c:v>
                </c:pt>
                <c:pt idx="531">
                  <c:v>9.0868</c:v>
                </c:pt>
                <c:pt idx="532">
                  <c:v>9.122</c:v>
                </c:pt>
                <c:pt idx="533">
                  <c:v>9.1571</c:v>
                </c:pt>
                <c:pt idx="534">
                  <c:v>9.1923</c:v>
                </c:pt>
                <c:pt idx="535">
                  <c:v>9.2275</c:v>
                </c:pt>
                <c:pt idx="536">
                  <c:v>9.2626</c:v>
                </c:pt>
                <c:pt idx="537">
                  <c:v>9.2978</c:v>
                </c:pt>
                <c:pt idx="538">
                  <c:v>9.3329</c:v>
                </c:pt>
                <c:pt idx="539">
                  <c:v>9.3681</c:v>
                </c:pt>
                <c:pt idx="540">
                  <c:v>9.4032</c:v>
                </c:pt>
                <c:pt idx="541">
                  <c:v>9.4384</c:v>
                </c:pt>
                <c:pt idx="542">
                  <c:v>9.4735</c:v>
                </c:pt>
                <c:pt idx="543">
                  <c:v>9.5087</c:v>
                </c:pt>
                <c:pt idx="544">
                  <c:v>9.5438</c:v>
                </c:pt>
                <c:pt idx="545">
                  <c:v>9.579</c:v>
                </c:pt>
                <c:pt idx="546">
                  <c:v>9.6141</c:v>
                </c:pt>
              </c:numCache>
            </c:numRef>
          </c:xVal>
          <c:yVal>
            <c:numRef>
              <c:f>'uniformity over various hei 2'!$F$24:$F$570</c:f>
              <c:numCache>
                <c:formatCode>General</c:formatCode>
                <c:ptCount val="547"/>
                <c:pt idx="0">
                  <c:v>130.1937</c:v>
                </c:pt>
                <c:pt idx="1">
                  <c:v>129.3252</c:v>
                </c:pt>
                <c:pt idx="2">
                  <c:v>129.3054</c:v>
                </c:pt>
                <c:pt idx="3">
                  <c:v>129.3054</c:v>
                </c:pt>
                <c:pt idx="4">
                  <c:v>129.2659</c:v>
                </c:pt>
                <c:pt idx="5">
                  <c:v>129.3054</c:v>
                </c:pt>
                <c:pt idx="6">
                  <c:v>129.6608</c:v>
                </c:pt>
                <c:pt idx="7">
                  <c:v>128.9501</c:v>
                </c:pt>
                <c:pt idx="8">
                  <c:v>127.9827</c:v>
                </c:pt>
                <c:pt idx="9">
                  <c:v>127.8642</c:v>
                </c:pt>
                <c:pt idx="10">
                  <c:v>127.5285</c:v>
                </c:pt>
                <c:pt idx="11">
                  <c:v>128.0024</c:v>
                </c:pt>
                <c:pt idx="12">
                  <c:v>128.0024</c:v>
                </c:pt>
                <c:pt idx="13">
                  <c:v>128.4565</c:v>
                </c:pt>
                <c:pt idx="14">
                  <c:v>128.3578</c:v>
                </c:pt>
                <c:pt idx="15">
                  <c:v>127.5087</c:v>
                </c:pt>
                <c:pt idx="16">
                  <c:v>127.173</c:v>
                </c:pt>
                <c:pt idx="17">
                  <c:v>126.7582</c:v>
                </c:pt>
                <c:pt idx="18">
                  <c:v>126.5211</c:v>
                </c:pt>
                <c:pt idx="19">
                  <c:v>126.3829</c:v>
                </c:pt>
                <c:pt idx="20">
                  <c:v>126.3829</c:v>
                </c:pt>
                <c:pt idx="21">
                  <c:v>126.7582</c:v>
                </c:pt>
                <c:pt idx="22">
                  <c:v>125.8493</c:v>
                </c:pt>
                <c:pt idx="23">
                  <c:v>125.8493</c:v>
                </c:pt>
                <c:pt idx="24">
                  <c:v>126.1458</c:v>
                </c:pt>
                <c:pt idx="25">
                  <c:v>126.0865</c:v>
                </c:pt>
                <c:pt idx="26">
                  <c:v>125.5133</c:v>
                </c:pt>
                <c:pt idx="27">
                  <c:v>125.8493</c:v>
                </c:pt>
                <c:pt idx="28">
                  <c:v>125.9877</c:v>
                </c:pt>
                <c:pt idx="29">
                  <c:v>126.0074</c:v>
                </c:pt>
                <c:pt idx="30">
                  <c:v>125.9877</c:v>
                </c:pt>
                <c:pt idx="31">
                  <c:v>125.9877</c:v>
                </c:pt>
                <c:pt idx="32">
                  <c:v>125.5924</c:v>
                </c:pt>
                <c:pt idx="33">
                  <c:v>124.8016</c:v>
                </c:pt>
                <c:pt idx="34">
                  <c:v>124.5049</c:v>
                </c:pt>
                <c:pt idx="35">
                  <c:v>124.1488</c:v>
                </c:pt>
                <c:pt idx="36">
                  <c:v>124.1488</c:v>
                </c:pt>
                <c:pt idx="37">
                  <c:v>124.0103</c:v>
                </c:pt>
                <c:pt idx="38">
                  <c:v>124.0103</c:v>
                </c:pt>
                <c:pt idx="39">
                  <c:v>123.8916</c:v>
                </c:pt>
                <c:pt idx="40">
                  <c:v>122.9215</c:v>
                </c:pt>
                <c:pt idx="41">
                  <c:v>121.9703</c:v>
                </c:pt>
                <c:pt idx="42">
                  <c:v>121.5539</c:v>
                </c:pt>
                <c:pt idx="43">
                  <c:v>121.2563</c:v>
                </c:pt>
                <c:pt idx="44">
                  <c:v>120.7005</c:v>
                </c:pt>
                <c:pt idx="45">
                  <c:v>120.6013</c:v>
                </c:pt>
                <c:pt idx="46">
                  <c:v>120.6013</c:v>
                </c:pt>
                <c:pt idx="47">
                  <c:v>120.7005</c:v>
                </c:pt>
                <c:pt idx="48">
                  <c:v>120.8395</c:v>
                </c:pt>
                <c:pt idx="49">
                  <c:v>120.8395</c:v>
                </c:pt>
                <c:pt idx="50">
                  <c:v>120.4622</c:v>
                </c:pt>
                <c:pt idx="51">
                  <c:v>119.9854</c:v>
                </c:pt>
                <c:pt idx="52">
                  <c:v>119.9854</c:v>
                </c:pt>
                <c:pt idx="53">
                  <c:v>119.9656</c:v>
                </c:pt>
                <c:pt idx="54">
                  <c:v>120.045</c:v>
                </c:pt>
                <c:pt idx="55">
                  <c:v>120.4225</c:v>
                </c:pt>
                <c:pt idx="56">
                  <c:v>120.502</c:v>
                </c:pt>
                <c:pt idx="57">
                  <c:v>120.641</c:v>
                </c:pt>
                <c:pt idx="58">
                  <c:v>120.7998</c:v>
                </c:pt>
                <c:pt idx="59">
                  <c:v>120.8594</c:v>
                </c:pt>
                <c:pt idx="60">
                  <c:v>121.1769</c:v>
                </c:pt>
                <c:pt idx="61">
                  <c:v>121.7324</c:v>
                </c:pt>
                <c:pt idx="62">
                  <c:v>121.7324</c:v>
                </c:pt>
                <c:pt idx="63">
                  <c:v>121.7522</c:v>
                </c:pt>
                <c:pt idx="64">
                  <c:v>121.4745</c:v>
                </c:pt>
                <c:pt idx="65">
                  <c:v>121.3158</c:v>
                </c:pt>
                <c:pt idx="66">
                  <c:v>121.3158</c:v>
                </c:pt>
                <c:pt idx="67">
                  <c:v>121.296</c:v>
                </c:pt>
                <c:pt idx="68">
                  <c:v>121.296</c:v>
                </c:pt>
                <c:pt idx="69">
                  <c:v>121.296</c:v>
                </c:pt>
                <c:pt idx="70">
                  <c:v>120.7403</c:v>
                </c:pt>
                <c:pt idx="71">
                  <c:v>120.7403</c:v>
                </c:pt>
                <c:pt idx="72">
                  <c:v>120.7403</c:v>
                </c:pt>
                <c:pt idx="73">
                  <c:v>120.7403</c:v>
                </c:pt>
                <c:pt idx="74">
                  <c:v>120.8395</c:v>
                </c:pt>
                <c:pt idx="75">
                  <c:v>120.4821</c:v>
                </c:pt>
                <c:pt idx="76">
                  <c:v>120.2835</c:v>
                </c:pt>
                <c:pt idx="77">
                  <c:v>120.1245</c:v>
                </c:pt>
                <c:pt idx="78">
                  <c:v>120.2835</c:v>
                </c:pt>
                <c:pt idx="79">
                  <c:v>120.4027</c:v>
                </c:pt>
                <c:pt idx="80">
                  <c:v>120.4027</c:v>
                </c:pt>
                <c:pt idx="81">
                  <c:v>120.5615</c:v>
                </c:pt>
                <c:pt idx="82">
                  <c:v>120.4225</c:v>
                </c:pt>
                <c:pt idx="83">
                  <c:v>120.3629</c:v>
                </c:pt>
                <c:pt idx="84">
                  <c:v>120.204</c:v>
                </c:pt>
                <c:pt idx="85">
                  <c:v>119.9059</c:v>
                </c:pt>
                <c:pt idx="86">
                  <c:v>119.7668</c:v>
                </c:pt>
                <c:pt idx="87">
                  <c:v>119.4884</c:v>
                </c:pt>
                <c:pt idx="88">
                  <c:v>118.9712</c:v>
                </c:pt>
                <c:pt idx="89">
                  <c:v>118.3738</c:v>
                </c:pt>
                <c:pt idx="90">
                  <c:v>117.9553</c:v>
                </c:pt>
                <c:pt idx="91">
                  <c:v>117.5765</c:v>
                </c:pt>
                <c:pt idx="92">
                  <c:v>117.0377</c:v>
                </c:pt>
                <c:pt idx="93">
                  <c:v>116.4984</c:v>
                </c:pt>
                <c:pt idx="94">
                  <c:v>116.2786</c:v>
                </c:pt>
                <c:pt idx="95">
                  <c:v>115.5384</c:v>
                </c:pt>
                <c:pt idx="96">
                  <c:v>115.4183</c:v>
                </c:pt>
                <c:pt idx="97">
                  <c:v>115.6585</c:v>
                </c:pt>
                <c:pt idx="98">
                  <c:v>115.4383</c:v>
                </c:pt>
                <c:pt idx="99">
                  <c:v>115.4383</c:v>
                </c:pt>
                <c:pt idx="100">
                  <c:v>115.8386</c:v>
                </c:pt>
                <c:pt idx="101">
                  <c:v>115.8386</c:v>
                </c:pt>
                <c:pt idx="102">
                  <c:v>115.4383</c:v>
                </c:pt>
                <c:pt idx="103">
                  <c:v>115.8186</c:v>
                </c:pt>
                <c:pt idx="104">
                  <c:v>115.3782</c:v>
                </c:pt>
                <c:pt idx="105">
                  <c:v>115.3782</c:v>
                </c:pt>
                <c:pt idx="106">
                  <c:v>115.3782</c:v>
                </c:pt>
                <c:pt idx="107">
                  <c:v>115.3782</c:v>
                </c:pt>
                <c:pt idx="108">
                  <c:v>115.3782</c:v>
                </c:pt>
                <c:pt idx="109">
                  <c:v>115.0577</c:v>
                </c:pt>
                <c:pt idx="110">
                  <c:v>114.9375</c:v>
                </c:pt>
                <c:pt idx="111">
                  <c:v>114.9375</c:v>
                </c:pt>
                <c:pt idx="112">
                  <c:v>114.6768</c:v>
                </c:pt>
                <c:pt idx="113">
                  <c:v>114.396</c:v>
                </c:pt>
                <c:pt idx="114">
                  <c:v>114.3559</c:v>
                </c:pt>
                <c:pt idx="115">
                  <c:v>113.9343</c:v>
                </c:pt>
                <c:pt idx="116">
                  <c:v>113.9343</c:v>
                </c:pt>
                <c:pt idx="117">
                  <c:v>113.5928</c:v>
                </c:pt>
                <c:pt idx="118">
                  <c:v>113.7133</c:v>
                </c:pt>
                <c:pt idx="119">
                  <c:v>113.6129</c:v>
                </c:pt>
                <c:pt idx="120">
                  <c:v>113.3113</c:v>
                </c:pt>
                <c:pt idx="121">
                  <c:v>112.0829</c:v>
                </c:pt>
                <c:pt idx="122">
                  <c:v>112.1434</c:v>
                </c:pt>
                <c:pt idx="123">
                  <c:v>111.7803</c:v>
                </c:pt>
                <c:pt idx="124">
                  <c:v>111.6793</c:v>
                </c:pt>
                <c:pt idx="125">
                  <c:v>111.639</c:v>
                </c:pt>
                <c:pt idx="126">
                  <c:v>111.639</c:v>
                </c:pt>
                <c:pt idx="127">
                  <c:v>111.2956</c:v>
                </c:pt>
                <c:pt idx="128">
                  <c:v>111.861</c:v>
                </c:pt>
                <c:pt idx="129">
                  <c:v>112.103</c:v>
                </c:pt>
                <c:pt idx="130">
                  <c:v>112.1232</c:v>
                </c:pt>
                <c:pt idx="131">
                  <c:v>112.345</c:v>
                </c:pt>
                <c:pt idx="132">
                  <c:v>112.3046</c:v>
                </c:pt>
                <c:pt idx="133">
                  <c:v>112.0022</c:v>
                </c:pt>
                <c:pt idx="134">
                  <c:v>111.8408</c:v>
                </c:pt>
                <c:pt idx="135">
                  <c:v>111.5582</c:v>
                </c:pt>
                <c:pt idx="136">
                  <c:v>110.6081</c:v>
                </c:pt>
                <c:pt idx="137">
                  <c:v>110.6688</c:v>
                </c:pt>
                <c:pt idx="138">
                  <c:v>111.2552</c:v>
                </c:pt>
                <c:pt idx="139">
                  <c:v>110.3651</c:v>
                </c:pt>
                <c:pt idx="140">
                  <c:v>109.9599</c:v>
                </c:pt>
                <c:pt idx="141">
                  <c:v>110.9116</c:v>
                </c:pt>
                <c:pt idx="142">
                  <c:v>110.9116</c:v>
                </c:pt>
                <c:pt idx="143">
                  <c:v>112.6673</c:v>
                </c:pt>
                <c:pt idx="144">
                  <c:v>114.396</c:v>
                </c:pt>
                <c:pt idx="145">
                  <c:v>114.9575</c:v>
                </c:pt>
                <c:pt idx="146">
                  <c:v>115.0176</c:v>
                </c:pt>
                <c:pt idx="147">
                  <c:v>114.8573</c:v>
                </c:pt>
                <c:pt idx="148">
                  <c:v>114.717</c:v>
                </c:pt>
                <c:pt idx="149">
                  <c:v>114.3559</c:v>
                </c:pt>
                <c:pt idx="150">
                  <c:v>114.0147</c:v>
                </c:pt>
                <c:pt idx="151">
                  <c:v>114.0147</c:v>
                </c:pt>
                <c:pt idx="152">
                  <c:v>113.9343</c:v>
                </c:pt>
                <c:pt idx="153">
                  <c:v>114.2756</c:v>
                </c:pt>
                <c:pt idx="154">
                  <c:v>114.4161</c:v>
                </c:pt>
                <c:pt idx="155">
                  <c:v>114.4161</c:v>
                </c:pt>
                <c:pt idx="156">
                  <c:v>114.4161</c:v>
                </c:pt>
                <c:pt idx="157">
                  <c:v>115.1178</c:v>
                </c:pt>
                <c:pt idx="158">
                  <c:v>115.3181</c:v>
                </c:pt>
                <c:pt idx="159">
                  <c:v>115.5184</c:v>
                </c:pt>
                <c:pt idx="160">
                  <c:v>115.9786</c:v>
                </c:pt>
                <c:pt idx="161">
                  <c:v>115.9786</c:v>
                </c:pt>
                <c:pt idx="162">
                  <c:v>115.9786</c:v>
                </c:pt>
                <c:pt idx="163">
                  <c:v>115.7385</c:v>
                </c:pt>
                <c:pt idx="164">
                  <c:v>115.3181</c:v>
                </c:pt>
                <c:pt idx="165">
                  <c:v>114.0347</c:v>
                </c:pt>
                <c:pt idx="166">
                  <c:v>113.7736</c:v>
                </c:pt>
                <c:pt idx="167">
                  <c:v>112.9894</c:v>
                </c:pt>
                <c:pt idx="168">
                  <c:v>112.8284</c:v>
                </c:pt>
                <c:pt idx="169">
                  <c:v>112.345</c:v>
                </c:pt>
                <c:pt idx="170">
                  <c:v>111.982</c:v>
                </c:pt>
                <c:pt idx="171">
                  <c:v>111.538</c:v>
                </c:pt>
                <c:pt idx="172">
                  <c:v>111.5986</c:v>
                </c:pt>
                <c:pt idx="173">
                  <c:v>111.9417</c:v>
                </c:pt>
                <c:pt idx="174">
                  <c:v>112.4457</c:v>
                </c:pt>
                <c:pt idx="175">
                  <c:v>112.9492</c:v>
                </c:pt>
                <c:pt idx="176">
                  <c:v>112.6874</c:v>
                </c:pt>
                <c:pt idx="177">
                  <c:v>112.7277</c:v>
                </c:pt>
                <c:pt idx="178">
                  <c:v>111.7803</c:v>
                </c:pt>
                <c:pt idx="179">
                  <c:v>111.4572</c:v>
                </c:pt>
                <c:pt idx="180">
                  <c:v>111.3562</c:v>
                </c:pt>
                <c:pt idx="181">
                  <c:v>111.0329</c:v>
                </c:pt>
                <c:pt idx="182">
                  <c:v>110.7497</c:v>
                </c:pt>
                <c:pt idx="183">
                  <c:v>110.689</c:v>
                </c:pt>
                <c:pt idx="184">
                  <c:v>110.4461</c:v>
                </c:pt>
                <c:pt idx="185">
                  <c:v>110.77</c:v>
                </c:pt>
                <c:pt idx="186">
                  <c:v>110.9116</c:v>
                </c:pt>
                <c:pt idx="187">
                  <c:v>111.2148</c:v>
                </c:pt>
                <c:pt idx="188">
                  <c:v>110.8509</c:v>
                </c:pt>
                <c:pt idx="189">
                  <c:v>111.2754</c:v>
                </c:pt>
                <c:pt idx="190">
                  <c:v>110.8104</c:v>
                </c:pt>
                <c:pt idx="191">
                  <c:v>110.3651</c:v>
                </c:pt>
                <c:pt idx="192">
                  <c:v>110.0612</c:v>
                </c:pt>
                <c:pt idx="193">
                  <c:v>109.9599</c:v>
                </c:pt>
                <c:pt idx="194">
                  <c:v>109.6557</c:v>
                </c:pt>
                <c:pt idx="195">
                  <c:v>109.2497</c:v>
                </c:pt>
                <c:pt idx="196">
                  <c:v>108.3957</c:v>
                </c:pt>
                <c:pt idx="197">
                  <c:v>108.0494</c:v>
                </c:pt>
                <c:pt idx="198">
                  <c:v>107.8048</c:v>
                </c:pt>
                <c:pt idx="199">
                  <c:v>107.8864</c:v>
                </c:pt>
                <c:pt idx="200">
                  <c:v>108.0494</c:v>
                </c:pt>
                <c:pt idx="201">
                  <c:v>107.9068</c:v>
                </c:pt>
                <c:pt idx="202">
                  <c:v>107.6416</c:v>
                </c:pt>
                <c:pt idx="203">
                  <c:v>106.5178</c:v>
                </c:pt>
                <c:pt idx="204">
                  <c:v>106.1901</c:v>
                </c:pt>
                <c:pt idx="205">
                  <c:v>105.9852</c:v>
                </c:pt>
                <c:pt idx="206">
                  <c:v>105.7391</c:v>
                </c:pt>
                <c:pt idx="207">
                  <c:v>105.1847</c:v>
                </c:pt>
                <c:pt idx="208">
                  <c:v>105.1847</c:v>
                </c:pt>
                <c:pt idx="209">
                  <c:v>105.1847</c:v>
                </c:pt>
                <c:pt idx="210">
                  <c:v>105.6365</c:v>
                </c:pt>
                <c:pt idx="211">
                  <c:v>105.6365</c:v>
                </c:pt>
                <c:pt idx="212">
                  <c:v>105.6365</c:v>
                </c:pt>
                <c:pt idx="213">
                  <c:v>105.082</c:v>
                </c:pt>
                <c:pt idx="214">
                  <c:v>105.3285</c:v>
                </c:pt>
                <c:pt idx="215">
                  <c:v>105.8007</c:v>
                </c:pt>
                <c:pt idx="216">
                  <c:v>106.3335</c:v>
                </c:pt>
                <c:pt idx="217">
                  <c:v>107.0904</c:v>
                </c:pt>
                <c:pt idx="218">
                  <c:v>107.0904</c:v>
                </c:pt>
                <c:pt idx="219">
                  <c:v>107.0904</c:v>
                </c:pt>
                <c:pt idx="220">
                  <c:v>107.2742</c:v>
                </c:pt>
                <c:pt idx="221">
                  <c:v>107.1721</c:v>
                </c:pt>
                <c:pt idx="222">
                  <c:v>107.4376</c:v>
                </c:pt>
                <c:pt idx="223">
                  <c:v>107.7232</c:v>
                </c:pt>
                <c:pt idx="224">
                  <c:v>107.5192</c:v>
                </c:pt>
                <c:pt idx="225">
                  <c:v>107.4376</c:v>
                </c:pt>
                <c:pt idx="226">
                  <c:v>107.4172</c:v>
                </c:pt>
                <c:pt idx="227">
                  <c:v>107.4172</c:v>
                </c:pt>
                <c:pt idx="228">
                  <c:v>107.4376</c:v>
                </c:pt>
                <c:pt idx="229">
                  <c:v>108.2124</c:v>
                </c:pt>
                <c:pt idx="230">
                  <c:v>108.9043</c:v>
                </c:pt>
                <c:pt idx="231">
                  <c:v>108.6602</c:v>
                </c:pt>
                <c:pt idx="232">
                  <c:v>107.6824</c:v>
                </c:pt>
                <c:pt idx="233">
                  <c:v>106.7838</c:v>
                </c:pt>
                <c:pt idx="234">
                  <c:v>106.7224</c:v>
                </c:pt>
                <c:pt idx="235">
                  <c:v>106.5792</c:v>
                </c:pt>
                <c:pt idx="236">
                  <c:v>106.1697</c:v>
                </c:pt>
                <c:pt idx="237">
                  <c:v>106.354</c:v>
                </c:pt>
                <c:pt idx="238">
                  <c:v>106.886</c:v>
                </c:pt>
                <c:pt idx="239">
                  <c:v>106.9064</c:v>
                </c:pt>
                <c:pt idx="240">
                  <c:v>106.9064</c:v>
                </c:pt>
                <c:pt idx="241">
                  <c:v>106.886</c:v>
                </c:pt>
                <c:pt idx="242">
                  <c:v>105.7596</c:v>
                </c:pt>
                <c:pt idx="243">
                  <c:v>105.7596</c:v>
                </c:pt>
                <c:pt idx="244">
                  <c:v>105.7596</c:v>
                </c:pt>
                <c:pt idx="245">
                  <c:v>106.2721</c:v>
                </c:pt>
                <c:pt idx="246">
                  <c:v>106.5792</c:v>
                </c:pt>
                <c:pt idx="247">
                  <c:v>106.6406</c:v>
                </c:pt>
                <c:pt idx="248">
                  <c:v>106.8656</c:v>
                </c:pt>
                <c:pt idx="249">
                  <c:v>106.9678</c:v>
                </c:pt>
                <c:pt idx="250">
                  <c:v>107.3763</c:v>
                </c:pt>
                <c:pt idx="251">
                  <c:v>107.5804</c:v>
                </c:pt>
                <c:pt idx="252">
                  <c:v>107.7844</c:v>
                </c:pt>
                <c:pt idx="253">
                  <c:v>108.192</c:v>
                </c:pt>
                <c:pt idx="254">
                  <c:v>108.2531</c:v>
                </c:pt>
                <c:pt idx="255">
                  <c:v>108.2939</c:v>
                </c:pt>
                <c:pt idx="256">
                  <c:v>108.4364</c:v>
                </c:pt>
                <c:pt idx="257">
                  <c:v>108.4364</c:v>
                </c:pt>
                <c:pt idx="258">
                  <c:v>107.866</c:v>
                </c:pt>
                <c:pt idx="259">
                  <c:v>107.9271</c:v>
                </c:pt>
                <c:pt idx="260">
                  <c:v>107.8252</c:v>
                </c:pt>
                <c:pt idx="261">
                  <c:v>107.9271</c:v>
                </c:pt>
                <c:pt idx="262">
                  <c:v>108.192</c:v>
                </c:pt>
                <c:pt idx="263">
                  <c:v>108.6195</c:v>
                </c:pt>
                <c:pt idx="264">
                  <c:v>108.4974</c:v>
                </c:pt>
                <c:pt idx="265">
                  <c:v>108.6602</c:v>
                </c:pt>
                <c:pt idx="266">
                  <c:v>108.3142</c:v>
                </c:pt>
                <c:pt idx="267">
                  <c:v>108.6195</c:v>
                </c:pt>
                <c:pt idx="268">
                  <c:v>109.2294</c:v>
                </c:pt>
                <c:pt idx="269">
                  <c:v>109.7165</c:v>
                </c:pt>
                <c:pt idx="270">
                  <c:v>110.3449</c:v>
                </c:pt>
                <c:pt idx="271">
                  <c:v>110.9116</c:v>
                </c:pt>
                <c:pt idx="272">
                  <c:v>111.0329</c:v>
                </c:pt>
                <c:pt idx="273">
                  <c:v>110.9318</c:v>
                </c:pt>
                <c:pt idx="274">
                  <c:v>110.9116</c:v>
                </c:pt>
                <c:pt idx="275">
                  <c:v>111.0329</c:v>
                </c:pt>
                <c:pt idx="276">
                  <c:v>111.1137</c:v>
                </c:pt>
                <c:pt idx="277">
                  <c:v>111.3966</c:v>
                </c:pt>
                <c:pt idx="278">
                  <c:v>111.9215</c:v>
                </c:pt>
                <c:pt idx="279">
                  <c:v>112.0224</c:v>
                </c:pt>
                <c:pt idx="280">
                  <c:v>111.9417</c:v>
                </c:pt>
                <c:pt idx="281">
                  <c:v>111.5582</c:v>
                </c:pt>
                <c:pt idx="282">
                  <c:v>111.437</c:v>
                </c:pt>
                <c:pt idx="283">
                  <c:v>110.7295</c:v>
                </c:pt>
                <c:pt idx="284">
                  <c:v>110.4866</c:v>
                </c:pt>
                <c:pt idx="285">
                  <c:v>110.4866</c:v>
                </c:pt>
                <c:pt idx="286">
                  <c:v>109.818</c:v>
                </c:pt>
                <c:pt idx="287">
                  <c:v>109.7571</c:v>
                </c:pt>
                <c:pt idx="288">
                  <c:v>109.676</c:v>
                </c:pt>
                <c:pt idx="289">
                  <c:v>109.3512</c:v>
                </c:pt>
                <c:pt idx="290">
                  <c:v>108.6602</c:v>
                </c:pt>
                <c:pt idx="291">
                  <c:v>108.5178</c:v>
                </c:pt>
                <c:pt idx="292">
                  <c:v>108.4771</c:v>
                </c:pt>
                <c:pt idx="293">
                  <c:v>108.5381</c:v>
                </c:pt>
                <c:pt idx="294">
                  <c:v>108.6602</c:v>
                </c:pt>
                <c:pt idx="295">
                  <c:v>108.7619</c:v>
                </c:pt>
                <c:pt idx="296">
                  <c:v>109.3309</c:v>
                </c:pt>
                <c:pt idx="297">
                  <c:v>109.9193</c:v>
                </c:pt>
                <c:pt idx="298">
                  <c:v>110.7902</c:v>
                </c:pt>
                <c:pt idx="299">
                  <c:v>110.7902</c:v>
                </c:pt>
                <c:pt idx="300">
                  <c:v>110.2639</c:v>
                </c:pt>
                <c:pt idx="301">
                  <c:v>109.676</c:v>
                </c:pt>
                <c:pt idx="302">
                  <c:v>109.27</c:v>
                </c:pt>
                <c:pt idx="303">
                  <c:v>108.9652</c:v>
                </c:pt>
                <c:pt idx="304">
                  <c:v>108.6399</c:v>
                </c:pt>
                <c:pt idx="305">
                  <c:v>108.6399</c:v>
                </c:pt>
                <c:pt idx="306">
                  <c:v>109.0872</c:v>
                </c:pt>
                <c:pt idx="307">
                  <c:v>109.6963</c:v>
                </c:pt>
                <c:pt idx="308">
                  <c:v>110.0815</c:v>
                </c:pt>
                <c:pt idx="309">
                  <c:v>110.1828</c:v>
                </c:pt>
                <c:pt idx="310">
                  <c:v>110.0815</c:v>
                </c:pt>
                <c:pt idx="311">
                  <c:v>110.2841</c:v>
                </c:pt>
                <c:pt idx="312">
                  <c:v>110.2841</c:v>
                </c:pt>
                <c:pt idx="313">
                  <c:v>110.9116</c:v>
                </c:pt>
                <c:pt idx="314">
                  <c:v>111.538</c:v>
                </c:pt>
                <c:pt idx="315">
                  <c:v>111.7399</c:v>
                </c:pt>
                <c:pt idx="316">
                  <c:v>112.1837</c:v>
                </c:pt>
                <c:pt idx="317">
                  <c:v>113.0297</c:v>
                </c:pt>
                <c:pt idx="318">
                  <c:v>113.5928</c:v>
                </c:pt>
                <c:pt idx="319">
                  <c:v>114.7971</c:v>
                </c:pt>
                <c:pt idx="320">
                  <c:v>115.0176</c:v>
                </c:pt>
                <c:pt idx="321">
                  <c:v>115.0176</c:v>
                </c:pt>
                <c:pt idx="322">
                  <c:v>114.6568</c:v>
                </c:pt>
                <c:pt idx="323">
                  <c:v>114.2154</c:v>
                </c:pt>
                <c:pt idx="324">
                  <c:v>114.115</c:v>
                </c:pt>
                <c:pt idx="325">
                  <c:v>113.633</c:v>
                </c:pt>
                <c:pt idx="326">
                  <c:v>113.3716</c:v>
                </c:pt>
                <c:pt idx="327">
                  <c:v>113.1303</c:v>
                </c:pt>
                <c:pt idx="328">
                  <c:v>113.4923</c:v>
                </c:pt>
                <c:pt idx="329">
                  <c:v>114.0347</c:v>
                </c:pt>
                <c:pt idx="330">
                  <c:v>114.2556</c:v>
                </c:pt>
                <c:pt idx="331">
                  <c:v>115.3982</c:v>
                </c:pt>
                <c:pt idx="332">
                  <c:v>115.7585</c:v>
                </c:pt>
                <c:pt idx="333">
                  <c:v>115.7585</c:v>
                </c:pt>
                <c:pt idx="334">
                  <c:v>115.7585</c:v>
                </c:pt>
                <c:pt idx="335">
                  <c:v>116.5584</c:v>
                </c:pt>
                <c:pt idx="336">
                  <c:v>116.2986</c:v>
                </c:pt>
                <c:pt idx="337">
                  <c:v>116.3585</c:v>
                </c:pt>
                <c:pt idx="338">
                  <c:v>116.3585</c:v>
                </c:pt>
                <c:pt idx="339">
                  <c:v>116.5584</c:v>
                </c:pt>
                <c:pt idx="340">
                  <c:v>116.2986</c:v>
                </c:pt>
                <c:pt idx="341">
                  <c:v>116.2386</c:v>
                </c:pt>
                <c:pt idx="342">
                  <c:v>116.1386</c:v>
                </c:pt>
                <c:pt idx="343">
                  <c:v>115.7185</c:v>
                </c:pt>
                <c:pt idx="344">
                  <c:v>115.258</c:v>
                </c:pt>
                <c:pt idx="345">
                  <c:v>115.0377</c:v>
                </c:pt>
                <c:pt idx="346">
                  <c:v>115.1579</c:v>
                </c:pt>
                <c:pt idx="347">
                  <c:v>115.258</c:v>
                </c:pt>
                <c:pt idx="348">
                  <c:v>115.4383</c:v>
                </c:pt>
                <c:pt idx="349">
                  <c:v>115.4583</c:v>
                </c:pt>
                <c:pt idx="350">
                  <c:v>115.3382</c:v>
                </c:pt>
                <c:pt idx="351">
                  <c:v>115.258</c:v>
                </c:pt>
                <c:pt idx="352">
                  <c:v>115.0978</c:v>
                </c:pt>
                <c:pt idx="353">
                  <c:v>114.8773</c:v>
                </c:pt>
                <c:pt idx="354">
                  <c:v>114.737</c:v>
                </c:pt>
                <c:pt idx="355">
                  <c:v>113.9544</c:v>
                </c:pt>
                <c:pt idx="356">
                  <c:v>113.9544</c:v>
                </c:pt>
                <c:pt idx="357">
                  <c:v>113.5928</c:v>
                </c:pt>
                <c:pt idx="358">
                  <c:v>113.9544</c:v>
                </c:pt>
                <c:pt idx="359">
                  <c:v>114.396</c:v>
                </c:pt>
                <c:pt idx="360">
                  <c:v>114.4362</c:v>
                </c:pt>
                <c:pt idx="361">
                  <c:v>114.4362</c:v>
                </c:pt>
                <c:pt idx="362">
                  <c:v>115.0577</c:v>
                </c:pt>
                <c:pt idx="363">
                  <c:v>115.2981</c:v>
                </c:pt>
                <c:pt idx="364">
                  <c:v>115.4383</c:v>
                </c:pt>
                <c:pt idx="365">
                  <c:v>115.5984</c:v>
                </c:pt>
                <c:pt idx="366">
                  <c:v>115.5984</c:v>
                </c:pt>
                <c:pt idx="367">
                  <c:v>115.5184</c:v>
                </c:pt>
                <c:pt idx="368">
                  <c:v>115.1979</c:v>
                </c:pt>
                <c:pt idx="369">
                  <c:v>114.6167</c:v>
                </c:pt>
                <c:pt idx="370">
                  <c:v>114.4763</c:v>
                </c:pt>
                <c:pt idx="371">
                  <c:v>114.6167</c:v>
                </c:pt>
                <c:pt idx="372">
                  <c:v>114.6167</c:v>
                </c:pt>
                <c:pt idx="373">
                  <c:v>114.4963</c:v>
                </c:pt>
                <c:pt idx="374">
                  <c:v>114.6367</c:v>
                </c:pt>
                <c:pt idx="375">
                  <c:v>114.6768</c:v>
                </c:pt>
                <c:pt idx="376">
                  <c:v>114.6568</c:v>
                </c:pt>
                <c:pt idx="377">
                  <c:v>114.6768</c:v>
                </c:pt>
                <c:pt idx="378">
                  <c:v>114.6768</c:v>
                </c:pt>
                <c:pt idx="379">
                  <c:v>114.0749</c:v>
                </c:pt>
                <c:pt idx="380">
                  <c:v>113.4722</c:v>
                </c:pt>
                <c:pt idx="381">
                  <c:v>113.5727</c:v>
                </c:pt>
                <c:pt idx="382">
                  <c:v>113.6129</c:v>
                </c:pt>
                <c:pt idx="383">
                  <c:v>113.7937</c:v>
                </c:pt>
                <c:pt idx="384">
                  <c:v>114.0147</c:v>
                </c:pt>
                <c:pt idx="385">
                  <c:v>113.9142</c:v>
                </c:pt>
                <c:pt idx="386">
                  <c:v>113.7736</c:v>
                </c:pt>
                <c:pt idx="387">
                  <c:v>113.5325</c:v>
                </c:pt>
                <c:pt idx="388">
                  <c:v>113.5928</c:v>
                </c:pt>
                <c:pt idx="389">
                  <c:v>113.633</c:v>
                </c:pt>
                <c:pt idx="390">
                  <c:v>114.737</c:v>
                </c:pt>
                <c:pt idx="391">
                  <c:v>115.258</c:v>
                </c:pt>
                <c:pt idx="392">
                  <c:v>115.258</c:v>
                </c:pt>
                <c:pt idx="393">
                  <c:v>114.6768</c:v>
                </c:pt>
                <c:pt idx="394">
                  <c:v>114.5966</c:v>
                </c:pt>
                <c:pt idx="395">
                  <c:v>114.1953</c:v>
                </c:pt>
                <c:pt idx="396">
                  <c:v>113.5727</c:v>
                </c:pt>
                <c:pt idx="397">
                  <c:v>113.251</c:v>
                </c:pt>
                <c:pt idx="398">
                  <c:v>113.1705</c:v>
                </c:pt>
                <c:pt idx="399">
                  <c:v>113.0297</c:v>
                </c:pt>
                <c:pt idx="400">
                  <c:v>113.0297</c:v>
                </c:pt>
                <c:pt idx="401">
                  <c:v>113.1303</c:v>
                </c:pt>
                <c:pt idx="402">
                  <c:v>113.2711</c:v>
                </c:pt>
                <c:pt idx="403">
                  <c:v>113.7535</c:v>
                </c:pt>
                <c:pt idx="404">
                  <c:v>114.2957</c:v>
                </c:pt>
                <c:pt idx="405">
                  <c:v>114.9174</c:v>
                </c:pt>
                <c:pt idx="406">
                  <c:v>115.3582</c:v>
                </c:pt>
                <c:pt idx="407">
                  <c:v>115.4383</c:v>
                </c:pt>
                <c:pt idx="408">
                  <c:v>115.1579</c:v>
                </c:pt>
                <c:pt idx="409">
                  <c:v>114.5766</c:v>
                </c:pt>
                <c:pt idx="410">
                  <c:v>114.5766</c:v>
                </c:pt>
                <c:pt idx="411">
                  <c:v>114.5766</c:v>
                </c:pt>
                <c:pt idx="412">
                  <c:v>114.9375</c:v>
                </c:pt>
                <c:pt idx="413">
                  <c:v>115.0577</c:v>
                </c:pt>
                <c:pt idx="414">
                  <c:v>115.0777</c:v>
                </c:pt>
                <c:pt idx="415">
                  <c:v>114.7771</c:v>
                </c:pt>
                <c:pt idx="416">
                  <c:v>114.5966</c:v>
                </c:pt>
                <c:pt idx="417">
                  <c:v>114.0548</c:v>
                </c:pt>
                <c:pt idx="418">
                  <c:v>113.4119</c:v>
                </c:pt>
                <c:pt idx="419">
                  <c:v>112.9089</c:v>
                </c:pt>
                <c:pt idx="420">
                  <c:v>112.9089</c:v>
                </c:pt>
                <c:pt idx="421">
                  <c:v>112.9089</c:v>
                </c:pt>
                <c:pt idx="422">
                  <c:v>113.432</c:v>
                </c:pt>
                <c:pt idx="423">
                  <c:v>113.854</c:v>
                </c:pt>
                <c:pt idx="424">
                  <c:v>113.854</c:v>
                </c:pt>
                <c:pt idx="425">
                  <c:v>114.1351</c:v>
                </c:pt>
                <c:pt idx="426">
                  <c:v>114.8573</c:v>
                </c:pt>
                <c:pt idx="427">
                  <c:v>116.2586</c:v>
                </c:pt>
                <c:pt idx="428">
                  <c:v>116.5384</c:v>
                </c:pt>
                <c:pt idx="429">
                  <c:v>117.0577</c:v>
                </c:pt>
                <c:pt idx="430">
                  <c:v>117.0976</c:v>
                </c:pt>
                <c:pt idx="431">
                  <c:v>116.838</c:v>
                </c:pt>
                <c:pt idx="432">
                  <c:v>117.2772</c:v>
                </c:pt>
                <c:pt idx="433">
                  <c:v>117.7759</c:v>
                </c:pt>
                <c:pt idx="434">
                  <c:v>117.6762</c:v>
                </c:pt>
                <c:pt idx="435">
                  <c:v>118.1547</c:v>
                </c:pt>
                <c:pt idx="436">
                  <c:v>118.3738</c:v>
                </c:pt>
                <c:pt idx="437">
                  <c:v>119.2696</c:v>
                </c:pt>
                <c:pt idx="438">
                  <c:v>119.2696</c:v>
                </c:pt>
                <c:pt idx="439">
                  <c:v>119.389</c:v>
                </c:pt>
                <c:pt idx="440">
                  <c:v>119.2099</c:v>
                </c:pt>
                <c:pt idx="441">
                  <c:v>118.7522</c:v>
                </c:pt>
                <c:pt idx="442">
                  <c:v>118.7124</c:v>
                </c:pt>
                <c:pt idx="443">
                  <c:v>118.792</c:v>
                </c:pt>
                <c:pt idx="444">
                  <c:v>118.8318</c:v>
                </c:pt>
                <c:pt idx="445">
                  <c:v>118.8517</c:v>
                </c:pt>
                <c:pt idx="446">
                  <c:v>118.8517</c:v>
                </c:pt>
                <c:pt idx="447">
                  <c:v>118.8517</c:v>
                </c:pt>
                <c:pt idx="448">
                  <c:v>119.0707</c:v>
                </c:pt>
                <c:pt idx="449">
                  <c:v>119.6674</c:v>
                </c:pt>
                <c:pt idx="450">
                  <c:v>119.9457</c:v>
                </c:pt>
                <c:pt idx="451">
                  <c:v>120.1444</c:v>
                </c:pt>
                <c:pt idx="452">
                  <c:v>120.0848</c:v>
                </c:pt>
                <c:pt idx="453">
                  <c:v>119.7071</c:v>
                </c:pt>
                <c:pt idx="454">
                  <c:v>119.6873</c:v>
                </c:pt>
                <c:pt idx="455">
                  <c:v>119.7071</c:v>
                </c:pt>
                <c:pt idx="456">
                  <c:v>120.0053</c:v>
                </c:pt>
                <c:pt idx="457">
                  <c:v>120.7403</c:v>
                </c:pt>
                <c:pt idx="458">
                  <c:v>122.0496</c:v>
                </c:pt>
                <c:pt idx="459">
                  <c:v>122.4064</c:v>
                </c:pt>
                <c:pt idx="460">
                  <c:v>123.852</c:v>
                </c:pt>
                <c:pt idx="461">
                  <c:v>124.2082</c:v>
                </c:pt>
                <c:pt idx="462">
                  <c:v>124.4851</c:v>
                </c:pt>
                <c:pt idx="463">
                  <c:v>124.6434</c:v>
                </c:pt>
                <c:pt idx="464">
                  <c:v>124.4851</c:v>
                </c:pt>
                <c:pt idx="465">
                  <c:v>124.3071</c:v>
                </c:pt>
                <c:pt idx="466">
                  <c:v>124.2082</c:v>
                </c:pt>
                <c:pt idx="467">
                  <c:v>123.9114</c:v>
                </c:pt>
                <c:pt idx="468">
                  <c:v>123.5551</c:v>
                </c:pt>
                <c:pt idx="469">
                  <c:v>123.3373</c:v>
                </c:pt>
                <c:pt idx="470">
                  <c:v>123.4165</c:v>
                </c:pt>
                <c:pt idx="471">
                  <c:v>123.5155</c:v>
                </c:pt>
                <c:pt idx="472">
                  <c:v>124.0499</c:v>
                </c:pt>
                <c:pt idx="473">
                  <c:v>124.6236</c:v>
                </c:pt>
                <c:pt idx="474">
                  <c:v>125.9284</c:v>
                </c:pt>
                <c:pt idx="475">
                  <c:v>127.173</c:v>
                </c:pt>
                <c:pt idx="476">
                  <c:v>127.9629</c:v>
                </c:pt>
                <c:pt idx="477">
                  <c:v>128.8316</c:v>
                </c:pt>
                <c:pt idx="478">
                  <c:v>128.8316</c:v>
                </c:pt>
                <c:pt idx="479">
                  <c:v>128.654</c:v>
                </c:pt>
                <c:pt idx="480">
                  <c:v>125.8691</c:v>
                </c:pt>
                <c:pt idx="481">
                  <c:v>124.4258</c:v>
                </c:pt>
                <c:pt idx="482">
                  <c:v>124.2082</c:v>
                </c:pt>
                <c:pt idx="483">
                  <c:v>124.1884</c:v>
                </c:pt>
                <c:pt idx="484">
                  <c:v>124.4456</c:v>
                </c:pt>
                <c:pt idx="485">
                  <c:v>124.94</c:v>
                </c:pt>
                <c:pt idx="486">
                  <c:v>125.0389</c:v>
                </c:pt>
                <c:pt idx="487">
                  <c:v>124.7225</c:v>
                </c:pt>
                <c:pt idx="488">
                  <c:v>124.94</c:v>
                </c:pt>
                <c:pt idx="489">
                  <c:v>124.3269</c:v>
                </c:pt>
                <c:pt idx="490">
                  <c:v>124.1686</c:v>
                </c:pt>
                <c:pt idx="491">
                  <c:v>123.8916</c:v>
                </c:pt>
                <c:pt idx="492">
                  <c:v>123.5353</c:v>
                </c:pt>
                <c:pt idx="493">
                  <c:v>123.6343</c:v>
                </c:pt>
                <c:pt idx="494">
                  <c:v>124.1686</c:v>
                </c:pt>
                <c:pt idx="495">
                  <c:v>124.2675</c:v>
                </c:pt>
                <c:pt idx="496">
                  <c:v>124.2675</c:v>
                </c:pt>
                <c:pt idx="497">
                  <c:v>124.7225</c:v>
                </c:pt>
                <c:pt idx="498">
                  <c:v>125.0784</c:v>
                </c:pt>
                <c:pt idx="499">
                  <c:v>125.0784</c:v>
                </c:pt>
                <c:pt idx="500">
                  <c:v>125.3947</c:v>
                </c:pt>
                <c:pt idx="501">
                  <c:v>125.6122</c:v>
                </c:pt>
                <c:pt idx="502">
                  <c:v>125.3947</c:v>
                </c:pt>
                <c:pt idx="503">
                  <c:v>124.8411</c:v>
                </c:pt>
                <c:pt idx="504">
                  <c:v>124.7225</c:v>
                </c:pt>
                <c:pt idx="505">
                  <c:v>125.0191</c:v>
                </c:pt>
                <c:pt idx="506">
                  <c:v>125.2761</c:v>
                </c:pt>
                <c:pt idx="507">
                  <c:v>126.126</c:v>
                </c:pt>
                <c:pt idx="508">
                  <c:v>126.126</c:v>
                </c:pt>
                <c:pt idx="509">
                  <c:v>126.2445</c:v>
                </c:pt>
                <c:pt idx="510">
                  <c:v>126.2643</c:v>
                </c:pt>
                <c:pt idx="511">
                  <c:v>126.2841</c:v>
                </c:pt>
                <c:pt idx="512">
                  <c:v>127.4495</c:v>
                </c:pt>
                <c:pt idx="513">
                  <c:v>127.9629</c:v>
                </c:pt>
                <c:pt idx="514">
                  <c:v>128.1999</c:v>
                </c:pt>
                <c:pt idx="515">
                  <c:v>128.6342</c:v>
                </c:pt>
                <c:pt idx="516">
                  <c:v>129.187</c:v>
                </c:pt>
                <c:pt idx="517">
                  <c:v>129.3449</c:v>
                </c:pt>
                <c:pt idx="518">
                  <c:v>129.187</c:v>
                </c:pt>
                <c:pt idx="519">
                  <c:v>127.7457</c:v>
                </c:pt>
                <c:pt idx="520">
                  <c:v>127.5482</c:v>
                </c:pt>
                <c:pt idx="521">
                  <c:v>127.5482</c:v>
                </c:pt>
                <c:pt idx="522">
                  <c:v>127.5482</c:v>
                </c:pt>
                <c:pt idx="523">
                  <c:v>127.7852</c:v>
                </c:pt>
                <c:pt idx="524">
                  <c:v>127.7852</c:v>
                </c:pt>
                <c:pt idx="525">
                  <c:v>127.7062</c:v>
                </c:pt>
                <c:pt idx="526">
                  <c:v>127.2323</c:v>
                </c:pt>
                <c:pt idx="527">
                  <c:v>127.4297</c:v>
                </c:pt>
                <c:pt idx="528">
                  <c:v>128.1011</c:v>
                </c:pt>
                <c:pt idx="529">
                  <c:v>129.6608</c:v>
                </c:pt>
                <c:pt idx="530">
                  <c:v>130.1345</c:v>
                </c:pt>
                <c:pt idx="531">
                  <c:v>130.5886</c:v>
                </c:pt>
                <c:pt idx="532">
                  <c:v>130.5886</c:v>
                </c:pt>
                <c:pt idx="533">
                  <c:v>130.8649</c:v>
                </c:pt>
                <c:pt idx="534">
                  <c:v>130.9242</c:v>
                </c:pt>
                <c:pt idx="535">
                  <c:v>130.5491</c:v>
                </c:pt>
                <c:pt idx="536">
                  <c:v>131.1216</c:v>
                </c:pt>
                <c:pt idx="537">
                  <c:v>131.4177</c:v>
                </c:pt>
                <c:pt idx="538">
                  <c:v>131.9113</c:v>
                </c:pt>
                <c:pt idx="539">
                  <c:v>132.8988</c:v>
                </c:pt>
                <c:pt idx="540">
                  <c:v>133.2346</c:v>
                </c:pt>
                <c:pt idx="541">
                  <c:v>133.61</c:v>
                </c:pt>
                <c:pt idx="542">
                  <c:v>133.9657</c:v>
                </c:pt>
                <c:pt idx="543">
                  <c:v>133.8669</c:v>
                </c:pt>
                <c:pt idx="544">
                  <c:v>133.9657</c:v>
                </c:pt>
                <c:pt idx="545">
                  <c:v>133.9855</c:v>
                </c:pt>
                <c:pt idx="546">
                  <c:v>133.4322</c:v>
                </c:pt>
              </c:numCache>
            </c:numRef>
          </c:yVal>
          <c:smooth val="1"/>
        </c:ser>
        <c:ser>
          <c:idx val="2"/>
          <c:order val="2"/>
          <c:tx>
            <c:strRef>
              <c:f>'uniformity over various hei 2'!$H$21</c:f>
              <c:strCache>
                <c:ptCount val="1"/>
                <c:pt idx="0">
                  <c:v>4.5cm down 1Gy</c:v>
                </c:pt>
              </c:strCache>
            </c:strRef>
          </c:tx>
          <c:spPr>
            <a:ln w="6350"/>
          </c:spPr>
          <c:marker>
            <c:symbol val="none"/>
          </c:marker>
          <c:xVal>
            <c:numRef>
              <c:f>'uniformity over various hei 2'!$H$24:$H$566</c:f>
              <c:numCache>
                <c:formatCode>General</c:formatCode>
                <c:ptCount val="543"/>
                <c:pt idx="0">
                  <c:v>-9.5087</c:v>
                </c:pt>
                <c:pt idx="1">
                  <c:v>-9.4735</c:v>
                </c:pt>
                <c:pt idx="2">
                  <c:v>-9.4384</c:v>
                </c:pt>
                <c:pt idx="3">
                  <c:v>-9.4032</c:v>
                </c:pt>
                <c:pt idx="4">
                  <c:v>-9.3681</c:v>
                </c:pt>
                <c:pt idx="5">
                  <c:v>-9.3329</c:v>
                </c:pt>
                <c:pt idx="6">
                  <c:v>-9.2978</c:v>
                </c:pt>
                <c:pt idx="7">
                  <c:v>-9.2626</c:v>
                </c:pt>
                <c:pt idx="8">
                  <c:v>-9.2275</c:v>
                </c:pt>
                <c:pt idx="9">
                  <c:v>-9.1923</c:v>
                </c:pt>
                <c:pt idx="10">
                  <c:v>-9.1571</c:v>
                </c:pt>
                <c:pt idx="11">
                  <c:v>-9.122</c:v>
                </c:pt>
                <c:pt idx="12">
                  <c:v>-9.0868</c:v>
                </c:pt>
                <c:pt idx="13">
                  <c:v>-9.0517</c:v>
                </c:pt>
                <c:pt idx="14">
                  <c:v>-9.0165</c:v>
                </c:pt>
                <c:pt idx="15">
                  <c:v>-8.9814</c:v>
                </c:pt>
                <c:pt idx="16">
                  <c:v>-8.9462</c:v>
                </c:pt>
                <c:pt idx="17">
                  <c:v>-8.9111</c:v>
                </c:pt>
                <c:pt idx="18">
                  <c:v>-8.8759</c:v>
                </c:pt>
                <c:pt idx="19">
                  <c:v>-8.8408</c:v>
                </c:pt>
                <c:pt idx="20">
                  <c:v>-8.8056</c:v>
                </c:pt>
                <c:pt idx="21">
                  <c:v>-8.7705</c:v>
                </c:pt>
                <c:pt idx="22">
                  <c:v>-8.7353</c:v>
                </c:pt>
                <c:pt idx="23">
                  <c:v>-8.700200000000001</c:v>
                </c:pt>
                <c:pt idx="24">
                  <c:v>-8.665</c:v>
                </c:pt>
                <c:pt idx="25">
                  <c:v>-8.6299</c:v>
                </c:pt>
                <c:pt idx="26">
                  <c:v>-8.5947</c:v>
                </c:pt>
                <c:pt idx="27">
                  <c:v>-8.5596</c:v>
                </c:pt>
                <c:pt idx="28">
                  <c:v>-8.5244</c:v>
                </c:pt>
                <c:pt idx="29">
                  <c:v>-8.4893</c:v>
                </c:pt>
                <c:pt idx="30">
                  <c:v>-8.4541</c:v>
                </c:pt>
                <c:pt idx="31">
                  <c:v>-8.419</c:v>
                </c:pt>
                <c:pt idx="32">
                  <c:v>-8.3838</c:v>
                </c:pt>
                <c:pt idx="33">
                  <c:v>-8.3486</c:v>
                </c:pt>
                <c:pt idx="34">
                  <c:v>-8.3135</c:v>
                </c:pt>
                <c:pt idx="35">
                  <c:v>-8.2783</c:v>
                </c:pt>
                <c:pt idx="36">
                  <c:v>-8.2432</c:v>
                </c:pt>
                <c:pt idx="37">
                  <c:v>-8.208</c:v>
                </c:pt>
                <c:pt idx="38">
                  <c:v>-8.1729</c:v>
                </c:pt>
                <c:pt idx="39">
                  <c:v>-8.137700000000001</c:v>
                </c:pt>
                <c:pt idx="40">
                  <c:v>-8.1026</c:v>
                </c:pt>
                <c:pt idx="41">
                  <c:v>-8.0674</c:v>
                </c:pt>
                <c:pt idx="42">
                  <c:v>-8.0323</c:v>
                </c:pt>
                <c:pt idx="43">
                  <c:v>-7.9971</c:v>
                </c:pt>
                <c:pt idx="44">
                  <c:v>-7.962</c:v>
                </c:pt>
                <c:pt idx="45">
                  <c:v>-7.9268</c:v>
                </c:pt>
                <c:pt idx="46">
                  <c:v>-7.8917</c:v>
                </c:pt>
                <c:pt idx="47">
                  <c:v>-7.8565</c:v>
                </c:pt>
                <c:pt idx="48">
                  <c:v>-7.8214</c:v>
                </c:pt>
                <c:pt idx="49">
                  <c:v>-7.7862</c:v>
                </c:pt>
                <c:pt idx="50">
                  <c:v>-7.7511</c:v>
                </c:pt>
                <c:pt idx="51">
                  <c:v>-7.7159</c:v>
                </c:pt>
                <c:pt idx="52">
                  <c:v>-7.6808</c:v>
                </c:pt>
                <c:pt idx="53">
                  <c:v>-7.6456</c:v>
                </c:pt>
                <c:pt idx="54">
                  <c:v>-7.6105</c:v>
                </c:pt>
                <c:pt idx="55">
                  <c:v>-7.5753</c:v>
                </c:pt>
                <c:pt idx="56">
                  <c:v>-7.5401</c:v>
                </c:pt>
                <c:pt idx="57">
                  <c:v>-7.505</c:v>
                </c:pt>
                <c:pt idx="58">
                  <c:v>-7.4698</c:v>
                </c:pt>
                <c:pt idx="59">
                  <c:v>-7.4347</c:v>
                </c:pt>
                <c:pt idx="60">
                  <c:v>-7.3995</c:v>
                </c:pt>
                <c:pt idx="61">
                  <c:v>-7.3644</c:v>
                </c:pt>
                <c:pt idx="62">
                  <c:v>-7.3292</c:v>
                </c:pt>
                <c:pt idx="63">
                  <c:v>-7.2941</c:v>
                </c:pt>
                <c:pt idx="64">
                  <c:v>-7.2589</c:v>
                </c:pt>
                <c:pt idx="65">
                  <c:v>-7.2238</c:v>
                </c:pt>
                <c:pt idx="66">
                  <c:v>-7.1886</c:v>
                </c:pt>
                <c:pt idx="67">
                  <c:v>-7.1535</c:v>
                </c:pt>
                <c:pt idx="68">
                  <c:v>-7.1183</c:v>
                </c:pt>
                <c:pt idx="69">
                  <c:v>-7.0832</c:v>
                </c:pt>
                <c:pt idx="70">
                  <c:v>-7.048</c:v>
                </c:pt>
                <c:pt idx="71">
                  <c:v>-7.0129</c:v>
                </c:pt>
                <c:pt idx="72">
                  <c:v>-6.9777</c:v>
                </c:pt>
                <c:pt idx="73">
                  <c:v>-6.9426</c:v>
                </c:pt>
                <c:pt idx="74">
                  <c:v>-6.9074</c:v>
                </c:pt>
                <c:pt idx="75">
                  <c:v>-6.8723</c:v>
                </c:pt>
                <c:pt idx="76">
                  <c:v>-6.8371</c:v>
                </c:pt>
                <c:pt idx="77">
                  <c:v>-6.802</c:v>
                </c:pt>
                <c:pt idx="78">
                  <c:v>-6.7668</c:v>
                </c:pt>
                <c:pt idx="79">
                  <c:v>-6.7316</c:v>
                </c:pt>
                <c:pt idx="80">
                  <c:v>-6.6965</c:v>
                </c:pt>
                <c:pt idx="81">
                  <c:v>-6.6613</c:v>
                </c:pt>
                <c:pt idx="82">
                  <c:v>-6.6262</c:v>
                </c:pt>
                <c:pt idx="83">
                  <c:v>-6.591</c:v>
                </c:pt>
                <c:pt idx="84">
                  <c:v>-6.5559</c:v>
                </c:pt>
                <c:pt idx="85">
                  <c:v>-6.5207</c:v>
                </c:pt>
                <c:pt idx="86">
                  <c:v>-6.4856</c:v>
                </c:pt>
                <c:pt idx="87">
                  <c:v>-6.4504</c:v>
                </c:pt>
                <c:pt idx="88">
                  <c:v>-6.4153</c:v>
                </c:pt>
                <c:pt idx="89">
                  <c:v>-6.3801</c:v>
                </c:pt>
                <c:pt idx="90">
                  <c:v>-6.345</c:v>
                </c:pt>
                <c:pt idx="91">
                  <c:v>-6.3098</c:v>
                </c:pt>
                <c:pt idx="92">
                  <c:v>-6.2747</c:v>
                </c:pt>
                <c:pt idx="93">
                  <c:v>-6.2395</c:v>
                </c:pt>
                <c:pt idx="94">
                  <c:v>-6.2044</c:v>
                </c:pt>
                <c:pt idx="95">
                  <c:v>-6.1692</c:v>
                </c:pt>
                <c:pt idx="96">
                  <c:v>-6.1341</c:v>
                </c:pt>
                <c:pt idx="97">
                  <c:v>-6.0989</c:v>
                </c:pt>
                <c:pt idx="98">
                  <c:v>-6.0638</c:v>
                </c:pt>
                <c:pt idx="99">
                  <c:v>-6.0286</c:v>
                </c:pt>
                <c:pt idx="100">
                  <c:v>-5.9935</c:v>
                </c:pt>
                <c:pt idx="101">
                  <c:v>-5.9583</c:v>
                </c:pt>
                <c:pt idx="102">
                  <c:v>-5.9231</c:v>
                </c:pt>
                <c:pt idx="103">
                  <c:v>-5.888</c:v>
                </c:pt>
                <c:pt idx="104">
                  <c:v>-5.8528</c:v>
                </c:pt>
                <c:pt idx="105">
                  <c:v>-5.8177</c:v>
                </c:pt>
                <c:pt idx="106">
                  <c:v>-5.7825</c:v>
                </c:pt>
                <c:pt idx="107">
                  <c:v>-5.7474</c:v>
                </c:pt>
                <c:pt idx="108">
                  <c:v>-5.7122</c:v>
                </c:pt>
                <c:pt idx="109">
                  <c:v>-5.6771</c:v>
                </c:pt>
                <c:pt idx="110">
                  <c:v>-5.6419</c:v>
                </c:pt>
                <c:pt idx="111">
                  <c:v>-5.6068</c:v>
                </c:pt>
                <c:pt idx="112">
                  <c:v>-5.5716</c:v>
                </c:pt>
                <c:pt idx="113">
                  <c:v>-5.5365</c:v>
                </c:pt>
                <c:pt idx="114">
                  <c:v>-5.5013</c:v>
                </c:pt>
                <c:pt idx="115">
                  <c:v>-5.4662</c:v>
                </c:pt>
                <c:pt idx="116">
                  <c:v>-5.431</c:v>
                </c:pt>
                <c:pt idx="117">
                  <c:v>-5.3959</c:v>
                </c:pt>
                <c:pt idx="118">
                  <c:v>-5.3607</c:v>
                </c:pt>
                <c:pt idx="119">
                  <c:v>-5.3256</c:v>
                </c:pt>
                <c:pt idx="120">
                  <c:v>-5.2904</c:v>
                </c:pt>
                <c:pt idx="121">
                  <c:v>-5.2553</c:v>
                </c:pt>
                <c:pt idx="122">
                  <c:v>-5.2201</c:v>
                </c:pt>
                <c:pt idx="123">
                  <c:v>-5.1849</c:v>
                </c:pt>
                <c:pt idx="124">
                  <c:v>-5.1498</c:v>
                </c:pt>
                <c:pt idx="125">
                  <c:v>-5.1146</c:v>
                </c:pt>
                <c:pt idx="126">
                  <c:v>-5.0795</c:v>
                </c:pt>
                <c:pt idx="127">
                  <c:v>-5.0443</c:v>
                </c:pt>
                <c:pt idx="128">
                  <c:v>-5.0092</c:v>
                </c:pt>
                <c:pt idx="129">
                  <c:v>-4.974</c:v>
                </c:pt>
                <c:pt idx="130">
                  <c:v>-4.9389</c:v>
                </c:pt>
                <c:pt idx="131">
                  <c:v>-4.9037</c:v>
                </c:pt>
                <c:pt idx="132">
                  <c:v>-4.8686</c:v>
                </c:pt>
                <c:pt idx="133">
                  <c:v>-4.8334</c:v>
                </c:pt>
                <c:pt idx="134">
                  <c:v>-4.7983</c:v>
                </c:pt>
                <c:pt idx="135">
                  <c:v>-4.7631</c:v>
                </c:pt>
                <c:pt idx="136">
                  <c:v>-4.728</c:v>
                </c:pt>
                <c:pt idx="137">
                  <c:v>-4.6928</c:v>
                </c:pt>
                <c:pt idx="138">
                  <c:v>-4.6577</c:v>
                </c:pt>
                <c:pt idx="139">
                  <c:v>-4.6225</c:v>
                </c:pt>
                <c:pt idx="140">
                  <c:v>-4.5874</c:v>
                </c:pt>
                <c:pt idx="141">
                  <c:v>-4.5522</c:v>
                </c:pt>
                <c:pt idx="142">
                  <c:v>-4.5171</c:v>
                </c:pt>
                <c:pt idx="143">
                  <c:v>-4.4819</c:v>
                </c:pt>
                <c:pt idx="144">
                  <c:v>-4.4468</c:v>
                </c:pt>
                <c:pt idx="145">
                  <c:v>-4.4116</c:v>
                </c:pt>
                <c:pt idx="146">
                  <c:v>-4.3764</c:v>
                </c:pt>
                <c:pt idx="147">
                  <c:v>-4.3413</c:v>
                </c:pt>
                <c:pt idx="148">
                  <c:v>-4.3061</c:v>
                </c:pt>
                <c:pt idx="149">
                  <c:v>-4.271</c:v>
                </c:pt>
                <c:pt idx="150">
                  <c:v>-4.2358</c:v>
                </c:pt>
                <c:pt idx="151">
                  <c:v>-4.2007</c:v>
                </c:pt>
                <c:pt idx="152">
                  <c:v>-4.1655</c:v>
                </c:pt>
                <c:pt idx="153">
                  <c:v>-4.1304</c:v>
                </c:pt>
                <c:pt idx="154">
                  <c:v>-4.0952</c:v>
                </c:pt>
                <c:pt idx="155">
                  <c:v>-4.0601</c:v>
                </c:pt>
                <c:pt idx="156">
                  <c:v>-4.0249</c:v>
                </c:pt>
                <c:pt idx="157">
                  <c:v>-3.9898</c:v>
                </c:pt>
                <c:pt idx="158">
                  <c:v>-3.9546</c:v>
                </c:pt>
                <c:pt idx="159">
                  <c:v>-3.9195</c:v>
                </c:pt>
                <c:pt idx="160">
                  <c:v>-3.8843</c:v>
                </c:pt>
                <c:pt idx="161">
                  <c:v>-3.8492</c:v>
                </c:pt>
                <c:pt idx="162">
                  <c:v>-3.814</c:v>
                </c:pt>
                <c:pt idx="163">
                  <c:v>-3.7789</c:v>
                </c:pt>
                <c:pt idx="164">
                  <c:v>-3.7437</c:v>
                </c:pt>
                <c:pt idx="165">
                  <c:v>-3.7086</c:v>
                </c:pt>
                <c:pt idx="166">
                  <c:v>-3.6734</c:v>
                </c:pt>
                <c:pt idx="167">
                  <c:v>-3.6383</c:v>
                </c:pt>
                <c:pt idx="168">
                  <c:v>-3.6031</c:v>
                </c:pt>
                <c:pt idx="169">
                  <c:v>-3.5679</c:v>
                </c:pt>
                <c:pt idx="170">
                  <c:v>-3.5328</c:v>
                </c:pt>
                <c:pt idx="171">
                  <c:v>-3.4976</c:v>
                </c:pt>
                <c:pt idx="172">
                  <c:v>-3.4625</c:v>
                </c:pt>
                <c:pt idx="173">
                  <c:v>-3.4273</c:v>
                </c:pt>
                <c:pt idx="174">
                  <c:v>-3.3922</c:v>
                </c:pt>
                <c:pt idx="175">
                  <c:v>-3.357</c:v>
                </c:pt>
                <c:pt idx="176">
                  <c:v>-3.3219</c:v>
                </c:pt>
                <c:pt idx="177">
                  <c:v>-3.2867</c:v>
                </c:pt>
                <c:pt idx="178">
                  <c:v>-3.2516</c:v>
                </c:pt>
                <c:pt idx="179">
                  <c:v>-3.2164</c:v>
                </c:pt>
                <c:pt idx="180">
                  <c:v>-3.1813</c:v>
                </c:pt>
                <c:pt idx="181">
                  <c:v>-3.1461</c:v>
                </c:pt>
                <c:pt idx="182">
                  <c:v>-3.111</c:v>
                </c:pt>
                <c:pt idx="183">
                  <c:v>-3.0758</c:v>
                </c:pt>
                <c:pt idx="184">
                  <c:v>-3.0407</c:v>
                </c:pt>
                <c:pt idx="185">
                  <c:v>-3.0055</c:v>
                </c:pt>
                <c:pt idx="186">
                  <c:v>-2.9704</c:v>
                </c:pt>
                <c:pt idx="187">
                  <c:v>-2.9352</c:v>
                </c:pt>
                <c:pt idx="188">
                  <c:v>-2.9001</c:v>
                </c:pt>
                <c:pt idx="189">
                  <c:v>-2.8649</c:v>
                </c:pt>
                <c:pt idx="190">
                  <c:v>-2.8298</c:v>
                </c:pt>
                <c:pt idx="191">
                  <c:v>-2.7946</c:v>
                </c:pt>
                <c:pt idx="192">
                  <c:v>-2.7594</c:v>
                </c:pt>
                <c:pt idx="193">
                  <c:v>-2.7243</c:v>
                </c:pt>
                <c:pt idx="194">
                  <c:v>-2.6891</c:v>
                </c:pt>
                <c:pt idx="195">
                  <c:v>-2.654</c:v>
                </c:pt>
                <c:pt idx="196">
                  <c:v>-2.6188</c:v>
                </c:pt>
                <c:pt idx="197">
                  <c:v>-2.5837</c:v>
                </c:pt>
                <c:pt idx="198">
                  <c:v>-2.5485</c:v>
                </c:pt>
                <c:pt idx="199">
                  <c:v>-2.5134</c:v>
                </c:pt>
                <c:pt idx="200">
                  <c:v>-2.4782</c:v>
                </c:pt>
                <c:pt idx="201">
                  <c:v>-2.4431</c:v>
                </c:pt>
                <c:pt idx="202">
                  <c:v>-2.4079</c:v>
                </c:pt>
                <c:pt idx="203">
                  <c:v>-2.3728</c:v>
                </c:pt>
                <c:pt idx="204">
                  <c:v>-2.3376</c:v>
                </c:pt>
                <c:pt idx="205">
                  <c:v>-2.3025</c:v>
                </c:pt>
                <c:pt idx="206">
                  <c:v>-2.2673</c:v>
                </c:pt>
                <c:pt idx="207">
                  <c:v>-2.2322</c:v>
                </c:pt>
                <c:pt idx="208">
                  <c:v>-2.197</c:v>
                </c:pt>
                <c:pt idx="209">
                  <c:v>-2.1619</c:v>
                </c:pt>
                <c:pt idx="210">
                  <c:v>-2.1267</c:v>
                </c:pt>
                <c:pt idx="211">
                  <c:v>-2.0916</c:v>
                </c:pt>
                <c:pt idx="212">
                  <c:v>-2.0564</c:v>
                </c:pt>
                <c:pt idx="213">
                  <c:v>-2.0213</c:v>
                </c:pt>
                <c:pt idx="214">
                  <c:v>-1.9861</c:v>
                </c:pt>
                <c:pt idx="215">
                  <c:v>-1.9509</c:v>
                </c:pt>
                <c:pt idx="216">
                  <c:v>-1.9158</c:v>
                </c:pt>
                <c:pt idx="217">
                  <c:v>-1.8806</c:v>
                </c:pt>
                <c:pt idx="218">
                  <c:v>-1.8455</c:v>
                </c:pt>
                <c:pt idx="219">
                  <c:v>-1.8103</c:v>
                </c:pt>
                <c:pt idx="220">
                  <c:v>-1.7752</c:v>
                </c:pt>
                <c:pt idx="221">
                  <c:v>-1.74</c:v>
                </c:pt>
                <c:pt idx="222">
                  <c:v>-1.7049</c:v>
                </c:pt>
                <c:pt idx="223">
                  <c:v>-1.6697</c:v>
                </c:pt>
                <c:pt idx="224">
                  <c:v>-1.6346</c:v>
                </c:pt>
                <c:pt idx="225">
                  <c:v>-1.5994</c:v>
                </c:pt>
                <c:pt idx="226">
                  <c:v>-1.5643</c:v>
                </c:pt>
                <c:pt idx="227">
                  <c:v>-1.5291</c:v>
                </c:pt>
                <c:pt idx="228">
                  <c:v>-1.494</c:v>
                </c:pt>
                <c:pt idx="229">
                  <c:v>-1.4588</c:v>
                </c:pt>
                <c:pt idx="230">
                  <c:v>-1.4237</c:v>
                </c:pt>
                <c:pt idx="231">
                  <c:v>-1.3885</c:v>
                </c:pt>
                <c:pt idx="232">
                  <c:v>-1.3534</c:v>
                </c:pt>
                <c:pt idx="233">
                  <c:v>-1.3182</c:v>
                </c:pt>
                <c:pt idx="234">
                  <c:v>-1.2831</c:v>
                </c:pt>
                <c:pt idx="235">
                  <c:v>-1.2479</c:v>
                </c:pt>
                <c:pt idx="236">
                  <c:v>-1.2128</c:v>
                </c:pt>
                <c:pt idx="237">
                  <c:v>-1.1776</c:v>
                </c:pt>
                <c:pt idx="238">
                  <c:v>-1.1424</c:v>
                </c:pt>
                <c:pt idx="239">
                  <c:v>-1.1073</c:v>
                </c:pt>
                <c:pt idx="240">
                  <c:v>-1.0721</c:v>
                </c:pt>
                <c:pt idx="241">
                  <c:v>-1.037</c:v>
                </c:pt>
                <c:pt idx="242">
                  <c:v>-1.0018</c:v>
                </c:pt>
                <c:pt idx="243">
                  <c:v>-0.96669</c:v>
                </c:pt>
                <c:pt idx="244">
                  <c:v>-0.93153</c:v>
                </c:pt>
                <c:pt idx="245">
                  <c:v>-0.89638</c:v>
                </c:pt>
                <c:pt idx="246">
                  <c:v>-0.86123</c:v>
                </c:pt>
                <c:pt idx="247">
                  <c:v>-0.82608</c:v>
                </c:pt>
                <c:pt idx="248">
                  <c:v>-0.79092</c:v>
                </c:pt>
                <c:pt idx="249">
                  <c:v>-0.75577</c:v>
                </c:pt>
                <c:pt idx="250">
                  <c:v>-0.72062</c:v>
                </c:pt>
                <c:pt idx="251">
                  <c:v>-0.68547</c:v>
                </c:pt>
                <c:pt idx="252">
                  <c:v>-0.65032</c:v>
                </c:pt>
                <c:pt idx="253">
                  <c:v>-0.61516</c:v>
                </c:pt>
                <c:pt idx="254">
                  <c:v>-0.58001</c:v>
                </c:pt>
                <c:pt idx="255">
                  <c:v>-0.54486</c:v>
                </c:pt>
                <c:pt idx="256">
                  <c:v>-0.50971</c:v>
                </c:pt>
                <c:pt idx="257">
                  <c:v>-0.47455</c:v>
                </c:pt>
                <c:pt idx="258">
                  <c:v>-0.4394</c:v>
                </c:pt>
                <c:pt idx="259">
                  <c:v>-0.40425</c:v>
                </c:pt>
                <c:pt idx="260">
                  <c:v>-0.3691</c:v>
                </c:pt>
                <c:pt idx="261">
                  <c:v>-0.33395</c:v>
                </c:pt>
                <c:pt idx="262">
                  <c:v>-0.29879</c:v>
                </c:pt>
                <c:pt idx="263">
                  <c:v>-0.26364</c:v>
                </c:pt>
                <c:pt idx="264">
                  <c:v>-0.22849</c:v>
                </c:pt>
                <c:pt idx="265">
                  <c:v>-0.19334</c:v>
                </c:pt>
                <c:pt idx="266">
                  <c:v>-0.15818</c:v>
                </c:pt>
                <c:pt idx="267">
                  <c:v>-0.12303</c:v>
                </c:pt>
                <c:pt idx="268">
                  <c:v>-0.087881</c:v>
                </c:pt>
                <c:pt idx="269">
                  <c:v>-0.052728</c:v>
                </c:pt>
                <c:pt idx="270">
                  <c:v>-0.017576</c:v>
                </c:pt>
                <c:pt idx="271">
                  <c:v>0.017576</c:v>
                </c:pt>
                <c:pt idx="272">
                  <c:v>0.052728</c:v>
                </c:pt>
                <c:pt idx="273">
                  <c:v>0.087881</c:v>
                </c:pt>
                <c:pt idx="274">
                  <c:v>0.12303</c:v>
                </c:pt>
                <c:pt idx="275">
                  <c:v>0.15818</c:v>
                </c:pt>
                <c:pt idx="276">
                  <c:v>0.19334</c:v>
                </c:pt>
                <c:pt idx="277">
                  <c:v>0.22849</c:v>
                </c:pt>
                <c:pt idx="278">
                  <c:v>0.26364</c:v>
                </c:pt>
                <c:pt idx="279">
                  <c:v>0.29879</c:v>
                </c:pt>
                <c:pt idx="280">
                  <c:v>0.33395</c:v>
                </c:pt>
                <c:pt idx="281">
                  <c:v>0.3691</c:v>
                </c:pt>
                <c:pt idx="282">
                  <c:v>0.40425</c:v>
                </c:pt>
                <c:pt idx="283">
                  <c:v>0.4394</c:v>
                </c:pt>
                <c:pt idx="284">
                  <c:v>0.47455</c:v>
                </c:pt>
                <c:pt idx="285">
                  <c:v>0.50971</c:v>
                </c:pt>
                <c:pt idx="286">
                  <c:v>0.54486</c:v>
                </c:pt>
                <c:pt idx="287">
                  <c:v>0.58001</c:v>
                </c:pt>
                <c:pt idx="288">
                  <c:v>0.61516</c:v>
                </c:pt>
                <c:pt idx="289">
                  <c:v>0.65032</c:v>
                </c:pt>
                <c:pt idx="290">
                  <c:v>0.68547</c:v>
                </c:pt>
                <c:pt idx="291">
                  <c:v>0.72062</c:v>
                </c:pt>
                <c:pt idx="292">
                  <c:v>0.75577</c:v>
                </c:pt>
                <c:pt idx="293">
                  <c:v>0.79092</c:v>
                </c:pt>
                <c:pt idx="294">
                  <c:v>0.82608</c:v>
                </c:pt>
                <c:pt idx="295">
                  <c:v>0.86123</c:v>
                </c:pt>
                <c:pt idx="296">
                  <c:v>0.89638</c:v>
                </c:pt>
                <c:pt idx="297">
                  <c:v>0.93153</c:v>
                </c:pt>
                <c:pt idx="298">
                  <c:v>0.96669</c:v>
                </c:pt>
                <c:pt idx="299">
                  <c:v>1.0018</c:v>
                </c:pt>
                <c:pt idx="300">
                  <c:v>1.037</c:v>
                </c:pt>
                <c:pt idx="301">
                  <c:v>1.0721</c:v>
                </c:pt>
                <c:pt idx="302">
                  <c:v>1.1073</c:v>
                </c:pt>
                <c:pt idx="303">
                  <c:v>1.1424</c:v>
                </c:pt>
                <c:pt idx="304">
                  <c:v>1.1776</c:v>
                </c:pt>
                <c:pt idx="305">
                  <c:v>1.2128</c:v>
                </c:pt>
                <c:pt idx="306">
                  <c:v>1.2479</c:v>
                </c:pt>
                <c:pt idx="307">
                  <c:v>1.2831</c:v>
                </c:pt>
                <c:pt idx="308">
                  <c:v>1.3182</c:v>
                </c:pt>
                <c:pt idx="309">
                  <c:v>1.3534</c:v>
                </c:pt>
                <c:pt idx="310">
                  <c:v>1.3885</c:v>
                </c:pt>
                <c:pt idx="311">
                  <c:v>1.4237</c:v>
                </c:pt>
                <c:pt idx="312">
                  <c:v>1.4588</c:v>
                </c:pt>
                <c:pt idx="313">
                  <c:v>1.494</c:v>
                </c:pt>
                <c:pt idx="314">
                  <c:v>1.5291</c:v>
                </c:pt>
                <c:pt idx="315">
                  <c:v>1.5643</c:v>
                </c:pt>
                <c:pt idx="316">
                  <c:v>1.5994</c:v>
                </c:pt>
                <c:pt idx="317">
                  <c:v>1.6346</c:v>
                </c:pt>
                <c:pt idx="318">
                  <c:v>1.6697</c:v>
                </c:pt>
                <c:pt idx="319">
                  <c:v>1.7049</c:v>
                </c:pt>
                <c:pt idx="320">
                  <c:v>1.74</c:v>
                </c:pt>
                <c:pt idx="321">
                  <c:v>1.7752</c:v>
                </c:pt>
                <c:pt idx="322">
                  <c:v>1.8103</c:v>
                </c:pt>
                <c:pt idx="323">
                  <c:v>1.8455</c:v>
                </c:pt>
                <c:pt idx="324">
                  <c:v>1.8806</c:v>
                </c:pt>
                <c:pt idx="325">
                  <c:v>1.9158</c:v>
                </c:pt>
                <c:pt idx="326">
                  <c:v>1.9509</c:v>
                </c:pt>
                <c:pt idx="327">
                  <c:v>1.9861</c:v>
                </c:pt>
                <c:pt idx="328">
                  <c:v>2.0213</c:v>
                </c:pt>
                <c:pt idx="329">
                  <c:v>2.0564</c:v>
                </c:pt>
                <c:pt idx="330">
                  <c:v>2.0916</c:v>
                </c:pt>
                <c:pt idx="331">
                  <c:v>2.1267</c:v>
                </c:pt>
                <c:pt idx="332">
                  <c:v>2.1619</c:v>
                </c:pt>
                <c:pt idx="333">
                  <c:v>2.197</c:v>
                </c:pt>
                <c:pt idx="334">
                  <c:v>2.2322</c:v>
                </c:pt>
                <c:pt idx="335">
                  <c:v>2.2673</c:v>
                </c:pt>
                <c:pt idx="336">
                  <c:v>2.3025</c:v>
                </c:pt>
                <c:pt idx="337">
                  <c:v>2.3376</c:v>
                </c:pt>
                <c:pt idx="338">
                  <c:v>2.3728</c:v>
                </c:pt>
                <c:pt idx="339">
                  <c:v>2.4079</c:v>
                </c:pt>
                <c:pt idx="340">
                  <c:v>2.4431</c:v>
                </c:pt>
                <c:pt idx="341">
                  <c:v>2.4782</c:v>
                </c:pt>
                <c:pt idx="342">
                  <c:v>2.5134</c:v>
                </c:pt>
                <c:pt idx="343">
                  <c:v>2.5485</c:v>
                </c:pt>
                <c:pt idx="344">
                  <c:v>2.5837</c:v>
                </c:pt>
                <c:pt idx="345">
                  <c:v>2.6188</c:v>
                </c:pt>
                <c:pt idx="346">
                  <c:v>2.654</c:v>
                </c:pt>
                <c:pt idx="347">
                  <c:v>2.6891</c:v>
                </c:pt>
                <c:pt idx="348">
                  <c:v>2.7243</c:v>
                </c:pt>
                <c:pt idx="349">
                  <c:v>2.7594</c:v>
                </c:pt>
                <c:pt idx="350">
                  <c:v>2.7946</c:v>
                </c:pt>
                <c:pt idx="351">
                  <c:v>2.8298</c:v>
                </c:pt>
                <c:pt idx="352">
                  <c:v>2.8649</c:v>
                </c:pt>
                <c:pt idx="353">
                  <c:v>2.9001</c:v>
                </c:pt>
                <c:pt idx="354">
                  <c:v>2.9352</c:v>
                </c:pt>
                <c:pt idx="355">
                  <c:v>2.9704</c:v>
                </c:pt>
                <c:pt idx="356">
                  <c:v>3.0055</c:v>
                </c:pt>
                <c:pt idx="357">
                  <c:v>3.0407</c:v>
                </c:pt>
                <c:pt idx="358">
                  <c:v>3.0758</c:v>
                </c:pt>
                <c:pt idx="359">
                  <c:v>3.111</c:v>
                </c:pt>
                <c:pt idx="360">
                  <c:v>3.1461</c:v>
                </c:pt>
                <c:pt idx="361">
                  <c:v>3.1813</c:v>
                </c:pt>
                <c:pt idx="362">
                  <c:v>3.2164</c:v>
                </c:pt>
                <c:pt idx="363">
                  <c:v>3.2516</c:v>
                </c:pt>
                <c:pt idx="364">
                  <c:v>3.2867</c:v>
                </c:pt>
                <c:pt idx="365">
                  <c:v>3.3219</c:v>
                </c:pt>
                <c:pt idx="366">
                  <c:v>3.357</c:v>
                </c:pt>
                <c:pt idx="367">
                  <c:v>3.3922</c:v>
                </c:pt>
                <c:pt idx="368">
                  <c:v>3.4273</c:v>
                </c:pt>
                <c:pt idx="369">
                  <c:v>3.4625</c:v>
                </c:pt>
                <c:pt idx="370">
                  <c:v>3.4976</c:v>
                </c:pt>
                <c:pt idx="371">
                  <c:v>3.5328</c:v>
                </c:pt>
                <c:pt idx="372">
                  <c:v>3.5679</c:v>
                </c:pt>
                <c:pt idx="373">
                  <c:v>3.6031</c:v>
                </c:pt>
                <c:pt idx="374">
                  <c:v>3.6383</c:v>
                </c:pt>
                <c:pt idx="375">
                  <c:v>3.6734</c:v>
                </c:pt>
                <c:pt idx="376">
                  <c:v>3.7086</c:v>
                </c:pt>
                <c:pt idx="377">
                  <c:v>3.7437</c:v>
                </c:pt>
                <c:pt idx="378">
                  <c:v>3.7789</c:v>
                </c:pt>
                <c:pt idx="379">
                  <c:v>3.814</c:v>
                </c:pt>
                <c:pt idx="380">
                  <c:v>3.8492</c:v>
                </c:pt>
                <c:pt idx="381">
                  <c:v>3.8843</c:v>
                </c:pt>
                <c:pt idx="382">
                  <c:v>3.9195</c:v>
                </c:pt>
                <c:pt idx="383">
                  <c:v>3.9546</c:v>
                </c:pt>
                <c:pt idx="384">
                  <c:v>3.9898</c:v>
                </c:pt>
                <c:pt idx="385">
                  <c:v>4.0249</c:v>
                </c:pt>
                <c:pt idx="386">
                  <c:v>4.0601</c:v>
                </c:pt>
                <c:pt idx="387">
                  <c:v>4.0952</c:v>
                </c:pt>
                <c:pt idx="388">
                  <c:v>4.1304</c:v>
                </c:pt>
                <c:pt idx="389">
                  <c:v>4.1655</c:v>
                </c:pt>
                <c:pt idx="390">
                  <c:v>4.2007</c:v>
                </c:pt>
                <c:pt idx="391">
                  <c:v>4.2358</c:v>
                </c:pt>
                <c:pt idx="392">
                  <c:v>4.271</c:v>
                </c:pt>
                <c:pt idx="393">
                  <c:v>4.3061</c:v>
                </c:pt>
                <c:pt idx="394">
                  <c:v>4.3413</c:v>
                </c:pt>
                <c:pt idx="395">
                  <c:v>4.3764</c:v>
                </c:pt>
                <c:pt idx="396">
                  <c:v>4.4116</c:v>
                </c:pt>
                <c:pt idx="397">
                  <c:v>4.4468</c:v>
                </c:pt>
                <c:pt idx="398">
                  <c:v>4.4819</c:v>
                </c:pt>
                <c:pt idx="399">
                  <c:v>4.5171</c:v>
                </c:pt>
                <c:pt idx="400">
                  <c:v>4.5522</c:v>
                </c:pt>
                <c:pt idx="401">
                  <c:v>4.5874</c:v>
                </c:pt>
                <c:pt idx="402">
                  <c:v>4.6225</c:v>
                </c:pt>
                <c:pt idx="403">
                  <c:v>4.6577</c:v>
                </c:pt>
                <c:pt idx="404">
                  <c:v>4.6928</c:v>
                </c:pt>
                <c:pt idx="405">
                  <c:v>4.728</c:v>
                </c:pt>
                <c:pt idx="406">
                  <c:v>4.7631</c:v>
                </c:pt>
                <c:pt idx="407">
                  <c:v>4.7983</c:v>
                </c:pt>
                <c:pt idx="408">
                  <c:v>4.8334</c:v>
                </c:pt>
                <c:pt idx="409">
                  <c:v>4.8686</c:v>
                </c:pt>
                <c:pt idx="410">
                  <c:v>4.9037</c:v>
                </c:pt>
                <c:pt idx="411">
                  <c:v>4.9389</c:v>
                </c:pt>
                <c:pt idx="412">
                  <c:v>4.974</c:v>
                </c:pt>
                <c:pt idx="413">
                  <c:v>5.0092</c:v>
                </c:pt>
                <c:pt idx="414">
                  <c:v>5.0443</c:v>
                </c:pt>
                <c:pt idx="415">
                  <c:v>5.0795</c:v>
                </c:pt>
                <c:pt idx="416">
                  <c:v>5.1146</c:v>
                </c:pt>
                <c:pt idx="417">
                  <c:v>5.1498</c:v>
                </c:pt>
                <c:pt idx="418">
                  <c:v>5.1849</c:v>
                </c:pt>
                <c:pt idx="419">
                  <c:v>5.2201</c:v>
                </c:pt>
                <c:pt idx="420">
                  <c:v>5.2553</c:v>
                </c:pt>
                <c:pt idx="421">
                  <c:v>5.2904</c:v>
                </c:pt>
                <c:pt idx="422">
                  <c:v>5.3256</c:v>
                </c:pt>
                <c:pt idx="423">
                  <c:v>5.3607</c:v>
                </c:pt>
                <c:pt idx="424">
                  <c:v>5.3959</c:v>
                </c:pt>
                <c:pt idx="425">
                  <c:v>5.431</c:v>
                </c:pt>
                <c:pt idx="426">
                  <c:v>5.4662</c:v>
                </c:pt>
                <c:pt idx="427">
                  <c:v>5.5013</c:v>
                </c:pt>
                <c:pt idx="428">
                  <c:v>5.5365</c:v>
                </c:pt>
                <c:pt idx="429">
                  <c:v>5.5716</c:v>
                </c:pt>
                <c:pt idx="430">
                  <c:v>5.6068</c:v>
                </c:pt>
                <c:pt idx="431">
                  <c:v>5.6419</c:v>
                </c:pt>
                <c:pt idx="432">
                  <c:v>5.6771</c:v>
                </c:pt>
                <c:pt idx="433">
                  <c:v>5.7122</c:v>
                </c:pt>
                <c:pt idx="434">
                  <c:v>5.7474</c:v>
                </c:pt>
                <c:pt idx="435">
                  <c:v>5.7825</c:v>
                </c:pt>
                <c:pt idx="436">
                  <c:v>5.8177</c:v>
                </c:pt>
                <c:pt idx="437">
                  <c:v>5.8528</c:v>
                </c:pt>
                <c:pt idx="438">
                  <c:v>5.888</c:v>
                </c:pt>
                <c:pt idx="439">
                  <c:v>5.9231</c:v>
                </c:pt>
                <c:pt idx="440">
                  <c:v>5.9583</c:v>
                </c:pt>
                <c:pt idx="441">
                  <c:v>5.9935</c:v>
                </c:pt>
                <c:pt idx="442">
                  <c:v>6.0286</c:v>
                </c:pt>
                <c:pt idx="443">
                  <c:v>6.0638</c:v>
                </c:pt>
                <c:pt idx="444">
                  <c:v>6.0989</c:v>
                </c:pt>
                <c:pt idx="445">
                  <c:v>6.1341</c:v>
                </c:pt>
                <c:pt idx="446">
                  <c:v>6.1692</c:v>
                </c:pt>
                <c:pt idx="447">
                  <c:v>6.2044</c:v>
                </c:pt>
                <c:pt idx="448">
                  <c:v>6.2395</c:v>
                </c:pt>
                <c:pt idx="449">
                  <c:v>6.2747</c:v>
                </c:pt>
                <c:pt idx="450">
                  <c:v>6.3098</c:v>
                </c:pt>
                <c:pt idx="451">
                  <c:v>6.345</c:v>
                </c:pt>
                <c:pt idx="452">
                  <c:v>6.3801</c:v>
                </c:pt>
                <c:pt idx="453">
                  <c:v>6.4153</c:v>
                </c:pt>
                <c:pt idx="454">
                  <c:v>6.4504</c:v>
                </c:pt>
                <c:pt idx="455">
                  <c:v>6.4856</c:v>
                </c:pt>
                <c:pt idx="456">
                  <c:v>6.5207</c:v>
                </c:pt>
                <c:pt idx="457">
                  <c:v>6.5559</c:v>
                </c:pt>
                <c:pt idx="458">
                  <c:v>6.591</c:v>
                </c:pt>
                <c:pt idx="459">
                  <c:v>6.6262</c:v>
                </c:pt>
                <c:pt idx="460">
                  <c:v>6.6613</c:v>
                </c:pt>
                <c:pt idx="461">
                  <c:v>6.6965</c:v>
                </c:pt>
                <c:pt idx="462">
                  <c:v>6.7316</c:v>
                </c:pt>
                <c:pt idx="463">
                  <c:v>6.7668</c:v>
                </c:pt>
                <c:pt idx="464">
                  <c:v>6.802</c:v>
                </c:pt>
                <c:pt idx="465">
                  <c:v>6.8371</c:v>
                </c:pt>
                <c:pt idx="466">
                  <c:v>6.8723</c:v>
                </c:pt>
                <c:pt idx="467">
                  <c:v>6.9074</c:v>
                </c:pt>
                <c:pt idx="468">
                  <c:v>6.9426</c:v>
                </c:pt>
                <c:pt idx="469">
                  <c:v>6.9777</c:v>
                </c:pt>
                <c:pt idx="470">
                  <c:v>7.0129</c:v>
                </c:pt>
                <c:pt idx="471">
                  <c:v>7.048</c:v>
                </c:pt>
                <c:pt idx="472">
                  <c:v>7.0832</c:v>
                </c:pt>
                <c:pt idx="473">
                  <c:v>7.1183</c:v>
                </c:pt>
                <c:pt idx="474">
                  <c:v>7.1535</c:v>
                </c:pt>
                <c:pt idx="475">
                  <c:v>7.1886</c:v>
                </c:pt>
                <c:pt idx="476">
                  <c:v>7.2238</c:v>
                </c:pt>
                <c:pt idx="477">
                  <c:v>7.2589</c:v>
                </c:pt>
                <c:pt idx="478">
                  <c:v>7.2941</c:v>
                </c:pt>
                <c:pt idx="479">
                  <c:v>7.3292</c:v>
                </c:pt>
                <c:pt idx="480">
                  <c:v>7.3644</c:v>
                </c:pt>
                <c:pt idx="481">
                  <c:v>7.3995</c:v>
                </c:pt>
                <c:pt idx="482">
                  <c:v>7.4347</c:v>
                </c:pt>
                <c:pt idx="483">
                  <c:v>7.4698</c:v>
                </c:pt>
                <c:pt idx="484">
                  <c:v>7.505</c:v>
                </c:pt>
                <c:pt idx="485">
                  <c:v>7.5401</c:v>
                </c:pt>
                <c:pt idx="486">
                  <c:v>7.5753</c:v>
                </c:pt>
                <c:pt idx="487">
                  <c:v>7.6105</c:v>
                </c:pt>
                <c:pt idx="488">
                  <c:v>7.6456</c:v>
                </c:pt>
                <c:pt idx="489">
                  <c:v>7.6808</c:v>
                </c:pt>
                <c:pt idx="490">
                  <c:v>7.7159</c:v>
                </c:pt>
                <c:pt idx="491">
                  <c:v>7.7511</c:v>
                </c:pt>
                <c:pt idx="492">
                  <c:v>7.7862</c:v>
                </c:pt>
                <c:pt idx="493">
                  <c:v>7.8214</c:v>
                </c:pt>
                <c:pt idx="494">
                  <c:v>7.8565</c:v>
                </c:pt>
                <c:pt idx="495">
                  <c:v>7.8917</c:v>
                </c:pt>
                <c:pt idx="496">
                  <c:v>7.9268</c:v>
                </c:pt>
                <c:pt idx="497">
                  <c:v>7.962</c:v>
                </c:pt>
                <c:pt idx="498">
                  <c:v>7.9971</c:v>
                </c:pt>
                <c:pt idx="499">
                  <c:v>8.0323</c:v>
                </c:pt>
                <c:pt idx="500">
                  <c:v>8.0674</c:v>
                </c:pt>
                <c:pt idx="501">
                  <c:v>8.1026</c:v>
                </c:pt>
                <c:pt idx="502">
                  <c:v>8.137700000000001</c:v>
                </c:pt>
                <c:pt idx="503">
                  <c:v>8.1729</c:v>
                </c:pt>
                <c:pt idx="504">
                  <c:v>8.208</c:v>
                </c:pt>
                <c:pt idx="505">
                  <c:v>8.2432</c:v>
                </c:pt>
                <c:pt idx="506">
                  <c:v>8.2783</c:v>
                </c:pt>
                <c:pt idx="507">
                  <c:v>8.3135</c:v>
                </c:pt>
                <c:pt idx="508">
                  <c:v>8.3486</c:v>
                </c:pt>
                <c:pt idx="509">
                  <c:v>8.3838</c:v>
                </c:pt>
                <c:pt idx="510">
                  <c:v>8.419</c:v>
                </c:pt>
                <c:pt idx="511">
                  <c:v>8.4541</c:v>
                </c:pt>
                <c:pt idx="512">
                  <c:v>8.4893</c:v>
                </c:pt>
                <c:pt idx="513">
                  <c:v>8.5244</c:v>
                </c:pt>
                <c:pt idx="514">
                  <c:v>8.5596</c:v>
                </c:pt>
                <c:pt idx="515">
                  <c:v>8.5947</c:v>
                </c:pt>
                <c:pt idx="516">
                  <c:v>8.6299</c:v>
                </c:pt>
                <c:pt idx="517">
                  <c:v>8.665</c:v>
                </c:pt>
                <c:pt idx="518">
                  <c:v>8.700200000000001</c:v>
                </c:pt>
                <c:pt idx="519">
                  <c:v>8.7353</c:v>
                </c:pt>
                <c:pt idx="520">
                  <c:v>8.7705</c:v>
                </c:pt>
                <c:pt idx="521">
                  <c:v>8.8056</c:v>
                </c:pt>
                <c:pt idx="522">
                  <c:v>8.8408</c:v>
                </c:pt>
                <c:pt idx="523">
                  <c:v>8.8759</c:v>
                </c:pt>
                <c:pt idx="524">
                  <c:v>8.9111</c:v>
                </c:pt>
                <c:pt idx="525">
                  <c:v>8.9462</c:v>
                </c:pt>
                <c:pt idx="526">
                  <c:v>8.9814</c:v>
                </c:pt>
                <c:pt idx="527">
                  <c:v>9.0165</c:v>
                </c:pt>
                <c:pt idx="528">
                  <c:v>9.0517</c:v>
                </c:pt>
                <c:pt idx="529">
                  <c:v>9.0868</c:v>
                </c:pt>
                <c:pt idx="530">
                  <c:v>9.122</c:v>
                </c:pt>
                <c:pt idx="531">
                  <c:v>9.1571</c:v>
                </c:pt>
                <c:pt idx="532">
                  <c:v>9.1923</c:v>
                </c:pt>
                <c:pt idx="533">
                  <c:v>9.2275</c:v>
                </c:pt>
                <c:pt idx="534">
                  <c:v>9.2626</c:v>
                </c:pt>
                <c:pt idx="535">
                  <c:v>9.2978</c:v>
                </c:pt>
                <c:pt idx="536">
                  <c:v>9.3329</c:v>
                </c:pt>
                <c:pt idx="537">
                  <c:v>9.3681</c:v>
                </c:pt>
                <c:pt idx="538">
                  <c:v>9.4032</c:v>
                </c:pt>
                <c:pt idx="539">
                  <c:v>9.4384</c:v>
                </c:pt>
                <c:pt idx="540">
                  <c:v>9.4735</c:v>
                </c:pt>
                <c:pt idx="541">
                  <c:v>9.5087</c:v>
                </c:pt>
                <c:pt idx="542">
                  <c:v>9.5438</c:v>
                </c:pt>
              </c:numCache>
            </c:numRef>
          </c:xVal>
          <c:yVal>
            <c:numRef>
              <c:f>'uniformity over various hei 2'!$I$24:$I$566</c:f>
              <c:numCache>
                <c:formatCode>General</c:formatCode>
                <c:ptCount val="543"/>
                <c:pt idx="0">
                  <c:v>127.4692</c:v>
                </c:pt>
                <c:pt idx="1">
                  <c:v>127.4692</c:v>
                </c:pt>
                <c:pt idx="2">
                  <c:v>127.6272</c:v>
                </c:pt>
                <c:pt idx="3">
                  <c:v>127.8839</c:v>
                </c:pt>
                <c:pt idx="4">
                  <c:v>127.9629</c:v>
                </c:pt>
                <c:pt idx="5">
                  <c:v>128.5947</c:v>
                </c:pt>
                <c:pt idx="6">
                  <c:v>128.1011</c:v>
                </c:pt>
                <c:pt idx="7">
                  <c:v>127.5482</c:v>
                </c:pt>
                <c:pt idx="8">
                  <c:v>126.5014</c:v>
                </c:pt>
                <c:pt idx="9">
                  <c:v>126.5014</c:v>
                </c:pt>
                <c:pt idx="10">
                  <c:v>126.5014</c:v>
                </c:pt>
                <c:pt idx="11">
                  <c:v>127.568</c:v>
                </c:pt>
                <c:pt idx="12">
                  <c:v>126.9557</c:v>
                </c:pt>
                <c:pt idx="13">
                  <c:v>126.9557</c:v>
                </c:pt>
                <c:pt idx="14">
                  <c:v>125.6912</c:v>
                </c:pt>
                <c:pt idx="15">
                  <c:v>125.5924</c:v>
                </c:pt>
                <c:pt idx="16">
                  <c:v>125.0982</c:v>
                </c:pt>
                <c:pt idx="17">
                  <c:v>125.3157</c:v>
                </c:pt>
                <c:pt idx="18">
                  <c:v>125.3157</c:v>
                </c:pt>
                <c:pt idx="19">
                  <c:v>125.3157</c:v>
                </c:pt>
                <c:pt idx="20">
                  <c:v>124.9795</c:v>
                </c:pt>
                <c:pt idx="21">
                  <c:v>124.3467</c:v>
                </c:pt>
                <c:pt idx="22">
                  <c:v>123.9707</c:v>
                </c:pt>
                <c:pt idx="23">
                  <c:v>123.8916</c:v>
                </c:pt>
                <c:pt idx="24">
                  <c:v>124.2082</c:v>
                </c:pt>
                <c:pt idx="25">
                  <c:v>124.584</c:v>
                </c:pt>
                <c:pt idx="26">
                  <c:v>124.7027</c:v>
                </c:pt>
                <c:pt idx="27">
                  <c:v>124.7027</c:v>
                </c:pt>
                <c:pt idx="28">
                  <c:v>124.2082</c:v>
                </c:pt>
                <c:pt idx="29">
                  <c:v>123.7926</c:v>
                </c:pt>
                <c:pt idx="30">
                  <c:v>123.8322</c:v>
                </c:pt>
                <c:pt idx="31">
                  <c:v>123.4561</c:v>
                </c:pt>
                <c:pt idx="32">
                  <c:v>123.2977</c:v>
                </c:pt>
                <c:pt idx="33">
                  <c:v>123.2977</c:v>
                </c:pt>
                <c:pt idx="34">
                  <c:v>123.0799</c:v>
                </c:pt>
                <c:pt idx="35">
                  <c:v>122.5055</c:v>
                </c:pt>
                <c:pt idx="36">
                  <c:v>122.3073</c:v>
                </c:pt>
                <c:pt idx="37">
                  <c:v>122.5649</c:v>
                </c:pt>
                <c:pt idx="38">
                  <c:v>121.7919</c:v>
                </c:pt>
                <c:pt idx="39">
                  <c:v>121.6531</c:v>
                </c:pt>
                <c:pt idx="40">
                  <c:v>120.8594</c:v>
                </c:pt>
                <c:pt idx="41">
                  <c:v>119.7071</c:v>
                </c:pt>
                <c:pt idx="42">
                  <c:v>119.4685</c:v>
                </c:pt>
                <c:pt idx="43">
                  <c:v>119.389</c:v>
                </c:pt>
                <c:pt idx="44">
                  <c:v>119.4685</c:v>
                </c:pt>
                <c:pt idx="45">
                  <c:v>119.5481</c:v>
                </c:pt>
                <c:pt idx="46">
                  <c:v>120.0053</c:v>
                </c:pt>
                <c:pt idx="47">
                  <c:v>120.0053</c:v>
                </c:pt>
                <c:pt idx="48">
                  <c:v>119.8861</c:v>
                </c:pt>
                <c:pt idx="49">
                  <c:v>119.4287</c:v>
                </c:pt>
                <c:pt idx="50">
                  <c:v>118.8119</c:v>
                </c:pt>
                <c:pt idx="51">
                  <c:v>118.1547</c:v>
                </c:pt>
                <c:pt idx="52">
                  <c:v>117.8955</c:v>
                </c:pt>
                <c:pt idx="53">
                  <c:v>117.8955</c:v>
                </c:pt>
                <c:pt idx="54">
                  <c:v>118.1547</c:v>
                </c:pt>
                <c:pt idx="55">
                  <c:v>118.334</c:v>
                </c:pt>
                <c:pt idx="56">
                  <c:v>119.1105</c:v>
                </c:pt>
                <c:pt idx="57">
                  <c:v>119.1105</c:v>
                </c:pt>
                <c:pt idx="58">
                  <c:v>119.3293</c:v>
                </c:pt>
                <c:pt idx="59">
                  <c:v>119.9457</c:v>
                </c:pt>
                <c:pt idx="60">
                  <c:v>120.4225</c:v>
                </c:pt>
                <c:pt idx="61">
                  <c:v>120.502</c:v>
                </c:pt>
                <c:pt idx="62">
                  <c:v>120.3629</c:v>
                </c:pt>
                <c:pt idx="63">
                  <c:v>119.9854</c:v>
                </c:pt>
                <c:pt idx="64">
                  <c:v>119.6674</c:v>
                </c:pt>
                <c:pt idx="65">
                  <c:v>119.4089</c:v>
                </c:pt>
                <c:pt idx="66">
                  <c:v>119.4089</c:v>
                </c:pt>
                <c:pt idx="67">
                  <c:v>119.4287</c:v>
                </c:pt>
                <c:pt idx="68">
                  <c:v>119.4486</c:v>
                </c:pt>
                <c:pt idx="69">
                  <c:v>119.6077</c:v>
                </c:pt>
                <c:pt idx="70">
                  <c:v>120.1841</c:v>
                </c:pt>
                <c:pt idx="71">
                  <c:v>120.3431</c:v>
                </c:pt>
                <c:pt idx="72">
                  <c:v>120.3431</c:v>
                </c:pt>
                <c:pt idx="73">
                  <c:v>119.9258</c:v>
                </c:pt>
                <c:pt idx="74">
                  <c:v>119.6276</c:v>
                </c:pt>
                <c:pt idx="75">
                  <c:v>119.2696</c:v>
                </c:pt>
                <c:pt idx="76">
                  <c:v>119.2696</c:v>
                </c:pt>
                <c:pt idx="77">
                  <c:v>119.2099</c:v>
                </c:pt>
                <c:pt idx="78">
                  <c:v>119.5878</c:v>
                </c:pt>
                <c:pt idx="79">
                  <c:v>119.5282</c:v>
                </c:pt>
                <c:pt idx="80">
                  <c:v>119.5282</c:v>
                </c:pt>
                <c:pt idx="81">
                  <c:v>119.2099</c:v>
                </c:pt>
                <c:pt idx="82">
                  <c:v>119.4685</c:v>
                </c:pt>
                <c:pt idx="83">
                  <c:v>118.4535</c:v>
                </c:pt>
                <c:pt idx="84">
                  <c:v>118.4734</c:v>
                </c:pt>
                <c:pt idx="85">
                  <c:v>118.5132</c:v>
                </c:pt>
                <c:pt idx="86">
                  <c:v>118.5132</c:v>
                </c:pt>
                <c:pt idx="87">
                  <c:v>117.736</c:v>
                </c:pt>
                <c:pt idx="88">
                  <c:v>117.1974</c:v>
                </c:pt>
                <c:pt idx="89">
                  <c:v>117.1176</c:v>
                </c:pt>
                <c:pt idx="90">
                  <c:v>116.858</c:v>
                </c:pt>
                <c:pt idx="91">
                  <c:v>116.3385</c:v>
                </c:pt>
                <c:pt idx="92">
                  <c:v>115.4583</c:v>
                </c:pt>
                <c:pt idx="93">
                  <c:v>114.5164</c:v>
                </c:pt>
                <c:pt idx="94">
                  <c:v>114.3559</c:v>
                </c:pt>
                <c:pt idx="95">
                  <c:v>114.4562</c:v>
                </c:pt>
                <c:pt idx="96">
                  <c:v>114.8974</c:v>
                </c:pt>
                <c:pt idx="97">
                  <c:v>115.7185</c:v>
                </c:pt>
                <c:pt idx="98">
                  <c:v>115.7385</c:v>
                </c:pt>
                <c:pt idx="99">
                  <c:v>115.7385</c:v>
                </c:pt>
                <c:pt idx="100">
                  <c:v>115.6185</c:v>
                </c:pt>
                <c:pt idx="101">
                  <c:v>115.2981</c:v>
                </c:pt>
                <c:pt idx="102">
                  <c:v>114.7971</c:v>
                </c:pt>
                <c:pt idx="103">
                  <c:v>114.7571</c:v>
                </c:pt>
                <c:pt idx="104">
                  <c:v>113.8339</c:v>
                </c:pt>
                <c:pt idx="105">
                  <c:v>113.5727</c:v>
                </c:pt>
                <c:pt idx="106">
                  <c:v>114.8773</c:v>
                </c:pt>
                <c:pt idx="107">
                  <c:v>114.8773</c:v>
                </c:pt>
                <c:pt idx="108">
                  <c:v>114.3358</c:v>
                </c:pt>
                <c:pt idx="109">
                  <c:v>114.5565</c:v>
                </c:pt>
                <c:pt idx="110">
                  <c:v>114.5565</c:v>
                </c:pt>
                <c:pt idx="111">
                  <c:v>113.7535</c:v>
                </c:pt>
                <c:pt idx="112">
                  <c:v>113.251</c:v>
                </c:pt>
                <c:pt idx="113">
                  <c:v>113.0498</c:v>
                </c:pt>
                <c:pt idx="114">
                  <c:v>112.7277</c:v>
                </c:pt>
                <c:pt idx="115">
                  <c:v>112.7076</c:v>
                </c:pt>
                <c:pt idx="116">
                  <c:v>112.5062</c:v>
                </c:pt>
                <c:pt idx="117">
                  <c:v>112.4256</c:v>
                </c:pt>
                <c:pt idx="118">
                  <c:v>112.2442</c:v>
                </c:pt>
                <c:pt idx="119">
                  <c:v>111.5178</c:v>
                </c:pt>
                <c:pt idx="120">
                  <c:v>110.8913</c:v>
                </c:pt>
                <c:pt idx="121">
                  <c:v>110.5878</c:v>
                </c:pt>
                <c:pt idx="122">
                  <c:v>110.1423</c:v>
                </c:pt>
                <c:pt idx="123">
                  <c:v>109.5136</c:v>
                </c:pt>
                <c:pt idx="124">
                  <c:v>110.1423</c:v>
                </c:pt>
                <c:pt idx="125">
                  <c:v>109.7977</c:v>
                </c:pt>
                <c:pt idx="126">
                  <c:v>109.5136</c:v>
                </c:pt>
                <c:pt idx="127">
                  <c:v>110.2436</c:v>
                </c:pt>
                <c:pt idx="128">
                  <c:v>110.4056</c:v>
                </c:pt>
                <c:pt idx="129">
                  <c:v>110.9924</c:v>
                </c:pt>
                <c:pt idx="130">
                  <c:v>111.336</c:v>
                </c:pt>
                <c:pt idx="131">
                  <c:v>111.3158</c:v>
                </c:pt>
                <c:pt idx="132">
                  <c:v>110.9924</c:v>
                </c:pt>
                <c:pt idx="133">
                  <c:v>110.4056</c:v>
                </c:pt>
                <c:pt idx="134">
                  <c:v>109.4324</c:v>
                </c:pt>
                <c:pt idx="135">
                  <c:v>109.1888</c:v>
                </c:pt>
                <c:pt idx="136">
                  <c:v>109.1888</c:v>
                </c:pt>
                <c:pt idx="137">
                  <c:v>108.8839</c:v>
                </c:pt>
                <c:pt idx="138">
                  <c:v>108.7619</c:v>
                </c:pt>
                <c:pt idx="139">
                  <c:v>108.9652</c:v>
                </c:pt>
                <c:pt idx="140">
                  <c:v>109.27</c:v>
                </c:pt>
                <c:pt idx="141">
                  <c:v>109.818</c:v>
                </c:pt>
                <c:pt idx="142">
                  <c:v>112.103</c:v>
                </c:pt>
                <c:pt idx="143">
                  <c:v>112.2038</c:v>
                </c:pt>
                <c:pt idx="144">
                  <c:v>112.627</c:v>
                </c:pt>
                <c:pt idx="145">
                  <c:v>112.8888</c:v>
                </c:pt>
                <c:pt idx="146">
                  <c:v>112.8687</c:v>
                </c:pt>
                <c:pt idx="147">
                  <c:v>112.627</c:v>
                </c:pt>
                <c:pt idx="148">
                  <c:v>112.5867</c:v>
                </c:pt>
                <c:pt idx="149">
                  <c:v>112.5867</c:v>
                </c:pt>
                <c:pt idx="150">
                  <c:v>112.7479</c:v>
                </c:pt>
                <c:pt idx="151">
                  <c:v>113.2107</c:v>
                </c:pt>
                <c:pt idx="152">
                  <c:v>113.4521</c:v>
                </c:pt>
                <c:pt idx="153">
                  <c:v>113.4521</c:v>
                </c:pt>
                <c:pt idx="154">
                  <c:v>113.6129</c:v>
                </c:pt>
                <c:pt idx="155">
                  <c:v>113.6732</c:v>
                </c:pt>
                <c:pt idx="156">
                  <c:v>113.6732</c:v>
                </c:pt>
                <c:pt idx="157">
                  <c:v>114.0347</c:v>
                </c:pt>
                <c:pt idx="158">
                  <c:v>114.0347</c:v>
                </c:pt>
                <c:pt idx="159">
                  <c:v>114.0347</c:v>
                </c:pt>
                <c:pt idx="160">
                  <c:v>114.0347</c:v>
                </c:pt>
                <c:pt idx="161">
                  <c:v>113.8339</c:v>
                </c:pt>
                <c:pt idx="162">
                  <c:v>113.8138</c:v>
                </c:pt>
                <c:pt idx="163">
                  <c:v>113.8138</c:v>
                </c:pt>
                <c:pt idx="164">
                  <c:v>112.2643</c:v>
                </c:pt>
                <c:pt idx="165">
                  <c:v>111.9618</c:v>
                </c:pt>
                <c:pt idx="166">
                  <c:v>111.4168</c:v>
                </c:pt>
                <c:pt idx="167">
                  <c:v>111.336</c:v>
                </c:pt>
                <c:pt idx="168">
                  <c:v>111.336</c:v>
                </c:pt>
                <c:pt idx="169">
                  <c:v>111.336</c:v>
                </c:pt>
                <c:pt idx="170">
                  <c:v>111.2148</c:v>
                </c:pt>
                <c:pt idx="171">
                  <c:v>110.77</c:v>
                </c:pt>
                <c:pt idx="172">
                  <c:v>110.77</c:v>
                </c:pt>
                <c:pt idx="173">
                  <c:v>110.6486</c:v>
                </c:pt>
                <c:pt idx="174">
                  <c:v>110.3044</c:v>
                </c:pt>
                <c:pt idx="175">
                  <c:v>110.0815</c:v>
                </c:pt>
                <c:pt idx="176">
                  <c:v>110.1423</c:v>
                </c:pt>
                <c:pt idx="177">
                  <c:v>110.0612</c:v>
                </c:pt>
                <c:pt idx="178">
                  <c:v>109.6557</c:v>
                </c:pt>
                <c:pt idx="179">
                  <c:v>109.4527</c:v>
                </c:pt>
                <c:pt idx="180">
                  <c:v>109.2497</c:v>
                </c:pt>
                <c:pt idx="181">
                  <c:v>108.8229</c:v>
                </c:pt>
                <c:pt idx="182">
                  <c:v>108.8229</c:v>
                </c:pt>
                <c:pt idx="183">
                  <c:v>109.2497</c:v>
                </c:pt>
                <c:pt idx="184">
                  <c:v>109.3918</c:v>
                </c:pt>
                <c:pt idx="185">
                  <c:v>109.5339</c:v>
                </c:pt>
                <c:pt idx="186">
                  <c:v>109.6963</c:v>
                </c:pt>
                <c:pt idx="187">
                  <c:v>109.6963</c:v>
                </c:pt>
                <c:pt idx="188">
                  <c:v>109.2497</c:v>
                </c:pt>
                <c:pt idx="189">
                  <c:v>108.8433</c:v>
                </c:pt>
                <c:pt idx="190">
                  <c:v>108.5381</c:v>
                </c:pt>
                <c:pt idx="191">
                  <c:v>107.866</c:v>
                </c:pt>
                <c:pt idx="192">
                  <c:v>107.6212</c:v>
                </c:pt>
                <c:pt idx="193">
                  <c:v>107.2742</c:v>
                </c:pt>
                <c:pt idx="194">
                  <c:v>106.8247</c:v>
                </c:pt>
                <c:pt idx="195">
                  <c:v>107.2742</c:v>
                </c:pt>
                <c:pt idx="196">
                  <c:v>107.2947</c:v>
                </c:pt>
                <c:pt idx="197">
                  <c:v>107.4376</c:v>
                </c:pt>
                <c:pt idx="198">
                  <c:v>106.4359</c:v>
                </c:pt>
                <c:pt idx="199">
                  <c:v>106.7428</c:v>
                </c:pt>
                <c:pt idx="200">
                  <c:v>105.5544</c:v>
                </c:pt>
                <c:pt idx="201">
                  <c:v>105.3696</c:v>
                </c:pt>
                <c:pt idx="202">
                  <c:v>105.2669</c:v>
                </c:pt>
                <c:pt idx="203">
                  <c:v>105.0614</c:v>
                </c:pt>
                <c:pt idx="204">
                  <c:v>104.4646</c:v>
                </c:pt>
                <c:pt idx="205">
                  <c:v>103.5571</c:v>
                </c:pt>
                <c:pt idx="206">
                  <c:v>103.5571</c:v>
                </c:pt>
                <c:pt idx="207">
                  <c:v>103.619</c:v>
                </c:pt>
                <c:pt idx="208">
                  <c:v>103.7842</c:v>
                </c:pt>
                <c:pt idx="209">
                  <c:v>103.7223</c:v>
                </c:pt>
                <c:pt idx="210">
                  <c:v>103.5157</c:v>
                </c:pt>
                <c:pt idx="211">
                  <c:v>103.5157</c:v>
                </c:pt>
                <c:pt idx="212">
                  <c:v>103.4537</c:v>
                </c:pt>
                <c:pt idx="213">
                  <c:v>103.5157</c:v>
                </c:pt>
                <c:pt idx="214">
                  <c:v>104.4234</c:v>
                </c:pt>
                <c:pt idx="215">
                  <c:v>104.7734</c:v>
                </c:pt>
                <c:pt idx="216">
                  <c:v>104.7529</c:v>
                </c:pt>
                <c:pt idx="217">
                  <c:v>105.1847</c:v>
                </c:pt>
                <c:pt idx="218">
                  <c:v>105.2875</c:v>
                </c:pt>
                <c:pt idx="219">
                  <c:v>105.308</c:v>
                </c:pt>
                <c:pt idx="220">
                  <c:v>105.3491</c:v>
                </c:pt>
                <c:pt idx="221">
                  <c:v>105.9237</c:v>
                </c:pt>
                <c:pt idx="222">
                  <c:v>105.9647</c:v>
                </c:pt>
                <c:pt idx="223">
                  <c:v>105.9237</c:v>
                </c:pt>
                <c:pt idx="224">
                  <c:v>106.0057</c:v>
                </c:pt>
                <c:pt idx="225">
                  <c:v>106.0057</c:v>
                </c:pt>
                <c:pt idx="226">
                  <c:v>105.9647</c:v>
                </c:pt>
                <c:pt idx="227">
                  <c:v>106.395</c:v>
                </c:pt>
                <c:pt idx="228">
                  <c:v>106.395</c:v>
                </c:pt>
                <c:pt idx="229">
                  <c:v>106.0877</c:v>
                </c:pt>
                <c:pt idx="230">
                  <c:v>105.1642</c:v>
                </c:pt>
                <c:pt idx="231">
                  <c:v>104.794</c:v>
                </c:pt>
                <c:pt idx="232">
                  <c:v>104.2792</c:v>
                </c:pt>
                <c:pt idx="233">
                  <c:v>103.9287</c:v>
                </c:pt>
                <c:pt idx="234">
                  <c:v>103.8874</c:v>
                </c:pt>
                <c:pt idx="235">
                  <c:v>103.908</c:v>
                </c:pt>
                <c:pt idx="236">
                  <c:v>104.4234</c:v>
                </c:pt>
                <c:pt idx="237">
                  <c:v>105.2053</c:v>
                </c:pt>
                <c:pt idx="238">
                  <c:v>104.7117</c:v>
                </c:pt>
                <c:pt idx="239">
                  <c:v>104.5676</c:v>
                </c:pt>
                <c:pt idx="240">
                  <c:v>104.0318</c:v>
                </c:pt>
                <c:pt idx="241">
                  <c:v>102.916</c:v>
                </c:pt>
                <c:pt idx="242">
                  <c:v>102.916</c:v>
                </c:pt>
                <c:pt idx="243">
                  <c:v>102.916</c:v>
                </c:pt>
                <c:pt idx="244">
                  <c:v>103.5984</c:v>
                </c:pt>
                <c:pt idx="245">
                  <c:v>103.9287</c:v>
                </c:pt>
                <c:pt idx="246">
                  <c:v>104.3822</c:v>
                </c:pt>
                <c:pt idx="247">
                  <c:v>105.6981</c:v>
                </c:pt>
                <c:pt idx="248">
                  <c:v>106.2106</c:v>
                </c:pt>
                <c:pt idx="249">
                  <c:v>106.8451</c:v>
                </c:pt>
                <c:pt idx="250">
                  <c:v>106.7428</c:v>
                </c:pt>
                <c:pt idx="251">
                  <c:v>106.7633</c:v>
                </c:pt>
                <c:pt idx="252">
                  <c:v>106.8451</c:v>
                </c:pt>
                <c:pt idx="253">
                  <c:v>106.0467</c:v>
                </c:pt>
                <c:pt idx="254">
                  <c:v>105.9852</c:v>
                </c:pt>
                <c:pt idx="255">
                  <c:v>106.2311</c:v>
                </c:pt>
                <c:pt idx="256">
                  <c:v>105.8827</c:v>
                </c:pt>
                <c:pt idx="257">
                  <c:v>105.8622</c:v>
                </c:pt>
                <c:pt idx="258">
                  <c:v>106.2926</c:v>
                </c:pt>
                <c:pt idx="259">
                  <c:v>106.395</c:v>
                </c:pt>
                <c:pt idx="260">
                  <c:v>106.354</c:v>
                </c:pt>
                <c:pt idx="261">
                  <c:v>106.9269</c:v>
                </c:pt>
                <c:pt idx="262">
                  <c:v>106.8656</c:v>
                </c:pt>
                <c:pt idx="263">
                  <c:v>106.8656</c:v>
                </c:pt>
                <c:pt idx="264">
                  <c:v>107.1108</c:v>
                </c:pt>
                <c:pt idx="265">
                  <c:v>107.2947</c:v>
                </c:pt>
                <c:pt idx="266">
                  <c:v>107.3967</c:v>
                </c:pt>
                <c:pt idx="267">
                  <c:v>108.1513</c:v>
                </c:pt>
                <c:pt idx="268">
                  <c:v>108.2124</c:v>
                </c:pt>
                <c:pt idx="269">
                  <c:v>109.5136</c:v>
                </c:pt>
                <c:pt idx="270">
                  <c:v>109.9802</c:v>
                </c:pt>
                <c:pt idx="271">
                  <c:v>109.7165</c:v>
                </c:pt>
                <c:pt idx="272">
                  <c:v>108.7212</c:v>
                </c:pt>
                <c:pt idx="273">
                  <c:v>108.4771</c:v>
                </c:pt>
                <c:pt idx="274">
                  <c:v>108.5788</c:v>
                </c:pt>
                <c:pt idx="275">
                  <c:v>108.4771</c:v>
                </c:pt>
                <c:pt idx="276">
                  <c:v>108.7212</c:v>
                </c:pt>
                <c:pt idx="277">
                  <c:v>108.9043</c:v>
                </c:pt>
                <c:pt idx="278">
                  <c:v>109.7774</c:v>
                </c:pt>
                <c:pt idx="279">
                  <c:v>109.4121</c:v>
                </c:pt>
                <c:pt idx="280">
                  <c:v>109.4121</c:v>
                </c:pt>
                <c:pt idx="281">
                  <c:v>109.27</c:v>
                </c:pt>
                <c:pt idx="282">
                  <c:v>109.27</c:v>
                </c:pt>
                <c:pt idx="283">
                  <c:v>108.9043</c:v>
                </c:pt>
                <c:pt idx="284">
                  <c:v>108.3346</c:v>
                </c:pt>
                <c:pt idx="285">
                  <c:v>107.866</c:v>
                </c:pt>
                <c:pt idx="286">
                  <c:v>107.4376</c:v>
                </c:pt>
                <c:pt idx="287">
                  <c:v>106.9882</c:v>
                </c:pt>
                <c:pt idx="288">
                  <c:v>106.5792</c:v>
                </c:pt>
                <c:pt idx="289">
                  <c:v>106.5792</c:v>
                </c:pt>
                <c:pt idx="290">
                  <c:v>106.5792</c:v>
                </c:pt>
                <c:pt idx="291">
                  <c:v>106.5792</c:v>
                </c:pt>
                <c:pt idx="292">
                  <c:v>107.3967</c:v>
                </c:pt>
                <c:pt idx="293">
                  <c:v>107.3967</c:v>
                </c:pt>
                <c:pt idx="294">
                  <c:v>107.3967</c:v>
                </c:pt>
                <c:pt idx="295">
                  <c:v>107.8456</c:v>
                </c:pt>
                <c:pt idx="296">
                  <c:v>108.5585</c:v>
                </c:pt>
                <c:pt idx="297">
                  <c:v>108.029</c:v>
                </c:pt>
                <c:pt idx="298">
                  <c:v>108.5788</c:v>
                </c:pt>
                <c:pt idx="299">
                  <c:v>108.029</c:v>
                </c:pt>
                <c:pt idx="300">
                  <c:v>107.5396</c:v>
                </c:pt>
                <c:pt idx="301">
                  <c:v>107.0904</c:v>
                </c:pt>
                <c:pt idx="302">
                  <c:v>107.0495</c:v>
                </c:pt>
                <c:pt idx="303">
                  <c:v>107.0904</c:v>
                </c:pt>
                <c:pt idx="304">
                  <c:v>107.5396</c:v>
                </c:pt>
                <c:pt idx="305">
                  <c:v>108.0698</c:v>
                </c:pt>
                <c:pt idx="306">
                  <c:v>108.3346</c:v>
                </c:pt>
                <c:pt idx="307">
                  <c:v>108.7212</c:v>
                </c:pt>
                <c:pt idx="308">
                  <c:v>108.7212</c:v>
                </c:pt>
                <c:pt idx="309">
                  <c:v>108.7212</c:v>
                </c:pt>
                <c:pt idx="310">
                  <c:v>108.7212</c:v>
                </c:pt>
                <c:pt idx="311">
                  <c:v>108.7212</c:v>
                </c:pt>
                <c:pt idx="312">
                  <c:v>108.9652</c:v>
                </c:pt>
                <c:pt idx="313">
                  <c:v>109.7165</c:v>
                </c:pt>
                <c:pt idx="314">
                  <c:v>110.77</c:v>
                </c:pt>
                <c:pt idx="315">
                  <c:v>110.77</c:v>
                </c:pt>
                <c:pt idx="316">
                  <c:v>111.639</c:v>
                </c:pt>
                <c:pt idx="317">
                  <c:v>112.224</c:v>
                </c:pt>
                <c:pt idx="318">
                  <c:v>112.2643</c:v>
                </c:pt>
                <c:pt idx="319">
                  <c:v>111.9618</c:v>
                </c:pt>
                <c:pt idx="320">
                  <c:v>111.9618</c:v>
                </c:pt>
                <c:pt idx="321">
                  <c:v>111.8004</c:v>
                </c:pt>
                <c:pt idx="322">
                  <c:v>111.7197</c:v>
                </c:pt>
                <c:pt idx="323">
                  <c:v>111.7197</c:v>
                </c:pt>
                <c:pt idx="324">
                  <c:v>111.7197</c:v>
                </c:pt>
                <c:pt idx="325">
                  <c:v>111.7601</c:v>
                </c:pt>
                <c:pt idx="326">
                  <c:v>112.0627</c:v>
                </c:pt>
                <c:pt idx="327">
                  <c:v>112.1837</c:v>
                </c:pt>
                <c:pt idx="328">
                  <c:v>112.4659</c:v>
                </c:pt>
                <c:pt idx="329">
                  <c:v>113.2912</c:v>
                </c:pt>
                <c:pt idx="330">
                  <c:v>113.5526</c:v>
                </c:pt>
                <c:pt idx="331">
                  <c:v>113.6933</c:v>
                </c:pt>
                <c:pt idx="332">
                  <c:v>114.1753</c:v>
                </c:pt>
                <c:pt idx="333">
                  <c:v>114.3358</c:v>
                </c:pt>
                <c:pt idx="334">
                  <c:v>114.3559</c:v>
                </c:pt>
                <c:pt idx="335">
                  <c:v>114.5164</c:v>
                </c:pt>
                <c:pt idx="336">
                  <c:v>114.376</c:v>
                </c:pt>
                <c:pt idx="337">
                  <c:v>114.376</c:v>
                </c:pt>
                <c:pt idx="338">
                  <c:v>114.2556</c:v>
                </c:pt>
                <c:pt idx="339">
                  <c:v>114.1351</c:v>
                </c:pt>
                <c:pt idx="340">
                  <c:v>113.6129</c:v>
                </c:pt>
                <c:pt idx="341">
                  <c:v>113.8741</c:v>
                </c:pt>
                <c:pt idx="342">
                  <c:v>113.4923</c:v>
                </c:pt>
                <c:pt idx="343">
                  <c:v>112.7277</c:v>
                </c:pt>
                <c:pt idx="344">
                  <c:v>112.929</c:v>
                </c:pt>
                <c:pt idx="345">
                  <c:v>112.8888</c:v>
                </c:pt>
                <c:pt idx="346">
                  <c:v>112.5666</c:v>
                </c:pt>
                <c:pt idx="347">
                  <c:v>112.7881</c:v>
                </c:pt>
                <c:pt idx="348">
                  <c:v>112.9089</c:v>
                </c:pt>
                <c:pt idx="349">
                  <c:v>112.9089</c:v>
                </c:pt>
                <c:pt idx="350">
                  <c:v>112.9089</c:v>
                </c:pt>
                <c:pt idx="351">
                  <c:v>112.9089</c:v>
                </c:pt>
                <c:pt idx="352">
                  <c:v>112.5062</c:v>
                </c:pt>
                <c:pt idx="353">
                  <c:v>112.3651</c:v>
                </c:pt>
                <c:pt idx="354">
                  <c:v>112.1837</c:v>
                </c:pt>
                <c:pt idx="355">
                  <c:v>112.1837</c:v>
                </c:pt>
                <c:pt idx="356">
                  <c:v>112.345</c:v>
                </c:pt>
                <c:pt idx="357">
                  <c:v>112.345</c:v>
                </c:pt>
                <c:pt idx="358">
                  <c:v>112.4659</c:v>
                </c:pt>
                <c:pt idx="359">
                  <c:v>112.5465</c:v>
                </c:pt>
                <c:pt idx="360">
                  <c:v>113.1504</c:v>
                </c:pt>
                <c:pt idx="361">
                  <c:v>113.0297</c:v>
                </c:pt>
                <c:pt idx="362">
                  <c:v>113.3716</c:v>
                </c:pt>
                <c:pt idx="363">
                  <c:v>114.0749</c:v>
                </c:pt>
                <c:pt idx="364">
                  <c:v>113.7736</c:v>
                </c:pt>
                <c:pt idx="365">
                  <c:v>113.633</c:v>
                </c:pt>
                <c:pt idx="366">
                  <c:v>113.5325</c:v>
                </c:pt>
                <c:pt idx="367">
                  <c:v>112.9693</c:v>
                </c:pt>
                <c:pt idx="368">
                  <c:v>112.486</c:v>
                </c:pt>
                <c:pt idx="369">
                  <c:v>112.4659</c:v>
                </c:pt>
                <c:pt idx="370">
                  <c:v>112.4054</c:v>
                </c:pt>
                <c:pt idx="371">
                  <c:v>112.2845</c:v>
                </c:pt>
                <c:pt idx="372">
                  <c:v>112.2643</c:v>
                </c:pt>
                <c:pt idx="373">
                  <c:v>112.2845</c:v>
                </c:pt>
                <c:pt idx="374">
                  <c:v>112.5867</c:v>
                </c:pt>
                <c:pt idx="375">
                  <c:v>112.6874</c:v>
                </c:pt>
                <c:pt idx="376">
                  <c:v>112.7479</c:v>
                </c:pt>
                <c:pt idx="377">
                  <c:v>112.5867</c:v>
                </c:pt>
                <c:pt idx="378">
                  <c:v>112.4256</c:v>
                </c:pt>
                <c:pt idx="379">
                  <c:v>112.3248</c:v>
                </c:pt>
                <c:pt idx="380">
                  <c:v>111.9417</c:v>
                </c:pt>
                <c:pt idx="381">
                  <c:v>111.8408</c:v>
                </c:pt>
                <c:pt idx="382">
                  <c:v>111.7803</c:v>
                </c:pt>
                <c:pt idx="383">
                  <c:v>111.6188</c:v>
                </c:pt>
                <c:pt idx="384">
                  <c:v>111.2754</c:v>
                </c:pt>
                <c:pt idx="385">
                  <c:v>110.6081</c:v>
                </c:pt>
                <c:pt idx="386">
                  <c:v>111.1946</c:v>
                </c:pt>
                <c:pt idx="387">
                  <c:v>111.5986</c:v>
                </c:pt>
                <c:pt idx="388">
                  <c:v>112.2038</c:v>
                </c:pt>
                <c:pt idx="389">
                  <c:v>112.768</c:v>
                </c:pt>
                <c:pt idx="390">
                  <c:v>112.7076</c:v>
                </c:pt>
                <c:pt idx="391">
                  <c:v>112.2038</c:v>
                </c:pt>
                <c:pt idx="392">
                  <c:v>112.0425</c:v>
                </c:pt>
                <c:pt idx="393">
                  <c:v>111.982</c:v>
                </c:pt>
                <c:pt idx="394">
                  <c:v>111.6793</c:v>
                </c:pt>
                <c:pt idx="395">
                  <c:v>111.4168</c:v>
                </c:pt>
                <c:pt idx="396">
                  <c:v>112.0425</c:v>
                </c:pt>
                <c:pt idx="397">
                  <c:v>112.0425</c:v>
                </c:pt>
                <c:pt idx="398">
                  <c:v>111.3764</c:v>
                </c:pt>
                <c:pt idx="399">
                  <c:v>111.3158</c:v>
                </c:pt>
                <c:pt idx="400">
                  <c:v>111.6591</c:v>
                </c:pt>
                <c:pt idx="401">
                  <c:v>111.8408</c:v>
                </c:pt>
                <c:pt idx="402">
                  <c:v>112.0627</c:v>
                </c:pt>
                <c:pt idx="403">
                  <c:v>112.4457</c:v>
                </c:pt>
                <c:pt idx="404">
                  <c:v>113.2107</c:v>
                </c:pt>
                <c:pt idx="405">
                  <c:v>113.2107</c:v>
                </c:pt>
                <c:pt idx="406">
                  <c:v>113.1102</c:v>
                </c:pt>
                <c:pt idx="407">
                  <c:v>112.9693</c:v>
                </c:pt>
                <c:pt idx="408">
                  <c:v>112.9089</c:v>
                </c:pt>
                <c:pt idx="409">
                  <c:v>112.7076</c:v>
                </c:pt>
                <c:pt idx="410">
                  <c:v>112.5263</c:v>
                </c:pt>
                <c:pt idx="411">
                  <c:v>112.5263</c:v>
                </c:pt>
                <c:pt idx="412">
                  <c:v>112.5465</c:v>
                </c:pt>
                <c:pt idx="413">
                  <c:v>111.9417</c:v>
                </c:pt>
                <c:pt idx="414">
                  <c:v>111.7197</c:v>
                </c:pt>
                <c:pt idx="415">
                  <c:v>111.1137</c:v>
                </c:pt>
                <c:pt idx="416">
                  <c:v>111.0329</c:v>
                </c:pt>
                <c:pt idx="417">
                  <c:v>110.6081</c:v>
                </c:pt>
                <c:pt idx="418">
                  <c:v>110.5271</c:v>
                </c:pt>
                <c:pt idx="419">
                  <c:v>111.0329</c:v>
                </c:pt>
                <c:pt idx="420">
                  <c:v>112.1837</c:v>
                </c:pt>
                <c:pt idx="421">
                  <c:v>112.5666</c:v>
                </c:pt>
                <c:pt idx="422">
                  <c:v>112.7479</c:v>
                </c:pt>
                <c:pt idx="423">
                  <c:v>113.0498</c:v>
                </c:pt>
                <c:pt idx="424">
                  <c:v>113.2309</c:v>
                </c:pt>
                <c:pt idx="425">
                  <c:v>114.115</c:v>
                </c:pt>
                <c:pt idx="426">
                  <c:v>114.717</c:v>
                </c:pt>
                <c:pt idx="427">
                  <c:v>115.4583</c:v>
                </c:pt>
                <c:pt idx="428">
                  <c:v>115.6985</c:v>
                </c:pt>
                <c:pt idx="429">
                  <c:v>115.7385</c:v>
                </c:pt>
                <c:pt idx="430">
                  <c:v>116.2386</c:v>
                </c:pt>
                <c:pt idx="431">
                  <c:v>116.6383</c:v>
                </c:pt>
                <c:pt idx="432">
                  <c:v>116.6183</c:v>
                </c:pt>
                <c:pt idx="433">
                  <c:v>116.8979</c:v>
                </c:pt>
                <c:pt idx="434">
                  <c:v>116.4984</c:v>
                </c:pt>
                <c:pt idx="435">
                  <c:v>116.9179</c:v>
                </c:pt>
                <c:pt idx="436">
                  <c:v>116.6183</c:v>
                </c:pt>
                <c:pt idx="437">
                  <c:v>116.4585</c:v>
                </c:pt>
                <c:pt idx="438">
                  <c:v>116.9778</c:v>
                </c:pt>
                <c:pt idx="439">
                  <c:v>116.9778</c:v>
                </c:pt>
                <c:pt idx="440">
                  <c:v>116.4585</c:v>
                </c:pt>
                <c:pt idx="441">
                  <c:v>116.5384</c:v>
                </c:pt>
                <c:pt idx="442">
                  <c:v>116.7981</c:v>
                </c:pt>
                <c:pt idx="443">
                  <c:v>116.6583</c:v>
                </c:pt>
                <c:pt idx="444">
                  <c:v>116.9379</c:v>
                </c:pt>
                <c:pt idx="445">
                  <c:v>117.2573</c:v>
                </c:pt>
                <c:pt idx="446">
                  <c:v>117.5765</c:v>
                </c:pt>
                <c:pt idx="447">
                  <c:v>118.3539</c:v>
                </c:pt>
                <c:pt idx="448">
                  <c:v>118.4933</c:v>
                </c:pt>
                <c:pt idx="449">
                  <c:v>118.573</c:v>
                </c:pt>
                <c:pt idx="450">
                  <c:v>118.7721</c:v>
                </c:pt>
                <c:pt idx="451">
                  <c:v>118.7721</c:v>
                </c:pt>
                <c:pt idx="452">
                  <c:v>118.0151</c:v>
                </c:pt>
                <c:pt idx="453">
                  <c:v>117.9553</c:v>
                </c:pt>
                <c:pt idx="454">
                  <c:v>117.9553</c:v>
                </c:pt>
                <c:pt idx="455">
                  <c:v>118.4535</c:v>
                </c:pt>
                <c:pt idx="456">
                  <c:v>119.1701</c:v>
                </c:pt>
                <c:pt idx="457">
                  <c:v>119.8463</c:v>
                </c:pt>
                <c:pt idx="458">
                  <c:v>121.5737</c:v>
                </c:pt>
                <c:pt idx="459">
                  <c:v>122.1884</c:v>
                </c:pt>
                <c:pt idx="460">
                  <c:v>123.0007</c:v>
                </c:pt>
                <c:pt idx="461">
                  <c:v>122.763</c:v>
                </c:pt>
                <c:pt idx="462">
                  <c:v>123.0403</c:v>
                </c:pt>
                <c:pt idx="463">
                  <c:v>122.8819</c:v>
                </c:pt>
                <c:pt idx="464">
                  <c:v>122.763</c:v>
                </c:pt>
                <c:pt idx="465">
                  <c:v>122.1884</c:v>
                </c:pt>
                <c:pt idx="466">
                  <c:v>122.0496</c:v>
                </c:pt>
                <c:pt idx="467">
                  <c:v>121.5539</c:v>
                </c:pt>
                <c:pt idx="468">
                  <c:v>121.5539</c:v>
                </c:pt>
                <c:pt idx="469">
                  <c:v>122.0496</c:v>
                </c:pt>
                <c:pt idx="470">
                  <c:v>122.0694</c:v>
                </c:pt>
                <c:pt idx="471">
                  <c:v>122.8423</c:v>
                </c:pt>
                <c:pt idx="472">
                  <c:v>123.3571</c:v>
                </c:pt>
                <c:pt idx="473">
                  <c:v>124.4851</c:v>
                </c:pt>
                <c:pt idx="474">
                  <c:v>125.6517</c:v>
                </c:pt>
                <c:pt idx="475">
                  <c:v>127.1532</c:v>
                </c:pt>
                <c:pt idx="476">
                  <c:v>127.1532</c:v>
                </c:pt>
                <c:pt idx="477">
                  <c:v>127.1532</c:v>
                </c:pt>
                <c:pt idx="478">
                  <c:v>126.2445</c:v>
                </c:pt>
                <c:pt idx="479">
                  <c:v>123.852</c:v>
                </c:pt>
                <c:pt idx="480">
                  <c:v>123.0205</c:v>
                </c:pt>
                <c:pt idx="481">
                  <c:v>121.6134</c:v>
                </c:pt>
                <c:pt idx="482">
                  <c:v>121.6134</c:v>
                </c:pt>
                <c:pt idx="483">
                  <c:v>121.8315</c:v>
                </c:pt>
                <c:pt idx="484">
                  <c:v>121.8315</c:v>
                </c:pt>
                <c:pt idx="485">
                  <c:v>122.01</c:v>
                </c:pt>
                <c:pt idx="486">
                  <c:v>122.6045</c:v>
                </c:pt>
                <c:pt idx="487">
                  <c:v>122.3469</c:v>
                </c:pt>
                <c:pt idx="488">
                  <c:v>121.8712</c:v>
                </c:pt>
                <c:pt idx="489">
                  <c:v>121.9108</c:v>
                </c:pt>
                <c:pt idx="490">
                  <c:v>121.8315</c:v>
                </c:pt>
                <c:pt idx="491">
                  <c:v>121.4547</c:v>
                </c:pt>
                <c:pt idx="492">
                  <c:v>121.6531</c:v>
                </c:pt>
                <c:pt idx="493">
                  <c:v>122.1487</c:v>
                </c:pt>
                <c:pt idx="494">
                  <c:v>122.5847</c:v>
                </c:pt>
                <c:pt idx="495">
                  <c:v>123.0997</c:v>
                </c:pt>
                <c:pt idx="496">
                  <c:v>123.3373</c:v>
                </c:pt>
                <c:pt idx="497">
                  <c:v>123.753</c:v>
                </c:pt>
                <c:pt idx="498">
                  <c:v>123.7926</c:v>
                </c:pt>
                <c:pt idx="499">
                  <c:v>123.7926</c:v>
                </c:pt>
                <c:pt idx="500">
                  <c:v>123.4957</c:v>
                </c:pt>
                <c:pt idx="501">
                  <c:v>123.0799</c:v>
                </c:pt>
                <c:pt idx="502">
                  <c:v>122.664</c:v>
                </c:pt>
                <c:pt idx="503">
                  <c:v>122.664</c:v>
                </c:pt>
                <c:pt idx="504">
                  <c:v>123.1789</c:v>
                </c:pt>
                <c:pt idx="505">
                  <c:v>123.951</c:v>
                </c:pt>
                <c:pt idx="506">
                  <c:v>124.129</c:v>
                </c:pt>
                <c:pt idx="507">
                  <c:v>124.129</c:v>
                </c:pt>
                <c:pt idx="508">
                  <c:v>123.951</c:v>
                </c:pt>
                <c:pt idx="509">
                  <c:v>123.951</c:v>
                </c:pt>
                <c:pt idx="510">
                  <c:v>123.951</c:v>
                </c:pt>
                <c:pt idx="511">
                  <c:v>125.197</c:v>
                </c:pt>
                <c:pt idx="512">
                  <c:v>126.4619</c:v>
                </c:pt>
                <c:pt idx="513">
                  <c:v>126.6594</c:v>
                </c:pt>
                <c:pt idx="514">
                  <c:v>127.252</c:v>
                </c:pt>
                <c:pt idx="515">
                  <c:v>127.252</c:v>
                </c:pt>
                <c:pt idx="516">
                  <c:v>127.2915</c:v>
                </c:pt>
                <c:pt idx="517">
                  <c:v>127.3705</c:v>
                </c:pt>
                <c:pt idx="518">
                  <c:v>127.3902</c:v>
                </c:pt>
                <c:pt idx="519">
                  <c:v>127.1137</c:v>
                </c:pt>
                <c:pt idx="520">
                  <c:v>127.2125</c:v>
                </c:pt>
                <c:pt idx="521">
                  <c:v>127.1137</c:v>
                </c:pt>
                <c:pt idx="522">
                  <c:v>126.857</c:v>
                </c:pt>
                <c:pt idx="523">
                  <c:v>126.1458</c:v>
                </c:pt>
                <c:pt idx="524">
                  <c:v>125.5924</c:v>
                </c:pt>
                <c:pt idx="525">
                  <c:v>125.5924</c:v>
                </c:pt>
                <c:pt idx="526">
                  <c:v>126.0074</c:v>
                </c:pt>
                <c:pt idx="527">
                  <c:v>126.8372</c:v>
                </c:pt>
                <c:pt idx="528">
                  <c:v>127.4297</c:v>
                </c:pt>
                <c:pt idx="529">
                  <c:v>128.2986</c:v>
                </c:pt>
                <c:pt idx="530">
                  <c:v>128.3183</c:v>
                </c:pt>
                <c:pt idx="531">
                  <c:v>128.496</c:v>
                </c:pt>
                <c:pt idx="532">
                  <c:v>128.5947</c:v>
                </c:pt>
                <c:pt idx="533">
                  <c:v>128.9501</c:v>
                </c:pt>
                <c:pt idx="534">
                  <c:v>129.1672</c:v>
                </c:pt>
                <c:pt idx="535">
                  <c:v>129.4633</c:v>
                </c:pt>
                <c:pt idx="536">
                  <c:v>129.6015</c:v>
                </c:pt>
                <c:pt idx="537">
                  <c:v>131.398</c:v>
                </c:pt>
                <c:pt idx="538">
                  <c:v>132.2273</c:v>
                </c:pt>
                <c:pt idx="539">
                  <c:v>132.4643</c:v>
                </c:pt>
                <c:pt idx="540">
                  <c:v>132.5828</c:v>
                </c:pt>
                <c:pt idx="541">
                  <c:v>132.9581</c:v>
                </c:pt>
                <c:pt idx="542">
                  <c:v>132.9581</c:v>
                </c:pt>
              </c:numCache>
            </c:numRef>
          </c:yVal>
          <c:smooth val="1"/>
        </c:ser>
        <c:ser>
          <c:idx val="3"/>
          <c:order val="3"/>
          <c:tx>
            <c:strRef>
              <c:f>'uniformity over various hei 2'!$K$21</c:f>
              <c:strCache>
                <c:ptCount val="1"/>
                <c:pt idx="0">
                  <c:v>11.5cm up 1Gy</c:v>
                </c:pt>
              </c:strCache>
            </c:strRef>
          </c:tx>
          <c:spPr>
            <a:ln w="6350"/>
          </c:spPr>
          <c:marker>
            <c:symbol val="none"/>
          </c:marker>
          <c:xVal>
            <c:numRef>
              <c:f>'uniformity over various hei 2'!$K$24:$K$566</c:f>
              <c:numCache>
                <c:formatCode>General</c:formatCode>
                <c:ptCount val="543"/>
                <c:pt idx="0">
                  <c:v>-9.5087</c:v>
                </c:pt>
                <c:pt idx="1">
                  <c:v>-9.4735</c:v>
                </c:pt>
                <c:pt idx="2">
                  <c:v>-9.4384</c:v>
                </c:pt>
                <c:pt idx="3">
                  <c:v>-9.4032</c:v>
                </c:pt>
                <c:pt idx="4">
                  <c:v>-9.3681</c:v>
                </c:pt>
                <c:pt idx="5">
                  <c:v>-9.3329</c:v>
                </c:pt>
                <c:pt idx="6">
                  <c:v>-9.2978</c:v>
                </c:pt>
                <c:pt idx="7">
                  <c:v>-9.2626</c:v>
                </c:pt>
                <c:pt idx="8">
                  <c:v>-9.2275</c:v>
                </c:pt>
                <c:pt idx="9">
                  <c:v>-9.1923</c:v>
                </c:pt>
                <c:pt idx="10">
                  <c:v>-9.1571</c:v>
                </c:pt>
                <c:pt idx="11">
                  <c:v>-9.122</c:v>
                </c:pt>
                <c:pt idx="12">
                  <c:v>-9.0868</c:v>
                </c:pt>
                <c:pt idx="13">
                  <c:v>-9.0517</c:v>
                </c:pt>
                <c:pt idx="14">
                  <c:v>-9.0165</c:v>
                </c:pt>
                <c:pt idx="15">
                  <c:v>-8.9814</c:v>
                </c:pt>
                <c:pt idx="16">
                  <c:v>-8.9462</c:v>
                </c:pt>
                <c:pt idx="17">
                  <c:v>-8.9111</c:v>
                </c:pt>
                <c:pt idx="18">
                  <c:v>-8.8759</c:v>
                </c:pt>
                <c:pt idx="19">
                  <c:v>-8.8408</c:v>
                </c:pt>
                <c:pt idx="20">
                  <c:v>-8.8056</c:v>
                </c:pt>
                <c:pt idx="21">
                  <c:v>-8.7705</c:v>
                </c:pt>
                <c:pt idx="22">
                  <c:v>-8.7353</c:v>
                </c:pt>
                <c:pt idx="23">
                  <c:v>-8.700200000000001</c:v>
                </c:pt>
                <c:pt idx="24">
                  <c:v>-8.665</c:v>
                </c:pt>
                <c:pt idx="25">
                  <c:v>-8.6299</c:v>
                </c:pt>
                <c:pt idx="26">
                  <c:v>-8.5947</c:v>
                </c:pt>
                <c:pt idx="27">
                  <c:v>-8.5596</c:v>
                </c:pt>
                <c:pt idx="28">
                  <c:v>-8.5244</c:v>
                </c:pt>
                <c:pt idx="29">
                  <c:v>-8.4893</c:v>
                </c:pt>
                <c:pt idx="30">
                  <c:v>-8.4541</c:v>
                </c:pt>
                <c:pt idx="31">
                  <c:v>-8.419</c:v>
                </c:pt>
                <c:pt idx="32">
                  <c:v>-8.3838</c:v>
                </c:pt>
                <c:pt idx="33">
                  <c:v>-8.3486</c:v>
                </c:pt>
                <c:pt idx="34">
                  <c:v>-8.3135</c:v>
                </c:pt>
                <c:pt idx="35">
                  <c:v>-8.2783</c:v>
                </c:pt>
                <c:pt idx="36">
                  <c:v>-8.2432</c:v>
                </c:pt>
                <c:pt idx="37">
                  <c:v>-8.208</c:v>
                </c:pt>
                <c:pt idx="38">
                  <c:v>-8.1729</c:v>
                </c:pt>
                <c:pt idx="39">
                  <c:v>-8.137700000000001</c:v>
                </c:pt>
                <c:pt idx="40">
                  <c:v>-8.1026</c:v>
                </c:pt>
                <c:pt idx="41">
                  <c:v>-8.0674</c:v>
                </c:pt>
                <c:pt idx="42">
                  <c:v>-8.0323</c:v>
                </c:pt>
                <c:pt idx="43">
                  <c:v>-7.9971</c:v>
                </c:pt>
                <c:pt idx="44">
                  <c:v>-7.962</c:v>
                </c:pt>
                <c:pt idx="45">
                  <c:v>-7.9268</c:v>
                </c:pt>
                <c:pt idx="46">
                  <c:v>-7.8917</c:v>
                </c:pt>
                <c:pt idx="47">
                  <c:v>-7.8565</c:v>
                </c:pt>
                <c:pt idx="48">
                  <c:v>-7.8214</c:v>
                </c:pt>
                <c:pt idx="49">
                  <c:v>-7.7862</c:v>
                </c:pt>
                <c:pt idx="50">
                  <c:v>-7.7511</c:v>
                </c:pt>
                <c:pt idx="51">
                  <c:v>-7.7159</c:v>
                </c:pt>
                <c:pt idx="52">
                  <c:v>-7.6808</c:v>
                </c:pt>
                <c:pt idx="53">
                  <c:v>-7.6456</c:v>
                </c:pt>
                <c:pt idx="54">
                  <c:v>-7.6105</c:v>
                </c:pt>
                <c:pt idx="55">
                  <c:v>-7.5753</c:v>
                </c:pt>
                <c:pt idx="56">
                  <c:v>-7.5401</c:v>
                </c:pt>
                <c:pt idx="57">
                  <c:v>-7.505</c:v>
                </c:pt>
                <c:pt idx="58">
                  <c:v>-7.4698</c:v>
                </c:pt>
                <c:pt idx="59">
                  <c:v>-7.4347</c:v>
                </c:pt>
                <c:pt idx="60">
                  <c:v>-7.3995</c:v>
                </c:pt>
                <c:pt idx="61">
                  <c:v>-7.3644</c:v>
                </c:pt>
                <c:pt idx="62">
                  <c:v>-7.3292</c:v>
                </c:pt>
                <c:pt idx="63">
                  <c:v>-7.2941</c:v>
                </c:pt>
                <c:pt idx="64">
                  <c:v>-7.2589</c:v>
                </c:pt>
                <c:pt idx="65">
                  <c:v>-7.2238</c:v>
                </c:pt>
                <c:pt idx="66">
                  <c:v>-7.1886</c:v>
                </c:pt>
                <c:pt idx="67">
                  <c:v>-7.1535</c:v>
                </c:pt>
                <c:pt idx="68">
                  <c:v>-7.1183</c:v>
                </c:pt>
                <c:pt idx="69">
                  <c:v>-7.0832</c:v>
                </c:pt>
                <c:pt idx="70">
                  <c:v>-7.048</c:v>
                </c:pt>
                <c:pt idx="71">
                  <c:v>-7.0129</c:v>
                </c:pt>
                <c:pt idx="72">
                  <c:v>-6.9777</c:v>
                </c:pt>
                <c:pt idx="73">
                  <c:v>-6.9426</c:v>
                </c:pt>
                <c:pt idx="74">
                  <c:v>-6.9074</c:v>
                </c:pt>
                <c:pt idx="75">
                  <c:v>-6.8723</c:v>
                </c:pt>
                <c:pt idx="76">
                  <c:v>-6.8371</c:v>
                </c:pt>
                <c:pt idx="77">
                  <c:v>-6.802</c:v>
                </c:pt>
                <c:pt idx="78">
                  <c:v>-6.7668</c:v>
                </c:pt>
                <c:pt idx="79">
                  <c:v>-6.7316</c:v>
                </c:pt>
                <c:pt idx="80">
                  <c:v>-6.6965</c:v>
                </c:pt>
                <c:pt idx="81">
                  <c:v>-6.6613</c:v>
                </c:pt>
                <c:pt idx="82">
                  <c:v>-6.6262</c:v>
                </c:pt>
                <c:pt idx="83">
                  <c:v>-6.591</c:v>
                </c:pt>
                <c:pt idx="84">
                  <c:v>-6.5559</c:v>
                </c:pt>
                <c:pt idx="85">
                  <c:v>-6.5207</c:v>
                </c:pt>
                <c:pt idx="86">
                  <c:v>-6.4856</c:v>
                </c:pt>
                <c:pt idx="87">
                  <c:v>-6.4504</c:v>
                </c:pt>
                <c:pt idx="88">
                  <c:v>-6.4153</c:v>
                </c:pt>
                <c:pt idx="89">
                  <c:v>-6.3801</c:v>
                </c:pt>
                <c:pt idx="90">
                  <c:v>-6.345</c:v>
                </c:pt>
                <c:pt idx="91">
                  <c:v>-6.3098</c:v>
                </c:pt>
                <c:pt idx="92">
                  <c:v>-6.2747</c:v>
                </c:pt>
                <c:pt idx="93">
                  <c:v>-6.2395</c:v>
                </c:pt>
                <c:pt idx="94">
                  <c:v>-6.2044</c:v>
                </c:pt>
                <c:pt idx="95">
                  <c:v>-6.1692</c:v>
                </c:pt>
                <c:pt idx="96">
                  <c:v>-6.1341</c:v>
                </c:pt>
                <c:pt idx="97">
                  <c:v>-6.0989</c:v>
                </c:pt>
                <c:pt idx="98">
                  <c:v>-6.0638</c:v>
                </c:pt>
                <c:pt idx="99">
                  <c:v>-6.0286</c:v>
                </c:pt>
                <c:pt idx="100">
                  <c:v>-5.9935</c:v>
                </c:pt>
                <c:pt idx="101">
                  <c:v>-5.9583</c:v>
                </c:pt>
                <c:pt idx="102">
                  <c:v>-5.9231</c:v>
                </c:pt>
                <c:pt idx="103">
                  <c:v>-5.888</c:v>
                </c:pt>
                <c:pt idx="104">
                  <c:v>-5.8528</c:v>
                </c:pt>
                <c:pt idx="105">
                  <c:v>-5.8177</c:v>
                </c:pt>
                <c:pt idx="106">
                  <c:v>-5.7825</c:v>
                </c:pt>
                <c:pt idx="107">
                  <c:v>-5.7474</c:v>
                </c:pt>
                <c:pt idx="108">
                  <c:v>-5.7122</c:v>
                </c:pt>
                <c:pt idx="109">
                  <c:v>-5.6771</c:v>
                </c:pt>
                <c:pt idx="110">
                  <c:v>-5.6419</c:v>
                </c:pt>
                <c:pt idx="111">
                  <c:v>-5.6068</c:v>
                </c:pt>
                <c:pt idx="112">
                  <c:v>-5.5716</c:v>
                </c:pt>
                <c:pt idx="113">
                  <c:v>-5.5365</c:v>
                </c:pt>
                <c:pt idx="114">
                  <c:v>-5.5013</c:v>
                </c:pt>
                <c:pt idx="115">
                  <c:v>-5.4662</c:v>
                </c:pt>
                <c:pt idx="116">
                  <c:v>-5.431</c:v>
                </c:pt>
                <c:pt idx="117">
                  <c:v>-5.3959</c:v>
                </c:pt>
                <c:pt idx="118">
                  <c:v>-5.3607</c:v>
                </c:pt>
                <c:pt idx="119">
                  <c:v>-5.3256</c:v>
                </c:pt>
                <c:pt idx="120">
                  <c:v>-5.2904</c:v>
                </c:pt>
                <c:pt idx="121">
                  <c:v>-5.2553</c:v>
                </c:pt>
                <c:pt idx="122">
                  <c:v>-5.2201</c:v>
                </c:pt>
                <c:pt idx="123">
                  <c:v>-5.1849</c:v>
                </c:pt>
                <c:pt idx="124">
                  <c:v>-5.1498</c:v>
                </c:pt>
                <c:pt idx="125">
                  <c:v>-5.1146</c:v>
                </c:pt>
                <c:pt idx="126">
                  <c:v>-5.0795</c:v>
                </c:pt>
                <c:pt idx="127">
                  <c:v>-5.0443</c:v>
                </c:pt>
                <c:pt idx="128">
                  <c:v>-5.0092</c:v>
                </c:pt>
                <c:pt idx="129">
                  <c:v>-4.974</c:v>
                </c:pt>
                <c:pt idx="130">
                  <c:v>-4.9389</c:v>
                </c:pt>
                <c:pt idx="131">
                  <c:v>-4.9037</c:v>
                </c:pt>
                <c:pt idx="132">
                  <c:v>-4.8686</c:v>
                </c:pt>
                <c:pt idx="133">
                  <c:v>-4.8334</c:v>
                </c:pt>
                <c:pt idx="134">
                  <c:v>-4.7983</c:v>
                </c:pt>
                <c:pt idx="135">
                  <c:v>-4.7631</c:v>
                </c:pt>
                <c:pt idx="136">
                  <c:v>-4.728</c:v>
                </c:pt>
                <c:pt idx="137">
                  <c:v>-4.6928</c:v>
                </c:pt>
                <c:pt idx="138">
                  <c:v>-4.6577</c:v>
                </c:pt>
                <c:pt idx="139">
                  <c:v>-4.6225</c:v>
                </c:pt>
                <c:pt idx="140">
                  <c:v>-4.5874</c:v>
                </c:pt>
                <c:pt idx="141">
                  <c:v>-4.5522</c:v>
                </c:pt>
                <c:pt idx="142">
                  <c:v>-4.5171</c:v>
                </c:pt>
                <c:pt idx="143">
                  <c:v>-4.4819</c:v>
                </c:pt>
                <c:pt idx="144">
                  <c:v>-4.4468</c:v>
                </c:pt>
                <c:pt idx="145">
                  <c:v>-4.4116</c:v>
                </c:pt>
                <c:pt idx="146">
                  <c:v>-4.3764</c:v>
                </c:pt>
                <c:pt idx="147">
                  <c:v>-4.3413</c:v>
                </c:pt>
                <c:pt idx="148">
                  <c:v>-4.3061</c:v>
                </c:pt>
                <c:pt idx="149">
                  <c:v>-4.271</c:v>
                </c:pt>
                <c:pt idx="150">
                  <c:v>-4.2358</c:v>
                </c:pt>
                <c:pt idx="151">
                  <c:v>-4.2007</c:v>
                </c:pt>
                <c:pt idx="152">
                  <c:v>-4.1655</c:v>
                </c:pt>
                <c:pt idx="153">
                  <c:v>-4.1304</c:v>
                </c:pt>
                <c:pt idx="154">
                  <c:v>-4.0952</c:v>
                </c:pt>
                <c:pt idx="155">
                  <c:v>-4.0601</c:v>
                </c:pt>
                <c:pt idx="156">
                  <c:v>-4.0249</c:v>
                </c:pt>
                <c:pt idx="157">
                  <c:v>-3.9898</c:v>
                </c:pt>
                <c:pt idx="158">
                  <c:v>-3.9546</c:v>
                </c:pt>
                <c:pt idx="159">
                  <c:v>-3.9195</c:v>
                </c:pt>
                <c:pt idx="160">
                  <c:v>-3.8843</c:v>
                </c:pt>
                <c:pt idx="161">
                  <c:v>-3.8492</c:v>
                </c:pt>
                <c:pt idx="162">
                  <c:v>-3.814</c:v>
                </c:pt>
                <c:pt idx="163">
                  <c:v>-3.7789</c:v>
                </c:pt>
                <c:pt idx="164">
                  <c:v>-3.7437</c:v>
                </c:pt>
                <c:pt idx="165">
                  <c:v>-3.7086</c:v>
                </c:pt>
                <c:pt idx="166">
                  <c:v>-3.6734</c:v>
                </c:pt>
                <c:pt idx="167">
                  <c:v>-3.6383</c:v>
                </c:pt>
                <c:pt idx="168">
                  <c:v>-3.6031</c:v>
                </c:pt>
                <c:pt idx="169">
                  <c:v>-3.5679</c:v>
                </c:pt>
                <c:pt idx="170">
                  <c:v>-3.5328</c:v>
                </c:pt>
                <c:pt idx="171">
                  <c:v>-3.4976</c:v>
                </c:pt>
                <c:pt idx="172">
                  <c:v>-3.4625</c:v>
                </c:pt>
                <c:pt idx="173">
                  <c:v>-3.4273</c:v>
                </c:pt>
                <c:pt idx="174">
                  <c:v>-3.3922</c:v>
                </c:pt>
                <c:pt idx="175">
                  <c:v>-3.357</c:v>
                </c:pt>
                <c:pt idx="176">
                  <c:v>-3.3219</c:v>
                </c:pt>
                <c:pt idx="177">
                  <c:v>-3.2867</c:v>
                </c:pt>
                <c:pt idx="178">
                  <c:v>-3.2516</c:v>
                </c:pt>
                <c:pt idx="179">
                  <c:v>-3.2164</c:v>
                </c:pt>
                <c:pt idx="180">
                  <c:v>-3.1813</c:v>
                </c:pt>
                <c:pt idx="181">
                  <c:v>-3.1461</c:v>
                </c:pt>
                <c:pt idx="182">
                  <c:v>-3.111</c:v>
                </c:pt>
                <c:pt idx="183">
                  <c:v>-3.0758</c:v>
                </c:pt>
                <c:pt idx="184">
                  <c:v>-3.0407</c:v>
                </c:pt>
                <c:pt idx="185">
                  <c:v>-3.0055</c:v>
                </c:pt>
                <c:pt idx="186">
                  <c:v>-2.9704</c:v>
                </c:pt>
                <c:pt idx="187">
                  <c:v>-2.9352</c:v>
                </c:pt>
                <c:pt idx="188">
                  <c:v>-2.9001</c:v>
                </c:pt>
                <c:pt idx="189">
                  <c:v>-2.8649</c:v>
                </c:pt>
                <c:pt idx="190">
                  <c:v>-2.8298</c:v>
                </c:pt>
                <c:pt idx="191">
                  <c:v>-2.7946</c:v>
                </c:pt>
                <c:pt idx="192">
                  <c:v>-2.7594</c:v>
                </c:pt>
                <c:pt idx="193">
                  <c:v>-2.7243</c:v>
                </c:pt>
                <c:pt idx="194">
                  <c:v>-2.6891</c:v>
                </c:pt>
                <c:pt idx="195">
                  <c:v>-2.654</c:v>
                </c:pt>
                <c:pt idx="196">
                  <c:v>-2.6188</c:v>
                </c:pt>
                <c:pt idx="197">
                  <c:v>-2.5837</c:v>
                </c:pt>
                <c:pt idx="198">
                  <c:v>-2.5485</c:v>
                </c:pt>
                <c:pt idx="199">
                  <c:v>-2.5134</c:v>
                </c:pt>
                <c:pt idx="200">
                  <c:v>-2.4782</c:v>
                </c:pt>
                <c:pt idx="201">
                  <c:v>-2.4431</c:v>
                </c:pt>
                <c:pt idx="202">
                  <c:v>-2.4079</c:v>
                </c:pt>
                <c:pt idx="203">
                  <c:v>-2.3728</c:v>
                </c:pt>
                <c:pt idx="204">
                  <c:v>-2.3376</c:v>
                </c:pt>
                <c:pt idx="205">
                  <c:v>-2.3025</c:v>
                </c:pt>
                <c:pt idx="206">
                  <c:v>-2.2673</c:v>
                </c:pt>
                <c:pt idx="207">
                  <c:v>-2.2322</c:v>
                </c:pt>
                <c:pt idx="208">
                  <c:v>-2.197</c:v>
                </c:pt>
                <c:pt idx="209">
                  <c:v>-2.1619</c:v>
                </c:pt>
                <c:pt idx="210">
                  <c:v>-2.1267</c:v>
                </c:pt>
                <c:pt idx="211">
                  <c:v>-2.0916</c:v>
                </c:pt>
                <c:pt idx="212">
                  <c:v>-2.0564</c:v>
                </c:pt>
                <c:pt idx="213">
                  <c:v>-2.0213</c:v>
                </c:pt>
                <c:pt idx="214">
                  <c:v>-1.9861</c:v>
                </c:pt>
                <c:pt idx="215">
                  <c:v>-1.9509</c:v>
                </c:pt>
                <c:pt idx="216">
                  <c:v>-1.9158</c:v>
                </c:pt>
                <c:pt idx="217">
                  <c:v>-1.8806</c:v>
                </c:pt>
                <c:pt idx="218">
                  <c:v>-1.8455</c:v>
                </c:pt>
                <c:pt idx="219">
                  <c:v>-1.8103</c:v>
                </c:pt>
                <c:pt idx="220">
                  <c:v>-1.7752</c:v>
                </c:pt>
                <c:pt idx="221">
                  <c:v>-1.74</c:v>
                </c:pt>
                <c:pt idx="222">
                  <c:v>-1.7049</c:v>
                </c:pt>
                <c:pt idx="223">
                  <c:v>-1.6697</c:v>
                </c:pt>
                <c:pt idx="224">
                  <c:v>-1.6346</c:v>
                </c:pt>
                <c:pt idx="225">
                  <c:v>-1.5994</c:v>
                </c:pt>
                <c:pt idx="226">
                  <c:v>-1.5643</c:v>
                </c:pt>
                <c:pt idx="227">
                  <c:v>-1.5291</c:v>
                </c:pt>
                <c:pt idx="228">
                  <c:v>-1.494</c:v>
                </c:pt>
                <c:pt idx="229">
                  <c:v>-1.4588</c:v>
                </c:pt>
                <c:pt idx="230">
                  <c:v>-1.4237</c:v>
                </c:pt>
                <c:pt idx="231">
                  <c:v>-1.3885</c:v>
                </c:pt>
                <c:pt idx="232">
                  <c:v>-1.3534</c:v>
                </c:pt>
                <c:pt idx="233">
                  <c:v>-1.3182</c:v>
                </c:pt>
                <c:pt idx="234">
                  <c:v>-1.2831</c:v>
                </c:pt>
                <c:pt idx="235">
                  <c:v>-1.2479</c:v>
                </c:pt>
                <c:pt idx="236">
                  <c:v>-1.2128</c:v>
                </c:pt>
                <c:pt idx="237">
                  <c:v>-1.1776</c:v>
                </c:pt>
                <c:pt idx="238">
                  <c:v>-1.1424</c:v>
                </c:pt>
                <c:pt idx="239">
                  <c:v>-1.1073</c:v>
                </c:pt>
                <c:pt idx="240">
                  <c:v>-1.0721</c:v>
                </c:pt>
                <c:pt idx="241">
                  <c:v>-1.037</c:v>
                </c:pt>
                <c:pt idx="242">
                  <c:v>-1.0018</c:v>
                </c:pt>
                <c:pt idx="243">
                  <c:v>-0.96669</c:v>
                </c:pt>
                <c:pt idx="244">
                  <c:v>-0.93153</c:v>
                </c:pt>
                <c:pt idx="245">
                  <c:v>-0.89638</c:v>
                </c:pt>
                <c:pt idx="246">
                  <c:v>-0.86123</c:v>
                </c:pt>
                <c:pt idx="247">
                  <c:v>-0.82608</c:v>
                </c:pt>
                <c:pt idx="248">
                  <c:v>-0.79092</c:v>
                </c:pt>
                <c:pt idx="249">
                  <c:v>-0.75577</c:v>
                </c:pt>
                <c:pt idx="250">
                  <c:v>-0.72062</c:v>
                </c:pt>
                <c:pt idx="251">
                  <c:v>-0.68547</c:v>
                </c:pt>
                <c:pt idx="252">
                  <c:v>-0.65032</c:v>
                </c:pt>
                <c:pt idx="253">
                  <c:v>-0.61516</c:v>
                </c:pt>
                <c:pt idx="254">
                  <c:v>-0.58001</c:v>
                </c:pt>
                <c:pt idx="255">
                  <c:v>-0.54486</c:v>
                </c:pt>
                <c:pt idx="256">
                  <c:v>-0.50971</c:v>
                </c:pt>
                <c:pt idx="257">
                  <c:v>-0.47455</c:v>
                </c:pt>
                <c:pt idx="258">
                  <c:v>-0.4394</c:v>
                </c:pt>
                <c:pt idx="259">
                  <c:v>-0.40425</c:v>
                </c:pt>
                <c:pt idx="260">
                  <c:v>-0.3691</c:v>
                </c:pt>
                <c:pt idx="261">
                  <c:v>-0.33395</c:v>
                </c:pt>
                <c:pt idx="262">
                  <c:v>-0.29879</c:v>
                </c:pt>
                <c:pt idx="263">
                  <c:v>-0.26364</c:v>
                </c:pt>
                <c:pt idx="264">
                  <c:v>-0.22849</c:v>
                </c:pt>
                <c:pt idx="265">
                  <c:v>-0.19334</c:v>
                </c:pt>
                <c:pt idx="266">
                  <c:v>-0.15818</c:v>
                </c:pt>
                <c:pt idx="267">
                  <c:v>-0.12303</c:v>
                </c:pt>
                <c:pt idx="268">
                  <c:v>-0.087881</c:v>
                </c:pt>
                <c:pt idx="269">
                  <c:v>-0.052728</c:v>
                </c:pt>
                <c:pt idx="270">
                  <c:v>-0.017576</c:v>
                </c:pt>
                <c:pt idx="271">
                  <c:v>0.017576</c:v>
                </c:pt>
                <c:pt idx="272">
                  <c:v>0.052728</c:v>
                </c:pt>
                <c:pt idx="273">
                  <c:v>0.087881</c:v>
                </c:pt>
                <c:pt idx="274">
                  <c:v>0.12303</c:v>
                </c:pt>
                <c:pt idx="275">
                  <c:v>0.15818</c:v>
                </c:pt>
                <c:pt idx="276">
                  <c:v>0.19334</c:v>
                </c:pt>
                <c:pt idx="277">
                  <c:v>0.22849</c:v>
                </c:pt>
                <c:pt idx="278">
                  <c:v>0.26364</c:v>
                </c:pt>
                <c:pt idx="279">
                  <c:v>0.29879</c:v>
                </c:pt>
                <c:pt idx="280">
                  <c:v>0.33395</c:v>
                </c:pt>
                <c:pt idx="281">
                  <c:v>0.3691</c:v>
                </c:pt>
                <c:pt idx="282">
                  <c:v>0.40425</c:v>
                </c:pt>
                <c:pt idx="283">
                  <c:v>0.4394</c:v>
                </c:pt>
                <c:pt idx="284">
                  <c:v>0.47455</c:v>
                </c:pt>
                <c:pt idx="285">
                  <c:v>0.50971</c:v>
                </c:pt>
                <c:pt idx="286">
                  <c:v>0.54486</c:v>
                </c:pt>
                <c:pt idx="287">
                  <c:v>0.58001</c:v>
                </c:pt>
                <c:pt idx="288">
                  <c:v>0.61516</c:v>
                </c:pt>
                <c:pt idx="289">
                  <c:v>0.65032</c:v>
                </c:pt>
                <c:pt idx="290">
                  <c:v>0.68547</c:v>
                </c:pt>
                <c:pt idx="291">
                  <c:v>0.72062</c:v>
                </c:pt>
                <c:pt idx="292">
                  <c:v>0.75577</c:v>
                </c:pt>
                <c:pt idx="293">
                  <c:v>0.79092</c:v>
                </c:pt>
                <c:pt idx="294">
                  <c:v>0.82608</c:v>
                </c:pt>
                <c:pt idx="295">
                  <c:v>0.86123</c:v>
                </c:pt>
                <c:pt idx="296">
                  <c:v>0.89638</c:v>
                </c:pt>
                <c:pt idx="297">
                  <c:v>0.93153</c:v>
                </c:pt>
                <c:pt idx="298">
                  <c:v>0.96669</c:v>
                </c:pt>
                <c:pt idx="299">
                  <c:v>1.0018</c:v>
                </c:pt>
                <c:pt idx="300">
                  <c:v>1.037</c:v>
                </c:pt>
                <c:pt idx="301">
                  <c:v>1.0721</c:v>
                </c:pt>
                <c:pt idx="302">
                  <c:v>1.1073</c:v>
                </c:pt>
                <c:pt idx="303">
                  <c:v>1.1424</c:v>
                </c:pt>
                <c:pt idx="304">
                  <c:v>1.1776</c:v>
                </c:pt>
                <c:pt idx="305">
                  <c:v>1.2128</c:v>
                </c:pt>
                <c:pt idx="306">
                  <c:v>1.2479</c:v>
                </c:pt>
                <c:pt idx="307">
                  <c:v>1.2831</c:v>
                </c:pt>
                <c:pt idx="308">
                  <c:v>1.3182</c:v>
                </c:pt>
                <c:pt idx="309">
                  <c:v>1.3534</c:v>
                </c:pt>
                <c:pt idx="310">
                  <c:v>1.3885</c:v>
                </c:pt>
                <c:pt idx="311">
                  <c:v>1.4237</c:v>
                </c:pt>
                <c:pt idx="312">
                  <c:v>1.4588</c:v>
                </c:pt>
                <c:pt idx="313">
                  <c:v>1.494</c:v>
                </c:pt>
                <c:pt idx="314">
                  <c:v>1.5291</c:v>
                </c:pt>
                <c:pt idx="315">
                  <c:v>1.5643</c:v>
                </c:pt>
                <c:pt idx="316">
                  <c:v>1.5994</c:v>
                </c:pt>
                <c:pt idx="317">
                  <c:v>1.6346</c:v>
                </c:pt>
                <c:pt idx="318">
                  <c:v>1.6697</c:v>
                </c:pt>
                <c:pt idx="319">
                  <c:v>1.7049</c:v>
                </c:pt>
                <c:pt idx="320">
                  <c:v>1.74</c:v>
                </c:pt>
                <c:pt idx="321">
                  <c:v>1.7752</c:v>
                </c:pt>
                <c:pt idx="322">
                  <c:v>1.8103</c:v>
                </c:pt>
                <c:pt idx="323">
                  <c:v>1.8455</c:v>
                </c:pt>
                <c:pt idx="324">
                  <c:v>1.8806</c:v>
                </c:pt>
                <c:pt idx="325">
                  <c:v>1.9158</c:v>
                </c:pt>
                <c:pt idx="326">
                  <c:v>1.9509</c:v>
                </c:pt>
                <c:pt idx="327">
                  <c:v>1.9861</c:v>
                </c:pt>
                <c:pt idx="328">
                  <c:v>2.0213</c:v>
                </c:pt>
                <c:pt idx="329">
                  <c:v>2.0564</c:v>
                </c:pt>
                <c:pt idx="330">
                  <c:v>2.0916</c:v>
                </c:pt>
                <c:pt idx="331">
                  <c:v>2.1267</c:v>
                </c:pt>
                <c:pt idx="332">
                  <c:v>2.1619</c:v>
                </c:pt>
                <c:pt idx="333">
                  <c:v>2.197</c:v>
                </c:pt>
                <c:pt idx="334">
                  <c:v>2.2322</c:v>
                </c:pt>
                <c:pt idx="335">
                  <c:v>2.2673</c:v>
                </c:pt>
                <c:pt idx="336">
                  <c:v>2.3025</c:v>
                </c:pt>
                <c:pt idx="337">
                  <c:v>2.3376</c:v>
                </c:pt>
                <c:pt idx="338">
                  <c:v>2.3728</c:v>
                </c:pt>
                <c:pt idx="339">
                  <c:v>2.4079</c:v>
                </c:pt>
                <c:pt idx="340">
                  <c:v>2.4431</c:v>
                </c:pt>
                <c:pt idx="341">
                  <c:v>2.4782</c:v>
                </c:pt>
                <c:pt idx="342">
                  <c:v>2.5134</c:v>
                </c:pt>
                <c:pt idx="343">
                  <c:v>2.5485</c:v>
                </c:pt>
                <c:pt idx="344">
                  <c:v>2.5837</c:v>
                </c:pt>
                <c:pt idx="345">
                  <c:v>2.6188</c:v>
                </c:pt>
                <c:pt idx="346">
                  <c:v>2.654</c:v>
                </c:pt>
                <c:pt idx="347">
                  <c:v>2.6891</c:v>
                </c:pt>
                <c:pt idx="348">
                  <c:v>2.7243</c:v>
                </c:pt>
                <c:pt idx="349">
                  <c:v>2.7594</c:v>
                </c:pt>
                <c:pt idx="350">
                  <c:v>2.7946</c:v>
                </c:pt>
                <c:pt idx="351">
                  <c:v>2.8298</c:v>
                </c:pt>
                <c:pt idx="352">
                  <c:v>2.8649</c:v>
                </c:pt>
                <c:pt idx="353">
                  <c:v>2.9001</c:v>
                </c:pt>
                <c:pt idx="354">
                  <c:v>2.9352</c:v>
                </c:pt>
                <c:pt idx="355">
                  <c:v>2.9704</c:v>
                </c:pt>
                <c:pt idx="356">
                  <c:v>3.0055</c:v>
                </c:pt>
                <c:pt idx="357">
                  <c:v>3.0407</c:v>
                </c:pt>
                <c:pt idx="358">
                  <c:v>3.0758</c:v>
                </c:pt>
                <c:pt idx="359">
                  <c:v>3.111</c:v>
                </c:pt>
                <c:pt idx="360">
                  <c:v>3.1461</c:v>
                </c:pt>
                <c:pt idx="361">
                  <c:v>3.1813</c:v>
                </c:pt>
                <c:pt idx="362">
                  <c:v>3.2164</c:v>
                </c:pt>
                <c:pt idx="363">
                  <c:v>3.2516</c:v>
                </c:pt>
                <c:pt idx="364">
                  <c:v>3.2867</c:v>
                </c:pt>
                <c:pt idx="365">
                  <c:v>3.3219</c:v>
                </c:pt>
                <c:pt idx="366">
                  <c:v>3.357</c:v>
                </c:pt>
                <c:pt idx="367">
                  <c:v>3.3922</c:v>
                </c:pt>
                <c:pt idx="368">
                  <c:v>3.4273</c:v>
                </c:pt>
                <c:pt idx="369">
                  <c:v>3.4625</c:v>
                </c:pt>
                <c:pt idx="370">
                  <c:v>3.4976</c:v>
                </c:pt>
                <c:pt idx="371">
                  <c:v>3.5328</c:v>
                </c:pt>
                <c:pt idx="372">
                  <c:v>3.5679</c:v>
                </c:pt>
                <c:pt idx="373">
                  <c:v>3.6031</c:v>
                </c:pt>
                <c:pt idx="374">
                  <c:v>3.6383</c:v>
                </c:pt>
                <c:pt idx="375">
                  <c:v>3.6734</c:v>
                </c:pt>
                <c:pt idx="376">
                  <c:v>3.7086</c:v>
                </c:pt>
                <c:pt idx="377">
                  <c:v>3.7437</c:v>
                </c:pt>
                <c:pt idx="378">
                  <c:v>3.7789</c:v>
                </c:pt>
                <c:pt idx="379">
                  <c:v>3.814</c:v>
                </c:pt>
                <c:pt idx="380">
                  <c:v>3.8492</c:v>
                </c:pt>
                <c:pt idx="381">
                  <c:v>3.8843</c:v>
                </c:pt>
                <c:pt idx="382">
                  <c:v>3.9195</c:v>
                </c:pt>
                <c:pt idx="383">
                  <c:v>3.9546</c:v>
                </c:pt>
                <c:pt idx="384">
                  <c:v>3.9898</c:v>
                </c:pt>
                <c:pt idx="385">
                  <c:v>4.0249</c:v>
                </c:pt>
                <c:pt idx="386">
                  <c:v>4.0601</c:v>
                </c:pt>
                <c:pt idx="387">
                  <c:v>4.0952</c:v>
                </c:pt>
                <c:pt idx="388">
                  <c:v>4.1304</c:v>
                </c:pt>
                <c:pt idx="389">
                  <c:v>4.1655</c:v>
                </c:pt>
                <c:pt idx="390">
                  <c:v>4.2007</c:v>
                </c:pt>
                <c:pt idx="391">
                  <c:v>4.2358</c:v>
                </c:pt>
                <c:pt idx="392">
                  <c:v>4.271</c:v>
                </c:pt>
                <c:pt idx="393">
                  <c:v>4.3061</c:v>
                </c:pt>
                <c:pt idx="394">
                  <c:v>4.3413</c:v>
                </c:pt>
                <c:pt idx="395">
                  <c:v>4.3764</c:v>
                </c:pt>
                <c:pt idx="396">
                  <c:v>4.4116</c:v>
                </c:pt>
                <c:pt idx="397">
                  <c:v>4.4468</c:v>
                </c:pt>
                <c:pt idx="398">
                  <c:v>4.4819</c:v>
                </c:pt>
                <c:pt idx="399">
                  <c:v>4.5171</c:v>
                </c:pt>
                <c:pt idx="400">
                  <c:v>4.5522</c:v>
                </c:pt>
                <c:pt idx="401">
                  <c:v>4.5874</c:v>
                </c:pt>
                <c:pt idx="402">
                  <c:v>4.6225</c:v>
                </c:pt>
                <c:pt idx="403">
                  <c:v>4.6577</c:v>
                </c:pt>
                <c:pt idx="404">
                  <c:v>4.6928</c:v>
                </c:pt>
                <c:pt idx="405">
                  <c:v>4.728</c:v>
                </c:pt>
                <c:pt idx="406">
                  <c:v>4.7631</c:v>
                </c:pt>
                <c:pt idx="407">
                  <c:v>4.7983</c:v>
                </c:pt>
                <c:pt idx="408">
                  <c:v>4.8334</c:v>
                </c:pt>
                <c:pt idx="409">
                  <c:v>4.8686</c:v>
                </c:pt>
                <c:pt idx="410">
                  <c:v>4.9037</c:v>
                </c:pt>
                <c:pt idx="411">
                  <c:v>4.9389</c:v>
                </c:pt>
                <c:pt idx="412">
                  <c:v>4.974</c:v>
                </c:pt>
                <c:pt idx="413">
                  <c:v>5.0092</c:v>
                </c:pt>
                <c:pt idx="414">
                  <c:v>5.0443</c:v>
                </c:pt>
                <c:pt idx="415">
                  <c:v>5.0795</c:v>
                </c:pt>
                <c:pt idx="416">
                  <c:v>5.1146</c:v>
                </c:pt>
                <c:pt idx="417">
                  <c:v>5.1498</c:v>
                </c:pt>
                <c:pt idx="418">
                  <c:v>5.1849</c:v>
                </c:pt>
                <c:pt idx="419">
                  <c:v>5.2201</c:v>
                </c:pt>
                <c:pt idx="420">
                  <c:v>5.2553</c:v>
                </c:pt>
                <c:pt idx="421">
                  <c:v>5.2904</c:v>
                </c:pt>
                <c:pt idx="422">
                  <c:v>5.3256</c:v>
                </c:pt>
                <c:pt idx="423">
                  <c:v>5.3607</c:v>
                </c:pt>
                <c:pt idx="424">
                  <c:v>5.3959</c:v>
                </c:pt>
                <c:pt idx="425">
                  <c:v>5.431</c:v>
                </c:pt>
                <c:pt idx="426">
                  <c:v>5.4662</c:v>
                </c:pt>
                <c:pt idx="427">
                  <c:v>5.5013</c:v>
                </c:pt>
                <c:pt idx="428">
                  <c:v>5.5365</c:v>
                </c:pt>
                <c:pt idx="429">
                  <c:v>5.5716</c:v>
                </c:pt>
                <c:pt idx="430">
                  <c:v>5.6068</c:v>
                </c:pt>
                <c:pt idx="431">
                  <c:v>5.6419</c:v>
                </c:pt>
                <c:pt idx="432">
                  <c:v>5.6771</c:v>
                </c:pt>
                <c:pt idx="433">
                  <c:v>5.7122</c:v>
                </c:pt>
                <c:pt idx="434">
                  <c:v>5.7474</c:v>
                </c:pt>
                <c:pt idx="435">
                  <c:v>5.7825</c:v>
                </c:pt>
                <c:pt idx="436">
                  <c:v>5.8177</c:v>
                </c:pt>
                <c:pt idx="437">
                  <c:v>5.8528</c:v>
                </c:pt>
                <c:pt idx="438">
                  <c:v>5.888</c:v>
                </c:pt>
                <c:pt idx="439">
                  <c:v>5.9231</c:v>
                </c:pt>
                <c:pt idx="440">
                  <c:v>5.9583</c:v>
                </c:pt>
                <c:pt idx="441">
                  <c:v>5.9935</c:v>
                </c:pt>
                <c:pt idx="442">
                  <c:v>6.0286</c:v>
                </c:pt>
                <c:pt idx="443">
                  <c:v>6.0638</c:v>
                </c:pt>
                <c:pt idx="444">
                  <c:v>6.0989</c:v>
                </c:pt>
                <c:pt idx="445">
                  <c:v>6.1341</c:v>
                </c:pt>
                <c:pt idx="446">
                  <c:v>6.1692</c:v>
                </c:pt>
                <c:pt idx="447">
                  <c:v>6.2044</c:v>
                </c:pt>
                <c:pt idx="448">
                  <c:v>6.2395</c:v>
                </c:pt>
                <c:pt idx="449">
                  <c:v>6.2747</c:v>
                </c:pt>
                <c:pt idx="450">
                  <c:v>6.3098</c:v>
                </c:pt>
                <c:pt idx="451">
                  <c:v>6.345</c:v>
                </c:pt>
                <c:pt idx="452">
                  <c:v>6.3801</c:v>
                </c:pt>
                <c:pt idx="453">
                  <c:v>6.4153</c:v>
                </c:pt>
                <c:pt idx="454">
                  <c:v>6.4504</c:v>
                </c:pt>
                <c:pt idx="455">
                  <c:v>6.4856</c:v>
                </c:pt>
                <c:pt idx="456">
                  <c:v>6.5207</c:v>
                </c:pt>
                <c:pt idx="457">
                  <c:v>6.5559</c:v>
                </c:pt>
                <c:pt idx="458">
                  <c:v>6.591</c:v>
                </c:pt>
                <c:pt idx="459">
                  <c:v>6.6262</c:v>
                </c:pt>
                <c:pt idx="460">
                  <c:v>6.6613</c:v>
                </c:pt>
                <c:pt idx="461">
                  <c:v>6.6965</c:v>
                </c:pt>
                <c:pt idx="462">
                  <c:v>6.7316</c:v>
                </c:pt>
                <c:pt idx="463">
                  <c:v>6.7668</c:v>
                </c:pt>
                <c:pt idx="464">
                  <c:v>6.802</c:v>
                </c:pt>
                <c:pt idx="465">
                  <c:v>6.8371</c:v>
                </c:pt>
                <c:pt idx="466">
                  <c:v>6.8723</c:v>
                </c:pt>
                <c:pt idx="467">
                  <c:v>6.9074</c:v>
                </c:pt>
                <c:pt idx="468">
                  <c:v>6.9426</c:v>
                </c:pt>
                <c:pt idx="469">
                  <c:v>6.9777</c:v>
                </c:pt>
                <c:pt idx="470">
                  <c:v>7.0129</c:v>
                </c:pt>
                <c:pt idx="471">
                  <c:v>7.048</c:v>
                </c:pt>
                <c:pt idx="472">
                  <c:v>7.0832</c:v>
                </c:pt>
                <c:pt idx="473">
                  <c:v>7.1183</c:v>
                </c:pt>
                <c:pt idx="474">
                  <c:v>7.1535</c:v>
                </c:pt>
                <c:pt idx="475">
                  <c:v>7.1886</c:v>
                </c:pt>
                <c:pt idx="476">
                  <c:v>7.2238</c:v>
                </c:pt>
                <c:pt idx="477">
                  <c:v>7.2589</c:v>
                </c:pt>
                <c:pt idx="478">
                  <c:v>7.2941</c:v>
                </c:pt>
                <c:pt idx="479">
                  <c:v>7.3292</c:v>
                </c:pt>
                <c:pt idx="480">
                  <c:v>7.3644</c:v>
                </c:pt>
                <c:pt idx="481">
                  <c:v>7.3995</c:v>
                </c:pt>
                <c:pt idx="482">
                  <c:v>7.4347</c:v>
                </c:pt>
                <c:pt idx="483">
                  <c:v>7.4698</c:v>
                </c:pt>
                <c:pt idx="484">
                  <c:v>7.505</c:v>
                </c:pt>
                <c:pt idx="485">
                  <c:v>7.5401</c:v>
                </c:pt>
                <c:pt idx="486">
                  <c:v>7.5753</c:v>
                </c:pt>
                <c:pt idx="487">
                  <c:v>7.6105</c:v>
                </c:pt>
                <c:pt idx="488">
                  <c:v>7.6456</c:v>
                </c:pt>
                <c:pt idx="489">
                  <c:v>7.6808</c:v>
                </c:pt>
                <c:pt idx="490">
                  <c:v>7.7159</c:v>
                </c:pt>
                <c:pt idx="491">
                  <c:v>7.7511</c:v>
                </c:pt>
                <c:pt idx="492">
                  <c:v>7.7862</c:v>
                </c:pt>
                <c:pt idx="493">
                  <c:v>7.8214</c:v>
                </c:pt>
                <c:pt idx="494">
                  <c:v>7.8565</c:v>
                </c:pt>
                <c:pt idx="495">
                  <c:v>7.8917</c:v>
                </c:pt>
                <c:pt idx="496">
                  <c:v>7.9268</c:v>
                </c:pt>
                <c:pt idx="497">
                  <c:v>7.962</c:v>
                </c:pt>
                <c:pt idx="498">
                  <c:v>7.9971</c:v>
                </c:pt>
                <c:pt idx="499">
                  <c:v>8.0323</c:v>
                </c:pt>
                <c:pt idx="500">
                  <c:v>8.0674</c:v>
                </c:pt>
                <c:pt idx="501">
                  <c:v>8.1026</c:v>
                </c:pt>
                <c:pt idx="502">
                  <c:v>8.137700000000001</c:v>
                </c:pt>
                <c:pt idx="503">
                  <c:v>8.1729</c:v>
                </c:pt>
                <c:pt idx="504">
                  <c:v>8.208</c:v>
                </c:pt>
                <c:pt idx="505">
                  <c:v>8.2432</c:v>
                </c:pt>
                <c:pt idx="506">
                  <c:v>8.2783</c:v>
                </c:pt>
                <c:pt idx="507">
                  <c:v>8.3135</c:v>
                </c:pt>
                <c:pt idx="508">
                  <c:v>8.3486</c:v>
                </c:pt>
                <c:pt idx="509">
                  <c:v>8.3838</c:v>
                </c:pt>
                <c:pt idx="510">
                  <c:v>8.419</c:v>
                </c:pt>
                <c:pt idx="511">
                  <c:v>8.4541</c:v>
                </c:pt>
                <c:pt idx="512">
                  <c:v>8.4893</c:v>
                </c:pt>
                <c:pt idx="513">
                  <c:v>8.5244</c:v>
                </c:pt>
                <c:pt idx="514">
                  <c:v>8.5596</c:v>
                </c:pt>
                <c:pt idx="515">
                  <c:v>8.5947</c:v>
                </c:pt>
                <c:pt idx="516">
                  <c:v>8.6299</c:v>
                </c:pt>
                <c:pt idx="517">
                  <c:v>8.665</c:v>
                </c:pt>
                <c:pt idx="518">
                  <c:v>8.700200000000001</c:v>
                </c:pt>
                <c:pt idx="519">
                  <c:v>8.7353</c:v>
                </c:pt>
                <c:pt idx="520">
                  <c:v>8.7705</c:v>
                </c:pt>
                <c:pt idx="521">
                  <c:v>8.8056</c:v>
                </c:pt>
                <c:pt idx="522">
                  <c:v>8.8408</c:v>
                </c:pt>
                <c:pt idx="523">
                  <c:v>8.8759</c:v>
                </c:pt>
                <c:pt idx="524">
                  <c:v>8.9111</c:v>
                </c:pt>
                <c:pt idx="525">
                  <c:v>8.9462</c:v>
                </c:pt>
                <c:pt idx="526">
                  <c:v>8.9814</c:v>
                </c:pt>
                <c:pt idx="527">
                  <c:v>9.0165</c:v>
                </c:pt>
                <c:pt idx="528">
                  <c:v>9.0517</c:v>
                </c:pt>
                <c:pt idx="529">
                  <c:v>9.0868</c:v>
                </c:pt>
                <c:pt idx="530">
                  <c:v>9.122</c:v>
                </c:pt>
                <c:pt idx="531">
                  <c:v>9.1571</c:v>
                </c:pt>
                <c:pt idx="532">
                  <c:v>9.1923</c:v>
                </c:pt>
                <c:pt idx="533">
                  <c:v>9.2275</c:v>
                </c:pt>
                <c:pt idx="534">
                  <c:v>9.2626</c:v>
                </c:pt>
                <c:pt idx="535">
                  <c:v>9.2978</c:v>
                </c:pt>
                <c:pt idx="536">
                  <c:v>9.3329</c:v>
                </c:pt>
                <c:pt idx="537">
                  <c:v>9.3681</c:v>
                </c:pt>
                <c:pt idx="538">
                  <c:v>9.4032</c:v>
                </c:pt>
                <c:pt idx="539">
                  <c:v>9.4384</c:v>
                </c:pt>
                <c:pt idx="540">
                  <c:v>9.4735</c:v>
                </c:pt>
                <c:pt idx="541">
                  <c:v>9.5087</c:v>
                </c:pt>
                <c:pt idx="542">
                  <c:v>9.5438</c:v>
                </c:pt>
              </c:numCache>
            </c:numRef>
          </c:xVal>
          <c:yVal>
            <c:numRef>
              <c:f>'uniformity over various hei 2'!$L$24:$L$566</c:f>
              <c:numCache>
                <c:formatCode>General</c:formatCode>
                <c:ptCount val="543"/>
                <c:pt idx="0">
                  <c:v>127.41</c:v>
                </c:pt>
                <c:pt idx="1">
                  <c:v>126.9557</c:v>
                </c:pt>
                <c:pt idx="2">
                  <c:v>126.7385</c:v>
                </c:pt>
                <c:pt idx="3">
                  <c:v>126.3433</c:v>
                </c:pt>
                <c:pt idx="4">
                  <c:v>125.9481</c:v>
                </c:pt>
                <c:pt idx="5">
                  <c:v>125.6517</c:v>
                </c:pt>
                <c:pt idx="6">
                  <c:v>126.1458</c:v>
                </c:pt>
                <c:pt idx="7">
                  <c:v>126.1458</c:v>
                </c:pt>
                <c:pt idx="8">
                  <c:v>125.9086</c:v>
                </c:pt>
                <c:pt idx="9">
                  <c:v>125.9086</c:v>
                </c:pt>
                <c:pt idx="10">
                  <c:v>125.8098</c:v>
                </c:pt>
                <c:pt idx="11">
                  <c:v>125.0191</c:v>
                </c:pt>
                <c:pt idx="12">
                  <c:v>124.7225</c:v>
                </c:pt>
                <c:pt idx="13">
                  <c:v>124.7422</c:v>
                </c:pt>
                <c:pt idx="14">
                  <c:v>124.7225</c:v>
                </c:pt>
                <c:pt idx="15">
                  <c:v>124.7225</c:v>
                </c:pt>
                <c:pt idx="16">
                  <c:v>124.7225</c:v>
                </c:pt>
                <c:pt idx="17">
                  <c:v>124.5247</c:v>
                </c:pt>
                <c:pt idx="18">
                  <c:v>124.0499</c:v>
                </c:pt>
                <c:pt idx="19">
                  <c:v>123.2581</c:v>
                </c:pt>
                <c:pt idx="20">
                  <c:v>123.1195</c:v>
                </c:pt>
                <c:pt idx="21">
                  <c:v>123.1195</c:v>
                </c:pt>
                <c:pt idx="22">
                  <c:v>123.1393</c:v>
                </c:pt>
                <c:pt idx="23">
                  <c:v>122.9809</c:v>
                </c:pt>
                <c:pt idx="24">
                  <c:v>122.8819</c:v>
                </c:pt>
                <c:pt idx="25">
                  <c:v>122.6442</c:v>
                </c:pt>
                <c:pt idx="26">
                  <c:v>122.5649</c:v>
                </c:pt>
                <c:pt idx="27">
                  <c:v>122.5649</c:v>
                </c:pt>
                <c:pt idx="28">
                  <c:v>122.6442</c:v>
                </c:pt>
                <c:pt idx="29">
                  <c:v>122.5649</c:v>
                </c:pt>
                <c:pt idx="30">
                  <c:v>122.5451</c:v>
                </c:pt>
                <c:pt idx="31">
                  <c:v>122.2082</c:v>
                </c:pt>
                <c:pt idx="32">
                  <c:v>122.1091</c:v>
                </c:pt>
                <c:pt idx="33">
                  <c:v>121.9505</c:v>
                </c:pt>
                <c:pt idx="34">
                  <c:v>121.8117</c:v>
                </c:pt>
                <c:pt idx="35">
                  <c:v>121.6134</c:v>
                </c:pt>
                <c:pt idx="36">
                  <c:v>120.5218</c:v>
                </c:pt>
                <c:pt idx="37">
                  <c:v>120.6608</c:v>
                </c:pt>
                <c:pt idx="38">
                  <c:v>120.4225</c:v>
                </c:pt>
                <c:pt idx="39">
                  <c:v>120.1047</c:v>
                </c:pt>
                <c:pt idx="40">
                  <c:v>119.9854</c:v>
                </c:pt>
                <c:pt idx="41">
                  <c:v>119.9854</c:v>
                </c:pt>
                <c:pt idx="42">
                  <c:v>119.6674</c:v>
                </c:pt>
                <c:pt idx="43">
                  <c:v>119.2298</c:v>
                </c:pt>
                <c:pt idx="44">
                  <c:v>119.0906</c:v>
                </c:pt>
                <c:pt idx="45">
                  <c:v>118.2144</c:v>
                </c:pt>
                <c:pt idx="46">
                  <c:v>117.756</c:v>
                </c:pt>
                <c:pt idx="47">
                  <c:v>116.9978</c:v>
                </c:pt>
                <c:pt idx="48">
                  <c:v>116.9978</c:v>
                </c:pt>
                <c:pt idx="49">
                  <c:v>117.1974</c:v>
                </c:pt>
                <c:pt idx="50">
                  <c:v>116.9778</c:v>
                </c:pt>
                <c:pt idx="51">
                  <c:v>116.9778</c:v>
                </c:pt>
                <c:pt idx="52">
                  <c:v>117.0177</c:v>
                </c:pt>
                <c:pt idx="53">
                  <c:v>116.9179</c:v>
                </c:pt>
                <c:pt idx="54">
                  <c:v>116.9778</c:v>
                </c:pt>
                <c:pt idx="55">
                  <c:v>117.0177</c:v>
                </c:pt>
                <c:pt idx="56">
                  <c:v>117.2174</c:v>
                </c:pt>
                <c:pt idx="57">
                  <c:v>117.5565</c:v>
                </c:pt>
                <c:pt idx="58">
                  <c:v>117.2772</c:v>
                </c:pt>
                <c:pt idx="59">
                  <c:v>117.2772</c:v>
                </c:pt>
                <c:pt idx="60">
                  <c:v>117.9553</c:v>
                </c:pt>
                <c:pt idx="61">
                  <c:v>118.1547</c:v>
                </c:pt>
                <c:pt idx="62">
                  <c:v>118.4336</c:v>
                </c:pt>
                <c:pt idx="63">
                  <c:v>119.0906</c:v>
                </c:pt>
                <c:pt idx="64">
                  <c:v>119.2895</c:v>
                </c:pt>
                <c:pt idx="65">
                  <c:v>119.4486</c:v>
                </c:pt>
                <c:pt idx="66">
                  <c:v>119.4486</c:v>
                </c:pt>
                <c:pt idx="67">
                  <c:v>119.2895</c:v>
                </c:pt>
                <c:pt idx="68">
                  <c:v>118.9313</c:v>
                </c:pt>
                <c:pt idx="69">
                  <c:v>118.2742</c:v>
                </c:pt>
                <c:pt idx="70">
                  <c:v>117.5765</c:v>
                </c:pt>
                <c:pt idx="71">
                  <c:v>117.1774</c:v>
                </c:pt>
                <c:pt idx="72">
                  <c:v>117.357</c:v>
                </c:pt>
                <c:pt idx="73">
                  <c:v>117.6164</c:v>
                </c:pt>
                <c:pt idx="74">
                  <c:v>118.3539</c:v>
                </c:pt>
                <c:pt idx="75">
                  <c:v>118.2543</c:v>
                </c:pt>
                <c:pt idx="76">
                  <c:v>118.4535</c:v>
                </c:pt>
                <c:pt idx="77">
                  <c:v>118.2543</c:v>
                </c:pt>
                <c:pt idx="78">
                  <c:v>117.9155</c:v>
                </c:pt>
                <c:pt idx="79">
                  <c:v>117.9155</c:v>
                </c:pt>
                <c:pt idx="80">
                  <c:v>118.1148</c:v>
                </c:pt>
                <c:pt idx="81">
                  <c:v>118.1148</c:v>
                </c:pt>
                <c:pt idx="82">
                  <c:v>117.6164</c:v>
                </c:pt>
                <c:pt idx="83">
                  <c:v>117.6563</c:v>
                </c:pt>
                <c:pt idx="84">
                  <c:v>117.5565</c:v>
                </c:pt>
                <c:pt idx="85">
                  <c:v>117.0577</c:v>
                </c:pt>
                <c:pt idx="86">
                  <c:v>117.0577</c:v>
                </c:pt>
                <c:pt idx="87">
                  <c:v>117.0377</c:v>
                </c:pt>
                <c:pt idx="88">
                  <c:v>116.7182</c:v>
                </c:pt>
                <c:pt idx="89">
                  <c:v>116.0586</c:v>
                </c:pt>
                <c:pt idx="90">
                  <c:v>115.6985</c:v>
                </c:pt>
                <c:pt idx="91">
                  <c:v>115.4783</c:v>
                </c:pt>
                <c:pt idx="92">
                  <c:v>115.0777</c:v>
                </c:pt>
                <c:pt idx="93">
                  <c:v>114.9575</c:v>
                </c:pt>
                <c:pt idx="94">
                  <c:v>114.115</c:v>
                </c:pt>
                <c:pt idx="95">
                  <c:v>113.9544</c:v>
                </c:pt>
                <c:pt idx="96">
                  <c:v>113.9142</c:v>
                </c:pt>
                <c:pt idx="97">
                  <c:v>113.0095</c:v>
                </c:pt>
                <c:pt idx="98">
                  <c:v>112.7881</c:v>
                </c:pt>
                <c:pt idx="99">
                  <c:v>112.7277</c:v>
                </c:pt>
                <c:pt idx="100">
                  <c:v>112.3853</c:v>
                </c:pt>
                <c:pt idx="101">
                  <c:v>112.3853</c:v>
                </c:pt>
                <c:pt idx="102">
                  <c:v>113.1906</c:v>
                </c:pt>
                <c:pt idx="103">
                  <c:v>112.6472</c:v>
                </c:pt>
                <c:pt idx="104">
                  <c:v>112.7277</c:v>
                </c:pt>
                <c:pt idx="105">
                  <c:v>112.768</c:v>
                </c:pt>
                <c:pt idx="106">
                  <c:v>112.6472</c:v>
                </c:pt>
                <c:pt idx="107">
                  <c:v>112.5666</c:v>
                </c:pt>
                <c:pt idx="108">
                  <c:v>112.4256</c:v>
                </c:pt>
                <c:pt idx="109">
                  <c:v>112.7076</c:v>
                </c:pt>
                <c:pt idx="110">
                  <c:v>112.8888</c:v>
                </c:pt>
                <c:pt idx="111">
                  <c:v>112.8485</c:v>
                </c:pt>
                <c:pt idx="112">
                  <c:v>112.7277</c:v>
                </c:pt>
                <c:pt idx="113">
                  <c:v>112.8485</c:v>
                </c:pt>
                <c:pt idx="114">
                  <c:v>112.2442</c:v>
                </c:pt>
                <c:pt idx="115">
                  <c:v>111.6793</c:v>
                </c:pt>
                <c:pt idx="116">
                  <c:v>111.0531</c:v>
                </c:pt>
                <c:pt idx="117">
                  <c:v>110.77</c:v>
                </c:pt>
                <c:pt idx="118">
                  <c:v>110.77</c:v>
                </c:pt>
                <c:pt idx="119">
                  <c:v>110.5271</c:v>
                </c:pt>
                <c:pt idx="120">
                  <c:v>110.3246</c:v>
                </c:pt>
                <c:pt idx="121">
                  <c:v>109.7165</c:v>
                </c:pt>
                <c:pt idx="122">
                  <c:v>109.0872</c:v>
                </c:pt>
                <c:pt idx="123">
                  <c:v>108.7619</c:v>
                </c:pt>
                <c:pt idx="124">
                  <c:v>108.5992</c:v>
                </c:pt>
                <c:pt idx="125">
                  <c:v>108.5992</c:v>
                </c:pt>
                <c:pt idx="126">
                  <c:v>108.4364</c:v>
                </c:pt>
                <c:pt idx="127">
                  <c:v>108.4364</c:v>
                </c:pt>
                <c:pt idx="128">
                  <c:v>108.3346</c:v>
                </c:pt>
                <c:pt idx="129">
                  <c:v>108.3346</c:v>
                </c:pt>
                <c:pt idx="130">
                  <c:v>108.4974</c:v>
                </c:pt>
                <c:pt idx="131">
                  <c:v>108.5992</c:v>
                </c:pt>
                <c:pt idx="132">
                  <c:v>108.9043</c:v>
                </c:pt>
                <c:pt idx="133">
                  <c:v>109.0465</c:v>
                </c:pt>
                <c:pt idx="134">
                  <c:v>109.1278</c:v>
                </c:pt>
                <c:pt idx="135">
                  <c:v>108.9449</c:v>
                </c:pt>
                <c:pt idx="136">
                  <c:v>108.9246</c:v>
                </c:pt>
                <c:pt idx="137">
                  <c:v>108.8839</c:v>
                </c:pt>
                <c:pt idx="138">
                  <c:v>108.0902</c:v>
                </c:pt>
                <c:pt idx="139">
                  <c:v>107.4988</c:v>
                </c:pt>
                <c:pt idx="140">
                  <c:v>107.4988</c:v>
                </c:pt>
                <c:pt idx="141">
                  <c:v>107.4988</c:v>
                </c:pt>
                <c:pt idx="142">
                  <c:v>107.4988</c:v>
                </c:pt>
                <c:pt idx="143">
                  <c:v>107.7844</c:v>
                </c:pt>
                <c:pt idx="144">
                  <c:v>108.3346</c:v>
                </c:pt>
                <c:pt idx="145">
                  <c:v>109.7165</c:v>
                </c:pt>
                <c:pt idx="146">
                  <c:v>110.4866</c:v>
                </c:pt>
                <c:pt idx="147">
                  <c:v>111.0733</c:v>
                </c:pt>
                <c:pt idx="148">
                  <c:v>111.1137</c:v>
                </c:pt>
                <c:pt idx="149">
                  <c:v>111.134</c:v>
                </c:pt>
                <c:pt idx="150">
                  <c:v>111.0733</c:v>
                </c:pt>
                <c:pt idx="151">
                  <c:v>110.5676</c:v>
                </c:pt>
                <c:pt idx="152">
                  <c:v>110.1423</c:v>
                </c:pt>
                <c:pt idx="153">
                  <c:v>110.1423</c:v>
                </c:pt>
                <c:pt idx="154">
                  <c:v>110.3854</c:v>
                </c:pt>
                <c:pt idx="155">
                  <c:v>111.1137</c:v>
                </c:pt>
                <c:pt idx="156">
                  <c:v>111.336</c:v>
                </c:pt>
                <c:pt idx="157">
                  <c:v>111.6591</c:v>
                </c:pt>
                <c:pt idx="158">
                  <c:v>111.639</c:v>
                </c:pt>
                <c:pt idx="159">
                  <c:v>112.0627</c:v>
                </c:pt>
                <c:pt idx="160">
                  <c:v>112.2038</c:v>
                </c:pt>
                <c:pt idx="161">
                  <c:v>112.2038</c:v>
                </c:pt>
                <c:pt idx="162">
                  <c:v>112.2038</c:v>
                </c:pt>
                <c:pt idx="163">
                  <c:v>112.1837</c:v>
                </c:pt>
                <c:pt idx="164">
                  <c:v>112.103</c:v>
                </c:pt>
                <c:pt idx="165">
                  <c:v>111.7399</c:v>
                </c:pt>
                <c:pt idx="166">
                  <c:v>111.4572</c:v>
                </c:pt>
                <c:pt idx="167">
                  <c:v>110.8509</c:v>
                </c:pt>
                <c:pt idx="168">
                  <c:v>110.0004</c:v>
                </c:pt>
                <c:pt idx="169">
                  <c:v>109.7571</c:v>
                </c:pt>
                <c:pt idx="170">
                  <c:v>109.6557</c:v>
                </c:pt>
                <c:pt idx="171">
                  <c:v>109.473</c:v>
                </c:pt>
                <c:pt idx="172">
                  <c:v>108.9856</c:v>
                </c:pt>
                <c:pt idx="173">
                  <c:v>108.7416</c:v>
                </c:pt>
                <c:pt idx="174">
                  <c:v>108.1513</c:v>
                </c:pt>
                <c:pt idx="175">
                  <c:v>108.1513</c:v>
                </c:pt>
                <c:pt idx="176">
                  <c:v>108.1513</c:v>
                </c:pt>
                <c:pt idx="177">
                  <c:v>108.6602</c:v>
                </c:pt>
                <c:pt idx="178">
                  <c:v>108.7416</c:v>
                </c:pt>
                <c:pt idx="179">
                  <c:v>108.9043</c:v>
                </c:pt>
                <c:pt idx="180">
                  <c:v>108.9043</c:v>
                </c:pt>
                <c:pt idx="181">
                  <c:v>108.7416</c:v>
                </c:pt>
                <c:pt idx="182">
                  <c:v>107.7436</c:v>
                </c:pt>
                <c:pt idx="183">
                  <c:v>107.3151</c:v>
                </c:pt>
                <c:pt idx="184">
                  <c:v>107.1313</c:v>
                </c:pt>
                <c:pt idx="185">
                  <c:v>107.07</c:v>
                </c:pt>
                <c:pt idx="186">
                  <c:v>107.07</c:v>
                </c:pt>
                <c:pt idx="187">
                  <c:v>107.3151</c:v>
                </c:pt>
                <c:pt idx="188">
                  <c:v>107.662</c:v>
                </c:pt>
                <c:pt idx="189">
                  <c:v>108.3346</c:v>
                </c:pt>
                <c:pt idx="190">
                  <c:v>108.4567</c:v>
                </c:pt>
                <c:pt idx="191">
                  <c:v>108.4567</c:v>
                </c:pt>
                <c:pt idx="192">
                  <c:v>108.3346</c:v>
                </c:pt>
                <c:pt idx="193">
                  <c:v>106.5996</c:v>
                </c:pt>
                <c:pt idx="194">
                  <c:v>106.4359</c:v>
                </c:pt>
                <c:pt idx="195">
                  <c:v>106.1697</c:v>
                </c:pt>
                <c:pt idx="196">
                  <c:v>106.0672</c:v>
                </c:pt>
                <c:pt idx="197">
                  <c:v>105.5955</c:v>
                </c:pt>
                <c:pt idx="198">
                  <c:v>105.2875</c:v>
                </c:pt>
                <c:pt idx="199">
                  <c:v>105.1025</c:v>
                </c:pt>
                <c:pt idx="200">
                  <c:v>104.8969</c:v>
                </c:pt>
                <c:pt idx="201">
                  <c:v>104.794</c:v>
                </c:pt>
                <c:pt idx="202">
                  <c:v>104.5676</c:v>
                </c:pt>
                <c:pt idx="203">
                  <c:v>104.238</c:v>
                </c:pt>
                <c:pt idx="204">
                  <c:v>104.1349</c:v>
                </c:pt>
                <c:pt idx="205">
                  <c:v>103.5571</c:v>
                </c:pt>
                <c:pt idx="206">
                  <c:v>103.0816</c:v>
                </c:pt>
                <c:pt idx="207">
                  <c:v>102.7089</c:v>
                </c:pt>
                <c:pt idx="208">
                  <c:v>102.2736</c:v>
                </c:pt>
                <c:pt idx="209">
                  <c:v>101.6089</c:v>
                </c:pt>
                <c:pt idx="210">
                  <c:v>101.4634</c:v>
                </c:pt>
                <c:pt idx="211">
                  <c:v>101.7129</c:v>
                </c:pt>
                <c:pt idx="212">
                  <c:v>101.7752</c:v>
                </c:pt>
                <c:pt idx="213">
                  <c:v>101.6713</c:v>
                </c:pt>
                <c:pt idx="214">
                  <c:v>101.6921</c:v>
                </c:pt>
                <c:pt idx="215">
                  <c:v>101.6505</c:v>
                </c:pt>
                <c:pt idx="216">
                  <c:v>101.5674</c:v>
                </c:pt>
                <c:pt idx="217">
                  <c:v>101.6921</c:v>
                </c:pt>
                <c:pt idx="218">
                  <c:v>102.4602</c:v>
                </c:pt>
                <c:pt idx="219">
                  <c:v>103.3297</c:v>
                </c:pt>
                <c:pt idx="220">
                  <c:v>103.8255</c:v>
                </c:pt>
                <c:pt idx="221">
                  <c:v>104.0318</c:v>
                </c:pt>
                <c:pt idx="222">
                  <c:v>104.1555</c:v>
                </c:pt>
                <c:pt idx="223">
                  <c:v>104.4234</c:v>
                </c:pt>
                <c:pt idx="224">
                  <c:v>104.6294</c:v>
                </c:pt>
                <c:pt idx="225">
                  <c:v>104.547</c:v>
                </c:pt>
                <c:pt idx="226">
                  <c:v>104.1968</c:v>
                </c:pt>
                <c:pt idx="227">
                  <c:v>103.7223</c:v>
                </c:pt>
                <c:pt idx="228">
                  <c:v>103.681</c:v>
                </c:pt>
                <c:pt idx="229">
                  <c:v>103.619</c:v>
                </c:pt>
                <c:pt idx="230">
                  <c:v>103.4537</c:v>
                </c:pt>
                <c:pt idx="231">
                  <c:v>103.6397</c:v>
                </c:pt>
                <c:pt idx="232">
                  <c:v>104.0524</c:v>
                </c:pt>
                <c:pt idx="233">
                  <c:v>104.0524</c:v>
                </c:pt>
                <c:pt idx="234">
                  <c:v>103.8461</c:v>
                </c:pt>
                <c:pt idx="235">
                  <c:v>103.7223</c:v>
                </c:pt>
                <c:pt idx="236">
                  <c:v>103.3711</c:v>
                </c:pt>
                <c:pt idx="237">
                  <c:v>103.185</c:v>
                </c:pt>
                <c:pt idx="238">
                  <c:v>103.0195</c:v>
                </c:pt>
                <c:pt idx="239">
                  <c:v>102.6882</c:v>
                </c:pt>
                <c:pt idx="240">
                  <c:v>102.7089</c:v>
                </c:pt>
                <c:pt idx="241">
                  <c:v>103.0195</c:v>
                </c:pt>
                <c:pt idx="242">
                  <c:v>103.0609</c:v>
                </c:pt>
                <c:pt idx="243">
                  <c:v>102.6675</c:v>
                </c:pt>
                <c:pt idx="244">
                  <c:v>102.626</c:v>
                </c:pt>
                <c:pt idx="245">
                  <c:v>102.4602</c:v>
                </c:pt>
                <c:pt idx="246">
                  <c:v>102.2113</c:v>
                </c:pt>
                <c:pt idx="247">
                  <c:v>102.4602</c:v>
                </c:pt>
                <c:pt idx="248">
                  <c:v>102.6468</c:v>
                </c:pt>
                <c:pt idx="249">
                  <c:v>102.916</c:v>
                </c:pt>
                <c:pt idx="250">
                  <c:v>103.4124</c:v>
                </c:pt>
                <c:pt idx="251">
                  <c:v>103.4124</c:v>
                </c:pt>
                <c:pt idx="252">
                  <c:v>103.908</c:v>
                </c:pt>
                <c:pt idx="253">
                  <c:v>104.8969</c:v>
                </c:pt>
                <c:pt idx="254">
                  <c:v>104.8969</c:v>
                </c:pt>
                <c:pt idx="255">
                  <c:v>104.6705</c:v>
                </c:pt>
                <c:pt idx="256">
                  <c:v>105.5544</c:v>
                </c:pt>
                <c:pt idx="257">
                  <c:v>104.938</c:v>
                </c:pt>
                <c:pt idx="258">
                  <c:v>104.6705</c:v>
                </c:pt>
                <c:pt idx="259">
                  <c:v>104.8969</c:v>
                </c:pt>
                <c:pt idx="260">
                  <c:v>104.7117</c:v>
                </c:pt>
                <c:pt idx="261">
                  <c:v>104.3616</c:v>
                </c:pt>
                <c:pt idx="262">
                  <c:v>104.4646</c:v>
                </c:pt>
                <c:pt idx="263">
                  <c:v>104.8969</c:v>
                </c:pt>
                <c:pt idx="264">
                  <c:v>104.8352</c:v>
                </c:pt>
                <c:pt idx="265">
                  <c:v>105.2875</c:v>
                </c:pt>
                <c:pt idx="266">
                  <c:v>105.4107</c:v>
                </c:pt>
                <c:pt idx="267">
                  <c:v>105.4518</c:v>
                </c:pt>
                <c:pt idx="268">
                  <c:v>105.657</c:v>
                </c:pt>
                <c:pt idx="269">
                  <c:v>105.8417</c:v>
                </c:pt>
                <c:pt idx="270">
                  <c:v>106.2516</c:v>
                </c:pt>
                <c:pt idx="271">
                  <c:v>106.9269</c:v>
                </c:pt>
                <c:pt idx="272">
                  <c:v>107.6824</c:v>
                </c:pt>
                <c:pt idx="273">
                  <c:v>108.3142</c:v>
                </c:pt>
                <c:pt idx="274">
                  <c:v>108.3957</c:v>
                </c:pt>
                <c:pt idx="275">
                  <c:v>108.3142</c:v>
                </c:pt>
                <c:pt idx="276">
                  <c:v>108.355</c:v>
                </c:pt>
                <c:pt idx="277">
                  <c:v>108.3957</c:v>
                </c:pt>
                <c:pt idx="278">
                  <c:v>108.2531</c:v>
                </c:pt>
                <c:pt idx="279">
                  <c:v>108.2124</c:v>
                </c:pt>
                <c:pt idx="280">
                  <c:v>108.7619</c:v>
                </c:pt>
                <c:pt idx="281">
                  <c:v>108.7823</c:v>
                </c:pt>
                <c:pt idx="282">
                  <c:v>109.0059</c:v>
                </c:pt>
                <c:pt idx="283">
                  <c:v>108.7823</c:v>
                </c:pt>
                <c:pt idx="284">
                  <c:v>108.4974</c:v>
                </c:pt>
                <c:pt idx="285">
                  <c:v>107.9679</c:v>
                </c:pt>
                <c:pt idx="286">
                  <c:v>107.7028</c:v>
                </c:pt>
                <c:pt idx="287">
                  <c:v>107.5396</c:v>
                </c:pt>
                <c:pt idx="288">
                  <c:v>106.5792</c:v>
                </c:pt>
                <c:pt idx="289">
                  <c:v>105.9852</c:v>
                </c:pt>
                <c:pt idx="290">
                  <c:v>105.8417</c:v>
                </c:pt>
                <c:pt idx="291">
                  <c:v>105.5749</c:v>
                </c:pt>
                <c:pt idx="292">
                  <c:v>105.0408</c:v>
                </c:pt>
                <c:pt idx="293">
                  <c:v>105.5749</c:v>
                </c:pt>
                <c:pt idx="294">
                  <c:v>105.3285</c:v>
                </c:pt>
                <c:pt idx="295">
                  <c:v>105.2875</c:v>
                </c:pt>
                <c:pt idx="296">
                  <c:v>105.7801</c:v>
                </c:pt>
                <c:pt idx="297">
                  <c:v>106.0467</c:v>
                </c:pt>
                <c:pt idx="298">
                  <c:v>105.9647</c:v>
                </c:pt>
                <c:pt idx="299">
                  <c:v>106.4973</c:v>
                </c:pt>
                <c:pt idx="300">
                  <c:v>107.2538</c:v>
                </c:pt>
                <c:pt idx="301">
                  <c:v>107.6008</c:v>
                </c:pt>
                <c:pt idx="302">
                  <c:v>107.0086</c:v>
                </c:pt>
                <c:pt idx="303">
                  <c:v>106.8451</c:v>
                </c:pt>
                <c:pt idx="304">
                  <c:v>106.4564</c:v>
                </c:pt>
                <c:pt idx="305">
                  <c:v>105.1231</c:v>
                </c:pt>
                <c:pt idx="306">
                  <c:v>105.0408</c:v>
                </c:pt>
                <c:pt idx="307">
                  <c:v>105.0408</c:v>
                </c:pt>
                <c:pt idx="308">
                  <c:v>105.7596</c:v>
                </c:pt>
                <c:pt idx="309">
                  <c:v>106.1492</c:v>
                </c:pt>
                <c:pt idx="310">
                  <c:v>107.2947</c:v>
                </c:pt>
                <c:pt idx="311">
                  <c:v>107.3559</c:v>
                </c:pt>
                <c:pt idx="312">
                  <c:v>107.3559</c:v>
                </c:pt>
                <c:pt idx="313">
                  <c:v>107.3559</c:v>
                </c:pt>
                <c:pt idx="314">
                  <c:v>107.458</c:v>
                </c:pt>
                <c:pt idx="315">
                  <c:v>107.213</c:v>
                </c:pt>
                <c:pt idx="316">
                  <c:v>107.458</c:v>
                </c:pt>
                <c:pt idx="317">
                  <c:v>107.9068</c:v>
                </c:pt>
                <c:pt idx="318">
                  <c:v>108.3346</c:v>
                </c:pt>
                <c:pt idx="319">
                  <c:v>109.6963</c:v>
                </c:pt>
                <c:pt idx="320">
                  <c:v>110.3044</c:v>
                </c:pt>
                <c:pt idx="321">
                  <c:v>111.3562</c:v>
                </c:pt>
                <c:pt idx="322">
                  <c:v>111.5178</c:v>
                </c:pt>
                <c:pt idx="323">
                  <c:v>111.3562</c:v>
                </c:pt>
                <c:pt idx="324">
                  <c:v>110.9924</c:v>
                </c:pt>
                <c:pt idx="325">
                  <c:v>110.3651</c:v>
                </c:pt>
                <c:pt idx="326">
                  <c:v>110.0815</c:v>
                </c:pt>
                <c:pt idx="327">
                  <c:v>110.0004</c:v>
                </c:pt>
                <c:pt idx="328">
                  <c:v>109.8788</c:v>
                </c:pt>
                <c:pt idx="329">
                  <c:v>110.3854</c:v>
                </c:pt>
                <c:pt idx="330">
                  <c:v>110.5069</c:v>
                </c:pt>
                <c:pt idx="331">
                  <c:v>110.5069</c:v>
                </c:pt>
                <c:pt idx="332">
                  <c:v>110.7093</c:v>
                </c:pt>
                <c:pt idx="333">
                  <c:v>110.8711</c:v>
                </c:pt>
                <c:pt idx="334">
                  <c:v>110.8711</c:v>
                </c:pt>
                <c:pt idx="335">
                  <c:v>110.9924</c:v>
                </c:pt>
                <c:pt idx="336">
                  <c:v>111.1744</c:v>
                </c:pt>
                <c:pt idx="337">
                  <c:v>111.5582</c:v>
                </c:pt>
                <c:pt idx="338">
                  <c:v>112.3853</c:v>
                </c:pt>
                <c:pt idx="339">
                  <c:v>112.6069</c:v>
                </c:pt>
                <c:pt idx="340">
                  <c:v>112.6069</c:v>
                </c:pt>
                <c:pt idx="341">
                  <c:v>112.8083</c:v>
                </c:pt>
                <c:pt idx="342">
                  <c:v>112.8083</c:v>
                </c:pt>
                <c:pt idx="343">
                  <c:v>112.6472</c:v>
                </c:pt>
                <c:pt idx="344">
                  <c:v>112.1837</c:v>
                </c:pt>
                <c:pt idx="345">
                  <c:v>112.0627</c:v>
                </c:pt>
                <c:pt idx="346">
                  <c:v>111.7197</c:v>
                </c:pt>
                <c:pt idx="347">
                  <c:v>111.7197</c:v>
                </c:pt>
                <c:pt idx="348">
                  <c:v>111.7197</c:v>
                </c:pt>
                <c:pt idx="349">
                  <c:v>112.1434</c:v>
                </c:pt>
                <c:pt idx="350">
                  <c:v>112.2442</c:v>
                </c:pt>
                <c:pt idx="351">
                  <c:v>112.3651</c:v>
                </c:pt>
                <c:pt idx="352">
                  <c:v>112.3046</c:v>
                </c:pt>
                <c:pt idx="353">
                  <c:v>112.3046</c:v>
                </c:pt>
                <c:pt idx="354">
                  <c:v>112.2442</c:v>
                </c:pt>
                <c:pt idx="355">
                  <c:v>112.1232</c:v>
                </c:pt>
                <c:pt idx="356">
                  <c:v>111.4572</c:v>
                </c:pt>
                <c:pt idx="357">
                  <c:v>110.9722</c:v>
                </c:pt>
                <c:pt idx="358">
                  <c:v>110.9722</c:v>
                </c:pt>
                <c:pt idx="359">
                  <c:v>110.8913</c:v>
                </c:pt>
                <c:pt idx="360">
                  <c:v>110.8913</c:v>
                </c:pt>
                <c:pt idx="361">
                  <c:v>110.952</c:v>
                </c:pt>
                <c:pt idx="362">
                  <c:v>111.4572</c:v>
                </c:pt>
                <c:pt idx="363">
                  <c:v>111.4572</c:v>
                </c:pt>
                <c:pt idx="364">
                  <c:v>111.4572</c:v>
                </c:pt>
                <c:pt idx="365">
                  <c:v>111.5986</c:v>
                </c:pt>
                <c:pt idx="366">
                  <c:v>111.6995</c:v>
                </c:pt>
                <c:pt idx="367">
                  <c:v>112.3853</c:v>
                </c:pt>
                <c:pt idx="368">
                  <c:v>112.4659</c:v>
                </c:pt>
                <c:pt idx="369">
                  <c:v>112.3853</c:v>
                </c:pt>
                <c:pt idx="370">
                  <c:v>112.4659</c:v>
                </c:pt>
                <c:pt idx="371">
                  <c:v>112.345</c:v>
                </c:pt>
                <c:pt idx="372">
                  <c:v>111.3764</c:v>
                </c:pt>
                <c:pt idx="373">
                  <c:v>110.8104</c:v>
                </c:pt>
                <c:pt idx="374">
                  <c:v>110.8104</c:v>
                </c:pt>
                <c:pt idx="375">
                  <c:v>110.8104</c:v>
                </c:pt>
                <c:pt idx="376">
                  <c:v>110.8711</c:v>
                </c:pt>
                <c:pt idx="377">
                  <c:v>111.1137</c:v>
                </c:pt>
                <c:pt idx="378">
                  <c:v>111.4976</c:v>
                </c:pt>
                <c:pt idx="379">
                  <c:v>111.5582</c:v>
                </c:pt>
                <c:pt idx="380">
                  <c:v>111.4976</c:v>
                </c:pt>
                <c:pt idx="381">
                  <c:v>111.4976</c:v>
                </c:pt>
                <c:pt idx="382">
                  <c:v>111.3158</c:v>
                </c:pt>
                <c:pt idx="383">
                  <c:v>111.3158</c:v>
                </c:pt>
                <c:pt idx="384">
                  <c:v>110.7295</c:v>
                </c:pt>
                <c:pt idx="385">
                  <c:v>110.7295</c:v>
                </c:pt>
                <c:pt idx="386">
                  <c:v>110.3651</c:v>
                </c:pt>
                <c:pt idx="387">
                  <c:v>110.3651</c:v>
                </c:pt>
                <c:pt idx="388">
                  <c:v>109.8788</c:v>
                </c:pt>
                <c:pt idx="389">
                  <c:v>109.8788</c:v>
                </c:pt>
                <c:pt idx="390">
                  <c:v>110.1423</c:v>
                </c:pt>
                <c:pt idx="391">
                  <c:v>110.6283</c:v>
                </c:pt>
                <c:pt idx="392">
                  <c:v>111.2956</c:v>
                </c:pt>
                <c:pt idx="393">
                  <c:v>112.0829</c:v>
                </c:pt>
                <c:pt idx="394">
                  <c:v>112.1837</c:v>
                </c:pt>
                <c:pt idx="395">
                  <c:v>112.2643</c:v>
                </c:pt>
                <c:pt idx="396">
                  <c:v>111.9013</c:v>
                </c:pt>
                <c:pt idx="397">
                  <c:v>111.134</c:v>
                </c:pt>
                <c:pt idx="398">
                  <c:v>110.3854</c:v>
                </c:pt>
                <c:pt idx="399">
                  <c:v>110.2233</c:v>
                </c:pt>
                <c:pt idx="400">
                  <c:v>110.041</c:v>
                </c:pt>
                <c:pt idx="401">
                  <c:v>109.9802</c:v>
                </c:pt>
                <c:pt idx="402">
                  <c:v>110.1828</c:v>
                </c:pt>
                <c:pt idx="403">
                  <c:v>110.3854</c:v>
                </c:pt>
                <c:pt idx="404">
                  <c:v>110.6081</c:v>
                </c:pt>
                <c:pt idx="405">
                  <c:v>111.0935</c:v>
                </c:pt>
                <c:pt idx="406">
                  <c:v>111.538</c:v>
                </c:pt>
                <c:pt idx="407">
                  <c:v>111.9013</c:v>
                </c:pt>
                <c:pt idx="408">
                  <c:v>112.3046</c:v>
                </c:pt>
                <c:pt idx="409">
                  <c:v>112.3046</c:v>
                </c:pt>
                <c:pt idx="410">
                  <c:v>112.2442</c:v>
                </c:pt>
                <c:pt idx="411">
                  <c:v>111.6793</c:v>
                </c:pt>
                <c:pt idx="412">
                  <c:v>111.336</c:v>
                </c:pt>
                <c:pt idx="413">
                  <c:v>110.4259</c:v>
                </c:pt>
                <c:pt idx="414">
                  <c:v>111.336</c:v>
                </c:pt>
                <c:pt idx="415">
                  <c:v>111.336</c:v>
                </c:pt>
                <c:pt idx="416">
                  <c:v>111.3764</c:v>
                </c:pt>
                <c:pt idx="417">
                  <c:v>111.2552</c:v>
                </c:pt>
                <c:pt idx="418">
                  <c:v>111.0329</c:v>
                </c:pt>
                <c:pt idx="419">
                  <c:v>110.5271</c:v>
                </c:pt>
                <c:pt idx="420">
                  <c:v>110.4056</c:v>
                </c:pt>
                <c:pt idx="421">
                  <c:v>110.0004</c:v>
                </c:pt>
                <c:pt idx="422">
                  <c:v>110.0004</c:v>
                </c:pt>
                <c:pt idx="423">
                  <c:v>110.3246</c:v>
                </c:pt>
                <c:pt idx="424">
                  <c:v>110.8913</c:v>
                </c:pt>
                <c:pt idx="425">
                  <c:v>111.134</c:v>
                </c:pt>
                <c:pt idx="426">
                  <c:v>111.6591</c:v>
                </c:pt>
                <c:pt idx="427">
                  <c:v>112.2845</c:v>
                </c:pt>
                <c:pt idx="428">
                  <c:v>112.2845</c:v>
                </c:pt>
                <c:pt idx="429">
                  <c:v>113.1705</c:v>
                </c:pt>
                <c:pt idx="430">
                  <c:v>113.7937</c:v>
                </c:pt>
                <c:pt idx="431">
                  <c:v>113.854</c:v>
                </c:pt>
                <c:pt idx="432">
                  <c:v>113.8942</c:v>
                </c:pt>
                <c:pt idx="433">
                  <c:v>114.0347</c:v>
                </c:pt>
                <c:pt idx="434">
                  <c:v>113.854</c:v>
                </c:pt>
                <c:pt idx="435">
                  <c:v>114.0548</c:v>
                </c:pt>
                <c:pt idx="436">
                  <c:v>114.1552</c:v>
                </c:pt>
                <c:pt idx="437">
                  <c:v>115.4383</c:v>
                </c:pt>
                <c:pt idx="438">
                  <c:v>115.9186</c:v>
                </c:pt>
                <c:pt idx="439">
                  <c:v>116.1786</c:v>
                </c:pt>
                <c:pt idx="440">
                  <c:v>116.2186</c:v>
                </c:pt>
                <c:pt idx="441">
                  <c:v>116.2186</c:v>
                </c:pt>
                <c:pt idx="442">
                  <c:v>115.9386</c:v>
                </c:pt>
                <c:pt idx="443">
                  <c:v>115.7986</c:v>
                </c:pt>
                <c:pt idx="444">
                  <c:v>115.7986</c:v>
                </c:pt>
                <c:pt idx="445">
                  <c:v>115.9986</c:v>
                </c:pt>
                <c:pt idx="446">
                  <c:v>116.0386</c:v>
                </c:pt>
                <c:pt idx="447">
                  <c:v>116.0986</c:v>
                </c:pt>
                <c:pt idx="448">
                  <c:v>116.0986</c:v>
                </c:pt>
                <c:pt idx="449">
                  <c:v>115.8186</c:v>
                </c:pt>
                <c:pt idx="450">
                  <c:v>115.8186</c:v>
                </c:pt>
                <c:pt idx="451">
                  <c:v>116.4185</c:v>
                </c:pt>
                <c:pt idx="452">
                  <c:v>116.9778</c:v>
                </c:pt>
                <c:pt idx="453">
                  <c:v>117.1375</c:v>
                </c:pt>
                <c:pt idx="454">
                  <c:v>117.1375</c:v>
                </c:pt>
                <c:pt idx="455">
                  <c:v>117.2174</c:v>
                </c:pt>
                <c:pt idx="456">
                  <c:v>116.5783</c:v>
                </c:pt>
                <c:pt idx="457">
                  <c:v>116.5983</c:v>
                </c:pt>
                <c:pt idx="458">
                  <c:v>116.5783</c:v>
                </c:pt>
                <c:pt idx="459">
                  <c:v>117.0577</c:v>
                </c:pt>
                <c:pt idx="460">
                  <c:v>117.7161</c:v>
                </c:pt>
                <c:pt idx="461">
                  <c:v>118.7124</c:v>
                </c:pt>
                <c:pt idx="462">
                  <c:v>121.5142</c:v>
                </c:pt>
                <c:pt idx="463">
                  <c:v>121.8712</c:v>
                </c:pt>
                <c:pt idx="464">
                  <c:v>122.1289</c:v>
                </c:pt>
                <c:pt idx="465">
                  <c:v>121.8712</c:v>
                </c:pt>
                <c:pt idx="466">
                  <c:v>122.0893</c:v>
                </c:pt>
                <c:pt idx="467">
                  <c:v>121.7919</c:v>
                </c:pt>
                <c:pt idx="468">
                  <c:v>121.6729</c:v>
                </c:pt>
                <c:pt idx="469">
                  <c:v>121.1372</c:v>
                </c:pt>
                <c:pt idx="470">
                  <c:v>120.7403</c:v>
                </c:pt>
                <c:pt idx="471">
                  <c:v>120.7403</c:v>
                </c:pt>
                <c:pt idx="472">
                  <c:v>120.7403</c:v>
                </c:pt>
                <c:pt idx="473">
                  <c:v>121.4547</c:v>
                </c:pt>
                <c:pt idx="474">
                  <c:v>121.9703</c:v>
                </c:pt>
                <c:pt idx="475">
                  <c:v>122.5847</c:v>
                </c:pt>
                <c:pt idx="476">
                  <c:v>123.4759</c:v>
                </c:pt>
                <c:pt idx="477">
                  <c:v>124.4258</c:v>
                </c:pt>
                <c:pt idx="478">
                  <c:v>125.8889</c:v>
                </c:pt>
                <c:pt idx="479">
                  <c:v>126.4224</c:v>
                </c:pt>
                <c:pt idx="480">
                  <c:v>126.4224</c:v>
                </c:pt>
                <c:pt idx="481">
                  <c:v>126.2248</c:v>
                </c:pt>
                <c:pt idx="482">
                  <c:v>123.7926</c:v>
                </c:pt>
                <c:pt idx="483">
                  <c:v>121.6531</c:v>
                </c:pt>
                <c:pt idx="484">
                  <c:v>119.8264</c:v>
                </c:pt>
                <c:pt idx="485">
                  <c:v>119.8264</c:v>
                </c:pt>
                <c:pt idx="486">
                  <c:v>119.9059</c:v>
                </c:pt>
                <c:pt idx="487">
                  <c:v>121.2761</c:v>
                </c:pt>
                <c:pt idx="488">
                  <c:v>121.2761</c:v>
                </c:pt>
                <c:pt idx="489">
                  <c:v>122.3073</c:v>
                </c:pt>
                <c:pt idx="490">
                  <c:v>122.1091</c:v>
                </c:pt>
                <c:pt idx="491">
                  <c:v>121.2761</c:v>
                </c:pt>
                <c:pt idx="492">
                  <c:v>121.6927</c:v>
                </c:pt>
                <c:pt idx="493">
                  <c:v>121.772</c:v>
                </c:pt>
                <c:pt idx="494">
                  <c:v>120.9785</c:v>
                </c:pt>
                <c:pt idx="495">
                  <c:v>121.415</c:v>
                </c:pt>
                <c:pt idx="496">
                  <c:v>121.6531</c:v>
                </c:pt>
                <c:pt idx="497">
                  <c:v>121.5142</c:v>
                </c:pt>
                <c:pt idx="498">
                  <c:v>121.8117</c:v>
                </c:pt>
                <c:pt idx="499">
                  <c:v>122.7036</c:v>
                </c:pt>
                <c:pt idx="500">
                  <c:v>123.0601</c:v>
                </c:pt>
                <c:pt idx="501">
                  <c:v>123.1393</c:v>
                </c:pt>
                <c:pt idx="502">
                  <c:v>123.1393</c:v>
                </c:pt>
                <c:pt idx="503">
                  <c:v>123.0007</c:v>
                </c:pt>
                <c:pt idx="504">
                  <c:v>122.1686</c:v>
                </c:pt>
                <c:pt idx="505">
                  <c:v>121.3952</c:v>
                </c:pt>
                <c:pt idx="506">
                  <c:v>121.038</c:v>
                </c:pt>
                <c:pt idx="507">
                  <c:v>121.1968</c:v>
                </c:pt>
                <c:pt idx="508">
                  <c:v>121.9307</c:v>
                </c:pt>
                <c:pt idx="509">
                  <c:v>122.9809</c:v>
                </c:pt>
                <c:pt idx="510">
                  <c:v>123.0205</c:v>
                </c:pt>
                <c:pt idx="511">
                  <c:v>124.228</c:v>
                </c:pt>
                <c:pt idx="512">
                  <c:v>124.8411</c:v>
                </c:pt>
                <c:pt idx="513">
                  <c:v>124.8411</c:v>
                </c:pt>
                <c:pt idx="514">
                  <c:v>124.8609</c:v>
                </c:pt>
                <c:pt idx="515">
                  <c:v>125.9877</c:v>
                </c:pt>
                <c:pt idx="516">
                  <c:v>126.8767</c:v>
                </c:pt>
                <c:pt idx="517">
                  <c:v>127.173</c:v>
                </c:pt>
                <c:pt idx="518">
                  <c:v>127.7062</c:v>
                </c:pt>
                <c:pt idx="519">
                  <c:v>127.6075</c:v>
                </c:pt>
                <c:pt idx="520">
                  <c:v>127.4692</c:v>
                </c:pt>
                <c:pt idx="521">
                  <c:v>126.6594</c:v>
                </c:pt>
                <c:pt idx="522">
                  <c:v>126.2841</c:v>
                </c:pt>
                <c:pt idx="523">
                  <c:v>125.9877</c:v>
                </c:pt>
                <c:pt idx="524">
                  <c:v>126.126</c:v>
                </c:pt>
                <c:pt idx="525">
                  <c:v>126.126</c:v>
                </c:pt>
                <c:pt idx="526">
                  <c:v>126.0469</c:v>
                </c:pt>
                <c:pt idx="527">
                  <c:v>126.0469</c:v>
                </c:pt>
                <c:pt idx="528">
                  <c:v>126.0469</c:v>
                </c:pt>
                <c:pt idx="529">
                  <c:v>126.0469</c:v>
                </c:pt>
                <c:pt idx="530">
                  <c:v>126.3236</c:v>
                </c:pt>
                <c:pt idx="531">
                  <c:v>128.0814</c:v>
                </c:pt>
                <c:pt idx="532">
                  <c:v>128.5947</c:v>
                </c:pt>
                <c:pt idx="533">
                  <c:v>128.7724</c:v>
                </c:pt>
                <c:pt idx="534">
                  <c:v>128.7724</c:v>
                </c:pt>
                <c:pt idx="535">
                  <c:v>128.7724</c:v>
                </c:pt>
                <c:pt idx="536">
                  <c:v>128.7527</c:v>
                </c:pt>
                <c:pt idx="537">
                  <c:v>128.6342</c:v>
                </c:pt>
                <c:pt idx="538">
                  <c:v>128.7527</c:v>
                </c:pt>
                <c:pt idx="539">
                  <c:v>129.3252</c:v>
                </c:pt>
                <c:pt idx="540">
                  <c:v>130.1543</c:v>
                </c:pt>
                <c:pt idx="541">
                  <c:v>130.4701</c:v>
                </c:pt>
                <c:pt idx="542">
                  <c:v>131.5757</c:v>
                </c:pt>
              </c:numCache>
            </c:numRef>
          </c:yVal>
          <c:smooth val="1"/>
        </c:ser>
        <c:ser>
          <c:idx val="4"/>
          <c:order val="4"/>
          <c:tx>
            <c:strRef>
              <c:f>'uniformity over various hei 2'!$N$21</c:f>
              <c:strCache>
                <c:ptCount val="1"/>
                <c:pt idx="0">
                  <c:v>11.5cm down 1Gy</c:v>
                </c:pt>
              </c:strCache>
            </c:strRef>
          </c:tx>
          <c:spPr>
            <a:ln w="6350"/>
          </c:spPr>
          <c:marker>
            <c:symbol val="none"/>
          </c:marker>
          <c:xVal>
            <c:numRef>
              <c:f>'uniformity over various hei 2'!$N$24:$N$569</c:f>
              <c:numCache>
                <c:formatCode>General</c:formatCode>
                <c:ptCount val="546"/>
                <c:pt idx="0">
                  <c:v>-9.5614</c:v>
                </c:pt>
                <c:pt idx="1">
                  <c:v>-9.5262</c:v>
                </c:pt>
                <c:pt idx="2">
                  <c:v>-9.4911</c:v>
                </c:pt>
                <c:pt idx="3">
                  <c:v>-9.4559</c:v>
                </c:pt>
                <c:pt idx="4">
                  <c:v>-9.4208</c:v>
                </c:pt>
                <c:pt idx="5">
                  <c:v>-9.3856</c:v>
                </c:pt>
                <c:pt idx="6">
                  <c:v>-9.3505</c:v>
                </c:pt>
                <c:pt idx="7">
                  <c:v>-9.3153</c:v>
                </c:pt>
                <c:pt idx="8">
                  <c:v>-9.280200000000001</c:v>
                </c:pt>
                <c:pt idx="9">
                  <c:v>-9.245</c:v>
                </c:pt>
                <c:pt idx="10">
                  <c:v>-9.2099</c:v>
                </c:pt>
                <c:pt idx="11">
                  <c:v>-9.1747</c:v>
                </c:pt>
                <c:pt idx="12">
                  <c:v>-9.1396</c:v>
                </c:pt>
                <c:pt idx="13">
                  <c:v>-9.1044</c:v>
                </c:pt>
                <c:pt idx="14">
                  <c:v>-9.0693</c:v>
                </c:pt>
                <c:pt idx="15">
                  <c:v>-9.0341</c:v>
                </c:pt>
                <c:pt idx="16">
                  <c:v>-8.999</c:v>
                </c:pt>
                <c:pt idx="17">
                  <c:v>-8.9638</c:v>
                </c:pt>
                <c:pt idx="18">
                  <c:v>-8.9287</c:v>
                </c:pt>
                <c:pt idx="19">
                  <c:v>-8.8935</c:v>
                </c:pt>
                <c:pt idx="20">
                  <c:v>-8.8584</c:v>
                </c:pt>
                <c:pt idx="21">
                  <c:v>-8.8232</c:v>
                </c:pt>
                <c:pt idx="22">
                  <c:v>-8.7881</c:v>
                </c:pt>
                <c:pt idx="23">
                  <c:v>-8.7529</c:v>
                </c:pt>
                <c:pt idx="24">
                  <c:v>-8.717700000000001</c:v>
                </c:pt>
                <c:pt idx="25">
                  <c:v>-8.6826</c:v>
                </c:pt>
                <c:pt idx="26">
                  <c:v>-8.6474</c:v>
                </c:pt>
                <c:pt idx="27">
                  <c:v>-8.6123</c:v>
                </c:pt>
                <c:pt idx="28">
                  <c:v>-8.5771</c:v>
                </c:pt>
                <c:pt idx="29">
                  <c:v>-8.542</c:v>
                </c:pt>
                <c:pt idx="30">
                  <c:v>-8.5068</c:v>
                </c:pt>
                <c:pt idx="31">
                  <c:v>-8.4717</c:v>
                </c:pt>
                <c:pt idx="32">
                  <c:v>-8.4365</c:v>
                </c:pt>
                <c:pt idx="33">
                  <c:v>-8.4014</c:v>
                </c:pt>
                <c:pt idx="34">
                  <c:v>-8.3662</c:v>
                </c:pt>
                <c:pt idx="35">
                  <c:v>-8.3311</c:v>
                </c:pt>
                <c:pt idx="36">
                  <c:v>-8.2959</c:v>
                </c:pt>
                <c:pt idx="37">
                  <c:v>-8.2608</c:v>
                </c:pt>
                <c:pt idx="38">
                  <c:v>-8.2256</c:v>
                </c:pt>
                <c:pt idx="39">
                  <c:v>-8.1905</c:v>
                </c:pt>
                <c:pt idx="40">
                  <c:v>-8.1553</c:v>
                </c:pt>
                <c:pt idx="41">
                  <c:v>-8.120200000000001</c:v>
                </c:pt>
                <c:pt idx="42">
                  <c:v>-8.085</c:v>
                </c:pt>
                <c:pt idx="43">
                  <c:v>-8.0499</c:v>
                </c:pt>
                <c:pt idx="44">
                  <c:v>-8.0147</c:v>
                </c:pt>
                <c:pt idx="45">
                  <c:v>-7.9795</c:v>
                </c:pt>
                <c:pt idx="46">
                  <c:v>-7.9444</c:v>
                </c:pt>
                <c:pt idx="47">
                  <c:v>-7.9092</c:v>
                </c:pt>
                <c:pt idx="48">
                  <c:v>-7.8741</c:v>
                </c:pt>
                <c:pt idx="49">
                  <c:v>-7.8389</c:v>
                </c:pt>
                <c:pt idx="50">
                  <c:v>-7.8038</c:v>
                </c:pt>
                <c:pt idx="51">
                  <c:v>-7.7686</c:v>
                </c:pt>
                <c:pt idx="52">
                  <c:v>-7.7335</c:v>
                </c:pt>
                <c:pt idx="53">
                  <c:v>-7.6983</c:v>
                </c:pt>
                <c:pt idx="54">
                  <c:v>-7.6632</c:v>
                </c:pt>
                <c:pt idx="55">
                  <c:v>-7.628</c:v>
                </c:pt>
                <c:pt idx="56">
                  <c:v>-7.5929</c:v>
                </c:pt>
                <c:pt idx="57">
                  <c:v>-7.5577</c:v>
                </c:pt>
                <c:pt idx="58">
                  <c:v>-7.5226</c:v>
                </c:pt>
                <c:pt idx="59">
                  <c:v>-7.4874</c:v>
                </c:pt>
                <c:pt idx="60">
                  <c:v>-7.4523</c:v>
                </c:pt>
                <c:pt idx="61">
                  <c:v>-7.4171</c:v>
                </c:pt>
                <c:pt idx="62">
                  <c:v>-7.382</c:v>
                </c:pt>
                <c:pt idx="63">
                  <c:v>-7.3468</c:v>
                </c:pt>
                <c:pt idx="64">
                  <c:v>-7.3117</c:v>
                </c:pt>
                <c:pt idx="65">
                  <c:v>-7.2765</c:v>
                </c:pt>
                <c:pt idx="66">
                  <c:v>-7.2414</c:v>
                </c:pt>
                <c:pt idx="67">
                  <c:v>-7.2062</c:v>
                </c:pt>
                <c:pt idx="68">
                  <c:v>-7.171</c:v>
                </c:pt>
                <c:pt idx="69">
                  <c:v>-7.1359</c:v>
                </c:pt>
                <c:pt idx="70">
                  <c:v>-7.1007</c:v>
                </c:pt>
                <c:pt idx="71">
                  <c:v>-7.0656</c:v>
                </c:pt>
                <c:pt idx="72">
                  <c:v>-7.0304</c:v>
                </c:pt>
                <c:pt idx="73">
                  <c:v>-6.9953</c:v>
                </c:pt>
                <c:pt idx="74">
                  <c:v>-6.9601</c:v>
                </c:pt>
                <c:pt idx="75">
                  <c:v>-6.925</c:v>
                </c:pt>
                <c:pt idx="76">
                  <c:v>-6.8898</c:v>
                </c:pt>
                <c:pt idx="77">
                  <c:v>-6.8547</c:v>
                </c:pt>
                <c:pt idx="78">
                  <c:v>-6.8195</c:v>
                </c:pt>
                <c:pt idx="79">
                  <c:v>-6.7844</c:v>
                </c:pt>
                <c:pt idx="80">
                  <c:v>-6.7492</c:v>
                </c:pt>
                <c:pt idx="81">
                  <c:v>-6.7141</c:v>
                </c:pt>
                <c:pt idx="82">
                  <c:v>-6.6789</c:v>
                </c:pt>
                <c:pt idx="83">
                  <c:v>-6.6438</c:v>
                </c:pt>
                <c:pt idx="84">
                  <c:v>-6.6086</c:v>
                </c:pt>
                <c:pt idx="85">
                  <c:v>-6.5735</c:v>
                </c:pt>
                <c:pt idx="86">
                  <c:v>-6.5383</c:v>
                </c:pt>
                <c:pt idx="87">
                  <c:v>-6.5032</c:v>
                </c:pt>
                <c:pt idx="88">
                  <c:v>-6.468</c:v>
                </c:pt>
                <c:pt idx="89">
                  <c:v>-6.4329</c:v>
                </c:pt>
                <c:pt idx="90">
                  <c:v>-6.3977</c:v>
                </c:pt>
                <c:pt idx="91">
                  <c:v>-6.3625</c:v>
                </c:pt>
                <c:pt idx="92">
                  <c:v>-6.3274</c:v>
                </c:pt>
                <c:pt idx="93">
                  <c:v>-6.2922</c:v>
                </c:pt>
                <c:pt idx="94">
                  <c:v>-6.2571</c:v>
                </c:pt>
                <c:pt idx="95">
                  <c:v>-6.2219</c:v>
                </c:pt>
                <c:pt idx="96">
                  <c:v>-6.1868</c:v>
                </c:pt>
                <c:pt idx="97">
                  <c:v>-6.1516</c:v>
                </c:pt>
                <c:pt idx="98">
                  <c:v>-6.1165</c:v>
                </c:pt>
                <c:pt idx="99">
                  <c:v>-6.0813</c:v>
                </c:pt>
                <c:pt idx="100">
                  <c:v>-6.0462</c:v>
                </c:pt>
                <c:pt idx="101">
                  <c:v>-6.011</c:v>
                </c:pt>
                <c:pt idx="102">
                  <c:v>-5.9759</c:v>
                </c:pt>
                <c:pt idx="103">
                  <c:v>-5.9407</c:v>
                </c:pt>
                <c:pt idx="104">
                  <c:v>-5.9056</c:v>
                </c:pt>
                <c:pt idx="105">
                  <c:v>-5.8704</c:v>
                </c:pt>
                <c:pt idx="106">
                  <c:v>-5.8353</c:v>
                </c:pt>
                <c:pt idx="107">
                  <c:v>-5.8001</c:v>
                </c:pt>
                <c:pt idx="108">
                  <c:v>-5.765</c:v>
                </c:pt>
                <c:pt idx="109">
                  <c:v>-5.7298</c:v>
                </c:pt>
                <c:pt idx="110">
                  <c:v>-5.6947</c:v>
                </c:pt>
                <c:pt idx="111">
                  <c:v>-5.6595</c:v>
                </c:pt>
                <c:pt idx="112">
                  <c:v>-5.6244</c:v>
                </c:pt>
                <c:pt idx="113">
                  <c:v>-5.5892</c:v>
                </c:pt>
                <c:pt idx="114">
                  <c:v>-5.554</c:v>
                </c:pt>
                <c:pt idx="115">
                  <c:v>-5.5189</c:v>
                </c:pt>
                <c:pt idx="116">
                  <c:v>-5.4837</c:v>
                </c:pt>
                <c:pt idx="117">
                  <c:v>-5.4486</c:v>
                </c:pt>
                <c:pt idx="118">
                  <c:v>-5.4134</c:v>
                </c:pt>
                <c:pt idx="119">
                  <c:v>-5.3783</c:v>
                </c:pt>
                <c:pt idx="120">
                  <c:v>-5.3431</c:v>
                </c:pt>
                <c:pt idx="121">
                  <c:v>-5.308</c:v>
                </c:pt>
                <c:pt idx="122">
                  <c:v>-5.2728</c:v>
                </c:pt>
                <c:pt idx="123">
                  <c:v>-5.2377</c:v>
                </c:pt>
                <c:pt idx="124">
                  <c:v>-5.2025</c:v>
                </c:pt>
                <c:pt idx="125">
                  <c:v>-5.1674</c:v>
                </c:pt>
                <c:pt idx="126">
                  <c:v>-5.1322</c:v>
                </c:pt>
                <c:pt idx="127">
                  <c:v>-5.0971</c:v>
                </c:pt>
                <c:pt idx="128">
                  <c:v>-5.0619</c:v>
                </c:pt>
                <c:pt idx="129">
                  <c:v>-5.0268</c:v>
                </c:pt>
                <c:pt idx="130">
                  <c:v>-4.9916</c:v>
                </c:pt>
                <c:pt idx="131">
                  <c:v>-4.9565</c:v>
                </c:pt>
                <c:pt idx="132">
                  <c:v>-4.9213</c:v>
                </c:pt>
                <c:pt idx="133">
                  <c:v>-4.8862</c:v>
                </c:pt>
                <c:pt idx="134">
                  <c:v>-4.851</c:v>
                </c:pt>
                <c:pt idx="135">
                  <c:v>-4.8159</c:v>
                </c:pt>
                <c:pt idx="136">
                  <c:v>-4.7807</c:v>
                </c:pt>
                <c:pt idx="137">
                  <c:v>-4.7455</c:v>
                </c:pt>
                <c:pt idx="138">
                  <c:v>-4.7104</c:v>
                </c:pt>
                <c:pt idx="139">
                  <c:v>-4.6752</c:v>
                </c:pt>
                <c:pt idx="140">
                  <c:v>-4.6401</c:v>
                </c:pt>
                <c:pt idx="141">
                  <c:v>-4.6049</c:v>
                </c:pt>
                <c:pt idx="142">
                  <c:v>-4.5698</c:v>
                </c:pt>
                <c:pt idx="143">
                  <c:v>-4.5346</c:v>
                </c:pt>
                <c:pt idx="144">
                  <c:v>-4.4995</c:v>
                </c:pt>
                <c:pt idx="145">
                  <c:v>-4.4643</c:v>
                </c:pt>
                <c:pt idx="146">
                  <c:v>-4.4292</c:v>
                </c:pt>
                <c:pt idx="147">
                  <c:v>-4.394</c:v>
                </c:pt>
                <c:pt idx="148">
                  <c:v>-4.3589</c:v>
                </c:pt>
                <c:pt idx="149">
                  <c:v>-4.3237</c:v>
                </c:pt>
                <c:pt idx="150">
                  <c:v>-4.2886</c:v>
                </c:pt>
                <c:pt idx="151">
                  <c:v>-4.2534</c:v>
                </c:pt>
                <c:pt idx="152">
                  <c:v>-4.2183</c:v>
                </c:pt>
                <c:pt idx="153">
                  <c:v>-4.1831</c:v>
                </c:pt>
                <c:pt idx="154">
                  <c:v>-4.148</c:v>
                </c:pt>
                <c:pt idx="155">
                  <c:v>-4.1128</c:v>
                </c:pt>
                <c:pt idx="156">
                  <c:v>-4.0777</c:v>
                </c:pt>
                <c:pt idx="157">
                  <c:v>-4.0425</c:v>
                </c:pt>
                <c:pt idx="158">
                  <c:v>-4.0074</c:v>
                </c:pt>
                <c:pt idx="159">
                  <c:v>-3.9722</c:v>
                </c:pt>
                <c:pt idx="160">
                  <c:v>-3.937</c:v>
                </c:pt>
                <c:pt idx="161">
                  <c:v>-3.9019</c:v>
                </c:pt>
                <c:pt idx="162">
                  <c:v>-3.8667</c:v>
                </c:pt>
                <c:pt idx="163">
                  <c:v>-3.8316</c:v>
                </c:pt>
                <c:pt idx="164">
                  <c:v>-3.7964</c:v>
                </c:pt>
                <c:pt idx="165">
                  <c:v>-3.7613</c:v>
                </c:pt>
                <c:pt idx="166">
                  <c:v>-3.7261</c:v>
                </c:pt>
                <c:pt idx="167">
                  <c:v>-3.691</c:v>
                </c:pt>
                <c:pt idx="168">
                  <c:v>-3.6558</c:v>
                </c:pt>
                <c:pt idx="169">
                  <c:v>-3.6207</c:v>
                </c:pt>
                <c:pt idx="170">
                  <c:v>-3.5855</c:v>
                </c:pt>
                <c:pt idx="171">
                  <c:v>-3.5504</c:v>
                </c:pt>
                <c:pt idx="172">
                  <c:v>-3.5152</c:v>
                </c:pt>
                <c:pt idx="173">
                  <c:v>-3.4801</c:v>
                </c:pt>
                <c:pt idx="174">
                  <c:v>-3.4449</c:v>
                </c:pt>
                <c:pt idx="175">
                  <c:v>-3.4098</c:v>
                </c:pt>
                <c:pt idx="176">
                  <c:v>-3.3746</c:v>
                </c:pt>
                <c:pt idx="177">
                  <c:v>-3.3395</c:v>
                </c:pt>
                <c:pt idx="178">
                  <c:v>-3.3043</c:v>
                </c:pt>
                <c:pt idx="179">
                  <c:v>-3.2692</c:v>
                </c:pt>
                <c:pt idx="180">
                  <c:v>-3.234</c:v>
                </c:pt>
                <c:pt idx="181">
                  <c:v>-3.1989</c:v>
                </c:pt>
                <c:pt idx="182">
                  <c:v>-3.1637</c:v>
                </c:pt>
                <c:pt idx="183">
                  <c:v>-3.1285</c:v>
                </c:pt>
                <c:pt idx="184">
                  <c:v>-3.0934</c:v>
                </c:pt>
                <c:pt idx="185">
                  <c:v>-3.0582</c:v>
                </c:pt>
                <c:pt idx="186">
                  <c:v>-3.0231</c:v>
                </c:pt>
                <c:pt idx="187">
                  <c:v>-2.9879</c:v>
                </c:pt>
                <c:pt idx="188">
                  <c:v>-2.9528</c:v>
                </c:pt>
                <c:pt idx="189">
                  <c:v>-2.9176</c:v>
                </c:pt>
                <c:pt idx="190">
                  <c:v>-2.8825</c:v>
                </c:pt>
                <c:pt idx="191">
                  <c:v>-2.8473</c:v>
                </c:pt>
                <c:pt idx="192">
                  <c:v>-2.8122</c:v>
                </c:pt>
                <c:pt idx="193">
                  <c:v>-2.777</c:v>
                </c:pt>
                <c:pt idx="194">
                  <c:v>-2.7419</c:v>
                </c:pt>
                <c:pt idx="195">
                  <c:v>-2.7067</c:v>
                </c:pt>
                <c:pt idx="196">
                  <c:v>-2.6716</c:v>
                </c:pt>
                <c:pt idx="197">
                  <c:v>-2.6364</c:v>
                </c:pt>
                <c:pt idx="198">
                  <c:v>-2.6013</c:v>
                </c:pt>
                <c:pt idx="199">
                  <c:v>-2.5661</c:v>
                </c:pt>
                <c:pt idx="200">
                  <c:v>-2.531</c:v>
                </c:pt>
                <c:pt idx="201">
                  <c:v>-2.4958</c:v>
                </c:pt>
                <c:pt idx="202">
                  <c:v>-2.4607</c:v>
                </c:pt>
                <c:pt idx="203">
                  <c:v>-2.4255</c:v>
                </c:pt>
                <c:pt idx="204">
                  <c:v>-2.3903</c:v>
                </c:pt>
                <c:pt idx="205">
                  <c:v>-2.3552</c:v>
                </c:pt>
                <c:pt idx="206">
                  <c:v>-2.32</c:v>
                </c:pt>
                <c:pt idx="207">
                  <c:v>-2.2849</c:v>
                </c:pt>
                <c:pt idx="208">
                  <c:v>-2.2497</c:v>
                </c:pt>
                <c:pt idx="209">
                  <c:v>-2.2146</c:v>
                </c:pt>
                <c:pt idx="210">
                  <c:v>-2.1794</c:v>
                </c:pt>
                <c:pt idx="211">
                  <c:v>-2.1443</c:v>
                </c:pt>
                <c:pt idx="212">
                  <c:v>-2.1091</c:v>
                </c:pt>
                <c:pt idx="213">
                  <c:v>-2.074</c:v>
                </c:pt>
                <c:pt idx="214">
                  <c:v>-2.0388</c:v>
                </c:pt>
                <c:pt idx="215">
                  <c:v>-2.0037</c:v>
                </c:pt>
                <c:pt idx="216">
                  <c:v>-1.9685</c:v>
                </c:pt>
                <c:pt idx="217">
                  <c:v>-1.9334</c:v>
                </c:pt>
                <c:pt idx="218">
                  <c:v>-1.8982</c:v>
                </c:pt>
                <c:pt idx="219">
                  <c:v>-1.8631</c:v>
                </c:pt>
                <c:pt idx="220">
                  <c:v>-1.8279</c:v>
                </c:pt>
                <c:pt idx="221">
                  <c:v>-1.7928</c:v>
                </c:pt>
                <c:pt idx="222">
                  <c:v>-1.7576</c:v>
                </c:pt>
                <c:pt idx="223">
                  <c:v>-1.7225</c:v>
                </c:pt>
                <c:pt idx="224">
                  <c:v>-1.6873</c:v>
                </c:pt>
                <c:pt idx="225">
                  <c:v>-1.6522</c:v>
                </c:pt>
                <c:pt idx="226">
                  <c:v>-1.617</c:v>
                </c:pt>
                <c:pt idx="227">
                  <c:v>-1.5818</c:v>
                </c:pt>
                <c:pt idx="228">
                  <c:v>-1.5467</c:v>
                </c:pt>
                <c:pt idx="229">
                  <c:v>-1.5115</c:v>
                </c:pt>
                <c:pt idx="230">
                  <c:v>-1.4764</c:v>
                </c:pt>
                <c:pt idx="231">
                  <c:v>-1.4412</c:v>
                </c:pt>
                <c:pt idx="232">
                  <c:v>-1.4061</c:v>
                </c:pt>
                <c:pt idx="233">
                  <c:v>-1.3709</c:v>
                </c:pt>
                <c:pt idx="234">
                  <c:v>-1.3358</c:v>
                </c:pt>
                <c:pt idx="235">
                  <c:v>-1.3006</c:v>
                </c:pt>
                <c:pt idx="236">
                  <c:v>-1.2655</c:v>
                </c:pt>
                <c:pt idx="237">
                  <c:v>-1.2303</c:v>
                </c:pt>
                <c:pt idx="238">
                  <c:v>-1.1952</c:v>
                </c:pt>
                <c:pt idx="239">
                  <c:v>-1.16</c:v>
                </c:pt>
                <c:pt idx="240">
                  <c:v>-1.1249</c:v>
                </c:pt>
                <c:pt idx="241">
                  <c:v>-1.0897</c:v>
                </c:pt>
                <c:pt idx="242">
                  <c:v>-1.0546</c:v>
                </c:pt>
                <c:pt idx="243">
                  <c:v>-1.0194</c:v>
                </c:pt>
                <c:pt idx="244">
                  <c:v>-0.98426</c:v>
                </c:pt>
                <c:pt idx="245">
                  <c:v>-0.94911</c:v>
                </c:pt>
                <c:pt idx="246">
                  <c:v>-0.91396</c:v>
                </c:pt>
                <c:pt idx="247">
                  <c:v>-0.87881</c:v>
                </c:pt>
                <c:pt idx="248">
                  <c:v>-0.84365</c:v>
                </c:pt>
                <c:pt idx="249">
                  <c:v>-0.8085</c:v>
                </c:pt>
                <c:pt idx="250">
                  <c:v>-0.77335</c:v>
                </c:pt>
                <c:pt idx="251">
                  <c:v>-0.7382</c:v>
                </c:pt>
                <c:pt idx="252">
                  <c:v>-0.70304</c:v>
                </c:pt>
                <c:pt idx="253">
                  <c:v>-0.66789</c:v>
                </c:pt>
                <c:pt idx="254">
                  <c:v>-0.63274</c:v>
                </c:pt>
                <c:pt idx="255">
                  <c:v>-0.59759</c:v>
                </c:pt>
                <c:pt idx="256">
                  <c:v>-0.56244</c:v>
                </c:pt>
                <c:pt idx="257">
                  <c:v>-0.52728</c:v>
                </c:pt>
                <c:pt idx="258">
                  <c:v>-0.49213</c:v>
                </c:pt>
                <c:pt idx="259">
                  <c:v>-0.45698</c:v>
                </c:pt>
                <c:pt idx="260">
                  <c:v>-0.42183</c:v>
                </c:pt>
                <c:pt idx="261">
                  <c:v>-0.38667</c:v>
                </c:pt>
                <c:pt idx="262">
                  <c:v>-0.35152</c:v>
                </c:pt>
                <c:pt idx="263">
                  <c:v>-0.31637</c:v>
                </c:pt>
                <c:pt idx="264">
                  <c:v>-0.28122</c:v>
                </c:pt>
                <c:pt idx="265">
                  <c:v>-0.24607</c:v>
                </c:pt>
                <c:pt idx="266">
                  <c:v>-0.21091</c:v>
                </c:pt>
                <c:pt idx="267">
                  <c:v>-0.17576</c:v>
                </c:pt>
                <c:pt idx="268">
                  <c:v>-0.14061</c:v>
                </c:pt>
                <c:pt idx="269">
                  <c:v>-0.10546</c:v>
                </c:pt>
                <c:pt idx="270">
                  <c:v>-0.070304</c:v>
                </c:pt>
                <c:pt idx="271">
                  <c:v>-0.035152</c:v>
                </c:pt>
                <c:pt idx="272">
                  <c:v>0.0</c:v>
                </c:pt>
                <c:pt idx="273">
                  <c:v>0.035152</c:v>
                </c:pt>
                <c:pt idx="274">
                  <c:v>0.070304</c:v>
                </c:pt>
                <c:pt idx="275">
                  <c:v>0.10546</c:v>
                </c:pt>
                <c:pt idx="276">
                  <c:v>0.14061</c:v>
                </c:pt>
                <c:pt idx="277">
                  <c:v>0.17576</c:v>
                </c:pt>
                <c:pt idx="278">
                  <c:v>0.21091</c:v>
                </c:pt>
                <c:pt idx="279">
                  <c:v>0.24607</c:v>
                </c:pt>
                <c:pt idx="280">
                  <c:v>0.28122</c:v>
                </c:pt>
                <c:pt idx="281">
                  <c:v>0.31637</c:v>
                </c:pt>
                <c:pt idx="282">
                  <c:v>0.35152</c:v>
                </c:pt>
                <c:pt idx="283">
                  <c:v>0.38667</c:v>
                </c:pt>
                <c:pt idx="284">
                  <c:v>0.42183</c:v>
                </c:pt>
                <c:pt idx="285">
                  <c:v>0.45698</c:v>
                </c:pt>
                <c:pt idx="286">
                  <c:v>0.49213</c:v>
                </c:pt>
                <c:pt idx="287">
                  <c:v>0.52728</c:v>
                </c:pt>
                <c:pt idx="288">
                  <c:v>0.56244</c:v>
                </c:pt>
                <c:pt idx="289">
                  <c:v>0.59759</c:v>
                </c:pt>
                <c:pt idx="290">
                  <c:v>0.63274</c:v>
                </c:pt>
                <c:pt idx="291">
                  <c:v>0.66789</c:v>
                </c:pt>
                <c:pt idx="292">
                  <c:v>0.70304</c:v>
                </c:pt>
                <c:pt idx="293">
                  <c:v>0.7382</c:v>
                </c:pt>
                <c:pt idx="294">
                  <c:v>0.77335</c:v>
                </c:pt>
                <c:pt idx="295">
                  <c:v>0.8085</c:v>
                </c:pt>
                <c:pt idx="296">
                  <c:v>0.84365</c:v>
                </c:pt>
                <c:pt idx="297">
                  <c:v>0.87881</c:v>
                </c:pt>
                <c:pt idx="298">
                  <c:v>0.91396</c:v>
                </c:pt>
                <c:pt idx="299">
                  <c:v>0.94911</c:v>
                </c:pt>
                <c:pt idx="300">
                  <c:v>0.98426</c:v>
                </c:pt>
                <c:pt idx="301">
                  <c:v>1.0194</c:v>
                </c:pt>
                <c:pt idx="302">
                  <c:v>1.0546</c:v>
                </c:pt>
                <c:pt idx="303">
                  <c:v>1.0897</c:v>
                </c:pt>
                <c:pt idx="304">
                  <c:v>1.1249</c:v>
                </c:pt>
                <c:pt idx="305">
                  <c:v>1.16</c:v>
                </c:pt>
                <c:pt idx="306">
                  <c:v>1.1952</c:v>
                </c:pt>
                <c:pt idx="307">
                  <c:v>1.2303</c:v>
                </c:pt>
                <c:pt idx="308">
                  <c:v>1.2655</c:v>
                </c:pt>
                <c:pt idx="309">
                  <c:v>1.3006</c:v>
                </c:pt>
                <c:pt idx="310">
                  <c:v>1.3358</c:v>
                </c:pt>
                <c:pt idx="311">
                  <c:v>1.3709</c:v>
                </c:pt>
                <c:pt idx="312">
                  <c:v>1.4061</c:v>
                </c:pt>
                <c:pt idx="313">
                  <c:v>1.4412</c:v>
                </c:pt>
                <c:pt idx="314">
                  <c:v>1.4764</c:v>
                </c:pt>
                <c:pt idx="315">
                  <c:v>1.5115</c:v>
                </c:pt>
                <c:pt idx="316">
                  <c:v>1.5467</c:v>
                </c:pt>
                <c:pt idx="317">
                  <c:v>1.5818</c:v>
                </c:pt>
                <c:pt idx="318">
                  <c:v>1.617</c:v>
                </c:pt>
                <c:pt idx="319">
                  <c:v>1.6522</c:v>
                </c:pt>
                <c:pt idx="320">
                  <c:v>1.6873</c:v>
                </c:pt>
                <c:pt idx="321">
                  <c:v>1.7225</c:v>
                </c:pt>
                <c:pt idx="322">
                  <c:v>1.7576</c:v>
                </c:pt>
                <c:pt idx="323">
                  <c:v>1.7928</c:v>
                </c:pt>
                <c:pt idx="324">
                  <c:v>1.8279</c:v>
                </c:pt>
                <c:pt idx="325">
                  <c:v>1.8631</c:v>
                </c:pt>
                <c:pt idx="326">
                  <c:v>1.8982</c:v>
                </c:pt>
                <c:pt idx="327">
                  <c:v>1.9334</c:v>
                </c:pt>
                <c:pt idx="328">
                  <c:v>1.9685</c:v>
                </c:pt>
                <c:pt idx="329">
                  <c:v>2.0037</c:v>
                </c:pt>
                <c:pt idx="330">
                  <c:v>2.0388</c:v>
                </c:pt>
                <c:pt idx="331">
                  <c:v>2.074</c:v>
                </c:pt>
                <c:pt idx="332">
                  <c:v>2.1091</c:v>
                </c:pt>
                <c:pt idx="333">
                  <c:v>2.1443</c:v>
                </c:pt>
                <c:pt idx="334">
                  <c:v>2.1794</c:v>
                </c:pt>
                <c:pt idx="335">
                  <c:v>2.2146</c:v>
                </c:pt>
                <c:pt idx="336">
                  <c:v>2.2497</c:v>
                </c:pt>
                <c:pt idx="337">
                  <c:v>2.2849</c:v>
                </c:pt>
                <c:pt idx="338">
                  <c:v>2.32</c:v>
                </c:pt>
                <c:pt idx="339">
                  <c:v>2.3552</c:v>
                </c:pt>
                <c:pt idx="340">
                  <c:v>2.3903</c:v>
                </c:pt>
                <c:pt idx="341">
                  <c:v>2.4255</c:v>
                </c:pt>
                <c:pt idx="342">
                  <c:v>2.4607</c:v>
                </c:pt>
                <c:pt idx="343">
                  <c:v>2.4958</c:v>
                </c:pt>
                <c:pt idx="344">
                  <c:v>2.531</c:v>
                </c:pt>
                <c:pt idx="345">
                  <c:v>2.5661</c:v>
                </c:pt>
                <c:pt idx="346">
                  <c:v>2.6013</c:v>
                </c:pt>
                <c:pt idx="347">
                  <c:v>2.6364</c:v>
                </c:pt>
                <c:pt idx="348">
                  <c:v>2.6716</c:v>
                </c:pt>
                <c:pt idx="349">
                  <c:v>2.7067</c:v>
                </c:pt>
                <c:pt idx="350">
                  <c:v>2.7419</c:v>
                </c:pt>
                <c:pt idx="351">
                  <c:v>2.777</c:v>
                </c:pt>
                <c:pt idx="352">
                  <c:v>2.8122</c:v>
                </c:pt>
                <c:pt idx="353">
                  <c:v>2.8473</c:v>
                </c:pt>
                <c:pt idx="354">
                  <c:v>2.8825</c:v>
                </c:pt>
                <c:pt idx="355">
                  <c:v>2.9176</c:v>
                </c:pt>
                <c:pt idx="356">
                  <c:v>2.9528</c:v>
                </c:pt>
                <c:pt idx="357">
                  <c:v>2.9879</c:v>
                </c:pt>
                <c:pt idx="358">
                  <c:v>3.0231</c:v>
                </c:pt>
                <c:pt idx="359">
                  <c:v>3.0582</c:v>
                </c:pt>
                <c:pt idx="360">
                  <c:v>3.0934</c:v>
                </c:pt>
                <c:pt idx="361">
                  <c:v>3.1285</c:v>
                </c:pt>
                <c:pt idx="362">
                  <c:v>3.1637</c:v>
                </c:pt>
                <c:pt idx="363">
                  <c:v>3.1989</c:v>
                </c:pt>
                <c:pt idx="364">
                  <c:v>3.234</c:v>
                </c:pt>
                <c:pt idx="365">
                  <c:v>3.2692</c:v>
                </c:pt>
                <c:pt idx="366">
                  <c:v>3.3043</c:v>
                </c:pt>
                <c:pt idx="367">
                  <c:v>3.3395</c:v>
                </c:pt>
                <c:pt idx="368">
                  <c:v>3.3746</c:v>
                </c:pt>
                <c:pt idx="369">
                  <c:v>3.4098</c:v>
                </c:pt>
                <c:pt idx="370">
                  <c:v>3.4449</c:v>
                </c:pt>
                <c:pt idx="371">
                  <c:v>3.4801</c:v>
                </c:pt>
                <c:pt idx="372">
                  <c:v>3.5152</c:v>
                </c:pt>
                <c:pt idx="373">
                  <c:v>3.5504</c:v>
                </c:pt>
                <c:pt idx="374">
                  <c:v>3.5855</c:v>
                </c:pt>
                <c:pt idx="375">
                  <c:v>3.6207</c:v>
                </c:pt>
                <c:pt idx="376">
                  <c:v>3.6558</c:v>
                </c:pt>
                <c:pt idx="377">
                  <c:v>3.691</c:v>
                </c:pt>
                <c:pt idx="378">
                  <c:v>3.7261</c:v>
                </c:pt>
                <c:pt idx="379">
                  <c:v>3.7613</c:v>
                </c:pt>
                <c:pt idx="380">
                  <c:v>3.7964</c:v>
                </c:pt>
                <c:pt idx="381">
                  <c:v>3.8316</c:v>
                </c:pt>
                <c:pt idx="382">
                  <c:v>3.8667</c:v>
                </c:pt>
                <c:pt idx="383">
                  <c:v>3.9019</c:v>
                </c:pt>
                <c:pt idx="384">
                  <c:v>3.937</c:v>
                </c:pt>
                <c:pt idx="385">
                  <c:v>3.9722</c:v>
                </c:pt>
                <c:pt idx="386">
                  <c:v>4.0074</c:v>
                </c:pt>
                <c:pt idx="387">
                  <c:v>4.0425</c:v>
                </c:pt>
                <c:pt idx="388">
                  <c:v>4.0777</c:v>
                </c:pt>
                <c:pt idx="389">
                  <c:v>4.1128</c:v>
                </c:pt>
                <c:pt idx="390">
                  <c:v>4.148</c:v>
                </c:pt>
                <c:pt idx="391">
                  <c:v>4.1831</c:v>
                </c:pt>
                <c:pt idx="392">
                  <c:v>4.2183</c:v>
                </c:pt>
                <c:pt idx="393">
                  <c:v>4.2534</c:v>
                </c:pt>
                <c:pt idx="394">
                  <c:v>4.2886</c:v>
                </c:pt>
                <c:pt idx="395">
                  <c:v>4.3237</c:v>
                </c:pt>
                <c:pt idx="396">
                  <c:v>4.3589</c:v>
                </c:pt>
                <c:pt idx="397">
                  <c:v>4.394</c:v>
                </c:pt>
                <c:pt idx="398">
                  <c:v>4.4292</c:v>
                </c:pt>
                <c:pt idx="399">
                  <c:v>4.4643</c:v>
                </c:pt>
                <c:pt idx="400">
                  <c:v>4.4995</c:v>
                </c:pt>
                <c:pt idx="401">
                  <c:v>4.5346</c:v>
                </c:pt>
                <c:pt idx="402">
                  <c:v>4.5698</c:v>
                </c:pt>
                <c:pt idx="403">
                  <c:v>4.6049</c:v>
                </c:pt>
                <c:pt idx="404">
                  <c:v>4.6401</c:v>
                </c:pt>
                <c:pt idx="405">
                  <c:v>4.6752</c:v>
                </c:pt>
                <c:pt idx="406">
                  <c:v>4.7104</c:v>
                </c:pt>
                <c:pt idx="407">
                  <c:v>4.7455</c:v>
                </c:pt>
                <c:pt idx="408">
                  <c:v>4.7807</c:v>
                </c:pt>
                <c:pt idx="409">
                  <c:v>4.8159</c:v>
                </c:pt>
                <c:pt idx="410">
                  <c:v>4.851</c:v>
                </c:pt>
                <c:pt idx="411">
                  <c:v>4.8862</c:v>
                </c:pt>
                <c:pt idx="412">
                  <c:v>4.9213</c:v>
                </c:pt>
                <c:pt idx="413">
                  <c:v>4.9565</c:v>
                </c:pt>
                <c:pt idx="414">
                  <c:v>4.9916</c:v>
                </c:pt>
                <c:pt idx="415">
                  <c:v>5.0268</c:v>
                </c:pt>
                <c:pt idx="416">
                  <c:v>5.0619</c:v>
                </c:pt>
                <c:pt idx="417">
                  <c:v>5.0971</c:v>
                </c:pt>
                <c:pt idx="418">
                  <c:v>5.1322</c:v>
                </c:pt>
                <c:pt idx="419">
                  <c:v>5.1674</c:v>
                </c:pt>
                <c:pt idx="420">
                  <c:v>5.2025</c:v>
                </c:pt>
                <c:pt idx="421">
                  <c:v>5.2377</c:v>
                </c:pt>
                <c:pt idx="422">
                  <c:v>5.2728</c:v>
                </c:pt>
                <c:pt idx="423">
                  <c:v>5.308</c:v>
                </c:pt>
                <c:pt idx="424">
                  <c:v>5.3431</c:v>
                </c:pt>
                <c:pt idx="425">
                  <c:v>5.3783</c:v>
                </c:pt>
                <c:pt idx="426">
                  <c:v>5.4134</c:v>
                </c:pt>
                <c:pt idx="427">
                  <c:v>5.4486</c:v>
                </c:pt>
                <c:pt idx="428">
                  <c:v>5.4837</c:v>
                </c:pt>
                <c:pt idx="429">
                  <c:v>5.5189</c:v>
                </c:pt>
                <c:pt idx="430">
                  <c:v>5.554</c:v>
                </c:pt>
                <c:pt idx="431">
                  <c:v>5.5892</c:v>
                </c:pt>
                <c:pt idx="432">
                  <c:v>5.6244</c:v>
                </c:pt>
                <c:pt idx="433">
                  <c:v>5.6595</c:v>
                </c:pt>
                <c:pt idx="434">
                  <c:v>5.6947</c:v>
                </c:pt>
                <c:pt idx="435">
                  <c:v>5.7298</c:v>
                </c:pt>
                <c:pt idx="436">
                  <c:v>5.765</c:v>
                </c:pt>
                <c:pt idx="437">
                  <c:v>5.8001</c:v>
                </c:pt>
                <c:pt idx="438">
                  <c:v>5.8353</c:v>
                </c:pt>
                <c:pt idx="439">
                  <c:v>5.8704</c:v>
                </c:pt>
                <c:pt idx="440">
                  <c:v>5.9056</c:v>
                </c:pt>
                <c:pt idx="441">
                  <c:v>5.9407</c:v>
                </c:pt>
                <c:pt idx="442">
                  <c:v>5.9759</c:v>
                </c:pt>
                <c:pt idx="443">
                  <c:v>6.011</c:v>
                </c:pt>
                <c:pt idx="444">
                  <c:v>6.0462</c:v>
                </c:pt>
                <c:pt idx="445">
                  <c:v>6.0813</c:v>
                </c:pt>
                <c:pt idx="446">
                  <c:v>6.1165</c:v>
                </c:pt>
                <c:pt idx="447">
                  <c:v>6.1516</c:v>
                </c:pt>
                <c:pt idx="448">
                  <c:v>6.1868</c:v>
                </c:pt>
                <c:pt idx="449">
                  <c:v>6.2219</c:v>
                </c:pt>
                <c:pt idx="450">
                  <c:v>6.2571</c:v>
                </c:pt>
                <c:pt idx="451">
                  <c:v>6.2922</c:v>
                </c:pt>
                <c:pt idx="452">
                  <c:v>6.3274</c:v>
                </c:pt>
                <c:pt idx="453">
                  <c:v>6.3625</c:v>
                </c:pt>
                <c:pt idx="454">
                  <c:v>6.3977</c:v>
                </c:pt>
                <c:pt idx="455">
                  <c:v>6.4329</c:v>
                </c:pt>
                <c:pt idx="456">
                  <c:v>6.468</c:v>
                </c:pt>
                <c:pt idx="457">
                  <c:v>6.5032</c:v>
                </c:pt>
                <c:pt idx="458">
                  <c:v>6.5383</c:v>
                </c:pt>
                <c:pt idx="459">
                  <c:v>6.5735</c:v>
                </c:pt>
                <c:pt idx="460">
                  <c:v>6.6086</c:v>
                </c:pt>
                <c:pt idx="461">
                  <c:v>6.6438</c:v>
                </c:pt>
                <c:pt idx="462">
                  <c:v>6.6789</c:v>
                </c:pt>
                <c:pt idx="463">
                  <c:v>6.7141</c:v>
                </c:pt>
                <c:pt idx="464">
                  <c:v>6.7492</c:v>
                </c:pt>
                <c:pt idx="465">
                  <c:v>6.7844</c:v>
                </c:pt>
                <c:pt idx="466">
                  <c:v>6.8195</c:v>
                </c:pt>
                <c:pt idx="467">
                  <c:v>6.8547</c:v>
                </c:pt>
                <c:pt idx="468">
                  <c:v>6.8898</c:v>
                </c:pt>
                <c:pt idx="469">
                  <c:v>6.925</c:v>
                </c:pt>
                <c:pt idx="470">
                  <c:v>6.9601</c:v>
                </c:pt>
                <c:pt idx="471">
                  <c:v>6.9953</c:v>
                </c:pt>
                <c:pt idx="472">
                  <c:v>7.0304</c:v>
                </c:pt>
                <c:pt idx="473">
                  <c:v>7.0656</c:v>
                </c:pt>
                <c:pt idx="474">
                  <c:v>7.1007</c:v>
                </c:pt>
                <c:pt idx="475">
                  <c:v>7.1359</c:v>
                </c:pt>
                <c:pt idx="476">
                  <c:v>7.171</c:v>
                </c:pt>
                <c:pt idx="477">
                  <c:v>7.2062</c:v>
                </c:pt>
                <c:pt idx="478">
                  <c:v>7.2414</c:v>
                </c:pt>
                <c:pt idx="479">
                  <c:v>7.2765</c:v>
                </c:pt>
                <c:pt idx="480">
                  <c:v>7.3117</c:v>
                </c:pt>
                <c:pt idx="481">
                  <c:v>7.3468</c:v>
                </c:pt>
                <c:pt idx="482">
                  <c:v>7.382</c:v>
                </c:pt>
                <c:pt idx="483">
                  <c:v>7.4171</c:v>
                </c:pt>
                <c:pt idx="484">
                  <c:v>7.4523</c:v>
                </c:pt>
                <c:pt idx="485">
                  <c:v>7.4874</c:v>
                </c:pt>
                <c:pt idx="486">
                  <c:v>7.5226</c:v>
                </c:pt>
                <c:pt idx="487">
                  <c:v>7.5577</c:v>
                </c:pt>
                <c:pt idx="488">
                  <c:v>7.5929</c:v>
                </c:pt>
                <c:pt idx="489">
                  <c:v>7.628</c:v>
                </c:pt>
                <c:pt idx="490">
                  <c:v>7.6632</c:v>
                </c:pt>
                <c:pt idx="491">
                  <c:v>7.6983</c:v>
                </c:pt>
                <c:pt idx="492">
                  <c:v>7.7335</c:v>
                </c:pt>
                <c:pt idx="493">
                  <c:v>7.7686</c:v>
                </c:pt>
                <c:pt idx="494">
                  <c:v>7.8038</c:v>
                </c:pt>
                <c:pt idx="495">
                  <c:v>7.8389</c:v>
                </c:pt>
                <c:pt idx="496">
                  <c:v>7.8741</c:v>
                </c:pt>
                <c:pt idx="497">
                  <c:v>7.9092</c:v>
                </c:pt>
                <c:pt idx="498">
                  <c:v>7.9444</c:v>
                </c:pt>
                <c:pt idx="499">
                  <c:v>7.9795</c:v>
                </c:pt>
                <c:pt idx="500">
                  <c:v>8.0147</c:v>
                </c:pt>
                <c:pt idx="501">
                  <c:v>8.0499</c:v>
                </c:pt>
                <c:pt idx="502">
                  <c:v>8.085</c:v>
                </c:pt>
                <c:pt idx="503">
                  <c:v>8.120200000000001</c:v>
                </c:pt>
                <c:pt idx="504">
                  <c:v>8.1553</c:v>
                </c:pt>
                <c:pt idx="505">
                  <c:v>8.1905</c:v>
                </c:pt>
                <c:pt idx="506">
                  <c:v>8.2256</c:v>
                </c:pt>
                <c:pt idx="507">
                  <c:v>8.2608</c:v>
                </c:pt>
                <c:pt idx="508">
                  <c:v>8.2959</c:v>
                </c:pt>
                <c:pt idx="509">
                  <c:v>8.3311</c:v>
                </c:pt>
                <c:pt idx="510">
                  <c:v>8.3662</c:v>
                </c:pt>
                <c:pt idx="511">
                  <c:v>8.4014</c:v>
                </c:pt>
                <c:pt idx="512">
                  <c:v>8.4365</c:v>
                </c:pt>
                <c:pt idx="513">
                  <c:v>8.4717</c:v>
                </c:pt>
                <c:pt idx="514">
                  <c:v>8.5068</c:v>
                </c:pt>
                <c:pt idx="515">
                  <c:v>8.542</c:v>
                </c:pt>
                <c:pt idx="516">
                  <c:v>8.5771</c:v>
                </c:pt>
                <c:pt idx="517">
                  <c:v>8.6123</c:v>
                </c:pt>
                <c:pt idx="518">
                  <c:v>8.6474</c:v>
                </c:pt>
                <c:pt idx="519">
                  <c:v>8.6826</c:v>
                </c:pt>
                <c:pt idx="520">
                  <c:v>8.717700000000001</c:v>
                </c:pt>
                <c:pt idx="521">
                  <c:v>8.7529</c:v>
                </c:pt>
                <c:pt idx="522">
                  <c:v>8.7881</c:v>
                </c:pt>
                <c:pt idx="523">
                  <c:v>8.8232</c:v>
                </c:pt>
                <c:pt idx="524">
                  <c:v>8.8584</c:v>
                </c:pt>
                <c:pt idx="525">
                  <c:v>8.8935</c:v>
                </c:pt>
                <c:pt idx="526">
                  <c:v>8.9287</c:v>
                </c:pt>
                <c:pt idx="527">
                  <c:v>8.9638</c:v>
                </c:pt>
                <c:pt idx="528">
                  <c:v>8.999</c:v>
                </c:pt>
                <c:pt idx="529">
                  <c:v>9.0341</c:v>
                </c:pt>
                <c:pt idx="530">
                  <c:v>9.0693</c:v>
                </c:pt>
                <c:pt idx="531">
                  <c:v>9.1044</c:v>
                </c:pt>
                <c:pt idx="532">
                  <c:v>9.1396</c:v>
                </c:pt>
                <c:pt idx="533">
                  <c:v>9.1747</c:v>
                </c:pt>
                <c:pt idx="534">
                  <c:v>9.2099</c:v>
                </c:pt>
                <c:pt idx="535">
                  <c:v>9.245</c:v>
                </c:pt>
                <c:pt idx="536">
                  <c:v>9.280200000000001</c:v>
                </c:pt>
                <c:pt idx="537">
                  <c:v>9.3153</c:v>
                </c:pt>
                <c:pt idx="538">
                  <c:v>9.3505</c:v>
                </c:pt>
                <c:pt idx="539">
                  <c:v>9.3856</c:v>
                </c:pt>
                <c:pt idx="540">
                  <c:v>9.4208</c:v>
                </c:pt>
                <c:pt idx="541">
                  <c:v>9.4559</c:v>
                </c:pt>
                <c:pt idx="542">
                  <c:v>9.4911</c:v>
                </c:pt>
                <c:pt idx="543">
                  <c:v>9.5262</c:v>
                </c:pt>
                <c:pt idx="544">
                  <c:v>9.5614</c:v>
                </c:pt>
                <c:pt idx="545">
                  <c:v>9.5966</c:v>
                </c:pt>
              </c:numCache>
            </c:numRef>
          </c:xVal>
          <c:yVal>
            <c:numRef>
              <c:f>'uniformity over various hei 2'!$O$24:$O$569</c:f>
              <c:numCache>
                <c:formatCode>General</c:formatCode>
                <c:ptCount val="546"/>
                <c:pt idx="0">
                  <c:v>131.3782</c:v>
                </c:pt>
                <c:pt idx="1">
                  <c:v>131.2006</c:v>
                </c:pt>
                <c:pt idx="2">
                  <c:v>130.9044</c:v>
                </c:pt>
                <c:pt idx="3">
                  <c:v>129.8384</c:v>
                </c:pt>
                <c:pt idx="4">
                  <c:v>128.9698</c:v>
                </c:pt>
                <c:pt idx="5">
                  <c:v>128.0222</c:v>
                </c:pt>
                <c:pt idx="6">
                  <c:v>127.5285</c:v>
                </c:pt>
                <c:pt idx="7">
                  <c:v>127.41</c:v>
                </c:pt>
                <c:pt idx="8">
                  <c:v>127.41</c:v>
                </c:pt>
                <c:pt idx="9">
                  <c:v>127.0545</c:v>
                </c:pt>
                <c:pt idx="10">
                  <c:v>127.1335</c:v>
                </c:pt>
                <c:pt idx="11">
                  <c:v>127.6667</c:v>
                </c:pt>
                <c:pt idx="12">
                  <c:v>127.7655</c:v>
                </c:pt>
                <c:pt idx="13">
                  <c:v>127.5087</c:v>
                </c:pt>
                <c:pt idx="14">
                  <c:v>127.489</c:v>
                </c:pt>
                <c:pt idx="15">
                  <c:v>126.6397</c:v>
                </c:pt>
                <c:pt idx="16">
                  <c:v>126.5607</c:v>
                </c:pt>
                <c:pt idx="17">
                  <c:v>126.4619</c:v>
                </c:pt>
                <c:pt idx="18">
                  <c:v>126.5607</c:v>
                </c:pt>
                <c:pt idx="19">
                  <c:v>126.778</c:v>
                </c:pt>
                <c:pt idx="20">
                  <c:v>126.8372</c:v>
                </c:pt>
                <c:pt idx="21">
                  <c:v>126.7187</c:v>
                </c:pt>
                <c:pt idx="22">
                  <c:v>126.3038</c:v>
                </c:pt>
                <c:pt idx="23">
                  <c:v>125.9877</c:v>
                </c:pt>
                <c:pt idx="24">
                  <c:v>125.9086</c:v>
                </c:pt>
                <c:pt idx="25">
                  <c:v>125.6122</c:v>
                </c:pt>
                <c:pt idx="26">
                  <c:v>125.5529</c:v>
                </c:pt>
                <c:pt idx="27">
                  <c:v>125.454</c:v>
                </c:pt>
                <c:pt idx="28">
                  <c:v>124.7027</c:v>
                </c:pt>
                <c:pt idx="29">
                  <c:v>123.6739</c:v>
                </c:pt>
                <c:pt idx="30">
                  <c:v>123.3175</c:v>
                </c:pt>
                <c:pt idx="31">
                  <c:v>123.3175</c:v>
                </c:pt>
                <c:pt idx="32">
                  <c:v>124.0895</c:v>
                </c:pt>
                <c:pt idx="33">
                  <c:v>124.1686</c:v>
                </c:pt>
                <c:pt idx="34">
                  <c:v>124.0895</c:v>
                </c:pt>
                <c:pt idx="35">
                  <c:v>124.3862</c:v>
                </c:pt>
                <c:pt idx="36">
                  <c:v>124.3862</c:v>
                </c:pt>
                <c:pt idx="37">
                  <c:v>124.3862</c:v>
                </c:pt>
                <c:pt idx="38">
                  <c:v>124.4653</c:v>
                </c:pt>
                <c:pt idx="39">
                  <c:v>124.4258</c:v>
                </c:pt>
                <c:pt idx="40">
                  <c:v>123.0601</c:v>
                </c:pt>
                <c:pt idx="41">
                  <c:v>122.2677</c:v>
                </c:pt>
                <c:pt idx="42">
                  <c:v>122.2677</c:v>
                </c:pt>
                <c:pt idx="43">
                  <c:v>122.1686</c:v>
                </c:pt>
                <c:pt idx="44">
                  <c:v>122.0893</c:v>
                </c:pt>
                <c:pt idx="45">
                  <c:v>122.1686</c:v>
                </c:pt>
                <c:pt idx="46">
                  <c:v>122.0893</c:v>
                </c:pt>
                <c:pt idx="47">
                  <c:v>121.5737</c:v>
                </c:pt>
                <c:pt idx="48">
                  <c:v>120.7204</c:v>
                </c:pt>
                <c:pt idx="49">
                  <c:v>119.4884</c:v>
                </c:pt>
                <c:pt idx="50">
                  <c:v>118.9512</c:v>
                </c:pt>
                <c:pt idx="51">
                  <c:v>118.3539</c:v>
                </c:pt>
                <c:pt idx="52">
                  <c:v>118.2742</c:v>
                </c:pt>
                <c:pt idx="53">
                  <c:v>118.4336</c:v>
                </c:pt>
                <c:pt idx="54">
                  <c:v>118.7124</c:v>
                </c:pt>
                <c:pt idx="55">
                  <c:v>118.2941</c:v>
                </c:pt>
                <c:pt idx="56">
                  <c:v>118.1347</c:v>
                </c:pt>
                <c:pt idx="57">
                  <c:v>118.2941</c:v>
                </c:pt>
                <c:pt idx="58">
                  <c:v>118.573</c:v>
                </c:pt>
                <c:pt idx="59">
                  <c:v>118.1746</c:v>
                </c:pt>
                <c:pt idx="60">
                  <c:v>118.5332</c:v>
                </c:pt>
                <c:pt idx="61">
                  <c:v>118.5332</c:v>
                </c:pt>
                <c:pt idx="62">
                  <c:v>118.4734</c:v>
                </c:pt>
                <c:pt idx="63">
                  <c:v>118.4734</c:v>
                </c:pt>
                <c:pt idx="64">
                  <c:v>118.9313</c:v>
                </c:pt>
                <c:pt idx="65">
                  <c:v>119.3094</c:v>
                </c:pt>
                <c:pt idx="66">
                  <c:v>120.2239</c:v>
                </c:pt>
                <c:pt idx="67">
                  <c:v>120.2835</c:v>
                </c:pt>
                <c:pt idx="68">
                  <c:v>120.3431</c:v>
                </c:pt>
                <c:pt idx="69">
                  <c:v>120.2437</c:v>
                </c:pt>
                <c:pt idx="70">
                  <c:v>119.7071</c:v>
                </c:pt>
                <c:pt idx="71">
                  <c:v>119.2696</c:v>
                </c:pt>
                <c:pt idx="72">
                  <c:v>119.1502</c:v>
                </c:pt>
                <c:pt idx="73">
                  <c:v>119.2298</c:v>
                </c:pt>
                <c:pt idx="74">
                  <c:v>119.2696</c:v>
                </c:pt>
                <c:pt idx="75">
                  <c:v>119.4685</c:v>
                </c:pt>
                <c:pt idx="76">
                  <c:v>119.7071</c:v>
                </c:pt>
                <c:pt idx="77">
                  <c:v>120.1047</c:v>
                </c:pt>
                <c:pt idx="78">
                  <c:v>119.6674</c:v>
                </c:pt>
                <c:pt idx="79">
                  <c:v>120.045</c:v>
                </c:pt>
                <c:pt idx="80">
                  <c:v>120.0053</c:v>
                </c:pt>
                <c:pt idx="81">
                  <c:v>119.3691</c:v>
                </c:pt>
                <c:pt idx="82">
                  <c:v>119.3691</c:v>
                </c:pt>
                <c:pt idx="83">
                  <c:v>119.4685</c:v>
                </c:pt>
                <c:pt idx="84">
                  <c:v>119.4486</c:v>
                </c:pt>
                <c:pt idx="85">
                  <c:v>119.2497</c:v>
                </c:pt>
                <c:pt idx="86">
                  <c:v>119.1303</c:v>
                </c:pt>
                <c:pt idx="87">
                  <c:v>119.0508</c:v>
                </c:pt>
                <c:pt idx="88">
                  <c:v>118.9512</c:v>
                </c:pt>
                <c:pt idx="89">
                  <c:v>118.6526</c:v>
                </c:pt>
                <c:pt idx="90">
                  <c:v>118.9512</c:v>
                </c:pt>
                <c:pt idx="91">
                  <c:v>118.9712</c:v>
                </c:pt>
                <c:pt idx="92">
                  <c:v>118.8318</c:v>
                </c:pt>
                <c:pt idx="93">
                  <c:v>118.3539</c:v>
                </c:pt>
                <c:pt idx="94">
                  <c:v>118.314</c:v>
                </c:pt>
                <c:pt idx="95">
                  <c:v>117.9753</c:v>
                </c:pt>
                <c:pt idx="96">
                  <c:v>117.6563</c:v>
                </c:pt>
                <c:pt idx="97">
                  <c:v>117.1575</c:v>
                </c:pt>
                <c:pt idx="98">
                  <c:v>116.6383</c:v>
                </c:pt>
                <c:pt idx="99">
                  <c:v>115.9186</c:v>
                </c:pt>
                <c:pt idx="100">
                  <c:v>115.0377</c:v>
                </c:pt>
                <c:pt idx="101">
                  <c:v>114.4963</c:v>
                </c:pt>
                <c:pt idx="102">
                  <c:v>113.9946</c:v>
                </c:pt>
                <c:pt idx="103">
                  <c:v>114.5365</c:v>
                </c:pt>
                <c:pt idx="104">
                  <c:v>114.4963</c:v>
                </c:pt>
                <c:pt idx="105">
                  <c:v>114.5365</c:v>
                </c:pt>
                <c:pt idx="106">
                  <c:v>114.6768</c:v>
                </c:pt>
                <c:pt idx="107">
                  <c:v>115.218</c:v>
                </c:pt>
                <c:pt idx="108">
                  <c:v>115.1579</c:v>
                </c:pt>
                <c:pt idx="109">
                  <c:v>115.1579</c:v>
                </c:pt>
                <c:pt idx="110">
                  <c:v>114.2957</c:v>
                </c:pt>
                <c:pt idx="111">
                  <c:v>114.8372</c:v>
                </c:pt>
                <c:pt idx="112">
                  <c:v>114.717</c:v>
                </c:pt>
                <c:pt idx="113">
                  <c:v>114.6768</c:v>
                </c:pt>
                <c:pt idx="114">
                  <c:v>114.6768</c:v>
                </c:pt>
                <c:pt idx="115">
                  <c:v>114.8773</c:v>
                </c:pt>
                <c:pt idx="116">
                  <c:v>114.6768</c:v>
                </c:pt>
                <c:pt idx="117">
                  <c:v>114.396</c:v>
                </c:pt>
                <c:pt idx="118">
                  <c:v>114.095</c:v>
                </c:pt>
                <c:pt idx="119">
                  <c:v>113.5928</c:v>
                </c:pt>
                <c:pt idx="120">
                  <c:v>113.251</c:v>
                </c:pt>
                <c:pt idx="121">
                  <c:v>113.1906</c:v>
                </c:pt>
                <c:pt idx="122">
                  <c:v>113.0297</c:v>
                </c:pt>
                <c:pt idx="123">
                  <c:v>111.982</c:v>
                </c:pt>
                <c:pt idx="124">
                  <c:v>111.336</c:v>
                </c:pt>
                <c:pt idx="125">
                  <c:v>111.336</c:v>
                </c:pt>
                <c:pt idx="126">
                  <c:v>111.1137</c:v>
                </c:pt>
                <c:pt idx="127">
                  <c:v>110.952</c:v>
                </c:pt>
                <c:pt idx="128">
                  <c:v>110.9924</c:v>
                </c:pt>
                <c:pt idx="129">
                  <c:v>110.8104</c:v>
                </c:pt>
                <c:pt idx="130">
                  <c:v>110.7093</c:v>
                </c:pt>
                <c:pt idx="131">
                  <c:v>110.77</c:v>
                </c:pt>
                <c:pt idx="132">
                  <c:v>110.7497</c:v>
                </c:pt>
                <c:pt idx="133">
                  <c:v>110.6688</c:v>
                </c:pt>
                <c:pt idx="134">
                  <c:v>110.6688</c:v>
                </c:pt>
                <c:pt idx="135">
                  <c:v>110.6688</c:v>
                </c:pt>
                <c:pt idx="136">
                  <c:v>110.6688</c:v>
                </c:pt>
                <c:pt idx="137">
                  <c:v>110.8104</c:v>
                </c:pt>
                <c:pt idx="138">
                  <c:v>111.5784</c:v>
                </c:pt>
                <c:pt idx="139">
                  <c:v>110.5676</c:v>
                </c:pt>
                <c:pt idx="140">
                  <c:v>110.2639</c:v>
                </c:pt>
                <c:pt idx="141">
                  <c:v>109.6963</c:v>
                </c:pt>
                <c:pt idx="142">
                  <c:v>109.1684</c:v>
                </c:pt>
                <c:pt idx="143">
                  <c:v>108.7619</c:v>
                </c:pt>
                <c:pt idx="144">
                  <c:v>108.9449</c:v>
                </c:pt>
                <c:pt idx="145">
                  <c:v>109.1684</c:v>
                </c:pt>
                <c:pt idx="146">
                  <c:v>108.8636</c:v>
                </c:pt>
                <c:pt idx="147">
                  <c:v>109.7977</c:v>
                </c:pt>
                <c:pt idx="148">
                  <c:v>110.041</c:v>
                </c:pt>
                <c:pt idx="149">
                  <c:v>110.7497</c:v>
                </c:pt>
                <c:pt idx="150">
                  <c:v>111.982</c:v>
                </c:pt>
                <c:pt idx="151">
                  <c:v>112.2643</c:v>
                </c:pt>
                <c:pt idx="152">
                  <c:v>112.4457</c:v>
                </c:pt>
                <c:pt idx="153">
                  <c:v>112.6069</c:v>
                </c:pt>
                <c:pt idx="154">
                  <c:v>112.4659</c:v>
                </c:pt>
                <c:pt idx="155">
                  <c:v>112.486</c:v>
                </c:pt>
                <c:pt idx="156">
                  <c:v>112.4659</c:v>
                </c:pt>
                <c:pt idx="157">
                  <c:v>112.486</c:v>
                </c:pt>
                <c:pt idx="158">
                  <c:v>112.768</c:v>
                </c:pt>
                <c:pt idx="159">
                  <c:v>112.8687</c:v>
                </c:pt>
                <c:pt idx="160">
                  <c:v>113.7937</c:v>
                </c:pt>
                <c:pt idx="161">
                  <c:v>114.2957</c:v>
                </c:pt>
                <c:pt idx="162">
                  <c:v>114.095</c:v>
                </c:pt>
                <c:pt idx="163">
                  <c:v>113.5124</c:v>
                </c:pt>
                <c:pt idx="164">
                  <c:v>113.5124</c:v>
                </c:pt>
                <c:pt idx="165">
                  <c:v>113.5526</c:v>
                </c:pt>
                <c:pt idx="166">
                  <c:v>113.5928</c:v>
                </c:pt>
                <c:pt idx="167">
                  <c:v>113.5928</c:v>
                </c:pt>
                <c:pt idx="168">
                  <c:v>113.5928</c:v>
                </c:pt>
                <c:pt idx="169">
                  <c:v>113.3716</c:v>
                </c:pt>
                <c:pt idx="170">
                  <c:v>113.3113</c:v>
                </c:pt>
                <c:pt idx="171">
                  <c:v>113.2309</c:v>
                </c:pt>
                <c:pt idx="172">
                  <c:v>113.0297</c:v>
                </c:pt>
                <c:pt idx="173">
                  <c:v>112.3853</c:v>
                </c:pt>
                <c:pt idx="174">
                  <c:v>111.6995</c:v>
                </c:pt>
                <c:pt idx="175">
                  <c:v>111.6995</c:v>
                </c:pt>
                <c:pt idx="176">
                  <c:v>111.0935</c:v>
                </c:pt>
                <c:pt idx="177">
                  <c:v>110.7902</c:v>
                </c:pt>
                <c:pt idx="178">
                  <c:v>110.2233</c:v>
                </c:pt>
                <c:pt idx="179">
                  <c:v>109.8788</c:v>
                </c:pt>
                <c:pt idx="180">
                  <c:v>109.9802</c:v>
                </c:pt>
                <c:pt idx="181">
                  <c:v>110.2233</c:v>
                </c:pt>
                <c:pt idx="182">
                  <c:v>110.1626</c:v>
                </c:pt>
                <c:pt idx="183">
                  <c:v>110.0612</c:v>
                </c:pt>
                <c:pt idx="184">
                  <c:v>110.0612</c:v>
                </c:pt>
                <c:pt idx="185">
                  <c:v>109.6963</c:v>
                </c:pt>
                <c:pt idx="186">
                  <c:v>108.9652</c:v>
                </c:pt>
                <c:pt idx="187">
                  <c:v>108.8229</c:v>
                </c:pt>
                <c:pt idx="188">
                  <c:v>108.9043</c:v>
                </c:pt>
                <c:pt idx="189">
                  <c:v>108.9043</c:v>
                </c:pt>
                <c:pt idx="190">
                  <c:v>109.3918</c:v>
                </c:pt>
                <c:pt idx="191">
                  <c:v>109.7571</c:v>
                </c:pt>
                <c:pt idx="192">
                  <c:v>109.676</c:v>
                </c:pt>
                <c:pt idx="193">
                  <c:v>109.676</c:v>
                </c:pt>
                <c:pt idx="194">
                  <c:v>109.6557</c:v>
                </c:pt>
                <c:pt idx="195">
                  <c:v>109.3512</c:v>
                </c:pt>
                <c:pt idx="196">
                  <c:v>108.9856</c:v>
                </c:pt>
                <c:pt idx="197">
                  <c:v>108.4974</c:v>
                </c:pt>
                <c:pt idx="198">
                  <c:v>107.866</c:v>
                </c:pt>
                <c:pt idx="199">
                  <c:v>107.5192</c:v>
                </c:pt>
                <c:pt idx="200">
                  <c:v>107.2334</c:v>
                </c:pt>
                <c:pt idx="201">
                  <c:v>106.8042</c:v>
                </c:pt>
                <c:pt idx="202">
                  <c:v>106.3335</c:v>
                </c:pt>
                <c:pt idx="203">
                  <c:v>106.6201</c:v>
                </c:pt>
                <c:pt idx="204">
                  <c:v>106.3335</c:v>
                </c:pt>
                <c:pt idx="205">
                  <c:v>106.8451</c:v>
                </c:pt>
                <c:pt idx="206">
                  <c:v>106.5996</c:v>
                </c:pt>
                <c:pt idx="207">
                  <c:v>106.4973</c:v>
                </c:pt>
                <c:pt idx="208">
                  <c:v>106.2926</c:v>
                </c:pt>
                <c:pt idx="209">
                  <c:v>105.8827</c:v>
                </c:pt>
                <c:pt idx="210">
                  <c:v>105.0408</c:v>
                </c:pt>
                <c:pt idx="211">
                  <c:v>103.8255</c:v>
                </c:pt>
                <c:pt idx="212">
                  <c:v>103.6603</c:v>
                </c:pt>
                <c:pt idx="213">
                  <c:v>103.2057</c:v>
                </c:pt>
                <c:pt idx="214">
                  <c:v>103.2057</c:v>
                </c:pt>
                <c:pt idx="215">
                  <c:v>103.619</c:v>
                </c:pt>
                <c:pt idx="216">
                  <c:v>103.5364</c:v>
                </c:pt>
                <c:pt idx="217">
                  <c:v>103.1023</c:v>
                </c:pt>
                <c:pt idx="218">
                  <c:v>103.1023</c:v>
                </c:pt>
                <c:pt idx="219">
                  <c:v>103.1023</c:v>
                </c:pt>
                <c:pt idx="220">
                  <c:v>103.1023</c:v>
                </c:pt>
                <c:pt idx="221">
                  <c:v>103.1023</c:v>
                </c:pt>
                <c:pt idx="222">
                  <c:v>103.3297</c:v>
                </c:pt>
                <c:pt idx="223">
                  <c:v>104.1968</c:v>
                </c:pt>
                <c:pt idx="224">
                  <c:v>104.1968</c:v>
                </c:pt>
                <c:pt idx="225">
                  <c:v>104.6088</c:v>
                </c:pt>
                <c:pt idx="226">
                  <c:v>104.6088</c:v>
                </c:pt>
                <c:pt idx="227">
                  <c:v>104.7117</c:v>
                </c:pt>
                <c:pt idx="228">
                  <c:v>105.616</c:v>
                </c:pt>
                <c:pt idx="229">
                  <c:v>105.8827</c:v>
                </c:pt>
                <c:pt idx="230">
                  <c:v>105.8007</c:v>
                </c:pt>
                <c:pt idx="231">
                  <c:v>105.7391</c:v>
                </c:pt>
                <c:pt idx="232">
                  <c:v>105.8827</c:v>
                </c:pt>
                <c:pt idx="233">
                  <c:v>106.354</c:v>
                </c:pt>
                <c:pt idx="234">
                  <c:v>106.8247</c:v>
                </c:pt>
                <c:pt idx="235">
                  <c:v>107.07</c:v>
                </c:pt>
                <c:pt idx="236">
                  <c:v>107.07</c:v>
                </c:pt>
                <c:pt idx="237">
                  <c:v>106.8247</c:v>
                </c:pt>
                <c:pt idx="238">
                  <c:v>106.1082</c:v>
                </c:pt>
                <c:pt idx="239">
                  <c:v>104.8969</c:v>
                </c:pt>
                <c:pt idx="240">
                  <c:v>104.4852</c:v>
                </c:pt>
                <c:pt idx="241">
                  <c:v>104.3616</c:v>
                </c:pt>
                <c:pt idx="242">
                  <c:v>104.3616</c:v>
                </c:pt>
                <c:pt idx="243">
                  <c:v>104.4852</c:v>
                </c:pt>
                <c:pt idx="244">
                  <c:v>104.8146</c:v>
                </c:pt>
                <c:pt idx="245">
                  <c:v>104.9997</c:v>
                </c:pt>
                <c:pt idx="246">
                  <c:v>104.938</c:v>
                </c:pt>
                <c:pt idx="247">
                  <c:v>104.2998</c:v>
                </c:pt>
                <c:pt idx="248">
                  <c:v>104.1762</c:v>
                </c:pt>
                <c:pt idx="249">
                  <c:v>103.5777</c:v>
                </c:pt>
                <c:pt idx="250">
                  <c:v>103.5984</c:v>
                </c:pt>
                <c:pt idx="251">
                  <c:v>104.5264</c:v>
                </c:pt>
                <c:pt idx="252">
                  <c:v>104.5676</c:v>
                </c:pt>
                <c:pt idx="253">
                  <c:v>104.8969</c:v>
                </c:pt>
                <c:pt idx="254">
                  <c:v>105.082</c:v>
                </c:pt>
                <c:pt idx="255">
                  <c:v>105.5339</c:v>
                </c:pt>
                <c:pt idx="256">
                  <c:v>106.2106</c:v>
                </c:pt>
                <c:pt idx="257">
                  <c:v>106.9269</c:v>
                </c:pt>
                <c:pt idx="258">
                  <c:v>106.8656</c:v>
                </c:pt>
                <c:pt idx="259">
                  <c:v>107.0086</c:v>
                </c:pt>
                <c:pt idx="260">
                  <c:v>106.8247</c:v>
                </c:pt>
                <c:pt idx="261">
                  <c:v>106.313</c:v>
                </c:pt>
                <c:pt idx="262">
                  <c:v>105.9442</c:v>
                </c:pt>
                <c:pt idx="263">
                  <c:v>106.2106</c:v>
                </c:pt>
                <c:pt idx="264">
                  <c:v>106.4359</c:v>
                </c:pt>
                <c:pt idx="265">
                  <c:v>106.3335</c:v>
                </c:pt>
                <c:pt idx="266">
                  <c:v>106.4564</c:v>
                </c:pt>
                <c:pt idx="267">
                  <c:v>106.8656</c:v>
                </c:pt>
                <c:pt idx="268">
                  <c:v>106.8656</c:v>
                </c:pt>
                <c:pt idx="269">
                  <c:v>107.0086</c:v>
                </c:pt>
                <c:pt idx="270">
                  <c:v>107.1313</c:v>
                </c:pt>
                <c:pt idx="271">
                  <c:v>107.7028</c:v>
                </c:pt>
                <c:pt idx="272">
                  <c:v>107.2947</c:v>
                </c:pt>
                <c:pt idx="273">
                  <c:v>107.3355</c:v>
                </c:pt>
                <c:pt idx="274">
                  <c:v>107.7232</c:v>
                </c:pt>
                <c:pt idx="275">
                  <c:v>108.1105</c:v>
                </c:pt>
                <c:pt idx="276">
                  <c:v>108.3346</c:v>
                </c:pt>
                <c:pt idx="277">
                  <c:v>109.2497</c:v>
                </c:pt>
                <c:pt idx="278">
                  <c:v>109.4121</c:v>
                </c:pt>
                <c:pt idx="279">
                  <c:v>109.2497</c:v>
                </c:pt>
                <c:pt idx="280">
                  <c:v>109.0465</c:v>
                </c:pt>
                <c:pt idx="281">
                  <c:v>109.1888</c:v>
                </c:pt>
                <c:pt idx="282">
                  <c:v>109.1481</c:v>
                </c:pt>
                <c:pt idx="283">
                  <c:v>108.9856</c:v>
                </c:pt>
                <c:pt idx="284">
                  <c:v>109.473</c:v>
                </c:pt>
                <c:pt idx="285">
                  <c:v>109.6557</c:v>
                </c:pt>
                <c:pt idx="286">
                  <c:v>109.676</c:v>
                </c:pt>
                <c:pt idx="287">
                  <c:v>109.9802</c:v>
                </c:pt>
                <c:pt idx="288">
                  <c:v>109.7368</c:v>
                </c:pt>
                <c:pt idx="289">
                  <c:v>109.1278</c:v>
                </c:pt>
                <c:pt idx="290">
                  <c:v>108.6602</c:v>
                </c:pt>
                <c:pt idx="291">
                  <c:v>108.3753</c:v>
                </c:pt>
                <c:pt idx="292">
                  <c:v>108.3346</c:v>
                </c:pt>
                <c:pt idx="293">
                  <c:v>107.7232</c:v>
                </c:pt>
                <c:pt idx="294">
                  <c:v>107.4376</c:v>
                </c:pt>
                <c:pt idx="295">
                  <c:v>107.0086</c:v>
                </c:pt>
                <c:pt idx="296">
                  <c:v>106.5996</c:v>
                </c:pt>
                <c:pt idx="297">
                  <c:v>106.5996</c:v>
                </c:pt>
                <c:pt idx="298">
                  <c:v>106.9269</c:v>
                </c:pt>
                <c:pt idx="299">
                  <c:v>106.5178</c:v>
                </c:pt>
                <c:pt idx="300">
                  <c:v>107.0086</c:v>
                </c:pt>
                <c:pt idx="301">
                  <c:v>107.2742</c:v>
                </c:pt>
                <c:pt idx="302">
                  <c:v>107.9271</c:v>
                </c:pt>
                <c:pt idx="303">
                  <c:v>109.1278</c:v>
                </c:pt>
                <c:pt idx="304">
                  <c:v>109.1278</c:v>
                </c:pt>
                <c:pt idx="305">
                  <c:v>109.0669</c:v>
                </c:pt>
                <c:pt idx="306">
                  <c:v>108.4974</c:v>
                </c:pt>
                <c:pt idx="307">
                  <c:v>108.2124</c:v>
                </c:pt>
                <c:pt idx="308">
                  <c:v>107.6008</c:v>
                </c:pt>
                <c:pt idx="309">
                  <c:v>106.9882</c:v>
                </c:pt>
                <c:pt idx="310">
                  <c:v>106.7633</c:v>
                </c:pt>
                <c:pt idx="311">
                  <c:v>106.9882</c:v>
                </c:pt>
                <c:pt idx="312">
                  <c:v>107.1721</c:v>
                </c:pt>
                <c:pt idx="313">
                  <c:v>108.4771</c:v>
                </c:pt>
                <c:pt idx="314">
                  <c:v>108.6602</c:v>
                </c:pt>
                <c:pt idx="315">
                  <c:v>108.7619</c:v>
                </c:pt>
                <c:pt idx="316">
                  <c:v>108.7619</c:v>
                </c:pt>
                <c:pt idx="317">
                  <c:v>108.8839</c:v>
                </c:pt>
                <c:pt idx="318">
                  <c:v>108.8026</c:v>
                </c:pt>
                <c:pt idx="319">
                  <c:v>108.8026</c:v>
                </c:pt>
                <c:pt idx="320">
                  <c:v>108.9856</c:v>
                </c:pt>
                <c:pt idx="321">
                  <c:v>109.6354</c:v>
                </c:pt>
                <c:pt idx="322">
                  <c:v>109.9599</c:v>
                </c:pt>
                <c:pt idx="323">
                  <c:v>111.0127</c:v>
                </c:pt>
                <c:pt idx="324">
                  <c:v>111.6188</c:v>
                </c:pt>
                <c:pt idx="325">
                  <c:v>112.0224</c:v>
                </c:pt>
                <c:pt idx="326">
                  <c:v>112.9089</c:v>
                </c:pt>
                <c:pt idx="327">
                  <c:v>112.9089</c:v>
                </c:pt>
                <c:pt idx="328">
                  <c:v>112.9089</c:v>
                </c:pt>
                <c:pt idx="329">
                  <c:v>112.2442</c:v>
                </c:pt>
                <c:pt idx="330">
                  <c:v>112.0627</c:v>
                </c:pt>
                <c:pt idx="331">
                  <c:v>111.5178</c:v>
                </c:pt>
                <c:pt idx="332">
                  <c:v>111.1137</c:v>
                </c:pt>
                <c:pt idx="333">
                  <c:v>111.1137</c:v>
                </c:pt>
                <c:pt idx="334">
                  <c:v>111.982</c:v>
                </c:pt>
                <c:pt idx="335">
                  <c:v>113.0095</c:v>
                </c:pt>
                <c:pt idx="336">
                  <c:v>113.1102</c:v>
                </c:pt>
                <c:pt idx="337">
                  <c:v>113.1303</c:v>
                </c:pt>
                <c:pt idx="338">
                  <c:v>113.1504</c:v>
                </c:pt>
                <c:pt idx="339">
                  <c:v>113.5124</c:v>
                </c:pt>
                <c:pt idx="340">
                  <c:v>113.5124</c:v>
                </c:pt>
                <c:pt idx="341">
                  <c:v>113.8339</c:v>
                </c:pt>
                <c:pt idx="342">
                  <c:v>114.1351</c:v>
                </c:pt>
                <c:pt idx="343">
                  <c:v>114.1351</c:v>
                </c:pt>
                <c:pt idx="344">
                  <c:v>114.0147</c:v>
                </c:pt>
                <c:pt idx="345">
                  <c:v>114.3358</c:v>
                </c:pt>
                <c:pt idx="346">
                  <c:v>114.3358</c:v>
                </c:pt>
                <c:pt idx="347">
                  <c:v>114.0347</c:v>
                </c:pt>
                <c:pt idx="348">
                  <c:v>114.0347</c:v>
                </c:pt>
                <c:pt idx="349">
                  <c:v>114.2355</c:v>
                </c:pt>
                <c:pt idx="350">
                  <c:v>113.7334</c:v>
                </c:pt>
                <c:pt idx="351">
                  <c:v>113.5928</c:v>
                </c:pt>
                <c:pt idx="352">
                  <c:v>113.5928</c:v>
                </c:pt>
                <c:pt idx="353">
                  <c:v>114.0347</c:v>
                </c:pt>
                <c:pt idx="354">
                  <c:v>113.9946</c:v>
                </c:pt>
                <c:pt idx="355">
                  <c:v>114.0749</c:v>
                </c:pt>
                <c:pt idx="356">
                  <c:v>114.0749</c:v>
                </c:pt>
                <c:pt idx="357">
                  <c:v>113.854</c:v>
                </c:pt>
                <c:pt idx="358">
                  <c:v>113.6531</c:v>
                </c:pt>
                <c:pt idx="359">
                  <c:v>112.8284</c:v>
                </c:pt>
                <c:pt idx="360">
                  <c:v>112.4256</c:v>
                </c:pt>
                <c:pt idx="361">
                  <c:v>112.2643</c:v>
                </c:pt>
                <c:pt idx="362">
                  <c:v>112.0627</c:v>
                </c:pt>
                <c:pt idx="363">
                  <c:v>112.224</c:v>
                </c:pt>
                <c:pt idx="364">
                  <c:v>112.2643</c:v>
                </c:pt>
                <c:pt idx="365">
                  <c:v>112.5666</c:v>
                </c:pt>
                <c:pt idx="366">
                  <c:v>112.627</c:v>
                </c:pt>
                <c:pt idx="367">
                  <c:v>112.7076</c:v>
                </c:pt>
                <c:pt idx="368">
                  <c:v>113.0095</c:v>
                </c:pt>
                <c:pt idx="369">
                  <c:v>112.627</c:v>
                </c:pt>
                <c:pt idx="370">
                  <c:v>113.633</c:v>
                </c:pt>
                <c:pt idx="371">
                  <c:v>113.6933</c:v>
                </c:pt>
                <c:pt idx="372">
                  <c:v>113.6129</c:v>
                </c:pt>
                <c:pt idx="373">
                  <c:v>113.251</c:v>
                </c:pt>
                <c:pt idx="374">
                  <c:v>113.3314</c:v>
                </c:pt>
                <c:pt idx="375">
                  <c:v>112.4256</c:v>
                </c:pt>
                <c:pt idx="376">
                  <c:v>112.345</c:v>
                </c:pt>
                <c:pt idx="377">
                  <c:v>112.345</c:v>
                </c:pt>
                <c:pt idx="378">
                  <c:v>112.345</c:v>
                </c:pt>
                <c:pt idx="379">
                  <c:v>112.7881</c:v>
                </c:pt>
                <c:pt idx="380">
                  <c:v>112.8888</c:v>
                </c:pt>
                <c:pt idx="381">
                  <c:v>113.1705</c:v>
                </c:pt>
                <c:pt idx="382">
                  <c:v>113.2309</c:v>
                </c:pt>
                <c:pt idx="383">
                  <c:v>113.2309</c:v>
                </c:pt>
                <c:pt idx="384">
                  <c:v>112.8284</c:v>
                </c:pt>
                <c:pt idx="385">
                  <c:v>112.8284</c:v>
                </c:pt>
                <c:pt idx="386">
                  <c:v>112.8083</c:v>
                </c:pt>
                <c:pt idx="387">
                  <c:v>112.8284</c:v>
                </c:pt>
                <c:pt idx="388">
                  <c:v>112.8083</c:v>
                </c:pt>
                <c:pt idx="389">
                  <c:v>112.486</c:v>
                </c:pt>
                <c:pt idx="390">
                  <c:v>111.639</c:v>
                </c:pt>
                <c:pt idx="391">
                  <c:v>111.0531</c:v>
                </c:pt>
                <c:pt idx="392">
                  <c:v>110.8913</c:v>
                </c:pt>
                <c:pt idx="393">
                  <c:v>110.8306</c:v>
                </c:pt>
                <c:pt idx="394">
                  <c:v>111.1744</c:v>
                </c:pt>
                <c:pt idx="395">
                  <c:v>111.6995</c:v>
                </c:pt>
                <c:pt idx="396">
                  <c:v>112.2845</c:v>
                </c:pt>
                <c:pt idx="397">
                  <c:v>113.1303</c:v>
                </c:pt>
                <c:pt idx="398">
                  <c:v>113.2309</c:v>
                </c:pt>
                <c:pt idx="399">
                  <c:v>113.4521</c:v>
                </c:pt>
                <c:pt idx="400">
                  <c:v>113.1303</c:v>
                </c:pt>
                <c:pt idx="401">
                  <c:v>112.929</c:v>
                </c:pt>
                <c:pt idx="402">
                  <c:v>112.3248</c:v>
                </c:pt>
                <c:pt idx="403">
                  <c:v>111.9215</c:v>
                </c:pt>
                <c:pt idx="404">
                  <c:v>111.639</c:v>
                </c:pt>
                <c:pt idx="405">
                  <c:v>111.5784</c:v>
                </c:pt>
                <c:pt idx="406">
                  <c:v>111.5986</c:v>
                </c:pt>
                <c:pt idx="407">
                  <c:v>111.9215</c:v>
                </c:pt>
                <c:pt idx="408">
                  <c:v>112.6069</c:v>
                </c:pt>
                <c:pt idx="409">
                  <c:v>112.929</c:v>
                </c:pt>
                <c:pt idx="410">
                  <c:v>113.2107</c:v>
                </c:pt>
                <c:pt idx="411">
                  <c:v>113.6531</c:v>
                </c:pt>
                <c:pt idx="412">
                  <c:v>113.8741</c:v>
                </c:pt>
                <c:pt idx="413">
                  <c:v>113.7736</c:v>
                </c:pt>
                <c:pt idx="414">
                  <c:v>113.2711</c:v>
                </c:pt>
                <c:pt idx="415">
                  <c:v>112.8284</c:v>
                </c:pt>
                <c:pt idx="416">
                  <c:v>112.8284</c:v>
                </c:pt>
                <c:pt idx="417">
                  <c:v>112.6874</c:v>
                </c:pt>
                <c:pt idx="418">
                  <c:v>113.09</c:v>
                </c:pt>
                <c:pt idx="419">
                  <c:v>113.09</c:v>
                </c:pt>
                <c:pt idx="420">
                  <c:v>113.2309</c:v>
                </c:pt>
                <c:pt idx="421">
                  <c:v>113.0095</c:v>
                </c:pt>
                <c:pt idx="422">
                  <c:v>112.8888</c:v>
                </c:pt>
                <c:pt idx="423">
                  <c:v>112.2038</c:v>
                </c:pt>
                <c:pt idx="424">
                  <c:v>112.2038</c:v>
                </c:pt>
                <c:pt idx="425">
                  <c:v>111.5784</c:v>
                </c:pt>
                <c:pt idx="426">
                  <c:v>111.5582</c:v>
                </c:pt>
                <c:pt idx="427">
                  <c:v>111.5582</c:v>
                </c:pt>
                <c:pt idx="428">
                  <c:v>112.103</c:v>
                </c:pt>
                <c:pt idx="429">
                  <c:v>112.3046</c:v>
                </c:pt>
                <c:pt idx="430">
                  <c:v>112.9894</c:v>
                </c:pt>
                <c:pt idx="431">
                  <c:v>113.3917</c:v>
                </c:pt>
                <c:pt idx="432">
                  <c:v>113.3917</c:v>
                </c:pt>
                <c:pt idx="433">
                  <c:v>114.3559</c:v>
                </c:pt>
                <c:pt idx="434">
                  <c:v>115.0577</c:v>
                </c:pt>
                <c:pt idx="435">
                  <c:v>115.0777</c:v>
                </c:pt>
                <c:pt idx="436">
                  <c:v>115.9986</c:v>
                </c:pt>
                <c:pt idx="437">
                  <c:v>116.2986</c:v>
                </c:pt>
                <c:pt idx="438">
                  <c:v>116.2986</c:v>
                </c:pt>
                <c:pt idx="439">
                  <c:v>116.3785</c:v>
                </c:pt>
                <c:pt idx="440">
                  <c:v>117.1774</c:v>
                </c:pt>
                <c:pt idx="441">
                  <c:v>117.5565</c:v>
                </c:pt>
                <c:pt idx="442">
                  <c:v>117.5565</c:v>
                </c:pt>
                <c:pt idx="443">
                  <c:v>118.314</c:v>
                </c:pt>
                <c:pt idx="444">
                  <c:v>117.5565</c:v>
                </c:pt>
                <c:pt idx="445">
                  <c:v>117.2772</c:v>
                </c:pt>
                <c:pt idx="446">
                  <c:v>116.5384</c:v>
                </c:pt>
                <c:pt idx="447">
                  <c:v>116.0386</c:v>
                </c:pt>
                <c:pt idx="448">
                  <c:v>116.0386</c:v>
                </c:pt>
                <c:pt idx="449">
                  <c:v>116.1986</c:v>
                </c:pt>
                <c:pt idx="450">
                  <c:v>116.4185</c:v>
                </c:pt>
                <c:pt idx="451">
                  <c:v>117.2174</c:v>
                </c:pt>
                <c:pt idx="452">
                  <c:v>117.4568</c:v>
                </c:pt>
                <c:pt idx="453">
                  <c:v>117.397</c:v>
                </c:pt>
                <c:pt idx="454">
                  <c:v>117.6363</c:v>
                </c:pt>
                <c:pt idx="455">
                  <c:v>117.8357</c:v>
                </c:pt>
                <c:pt idx="456">
                  <c:v>118.3937</c:v>
                </c:pt>
                <c:pt idx="457">
                  <c:v>118.3937</c:v>
                </c:pt>
                <c:pt idx="458">
                  <c:v>118.4933</c:v>
                </c:pt>
                <c:pt idx="459">
                  <c:v>118.4933</c:v>
                </c:pt>
                <c:pt idx="460">
                  <c:v>118.4734</c:v>
                </c:pt>
                <c:pt idx="461">
                  <c:v>118.2144</c:v>
                </c:pt>
                <c:pt idx="462">
                  <c:v>118.4734</c:v>
                </c:pt>
                <c:pt idx="463">
                  <c:v>118.7721</c:v>
                </c:pt>
                <c:pt idx="464">
                  <c:v>119.9854</c:v>
                </c:pt>
                <c:pt idx="465">
                  <c:v>121.891</c:v>
                </c:pt>
                <c:pt idx="466">
                  <c:v>122.6045</c:v>
                </c:pt>
                <c:pt idx="467">
                  <c:v>123.0007</c:v>
                </c:pt>
                <c:pt idx="468">
                  <c:v>122.763</c:v>
                </c:pt>
                <c:pt idx="469">
                  <c:v>123.1987</c:v>
                </c:pt>
                <c:pt idx="470">
                  <c:v>123.2977</c:v>
                </c:pt>
                <c:pt idx="471">
                  <c:v>123.2977</c:v>
                </c:pt>
                <c:pt idx="472">
                  <c:v>123.0997</c:v>
                </c:pt>
                <c:pt idx="473">
                  <c:v>123.1987</c:v>
                </c:pt>
                <c:pt idx="474">
                  <c:v>122.228</c:v>
                </c:pt>
                <c:pt idx="475">
                  <c:v>122.2082</c:v>
                </c:pt>
                <c:pt idx="476">
                  <c:v>122.3469</c:v>
                </c:pt>
                <c:pt idx="477">
                  <c:v>122.5055</c:v>
                </c:pt>
                <c:pt idx="478">
                  <c:v>123.0007</c:v>
                </c:pt>
                <c:pt idx="479">
                  <c:v>123.7135</c:v>
                </c:pt>
                <c:pt idx="480">
                  <c:v>124.3071</c:v>
                </c:pt>
                <c:pt idx="481">
                  <c:v>126.2248</c:v>
                </c:pt>
                <c:pt idx="482">
                  <c:v>126.9162</c:v>
                </c:pt>
                <c:pt idx="483">
                  <c:v>127.8247</c:v>
                </c:pt>
                <c:pt idx="484">
                  <c:v>127.8247</c:v>
                </c:pt>
                <c:pt idx="485">
                  <c:v>127.6075</c:v>
                </c:pt>
                <c:pt idx="486">
                  <c:v>124.3862</c:v>
                </c:pt>
                <c:pt idx="487">
                  <c:v>123.2779</c:v>
                </c:pt>
                <c:pt idx="488">
                  <c:v>121.8514</c:v>
                </c:pt>
                <c:pt idx="489">
                  <c:v>121.8514</c:v>
                </c:pt>
                <c:pt idx="490">
                  <c:v>121.9307</c:v>
                </c:pt>
                <c:pt idx="491">
                  <c:v>122.9413</c:v>
                </c:pt>
                <c:pt idx="492">
                  <c:v>122.9413</c:v>
                </c:pt>
                <c:pt idx="493">
                  <c:v>123.0007</c:v>
                </c:pt>
                <c:pt idx="494">
                  <c:v>123.0799</c:v>
                </c:pt>
                <c:pt idx="495">
                  <c:v>122.7828</c:v>
                </c:pt>
                <c:pt idx="496">
                  <c:v>122.5451</c:v>
                </c:pt>
                <c:pt idx="497">
                  <c:v>122.8423</c:v>
                </c:pt>
                <c:pt idx="498">
                  <c:v>122.8423</c:v>
                </c:pt>
                <c:pt idx="499">
                  <c:v>122.6045</c:v>
                </c:pt>
                <c:pt idx="500">
                  <c:v>122.8423</c:v>
                </c:pt>
                <c:pt idx="501">
                  <c:v>122.6838</c:v>
                </c:pt>
                <c:pt idx="502">
                  <c:v>122.6045</c:v>
                </c:pt>
                <c:pt idx="503">
                  <c:v>122.9809</c:v>
                </c:pt>
                <c:pt idx="504">
                  <c:v>123.3571</c:v>
                </c:pt>
                <c:pt idx="505">
                  <c:v>123.6145</c:v>
                </c:pt>
                <c:pt idx="506">
                  <c:v>123.8916</c:v>
                </c:pt>
                <c:pt idx="507">
                  <c:v>124.0103</c:v>
                </c:pt>
                <c:pt idx="508">
                  <c:v>123.7333</c:v>
                </c:pt>
                <c:pt idx="509">
                  <c:v>122.8819</c:v>
                </c:pt>
                <c:pt idx="510">
                  <c:v>122.8026</c:v>
                </c:pt>
                <c:pt idx="511">
                  <c:v>123.0997</c:v>
                </c:pt>
                <c:pt idx="512">
                  <c:v>123.3769</c:v>
                </c:pt>
                <c:pt idx="513">
                  <c:v>124.0697</c:v>
                </c:pt>
                <c:pt idx="514">
                  <c:v>124.1488</c:v>
                </c:pt>
                <c:pt idx="515">
                  <c:v>124.2477</c:v>
                </c:pt>
                <c:pt idx="516">
                  <c:v>124.5445</c:v>
                </c:pt>
                <c:pt idx="517">
                  <c:v>124.6236</c:v>
                </c:pt>
                <c:pt idx="518">
                  <c:v>124.6236</c:v>
                </c:pt>
                <c:pt idx="519">
                  <c:v>125.2959</c:v>
                </c:pt>
                <c:pt idx="520">
                  <c:v>126.4619</c:v>
                </c:pt>
                <c:pt idx="521">
                  <c:v>126.6792</c:v>
                </c:pt>
                <c:pt idx="522">
                  <c:v>127.3902</c:v>
                </c:pt>
                <c:pt idx="523">
                  <c:v>127.568</c:v>
                </c:pt>
                <c:pt idx="524">
                  <c:v>127.568</c:v>
                </c:pt>
                <c:pt idx="525">
                  <c:v>126.6792</c:v>
                </c:pt>
                <c:pt idx="526">
                  <c:v>126.5014</c:v>
                </c:pt>
                <c:pt idx="527">
                  <c:v>126.5409</c:v>
                </c:pt>
                <c:pt idx="528">
                  <c:v>126.9162</c:v>
                </c:pt>
                <c:pt idx="529">
                  <c:v>126.9162</c:v>
                </c:pt>
                <c:pt idx="530">
                  <c:v>126.5409</c:v>
                </c:pt>
                <c:pt idx="531">
                  <c:v>125.8691</c:v>
                </c:pt>
                <c:pt idx="532">
                  <c:v>125.5529</c:v>
                </c:pt>
                <c:pt idx="533">
                  <c:v>125.5529</c:v>
                </c:pt>
                <c:pt idx="534">
                  <c:v>125.6715</c:v>
                </c:pt>
                <c:pt idx="535">
                  <c:v>126.6989</c:v>
                </c:pt>
                <c:pt idx="536">
                  <c:v>128.417</c:v>
                </c:pt>
                <c:pt idx="537">
                  <c:v>129.0685</c:v>
                </c:pt>
                <c:pt idx="538">
                  <c:v>129.029</c:v>
                </c:pt>
                <c:pt idx="539">
                  <c:v>129.0685</c:v>
                </c:pt>
                <c:pt idx="540">
                  <c:v>129.029</c:v>
                </c:pt>
                <c:pt idx="541">
                  <c:v>128.5355</c:v>
                </c:pt>
                <c:pt idx="542">
                  <c:v>128.5355</c:v>
                </c:pt>
                <c:pt idx="543">
                  <c:v>129.2462</c:v>
                </c:pt>
                <c:pt idx="544">
                  <c:v>130.1345</c:v>
                </c:pt>
                <c:pt idx="545">
                  <c:v>130.8255</c:v>
                </c:pt>
              </c:numCache>
            </c:numRef>
          </c:yVal>
          <c:smooth val="1"/>
        </c:ser>
        <c:dLbls>
          <c:showLegendKey val="0"/>
          <c:showVal val="0"/>
          <c:showCatName val="0"/>
          <c:showSerName val="0"/>
          <c:showPercent val="0"/>
          <c:showBubbleSize val="0"/>
        </c:dLbls>
        <c:axId val="2103388456"/>
        <c:axId val="2103394408"/>
      </c:scatterChart>
      <c:valAx>
        <c:axId val="2103388456"/>
        <c:scaling>
          <c:orientation val="minMax"/>
          <c:max val="10.0"/>
          <c:min val="-10.0"/>
        </c:scaling>
        <c:delete val="0"/>
        <c:axPos val="b"/>
        <c:title>
          <c:tx>
            <c:rich>
              <a:bodyPr/>
              <a:lstStyle/>
              <a:p>
                <a:pPr>
                  <a:defRPr/>
                </a:pPr>
                <a:r>
                  <a:rPr lang="en-GB"/>
                  <a:t>distance across scanner;</a:t>
                </a:r>
                <a:r>
                  <a:rPr lang="en-GB" baseline="0"/>
                  <a:t> </a:t>
                </a:r>
                <a:r>
                  <a:rPr lang="en-GB"/>
                  <a:t>cm</a:t>
                </a:r>
              </a:p>
            </c:rich>
          </c:tx>
          <c:overlay val="0"/>
        </c:title>
        <c:numFmt formatCode="General" sourceLinked="1"/>
        <c:majorTickMark val="none"/>
        <c:minorTickMark val="none"/>
        <c:tickLblPos val="nextTo"/>
        <c:crossAx val="2103394408"/>
        <c:crosses val="autoZero"/>
        <c:crossBetween val="midCat"/>
      </c:valAx>
      <c:valAx>
        <c:axId val="2103394408"/>
        <c:scaling>
          <c:orientation val="minMax"/>
          <c:max val="140.0"/>
          <c:min val="100.0"/>
        </c:scaling>
        <c:delete val="0"/>
        <c:axPos val="l"/>
        <c:majorGridlines/>
        <c:title>
          <c:tx>
            <c:rich>
              <a:bodyPr/>
              <a:lstStyle/>
              <a:p>
                <a:pPr>
                  <a:defRPr/>
                </a:pPr>
                <a:r>
                  <a:rPr lang="en-GB"/>
                  <a:t>Measured</a:t>
                </a:r>
                <a:r>
                  <a:rPr lang="en-GB" baseline="0"/>
                  <a:t> dose; cGy</a:t>
                </a:r>
                <a:endParaRPr lang="en-GB"/>
              </a:p>
            </c:rich>
          </c:tx>
          <c:overlay val="0"/>
        </c:title>
        <c:numFmt formatCode="General" sourceLinked="1"/>
        <c:majorTickMark val="none"/>
        <c:minorTickMark val="none"/>
        <c:tickLblPos val="nextTo"/>
        <c:crossAx val="2103388456"/>
        <c:crosses val="autoZero"/>
        <c:crossBetween val="midCat"/>
      </c:valAx>
    </c:plotArea>
    <c:legend>
      <c:legendPos val="r"/>
      <c:overlay val="0"/>
    </c:legend>
    <c:plotVisOnly val="1"/>
    <c:dispBlanksAs val="gap"/>
    <c:showDLblsOverMax val="0"/>
  </c:chart>
  <c:printSettings>
    <c:headerFooter/>
    <c:pageMargins b="0.75" l="0.7" r="0.7" t="0.75" header="0.3" footer="0.3"/>
    <c:pageSetup paperSize="9" orientation="landscape"/>
  </c:printSettings>
</c:chartSpace>
</file>

<file path=xl/charts/chart7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dose profiles at various</a:t>
            </a:r>
            <a:r>
              <a:rPr lang="en-GB" baseline="0"/>
              <a:t> heights on scanner</a:t>
            </a:r>
            <a:endParaRPr lang="en-GB"/>
          </a:p>
        </c:rich>
      </c:tx>
      <c:overlay val="0"/>
    </c:title>
    <c:autoTitleDeleted val="0"/>
    <c:plotArea>
      <c:layout/>
      <c:scatterChart>
        <c:scatterStyle val="smoothMarker"/>
        <c:varyColors val="0"/>
        <c:ser>
          <c:idx val="0"/>
          <c:order val="0"/>
          <c:tx>
            <c:strRef>
              <c:f>'uniformity over various hei 2'!$Q$21</c:f>
              <c:strCache>
                <c:ptCount val="1"/>
                <c:pt idx="0">
                  <c:v>middle 14Gy</c:v>
                </c:pt>
              </c:strCache>
            </c:strRef>
          </c:tx>
          <c:spPr>
            <a:ln w="6350"/>
          </c:spPr>
          <c:marker>
            <c:symbol val="none"/>
          </c:marker>
          <c:xVal>
            <c:numRef>
              <c:f>'uniformity over various hei 2'!$Q$24:$Q$565</c:f>
              <c:numCache>
                <c:formatCode>General</c:formatCode>
                <c:ptCount val="542"/>
                <c:pt idx="0">
                  <c:v>-9.4911</c:v>
                </c:pt>
                <c:pt idx="1">
                  <c:v>-9.4559</c:v>
                </c:pt>
                <c:pt idx="2">
                  <c:v>-9.4208</c:v>
                </c:pt>
                <c:pt idx="3">
                  <c:v>-9.3856</c:v>
                </c:pt>
                <c:pt idx="4">
                  <c:v>-9.3505</c:v>
                </c:pt>
                <c:pt idx="5">
                  <c:v>-9.3153</c:v>
                </c:pt>
                <c:pt idx="6">
                  <c:v>-9.280200000000001</c:v>
                </c:pt>
                <c:pt idx="7">
                  <c:v>-9.245</c:v>
                </c:pt>
                <c:pt idx="8">
                  <c:v>-9.2099</c:v>
                </c:pt>
                <c:pt idx="9">
                  <c:v>-9.1747</c:v>
                </c:pt>
                <c:pt idx="10">
                  <c:v>-9.1396</c:v>
                </c:pt>
                <c:pt idx="11">
                  <c:v>-9.1044</c:v>
                </c:pt>
                <c:pt idx="12">
                  <c:v>-9.0693</c:v>
                </c:pt>
                <c:pt idx="13">
                  <c:v>-9.0341</c:v>
                </c:pt>
                <c:pt idx="14">
                  <c:v>-8.999</c:v>
                </c:pt>
                <c:pt idx="15">
                  <c:v>-8.9638</c:v>
                </c:pt>
                <c:pt idx="16">
                  <c:v>-8.9287</c:v>
                </c:pt>
                <c:pt idx="17">
                  <c:v>-8.8935</c:v>
                </c:pt>
                <c:pt idx="18">
                  <c:v>-8.8584</c:v>
                </c:pt>
                <c:pt idx="19">
                  <c:v>-8.8232</c:v>
                </c:pt>
                <c:pt idx="20">
                  <c:v>-8.7881</c:v>
                </c:pt>
                <c:pt idx="21">
                  <c:v>-8.7529</c:v>
                </c:pt>
                <c:pt idx="22">
                  <c:v>-8.717700000000001</c:v>
                </c:pt>
                <c:pt idx="23">
                  <c:v>-8.6826</c:v>
                </c:pt>
                <c:pt idx="24">
                  <c:v>-8.6474</c:v>
                </c:pt>
                <c:pt idx="25">
                  <c:v>-8.6123</c:v>
                </c:pt>
                <c:pt idx="26">
                  <c:v>-8.5771</c:v>
                </c:pt>
                <c:pt idx="27">
                  <c:v>-8.542</c:v>
                </c:pt>
                <c:pt idx="28">
                  <c:v>-8.5068</c:v>
                </c:pt>
                <c:pt idx="29">
                  <c:v>-8.4717</c:v>
                </c:pt>
                <c:pt idx="30">
                  <c:v>-8.4365</c:v>
                </c:pt>
                <c:pt idx="31">
                  <c:v>-8.4014</c:v>
                </c:pt>
                <c:pt idx="32">
                  <c:v>-8.3662</c:v>
                </c:pt>
                <c:pt idx="33">
                  <c:v>-8.3311</c:v>
                </c:pt>
                <c:pt idx="34">
                  <c:v>-8.2959</c:v>
                </c:pt>
                <c:pt idx="35">
                  <c:v>-8.2608</c:v>
                </c:pt>
                <c:pt idx="36">
                  <c:v>-8.2256</c:v>
                </c:pt>
                <c:pt idx="37">
                  <c:v>-8.1905</c:v>
                </c:pt>
                <c:pt idx="38">
                  <c:v>-8.1553</c:v>
                </c:pt>
                <c:pt idx="39">
                  <c:v>-8.120200000000001</c:v>
                </c:pt>
                <c:pt idx="40">
                  <c:v>-8.085</c:v>
                </c:pt>
                <c:pt idx="41">
                  <c:v>-8.0499</c:v>
                </c:pt>
                <c:pt idx="42">
                  <c:v>-8.0147</c:v>
                </c:pt>
                <c:pt idx="43">
                  <c:v>-7.9795</c:v>
                </c:pt>
                <c:pt idx="44">
                  <c:v>-7.9444</c:v>
                </c:pt>
                <c:pt idx="45">
                  <c:v>-7.9092</c:v>
                </c:pt>
                <c:pt idx="46">
                  <c:v>-7.8741</c:v>
                </c:pt>
                <c:pt idx="47">
                  <c:v>-7.8389</c:v>
                </c:pt>
                <c:pt idx="48">
                  <c:v>-7.8038</c:v>
                </c:pt>
                <c:pt idx="49">
                  <c:v>-7.7686</c:v>
                </c:pt>
                <c:pt idx="50">
                  <c:v>-7.7335</c:v>
                </c:pt>
                <c:pt idx="51">
                  <c:v>-7.6983</c:v>
                </c:pt>
                <c:pt idx="52">
                  <c:v>-7.6632</c:v>
                </c:pt>
                <c:pt idx="53">
                  <c:v>-7.628</c:v>
                </c:pt>
                <c:pt idx="54">
                  <c:v>-7.5929</c:v>
                </c:pt>
                <c:pt idx="55">
                  <c:v>-7.5577</c:v>
                </c:pt>
                <c:pt idx="56">
                  <c:v>-7.5226</c:v>
                </c:pt>
                <c:pt idx="57">
                  <c:v>-7.4874</c:v>
                </c:pt>
                <c:pt idx="58">
                  <c:v>-7.4523</c:v>
                </c:pt>
                <c:pt idx="59">
                  <c:v>-7.4171</c:v>
                </c:pt>
                <c:pt idx="60">
                  <c:v>-7.382</c:v>
                </c:pt>
                <c:pt idx="61">
                  <c:v>-7.3468</c:v>
                </c:pt>
                <c:pt idx="62">
                  <c:v>-7.3117</c:v>
                </c:pt>
                <c:pt idx="63">
                  <c:v>-7.2765</c:v>
                </c:pt>
                <c:pt idx="64">
                  <c:v>-7.2414</c:v>
                </c:pt>
                <c:pt idx="65">
                  <c:v>-7.2062</c:v>
                </c:pt>
                <c:pt idx="66">
                  <c:v>-7.171</c:v>
                </c:pt>
                <c:pt idx="67">
                  <c:v>-7.1359</c:v>
                </c:pt>
                <c:pt idx="68">
                  <c:v>-7.1007</c:v>
                </c:pt>
                <c:pt idx="69">
                  <c:v>-7.0656</c:v>
                </c:pt>
                <c:pt idx="70">
                  <c:v>-7.0304</c:v>
                </c:pt>
                <c:pt idx="71">
                  <c:v>-6.9953</c:v>
                </c:pt>
                <c:pt idx="72">
                  <c:v>-6.9601</c:v>
                </c:pt>
                <c:pt idx="73">
                  <c:v>-6.925</c:v>
                </c:pt>
                <c:pt idx="74">
                  <c:v>-6.8898</c:v>
                </c:pt>
                <c:pt idx="75">
                  <c:v>-6.8547</c:v>
                </c:pt>
                <c:pt idx="76">
                  <c:v>-6.8195</c:v>
                </c:pt>
                <c:pt idx="77">
                  <c:v>-6.7844</c:v>
                </c:pt>
                <c:pt idx="78">
                  <c:v>-6.7492</c:v>
                </c:pt>
                <c:pt idx="79">
                  <c:v>-6.7141</c:v>
                </c:pt>
                <c:pt idx="80">
                  <c:v>-6.6789</c:v>
                </c:pt>
                <c:pt idx="81">
                  <c:v>-6.6438</c:v>
                </c:pt>
                <c:pt idx="82">
                  <c:v>-6.6086</c:v>
                </c:pt>
                <c:pt idx="83">
                  <c:v>-6.5735</c:v>
                </c:pt>
                <c:pt idx="84">
                  <c:v>-6.5383</c:v>
                </c:pt>
                <c:pt idx="85">
                  <c:v>-6.5032</c:v>
                </c:pt>
                <c:pt idx="86">
                  <c:v>-6.468</c:v>
                </c:pt>
                <c:pt idx="87">
                  <c:v>-6.4329</c:v>
                </c:pt>
                <c:pt idx="88">
                  <c:v>-6.3977</c:v>
                </c:pt>
                <c:pt idx="89">
                  <c:v>-6.3625</c:v>
                </c:pt>
                <c:pt idx="90">
                  <c:v>-6.3274</c:v>
                </c:pt>
                <c:pt idx="91">
                  <c:v>-6.2922</c:v>
                </c:pt>
                <c:pt idx="92">
                  <c:v>-6.2571</c:v>
                </c:pt>
                <c:pt idx="93">
                  <c:v>-6.2219</c:v>
                </c:pt>
                <c:pt idx="94">
                  <c:v>-6.1868</c:v>
                </c:pt>
                <c:pt idx="95">
                  <c:v>-6.1516</c:v>
                </c:pt>
                <c:pt idx="96">
                  <c:v>-6.1165</c:v>
                </c:pt>
                <c:pt idx="97">
                  <c:v>-6.0813</c:v>
                </c:pt>
                <c:pt idx="98">
                  <c:v>-6.0462</c:v>
                </c:pt>
                <c:pt idx="99">
                  <c:v>-6.011</c:v>
                </c:pt>
                <c:pt idx="100">
                  <c:v>-5.9759</c:v>
                </c:pt>
                <c:pt idx="101">
                  <c:v>-5.9407</c:v>
                </c:pt>
                <c:pt idx="102">
                  <c:v>-5.9056</c:v>
                </c:pt>
                <c:pt idx="103">
                  <c:v>-5.8704</c:v>
                </c:pt>
                <c:pt idx="104">
                  <c:v>-5.8353</c:v>
                </c:pt>
                <c:pt idx="105">
                  <c:v>-5.8001</c:v>
                </c:pt>
                <c:pt idx="106">
                  <c:v>-5.765</c:v>
                </c:pt>
                <c:pt idx="107">
                  <c:v>-5.7298</c:v>
                </c:pt>
                <c:pt idx="108">
                  <c:v>-5.6947</c:v>
                </c:pt>
                <c:pt idx="109">
                  <c:v>-5.6595</c:v>
                </c:pt>
                <c:pt idx="110">
                  <c:v>-5.6244</c:v>
                </c:pt>
                <c:pt idx="111">
                  <c:v>-5.5892</c:v>
                </c:pt>
                <c:pt idx="112">
                  <c:v>-5.554</c:v>
                </c:pt>
                <c:pt idx="113">
                  <c:v>-5.5189</c:v>
                </c:pt>
                <c:pt idx="114">
                  <c:v>-5.4837</c:v>
                </c:pt>
                <c:pt idx="115">
                  <c:v>-5.4486</c:v>
                </c:pt>
                <c:pt idx="116">
                  <c:v>-5.4134</c:v>
                </c:pt>
                <c:pt idx="117">
                  <c:v>-5.3783</c:v>
                </c:pt>
                <c:pt idx="118">
                  <c:v>-5.3431</c:v>
                </c:pt>
                <c:pt idx="119">
                  <c:v>-5.308</c:v>
                </c:pt>
                <c:pt idx="120">
                  <c:v>-5.2728</c:v>
                </c:pt>
                <c:pt idx="121">
                  <c:v>-5.2377</c:v>
                </c:pt>
                <c:pt idx="122">
                  <c:v>-5.2025</c:v>
                </c:pt>
                <c:pt idx="123">
                  <c:v>-5.1674</c:v>
                </c:pt>
                <c:pt idx="124">
                  <c:v>-5.1322</c:v>
                </c:pt>
                <c:pt idx="125">
                  <c:v>-5.0971</c:v>
                </c:pt>
                <c:pt idx="126">
                  <c:v>-5.0619</c:v>
                </c:pt>
                <c:pt idx="127">
                  <c:v>-5.0268</c:v>
                </c:pt>
                <c:pt idx="128">
                  <c:v>-4.9916</c:v>
                </c:pt>
                <c:pt idx="129">
                  <c:v>-4.9565</c:v>
                </c:pt>
                <c:pt idx="130">
                  <c:v>-4.9213</c:v>
                </c:pt>
                <c:pt idx="131">
                  <c:v>-4.8862</c:v>
                </c:pt>
                <c:pt idx="132">
                  <c:v>-4.851</c:v>
                </c:pt>
                <c:pt idx="133">
                  <c:v>-4.8159</c:v>
                </c:pt>
                <c:pt idx="134">
                  <c:v>-4.7807</c:v>
                </c:pt>
                <c:pt idx="135">
                  <c:v>-4.7455</c:v>
                </c:pt>
                <c:pt idx="136">
                  <c:v>-4.7104</c:v>
                </c:pt>
                <c:pt idx="137">
                  <c:v>-4.6752</c:v>
                </c:pt>
                <c:pt idx="138">
                  <c:v>-4.6401</c:v>
                </c:pt>
                <c:pt idx="139">
                  <c:v>-4.6049</c:v>
                </c:pt>
                <c:pt idx="140">
                  <c:v>-4.5698</c:v>
                </c:pt>
                <c:pt idx="141">
                  <c:v>-4.5346</c:v>
                </c:pt>
                <c:pt idx="142">
                  <c:v>-4.4995</c:v>
                </c:pt>
                <c:pt idx="143">
                  <c:v>-4.4643</c:v>
                </c:pt>
                <c:pt idx="144">
                  <c:v>-4.4292</c:v>
                </c:pt>
                <c:pt idx="145">
                  <c:v>-4.394</c:v>
                </c:pt>
                <c:pt idx="146">
                  <c:v>-4.3589</c:v>
                </c:pt>
                <c:pt idx="147">
                  <c:v>-4.3237</c:v>
                </c:pt>
                <c:pt idx="148">
                  <c:v>-4.2886</c:v>
                </c:pt>
                <c:pt idx="149">
                  <c:v>-4.2534</c:v>
                </c:pt>
                <c:pt idx="150">
                  <c:v>-4.2183</c:v>
                </c:pt>
                <c:pt idx="151">
                  <c:v>-4.1831</c:v>
                </c:pt>
                <c:pt idx="152">
                  <c:v>-4.148</c:v>
                </c:pt>
                <c:pt idx="153">
                  <c:v>-4.1128</c:v>
                </c:pt>
                <c:pt idx="154">
                  <c:v>-4.0777</c:v>
                </c:pt>
                <c:pt idx="155">
                  <c:v>-4.0425</c:v>
                </c:pt>
                <c:pt idx="156">
                  <c:v>-4.0074</c:v>
                </c:pt>
                <c:pt idx="157">
                  <c:v>-3.9722</c:v>
                </c:pt>
                <c:pt idx="158">
                  <c:v>-3.937</c:v>
                </c:pt>
                <c:pt idx="159">
                  <c:v>-3.9019</c:v>
                </c:pt>
                <c:pt idx="160">
                  <c:v>-3.8667</c:v>
                </c:pt>
                <c:pt idx="161">
                  <c:v>-3.8316</c:v>
                </c:pt>
                <c:pt idx="162">
                  <c:v>-3.7964</c:v>
                </c:pt>
                <c:pt idx="163">
                  <c:v>-3.7613</c:v>
                </c:pt>
                <c:pt idx="164">
                  <c:v>-3.7261</c:v>
                </c:pt>
                <c:pt idx="165">
                  <c:v>-3.691</c:v>
                </c:pt>
                <c:pt idx="166">
                  <c:v>-3.6558</c:v>
                </c:pt>
                <c:pt idx="167">
                  <c:v>-3.6207</c:v>
                </c:pt>
                <c:pt idx="168">
                  <c:v>-3.5855</c:v>
                </c:pt>
                <c:pt idx="169">
                  <c:v>-3.5504</c:v>
                </c:pt>
                <c:pt idx="170">
                  <c:v>-3.5152</c:v>
                </c:pt>
                <c:pt idx="171">
                  <c:v>-3.4801</c:v>
                </c:pt>
                <c:pt idx="172">
                  <c:v>-3.4449</c:v>
                </c:pt>
                <c:pt idx="173">
                  <c:v>-3.4098</c:v>
                </c:pt>
                <c:pt idx="174">
                  <c:v>-3.3746</c:v>
                </c:pt>
                <c:pt idx="175">
                  <c:v>-3.3395</c:v>
                </c:pt>
                <c:pt idx="176">
                  <c:v>-3.3043</c:v>
                </c:pt>
                <c:pt idx="177">
                  <c:v>-3.2692</c:v>
                </c:pt>
                <c:pt idx="178">
                  <c:v>-3.234</c:v>
                </c:pt>
                <c:pt idx="179">
                  <c:v>-3.1989</c:v>
                </c:pt>
                <c:pt idx="180">
                  <c:v>-3.1637</c:v>
                </c:pt>
                <c:pt idx="181">
                  <c:v>-3.1285</c:v>
                </c:pt>
                <c:pt idx="182">
                  <c:v>-3.0934</c:v>
                </c:pt>
                <c:pt idx="183">
                  <c:v>-3.0582</c:v>
                </c:pt>
                <c:pt idx="184">
                  <c:v>-3.0231</c:v>
                </c:pt>
                <c:pt idx="185">
                  <c:v>-2.9879</c:v>
                </c:pt>
                <c:pt idx="186">
                  <c:v>-2.9528</c:v>
                </c:pt>
                <c:pt idx="187">
                  <c:v>-2.9176</c:v>
                </c:pt>
                <c:pt idx="188">
                  <c:v>-2.8825</c:v>
                </c:pt>
                <c:pt idx="189">
                  <c:v>-2.8473</c:v>
                </c:pt>
                <c:pt idx="190">
                  <c:v>-2.8122</c:v>
                </c:pt>
                <c:pt idx="191">
                  <c:v>-2.777</c:v>
                </c:pt>
                <c:pt idx="192">
                  <c:v>-2.7419</c:v>
                </c:pt>
                <c:pt idx="193">
                  <c:v>-2.7067</c:v>
                </c:pt>
                <c:pt idx="194">
                  <c:v>-2.6716</c:v>
                </c:pt>
                <c:pt idx="195">
                  <c:v>-2.6364</c:v>
                </c:pt>
                <c:pt idx="196">
                  <c:v>-2.6013</c:v>
                </c:pt>
                <c:pt idx="197">
                  <c:v>-2.5661</c:v>
                </c:pt>
                <c:pt idx="198">
                  <c:v>-2.531</c:v>
                </c:pt>
                <c:pt idx="199">
                  <c:v>-2.4958</c:v>
                </c:pt>
                <c:pt idx="200">
                  <c:v>-2.4607</c:v>
                </c:pt>
                <c:pt idx="201">
                  <c:v>-2.4255</c:v>
                </c:pt>
                <c:pt idx="202">
                  <c:v>-2.3903</c:v>
                </c:pt>
                <c:pt idx="203">
                  <c:v>-2.3552</c:v>
                </c:pt>
                <c:pt idx="204">
                  <c:v>-2.32</c:v>
                </c:pt>
                <c:pt idx="205">
                  <c:v>-2.2849</c:v>
                </c:pt>
                <c:pt idx="206">
                  <c:v>-2.2497</c:v>
                </c:pt>
                <c:pt idx="207">
                  <c:v>-2.2146</c:v>
                </c:pt>
                <c:pt idx="208">
                  <c:v>-2.1794</c:v>
                </c:pt>
                <c:pt idx="209">
                  <c:v>-2.1443</c:v>
                </c:pt>
                <c:pt idx="210">
                  <c:v>-2.1091</c:v>
                </c:pt>
                <c:pt idx="211">
                  <c:v>-2.074</c:v>
                </c:pt>
                <c:pt idx="212">
                  <c:v>-2.0388</c:v>
                </c:pt>
                <c:pt idx="213">
                  <c:v>-2.0037</c:v>
                </c:pt>
                <c:pt idx="214">
                  <c:v>-1.9685</c:v>
                </c:pt>
                <c:pt idx="215">
                  <c:v>-1.9334</c:v>
                </c:pt>
                <c:pt idx="216">
                  <c:v>-1.8982</c:v>
                </c:pt>
                <c:pt idx="217">
                  <c:v>-1.8631</c:v>
                </c:pt>
                <c:pt idx="218">
                  <c:v>-1.8279</c:v>
                </c:pt>
                <c:pt idx="219">
                  <c:v>-1.7928</c:v>
                </c:pt>
                <c:pt idx="220">
                  <c:v>-1.7576</c:v>
                </c:pt>
                <c:pt idx="221">
                  <c:v>-1.7225</c:v>
                </c:pt>
                <c:pt idx="222">
                  <c:v>-1.6873</c:v>
                </c:pt>
                <c:pt idx="223">
                  <c:v>-1.6522</c:v>
                </c:pt>
                <c:pt idx="224">
                  <c:v>-1.617</c:v>
                </c:pt>
                <c:pt idx="225">
                  <c:v>-1.5818</c:v>
                </c:pt>
                <c:pt idx="226">
                  <c:v>-1.5467</c:v>
                </c:pt>
                <c:pt idx="227">
                  <c:v>-1.5115</c:v>
                </c:pt>
                <c:pt idx="228">
                  <c:v>-1.4764</c:v>
                </c:pt>
                <c:pt idx="229">
                  <c:v>-1.4412</c:v>
                </c:pt>
                <c:pt idx="230">
                  <c:v>-1.4061</c:v>
                </c:pt>
                <c:pt idx="231">
                  <c:v>-1.3709</c:v>
                </c:pt>
                <c:pt idx="232">
                  <c:v>-1.3358</c:v>
                </c:pt>
                <c:pt idx="233">
                  <c:v>-1.3006</c:v>
                </c:pt>
                <c:pt idx="234">
                  <c:v>-1.2655</c:v>
                </c:pt>
                <c:pt idx="235">
                  <c:v>-1.2303</c:v>
                </c:pt>
                <c:pt idx="236">
                  <c:v>-1.1952</c:v>
                </c:pt>
                <c:pt idx="237">
                  <c:v>-1.16</c:v>
                </c:pt>
                <c:pt idx="238">
                  <c:v>-1.1249</c:v>
                </c:pt>
                <c:pt idx="239">
                  <c:v>-1.0897</c:v>
                </c:pt>
                <c:pt idx="240">
                  <c:v>-1.0546</c:v>
                </c:pt>
                <c:pt idx="241">
                  <c:v>-1.0194</c:v>
                </c:pt>
                <c:pt idx="242">
                  <c:v>-0.98426</c:v>
                </c:pt>
                <c:pt idx="243">
                  <c:v>-0.94911</c:v>
                </c:pt>
                <c:pt idx="244">
                  <c:v>-0.91396</c:v>
                </c:pt>
                <c:pt idx="245">
                  <c:v>-0.87881</c:v>
                </c:pt>
                <c:pt idx="246">
                  <c:v>-0.84365</c:v>
                </c:pt>
                <c:pt idx="247">
                  <c:v>-0.8085</c:v>
                </c:pt>
                <c:pt idx="248">
                  <c:v>-0.77335</c:v>
                </c:pt>
                <c:pt idx="249">
                  <c:v>-0.7382</c:v>
                </c:pt>
                <c:pt idx="250">
                  <c:v>-0.70304</c:v>
                </c:pt>
                <c:pt idx="251">
                  <c:v>-0.66789</c:v>
                </c:pt>
                <c:pt idx="252">
                  <c:v>-0.63274</c:v>
                </c:pt>
                <c:pt idx="253">
                  <c:v>-0.59759</c:v>
                </c:pt>
                <c:pt idx="254">
                  <c:v>-0.56244</c:v>
                </c:pt>
                <c:pt idx="255">
                  <c:v>-0.52728</c:v>
                </c:pt>
                <c:pt idx="256">
                  <c:v>-0.49213</c:v>
                </c:pt>
                <c:pt idx="257">
                  <c:v>-0.45698</c:v>
                </c:pt>
                <c:pt idx="258">
                  <c:v>-0.42183</c:v>
                </c:pt>
                <c:pt idx="259">
                  <c:v>-0.38667</c:v>
                </c:pt>
                <c:pt idx="260">
                  <c:v>-0.35152</c:v>
                </c:pt>
                <c:pt idx="261">
                  <c:v>-0.31637</c:v>
                </c:pt>
                <c:pt idx="262">
                  <c:v>-0.28122</c:v>
                </c:pt>
                <c:pt idx="263">
                  <c:v>-0.24607</c:v>
                </c:pt>
                <c:pt idx="264">
                  <c:v>-0.21091</c:v>
                </c:pt>
                <c:pt idx="265">
                  <c:v>-0.17576</c:v>
                </c:pt>
                <c:pt idx="266">
                  <c:v>-0.14061</c:v>
                </c:pt>
                <c:pt idx="267">
                  <c:v>-0.10546</c:v>
                </c:pt>
                <c:pt idx="268">
                  <c:v>-0.070304</c:v>
                </c:pt>
                <c:pt idx="269">
                  <c:v>-0.035152</c:v>
                </c:pt>
                <c:pt idx="270">
                  <c:v>0.0</c:v>
                </c:pt>
                <c:pt idx="271">
                  <c:v>0.035152</c:v>
                </c:pt>
                <c:pt idx="272">
                  <c:v>0.070304</c:v>
                </c:pt>
                <c:pt idx="273">
                  <c:v>0.10546</c:v>
                </c:pt>
                <c:pt idx="274">
                  <c:v>0.14061</c:v>
                </c:pt>
                <c:pt idx="275">
                  <c:v>0.17576</c:v>
                </c:pt>
                <c:pt idx="276">
                  <c:v>0.21091</c:v>
                </c:pt>
                <c:pt idx="277">
                  <c:v>0.24607</c:v>
                </c:pt>
                <c:pt idx="278">
                  <c:v>0.28122</c:v>
                </c:pt>
                <c:pt idx="279">
                  <c:v>0.31637</c:v>
                </c:pt>
                <c:pt idx="280">
                  <c:v>0.35152</c:v>
                </c:pt>
                <c:pt idx="281">
                  <c:v>0.38667</c:v>
                </c:pt>
                <c:pt idx="282">
                  <c:v>0.42183</c:v>
                </c:pt>
                <c:pt idx="283">
                  <c:v>0.45698</c:v>
                </c:pt>
                <c:pt idx="284">
                  <c:v>0.49213</c:v>
                </c:pt>
                <c:pt idx="285">
                  <c:v>0.52728</c:v>
                </c:pt>
                <c:pt idx="286">
                  <c:v>0.56244</c:v>
                </c:pt>
                <c:pt idx="287">
                  <c:v>0.59759</c:v>
                </c:pt>
                <c:pt idx="288">
                  <c:v>0.63274</c:v>
                </c:pt>
                <c:pt idx="289">
                  <c:v>0.66789</c:v>
                </c:pt>
                <c:pt idx="290">
                  <c:v>0.70304</c:v>
                </c:pt>
                <c:pt idx="291">
                  <c:v>0.7382</c:v>
                </c:pt>
                <c:pt idx="292">
                  <c:v>0.77335</c:v>
                </c:pt>
                <c:pt idx="293">
                  <c:v>0.8085</c:v>
                </c:pt>
                <c:pt idx="294">
                  <c:v>0.84365</c:v>
                </c:pt>
                <c:pt idx="295">
                  <c:v>0.87881</c:v>
                </c:pt>
                <c:pt idx="296">
                  <c:v>0.91396</c:v>
                </c:pt>
                <c:pt idx="297">
                  <c:v>0.94911</c:v>
                </c:pt>
                <c:pt idx="298">
                  <c:v>0.98426</c:v>
                </c:pt>
                <c:pt idx="299">
                  <c:v>1.0194</c:v>
                </c:pt>
                <c:pt idx="300">
                  <c:v>1.0546</c:v>
                </c:pt>
                <c:pt idx="301">
                  <c:v>1.0897</c:v>
                </c:pt>
                <c:pt idx="302">
                  <c:v>1.1249</c:v>
                </c:pt>
                <c:pt idx="303">
                  <c:v>1.16</c:v>
                </c:pt>
                <c:pt idx="304">
                  <c:v>1.1952</c:v>
                </c:pt>
                <c:pt idx="305">
                  <c:v>1.2303</c:v>
                </c:pt>
                <c:pt idx="306">
                  <c:v>1.2655</c:v>
                </c:pt>
                <c:pt idx="307">
                  <c:v>1.3006</c:v>
                </c:pt>
                <c:pt idx="308">
                  <c:v>1.3358</c:v>
                </c:pt>
                <c:pt idx="309">
                  <c:v>1.3709</c:v>
                </c:pt>
                <c:pt idx="310">
                  <c:v>1.4061</c:v>
                </c:pt>
                <c:pt idx="311">
                  <c:v>1.4412</c:v>
                </c:pt>
                <c:pt idx="312">
                  <c:v>1.4764</c:v>
                </c:pt>
                <c:pt idx="313">
                  <c:v>1.5115</c:v>
                </c:pt>
                <c:pt idx="314">
                  <c:v>1.5467</c:v>
                </c:pt>
                <c:pt idx="315">
                  <c:v>1.5818</c:v>
                </c:pt>
                <c:pt idx="316">
                  <c:v>1.617</c:v>
                </c:pt>
                <c:pt idx="317">
                  <c:v>1.6522</c:v>
                </c:pt>
                <c:pt idx="318">
                  <c:v>1.6873</c:v>
                </c:pt>
                <c:pt idx="319">
                  <c:v>1.7225</c:v>
                </c:pt>
                <c:pt idx="320">
                  <c:v>1.7576</c:v>
                </c:pt>
                <c:pt idx="321">
                  <c:v>1.7928</c:v>
                </c:pt>
                <c:pt idx="322">
                  <c:v>1.8279</c:v>
                </c:pt>
                <c:pt idx="323">
                  <c:v>1.8631</c:v>
                </c:pt>
                <c:pt idx="324">
                  <c:v>1.8982</c:v>
                </c:pt>
                <c:pt idx="325">
                  <c:v>1.9334</c:v>
                </c:pt>
                <c:pt idx="326">
                  <c:v>1.9685</c:v>
                </c:pt>
                <c:pt idx="327">
                  <c:v>2.0037</c:v>
                </c:pt>
                <c:pt idx="328">
                  <c:v>2.0388</c:v>
                </c:pt>
                <c:pt idx="329">
                  <c:v>2.074</c:v>
                </c:pt>
                <c:pt idx="330">
                  <c:v>2.1091</c:v>
                </c:pt>
                <c:pt idx="331">
                  <c:v>2.1443</c:v>
                </c:pt>
                <c:pt idx="332">
                  <c:v>2.1794</c:v>
                </c:pt>
                <c:pt idx="333">
                  <c:v>2.2146</c:v>
                </c:pt>
                <c:pt idx="334">
                  <c:v>2.2497</c:v>
                </c:pt>
                <c:pt idx="335">
                  <c:v>2.2849</c:v>
                </c:pt>
                <c:pt idx="336">
                  <c:v>2.32</c:v>
                </c:pt>
                <c:pt idx="337">
                  <c:v>2.3552</c:v>
                </c:pt>
                <c:pt idx="338">
                  <c:v>2.3903</c:v>
                </c:pt>
                <c:pt idx="339">
                  <c:v>2.4255</c:v>
                </c:pt>
                <c:pt idx="340">
                  <c:v>2.4607</c:v>
                </c:pt>
                <c:pt idx="341">
                  <c:v>2.4958</c:v>
                </c:pt>
                <c:pt idx="342">
                  <c:v>2.531</c:v>
                </c:pt>
                <c:pt idx="343">
                  <c:v>2.5661</c:v>
                </c:pt>
                <c:pt idx="344">
                  <c:v>2.6013</c:v>
                </c:pt>
                <c:pt idx="345">
                  <c:v>2.6364</c:v>
                </c:pt>
                <c:pt idx="346">
                  <c:v>2.6716</c:v>
                </c:pt>
                <c:pt idx="347">
                  <c:v>2.7067</c:v>
                </c:pt>
                <c:pt idx="348">
                  <c:v>2.7419</c:v>
                </c:pt>
                <c:pt idx="349">
                  <c:v>2.777</c:v>
                </c:pt>
                <c:pt idx="350">
                  <c:v>2.8122</c:v>
                </c:pt>
                <c:pt idx="351">
                  <c:v>2.8473</c:v>
                </c:pt>
                <c:pt idx="352">
                  <c:v>2.8825</c:v>
                </c:pt>
                <c:pt idx="353">
                  <c:v>2.9176</c:v>
                </c:pt>
                <c:pt idx="354">
                  <c:v>2.9528</c:v>
                </c:pt>
                <c:pt idx="355">
                  <c:v>2.9879</c:v>
                </c:pt>
                <c:pt idx="356">
                  <c:v>3.0231</c:v>
                </c:pt>
                <c:pt idx="357">
                  <c:v>3.0582</c:v>
                </c:pt>
                <c:pt idx="358">
                  <c:v>3.0934</c:v>
                </c:pt>
                <c:pt idx="359">
                  <c:v>3.1285</c:v>
                </c:pt>
                <c:pt idx="360">
                  <c:v>3.1637</c:v>
                </c:pt>
                <c:pt idx="361">
                  <c:v>3.1989</c:v>
                </c:pt>
                <c:pt idx="362">
                  <c:v>3.234</c:v>
                </c:pt>
                <c:pt idx="363">
                  <c:v>3.2692</c:v>
                </c:pt>
                <c:pt idx="364">
                  <c:v>3.3043</c:v>
                </c:pt>
                <c:pt idx="365">
                  <c:v>3.3395</c:v>
                </c:pt>
                <c:pt idx="366">
                  <c:v>3.3746</c:v>
                </c:pt>
                <c:pt idx="367">
                  <c:v>3.4098</c:v>
                </c:pt>
                <c:pt idx="368">
                  <c:v>3.4449</c:v>
                </c:pt>
                <c:pt idx="369">
                  <c:v>3.4801</c:v>
                </c:pt>
                <c:pt idx="370">
                  <c:v>3.5152</c:v>
                </c:pt>
                <c:pt idx="371">
                  <c:v>3.5504</c:v>
                </c:pt>
                <c:pt idx="372">
                  <c:v>3.5855</c:v>
                </c:pt>
                <c:pt idx="373">
                  <c:v>3.6207</c:v>
                </c:pt>
                <c:pt idx="374">
                  <c:v>3.6558</c:v>
                </c:pt>
                <c:pt idx="375">
                  <c:v>3.691</c:v>
                </c:pt>
                <c:pt idx="376">
                  <c:v>3.7261</c:v>
                </c:pt>
                <c:pt idx="377">
                  <c:v>3.7613</c:v>
                </c:pt>
                <c:pt idx="378">
                  <c:v>3.7964</c:v>
                </c:pt>
                <c:pt idx="379">
                  <c:v>3.8316</c:v>
                </c:pt>
                <c:pt idx="380">
                  <c:v>3.8667</c:v>
                </c:pt>
                <c:pt idx="381">
                  <c:v>3.9019</c:v>
                </c:pt>
                <c:pt idx="382">
                  <c:v>3.937</c:v>
                </c:pt>
                <c:pt idx="383">
                  <c:v>3.9722</c:v>
                </c:pt>
                <c:pt idx="384">
                  <c:v>4.0074</c:v>
                </c:pt>
                <c:pt idx="385">
                  <c:v>4.0425</c:v>
                </c:pt>
                <c:pt idx="386">
                  <c:v>4.0777</c:v>
                </c:pt>
                <c:pt idx="387">
                  <c:v>4.1128</c:v>
                </c:pt>
                <c:pt idx="388">
                  <c:v>4.148</c:v>
                </c:pt>
                <c:pt idx="389">
                  <c:v>4.1831</c:v>
                </c:pt>
                <c:pt idx="390">
                  <c:v>4.2183</c:v>
                </c:pt>
                <c:pt idx="391">
                  <c:v>4.2534</c:v>
                </c:pt>
                <c:pt idx="392">
                  <c:v>4.2886</c:v>
                </c:pt>
                <c:pt idx="393">
                  <c:v>4.3237</c:v>
                </c:pt>
                <c:pt idx="394">
                  <c:v>4.3589</c:v>
                </c:pt>
                <c:pt idx="395">
                  <c:v>4.394</c:v>
                </c:pt>
                <c:pt idx="396">
                  <c:v>4.4292</c:v>
                </c:pt>
                <c:pt idx="397">
                  <c:v>4.4643</c:v>
                </c:pt>
                <c:pt idx="398">
                  <c:v>4.4995</c:v>
                </c:pt>
                <c:pt idx="399">
                  <c:v>4.5346</c:v>
                </c:pt>
                <c:pt idx="400">
                  <c:v>4.5698</c:v>
                </c:pt>
                <c:pt idx="401">
                  <c:v>4.6049</c:v>
                </c:pt>
                <c:pt idx="402">
                  <c:v>4.6401</c:v>
                </c:pt>
                <c:pt idx="403">
                  <c:v>4.6752</c:v>
                </c:pt>
                <c:pt idx="404">
                  <c:v>4.7104</c:v>
                </c:pt>
                <c:pt idx="405">
                  <c:v>4.7455</c:v>
                </c:pt>
                <c:pt idx="406">
                  <c:v>4.7807</c:v>
                </c:pt>
                <c:pt idx="407">
                  <c:v>4.8159</c:v>
                </c:pt>
                <c:pt idx="408">
                  <c:v>4.851</c:v>
                </c:pt>
                <c:pt idx="409">
                  <c:v>4.8862</c:v>
                </c:pt>
                <c:pt idx="410">
                  <c:v>4.9213</c:v>
                </c:pt>
                <c:pt idx="411">
                  <c:v>4.9565</c:v>
                </c:pt>
                <c:pt idx="412">
                  <c:v>4.9916</c:v>
                </c:pt>
                <c:pt idx="413">
                  <c:v>5.0268</c:v>
                </c:pt>
                <c:pt idx="414">
                  <c:v>5.0619</c:v>
                </c:pt>
                <c:pt idx="415">
                  <c:v>5.0971</c:v>
                </c:pt>
                <c:pt idx="416">
                  <c:v>5.1322</c:v>
                </c:pt>
                <c:pt idx="417">
                  <c:v>5.1674</c:v>
                </c:pt>
                <c:pt idx="418">
                  <c:v>5.2025</c:v>
                </c:pt>
                <c:pt idx="419">
                  <c:v>5.2377</c:v>
                </c:pt>
                <c:pt idx="420">
                  <c:v>5.2728</c:v>
                </c:pt>
                <c:pt idx="421">
                  <c:v>5.308</c:v>
                </c:pt>
                <c:pt idx="422">
                  <c:v>5.3431</c:v>
                </c:pt>
                <c:pt idx="423">
                  <c:v>5.3783</c:v>
                </c:pt>
                <c:pt idx="424">
                  <c:v>5.4134</c:v>
                </c:pt>
                <c:pt idx="425">
                  <c:v>5.4486</c:v>
                </c:pt>
                <c:pt idx="426">
                  <c:v>5.4837</c:v>
                </c:pt>
                <c:pt idx="427">
                  <c:v>5.5189</c:v>
                </c:pt>
                <c:pt idx="428">
                  <c:v>5.554</c:v>
                </c:pt>
                <c:pt idx="429">
                  <c:v>5.5892</c:v>
                </c:pt>
                <c:pt idx="430">
                  <c:v>5.6244</c:v>
                </c:pt>
                <c:pt idx="431">
                  <c:v>5.6595</c:v>
                </c:pt>
                <c:pt idx="432">
                  <c:v>5.6947</c:v>
                </c:pt>
                <c:pt idx="433">
                  <c:v>5.7298</c:v>
                </c:pt>
                <c:pt idx="434">
                  <c:v>5.765</c:v>
                </c:pt>
                <c:pt idx="435">
                  <c:v>5.8001</c:v>
                </c:pt>
                <c:pt idx="436">
                  <c:v>5.8353</c:v>
                </c:pt>
                <c:pt idx="437">
                  <c:v>5.8704</c:v>
                </c:pt>
                <c:pt idx="438">
                  <c:v>5.9056</c:v>
                </c:pt>
                <c:pt idx="439">
                  <c:v>5.9407</c:v>
                </c:pt>
                <c:pt idx="440">
                  <c:v>5.9759</c:v>
                </c:pt>
                <c:pt idx="441">
                  <c:v>6.011</c:v>
                </c:pt>
                <c:pt idx="442">
                  <c:v>6.0462</c:v>
                </c:pt>
                <c:pt idx="443">
                  <c:v>6.0813</c:v>
                </c:pt>
                <c:pt idx="444">
                  <c:v>6.1165</c:v>
                </c:pt>
                <c:pt idx="445">
                  <c:v>6.1516</c:v>
                </c:pt>
                <c:pt idx="446">
                  <c:v>6.1868</c:v>
                </c:pt>
                <c:pt idx="447">
                  <c:v>6.2219</c:v>
                </c:pt>
                <c:pt idx="448">
                  <c:v>6.2571</c:v>
                </c:pt>
                <c:pt idx="449">
                  <c:v>6.2922</c:v>
                </c:pt>
                <c:pt idx="450">
                  <c:v>6.3274</c:v>
                </c:pt>
                <c:pt idx="451">
                  <c:v>6.3625</c:v>
                </c:pt>
                <c:pt idx="452">
                  <c:v>6.3977</c:v>
                </c:pt>
                <c:pt idx="453">
                  <c:v>6.4329</c:v>
                </c:pt>
                <c:pt idx="454">
                  <c:v>6.468</c:v>
                </c:pt>
                <c:pt idx="455">
                  <c:v>6.5032</c:v>
                </c:pt>
                <c:pt idx="456">
                  <c:v>6.5383</c:v>
                </c:pt>
                <c:pt idx="457">
                  <c:v>6.5735</c:v>
                </c:pt>
                <c:pt idx="458">
                  <c:v>6.6086</c:v>
                </c:pt>
                <c:pt idx="459">
                  <c:v>6.6438</c:v>
                </c:pt>
                <c:pt idx="460">
                  <c:v>6.6789</c:v>
                </c:pt>
                <c:pt idx="461">
                  <c:v>6.7141</c:v>
                </c:pt>
                <c:pt idx="462">
                  <c:v>6.7492</c:v>
                </c:pt>
                <c:pt idx="463">
                  <c:v>6.7844</c:v>
                </c:pt>
                <c:pt idx="464">
                  <c:v>6.8195</c:v>
                </c:pt>
                <c:pt idx="465">
                  <c:v>6.8547</c:v>
                </c:pt>
                <c:pt idx="466">
                  <c:v>6.8898</c:v>
                </c:pt>
                <c:pt idx="467">
                  <c:v>6.925</c:v>
                </c:pt>
                <c:pt idx="468">
                  <c:v>6.9601</c:v>
                </c:pt>
                <c:pt idx="469">
                  <c:v>6.9953</c:v>
                </c:pt>
                <c:pt idx="470">
                  <c:v>7.0304</c:v>
                </c:pt>
                <c:pt idx="471">
                  <c:v>7.0656</c:v>
                </c:pt>
                <c:pt idx="472">
                  <c:v>7.1007</c:v>
                </c:pt>
                <c:pt idx="473">
                  <c:v>7.1359</c:v>
                </c:pt>
                <c:pt idx="474">
                  <c:v>7.171</c:v>
                </c:pt>
                <c:pt idx="475">
                  <c:v>7.2062</c:v>
                </c:pt>
                <c:pt idx="476">
                  <c:v>7.2414</c:v>
                </c:pt>
                <c:pt idx="477">
                  <c:v>7.2765</c:v>
                </c:pt>
                <c:pt idx="478">
                  <c:v>7.3117</c:v>
                </c:pt>
                <c:pt idx="479">
                  <c:v>7.3468</c:v>
                </c:pt>
                <c:pt idx="480">
                  <c:v>7.382</c:v>
                </c:pt>
                <c:pt idx="481">
                  <c:v>7.4171</c:v>
                </c:pt>
                <c:pt idx="482">
                  <c:v>7.4523</c:v>
                </c:pt>
                <c:pt idx="483">
                  <c:v>7.4874</c:v>
                </c:pt>
                <c:pt idx="484">
                  <c:v>7.5226</c:v>
                </c:pt>
                <c:pt idx="485">
                  <c:v>7.5577</c:v>
                </c:pt>
                <c:pt idx="486">
                  <c:v>7.5929</c:v>
                </c:pt>
                <c:pt idx="487">
                  <c:v>7.628</c:v>
                </c:pt>
                <c:pt idx="488">
                  <c:v>7.6632</c:v>
                </c:pt>
                <c:pt idx="489">
                  <c:v>7.6983</c:v>
                </c:pt>
                <c:pt idx="490">
                  <c:v>7.7335</c:v>
                </c:pt>
                <c:pt idx="491">
                  <c:v>7.7686</c:v>
                </c:pt>
                <c:pt idx="492">
                  <c:v>7.8038</c:v>
                </c:pt>
                <c:pt idx="493">
                  <c:v>7.8389</c:v>
                </c:pt>
                <c:pt idx="494">
                  <c:v>7.8741</c:v>
                </c:pt>
                <c:pt idx="495">
                  <c:v>7.9092</c:v>
                </c:pt>
                <c:pt idx="496">
                  <c:v>7.9444</c:v>
                </c:pt>
                <c:pt idx="497">
                  <c:v>7.9795</c:v>
                </c:pt>
                <c:pt idx="498">
                  <c:v>8.0147</c:v>
                </c:pt>
                <c:pt idx="499">
                  <c:v>8.0499</c:v>
                </c:pt>
                <c:pt idx="500">
                  <c:v>8.085</c:v>
                </c:pt>
                <c:pt idx="501">
                  <c:v>8.120200000000001</c:v>
                </c:pt>
                <c:pt idx="502">
                  <c:v>8.1553</c:v>
                </c:pt>
                <c:pt idx="503">
                  <c:v>8.1905</c:v>
                </c:pt>
                <c:pt idx="504">
                  <c:v>8.2256</c:v>
                </c:pt>
                <c:pt idx="505">
                  <c:v>8.2608</c:v>
                </c:pt>
                <c:pt idx="506">
                  <c:v>8.2959</c:v>
                </c:pt>
                <c:pt idx="507">
                  <c:v>8.3311</c:v>
                </c:pt>
                <c:pt idx="508">
                  <c:v>8.3662</c:v>
                </c:pt>
                <c:pt idx="509">
                  <c:v>8.4014</c:v>
                </c:pt>
                <c:pt idx="510">
                  <c:v>8.4365</c:v>
                </c:pt>
                <c:pt idx="511">
                  <c:v>8.4717</c:v>
                </c:pt>
                <c:pt idx="512">
                  <c:v>8.5068</c:v>
                </c:pt>
                <c:pt idx="513">
                  <c:v>8.542</c:v>
                </c:pt>
                <c:pt idx="514">
                  <c:v>8.5771</c:v>
                </c:pt>
                <c:pt idx="515">
                  <c:v>8.6123</c:v>
                </c:pt>
                <c:pt idx="516">
                  <c:v>8.6474</c:v>
                </c:pt>
                <c:pt idx="517">
                  <c:v>8.6826</c:v>
                </c:pt>
                <c:pt idx="518">
                  <c:v>8.717700000000001</c:v>
                </c:pt>
                <c:pt idx="519">
                  <c:v>8.7529</c:v>
                </c:pt>
                <c:pt idx="520">
                  <c:v>8.7881</c:v>
                </c:pt>
                <c:pt idx="521">
                  <c:v>8.8232</c:v>
                </c:pt>
                <c:pt idx="522">
                  <c:v>8.8584</c:v>
                </c:pt>
                <c:pt idx="523">
                  <c:v>8.8935</c:v>
                </c:pt>
                <c:pt idx="524">
                  <c:v>8.9287</c:v>
                </c:pt>
                <c:pt idx="525">
                  <c:v>8.9638</c:v>
                </c:pt>
                <c:pt idx="526">
                  <c:v>8.999</c:v>
                </c:pt>
                <c:pt idx="527">
                  <c:v>9.0341</c:v>
                </c:pt>
                <c:pt idx="528">
                  <c:v>9.0693</c:v>
                </c:pt>
                <c:pt idx="529">
                  <c:v>9.1044</c:v>
                </c:pt>
                <c:pt idx="530">
                  <c:v>9.1396</c:v>
                </c:pt>
                <c:pt idx="531">
                  <c:v>9.1747</c:v>
                </c:pt>
                <c:pt idx="532">
                  <c:v>9.2099</c:v>
                </c:pt>
                <c:pt idx="533">
                  <c:v>9.245</c:v>
                </c:pt>
                <c:pt idx="534">
                  <c:v>9.280200000000001</c:v>
                </c:pt>
                <c:pt idx="535">
                  <c:v>9.3153</c:v>
                </c:pt>
                <c:pt idx="536">
                  <c:v>9.3505</c:v>
                </c:pt>
                <c:pt idx="537">
                  <c:v>9.3856</c:v>
                </c:pt>
                <c:pt idx="538">
                  <c:v>9.4208</c:v>
                </c:pt>
                <c:pt idx="539">
                  <c:v>9.4559</c:v>
                </c:pt>
                <c:pt idx="540">
                  <c:v>9.4911</c:v>
                </c:pt>
                <c:pt idx="541">
                  <c:v>9.5262</c:v>
                </c:pt>
              </c:numCache>
            </c:numRef>
          </c:xVal>
          <c:yVal>
            <c:numRef>
              <c:f>'uniformity over various hei 2'!$R$24:$R$565</c:f>
              <c:numCache>
                <c:formatCode>General</c:formatCode>
                <c:ptCount val="542"/>
                <c:pt idx="0">
                  <c:v>1562.2456</c:v>
                </c:pt>
                <c:pt idx="1">
                  <c:v>1562.2456</c:v>
                </c:pt>
                <c:pt idx="2">
                  <c:v>1560.8814</c:v>
                </c:pt>
                <c:pt idx="3">
                  <c:v>1559.1808</c:v>
                </c:pt>
                <c:pt idx="4">
                  <c:v>1555.1205</c:v>
                </c:pt>
                <c:pt idx="5">
                  <c:v>1551.7595</c:v>
                </c:pt>
                <c:pt idx="6">
                  <c:v>1546.9228</c:v>
                </c:pt>
                <c:pt idx="7">
                  <c:v>1545.4305</c:v>
                </c:pt>
                <c:pt idx="8">
                  <c:v>1545.7618</c:v>
                </c:pt>
                <c:pt idx="9">
                  <c:v>1547.7536</c:v>
                </c:pt>
                <c:pt idx="10">
                  <c:v>1548.0863</c:v>
                </c:pt>
                <c:pt idx="11">
                  <c:v>1548.9189</c:v>
                </c:pt>
                <c:pt idx="12">
                  <c:v>1551.592</c:v>
                </c:pt>
                <c:pt idx="13">
                  <c:v>1553.7736</c:v>
                </c:pt>
                <c:pt idx="14">
                  <c:v>1553.7736</c:v>
                </c:pt>
                <c:pt idx="15">
                  <c:v>1553.7736</c:v>
                </c:pt>
                <c:pt idx="16">
                  <c:v>1553.4374</c:v>
                </c:pt>
                <c:pt idx="17">
                  <c:v>1549.4191</c:v>
                </c:pt>
                <c:pt idx="18">
                  <c:v>1545.9275</c:v>
                </c:pt>
                <c:pt idx="19">
                  <c:v>1541.3074</c:v>
                </c:pt>
                <c:pt idx="20">
                  <c:v>1536.5652</c:v>
                </c:pt>
                <c:pt idx="21">
                  <c:v>1535.2646</c:v>
                </c:pt>
                <c:pt idx="22">
                  <c:v>1532.9967</c:v>
                </c:pt>
                <c:pt idx="23">
                  <c:v>1531.3829</c:v>
                </c:pt>
                <c:pt idx="24">
                  <c:v>1529.7743</c:v>
                </c:pt>
                <c:pt idx="25">
                  <c:v>1524.8208</c:v>
                </c:pt>
                <c:pt idx="26">
                  <c:v>1523.3921</c:v>
                </c:pt>
                <c:pt idx="27">
                  <c:v>1521.4936</c:v>
                </c:pt>
                <c:pt idx="28">
                  <c:v>1516.7804</c:v>
                </c:pt>
                <c:pt idx="29">
                  <c:v>1514.4413</c:v>
                </c:pt>
                <c:pt idx="30">
                  <c:v>1512.7335</c:v>
                </c:pt>
                <c:pt idx="31">
                  <c:v>1511.3409</c:v>
                </c:pt>
                <c:pt idx="32">
                  <c:v>1508.5684</c:v>
                </c:pt>
                <c:pt idx="33">
                  <c:v>1507.3416</c:v>
                </c:pt>
                <c:pt idx="34">
                  <c:v>1499.4494</c:v>
                </c:pt>
                <c:pt idx="35">
                  <c:v>1496.4619</c:v>
                </c:pt>
                <c:pt idx="36">
                  <c:v>1493.6565</c:v>
                </c:pt>
                <c:pt idx="37">
                  <c:v>1490.447</c:v>
                </c:pt>
                <c:pt idx="38">
                  <c:v>1488.282</c:v>
                </c:pt>
                <c:pt idx="39">
                  <c:v>1487.5644</c:v>
                </c:pt>
                <c:pt idx="40">
                  <c:v>1485.8505</c:v>
                </c:pt>
                <c:pt idx="41">
                  <c:v>1480.7774</c:v>
                </c:pt>
                <c:pt idx="42">
                  <c:v>1478.4162</c:v>
                </c:pt>
                <c:pt idx="43">
                  <c:v>1478.278</c:v>
                </c:pt>
                <c:pt idx="44">
                  <c:v>1477.588</c:v>
                </c:pt>
                <c:pt idx="45">
                  <c:v>1477.4502</c:v>
                </c:pt>
                <c:pt idx="46">
                  <c:v>1478.4162</c:v>
                </c:pt>
                <c:pt idx="47">
                  <c:v>1479.5247</c:v>
                </c:pt>
                <c:pt idx="48">
                  <c:v>1477.588</c:v>
                </c:pt>
                <c:pt idx="49">
                  <c:v>1479.1084</c:v>
                </c:pt>
                <c:pt idx="50">
                  <c:v>1479.1084</c:v>
                </c:pt>
                <c:pt idx="51">
                  <c:v>1477.3125</c:v>
                </c:pt>
                <c:pt idx="52">
                  <c:v>1477.0374</c:v>
                </c:pt>
                <c:pt idx="53">
                  <c:v>1476.8999</c:v>
                </c:pt>
                <c:pt idx="54">
                  <c:v>1475.2557</c:v>
                </c:pt>
                <c:pt idx="55">
                  <c:v>1473.8934</c:v>
                </c:pt>
                <c:pt idx="56">
                  <c:v>1470.5182</c:v>
                </c:pt>
                <c:pt idx="57">
                  <c:v>1470.1161</c:v>
                </c:pt>
                <c:pt idx="58">
                  <c:v>1468.6466</c:v>
                </c:pt>
                <c:pt idx="59">
                  <c:v>1468.6466</c:v>
                </c:pt>
                <c:pt idx="60">
                  <c:v>1470.5182</c:v>
                </c:pt>
                <c:pt idx="61">
                  <c:v>1474.4375</c:v>
                </c:pt>
                <c:pt idx="62">
                  <c:v>1475.9395</c:v>
                </c:pt>
                <c:pt idx="63">
                  <c:v>1476.2135</c:v>
                </c:pt>
                <c:pt idx="64">
                  <c:v>1476.3507</c:v>
                </c:pt>
                <c:pt idx="65">
                  <c:v>1478.0018</c:v>
                </c:pt>
                <c:pt idx="66">
                  <c:v>1479.9415</c:v>
                </c:pt>
                <c:pt idx="67">
                  <c:v>1483.5833</c:v>
                </c:pt>
                <c:pt idx="68">
                  <c:v>1485.9929</c:v>
                </c:pt>
                <c:pt idx="69">
                  <c:v>1489.29</c:v>
                </c:pt>
                <c:pt idx="70">
                  <c:v>1492.0466</c:v>
                </c:pt>
                <c:pt idx="71">
                  <c:v>1494.2445</c:v>
                </c:pt>
                <c:pt idx="72">
                  <c:v>1497.8018</c:v>
                </c:pt>
                <c:pt idx="73">
                  <c:v>1497.9512</c:v>
                </c:pt>
                <c:pt idx="74">
                  <c:v>1500.3526</c:v>
                </c:pt>
                <c:pt idx="75">
                  <c:v>1499.9006</c:v>
                </c:pt>
                <c:pt idx="76">
                  <c:v>1497.9512</c:v>
                </c:pt>
                <c:pt idx="77">
                  <c:v>1497.2054</c:v>
                </c:pt>
                <c:pt idx="78">
                  <c:v>1497.6526</c:v>
                </c:pt>
                <c:pt idx="79">
                  <c:v>1494.0974</c:v>
                </c:pt>
                <c:pt idx="80">
                  <c:v>1496.0168</c:v>
                </c:pt>
                <c:pt idx="81">
                  <c:v>1495.2768</c:v>
                </c:pt>
                <c:pt idx="82">
                  <c:v>1496.9077</c:v>
                </c:pt>
                <c:pt idx="83">
                  <c:v>1493.6565</c:v>
                </c:pt>
                <c:pt idx="84">
                  <c:v>1493.6565</c:v>
                </c:pt>
                <c:pt idx="85">
                  <c:v>1493.6565</c:v>
                </c:pt>
                <c:pt idx="86">
                  <c:v>1493.363</c:v>
                </c:pt>
                <c:pt idx="87">
                  <c:v>1492.4846</c:v>
                </c:pt>
                <c:pt idx="88">
                  <c:v>1491.9008</c:v>
                </c:pt>
                <c:pt idx="89">
                  <c:v>1491.755</c:v>
                </c:pt>
                <c:pt idx="90">
                  <c:v>1489.7232</c:v>
                </c:pt>
                <c:pt idx="91">
                  <c:v>1489.7232</c:v>
                </c:pt>
                <c:pt idx="92">
                  <c:v>1489.7232</c:v>
                </c:pt>
                <c:pt idx="93">
                  <c:v>1486.706</c:v>
                </c:pt>
                <c:pt idx="94">
                  <c:v>1483.8656</c:v>
                </c:pt>
                <c:pt idx="95">
                  <c:v>1483.7244</c:v>
                </c:pt>
                <c:pt idx="96">
                  <c:v>1482.4572</c:v>
                </c:pt>
                <c:pt idx="97">
                  <c:v>1480.2198</c:v>
                </c:pt>
                <c:pt idx="98">
                  <c:v>1479.1084</c:v>
                </c:pt>
                <c:pt idx="99">
                  <c:v>1477.3125</c:v>
                </c:pt>
                <c:pt idx="100">
                  <c:v>1477.3125</c:v>
                </c:pt>
                <c:pt idx="101">
                  <c:v>1478.6929</c:v>
                </c:pt>
                <c:pt idx="102">
                  <c:v>1478.278</c:v>
                </c:pt>
                <c:pt idx="103">
                  <c:v>1479.5247</c:v>
                </c:pt>
                <c:pt idx="104">
                  <c:v>1479.8025</c:v>
                </c:pt>
                <c:pt idx="105">
                  <c:v>1479.5247</c:v>
                </c:pt>
                <c:pt idx="106">
                  <c:v>1473.6218</c:v>
                </c:pt>
                <c:pt idx="107">
                  <c:v>1472.944</c:v>
                </c:pt>
                <c:pt idx="108">
                  <c:v>1471.4589</c:v>
                </c:pt>
                <c:pt idx="109">
                  <c:v>1471.3244</c:v>
                </c:pt>
                <c:pt idx="110">
                  <c:v>1471.3244</c:v>
                </c:pt>
                <c:pt idx="111">
                  <c:v>1470.6524</c:v>
                </c:pt>
                <c:pt idx="112">
                  <c:v>1470.5182</c:v>
                </c:pt>
                <c:pt idx="113">
                  <c:v>1468.2473</c:v>
                </c:pt>
                <c:pt idx="114">
                  <c:v>1465.3364</c:v>
                </c:pt>
                <c:pt idx="115">
                  <c:v>1463.108</c:v>
                </c:pt>
                <c:pt idx="116">
                  <c:v>1461.6755</c:v>
                </c:pt>
                <c:pt idx="117">
                  <c:v>1461.5457</c:v>
                </c:pt>
                <c:pt idx="118">
                  <c:v>1461.5457</c:v>
                </c:pt>
                <c:pt idx="119">
                  <c:v>1462.3258</c:v>
                </c:pt>
                <c:pt idx="120">
                  <c:v>1462.3258</c:v>
                </c:pt>
                <c:pt idx="121">
                  <c:v>1458.7036</c:v>
                </c:pt>
                <c:pt idx="122">
                  <c:v>1458.0616</c:v>
                </c:pt>
                <c:pt idx="123">
                  <c:v>1455.2534</c:v>
                </c:pt>
                <c:pt idx="124">
                  <c:v>1453.6063</c:v>
                </c:pt>
                <c:pt idx="125">
                  <c:v>1450.8392</c:v>
                </c:pt>
                <c:pt idx="126">
                  <c:v>1450.8392</c:v>
                </c:pt>
                <c:pt idx="127">
                  <c:v>1450.0887</c:v>
                </c:pt>
                <c:pt idx="128">
                  <c:v>1449.091</c:v>
                </c:pt>
                <c:pt idx="129">
                  <c:v>1448.2204</c:v>
                </c:pt>
                <c:pt idx="130">
                  <c:v>1446.4864</c:v>
                </c:pt>
                <c:pt idx="131">
                  <c:v>1444.8843</c:v>
                </c:pt>
                <c:pt idx="132">
                  <c:v>1443.5346</c:v>
                </c:pt>
                <c:pt idx="133">
                  <c:v>1441.9463</c:v>
                </c:pt>
                <c:pt idx="134">
                  <c:v>1442.0682</c:v>
                </c:pt>
                <c:pt idx="135">
                  <c:v>1441.3373</c:v>
                </c:pt>
                <c:pt idx="136">
                  <c:v>1439.0324</c:v>
                </c:pt>
                <c:pt idx="137">
                  <c:v>1437.3432</c:v>
                </c:pt>
                <c:pt idx="138">
                  <c:v>1436.8619</c:v>
                </c:pt>
                <c:pt idx="139">
                  <c:v>1436.2612</c:v>
                </c:pt>
                <c:pt idx="140">
                  <c:v>1435.1821</c:v>
                </c:pt>
                <c:pt idx="141">
                  <c:v>1435.6613</c:v>
                </c:pt>
                <c:pt idx="142">
                  <c:v>1435.9011</c:v>
                </c:pt>
                <c:pt idx="143">
                  <c:v>1435.9011</c:v>
                </c:pt>
                <c:pt idx="144">
                  <c:v>1437.3432</c:v>
                </c:pt>
                <c:pt idx="145">
                  <c:v>1438.9115</c:v>
                </c:pt>
                <c:pt idx="146">
                  <c:v>1440.0011</c:v>
                </c:pt>
                <c:pt idx="147">
                  <c:v>1440.0011</c:v>
                </c:pt>
                <c:pt idx="148">
                  <c:v>1442.4342</c:v>
                </c:pt>
                <c:pt idx="149">
                  <c:v>1444.3929</c:v>
                </c:pt>
                <c:pt idx="150">
                  <c:v>1444.0248</c:v>
                </c:pt>
                <c:pt idx="151">
                  <c:v>1443.6571</c:v>
                </c:pt>
                <c:pt idx="152">
                  <c:v>1443.2898</c:v>
                </c:pt>
                <c:pt idx="153">
                  <c:v>1441.8244</c:v>
                </c:pt>
                <c:pt idx="154">
                  <c:v>1440.6078</c:v>
                </c:pt>
                <c:pt idx="155">
                  <c:v>1438.549</c:v>
                </c:pt>
                <c:pt idx="156">
                  <c:v>1436.5013</c:v>
                </c:pt>
                <c:pt idx="157">
                  <c:v>1436.2612</c:v>
                </c:pt>
                <c:pt idx="158">
                  <c:v>1434.4643</c:v>
                </c:pt>
                <c:pt idx="159">
                  <c:v>1432.7944</c:v>
                </c:pt>
                <c:pt idx="160">
                  <c:v>1431.131</c:v>
                </c:pt>
                <c:pt idx="161">
                  <c:v>1432.7944</c:v>
                </c:pt>
                <c:pt idx="162">
                  <c:v>1433.6285</c:v>
                </c:pt>
                <c:pt idx="163">
                  <c:v>1432.5564</c:v>
                </c:pt>
                <c:pt idx="164">
                  <c:v>1431.2496</c:v>
                </c:pt>
                <c:pt idx="165">
                  <c:v>1429.9467</c:v>
                </c:pt>
                <c:pt idx="166">
                  <c:v>1425.5904</c:v>
                </c:pt>
                <c:pt idx="167">
                  <c:v>1420.805</c:v>
                </c:pt>
                <c:pt idx="168">
                  <c:v>1418.1371</c:v>
                </c:pt>
                <c:pt idx="169">
                  <c:v>1417.6741</c:v>
                </c:pt>
                <c:pt idx="170">
                  <c:v>1417.6741</c:v>
                </c:pt>
                <c:pt idx="171">
                  <c:v>1419.0638</c:v>
                </c:pt>
                <c:pt idx="172">
                  <c:v>1425.8249</c:v>
                </c:pt>
                <c:pt idx="173">
                  <c:v>1428.1759</c:v>
                </c:pt>
                <c:pt idx="174">
                  <c:v>1431.7243</c:v>
                </c:pt>
                <c:pt idx="175">
                  <c:v>1430.42</c:v>
                </c:pt>
                <c:pt idx="176">
                  <c:v>1430.42</c:v>
                </c:pt>
                <c:pt idx="177">
                  <c:v>1426.8815</c:v>
                </c:pt>
                <c:pt idx="178">
                  <c:v>1426.6465</c:v>
                </c:pt>
                <c:pt idx="179">
                  <c:v>1423.251</c:v>
                </c:pt>
                <c:pt idx="180">
                  <c:v>1422.318</c:v>
                </c:pt>
                <c:pt idx="181">
                  <c:v>1416.8647</c:v>
                </c:pt>
                <c:pt idx="182">
                  <c:v>1414.096</c:v>
                </c:pt>
                <c:pt idx="183">
                  <c:v>1414.7873</c:v>
                </c:pt>
                <c:pt idx="184">
                  <c:v>1414.7873</c:v>
                </c:pt>
                <c:pt idx="185">
                  <c:v>1420.6888</c:v>
                </c:pt>
                <c:pt idx="186">
                  <c:v>1420.805</c:v>
                </c:pt>
                <c:pt idx="187">
                  <c:v>1420.805</c:v>
                </c:pt>
                <c:pt idx="188">
                  <c:v>1420.4564</c:v>
                </c:pt>
                <c:pt idx="189">
                  <c:v>1419.6437</c:v>
                </c:pt>
                <c:pt idx="190">
                  <c:v>1418.6003</c:v>
                </c:pt>
                <c:pt idx="191">
                  <c:v>1418.2529</c:v>
                </c:pt>
                <c:pt idx="192">
                  <c:v>1416.0562</c:v>
                </c:pt>
                <c:pt idx="193">
                  <c:v>1413.6355</c:v>
                </c:pt>
                <c:pt idx="194">
                  <c:v>1413.5204</c:v>
                </c:pt>
                <c:pt idx="195">
                  <c:v>1413.6355</c:v>
                </c:pt>
                <c:pt idx="196">
                  <c:v>1413.5204</c:v>
                </c:pt>
                <c:pt idx="197">
                  <c:v>1412.4851</c:v>
                </c:pt>
                <c:pt idx="198">
                  <c:v>1414.2112</c:v>
                </c:pt>
                <c:pt idx="199">
                  <c:v>1415.71</c:v>
                </c:pt>
                <c:pt idx="200">
                  <c:v>1417.4428</c:v>
                </c:pt>
                <c:pt idx="201">
                  <c:v>1417.6741</c:v>
                </c:pt>
                <c:pt idx="202">
                  <c:v>1418.3687</c:v>
                </c:pt>
                <c:pt idx="203">
                  <c:v>1419.6437</c:v>
                </c:pt>
                <c:pt idx="204">
                  <c:v>1419.6437</c:v>
                </c:pt>
                <c:pt idx="205">
                  <c:v>1419.1798</c:v>
                </c:pt>
                <c:pt idx="206">
                  <c:v>1419.6437</c:v>
                </c:pt>
                <c:pt idx="207">
                  <c:v>1420.5726</c:v>
                </c:pt>
                <c:pt idx="208">
                  <c:v>1421.3865</c:v>
                </c:pt>
                <c:pt idx="209">
                  <c:v>1419.6437</c:v>
                </c:pt>
                <c:pt idx="210">
                  <c:v>1419.6437</c:v>
                </c:pt>
                <c:pt idx="211">
                  <c:v>1418.6003</c:v>
                </c:pt>
                <c:pt idx="212">
                  <c:v>1416.0562</c:v>
                </c:pt>
                <c:pt idx="213">
                  <c:v>1414.9026</c:v>
                </c:pt>
                <c:pt idx="214">
                  <c:v>1414.3264</c:v>
                </c:pt>
                <c:pt idx="215">
                  <c:v>1412.715</c:v>
                </c:pt>
                <c:pt idx="216">
                  <c:v>1411.6806</c:v>
                </c:pt>
                <c:pt idx="217">
                  <c:v>1411.6806</c:v>
                </c:pt>
                <c:pt idx="218">
                  <c:v>1409.6147</c:v>
                </c:pt>
                <c:pt idx="219">
                  <c:v>1409.6147</c:v>
                </c:pt>
                <c:pt idx="220">
                  <c:v>1411.9104</c:v>
                </c:pt>
                <c:pt idx="221">
                  <c:v>1413.9809</c:v>
                </c:pt>
                <c:pt idx="222">
                  <c:v>1411.9104</c:v>
                </c:pt>
                <c:pt idx="223">
                  <c:v>1406.98</c:v>
                </c:pt>
                <c:pt idx="224">
                  <c:v>1404.5781</c:v>
                </c:pt>
                <c:pt idx="225">
                  <c:v>1403.0925</c:v>
                </c:pt>
                <c:pt idx="226">
                  <c:v>1402.5214</c:v>
                </c:pt>
                <c:pt idx="227">
                  <c:v>1403.5495</c:v>
                </c:pt>
                <c:pt idx="228">
                  <c:v>1405.6071</c:v>
                </c:pt>
                <c:pt idx="229">
                  <c:v>1404.921</c:v>
                </c:pt>
                <c:pt idx="230">
                  <c:v>1402.5214</c:v>
                </c:pt>
                <c:pt idx="231">
                  <c:v>1400.9225</c:v>
                </c:pt>
                <c:pt idx="232">
                  <c:v>1395.7845</c:v>
                </c:pt>
                <c:pt idx="233">
                  <c:v>1395.5561</c:v>
                </c:pt>
                <c:pt idx="234">
                  <c:v>1395.5561</c:v>
                </c:pt>
                <c:pt idx="235">
                  <c:v>1397.269</c:v>
                </c:pt>
                <c:pt idx="236">
                  <c:v>1397.269</c:v>
                </c:pt>
                <c:pt idx="237">
                  <c:v>1397.269</c:v>
                </c:pt>
                <c:pt idx="238">
                  <c:v>1396.4697</c:v>
                </c:pt>
                <c:pt idx="239">
                  <c:v>1395.8987</c:v>
                </c:pt>
                <c:pt idx="240">
                  <c:v>1394.8708</c:v>
                </c:pt>
                <c:pt idx="241">
                  <c:v>1394.2995</c:v>
                </c:pt>
                <c:pt idx="242">
                  <c:v>1394.2995</c:v>
                </c:pt>
                <c:pt idx="243">
                  <c:v>1395.2135</c:v>
                </c:pt>
                <c:pt idx="244">
                  <c:v>1395.5561</c:v>
                </c:pt>
                <c:pt idx="245">
                  <c:v>1396.3555</c:v>
                </c:pt>
                <c:pt idx="246">
                  <c:v>1396.6981</c:v>
                </c:pt>
                <c:pt idx="247">
                  <c:v>1396.8123</c:v>
                </c:pt>
                <c:pt idx="248">
                  <c:v>1396.9265</c:v>
                </c:pt>
                <c:pt idx="249">
                  <c:v>1399.0957</c:v>
                </c:pt>
                <c:pt idx="250">
                  <c:v>1400.0091</c:v>
                </c:pt>
                <c:pt idx="251">
                  <c:v>1401.0367</c:v>
                </c:pt>
                <c:pt idx="252">
                  <c:v>1401.4935</c:v>
                </c:pt>
                <c:pt idx="253">
                  <c:v>1402.7498</c:v>
                </c:pt>
                <c:pt idx="254">
                  <c:v>1402.7498</c:v>
                </c:pt>
                <c:pt idx="255">
                  <c:v>1403.7781</c:v>
                </c:pt>
                <c:pt idx="256">
                  <c:v>1405.7215</c:v>
                </c:pt>
                <c:pt idx="257">
                  <c:v>1406.5222</c:v>
                </c:pt>
                <c:pt idx="258">
                  <c:v>1406.8655</c:v>
                </c:pt>
                <c:pt idx="259">
                  <c:v>1406.5222</c:v>
                </c:pt>
                <c:pt idx="260">
                  <c:v>1406.5222</c:v>
                </c:pt>
                <c:pt idx="261">
                  <c:v>1406.8655</c:v>
                </c:pt>
                <c:pt idx="262">
                  <c:v>1407.5523</c:v>
                </c:pt>
                <c:pt idx="263">
                  <c:v>1407.7814</c:v>
                </c:pt>
                <c:pt idx="264">
                  <c:v>1408.2395</c:v>
                </c:pt>
                <c:pt idx="265">
                  <c:v>1409.7294</c:v>
                </c:pt>
                <c:pt idx="266">
                  <c:v>1410.4177</c:v>
                </c:pt>
                <c:pt idx="267">
                  <c:v>1410.8768</c:v>
                </c:pt>
                <c:pt idx="268">
                  <c:v>1410.8768</c:v>
                </c:pt>
                <c:pt idx="269">
                  <c:v>1410.8768</c:v>
                </c:pt>
                <c:pt idx="270">
                  <c:v>1411.336</c:v>
                </c:pt>
                <c:pt idx="271">
                  <c:v>1410.9916</c:v>
                </c:pt>
                <c:pt idx="272">
                  <c:v>1410.5324</c:v>
                </c:pt>
                <c:pt idx="273">
                  <c:v>1409.7294</c:v>
                </c:pt>
                <c:pt idx="274">
                  <c:v>1410.4177</c:v>
                </c:pt>
                <c:pt idx="275">
                  <c:v>1410.4177</c:v>
                </c:pt>
                <c:pt idx="276">
                  <c:v>1410.4177</c:v>
                </c:pt>
                <c:pt idx="277">
                  <c:v>1412.9451</c:v>
                </c:pt>
                <c:pt idx="278">
                  <c:v>1412.9451</c:v>
                </c:pt>
                <c:pt idx="279">
                  <c:v>1411.6806</c:v>
                </c:pt>
                <c:pt idx="280">
                  <c:v>1409.6147</c:v>
                </c:pt>
                <c:pt idx="281">
                  <c:v>1408.9269</c:v>
                </c:pt>
                <c:pt idx="282">
                  <c:v>1407.4379</c:v>
                </c:pt>
                <c:pt idx="283">
                  <c:v>1406.4078</c:v>
                </c:pt>
                <c:pt idx="284">
                  <c:v>1403.4353</c:v>
                </c:pt>
                <c:pt idx="285">
                  <c:v>1402.1787</c:v>
                </c:pt>
                <c:pt idx="286">
                  <c:v>1401.4935</c:v>
                </c:pt>
                <c:pt idx="287">
                  <c:v>1401.4935</c:v>
                </c:pt>
                <c:pt idx="288">
                  <c:v>1401.4935</c:v>
                </c:pt>
                <c:pt idx="289">
                  <c:v>1401.4935</c:v>
                </c:pt>
                <c:pt idx="290">
                  <c:v>1399.3241</c:v>
                </c:pt>
                <c:pt idx="291">
                  <c:v>1400.8083</c:v>
                </c:pt>
                <c:pt idx="292">
                  <c:v>1400.8083</c:v>
                </c:pt>
                <c:pt idx="293">
                  <c:v>1400.2374</c:v>
                </c:pt>
                <c:pt idx="294">
                  <c:v>1400.0091</c:v>
                </c:pt>
                <c:pt idx="295">
                  <c:v>1401.9503</c:v>
                </c:pt>
                <c:pt idx="296">
                  <c:v>1400.8083</c:v>
                </c:pt>
                <c:pt idx="297">
                  <c:v>1400.2374</c:v>
                </c:pt>
                <c:pt idx="298">
                  <c:v>1397.7257</c:v>
                </c:pt>
                <c:pt idx="299">
                  <c:v>1396.9265</c:v>
                </c:pt>
                <c:pt idx="300">
                  <c:v>1395.0992</c:v>
                </c:pt>
                <c:pt idx="301">
                  <c:v>1396.9265</c:v>
                </c:pt>
                <c:pt idx="302">
                  <c:v>1398.8674</c:v>
                </c:pt>
                <c:pt idx="303">
                  <c:v>1399.2099</c:v>
                </c:pt>
                <c:pt idx="304">
                  <c:v>1399.5524</c:v>
                </c:pt>
                <c:pt idx="305">
                  <c:v>1399.5524</c:v>
                </c:pt>
                <c:pt idx="306">
                  <c:v>1399.7808</c:v>
                </c:pt>
                <c:pt idx="307">
                  <c:v>1400.9225</c:v>
                </c:pt>
                <c:pt idx="308">
                  <c:v>1403.4353</c:v>
                </c:pt>
                <c:pt idx="309">
                  <c:v>1403.6638</c:v>
                </c:pt>
                <c:pt idx="310">
                  <c:v>1404.3495</c:v>
                </c:pt>
                <c:pt idx="311">
                  <c:v>1401.2651</c:v>
                </c:pt>
                <c:pt idx="312">
                  <c:v>1401.2651</c:v>
                </c:pt>
                <c:pt idx="313">
                  <c:v>1404.3495</c:v>
                </c:pt>
                <c:pt idx="314">
                  <c:v>1405.6071</c:v>
                </c:pt>
                <c:pt idx="315">
                  <c:v>1406.0646</c:v>
                </c:pt>
                <c:pt idx="316">
                  <c:v>1406.0646</c:v>
                </c:pt>
                <c:pt idx="317">
                  <c:v>1406.2934</c:v>
                </c:pt>
                <c:pt idx="318">
                  <c:v>1405.264</c:v>
                </c:pt>
                <c:pt idx="319">
                  <c:v>1402.6356</c:v>
                </c:pt>
                <c:pt idx="320">
                  <c:v>1402.9783</c:v>
                </c:pt>
                <c:pt idx="321">
                  <c:v>1406.2934</c:v>
                </c:pt>
                <c:pt idx="322">
                  <c:v>1407.8959</c:v>
                </c:pt>
                <c:pt idx="323">
                  <c:v>1410.1882</c:v>
                </c:pt>
                <c:pt idx="324">
                  <c:v>1410.1882</c:v>
                </c:pt>
                <c:pt idx="325">
                  <c:v>1410.1882</c:v>
                </c:pt>
                <c:pt idx="326">
                  <c:v>1410.1882</c:v>
                </c:pt>
                <c:pt idx="327">
                  <c:v>1410.1882</c:v>
                </c:pt>
                <c:pt idx="328">
                  <c:v>1409.9588</c:v>
                </c:pt>
                <c:pt idx="329">
                  <c:v>1410.1882</c:v>
                </c:pt>
                <c:pt idx="330">
                  <c:v>1411.4509</c:v>
                </c:pt>
                <c:pt idx="331">
                  <c:v>1412.6</c:v>
                </c:pt>
                <c:pt idx="332">
                  <c:v>1414.2112</c:v>
                </c:pt>
                <c:pt idx="333">
                  <c:v>1414.4416</c:v>
                </c:pt>
                <c:pt idx="334">
                  <c:v>1415.2485</c:v>
                </c:pt>
                <c:pt idx="335">
                  <c:v>1418.1371</c:v>
                </c:pt>
                <c:pt idx="336">
                  <c:v>1418.1371</c:v>
                </c:pt>
                <c:pt idx="337">
                  <c:v>1417.6741</c:v>
                </c:pt>
                <c:pt idx="338">
                  <c:v>1418.2529</c:v>
                </c:pt>
                <c:pt idx="339">
                  <c:v>1418.3687</c:v>
                </c:pt>
                <c:pt idx="340">
                  <c:v>1418.3687</c:v>
                </c:pt>
                <c:pt idx="341">
                  <c:v>1416.6336</c:v>
                </c:pt>
                <c:pt idx="342">
                  <c:v>1418.832</c:v>
                </c:pt>
                <c:pt idx="343">
                  <c:v>1418.3687</c:v>
                </c:pt>
                <c:pt idx="344">
                  <c:v>1420.9213</c:v>
                </c:pt>
                <c:pt idx="345">
                  <c:v>1423.3677</c:v>
                </c:pt>
                <c:pt idx="346">
                  <c:v>1423.7181</c:v>
                </c:pt>
                <c:pt idx="347">
                  <c:v>1423.7181</c:v>
                </c:pt>
                <c:pt idx="348">
                  <c:v>1424.0686</c:v>
                </c:pt>
                <c:pt idx="349">
                  <c:v>1423.1343</c:v>
                </c:pt>
                <c:pt idx="350">
                  <c:v>1423.0176</c:v>
                </c:pt>
                <c:pt idx="351">
                  <c:v>1423.0176</c:v>
                </c:pt>
                <c:pt idx="352">
                  <c:v>1423.4845</c:v>
                </c:pt>
                <c:pt idx="353">
                  <c:v>1424.3025</c:v>
                </c:pt>
                <c:pt idx="354">
                  <c:v>1428.1759</c:v>
                </c:pt>
                <c:pt idx="355">
                  <c:v>1428.1759</c:v>
                </c:pt>
                <c:pt idx="356">
                  <c:v>1428.1759</c:v>
                </c:pt>
                <c:pt idx="357">
                  <c:v>1426.764</c:v>
                </c:pt>
                <c:pt idx="358">
                  <c:v>1425.7076</c:v>
                </c:pt>
                <c:pt idx="359">
                  <c:v>1423.7181</c:v>
                </c:pt>
                <c:pt idx="360">
                  <c:v>1422.4346</c:v>
                </c:pt>
                <c:pt idx="361">
                  <c:v>1417.9056</c:v>
                </c:pt>
                <c:pt idx="362">
                  <c:v>1419.5277</c:v>
                </c:pt>
                <c:pt idx="363">
                  <c:v>1417.3272</c:v>
                </c:pt>
                <c:pt idx="364">
                  <c:v>1415.5946</c:v>
                </c:pt>
                <c:pt idx="365">
                  <c:v>1413.5204</c:v>
                </c:pt>
                <c:pt idx="366">
                  <c:v>1409.7294</c:v>
                </c:pt>
                <c:pt idx="367">
                  <c:v>1407.3234</c:v>
                </c:pt>
                <c:pt idx="368">
                  <c:v>1407.2089</c:v>
                </c:pt>
                <c:pt idx="369">
                  <c:v>1407.2089</c:v>
                </c:pt>
                <c:pt idx="370">
                  <c:v>1406.7511</c:v>
                </c:pt>
                <c:pt idx="371">
                  <c:v>1406.8655</c:v>
                </c:pt>
                <c:pt idx="372">
                  <c:v>1406.7511</c:v>
                </c:pt>
                <c:pt idx="373">
                  <c:v>1404.8067</c:v>
                </c:pt>
                <c:pt idx="374">
                  <c:v>1404.1209</c:v>
                </c:pt>
                <c:pt idx="375">
                  <c:v>1404.1209</c:v>
                </c:pt>
                <c:pt idx="376">
                  <c:v>1403.321</c:v>
                </c:pt>
                <c:pt idx="377">
                  <c:v>1403.0925</c:v>
                </c:pt>
                <c:pt idx="378">
                  <c:v>1403.321</c:v>
                </c:pt>
                <c:pt idx="379">
                  <c:v>1403.321</c:v>
                </c:pt>
                <c:pt idx="380">
                  <c:v>1403.0925</c:v>
                </c:pt>
                <c:pt idx="381">
                  <c:v>1404.4638</c:v>
                </c:pt>
                <c:pt idx="382">
                  <c:v>1406.6367</c:v>
                </c:pt>
                <c:pt idx="383">
                  <c:v>1407.8959</c:v>
                </c:pt>
                <c:pt idx="384">
                  <c:v>1409.9588</c:v>
                </c:pt>
                <c:pt idx="385">
                  <c:v>1411.5657</c:v>
                </c:pt>
                <c:pt idx="386">
                  <c:v>1412.3701</c:v>
                </c:pt>
                <c:pt idx="387">
                  <c:v>1413.9809</c:v>
                </c:pt>
                <c:pt idx="388">
                  <c:v>1414.9026</c:v>
                </c:pt>
                <c:pt idx="389">
                  <c:v>1414.096</c:v>
                </c:pt>
                <c:pt idx="390">
                  <c:v>1414.096</c:v>
                </c:pt>
                <c:pt idx="391">
                  <c:v>1413.4053</c:v>
                </c:pt>
                <c:pt idx="392">
                  <c:v>1414.9026</c:v>
                </c:pt>
                <c:pt idx="393">
                  <c:v>1415.8254</c:v>
                </c:pt>
                <c:pt idx="394">
                  <c:v>1417.6741</c:v>
                </c:pt>
                <c:pt idx="395">
                  <c:v>1420.108</c:v>
                </c:pt>
                <c:pt idx="396">
                  <c:v>1421.5029</c:v>
                </c:pt>
                <c:pt idx="397">
                  <c:v>1422.2015</c:v>
                </c:pt>
                <c:pt idx="398">
                  <c:v>1422.2015</c:v>
                </c:pt>
                <c:pt idx="399">
                  <c:v>1422.2015</c:v>
                </c:pt>
                <c:pt idx="400">
                  <c:v>1420.108</c:v>
                </c:pt>
                <c:pt idx="401">
                  <c:v>1419.8758</c:v>
                </c:pt>
                <c:pt idx="402">
                  <c:v>1419.5277</c:v>
                </c:pt>
                <c:pt idx="403">
                  <c:v>1419.5277</c:v>
                </c:pt>
                <c:pt idx="404">
                  <c:v>1419.6437</c:v>
                </c:pt>
                <c:pt idx="405">
                  <c:v>1421.1539</c:v>
                </c:pt>
                <c:pt idx="406">
                  <c:v>1421.3865</c:v>
                </c:pt>
                <c:pt idx="407">
                  <c:v>1420.805</c:v>
                </c:pt>
                <c:pt idx="408">
                  <c:v>1422.6677</c:v>
                </c:pt>
                <c:pt idx="409">
                  <c:v>1424.0686</c:v>
                </c:pt>
                <c:pt idx="410">
                  <c:v>1424.6534</c:v>
                </c:pt>
                <c:pt idx="411">
                  <c:v>1424.1856</c:v>
                </c:pt>
                <c:pt idx="412">
                  <c:v>1425.2388</c:v>
                </c:pt>
                <c:pt idx="413">
                  <c:v>1424.7704</c:v>
                </c:pt>
                <c:pt idx="414">
                  <c:v>1424.5364</c:v>
                </c:pt>
                <c:pt idx="415">
                  <c:v>1425.9422</c:v>
                </c:pt>
                <c:pt idx="416">
                  <c:v>1430.5384</c:v>
                </c:pt>
                <c:pt idx="417">
                  <c:v>1432.6754</c:v>
                </c:pt>
                <c:pt idx="418">
                  <c:v>1436.5013</c:v>
                </c:pt>
                <c:pt idx="419">
                  <c:v>1438.4282</c:v>
                </c:pt>
                <c:pt idx="420">
                  <c:v>1439.5164</c:v>
                </c:pt>
                <c:pt idx="421">
                  <c:v>1439.5164</c:v>
                </c:pt>
                <c:pt idx="422">
                  <c:v>1439.0324</c:v>
                </c:pt>
                <c:pt idx="423">
                  <c:v>1439.0324</c:v>
                </c:pt>
                <c:pt idx="424">
                  <c:v>1440.1224</c:v>
                </c:pt>
                <c:pt idx="425">
                  <c:v>1441.7025</c:v>
                </c:pt>
                <c:pt idx="426">
                  <c:v>1444.8843</c:v>
                </c:pt>
                <c:pt idx="427">
                  <c:v>1445.6228</c:v>
                </c:pt>
                <c:pt idx="428">
                  <c:v>1449.7142</c:v>
                </c:pt>
                <c:pt idx="429">
                  <c:v>1452.0939</c:v>
                </c:pt>
                <c:pt idx="430">
                  <c:v>1453.7327</c:v>
                </c:pt>
                <c:pt idx="431">
                  <c:v>1454.9994</c:v>
                </c:pt>
                <c:pt idx="432">
                  <c:v>1456.2714</c:v>
                </c:pt>
                <c:pt idx="433">
                  <c:v>1456.5265</c:v>
                </c:pt>
                <c:pt idx="434">
                  <c:v>1457.1652</c:v>
                </c:pt>
                <c:pt idx="435">
                  <c:v>1460.8973</c:v>
                </c:pt>
                <c:pt idx="436">
                  <c:v>1462.847</c:v>
                </c:pt>
                <c:pt idx="437">
                  <c:v>1462.847</c:v>
                </c:pt>
                <c:pt idx="438">
                  <c:v>1462.847</c:v>
                </c:pt>
                <c:pt idx="439">
                  <c:v>1461.8055</c:v>
                </c:pt>
                <c:pt idx="440">
                  <c:v>1461.5457</c:v>
                </c:pt>
                <c:pt idx="441">
                  <c:v>1456.9095</c:v>
                </c:pt>
                <c:pt idx="442">
                  <c:v>1455.8893</c:v>
                </c:pt>
                <c:pt idx="443">
                  <c:v>1454.8725</c:v>
                </c:pt>
                <c:pt idx="444">
                  <c:v>1454.1121</c:v>
                </c:pt>
                <c:pt idx="445">
                  <c:v>1456.399</c:v>
                </c:pt>
                <c:pt idx="446">
                  <c:v>1457.6771</c:v>
                </c:pt>
                <c:pt idx="447">
                  <c:v>1461.9355</c:v>
                </c:pt>
                <c:pt idx="448">
                  <c:v>1463.8924</c:v>
                </c:pt>
                <c:pt idx="449">
                  <c:v>1465.0733</c:v>
                </c:pt>
                <c:pt idx="450">
                  <c:v>1464.6791</c:v>
                </c:pt>
                <c:pt idx="451">
                  <c:v>1464.2855</c:v>
                </c:pt>
                <c:pt idx="452">
                  <c:v>1464.0234</c:v>
                </c:pt>
                <c:pt idx="453">
                  <c:v>1464.9418</c:v>
                </c:pt>
                <c:pt idx="454">
                  <c:v>1464.6791</c:v>
                </c:pt>
                <c:pt idx="455">
                  <c:v>1464.9418</c:v>
                </c:pt>
                <c:pt idx="456">
                  <c:v>1466.7879</c:v>
                </c:pt>
                <c:pt idx="457">
                  <c:v>1467.8485</c:v>
                </c:pt>
                <c:pt idx="458">
                  <c:v>1467.8485</c:v>
                </c:pt>
                <c:pt idx="459">
                  <c:v>1468.6466</c:v>
                </c:pt>
                <c:pt idx="460">
                  <c:v>1469.18</c:v>
                </c:pt>
                <c:pt idx="461">
                  <c:v>1470.3841</c:v>
                </c:pt>
                <c:pt idx="462">
                  <c:v>1474.1653</c:v>
                </c:pt>
                <c:pt idx="463">
                  <c:v>1479.1084</c:v>
                </c:pt>
                <c:pt idx="464">
                  <c:v>1482.7383</c:v>
                </c:pt>
                <c:pt idx="465">
                  <c:v>1483.0196</c:v>
                </c:pt>
                <c:pt idx="466">
                  <c:v>1484.2896</c:v>
                </c:pt>
                <c:pt idx="467">
                  <c:v>1484.7144</c:v>
                </c:pt>
                <c:pt idx="468">
                  <c:v>1488.7135</c:v>
                </c:pt>
                <c:pt idx="469">
                  <c:v>1490.1572</c:v>
                </c:pt>
                <c:pt idx="470">
                  <c:v>1491.0275</c:v>
                </c:pt>
                <c:pt idx="471">
                  <c:v>1491.0275</c:v>
                </c:pt>
                <c:pt idx="472">
                  <c:v>1490.592</c:v>
                </c:pt>
                <c:pt idx="473">
                  <c:v>1490.0125</c:v>
                </c:pt>
                <c:pt idx="474">
                  <c:v>1489.4343</c:v>
                </c:pt>
                <c:pt idx="475">
                  <c:v>1487.9947</c:v>
                </c:pt>
                <c:pt idx="476">
                  <c:v>1487.9947</c:v>
                </c:pt>
                <c:pt idx="477">
                  <c:v>1487.8512</c:v>
                </c:pt>
                <c:pt idx="478">
                  <c:v>1490.447</c:v>
                </c:pt>
                <c:pt idx="479">
                  <c:v>1491.1728</c:v>
                </c:pt>
                <c:pt idx="480">
                  <c:v>1495.8686</c:v>
                </c:pt>
                <c:pt idx="481">
                  <c:v>1498.1006</c:v>
                </c:pt>
                <c:pt idx="482">
                  <c:v>1500.5033</c:v>
                </c:pt>
                <c:pt idx="483">
                  <c:v>1499.5997</c:v>
                </c:pt>
                <c:pt idx="484">
                  <c:v>1499.2992</c:v>
                </c:pt>
                <c:pt idx="485">
                  <c:v>1497.0565</c:v>
                </c:pt>
                <c:pt idx="486">
                  <c:v>1499.2992</c:v>
                </c:pt>
                <c:pt idx="487">
                  <c:v>1496.9077</c:v>
                </c:pt>
                <c:pt idx="488">
                  <c:v>1496.6104</c:v>
                </c:pt>
                <c:pt idx="489">
                  <c:v>1494.2445</c:v>
                </c:pt>
                <c:pt idx="490">
                  <c:v>1494.2445</c:v>
                </c:pt>
                <c:pt idx="491">
                  <c:v>1491.9008</c:v>
                </c:pt>
                <c:pt idx="492">
                  <c:v>1493.9503</c:v>
                </c:pt>
                <c:pt idx="493">
                  <c:v>1494.0974</c:v>
                </c:pt>
                <c:pt idx="494">
                  <c:v>1495.4246</c:v>
                </c:pt>
                <c:pt idx="495">
                  <c:v>1496.9077</c:v>
                </c:pt>
                <c:pt idx="496">
                  <c:v>1496.9077</c:v>
                </c:pt>
                <c:pt idx="497">
                  <c:v>1498.999</c:v>
                </c:pt>
                <c:pt idx="498">
                  <c:v>1498.999</c:v>
                </c:pt>
                <c:pt idx="499">
                  <c:v>1495.5726</c:v>
                </c:pt>
                <c:pt idx="500">
                  <c:v>1495.5726</c:v>
                </c:pt>
                <c:pt idx="501">
                  <c:v>1498.3997</c:v>
                </c:pt>
                <c:pt idx="502">
                  <c:v>1502.3165</c:v>
                </c:pt>
                <c:pt idx="503">
                  <c:v>1504.5935</c:v>
                </c:pt>
                <c:pt idx="504">
                  <c:v>1509.3368</c:v>
                </c:pt>
                <c:pt idx="505">
                  <c:v>1511.1864</c:v>
                </c:pt>
                <c:pt idx="506">
                  <c:v>1515.5314</c:v>
                </c:pt>
                <c:pt idx="507">
                  <c:v>1516.6241</c:v>
                </c:pt>
                <c:pt idx="508">
                  <c:v>1517.4061</c:v>
                </c:pt>
                <c:pt idx="509">
                  <c:v>1519.2883</c:v>
                </c:pt>
                <c:pt idx="510">
                  <c:v>1523.2336</c:v>
                </c:pt>
                <c:pt idx="511">
                  <c:v>1521.0202</c:v>
                </c:pt>
                <c:pt idx="512">
                  <c:v>1519.2883</c:v>
                </c:pt>
                <c:pt idx="513">
                  <c:v>1518.817</c:v>
                </c:pt>
                <c:pt idx="514">
                  <c:v>1515.9994</c:v>
                </c:pt>
                <c:pt idx="515">
                  <c:v>1511.65</c:v>
                </c:pt>
                <c:pt idx="516">
                  <c:v>1510.4148</c:v>
                </c:pt>
                <c:pt idx="517">
                  <c:v>1511.65</c:v>
                </c:pt>
                <c:pt idx="518">
                  <c:v>1510.8776</c:v>
                </c:pt>
                <c:pt idx="519">
                  <c:v>1511.9593</c:v>
                </c:pt>
                <c:pt idx="520">
                  <c:v>1514.2858</c:v>
                </c:pt>
                <c:pt idx="521">
                  <c:v>1515.3755</c:v>
                </c:pt>
                <c:pt idx="522">
                  <c:v>1516.7804</c:v>
                </c:pt>
                <c:pt idx="523">
                  <c:v>1518.1894</c:v>
                </c:pt>
                <c:pt idx="524">
                  <c:v>1518.1894</c:v>
                </c:pt>
                <c:pt idx="525">
                  <c:v>1520.8625</c:v>
                </c:pt>
                <c:pt idx="526">
                  <c:v>1521.6516</c:v>
                </c:pt>
                <c:pt idx="527">
                  <c:v>1526.892</c:v>
                </c:pt>
                <c:pt idx="528">
                  <c:v>1529.935</c:v>
                </c:pt>
                <c:pt idx="529">
                  <c:v>1532.835</c:v>
                </c:pt>
                <c:pt idx="530">
                  <c:v>1532.835</c:v>
                </c:pt>
                <c:pt idx="531">
                  <c:v>1533.32</c:v>
                </c:pt>
                <c:pt idx="532">
                  <c:v>1535.2646</c:v>
                </c:pt>
                <c:pt idx="533">
                  <c:v>1536.4024</c:v>
                </c:pt>
                <c:pt idx="534">
                  <c:v>1543.7774</c:v>
                </c:pt>
                <c:pt idx="535">
                  <c:v>1546.259</c:v>
                </c:pt>
                <c:pt idx="536">
                  <c:v>1548.2527</c:v>
                </c:pt>
                <c:pt idx="537">
                  <c:v>1551.592</c:v>
                </c:pt>
                <c:pt idx="538">
                  <c:v>1554.2783</c:v>
                </c:pt>
                <c:pt idx="539">
                  <c:v>1554.7835</c:v>
                </c:pt>
                <c:pt idx="540">
                  <c:v>1555.4577</c:v>
                </c:pt>
                <c:pt idx="541">
                  <c:v>1556.1328</c:v>
                </c:pt>
              </c:numCache>
            </c:numRef>
          </c:yVal>
          <c:smooth val="1"/>
        </c:ser>
        <c:ser>
          <c:idx val="1"/>
          <c:order val="1"/>
          <c:tx>
            <c:strRef>
              <c:f>'uniformity over various hei 2'!$T$21</c:f>
              <c:strCache>
                <c:ptCount val="1"/>
                <c:pt idx="0">
                  <c:v>4.5cm up 14Gy</c:v>
                </c:pt>
              </c:strCache>
            </c:strRef>
          </c:tx>
          <c:spPr>
            <a:ln w="6350"/>
          </c:spPr>
          <c:marker>
            <c:symbol val="none"/>
          </c:marker>
          <c:xVal>
            <c:numRef>
              <c:f>'uniformity over various hei 2'!$T$24:$T$570</c:f>
              <c:numCache>
                <c:formatCode>General</c:formatCode>
                <c:ptCount val="547"/>
                <c:pt idx="0">
                  <c:v>-9.579</c:v>
                </c:pt>
                <c:pt idx="1">
                  <c:v>-9.5438</c:v>
                </c:pt>
                <c:pt idx="2">
                  <c:v>-9.5087</c:v>
                </c:pt>
                <c:pt idx="3">
                  <c:v>-9.4735</c:v>
                </c:pt>
                <c:pt idx="4">
                  <c:v>-9.4384</c:v>
                </c:pt>
                <c:pt idx="5">
                  <c:v>-9.4032</c:v>
                </c:pt>
                <c:pt idx="6">
                  <c:v>-9.3681</c:v>
                </c:pt>
                <c:pt idx="7">
                  <c:v>-9.3329</c:v>
                </c:pt>
                <c:pt idx="8">
                  <c:v>-9.2978</c:v>
                </c:pt>
                <c:pt idx="9">
                  <c:v>-9.2626</c:v>
                </c:pt>
                <c:pt idx="10">
                  <c:v>-9.2275</c:v>
                </c:pt>
                <c:pt idx="11">
                  <c:v>-9.1923</c:v>
                </c:pt>
                <c:pt idx="12">
                  <c:v>-9.1571</c:v>
                </c:pt>
                <c:pt idx="13">
                  <c:v>-9.122</c:v>
                </c:pt>
                <c:pt idx="14">
                  <c:v>-9.0868</c:v>
                </c:pt>
                <c:pt idx="15">
                  <c:v>-9.0517</c:v>
                </c:pt>
                <c:pt idx="16">
                  <c:v>-9.0165</c:v>
                </c:pt>
                <c:pt idx="17">
                  <c:v>-8.9814</c:v>
                </c:pt>
                <c:pt idx="18">
                  <c:v>-8.9462</c:v>
                </c:pt>
                <c:pt idx="19">
                  <c:v>-8.9111</c:v>
                </c:pt>
                <c:pt idx="20">
                  <c:v>-8.8759</c:v>
                </c:pt>
                <c:pt idx="21">
                  <c:v>-8.8408</c:v>
                </c:pt>
                <c:pt idx="22">
                  <c:v>-8.8056</c:v>
                </c:pt>
                <c:pt idx="23">
                  <c:v>-8.7705</c:v>
                </c:pt>
                <c:pt idx="24">
                  <c:v>-8.7353</c:v>
                </c:pt>
                <c:pt idx="25">
                  <c:v>-8.700200000000001</c:v>
                </c:pt>
                <c:pt idx="26">
                  <c:v>-8.665</c:v>
                </c:pt>
                <c:pt idx="27">
                  <c:v>-8.6299</c:v>
                </c:pt>
                <c:pt idx="28">
                  <c:v>-8.5947</c:v>
                </c:pt>
                <c:pt idx="29">
                  <c:v>-8.5596</c:v>
                </c:pt>
                <c:pt idx="30">
                  <c:v>-8.5244</c:v>
                </c:pt>
                <c:pt idx="31">
                  <c:v>-8.4893</c:v>
                </c:pt>
                <c:pt idx="32">
                  <c:v>-8.4541</c:v>
                </c:pt>
                <c:pt idx="33">
                  <c:v>-8.419</c:v>
                </c:pt>
                <c:pt idx="34">
                  <c:v>-8.3838</c:v>
                </c:pt>
                <c:pt idx="35">
                  <c:v>-8.3486</c:v>
                </c:pt>
                <c:pt idx="36">
                  <c:v>-8.3135</c:v>
                </c:pt>
                <c:pt idx="37">
                  <c:v>-8.2783</c:v>
                </c:pt>
                <c:pt idx="38">
                  <c:v>-8.2432</c:v>
                </c:pt>
                <c:pt idx="39">
                  <c:v>-8.208</c:v>
                </c:pt>
                <c:pt idx="40">
                  <c:v>-8.1729</c:v>
                </c:pt>
                <c:pt idx="41">
                  <c:v>-8.137700000000001</c:v>
                </c:pt>
                <c:pt idx="42">
                  <c:v>-8.1026</c:v>
                </c:pt>
                <c:pt idx="43">
                  <c:v>-8.0674</c:v>
                </c:pt>
                <c:pt idx="44">
                  <c:v>-8.0323</c:v>
                </c:pt>
                <c:pt idx="45">
                  <c:v>-7.9971</c:v>
                </c:pt>
                <c:pt idx="46">
                  <c:v>-7.962</c:v>
                </c:pt>
                <c:pt idx="47">
                  <c:v>-7.9268</c:v>
                </c:pt>
                <c:pt idx="48">
                  <c:v>-7.8917</c:v>
                </c:pt>
                <c:pt idx="49">
                  <c:v>-7.8565</c:v>
                </c:pt>
                <c:pt idx="50">
                  <c:v>-7.8214</c:v>
                </c:pt>
                <c:pt idx="51">
                  <c:v>-7.7862</c:v>
                </c:pt>
                <c:pt idx="52">
                  <c:v>-7.7511</c:v>
                </c:pt>
                <c:pt idx="53">
                  <c:v>-7.7159</c:v>
                </c:pt>
                <c:pt idx="54">
                  <c:v>-7.6808</c:v>
                </c:pt>
                <c:pt idx="55">
                  <c:v>-7.6456</c:v>
                </c:pt>
                <c:pt idx="56">
                  <c:v>-7.6105</c:v>
                </c:pt>
                <c:pt idx="57">
                  <c:v>-7.5753</c:v>
                </c:pt>
                <c:pt idx="58">
                  <c:v>-7.5401</c:v>
                </c:pt>
                <c:pt idx="59">
                  <c:v>-7.505</c:v>
                </c:pt>
                <c:pt idx="60">
                  <c:v>-7.4698</c:v>
                </c:pt>
                <c:pt idx="61">
                  <c:v>-7.4347</c:v>
                </c:pt>
                <c:pt idx="62">
                  <c:v>-7.3995</c:v>
                </c:pt>
                <c:pt idx="63">
                  <c:v>-7.3644</c:v>
                </c:pt>
                <c:pt idx="64">
                  <c:v>-7.3292</c:v>
                </c:pt>
                <c:pt idx="65">
                  <c:v>-7.2941</c:v>
                </c:pt>
                <c:pt idx="66">
                  <c:v>-7.2589</c:v>
                </c:pt>
                <c:pt idx="67">
                  <c:v>-7.2238</c:v>
                </c:pt>
                <c:pt idx="68">
                  <c:v>-7.1886</c:v>
                </c:pt>
                <c:pt idx="69">
                  <c:v>-7.1535</c:v>
                </c:pt>
                <c:pt idx="70">
                  <c:v>-7.1183</c:v>
                </c:pt>
                <c:pt idx="71">
                  <c:v>-7.0832</c:v>
                </c:pt>
                <c:pt idx="72">
                  <c:v>-7.048</c:v>
                </c:pt>
                <c:pt idx="73">
                  <c:v>-7.0129</c:v>
                </c:pt>
                <c:pt idx="74">
                  <c:v>-6.9777</c:v>
                </c:pt>
                <c:pt idx="75">
                  <c:v>-6.9426</c:v>
                </c:pt>
                <c:pt idx="76">
                  <c:v>-6.9074</c:v>
                </c:pt>
                <c:pt idx="77">
                  <c:v>-6.8723</c:v>
                </c:pt>
                <c:pt idx="78">
                  <c:v>-6.8371</c:v>
                </c:pt>
                <c:pt idx="79">
                  <c:v>-6.802</c:v>
                </c:pt>
                <c:pt idx="80">
                  <c:v>-6.7668</c:v>
                </c:pt>
                <c:pt idx="81">
                  <c:v>-6.7316</c:v>
                </c:pt>
                <c:pt idx="82">
                  <c:v>-6.6965</c:v>
                </c:pt>
                <c:pt idx="83">
                  <c:v>-6.6613</c:v>
                </c:pt>
                <c:pt idx="84">
                  <c:v>-6.6262</c:v>
                </c:pt>
                <c:pt idx="85">
                  <c:v>-6.591</c:v>
                </c:pt>
                <c:pt idx="86">
                  <c:v>-6.5559</c:v>
                </c:pt>
                <c:pt idx="87">
                  <c:v>-6.5207</c:v>
                </c:pt>
                <c:pt idx="88">
                  <c:v>-6.4856</c:v>
                </c:pt>
                <c:pt idx="89">
                  <c:v>-6.4504</c:v>
                </c:pt>
                <c:pt idx="90">
                  <c:v>-6.4153</c:v>
                </c:pt>
                <c:pt idx="91">
                  <c:v>-6.3801</c:v>
                </c:pt>
                <c:pt idx="92">
                  <c:v>-6.345</c:v>
                </c:pt>
                <c:pt idx="93">
                  <c:v>-6.3098</c:v>
                </c:pt>
                <c:pt idx="94">
                  <c:v>-6.2747</c:v>
                </c:pt>
                <c:pt idx="95">
                  <c:v>-6.2395</c:v>
                </c:pt>
                <c:pt idx="96">
                  <c:v>-6.2044</c:v>
                </c:pt>
                <c:pt idx="97">
                  <c:v>-6.1692</c:v>
                </c:pt>
                <c:pt idx="98">
                  <c:v>-6.1341</c:v>
                </c:pt>
                <c:pt idx="99">
                  <c:v>-6.0989</c:v>
                </c:pt>
                <c:pt idx="100">
                  <c:v>-6.0638</c:v>
                </c:pt>
                <c:pt idx="101">
                  <c:v>-6.0286</c:v>
                </c:pt>
                <c:pt idx="102">
                  <c:v>-5.9935</c:v>
                </c:pt>
                <c:pt idx="103">
                  <c:v>-5.9583</c:v>
                </c:pt>
                <c:pt idx="104">
                  <c:v>-5.9231</c:v>
                </c:pt>
                <c:pt idx="105">
                  <c:v>-5.888</c:v>
                </c:pt>
                <c:pt idx="106">
                  <c:v>-5.8528</c:v>
                </c:pt>
                <c:pt idx="107">
                  <c:v>-5.8177</c:v>
                </c:pt>
                <c:pt idx="108">
                  <c:v>-5.7825</c:v>
                </c:pt>
                <c:pt idx="109">
                  <c:v>-5.7474</c:v>
                </c:pt>
                <c:pt idx="110">
                  <c:v>-5.7122</c:v>
                </c:pt>
                <c:pt idx="111">
                  <c:v>-5.6771</c:v>
                </c:pt>
                <c:pt idx="112">
                  <c:v>-5.6419</c:v>
                </c:pt>
                <c:pt idx="113">
                  <c:v>-5.6068</c:v>
                </c:pt>
                <c:pt idx="114">
                  <c:v>-5.5716</c:v>
                </c:pt>
                <c:pt idx="115">
                  <c:v>-5.5365</c:v>
                </c:pt>
                <c:pt idx="116">
                  <c:v>-5.5013</c:v>
                </c:pt>
                <c:pt idx="117">
                  <c:v>-5.4662</c:v>
                </c:pt>
                <c:pt idx="118">
                  <c:v>-5.431</c:v>
                </c:pt>
                <c:pt idx="119">
                  <c:v>-5.3959</c:v>
                </c:pt>
                <c:pt idx="120">
                  <c:v>-5.3607</c:v>
                </c:pt>
                <c:pt idx="121">
                  <c:v>-5.3256</c:v>
                </c:pt>
                <c:pt idx="122">
                  <c:v>-5.2904</c:v>
                </c:pt>
                <c:pt idx="123">
                  <c:v>-5.2553</c:v>
                </c:pt>
                <c:pt idx="124">
                  <c:v>-5.2201</c:v>
                </c:pt>
                <c:pt idx="125">
                  <c:v>-5.1849</c:v>
                </c:pt>
                <c:pt idx="126">
                  <c:v>-5.1498</c:v>
                </c:pt>
                <c:pt idx="127">
                  <c:v>-5.1146</c:v>
                </c:pt>
                <c:pt idx="128">
                  <c:v>-5.0795</c:v>
                </c:pt>
                <c:pt idx="129">
                  <c:v>-5.0443</c:v>
                </c:pt>
                <c:pt idx="130">
                  <c:v>-5.0092</c:v>
                </c:pt>
                <c:pt idx="131">
                  <c:v>-4.974</c:v>
                </c:pt>
                <c:pt idx="132">
                  <c:v>-4.9389</c:v>
                </c:pt>
                <c:pt idx="133">
                  <c:v>-4.9037</c:v>
                </c:pt>
                <c:pt idx="134">
                  <c:v>-4.8686</c:v>
                </c:pt>
                <c:pt idx="135">
                  <c:v>-4.8334</c:v>
                </c:pt>
                <c:pt idx="136">
                  <c:v>-4.7983</c:v>
                </c:pt>
                <c:pt idx="137">
                  <c:v>-4.7631</c:v>
                </c:pt>
                <c:pt idx="138">
                  <c:v>-4.728</c:v>
                </c:pt>
                <c:pt idx="139">
                  <c:v>-4.6928</c:v>
                </c:pt>
                <c:pt idx="140">
                  <c:v>-4.6577</c:v>
                </c:pt>
                <c:pt idx="141">
                  <c:v>-4.6225</c:v>
                </c:pt>
                <c:pt idx="142">
                  <c:v>-4.5874</c:v>
                </c:pt>
                <c:pt idx="143">
                  <c:v>-4.5522</c:v>
                </c:pt>
                <c:pt idx="144">
                  <c:v>-4.5171</c:v>
                </c:pt>
                <c:pt idx="145">
                  <c:v>-4.4819</c:v>
                </c:pt>
                <c:pt idx="146">
                  <c:v>-4.4468</c:v>
                </c:pt>
                <c:pt idx="147">
                  <c:v>-4.4116</c:v>
                </c:pt>
                <c:pt idx="148">
                  <c:v>-4.3764</c:v>
                </c:pt>
                <c:pt idx="149">
                  <c:v>-4.3413</c:v>
                </c:pt>
                <c:pt idx="150">
                  <c:v>-4.3061</c:v>
                </c:pt>
                <c:pt idx="151">
                  <c:v>-4.271</c:v>
                </c:pt>
                <c:pt idx="152">
                  <c:v>-4.2358</c:v>
                </c:pt>
                <c:pt idx="153">
                  <c:v>-4.2007</c:v>
                </c:pt>
                <c:pt idx="154">
                  <c:v>-4.1655</c:v>
                </c:pt>
                <c:pt idx="155">
                  <c:v>-4.1304</c:v>
                </c:pt>
                <c:pt idx="156">
                  <c:v>-4.0952</c:v>
                </c:pt>
                <c:pt idx="157">
                  <c:v>-4.0601</c:v>
                </c:pt>
                <c:pt idx="158">
                  <c:v>-4.0249</c:v>
                </c:pt>
                <c:pt idx="159">
                  <c:v>-3.9898</c:v>
                </c:pt>
                <c:pt idx="160">
                  <c:v>-3.9546</c:v>
                </c:pt>
                <c:pt idx="161">
                  <c:v>-3.9195</c:v>
                </c:pt>
                <c:pt idx="162">
                  <c:v>-3.8843</c:v>
                </c:pt>
                <c:pt idx="163">
                  <c:v>-3.8492</c:v>
                </c:pt>
                <c:pt idx="164">
                  <c:v>-3.814</c:v>
                </c:pt>
                <c:pt idx="165">
                  <c:v>-3.7789</c:v>
                </c:pt>
                <c:pt idx="166">
                  <c:v>-3.7437</c:v>
                </c:pt>
                <c:pt idx="167">
                  <c:v>-3.7086</c:v>
                </c:pt>
                <c:pt idx="168">
                  <c:v>-3.6734</c:v>
                </c:pt>
                <c:pt idx="169">
                  <c:v>-3.6383</c:v>
                </c:pt>
                <c:pt idx="170">
                  <c:v>-3.6031</c:v>
                </c:pt>
                <c:pt idx="171">
                  <c:v>-3.5679</c:v>
                </c:pt>
                <c:pt idx="172">
                  <c:v>-3.5328</c:v>
                </c:pt>
                <c:pt idx="173">
                  <c:v>-3.4976</c:v>
                </c:pt>
                <c:pt idx="174">
                  <c:v>-3.4625</c:v>
                </c:pt>
                <c:pt idx="175">
                  <c:v>-3.4273</c:v>
                </c:pt>
                <c:pt idx="176">
                  <c:v>-3.3922</c:v>
                </c:pt>
                <c:pt idx="177">
                  <c:v>-3.357</c:v>
                </c:pt>
                <c:pt idx="178">
                  <c:v>-3.3219</c:v>
                </c:pt>
                <c:pt idx="179">
                  <c:v>-3.2867</c:v>
                </c:pt>
                <c:pt idx="180">
                  <c:v>-3.2516</c:v>
                </c:pt>
                <c:pt idx="181">
                  <c:v>-3.2164</c:v>
                </c:pt>
                <c:pt idx="182">
                  <c:v>-3.1813</c:v>
                </c:pt>
                <c:pt idx="183">
                  <c:v>-3.1461</c:v>
                </c:pt>
                <c:pt idx="184">
                  <c:v>-3.111</c:v>
                </c:pt>
                <c:pt idx="185">
                  <c:v>-3.0758</c:v>
                </c:pt>
                <c:pt idx="186">
                  <c:v>-3.0407</c:v>
                </c:pt>
                <c:pt idx="187">
                  <c:v>-3.0055</c:v>
                </c:pt>
                <c:pt idx="188">
                  <c:v>-2.9704</c:v>
                </c:pt>
                <c:pt idx="189">
                  <c:v>-2.9352</c:v>
                </c:pt>
                <c:pt idx="190">
                  <c:v>-2.9001</c:v>
                </c:pt>
                <c:pt idx="191">
                  <c:v>-2.8649</c:v>
                </c:pt>
                <c:pt idx="192">
                  <c:v>-2.8298</c:v>
                </c:pt>
                <c:pt idx="193">
                  <c:v>-2.7946</c:v>
                </c:pt>
                <c:pt idx="194">
                  <c:v>-2.7594</c:v>
                </c:pt>
                <c:pt idx="195">
                  <c:v>-2.7243</c:v>
                </c:pt>
                <c:pt idx="196">
                  <c:v>-2.6891</c:v>
                </c:pt>
                <c:pt idx="197">
                  <c:v>-2.654</c:v>
                </c:pt>
                <c:pt idx="198">
                  <c:v>-2.6188</c:v>
                </c:pt>
                <c:pt idx="199">
                  <c:v>-2.5837</c:v>
                </c:pt>
                <c:pt idx="200">
                  <c:v>-2.5485</c:v>
                </c:pt>
                <c:pt idx="201">
                  <c:v>-2.5134</c:v>
                </c:pt>
                <c:pt idx="202">
                  <c:v>-2.4782</c:v>
                </c:pt>
                <c:pt idx="203">
                  <c:v>-2.4431</c:v>
                </c:pt>
                <c:pt idx="204">
                  <c:v>-2.4079</c:v>
                </c:pt>
                <c:pt idx="205">
                  <c:v>-2.3728</c:v>
                </c:pt>
                <c:pt idx="206">
                  <c:v>-2.3376</c:v>
                </c:pt>
                <c:pt idx="207">
                  <c:v>-2.3025</c:v>
                </c:pt>
                <c:pt idx="208">
                  <c:v>-2.2673</c:v>
                </c:pt>
                <c:pt idx="209">
                  <c:v>-2.2322</c:v>
                </c:pt>
                <c:pt idx="210">
                  <c:v>-2.197</c:v>
                </c:pt>
                <c:pt idx="211">
                  <c:v>-2.1619</c:v>
                </c:pt>
                <c:pt idx="212">
                  <c:v>-2.1267</c:v>
                </c:pt>
                <c:pt idx="213">
                  <c:v>-2.0916</c:v>
                </c:pt>
                <c:pt idx="214">
                  <c:v>-2.0564</c:v>
                </c:pt>
                <c:pt idx="215">
                  <c:v>-2.0213</c:v>
                </c:pt>
                <c:pt idx="216">
                  <c:v>-1.9861</c:v>
                </c:pt>
                <c:pt idx="217">
                  <c:v>-1.9509</c:v>
                </c:pt>
                <c:pt idx="218">
                  <c:v>-1.9158</c:v>
                </c:pt>
                <c:pt idx="219">
                  <c:v>-1.8806</c:v>
                </c:pt>
                <c:pt idx="220">
                  <c:v>-1.8455</c:v>
                </c:pt>
                <c:pt idx="221">
                  <c:v>-1.8103</c:v>
                </c:pt>
                <c:pt idx="222">
                  <c:v>-1.7752</c:v>
                </c:pt>
                <c:pt idx="223">
                  <c:v>-1.74</c:v>
                </c:pt>
                <c:pt idx="224">
                  <c:v>-1.7049</c:v>
                </c:pt>
                <c:pt idx="225">
                  <c:v>-1.6697</c:v>
                </c:pt>
                <c:pt idx="226">
                  <c:v>-1.6346</c:v>
                </c:pt>
                <c:pt idx="227">
                  <c:v>-1.5994</c:v>
                </c:pt>
                <c:pt idx="228">
                  <c:v>-1.5643</c:v>
                </c:pt>
                <c:pt idx="229">
                  <c:v>-1.5291</c:v>
                </c:pt>
                <c:pt idx="230">
                  <c:v>-1.494</c:v>
                </c:pt>
                <c:pt idx="231">
                  <c:v>-1.4588</c:v>
                </c:pt>
                <c:pt idx="232">
                  <c:v>-1.4237</c:v>
                </c:pt>
                <c:pt idx="233">
                  <c:v>-1.3885</c:v>
                </c:pt>
                <c:pt idx="234">
                  <c:v>-1.3534</c:v>
                </c:pt>
                <c:pt idx="235">
                  <c:v>-1.3182</c:v>
                </c:pt>
                <c:pt idx="236">
                  <c:v>-1.2831</c:v>
                </c:pt>
                <c:pt idx="237">
                  <c:v>-1.2479</c:v>
                </c:pt>
                <c:pt idx="238">
                  <c:v>-1.2128</c:v>
                </c:pt>
                <c:pt idx="239">
                  <c:v>-1.1776</c:v>
                </c:pt>
                <c:pt idx="240">
                  <c:v>-1.1424</c:v>
                </c:pt>
                <c:pt idx="241">
                  <c:v>-1.1073</c:v>
                </c:pt>
                <c:pt idx="242">
                  <c:v>-1.0721</c:v>
                </c:pt>
                <c:pt idx="243">
                  <c:v>-1.037</c:v>
                </c:pt>
                <c:pt idx="244">
                  <c:v>-1.0018</c:v>
                </c:pt>
                <c:pt idx="245">
                  <c:v>-0.96669</c:v>
                </c:pt>
                <c:pt idx="246">
                  <c:v>-0.93153</c:v>
                </c:pt>
                <c:pt idx="247">
                  <c:v>-0.89638</c:v>
                </c:pt>
                <c:pt idx="248">
                  <c:v>-0.86123</c:v>
                </c:pt>
                <c:pt idx="249">
                  <c:v>-0.82608</c:v>
                </c:pt>
                <c:pt idx="250">
                  <c:v>-0.79092</c:v>
                </c:pt>
                <c:pt idx="251">
                  <c:v>-0.75577</c:v>
                </c:pt>
                <c:pt idx="252">
                  <c:v>-0.72062</c:v>
                </c:pt>
                <c:pt idx="253">
                  <c:v>-0.68547</c:v>
                </c:pt>
                <c:pt idx="254">
                  <c:v>-0.65032</c:v>
                </c:pt>
                <c:pt idx="255">
                  <c:v>-0.61516</c:v>
                </c:pt>
                <c:pt idx="256">
                  <c:v>-0.58001</c:v>
                </c:pt>
                <c:pt idx="257">
                  <c:v>-0.54486</c:v>
                </c:pt>
                <c:pt idx="258">
                  <c:v>-0.50971</c:v>
                </c:pt>
                <c:pt idx="259">
                  <c:v>-0.47455</c:v>
                </c:pt>
                <c:pt idx="260">
                  <c:v>-0.4394</c:v>
                </c:pt>
                <c:pt idx="261">
                  <c:v>-0.40425</c:v>
                </c:pt>
                <c:pt idx="262">
                  <c:v>-0.3691</c:v>
                </c:pt>
                <c:pt idx="263">
                  <c:v>-0.33395</c:v>
                </c:pt>
                <c:pt idx="264">
                  <c:v>-0.29879</c:v>
                </c:pt>
                <c:pt idx="265">
                  <c:v>-0.26364</c:v>
                </c:pt>
                <c:pt idx="266">
                  <c:v>-0.22849</c:v>
                </c:pt>
                <c:pt idx="267">
                  <c:v>-0.19334</c:v>
                </c:pt>
                <c:pt idx="268">
                  <c:v>-0.15818</c:v>
                </c:pt>
                <c:pt idx="269">
                  <c:v>-0.12303</c:v>
                </c:pt>
                <c:pt idx="270">
                  <c:v>-0.087881</c:v>
                </c:pt>
                <c:pt idx="271">
                  <c:v>-0.052728</c:v>
                </c:pt>
                <c:pt idx="272">
                  <c:v>-0.017576</c:v>
                </c:pt>
                <c:pt idx="273">
                  <c:v>0.017576</c:v>
                </c:pt>
                <c:pt idx="274">
                  <c:v>0.052728</c:v>
                </c:pt>
                <c:pt idx="275">
                  <c:v>0.087881</c:v>
                </c:pt>
                <c:pt idx="276">
                  <c:v>0.12303</c:v>
                </c:pt>
                <c:pt idx="277">
                  <c:v>0.15818</c:v>
                </c:pt>
                <c:pt idx="278">
                  <c:v>0.19334</c:v>
                </c:pt>
                <c:pt idx="279">
                  <c:v>0.22849</c:v>
                </c:pt>
                <c:pt idx="280">
                  <c:v>0.26364</c:v>
                </c:pt>
                <c:pt idx="281">
                  <c:v>0.29879</c:v>
                </c:pt>
                <c:pt idx="282">
                  <c:v>0.33395</c:v>
                </c:pt>
                <c:pt idx="283">
                  <c:v>0.3691</c:v>
                </c:pt>
                <c:pt idx="284">
                  <c:v>0.40425</c:v>
                </c:pt>
                <c:pt idx="285">
                  <c:v>0.4394</c:v>
                </c:pt>
                <c:pt idx="286">
                  <c:v>0.47455</c:v>
                </c:pt>
                <c:pt idx="287">
                  <c:v>0.50971</c:v>
                </c:pt>
                <c:pt idx="288">
                  <c:v>0.54486</c:v>
                </c:pt>
                <c:pt idx="289">
                  <c:v>0.58001</c:v>
                </c:pt>
                <c:pt idx="290">
                  <c:v>0.61516</c:v>
                </c:pt>
                <c:pt idx="291">
                  <c:v>0.65032</c:v>
                </c:pt>
                <c:pt idx="292">
                  <c:v>0.68547</c:v>
                </c:pt>
                <c:pt idx="293">
                  <c:v>0.72062</c:v>
                </c:pt>
                <c:pt idx="294">
                  <c:v>0.75577</c:v>
                </c:pt>
                <c:pt idx="295">
                  <c:v>0.79092</c:v>
                </c:pt>
                <c:pt idx="296">
                  <c:v>0.82608</c:v>
                </c:pt>
                <c:pt idx="297">
                  <c:v>0.86123</c:v>
                </c:pt>
                <c:pt idx="298">
                  <c:v>0.89638</c:v>
                </c:pt>
                <c:pt idx="299">
                  <c:v>0.93153</c:v>
                </c:pt>
                <c:pt idx="300">
                  <c:v>0.96669</c:v>
                </c:pt>
                <c:pt idx="301">
                  <c:v>1.0018</c:v>
                </c:pt>
                <c:pt idx="302">
                  <c:v>1.037</c:v>
                </c:pt>
                <c:pt idx="303">
                  <c:v>1.0721</c:v>
                </c:pt>
                <c:pt idx="304">
                  <c:v>1.1073</c:v>
                </c:pt>
                <c:pt idx="305">
                  <c:v>1.1424</c:v>
                </c:pt>
                <c:pt idx="306">
                  <c:v>1.1776</c:v>
                </c:pt>
                <c:pt idx="307">
                  <c:v>1.2128</c:v>
                </c:pt>
                <c:pt idx="308">
                  <c:v>1.2479</c:v>
                </c:pt>
                <c:pt idx="309">
                  <c:v>1.2831</c:v>
                </c:pt>
                <c:pt idx="310">
                  <c:v>1.3182</c:v>
                </c:pt>
                <c:pt idx="311">
                  <c:v>1.3534</c:v>
                </c:pt>
                <c:pt idx="312">
                  <c:v>1.3885</c:v>
                </c:pt>
                <c:pt idx="313">
                  <c:v>1.4237</c:v>
                </c:pt>
                <c:pt idx="314">
                  <c:v>1.4588</c:v>
                </c:pt>
                <c:pt idx="315">
                  <c:v>1.494</c:v>
                </c:pt>
                <c:pt idx="316">
                  <c:v>1.5291</c:v>
                </c:pt>
                <c:pt idx="317">
                  <c:v>1.5643</c:v>
                </c:pt>
                <c:pt idx="318">
                  <c:v>1.5994</c:v>
                </c:pt>
                <c:pt idx="319">
                  <c:v>1.6346</c:v>
                </c:pt>
                <c:pt idx="320">
                  <c:v>1.6697</c:v>
                </c:pt>
                <c:pt idx="321">
                  <c:v>1.7049</c:v>
                </c:pt>
                <c:pt idx="322">
                  <c:v>1.74</c:v>
                </c:pt>
                <c:pt idx="323">
                  <c:v>1.7752</c:v>
                </c:pt>
                <c:pt idx="324">
                  <c:v>1.8103</c:v>
                </c:pt>
                <c:pt idx="325">
                  <c:v>1.8455</c:v>
                </c:pt>
                <c:pt idx="326">
                  <c:v>1.8806</c:v>
                </c:pt>
                <c:pt idx="327">
                  <c:v>1.9158</c:v>
                </c:pt>
                <c:pt idx="328">
                  <c:v>1.9509</c:v>
                </c:pt>
                <c:pt idx="329">
                  <c:v>1.9861</c:v>
                </c:pt>
                <c:pt idx="330">
                  <c:v>2.0213</c:v>
                </c:pt>
                <c:pt idx="331">
                  <c:v>2.0564</c:v>
                </c:pt>
                <c:pt idx="332">
                  <c:v>2.0916</c:v>
                </c:pt>
                <c:pt idx="333">
                  <c:v>2.1267</c:v>
                </c:pt>
                <c:pt idx="334">
                  <c:v>2.1619</c:v>
                </c:pt>
                <c:pt idx="335">
                  <c:v>2.197</c:v>
                </c:pt>
                <c:pt idx="336">
                  <c:v>2.2322</c:v>
                </c:pt>
                <c:pt idx="337">
                  <c:v>2.2673</c:v>
                </c:pt>
                <c:pt idx="338">
                  <c:v>2.3025</c:v>
                </c:pt>
                <c:pt idx="339">
                  <c:v>2.3376</c:v>
                </c:pt>
                <c:pt idx="340">
                  <c:v>2.3728</c:v>
                </c:pt>
                <c:pt idx="341">
                  <c:v>2.4079</c:v>
                </c:pt>
                <c:pt idx="342">
                  <c:v>2.4431</c:v>
                </c:pt>
                <c:pt idx="343">
                  <c:v>2.4782</c:v>
                </c:pt>
                <c:pt idx="344">
                  <c:v>2.5134</c:v>
                </c:pt>
                <c:pt idx="345">
                  <c:v>2.5485</c:v>
                </c:pt>
                <c:pt idx="346">
                  <c:v>2.5837</c:v>
                </c:pt>
                <c:pt idx="347">
                  <c:v>2.6188</c:v>
                </c:pt>
                <c:pt idx="348">
                  <c:v>2.654</c:v>
                </c:pt>
                <c:pt idx="349">
                  <c:v>2.6891</c:v>
                </c:pt>
                <c:pt idx="350">
                  <c:v>2.7243</c:v>
                </c:pt>
                <c:pt idx="351">
                  <c:v>2.7594</c:v>
                </c:pt>
                <c:pt idx="352">
                  <c:v>2.7946</c:v>
                </c:pt>
                <c:pt idx="353">
                  <c:v>2.8298</c:v>
                </c:pt>
                <c:pt idx="354">
                  <c:v>2.8649</c:v>
                </c:pt>
                <c:pt idx="355">
                  <c:v>2.9001</c:v>
                </c:pt>
                <c:pt idx="356">
                  <c:v>2.9352</c:v>
                </c:pt>
                <c:pt idx="357">
                  <c:v>2.9704</c:v>
                </c:pt>
                <c:pt idx="358">
                  <c:v>3.0055</c:v>
                </c:pt>
                <c:pt idx="359">
                  <c:v>3.0407</c:v>
                </c:pt>
                <c:pt idx="360">
                  <c:v>3.0758</c:v>
                </c:pt>
                <c:pt idx="361">
                  <c:v>3.111</c:v>
                </c:pt>
                <c:pt idx="362">
                  <c:v>3.1461</c:v>
                </c:pt>
                <c:pt idx="363">
                  <c:v>3.1813</c:v>
                </c:pt>
                <c:pt idx="364">
                  <c:v>3.2164</c:v>
                </c:pt>
                <c:pt idx="365">
                  <c:v>3.2516</c:v>
                </c:pt>
                <c:pt idx="366">
                  <c:v>3.2867</c:v>
                </c:pt>
                <c:pt idx="367">
                  <c:v>3.3219</c:v>
                </c:pt>
                <c:pt idx="368">
                  <c:v>3.357</c:v>
                </c:pt>
                <c:pt idx="369">
                  <c:v>3.3922</c:v>
                </c:pt>
                <c:pt idx="370">
                  <c:v>3.4273</c:v>
                </c:pt>
                <c:pt idx="371">
                  <c:v>3.4625</c:v>
                </c:pt>
                <c:pt idx="372">
                  <c:v>3.4976</c:v>
                </c:pt>
                <c:pt idx="373">
                  <c:v>3.5328</c:v>
                </c:pt>
                <c:pt idx="374">
                  <c:v>3.5679</c:v>
                </c:pt>
                <c:pt idx="375">
                  <c:v>3.6031</c:v>
                </c:pt>
                <c:pt idx="376">
                  <c:v>3.6383</c:v>
                </c:pt>
                <c:pt idx="377">
                  <c:v>3.6734</c:v>
                </c:pt>
                <c:pt idx="378">
                  <c:v>3.7086</c:v>
                </c:pt>
                <c:pt idx="379">
                  <c:v>3.7437</c:v>
                </c:pt>
                <c:pt idx="380">
                  <c:v>3.7789</c:v>
                </c:pt>
                <c:pt idx="381">
                  <c:v>3.814</c:v>
                </c:pt>
                <c:pt idx="382">
                  <c:v>3.8492</c:v>
                </c:pt>
                <c:pt idx="383">
                  <c:v>3.8843</c:v>
                </c:pt>
                <c:pt idx="384">
                  <c:v>3.9195</c:v>
                </c:pt>
                <c:pt idx="385">
                  <c:v>3.9546</c:v>
                </c:pt>
                <c:pt idx="386">
                  <c:v>3.9898</c:v>
                </c:pt>
                <c:pt idx="387">
                  <c:v>4.0249</c:v>
                </c:pt>
                <c:pt idx="388">
                  <c:v>4.0601</c:v>
                </c:pt>
                <c:pt idx="389">
                  <c:v>4.0952</c:v>
                </c:pt>
                <c:pt idx="390">
                  <c:v>4.1304</c:v>
                </c:pt>
                <c:pt idx="391">
                  <c:v>4.1655</c:v>
                </c:pt>
                <c:pt idx="392">
                  <c:v>4.2007</c:v>
                </c:pt>
                <c:pt idx="393">
                  <c:v>4.2358</c:v>
                </c:pt>
                <c:pt idx="394">
                  <c:v>4.271</c:v>
                </c:pt>
                <c:pt idx="395">
                  <c:v>4.3061</c:v>
                </c:pt>
                <c:pt idx="396">
                  <c:v>4.3413</c:v>
                </c:pt>
                <c:pt idx="397">
                  <c:v>4.3764</c:v>
                </c:pt>
                <c:pt idx="398">
                  <c:v>4.4116</c:v>
                </c:pt>
                <c:pt idx="399">
                  <c:v>4.4468</c:v>
                </c:pt>
                <c:pt idx="400">
                  <c:v>4.4819</c:v>
                </c:pt>
                <c:pt idx="401">
                  <c:v>4.5171</c:v>
                </c:pt>
                <c:pt idx="402">
                  <c:v>4.5522</c:v>
                </c:pt>
                <c:pt idx="403">
                  <c:v>4.5874</c:v>
                </c:pt>
                <c:pt idx="404">
                  <c:v>4.6225</c:v>
                </c:pt>
                <c:pt idx="405">
                  <c:v>4.6577</c:v>
                </c:pt>
                <c:pt idx="406">
                  <c:v>4.6928</c:v>
                </c:pt>
                <c:pt idx="407">
                  <c:v>4.728</c:v>
                </c:pt>
                <c:pt idx="408">
                  <c:v>4.7631</c:v>
                </c:pt>
                <c:pt idx="409">
                  <c:v>4.7983</c:v>
                </c:pt>
                <c:pt idx="410">
                  <c:v>4.8334</c:v>
                </c:pt>
                <c:pt idx="411">
                  <c:v>4.8686</c:v>
                </c:pt>
                <c:pt idx="412">
                  <c:v>4.9037</c:v>
                </c:pt>
                <c:pt idx="413">
                  <c:v>4.9389</c:v>
                </c:pt>
                <c:pt idx="414">
                  <c:v>4.974</c:v>
                </c:pt>
                <c:pt idx="415">
                  <c:v>5.0092</c:v>
                </c:pt>
                <c:pt idx="416">
                  <c:v>5.0443</c:v>
                </c:pt>
                <c:pt idx="417">
                  <c:v>5.0795</c:v>
                </c:pt>
                <c:pt idx="418">
                  <c:v>5.1146</c:v>
                </c:pt>
                <c:pt idx="419">
                  <c:v>5.1498</c:v>
                </c:pt>
                <c:pt idx="420">
                  <c:v>5.1849</c:v>
                </c:pt>
                <c:pt idx="421">
                  <c:v>5.2201</c:v>
                </c:pt>
                <c:pt idx="422">
                  <c:v>5.2553</c:v>
                </c:pt>
                <c:pt idx="423">
                  <c:v>5.2904</c:v>
                </c:pt>
                <c:pt idx="424">
                  <c:v>5.3256</c:v>
                </c:pt>
                <c:pt idx="425">
                  <c:v>5.3607</c:v>
                </c:pt>
                <c:pt idx="426">
                  <c:v>5.3959</c:v>
                </c:pt>
                <c:pt idx="427">
                  <c:v>5.431</c:v>
                </c:pt>
                <c:pt idx="428">
                  <c:v>5.4662</c:v>
                </c:pt>
                <c:pt idx="429">
                  <c:v>5.5013</c:v>
                </c:pt>
                <c:pt idx="430">
                  <c:v>5.5365</c:v>
                </c:pt>
                <c:pt idx="431">
                  <c:v>5.5716</c:v>
                </c:pt>
                <c:pt idx="432">
                  <c:v>5.6068</c:v>
                </c:pt>
                <c:pt idx="433">
                  <c:v>5.6419</c:v>
                </c:pt>
                <c:pt idx="434">
                  <c:v>5.6771</c:v>
                </c:pt>
                <c:pt idx="435">
                  <c:v>5.7122</c:v>
                </c:pt>
                <c:pt idx="436">
                  <c:v>5.7474</c:v>
                </c:pt>
                <c:pt idx="437">
                  <c:v>5.7825</c:v>
                </c:pt>
                <c:pt idx="438">
                  <c:v>5.8177</c:v>
                </c:pt>
                <c:pt idx="439">
                  <c:v>5.8528</c:v>
                </c:pt>
                <c:pt idx="440">
                  <c:v>5.888</c:v>
                </c:pt>
                <c:pt idx="441">
                  <c:v>5.9231</c:v>
                </c:pt>
                <c:pt idx="442">
                  <c:v>5.9583</c:v>
                </c:pt>
                <c:pt idx="443">
                  <c:v>5.9935</c:v>
                </c:pt>
                <c:pt idx="444">
                  <c:v>6.0286</c:v>
                </c:pt>
                <c:pt idx="445">
                  <c:v>6.0638</c:v>
                </c:pt>
                <c:pt idx="446">
                  <c:v>6.0989</c:v>
                </c:pt>
                <c:pt idx="447">
                  <c:v>6.1341</c:v>
                </c:pt>
                <c:pt idx="448">
                  <c:v>6.1692</c:v>
                </c:pt>
                <c:pt idx="449">
                  <c:v>6.2044</c:v>
                </c:pt>
                <c:pt idx="450">
                  <c:v>6.2395</c:v>
                </c:pt>
                <c:pt idx="451">
                  <c:v>6.2747</c:v>
                </c:pt>
                <c:pt idx="452">
                  <c:v>6.3098</c:v>
                </c:pt>
                <c:pt idx="453">
                  <c:v>6.345</c:v>
                </c:pt>
                <c:pt idx="454">
                  <c:v>6.3801</c:v>
                </c:pt>
                <c:pt idx="455">
                  <c:v>6.4153</c:v>
                </c:pt>
                <c:pt idx="456">
                  <c:v>6.4504</c:v>
                </c:pt>
                <c:pt idx="457">
                  <c:v>6.4856</c:v>
                </c:pt>
                <c:pt idx="458">
                  <c:v>6.5207</c:v>
                </c:pt>
                <c:pt idx="459">
                  <c:v>6.5559</c:v>
                </c:pt>
                <c:pt idx="460">
                  <c:v>6.591</c:v>
                </c:pt>
                <c:pt idx="461">
                  <c:v>6.6262</c:v>
                </c:pt>
                <c:pt idx="462">
                  <c:v>6.6613</c:v>
                </c:pt>
                <c:pt idx="463">
                  <c:v>6.6965</c:v>
                </c:pt>
                <c:pt idx="464">
                  <c:v>6.7316</c:v>
                </c:pt>
                <c:pt idx="465">
                  <c:v>6.7668</c:v>
                </c:pt>
                <c:pt idx="466">
                  <c:v>6.802</c:v>
                </c:pt>
                <c:pt idx="467">
                  <c:v>6.8371</c:v>
                </c:pt>
                <c:pt idx="468">
                  <c:v>6.8723</c:v>
                </c:pt>
                <c:pt idx="469">
                  <c:v>6.9074</c:v>
                </c:pt>
                <c:pt idx="470">
                  <c:v>6.9426</c:v>
                </c:pt>
                <c:pt idx="471">
                  <c:v>6.9777</c:v>
                </c:pt>
                <c:pt idx="472">
                  <c:v>7.0129</c:v>
                </c:pt>
                <c:pt idx="473">
                  <c:v>7.048</c:v>
                </c:pt>
                <c:pt idx="474">
                  <c:v>7.0832</c:v>
                </c:pt>
                <c:pt idx="475">
                  <c:v>7.1183</c:v>
                </c:pt>
                <c:pt idx="476">
                  <c:v>7.1535</c:v>
                </c:pt>
                <c:pt idx="477">
                  <c:v>7.1886</c:v>
                </c:pt>
                <c:pt idx="478">
                  <c:v>7.2238</c:v>
                </c:pt>
                <c:pt idx="479">
                  <c:v>7.2589</c:v>
                </c:pt>
                <c:pt idx="480">
                  <c:v>7.2941</c:v>
                </c:pt>
                <c:pt idx="481">
                  <c:v>7.3292</c:v>
                </c:pt>
                <c:pt idx="482">
                  <c:v>7.3644</c:v>
                </c:pt>
                <c:pt idx="483">
                  <c:v>7.3995</c:v>
                </c:pt>
                <c:pt idx="484">
                  <c:v>7.4347</c:v>
                </c:pt>
                <c:pt idx="485">
                  <c:v>7.4698</c:v>
                </c:pt>
                <c:pt idx="486">
                  <c:v>7.505</c:v>
                </c:pt>
                <c:pt idx="487">
                  <c:v>7.5401</c:v>
                </c:pt>
                <c:pt idx="488">
                  <c:v>7.5753</c:v>
                </c:pt>
                <c:pt idx="489">
                  <c:v>7.6105</c:v>
                </c:pt>
                <c:pt idx="490">
                  <c:v>7.6456</c:v>
                </c:pt>
                <c:pt idx="491">
                  <c:v>7.6808</c:v>
                </c:pt>
                <c:pt idx="492">
                  <c:v>7.7159</c:v>
                </c:pt>
                <c:pt idx="493">
                  <c:v>7.7511</c:v>
                </c:pt>
                <c:pt idx="494">
                  <c:v>7.7862</c:v>
                </c:pt>
                <c:pt idx="495">
                  <c:v>7.8214</c:v>
                </c:pt>
                <c:pt idx="496">
                  <c:v>7.8565</c:v>
                </c:pt>
                <c:pt idx="497">
                  <c:v>7.8917</c:v>
                </c:pt>
                <c:pt idx="498">
                  <c:v>7.9268</c:v>
                </c:pt>
                <c:pt idx="499">
                  <c:v>7.962</c:v>
                </c:pt>
                <c:pt idx="500">
                  <c:v>7.9971</c:v>
                </c:pt>
                <c:pt idx="501">
                  <c:v>8.0323</c:v>
                </c:pt>
                <c:pt idx="502">
                  <c:v>8.0674</c:v>
                </c:pt>
                <c:pt idx="503">
                  <c:v>8.1026</c:v>
                </c:pt>
                <c:pt idx="504">
                  <c:v>8.137700000000001</c:v>
                </c:pt>
                <c:pt idx="505">
                  <c:v>8.1729</c:v>
                </c:pt>
                <c:pt idx="506">
                  <c:v>8.208</c:v>
                </c:pt>
                <c:pt idx="507">
                  <c:v>8.2432</c:v>
                </c:pt>
                <c:pt idx="508">
                  <c:v>8.2783</c:v>
                </c:pt>
                <c:pt idx="509">
                  <c:v>8.3135</c:v>
                </c:pt>
                <c:pt idx="510">
                  <c:v>8.3486</c:v>
                </c:pt>
                <c:pt idx="511">
                  <c:v>8.3838</c:v>
                </c:pt>
                <c:pt idx="512">
                  <c:v>8.419</c:v>
                </c:pt>
                <c:pt idx="513">
                  <c:v>8.4541</c:v>
                </c:pt>
                <c:pt idx="514">
                  <c:v>8.4893</c:v>
                </c:pt>
                <c:pt idx="515">
                  <c:v>8.5244</c:v>
                </c:pt>
                <c:pt idx="516">
                  <c:v>8.5596</c:v>
                </c:pt>
                <c:pt idx="517">
                  <c:v>8.5947</c:v>
                </c:pt>
                <c:pt idx="518">
                  <c:v>8.6299</c:v>
                </c:pt>
                <c:pt idx="519">
                  <c:v>8.665</c:v>
                </c:pt>
                <c:pt idx="520">
                  <c:v>8.700200000000001</c:v>
                </c:pt>
                <c:pt idx="521">
                  <c:v>8.7353</c:v>
                </c:pt>
                <c:pt idx="522">
                  <c:v>8.7705</c:v>
                </c:pt>
                <c:pt idx="523">
                  <c:v>8.8056</c:v>
                </c:pt>
                <c:pt idx="524">
                  <c:v>8.8408</c:v>
                </c:pt>
                <c:pt idx="525">
                  <c:v>8.8759</c:v>
                </c:pt>
                <c:pt idx="526">
                  <c:v>8.9111</c:v>
                </c:pt>
                <c:pt idx="527">
                  <c:v>8.9462</c:v>
                </c:pt>
                <c:pt idx="528">
                  <c:v>8.9814</c:v>
                </c:pt>
                <c:pt idx="529">
                  <c:v>9.0165</c:v>
                </c:pt>
                <c:pt idx="530">
                  <c:v>9.0517</c:v>
                </c:pt>
                <c:pt idx="531">
                  <c:v>9.0868</c:v>
                </c:pt>
                <c:pt idx="532">
                  <c:v>9.122</c:v>
                </c:pt>
                <c:pt idx="533">
                  <c:v>9.1571</c:v>
                </c:pt>
                <c:pt idx="534">
                  <c:v>9.1923</c:v>
                </c:pt>
                <c:pt idx="535">
                  <c:v>9.2275</c:v>
                </c:pt>
                <c:pt idx="536">
                  <c:v>9.2626</c:v>
                </c:pt>
                <c:pt idx="537">
                  <c:v>9.2978</c:v>
                </c:pt>
                <c:pt idx="538">
                  <c:v>9.3329</c:v>
                </c:pt>
                <c:pt idx="539">
                  <c:v>9.3681</c:v>
                </c:pt>
                <c:pt idx="540">
                  <c:v>9.4032</c:v>
                </c:pt>
                <c:pt idx="541">
                  <c:v>9.4384</c:v>
                </c:pt>
                <c:pt idx="542">
                  <c:v>9.4735</c:v>
                </c:pt>
                <c:pt idx="543">
                  <c:v>9.5087</c:v>
                </c:pt>
                <c:pt idx="544">
                  <c:v>9.5438</c:v>
                </c:pt>
                <c:pt idx="545">
                  <c:v>9.579</c:v>
                </c:pt>
                <c:pt idx="546">
                  <c:v>9.6141</c:v>
                </c:pt>
              </c:numCache>
            </c:numRef>
          </c:xVal>
          <c:yVal>
            <c:numRef>
              <c:f>'uniformity over various hei 2'!$U$24:$U$570</c:f>
              <c:numCache>
                <c:formatCode>General</c:formatCode>
                <c:ptCount val="547"/>
                <c:pt idx="0">
                  <c:v>1552.5978</c:v>
                </c:pt>
                <c:pt idx="1">
                  <c:v>1552.5978</c:v>
                </c:pt>
                <c:pt idx="2">
                  <c:v>1549.4191</c:v>
                </c:pt>
                <c:pt idx="3">
                  <c:v>1546.5908</c:v>
                </c:pt>
                <c:pt idx="4">
                  <c:v>1551.0898</c:v>
                </c:pt>
                <c:pt idx="5">
                  <c:v>1551.0898</c:v>
                </c:pt>
                <c:pt idx="6">
                  <c:v>1553.1014</c:v>
                </c:pt>
                <c:pt idx="7">
                  <c:v>1552.0947</c:v>
                </c:pt>
                <c:pt idx="8">
                  <c:v>1551.0898</c:v>
                </c:pt>
                <c:pt idx="9">
                  <c:v>1547.2549</c:v>
                </c:pt>
                <c:pt idx="10">
                  <c:v>1546.4249</c:v>
                </c:pt>
                <c:pt idx="11">
                  <c:v>1545.9275</c:v>
                </c:pt>
                <c:pt idx="12">
                  <c:v>1545.9275</c:v>
                </c:pt>
                <c:pt idx="13">
                  <c:v>1545.5961</c:v>
                </c:pt>
                <c:pt idx="14">
                  <c:v>1544.1076</c:v>
                </c:pt>
                <c:pt idx="15">
                  <c:v>1545.4305</c:v>
                </c:pt>
                <c:pt idx="16">
                  <c:v>1542.4587</c:v>
                </c:pt>
                <c:pt idx="17">
                  <c:v>1542.1295</c:v>
                </c:pt>
                <c:pt idx="18">
                  <c:v>1539.5035</c:v>
                </c:pt>
                <c:pt idx="19">
                  <c:v>1539.5035</c:v>
                </c:pt>
                <c:pt idx="20">
                  <c:v>1537.7059</c:v>
                </c:pt>
                <c:pt idx="21">
                  <c:v>1535.9145</c:v>
                </c:pt>
                <c:pt idx="22">
                  <c:v>1533.9674</c:v>
                </c:pt>
                <c:pt idx="23">
                  <c:v>1527.691</c:v>
                </c:pt>
                <c:pt idx="24">
                  <c:v>1525.6164</c:v>
                </c:pt>
                <c:pt idx="25">
                  <c:v>1524.0266</c:v>
                </c:pt>
                <c:pt idx="26">
                  <c:v>1523.3921</c:v>
                </c:pt>
                <c:pt idx="27">
                  <c:v>1521.178</c:v>
                </c:pt>
                <c:pt idx="28">
                  <c:v>1518.9741</c:v>
                </c:pt>
                <c:pt idx="29">
                  <c:v>1516.9367</c:v>
                </c:pt>
                <c:pt idx="30">
                  <c:v>1514.5969</c:v>
                </c:pt>
                <c:pt idx="31">
                  <c:v>1508.7219</c:v>
                </c:pt>
                <c:pt idx="32">
                  <c:v>1497.8018</c:v>
                </c:pt>
                <c:pt idx="33">
                  <c:v>1497.3544</c:v>
                </c:pt>
                <c:pt idx="34">
                  <c:v>1495.8686</c:v>
                </c:pt>
                <c:pt idx="35">
                  <c:v>1492.4846</c:v>
                </c:pt>
                <c:pt idx="36">
                  <c:v>1489.4343</c:v>
                </c:pt>
                <c:pt idx="37">
                  <c:v>1489.0016</c:v>
                </c:pt>
                <c:pt idx="38">
                  <c:v>1489.0016</c:v>
                </c:pt>
                <c:pt idx="39">
                  <c:v>1480.4985</c:v>
                </c:pt>
                <c:pt idx="40">
                  <c:v>1476.8999</c:v>
                </c:pt>
                <c:pt idx="41">
                  <c:v>1475.9395</c:v>
                </c:pt>
                <c:pt idx="42">
                  <c:v>1474.8463</c:v>
                </c:pt>
                <c:pt idx="43">
                  <c:v>1472.944</c:v>
                </c:pt>
                <c:pt idx="44">
                  <c:v>1472.944</c:v>
                </c:pt>
                <c:pt idx="45">
                  <c:v>1472.8087</c:v>
                </c:pt>
                <c:pt idx="46">
                  <c:v>1469.4471</c:v>
                </c:pt>
                <c:pt idx="47">
                  <c:v>1465.3364</c:v>
                </c:pt>
                <c:pt idx="48">
                  <c:v>1466.7879</c:v>
                </c:pt>
                <c:pt idx="49">
                  <c:v>1465.0733</c:v>
                </c:pt>
                <c:pt idx="50">
                  <c:v>1465.0733</c:v>
                </c:pt>
                <c:pt idx="51">
                  <c:v>1469.18</c:v>
                </c:pt>
                <c:pt idx="52">
                  <c:v>1469.18</c:v>
                </c:pt>
                <c:pt idx="53">
                  <c:v>1469.18</c:v>
                </c:pt>
                <c:pt idx="54">
                  <c:v>1469.9821</c:v>
                </c:pt>
                <c:pt idx="55">
                  <c:v>1467.0527</c:v>
                </c:pt>
                <c:pt idx="56">
                  <c:v>1467.0527</c:v>
                </c:pt>
                <c:pt idx="57">
                  <c:v>1466.7879</c:v>
                </c:pt>
                <c:pt idx="58">
                  <c:v>1464.6791</c:v>
                </c:pt>
                <c:pt idx="59">
                  <c:v>1464.5478</c:v>
                </c:pt>
                <c:pt idx="60">
                  <c:v>1464.9418</c:v>
                </c:pt>
                <c:pt idx="61">
                  <c:v>1467.9813</c:v>
                </c:pt>
                <c:pt idx="62">
                  <c:v>1468.1143</c:v>
                </c:pt>
                <c:pt idx="63">
                  <c:v>1469.8483</c:v>
                </c:pt>
                <c:pt idx="64">
                  <c:v>1469.7145</c:v>
                </c:pt>
                <c:pt idx="65">
                  <c:v>1469.7145</c:v>
                </c:pt>
                <c:pt idx="66">
                  <c:v>1469.8483</c:v>
                </c:pt>
                <c:pt idx="67">
                  <c:v>1472.944</c:v>
                </c:pt>
                <c:pt idx="68">
                  <c:v>1474.0293</c:v>
                </c:pt>
                <c:pt idx="69">
                  <c:v>1478.9698</c:v>
                </c:pt>
                <c:pt idx="70">
                  <c:v>1481.476</c:v>
                </c:pt>
                <c:pt idx="71">
                  <c:v>1484.5727</c:v>
                </c:pt>
                <c:pt idx="72">
                  <c:v>1485.2818</c:v>
                </c:pt>
                <c:pt idx="73">
                  <c:v>1487.4211</c:v>
                </c:pt>
                <c:pt idx="74">
                  <c:v>1494.0974</c:v>
                </c:pt>
                <c:pt idx="75">
                  <c:v>1494.9814</c:v>
                </c:pt>
                <c:pt idx="76">
                  <c:v>1494.9814</c:v>
                </c:pt>
                <c:pt idx="77">
                  <c:v>1492.6308</c:v>
                </c:pt>
                <c:pt idx="78">
                  <c:v>1490.1572</c:v>
                </c:pt>
                <c:pt idx="79">
                  <c:v>1488.8575</c:v>
                </c:pt>
                <c:pt idx="80">
                  <c:v>1487.7077</c:v>
                </c:pt>
                <c:pt idx="81">
                  <c:v>1489.5787</c:v>
                </c:pt>
                <c:pt idx="82">
                  <c:v>1490.1572</c:v>
                </c:pt>
                <c:pt idx="83">
                  <c:v>1488.7135</c:v>
                </c:pt>
                <c:pt idx="84">
                  <c:v>1489.8678</c:v>
                </c:pt>
                <c:pt idx="85">
                  <c:v>1489.8678</c:v>
                </c:pt>
                <c:pt idx="86">
                  <c:v>1489.0016</c:v>
                </c:pt>
                <c:pt idx="87">
                  <c:v>1489.0016</c:v>
                </c:pt>
                <c:pt idx="88">
                  <c:v>1489.0016</c:v>
                </c:pt>
                <c:pt idx="89">
                  <c:v>1487.2779</c:v>
                </c:pt>
                <c:pt idx="90">
                  <c:v>1488.7135</c:v>
                </c:pt>
                <c:pt idx="91">
                  <c:v>1488.7135</c:v>
                </c:pt>
                <c:pt idx="92">
                  <c:v>1488.282</c:v>
                </c:pt>
                <c:pt idx="93">
                  <c:v>1488.282</c:v>
                </c:pt>
                <c:pt idx="94">
                  <c:v>1488.282</c:v>
                </c:pt>
                <c:pt idx="95">
                  <c:v>1485.4239</c:v>
                </c:pt>
                <c:pt idx="96">
                  <c:v>1478.8313</c:v>
                </c:pt>
                <c:pt idx="97">
                  <c:v>1471.5936</c:v>
                </c:pt>
                <c:pt idx="98">
                  <c:v>1470.1161</c:v>
                </c:pt>
                <c:pt idx="99">
                  <c:v>1468.6466</c:v>
                </c:pt>
                <c:pt idx="100">
                  <c:v>1468.5134</c:v>
                </c:pt>
                <c:pt idx="101">
                  <c:v>1468.6466</c:v>
                </c:pt>
                <c:pt idx="102">
                  <c:v>1469.0466</c:v>
                </c:pt>
                <c:pt idx="103">
                  <c:v>1469.4471</c:v>
                </c:pt>
                <c:pt idx="104">
                  <c:v>1470.7867</c:v>
                </c:pt>
                <c:pt idx="105">
                  <c:v>1471.998</c:v>
                </c:pt>
                <c:pt idx="106">
                  <c:v>1469.4471</c:v>
                </c:pt>
                <c:pt idx="107">
                  <c:v>1467.5829</c:v>
                </c:pt>
                <c:pt idx="108">
                  <c:v>1466.1272</c:v>
                </c:pt>
                <c:pt idx="109">
                  <c:v>1462.9775</c:v>
                </c:pt>
                <c:pt idx="110">
                  <c:v>1463.3692</c:v>
                </c:pt>
                <c:pt idx="111">
                  <c:v>1463.3692</c:v>
                </c:pt>
                <c:pt idx="112">
                  <c:v>1462.847</c:v>
                </c:pt>
                <c:pt idx="113">
                  <c:v>1462.5863</c:v>
                </c:pt>
                <c:pt idx="114">
                  <c:v>1463.7615</c:v>
                </c:pt>
                <c:pt idx="115">
                  <c:v>1462.9775</c:v>
                </c:pt>
                <c:pt idx="116">
                  <c:v>1462.3258</c:v>
                </c:pt>
                <c:pt idx="117">
                  <c:v>1460.8973</c:v>
                </c:pt>
                <c:pt idx="118">
                  <c:v>1458.1899</c:v>
                </c:pt>
                <c:pt idx="119">
                  <c:v>1456.0166</c:v>
                </c:pt>
                <c:pt idx="120">
                  <c:v>1454.8725</c:v>
                </c:pt>
                <c:pt idx="121">
                  <c:v>1452.9752</c:v>
                </c:pt>
                <c:pt idx="122">
                  <c:v>1451.9682</c:v>
                </c:pt>
                <c:pt idx="123">
                  <c:v>1449.2155</c:v>
                </c:pt>
                <c:pt idx="124">
                  <c:v>1447.6001</c:v>
                </c:pt>
                <c:pt idx="125">
                  <c:v>1445.2533</c:v>
                </c:pt>
                <c:pt idx="126">
                  <c:v>1445.2533</c:v>
                </c:pt>
                <c:pt idx="127">
                  <c:v>1444.3929</c:v>
                </c:pt>
                <c:pt idx="128">
                  <c:v>1442.0682</c:v>
                </c:pt>
                <c:pt idx="129">
                  <c:v>1439.8799</c:v>
                </c:pt>
                <c:pt idx="130">
                  <c:v>1439.5164</c:v>
                </c:pt>
                <c:pt idx="131">
                  <c:v>1438.1868</c:v>
                </c:pt>
                <c:pt idx="132">
                  <c:v>1436.8619</c:v>
                </c:pt>
                <c:pt idx="133">
                  <c:v>1436.8619</c:v>
                </c:pt>
                <c:pt idx="134">
                  <c:v>1436.8619</c:v>
                </c:pt>
                <c:pt idx="135">
                  <c:v>1436.8619</c:v>
                </c:pt>
                <c:pt idx="136">
                  <c:v>1435.1821</c:v>
                </c:pt>
                <c:pt idx="137">
                  <c:v>1433.1517</c:v>
                </c:pt>
                <c:pt idx="138">
                  <c:v>1430.1833</c:v>
                </c:pt>
                <c:pt idx="139">
                  <c:v>1429.3557</c:v>
                </c:pt>
                <c:pt idx="140">
                  <c:v>1427.2341</c:v>
                </c:pt>
                <c:pt idx="141">
                  <c:v>1426.2942</c:v>
                </c:pt>
                <c:pt idx="142">
                  <c:v>1425.356</c:v>
                </c:pt>
                <c:pt idx="143">
                  <c:v>1423.8349</c:v>
                </c:pt>
                <c:pt idx="144">
                  <c:v>1426.2942</c:v>
                </c:pt>
                <c:pt idx="145">
                  <c:v>1426.999</c:v>
                </c:pt>
                <c:pt idx="146">
                  <c:v>1430.065</c:v>
                </c:pt>
                <c:pt idx="147">
                  <c:v>1428.6474</c:v>
                </c:pt>
                <c:pt idx="148">
                  <c:v>1430.065</c:v>
                </c:pt>
                <c:pt idx="149">
                  <c:v>1431.4869</c:v>
                </c:pt>
                <c:pt idx="150">
                  <c:v>1430.065</c:v>
                </c:pt>
                <c:pt idx="151">
                  <c:v>1431.4869</c:v>
                </c:pt>
                <c:pt idx="152">
                  <c:v>1434.3448</c:v>
                </c:pt>
                <c:pt idx="153">
                  <c:v>1434.1059</c:v>
                </c:pt>
                <c:pt idx="154">
                  <c:v>1433.6285</c:v>
                </c:pt>
                <c:pt idx="155">
                  <c:v>1431.7243</c:v>
                </c:pt>
                <c:pt idx="156">
                  <c:v>1430.8939</c:v>
                </c:pt>
                <c:pt idx="157">
                  <c:v>1430.3016</c:v>
                </c:pt>
                <c:pt idx="158">
                  <c:v>1430.6569</c:v>
                </c:pt>
                <c:pt idx="159">
                  <c:v>1429.4738</c:v>
                </c:pt>
                <c:pt idx="160">
                  <c:v>1429.2376</c:v>
                </c:pt>
                <c:pt idx="161">
                  <c:v>1425.0046</c:v>
                </c:pt>
                <c:pt idx="162">
                  <c:v>1422.4346</c:v>
                </c:pt>
                <c:pt idx="163">
                  <c:v>1419.1798</c:v>
                </c:pt>
                <c:pt idx="164">
                  <c:v>1422.4346</c:v>
                </c:pt>
                <c:pt idx="165">
                  <c:v>1423.251</c:v>
                </c:pt>
                <c:pt idx="166">
                  <c:v>1423.7181</c:v>
                </c:pt>
                <c:pt idx="167">
                  <c:v>1429.4738</c:v>
                </c:pt>
                <c:pt idx="168">
                  <c:v>1429.8284</c:v>
                </c:pt>
                <c:pt idx="169">
                  <c:v>1421.2702</c:v>
                </c:pt>
                <c:pt idx="170">
                  <c:v>1418.7162</c:v>
                </c:pt>
                <c:pt idx="171">
                  <c:v>1410.5324</c:v>
                </c:pt>
                <c:pt idx="172">
                  <c:v>1410.5324</c:v>
                </c:pt>
                <c:pt idx="173">
                  <c:v>1406.98</c:v>
                </c:pt>
                <c:pt idx="174">
                  <c:v>1412.1402</c:v>
                </c:pt>
                <c:pt idx="175">
                  <c:v>1416.2871</c:v>
                </c:pt>
                <c:pt idx="176">
                  <c:v>1416.2871</c:v>
                </c:pt>
                <c:pt idx="177">
                  <c:v>1416.2871</c:v>
                </c:pt>
                <c:pt idx="178">
                  <c:v>1416.2871</c:v>
                </c:pt>
                <c:pt idx="179">
                  <c:v>1415.8254</c:v>
                </c:pt>
                <c:pt idx="180">
                  <c:v>1415.71</c:v>
                </c:pt>
                <c:pt idx="181">
                  <c:v>1413.7506</c:v>
                </c:pt>
                <c:pt idx="182">
                  <c:v>1413.6355</c:v>
                </c:pt>
                <c:pt idx="183">
                  <c:v>1412.9451</c:v>
                </c:pt>
                <c:pt idx="184">
                  <c:v>1413.6355</c:v>
                </c:pt>
                <c:pt idx="185">
                  <c:v>1414.3264</c:v>
                </c:pt>
                <c:pt idx="186">
                  <c:v>1414.3264</c:v>
                </c:pt>
                <c:pt idx="187">
                  <c:v>1413.1751</c:v>
                </c:pt>
                <c:pt idx="188">
                  <c:v>1409.9588</c:v>
                </c:pt>
                <c:pt idx="189">
                  <c:v>1406.179</c:v>
                </c:pt>
                <c:pt idx="190">
                  <c:v>1405.0354</c:v>
                </c:pt>
                <c:pt idx="191">
                  <c:v>1406.179</c:v>
                </c:pt>
                <c:pt idx="192">
                  <c:v>1407.0944</c:v>
                </c:pt>
                <c:pt idx="193">
                  <c:v>1408.9269</c:v>
                </c:pt>
                <c:pt idx="194">
                  <c:v>1410.1882</c:v>
                </c:pt>
                <c:pt idx="195">
                  <c:v>1408.9269</c:v>
                </c:pt>
                <c:pt idx="196">
                  <c:v>1407.0944</c:v>
                </c:pt>
                <c:pt idx="197">
                  <c:v>1405.8358</c:v>
                </c:pt>
                <c:pt idx="198">
                  <c:v>1405.8358</c:v>
                </c:pt>
                <c:pt idx="199">
                  <c:v>1407.0944</c:v>
                </c:pt>
                <c:pt idx="200">
                  <c:v>1407.5523</c:v>
                </c:pt>
                <c:pt idx="201">
                  <c:v>1409.7294</c:v>
                </c:pt>
                <c:pt idx="202">
                  <c:v>1410.3029</c:v>
                </c:pt>
                <c:pt idx="203">
                  <c:v>1410.3029</c:v>
                </c:pt>
                <c:pt idx="204">
                  <c:v>1409.0415</c:v>
                </c:pt>
                <c:pt idx="205">
                  <c:v>1411.2212</c:v>
                </c:pt>
                <c:pt idx="206">
                  <c:v>1412.2552</c:v>
                </c:pt>
                <c:pt idx="207">
                  <c:v>1412.715</c:v>
                </c:pt>
                <c:pt idx="208">
                  <c:v>1411.9104</c:v>
                </c:pt>
                <c:pt idx="209">
                  <c:v>1411.6806</c:v>
                </c:pt>
                <c:pt idx="210">
                  <c:v>1410.8768</c:v>
                </c:pt>
                <c:pt idx="211">
                  <c:v>1410.762</c:v>
                </c:pt>
                <c:pt idx="212">
                  <c:v>1409.7294</c:v>
                </c:pt>
                <c:pt idx="213">
                  <c:v>1409.5001</c:v>
                </c:pt>
                <c:pt idx="214">
                  <c:v>1408.0104</c:v>
                </c:pt>
                <c:pt idx="215">
                  <c:v>1404.2352</c:v>
                </c:pt>
                <c:pt idx="216">
                  <c:v>1403.5495</c:v>
                </c:pt>
                <c:pt idx="217">
                  <c:v>1403.5495</c:v>
                </c:pt>
                <c:pt idx="218">
                  <c:v>1404.2352</c:v>
                </c:pt>
                <c:pt idx="219">
                  <c:v>1405.7215</c:v>
                </c:pt>
                <c:pt idx="220">
                  <c:v>1405.7215</c:v>
                </c:pt>
                <c:pt idx="221">
                  <c:v>1405.7215</c:v>
                </c:pt>
                <c:pt idx="222">
                  <c:v>1405.264</c:v>
                </c:pt>
                <c:pt idx="223">
                  <c:v>1404.5781</c:v>
                </c:pt>
                <c:pt idx="224">
                  <c:v>1403.2068</c:v>
                </c:pt>
                <c:pt idx="225">
                  <c:v>1402.5214</c:v>
                </c:pt>
                <c:pt idx="226">
                  <c:v>1401.7219</c:v>
                </c:pt>
                <c:pt idx="227">
                  <c:v>1398.7532</c:v>
                </c:pt>
                <c:pt idx="228">
                  <c:v>1398.5249</c:v>
                </c:pt>
                <c:pt idx="229">
                  <c:v>1398.5249</c:v>
                </c:pt>
                <c:pt idx="230">
                  <c:v>1396.3555</c:v>
                </c:pt>
                <c:pt idx="231">
                  <c:v>1394.6423</c:v>
                </c:pt>
                <c:pt idx="232">
                  <c:v>1392.3564</c:v>
                </c:pt>
                <c:pt idx="233">
                  <c:v>1392.1277</c:v>
                </c:pt>
                <c:pt idx="234">
                  <c:v>1389.8389</c:v>
                </c:pt>
                <c:pt idx="235">
                  <c:v>1388.3493</c:v>
                </c:pt>
                <c:pt idx="236">
                  <c:v>1387.0875</c:v>
                </c:pt>
                <c:pt idx="237">
                  <c:v>1388.6932</c:v>
                </c:pt>
                <c:pt idx="238">
                  <c:v>1388.6932</c:v>
                </c:pt>
                <c:pt idx="239">
                  <c:v>1388.6932</c:v>
                </c:pt>
                <c:pt idx="240">
                  <c:v>1386.6283</c:v>
                </c:pt>
                <c:pt idx="241">
                  <c:v>1387.317</c:v>
                </c:pt>
                <c:pt idx="242">
                  <c:v>1384.2143</c:v>
                </c:pt>
                <c:pt idx="243">
                  <c:v>1384.2143</c:v>
                </c:pt>
                <c:pt idx="244">
                  <c:v>1387.317</c:v>
                </c:pt>
                <c:pt idx="245">
                  <c:v>1387.317</c:v>
                </c:pt>
                <c:pt idx="246">
                  <c:v>1386.2838</c:v>
                </c:pt>
                <c:pt idx="247">
                  <c:v>1388.6932</c:v>
                </c:pt>
                <c:pt idx="248">
                  <c:v>1388.2346</c:v>
                </c:pt>
                <c:pt idx="249">
                  <c:v>1388.2346</c:v>
                </c:pt>
                <c:pt idx="250">
                  <c:v>1391.5558</c:v>
                </c:pt>
                <c:pt idx="251">
                  <c:v>1392.4707</c:v>
                </c:pt>
                <c:pt idx="252">
                  <c:v>1392.4707</c:v>
                </c:pt>
                <c:pt idx="253">
                  <c:v>1393.1567</c:v>
                </c:pt>
                <c:pt idx="254">
                  <c:v>1393.1567</c:v>
                </c:pt>
                <c:pt idx="255">
                  <c:v>1393.1567</c:v>
                </c:pt>
                <c:pt idx="256">
                  <c:v>1393.1567</c:v>
                </c:pt>
                <c:pt idx="257">
                  <c:v>1391.8989</c:v>
                </c:pt>
                <c:pt idx="258">
                  <c:v>1393.1567</c:v>
                </c:pt>
                <c:pt idx="259">
                  <c:v>1394.1853</c:v>
                </c:pt>
                <c:pt idx="260">
                  <c:v>1394.985</c:v>
                </c:pt>
                <c:pt idx="261">
                  <c:v>1395.3277</c:v>
                </c:pt>
                <c:pt idx="262">
                  <c:v>1396.6981</c:v>
                </c:pt>
                <c:pt idx="263">
                  <c:v>1397.0407</c:v>
                </c:pt>
                <c:pt idx="264">
                  <c:v>1395.8987</c:v>
                </c:pt>
                <c:pt idx="265">
                  <c:v>1395.8987</c:v>
                </c:pt>
                <c:pt idx="266">
                  <c:v>1397.1548</c:v>
                </c:pt>
                <c:pt idx="267">
                  <c:v>1397.0407</c:v>
                </c:pt>
                <c:pt idx="268">
                  <c:v>1393.3853</c:v>
                </c:pt>
                <c:pt idx="269">
                  <c:v>1394.985</c:v>
                </c:pt>
                <c:pt idx="270">
                  <c:v>1395.6703</c:v>
                </c:pt>
                <c:pt idx="271">
                  <c:v>1396.013</c:v>
                </c:pt>
                <c:pt idx="272">
                  <c:v>1396.2413</c:v>
                </c:pt>
                <c:pt idx="273">
                  <c:v>1400.2374</c:v>
                </c:pt>
                <c:pt idx="274">
                  <c:v>1401.4935</c:v>
                </c:pt>
                <c:pt idx="275">
                  <c:v>1403.5495</c:v>
                </c:pt>
                <c:pt idx="276">
                  <c:v>1404.6924</c:v>
                </c:pt>
                <c:pt idx="277">
                  <c:v>1406.0646</c:v>
                </c:pt>
                <c:pt idx="278">
                  <c:v>1406.179</c:v>
                </c:pt>
                <c:pt idx="279">
                  <c:v>1404.6924</c:v>
                </c:pt>
                <c:pt idx="280">
                  <c:v>1401.8361</c:v>
                </c:pt>
                <c:pt idx="281">
                  <c:v>1396.9265</c:v>
                </c:pt>
                <c:pt idx="282">
                  <c:v>1394.6423</c:v>
                </c:pt>
                <c:pt idx="283">
                  <c:v>1393.3853</c:v>
                </c:pt>
                <c:pt idx="284">
                  <c:v>1393.271</c:v>
                </c:pt>
                <c:pt idx="285">
                  <c:v>1392.0133</c:v>
                </c:pt>
                <c:pt idx="286">
                  <c:v>1391.8989</c:v>
                </c:pt>
                <c:pt idx="287">
                  <c:v>1391.8989</c:v>
                </c:pt>
                <c:pt idx="288">
                  <c:v>1390.9837</c:v>
                </c:pt>
                <c:pt idx="289">
                  <c:v>1389.2662</c:v>
                </c:pt>
                <c:pt idx="290">
                  <c:v>1389.2662</c:v>
                </c:pt>
                <c:pt idx="291">
                  <c:v>1391.327</c:v>
                </c:pt>
                <c:pt idx="292">
                  <c:v>1390.5259</c:v>
                </c:pt>
                <c:pt idx="293">
                  <c:v>1391.5558</c:v>
                </c:pt>
                <c:pt idx="294">
                  <c:v>1392.5851</c:v>
                </c:pt>
                <c:pt idx="295">
                  <c:v>1391.5558</c:v>
                </c:pt>
                <c:pt idx="296">
                  <c:v>1391.327</c:v>
                </c:pt>
                <c:pt idx="297">
                  <c:v>1391.2125</c:v>
                </c:pt>
                <c:pt idx="298">
                  <c:v>1387.317</c:v>
                </c:pt>
                <c:pt idx="299">
                  <c:v>1385.5944</c:v>
                </c:pt>
                <c:pt idx="300">
                  <c:v>1385.9392</c:v>
                </c:pt>
                <c:pt idx="301">
                  <c:v>1385.3645</c:v>
                </c:pt>
                <c:pt idx="302">
                  <c:v>1386.5135</c:v>
                </c:pt>
                <c:pt idx="303">
                  <c:v>1388.0053</c:v>
                </c:pt>
                <c:pt idx="304">
                  <c:v>1388.2346</c:v>
                </c:pt>
                <c:pt idx="305">
                  <c:v>1389.037</c:v>
                </c:pt>
                <c:pt idx="306">
                  <c:v>1389.2662</c:v>
                </c:pt>
                <c:pt idx="307">
                  <c:v>1389.1516</c:v>
                </c:pt>
                <c:pt idx="308">
                  <c:v>1388.0053</c:v>
                </c:pt>
                <c:pt idx="309">
                  <c:v>1390.4114</c:v>
                </c:pt>
                <c:pt idx="310">
                  <c:v>1391.4414</c:v>
                </c:pt>
                <c:pt idx="311">
                  <c:v>1391.4414</c:v>
                </c:pt>
                <c:pt idx="312">
                  <c:v>1393.3853</c:v>
                </c:pt>
                <c:pt idx="313">
                  <c:v>1394.7565</c:v>
                </c:pt>
                <c:pt idx="314">
                  <c:v>1394.7565</c:v>
                </c:pt>
                <c:pt idx="315">
                  <c:v>1394.7565</c:v>
                </c:pt>
                <c:pt idx="316">
                  <c:v>1396.3555</c:v>
                </c:pt>
                <c:pt idx="317">
                  <c:v>1396.3555</c:v>
                </c:pt>
                <c:pt idx="318">
                  <c:v>1396.3555</c:v>
                </c:pt>
                <c:pt idx="319">
                  <c:v>1396.2413</c:v>
                </c:pt>
                <c:pt idx="320">
                  <c:v>1395.3277</c:v>
                </c:pt>
                <c:pt idx="321">
                  <c:v>1391.8989</c:v>
                </c:pt>
                <c:pt idx="322">
                  <c:v>1389.7244</c:v>
                </c:pt>
                <c:pt idx="323">
                  <c:v>1389.1516</c:v>
                </c:pt>
                <c:pt idx="324">
                  <c:v>1387.2023</c:v>
                </c:pt>
                <c:pt idx="325">
                  <c:v>1387.6612</c:v>
                </c:pt>
                <c:pt idx="326">
                  <c:v>1393.271</c:v>
                </c:pt>
                <c:pt idx="327">
                  <c:v>1402.864</c:v>
                </c:pt>
                <c:pt idx="328">
                  <c:v>1407.2089</c:v>
                </c:pt>
                <c:pt idx="329">
                  <c:v>1407.2089</c:v>
                </c:pt>
                <c:pt idx="330">
                  <c:v>1407.2089</c:v>
                </c:pt>
                <c:pt idx="331">
                  <c:v>1404.4638</c:v>
                </c:pt>
                <c:pt idx="332">
                  <c:v>1400.9225</c:v>
                </c:pt>
                <c:pt idx="333">
                  <c:v>1400.58</c:v>
                </c:pt>
                <c:pt idx="334">
                  <c:v>1400.9225</c:v>
                </c:pt>
                <c:pt idx="335">
                  <c:v>1403.2068</c:v>
                </c:pt>
                <c:pt idx="336">
                  <c:v>1404.6924</c:v>
                </c:pt>
                <c:pt idx="337">
                  <c:v>1408.5832</c:v>
                </c:pt>
                <c:pt idx="338">
                  <c:v>1411.336</c:v>
                </c:pt>
                <c:pt idx="339">
                  <c:v>1412.1402</c:v>
                </c:pt>
                <c:pt idx="340">
                  <c:v>1414.9026</c:v>
                </c:pt>
                <c:pt idx="341">
                  <c:v>1414.9026</c:v>
                </c:pt>
                <c:pt idx="342">
                  <c:v>1414.9026</c:v>
                </c:pt>
                <c:pt idx="343">
                  <c:v>1412.1402</c:v>
                </c:pt>
                <c:pt idx="344">
                  <c:v>1408.5832</c:v>
                </c:pt>
                <c:pt idx="345">
                  <c:v>1409.8441</c:v>
                </c:pt>
                <c:pt idx="346">
                  <c:v>1412.0253</c:v>
                </c:pt>
                <c:pt idx="347">
                  <c:v>1412.0253</c:v>
                </c:pt>
                <c:pt idx="348">
                  <c:v>1411.7955</c:v>
                </c:pt>
                <c:pt idx="349">
                  <c:v>1412.0253</c:v>
                </c:pt>
                <c:pt idx="350">
                  <c:v>1412.0253</c:v>
                </c:pt>
                <c:pt idx="351">
                  <c:v>1412.6</c:v>
                </c:pt>
                <c:pt idx="352">
                  <c:v>1413.0601</c:v>
                </c:pt>
                <c:pt idx="353">
                  <c:v>1415.1332</c:v>
                </c:pt>
                <c:pt idx="354">
                  <c:v>1415.1332</c:v>
                </c:pt>
                <c:pt idx="355">
                  <c:v>1416.2871</c:v>
                </c:pt>
                <c:pt idx="356">
                  <c:v>1416.7492</c:v>
                </c:pt>
                <c:pt idx="357">
                  <c:v>1416.8647</c:v>
                </c:pt>
                <c:pt idx="358">
                  <c:v>1417.0959</c:v>
                </c:pt>
                <c:pt idx="359">
                  <c:v>1417.0959</c:v>
                </c:pt>
                <c:pt idx="360">
                  <c:v>1417.0959</c:v>
                </c:pt>
                <c:pt idx="361">
                  <c:v>1416.4026</c:v>
                </c:pt>
                <c:pt idx="362">
                  <c:v>1414.9026</c:v>
                </c:pt>
                <c:pt idx="363">
                  <c:v>1411.7955</c:v>
                </c:pt>
                <c:pt idx="364">
                  <c:v>1411.336</c:v>
                </c:pt>
                <c:pt idx="365">
                  <c:v>1409.0415</c:v>
                </c:pt>
                <c:pt idx="366">
                  <c:v>1408.2395</c:v>
                </c:pt>
                <c:pt idx="367">
                  <c:v>1404.4638</c:v>
                </c:pt>
                <c:pt idx="368">
                  <c:v>1400.58</c:v>
                </c:pt>
                <c:pt idx="369">
                  <c:v>1397.4974</c:v>
                </c:pt>
                <c:pt idx="370">
                  <c:v>1396.6981</c:v>
                </c:pt>
                <c:pt idx="371">
                  <c:v>1396.6981</c:v>
                </c:pt>
                <c:pt idx="372">
                  <c:v>1395.8987</c:v>
                </c:pt>
                <c:pt idx="373">
                  <c:v>1396.9265</c:v>
                </c:pt>
                <c:pt idx="374">
                  <c:v>1396.9265</c:v>
                </c:pt>
                <c:pt idx="375">
                  <c:v>1394.7565</c:v>
                </c:pt>
                <c:pt idx="376">
                  <c:v>1394.1853</c:v>
                </c:pt>
                <c:pt idx="377">
                  <c:v>1395.7845</c:v>
                </c:pt>
                <c:pt idx="378">
                  <c:v>1394.7565</c:v>
                </c:pt>
                <c:pt idx="379">
                  <c:v>1395.5561</c:v>
                </c:pt>
                <c:pt idx="380">
                  <c:v>1396.2413</c:v>
                </c:pt>
                <c:pt idx="381">
                  <c:v>1396.2413</c:v>
                </c:pt>
                <c:pt idx="382">
                  <c:v>1397.269</c:v>
                </c:pt>
                <c:pt idx="383">
                  <c:v>1396.8123</c:v>
                </c:pt>
                <c:pt idx="384">
                  <c:v>1397.6116</c:v>
                </c:pt>
                <c:pt idx="385">
                  <c:v>1401.4935</c:v>
                </c:pt>
                <c:pt idx="386">
                  <c:v>1402.1787</c:v>
                </c:pt>
                <c:pt idx="387">
                  <c:v>1404.921</c:v>
                </c:pt>
                <c:pt idx="388">
                  <c:v>1406.2934</c:v>
                </c:pt>
                <c:pt idx="389">
                  <c:v>1405.9502</c:v>
                </c:pt>
                <c:pt idx="390">
                  <c:v>1407.4379</c:v>
                </c:pt>
                <c:pt idx="391">
                  <c:v>1409.1562</c:v>
                </c:pt>
                <c:pt idx="392">
                  <c:v>1406.5222</c:v>
                </c:pt>
                <c:pt idx="393">
                  <c:v>1408.1249</c:v>
                </c:pt>
                <c:pt idx="394">
                  <c:v>1409.0415</c:v>
                </c:pt>
                <c:pt idx="395">
                  <c:v>1408.6977</c:v>
                </c:pt>
                <c:pt idx="396">
                  <c:v>1408.8123</c:v>
                </c:pt>
                <c:pt idx="397">
                  <c:v>1410.0735</c:v>
                </c:pt>
                <c:pt idx="398">
                  <c:v>1411.1064</c:v>
                </c:pt>
                <c:pt idx="399">
                  <c:v>1410.9916</c:v>
                </c:pt>
                <c:pt idx="400">
                  <c:v>1410.9916</c:v>
                </c:pt>
                <c:pt idx="401">
                  <c:v>1411.4509</c:v>
                </c:pt>
                <c:pt idx="402">
                  <c:v>1411.4509</c:v>
                </c:pt>
                <c:pt idx="403">
                  <c:v>1410.9916</c:v>
                </c:pt>
                <c:pt idx="404">
                  <c:v>1412.4851</c:v>
                </c:pt>
                <c:pt idx="405">
                  <c:v>1412.4851</c:v>
                </c:pt>
                <c:pt idx="406">
                  <c:v>1412.4851</c:v>
                </c:pt>
                <c:pt idx="407">
                  <c:v>1412.6</c:v>
                </c:pt>
                <c:pt idx="408">
                  <c:v>1412.83</c:v>
                </c:pt>
                <c:pt idx="409">
                  <c:v>1412.83</c:v>
                </c:pt>
                <c:pt idx="410">
                  <c:v>1417.3272</c:v>
                </c:pt>
                <c:pt idx="411">
                  <c:v>1417.3272</c:v>
                </c:pt>
                <c:pt idx="412">
                  <c:v>1417.7899</c:v>
                </c:pt>
                <c:pt idx="413">
                  <c:v>1417.7899</c:v>
                </c:pt>
                <c:pt idx="414">
                  <c:v>1418.3687</c:v>
                </c:pt>
                <c:pt idx="415">
                  <c:v>1421.7357</c:v>
                </c:pt>
                <c:pt idx="416">
                  <c:v>1423.9518</c:v>
                </c:pt>
                <c:pt idx="417">
                  <c:v>1425.2388</c:v>
                </c:pt>
                <c:pt idx="418">
                  <c:v>1426.2942</c:v>
                </c:pt>
                <c:pt idx="419">
                  <c:v>1427.9403</c:v>
                </c:pt>
                <c:pt idx="420">
                  <c:v>1429.4738</c:v>
                </c:pt>
                <c:pt idx="421">
                  <c:v>1429.4738</c:v>
                </c:pt>
                <c:pt idx="422">
                  <c:v>1429.4738</c:v>
                </c:pt>
                <c:pt idx="423">
                  <c:v>1431.2496</c:v>
                </c:pt>
                <c:pt idx="424">
                  <c:v>1430.3016</c:v>
                </c:pt>
                <c:pt idx="425">
                  <c:v>1430.8939</c:v>
                </c:pt>
                <c:pt idx="426">
                  <c:v>1433.1517</c:v>
                </c:pt>
                <c:pt idx="427">
                  <c:v>1435.4216</c:v>
                </c:pt>
                <c:pt idx="428">
                  <c:v>1438.3075</c:v>
                </c:pt>
                <c:pt idx="429">
                  <c:v>1440.4864</c:v>
                </c:pt>
                <c:pt idx="430">
                  <c:v>1442.6785</c:v>
                </c:pt>
                <c:pt idx="431">
                  <c:v>1443.7796</c:v>
                </c:pt>
                <c:pt idx="432">
                  <c:v>1444.0248</c:v>
                </c:pt>
                <c:pt idx="433">
                  <c:v>1445.3764</c:v>
                </c:pt>
                <c:pt idx="434">
                  <c:v>1445.3764</c:v>
                </c:pt>
                <c:pt idx="435">
                  <c:v>1449.4648</c:v>
                </c:pt>
                <c:pt idx="436">
                  <c:v>1449.4648</c:v>
                </c:pt>
                <c:pt idx="437">
                  <c:v>1449.5895</c:v>
                </c:pt>
                <c:pt idx="438">
                  <c:v>1451.5914</c:v>
                </c:pt>
                <c:pt idx="439">
                  <c:v>1453.2275</c:v>
                </c:pt>
                <c:pt idx="440">
                  <c:v>1453.48</c:v>
                </c:pt>
                <c:pt idx="441">
                  <c:v>1454.6188</c:v>
                </c:pt>
                <c:pt idx="442">
                  <c:v>1454.2387</c:v>
                </c:pt>
                <c:pt idx="443">
                  <c:v>1453.48</c:v>
                </c:pt>
                <c:pt idx="444">
                  <c:v>1452.9752</c:v>
                </c:pt>
                <c:pt idx="445">
                  <c:v>1451.0897</c:v>
                </c:pt>
                <c:pt idx="446">
                  <c:v>1451.0897</c:v>
                </c:pt>
                <c:pt idx="447">
                  <c:v>1452.8492</c:v>
                </c:pt>
                <c:pt idx="448">
                  <c:v>1453.7327</c:v>
                </c:pt>
                <c:pt idx="449">
                  <c:v>1454.4921</c:v>
                </c:pt>
                <c:pt idx="450">
                  <c:v>1456.7818</c:v>
                </c:pt>
                <c:pt idx="451">
                  <c:v>1457.9334</c:v>
                </c:pt>
                <c:pt idx="452">
                  <c:v>1458.0616</c:v>
                </c:pt>
                <c:pt idx="453">
                  <c:v>1459.3471</c:v>
                </c:pt>
                <c:pt idx="454">
                  <c:v>1460.3796</c:v>
                </c:pt>
                <c:pt idx="455">
                  <c:v>1459.3471</c:v>
                </c:pt>
                <c:pt idx="456">
                  <c:v>1458.7036</c:v>
                </c:pt>
                <c:pt idx="457">
                  <c:v>1461.1565</c:v>
                </c:pt>
                <c:pt idx="458">
                  <c:v>1461.5457</c:v>
                </c:pt>
                <c:pt idx="459">
                  <c:v>1461.5457</c:v>
                </c:pt>
                <c:pt idx="460">
                  <c:v>1464.5478</c:v>
                </c:pt>
                <c:pt idx="461">
                  <c:v>1466.2592</c:v>
                </c:pt>
                <c:pt idx="462">
                  <c:v>1466.7879</c:v>
                </c:pt>
                <c:pt idx="463">
                  <c:v>1467.0527</c:v>
                </c:pt>
                <c:pt idx="464">
                  <c:v>1471.8631</c:v>
                </c:pt>
                <c:pt idx="465">
                  <c:v>1473.3505</c:v>
                </c:pt>
                <c:pt idx="466">
                  <c:v>1472.944</c:v>
                </c:pt>
                <c:pt idx="467">
                  <c:v>1474.3014</c:v>
                </c:pt>
                <c:pt idx="468">
                  <c:v>1475.9395</c:v>
                </c:pt>
                <c:pt idx="469">
                  <c:v>1475.9395</c:v>
                </c:pt>
                <c:pt idx="470">
                  <c:v>1480.3591</c:v>
                </c:pt>
                <c:pt idx="471">
                  <c:v>1480.9169</c:v>
                </c:pt>
                <c:pt idx="472">
                  <c:v>1480.7774</c:v>
                </c:pt>
                <c:pt idx="473">
                  <c:v>1481.1963</c:v>
                </c:pt>
                <c:pt idx="474">
                  <c:v>1482.7383</c:v>
                </c:pt>
                <c:pt idx="475">
                  <c:v>1482.7383</c:v>
                </c:pt>
                <c:pt idx="476">
                  <c:v>1483.3013</c:v>
                </c:pt>
                <c:pt idx="477">
                  <c:v>1485.8505</c:v>
                </c:pt>
                <c:pt idx="478">
                  <c:v>1484.2896</c:v>
                </c:pt>
                <c:pt idx="479">
                  <c:v>1483.3013</c:v>
                </c:pt>
                <c:pt idx="480">
                  <c:v>1486.1354</c:v>
                </c:pt>
                <c:pt idx="481">
                  <c:v>1488.4257</c:v>
                </c:pt>
                <c:pt idx="482">
                  <c:v>1492.4846</c:v>
                </c:pt>
                <c:pt idx="483">
                  <c:v>1496.9077</c:v>
                </c:pt>
                <c:pt idx="484">
                  <c:v>1498.2501</c:v>
                </c:pt>
                <c:pt idx="485">
                  <c:v>1498.5494</c:v>
                </c:pt>
                <c:pt idx="486">
                  <c:v>1498.5494</c:v>
                </c:pt>
                <c:pt idx="487">
                  <c:v>1496.4619</c:v>
                </c:pt>
                <c:pt idx="488">
                  <c:v>1492.3385</c:v>
                </c:pt>
                <c:pt idx="489">
                  <c:v>1485.566</c:v>
                </c:pt>
                <c:pt idx="490">
                  <c:v>1490.592</c:v>
                </c:pt>
                <c:pt idx="491">
                  <c:v>1489.5787</c:v>
                </c:pt>
                <c:pt idx="492">
                  <c:v>1487.1348</c:v>
                </c:pt>
                <c:pt idx="493">
                  <c:v>1484.0069</c:v>
                </c:pt>
                <c:pt idx="494">
                  <c:v>1485.1399</c:v>
                </c:pt>
                <c:pt idx="495">
                  <c:v>1485.1399</c:v>
                </c:pt>
                <c:pt idx="496">
                  <c:v>1485.4239</c:v>
                </c:pt>
                <c:pt idx="497">
                  <c:v>1489.1457</c:v>
                </c:pt>
                <c:pt idx="498">
                  <c:v>1490.8822</c:v>
                </c:pt>
                <c:pt idx="499">
                  <c:v>1489.4343</c:v>
                </c:pt>
                <c:pt idx="500">
                  <c:v>1488.8575</c:v>
                </c:pt>
                <c:pt idx="501">
                  <c:v>1489.4343</c:v>
                </c:pt>
                <c:pt idx="502">
                  <c:v>1492.9234</c:v>
                </c:pt>
                <c:pt idx="503">
                  <c:v>1493.6565</c:v>
                </c:pt>
                <c:pt idx="504">
                  <c:v>1495.4246</c:v>
                </c:pt>
                <c:pt idx="505">
                  <c:v>1498.6991</c:v>
                </c:pt>
                <c:pt idx="506">
                  <c:v>1502.6194</c:v>
                </c:pt>
                <c:pt idx="507">
                  <c:v>1506.7294</c:v>
                </c:pt>
                <c:pt idx="508">
                  <c:v>1508.4148</c:v>
                </c:pt>
                <c:pt idx="509">
                  <c:v>1509.7985</c:v>
                </c:pt>
                <c:pt idx="510">
                  <c:v>1510.2607</c:v>
                </c:pt>
                <c:pt idx="511">
                  <c:v>1510.4148</c:v>
                </c:pt>
                <c:pt idx="512">
                  <c:v>1511.65</c:v>
                </c:pt>
                <c:pt idx="513">
                  <c:v>1511.8046</c:v>
                </c:pt>
                <c:pt idx="514">
                  <c:v>1510.2607</c:v>
                </c:pt>
                <c:pt idx="515">
                  <c:v>1508.2614</c:v>
                </c:pt>
                <c:pt idx="516">
                  <c:v>1508.2614</c:v>
                </c:pt>
                <c:pt idx="517">
                  <c:v>1502.4679</c:v>
                </c:pt>
                <c:pt idx="518">
                  <c:v>1501.8625</c:v>
                </c:pt>
                <c:pt idx="519">
                  <c:v>1502.4679</c:v>
                </c:pt>
                <c:pt idx="520">
                  <c:v>1506.1181</c:v>
                </c:pt>
                <c:pt idx="521">
                  <c:v>1508.2614</c:v>
                </c:pt>
                <c:pt idx="522">
                  <c:v>1509.7985</c:v>
                </c:pt>
                <c:pt idx="523">
                  <c:v>1509.6446</c:v>
                </c:pt>
                <c:pt idx="524">
                  <c:v>1509.6446</c:v>
                </c:pt>
                <c:pt idx="525">
                  <c:v>1509.6446</c:v>
                </c:pt>
                <c:pt idx="526">
                  <c:v>1512.2688</c:v>
                </c:pt>
                <c:pt idx="527">
                  <c:v>1512.8885</c:v>
                </c:pt>
                <c:pt idx="528">
                  <c:v>1517.2496</c:v>
                </c:pt>
                <c:pt idx="529">
                  <c:v>1519.4455</c:v>
                </c:pt>
                <c:pt idx="530">
                  <c:v>1520.7048</c:v>
                </c:pt>
                <c:pt idx="531">
                  <c:v>1520.7048</c:v>
                </c:pt>
                <c:pt idx="532">
                  <c:v>1520.7048</c:v>
                </c:pt>
                <c:pt idx="533">
                  <c:v>1522.9168</c:v>
                </c:pt>
                <c:pt idx="534">
                  <c:v>1523.0752</c:v>
                </c:pt>
                <c:pt idx="535">
                  <c:v>1529.7743</c:v>
                </c:pt>
                <c:pt idx="536">
                  <c:v>1530.7389</c:v>
                </c:pt>
                <c:pt idx="537">
                  <c:v>1534.94</c:v>
                </c:pt>
                <c:pt idx="538">
                  <c:v>1537.869</c:v>
                </c:pt>
                <c:pt idx="539">
                  <c:v>1541.965</c:v>
                </c:pt>
                <c:pt idx="540">
                  <c:v>1544.1076</c:v>
                </c:pt>
                <c:pt idx="541">
                  <c:v>1549.2523</c:v>
                </c:pt>
                <c:pt idx="542">
                  <c:v>1551.592</c:v>
                </c:pt>
                <c:pt idx="543">
                  <c:v>1556.3017</c:v>
                </c:pt>
                <c:pt idx="544">
                  <c:v>1556.6396</c:v>
                </c:pt>
                <c:pt idx="545">
                  <c:v>1557.3162</c:v>
                </c:pt>
                <c:pt idx="546">
                  <c:v>1557.3162</c:v>
                </c:pt>
              </c:numCache>
            </c:numRef>
          </c:yVal>
          <c:smooth val="1"/>
        </c:ser>
        <c:ser>
          <c:idx val="2"/>
          <c:order val="2"/>
          <c:tx>
            <c:strRef>
              <c:f>'uniformity over various hei 2'!$W$21</c:f>
              <c:strCache>
                <c:ptCount val="1"/>
                <c:pt idx="0">
                  <c:v>10cm up 14Gy</c:v>
                </c:pt>
              </c:strCache>
            </c:strRef>
          </c:tx>
          <c:spPr>
            <a:ln w="6350"/>
          </c:spPr>
          <c:marker>
            <c:symbol val="none"/>
          </c:marker>
          <c:xVal>
            <c:numRef>
              <c:f>'uniformity over various hei 2'!$W$24:$W$570</c:f>
              <c:numCache>
                <c:formatCode>General</c:formatCode>
                <c:ptCount val="547"/>
                <c:pt idx="0">
                  <c:v>-9.579</c:v>
                </c:pt>
                <c:pt idx="1">
                  <c:v>-9.5438</c:v>
                </c:pt>
                <c:pt idx="2">
                  <c:v>-9.5087</c:v>
                </c:pt>
                <c:pt idx="3">
                  <c:v>-9.4735</c:v>
                </c:pt>
                <c:pt idx="4">
                  <c:v>-9.4384</c:v>
                </c:pt>
                <c:pt idx="5">
                  <c:v>-9.4032</c:v>
                </c:pt>
                <c:pt idx="6">
                  <c:v>-9.3681</c:v>
                </c:pt>
                <c:pt idx="7">
                  <c:v>-9.3329</c:v>
                </c:pt>
                <c:pt idx="8">
                  <c:v>-9.2978</c:v>
                </c:pt>
                <c:pt idx="9">
                  <c:v>-9.2626</c:v>
                </c:pt>
                <c:pt idx="10">
                  <c:v>-9.2275</c:v>
                </c:pt>
                <c:pt idx="11">
                  <c:v>-9.1923</c:v>
                </c:pt>
                <c:pt idx="12">
                  <c:v>-9.1571</c:v>
                </c:pt>
                <c:pt idx="13">
                  <c:v>-9.122</c:v>
                </c:pt>
                <c:pt idx="14">
                  <c:v>-9.0868</c:v>
                </c:pt>
                <c:pt idx="15">
                  <c:v>-9.0517</c:v>
                </c:pt>
                <c:pt idx="16">
                  <c:v>-9.0165</c:v>
                </c:pt>
                <c:pt idx="17">
                  <c:v>-8.9814</c:v>
                </c:pt>
                <c:pt idx="18">
                  <c:v>-8.9462</c:v>
                </c:pt>
                <c:pt idx="19">
                  <c:v>-8.9111</c:v>
                </c:pt>
                <c:pt idx="20">
                  <c:v>-8.8759</c:v>
                </c:pt>
                <c:pt idx="21">
                  <c:v>-8.8408</c:v>
                </c:pt>
                <c:pt idx="22">
                  <c:v>-8.8056</c:v>
                </c:pt>
                <c:pt idx="23">
                  <c:v>-8.7705</c:v>
                </c:pt>
                <c:pt idx="24">
                  <c:v>-8.7353</c:v>
                </c:pt>
                <c:pt idx="25">
                  <c:v>-8.700200000000001</c:v>
                </c:pt>
                <c:pt idx="26">
                  <c:v>-8.665</c:v>
                </c:pt>
                <c:pt idx="27">
                  <c:v>-8.6299</c:v>
                </c:pt>
                <c:pt idx="28">
                  <c:v>-8.5947</c:v>
                </c:pt>
                <c:pt idx="29">
                  <c:v>-8.5596</c:v>
                </c:pt>
                <c:pt idx="30">
                  <c:v>-8.5244</c:v>
                </c:pt>
                <c:pt idx="31">
                  <c:v>-8.4893</c:v>
                </c:pt>
                <c:pt idx="32">
                  <c:v>-8.4541</c:v>
                </c:pt>
                <c:pt idx="33">
                  <c:v>-8.419</c:v>
                </c:pt>
                <c:pt idx="34">
                  <c:v>-8.3838</c:v>
                </c:pt>
                <c:pt idx="35">
                  <c:v>-8.3486</c:v>
                </c:pt>
                <c:pt idx="36">
                  <c:v>-8.3135</c:v>
                </c:pt>
                <c:pt idx="37">
                  <c:v>-8.2783</c:v>
                </c:pt>
                <c:pt idx="38">
                  <c:v>-8.2432</c:v>
                </c:pt>
                <c:pt idx="39">
                  <c:v>-8.208</c:v>
                </c:pt>
                <c:pt idx="40">
                  <c:v>-8.1729</c:v>
                </c:pt>
                <c:pt idx="41">
                  <c:v>-8.137700000000001</c:v>
                </c:pt>
                <c:pt idx="42">
                  <c:v>-8.1026</c:v>
                </c:pt>
                <c:pt idx="43">
                  <c:v>-8.0674</c:v>
                </c:pt>
                <c:pt idx="44">
                  <c:v>-8.0323</c:v>
                </c:pt>
                <c:pt idx="45">
                  <c:v>-7.9971</c:v>
                </c:pt>
                <c:pt idx="46">
                  <c:v>-7.962</c:v>
                </c:pt>
                <c:pt idx="47">
                  <c:v>-7.9268</c:v>
                </c:pt>
                <c:pt idx="48">
                  <c:v>-7.8917</c:v>
                </c:pt>
                <c:pt idx="49">
                  <c:v>-7.8565</c:v>
                </c:pt>
                <c:pt idx="50">
                  <c:v>-7.8214</c:v>
                </c:pt>
                <c:pt idx="51">
                  <c:v>-7.7862</c:v>
                </c:pt>
                <c:pt idx="52">
                  <c:v>-7.7511</c:v>
                </c:pt>
                <c:pt idx="53">
                  <c:v>-7.7159</c:v>
                </c:pt>
                <c:pt idx="54">
                  <c:v>-7.6808</c:v>
                </c:pt>
                <c:pt idx="55">
                  <c:v>-7.6456</c:v>
                </c:pt>
                <c:pt idx="56">
                  <c:v>-7.6105</c:v>
                </c:pt>
                <c:pt idx="57">
                  <c:v>-7.5753</c:v>
                </c:pt>
                <c:pt idx="58">
                  <c:v>-7.5401</c:v>
                </c:pt>
                <c:pt idx="59">
                  <c:v>-7.505</c:v>
                </c:pt>
                <c:pt idx="60">
                  <c:v>-7.4698</c:v>
                </c:pt>
                <c:pt idx="61">
                  <c:v>-7.4347</c:v>
                </c:pt>
                <c:pt idx="62">
                  <c:v>-7.3995</c:v>
                </c:pt>
                <c:pt idx="63">
                  <c:v>-7.3644</c:v>
                </c:pt>
                <c:pt idx="64">
                  <c:v>-7.3292</c:v>
                </c:pt>
                <c:pt idx="65">
                  <c:v>-7.2941</c:v>
                </c:pt>
                <c:pt idx="66">
                  <c:v>-7.2589</c:v>
                </c:pt>
                <c:pt idx="67">
                  <c:v>-7.2238</c:v>
                </c:pt>
                <c:pt idx="68">
                  <c:v>-7.1886</c:v>
                </c:pt>
                <c:pt idx="69">
                  <c:v>-7.1535</c:v>
                </c:pt>
                <c:pt idx="70">
                  <c:v>-7.1183</c:v>
                </c:pt>
                <c:pt idx="71">
                  <c:v>-7.0832</c:v>
                </c:pt>
                <c:pt idx="72">
                  <c:v>-7.048</c:v>
                </c:pt>
                <c:pt idx="73">
                  <c:v>-7.0129</c:v>
                </c:pt>
                <c:pt idx="74">
                  <c:v>-6.9777</c:v>
                </c:pt>
                <c:pt idx="75">
                  <c:v>-6.9426</c:v>
                </c:pt>
                <c:pt idx="76">
                  <c:v>-6.9074</c:v>
                </c:pt>
                <c:pt idx="77">
                  <c:v>-6.8723</c:v>
                </c:pt>
                <c:pt idx="78">
                  <c:v>-6.8371</c:v>
                </c:pt>
                <c:pt idx="79">
                  <c:v>-6.802</c:v>
                </c:pt>
                <c:pt idx="80">
                  <c:v>-6.7668</c:v>
                </c:pt>
                <c:pt idx="81">
                  <c:v>-6.7316</c:v>
                </c:pt>
                <c:pt idx="82">
                  <c:v>-6.6965</c:v>
                </c:pt>
                <c:pt idx="83">
                  <c:v>-6.6613</c:v>
                </c:pt>
                <c:pt idx="84">
                  <c:v>-6.6262</c:v>
                </c:pt>
                <c:pt idx="85">
                  <c:v>-6.591</c:v>
                </c:pt>
                <c:pt idx="86">
                  <c:v>-6.5559</c:v>
                </c:pt>
                <c:pt idx="87">
                  <c:v>-6.5207</c:v>
                </c:pt>
                <c:pt idx="88">
                  <c:v>-6.4856</c:v>
                </c:pt>
                <c:pt idx="89">
                  <c:v>-6.4504</c:v>
                </c:pt>
                <c:pt idx="90">
                  <c:v>-6.4153</c:v>
                </c:pt>
                <c:pt idx="91">
                  <c:v>-6.3801</c:v>
                </c:pt>
                <c:pt idx="92">
                  <c:v>-6.345</c:v>
                </c:pt>
                <c:pt idx="93">
                  <c:v>-6.3098</c:v>
                </c:pt>
                <c:pt idx="94">
                  <c:v>-6.2747</c:v>
                </c:pt>
                <c:pt idx="95">
                  <c:v>-6.2395</c:v>
                </c:pt>
                <c:pt idx="96">
                  <c:v>-6.2044</c:v>
                </c:pt>
                <c:pt idx="97">
                  <c:v>-6.1692</c:v>
                </c:pt>
                <c:pt idx="98">
                  <c:v>-6.1341</c:v>
                </c:pt>
                <c:pt idx="99">
                  <c:v>-6.0989</c:v>
                </c:pt>
                <c:pt idx="100">
                  <c:v>-6.0638</c:v>
                </c:pt>
                <c:pt idx="101">
                  <c:v>-6.0286</c:v>
                </c:pt>
                <c:pt idx="102">
                  <c:v>-5.9935</c:v>
                </c:pt>
                <c:pt idx="103">
                  <c:v>-5.9583</c:v>
                </c:pt>
                <c:pt idx="104">
                  <c:v>-5.9231</c:v>
                </c:pt>
                <c:pt idx="105">
                  <c:v>-5.888</c:v>
                </c:pt>
                <c:pt idx="106">
                  <c:v>-5.8528</c:v>
                </c:pt>
                <c:pt idx="107">
                  <c:v>-5.8177</c:v>
                </c:pt>
                <c:pt idx="108">
                  <c:v>-5.7825</c:v>
                </c:pt>
                <c:pt idx="109">
                  <c:v>-5.7474</c:v>
                </c:pt>
                <c:pt idx="110">
                  <c:v>-5.7122</c:v>
                </c:pt>
                <c:pt idx="111">
                  <c:v>-5.6771</c:v>
                </c:pt>
                <c:pt idx="112">
                  <c:v>-5.6419</c:v>
                </c:pt>
                <c:pt idx="113">
                  <c:v>-5.6068</c:v>
                </c:pt>
                <c:pt idx="114">
                  <c:v>-5.5716</c:v>
                </c:pt>
                <c:pt idx="115">
                  <c:v>-5.5365</c:v>
                </c:pt>
                <c:pt idx="116">
                  <c:v>-5.5013</c:v>
                </c:pt>
                <c:pt idx="117">
                  <c:v>-5.4662</c:v>
                </c:pt>
                <c:pt idx="118">
                  <c:v>-5.431</c:v>
                </c:pt>
                <c:pt idx="119">
                  <c:v>-5.3959</c:v>
                </c:pt>
                <c:pt idx="120">
                  <c:v>-5.3607</c:v>
                </c:pt>
                <c:pt idx="121">
                  <c:v>-5.3256</c:v>
                </c:pt>
                <c:pt idx="122">
                  <c:v>-5.2904</c:v>
                </c:pt>
                <c:pt idx="123">
                  <c:v>-5.2553</c:v>
                </c:pt>
                <c:pt idx="124">
                  <c:v>-5.2201</c:v>
                </c:pt>
                <c:pt idx="125">
                  <c:v>-5.1849</c:v>
                </c:pt>
                <c:pt idx="126">
                  <c:v>-5.1498</c:v>
                </c:pt>
                <c:pt idx="127">
                  <c:v>-5.1146</c:v>
                </c:pt>
                <c:pt idx="128">
                  <c:v>-5.0795</c:v>
                </c:pt>
                <c:pt idx="129">
                  <c:v>-5.0443</c:v>
                </c:pt>
                <c:pt idx="130">
                  <c:v>-5.0092</c:v>
                </c:pt>
                <c:pt idx="131">
                  <c:v>-4.974</c:v>
                </c:pt>
                <c:pt idx="132">
                  <c:v>-4.9389</c:v>
                </c:pt>
                <c:pt idx="133">
                  <c:v>-4.9037</c:v>
                </c:pt>
                <c:pt idx="134">
                  <c:v>-4.8686</c:v>
                </c:pt>
                <c:pt idx="135">
                  <c:v>-4.8334</c:v>
                </c:pt>
                <c:pt idx="136">
                  <c:v>-4.7983</c:v>
                </c:pt>
                <c:pt idx="137">
                  <c:v>-4.7631</c:v>
                </c:pt>
                <c:pt idx="138">
                  <c:v>-4.728</c:v>
                </c:pt>
                <c:pt idx="139">
                  <c:v>-4.6928</c:v>
                </c:pt>
                <c:pt idx="140">
                  <c:v>-4.6577</c:v>
                </c:pt>
                <c:pt idx="141">
                  <c:v>-4.6225</c:v>
                </c:pt>
                <c:pt idx="142">
                  <c:v>-4.5874</c:v>
                </c:pt>
                <c:pt idx="143">
                  <c:v>-4.5522</c:v>
                </c:pt>
                <c:pt idx="144">
                  <c:v>-4.5171</c:v>
                </c:pt>
                <c:pt idx="145">
                  <c:v>-4.4819</c:v>
                </c:pt>
                <c:pt idx="146">
                  <c:v>-4.4468</c:v>
                </c:pt>
                <c:pt idx="147">
                  <c:v>-4.4116</c:v>
                </c:pt>
                <c:pt idx="148">
                  <c:v>-4.3764</c:v>
                </c:pt>
                <c:pt idx="149">
                  <c:v>-4.3413</c:v>
                </c:pt>
                <c:pt idx="150">
                  <c:v>-4.3061</c:v>
                </c:pt>
                <c:pt idx="151">
                  <c:v>-4.271</c:v>
                </c:pt>
                <c:pt idx="152">
                  <c:v>-4.2358</c:v>
                </c:pt>
                <c:pt idx="153">
                  <c:v>-4.2007</c:v>
                </c:pt>
                <c:pt idx="154">
                  <c:v>-4.1655</c:v>
                </c:pt>
                <c:pt idx="155">
                  <c:v>-4.1304</c:v>
                </c:pt>
                <c:pt idx="156">
                  <c:v>-4.0952</c:v>
                </c:pt>
                <c:pt idx="157">
                  <c:v>-4.0601</c:v>
                </c:pt>
                <c:pt idx="158">
                  <c:v>-4.0249</c:v>
                </c:pt>
                <c:pt idx="159">
                  <c:v>-3.9898</c:v>
                </c:pt>
                <c:pt idx="160">
                  <c:v>-3.9546</c:v>
                </c:pt>
                <c:pt idx="161">
                  <c:v>-3.9195</c:v>
                </c:pt>
                <c:pt idx="162">
                  <c:v>-3.8843</c:v>
                </c:pt>
                <c:pt idx="163">
                  <c:v>-3.8492</c:v>
                </c:pt>
                <c:pt idx="164">
                  <c:v>-3.814</c:v>
                </c:pt>
                <c:pt idx="165">
                  <c:v>-3.7789</c:v>
                </c:pt>
                <c:pt idx="166">
                  <c:v>-3.7437</c:v>
                </c:pt>
                <c:pt idx="167">
                  <c:v>-3.7086</c:v>
                </c:pt>
                <c:pt idx="168">
                  <c:v>-3.6734</c:v>
                </c:pt>
                <c:pt idx="169">
                  <c:v>-3.6383</c:v>
                </c:pt>
                <c:pt idx="170">
                  <c:v>-3.6031</c:v>
                </c:pt>
                <c:pt idx="171">
                  <c:v>-3.5679</c:v>
                </c:pt>
                <c:pt idx="172">
                  <c:v>-3.5328</c:v>
                </c:pt>
                <c:pt idx="173">
                  <c:v>-3.4976</c:v>
                </c:pt>
                <c:pt idx="174">
                  <c:v>-3.4625</c:v>
                </c:pt>
                <c:pt idx="175">
                  <c:v>-3.4273</c:v>
                </c:pt>
                <c:pt idx="176">
                  <c:v>-3.3922</c:v>
                </c:pt>
                <c:pt idx="177">
                  <c:v>-3.357</c:v>
                </c:pt>
                <c:pt idx="178">
                  <c:v>-3.3219</c:v>
                </c:pt>
                <c:pt idx="179">
                  <c:v>-3.2867</c:v>
                </c:pt>
                <c:pt idx="180">
                  <c:v>-3.2516</c:v>
                </c:pt>
                <c:pt idx="181">
                  <c:v>-3.2164</c:v>
                </c:pt>
                <c:pt idx="182">
                  <c:v>-3.1813</c:v>
                </c:pt>
                <c:pt idx="183">
                  <c:v>-3.1461</c:v>
                </c:pt>
                <c:pt idx="184">
                  <c:v>-3.111</c:v>
                </c:pt>
                <c:pt idx="185">
                  <c:v>-3.0758</c:v>
                </c:pt>
                <c:pt idx="186">
                  <c:v>-3.0407</c:v>
                </c:pt>
                <c:pt idx="187">
                  <c:v>-3.0055</c:v>
                </c:pt>
                <c:pt idx="188">
                  <c:v>-2.9704</c:v>
                </c:pt>
                <c:pt idx="189">
                  <c:v>-2.9352</c:v>
                </c:pt>
                <c:pt idx="190">
                  <c:v>-2.9001</c:v>
                </c:pt>
                <c:pt idx="191">
                  <c:v>-2.8649</c:v>
                </c:pt>
                <c:pt idx="192">
                  <c:v>-2.8298</c:v>
                </c:pt>
                <c:pt idx="193">
                  <c:v>-2.7946</c:v>
                </c:pt>
                <c:pt idx="194">
                  <c:v>-2.7594</c:v>
                </c:pt>
                <c:pt idx="195">
                  <c:v>-2.7243</c:v>
                </c:pt>
                <c:pt idx="196">
                  <c:v>-2.6891</c:v>
                </c:pt>
                <c:pt idx="197">
                  <c:v>-2.654</c:v>
                </c:pt>
                <c:pt idx="198">
                  <c:v>-2.6188</c:v>
                </c:pt>
                <c:pt idx="199">
                  <c:v>-2.5837</c:v>
                </c:pt>
                <c:pt idx="200">
                  <c:v>-2.5485</c:v>
                </c:pt>
                <c:pt idx="201">
                  <c:v>-2.5134</c:v>
                </c:pt>
                <c:pt idx="202">
                  <c:v>-2.4782</c:v>
                </c:pt>
                <c:pt idx="203">
                  <c:v>-2.4431</c:v>
                </c:pt>
                <c:pt idx="204">
                  <c:v>-2.4079</c:v>
                </c:pt>
                <c:pt idx="205">
                  <c:v>-2.3728</c:v>
                </c:pt>
                <c:pt idx="206">
                  <c:v>-2.3376</c:v>
                </c:pt>
                <c:pt idx="207">
                  <c:v>-2.3025</c:v>
                </c:pt>
                <c:pt idx="208">
                  <c:v>-2.2673</c:v>
                </c:pt>
                <c:pt idx="209">
                  <c:v>-2.2322</c:v>
                </c:pt>
                <c:pt idx="210">
                  <c:v>-2.197</c:v>
                </c:pt>
                <c:pt idx="211">
                  <c:v>-2.1619</c:v>
                </c:pt>
                <c:pt idx="212">
                  <c:v>-2.1267</c:v>
                </c:pt>
                <c:pt idx="213">
                  <c:v>-2.0916</c:v>
                </c:pt>
                <c:pt idx="214">
                  <c:v>-2.0564</c:v>
                </c:pt>
                <c:pt idx="215">
                  <c:v>-2.0213</c:v>
                </c:pt>
                <c:pt idx="216">
                  <c:v>-1.9861</c:v>
                </c:pt>
                <c:pt idx="217">
                  <c:v>-1.9509</c:v>
                </c:pt>
                <c:pt idx="218">
                  <c:v>-1.9158</c:v>
                </c:pt>
                <c:pt idx="219">
                  <c:v>-1.8806</c:v>
                </c:pt>
                <c:pt idx="220">
                  <c:v>-1.8455</c:v>
                </c:pt>
                <c:pt idx="221">
                  <c:v>-1.8103</c:v>
                </c:pt>
                <c:pt idx="222">
                  <c:v>-1.7752</c:v>
                </c:pt>
                <c:pt idx="223">
                  <c:v>-1.74</c:v>
                </c:pt>
                <c:pt idx="224">
                  <c:v>-1.7049</c:v>
                </c:pt>
                <c:pt idx="225">
                  <c:v>-1.6697</c:v>
                </c:pt>
                <c:pt idx="226">
                  <c:v>-1.6346</c:v>
                </c:pt>
                <c:pt idx="227">
                  <c:v>-1.5994</c:v>
                </c:pt>
                <c:pt idx="228">
                  <c:v>-1.5643</c:v>
                </c:pt>
                <c:pt idx="229">
                  <c:v>-1.5291</c:v>
                </c:pt>
                <c:pt idx="230">
                  <c:v>-1.494</c:v>
                </c:pt>
                <c:pt idx="231">
                  <c:v>-1.4588</c:v>
                </c:pt>
                <c:pt idx="232">
                  <c:v>-1.4237</c:v>
                </c:pt>
                <c:pt idx="233">
                  <c:v>-1.3885</c:v>
                </c:pt>
                <c:pt idx="234">
                  <c:v>-1.3534</c:v>
                </c:pt>
                <c:pt idx="235">
                  <c:v>-1.3182</c:v>
                </c:pt>
                <c:pt idx="236">
                  <c:v>-1.2831</c:v>
                </c:pt>
                <c:pt idx="237">
                  <c:v>-1.2479</c:v>
                </c:pt>
                <c:pt idx="238">
                  <c:v>-1.2128</c:v>
                </c:pt>
                <c:pt idx="239">
                  <c:v>-1.1776</c:v>
                </c:pt>
                <c:pt idx="240">
                  <c:v>-1.1424</c:v>
                </c:pt>
                <c:pt idx="241">
                  <c:v>-1.1073</c:v>
                </c:pt>
                <c:pt idx="242">
                  <c:v>-1.0721</c:v>
                </c:pt>
                <c:pt idx="243">
                  <c:v>-1.037</c:v>
                </c:pt>
                <c:pt idx="244">
                  <c:v>-1.0018</c:v>
                </c:pt>
                <c:pt idx="245">
                  <c:v>-0.96669</c:v>
                </c:pt>
                <c:pt idx="246">
                  <c:v>-0.93153</c:v>
                </c:pt>
                <c:pt idx="247">
                  <c:v>-0.89638</c:v>
                </c:pt>
                <c:pt idx="248">
                  <c:v>-0.86123</c:v>
                </c:pt>
                <c:pt idx="249">
                  <c:v>-0.82608</c:v>
                </c:pt>
                <c:pt idx="250">
                  <c:v>-0.79092</c:v>
                </c:pt>
                <c:pt idx="251">
                  <c:v>-0.75577</c:v>
                </c:pt>
                <c:pt idx="252">
                  <c:v>-0.72062</c:v>
                </c:pt>
                <c:pt idx="253">
                  <c:v>-0.68547</c:v>
                </c:pt>
                <c:pt idx="254">
                  <c:v>-0.65032</c:v>
                </c:pt>
                <c:pt idx="255">
                  <c:v>-0.61516</c:v>
                </c:pt>
                <c:pt idx="256">
                  <c:v>-0.58001</c:v>
                </c:pt>
                <c:pt idx="257">
                  <c:v>-0.54486</c:v>
                </c:pt>
                <c:pt idx="258">
                  <c:v>-0.50971</c:v>
                </c:pt>
                <c:pt idx="259">
                  <c:v>-0.47455</c:v>
                </c:pt>
                <c:pt idx="260">
                  <c:v>-0.4394</c:v>
                </c:pt>
                <c:pt idx="261">
                  <c:v>-0.40425</c:v>
                </c:pt>
                <c:pt idx="262">
                  <c:v>-0.3691</c:v>
                </c:pt>
                <c:pt idx="263">
                  <c:v>-0.33395</c:v>
                </c:pt>
                <c:pt idx="264">
                  <c:v>-0.29879</c:v>
                </c:pt>
                <c:pt idx="265">
                  <c:v>-0.26364</c:v>
                </c:pt>
                <c:pt idx="266">
                  <c:v>-0.22849</c:v>
                </c:pt>
                <c:pt idx="267">
                  <c:v>-0.19334</c:v>
                </c:pt>
                <c:pt idx="268">
                  <c:v>-0.15818</c:v>
                </c:pt>
                <c:pt idx="269">
                  <c:v>-0.12303</c:v>
                </c:pt>
                <c:pt idx="270">
                  <c:v>-0.087881</c:v>
                </c:pt>
                <c:pt idx="271">
                  <c:v>-0.052728</c:v>
                </c:pt>
                <c:pt idx="272">
                  <c:v>-0.017576</c:v>
                </c:pt>
                <c:pt idx="273">
                  <c:v>0.017576</c:v>
                </c:pt>
                <c:pt idx="274">
                  <c:v>0.052728</c:v>
                </c:pt>
                <c:pt idx="275">
                  <c:v>0.087881</c:v>
                </c:pt>
                <c:pt idx="276">
                  <c:v>0.12303</c:v>
                </c:pt>
                <c:pt idx="277">
                  <c:v>0.15818</c:v>
                </c:pt>
                <c:pt idx="278">
                  <c:v>0.19334</c:v>
                </c:pt>
                <c:pt idx="279">
                  <c:v>0.22849</c:v>
                </c:pt>
                <c:pt idx="280">
                  <c:v>0.26364</c:v>
                </c:pt>
                <c:pt idx="281">
                  <c:v>0.29879</c:v>
                </c:pt>
                <c:pt idx="282">
                  <c:v>0.33395</c:v>
                </c:pt>
                <c:pt idx="283">
                  <c:v>0.3691</c:v>
                </c:pt>
                <c:pt idx="284">
                  <c:v>0.40425</c:v>
                </c:pt>
                <c:pt idx="285">
                  <c:v>0.4394</c:v>
                </c:pt>
                <c:pt idx="286">
                  <c:v>0.47455</c:v>
                </c:pt>
                <c:pt idx="287">
                  <c:v>0.50971</c:v>
                </c:pt>
                <c:pt idx="288">
                  <c:v>0.54486</c:v>
                </c:pt>
                <c:pt idx="289">
                  <c:v>0.58001</c:v>
                </c:pt>
                <c:pt idx="290">
                  <c:v>0.61516</c:v>
                </c:pt>
                <c:pt idx="291">
                  <c:v>0.65032</c:v>
                </c:pt>
                <c:pt idx="292">
                  <c:v>0.68547</c:v>
                </c:pt>
                <c:pt idx="293">
                  <c:v>0.72062</c:v>
                </c:pt>
                <c:pt idx="294">
                  <c:v>0.75577</c:v>
                </c:pt>
                <c:pt idx="295">
                  <c:v>0.79092</c:v>
                </c:pt>
                <c:pt idx="296">
                  <c:v>0.82608</c:v>
                </c:pt>
                <c:pt idx="297">
                  <c:v>0.86123</c:v>
                </c:pt>
                <c:pt idx="298">
                  <c:v>0.89638</c:v>
                </c:pt>
                <c:pt idx="299">
                  <c:v>0.93153</c:v>
                </c:pt>
                <c:pt idx="300">
                  <c:v>0.96669</c:v>
                </c:pt>
                <c:pt idx="301">
                  <c:v>1.0018</c:v>
                </c:pt>
                <c:pt idx="302">
                  <c:v>1.037</c:v>
                </c:pt>
                <c:pt idx="303">
                  <c:v>1.0721</c:v>
                </c:pt>
                <c:pt idx="304">
                  <c:v>1.1073</c:v>
                </c:pt>
                <c:pt idx="305">
                  <c:v>1.1424</c:v>
                </c:pt>
                <c:pt idx="306">
                  <c:v>1.1776</c:v>
                </c:pt>
                <c:pt idx="307">
                  <c:v>1.2128</c:v>
                </c:pt>
                <c:pt idx="308">
                  <c:v>1.2479</c:v>
                </c:pt>
                <c:pt idx="309">
                  <c:v>1.2831</c:v>
                </c:pt>
                <c:pt idx="310">
                  <c:v>1.3182</c:v>
                </c:pt>
                <c:pt idx="311">
                  <c:v>1.3534</c:v>
                </c:pt>
                <c:pt idx="312">
                  <c:v>1.3885</c:v>
                </c:pt>
                <c:pt idx="313">
                  <c:v>1.4237</c:v>
                </c:pt>
                <c:pt idx="314">
                  <c:v>1.4588</c:v>
                </c:pt>
                <c:pt idx="315">
                  <c:v>1.494</c:v>
                </c:pt>
                <c:pt idx="316">
                  <c:v>1.5291</c:v>
                </c:pt>
                <c:pt idx="317">
                  <c:v>1.5643</c:v>
                </c:pt>
                <c:pt idx="318">
                  <c:v>1.5994</c:v>
                </c:pt>
                <c:pt idx="319">
                  <c:v>1.6346</c:v>
                </c:pt>
                <c:pt idx="320">
                  <c:v>1.6697</c:v>
                </c:pt>
                <c:pt idx="321">
                  <c:v>1.7049</c:v>
                </c:pt>
                <c:pt idx="322">
                  <c:v>1.74</c:v>
                </c:pt>
                <c:pt idx="323">
                  <c:v>1.7752</c:v>
                </c:pt>
                <c:pt idx="324">
                  <c:v>1.8103</c:v>
                </c:pt>
                <c:pt idx="325">
                  <c:v>1.8455</c:v>
                </c:pt>
                <c:pt idx="326">
                  <c:v>1.8806</c:v>
                </c:pt>
                <c:pt idx="327">
                  <c:v>1.9158</c:v>
                </c:pt>
                <c:pt idx="328">
                  <c:v>1.9509</c:v>
                </c:pt>
                <c:pt idx="329">
                  <c:v>1.9861</c:v>
                </c:pt>
                <c:pt idx="330">
                  <c:v>2.0213</c:v>
                </c:pt>
                <c:pt idx="331">
                  <c:v>2.0564</c:v>
                </c:pt>
                <c:pt idx="332">
                  <c:v>2.0916</c:v>
                </c:pt>
                <c:pt idx="333">
                  <c:v>2.1267</c:v>
                </c:pt>
                <c:pt idx="334">
                  <c:v>2.1619</c:v>
                </c:pt>
                <c:pt idx="335">
                  <c:v>2.197</c:v>
                </c:pt>
                <c:pt idx="336">
                  <c:v>2.2322</c:v>
                </c:pt>
                <c:pt idx="337">
                  <c:v>2.2673</c:v>
                </c:pt>
                <c:pt idx="338">
                  <c:v>2.3025</c:v>
                </c:pt>
                <c:pt idx="339">
                  <c:v>2.3376</c:v>
                </c:pt>
                <c:pt idx="340">
                  <c:v>2.3728</c:v>
                </c:pt>
                <c:pt idx="341">
                  <c:v>2.4079</c:v>
                </c:pt>
                <c:pt idx="342">
                  <c:v>2.4431</c:v>
                </c:pt>
                <c:pt idx="343">
                  <c:v>2.4782</c:v>
                </c:pt>
                <c:pt idx="344">
                  <c:v>2.5134</c:v>
                </c:pt>
                <c:pt idx="345">
                  <c:v>2.5485</c:v>
                </c:pt>
                <c:pt idx="346">
                  <c:v>2.5837</c:v>
                </c:pt>
                <c:pt idx="347">
                  <c:v>2.6188</c:v>
                </c:pt>
                <c:pt idx="348">
                  <c:v>2.654</c:v>
                </c:pt>
                <c:pt idx="349">
                  <c:v>2.6891</c:v>
                </c:pt>
                <c:pt idx="350">
                  <c:v>2.7243</c:v>
                </c:pt>
                <c:pt idx="351">
                  <c:v>2.7594</c:v>
                </c:pt>
                <c:pt idx="352">
                  <c:v>2.7946</c:v>
                </c:pt>
                <c:pt idx="353">
                  <c:v>2.8298</c:v>
                </c:pt>
                <c:pt idx="354">
                  <c:v>2.8649</c:v>
                </c:pt>
                <c:pt idx="355">
                  <c:v>2.9001</c:v>
                </c:pt>
                <c:pt idx="356">
                  <c:v>2.9352</c:v>
                </c:pt>
                <c:pt idx="357">
                  <c:v>2.9704</c:v>
                </c:pt>
                <c:pt idx="358">
                  <c:v>3.0055</c:v>
                </c:pt>
                <c:pt idx="359">
                  <c:v>3.0407</c:v>
                </c:pt>
                <c:pt idx="360">
                  <c:v>3.0758</c:v>
                </c:pt>
                <c:pt idx="361">
                  <c:v>3.111</c:v>
                </c:pt>
                <c:pt idx="362">
                  <c:v>3.1461</c:v>
                </c:pt>
                <c:pt idx="363">
                  <c:v>3.1813</c:v>
                </c:pt>
                <c:pt idx="364">
                  <c:v>3.2164</c:v>
                </c:pt>
                <c:pt idx="365">
                  <c:v>3.2516</c:v>
                </c:pt>
                <c:pt idx="366">
                  <c:v>3.2867</c:v>
                </c:pt>
                <c:pt idx="367">
                  <c:v>3.3219</c:v>
                </c:pt>
                <c:pt idx="368">
                  <c:v>3.357</c:v>
                </c:pt>
                <c:pt idx="369">
                  <c:v>3.3922</c:v>
                </c:pt>
                <c:pt idx="370">
                  <c:v>3.4273</c:v>
                </c:pt>
                <c:pt idx="371">
                  <c:v>3.4625</c:v>
                </c:pt>
                <c:pt idx="372">
                  <c:v>3.4976</c:v>
                </c:pt>
                <c:pt idx="373">
                  <c:v>3.5328</c:v>
                </c:pt>
                <c:pt idx="374">
                  <c:v>3.5679</c:v>
                </c:pt>
                <c:pt idx="375">
                  <c:v>3.6031</c:v>
                </c:pt>
                <c:pt idx="376">
                  <c:v>3.6383</c:v>
                </c:pt>
                <c:pt idx="377">
                  <c:v>3.6734</c:v>
                </c:pt>
                <c:pt idx="378">
                  <c:v>3.7086</c:v>
                </c:pt>
                <c:pt idx="379">
                  <c:v>3.7437</c:v>
                </c:pt>
                <c:pt idx="380">
                  <c:v>3.7789</c:v>
                </c:pt>
                <c:pt idx="381">
                  <c:v>3.814</c:v>
                </c:pt>
                <c:pt idx="382">
                  <c:v>3.8492</c:v>
                </c:pt>
                <c:pt idx="383">
                  <c:v>3.8843</c:v>
                </c:pt>
                <c:pt idx="384">
                  <c:v>3.9195</c:v>
                </c:pt>
                <c:pt idx="385">
                  <c:v>3.9546</c:v>
                </c:pt>
                <c:pt idx="386">
                  <c:v>3.9898</c:v>
                </c:pt>
                <c:pt idx="387">
                  <c:v>4.0249</c:v>
                </c:pt>
                <c:pt idx="388">
                  <c:v>4.0601</c:v>
                </c:pt>
                <c:pt idx="389">
                  <c:v>4.0952</c:v>
                </c:pt>
                <c:pt idx="390">
                  <c:v>4.1304</c:v>
                </c:pt>
                <c:pt idx="391">
                  <c:v>4.1655</c:v>
                </c:pt>
                <c:pt idx="392">
                  <c:v>4.2007</c:v>
                </c:pt>
                <c:pt idx="393">
                  <c:v>4.2358</c:v>
                </c:pt>
                <c:pt idx="394">
                  <c:v>4.271</c:v>
                </c:pt>
                <c:pt idx="395">
                  <c:v>4.3061</c:v>
                </c:pt>
                <c:pt idx="396">
                  <c:v>4.3413</c:v>
                </c:pt>
                <c:pt idx="397">
                  <c:v>4.3764</c:v>
                </c:pt>
                <c:pt idx="398">
                  <c:v>4.4116</c:v>
                </c:pt>
                <c:pt idx="399">
                  <c:v>4.4468</c:v>
                </c:pt>
                <c:pt idx="400">
                  <c:v>4.4819</c:v>
                </c:pt>
                <c:pt idx="401">
                  <c:v>4.5171</c:v>
                </c:pt>
                <c:pt idx="402">
                  <c:v>4.5522</c:v>
                </c:pt>
                <c:pt idx="403">
                  <c:v>4.5874</c:v>
                </c:pt>
                <c:pt idx="404">
                  <c:v>4.6225</c:v>
                </c:pt>
                <c:pt idx="405">
                  <c:v>4.6577</c:v>
                </c:pt>
                <c:pt idx="406">
                  <c:v>4.6928</c:v>
                </c:pt>
                <c:pt idx="407">
                  <c:v>4.728</c:v>
                </c:pt>
                <c:pt idx="408">
                  <c:v>4.7631</c:v>
                </c:pt>
                <c:pt idx="409">
                  <c:v>4.7983</c:v>
                </c:pt>
                <c:pt idx="410">
                  <c:v>4.8334</c:v>
                </c:pt>
                <c:pt idx="411">
                  <c:v>4.8686</c:v>
                </c:pt>
                <c:pt idx="412">
                  <c:v>4.9037</c:v>
                </c:pt>
                <c:pt idx="413">
                  <c:v>4.9389</c:v>
                </c:pt>
                <c:pt idx="414">
                  <c:v>4.974</c:v>
                </c:pt>
                <c:pt idx="415">
                  <c:v>5.0092</c:v>
                </c:pt>
                <c:pt idx="416">
                  <c:v>5.0443</c:v>
                </c:pt>
                <c:pt idx="417">
                  <c:v>5.0795</c:v>
                </c:pt>
                <c:pt idx="418">
                  <c:v>5.1146</c:v>
                </c:pt>
                <c:pt idx="419">
                  <c:v>5.1498</c:v>
                </c:pt>
                <c:pt idx="420">
                  <c:v>5.1849</c:v>
                </c:pt>
                <c:pt idx="421">
                  <c:v>5.2201</c:v>
                </c:pt>
                <c:pt idx="422">
                  <c:v>5.2553</c:v>
                </c:pt>
                <c:pt idx="423">
                  <c:v>5.2904</c:v>
                </c:pt>
                <c:pt idx="424">
                  <c:v>5.3256</c:v>
                </c:pt>
                <c:pt idx="425">
                  <c:v>5.3607</c:v>
                </c:pt>
                <c:pt idx="426">
                  <c:v>5.3959</c:v>
                </c:pt>
                <c:pt idx="427">
                  <c:v>5.431</c:v>
                </c:pt>
                <c:pt idx="428">
                  <c:v>5.4662</c:v>
                </c:pt>
                <c:pt idx="429">
                  <c:v>5.5013</c:v>
                </c:pt>
                <c:pt idx="430">
                  <c:v>5.5365</c:v>
                </c:pt>
                <c:pt idx="431">
                  <c:v>5.5716</c:v>
                </c:pt>
                <c:pt idx="432">
                  <c:v>5.6068</c:v>
                </c:pt>
                <c:pt idx="433">
                  <c:v>5.6419</c:v>
                </c:pt>
                <c:pt idx="434">
                  <c:v>5.6771</c:v>
                </c:pt>
                <c:pt idx="435">
                  <c:v>5.7122</c:v>
                </c:pt>
                <c:pt idx="436">
                  <c:v>5.7474</c:v>
                </c:pt>
                <c:pt idx="437">
                  <c:v>5.7825</c:v>
                </c:pt>
                <c:pt idx="438">
                  <c:v>5.8177</c:v>
                </c:pt>
                <c:pt idx="439">
                  <c:v>5.8528</c:v>
                </c:pt>
                <c:pt idx="440">
                  <c:v>5.888</c:v>
                </c:pt>
                <c:pt idx="441">
                  <c:v>5.9231</c:v>
                </c:pt>
                <c:pt idx="442">
                  <c:v>5.9583</c:v>
                </c:pt>
                <c:pt idx="443">
                  <c:v>5.9935</c:v>
                </c:pt>
                <c:pt idx="444">
                  <c:v>6.0286</c:v>
                </c:pt>
                <c:pt idx="445">
                  <c:v>6.0638</c:v>
                </c:pt>
                <c:pt idx="446">
                  <c:v>6.0989</c:v>
                </c:pt>
                <c:pt idx="447">
                  <c:v>6.1341</c:v>
                </c:pt>
                <c:pt idx="448">
                  <c:v>6.1692</c:v>
                </c:pt>
                <c:pt idx="449">
                  <c:v>6.2044</c:v>
                </c:pt>
                <c:pt idx="450">
                  <c:v>6.2395</c:v>
                </c:pt>
                <c:pt idx="451">
                  <c:v>6.2747</c:v>
                </c:pt>
                <c:pt idx="452">
                  <c:v>6.3098</c:v>
                </c:pt>
                <c:pt idx="453">
                  <c:v>6.345</c:v>
                </c:pt>
                <c:pt idx="454">
                  <c:v>6.3801</c:v>
                </c:pt>
                <c:pt idx="455">
                  <c:v>6.4153</c:v>
                </c:pt>
                <c:pt idx="456">
                  <c:v>6.4504</c:v>
                </c:pt>
                <c:pt idx="457">
                  <c:v>6.4856</c:v>
                </c:pt>
                <c:pt idx="458">
                  <c:v>6.5207</c:v>
                </c:pt>
                <c:pt idx="459">
                  <c:v>6.5559</c:v>
                </c:pt>
                <c:pt idx="460">
                  <c:v>6.591</c:v>
                </c:pt>
                <c:pt idx="461">
                  <c:v>6.6262</c:v>
                </c:pt>
                <c:pt idx="462">
                  <c:v>6.6613</c:v>
                </c:pt>
                <c:pt idx="463">
                  <c:v>6.6965</c:v>
                </c:pt>
                <c:pt idx="464">
                  <c:v>6.7316</c:v>
                </c:pt>
                <c:pt idx="465">
                  <c:v>6.7668</c:v>
                </c:pt>
                <c:pt idx="466">
                  <c:v>6.802</c:v>
                </c:pt>
                <c:pt idx="467">
                  <c:v>6.8371</c:v>
                </c:pt>
                <c:pt idx="468">
                  <c:v>6.8723</c:v>
                </c:pt>
                <c:pt idx="469">
                  <c:v>6.9074</c:v>
                </c:pt>
                <c:pt idx="470">
                  <c:v>6.9426</c:v>
                </c:pt>
                <c:pt idx="471">
                  <c:v>6.9777</c:v>
                </c:pt>
                <c:pt idx="472">
                  <c:v>7.0129</c:v>
                </c:pt>
                <c:pt idx="473">
                  <c:v>7.048</c:v>
                </c:pt>
                <c:pt idx="474">
                  <c:v>7.0832</c:v>
                </c:pt>
                <c:pt idx="475">
                  <c:v>7.1183</c:v>
                </c:pt>
                <c:pt idx="476">
                  <c:v>7.1535</c:v>
                </c:pt>
                <c:pt idx="477">
                  <c:v>7.1886</c:v>
                </c:pt>
                <c:pt idx="478">
                  <c:v>7.2238</c:v>
                </c:pt>
                <c:pt idx="479">
                  <c:v>7.2589</c:v>
                </c:pt>
                <c:pt idx="480">
                  <c:v>7.2941</c:v>
                </c:pt>
                <c:pt idx="481">
                  <c:v>7.3292</c:v>
                </c:pt>
                <c:pt idx="482">
                  <c:v>7.3644</c:v>
                </c:pt>
                <c:pt idx="483">
                  <c:v>7.3995</c:v>
                </c:pt>
                <c:pt idx="484">
                  <c:v>7.4347</c:v>
                </c:pt>
                <c:pt idx="485">
                  <c:v>7.4698</c:v>
                </c:pt>
                <c:pt idx="486">
                  <c:v>7.505</c:v>
                </c:pt>
                <c:pt idx="487">
                  <c:v>7.5401</c:v>
                </c:pt>
                <c:pt idx="488">
                  <c:v>7.5753</c:v>
                </c:pt>
                <c:pt idx="489">
                  <c:v>7.6105</c:v>
                </c:pt>
                <c:pt idx="490">
                  <c:v>7.6456</c:v>
                </c:pt>
                <c:pt idx="491">
                  <c:v>7.6808</c:v>
                </c:pt>
                <c:pt idx="492">
                  <c:v>7.7159</c:v>
                </c:pt>
                <c:pt idx="493">
                  <c:v>7.7511</c:v>
                </c:pt>
                <c:pt idx="494">
                  <c:v>7.7862</c:v>
                </c:pt>
                <c:pt idx="495">
                  <c:v>7.8214</c:v>
                </c:pt>
                <c:pt idx="496">
                  <c:v>7.8565</c:v>
                </c:pt>
                <c:pt idx="497">
                  <c:v>7.8917</c:v>
                </c:pt>
                <c:pt idx="498">
                  <c:v>7.9268</c:v>
                </c:pt>
                <c:pt idx="499">
                  <c:v>7.962</c:v>
                </c:pt>
                <c:pt idx="500">
                  <c:v>7.9971</c:v>
                </c:pt>
                <c:pt idx="501">
                  <c:v>8.0323</c:v>
                </c:pt>
                <c:pt idx="502">
                  <c:v>8.0674</c:v>
                </c:pt>
                <c:pt idx="503">
                  <c:v>8.1026</c:v>
                </c:pt>
                <c:pt idx="504">
                  <c:v>8.137700000000001</c:v>
                </c:pt>
                <c:pt idx="505">
                  <c:v>8.1729</c:v>
                </c:pt>
                <c:pt idx="506">
                  <c:v>8.208</c:v>
                </c:pt>
                <c:pt idx="507">
                  <c:v>8.2432</c:v>
                </c:pt>
                <c:pt idx="508">
                  <c:v>8.2783</c:v>
                </c:pt>
                <c:pt idx="509">
                  <c:v>8.3135</c:v>
                </c:pt>
                <c:pt idx="510">
                  <c:v>8.3486</c:v>
                </c:pt>
                <c:pt idx="511">
                  <c:v>8.3838</c:v>
                </c:pt>
                <c:pt idx="512">
                  <c:v>8.419</c:v>
                </c:pt>
                <c:pt idx="513">
                  <c:v>8.4541</c:v>
                </c:pt>
                <c:pt idx="514">
                  <c:v>8.4893</c:v>
                </c:pt>
                <c:pt idx="515">
                  <c:v>8.5244</c:v>
                </c:pt>
                <c:pt idx="516">
                  <c:v>8.5596</c:v>
                </c:pt>
                <c:pt idx="517">
                  <c:v>8.5947</c:v>
                </c:pt>
                <c:pt idx="518">
                  <c:v>8.6299</c:v>
                </c:pt>
                <c:pt idx="519">
                  <c:v>8.665</c:v>
                </c:pt>
                <c:pt idx="520">
                  <c:v>8.700200000000001</c:v>
                </c:pt>
                <c:pt idx="521">
                  <c:v>8.7353</c:v>
                </c:pt>
                <c:pt idx="522">
                  <c:v>8.7705</c:v>
                </c:pt>
                <c:pt idx="523">
                  <c:v>8.8056</c:v>
                </c:pt>
                <c:pt idx="524">
                  <c:v>8.8408</c:v>
                </c:pt>
                <c:pt idx="525">
                  <c:v>8.8759</c:v>
                </c:pt>
                <c:pt idx="526">
                  <c:v>8.9111</c:v>
                </c:pt>
                <c:pt idx="527">
                  <c:v>8.9462</c:v>
                </c:pt>
                <c:pt idx="528">
                  <c:v>8.9814</c:v>
                </c:pt>
                <c:pt idx="529">
                  <c:v>9.0165</c:v>
                </c:pt>
                <c:pt idx="530">
                  <c:v>9.0517</c:v>
                </c:pt>
                <c:pt idx="531">
                  <c:v>9.0868</c:v>
                </c:pt>
                <c:pt idx="532">
                  <c:v>9.122</c:v>
                </c:pt>
                <c:pt idx="533">
                  <c:v>9.1571</c:v>
                </c:pt>
                <c:pt idx="534">
                  <c:v>9.1923</c:v>
                </c:pt>
                <c:pt idx="535">
                  <c:v>9.2275</c:v>
                </c:pt>
                <c:pt idx="536">
                  <c:v>9.2626</c:v>
                </c:pt>
                <c:pt idx="537">
                  <c:v>9.2978</c:v>
                </c:pt>
                <c:pt idx="538">
                  <c:v>9.3329</c:v>
                </c:pt>
                <c:pt idx="539">
                  <c:v>9.3681</c:v>
                </c:pt>
                <c:pt idx="540">
                  <c:v>9.4032</c:v>
                </c:pt>
                <c:pt idx="541">
                  <c:v>9.4384</c:v>
                </c:pt>
                <c:pt idx="542">
                  <c:v>9.4735</c:v>
                </c:pt>
                <c:pt idx="543">
                  <c:v>9.5087</c:v>
                </c:pt>
                <c:pt idx="544">
                  <c:v>9.5438</c:v>
                </c:pt>
                <c:pt idx="545">
                  <c:v>9.579</c:v>
                </c:pt>
                <c:pt idx="546">
                  <c:v>9.6141</c:v>
                </c:pt>
              </c:numCache>
            </c:numRef>
          </c:xVal>
          <c:yVal>
            <c:numRef>
              <c:f>'uniformity over various hei 2'!$X$24:$X$570</c:f>
              <c:numCache>
                <c:formatCode>General</c:formatCode>
                <c:ptCount val="547"/>
                <c:pt idx="0">
                  <c:v>1549.2523</c:v>
                </c:pt>
                <c:pt idx="1">
                  <c:v>1548.2527</c:v>
                </c:pt>
                <c:pt idx="2">
                  <c:v>1547.4211</c:v>
                </c:pt>
                <c:pt idx="3">
                  <c:v>1543.2825</c:v>
                </c:pt>
                <c:pt idx="4">
                  <c:v>1542.6233</c:v>
                </c:pt>
                <c:pt idx="5">
                  <c:v>1543.6124</c:v>
                </c:pt>
                <c:pt idx="6">
                  <c:v>1543.2825</c:v>
                </c:pt>
                <c:pt idx="7">
                  <c:v>1543.2825</c:v>
                </c:pt>
                <c:pt idx="8">
                  <c:v>1542.9528</c:v>
                </c:pt>
                <c:pt idx="9">
                  <c:v>1541.3074</c:v>
                </c:pt>
                <c:pt idx="10">
                  <c:v>1537.869</c:v>
                </c:pt>
                <c:pt idx="11">
                  <c:v>1536.2397</c:v>
                </c:pt>
                <c:pt idx="12">
                  <c:v>1537.2167</c:v>
                </c:pt>
                <c:pt idx="13">
                  <c:v>1538.8491</c:v>
                </c:pt>
                <c:pt idx="14">
                  <c:v>1539.6673</c:v>
                </c:pt>
                <c:pt idx="15">
                  <c:v>1541.4717</c:v>
                </c:pt>
                <c:pt idx="16">
                  <c:v>1541.4717</c:v>
                </c:pt>
                <c:pt idx="17">
                  <c:v>1540.4867</c:v>
                </c:pt>
                <c:pt idx="18">
                  <c:v>1537.0537</c:v>
                </c:pt>
                <c:pt idx="19">
                  <c:v>1536.728</c:v>
                </c:pt>
                <c:pt idx="20">
                  <c:v>1532.9967</c:v>
                </c:pt>
                <c:pt idx="21">
                  <c:v>1530.578</c:v>
                </c:pt>
                <c:pt idx="22">
                  <c:v>1528.0109</c:v>
                </c:pt>
                <c:pt idx="23">
                  <c:v>1524.9799</c:v>
                </c:pt>
                <c:pt idx="24">
                  <c:v>1521.4936</c:v>
                </c:pt>
                <c:pt idx="25">
                  <c:v>1519.6027</c:v>
                </c:pt>
                <c:pt idx="26">
                  <c:v>1517.4061</c:v>
                </c:pt>
                <c:pt idx="27">
                  <c:v>1513.1986</c:v>
                </c:pt>
                <c:pt idx="28">
                  <c:v>1510.4148</c:v>
                </c:pt>
                <c:pt idx="29">
                  <c:v>1503.9852</c:v>
                </c:pt>
                <c:pt idx="30">
                  <c:v>1502.0138</c:v>
                </c:pt>
                <c:pt idx="31">
                  <c:v>1501.409</c:v>
                </c:pt>
                <c:pt idx="32">
                  <c:v>1500.0512</c:v>
                </c:pt>
                <c:pt idx="33">
                  <c:v>1497.9512</c:v>
                </c:pt>
                <c:pt idx="34">
                  <c:v>1494.3917</c:v>
                </c:pt>
                <c:pt idx="35">
                  <c:v>1491.9008</c:v>
                </c:pt>
                <c:pt idx="36">
                  <c:v>1489.29</c:v>
                </c:pt>
                <c:pt idx="37">
                  <c:v>1485.1399</c:v>
                </c:pt>
                <c:pt idx="38">
                  <c:v>1482.4572</c:v>
                </c:pt>
                <c:pt idx="39">
                  <c:v>1475.2557</c:v>
                </c:pt>
                <c:pt idx="40">
                  <c:v>1474.4375</c:v>
                </c:pt>
                <c:pt idx="41">
                  <c:v>1473.0794</c:v>
                </c:pt>
                <c:pt idx="42">
                  <c:v>1471.3244</c:v>
                </c:pt>
                <c:pt idx="43">
                  <c:v>1470.1161</c:v>
                </c:pt>
                <c:pt idx="44">
                  <c:v>1470.6524</c:v>
                </c:pt>
                <c:pt idx="45">
                  <c:v>1468.5134</c:v>
                </c:pt>
                <c:pt idx="46">
                  <c:v>1463.8924</c:v>
                </c:pt>
                <c:pt idx="47">
                  <c:v>1461.6755</c:v>
                </c:pt>
                <c:pt idx="48">
                  <c:v>1461.0268</c:v>
                </c:pt>
                <c:pt idx="49">
                  <c:v>1460.6383</c:v>
                </c:pt>
                <c:pt idx="50">
                  <c:v>1462.5863</c:v>
                </c:pt>
                <c:pt idx="51">
                  <c:v>1464.9418</c:v>
                </c:pt>
                <c:pt idx="52">
                  <c:v>1465.0733</c:v>
                </c:pt>
                <c:pt idx="53">
                  <c:v>1465.468</c:v>
                </c:pt>
                <c:pt idx="54">
                  <c:v>1465.8633</c:v>
                </c:pt>
                <c:pt idx="55">
                  <c:v>1465.0733</c:v>
                </c:pt>
                <c:pt idx="56">
                  <c:v>1463.3692</c:v>
                </c:pt>
                <c:pt idx="57">
                  <c:v>1460.2503</c:v>
                </c:pt>
                <c:pt idx="58">
                  <c:v>1459.7338</c:v>
                </c:pt>
                <c:pt idx="59">
                  <c:v>1458.3182</c:v>
                </c:pt>
                <c:pt idx="60">
                  <c:v>1459.7338</c:v>
                </c:pt>
                <c:pt idx="61">
                  <c:v>1462.3258</c:v>
                </c:pt>
                <c:pt idx="62">
                  <c:v>1464.5478</c:v>
                </c:pt>
                <c:pt idx="63">
                  <c:v>1464.8104</c:v>
                </c:pt>
                <c:pt idx="64">
                  <c:v>1465.7315</c:v>
                </c:pt>
                <c:pt idx="65">
                  <c:v>1465.7315</c:v>
                </c:pt>
                <c:pt idx="66">
                  <c:v>1466.5234</c:v>
                </c:pt>
                <c:pt idx="67">
                  <c:v>1469.18</c:v>
                </c:pt>
                <c:pt idx="68">
                  <c:v>1473.3505</c:v>
                </c:pt>
                <c:pt idx="69">
                  <c:v>1475.3923</c:v>
                </c:pt>
                <c:pt idx="70">
                  <c:v>1479.5247</c:v>
                </c:pt>
                <c:pt idx="71">
                  <c:v>1480.2198</c:v>
                </c:pt>
                <c:pt idx="72">
                  <c:v>1481.896</c:v>
                </c:pt>
                <c:pt idx="73">
                  <c:v>1484.7144</c:v>
                </c:pt>
                <c:pt idx="74">
                  <c:v>1486.5632</c:v>
                </c:pt>
                <c:pt idx="75">
                  <c:v>1488.4257</c:v>
                </c:pt>
                <c:pt idx="76">
                  <c:v>1487.8512</c:v>
                </c:pt>
                <c:pt idx="77">
                  <c:v>1487.8512</c:v>
                </c:pt>
                <c:pt idx="78">
                  <c:v>1487.8512</c:v>
                </c:pt>
                <c:pt idx="79">
                  <c:v>1484.8561</c:v>
                </c:pt>
                <c:pt idx="80">
                  <c:v>1482.5977</c:v>
                </c:pt>
                <c:pt idx="81">
                  <c:v>1488.1383</c:v>
                </c:pt>
                <c:pt idx="82">
                  <c:v>1489.7232</c:v>
                </c:pt>
                <c:pt idx="83">
                  <c:v>1488.7135</c:v>
                </c:pt>
                <c:pt idx="84">
                  <c:v>1489.8678</c:v>
                </c:pt>
                <c:pt idx="85">
                  <c:v>1490.3021</c:v>
                </c:pt>
                <c:pt idx="86">
                  <c:v>1488.282</c:v>
                </c:pt>
                <c:pt idx="87">
                  <c:v>1485.4239</c:v>
                </c:pt>
                <c:pt idx="88">
                  <c:v>1487.5644</c:v>
                </c:pt>
                <c:pt idx="89">
                  <c:v>1487.4211</c:v>
                </c:pt>
                <c:pt idx="90">
                  <c:v>1485.7082</c:v>
                </c:pt>
                <c:pt idx="91">
                  <c:v>1485.7082</c:v>
                </c:pt>
                <c:pt idx="92">
                  <c:v>1484.8561</c:v>
                </c:pt>
                <c:pt idx="93">
                  <c:v>1478.0018</c:v>
                </c:pt>
                <c:pt idx="94">
                  <c:v>1474.8463</c:v>
                </c:pt>
                <c:pt idx="95">
                  <c:v>1473.0794</c:v>
                </c:pt>
                <c:pt idx="96">
                  <c:v>1472.268</c:v>
                </c:pt>
                <c:pt idx="97">
                  <c:v>1471.998</c:v>
                </c:pt>
                <c:pt idx="98">
                  <c:v>1470.3841</c:v>
                </c:pt>
                <c:pt idx="99">
                  <c:v>1468.9132</c:v>
                </c:pt>
                <c:pt idx="100">
                  <c:v>1467.5829</c:v>
                </c:pt>
                <c:pt idx="101">
                  <c:v>1466.9203</c:v>
                </c:pt>
                <c:pt idx="102">
                  <c:v>1466.6556</c:v>
                </c:pt>
                <c:pt idx="103">
                  <c:v>1466.9203</c:v>
                </c:pt>
                <c:pt idx="104">
                  <c:v>1468.7799</c:v>
                </c:pt>
                <c:pt idx="105">
                  <c:v>1467.5829</c:v>
                </c:pt>
                <c:pt idx="106">
                  <c:v>1466.6556</c:v>
                </c:pt>
                <c:pt idx="107">
                  <c:v>1466.6556</c:v>
                </c:pt>
                <c:pt idx="108">
                  <c:v>1465.9952</c:v>
                </c:pt>
                <c:pt idx="109">
                  <c:v>1463.2386</c:v>
                </c:pt>
                <c:pt idx="110">
                  <c:v>1459.7338</c:v>
                </c:pt>
                <c:pt idx="111">
                  <c:v>1457.8052</c:v>
                </c:pt>
                <c:pt idx="112">
                  <c:v>1457.421</c:v>
                </c:pt>
                <c:pt idx="113">
                  <c:v>1457.421</c:v>
                </c:pt>
                <c:pt idx="114">
                  <c:v>1456.5265</c:v>
                </c:pt>
                <c:pt idx="115">
                  <c:v>1455.2534</c:v>
                </c:pt>
                <c:pt idx="116">
                  <c:v>1454.7456</c:v>
                </c:pt>
                <c:pt idx="117">
                  <c:v>1453.2275</c:v>
                </c:pt>
                <c:pt idx="118">
                  <c:v>1450.3387</c:v>
                </c:pt>
                <c:pt idx="119">
                  <c:v>1449.091</c:v>
                </c:pt>
                <c:pt idx="120">
                  <c:v>1448.4689</c:v>
                </c:pt>
                <c:pt idx="121">
                  <c:v>1447.4762</c:v>
                </c:pt>
                <c:pt idx="122">
                  <c:v>1446.3629</c:v>
                </c:pt>
                <c:pt idx="123">
                  <c:v>1447.4762</c:v>
                </c:pt>
                <c:pt idx="124">
                  <c:v>1445.8693</c:v>
                </c:pt>
                <c:pt idx="125">
                  <c:v>1444.2702</c:v>
                </c:pt>
                <c:pt idx="126">
                  <c:v>1443.2898</c:v>
                </c:pt>
                <c:pt idx="127">
                  <c:v>1440.6078</c:v>
                </c:pt>
                <c:pt idx="128">
                  <c:v>1436.7417</c:v>
                </c:pt>
                <c:pt idx="129">
                  <c:v>1436.3812</c:v>
                </c:pt>
                <c:pt idx="130">
                  <c:v>1435.6613</c:v>
                </c:pt>
                <c:pt idx="131">
                  <c:v>1434.9427</c:v>
                </c:pt>
                <c:pt idx="132">
                  <c:v>1434.2254</c:v>
                </c:pt>
                <c:pt idx="133">
                  <c:v>1433.9865</c:v>
                </c:pt>
                <c:pt idx="134">
                  <c:v>1432.0807</c:v>
                </c:pt>
                <c:pt idx="135">
                  <c:v>1432.0807</c:v>
                </c:pt>
                <c:pt idx="136">
                  <c:v>1431.9619</c:v>
                </c:pt>
                <c:pt idx="137">
                  <c:v>1430.065</c:v>
                </c:pt>
                <c:pt idx="138">
                  <c:v>1429.0014</c:v>
                </c:pt>
                <c:pt idx="139">
                  <c:v>1424.5364</c:v>
                </c:pt>
                <c:pt idx="140">
                  <c:v>1421.6193</c:v>
                </c:pt>
                <c:pt idx="141">
                  <c:v>1420.6888</c:v>
                </c:pt>
                <c:pt idx="142">
                  <c:v>1420.9213</c:v>
                </c:pt>
                <c:pt idx="143">
                  <c:v>1421.2702</c:v>
                </c:pt>
                <c:pt idx="144">
                  <c:v>1423.3677</c:v>
                </c:pt>
                <c:pt idx="145">
                  <c:v>1424.1856</c:v>
                </c:pt>
                <c:pt idx="146">
                  <c:v>1425.8249</c:v>
                </c:pt>
                <c:pt idx="147">
                  <c:v>1428.4116</c:v>
                </c:pt>
                <c:pt idx="148">
                  <c:v>1428.8834</c:v>
                </c:pt>
                <c:pt idx="149">
                  <c:v>1429.3557</c:v>
                </c:pt>
                <c:pt idx="150">
                  <c:v>1430.8939</c:v>
                </c:pt>
                <c:pt idx="151">
                  <c:v>1430.1833</c:v>
                </c:pt>
                <c:pt idx="152">
                  <c:v>1431.9619</c:v>
                </c:pt>
                <c:pt idx="153">
                  <c:v>1430.8939</c:v>
                </c:pt>
                <c:pt idx="154">
                  <c:v>1429.9467</c:v>
                </c:pt>
                <c:pt idx="155">
                  <c:v>1429.4738</c:v>
                </c:pt>
                <c:pt idx="156">
                  <c:v>1427.1166</c:v>
                </c:pt>
                <c:pt idx="157">
                  <c:v>1424.5364</c:v>
                </c:pt>
                <c:pt idx="158">
                  <c:v>1425.356</c:v>
                </c:pt>
                <c:pt idx="159">
                  <c:v>1424.8875</c:v>
                </c:pt>
                <c:pt idx="160">
                  <c:v>1422.4346</c:v>
                </c:pt>
                <c:pt idx="161">
                  <c:v>1421.2702</c:v>
                </c:pt>
                <c:pt idx="162">
                  <c:v>1421.1539</c:v>
                </c:pt>
                <c:pt idx="163">
                  <c:v>1418.4845</c:v>
                </c:pt>
                <c:pt idx="164">
                  <c:v>1417.4428</c:v>
                </c:pt>
                <c:pt idx="165">
                  <c:v>1417.4428</c:v>
                </c:pt>
                <c:pt idx="166">
                  <c:v>1417.0959</c:v>
                </c:pt>
                <c:pt idx="167">
                  <c:v>1417.0959</c:v>
                </c:pt>
                <c:pt idx="168">
                  <c:v>1417.5585</c:v>
                </c:pt>
                <c:pt idx="169">
                  <c:v>1417.5585</c:v>
                </c:pt>
                <c:pt idx="170">
                  <c:v>1414.096</c:v>
                </c:pt>
                <c:pt idx="171">
                  <c:v>1416.0562</c:v>
                </c:pt>
                <c:pt idx="172">
                  <c:v>1415.8254</c:v>
                </c:pt>
                <c:pt idx="173">
                  <c:v>1414.096</c:v>
                </c:pt>
                <c:pt idx="174">
                  <c:v>1414.096</c:v>
                </c:pt>
                <c:pt idx="175">
                  <c:v>1415.8254</c:v>
                </c:pt>
                <c:pt idx="176">
                  <c:v>1411.4509</c:v>
                </c:pt>
                <c:pt idx="177">
                  <c:v>1412.1402</c:v>
                </c:pt>
                <c:pt idx="178">
                  <c:v>1415.9408</c:v>
                </c:pt>
                <c:pt idx="179">
                  <c:v>1417.0959</c:v>
                </c:pt>
                <c:pt idx="180">
                  <c:v>1413.6355</c:v>
                </c:pt>
                <c:pt idx="181">
                  <c:v>1412.1402</c:v>
                </c:pt>
                <c:pt idx="182">
                  <c:v>1406.6367</c:v>
                </c:pt>
                <c:pt idx="183">
                  <c:v>1404.3495</c:v>
                </c:pt>
                <c:pt idx="184">
                  <c:v>1404.3495</c:v>
                </c:pt>
                <c:pt idx="185">
                  <c:v>1405.8358</c:v>
                </c:pt>
                <c:pt idx="186">
                  <c:v>1406.8655</c:v>
                </c:pt>
                <c:pt idx="187">
                  <c:v>1405.8358</c:v>
                </c:pt>
                <c:pt idx="188">
                  <c:v>1405.4927</c:v>
                </c:pt>
                <c:pt idx="189">
                  <c:v>1404.921</c:v>
                </c:pt>
                <c:pt idx="190">
                  <c:v>1404.0066</c:v>
                </c:pt>
                <c:pt idx="191">
                  <c:v>1404.0066</c:v>
                </c:pt>
                <c:pt idx="192">
                  <c:v>1404.921</c:v>
                </c:pt>
                <c:pt idx="193">
                  <c:v>1405.264</c:v>
                </c:pt>
                <c:pt idx="194">
                  <c:v>1403.6638</c:v>
                </c:pt>
                <c:pt idx="195">
                  <c:v>1403.0925</c:v>
                </c:pt>
                <c:pt idx="196">
                  <c:v>1403.0925</c:v>
                </c:pt>
                <c:pt idx="197">
                  <c:v>1401.9503</c:v>
                </c:pt>
                <c:pt idx="198">
                  <c:v>1404.0066</c:v>
                </c:pt>
                <c:pt idx="199">
                  <c:v>1406.0646</c:v>
                </c:pt>
                <c:pt idx="200">
                  <c:v>1406.6367</c:v>
                </c:pt>
                <c:pt idx="201">
                  <c:v>1408.4686</c:v>
                </c:pt>
                <c:pt idx="202">
                  <c:v>1410.0735</c:v>
                </c:pt>
                <c:pt idx="203">
                  <c:v>1410.762</c:v>
                </c:pt>
                <c:pt idx="204">
                  <c:v>1410.762</c:v>
                </c:pt>
                <c:pt idx="205">
                  <c:v>1410.762</c:v>
                </c:pt>
                <c:pt idx="206">
                  <c:v>1410.6472</c:v>
                </c:pt>
                <c:pt idx="207">
                  <c:v>1410.4177</c:v>
                </c:pt>
                <c:pt idx="208">
                  <c:v>1410.4177</c:v>
                </c:pt>
                <c:pt idx="209">
                  <c:v>1410.0735</c:v>
                </c:pt>
                <c:pt idx="210">
                  <c:v>1409.3854</c:v>
                </c:pt>
                <c:pt idx="211">
                  <c:v>1409.3854</c:v>
                </c:pt>
                <c:pt idx="212">
                  <c:v>1409.0415</c:v>
                </c:pt>
                <c:pt idx="213">
                  <c:v>1406.5222</c:v>
                </c:pt>
                <c:pt idx="214">
                  <c:v>1406.2934</c:v>
                </c:pt>
                <c:pt idx="215">
                  <c:v>1402.864</c:v>
                </c:pt>
                <c:pt idx="216">
                  <c:v>1402.6356</c:v>
                </c:pt>
                <c:pt idx="217">
                  <c:v>1401.4935</c:v>
                </c:pt>
                <c:pt idx="218">
                  <c:v>1402.864</c:v>
                </c:pt>
                <c:pt idx="219">
                  <c:v>1405.6071</c:v>
                </c:pt>
                <c:pt idx="220">
                  <c:v>1404.2352</c:v>
                </c:pt>
                <c:pt idx="221">
                  <c:v>1401.6077</c:v>
                </c:pt>
                <c:pt idx="222">
                  <c:v>1400.8083</c:v>
                </c:pt>
                <c:pt idx="223">
                  <c:v>1398.8674</c:v>
                </c:pt>
                <c:pt idx="224">
                  <c:v>1394.071</c:v>
                </c:pt>
                <c:pt idx="225">
                  <c:v>1393.8425</c:v>
                </c:pt>
                <c:pt idx="226">
                  <c:v>1392.0133</c:v>
                </c:pt>
                <c:pt idx="227">
                  <c:v>1391.2125</c:v>
                </c:pt>
                <c:pt idx="228">
                  <c:v>1390.7548</c:v>
                </c:pt>
                <c:pt idx="229">
                  <c:v>1391.2125</c:v>
                </c:pt>
                <c:pt idx="230">
                  <c:v>1392.3564</c:v>
                </c:pt>
                <c:pt idx="231">
                  <c:v>1390.9837</c:v>
                </c:pt>
                <c:pt idx="232">
                  <c:v>1389.7244</c:v>
                </c:pt>
                <c:pt idx="233">
                  <c:v>1387.5465</c:v>
                </c:pt>
                <c:pt idx="234">
                  <c:v>1387.0875</c:v>
                </c:pt>
                <c:pt idx="235">
                  <c:v>1387.0875</c:v>
                </c:pt>
                <c:pt idx="236">
                  <c:v>1387.0875</c:v>
                </c:pt>
                <c:pt idx="237">
                  <c:v>1387.0875</c:v>
                </c:pt>
                <c:pt idx="238">
                  <c:v>1386.3987</c:v>
                </c:pt>
                <c:pt idx="239">
                  <c:v>1385.3645</c:v>
                </c:pt>
                <c:pt idx="240">
                  <c:v>1384.3294</c:v>
                </c:pt>
                <c:pt idx="241">
                  <c:v>1385.0196</c:v>
                </c:pt>
                <c:pt idx="242">
                  <c:v>1385.0196</c:v>
                </c:pt>
                <c:pt idx="243">
                  <c:v>1385.9392</c:v>
                </c:pt>
                <c:pt idx="244">
                  <c:v>1388.3493</c:v>
                </c:pt>
                <c:pt idx="245">
                  <c:v>1388.9224</c:v>
                </c:pt>
                <c:pt idx="246">
                  <c:v>1388.2346</c:v>
                </c:pt>
                <c:pt idx="247">
                  <c:v>1388.2346</c:v>
                </c:pt>
                <c:pt idx="248">
                  <c:v>1386.5135</c:v>
                </c:pt>
                <c:pt idx="249">
                  <c:v>1386.3987</c:v>
                </c:pt>
                <c:pt idx="250">
                  <c:v>1387.5465</c:v>
                </c:pt>
                <c:pt idx="251">
                  <c:v>1388.0053</c:v>
                </c:pt>
                <c:pt idx="252">
                  <c:v>1388.4639</c:v>
                </c:pt>
                <c:pt idx="253">
                  <c:v>1390.7548</c:v>
                </c:pt>
                <c:pt idx="254">
                  <c:v>1391.2125</c:v>
                </c:pt>
                <c:pt idx="255">
                  <c:v>1392.0133</c:v>
                </c:pt>
                <c:pt idx="256">
                  <c:v>1392.1277</c:v>
                </c:pt>
                <c:pt idx="257">
                  <c:v>1393.0424</c:v>
                </c:pt>
                <c:pt idx="258">
                  <c:v>1393.271</c:v>
                </c:pt>
                <c:pt idx="259">
                  <c:v>1395.2135</c:v>
                </c:pt>
                <c:pt idx="260">
                  <c:v>1396.013</c:v>
                </c:pt>
                <c:pt idx="261">
                  <c:v>1396.8123</c:v>
                </c:pt>
                <c:pt idx="262">
                  <c:v>1396.9265</c:v>
                </c:pt>
                <c:pt idx="263">
                  <c:v>1396.9265</c:v>
                </c:pt>
                <c:pt idx="264">
                  <c:v>1396.2413</c:v>
                </c:pt>
                <c:pt idx="265">
                  <c:v>1393.1567</c:v>
                </c:pt>
                <c:pt idx="266">
                  <c:v>1392.0133</c:v>
                </c:pt>
                <c:pt idx="267">
                  <c:v>1392.9281</c:v>
                </c:pt>
                <c:pt idx="268">
                  <c:v>1393.1567</c:v>
                </c:pt>
                <c:pt idx="269">
                  <c:v>1398.5249</c:v>
                </c:pt>
                <c:pt idx="270">
                  <c:v>1399.4382</c:v>
                </c:pt>
                <c:pt idx="271">
                  <c:v>1399.8949</c:v>
                </c:pt>
                <c:pt idx="272">
                  <c:v>1399.4382</c:v>
                </c:pt>
                <c:pt idx="273">
                  <c:v>1399.8949</c:v>
                </c:pt>
                <c:pt idx="274">
                  <c:v>1400.6942</c:v>
                </c:pt>
                <c:pt idx="275">
                  <c:v>1400.6942</c:v>
                </c:pt>
                <c:pt idx="276">
                  <c:v>1401.4935</c:v>
                </c:pt>
                <c:pt idx="277">
                  <c:v>1402.4071</c:v>
                </c:pt>
                <c:pt idx="278">
                  <c:v>1404.3495</c:v>
                </c:pt>
                <c:pt idx="279">
                  <c:v>1403.4353</c:v>
                </c:pt>
                <c:pt idx="280">
                  <c:v>1401.4935</c:v>
                </c:pt>
                <c:pt idx="281">
                  <c:v>1396.013</c:v>
                </c:pt>
                <c:pt idx="282">
                  <c:v>1395.2135</c:v>
                </c:pt>
                <c:pt idx="283">
                  <c:v>1394.4138</c:v>
                </c:pt>
                <c:pt idx="284">
                  <c:v>1393.7282</c:v>
                </c:pt>
                <c:pt idx="285">
                  <c:v>1393.1567</c:v>
                </c:pt>
                <c:pt idx="286">
                  <c:v>1392.8138</c:v>
                </c:pt>
                <c:pt idx="287">
                  <c:v>1389.9534</c:v>
                </c:pt>
                <c:pt idx="288">
                  <c:v>1388.5786</c:v>
                </c:pt>
                <c:pt idx="289">
                  <c:v>1387.0875</c:v>
                </c:pt>
                <c:pt idx="290">
                  <c:v>1389.1516</c:v>
                </c:pt>
                <c:pt idx="291">
                  <c:v>1389.9534</c:v>
                </c:pt>
                <c:pt idx="292">
                  <c:v>1390.0679</c:v>
                </c:pt>
                <c:pt idx="293">
                  <c:v>1390.0679</c:v>
                </c:pt>
                <c:pt idx="294">
                  <c:v>1390.0679</c:v>
                </c:pt>
                <c:pt idx="295">
                  <c:v>1390.0679</c:v>
                </c:pt>
                <c:pt idx="296">
                  <c:v>1386.8579</c:v>
                </c:pt>
                <c:pt idx="297">
                  <c:v>1387.7759</c:v>
                </c:pt>
                <c:pt idx="298">
                  <c:v>1386.6283</c:v>
                </c:pt>
                <c:pt idx="299">
                  <c:v>1383.8689</c:v>
                </c:pt>
                <c:pt idx="300">
                  <c:v>1383.8689</c:v>
                </c:pt>
                <c:pt idx="301">
                  <c:v>1384.3294</c:v>
                </c:pt>
                <c:pt idx="302">
                  <c:v>1384.3294</c:v>
                </c:pt>
                <c:pt idx="303">
                  <c:v>1385.2496</c:v>
                </c:pt>
                <c:pt idx="304">
                  <c:v>1385.7094</c:v>
                </c:pt>
                <c:pt idx="305">
                  <c:v>1386.3987</c:v>
                </c:pt>
                <c:pt idx="306">
                  <c:v>1386.0541</c:v>
                </c:pt>
                <c:pt idx="307">
                  <c:v>1385.3645</c:v>
                </c:pt>
                <c:pt idx="308">
                  <c:v>1388.2346</c:v>
                </c:pt>
                <c:pt idx="309">
                  <c:v>1390.0679</c:v>
                </c:pt>
                <c:pt idx="310">
                  <c:v>1390.5259</c:v>
                </c:pt>
                <c:pt idx="311">
                  <c:v>1391.4414</c:v>
                </c:pt>
                <c:pt idx="312">
                  <c:v>1391.5558</c:v>
                </c:pt>
                <c:pt idx="313">
                  <c:v>1392.1277</c:v>
                </c:pt>
                <c:pt idx="314">
                  <c:v>1393.6139</c:v>
                </c:pt>
                <c:pt idx="315">
                  <c:v>1393.9567</c:v>
                </c:pt>
                <c:pt idx="316">
                  <c:v>1394.7565</c:v>
                </c:pt>
                <c:pt idx="317">
                  <c:v>1398.2966</c:v>
                </c:pt>
                <c:pt idx="318">
                  <c:v>1401.1509</c:v>
                </c:pt>
                <c:pt idx="319">
                  <c:v>1400.8083</c:v>
                </c:pt>
                <c:pt idx="320">
                  <c:v>1398.7532</c:v>
                </c:pt>
                <c:pt idx="321">
                  <c:v>1397.6116</c:v>
                </c:pt>
                <c:pt idx="322">
                  <c:v>1394.6423</c:v>
                </c:pt>
                <c:pt idx="323">
                  <c:v>1391.7846</c:v>
                </c:pt>
                <c:pt idx="324">
                  <c:v>1390.7548</c:v>
                </c:pt>
                <c:pt idx="325">
                  <c:v>1391.4414</c:v>
                </c:pt>
                <c:pt idx="326">
                  <c:v>1394.985</c:v>
                </c:pt>
                <c:pt idx="327">
                  <c:v>1397.3832</c:v>
                </c:pt>
                <c:pt idx="328">
                  <c:v>1397.3832</c:v>
                </c:pt>
                <c:pt idx="329">
                  <c:v>1403.7781</c:v>
                </c:pt>
                <c:pt idx="330">
                  <c:v>1404.2352</c:v>
                </c:pt>
                <c:pt idx="331">
                  <c:v>1401.7219</c:v>
                </c:pt>
                <c:pt idx="332">
                  <c:v>1395.2135</c:v>
                </c:pt>
                <c:pt idx="333">
                  <c:v>1399.4382</c:v>
                </c:pt>
                <c:pt idx="334">
                  <c:v>1401.7219</c:v>
                </c:pt>
                <c:pt idx="335">
                  <c:v>1401.7219</c:v>
                </c:pt>
                <c:pt idx="336">
                  <c:v>1403.4353</c:v>
                </c:pt>
                <c:pt idx="337">
                  <c:v>1404.8067</c:v>
                </c:pt>
                <c:pt idx="338">
                  <c:v>1405.264</c:v>
                </c:pt>
                <c:pt idx="339">
                  <c:v>1407.2089</c:v>
                </c:pt>
                <c:pt idx="340">
                  <c:v>1406.7511</c:v>
                </c:pt>
                <c:pt idx="341">
                  <c:v>1406.7511</c:v>
                </c:pt>
                <c:pt idx="342">
                  <c:v>1406.5222</c:v>
                </c:pt>
                <c:pt idx="343">
                  <c:v>1405.4927</c:v>
                </c:pt>
                <c:pt idx="344">
                  <c:v>1404.5781</c:v>
                </c:pt>
                <c:pt idx="345">
                  <c:v>1406.4078</c:v>
                </c:pt>
                <c:pt idx="346">
                  <c:v>1407.5523</c:v>
                </c:pt>
                <c:pt idx="347">
                  <c:v>1408.354</c:v>
                </c:pt>
                <c:pt idx="348">
                  <c:v>1408.354</c:v>
                </c:pt>
                <c:pt idx="349">
                  <c:v>1408.2395</c:v>
                </c:pt>
                <c:pt idx="350">
                  <c:v>1407.3234</c:v>
                </c:pt>
                <c:pt idx="351">
                  <c:v>1407.3234</c:v>
                </c:pt>
                <c:pt idx="352">
                  <c:v>1407.6668</c:v>
                </c:pt>
                <c:pt idx="353">
                  <c:v>1408.2395</c:v>
                </c:pt>
                <c:pt idx="354">
                  <c:v>1413.5204</c:v>
                </c:pt>
                <c:pt idx="355">
                  <c:v>1414.9026</c:v>
                </c:pt>
                <c:pt idx="356">
                  <c:v>1417.5585</c:v>
                </c:pt>
                <c:pt idx="357">
                  <c:v>1416.0562</c:v>
                </c:pt>
                <c:pt idx="358">
                  <c:v>1415.0179</c:v>
                </c:pt>
                <c:pt idx="359">
                  <c:v>1414.7873</c:v>
                </c:pt>
                <c:pt idx="360">
                  <c:v>1413.2902</c:v>
                </c:pt>
                <c:pt idx="361">
                  <c:v>1412.83</c:v>
                </c:pt>
                <c:pt idx="362">
                  <c:v>1411.5657</c:v>
                </c:pt>
                <c:pt idx="363">
                  <c:v>1409.5001</c:v>
                </c:pt>
                <c:pt idx="364">
                  <c:v>1409.2708</c:v>
                </c:pt>
                <c:pt idx="365">
                  <c:v>1408.1249</c:v>
                </c:pt>
                <c:pt idx="366">
                  <c:v>1407.4379</c:v>
                </c:pt>
                <c:pt idx="367">
                  <c:v>1405.4927</c:v>
                </c:pt>
                <c:pt idx="368">
                  <c:v>1396.6981</c:v>
                </c:pt>
                <c:pt idx="369">
                  <c:v>1396.3555</c:v>
                </c:pt>
                <c:pt idx="370">
                  <c:v>1395.6703</c:v>
                </c:pt>
                <c:pt idx="371">
                  <c:v>1395.6703</c:v>
                </c:pt>
                <c:pt idx="372">
                  <c:v>1395.8987</c:v>
                </c:pt>
                <c:pt idx="373">
                  <c:v>1396.2413</c:v>
                </c:pt>
                <c:pt idx="374">
                  <c:v>1395.4419</c:v>
                </c:pt>
                <c:pt idx="375">
                  <c:v>1395.2135</c:v>
                </c:pt>
                <c:pt idx="376">
                  <c:v>1395.0992</c:v>
                </c:pt>
                <c:pt idx="377">
                  <c:v>1394.6423</c:v>
                </c:pt>
                <c:pt idx="378">
                  <c:v>1395.4419</c:v>
                </c:pt>
                <c:pt idx="379">
                  <c:v>1395.7845</c:v>
                </c:pt>
                <c:pt idx="380">
                  <c:v>1398.0682</c:v>
                </c:pt>
                <c:pt idx="381">
                  <c:v>1398.6391</c:v>
                </c:pt>
                <c:pt idx="382">
                  <c:v>1398.6391</c:v>
                </c:pt>
                <c:pt idx="383">
                  <c:v>1399.3241</c:v>
                </c:pt>
                <c:pt idx="384">
                  <c:v>1399.7808</c:v>
                </c:pt>
                <c:pt idx="385">
                  <c:v>1400.9225</c:v>
                </c:pt>
                <c:pt idx="386">
                  <c:v>1401.6077</c:v>
                </c:pt>
                <c:pt idx="387">
                  <c:v>1404.0066</c:v>
                </c:pt>
                <c:pt idx="388">
                  <c:v>1404.1209</c:v>
                </c:pt>
                <c:pt idx="389">
                  <c:v>1401.6077</c:v>
                </c:pt>
                <c:pt idx="390">
                  <c:v>1404.3495</c:v>
                </c:pt>
                <c:pt idx="391">
                  <c:v>1404.6924</c:v>
                </c:pt>
                <c:pt idx="392">
                  <c:v>1403.321</c:v>
                </c:pt>
                <c:pt idx="393">
                  <c:v>1404.6924</c:v>
                </c:pt>
                <c:pt idx="394">
                  <c:v>1405.1497</c:v>
                </c:pt>
                <c:pt idx="395">
                  <c:v>1404.6924</c:v>
                </c:pt>
                <c:pt idx="396">
                  <c:v>1405.6071</c:v>
                </c:pt>
                <c:pt idx="397">
                  <c:v>1405.8358</c:v>
                </c:pt>
                <c:pt idx="398">
                  <c:v>1406.0646</c:v>
                </c:pt>
                <c:pt idx="399">
                  <c:v>1408.1249</c:v>
                </c:pt>
                <c:pt idx="400">
                  <c:v>1408.1249</c:v>
                </c:pt>
                <c:pt idx="401">
                  <c:v>1408.5832</c:v>
                </c:pt>
                <c:pt idx="402">
                  <c:v>1410.3029</c:v>
                </c:pt>
                <c:pt idx="403">
                  <c:v>1410.3029</c:v>
                </c:pt>
                <c:pt idx="404">
                  <c:v>1408.5832</c:v>
                </c:pt>
                <c:pt idx="405">
                  <c:v>1408.0104</c:v>
                </c:pt>
                <c:pt idx="406">
                  <c:v>1407.4379</c:v>
                </c:pt>
                <c:pt idx="407">
                  <c:v>1407.2089</c:v>
                </c:pt>
                <c:pt idx="408">
                  <c:v>1406.2934</c:v>
                </c:pt>
                <c:pt idx="409">
                  <c:v>1407.5523</c:v>
                </c:pt>
                <c:pt idx="410">
                  <c:v>1409.1562</c:v>
                </c:pt>
                <c:pt idx="411">
                  <c:v>1412.0253</c:v>
                </c:pt>
                <c:pt idx="412">
                  <c:v>1414.4416</c:v>
                </c:pt>
                <c:pt idx="413">
                  <c:v>1415.71</c:v>
                </c:pt>
                <c:pt idx="414">
                  <c:v>1418.1371</c:v>
                </c:pt>
                <c:pt idx="415">
                  <c:v>1416.4026</c:v>
                </c:pt>
                <c:pt idx="416">
                  <c:v>1419.4117</c:v>
                </c:pt>
                <c:pt idx="417">
                  <c:v>1419.4117</c:v>
                </c:pt>
                <c:pt idx="418">
                  <c:v>1419.8758</c:v>
                </c:pt>
                <c:pt idx="419">
                  <c:v>1422.4346</c:v>
                </c:pt>
                <c:pt idx="420">
                  <c:v>1426.1768</c:v>
                </c:pt>
                <c:pt idx="421">
                  <c:v>1427.8225</c:v>
                </c:pt>
                <c:pt idx="422">
                  <c:v>1430.42</c:v>
                </c:pt>
                <c:pt idx="423">
                  <c:v>1431.131</c:v>
                </c:pt>
                <c:pt idx="424">
                  <c:v>1430.1833</c:v>
                </c:pt>
                <c:pt idx="425">
                  <c:v>1431.3682</c:v>
                </c:pt>
                <c:pt idx="426">
                  <c:v>1431.7243</c:v>
                </c:pt>
                <c:pt idx="427">
                  <c:v>1431.7243</c:v>
                </c:pt>
                <c:pt idx="428">
                  <c:v>1435.1821</c:v>
                </c:pt>
                <c:pt idx="429">
                  <c:v>1437.2228</c:v>
                </c:pt>
                <c:pt idx="430">
                  <c:v>1440.365</c:v>
                </c:pt>
                <c:pt idx="431">
                  <c:v>1441.5807</c:v>
                </c:pt>
                <c:pt idx="432">
                  <c:v>1443.4122</c:v>
                </c:pt>
                <c:pt idx="433">
                  <c:v>1446.61</c:v>
                </c:pt>
                <c:pt idx="434">
                  <c:v>1447.6001</c:v>
                </c:pt>
                <c:pt idx="435">
                  <c:v>1447.6001</c:v>
                </c:pt>
                <c:pt idx="436">
                  <c:v>1448.2204</c:v>
                </c:pt>
                <c:pt idx="437">
                  <c:v>1448.9665</c:v>
                </c:pt>
                <c:pt idx="438">
                  <c:v>1452.8492</c:v>
                </c:pt>
                <c:pt idx="439">
                  <c:v>1454.1121</c:v>
                </c:pt>
                <c:pt idx="440">
                  <c:v>1452.8492</c:v>
                </c:pt>
                <c:pt idx="441">
                  <c:v>1453.48</c:v>
                </c:pt>
                <c:pt idx="442">
                  <c:v>1452.3454</c:v>
                </c:pt>
                <c:pt idx="443">
                  <c:v>1449.2155</c:v>
                </c:pt>
                <c:pt idx="444">
                  <c:v>1449.7142</c:v>
                </c:pt>
                <c:pt idx="445">
                  <c:v>1448.9665</c:v>
                </c:pt>
                <c:pt idx="446">
                  <c:v>1449.2155</c:v>
                </c:pt>
                <c:pt idx="447">
                  <c:v>1449.839</c:v>
                </c:pt>
                <c:pt idx="448">
                  <c:v>1451.9682</c:v>
                </c:pt>
                <c:pt idx="449">
                  <c:v>1453.6063</c:v>
                </c:pt>
                <c:pt idx="450">
                  <c:v>1457.0373</c:v>
                </c:pt>
                <c:pt idx="451">
                  <c:v>1457.8052</c:v>
                </c:pt>
                <c:pt idx="452">
                  <c:v>1458.1899</c:v>
                </c:pt>
                <c:pt idx="453">
                  <c:v>1457.421</c:v>
                </c:pt>
                <c:pt idx="454">
                  <c:v>1457.9334</c:v>
                </c:pt>
                <c:pt idx="455">
                  <c:v>1459.0895</c:v>
                </c:pt>
                <c:pt idx="456">
                  <c:v>1459.3471</c:v>
                </c:pt>
                <c:pt idx="457">
                  <c:v>1460.2503</c:v>
                </c:pt>
                <c:pt idx="458">
                  <c:v>1460.2503</c:v>
                </c:pt>
                <c:pt idx="459">
                  <c:v>1463.2386</c:v>
                </c:pt>
                <c:pt idx="460">
                  <c:v>1463.2386</c:v>
                </c:pt>
                <c:pt idx="461">
                  <c:v>1463.2386</c:v>
                </c:pt>
                <c:pt idx="462">
                  <c:v>1463.8924</c:v>
                </c:pt>
                <c:pt idx="463">
                  <c:v>1466.7879</c:v>
                </c:pt>
                <c:pt idx="464">
                  <c:v>1467.4503</c:v>
                </c:pt>
                <c:pt idx="465">
                  <c:v>1469.8483</c:v>
                </c:pt>
                <c:pt idx="466">
                  <c:v>1470.25</c:v>
                </c:pt>
                <c:pt idx="467">
                  <c:v>1471.4589</c:v>
                </c:pt>
                <c:pt idx="468">
                  <c:v>1476.2135</c:v>
                </c:pt>
                <c:pt idx="469">
                  <c:v>1479.1084</c:v>
                </c:pt>
                <c:pt idx="470">
                  <c:v>1482.7383</c:v>
                </c:pt>
                <c:pt idx="471">
                  <c:v>1483.7244</c:v>
                </c:pt>
                <c:pt idx="472">
                  <c:v>1483.5833</c:v>
                </c:pt>
                <c:pt idx="473">
                  <c:v>1483.0196</c:v>
                </c:pt>
                <c:pt idx="474">
                  <c:v>1483.0196</c:v>
                </c:pt>
                <c:pt idx="475">
                  <c:v>1482.5977</c:v>
                </c:pt>
                <c:pt idx="476">
                  <c:v>1480.9169</c:v>
                </c:pt>
                <c:pt idx="477">
                  <c:v>1479.9415</c:v>
                </c:pt>
                <c:pt idx="478">
                  <c:v>1478.6929</c:v>
                </c:pt>
                <c:pt idx="479">
                  <c:v>1478.5545</c:v>
                </c:pt>
                <c:pt idx="480">
                  <c:v>1478.6929</c:v>
                </c:pt>
                <c:pt idx="481">
                  <c:v>1481.1963</c:v>
                </c:pt>
                <c:pt idx="482">
                  <c:v>1488.8575</c:v>
                </c:pt>
                <c:pt idx="483">
                  <c:v>1489.4343</c:v>
                </c:pt>
                <c:pt idx="484">
                  <c:v>1490.3021</c:v>
                </c:pt>
                <c:pt idx="485">
                  <c:v>1489.29</c:v>
                </c:pt>
                <c:pt idx="486">
                  <c:v>1488.8575</c:v>
                </c:pt>
                <c:pt idx="487">
                  <c:v>1486.4205</c:v>
                </c:pt>
                <c:pt idx="488">
                  <c:v>1486.2779</c:v>
                </c:pt>
                <c:pt idx="489">
                  <c:v>1486.1354</c:v>
                </c:pt>
                <c:pt idx="490">
                  <c:v>1483.8656</c:v>
                </c:pt>
                <c:pt idx="491">
                  <c:v>1482.5977</c:v>
                </c:pt>
                <c:pt idx="492">
                  <c:v>1482.5977</c:v>
                </c:pt>
                <c:pt idx="493">
                  <c:v>1480.2198</c:v>
                </c:pt>
                <c:pt idx="494">
                  <c:v>1480.2198</c:v>
                </c:pt>
                <c:pt idx="495">
                  <c:v>1484.4311</c:v>
                </c:pt>
                <c:pt idx="496">
                  <c:v>1490.8822</c:v>
                </c:pt>
                <c:pt idx="497">
                  <c:v>1491.3182</c:v>
                </c:pt>
                <c:pt idx="498">
                  <c:v>1492.3385</c:v>
                </c:pt>
                <c:pt idx="499">
                  <c:v>1490.8822</c:v>
                </c:pt>
                <c:pt idx="500">
                  <c:v>1484.7144</c:v>
                </c:pt>
                <c:pt idx="501">
                  <c:v>1484.5727</c:v>
                </c:pt>
                <c:pt idx="502">
                  <c:v>1485.7082</c:v>
                </c:pt>
                <c:pt idx="503">
                  <c:v>1491.755</c:v>
                </c:pt>
                <c:pt idx="504">
                  <c:v>1495.2768</c:v>
                </c:pt>
                <c:pt idx="505">
                  <c:v>1501.409</c:v>
                </c:pt>
                <c:pt idx="506">
                  <c:v>1502.6194</c:v>
                </c:pt>
                <c:pt idx="507">
                  <c:v>1504.2892</c:v>
                </c:pt>
                <c:pt idx="508">
                  <c:v>1508.1079</c:v>
                </c:pt>
                <c:pt idx="509">
                  <c:v>1508.1079</c:v>
                </c:pt>
                <c:pt idx="510">
                  <c:v>1508.8756</c:v>
                </c:pt>
                <c:pt idx="511">
                  <c:v>1508.8756</c:v>
                </c:pt>
                <c:pt idx="512">
                  <c:v>1508.7219</c:v>
                </c:pt>
                <c:pt idx="513">
                  <c:v>1506.1181</c:v>
                </c:pt>
                <c:pt idx="514">
                  <c:v>1503.8332</c:v>
                </c:pt>
                <c:pt idx="515">
                  <c:v>1500.6541</c:v>
                </c:pt>
                <c:pt idx="516">
                  <c:v>1496.1651</c:v>
                </c:pt>
                <c:pt idx="517">
                  <c:v>1495.8686</c:v>
                </c:pt>
                <c:pt idx="518">
                  <c:v>1496.1651</c:v>
                </c:pt>
                <c:pt idx="519">
                  <c:v>1497.6526</c:v>
                </c:pt>
                <c:pt idx="520">
                  <c:v>1502.9225</c:v>
                </c:pt>
                <c:pt idx="521">
                  <c:v>1506.1181</c:v>
                </c:pt>
                <c:pt idx="522">
                  <c:v>1508.4148</c:v>
                </c:pt>
                <c:pt idx="523">
                  <c:v>1508.4148</c:v>
                </c:pt>
                <c:pt idx="524">
                  <c:v>1508.4148</c:v>
                </c:pt>
                <c:pt idx="525">
                  <c:v>1508.8756</c:v>
                </c:pt>
                <c:pt idx="526">
                  <c:v>1509.6446</c:v>
                </c:pt>
                <c:pt idx="527">
                  <c:v>1514.2858</c:v>
                </c:pt>
                <c:pt idx="528">
                  <c:v>1516.4678</c:v>
                </c:pt>
                <c:pt idx="529">
                  <c:v>1520.3897</c:v>
                </c:pt>
                <c:pt idx="530">
                  <c:v>1521.3358</c:v>
                </c:pt>
                <c:pt idx="531">
                  <c:v>1522.4419</c:v>
                </c:pt>
                <c:pt idx="532">
                  <c:v>1523.0752</c:v>
                </c:pt>
                <c:pt idx="533">
                  <c:v>1524.8208</c:v>
                </c:pt>
                <c:pt idx="534">
                  <c:v>1524.8208</c:v>
                </c:pt>
                <c:pt idx="535">
                  <c:v>1525.1389</c:v>
                </c:pt>
                <c:pt idx="536">
                  <c:v>1527.8509</c:v>
                </c:pt>
                <c:pt idx="537">
                  <c:v>1532.9967</c:v>
                </c:pt>
                <c:pt idx="538">
                  <c:v>1539.9949</c:v>
                </c:pt>
                <c:pt idx="539">
                  <c:v>1540.8148</c:v>
                </c:pt>
                <c:pt idx="540">
                  <c:v>1542.9528</c:v>
                </c:pt>
                <c:pt idx="541">
                  <c:v>1545.0995</c:v>
                </c:pt>
                <c:pt idx="542">
                  <c:v>1548.9189</c:v>
                </c:pt>
                <c:pt idx="543">
                  <c:v>1553.1014</c:v>
                </c:pt>
                <c:pt idx="544">
                  <c:v>1554.2783</c:v>
                </c:pt>
                <c:pt idx="545">
                  <c:v>1553.2694</c:v>
                </c:pt>
                <c:pt idx="546">
                  <c:v>1553.1014</c:v>
                </c:pt>
              </c:numCache>
            </c:numRef>
          </c:yVal>
          <c:smooth val="1"/>
        </c:ser>
        <c:ser>
          <c:idx val="3"/>
          <c:order val="3"/>
          <c:tx>
            <c:strRef>
              <c:f>'uniformity over various hei 2'!$AC$21</c:f>
              <c:strCache>
                <c:ptCount val="1"/>
                <c:pt idx="0">
                  <c:v>4.5cm down 14Gy</c:v>
                </c:pt>
              </c:strCache>
            </c:strRef>
          </c:tx>
          <c:spPr>
            <a:ln w="6350"/>
          </c:spPr>
          <c:marker>
            <c:symbol val="none"/>
          </c:marker>
          <c:xVal>
            <c:numRef>
              <c:f>'uniformity over various hei 2'!$AC$24:$AC$572</c:f>
              <c:numCache>
                <c:formatCode>General</c:formatCode>
                <c:ptCount val="549"/>
                <c:pt idx="0">
                  <c:v>-9.6141</c:v>
                </c:pt>
                <c:pt idx="1">
                  <c:v>-9.579</c:v>
                </c:pt>
                <c:pt idx="2">
                  <c:v>-9.5438</c:v>
                </c:pt>
                <c:pt idx="3">
                  <c:v>-9.5087</c:v>
                </c:pt>
                <c:pt idx="4">
                  <c:v>-9.4735</c:v>
                </c:pt>
                <c:pt idx="5">
                  <c:v>-9.4384</c:v>
                </c:pt>
                <c:pt idx="6">
                  <c:v>-9.4032</c:v>
                </c:pt>
                <c:pt idx="7">
                  <c:v>-9.3681</c:v>
                </c:pt>
                <c:pt idx="8">
                  <c:v>-9.3329</c:v>
                </c:pt>
                <c:pt idx="9">
                  <c:v>-9.2978</c:v>
                </c:pt>
                <c:pt idx="10">
                  <c:v>-9.2626</c:v>
                </c:pt>
                <c:pt idx="11">
                  <c:v>-9.2275</c:v>
                </c:pt>
                <c:pt idx="12">
                  <c:v>-9.1923</c:v>
                </c:pt>
                <c:pt idx="13">
                  <c:v>-9.1571</c:v>
                </c:pt>
                <c:pt idx="14">
                  <c:v>-9.122</c:v>
                </c:pt>
                <c:pt idx="15">
                  <c:v>-9.0868</c:v>
                </c:pt>
                <c:pt idx="16">
                  <c:v>-9.0517</c:v>
                </c:pt>
                <c:pt idx="17">
                  <c:v>-9.0165</c:v>
                </c:pt>
                <c:pt idx="18">
                  <c:v>-8.9814</c:v>
                </c:pt>
                <c:pt idx="19">
                  <c:v>-8.9462</c:v>
                </c:pt>
                <c:pt idx="20">
                  <c:v>-8.9111</c:v>
                </c:pt>
                <c:pt idx="21">
                  <c:v>-8.8759</c:v>
                </c:pt>
                <c:pt idx="22">
                  <c:v>-8.8408</c:v>
                </c:pt>
                <c:pt idx="23">
                  <c:v>-8.8056</c:v>
                </c:pt>
                <c:pt idx="24">
                  <c:v>-8.7705</c:v>
                </c:pt>
                <c:pt idx="25">
                  <c:v>-8.7353</c:v>
                </c:pt>
                <c:pt idx="26">
                  <c:v>-8.700200000000001</c:v>
                </c:pt>
                <c:pt idx="27">
                  <c:v>-8.665</c:v>
                </c:pt>
                <c:pt idx="28">
                  <c:v>-8.6299</c:v>
                </c:pt>
                <c:pt idx="29">
                  <c:v>-8.5947</c:v>
                </c:pt>
                <c:pt idx="30">
                  <c:v>-8.5596</c:v>
                </c:pt>
                <c:pt idx="31">
                  <c:v>-8.5244</c:v>
                </c:pt>
                <c:pt idx="32">
                  <c:v>-8.4893</c:v>
                </c:pt>
                <c:pt idx="33">
                  <c:v>-8.4541</c:v>
                </c:pt>
                <c:pt idx="34">
                  <c:v>-8.419</c:v>
                </c:pt>
                <c:pt idx="35">
                  <c:v>-8.3838</c:v>
                </c:pt>
                <c:pt idx="36">
                  <c:v>-8.3486</c:v>
                </c:pt>
                <c:pt idx="37">
                  <c:v>-8.3135</c:v>
                </c:pt>
                <c:pt idx="38">
                  <c:v>-8.2783</c:v>
                </c:pt>
                <c:pt idx="39">
                  <c:v>-8.2432</c:v>
                </c:pt>
                <c:pt idx="40">
                  <c:v>-8.208</c:v>
                </c:pt>
                <c:pt idx="41">
                  <c:v>-8.1729</c:v>
                </c:pt>
                <c:pt idx="42">
                  <c:v>-8.137700000000001</c:v>
                </c:pt>
                <c:pt idx="43">
                  <c:v>-8.1026</c:v>
                </c:pt>
                <c:pt idx="44">
                  <c:v>-8.0674</c:v>
                </c:pt>
                <c:pt idx="45">
                  <c:v>-8.0323</c:v>
                </c:pt>
                <c:pt idx="46">
                  <c:v>-7.9971</c:v>
                </c:pt>
                <c:pt idx="47">
                  <c:v>-7.962</c:v>
                </c:pt>
                <c:pt idx="48">
                  <c:v>-7.9268</c:v>
                </c:pt>
                <c:pt idx="49">
                  <c:v>-7.8917</c:v>
                </c:pt>
                <c:pt idx="50">
                  <c:v>-7.8565</c:v>
                </c:pt>
                <c:pt idx="51">
                  <c:v>-7.8214</c:v>
                </c:pt>
                <c:pt idx="52">
                  <c:v>-7.7862</c:v>
                </c:pt>
                <c:pt idx="53">
                  <c:v>-7.7511</c:v>
                </c:pt>
                <c:pt idx="54">
                  <c:v>-7.7159</c:v>
                </c:pt>
                <c:pt idx="55">
                  <c:v>-7.6808</c:v>
                </c:pt>
                <c:pt idx="56">
                  <c:v>-7.6456</c:v>
                </c:pt>
                <c:pt idx="57">
                  <c:v>-7.6105</c:v>
                </c:pt>
                <c:pt idx="58">
                  <c:v>-7.5753</c:v>
                </c:pt>
                <c:pt idx="59">
                  <c:v>-7.5401</c:v>
                </c:pt>
                <c:pt idx="60">
                  <c:v>-7.505</c:v>
                </c:pt>
                <c:pt idx="61">
                  <c:v>-7.4698</c:v>
                </c:pt>
                <c:pt idx="62">
                  <c:v>-7.4347</c:v>
                </c:pt>
                <c:pt idx="63">
                  <c:v>-7.3995</c:v>
                </c:pt>
                <c:pt idx="64">
                  <c:v>-7.3644</c:v>
                </c:pt>
                <c:pt idx="65">
                  <c:v>-7.3292</c:v>
                </c:pt>
                <c:pt idx="66">
                  <c:v>-7.2941</c:v>
                </c:pt>
                <c:pt idx="67">
                  <c:v>-7.2589</c:v>
                </c:pt>
                <c:pt idx="68">
                  <c:v>-7.2238</c:v>
                </c:pt>
                <c:pt idx="69">
                  <c:v>-7.1886</c:v>
                </c:pt>
                <c:pt idx="70">
                  <c:v>-7.1535</c:v>
                </c:pt>
                <c:pt idx="71">
                  <c:v>-7.1183</c:v>
                </c:pt>
                <c:pt idx="72">
                  <c:v>-7.0832</c:v>
                </c:pt>
                <c:pt idx="73">
                  <c:v>-7.048</c:v>
                </c:pt>
                <c:pt idx="74">
                  <c:v>-7.0129</c:v>
                </c:pt>
                <c:pt idx="75">
                  <c:v>-6.9777</c:v>
                </c:pt>
                <c:pt idx="76">
                  <c:v>-6.9426</c:v>
                </c:pt>
                <c:pt idx="77">
                  <c:v>-6.9074</c:v>
                </c:pt>
                <c:pt idx="78">
                  <c:v>-6.8723</c:v>
                </c:pt>
                <c:pt idx="79">
                  <c:v>-6.8371</c:v>
                </c:pt>
                <c:pt idx="80">
                  <c:v>-6.802</c:v>
                </c:pt>
                <c:pt idx="81">
                  <c:v>-6.7668</c:v>
                </c:pt>
                <c:pt idx="82">
                  <c:v>-6.7316</c:v>
                </c:pt>
                <c:pt idx="83">
                  <c:v>-6.6965</c:v>
                </c:pt>
                <c:pt idx="84">
                  <c:v>-6.6613</c:v>
                </c:pt>
                <c:pt idx="85">
                  <c:v>-6.6262</c:v>
                </c:pt>
                <c:pt idx="86">
                  <c:v>-6.591</c:v>
                </c:pt>
                <c:pt idx="87">
                  <c:v>-6.5559</c:v>
                </c:pt>
                <c:pt idx="88">
                  <c:v>-6.5207</c:v>
                </c:pt>
                <c:pt idx="89">
                  <c:v>-6.4856</c:v>
                </c:pt>
                <c:pt idx="90">
                  <c:v>-6.4504</c:v>
                </c:pt>
                <c:pt idx="91">
                  <c:v>-6.4153</c:v>
                </c:pt>
                <c:pt idx="92">
                  <c:v>-6.3801</c:v>
                </c:pt>
                <c:pt idx="93">
                  <c:v>-6.345</c:v>
                </c:pt>
                <c:pt idx="94">
                  <c:v>-6.3098</c:v>
                </c:pt>
                <c:pt idx="95">
                  <c:v>-6.2747</c:v>
                </c:pt>
                <c:pt idx="96">
                  <c:v>-6.2395</c:v>
                </c:pt>
                <c:pt idx="97">
                  <c:v>-6.2044</c:v>
                </c:pt>
                <c:pt idx="98">
                  <c:v>-6.1692</c:v>
                </c:pt>
                <c:pt idx="99">
                  <c:v>-6.1341</c:v>
                </c:pt>
                <c:pt idx="100">
                  <c:v>-6.0989</c:v>
                </c:pt>
                <c:pt idx="101">
                  <c:v>-6.0638</c:v>
                </c:pt>
                <c:pt idx="102">
                  <c:v>-6.0286</c:v>
                </c:pt>
                <c:pt idx="103">
                  <c:v>-5.9935</c:v>
                </c:pt>
                <c:pt idx="104">
                  <c:v>-5.9583</c:v>
                </c:pt>
                <c:pt idx="105">
                  <c:v>-5.9231</c:v>
                </c:pt>
                <c:pt idx="106">
                  <c:v>-5.888</c:v>
                </c:pt>
                <c:pt idx="107">
                  <c:v>-5.8528</c:v>
                </c:pt>
                <c:pt idx="108">
                  <c:v>-5.8177</c:v>
                </c:pt>
                <c:pt idx="109">
                  <c:v>-5.7825</c:v>
                </c:pt>
                <c:pt idx="110">
                  <c:v>-5.7474</c:v>
                </c:pt>
                <c:pt idx="111">
                  <c:v>-5.7122</c:v>
                </c:pt>
                <c:pt idx="112">
                  <c:v>-5.6771</c:v>
                </c:pt>
                <c:pt idx="113">
                  <c:v>-5.6419</c:v>
                </c:pt>
                <c:pt idx="114">
                  <c:v>-5.6068</c:v>
                </c:pt>
                <c:pt idx="115">
                  <c:v>-5.5716</c:v>
                </c:pt>
                <c:pt idx="116">
                  <c:v>-5.5365</c:v>
                </c:pt>
                <c:pt idx="117">
                  <c:v>-5.5013</c:v>
                </c:pt>
                <c:pt idx="118">
                  <c:v>-5.4662</c:v>
                </c:pt>
                <c:pt idx="119">
                  <c:v>-5.431</c:v>
                </c:pt>
                <c:pt idx="120">
                  <c:v>-5.3959</c:v>
                </c:pt>
                <c:pt idx="121">
                  <c:v>-5.3607</c:v>
                </c:pt>
                <c:pt idx="122">
                  <c:v>-5.3256</c:v>
                </c:pt>
                <c:pt idx="123">
                  <c:v>-5.2904</c:v>
                </c:pt>
                <c:pt idx="124">
                  <c:v>-5.2553</c:v>
                </c:pt>
                <c:pt idx="125">
                  <c:v>-5.2201</c:v>
                </c:pt>
                <c:pt idx="126">
                  <c:v>-5.1849</c:v>
                </c:pt>
                <c:pt idx="127">
                  <c:v>-5.1498</c:v>
                </c:pt>
                <c:pt idx="128">
                  <c:v>-5.1146</c:v>
                </c:pt>
                <c:pt idx="129">
                  <c:v>-5.0795</c:v>
                </c:pt>
                <c:pt idx="130">
                  <c:v>-5.0443</c:v>
                </c:pt>
                <c:pt idx="131">
                  <c:v>-5.0092</c:v>
                </c:pt>
                <c:pt idx="132">
                  <c:v>-4.974</c:v>
                </c:pt>
                <c:pt idx="133">
                  <c:v>-4.9389</c:v>
                </c:pt>
                <c:pt idx="134">
                  <c:v>-4.9037</c:v>
                </c:pt>
                <c:pt idx="135">
                  <c:v>-4.8686</c:v>
                </c:pt>
                <c:pt idx="136">
                  <c:v>-4.8334</c:v>
                </c:pt>
                <c:pt idx="137">
                  <c:v>-4.7983</c:v>
                </c:pt>
                <c:pt idx="138">
                  <c:v>-4.7631</c:v>
                </c:pt>
                <c:pt idx="139">
                  <c:v>-4.728</c:v>
                </c:pt>
                <c:pt idx="140">
                  <c:v>-4.6928</c:v>
                </c:pt>
                <c:pt idx="141">
                  <c:v>-4.6577</c:v>
                </c:pt>
                <c:pt idx="142">
                  <c:v>-4.6225</c:v>
                </c:pt>
                <c:pt idx="143">
                  <c:v>-4.5874</c:v>
                </c:pt>
                <c:pt idx="144">
                  <c:v>-4.5522</c:v>
                </c:pt>
                <c:pt idx="145">
                  <c:v>-4.5171</c:v>
                </c:pt>
                <c:pt idx="146">
                  <c:v>-4.4819</c:v>
                </c:pt>
                <c:pt idx="147">
                  <c:v>-4.4468</c:v>
                </c:pt>
                <c:pt idx="148">
                  <c:v>-4.4116</c:v>
                </c:pt>
                <c:pt idx="149">
                  <c:v>-4.3764</c:v>
                </c:pt>
                <c:pt idx="150">
                  <c:v>-4.3413</c:v>
                </c:pt>
                <c:pt idx="151">
                  <c:v>-4.3061</c:v>
                </c:pt>
                <c:pt idx="152">
                  <c:v>-4.271</c:v>
                </c:pt>
                <c:pt idx="153">
                  <c:v>-4.2358</c:v>
                </c:pt>
                <c:pt idx="154">
                  <c:v>-4.2007</c:v>
                </c:pt>
                <c:pt idx="155">
                  <c:v>-4.1655</c:v>
                </c:pt>
                <c:pt idx="156">
                  <c:v>-4.1304</c:v>
                </c:pt>
                <c:pt idx="157">
                  <c:v>-4.0952</c:v>
                </c:pt>
                <c:pt idx="158">
                  <c:v>-4.0601</c:v>
                </c:pt>
                <c:pt idx="159">
                  <c:v>-4.0249</c:v>
                </c:pt>
                <c:pt idx="160">
                  <c:v>-3.9898</c:v>
                </c:pt>
                <c:pt idx="161">
                  <c:v>-3.9546</c:v>
                </c:pt>
                <c:pt idx="162">
                  <c:v>-3.9195</c:v>
                </c:pt>
                <c:pt idx="163">
                  <c:v>-3.8843</c:v>
                </c:pt>
                <c:pt idx="164">
                  <c:v>-3.8492</c:v>
                </c:pt>
                <c:pt idx="165">
                  <c:v>-3.814</c:v>
                </c:pt>
                <c:pt idx="166">
                  <c:v>-3.7789</c:v>
                </c:pt>
                <c:pt idx="167">
                  <c:v>-3.7437</c:v>
                </c:pt>
                <c:pt idx="168">
                  <c:v>-3.7086</c:v>
                </c:pt>
                <c:pt idx="169">
                  <c:v>-3.6734</c:v>
                </c:pt>
                <c:pt idx="170">
                  <c:v>-3.6383</c:v>
                </c:pt>
                <c:pt idx="171">
                  <c:v>-3.6031</c:v>
                </c:pt>
                <c:pt idx="172">
                  <c:v>-3.5679</c:v>
                </c:pt>
                <c:pt idx="173">
                  <c:v>-3.5328</c:v>
                </c:pt>
                <c:pt idx="174">
                  <c:v>-3.4976</c:v>
                </c:pt>
                <c:pt idx="175">
                  <c:v>-3.4625</c:v>
                </c:pt>
                <c:pt idx="176">
                  <c:v>-3.4273</c:v>
                </c:pt>
                <c:pt idx="177">
                  <c:v>-3.3922</c:v>
                </c:pt>
                <c:pt idx="178">
                  <c:v>-3.357</c:v>
                </c:pt>
                <c:pt idx="179">
                  <c:v>-3.3219</c:v>
                </c:pt>
                <c:pt idx="180">
                  <c:v>-3.2867</c:v>
                </c:pt>
                <c:pt idx="181">
                  <c:v>-3.2516</c:v>
                </c:pt>
                <c:pt idx="182">
                  <c:v>-3.2164</c:v>
                </c:pt>
                <c:pt idx="183">
                  <c:v>-3.1813</c:v>
                </c:pt>
                <c:pt idx="184">
                  <c:v>-3.1461</c:v>
                </c:pt>
                <c:pt idx="185">
                  <c:v>-3.111</c:v>
                </c:pt>
                <c:pt idx="186">
                  <c:v>-3.0758</c:v>
                </c:pt>
                <c:pt idx="187">
                  <c:v>-3.0407</c:v>
                </c:pt>
                <c:pt idx="188">
                  <c:v>-3.0055</c:v>
                </c:pt>
                <c:pt idx="189">
                  <c:v>-2.9704</c:v>
                </c:pt>
                <c:pt idx="190">
                  <c:v>-2.9352</c:v>
                </c:pt>
                <c:pt idx="191">
                  <c:v>-2.9001</c:v>
                </c:pt>
                <c:pt idx="192">
                  <c:v>-2.8649</c:v>
                </c:pt>
                <c:pt idx="193">
                  <c:v>-2.8298</c:v>
                </c:pt>
                <c:pt idx="194">
                  <c:v>-2.7946</c:v>
                </c:pt>
                <c:pt idx="195">
                  <c:v>-2.7594</c:v>
                </c:pt>
                <c:pt idx="196">
                  <c:v>-2.7243</c:v>
                </c:pt>
                <c:pt idx="197">
                  <c:v>-2.6891</c:v>
                </c:pt>
                <c:pt idx="198">
                  <c:v>-2.654</c:v>
                </c:pt>
                <c:pt idx="199">
                  <c:v>-2.6188</c:v>
                </c:pt>
                <c:pt idx="200">
                  <c:v>-2.5837</c:v>
                </c:pt>
                <c:pt idx="201">
                  <c:v>-2.5485</c:v>
                </c:pt>
                <c:pt idx="202">
                  <c:v>-2.5134</c:v>
                </c:pt>
                <c:pt idx="203">
                  <c:v>-2.4782</c:v>
                </c:pt>
                <c:pt idx="204">
                  <c:v>-2.4431</c:v>
                </c:pt>
                <c:pt idx="205">
                  <c:v>-2.4079</c:v>
                </c:pt>
                <c:pt idx="206">
                  <c:v>-2.3728</c:v>
                </c:pt>
                <c:pt idx="207">
                  <c:v>-2.3376</c:v>
                </c:pt>
                <c:pt idx="208">
                  <c:v>-2.3025</c:v>
                </c:pt>
                <c:pt idx="209">
                  <c:v>-2.2673</c:v>
                </c:pt>
                <c:pt idx="210">
                  <c:v>-2.2322</c:v>
                </c:pt>
                <c:pt idx="211">
                  <c:v>-2.197</c:v>
                </c:pt>
                <c:pt idx="212">
                  <c:v>-2.1619</c:v>
                </c:pt>
                <c:pt idx="213">
                  <c:v>-2.1267</c:v>
                </c:pt>
                <c:pt idx="214">
                  <c:v>-2.0916</c:v>
                </c:pt>
                <c:pt idx="215">
                  <c:v>-2.0564</c:v>
                </c:pt>
                <c:pt idx="216">
                  <c:v>-2.0213</c:v>
                </c:pt>
                <c:pt idx="217">
                  <c:v>-1.9861</c:v>
                </c:pt>
                <c:pt idx="218">
                  <c:v>-1.9509</c:v>
                </c:pt>
                <c:pt idx="219">
                  <c:v>-1.9158</c:v>
                </c:pt>
                <c:pt idx="220">
                  <c:v>-1.8806</c:v>
                </c:pt>
                <c:pt idx="221">
                  <c:v>-1.8455</c:v>
                </c:pt>
                <c:pt idx="222">
                  <c:v>-1.8103</c:v>
                </c:pt>
                <c:pt idx="223">
                  <c:v>-1.7752</c:v>
                </c:pt>
                <c:pt idx="224">
                  <c:v>-1.74</c:v>
                </c:pt>
                <c:pt idx="225">
                  <c:v>-1.7049</c:v>
                </c:pt>
                <c:pt idx="226">
                  <c:v>-1.6697</c:v>
                </c:pt>
                <c:pt idx="227">
                  <c:v>-1.6346</c:v>
                </c:pt>
                <c:pt idx="228">
                  <c:v>-1.5994</c:v>
                </c:pt>
                <c:pt idx="229">
                  <c:v>-1.5643</c:v>
                </c:pt>
                <c:pt idx="230">
                  <c:v>-1.5291</c:v>
                </c:pt>
                <c:pt idx="231">
                  <c:v>-1.494</c:v>
                </c:pt>
                <c:pt idx="232">
                  <c:v>-1.4588</c:v>
                </c:pt>
                <c:pt idx="233">
                  <c:v>-1.4237</c:v>
                </c:pt>
                <c:pt idx="234">
                  <c:v>-1.3885</c:v>
                </c:pt>
                <c:pt idx="235">
                  <c:v>-1.3534</c:v>
                </c:pt>
                <c:pt idx="236">
                  <c:v>-1.3182</c:v>
                </c:pt>
                <c:pt idx="237">
                  <c:v>-1.2831</c:v>
                </c:pt>
                <c:pt idx="238">
                  <c:v>-1.2479</c:v>
                </c:pt>
                <c:pt idx="239">
                  <c:v>-1.2128</c:v>
                </c:pt>
                <c:pt idx="240">
                  <c:v>-1.1776</c:v>
                </c:pt>
                <c:pt idx="241">
                  <c:v>-1.1424</c:v>
                </c:pt>
                <c:pt idx="242">
                  <c:v>-1.1073</c:v>
                </c:pt>
                <c:pt idx="243">
                  <c:v>-1.0721</c:v>
                </c:pt>
                <c:pt idx="244">
                  <c:v>-1.037</c:v>
                </c:pt>
                <c:pt idx="245">
                  <c:v>-1.0018</c:v>
                </c:pt>
                <c:pt idx="246">
                  <c:v>-0.96669</c:v>
                </c:pt>
                <c:pt idx="247">
                  <c:v>-0.93153</c:v>
                </c:pt>
                <c:pt idx="248">
                  <c:v>-0.89638</c:v>
                </c:pt>
                <c:pt idx="249">
                  <c:v>-0.86123</c:v>
                </c:pt>
                <c:pt idx="250">
                  <c:v>-0.82608</c:v>
                </c:pt>
                <c:pt idx="251">
                  <c:v>-0.79092</c:v>
                </c:pt>
                <c:pt idx="252">
                  <c:v>-0.75577</c:v>
                </c:pt>
                <c:pt idx="253">
                  <c:v>-0.72062</c:v>
                </c:pt>
                <c:pt idx="254">
                  <c:v>-0.68547</c:v>
                </c:pt>
                <c:pt idx="255">
                  <c:v>-0.65032</c:v>
                </c:pt>
                <c:pt idx="256">
                  <c:v>-0.61516</c:v>
                </c:pt>
                <c:pt idx="257">
                  <c:v>-0.58001</c:v>
                </c:pt>
                <c:pt idx="258">
                  <c:v>-0.54486</c:v>
                </c:pt>
                <c:pt idx="259">
                  <c:v>-0.50971</c:v>
                </c:pt>
                <c:pt idx="260">
                  <c:v>-0.47455</c:v>
                </c:pt>
                <c:pt idx="261">
                  <c:v>-0.4394</c:v>
                </c:pt>
                <c:pt idx="262">
                  <c:v>-0.40425</c:v>
                </c:pt>
                <c:pt idx="263">
                  <c:v>-0.3691</c:v>
                </c:pt>
                <c:pt idx="264">
                  <c:v>-0.33395</c:v>
                </c:pt>
                <c:pt idx="265">
                  <c:v>-0.29879</c:v>
                </c:pt>
                <c:pt idx="266">
                  <c:v>-0.26364</c:v>
                </c:pt>
                <c:pt idx="267">
                  <c:v>-0.22849</c:v>
                </c:pt>
                <c:pt idx="268">
                  <c:v>-0.19334</c:v>
                </c:pt>
                <c:pt idx="269">
                  <c:v>-0.15818</c:v>
                </c:pt>
                <c:pt idx="270">
                  <c:v>-0.12303</c:v>
                </c:pt>
                <c:pt idx="271">
                  <c:v>-0.087881</c:v>
                </c:pt>
                <c:pt idx="272">
                  <c:v>-0.052728</c:v>
                </c:pt>
                <c:pt idx="273">
                  <c:v>-0.017576</c:v>
                </c:pt>
                <c:pt idx="274">
                  <c:v>0.017576</c:v>
                </c:pt>
                <c:pt idx="275">
                  <c:v>0.052728</c:v>
                </c:pt>
                <c:pt idx="276">
                  <c:v>0.087881</c:v>
                </c:pt>
                <c:pt idx="277">
                  <c:v>0.12303</c:v>
                </c:pt>
                <c:pt idx="278">
                  <c:v>0.15818</c:v>
                </c:pt>
                <c:pt idx="279">
                  <c:v>0.19334</c:v>
                </c:pt>
                <c:pt idx="280">
                  <c:v>0.22849</c:v>
                </c:pt>
                <c:pt idx="281">
                  <c:v>0.26364</c:v>
                </c:pt>
                <c:pt idx="282">
                  <c:v>0.29879</c:v>
                </c:pt>
                <c:pt idx="283">
                  <c:v>0.33395</c:v>
                </c:pt>
                <c:pt idx="284">
                  <c:v>0.3691</c:v>
                </c:pt>
                <c:pt idx="285">
                  <c:v>0.40425</c:v>
                </c:pt>
                <c:pt idx="286">
                  <c:v>0.4394</c:v>
                </c:pt>
                <c:pt idx="287">
                  <c:v>0.47455</c:v>
                </c:pt>
                <c:pt idx="288">
                  <c:v>0.50971</c:v>
                </c:pt>
                <c:pt idx="289">
                  <c:v>0.54486</c:v>
                </c:pt>
                <c:pt idx="290">
                  <c:v>0.58001</c:v>
                </c:pt>
                <c:pt idx="291">
                  <c:v>0.61516</c:v>
                </c:pt>
                <c:pt idx="292">
                  <c:v>0.65032</c:v>
                </c:pt>
                <c:pt idx="293">
                  <c:v>0.68547</c:v>
                </c:pt>
                <c:pt idx="294">
                  <c:v>0.72062</c:v>
                </c:pt>
                <c:pt idx="295">
                  <c:v>0.75577</c:v>
                </c:pt>
                <c:pt idx="296">
                  <c:v>0.79092</c:v>
                </c:pt>
                <c:pt idx="297">
                  <c:v>0.82608</c:v>
                </c:pt>
                <c:pt idx="298">
                  <c:v>0.86123</c:v>
                </c:pt>
                <c:pt idx="299">
                  <c:v>0.89638</c:v>
                </c:pt>
                <c:pt idx="300">
                  <c:v>0.93153</c:v>
                </c:pt>
                <c:pt idx="301">
                  <c:v>0.96669</c:v>
                </c:pt>
                <c:pt idx="302">
                  <c:v>1.0018</c:v>
                </c:pt>
                <c:pt idx="303">
                  <c:v>1.037</c:v>
                </c:pt>
                <c:pt idx="304">
                  <c:v>1.0721</c:v>
                </c:pt>
                <c:pt idx="305">
                  <c:v>1.1073</c:v>
                </c:pt>
                <c:pt idx="306">
                  <c:v>1.1424</c:v>
                </c:pt>
                <c:pt idx="307">
                  <c:v>1.1776</c:v>
                </c:pt>
                <c:pt idx="308">
                  <c:v>1.2128</c:v>
                </c:pt>
                <c:pt idx="309">
                  <c:v>1.2479</c:v>
                </c:pt>
                <c:pt idx="310">
                  <c:v>1.2831</c:v>
                </c:pt>
                <c:pt idx="311">
                  <c:v>1.3182</c:v>
                </c:pt>
                <c:pt idx="312">
                  <c:v>1.3534</c:v>
                </c:pt>
                <c:pt idx="313">
                  <c:v>1.3885</c:v>
                </c:pt>
                <c:pt idx="314">
                  <c:v>1.4237</c:v>
                </c:pt>
                <c:pt idx="315">
                  <c:v>1.4588</c:v>
                </c:pt>
                <c:pt idx="316">
                  <c:v>1.494</c:v>
                </c:pt>
                <c:pt idx="317">
                  <c:v>1.5291</c:v>
                </c:pt>
                <c:pt idx="318">
                  <c:v>1.5643</c:v>
                </c:pt>
                <c:pt idx="319">
                  <c:v>1.5994</c:v>
                </c:pt>
                <c:pt idx="320">
                  <c:v>1.6346</c:v>
                </c:pt>
                <c:pt idx="321">
                  <c:v>1.6697</c:v>
                </c:pt>
                <c:pt idx="322">
                  <c:v>1.7049</c:v>
                </c:pt>
                <c:pt idx="323">
                  <c:v>1.74</c:v>
                </c:pt>
                <c:pt idx="324">
                  <c:v>1.7752</c:v>
                </c:pt>
                <c:pt idx="325">
                  <c:v>1.8103</c:v>
                </c:pt>
                <c:pt idx="326">
                  <c:v>1.8455</c:v>
                </c:pt>
                <c:pt idx="327">
                  <c:v>1.8806</c:v>
                </c:pt>
                <c:pt idx="328">
                  <c:v>1.9158</c:v>
                </c:pt>
                <c:pt idx="329">
                  <c:v>1.9509</c:v>
                </c:pt>
                <c:pt idx="330">
                  <c:v>1.9861</c:v>
                </c:pt>
                <c:pt idx="331">
                  <c:v>2.0213</c:v>
                </c:pt>
                <c:pt idx="332">
                  <c:v>2.0564</c:v>
                </c:pt>
                <c:pt idx="333">
                  <c:v>2.0916</c:v>
                </c:pt>
                <c:pt idx="334">
                  <c:v>2.1267</c:v>
                </c:pt>
                <c:pt idx="335">
                  <c:v>2.1619</c:v>
                </c:pt>
                <c:pt idx="336">
                  <c:v>2.197</c:v>
                </c:pt>
                <c:pt idx="337">
                  <c:v>2.2322</c:v>
                </c:pt>
                <c:pt idx="338">
                  <c:v>2.2673</c:v>
                </c:pt>
                <c:pt idx="339">
                  <c:v>2.3025</c:v>
                </c:pt>
                <c:pt idx="340">
                  <c:v>2.3376</c:v>
                </c:pt>
                <c:pt idx="341">
                  <c:v>2.3728</c:v>
                </c:pt>
                <c:pt idx="342">
                  <c:v>2.4079</c:v>
                </c:pt>
                <c:pt idx="343">
                  <c:v>2.4431</c:v>
                </c:pt>
                <c:pt idx="344">
                  <c:v>2.4782</c:v>
                </c:pt>
                <c:pt idx="345">
                  <c:v>2.5134</c:v>
                </c:pt>
                <c:pt idx="346">
                  <c:v>2.5485</c:v>
                </c:pt>
                <c:pt idx="347">
                  <c:v>2.5837</c:v>
                </c:pt>
                <c:pt idx="348">
                  <c:v>2.6188</c:v>
                </c:pt>
                <c:pt idx="349">
                  <c:v>2.654</c:v>
                </c:pt>
                <c:pt idx="350">
                  <c:v>2.6891</c:v>
                </c:pt>
                <c:pt idx="351">
                  <c:v>2.7243</c:v>
                </c:pt>
                <c:pt idx="352">
                  <c:v>2.7594</c:v>
                </c:pt>
                <c:pt idx="353">
                  <c:v>2.7946</c:v>
                </c:pt>
                <c:pt idx="354">
                  <c:v>2.8298</c:v>
                </c:pt>
                <c:pt idx="355">
                  <c:v>2.8649</c:v>
                </c:pt>
                <c:pt idx="356">
                  <c:v>2.9001</c:v>
                </c:pt>
                <c:pt idx="357">
                  <c:v>2.9352</c:v>
                </c:pt>
                <c:pt idx="358">
                  <c:v>2.9704</c:v>
                </c:pt>
                <c:pt idx="359">
                  <c:v>3.0055</c:v>
                </c:pt>
                <c:pt idx="360">
                  <c:v>3.0407</c:v>
                </c:pt>
                <c:pt idx="361">
                  <c:v>3.0758</c:v>
                </c:pt>
                <c:pt idx="362">
                  <c:v>3.111</c:v>
                </c:pt>
                <c:pt idx="363">
                  <c:v>3.1461</c:v>
                </c:pt>
                <c:pt idx="364">
                  <c:v>3.1813</c:v>
                </c:pt>
                <c:pt idx="365">
                  <c:v>3.2164</c:v>
                </c:pt>
                <c:pt idx="366">
                  <c:v>3.2516</c:v>
                </c:pt>
                <c:pt idx="367">
                  <c:v>3.2867</c:v>
                </c:pt>
                <c:pt idx="368">
                  <c:v>3.3219</c:v>
                </c:pt>
                <c:pt idx="369">
                  <c:v>3.357</c:v>
                </c:pt>
                <c:pt idx="370">
                  <c:v>3.3922</c:v>
                </c:pt>
                <c:pt idx="371">
                  <c:v>3.4273</c:v>
                </c:pt>
                <c:pt idx="372">
                  <c:v>3.4625</c:v>
                </c:pt>
                <c:pt idx="373">
                  <c:v>3.4976</c:v>
                </c:pt>
                <c:pt idx="374">
                  <c:v>3.5328</c:v>
                </c:pt>
                <c:pt idx="375">
                  <c:v>3.5679</c:v>
                </c:pt>
                <c:pt idx="376">
                  <c:v>3.6031</c:v>
                </c:pt>
                <c:pt idx="377">
                  <c:v>3.6383</c:v>
                </c:pt>
                <c:pt idx="378">
                  <c:v>3.6734</c:v>
                </c:pt>
                <c:pt idx="379">
                  <c:v>3.7086</c:v>
                </c:pt>
                <c:pt idx="380">
                  <c:v>3.7437</c:v>
                </c:pt>
                <c:pt idx="381">
                  <c:v>3.7789</c:v>
                </c:pt>
                <c:pt idx="382">
                  <c:v>3.814</c:v>
                </c:pt>
                <c:pt idx="383">
                  <c:v>3.8492</c:v>
                </c:pt>
                <c:pt idx="384">
                  <c:v>3.8843</c:v>
                </c:pt>
                <c:pt idx="385">
                  <c:v>3.9195</c:v>
                </c:pt>
                <c:pt idx="386">
                  <c:v>3.9546</c:v>
                </c:pt>
                <c:pt idx="387">
                  <c:v>3.9898</c:v>
                </c:pt>
                <c:pt idx="388">
                  <c:v>4.0249</c:v>
                </c:pt>
                <c:pt idx="389">
                  <c:v>4.0601</c:v>
                </c:pt>
                <c:pt idx="390">
                  <c:v>4.0952</c:v>
                </c:pt>
                <c:pt idx="391">
                  <c:v>4.1304</c:v>
                </c:pt>
                <c:pt idx="392">
                  <c:v>4.1655</c:v>
                </c:pt>
                <c:pt idx="393">
                  <c:v>4.2007</c:v>
                </c:pt>
                <c:pt idx="394">
                  <c:v>4.2358</c:v>
                </c:pt>
                <c:pt idx="395">
                  <c:v>4.271</c:v>
                </c:pt>
                <c:pt idx="396">
                  <c:v>4.3061</c:v>
                </c:pt>
                <c:pt idx="397">
                  <c:v>4.3413</c:v>
                </c:pt>
                <c:pt idx="398">
                  <c:v>4.3764</c:v>
                </c:pt>
                <c:pt idx="399">
                  <c:v>4.4116</c:v>
                </c:pt>
                <c:pt idx="400">
                  <c:v>4.4468</c:v>
                </c:pt>
                <c:pt idx="401">
                  <c:v>4.4819</c:v>
                </c:pt>
                <c:pt idx="402">
                  <c:v>4.5171</c:v>
                </c:pt>
                <c:pt idx="403">
                  <c:v>4.5522</c:v>
                </c:pt>
                <c:pt idx="404">
                  <c:v>4.5874</c:v>
                </c:pt>
                <c:pt idx="405">
                  <c:v>4.6225</c:v>
                </c:pt>
                <c:pt idx="406">
                  <c:v>4.6577</c:v>
                </c:pt>
                <c:pt idx="407">
                  <c:v>4.6928</c:v>
                </c:pt>
                <c:pt idx="408">
                  <c:v>4.728</c:v>
                </c:pt>
                <c:pt idx="409">
                  <c:v>4.7631</c:v>
                </c:pt>
                <c:pt idx="410">
                  <c:v>4.7983</c:v>
                </c:pt>
                <c:pt idx="411">
                  <c:v>4.8334</c:v>
                </c:pt>
                <c:pt idx="412">
                  <c:v>4.8686</c:v>
                </c:pt>
                <c:pt idx="413">
                  <c:v>4.9037</c:v>
                </c:pt>
                <c:pt idx="414">
                  <c:v>4.9389</c:v>
                </c:pt>
                <c:pt idx="415">
                  <c:v>4.974</c:v>
                </c:pt>
                <c:pt idx="416">
                  <c:v>5.0092</c:v>
                </c:pt>
                <c:pt idx="417">
                  <c:v>5.0443</c:v>
                </c:pt>
                <c:pt idx="418">
                  <c:v>5.0795</c:v>
                </c:pt>
                <c:pt idx="419">
                  <c:v>5.1146</c:v>
                </c:pt>
                <c:pt idx="420">
                  <c:v>5.1498</c:v>
                </c:pt>
                <c:pt idx="421">
                  <c:v>5.1849</c:v>
                </c:pt>
                <c:pt idx="422">
                  <c:v>5.2201</c:v>
                </c:pt>
                <c:pt idx="423">
                  <c:v>5.2553</c:v>
                </c:pt>
                <c:pt idx="424">
                  <c:v>5.2904</c:v>
                </c:pt>
                <c:pt idx="425">
                  <c:v>5.3256</c:v>
                </c:pt>
                <c:pt idx="426">
                  <c:v>5.3607</c:v>
                </c:pt>
                <c:pt idx="427">
                  <c:v>5.3959</c:v>
                </c:pt>
                <c:pt idx="428">
                  <c:v>5.431</c:v>
                </c:pt>
                <c:pt idx="429">
                  <c:v>5.4662</c:v>
                </c:pt>
                <c:pt idx="430">
                  <c:v>5.5013</c:v>
                </c:pt>
                <c:pt idx="431">
                  <c:v>5.5365</c:v>
                </c:pt>
                <c:pt idx="432">
                  <c:v>5.5716</c:v>
                </c:pt>
                <c:pt idx="433">
                  <c:v>5.6068</c:v>
                </c:pt>
                <c:pt idx="434">
                  <c:v>5.6419</c:v>
                </c:pt>
                <c:pt idx="435">
                  <c:v>5.6771</c:v>
                </c:pt>
                <c:pt idx="436">
                  <c:v>5.7122</c:v>
                </c:pt>
                <c:pt idx="437">
                  <c:v>5.7474</c:v>
                </c:pt>
                <c:pt idx="438">
                  <c:v>5.7825</c:v>
                </c:pt>
                <c:pt idx="439">
                  <c:v>5.8177</c:v>
                </c:pt>
                <c:pt idx="440">
                  <c:v>5.8528</c:v>
                </c:pt>
                <c:pt idx="441">
                  <c:v>5.888</c:v>
                </c:pt>
                <c:pt idx="442">
                  <c:v>5.9231</c:v>
                </c:pt>
                <c:pt idx="443">
                  <c:v>5.9583</c:v>
                </c:pt>
                <c:pt idx="444">
                  <c:v>5.9935</c:v>
                </c:pt>
                <c:pt idx="445">
                  <c:v>6.0286</c:v>
                </c:pt>
                <c:pt idx="446">
                  <c:v>6.0638</c:v>
                </c:pt>
                <c:pt idx="447">
                  <c:v>6.0989</c:v>
                </c:pt>
                <c:pt idx="448">
                  <c:v>6.1341</c:v>
                </c:pt>
                <c:pt idx="449">
                  <c:v>6.1692</c:v>
                </c:pt>
                <c:pt idx="450">
                  <c:v>6.2044</c:v>
                </c:pt>
                <c:pt idx="451">
                  <c:v>6.2395</c:v>
                </c:pt>
                <c:pt idx="452">
                  <c:v>6.2747</c:v>
                </c:pt>
                <c:pt idx="453">
                  <c:v>6.3098</c:v>
                </c:pt>
                <c:pt idx="454">
                  <c:v>6.345</c:v>
                </c:pt>
                <c:pt idx="455">
                  <c:v>6.3801</c:v>
                </c:pt>
                <c:pt idx="456">
                  <c:v>6.4153</c:v>
                </c:pt>
                <c:pt idx="457">
                  <c:v>6.4504</c:v>
                </c:pt>
                <c:pt idx="458">
                  <c:v>6.4856</c:v>
                </c:pt>
                <c:pt idx="459">
                  <c:v>6.5207</c:v>
                </c:pt>
                <c:pt idx="460">
                  <c:v>6.5559</c:v>
                </c:pt>
                <c:pt idx="461">
                  <c:v>6.591</c:v>
                </c:pt>
                <c:pt idx="462">
                  <c:v>6.6262</c:v>
                </c:pt>
                <c:pt idx="463">
                  <c:v>6.6613</c:v>
                </c:pt>
                <c:pt idx="464">
                  <c:v>6.6965</c:v>
                </c:pt>
                <c:pt idx="465">
                  <c:v>6.7316</c:v>
                </c:pt>
                <c:pt idx="466">
                  <c:v>6.7668</c:v>
                </c:pt>
                <c:pt idx="467">
                  <c:v>6.802</c:v>
                </c:pt>
                <c:pt idx="468">
                  <c:v>6.8371</c:v>
                </c:pt>
                <c:pt idx="469">
                  <c:v>6.8723</c:v>
                </c:pt>
                <c:pt idx="470">
                  <c:v>6.9074</c:v>
                </c:pt>
                <c:pt idx="471">
                  <c:v>6.9426</c:v>
                </c:pt>
                <c:pt idx="472">
                  <c:v>6.9777</c:v>
                </c:pt>
                <c:pt idx="473">
                  <c:v>7.0129</c:v>
                </c:pt>
                <c:pt idx="474">
                  <c:v>7.048</c:v>
                </c:pt>
                <c:pt idx="475">
                  <c:v>7.0832</c:v>
                </c:pt>
                <c:pt idx="476">
                  <c:v>7.1183</c:v>
                </c:pt>
                <c:pt idx="477">
                  <c:v>7.1535</c:v>
                </c:pt>
                <c:pt idx="478">
                  <c:v>7.1886</c:v>
                </c:pt>
                <c:pt idx="479">
                  <c:v>7.2238</c:v>
                </c:pt>
                <c:pt idx="480">
                  <c:v>7.2589</c:v>
                </c:pt>
                <c:pt idx="481">
                  <c:v>7.2941</c:v>
                </c:pt>
                <c:pt idx="482">
                  <c:v>7.3292</c:v>
                </c:pt>
                <c:pt idx="483">
                  <c:v>7.3644</c:v>
                </c:pt>
                <c:pt idx="484">
                  <c:v>7.3995</c:v>
                </c:pt>
                <c:pt idx="485">
                  <c:v>7.4347</c:v>
                </c:pt>
                <c:pt idx="486">
                  <c:v>7.4698</c:v>
                </c:pt>
                <c:pt idx="487">
                  <c:v>7.505</c:v>
                </c:pt>
                <c:pt idx="488">
                  <c:v>7.5401</c:v>
                </c:pt>
                <c:pt idx="489">
                  <c:v>7.5753</c:v>
                </c:pt>
                <c:pt idx="490">
                  <c:v>7.6105</c:v>
                </c:pt>
                <c:pt idx="491">
                  <c:v>7.6456</c:v>
                </c:pt>
                <c:pt idx="492">
                  <c:v>7.6808</c:v>
                </c:pt>
                <c:pt idx="493">
                  <c:v>7.7159</c:v>
                </c:pt>
                <c:pt idx="494">
                  <c:v>7.7511</c:v>
                </c:pt>
                <c:pt idx="495">
                  <c:v>7.7862</c:v>
                </c:pt>
                <c:pt idx="496">
                  <c:v>7.8214</c:v>
                </c:pt>
                <c:pt idx="497">
                  <c:v>7.8565</c:v>
                </c:pt>
                <c:pt idx="498">
                  <c:v>7.8917</c:v>
                </c:pt>
                <c:pt idx="499">
                  <c:v>7.9268</c:v>
                </c:pt>
                <c:pt idx="500">
                  <c:v>7.962</c:v>
                </c:pt>
                <c:pt idx="501">
                  <c:v>7.9971</c:v>
                </c:pt>
                <c:pt idx="502">
                  <c:v>8.0323</c:v>
                </c:pt>
                <c:pt idx="503">
                  <c:v>8.0674</c:v>
                </c:pt>
                <c:pt idx="504">
                  <c:v>8.1026</c:v>
                </c:pt>
                <c:pt idx="505">
                  <c:v>8.137700000000001</c:v>
                </c:pt>
                <c:pt idx="506">
                  <c:v>8.1729</c:v>
                </c:pt>
                <c:pt idx="507">
                  <c:v>8.208</c:v>
                </c:pt>
                <c:pt idx="508">
                  <c:v>8.2432</c:v>
                </c:pt>
                <c:pt idx="509">
                  <c:v>8.2783</c:v>
                </c:pt>
                <c:pt idx="510">
                  <c:v>8.3135</c:v>
                </c:pt>
                <c:pt idx="511">
                  <c:v>8.3486</c:v>
                </c:pt>
                <c:pt idx="512">
                  <c:v>8.3838</c:v>
                </c:pt>
                <c:pt idx="513">
                  <c:v>8.419</c:v>
                </c:pt>
                <c:pt idx="514">
                  <c:v>8.4541</c:v>
                </c:pt>
                <c:pt idx="515">
                  <c:v>8.4893</c:v>
                </c:pt>
                <c:pt idx="516">
                  <c:v>8.5244</c:v>
                </c:pt>
                <c:pt idx="517">
                  <c:v>8.5596</c:v>
                </c:pt>
                <c:pt idx="518">
                  <c:v>8.5947</c:v>
                </c:pt>
                <c:pt idx="519">
                  <c:v>8.6299</c:v>
                </c:pt>
                <c:pt idx="520">
                  <c:v>8.665</c:v>
                </c:pt>
                <c:pt idx="521">
                  <c:v>8.700200000000001</c:v>
                </c:pt>
                <c:pt idx="522">
                  <c:v>8.7353</c:v>
                </c:pt>
                <c:pt idx="523">
                  <c:v>8.7705</c:v>
                </c:pt>
                <c:pt idx="524">
                  <c:v>8.8056</c:v>
                </c:pt>
                <c:pt idx="525">
                  <c:v>8.8408</c:v>
                </c:pt>
                <c:pt idx="526">
                  <c:v>8.8759</c:v>
                </c:pt>
                <c:pt idx="527">
                  <c:v>8.9111</c:v>
                </c:pt>
                <c:pt idx="528">
                  <c:v>8.9462</c:v>
                </c:pt>
                <c:pt idx="529">
                  <c:v>8.9814</c:v>
                </c:pt>
                <c:pt idx="530">
                  <c:v>9.0165</c:v>
                </c:pt>
                <c:pt idx="531">
                  <c:v>9.0517</c:v>
                </c:pt>
                <c:pt idx="532">
                  <c:v>9.0868</c:v>
                </c:pt>
                <c:pt idx="533">
                  <c:v>9.122</c:v>
                </c:pt>
                <c:pt idx="534">
                  <c:v>9.1571</c:v>
                </c:pt>
                <c:pt idx="535">
                  <c:v>9.1923</c:v>
                </c:pt>
                <c:pt idx="536">
                  <c:v>9.2275</c:v>
                </c:pt>
                <c:pt idx="537">
                  <c:v>9.2626</c:v>
                </c:pt>
                <c:pt idx="538">
                  <c:v>9.2978</c:v>
                </c:pt>
                <c:pt idx="539">
                  <c:v>9.3329</c:v>
                </c:pt>
                <c:pt idx="540">
                  <c:v>9.3681</c:v>
                </c:pt>
                <c:pt idx="541">
                  <c:v>9.4032</c:v>
                </c:pt>
                <c:pt idx="542">
                  <c:v>9.4384</c:v>
                </c:pt>
                <c:pt idx="543">
                  <c:v>9.4735</c:v>
                </c:pt>
                <c:pt idx="544">
                  <c:v>9.5087</c:v>
                </c:pt>
                <c:pt idx="545">
                  <c:v>9.5438</c:v>
                </c:pt>
                <c:pt idx="546">
                  <c:v>9.579</c:v>
                </c:pt>
                <c:pt idx="547">
                  <c:v>9.6141</c:v>
                </c:pt>
                <c:pt idx="548">
                  <c:v>9.6493</c:v>
                </c:pt>
              </c:numCache>
            </c:numRef>
          </c:xVal>
          <c:yVal>
            <c:numRef>
              <c:f>'uniformity over various hei 2'!$AG$24:$AG$573</c:f>
              <c:numCache>
                <c:formatCode>General</c:formatCode>
                <c:ptCount val="550"/>
                <c:pt idx="0">
                  <c:v>1572.9293</c:v>
                </c:pt>
                <c:pt idx="1">
                  <c:v>1569.9802</c:v>
                </c:pt>
                <c:pt idx="2">
                  <c:v>1568.5976</c:v>
                </c:pt>
                <c:pt idx="3">
                  <c:v>1564.6408</c:v>
                </c:pt>
                <c:pt idx="4">
                  <c:v>1561.2221</c:v>
                </c:pt>
                <c:pt idx="5">
                  <c:v>1559.6905</c:v>
                </c:pt>
                <c:pt idx="6">
                  <c:v>1556.3017</c:v>
                </c:pt>
                <c:pt idx="7">
                  <c:v>1555.1205</c:v>
                </c:pt>
                <c:pt idx="8">
                  <c:v>1553.7736</c:v>
                </c:pt>
                <c:pt idx="9">
                  <c:v>1552.0947</c:v>
                </c:pt>
                <c:pt idx="10">
                  <c:v>1551.592</c:v>
                </c:pt>
                <c:pt idx="11">
                  <c:v>1550.5881</c:v>
                </c:pt>
                <c:pt idx="12">
                  <c:v>1550.0868</c:v>
                </c:pt>
                <c:pt idx="13">
                  <c:v>1550.0868</c:v>
                </c:pt>
                <c:pt idx="14">
                  <c:v>1551.9271</c:v>
                </c:pt>
                <c:pt idx="15">
                  <c:v>1550.5881</c:v>
                </c:pt>
                <c:pt idx="16">
                  <c:v>1553.6055</c:v>
                </c:pt>
                <c:pt idx="17">
                  <c:v>1554.11</c:v>
                </c:pt>
                <c:pt idx="18">
                  <c:v>1554.11</c:v>
                </c:pt>
                <c:pt idx="19">
                  <c:v>1550.9225</c:v>
                </c:pt>
                <c:pt idx="20">
                  <c:v>1547.4211</c:v>
                </c:pt>
                <c:pt idx="21">
                  <c:v>1543.6124</c:v>
                </c:pt>
                <c:pt idx="22">
                  <c:v>1543.4474</c:v>
                </c:pt>
                <c:pt idx="23">
                  <c:v>1540.3227</c:v>
                </c:pt>
                <c:pt idx="24">
                  <c:v>1539.831</c:v>
                </c:pt>
                <c:pt idx="25">
                  <c:v>1539.3398</c:v>
                </c:pt>
                <c:pt idx="26">
                  <c:v>1534.1294</c:v>
                </c:pt>
                <c:pt idx="27">
                  <c:v>1532.3505</c:v>
                </c:pt>
                <c:pt idx="28">
                  <c:v>1526.892</c:v>
                </c:pt>
                <c:pt idx="29">
                  <c:v>1524.8208</c:v>
                </c:pt>
                <c:pt idx="30">
                  <c:v>1523.2336</c:v>
                </c:pt>
                <c:pt idx="31">
                  <c:v>1518.5031</c:v>
                </c:pt>
                <c:pt idx="32">
                  <c:v>1516.3116</c:v>
                </c:pt>
                <c:pt idx="33">
                  <c:v>1515.8433</c:v>
                </c:pt>
                <c:pt idx="34">
                  <c:v>1514.1303</c:v>
                </c:pt>
                <c:pt idx="35">
                  <c:v>1509.7985</c:v>
                </c:pt>
                <c:pt idx="36">
                  <c:v>1503.2259</c:v>
                </c:pt>
                <c:pt idx="37">
                  <c:v>1502.1651</c:v>
                </c:pt>
                <c:pt idx="38">
                  <c:v>1499.9006</c:v>
                </c:pt>
                <c:pt idx="39">
                  <c:v>1496.1651</c:v>
                </c:pt>
                <c:pt idx="40">
                  <c:v>1492.3385</c:v>
                </c:pt>
                <c:pt idx="41">
                  <c:v>1489.0016</c:v>
                </c:pt>
                <c:pt idx="42">
                  <c:v>1483.1604</c:v>
                </c:pt>
                <c:pt idx="43">
                  <c:v>1481.476</c:v>
                </c:pt>
                <c:pt idx="44">
                  <c:v>1478.8313</c:v>
                </c:pt>
                <c:pt idx="45">
                  <c:v>1475.8026</c:v>
                </c:pt>
                <c:pt idx="46">
                  <c:v>1473.2149</c:v>
                </c:pt>
                <c:pt idx="47">
                  <c:v>1473.7576</c:v>
                </c:pt>
                <c:pt idx="48">
                  <c:v>1473.0794</c:v>
                </c:pt>
                <c:pt idx="49">
                  <c:v>1472.8087</c:v>
                </c:pt>
                <c:pt idx="50">
                  <c:v>1472.944</c:v>
                </c:pt>
                <c:pt idx="51">
                  <c:v>1472.944</c:v>
                </c:pt>
                <c:pt idx="52">
                  <c:v>1471.4589</c:v>
                </c:pt>
                <c:pt idx="53">
                  <c:v>1471.4589</c:v>
                </c:pt>
                <c:pt idx="54">
                  <c:v>1470.5182</c:v>
                </c:pt>
                <c:pt idx="55">
                  <c:v>1470.25</c:v>
                </c:pt>
                <c:pt idx="56">
                  <c:v>1470.25</c:v>
                </c:pt>
                <c:pt idx="57">
                  <c:v>1470.25</c:v>
                </c:pt>
                <c:pt idx="58">
                  <c:v>1467.7157</c:v>
                </c:pt>
                <c:pt idx="59">
                  <c:v>1468.2473</c:v>
                </c:pt>
                <c:pt idx="60">
                  <c:v>1467.8485</c:v>
                </c:pt>
                <c:pt idx="61">
                  <c:v>1467.7157</c:v>
                </c:pt>
                <c:pt idx="62">
                  <c:v>1467.8485</c:v>
                </c:pt>
                <c:pt idx="63">
                  <c:v>1468.5134</c:v>
                </c:pt>
                <c:pt idx="64">
                  <c:v>1468.9132</c:v>
                </c:pt>
                <c:pt idx="65">
                  <c:v>1469.3135</c:v>
                </c:pt>
                <c:pt idx="66">
                  <c:v>1470.5182</c:v>
                </c:pt>
                <c:pt idx="67">
                  <c:v>1471.0554</c:v>
                </c:pt>
                <c:pt idx="68">
                  <c:v>1472.944</c:v>
                </c:pt>
                <c:pt idx="69">
                  <c:v>1475.6658</c:v>
                </c:pt>
                <c:pt idx="70">
                  <c:v>1477.4502</c:v>
                </c:pt>
                <c:pt idx="71">
                  <c:v>1478.1399</c:v>
                </c:pt>
                <c:pt idx="72">
                  <c:v>1479.5247</c:v>
                </c:pt>
                <c:pt idx="73">
                  <c:v>1480.6379</c:v>
                </c:pt>
                <c:pt idx="74">
                  <c:v>1481.476</c:v>
                </c:pt>
                <c:pt idx="75">
                  <c:v>1482.3168</c:v>
                </c:pt>
                <c:pt idx="76">
                  <c:v>1485.9929</c:v>
                </c:pt>
                <c:pt idx="77">
                  <c:v>1487.2779</c:v>
                </c:pt>
                <c:pt idx="78">
                  <c:v>1489.0016</c:v>
                </c:pt>
                <c:pt idx="79">
                  <c:v>1488.8575</c:v>
                </c:pt>
                <c:pt idx="80">
                  <c:v>1489.4343</c:v>
                </c:pt>
                <c:pt idx="81">
                  <c:v>1486.1354</c:v>
                </c:pt>
                <c:pt idx="82">
                  <c:v>1483.8656</c:v>
                </c:pt>
                <c:pt idx="83">
                  <c:v>1483.3013</c:v>
                </c:pt>
                <c:pt idx="84">
                  <c:v>1486.2779</c:v>
                </c:pt>
                <c:pt idx="85">
                  <c:v>1490.0125</c:v>
                </c:pt>
                <c:pt idx="86">
                  <c:v>1491.755</c:v>
                </c:pt>
                <c:pt idx="87">
                  <c:v>1492.3385</c:v>
                </c:pt>
                <c:pt idx="88">
                  <c:v>1493.2164</c:v>
                </c:pt>
                <c:pt idx="89">
                  <c:v>1491.3182</c:v>
                </c:pt>
                <c:pt idx="90">
                  <c:v>1489.8678</c:v>
                </c:pt>
                <c:pt idx="91">
                  <c:v>1489.1457</c:v>
                </c:pt>
                <c:pt idx="92">
                  <c:v>1488.4257</c:v>
                </c:pt>
                <c:pt idx="93">
                  <c:v>1486.9918</c:v>
                </c:pt>
                <c:pt idx="94">
                  <c:v>1485.7082</c:v>
                </c:pt>
                <c:pt idx="95">
                  <c:v>1485.7082</c:v>
                </c:pt>
                <c:pt idx="96">
                  <c:v>1483.0196</c:v>
                </c:pt>
                <c:pt idx="97">
                  <c:v>1481.7559</c:v>
                </c:pt>
                <c:pt idx="98">
                  <c:v>1479.2471</c:v>
                </c:pt>
                <c:pt idx="99">
                  <c:v>1476.8999</c:v>
                </c:pt>
                <c:pt idx="100">
                  <c:v>1474.5737</c:v>
                </c:pt>
                <c:pt idx="101">
                  <c:v>1474.5737</c:v>
                </c:pt>
                <c:pt idx="102">
                  <c:v>1473.3505</c:v>
                </c:pt>
                <c:pt idx="103">
                  <c:v>1473.7576</c:v>
                </c:pt>
                <c:pt idx="104">
                  <c:v>1473.7576</c:v>
                </c:pt>
                <c:pt idx="105">
                  <c:v>1470.7867</c:v>
                </c:pt>
                <c:pt idx="106">
                  <c:v>1472.8087</c:v>
                </c:pt>
                <c:pt idx="107">
                  <c:v>1472.8087</c:v>
                </c:pt>
                <c:pt idx="108">
                  <c:v>1472.8087</c:v>
                </c:pt>
                <c:pt idx="109">
                  <c:v>1472.1329</c:v>
                </c:pt>
                <c:pt idx="110">
                  <c:v>1470.3841</c:v>
                </c:pt>
                <c:pt idx="111">
                  <c:v>1469.0466</c:v>
                </c:pt>
                <c:pt idx="112">
                  <c:v>1466.3913</c:v>
                </c:pt>
                <c:pt idx="113">
                  <c:v>1463.8924</c:v>
                </c:pt>
                <c:pt idx="114">
                  <c:v>1463.108</c:v>
                </c:pt>
                <c:pt idx="115">
                  <c:v>1463.108</c:v>
                </c:pt>
                <c:pt idx="116">
                  <c:v>1462.7166</c:v>
                </c:pt>
                <c:pt idx="117">
                  <c:v>1462.7166</c:v>
                </c:pt>
                <c:pt idx="118">
                  <c:v>1462.0655</c:v>
                </c:pt>
                <c:pt idx="119">
                  <c:v>1461.5457</c:v>
                </c:pt>
                <c:pt idx="120">
                  <c:v>1460.8973</c:v>
                </c:pt>
                <c:pt idx="121">
                  <c:v>1459.7338</c:v>
                </c:pt>
                <c:pt idx="122">
                  <c:v>1456.9095</c:v>
                </c:pt>
                <c:pt idx="123">
                  <c:v>1455.6347</c:v>
                </c:pt>
                <c:pt idx="124">
                  <c:v>1454.6188</c:v>
                </c:pt>
                <c:pt idx="125">
                  <c:v>1453.1013</c:v>
                </c:pt>
                <c:pt idx="126">
                  <c:v>1451.5914</c:v>
                </c:pt>
                <c:pt idx="127">
                  <c:v>1448.2204</c:v>
                </c:pt>
                <c:pt idx="128">
                  <c:v>1447.3523</c:v>
                </c:pt>
                <c:pt idx="129">
                  <c:v>1446.4864</c:v>
                </c:pt>
                <c:pt idx="130">
                  <c:v>1444.8843</c:v>
                </c:pt>
                <c:pt idx="131">
                  <c:v>1442.0682</c:v>
                </c:pt>
                <c:pt idx="132">
                  <c:v>1439.3954</c:v>
                </c:pt>
                <c:pt idx="133">
                  <c:v>1439.3954</c:v>
                </c:pt>
                <c:pt idx="134">
                  <c:v>1437.825</c:v>
                </c:pt>
                <c:pt idx="135">
                  <c:v>1437.825</c:v>
                </c:pt>
                <c:pt idx="136">
                  <c:v>1437.7045</c:v>
                </c:pt>
                <c:pt idx="137">
                  <c:v>1436.5013</c:v>
                </c:pt>
                <c:pt idx="138">
                  <c:v>1436.5013</c:v>
                </c:pt>
                <c:pt idx="139">
                  <c:v>1435.5415</c:v>
                </c:pt>
                <c:pt idx="140">
                  <c:v>1432.7944</c:v>
                </c:pt>
                <c:pt idx="141">
                  <c:v>1427.9403</c:v>
                </c:pt>
                <c:pt idx="142">
                  <c:v>1424.7704</c:v>
                </c:pt>
                <c:pt idx="143">
                  <c:v>1422.085</c:v>
                </c:pt>
                <c:pt idx="144">
                  <c:v>1422.085</c:v>
                </c:pt>
                <c:pt idx="145">
                  <c:v>1423.8349</c:v>
                </c:pt>
                <c:pt idx="146">
                  <c:v>1425.4732</c:v>
                </c:pt>
                <c:pt idx="147">
                  <c:v>1427.4694</c:v>
                </c:pt>
                <c:pt idx="148">
                  <c:v>1429.8284</c:v>
                </c:pt>
                <c:pt idx="149">
                  <c:v>1430.42</c:v>
                </c:pt>
                <c:pt idx="150">
                  <c:v>1430.42</c:v>
                </c:pt>
                <c:pt idx="151">
                  <c:v>1431.8431</c:v>
                </c:pt>
                <c:pt idx="152">
                  <c:v>1431.8431</c:v>
                </c:pt>
                <c:pt idx="153">
                  <c:v>1432.0807</c:v>
                </c:pt>
                <c:pt idx="154">
                  <c:v>1432.0807</c:v>
                </c:pt>
                <c:pt idx="155">
                  <c:v>1432.5564</c:v>
                </c:pt>
                <c:pt idx="156">
                  <c:v>1432.5564</c:v>
                </c:pt>
                <c:pt idx="157">
                  <c:v>1432.7944</c:v>
                </c:pt>
                <c:pt idx="158">
                  <c:v>1431.4869</c:v>
                </c:pt>
                <c:pt idx="159">
                  <c:v>1432.7944</c:v>
                </c:pt>
                <c:pt idx="160">
                  <c:v>1430.1833</c:v>
                </c:pt>
                <c:pt idx="161">
                  <c:v>1429.3557</c:v>
                </c:pt>
                <c:pt idx="162">
                  <c:v>1428.0581</c:v>
                </c:pt>
                <c:pt idx="163">
                  <c:v>1424.6534</c:v>
                </c:pt>
                <c:pt idx="164">
                  <c:v>1421.2702</c:v>
                </c:pt>
                <c:pt idx="165">
                  <c:v>1420.108</c:v>
                </c:pt>
                <c:pt idx="166">
                  <c:v>1419.5277</c:v>
                </c:pt>
                <c:pt idx="167">
                  <c:v>1419.5277</c:v>
                </c:pt>
                <c:pt idx="168">
                  <c:v>1421.2702</c:v>
                </c:pt>
                <c:pt idx="169">
                  <c:v>1421.2702</c:v>
                </c:pt>
                <c:pt idx="170">
                  <c:v>1421.9685</c:v>
                </c:pt>
                <c:pt idx="171">
                  <c:v>1421.9685</c:v>
                </c:pt>
                <c:pt idx="172">
                  <c:v>1419.1798</c:v>
                </c:pt>
                <c:pt idx="173">
                  <c:v>1415.3638</c:v>
                </c:pt>
                <c:pt idx="174">
                  <c:v>1413.9809</c:v>
                </c:pt>
                <c:pt idx="175">
                  <c:v>1413.9809</c:v>
                </c:pt>
                <c:pt idx="176">
                  <c:v>1418.1371</c:v>
                </c:pt>
                <c:pt idx="177">
                  <c:v>1421.3865</c:v>
                </c:pt>
                <c:pt idx="178">
                  <c:v>1428.5295</c:v>
                </c:pt>
                <c:pt idx="179">
                  <c:v>1428.5295</c:v>
                </c:pt>
                <c:pt idx="180">
                  <c:v>1421.3865</c:v>
                </c:pt>
                <c:pt idx="181">
                  <c:v>1415.1332</c:v>
                </c:pt>
                <c:pt idx="182">
                  <c:v>1410.1882</c:v>
                </c:pt>
                <c:pt idx="183">
                  <c:v>1410.1882</c:v>
                </c:pt>
                <c:pt idx="184">
                  <c:v>1411.7955</c:v>
                </c:pt>
                <c:pt idx="185">
                  <c:v>1415.1332</c:v>
                </c:pt>
                <c:pt idx="186">
                  <c:v>1413.7506</c:v>
                </c:pt>
                <c:pt idx="187">
                  <c:v>1413.7506</c:v>
                </c:pt>
                <c:pt idx="188">
                  <c:v>1413.7506</c:v>
                </c:pt>
                <c:pt idx="189">
                  <c:v>1411.9104</c:v>
                </c:pt>
                <c:pt idx="190">
                  <c:v>1411.9104</c:v>
                </c:pt>
                <c:pt idx="191">
                  <c:v>1410.1882</c:v>
                </c:pt>
                <c:pt idx="192">
                  <c:v>1410.5324</c:v>
                </c:pt>
                <c:pt idx="193">
                  <c:v>1410.1882</c:v>
                </c:pt>
                <c:pt idx="194">
                  <c:v>1408.5832</c:v>
                </c:pt>
                <c:pt idx="195">
                  <c:v>1407.4379</c:v>
                </c:pt>
                <c:pt idx="196">
                  <c:v>1406.5222</c:v>
                </c:pt>
                <c:pt idx="197">
                  <c:v>1406.2934</c:v>
                </c:pt>
                <c:pt idx="198">
                  <c:v>1404.3495</c:v>
                </c:pt>
                <c:pt idx="199">
                  <c:v>1404.3495</c:v>
                </c:pt>
                <c:pt idx="200">
                  <c:v>1404.3495</c:v>
                </c:pt>
                <c:pt idx="201">
                  <c:v>1404.1209</c:v>
                </c:pt>
                <c:pt idx="202">
                  <c:v>1405.3784</c:v>
                </c:pt>
                <c:pt idx="203">
                  <c:v>1408.4686</c:v>
                </c:pt>
                <c:pt idx="204">
                  <c:v>1409.0415</c:v>
                </c:pt>
                <c:pt idx="205">
                  <c:v>1408.4686</c:v>
                </c:pt>
                <c:pt idx="206">
                  <c:v>1409.6147</c:v>
                </c:pt>
                <c:pt idx="207">
                  <c:v>1408.9269</c:v>
                </c:pt>
                <c:pt idx="208">
                  <c:v>1408.6977</c:v>
                </c:pt>
                <c:pt idx="209">
                  <c:v>1408.6977</c:v>
                </c:pt>
                <c:pt idx="210">
                  <c:v>1409.6147</c:v>
                </c:pt>
                <c:pt idx="211">
                  <c:v>1409.3854</c:v>
                </c:pt>
                <c:pt idx="212">
                  <c:v>1409.6147</c:v>
                </c:pt>
                <c:pt idx="213">
                  <c:v>1410.4177</c:v>
                </c:pt>
                <c:pt idx="214">
                  <c:v>1410.4177</c:v>
                </c:pt>
                <c:pt idx="215">
                  <c:v>1410.3029</c:v>
                </c:pt>
                <c:pt idx="216">
                  <c:v>1409.6147</c:v>
                </c:pt>
                <c:pt idx="217">
                  <c:v>1408.2395</c:v>
                </c:pt>
                <c:pt idx="218">
                  <c:v>1404.2352</c:v>
                </c:pt>
                <c:pt idx="219">
                  <c:v>1403.8923</c:v>
                </c:pt>
                <c:pt idx="220">
                  <c:v>1402.5214</c:v>
                </c:pt>
                <c:pt idx="221">
                  <c:v>1402.7498</c:v>
                </c:pt>
                <c:pt idx="222">
                  <c:v>1402.7498</c:v>
                </c:pt>
                <c:pt idx="223">
                  <c:v>1402.6356</c:v>
                </c:pt>
                <c:pt idx="224">
                  <c:v>1400.9225</c:v>
                </c:pt>
                <c:pt idx="225">
                  <c:v>1400.9225</c:v>
                </c:pt>
                <c:pt idx="226">
                  <c:v>1400.4658</c:v>
                </c:pt>
                <c:pt idx="227">
                  <c:v>1400.3516</c:v>
                </c:pt>
                <c:pt idx="228">
                  <c:v>1397.9541</c:v>
                </c:pt>
                <c:pt idx="229">
                  <c:v>1395.2135</c:v>
                </c:pt>
                <c:pt idx="230">
                  <c:v>1393.0424</c:v>
                </c:pt>
                <c:pt idx="231">
                  <c:v>1392.242</c:v>
                </c:pt>
                <c:pt idx="232">
                  <c:v>1392.3564</c:v>
                </c:pt>
                <c:pt idx="233">
                  <c:v>1392.242</c:v>
                </c:pt>
                <c:pt idx="234">
                  <c:v>1392.3564</c:v>
                </c:pt>
                <c:pt idx="235">
                  <c:v>1391.5558</c:v>
                </c:pt>
                <c:pt idx="236">
                  <c:v>1389.7244</c:v>
                </c:pt>
                <c:pt idx="237">
                  <c:v>1387.8906</c:v>
                </c:pt>
                <c:pt idx="238">
                  <c:v>1387.6612</c:v>
                </c:pt>
                <c:pt idx="239">
                  <c:v>1387.6612</c:v>
                </c:pt>
                <c:pt idx="240">
                  <c:v>1387.4318</c:v>
                </c:pt>
                <c:pt idx="241">
                  <c:v>1387.4318</c:v>
                </c:pt>
                <c:pt idx="242">
                  <c:v>1387.4318</c:v>
                </c:pt>
                <c:pt idx="243">
                  <c:v>1385.8243</c:v>
                </c:pt>
                <c:pt idx="244">
                  <c:v>1385.0196</c:v>
                </c:pt>
                <c:pt idx="245">
                  <c:v>1384.7896</c:v>
                </c:pt>
                <c:pt idx="246">
                  <c:v>1384.7896</c:v>
                </c:pt>
                <c:pt idx="247">
                  <c:v>1383.7537</c:v>
                </c:pt>
                <c:pt idx="248">
                  <c:v>1382.2554</c:v>
                </c:pt>
                <c:pt idx="249">
                  <c:v>1383.8689</c:v>
                </c:pt>
                <c:pt idx="250">
                  <c:v>1385.4795</c:v>
                </c:pt>
                <c:pt idx="251">
                  <c:v>1385.5944</c:v>
                </c:pt>
                <c:pt idx="252">
                  <c:v>1385.5944</c:v>
                </c:pt>
                <c:pt idx="253">
                  <c:v>1387.2023</c:v>
                </c:pt>
                <c:pt idx="254">
                  <c:v>1387.5465</c:v>
                </c:pt>
                <c:pt idx="255">
                  <c:v>1389.2662</c:v>
                </c:pt>
                <c:pt idx="256">
                  <c:v>1389.2662</c:v>
                </c:pt>
                <c:pt idx="257">
                  <c:v>1390.9837</c:v>
                </c:pt>
                <c:pt idx="258">
                  <c:v>1391.4414</c:v>
                </c:pt>
                <c:pt idx="259">
                  <c:v>1392.242</c:v>
                </c:pt>
                <c:pt idx="260">
                  <c:v>1392.3564</c:v>
                </c:pt>
                <c:pt idx="261">
                  <c:v>1393.7282</c:v>
                </c:pt>
                <c:pt idx="262">
                  <c:v>1394.4138</c:v>
                </c:pt>
                <c:pt idx="263">
                  <c:v>1395.7845</c:v>
                </c:pt>
                <c:pt idx="264">
                  <c:v>1395.7845</c:v>
                </c:pt>
                <c:pt idx="265">
                  <c:v>1397.3832</c:v>
                </c:pt>
                <c:pt idx="266">
                  <c:v>1398.0682</c:v>
                </c:pt>
                <c:pt idx="267">
                  <c:v>1396.5839</c:v>
                </c:pt>
                <c:pt idx="268">
                  <c:v>1394.4138</c:v>
                </c:pt>
                <c:pt idx="269">
                  <c:v>1394.071</c:v>
                </c:pt>
                <c:pt idx="270">
                  <c:v>1392.6994</c:v>
                </c:pt>
                <c:pt idx="271">
                  <c:v>1390.6403</c:v>
                </c:pt>
                <c:pt idx="272">
                  <c:v>1390.1824</c:v>
                </c:pt>
                <c:pt idx="273">
                  <c:v>1390.6403</c:v>
                </c:pt>
                <c:pt idx="274">
                  <c:v>1394.985</c:v>
                </c:pt>
                <c:pt idx="275">
                  <c:v>1396.3555</c:v>
                </c:pt>
                <c:pt idx="276">
                  <c:v>1397.7257</c:v>
                </c:pt>
                <c:pt idx="277">
                  <c:v>1399.6666</c:v>
                </c:pt>
                <c:pt idx="278">
                  <c:v>1400.6942</c:v>
                </c:pt>
                <c:pt idx="279">
                  <c:v>1401.4935</c:v>
                </c:pt>
                <c:pt idx="280">
                  <c:v>1401.6077</c:v>
                </c:pt>
                <c:pt idx="281">
                  <c:v>1401.4935</c:v>
                </c:pt>
                <c:pt idx="282">
                  <c:v>1400.58</c:v>
                </c:pt>
                <c:pt idx="283">
                  <c:v>1398.8674</c:v>
                </c:pt>
                <c:pt idx="284">
                  <c:v>1396.013</c:v>
                </c:pt>
                <c:pt idx="285">
                  <c:v>1393.1567</c:v>
                </c:pt>
                <c:pt idx="286">
                  <c:v>1393.1567</c:v>
                </c:pt>
                <c:pt idx="287">
                  <c:v>1392.4707</c:v>
                </c:pt>
                <c:pt idx="288">
                  <c:v>1392.1277</c:v>
                </c:pt>
                <c:pt idx="289">
                  <c:v>1391.7846</c:v>
                </c:pt>
                <c:pt idx="290">
                  <c:v>1389.037</c:v>
                </c:pt>
                <c:pt idx="291">
                  <c:v>1388.0053</c:v>
                </c:pt>
                <c:pt idx="292">
                  <c:v>1385.4795</c:v>
                </c:pt>
                <c:pt idx="293">
                  <c:v>1385.4795</c:v>
                </c:pt>
                <c:pt idx="294">
                  <c:v>1386.5135</c:v>
                </c:pt>
                <c:pt idx="295">
                  <c:v>1387.5465</c:v>
                </c:pt>
                <c:pt idx="296">
                  <c:v>1388.4639</c:v>
                </c:pt>
                <c:pt idx="297">
                  <c:v>1389.8389</c:v>
                </c:pt>
                <c:pt idx="298">
                  <c:v>1389.8389</c:v>
                </c:pt>
                <c:pt idx="299">
                  <c:v>1388.12</c:v>
                </c:pt>
                <c:pt idx="300">
                  <c:v>1386.9727</c:v>
                </c:pt>
                <c:pt idx="301">
                  <c:v>1385.2496</c:v>
                </c:pt>
                <c:pt idx="302">
                  <c:v>1381.2164</c:v>
                </c:pt>
                <c:pt idx="303">
                  <c:v>1381.2164</c:v>
                </c:pt>
                <c:pt idx="304">
                  <c:v>1382.4861</c:v>
                </c:pt>
                <c:pt idx="305">
                  <c:v>1383.6386</c:v>
                </c:pt>
                <c:pt idx="306">
                  <c:v>1384.5595</c:v>
                </c:pt>
                <c:pt idx="307">
                  <c:v>1384.6745</c:v>
                </c:pt>
                <c:pt idx="308">
                  <c:v>1385.2496</c:v>
                </c:pt>
                <c:pt idx="309">
                  <c:v>1385.2496</c:v>
                </c:pt>
                <c:pt idx="310">
                  <c:v>1385.5944</c:v>
                </c:pt>
                <c:pt idx="311">
                  <c:v>1386.6283</c:v>
                </c:pt>
                <c:pt idx="312">
                  <c:v>1388.3493</c:v>
                </c:pt>
                <c:pt idx="313">
                  <c:v>1390.2969</c:v>
                </c:pt>
                <c:pt idx="314">
                  <c:v>1389.4953</c:v>
                </c:pt>
                <c:pt idx="315">
                  <c:v>1388.9224</c:v>
                </c:pt>
                <c:pt idx="316">
                  <c:v>1390.4114</c:v>
                </c:pt>
                <c:pt idx="317">
                  <c:v>1389.8389</c:v>
                </c:pt>
                <c:pt idx="318">
                  <c:v>1388.9224</c:v>
                </c:pt>
                <c:pt idx="319">
                  <c:v>1391.5558</c:v>
                </c:pt>
                <c:pt idx="320">
                  <c:v>1393.0424</c:v>
                </c:pt>
                <c:pt idx="321">
                  <c:v>1393.1567</c:v>
                </c:pt>
                <c:pt idx="322">
                  <c:v>1394.4138</c:v>
                </c:pt>
                <c:pt idx="323">
                  <c:v>1396.5839</c:v>
                </c:pt>
                <c:pt idx="324">
                  <c:v>1394.4138</c:v>
                </c:pt>
                <c:pt idx="325">
                  <c:v>1394.4138</c:v>
                </c:pt>
                <c:pt idx="326">
                  <c:v>1395.7845</c:v>
                </c:pt>
                <c:pt idx="327">
                  <c:v>1395.8987</c:v>
                </c:pt>
                <c:pt idx="328">
                  <c:v>1395.8987</c:v>
                </c:pt>
                <c:pt idx="329">
                  <c:v>1396.013</c:v>
                </c:pt>
                <c:pt idx="330">
                  <c:v>1396.9265</c:v>
                </c:pt>
                <c:pt idx="331">
                  <c:v>1397.1548</c:v>
                </c:pt>
                <c:pt idx="332">
                  <c:v>1397.1548</c:v>
                </c:pt>
                <c:pt idx="333">
                  <c:v>1397.1548</c:v>
                </c:pt>
                <c:pt idx="334">
                  <c:v>1397.7257</c:v>
                </c:pt>
                <c:pt idx="335">
                  <c:v>1397.7257</c:v>
                </c:pt>
                <c:pt idx="336">
                  <c:v>1398.0682</c:v>
                </c:pt>
                <c:pt idx="337">
                  <c:v>1399.5524</c:v>
                </c:pt>
                <c:pt idx="338">
                  <c:v>1400.58</c:v>
                </c:pt>
                <c:pt idx="339">
                  <c:v>1401.4935</c:v>
                </c:pt>
                <c:pt idx="340">
                  <c:v>1404.1209</c:v>
                </c:pt>
                <c:pt idx="341">
                  <c:v>1405.0354</c:v>
                </c:pt>
                <c:pt idx="342">
                  <c:v>1405.3784</c:v>
                </c:pt>
                <c:pt idx="343">
                  <c:v>1409.8441</c:v>
                </c:pt>
                <c:pt idx="344">
                  <c:v>1409.8441</c:v>
                </c:pt>
                <c:pt idx="345">
                  <c:v>1407.4379</c:v>
                </c:pt>
                <c:pt idx="346">
                  <c:v>1407.5523</c:v>
                </c:pt>
                <c:pt idx="347">
                  <c:v>1407.7814</c:v>
                </c:pt>
                <c:pt idx="348">
                  <c:v>1407.5523</c:v>
                </c:pt>
                <c:pt idx="349">
                  <c:v>1409.2708</c:v>
                </c:pt>
                <c:pt idx="350">
                  <c:v>1409.1562</c:v>
                </c:pt>
                <c:pt idx="351">
                  <c:v>1407.7814</c:v>
                </c:pt>
                <c:pt idx="352">
                  <c:v>1411.2212</c:v>
                </c:pt>
                <c:pt idx="353">
                  <c:v>1410.6472</c:v>
                </c:pt>
                <c:pt idx="354">
                  <c:v>1404.3495</c:v>
                </c:pt>
                <c:pt idx="355">
                  <c:v>1410.6472</c:v>
                </c:pt>
                <c:pt idx="356">
                  <c:v>1416.5181</c:v>
                </c:pt>
                <c:pt idx="357">
                  <c:v>1416.5181</c:v>
                </c:pt>
                <c:pt idx="358">
                  <c:v>1418.4845</c:v>
                </c:pt>
                <c:pt idx="359">
                  <c:v>1422.6677</c:v>
                </c:pt>
                <c:pt idx="360">
                  <c:v>1419.5277</c:v>
                </c:pt>
                <c:pt idx="361">
                  <c:v>1417.9056</c:v>
                </c:pt>
                <c:pt idx="362">
                  <c:v>1417.9056</c:v>
                </c:pt>
                <c:pt idx="363">
                  <c:v>1421.7357</c:v>
                </c:pt>
                <c:pt idx="364">
                  <c:v>1419.5277</c:v>
                </c:pt>
                <c:pt idx="365">
                  <c:v>1414.9026</c:v>
                </c:pt>
                <c:pt idx="366">
                  <c:v>1414.5568</c:v>
                </c:pt>
                <c:pt idx="367">
                  <c:v>1408.2395</c:v>
                </c:pt>
                <c:pt idx="368">
                  <c:v>1402.7498</c:v>
                </c:pt>
                <c:pt idx="369">
                  <c:v>1402.5214</c:v>
                </c:pt>
                <c:pt idx="370">
                  <c:v>1398.0682</c:v>
                </c:pt>
                <c:pt idx="371">
                  <c:v>1397.0407</c:v>
                </c:pt>
                <c:pt idx="372">
                  <c:v>1395.8987</c:v>
                </c:pt>
                <c:pt idx="373">
                  <c:v>1391.4414</c:v>
                </c:pt>
                <c:pt idx="374">
                  <c:v>1394.7565</c:v>
                </c:pt>
                <c:pt idx="375">
                  <c:v>1395.8987</c:v>
                </c:pt>
                <c:pt idx="376">
                  <c:v>1390.9837</c:v>
                </c:pt>
                <c:pt idx="377">
                  <c:v>1390.9837</c:v>
                </c:pt>
                <c:pt idx="378">
                  <c:v>1389.4953</c:v>
                </c:pt>
                <c:pt idx="379">
                  <c:v>1389.4953</c:v>
                </c:pt>
                <c:pt idx="380">
                  <c:v>1390.7548</c:v>
                </c:pt>
                <c:pt idx="381">
                  <c:v>1392.0133</c:v>
                </c:pt>
                <c:pt idx="382">
                  <c:v>1392.242</c:v>
                </c:pt>
                <c:pt idx="383">
                  <c:v>1393.8425</c:v>
                </c:pt>
                <c:pt idx="384">
                  <c:v>1395.3277</c:v>
                </c:pt>
                <c:pt idx="385">
                  <c:v>1395.8987</c:v>
                </c:pt>
                <c:pt idx="386">
                  <c:v>1396.2413</c:v>
                </c:pt>
                <c:pt idx="387">
                  <c:v>1396.2413</c:v>
                </c:pt>
                <c:pt idx="388">
                  <c:v>1396.3555</c:v>
                </c:pt>
                <c:pt idx="389">
                  <c:v>1397.4974</c:v>
                </c:pt>
                <c:pt idx="390">
                  <c:v>1399.5524</c:v>
                </c:pt>
                <c:pt idx="391">
                  <c:v>1397.8399</c:v>
                </c:pt>
                <c:pt idx="392">
                  <c:v>1399.5524</c:v>
                </c:pt>
                <c:pt idx="393">
                  <c:v>1398.9816</c:v>
                </c:pt>
                <c:pt idx="394">
                  <c:v>1400.4658</c:v>
                </c:pt>
                <c:pt idx="395">
                  <c:v>1400.4658</c:v>
                </c:pt>
                <c:pt idx="396">
                  <c:v>1402.9783</c:v>
                </c:pt>
                <c:pt idx="397">
                  <c:v>1402.6356</c:v>
                </c:pt>
                <c:pt idx="398">
                  <c:v>1404.3495</c:v>
                </c:pt>
                <c:pt idx="399">
                  <c:v>1404.0066</c:v>
                </c:pt>
                <c:pt idx="400">
                  <c:v>1405.6071</c:v>
                </c:pt>
                <c:pt idx="401">
                  <c:v>1406.8655</c:v>
                </c:pt>
                <c:pt idx="402">
                  <c:v>1408.354</c:v>
                </c:pt>
                <c:pt idx="403">
                  <c:v>1408.8123</c:v>
                </c:pt>
                <c:pt idx="404">
                  <c:v>1410.0735</c:v>
                </c:pt>
                <c:pt idx="405">
                  <c:v>1409.0415</c:v>
                </c:pt>
                <c:pt idx="406">
                  <c:v>1408.354</c:v>
                </c:pt>
                <c:pt idx="407">
                  <c:v>1408.2395</c:v>
                </c:pt>
                <c:pt idx="408">
                  <c:v>1409.7294</c:v>
                </c:pt>
                <c:pt idx="409">
                  <c:v>1408.8123</c:v>
                </c:pt>
                <c:pt idx="410">
                  <c:v>1409.7294</c:v>
                </c:pt>
                <c:pt idx="411">
                  <c:v>1409.9588</c:v>
                </c:pt>
                <c:pt idx="412">
                  <c:v>1410.6472</c:v>
                </c:pt>
                <c:pt idx="413">
                  <c:v>1410.9916</c:v>
                </c:pt>
                <c:pt idx="414">
                  <c:v>1411.4509</c:v>
                </c:pt>
                <c:pt idx="415">
                  <c:v>1412.0253</c:v>
                </c:pt>
                <c:pt idx="416">
                  <c:v>1415.4792</c:v>
                </c:pt>
                <c:pt idx="417">
                  <c:v>1417.4428</c:v>
                </c:pt>
                <c:pt idx="418">
                  <c:v>1418.832</c:v>
                </c:pt>
                <c:pt idx="419">
                  <c:v>1419.0638</c:v>
                </c:pt>
                <c:pt idx="420">
                  <c:v>1420.9213</c:v>
                </c:pt>
                <c:pt idx="421">
                  <c:v>1423.3677</c:v>
                </c:pt>
                <c:pt idx="422">
                  <c:v>1426.4116</c:v>
                </c:pt>
                <c:pt idx="423">
                  <c:v>1427.7048</c:v>
                </c:pt>
                <c:pt idx="424">
                  <c:v>1428.2937</c:v>
                </c:pt>
                <c:pt idx="425">
                  <c:v>1427.8225</c:v>
                </c:pt>
                <c:pt idx="426">
                  <c:v>1428.7654</c:v>
                </c:pt>
                <c:pt idx="427">
                  <c:v>1429.2376</c:v>
                </c:pt>
                <c:pt idx="428">
                  <c:v>1430.3016</c:v>
                </c:pt>
                <c:pt idx="429">
                  <c:v>1431.2496</c:v>
                </c:pt>
                <c:pt idx="430">
                  <c:v>1432.3185</c:v>
                </c:pt>
                <c:pt idx="431">
                  <c:v>1434.7035</c:v>
                </c:pt>
                <c:pt idx="432">
                  <c:v>1435.7812</c:v>
                </c:pt>
                <c:pt idx="433">
                  <c:v>1436.5013</c:v>
                </c:pt>
                <c:pt idx="434">
                  <c:v>1437.9456</c:v>
                </c:pt>
                <c:pt idx="435">
                  <c:v>1439.8799</c:v>
                </c:pt>
                <c:pt idx="436">
                  <c:v>1443.2898</c:v>
                </c:pt>
                <c:pt idx="437">
                  <c:v>1443.6571</c:v>
                </c:pt>
                <c:pt idx="438">
                  <c:v>1445.6228</c:v>
                </c:pt>
                <c:pt idx="439">
                  <c:v>1446.61</c:v>
                </c:pt>
                <c:pt idx="440">
                  <c:v>1447.2284</c:v>
                </c:pt>
                <c:pt idx="441">
                  <c:v>1448.3447</c:v>
                </c:pt>
                <c:pt idx="442">
                  <c:v>1451.4659</c:v>
                </c:pt>
                <c:pt idx="443">
                  <c:v>1453.3537</c:v>
                </c:pt>
                <c:pt idx="444">
                  <c:v>1451.8425</c:v>
                </c:pt>
                <c:pt idx="445">
                  <c:v>1451.4659</c:v>
                </c:pt>
                <c:pt idx="446">
                  <c:v>1449.9639</c:v>
                </c:pt>
                <c:pt idx="447">
                  <c:v>1444.7614</c:v>
                </c:pt>
                <c:pt idx="448">
                  <c:v>1444.7614</c:v>
                </c:pt>
                <c:pt idx="449">
                  <c:v>1444.8843</c:v>
                </c:pt>
                <c:pt idx="450">
                  <c:v>1446.4864</c:v>
                </c:pt>
                <c:pt idx="451">
                  <c:v>1448.2204</c:v>
                </c:pt>
                <c:pt idx="452">
                  <c:v>1452.0939</c:v>
                </c:pt>
                <c:pt idx="453">
                  <c:v>1454.7456</c:v>
                </c:pt>
                <c:pt idx="454">
                  <c:v>1455.1263</c:v>
                </c:pt>
                <c:pt idx="455">
                  <c:v>1456.0166</c:v>
                </c:pt>
                <c:pt idx="456">
                  <c:v>1456.0166</c:v>
                </c:pt>
                <c:pt idx="457">
                  <c:v>1455.2534</c:v>
                </c:pt>
                <c:pt idx="458">
                  <c:v>1456.7818</c:v>
                </c:pt>
                <c:pt idx="459">
                  <c:v>1457.6771</c:v>
                </c:pt>
                <c:pt idx="460">
                  <c:v>1459.2183</c:v>
                </c:pt>
                <c:pt idx="461">
                  <c:v>1459.4759</c:v>
                </c:pt>
                <c:pt idx="462">
                  <c:v>1461.6755</c:v>
                </c:pt>
                <c:pt idx="463">
                  <c:v>1461.6755</c:v>
                </c:pt>
                <c:pt idx="464">
                  <c:v>1461.6755</c:v>
                </c:pt>
                <c:pt idx="465">
                  <c:v>1462.0655</c:v>
                </c:pt>
                <c:pt idx="466">
                  <c:v>1464.9418</c:v>
                </c:pt>
                <c:pt idx="467">
                  <c:v>1466.3913</c:v>
                </c:pt>
                <c:pt idx="468">
                  <c:v>1467.7157</c:v>
                </c:pt>
                <c:pt idx="469">
                  <c:v>1468.7799</c:v>
                </c:pt>
                <c:pt idx="470">
                  <c:v>1469.5808</c:v>
                </c:pt>
                <c:pt idx="471">
                  <c:v>1471.0554</c:v>
                </c:pt>
                <c:pt idx="472">
                  <c:v>1471.7283</c:v>
                </c:pt>
                <c:pt idx="473">
                  <c:v>1472.1329</c:v>
                </c:pt>
                <c:pt idx="474">
                  <c:v>1474.0293</c:v>
                </c:pt>
                <c:pt idx="475">
                  <c:v>1475.1192</c:v>
                </c:pt>
                <c:pt idx="476">
                  <c:v>1476.6251</c:v>
                </c:pt>
                <c:pt idx="477">
                  <c:v>1475.529</c:v>
                </c:pt>
                <c:pt idx="478">
                  <c:v>1475.529</c:v>
                </c:pt>
                <c:pt idx="479">
                  <c:v>1475.9395</c:v>
                </c:pt>
                <c:pt idx="480">
                  <c:v>1477.3125</c:v>
                </c:pt>
                <c:pt idx="481">
                  <c:v>1477.3125</c:v>
                </c:pt>
                <c:pt idx="482">
                  <c:v>1478.0018</c:v>
                </c:pt>
                <c:pt idx="483">
                  <c:v>1480.9169</c:v>
                </c:pt>
                <c:pt idx="484">
                  <c:v>1483.7244</c:v>
                </c:pt>
                <c:pt idx="485">
                  <c:v>1486.8489</c:v>
                </c:pt>
                <c:pt idx="486">
                  <c:v>1490.7371</c:v>
                </c:pt>
                <c:pt idx="487">
                  <c:v>1494.3917</c:v>
                </c:pt>
                <c:pt idx="488">
                  <c:v>1494.0974</c:v>
                </c:pt>
                <c:pt idx="489">
                  <c:v>1492.9234</c:v>
                </c:pt>
                <c:pt idx="490">
                  <c:v>1490.8822</c:v>
                </c:pt>
                <c:pt idx="491">
                  <c:v>1489.29</c:v>
                </c:pt>
                <c:pt idx="492">
                  <c:v>1487.8512</c:v>
                </c:pt>
                <c:pt idx="493">
                  <c:v>1485.2818</c:v>
                </c:pt>
                <c:pt idx="494">
                  <c:v>1483.8656</c:v>
                </c:pt>
                <c:pt idx="495">
                  <c:v>1483.4423</c:v>
                </c:pt>
                <c:pt idx="496">
                  <c:v>1481.896</c:v>
                </c:pt>
                <c:pt idx="497">
                  <c:v>1482.1765</c:v>
                </c:pt>
                <c:pt idx="498">
                  <c:v>1483.8656</c:v>
                </c:pt>
                <c:pt idx="499">
                  <c:v>1483.8656</c:v>
                </c:pt>
                <c:pt idx="500">
                  <c:v>1484.0069</c:v>
                </c:pt>
                <c:pt idx="501">
                  <c:v>1484.7144</c:v>
                </c:pt>
                <c:pt idx="502">
                  <c:v>1485.1399</c:v>
                </c:pt>
                <c:pt idx="503">
                  <c:v>1483.7244</c:v>
                </c:pt>
                <c:pt idx="504">
                  <c:v>1483.4423</c:v>
                </c:pt>
                <c:pt idx="505">
                  <c:v>1483.4423</c:v>
                </c:pt>
                <c:pt idx="506">
                  <c:v>1485.7082</c:v>
                </c:pt>
                <c:pt idx="507">
                  <c:v>1489.5787</c:v>
                </c:pt>
                <c:pt idx="508">
                  <c:v>1497.6526</c:v>
                </c:pt>
                <c:pt idx="509">
                  <c:v>1499.7501</c:v>
                </c:pt>
                <c:pt idx="510">
                  <c:v>1501.5601</c:v>
                </c:pt>
                <c:pt idx="511">
                  <c:v>1503.6813</c:v>
                </c:pt>
                <c:pt idx="512">
                  <c:v>1503.9852</c:v>
                </c:pt>
                <c:pt idx="513">
                  <c:v>1503.9852</c:v>
                </c:pt>
                <c:pt idx="514">
                  <c:v>1508.8756</c:v>
                </c:pt>
                <c:pt idx="515">
                  <c:v>1509.7985</c:v>
                </c:pt>
                <c:pt idx="516">
                  <c:v>1509.7985</c:v>
                </c:pt>
                <c:pt idx="517">
                  <c:v>1504.1372</c:v>
                </c:pt>
                <c:pt idx="518">
                  <c:v>1504.1372</c:v>
                </c:pt>
                <c:pt idx="519">
                  <c:v>1501.8625</c:v>
                </c:pt>
                <c:pt idx="520">
                  <c:v>1500.805</c:v>
                </c:pt>
                <c:pt idx="521">
                  <c:v>1500.805</c:v>
                </c:pt>
                <c:pt idx="522">
                  <c:v>1502.0138</c:v>
                </c:pt>
                <c:pt idx="523">
                  <c:v>1503.3776</c:v>
                </c:pt>
                <c:pt idx="524">
                  <c:v>1504.5935</c:v>
                </c:pt>
                <c:pt idx="525">
                  <c:v>1506.2709</c:v>
                </c:pt>
                <c:pt idx="526">
                  <c:v>1506.7294</c:v>
                </c:pt>
                <c:pt idx="527">
                  <c:v>1506.8824</c:v>
                </c:pt>
                <c:pt idx="528">
                  <c:v>1505.3552</c:v>
                </c:pt>
                <c:pt idx="529">
                  <c:v>1507.9545</c:v>
                </c:pt>
                <c:pt idx="530">
                  <c:v>1510.4148</c:v>
                </c:pt>
                <c:pt idx="531">
                  <c:v>1515.5314</c:v>
                </c:pt>
                <c:pt idx="532">
                  <c:v>1518.5031</c:v>
                </c:pt>
                <c:pt idx="533">
                  <c:v>1518.66</c:v>
                </c:pt>
                <c:pt idx="534">
                  <c:v>1519.2883</c:v>
                </c:pt>
                <c:pt idx="535">
                  <c:v>1519.4455</c:v>
                </c:pt>
                <c:pt idx="536">
                  <c:v>1522.2838</c:v>
                </c:pt>
                <c:pt idx="537">
                  <c:v>1519.4455</c:v>
                </c:pt>
                <c:pt idx="538">
                  <c:v>1525.7757</c:v>
                </c:pt>
                <c:pt idx="539">
                  <c:v>1526.7324</c:v>
                </c:pt>
                <c:pt idx="540">
                  <c:v>1531.8665</c:v>
                </c:pt>
                <c:pt idx="541">
                  <c:v>1535.7519</c:v>
                </c:pt>
                <c:pt idx="542">
                  <c:v>1536.8908</c:v>
                </c:pt>
                <c:pt idx="543">
                  <c:v>1542.9528</c:v>
                </c:pt>
                <c:pt idx="544">
                  <c:v>1545.9275</c:v>
                </c:pt>
                <c:pt idx="545">
                  <c:v>1549.9198</c:v>
                </c:pt>
                <c:pt idx="546">
                  <c:v>1550.0868</c:v>
                </c:pt>
                <c:pt idx="547">
                  <c:v>1552.0947</c:v>
                </c:pt>
                <c:pt idx="548">
                  <c:v>1552.4301</c:v>
                </c:pt>
                <c:pt idx="549">
                  <c:v>1552.0947</c:v>
                </c:pt>
              </c:numCache>
            </c:numRef>
          </c:yVal>
          <c:smooth val="1"/>
        </c:ser>
        <c:ser>
          <c:idx val="4"/>
          <c:order val="4"/>
          <c:tx>
            <c:strRef>
              <c:f>'uniformity over various hei 2'!$AI$21</c:f>
              <c:strCache>
                <c:ptCount val="1"/>
                <c:pt idx="0">
                  <c:v>10cm down 14Gy</c:v>
                </c:pt>
              </c:strCache>
            </c:strRef>
          </c:tx>
          <c:spPr>
            <a:ln w="6350"/>
          </c:spPr>
          <c:marker>
            <c:symbol val="none"/>
          </c:marker>
          <c:xVal>
            <c:numRef>
              <c:f>'uniformity over various hei 2'!$AI$24:$AI$573</c:f>
              <c:numCache>
                <c:formatCode>General</c:formatCode>
                <c:ptCount val="550"/>
                <c:pt idx="0">
                  <c:v>-9.6317</c:v>
                </c:pt>
                <c:pt idx="1">
                  <c:v>-9.5966</c:v>
                </c:pt>
                <c:pt idx="2">
                  <c:v>-9.5614</c:v>
                </c:pt>
                <c:pt idx="3">
                  <c:v>-9.5262</c:v>
                </c:pt>
                <c:pt idx="4">
                  <c:v>-9.4911</c:v>
                </c:pt>
                <c:pt idx="5">
                  <c:v>-9.4559</c:v>
                </c:pt>
                <c:pt idx="6">
                  <c:v>-9.4208</c:v>
                </c:pt>
                <c:pt idx="7">
                  <c:v>-9.3856</c:v>
                </c:pt>
                <c:pt idx="8">
                  <c:v>-9.3505</c:v>
                </c:pt>
                <c:pt idx="9">
                  <c:v>-9.3153</c:v>
                </c:pt>
                <c:pt idx="10">
                  <c:v>-9.280200000000001</c:v>
                </c:pt>
                <c:pt idx="11">
                  <c:v>-9.245</c:v>
                </c:pt>
                <c:pt idx="12">
                  <c:v>-9.2099</c:v>
                </c:pt>
                <c:pt idx="13">
                  <c:v>-9.1747</c:v>
                </c:pt>
                <c:pt idx="14">
                  <c:v>-9.1396</c:v>
                </c:pt>
                <c:pt idx="15">
                  <c:v>-9.1044</c:v>
                </c:pt>
                <c:pt idx="16">
                  <c:v>-9.0693</c:v>
                </c:pt>
                <c:pt idx="17">
                  <c:v>-9.0341</c:v>
                </c:pt>
                <c:pt idx="18">
                  <c:v>-8.999</c:v>
                </c:pt>
                <c:pt idx="19">
                  <c:v>-8.9638</c:v>
                </c:pt>
                <c:pt idx="20">
                  <c:v>-8.9287</c:v>
                </c:pt>
                <c:pt idx="21">
                  <c:v>-8.8935</c:v>
                </c:pt>
                <c:pt idx="22">
                  <c:v>-8.8584</c:v>
                </c:pt>
                <c:pt idx="23">
                  <c:v>-8.8232</c:v>
                </c:pt>
                <c:pt idx="24">
                  <c:v>-8.7881</c:v>
                </c:pt>
                <c:pt idx="25">
                  <c:v>-8.7529</c:v>
                </c:pt>
                <c:pt idx="26">
                  <c:v>-8.717700000000001</c:v>
                </c:pt>
                <c:pt idx="27">
                  <c:v>-8.6826</c:v>
                </c:pt>
                <c:pt idx="28">
                  <c:v>-8.6474</c:v>
                </c:pt>
                <c:pt idx="29">
                  <c:v>-8.6123</c:v>
                </c:pt>
                <c:pt idx="30">
                  <c:v>-8.5771</c:v>
                </c:pt>
                <c:pt idx="31">
                  <c:v>-8.542</c:v>
                </c:pt>
                <c:pt idx="32">
                  <c:v>-8.5068</c:v>
                </c:pt>
                <c:pt idx="33">
                  <c:v>-8.4717</c:v>
                </c:pt>
                <c:pt idx="34">
                  <c:v>-8.4365</c:v>
                </c:pt>
                <c:pt idx="35">
                  <c:v>-8.4014</c:v>
                </c:pt>
                <c:pt idx="36">
                  <c:v>-8.3662</c:v>
                </c:pt>
                <c:pt idx="37">
                  <c:v>-8.3311</c:v>
                </c:pt>
                <c:pt idx="38">
                  <c:v>-8.2959</c:v>
                </c:pt>
                <c:pt idx="39">
                  <c:v>-8.2608</c:v>
                </c:pt>
                <c:pt idx="40">
                  <c:v>-8.2256</c:v>
                </c:pt>
                <c:pt idx="41">
                  <c:v>-8.1905</c:v>
                </c:pt>
                <c:pt idx="42">
                  <c:v>-8.1553</c:v>
                </c:pt>
                <c:pt idx="43">
                  <c:v>-8.120200000000001</c:v>
                </c:pt>
                <c:pt idx="44">
                  <c:v>-8.085</c:v>
                </c:pt>
                <c:pt idx="45">
                  <c:v>-8.0499</c:v>
                </c:pt>
                <c:pt idx="46">
                  <c:v>-8.0147</c:v>
                </c:pt>
                <c:pt idx="47">
                  <c:v>-7.9795</c:v>
                </c:pt>
                <c:pt idx="48">
                  <c:v>-7.9444</c:v>
                </c:pt>
                <c:pt idx="49">
                  <c:v>-7.9092</c:v>
                </c:pt>
                <c:pt idx="50">
                  <c:v>-7.8741</c:v>
                </c:pt>
                <c:pt idx="51">
                  <c:v>-7.8389</c:v>
                </c:pt>
                <c:pt idx="52">
                  <c:v>-7.8038</c:v>
                </c:pt>
                <c:pt idx="53">
                  <c:v>-7.7686</c:v>
                </c:pt>
                <c:pt idx="54">
                  <c:v>-7.7335</c:v>
                </c:pt>
                <c:pt idx="55">
                  <c:v>-7.6983</c:v>
                </c:pt>
                <c:pt idx="56">
                  <c:v>-7.6632</c:v>
                </c:pt>
                <c:pt idx="57">
                  <c:v>-7.628</c:v>
                </c:pt>
                <c:pt idx="58">
                  <c:v>-7.5929</c:v>
                </c:pt>
                <c:pt idx="59">
                  <c:v>-7.5577</c:v>
                </c:pt>
                <c:pt idx="60">
                  <c:v>-7.5226</c:v>
                </c:pt>
                <c:pt idx="61">
                  <c:v>-7.4874</c:v>
                </c:pt>
                <c:pt idx="62">
                  <c:v>-7.4523</c:v>
                </c:pt>
                <c:pt idx="63">
                  <c:v>-7.4171</c:v>
                </c:pt>
                <c:pt idx="64">
                  <c:v>-7.382</c:v>
                </c:pt>
                <c:pt idx="65">
                  <c:v>-7.3468</c:v>
                </c:pt>
                <c:pt idx="66">
                  <c:v>-7.3117</c:v>
                </c:pt>
                <c:pt idx="67">
                  <c:v>-7.2765</c:v>
                </c:pt>
                <c:pt idx="68">
                  <c:v>-7.2414</c:v>
                </c:pt>
                <c:pt idx="69">
                  <c:v>-7.2062</c:v>
                </c:pt>
                <c:pt idx="70">
                  <c:v>-7.171</c:v>
                </c:pt>
                <c:pt idx="71">
                  <c:v>-7.1359</c:v>
                </c:pt>
                <c:pt idx="72">
                  <c:v>-7.1007</c:v>
                </c:pt>
                <c:pt idx="73">
                  <c:v>-7.0656</c:v>
                </c:pt>
                <c:pt idx="74">
                  <c:v>-7.0304</c:v>
                </c:pt>
                <c:pt idx="75">
                  <c:v>-6.9953</c:v>
                </c:pt>
                <c:pt idx="76">
                  <c:v>-6.9601</c:v>
                </c:pt>
                <c:pt idx="77">
                  <c:v>-6.925</c:v>
                </c:pt>
                <c:pt idx="78">
                  <c:v>-6.8898</c:v>
                </c:pt>
                <c:pt idx="79">
                  <c:v>-6.8547</c:v>
                </c:pt>
                <c:pt idx="80">
                  <c:v>-6.8195</c:v>
                </c:pt>
                <c:pt idx="81">
                  <c:v>-6.7844</c:v>
                </c:pt>
                <c:pt idx="82">
                  <c:v>-6.7492</c:v>
                </c:pt>
                <c:pt idx="83">
                  <c:v>-6.7141</c:v>
                </c:pt>
                <c:pt idx="84">
                  <c:v>-6.6789</c:v>
                </c:pt>
                <c:pt idx="85">
                  <c:v>-6.6438</c:v>
                </c:pt>
                <c:pt idx="86">
                  <c:v>-6.6086</c:v>
                </c:pt>
                <c:pt idx="87">
                  <c:v>-6.5735</c:v>
                </c:pt>
                <c:pt idx="88">
                  <c:v>-6.5383</c:v>
                </c:pt>
                <c:pt idx="89">
                  <c:v>-6.5032</c:v>
                </c:pt>
                <c:pt idx="90">
                  <c:v>-6.468</c:v>
                </c:pt>
                <c:pt idx="91">
                  <c:v>-6.4329</c:v>
                </c:pt>
                <c:pt idx="92">
                  <c:v>-6.3977</c:v>
                </c:pt>
                <c:pt idx="93">
                  <c:v>-6.3625</c:v>
                </c:pt>
                <c:pt idx="94">
                  <c:v>-6.3274</c:v>
                </c:pt>
                <c:pt idx="95">
                  <c:v>-6.2922</c:v>
                </c:pt>
                <c:pt idx="96">
                  <c:v>-6.2571</c:v>
                </c:pt>
                <c:pt idx="97">
                  <c:v>-6.2219</c:v>
                </c:pt>
                <c:pt idx="98">
                  <c:v>-6.1868</c:v>
                </c:pt>
                <c:pt idx="99">
                  <c:v>-6.1516</c:v>
                </c:pt>
                <c:pt idx="100">
                  <c:v>-6.1165</c:v>
                </c:pt>
                <c:pt idx="101">
                  <c:v>-6.0813</c:v>
                </c:pt>
                <c:pt idx="102">
                  <c:v>-6.0462</c:v>
                </c:pt>
                <c:pt idx="103">
                  <c:v>-6.011</c:v>
                </c:pt>
                <c:pt idx="104">
                  <c:v>-5.9759</c:v>
                </c:pt>
                <c:pt idx="105">
                  <c:v>-5.9407</c:v>
                </c:pt>
                <c:pt idx="106">
                  <c:v>-5.9056</c:v>
                </c:pt>
                <c:pt idx="107">
                  <c:v>-5.8704</c:v>
                </c:pt>
                <c:pt idx="108">
                  <c:v>-5.8353</c:v>
                </c:pt>
                <c:pt idx="109">
                  <c:v>-5.8001</c:v>
                </c:pt>
                <c:pt idx="110">
                  <c:v>-5.765</c:v>
                </c:pt>
                <c:pt idx="111">
                  <c:v>-5.7298</c:v>
                </c:pt>
                <c:pt idx="112">
                  <c:v>-5.6947</c:v>
                </c:pt>
                <c:pt idx="113">
                  <c:v>-5.6595</c:v>
                </c:pt>
                <c:pt idx="114">
                  <c:v>-5.6244</c:v>
                </c:pt>
                <c:pt idx="115">
                  <c:v>-5.5892</c:v>
                </c:pt>
                <c:pt idx="116">
                  <c:v>-5.554</c:v>
                </c:pt>
                <c:pt idx="117">
                  <c:v>-5.5189</c:v>
                </c:pt>
                <c:pt idx="118">
                  <c:v>-5.4837</c:v>
                </c:pt>
                <c:pt idx="119">
                  <c:v>-5.4486</c:v>
                </c:pt>
                <c:pt idx="120">
                  <c:v>-5.4134</c:v>
                </c:pt>
                <c:pt idx="121">
                  <c:v>-5.3783</c:v>
                </c:pt>
                <c:pt idx="122">
                  <c:v>-5.3431</c:v>
                </c:pt>
                <c:pt idx="123">
                  <c:v>-5.308</c:v>
                </c:pt>
                <c:pt idx="124">
                  <c:v>-5.2728</c:v>
                </c:pt>
                <c:pt idx="125">
                  <c:v>-5.2377</c:v>
                </c:pt>
                <c:pt idx="126">
                  <c:v>-5.2025</c:v>
                </c:pt>
                <c:pt idx="127">
                  <c:v>-5.1674</c:v>
                </c:pt>
                <c:pt idx="128">
                  <c:v>-5.1322</c:v>
                </c:pt>
                <c:pt idx="129">
                  <c:v>-5.0971</c:v>
                </c:pt>
                <c:pt idx="130">
                  <c:v>-5.0619</c:v>
                </c:pt>
                <c:pt idx="131">
                  <c:v>-5.0268</c:v>
                </c:pt>
                <c:pt idx="132">
                  <c:v>-4.9916</c:v>
                </c:pt>
                <c:pt idx="133">
                  <c:v>-4.9565</c:v>
                </c:pt>
                <c:pt idx="134">
                  <c:v>-4.9213</c:v>
                </c:pt>
                <c:pt idx="135">
                  <c:v>-4.8862</c:v>
                </c:pt>
                <c:pt idx="136">
                  <c:v>-4.851</c:v>
                </c:pt>
                <c:pt idx="137">
                  <c:v>-4.8159</c:v>
                </c:pt>
                <c:pt idx="138">
                  <c:v>-4.7807</c:v>
                </c:pt>
                <c:pt idx="139">
                  <c:v>-4.7455</c:v>
                </c:pt>
                <c:pt idx="140">
                  <c:v>-4.7104</c:v>
                </c:pt>
                <c:pt idx="141">
                  <c:v>-4.6752</c:v>
                </c:pt>
                <c:pt idx="142">
                  <c:v>-4.6401</c:v>
                </c:pt>
                <c:pt idx="143">
                  <c:v>-4.6049</c:v>
                </c:pt>
                <c:pt idx="144">
                  <c:v>-4.5698</c:v>
                </c:pt>
                <c:pt idx="145">
                  <c:v>-4.5346</c:v>
                </c:pt>
                <c:pt idx="146">
                  <c:v>-4.4995</c:v>
                </c:pt>
                <c:pt idx="147">
                  <c:v>-4.4643</c:v>
                </c:pt>
                <c:pt idx="148">
                  <c:v>-4.4292</c:v>
                </c:pt>
                <c:pt idx="149">
                  <c:v>-4.394</c:v>
                </c:pt>
                <c:pt idx="150">
                  <c:v>-4.3589</c:v>
                </c:pt>
                <c:pt idx="151">
                  <c:v>-4.3237</c:v>
                </c:pt>
                <c:pt idx="152">
                  <c:v>-4.2886</c:v>
                </c:pt>
                <c:pt idx="153">
                  <c:v>-4.2534</c:v>
                </c:pt>
                <c:pt idx="154">
                  <c:v>-4.2183</c:v>
                </c:pt>
                <c:pt idx="155">
                  <c:v>-4.1831</c:v>
                </c:pt>
                <c:pt idx="156">
                  <c:v>-4.148</c:v>
                </c:pt>
                <c:pt idx="157">
                  <c:v>-4.1128</c:v>
                </c:pt>
                <c:pt idx="158">
                  <c:v>-4.0777</c:v>
                </c:pt>
                <c:pt idx="159">
                  <c:v>-4.0425</c:v>
                </c:pt>
                <c:pt idx="160">
                  <c:v>-4.0074</c:v>
                </c:pt>
                <c:pt idx="161">
                  <c:v>-3.9722</c:v>
                </c:pt>
                <c:pt idx="162">
                  <c:v>-3.937</c:v>
                </c:pt>
                <c:pt idx="163">
                  <c:v>-3.9019</c:v>
                </c:pt>
                <c:pt idx="164">
                  <c:v>-3.8667</c:v>
                </c:pt>
                <c:pt idx="165">
                  <c:v>-3.8316</c:v>
                </c:pt>
                <c:pt idx="166">
                  <c:v>-3.7964</c:v>
                </c:pt>
                <c:pt idx="167">
                  <c:v>-3.7613</c:v>
                </c:pt>
                <c:pt idx="168">
                  <c:v>-3.7261</c:v>
                </c:pt>
                <c:pt idx="169">
                  <c:v>-3.691</c:v>
                </c:pt>
                <c:pt idx="170">
                  <c:v>-3.6558</c:v>
                </c:pt>
                <c:pt idx="171">
                  <c:v>-3.6207</c:v>
                </c:pt>
                <c:pt idx="172">
                  <c:v>-3.5855</c:v>
                </c:pt>
                <c:pt idx="173">
                  <c:v>-3.5504</c:v>
                </c:pt>
                <c:pt idx="174">
                  <c:v>-3.5152</c:v>
                </c:pt>
                <c:pt idx="175">
                  <c:v>-3.4801</c:v>
                </c:pt>
                <c:pt idx="176">
                  <c:v>-3.4449</c:v>
                </c:pt>
                <c:pt idx="177">
                  <c:v>-3.4098</c:v>
                </c:pt>
                <c:pt idx="178">
                  <c:v>-3.3746</c:v>
                </c:pt>
                <c:pt idx="179">
                  <c:v>-3.3395</c:v>
                </c:pt>
                <c:pt idx="180">
                  <c:v>-3.3043</c:v>
                </c:pt>
                <c:pt idx="181">
                  <c:v>-3.2692</c:v>
                </c:pt>
                <c:pt idx="182">
                  <c:v>-3.234</c:v>
                </c:pt>
                <c:pt idx="183">
                  <c:v>-3.1989</c:v>
                </c:pt>
                <c:pt idx="184">
                  <c:v>-3.1637</c:v>
                </c:pt>
                <c:pt idx="185">
                  <c:v>-3.1285</c:v>
                </c:pt>
                <c:pt idx="186">
                  <c:v>-3.0934</c:v>
                </c:pt>
                <c:pt idx="187">
                  <c:v>-3.0582</c:v>
                </c:pt>
                <c:pt idx="188">
                  <c:v>-3.0231</c:v>
                </c:pt>
                <c:pt idx="189">
                  <c:v>-2.9879</c:v>
                </c:pt>
                <c:pt idx="190">
                  <c:v>-2.9528</c:v>
                </c:pt>
                <c:pt idx="191">
                  <c:v>-2.9176</c:v>
                </c:pt>
                <c:pt idx="192">
                  <c:v>-2.8825</c:v>
                </c:pt>
                <c:pt idx="193">
                  <c:v>-2.8473</c:v>
                </c:pt>
                <c:pt idx="194">
                  <c:v>-2.8122</c:v>
                </c:pt>
                <c:pt idx="195">
                  <c:v>-2.777</c:v>
                </c:pt>
                <c:pt idx="196">
                  <c:v>-2.7419</c:v>
                </c:pt>
                <c:pt idx="197">
                  <c:v>-2.7067</c:v>
                </c:pt>
                <c:pt idx="198">
                  <c:v>-2.6716</c:v>
                </c:pt>
                <c:pt idx="199">
                  <c:v>-2.6364</c:v>
                </c:pt>
                <c:pt idx="200">
                  <c:v>-2.6013</c:v>
                </c:pt>
                <c:pt idx="201">
                  <c:v>-2.5661</c:v>
                </c:pt>
                <c:pt idx="202">
                  <c:v>-2.531</c:v>
                </c:pt>
                <c:pt idx="203">
                  <c:v>-2.4958</c:v>
                </c:pt>
                <c:pt idx="204">
                  <c:v>-2.4607</c:v>
                </c:pt>
                <c:pt idx="205">
                  <c:v>-2.4255</c:v>
                </c:pt>
                <c:pt idx="206">
                  <c:v>-2.3903</c:v>
                </c:pt>
                <c:pt idx="207">
                  <c:v>-2.3552</c:v>
                </c:pt>
                <c:pt idx="208">
                  <c:v>-2.32</c:v>
                </c:pt>
                <c:pt idx="209">
                  <c:v>-2.2849</c:v>
                </c:pt>
                <c:pt idx="210">
                  <c:v>-2.2497</c:v>
                </c:pt>
                <c:pt idx="211">
                  <c:v>-2.2146</c:v>
                </c:pt>
                <c:pt idx="212">
                  <c:v>-2.1794</c:v>
                </c:pt>
                <c:pt idx="213">
                  <c:v>-2.1443</c:v>
                </c:pt>
                <c:pt idx="214">
                  <c:v>-2.1091</c:v>
                </c:pt>
                <c:pt idx="215">
                  <c:v>-2.074</c:v>
                </c:pt>
                <c:pt idx="216">
                  <c:v>-2.0388</c:v>
                </c:pt>
                <c:pt idx="217">
                  <c:v>-2.0037</c:v>
                </c:pt>
                <c:pt idx="218">
                  <c:v>-1.9685</c:v>
                </c:pt>
                <c:pt idx="219">
                  <c:v>-1.9334</c:v>
                </c:pt>
                <c:pt idx="220">
                  <c:v>-1.8982</c:v>
                </c:pt>
                <c:pt idx="221">
                  <c:v>-1.8631</c:v>
                </c:pt>
                <c:pt idx="222">
                  <c:v>-1.8279</c:v>
                </c:pt>
                <c:pt idx="223">
                  <c:v>-1.7928</c:v>
                </c:pt>
                <c:pt idx="224">
                  <c:v>-1.7576</c:v>
                </c:pt>
                <c:pt idx="225">
                  <c:v>-1.7225</c:v>
                </c:pt>
                <c:pt idx="226">
                  <c:v>-1.6873</c:v>
                </c:pt>
                <c:pt idx="227">
                  <c:v>-1.6522</c:v>
                </c:pt>
                <c:pt idx="228">
                  <c:v>-1.617</c:v>
                </c:pt>
                <c:pt idx="229">
                  <c:v>-1.5818</c:v>
                </c:pt>
                <c:pt idx="230">
                  <c:v>-1.5467</c:v>
                </c:pt>
                <c:pt idx="231">
                  <c:v>-1.5115</c:v>
                </c:pt>
                <c:pt idx="232">
                  <c:v>-1.4764</c:v>
                </c:pt>
                <c:pt idx="233">
                  <c:v>-1.4412</c:v>
                </c:pt>
                <c:pt idx="234">
                  <c:v>-1.4061</c:v>
                </c:pt>
                <c:pt idx="235">
                  <c:v>-1.3709</c:v>
                </c:pt>
                <c:pt idx="236">
                  <c:v>-1.3358</c:v>
                </c:pt>
                <c:pt idx="237">
                  <c:v>-1.3006</c:v>
                </c:pt>
                <c:pt idx="238">
                  <c:v>-1.2655</c:v>
                </c:pt>
                <c:pt idx="239">
                  <c:v>-1.2303</c:v>
                </c:pt>
                <c:pt idx="240">
                  <c:v>-1.1952</c:v>
                </c:pt>
                <c:pt idx="241">
                  <c:v>-1.16</c:v>
                </c:pt>
                <c:pt idx="242">
                  <c:v>-1.1249</c:v>
                </c:pt>
                <c:pt idx="243">
                  <c:v>-1.0897</c:v>
                </c:pt>
                <c:pt idx="244">
                  <c:v>-1.0546</c:v>
                </c:pt>
                <c:pt idx="245">
                  <c:v>-1.0194</c:v>
                </c:pt>
                <c:pt idx="246">
                  <c:v>-0.98426</c:v>
                </c:pt>
                <c:pt idx="247">
                  <c:v>-0.94911</c:v>
                </c:pt>
                <c:pt idx="248">
                  <c:v>-0.91396</c:v>
                </c:pt>
                <c:pt idx="249">
                  <c:v>-0.87881</c:v>
                </c:pt>
                <c:pt idx="250">
                  <c:v>-0.84365</c:v>
                </c:pt>
                <c:pt idx="251">
                  <c:v>-0.8085</c:v>
                </c:pt>
                <c:pt idx="252">
                  <c:v>-0.77335</c:v>
                </c:pt>
                <c:pt idx="253">
                  <c:v>-0.7382</c:v>
                </c:pt>
                <c:pt idx="254">
                  <c:v>-0.70304</c:v>
                </c:pt>
                <c:pt idx="255">
                  <c:v>-0.66789</c:v>
                </c:pt>
                <c:pt idx="256">
                  <c:v>-0.63274</c:v>
                </c:pt>
                <c:pt idx="257">
                  <c:v>-0.59759</c:v>
                </c:pt>
                <c:pt idx="258">
                  <c:v>-0.56244</c:v>
                </c:pt>
                <c:pt idx="259">
                  <c:v>-0.52728</c:v>
                </c:pt>
                <c:pt idx="260">
                  <c:v>-0.49213</c:v>
                </c:pt>
                <c:pt idx="261">
                  <c:v>-0.45698</c:v>
                </c:pt>
                <c:pt idx="262">
                  <c:v>-0.42183</c:v>
                </c:pt>
                <c:pt idx="263">
                  <c:v>-0.38667</c:v>
                </c:pt>
                <c:pt idx="264">
                  <c:v>-0.35152</c:v>
                </c:pt>
                <c:pt idx="265">
                  <c:v>-0.31637</c:v>
                </c:pt>
                <c:pt idx="266">
                  <c:v>-0.28122</c:v>
                </c:pt>
                <c:pt idx="267">
                  <c:v>-0.24607</c:v>
                </c:pt>
                <c:pt idx="268">
                  <c:v>-0.21091</c:v>
                </c:pt>
                <c:pt idx="269">
                  <c:v>-0.17576</c:v>
                </c:pt>
                <c:pt idx="270">
                  <c:v>-0.14061</c:v>
                </c:pt>
                <c:pt idx="271">
                  <c:v>-0.10546</c:v>
                </c:pt>
                <c:pt idx="272">
                  <c:v>-0.070304</c:v>
                </c:pt>
                <c:pt idx="273">
                  <c:v>-0.035152</c:v>
                </c:pt>
                <c:pt idx="274">
                  <c:v>0.0</c:v>
                </c:pt>
                <c:pt idx="275">
                  <c:v>0.035152</c:v>
                </c:pt>
                <c:pt idx="276">
                  <c:v>0.070304</c:v>
                </c:pt>
                <c:pt idx="277">
                  <c:v>0.10546</c:v>
                </c:pt>
                <c:pt idx="278">
                  <c:v>0.14061</c:v>
                </c:pt>
                <c:pt idx="279">
                  <c:v>0.17576</c:v>
                </c:pt>
                <c:pt idx="280">
                  <c:v>0.21091</c:v>
                </c:pt>
                <c:pt idx="281">
                  <c:v>0.24607</c:v>
                </c:pt>
                <c:pt idx="282">
                  <c:v>0.28122</c:v>
                </c:pt>
                <c:pt idx="283">
                  <c:v>0.31637</c:v>
                </c:pt>
                <c:pt idx="284">
                  <c:v>0.35152</c:v>
                </c:pt>
                <c:pt idx="285">
                  <c:v>0.38667</c:v>
                </c:pt>
                <c:pt idx="286">
                  <c:v>0.42183</c:v>
                </c:pt>
                <c:pt idx="287">
                  <c:v>0.45698</c:v>
                </c:pt>
                <c:pt idx="288">
                  <c:v>0.49213</c:v>
                </c:pt>
                <c:pt idx="289">
                  <c:v>0.52728</c:v>
                </c:pt>
                <c:pt idx="290">
                  <c:v>0.56244</c:v>
                </c:pt>
                <c:pt idx="291">
                  <c:v>0.59759</c:v>
                </c:pt>
                <c:pt idx="292">
                  <c:v>0.63274</c:v>
                </c:pt>
                <c:pt idx="293">
                  <c:v>0.66789</c:v>
                </c:pt>
                <c:pt idx="294">
                  <c:v>0.70304</c:v>
                </c:pt>
                <c:pt idx="295">
                  <c:v>0.7382</c:v>
                </c:pt>
                <c:pt idx="296">
                  <c:v>0.77335</c:v>
                </c:pt>
                <c:pt idx="297">
                  <c:v>0.8085</c:v>
                </c:pt>
                <c:pt idx="298">
                  <c:v>0.84365</c:v>
                </c:pt>
                <c:pt idx="299">
                  <c:v>0.87881</c:v>
                </c:pt>
                <c:pt idx="300">
                  <c:v>0.91396</c:v>
                </c:pt>
                <c:pt idx="301">
                  <c:v>0.94911</c:v>
                </c:pt>
                <c:pt idx="302">
                  <c:v>0.98426</c:v>
                </c:pt>
                <c:pt idx="303">
                  <c:v>1.0194</c:v>
                </c:pt>
                <c:pt idx="304">
                  <c:v>1.0546</c:v>
                </c:pt>
                <c:pt idx="305">
                  <c:v>1.0897</c:v>
                </c:pt>
                <c:pt idx="306">
                  <c:v>1.1249</c:v>
                </c:pt>
                <c:pt idx="307">
                  <c:v>1.16</c:v>
                </c:pt>
                <c:pt idx="308">
                  <c:v>1.1952</c:v>
                </c:pt>
                <c:pt idx="309">
                  <c:v>1.2303</c:v>
                </c:pt>
                <c:pt idx="310">
                  <c:v>1.2655</c:v>
                </c:pt>
                <c:pt idx="311">
                  <c:v>1.3006</c:v>
                </c:pt>
                <c:pt idx="312">
                  <c:v>1.3358</c:v>
                </c:pt>
                <c:pt idx="313">
                  <c:v>1.3709</c:v>
                </c:pt>
                <c:pt idx="314">
                  <c:v>1.4061</c:v>
                </c:pt>
                <c:pt idx="315">
                  <c:v>1.4412</c:v>
                </c:pt>
                <c:pt idx="316">
                  <c:v>1.4764</c:v>
                </c:pt>
                <c:pt idx="317">
                  <c:v>1.5115</c:v>
                </c:pt>
                <c:pt idx="318">
                  <c:v>1.5467</c:v>
                </c:pt>
                <c:pt idx="319">
                  <c:v>1.5818</c:v>
                </c:pt>
                <c:pt idx="320">
                  <c:v>1.617</c:v>
                </c:pt>
                <c:pt idx="321">
                  <c:v>1.6522</c:v>
                </c:pt>
                <c:pt idx="322">
                  <c:v>1.6873</c:v>
                </c:pt>
                <c:pt idx="323">
                  <c:v>1.7225</c:v>
                </c:pt>
                <c:pt idx="324">
                  <c:v>1.7576</c:v>
                </c:pt>
                <c:pt idx="325">
                  <c:v>1.7928</c:v>
                </c:pt>
                <c:pt idx="326">
                  <c:v>1.8279</c:v>
                </c:pt>
                <c:pt idx="327">
                  <c:v>1.8631</c:v>
                </c:pt>
                <c:pt idx="328">
                  <c:v>1.8982</c:v>
                </c:pt>
                <c:pt idx="329">
                  <c:v>1.9334</c:v>
                </c:pt>
                <c:pt idx="330">
                  <c:v>1.9685</c:v>
                </c:pt>
                <c:pt idx="331">
                  <c:v>2.0037</c:v>
                </c:pt>
                <c:pt idx="332">
                  <c:v>2.0388</c:v>
                </c:pt>
                <c:pt idx="333">
                  <c:v>2.074</c:v>
                </c:pt>
                <c:pt idx="334">
                  <c:v>2.1091</c:v>
                </c:pt>
                <c:pt idx="335">
                  <c:v>2.1443</c:v>
                </c:pt>
                <c:pt idx="336">
                  <c:v>2.1794</c:v>
                </c:pt>
                <c:pt idx="337">
                  <c:v>2.2146</c:v>
                </c:pt>
                <c:pt idx="338">
                  <c:v>2.2497</c:v>
                </c:pt>
                <c:pt idx="339">
                  <c:v>2.2849</c:v>
                </c:pt>
                <c:pt idx="340">
                  <c:v>2.32</c:v>
                </c:pt>
                <c:pt idx="341">
                  <c:v>2.3552</c:v>
                </c:pt>
                <c:pt idx="342">
                  <c:v>2.3903</c:v>
                </c:pt>
                <c:pt idx="343">
                  <c:v>2.4255</c:v>
                </c:pt>
                <c:pt idx="344">
                  <c:v>2.4607</c:v>
                </c:pt>
                <c:pt idx="345">
                  <c:v>2.4958</c:v>
                </c:pt>
                <c:pt idx="346">
                  <c:v>2.531</c:v>
                </c:pt>
                <c:pt idx="347">
                  <c:v>2.5661</c:v>
                </c:pt>
                <c:pt idx="348">
                  <c:v>2.6013</c:v>
                </c:pt>
                <c:pt idx="349">
                  <c:v>2.6364</c:v>
                </c:pt>
                <c:pt idx="350">
                  <c:v>2.6716</c:v>
                </c:pt>
                <c:pt idx="351">
                  <c:v>2.7067</c:v>
                </c:pt>
                <c:pt idx="352">
                  <c:v>2.7419</c:v>
                </c:pt>
                <c:pt idx="353">
                  <c:v>2.777</c:v>
                </c:pt>
                <c:pt idx="354">
                  <c:v>2.8122</c:v>
                </c:pt>
                <c:pt idx="355">
                  <c:v>2.8473</c:v>
                </c:pt>
                <c:pt idx="356">
                  <c:v>2.8825</c:v>
                </c:pt>
                <c:pt idx="357">
                  <c:v>2.9176</c:v>
                </c:pt>
                <c:pt idx="358">
                  <c:v>2.9528</c:v>
                </c:pt>
                <c:pt idx="359">
                  <c:v>2.9879</c:v>
                </c:pt>
                <c:pt idx="360">
                  <c:v>3.0231</c:v>
                </c:pt>
                <c:pt idx="361">
                  <c:v>3.0582</c:v>
                </c:pt>
                <c:pt idx="362">
                  <c:v>3.0934</c:v>
                </c:pt>
                <c:pt idx="363">
                  <c:v>3.1285</c:v>
                </c:pt>
                <c:pt idx="364">
                  <c:v>3.1637</c:v>
                </c:pt>
                <c:pt idx="365">
                  <c:v>3.1989</c:v>
                </c:pt>
                <c:pt idx="366">
                  <c:v>3.234</c:v>
                </c:pt>
                <c:pt idx="367">
                  <c:v>3.2692</c:v>
                </c:pt>
                <c:pt idx="368">
                  <c:v>3.3043</c:v>
                </c:pt>
                <c:pt idx="369">
                  <c:v>3.3395</c:v>
                </c:pt>
                <c:pt idx="370">
                  <c:v>3.3746</c:v>
                </c:pt>
                <c:pt idx="371">
                  <c:v>3.4098</c:v>
                </c:pt>
                <c:pt idx="372">
                  <c:v>3.4449</c:v>
                </c:pt>
                <c:pt idx="373">
                  <c:v>3.4801</c:v>
                </c:pt>
                <c:pt idx="374">
                  <c:v>3.5152</c:v>
                </c:pt>
                <c:pt idx="375">
                  <c:v>3.5504</c:v>
                </c:pt>
                <c:pt idx="376">
                  <c:v>3.5855</c:v>
                </c:pt>
                <c:pt idx="377">
                  <c:v>3.6207</c:v>
                </c:pt>
                <c:pt idx="378">
                  <c:v>3.6558</c:v>
                </c:pt>
                <c:pt idx="379">
                  <c:v>3.691</c:v>
                </c:pt>
                <c:pt idx="380">
                  <c:v>3.7261</c:v>
                </c:pt>
                <c:pt idx="381">
                  <c:v>3.7613</c:v>
                </c:pt>
                <c:pt idx="382">
                  <c:v>3.7964</c:v>
                </c:pt>
                <c:pt idx="383">
                  <c:v>3.8316</c:v>
                </c:pt>
                <c:pt idx="384">
                  <c:v>3.8667</c:v>
                </c:pt>
                <c:pt idx="385">
                  <c:v>3.9019</c:v>
                </c:pt>
                <c:pt idx="386">
                  <c:v>3.937</c:v>
                </c:pt>
                <c:pt idx="387">
                  <c:v>3.9722</c:v>
                </c:pt>
                <c:pt idx="388">
                  <c:v>4.0074</c:v>
                </c:pt>
                <c:pt idx="389">
                  <c:v>4.0425</c:v>
                </c:pt>
                <c:pt idx="390">
                  <c:v>4.0777</c:v>
                </c:pt>
                <c:pt idx="391">
                  <c:v>4.1128</c:v>
                </c:pt>
                <c:pt idx="392">
                  <c:v>4.148</c:v>
                </c:pt>
                <c:pt idx="393">
                  <c:v>4.1831</c:v>
                </c:pt>
                <c:pt idx="394">
                  <c:v>4.2183</c:v>
                </c:pt>
                <c:pt idx="395">
                  <c:v>4.2534</c:v>
                </c:pt>
                <c:pt idx="396">
                  <c:v>4.2886</c:v>
                </c:pt>
                <c:pt idx="397">
                  <c:v>4.3237</c:v>
                </c:pt>
                <c:pt idx="398">
                  <c:v>4.3589</c:v>
                </c:pt>
                <c:pt idx="399">
                  <c:v>4.394</c:v>
                </c:pt>
                <c:pt idx="400">
                  <c:v>4.4292</c:v>
                </c:pt>
                <c:pt idx="401">
                  <c:v>4.4643</c:v>
                </c:pt>
                <c:pt idx="402">
                  <c:v>4.4995</c:v>
                </c:pt>
                <c:pt idx="403">
                  <c:v>4.5346</c:v>
                </c:pt>
                <c:pt idx="404">
                  <c:v>4.5698</c:v>
                </c:pt>
                <c:pt idx="405">
                  <c:v>4.6049</c:v>
                </c:pt>
                <c:pt idx="406">
                  <c:v>4.6401</c:v>
                </c:pt>
                <c:pt idx="407">
                  <c:v>4.6752</c:v>
                </c:pt>
                <c:pt idx="408">
                  <c:v>4.7104</c:v>
                </c:pt>
                <c:pt idx="409">
                  <c:v>4.7455</c:v>
                </c:pt>
                <c:pt idx="410">
                  <c:v>4.7807</c:v>
                </c:pt>
                <c:pt idx="411">
                  <c:v>4.8159</c:v>
                </c:pt>
                <c:pt idx="412">
                  <c:v>4.851</c:v>
                </c:pt>
                <c:pt idx="413">
                  <c:v>4.8862</c:v>
                </c:pt>
                <c:pt idx="414">
                  <c:v>4.9213</c:v>
                </c:pt>
                <c:pt idx="415">
                  <c:v>4.9565</c:v>
                </c:pt>
                <c:pt idx="416">
                  <c:v>4.9916</c:v>
                </c:pt>
                <c:pt idx="417">
                  <c:v>5.0268</c:v>
                </c:pt>
                <c:pt idx="418">
                  <c:v>5.0619</c:v>
                </c:pt>
                <c:pt idx="419">
                  <c:v>5.0971</c:v>
                </c:pt>
                <c:pt idx="420">
                  <c:v>5.1322</c:v>
                </c:pt>
                <c:pt idx="421">
                  <c:v>5.1674</c:v>
                </c:pt>
                <c:pt idx="422">
                  <c:v>5.2025</c:v>
                </c:pt>
                <c:pt idx="423">
                  <c:v>5.2377</c:v>
                </c:pt>
                <c:pt idx="424">
                  <c:v>5.2728</c:v>
                </c:pt>
                <c:pt idx="425">
                  <c:v>5.308</c:v>
                </c:pt>
                <c:pt idx="426">
                  <c:v>5.3431</c:v>
                </c:pt>
                <c:pt idx="427">
                  <c:v>5.3783</c:v>
                </c:pt>
                <c:pt idx="428">
                  <c:v>5.4134</c:v>
                </c:pt>
                <c:pt idx="429">
                  <c:v>5.4486</c:v>
                </c:pt>
                <c:pt idx="430">
                  <c:v>5.4837</c:v>
                </c:pt>
                <c:pt idx="431">
                  <c:v>5.5189</c:v>
                </c:pt>
                <c:pt idx="432">
                  <c:v>5.554</c:v>
                </c:pt>
                <c:pt idx="433">
                  <c:v>5.5892</c:v>
                </c:pt>
                <c:pt idx="434">
                  <c:v>5.6244</c:v>
                </c:pt>
                <c:pt idx="435">
                  <c:v>5.6595</c:v>
                </c:pt>
                <c:pt idx="436">
                  <c:v>5.6947</c:v>
                </c:pt>
                <c:pt idx="437">
                  <c:v>5.7298</c:v>
                </c:pt>
                <c:pt idx="438">
                  <c:v>5.765</c:v>
                </c:pt>
                <c:pt idx="439">
                  <c:v>5.8001</c:v>
                </c:pt>
                <c:pt idx="440">
                  <c:v>5.8353</c:v>
                </c:pt>
                <c:pt idx="441">
                  <c:v>5.8704</c:v>
                </c:pt>
                <c:pt idx="442">
                  <c:v>5.9056</c:v>
                </c:pt>
                <c:pt idx="443">
                  <c:v>5.9407</c:v>
                </c:pt>
                <c:pt idx="444">
                  <c:v>5.9759</c:v>
                </c:pt>
                <c:pt idx="445">
                  <c:v>6.011</c:v>
                </c:pt>
                <c:pt idx="446">
                  <c:v>6.0462</c:v>
                </c:pt>
                <c:pt idx="447">
                  <c:v>6.0813</c:v>
                </c:pt>
                <c:pt idx="448">
                  <c:v>6.1165</c:v>
                </c:pt>
                <c:pt idx="449">
                  <c:v>6.1516</c:v>
                </c:pt>
                <c:pt idx="450">
                  <c:v>6.1868</c:v>
                </c:pt>
                <c:pt idx="451">
                  <c:v>6.2219</c:v>
                </c:pt>
                <c:pt idx="452">
                  <c:v>6.2571</c:v>
                </c:pt>
                <c:pt idx="453">
                  <c:v>6.2922</c:v>
                </c:pt>
                <c:pt idx="454">
                  <c:v>6.3274</c:v>
                </c:pt>
                <c:pt idx="455">
                  <c:v>6.3625</c:v>
                </c:pt>
                <c:pt idx="456">
                  <c:v>6.3977</c:v>
                </c:pt>
                <c:pt idx="457">
                  <c:v>6.4329</c:v>
                </c:pt>
                <c:pt idx="458">
                  <c:v>6.468</c:v>
                </c:pt>
                <c:pt idx="459">
                  <c:v>6.5032</c:v>
                </c:pt>
                <c:pt idx="460">
                  <c:v>6.5383</c:v>
                </c:pt>
                <c:pt idx="461">
                  <c:v>6.5735</c:v>
                </c:pt>
                <c:pt idx="462">
                  <c:v>6.6086</c:v>
                </c:pt>
                <c:pt idx="463">
                  <c:v>6.6438</c:v>
                </c:pt>
                <c:pt idx="464">
                  <c:v>6.6789</c:v>
                </c:pt>
                <c:pt idx="465">
                  <c:v>6.7141</c:v>
                </c:pt>
                <c:pt idx="466">
                  <c:v>6.7492</c:v>
                </c:pt>
                <c:pt idx="467">
                  <c:v>6.7844</c:v>
                </c:pt>
                <c:pt idx="468">
                  <c:v>6.8195</c:v>
                </c:pt>
                <c:pt idx="469">
                  <c:v>6.8547</c:v>
                </c:pt>
                <c:pt idx="470">
                  <c:v>6.8898</c:v>
                </c:pt>
                <c:pt idx="471">
                  <c:v>6.925</c:v>
                </c:pt>
                <c:pt idx="472">
                  <c:v>6.9601</c:v>
                </c:pt>
                <c:pt idx="473">
                  <c:v>6.9953</c:v>
                </c:pt>
                <c:pt idx="474">
                  <c:v>7.0304</c:v>
                </c:pt>
                <c:pt idx="475">
                  <c:v>7.0656</c:v>
                </c:pt>
                <c:pt idx="476">
                  <c:v>7.1007</c:v>
                </c:pt>
                <c:pt idx="477">
                  <c:v>7.1359</c:v>
                </c:pt>
                <c:pt idx="478">
                  <c:v>7.171</c:v>
                </c:pt>
                <c:pt idx="479">
                  <c:v>7.2062</c:v>
                </c:pt>
                <c:pt idx="480">
                  <c:v>7.2414</c:v>
                </c:pt>
                <c:pt idx="481">
                  <c:v>7.2765</c:v>
                </c:pt>
                <c:pt idx="482">
                  <c:v>7.3117</c:v>
                </c:pt>
                <c:pt idx="483">
                  <c:v>7.3468</c:v>
                </c:pt>
                <c:pt idx="484">
                  <c:v>7.382</c:v>
                </c:pt>
                <c:pt idx="485">
                  <c:v>7.4171</c:v>
                </c:pt>
                <c:pt idx="486">
                  <c:v>7.4523</c:v>
                </c:pt>
                <c:pt idx="487">
                  <c:v>7.4874</c:v>
                </c:pt>
                <c:pt idx="488">
                  <c:v>7.5226</c:v>
                </c:pt>
                <c:pt idx="489">
                  <c:v>7.5577</c:v>
                </c:pt>
                <c:pt idx="490">
                  <c:v>7.5929</c:v>
                </c:pt>
                <c:pt idx="491">
                  <c:v>7.628</c:v>
                </c:pt>
                <c:pt idx="492">
                  <c:v>7.6632</c:v>
                </c:pt>
                <c:pt idx="493">
                  <c:v>7.6983</c:v>
                </c:pt>
                <c:pt idx="494">
                  <c:v>7.7335</c:v>
                </c:pt>
                <c:pt idx="495">
                  <c:v>7.7686</c:v>
                </c:pt>
                <c:pt idx="496">
                  <c:v>7.8038</c:v>
                </c:pt>
                <c:pt idx="497">
                  <c:v>7.8389</c:v>
                </c:pt>
                <c:pt idx="498">
                  <c:v>7.8741</c:v>
                </c:pt>
                <c:pt idx="499">
                  <c:v>7.9092</c:v>
                </c:pt>
                <c:pt idx="500">
                  <c:v>7.9444</c:v>
                </c:pt>
                <c:pt idx="501">
                  <c:v>7.9795</c:v>
                </c:pt>
                <c:pt idx="502">
                  <c:v>8.0147</c:v>
                </c:pt>
                <c:pt idx="503">
                  <c:v>8.0499</c:v>
                </c:pt>
                <c:pt idx="504">
                  <c:v>8.085</c:v>
                </c:pt>
                <c:pt idx="505">
                  <c:v>8.120200000000001</c:v>
                </c:pt>
                <c:pt idx="506">
                  <c:v>8.1553</c:v>
                </c:pt>
                <c:pt idx="507">
                  <c:v>8.1905</c:v>
                </c:pt>
                <c:pt idx="508">
                  <c:v>8.2256</c:v>
                </c:pt>
                <c:pt idx="509">
                  <c:v>8.2608</c:v>
                </c:pt>
                <c:pt idx="510">
                  <c:v>8.2959</c:v>
                </c:pt>
                <c:pt idx="511">
                  <c:v>8.3311</c:v>
                </c:pt>
                <c:pt idx="512">
                  <c:v>8.3662</c:v>
                </c:pt>
                <c:pt idx="513">
                  <c:v>8.4014</c:v>
                </c:pt>
                <c:pt idx="514">
                  <c:v>8.4365</c:v>
                </c:pt>
                <c:pt idx="515">
                  <c:v>8.4717</c:v>
                </c:pt>
                <c:pt idx="516">
                  <c:v>8.5068</c:v>
                </c:pt>
                <c:pt idx="517">
                  <c:v>8.542</c:v>
                </c:pt>
                <c:pt idx="518">
                  <c:v>8.5771</c:v>
                </c:pt>
                <c:pt idx="519">
                  <c:v>8.6123</c:v>
                </c:pt>
                <c:pt idx="520">
                  <c:v>8.6474</c:v>
                </c:pt>
                <c:pt idx="521">
                  <c:v>8.6826</c:v>
                </c:pt>
                <c:pt idx="522">
                  <c:v>8.717700000000001</c:v>
                </c:pt>
                <c:pt idx="523">
                  <c:v>8.7529</c:v>
                </c:pt>
                <c:pt idx="524">
                  <c:v>8.7881</c:v>
                </c:pt>
                <c:pt idx="525">
                  <c:v>8.8232</c:v>
                </c:pt>
                <c:pt idx="526">
                  <c:v>8.8584</c:v>
                </c:pt>
                <c:pt idx="527">
                  <c:v>8.8935</c:v>
                </c:pt>
                <c:pt idx="528">
                  <c:v>8.9287</c:v>
                </c:pt>
                <c:pt idx="529">
                  <c:v>8.9638</c:v>
                </c:pt>
                <c:pt idx="530">
                  <c:v>8.999</c:v>
                </c:pt>
                <c:pt idx="531">
                  <c:v>9.0341</c:v>
                </c:pt>
                <c:pt idx="532">
                  <c:v>9.0693</c:v>
                </c:pt>
                <c:pt idx="533">
                  <c:v>9.1044</c:v>
                </c:pt>
                <c:pt idx="534">
                  <c:v>9.1396</c:v>
                </c:pt>
                <c:pt idx="535">
                  <c:v>9.1747</c:v>
                </c:pt>
                <c:pt idx="536">
                  <c:v>9.2099</c:v>
                </c:pt>
                <c:pt idx="537">
                  <c:v>9.245</c:v>
                </c:pt>
                <c:pt idx="538">
                  <c:v>9.280200000000001</c:v>
                </c:pt>
                <c:pt idx="539">
                  <c:v>9.3153</c:v>
                </c:pt>
                <c:pt idx="540">
                  <c:v>9.3505</c:v>
                </c:pt>
                <c:pt idx="541">
                  <c:v>9.3856</c:v>
                </c:pt>
                <c:pt idx="542">
                  <c:v>9.4208</c:v>
                </c:pt>
                <c:pt idx="543">
                  <c:v>9.4559</c:v>
                </c:pt>
                <c:pt idx="544">
                  <c:v>9.4911</c:v>
                </c:pt>
                <c:pt idx="545">
                  <c:v>9.5262</c:v>
                </c:pt>
                <c:pt idx="546">
                  <c:v>9.5614</c:v>
                </c:pt>
                <c:pt idx="547">
                  <c:v>9.5966</c:v>
                </c:pt>
                <c:pt idx="548">
                  <c:v>9.6317</c:v>
                </c:pt>
                <c:pt idx="549">
                  <c:v>9.6669</c:v>
                </c:pt>
              </c:numCache>
            </c:numRef>
          </c:xVal>
          <c:yVal>
            <c:numRef>
              <c:f>'uniformity over various hei 2'!$AJ$24:$AJ$573</c:f>
              <c:numCache>
                <c:formatCode>General</c:formatCode>
                <c:ptCount val="550"/>
                <c:pt idx="0">
                  <c:v>1554.7835</c:v>
                </c:pt>
                <c:pt idx="1">
                  <c:v>1557.147</c:v>
                </c:pt>
                <c:pt idx="2">
                  <c:v>1552.4301</c:v>
                </c:pt>
                <c:pt idx="3">
                  <c:v>1548.5857</c:v>
                </c:pt>
                <c:pt idx="4">
                  <c:v>1547.7536</c:v>
                </c:pt>
                <c:pt idx="5">
                  <c:v>1545.265</c:v>
                </c:pt>
                <c:pt idx="6">
                  <c:v>1544.9341</c:v>
                </c:pt>
                <c:pt idx="7">
                  <c:v>1544.9341</c:v>
                </c:pt>
                <c:pt idx="8">
                  <c:v>1543.9425</c:v>
                </c:pt>
                <c:pt idx="9">
                  <c:v>1541.965</c:v>
                </c:pt>
                <c:pt idx="10">
                  <c:v>1540.979</c:v>
                </c:pt>
                <c:pt idx="11">
                  <c:v>1538.8491</c:v>
                </c:pt>
                <c:pt idx="12">
                  <c:v>1537.0537</c:v>
                </c:pt>
                <c:pt idx="13">
                  <c:v>1536.5652</c:v>
                </c:pt>
                <c:pt idx="14">
                  <c:v>1535.2646</c:v>
                </c:pt>
                <c:pt idx="15">
                  <c:v>1536.5652</c:v>
                </c:pt>
                <c:pt idx="16">
                  <c:v>1535.9145</c:v>
                </c:pt>
                <c:pt idx="17">
                  <c:v>1535.7519</c:v>
                </c:pt>
                <c:pt idx="18">
                  <c:v>1535.2646</c:v>
                </c:pt>
                <c:pt idx="19">
                  <c:v>1534.94</c:v>
                </c:pt>
                <c:pt idx="20">
                  <c:v>1535.5894</c:v>
                </c:pt>
                <c:pt idx="21">
                  <c:v>1535.7519</c:v>
                </c:pt>
                <c:pt idx="22">
                  <c:v>1535.5894</c:v>
                </c:pt>
                <c:pt idx="23">
                  <c:v>1534.94</c:v>
                </c:pt>
                <c:pt idx="24">
                  <c:v>1531.8665</c:v>
                </c:pt>
                <c:pt idx="25">
                  <c:v>1524.0266</c:v>
                </c:pt>
                <c:pt idx="26">
                  <c:v>1522.4419</c:v>
                </c:pt>
                <c:pt idx="27">
                  <c:v>1522.4419</c:v>
                </c:pt>
                <c:pt idx="28">
                  <c:v>1520.7048</c:v>
                </c:pt>
                <c:pt idx="29">
                  <c:v>1515.9994</c:v>
                </c:pt>
                <c:pt idx="30">
                  <c:v>1514.1303</c:v>
                </c:pt>
                <c:pt idx="31">
                  <c:v>1510.1066</c:v>
                </c:pt>
                <c:pt idx="32">
                  <c:v>1508.5684</c:v>
                </c:pt>
                <c:pt idx="33">
                  <c:v>1508.1079</c:v>
                </c:pt>
                <c:pt idx="34">
                  <c:v>1501.409</c:v>
                </c:pt>
                <c:pt idx="35">
                  <c:v>1499.7501</c:v>
                </c:pt>
                <c:pt idx="36">
                  <c:v>1492.9234</c:v>
                </c:pt>
                <c:pt idx="37">
                  <c:v>1491.9008</c:v>
                </c:pt>
                <c:pt idx="38">
                  <c:v>1490.1572</c:v>
                </c:pt>
                <c:pt idx="39">
                  <c:v>1488.8575</c:v>
                </c:pt>
                <c:pt idx="40">
                  <c:v>1486.706</c:v>
                </c:pt>
                <c:pt idx="41">
                  <c:v>1482.7383</c:v>
                </c:pt>
                <c:pt idx="42">
                  <c:v>1475.2557</c:v>
                </c:pt>
                <c:pt idx="43">
                  <c:v>1473.3505</c:v>
                </c:pt>
                <c:pt idx="44">
                  <c:v>1472.1329</c:v>
                </c:pt>
                <c:pt idx="45">
                  <c:v>1469.5808</c:v>
                </c:pt>
                <c:pt idx="46">
                  <c:v>1465.2048</c:v>
                </c:pt>
                <c:pt idx="47">
                  <c:v>1464.8104</c:v>
                </c:pt>
                <c:pt idx="48">
                  <c:v>1464.5478</c:v>
                </c:pt>
                <c:pt idx="49">
                  <c:v>1463.6307</c:v>
                </c:pt>
                <c:pt idx="50">
                  <c:v>1461.4159</c:v>
                </c:pt>
                <c:pt idx="51">
                  <c:v>1461.1565</c:v>
                </c:pt>
                <c:pt idx="52">
                  <c:v>1461.4159</c:v>
                </c:pt>
                <c:pt idx="53">
                  <c:v>1461.4159</c:v>
                </c:pt>
                <c:pt idx="54">
                  <c:v>1463.4999</c:v>
                </c:pt>
                <c:pt idx="55">
                  <c:v>1464.6791</c:v>
                </c:pt>
                <c:pt idx="56">
                  <c:v>1465.468</c:v>
                </c:pt>
                <c:pt idx="57">
                  <c:v>1465.468</c:v>
                </c:pt>
                <c:pt idx="58">
                  <c:v>1463.8924</c:v>
                </c:pt>
                <c:pt idx="59">
                  <c:v>1464.5478</c:v>
                </c:pt>
                <c:pt idx="60">
                  <c:v>1462.847</c:v>
                </c:pt>
                <c:pt idx="61">
                  <c:v>1461.0268</c:v>
                </c:pt>
                <c:pt idx="62">
                  <c:v>1456.6541</c:v>
                </c:pt>
                <c:pt idx="63">
                  <c:v>1455.8893</c:v>
                </c:pt>
                <c:pt idx="64">
                  <c:v>1456.6541</c:v>
                </c:pt>
                <c:pt idx="65">
                  <c:v>1462.7166</c:v>
                </c:pt>
                <c:pt idx="66">
                  <c:v>1465.2048</c:v>
                </c:pt>
                <c:pt idx="67">
                  <c:v>1465.2048</c:v>
                </c:pt>
                <c:pt idx="68">
                  <c:v>1465.0733</c:v>
                </c:pt>
                <c:pt idx="69">
                  <c:v>1465.5997</c:v>
                </c:pt>
                <c:pt idx="70">
                  <c:v>1466.1272</c:v>
                </c:pt>
                <c:pt idx="71">
                  <c:v>1466.7879</c:v>
                </c:pt>
                <c:pt idx="72">
                  <c:v>1470.921</c:v>
                </c:pt>
                <c:pt idx="73">
                  <c:v>1473.7576</c:v>
                </c:pt>
                <c:pt idx="74">
                  <c:v>1475.9395</c:v>
                </c:pt>
                <c:pt idx="75">
                  <c:v>1478.0018</c:v>
                </c:pt>
                <c:pt idx="76">
                  <c:v>1479.1084</c:v>
                </c:pt>
                <c:pt idx="77">
                  <c:v>1481.3361</c:v>
                </c:pt>
                <c:pt idx="78">
                  <c:v>1481.896</c:v>
                </c:pt>
                <c:pt idx="79">
                  <c:v>1483.3013</c:v>
                </c:pt>
                <c:pt idx="80">
                  <c:v>1484.1482</c:v>
                </c:pt>
                <c:pt idx="81">
                  <c:v>1484.1482</c:v>
                </c:pt>
                <c:pt idx="82">
                  <c:v>1483.0196</c:v>
                </c:pt>
                <c:pt idx="83">
                  <c:v>1480.0807</c:v>
                </c:pt>
                <c:pt idx="84">
                  <c:v>1482.0362</c:v>
                </c:pt>
                <c:pt idx="85">
                  <c:v>1480.0807</c:v>
                </c:pt>
                <c:pt idx="86">
                  <c:v>1480.0807</c:v>
                </c:pt>
                <c:pt idx="87">
                  <c:v>1480.6379</c:v>
                </c:pt>
                <c:pt idx="88">
                  <c:v>1481.3361</c:v>
                </c:pt>
                <c:pt idx="89">
                  <c:v>1480.3591</c:v>
                </c:pt>
                <c:pt idx="90">
                  <c:v>1479.9415</c:v>
                </c:pt>
                <c:pt idx="91">
                  <c:v>1479.5247</c:v>
                </c:pt>
                <c:pt idx="92">
                  <c:v>1479.9415</c:v>
                </c:pt>
                <c:pt idx="93">
                  <c:v>1479.3858</c:v>
                </c:pt>
                <c:pt idx="94">
                  <c:v>1479.1084</c:v>
                </c:pt>
                <c:pt idx="95">
                  <c:v>1478.278</c:v>
                </c:pt>
                <c:pt idx="96">
                  <c:v>1476.2135</c:v>
                </c:pt>
                <c:pt idx="97">
                  <c:v>1475.9395</c:v>
                </c:pt>
                <c:pt idx="98">
                  <c:v>1475.529</c:v>
                </c:pt>
                <c:pt idx="99">
                  <c:v>1475.2557</c:v>
                </c:pt>
                <c:pt idx="100">
                  <c:v>1474.4375</c:v>
                </c:pt>
                <c:pt idx="101">
                  <c:v>1469.18</c:v>
                </c:pt>
                <c:pt idx="102">
                  <c:v>1467.5829</c:v>
                </c:pt>
                <c:pt idx="103">
                  <c:v>1465.9952</c:v>
                </c:pt>
                <c:pt idx="104">
                  <c:v>1466.9203</c:v>
                </c:pt>
                <c:pt idx="105">
                  <c:v>1466.2592</c:v>
                </c:pt>
                <c:pt idx="106">
                  <c:v>1466.2592</c:v>
                </c:pt>
                <c:pt idx="107">
                  <c:v>1466.2592</c:v>
                </c:pt>
                <c:pt idx="108">
                  <c:v>1466.9203</c:v>
                </c:pt>
                <c:pt idx="109">
                  <c:v>1467.9813</c:v>
                </c:pt>
                <c:pt idx="110">
                  <c:v>1466.7879</c:v>
                </c:pt>
                <c:pt idx="111">
                  <c:v>1466.5234</c:v>
                </c:pt>
                <c:pt idx="112">
                  <c:v>1466.1272</c:v>
                </c:pt>
                <c:pt idx="113">
                  <c:v>1460.2503</c:v>
                </c:pt>
                <c:pt idx="114">
                  <c:v>1458.0616</c:v>
                </c:pt>
                <c:pt idx="115">
                  <c:v>1458.3182</c:v>
                </c:pt>
                <c:pt idx="116">
                  <c:v>1458.0616</c:v>
                </c:pt>
                <c:pt idx="117">
                  <c:v>1458.0616</c:v>
                </c:pt>
                <c:pt idx="118">
                  <c:v>1457.9334</c:v>
                </c:pt>
                <c:pt idx="119">
                  <c:v>1456.6541</c:v>
                </c:pt>
                <c:pt idx="120">
                  <c:v>1455.762</c:v>
                </c:pt>
                <c:pt idx="121">
                  <c:v>1454.7456</c:v>
                </c:pt>
                <c:pt idx="122">
                  <c:v>1453.3537</c:v>
                </c:pt>
                <c:pt idx="123">
                  <c:v>1448.7176</c:v>
                </c:pt>
                <c:pt idx="124">
                  <c:v>1445.9926</c:v>
                </c:pt>
                <c:pt idx="125">
                  <c:v>1443.5346</c:v>
                </c:pt>
                <c:pt idx="126">
                  <c:v>1442.1902</c:v>
                </c:pt>
                <c:pt idx="127">
                  <c:v>1442.5563</c:v>
                </c:pt>
                <c:pt idx="128">
                  <c:v>1441.3373</c:v>
                </c:pt>
                <c:pt idx="129">
                  <c:v>1439.5164</c:v>
                </c:pt>
                <c:pt idx="130">
                  <c:v>1438.4282</c:v>
                </c:pt>
                <c:pt idx="131">
                  <c:v>1437.2228</c:v>
                </c:pt>
                <c:pt idx="132">
                  <c:v>1433.9865</c:v>
                </c:pt>
                <c:pt idx="133">
                  <c:v>1432.1996</c:v>
                </c:pt>
                <c:pt idx="134">
                  <c:v>1430.8939</c:v>
                </c:pt>
                <c:pt idx="135">
                  <c:v>1430.42</c:v>
                </c:pt>
                <c:pt idx="136">
                  <c:v>1428.6474</c:v>
                </c:pt>
                <c:pt idx="137">
                  <c:v>1428.6474</c:v>
                </c:pt>
                <c:pt idx="138">
                  <c:v>1428.6474</c:v>
                </c:pt>
                <c:pt idx="139">
                  <c:v>1427.1166</c:v>
                </c:pt>
                <c:pt idx="140">
                  <c:v>1425.0046</c:v>
                </c:pt>
                <c:pt idx="141">
                  <c:v>1422.901</c:v>
                </c:pt>
                <c:pt idx="142">
                  <c:v>1420.9213</c:v>
                </c:pt>
                <c:pt idx="143">
                  <c:v>1418.6003</c:v>
                </c:pt>
                <c:pt idx="144">
                  <c:v>1416.8647</c:v>
                </c:pt>
                <c:pt idx="145">
                  <c:v>1418.6003</c:v>
                </c:pt>
                <c:pt idx="146">
                  <c:v>1418.9479</c:v>
                </c:pt>
                <c:pt idx="147">
                  <c:v>1420.2241</c:v>
                </c:pt>
                <c:pt idx="148">
                  <c:v>1422.318</c:v>
                </c:pt>
                <c:pt idx="149">
                  <c:v>1425.2388</c:v>
                </c:pt>
                <c:pt idx="150">
                  <c:v>1426.2942</c:v>
                </c:pt>
                <c:pt idx="151">
                  <c:v>1424.8875</c:v>
                </c:pt>
                <c:pt idx="152">
                  <c:v>1426.2942</c:v>
                </c:pt>
                <c:pt idx="153">
                  <c:v>1427.7048</c:v>
                </c:pt>
                <c:pt idx="154">
                  <c:v>1424.8875</c:v>
                </c:pt>
                <c:pt idx="155">
                  <c:v>1425.8249</c:v>
                </c:pt>
                <c:pt idx="156">
                  <c:v>1426.529</c:v>
                </c:pt>
                <c:pt idx="157">
                  <c:v>1426.529</c:v>
                </c:pt>
                <c:pt idx="158">
                  <c:v>1423.8349</c:v>
                </c:pt>
                <c:pt idx="159">
                  <c:v>1424.1856</c:v>
                </c:pt>
                <c:pt idx="160">
                  <c:v>1422.7843</c:v>
                </c:pt>
                <c:pt idx="161">
                  <c:v>1422.4346</c:v>
                </c:pt>
                <c:pt idx="162">
                  <c:v>1420.3403</c:v>
                </c:pt>
                <c:pt idx="163">
                  <c:v>1419.0638</c:v>
                </c:pt>
                <c:pt idx="164">
                  <c:v>1416.9803</c:v>
                </c:pt>
                <c:pt idx="165">
                  <c:v>1416.2871</c:v>
                </c:pt>
                <c:pt idx="166">
                  <c:v>1414.096</c:v>
                </c:pt>
                <c:pt idx="167">
                  <c:v>1413.2902</c:v>
                </c:pt>
                <c:pt idx="168">
                  <c:v>1412.1402</c:v>
                </c:pt>
                <c:pt idx="169">
                  <c:v>1411.7955</c:v>
                </c:pt>
                <c:pt idx="170">
                  <c:v>1411.7955</c:v>
                </c:pt>
                <c:pt idx="171">
                  <c:v>1411.6806</c:v>
                </c:pt>
                <c:pt idx="172">
                  <c:v>1410.5324</c:v>
                </c:pt>
                <c:pt idx="173">
                  <c:v>1409.8441</c:v>
                </c:pt>
                <c:pt idx="174">
                  <c:v>1409.8441</c:v>
                </c:pt>
                <c:pt idx="175">
                  <c:v>1407.7814</c:v>
                </c:pt>
                <c:pt idx="176">
                  <c:v>1408.1249</c:v>
                </c:pt>
                <c:pt idx="177">
                  <c:v>1408.1249</c:v>
                </c:pt>
                <c:pt idx="178">
                  <c:v>1409.9588</c:v>
                </c:pt>
                <c:pt idx="179">
                  <c:v>1409.9588</c:v>
                </c:pt>
                <c:pt idx="180">
                  <c:v>1410.5324</c:v>
                </c:pt>
                <c:pt idx="181">
                  <c:v>1408.1249</c:v>
                </c:pt>
                <c:pt idx="182">
                  <c:v>1406.6367</c:v>
                </c:pt>
                <c:pt idx="183">
                  <c:v>1401.6077</c:v>
                </c:pt>
                <c:pt idx="184">
                  <c:v>1401.6077</c:v>
                </c:pt>
                <c:pt idx="185">
                  <c:v>1401.9503</c:v>
                </c:pt>
                <c:pt idx="186">
                  <c:v>1406.98</c:v>
                </c:pt>
                <c:pt idx="187">
                  <c:v>1410.1882</c:v>
                </c:pt>
                <c:pt idx="188">
                  <c:v>1410.3029</c:v>
                </c:pt>
                <c:pt idx="189">
                  <c:v>1409.1562</c:v>
                </c:pt>
                <c:pt idx="190">
                  <c:v>1403.0925</c:v>
                </c:pt>
                <c:pt idx="191">
                  <c:v>1398.4107</c:v>
                </c:pt>
                <c:pt idx="192">
                  <c:v>1395.5561</c:v>
                </c:pt>
                <c:pt idx="193">
                  <c:v>1394.8708</c:v>
                </c:pt>
                <c:pt idx="194">
                  <c:v>1400.9225</c:v>
                </c:pt>
                <c:pt idx="195">
                  <c:v>1404.921</c:v>
                </c:pt>
                <c:pt idx="196">
                  <c:v>1406.6367</c:v>
                </c:pt>
                <c:pt idx="197">
                  <c:v>1404.1209</c:v>
                </c:pt>
                <c:pt idx="198">
                  <c:v>1403.0925</c:v>
                </c:pt>
                <c:pt idx="199">
                  <c:v>1401.8361</c:v>
                </c:pt>
                <c:pt idx="200">
                  <c:v>1399.5524</c:v>
                </c:pt>
                <c:pt idx="201">
                  <c:v>1401.0367</c:v>
                </c:pt>
                <c:pt idx="202">
                  <c:v>1401.8361</c:v>
                </c:pt>
                <c:pt idx="203">
                  <c:v>1401.3793</c:v>
                </c:pt>
                <c:pt idx="204">
                  <c:v>1401.3793</c:v>
                </c:pt>
                <c:pt idx="205">
                  <c:v>1402.4071</c:v>
                </c:pt>
                <c:pt idx="206">
                  <c:v>1404.6924</c:v>
                </c:pt>
                <c:pt idx="207">
                  <c:v>1404.6924</c:v>
                </c:pt>
                <c:pt idx="208">
                  <c:v>1404.3495</c:v>
                </c:pt>
                <c:pt idx="209">
                  <c:v>1402.7498</c:v>
                </c:pt>
                <c:pt idx="210">
                  <c:v>1400.0091</c:v>
                </c:pt>
                <c:pt idx="211">
                  <c:v>1400.0091</c:v>
                </c:pt>
                <c:pt idx="212">
                  <c:v>1402.1787</c:v>
                </c:pt>
                <c:pt idx="213">
                  <c:v>1402.864</c:v>
                </c:pt>
                <c:pt idx="214">
                  <c:v>1403.2068</c:v>
                </c:pt>
                <c:pt idx="215">
                  <c:v>1404.3495</c:v>
                </c:pt>
                <c:pt idx="216">
                  <c:v>1403.5495</c:v>
                </c:pt>
                <c:pt idx="217">
                  <c:v>1400.4658</c:v>
                </c:pt>
                <c:pt idx="218">
                  <c:v>1398.8674</c:v>
                </c:pt>
                <c:pt idx="219">
                  <c:v>1400.0091</c:v>
                </c:pt>
                <c:pt idx="220">
                  <c:v>1400.0091</c:v>
                </c:pt>
                <c:pt idx="221">
                  <c:v>1400.0091</c:v>
                </c:pt>
                <c:pt idx="222">
                  <c:v>1401.0367</c:v>
                </c:pt>
                <c:pt idx="223">
                  <c:v>1401.0367</c:v>
                </c:pt>
                <c:pt idx="224">
                  <c:v>1399.3241</c:v>
                </c:pt>
                <c:pt idx="225">
                  <c:v>1399.3241</c:v>
                </c:pt>
                <c:pt idx="226">
                  <c:v>1394.2995</c:v>
                </c:pt>
                <c:pt idx="227">
                  <c:v>1391.2125</c:v>
                </c:pt>
                <c:pt idx="228">
                  <c:v>1384.2143</c:v>
                </c:pt>
                <c:pt idx="229">
                  <c:v>1386.9727</c:v>
                </c:pt>
                <c:pt idx="230">
                  <c:v>1383.293</c:v>
                </c:pt>
                <c:pt idx="231">
                  <c:v>1383.293</c:v>
                </c:pt>
                <c:pt idx="232">
                  <c:v>1386.9727</c:v>
                </c:pt>
                <c:pt idx="233">
                  <c:v>1387.7759</c:v>
                </c:pt>
                <c:pt idx="234">
                  <c:v>1385.1346</c:v>
                </c:pt>
                <c:pt idx="235">
                  <c:v>1384.3294</c:v>
                </c:pt>
                <c:pt idx="236">
                  <c:v>1385.1346</c:v>
                </c:pt>
                <c:pt idx="237">
                  <c:v>1384.3294</c:v>
                </c:pt>
                <c:pt idx="238">
                  <c:v>1385.1346</c:v>
                </c:pt>
                <c:pt idx="239">
                  <c:v>1386.0541</c:v>
                </c:pt>
                <c:pt idx="240">
                  <c:v>1388.5786</c:v>
                </c:pt>
                <c:pt idx="241">
                  <c:v>1388.5786</c:v>
                </c:pt>
                <c:pt idx="242">
                  <c:v>1382.0246</c:v>
                </c:pt>
                <c:pt idx="243">
                  <c:v>1379.5974</c:v>
                </c:pt>
                <c:pt idx="244">
                  <c:v>1374.6</c:v>
                </c:pt>
                <c:pt idx="245">
                  <c:v>1373.8993</c:v>
                </c:pt>
                <c:pt idx="246">
                  <c:v>1374.2498</c:v>
                </c:pt>
                <c:pt idx="247">
                  <c:v>1374.0162</c:v>
                </c:pt>
                <c:pt idx="248">
                  <c:v>1373.8993</c:v>
                </c:pt>
                <c:pt idx="249">
                  <c:v>1374.0162</c:v>
                </c:pt>
                <c:pt idx="250">
                  <c:v>1379.1342</c:v>
                </c:pt>
                <c:pt idx="251">
                  <c:v>1379.3658</c:v>
                </c:pt>
                <c:pt idx="252">
                  <c:v>1379.3658</c:v>
                </c:pt>
                <c:pt idx="253">
                  <c:v>1379.3658</c:v>
                </c:pt>
                <c:pt idx="254">
                  <c:v>1377.1618</c:v>
                </c:pt>
                <c:pt idx="255">
                  <c:v>1376.5805</c:v>
                </c:pt>
                <c:pt idx="256">
                  <c:v>1377.1618</c:v>
                </c:pt>
                <c:pt idx="257">
                  <c:v>1379.7132</c:v>
                </c:pt>
                <c:pt idx="258">
                  <c:v>1381.5629</c:v>
                </c:pt>
                <c:pt idx="259">
                  <c:v>1384.6745</c:v>
                </c:pt>
                <c:pt idx="260">
                  <c:v>1384.7896</c:v>
                </c:pt>
                <c:pt idx="261">
                  <c:v>1384.7896</c:v>
                </c:pt>
                <c:pt idx="262">
                  <c:v>1385.0196</c:v>
                </c:pt>
                <c:pt idx="263">
                  <c:v>1385.1346</c:v>
                </c:pt>
                <c:pt idx="264">
                  <c:v>1385.9392</c:v>
                </c:pt>
                <c:pt idx="265">
                  <c:v>1388.3493</c:v>
                </c:pt>
                <c:pt idx="266">
                  <c:v>1390.5259</c:v>
                </c:pt>
                <c:pt idx="267">
                  <c:v>1388.3493</c:v>
                </c:pt>
                <c:pt idx="268">
                  <c:v>1388.3493</c:v>
                </c:pt>
                <c:pt idx="269">
                  <c:v>1383.984</c:v>
                </c:pt>
                <c:pt idx="270">
                  <c:v>1383.984</c:v>
                </c:pt>
                <c:pt idx="271">
                  <c:v>1381.6783</c:v>
                </c:pt>
                <c:pt idx="272">
                  <c:v>1381.6783</c:v>
                </c:pt>
                <c:pt idx="273">
                  <c:v>1387.8906</c:v>
                </c:pt>
                <c:pt idx="274">
                  <c:v>1388.12</c:v>
                </c:pt>
                <c:pt idx="275">
                  <c:v>1388.12</c:v>
                </c:pt>
                <c:pt idx="276">
                  <c:v>1393.1567</c:v>
                </c:pt>
                <c:pt idx="277">
                  <c:v>1393.271</c:v>
                </c:pt>
                <c:pt idx="278">
                  <c:v>1393.1567</c:v>
                </c:pt>
                <c:pt idx="279">
                  <c:v>1393.271</c:v>
                </c:pt>
                <c:pt idx="280">
                  <c:v>1395.6703</c:v>
                </c:pt>
                <c:pt idx="281">
                  <c:v>1395.6703</c:v>
                </c:pt>
                <c:pt idx="282">
                  <c:v>1392.6994</c:v>
                </c:pt>
                <c:pt idx="283">
                  <c:v>1392.1277</c:v>
                </c:pt>
                <c:pt idx="284">
                  <c:v>1390.9837</c:v>
                </c:pt>
                <c:pt idx="285">
                  <c:v>1388.5786</c:v>
                </c:pt>
                <c:pt idx="286">
                  <c:v>1387.2023</c:v>
                </c:pt>
                <c:pt idx="287">
                  <c:v>1384.6745</c:v>
                </c:pt>
                <c:pt idx="288">
                  <c:v>1384.0992</c:v>
                </c:pt>
                <c:pt idx="289">
                  <c:v>1383.8689</c:v>
                </c:pt>
                <c:pt idx="290">
                  <c:v>1383.8689</c:v>
                </c:pt>
                <c:pt idx="291">
                  <c:v>1384.0992</c:v>
                </c:pt>
                <c:pt idx="292">
                  <c:v>1382.4861</c:v>
                </c:pt>
                <c:pt idx="293">
                  <c:v>1382.4861</c:v>
                </c:pt>
                <c:pt idx="294">
                  <c:v>1382.4861</c:v>
                </c:pt>
                <c:pt idx="295">
                  <c:v>1383.4082</c:v>
                </c:pt>
                <c:pt idx="296">
                  <c:v>1384.6745</c:v>
                </c:pt>
                <c:pt idx="297">
                  <c:v>1384.6745</c:v>
                </c:pt>
                <c:pt idx="298">
                  <c:v>1383.4082</c:v>
                </c:pt>
                <c:pt idx="299">
                  <c:v>1383.0625</c:v>
                </c:pt>
                <c:pt idx="300">
                  <c:v>1380.2917</c:v>
                </c:pt>
                <c:pt idx="301">
                  <c:v>1375.7658</c:v>
                </c:pt>
                <c:pt idx="302">
                  <c:v>1375.5328</c:v>
                </c:pt>
                <c:pt idx="303">
                  <c:v>1372.3782</c:v>
                </c:pt>
                <c:pt idx="304">
                  <c:v>1373.7825</c:v>
                </c:pt>
                <c:pt idx="305">
                  <c:v>1375.7658</c:v>
                </c:pt>
                <c:pt idx="306">
                  <c:v>1378.0907</c:v>
                </c:pt>
                <c:pt idx="307">
                  <c:v>1380.4074</c:v>
                </c:pt>
                <c:pt idx="308">
                  <c:v>1380.7542</c:v>
                </c:pt>
                <c:pt idx="309">
                  <c:v>1380.6386</c:v>
                </c:pt>
                <c:pt idx="310">
                  <c:v>1380.0604</c:v>
                </c:pt>
                <c:pt idx="311">
                  <c:v>1379.8289</c:v>
                </c:pt>
                <c:pt idx="312">
                  <c:v>1379.8289</c:v>
                </c:pt>
                <c:pt idx="313">
                  <c:v>1379.8289</c:v>
                </c:pt>
                <c:pt idx="314">
                  <c:v>1382.7167</c:v>
                </c:pt>
                <c:pt idx="315">
                  <c:v>1385.2496</c:v>
                </c:pt>
                <c:pt idx="316">
                  <c:v>1385.2496</c:v>
                </c:pt>
                <c:pt idx="317">
                  <c:v>1385.1346</c:v>
                </c:pt>
                <c:pt idx="318">
                  <c:v>1385.0196</c:v>
                </c:pt>
                <c:pt idx="319">
                  <c:v>1385.0196</c:v>
                </c:pt>
                <c:pt idx="320">
                  <c:v>1385.2496</c:v>
                </c:pt>
                <c:pt idx="321">
                  <c:v>1386.8579</c:v>
                </c:pt>
                <c:pt idx="322">
                  <c:v>1387.317</c:v>
                </c:pt>
                <c:pt idx="323">
                  <c:v>1387.317</c:v>
                </c:pt>
                <c:pt idx="324">
                  <c:v>1388.12</c:v>
                </c:pt>
                <c:pt idx="325">
                  <c:v>1388.12</c:v>
                </c:pt>
                <c:pt idx="326">
                  <c:v>1388.8078</c:v>
                </c:pt>
                <c:pt idx="327">
                  <c:v>1389.3807</c:v>
                </c:pt>
                <c:pt idx="328">
                  <c:v>1389.7244</c:v>
                </c:pt>
                <c:pt idx="329">
                  <c:v>1391.327</c:v>
                </c:pt>
                <c:pt idx="330">
                  <c:v>1392.1277</c:v>
                </c:pt>
                <c:pt idx="331">
                  <c:v>1392.1277</c:v>
                </c:pt>
                <c:pt idx="332">
                  <c:v>1392.242</c:v>
                </c:pt>
                <c:pt idx="333">
                  <c:v>1392.242</c:v>
                </c:pt>
                <c:pt idx="334">
                  <c:v>1392.242</c:v>
                </c:pt>
                <c:pt idx="335">
                  <c:v>1393.9567</c:v>
                </c:pt>
                <c:pt idx="336">
                  <c:v>1394.4138</c:v>
                </c:pt>
                <c:pt idx="337">
                  <c:v>1395.5561</c:v>
                </c:pt>
                <c:pt idx="338">
                  <c:v>1396.8123</c:v>
                </c:pt>
                <c:pt idx="339">
                  <c:v>1397.6116</c:v>
                </c:pt>
                <c:pt idx="340">
                  <c:v>1400.9225</c:v>
                </c:pt>
                <c:pt idx="341">
                  <c:v>1401.1509</c:v>
                </c:pt>
                <c:pt idx="342">
                  <c:v>1402.6356</c:v>
                </c:pt>
                <c:pt idx="343">
                  <c:v>1403.0925</c:v>
                </c:pt>
                <c:pt idx="344">
                  <c:v>1402.9783</c:v>
                </c:pt>
                <c:pt idx="345">
                  <c:v>1403.6638</c:v>
                </c:pt>
                <c:pt idx="346">
                  <c:v>1403.6638</c:v>
                </c:pt>
                <c:pt idx="347">
                  <c:v>1403.0925</c:v>
                </c:pt>
                <c:pt idx="348">
                  <c:v>1401.6077</c:v>
                </c:pt>
                <c:pt idx="349">
                  <c:v>1401.6077</c:v>
                </c:pt>
                <c:pt idx="350">
                  <c:v>1399.4382</c:v>
                </c:pt>
                <c:pt idx="351">
                  <c:v>1399.0957</c:v>
                </c:pt>
                <c:pt idx="352">
                  <c:v>1399.4382</c:v>
                </c:pt>
                <c:pt idx="353">
                  <c:v>1400.2374</c:v>
                </c:pt>
                <c:pt idx="354">
                  <c:v>1400.8083</c:v>
                </c:pt>
                <c:pt idx="355">
                  <c:v>1401.2651</c:v>
                </c:pt>
                <c:pt idx="356">
                  <c:v>1401.7219</c:v>
                </c:pt>
                <c:pt idx="357">
                  <c:v>1401.9503</c:v>
                </c:pt>
                <c:pt idx="358">
                  <c:v>1401.9503</c:v>
                </c:pt>
                <c:pt idx="359">
                  <c:v>1403.7781</c:v>
                </c:pt>
                <c:pt idx="360">
                  <c:v>1404.921</c:v>
                </c:pt>
                <c:pt idx="361">
                  <c:v>1405.7215</c:v>
                </c:pt>
                <c:pt idx="362">
                  <c:v>1405.1497</c:v>
                </c:pt>
                <c:pt idx="363">
                  <c:v>1405.7215</c:v>
                </c:pt>
                <c:pt idx="364">
                  <c:v>1404.5781</c:v>
                </c:pt>
                <c:pt idx="365">
                  <c:v>1402.4071</c:v>
                </c:pt>
                <c:pt idx="366">
                  <c:v>1400.2374</c:v>
                </c:pt>
                <c:pt idx="367">
                  <c:v>1398.9816</c:v>
                </c:pt>
                <c:pt idx="368">
                  <c:v>1396.8123</c:v>
                </c:pt>
                <c:pt idx="369">
                  <c:v>1392.9281</c:v>
                </c:pt>
                <c:pt idx="370">
                  <c:v>1391.6702</c:v>
                </c:pt>
                <c:pt idx="371">
                  <c:v>1391.6702</c:v>
                </c:pt>
                <c:pt idx="372">
                  <c:v>1390.4114</c:v>
                </c:pt>
                <c:pt idx="373">
                  <c:v>1389.1516</c:v>
                </c:pt>
                <c:pt idx="374">
                  <c:v>1388.4639</c:v>
                </c:pt>
                <c:pt idx="375">
                  <c:v>1385.9392</c:v>
                </c:pt>
                <c:pt idx="376">
                  <c:v>1385.3645</c:v>
                </c:pt>
                <c:pt idx="377">
                  <c:v>1384.3294</c:v>
                </c:pt>
                <c:pt idx="378">
                  <c:v>1383.293</c:v>
                </c:pt>
                <c:pt idx="379">
                  <c:v>1384.0992</c:v>
                </c:pt>
                <c:pt idx="380">
                  <c:v>1384.0992</c:v>
                </c:pt>
                <c:pt idx="381">
                  <c:v>1384.9046</c:v>
                </c:pt>
                <c:pt idx="382">
                  <c:v>1385.9392</c:v>
                </c:pt>
                <c:pt idx="383">
                  <c:v>1386.7431</c:v>
                </c:pt>
                <c:pt idx="384">
                  <c:v>1387.8906</c:v>
                </c:pt>
                <c:pt idx="385">
                  <c:v>1389.3807</c:v>
                </c:pt>
                <c:pt idx="386">
                  <c:v>1390.5259</c:v>
                </c:pt>
                <c:pt idx="387">
                  <c:v>1391.2125</c:v>
                </c:pt>
                <c:pt idx="388">
                  <c:v>1390.9837</c:v>
                </c:pt>
                <c:pt idx="389">
                  <c:v>1392.0133</c:v>
                </c:pt>
                <c:pt idx="390">
                  <c:v>1393.271</c:v>
                </c:pt>
                <c:pt idx="391">
                  <c:v>1393.4996</c:v>
                </c:pt>
                <c:pt idx="392">
                  <c:v>1393.7282</c:v>
                </c:pt>
                <c:pt idx="393">
                  <c:v>1394.528</c:v>
                </c:pt>
                <c:pt idx="394">
                  <c:v>1396.1272</c:v>
                </c:pt>
                <c:pt idx="395">
                  <c:v>1398.6391</c:v>
                </c:pt>
                <c:pt idx="396">
                  <c:v>1400.9225</c:v>
                </c:pt>
                <c:pt idx="397">
                  <c:v>1401.9503</c:v>
                </c:pt>
                <c:pt idx="398">
                  <c:v>1402.9783</c:v>
                </c:pt>
                <c:pt idx="399">
                  <c:v>1403.4353</c:v>
                </c:pt>
                <c:pt idx="400">
                  <c:v>1404.8067</c:v>
                </c:pt>
                <c:pt idx="401">
                  <c:v>1403.4353</c:v>
                </c:pt>
                <c:pt idx="402">
                  <c:v>1403.4353</c:v>
                </c:pt>
                <c:pt idx="403">
                  <c:v>1403.321</c:v>
                </c:pt>
                <c:pt idx="404">
                  <c:v>1403.321</c:v>
                </c:pt>
                <c:pt idx="405">
                  <c:v>1403.5495</c:v>
                </c:pt>
                <c:pt idx="406">
                  <c:v>1403.5495</c:v>
                </c:pt>
                <c:pt idx="407">
                  <c:v>1403.6638</c:v>
                </c:pt>
                <c:pt idx="408">
                  <c:v>1403.8923</c:v>
                </c:pt>
                <c:pt idx="409">
                  <c:v>1404.1209</c:v>
                </c:pt>
                <c:pt idx="410">
                  <c:v>1404.1209</c:v>
                </c:pt>
                <c:pt idx="411">
                  <c:v>1403.8923</c:v>
                </c:pt>
                <c:pt idx="412">
                  <c:v>1404.8067</c:v>
                </c:pt>
                <c:pt idx="413">
                  <c:v>1405.1497</c:v>
                </c:pt>
                <c:pt idx="414">
                  <c:v>1405.6071</c:v>
                </c:pt>
                <c:pt idx="415">
                  <c:v>1406.179</c:v>
                </c:pt>
                <c:pt idx="416">
                  <c:v>1409.5001</c:v>
                </c:pt>
                <c:pt idx="417">
                  <c:v>1410.1882</c:v>
                </c:pt>
                <c:pt idx="418">
                  <c:v>1413.6355</c:v>
                </c:pt>
                <c:pt idx="419">
                  <c:v>1415.3638</c:v>
                </c:pt>
                <c:pt idx="420">
                  <c:v>1418.7162</c:v>
                </c:pt>
                <c:pt idx="421">
                  <c:v>1419.2957</c:v>
                </c:pt>
                <c:pt idx="422">
                  <c:v>1418.1371</c:v>
                </c:pt>
                <c:pt idx="423">
                  <c:v>1419.2957</c:v>
                </c:pt>
                <c:pt idx="424">
                  <c:v>1420.5726</c:v>
                </c:pt>
                <c:pt idx="425">
                  <c:v>1421.0376</c:v>
                </c:pt>
                <c:pt idx="426">
                  <c:v>1422.901</c:v>
                </c:pt>
                <c:pt idx="427">
                  <c:v>1424.0686</c:v>
                </c:pt>
                <c:pt idx="428">
                  <c:v>1424.7704</c:v>
                </c:pt>
                <c:pt idx="429">
                  <c:v>1424.7704</c:v>
                </c:pt>
                <c:pt idx="430">
                  <c:v>1426.4116</c:v>
                </c:pt>
                <c:pt idx="431">
                  <c:v>1429.0014</c:v>
                </c:pt>
                <c:pt idx="432">
                  <c:v>1432.4374</c:v>
                </c:pt>
                <c:pt idx="433">
                  <c:v>1433.8672</c:v>
                </c:pt>
                <c:pt idx="434">
                  <c:v>1435.1821</c:v>
                </c:pt>
                <c:pt idx="435">
                  <c:v>1435.1821</c:v>
                </c:pt>
                <c:pt idx="436">
                  <c:v>1435.4216</c:v>
                </c:pt>
                <c:pt idx="437">
                  <c:v>1436.5013</c:v>
                </c:pt>
                <c:pt idx="438">
                  <c:v>1436.9822</c:v>
                </c:pt>
                <c:pt idx="439">
                  <c:v>1436.9822</c:v>
                </c:pt>
                <c:pt idx="440">
                  <c:v>1437.7045</c:v>
                </c:pt>
                <c:pt idx="441">
                  <c:v>1439.7587</c:v>
                </c:pt>
                <c:pt idx="442">
                  <c:v>1441.8244</c:v>
                </c:pt>
                <c:pt idx="443">
                  <c:v>1446.2394</c:v>
                </c:pt>
                <c:pt idx="444">
                  <c:v>1446.2394</c:v>
                </c:pt>
                <c:pt idx="445">
                  <c:v>1446.61</c:v>
                </c:pt>
                <c:pt idx="446">
                  <c:v>1447.6001</c:v>
                </c:pt>
                <c:pt idx="447">
                  <c:v>1445.8693</c:v>
                </c:pt>
                <c:pt idx="448">
                  <c:v>1444.7614</c:v>
                </c:pt>
                <c:pt idx="449">
                  <c:v>1445.0073</c:v>
                </c:pt>
                <c:pt idx="450">
                  <c:v>1444.1475</c:v>
                </c:pt>
                <c:pt idx="451">
                  <c:v>1444.1475</c:v>
                </c:pt>
                <c:pt idx="452">
                  <c:v>1444.6385</c:v>
                </c:pt>
                <c:pt idx="453">
                  <c:v>1445.9926</c:v>
                </c:pt>
                <c:pt idx="454">
                  <c:v>1447.7241</c:v>
                </c:pt>
                <c:pt idx="455">
                  <c:v>1450.4637</c:v>
                </c:pt>
                <c:pt idx="456">
                  <c:v>1451.3404</c:v>
                </c:pt>
                <c:pt idx="457">
                  <c:v>1452.4713</c:v>
                </c:pt>
                <c:pt idx="458">
                  <c:v>1454.3654</c:v>
                </c:pt>
                <c:pt idx="459">
                  <c:v>1452.9752</c:v>
                </c:pt>
                <c:pt idx="460">
                  <c:v>1452.9752</c:v>
                </c:pt>
                <c:pt idx="461">
                  <c:v>1454.4921</c:v>
                </c:pt>
                <c:pt idx="462">
                  <c:v>1455.2534</c:v>
                </c:pt>
                <c:pt idx="463">
                  <c:v>1459.3471</c:v>
                </c:pt>
                <c:pt idx="464">
                  <c:v>1460.3796</c:v>
                </c:pt>
                <c:pt idx="465">
                  <c:v>1461.8055</c:v>
                </c:pt>
                <c:pt idx="466">
                  <c:v>1461.8055</c:v>
                </c:pt>
                <c:pt idx="467">
                  <c:v>1461.8055</c:v>
                </c:pt>
                <c:pt idx="468">
                  <c:v>1463.108</c:v>
                </c:pt>
                <c:pt idx="469">
                  <c:v>1466.9203</c:v>
                </c:pt>
                <c:pt idx="470">
                  <c:v>1467.9813</c:v>
                </c:pt>
                <c:pt idx="471">
                  <c:v>1469.18</c:v>
                </c:pt>
                <c:pt idx="472">
                  <c:v>1471.0554</c:v>
                </c:pt>
                <c:pt idx="473">
                  <c:v>1473.2149</c:v>
                </c:pt>
                <c:pt idx="474">
                  <c:v>1473.6218</c:v>
                </c:pt>
                <c:pt idx="475">
                  <c:v>1474.8463</c:v>
                </c:pt>
                <c:pt idx="476">
                  <c:v>1475.8026</c:v>
                </c:pt>
                <c:pt idx="477">
                  <c:v>1474.8463</c:v>
                </c:pt>
                <c:pt idx="478">
                  <c:v>1475.3923</c:v>
                </c:pt>
                <c:pt idx="479">
                  <c:v>1475.529</c:v>
                </c:pt>
                <c:pt idx="480">
                  <c:v>1475.2557</c:v>
                </c:pt>
                <c:pt idx="481">
                  <c:v>1475.2557</c:v>
                </c:pt>
                <c:pt idx="482">
                  <c:v>1476.6251</c:v>
                </c:pt>
                <c:pt idx="483">
                  <c:v>1478.4162</c:v>
                </c:pt>
                <c:pt idx="484">
                  <c:v>1479.2471</c:v>
                </c:pt>
                <c:pt idx="485">
                  <c:v>1481.3361</c:v>
                </c:pt>
                <c:pt idx="486">
                  <c:v>1482.5977</c:v>
                </c:pt>
                <c:pt idx="487">
                  <c:v>1482.8789</c:v>
                </c:pt>
                <c:pt idx="488">
                  <c:v>1482.5977</c:v>
                </c:pt>
                <c:pt idx="489">
                  <c:v>1482.5977</c:v>
                </c:pt>
                <c:pt idx="490">
                  <c:v>1479.5247</c:v>
                </c:pt>
                <c:pt idx="491">
                  <c:v>1476.4879</c:v>
                </c:pt>
                <c:pt idx="492">
                  <c:v>1476.0765</c:v>
                </c:pt>
                <c:pt idx="493">
                  <c:v>1476.0765</c:v>
                </c:pt>
                <c:pt idx="494">
                  <c:v>1478.8313</c:v>
                </c:pt>
                <c:pt idx="495">
                  <c:v>1479.2471</c:v>
                </c:pt>
                <c:pt idx="496">
                  <c:v>1479.2471</c:v>
                </c:pt>
                <c:pt idx="497">
                  <c:v>1481.7559</c:v>
                </c:pt>
                <c:pt idx="498">
                  <c:v>1482.0362</c:v>
                </c:pt>
                <c:pt idx="499">
                  <c:v>1481.7559</c:v>
                </c:pt>
                <c:pt idx="500">
                  <c:v>1484.4311</c:v>
                </c:pt>
                <c:pt idx="501">
                  <c:v>1485.4239</c:v>
                </c:pt>
                <c:pt idx="502">
                  <c:v>1483.1604</c:v>
                </c:pt>
                <c:pt idx="503">
                  <c:v>1482.8789</c:v>
                </c:pt>
                <c:pt idx="504">
                  <c:v>1484.8561</c:v>
                </c:pt>
                <c:pt idx="505">
                  <c:v>1484.998</c:v>
                </c:pt>
                <c:pt idx="506">
                  <c:v>1485.8505</c:v>
                </c:pt>
                <c:pt idx="507">
                  <c:v>1489.8678</c:v>
                </c:pt>
                <c:pt idx="508">
                  <c:v>1494.2445</c:v>
                </c:pt>
                <c:pt idx="509">
                  <c:v>1495.7206</c:v>
                </c:pt>
                <c:pt idx="510">
                  <c:v>1497.8018</c:v>
                </c:pt>
                <c:pt idx="511">
                  <c:v>1499.2992</c:v>
                </c:pt>
                <c:pt idx="512">
                  <c:v>1500.0512</c:v>
                </c:pt>
                <c:pt idx="513">
                  <c:v>1499.2992</c:v>
                </c:pt>
                <c:pt idx="514">
                  <c:v>1505.0504</c:v>
                </c:pt>
                <c:pt idx="515">
                  <c:v>1507.648</c:v>
                </c:pt>
                <c:pt idx="516">
                  <c:v>1507.0354</c:v>
                </c:pt>
                <c:pt idx="517">
                  <c:v>1503.8332</c:v>
                </c:pt>
                <c:pt idx="518">
                  <c:v>1495.7206</c:v>
                </c:pt>
                <c:pt idx="519">
                  <c:v>1495.4246</c:v>
                </c:pt>
                <c:pt idx="520">
                  <c:v>1494.0974</c:v>
                </c:pt>
                <c:pt idx="521">
                  <c:v>1494.0974</c:v>
                </c:pt>
                <c:pt idx="522">
                  <c:v>1495.8686</c:v>
                </c:pt>
                <c:pt idx="523">
                  <c:v>1498.5494</c:v>
                </c:pt>
                <c:pt idx="524">
                  <c:v>1504.7458</c:v>
                </c:pt>
                <c:pt idx="525">
                  <c:v>1505.6602</c:v>
                </c:pt>
                <c:pt idx="526">
                  <c:v>1507.1885</c:v>
                </c:pt>
                <c:pt idx="527">
                  <c:v>1506.8824</c:v>
                </c:pt>
                <c:pt idx="528">
                  <c:v>1504.7458</c:v>
                </c:pt>
                <c:pt idx="529">
                  <c:v>1503.3776</c:v>
                </c:pt>
                <c:pt idx="530">
                  <c:v>1503.3776</c:v>
                </c:pt>
                <c:pt idx="531">
                  <c:v>1504.898</c:v>
                </c:pt>
                <c:pt idx="532">
                  <c:v>1505.3552</c:v>
                </c:pt>
                <c:pt idx="533">
                  <c:v>1506.1181</c:v>
                </c:pt>
                <c:pt idx="534">
                  <c:v>1509.3368</c:v>
                </c:pt>
                <c:pt idx="535">
                  <c:v>1511.8046</c:v>
                </c:pt>
                <c:pt idx="536">
                  <c:v>1513.3538</c:v>
                </c:pt>
                <c:pt idx="537">
                  <c:v>1517.4061</c:v>
                </c:pt>
                <c:pt idx="538">
                  <c:v>1521.178</c:v>
                </c:pt>
                <c:pt idx="539">
                  <c:v>1525.4572</c:v>
                </c:pt>
                <c:pt idx="540">
                  <c:v>1529.6138</c:v>
                </c:pt>
                <c:pt idx="541">
                  <c:v>1530.578</c:v>
                </c:pt>
                <c:pt idx="542">
                  <c:v>1532.3505</c:v>
                </c:pt>
                <c:pt idx="543">
                  <c:v>1534.4535</c:v>
                </c:pt>
                <c:pt idx="544">
                  <c:v>1537.0537</c:v>
                </c:pt>
                <c:pt idx="545">
                  <c:v>1538.1955</c:v>
                </c:pt>
                <c:pt idx="546">
                  <c:v>1542.4587</c:v>
                </c:pt>
                <c:pt idx="547">
                  <c:v>1543.9425</c:v>
                </c:pt>
                <c:pt idx="548">
                  <c:v>1545.9275</c:v>
                </c:pt>
                <c:pt idx="549">
                  <c:v>1548.7523</c:v>
                </c:pt>
              </c:numCache>
            </c:numRef>
          </c:yVal>
          <c:smooth val="1"/>
        </c:ser>
        <c:dLbls>
          <c:showLegendKey val="0"/>
          <c:showVal val="0"/>
          <c:showCatName val="0"/>
          <c:showSerName val="0"/>
          <c:showPercent val="0"/>
          <c:showBubbleSize val="0"/>
        </c:dLbls>
        <c:axId val="2103583400"/>
        <c:axId val="2102627128"/>
      </c:scatterChart>
      <c:valAx>
        <c:axId val="2103583400"/>
        <c:scaling>
          <c:orientation val="minMax"/>
          <c:max val="10.0"/>
          <c:min val="-10.0"/>
        </c:scaling>
        <c:delete val="0"/>
        <c:axPos val="b"/>
        <c:title>
          <c:tx>
            <c:rich>
              <a:bodyPr/>
              <a:lstStyle/>
              <a:p>
                <a:pPr>
                  <a:defRPr/>
                </a:pPr>
                <a:r>
                  <a:rPr lang="en-GB"/>
                  <a:t>distance across scanner;</a:t>
                </a:r>
                <a:r>
                  <a:rPr lang="en-GB" baseline="0"/>
                  <a:t> </a:t>
                </a:r>
                <a:r>
                  <a:rPr lang="en-GB"/>
                  <a:t>cm</a:t>
                </a:r>
              </a:p>
            </c:rich>
          </c:tx>
          <c:overlay val="0"/>
        </c:title>
        <c:numFmt formatCode="General" sourceLinked="1"/>
        <c:majorTickMark val="none"/>
        <c:minorTickMark val="none"/>
        <c:tickLblPos val="nextTo"/>
        <c:crossAx val="2102627128"/>
        <c:crosses val="autoZero"/>
        <c:crossBetween val="midCat"/>
      </c:valAx>
      <c:valAx>
        <c:axId val="2102627128"/>
        <c:scaling>
          <c:orientation val="minMax"/>
          <c:min val="1350.0"/>
        </c:scaling>
        <c:delete val="0"/>
        <c:axPos val="l"/>
        <c:majorGridlines/>
        <c:title>
          <c:tx>
            <c:rich>
              <a:bodyPr/>
              <a:lstStyle/>
              <a:p>
                <a:pPr>
                  <a:defRPr/>
                </a:pPr>
                <a:r>
                  <a:rPr lang="en-GB"/>
                  <a:t>Measured</a:t>
                </a:r>
                <a:r>
                  <a:rPr lang="en-GB" baseline="0"/>
                  <a:t> dose; cGy</a:t>
                </a:r>
                <a:endParaRPr lang="en-GB"/>
              </a:p>
            </c:rich>
          </c:tx>
          <c:overlay val="0"/>
        </c:title>
        <c:numFmt formatCode="General" sourceLinked="1"/>
        <c:majorTickMark val="none"/>
        <c:minorTickMark val="none"/>
        <c:tickLblPos val="nextTo"/>
        <c:crossAx val="2103583400"/>
        <c:crosses val="autoZero"/>
        <c:crossBetween val="midCat"/>
      </c:valAx>
    </c:plotArea>
    <c:legend>
      <c:legendPos val="r"/>
      <c:overlay val="0"/>
    </c:legend>
    <c:plotVisOnly val="1"/>
    <c:dispBlanksAs val="gap"/>
    <c:showDLblsOverMax val="0"/>
  </c:chart>
  <c:printSettings>
    <c:headerFooter/>
    <c:pageMargins b="0.75" l="0.7" r="0.7" t="0.75" header="0.3" footer="0.3"/>
    <c:pageSetup paperSize="9" orientation="landscape"/>
  </c:printSettings>
</c:chartSpace>
</file>

<file path=xl/charts/chart7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Comparing profiles with</a:t>
            </a:r>
            <a:r>
              <a:rPr lang="en-GB" baseline="0"/>
              <a:t> scanner gap covered and uncovered</a:t>
            </a:r>
            <a:endParaRPr lang="en-GB"/>
          </a:p>
        </c:rich>
      </c:tx>
      <c:overlay val="0"/>
    </c:title>
    <c:autoTitleDeleted val="0"/>
    <c:plotArea>
      <c:layout/>
      <c:scatterChart>
        <c:scatterStyle val="lineMarker"/>
        <c:varyColors val="0"/>
        <c:ser>
          <c:idx val="0"/>
          <c:order val="0"/>
          <c:tx>
            <c:strRef>
              <c:f>'uniformity over various hei 2'!$W$21</c:f>
              <c:strCache>
                <c:ptCount val="1"/>
                <c:pt idx="0">
                  <c:v>10cm up 14Gy</c:v>
                </c:pt>
              </c:strCache>
            </c:strRef>
          </c:tx>
          <c:spPr>
            <a:ln w="28575">
              <a:noFill/>
            </a:ln>
          </c:spPr>
          <c:marker>
            <c:symbol val="diamond"/>
            <c:size val="2"/>
          </c:marker>
          <c:xVal>
            <c:numRef>
              <c:f>'uniformity over various hei 2'!$W$24:$W$570</c:f>
              <c:numCache>
                <c:formatCode>General</c:formatCode>
                <c:ptCount val="547"/>
                <c:pt idx="0">
                  <c:v>-9.579</c:v>
                </c:pt>
                <c:pt idx="1">
                  <c:v>-9.5438</c:v>
                </c:pt>
                <c:pt idx="2">
                  <c:v>-9.5087</c:v>
                </c:pt>
                <c:pt idx="3">
                  <c:v>-9.4735</c:v>
                </c:pt>
                <c:pt idx="4">
                  <c:v>-9.4384</c:v>
                </c:pt>
                <c:pt idx="5">
                  <c:v>-9.4032</c:v>
                </c:pt>
                <c:pt idx="6">
                  <c:v>-9.3681</c:v>
                </c:pt>
                <c:pt idx="7">
                  <c:v>-9.3329</c:v>
                </c:pt>
                <c:pt idx="8">
                  <c:v>-9.2978</c:v>
                </c:pt>
                <c:pt idx="9">
                  <c:v>-9.2626</c:v>
                </c:pt>
                <c:pt idx="10">
                  <c:v>-9.2275</c:v>
                </c:pt>
                <c:pt idx="11">
                  <c:v>-9.1923</c:v>
                </c:pt>
                <c:pt idx="12">
                  <c:v>-9.1571</c:v>
                </c:pt>
                <c:pt idx="13">
                  <c:v>-9.122</c:v>
                </c:pt>
                <c:pt idx="14">
                  <c:v>-9.0868</c:v>
                </c:pt>
                <c:pt idx="15">
                  <c:v>-9.0517</c:v>
                </c:pt>
                <c:pt idx="16">
                  <c:v>-9.0165</c:v>
                </c:pt>
                <c:pt idx="17">
                  <c:v>-8.9814</c:v>
                </c:pt>
                <c:pt idx="18">
                  <c:v>-8.9462</c:v>
                </c:pt>
                <c:pt idx="19">
                  <c:v>-8.9111</c:v>
                </c:pt>
                <c:pt idx="20">
                  <c:v>-8.8759</c:v>
                </c:pt>
                <c:pt idx="21">
                  <c:v>-8.8408</c:v>
                </c:pt>
                <c:pt idx="22">
                  <c:v>-8.8056</c:v>
                </c:pt>
                <c:pt idx="23">
                  <c:v>-8.7705</c:v>
                </c:pt>
                <c:pt idx="24">
                  <c:v>-8.7353</c:v>
                </c:pt>
                <c:pt idx="25">
                  <c:v>-8.700200000000001</c:v>
                </c:pt>
                <c:pt idx="26">
                  <c:v>-8.665</c:v>
                </c:pt>
                <c:pt idx="27">
                  <c:v>-8.6299</c:v>
                </c:pt>
                <c:pt idx="28">
                  <c:v>-8.5947</c:v>
                </c:pt>
                <c:pt idx="29">
                  <c:v>-8.5596</c:v>
                </c:pt>
                <c:pt idx="30">
                  <c:v>-8.5244</c:v>
                </c:pt>
                <c:pt idx="31">
                  <c:v>-8.4893</c:v>
                </c:pt>
                <c:pt idx="32">
                  <c:v>-8.4541</c:v>
                </c:pt>
                <c:pt idx="33">
                  <c:v>-8.419</c:v>
                </c:pt>
                <c:pt idx="34">
                  <c:v>-8.3838</c:v>
                </c:pt>
                <c:pt idx="35">
                  <c:v>-8.3486</c:v>
                </c:pt>
                <c:pt idx="36">
                  <c:v>-8.3135</c:v>
                </c:pt>
                <c:pt idx="37">
                  <c:v>-8.2783</c:v>
                </c:pt>
                <c:pt idx="38">
                  <c:v>-8.2432</c:v>
                </c:pt>
                <c:pt idx="39">
                  <c:v>-8.208</c:v>
                </c:pt>
                <c:pt idx="40">
                  <c:v>-8.1729</c:v>
                </c:pt>
                <c:pt idx="41">
                  <c:v>-8.137700000000001</c:v>
                </c:pt>
                <c:pt idx="42">
                  <c:v>-8.1026</c:v>
                </c:pt>
                <c:pt idx="43">
                  <c:v>-8.0674</c:v>
                </c:pt>
                <c:pt idx="44">
                  <c:v>-8.0323</c:v>
                </c:pt>
                <c:pt idx="45">
                  <c:v>-7.9971</c:v>
                </c:pt>
                <c:pt idx="46">
                  <c:v>-7.962</c:v>
                </c:pt>
                <c:pt idx="47">
                  <c:v>-7.9268</c:v>
                </c:pt>
                <c:pt idx="48">
                  <c:v>-7.8917</c:v>
                </c:pt>
                <c:pt idx="49">
                  <c:v>-7.8565</c:v>
                </c:pt>
                <c:pt idx="50">
                  <c:v>-7.8214</c:v>
                </c:pt>
                <c:pt idx="51">
                  <c:v>-7.7862</c:v>
                </c:pt>
                <c:pt idx="52">
                  <c:v>-7.7511</c:v>
                </c:pt>
                <c:pt idx="53">
                  <c:v>-7.7159</c:v>
                </c:pt>
                <c:pt idx="54">
                  <c:v>-7.6808</c:v>
                </c:pt>
                <c:pt idx="55">
                  <c:v>-7.6456</c:v>
                </c:pt>
                <c:pt idx="56">
                  <c:v>-7.6105</c:v>
                </c:pt>
                <c:pt idx="57">
                  <c:v>-7.5753</c:v>
                </c:pt>
                <c:pt idx="58">
                  <c:v>-7.5401</c:v>
                </c:pt>
                <c:pt idx="59">
                  <c:v>-7.505</c:v>
                </c:pt>
                <c:pt idx="60">
                  <c:v>-7.4698</c:v>
                </c:pt>
                <c:pt idx="61">
                  <c:v>-7.4347</c:v>
                </c:pt>
                <c:pt idx="62">
                  <c:v>-7.3995</c:v>
                </c:pt>
                <c:pt idx="63">
                  <c:v>-7.3644</c:v>
                </c:pt>
                <c:pt idx="64">
                  <c:v>-7.3292</c:v>
                </c:pt>
                <c:pt idx="65">
                  <c:v>-7.2941</c:v>
                </c:pt>
                <c:pt idx="66">
                  <c:v>-7.2589</c:v>
                </c:pt>
                <c:pt idx="67">
                  <c:v>-7.2238</c:v>
                </c:pt>
                <c:pt idx="68">
                  <c:v>-7.1886</c:v>
                </c:pt>
                <c:pt idx="69">
                  <c:v>-7.1535</c:v>
                </c:pt>
                <c:pt idx="70">
                  <c:v>-7.1183</c:v>
                </c:pt>
                <c:pt idx="71">
                  <c:v>-7.0832</c:v>
                </c:pt>
                <c:pt idx="72">
                  <c:v>-7.048</c:v>
                </c:pt>
                <c:pt idx="73">
                  <c:v>-7.0129</c:v>
                </c:pt>
                <c:pt idx="74">
                  <c:v>-6.9777</c:v>
                </c:pt>
                <c:pt idx="75">
                  <c:v>-6.9426</c:v>
                </c:pt>
                <c:pt idx="76">
                  <c:v>-6.9074</c:v>
                </c:pt>
                <c:pt idx="77">
                  <c:v>-6.8723</c:v>
                </c:pt>
                <c:pt idx="78">
                  <c:v>-6.8371</c:v>
                </c:pt>
                <c:pt idx="79">
                  <c:v>-6.802</c:v>
                </c:pt>
                <c:pt idx="80">
                  <c:v>-6.7668</c:v>
                </c:pt>
                <c:pt idx="81">
                  <c:v>-6.7316</c:v>
                </c:pt>
                <c:pt idx="82">
                  <c:v>-6.6965</c:v>
                </c:pt>
                <c:pt idx="83">
                  <c:v>-6.6613</c:v>
                </c:pt>
                <c:pt idx="84">
                  <c:v>-6.6262</c:v>
                </c:pt>
                <c:pt idx="85">
                  <c:v>-6.591</c:v>
                </c:pt>
                <c:pt idx="86">
                  <c:v>-6.5559</c:v>
                </c:pt>
                <c:pt idx="87">
                  <c:v>-6.5207</c:v>
                </c:pt>
                <c:pt idx="88">
                  <c:v>-6.4856</c:v>
                </c:pt>
                <c:pt idx="89">
                  <c:v>-6.4504</c:v>
                </c:pt>
                <c:pt idx="90">
                  <c:v>-6.4153</c:v>
                </c:pt>
                <c:pt idx="91">
                  <c:v>-6.3801</c:v>
                </c:pt>
                <c:pt idx="92">
                  <c:v>-6.345</c:v>
                </c:pt>
                <c:pt idx="93">
                  <c:v>-6.3098</c:v>
                </c:pt>
                <c:pt idx="94">
                  <c:v>-6.2747</c:v>
                </c:pt>
                <c:pt idx="95">
                  <c:v>-6.2395</c:v>
                </c:pt>
                <c:pt idx="96">
                  <c:v>-6.2044</c:v>
                </c:pt>
                <c:pt idx="97">
                  <c:v>-6.1692</c:v>
                </c:pt>
                <c:pt idx="98">
                  <c:v>-6.1341</c:v>
                </c:pt>
                <c:pt idx="99">
                  <c:v>-6.0989</c:v>
                </c:pt>
                <c:pt idx="100">
                  <c:v>-6.0638</c:v>
                </c:pt>
                <c:pt idx="101">
                  <c:v>-6.0286</c:v>
                </c:pt>
                <c:pt idx="102">
                  <c:v>-5.9935</c:v>
                </c:pt>
                <c:pt idx="103">
                  <c:v>-5.9583</c:v>
                </c:pt>
                <c:pt idx="104">
                  <c:v>-5.9231</c:v>
                </c:pt>
                <c:pt idx="105">
                  <c:v>-5.888</c:v>
                </c:pt>
                <c:pt idx="106">
                  <c:v>-5.8528</c:v>
                </c:pt>
                <c:pt idx="107">
                  <c:v>-5.8177</c:v>
                </c:pt>
                <c:pt idx="108">
                  <c:v>-5.7825</c:v>
                </c:pt>
                <c:pt idx="109">
                  <c:v>-5.7474</c:v>
                </c:pt>
                <c:pt idx="110">
                  <c:v>-5.7122</c:v>
                </c:pt>
                <c:pt idx="111">
                  <c:v>-5.6771</c:v>
                </c:pt>
                <c:pt idx="112">
                  <c:v>-5.6419</c:v>
                </c:pt>
                <c:pt idx="113">
                  <c:v>-5.6068</c:v>
                </c:pt>
                <c:pt idx="114">
                  <c:v>-5.5716</c:v>
                </c:pt>
                <c:pt idx="115">
                  <c:v>-5.5365</c:v>
                </c:pt>
                <c:pt idx="116">
                  <c:v>-5.5013</c:v>
                </c:pt>
                <c:pt idx="117">
                  <c:v>-5.4662</c:v>
                </c:pt>
                <c:pt idx="118">
                  <c:v>-5.431</c:v>
                </c:pt>
                <c:pt idx="119">
                  <c:v>-5.3959</c:v>
                </c:pt>
                <c:pt idx="120">
                  <c:v>-5.3607</c:v>
                </c:pt>
                <c:pt idx="121">
                  <c:v>-5.3256</c:v>
                </c:pt>
                <c:pt idx="122">
                  <c:v>-5.2904</c:v>
                </c:pt>
                <c:pt idx="123">
                  <c:v>-5.2553</c:v>
                </c:pt>
                <c:pt idx="124">
                  <c:v>-5.2201</c:v>
                </c:pt>
                <c:pt idx="125">
                  <c:v>-5.1849</c:v>
                </c:pt>
                <c:pt idx="126">
                  <c:v>-5.1498</c:v>
                </c:pt>
                <c:pt idx="127">
                  <c:v>-5.1146</c:v>
                </c:pt>
                <c:pt idx="128">
                  <c:v>-5.0795</c:v>
                </c:pt>
                <c:pt idx="129">
                  <c:v>-5.0443</c:v>
                </c:pt>
                <c:pt idx="130">
                  <c:v>-5.0092</c:v>
                </c:pt>
                <c:pt idx="131">
                  <c:v>-4.974</c:v>
                </c:pt>
                <c:pt idx="132">
                  <c:v>-4.9389</c:v>
                </c:pt>
                <c:pt idx="133">
                  <c:v>-4.9037</c:v>
                </c:pt>
                <c:pt idx="134">
                  <c:v>-4.8686</c:v>
                </c:pt>
                <c:pt idx="135">
                  <c:v>-4.8334</c:v>
                </c:pt>
                <c:pt idx="136">
                  <c:v>-4.7983</c:v>
                </c:pt>
                <c:pt idx="137">
                  <c:v>-4.7631</c:v>
                </c:pt>
                <c:pt idx="138">
                  <c:v>-4.728</c:v>
                </c:pt>
                <c:pt idx="139">
                  <c:v>-4.6928</c:v>
                </c:pt>
                <c:pt idx="140">
                  <c:v>-4.6577</c:v>
                </c:pt>
                <c:pt idx="141">
                  <c:v>-4.6225</c:v>
                </c:pt>
                <c:pt idx="142">
                  <c:v>-4.5874</c:v>
                </c:pt>
                <c:pt idx="143">
                  <c:v>-4.5522</c:v>
                </c:pt>
                <c:pt idx="144">
                  <c:v>-4.5171</c:v>
                </c:pt>
                <c:pt idx="145">
                  <c:v>-4.4819</c:v>
                </c:pt>
                <c:pt idx="146">
                  <c:v>-4.4468</c:v>
                </c:pt>
                <c:pt idx="147">
                  <c:v>-4.4116</c:v>
                </c:pt>
                <c:pt idx="148">
                  <c:v>-4.3764</c:v>
                </c:pt>
                <c:pt idx="149">
                  <c:v>-4.3413</c:v>
                </c:pt>
                <c:pt idx="150">
                  <c:v>-4.3061</c:v>
                </c:pt>
                <c:pt idx="151">
                  <c:v>-4.271</c:v>
                </c:pt>
                <c:pt idx="152">
                  <c:v>-4.2358</c:v>
                </c:pt>
                <c:pt idx="153">
                  <c:v>-4.2007</c:v>
                </c:pt>
                <c:pt idx="154">
                  <c:v>-4.1655</c:v>
                </c:pt>
                <c:pt idx="155">
                  <c:v>-4.1304</c:v>
                </c:pt>
                <c:pt idx="156">
                  <c:v>-4.0952</c:v>
                </c:pt>
                <c:pt idx="157">
                  <c:v>-4.0601</c:v>
                </c:pt>
                <c:pt idx="158">
                  <c:v>-4.0249</c:v>
                </c:pt>
                <c:pt idx="159">
                  <c:v>-3.9898</c:v>
                </c:pt>
                <c:pt idx="160">
                  <c:v>-3.9546</c:v>
                </c:pt>
                <c:pt idx="161">
                  <c:v>-3.9195</c:v>
                </c:pt>
                <c:pt idx="162">
                  <c:v>-3.8843</c:v>
                </c:pt>
                <c:pt idx="163">
                  <c:v>-3.8492</c:v>
                </c:pt>
                <c:pt idx="164">
                  <c:v>-3.814</c:v>
                </c:pt>
                <c:pt idx="165">
                  <c:v>-3.7789</c:v>
                </c:pt>
                <c:pt idx="166">
                  <c:v>-3.7437</c:v>
                </c:pt>
                <c:pt idx="167">
                  <c:v>-3.7086</c:v>
                </c:pt>
                <c:pt idx="168">
                  <c:v>-3.6734</c:v>
                </c:pt>
                <c:pt idx="169">
                  <c:v>-3.6383</c:v>
                </c:pt>
                <c:pt idx="170">
                  <c:v>-3.6031</c:v>
                </c:pt>
                <c:pt idx="171">
                  <c:v>-3.5679</c:v>
                </c:pt>
                <c:pt idx="172">
                  <c:v>-3.5328</c:v>
                </c:pt>
                <c:pt idx="173">
                  <c:v>-3.4976</c:v>
                </c:pt>
                <c:pt idx="174">
                  <c:v>-3.4625</c:v>
                </c:pt>
                <c:pt idx="175">
                  <c:v>-3.4273</c:v>
                </c:pt>
                <c:pt idx="176">
                  <c:v>-3.3922</c:v>
                </c:pt>
                <c:pt idx="177">
                  <c:v>-3.357</c:v>
                </c:pt>
                <c:pt idx="178">
                  <c:v>-3.3219</c:v>
                </c:pt>
                <c:pt idx="179">
                  <c:v>-3.2867</c:v>
                </c:pt>
                <c:pt idx="180">
                  <c:v>-3.2516</c:v>
                </c:pt>
                <c:pt idx="181">
                  <c:v>-3.2164</c:v>
                </c:pt>
                <c:pt idx="182">
                  <c:v>-3.1813</c:v>
                </c:pt>
                <c:pt idx="183">
                  <c:v>-3.1461</c:v>
                </c:pt>
                <c:pt idx="184">
                  <c:v>-3.111</c:v>
                </c:pt>
                <c:pt idx="185">
                  <c:v>-3.0758</c:v>
                </c:pt>
                <c:pt idx="186">
                  <c:v>-3.0407</c:v>
                </c:pt>
                <c:pt idx="187">
                  <c:v>-3.0055</c:v>
                </c:pt>
                <c:pt idx="188">
                  <c:v>-2.9704</c:v>
                </c:pt>
                <c:pt idx="189">
                  <c:v>-2.9352</c:v>
                </c:pt>
                <c:pt idx="190">
                  <c:v>-2.9001</c:v>
                </c:pt>
                <c:pt idx="191">
                  <c:v>-2.8649</c:v>
                </c:pt>
                <c:pt idx="192">
                  <c:v>-2.8298</c:v>
                </c:pt>
                <c:pt idx="193">
                  <c:v>-2.7946</c:v>
                </c:pt>
                <c:pt idx="194">
                  <c:v>-2.7594</c:v>
                </c:pt>
                <c:pt idx="195">
                  <c:v>-2.7243</c:v>
                </c:pt>
                <c:pt idx="196">
                  <c:v>-2.6891</c:v>
                </c:pt>
                <c:pt idx="197">
                  <c:v>-2.654</c:v>
                </c:pt>
                <c:pt idx="198">
                  <c:v>-2.6188</c:v>
                </c:pt>
                <c:pt idx="199">
                  <c:v>-2.5837</c:v>
                </c:pt>
                <c:pt idx="200">
                  <c:v>-2.5485</c:v>
                </c:pt>
                <c:pt idx="201">
                  <c:v>-2.5134</c:v>
                </c:pt>
                <c:pt idx="202">
                  <c:v>-2.4782</c:v>
                </c:pt>
                <c:pt idx="203">
                  <c:v>-2.4431</c:v>
                </c:pt>
                <c:pt idx="204">
                  <c:v>-2.4079</c:v>
                </c:pt>
                <c:pt idx="205">
                  <c:v>-2.3728</c:v>
                </c:pt>
                <c:pt idx="206">
                  <c:v>-2.3376</c:v>
                </c:pt>
                <c:pt idx="207">
                  <c:v>-2.3025</c:v>
                </c:pt>
                <c:pt idx="208">
                  <c:v>-2.2673</c:v>
                </c:pt>
                <c:pt idx="209">
                  <c:v>-2.2322</c:v>
                </c:pt>
                <c:pt idx="210">
                  <c:v>-2.197</c:v>
                </c:pt>
                <c:pt idx="211">
                  <c:v>-2.1619</c:v>
                </c:pt>
                <c:pt idx="212">
                  <c:v>-2.1267</c:v>
                </c:pt>
                <c:pt idx="213">
                  <c:v>-2.0916</c:v>
                </c:pt>
                <c:pt idx="214">
                  <c:v>-2.0564</c:v>
                </c:pt>
                <c:pt idx="215">
                  <c:v>-2.0213</c:v>
                </c:pt>
                <c:pt idx="216">
                  <c:v>-1.9861</c:v>
                </c:pt>
                <c:pt idx="217">
                  <c:v>-1.9509</c:v>
                </c:pt>
                <c:pt idx="218">
                  <c:v>-1.9158</c:v>
                </c:pt>
                <c:pt idx="219">
                  <c:v>-1.8806</c:v>
                </c:pt>
                <c:pt idx="220">
                  <c:v>-1.8455</c:v>
                </c:pt>
                <c:pt idx="221">
                  <c:v>-1.8103</c:v>
                </c:pt>
                <c:pt idx="222">
                  <c:v>-1.7752</c:v>
                </c:pt>
                <c:pt idx="223">
                  <c:v>-1.74</c:v>
                </c:pt>
                <c:pt idx="224">
                  <c:v>-1.7049</c:v>
                </c:pt>
                <c:pt idx="225">
                  <c:v>-1.6697</c:v>
                </c:pt>
                <c:pt idx="226">
                  <c:v>-1.6346</c:v>
                </c:pt>
                <c:pt idx="227">
                  <c:v>-1.5994</c:v>
                </c:pt>
                <c:pt idx="228">
                  <c:v>-1.5643</c:v>
                </c:pt>
                <c:pt idx="229">
                  <c:v>-1.5291</c:v>
                </c:pt>
                <c:pt idx="230">
                  <c:v>-1.494</c:v>
                </c:pt>
                <c:pt idx="231">
                  <c:v>-1.4588</c:v>
                </c:pt>
                <c:pt idx="232">
                  <c:v>-1.4237</c:v>
                </c:pt>
                <c:pt idx="233">
                  <c:v>-1.3885</c:v>
                </c:pt>
                <c:pt idx="234">
                  <c:v>-1.3534</c:v>
                </c:pt>
                <c:pt idx="235">
                  <c:v>-1.3182</c:v>
                </c:pt>
                <c:pt idx="236">
                  <c:v>-1.2831</c:v>
                </c:pt>
                <c:pt idx="237">
                  <c:v>-1.2479</c:v>
                </c:pt>
                <c:pt idx="238">
                  <c:v>-1.2128</c:v>
                </c:pt>
                <c:pt idx="239">
                  <c:v>-1.1776</c:v>
                </c:pt>
                <c:pt idx="240">
                  <c:v>-1.1424</c:v>
                </c:pt>
                <c:pt idx="241">
                  <c:v>-1.1073</c:v>
                </c:pt>
                <c:pt idx="242">
                  <c:v>-1.0721</c:v>
                </c:pt>
                <c:pt idx="243">
                  <c:v>-1.037</c:v>
                </c:pt>
                <c:pt idx="244">
                  <c:v>-1.0018</c:v>
                </c:pt>
                <c:pt idx="245">
                  <c:v>-0.96669</c:v>
                </c:pt>
                <c:pt idx="246">
                  <c:v>-0.93153</c:v>
                </c:pt>
                <c:pt idx="247">
                  <c:v>-0.89638</c:v>
                </c:pt>
                <c:pt idx="248">
                  <c:v>-0.86123</c:v>
                </c:pt>
                <c:pt idx="249">
                  <c:v>-0.82608</c:v>
                </c:pt>
                <c:pt idx="250">
                  <c:v>-0.79092</c:v>
                </c:pt>
                <c:pt idx="251">
                  <c:v>-0.75577</c:v>
                </c:pt>
                <c:pt idx="252">
                  <c:v>-0.72062</c:v>
                </c:pt>
                <c:pt idx="253">
                  <c:v>-0.68547</c:v>
                </c:pt>
                <c:pt idx="254">
                  <c:v>-0.65032</c:v>
                </c:pt>
                <c:pt idx="255">
                  <c:v>-0.61516</c:v>
                </c:pt>
                <c:pt idx="256">
                  <c:v>-0.58001</c:v>
                </c:pt>
                <c:pt idx="257">
                  <c:v>-0.54486</c:v>
                </c:pt>
                <c:pt idx="258">
                  <c:v>-0.50971</c:v>
                </c:pt>
                <c:pt idx="259">
                  <c:v>-0.47455</c:v>
                </c:pt>
                <c:pt idx="260">
                  <c:v>-0.4394</c:v>
                </c:pt>
                <c:pt idx="261">
                  <c:v>-0.40425</c:v>
                </c:pt>
                <c:pt idx="262">
                  <c:v>-0.3691</c:v>
                </c:pt>
                <c:pt idx="263">
                  <c:v>-0.33395</c:v>
                </c:pt>
                <c:pt idx="264">
                  <c:v>-0.29879</c:v>
                </c:pt>
                <c:pt idx="265">
                  <c:v>-0.26364</c:v>
                </c:pt>
                <c:pt idx="266">
                  <c:v>-0.22849</c:v>
                </c:pt>
                <c:pt idx="267">
                  <c:v>-0.19334</c:v>
                </c:pt>
                <c:pt idx="268">
                  <c:v>-0.15818</c:v>
                </c:pt>
                <c:pt idx="269">
                  <c:v>-0.12303</c:v>
                </c:pt>
                <c:pt idx="270">
                  <c:v>-0.087881</c:v>
                </c:pt>
                <c:pt idx="271">
                  <c:v>-0.052728</c:v>
                </c:pt>
                <c:pt idx="272">
                  <c:v>-0.017576</c:v>
                </c:pt>
                <c:pt idx="273">
                  <c:v>0.017576</c:v>
                </c:pt>
                <c:pt idx="274">
                  <c:v>0.052728</c:v>
                </c:pt>
                <c:pt idx="275">
                  <c:v>0.087881</c:v>
                </c:pt>
                <c:pt idx="276">
                  <c:v>0.12303</c:v>
                </c:pt>
                <c:pt idx="277">
                  <c:v>0.15818</c:v>
                </c:pt>
                <c:pt idx="278">
                  <c:v>0.19334</c:v>
                </c:pt>
                <c:pt idx="279">
                  <c:v>0.22849</c:v>
                </c:pt>
                <c:pt idx="280">
                  <c:v>0.26364</c:v>
                </c:pt>
                <c:pt idx="281">
                  <c:v>0.29879</c:v>
                </c:pt>
                <c:pt idx="282">
                  <c:v>0.33395</c:v>
                </c:pt>
                <c:pt idx="283">
                  <c:v>0.3691</c:v>
                </c:pt>
                <c:pt idx="284">
                  <c:v>0.40425</c:v>
                </c:pt>
                <c:pt idx="285">
                  <c:v>0.4394</c:v>
                </c:pt>
                <c:pt idx="286">
                  <c:v>0.47455</c:v>
                </c:pt>
                <c:pt idx="287">
                  <c:v>0.50971</c:v>
                </c:pt>
                <c:pt idx="288">
                  <c:v>0.54486</c:v>
                </c:pt>
                <c:pt idx="289">
                  <c:v>0.58001</c:v>
                </c:pt>
                <c:pt idx="290">
                  <c:v>0.61516</c:v>
                </c:pt>
                <c:pt idx="291">
                  <c:v>0.65032</c:v>
                </c:pt>
                <c:pt idx="292">
                  <c:v>0.68547</c:v>
                </c:pt>
                <c:pt idx="293">
                  <c:v>0.72062</c:v>
                </c:pt>
                <c:pt idx="294">
                  <c:v>0.75577</c:v>
                </c:pt>
                <c:pt idx="295">
                  <c:v>0.79092</c:v>
                </c:pt>
                <c:pt idx="296">
                  <c:v>0.82608</c:v>
                </c:pt>
                <c:pt idx="297">
                  <c:v>0.86123</c:v>
                </c:pt>
                <c:pt idx="298">
                  <c:v>0.89638</c:v>
                </c:pt>
                <c:pt idx="299">
                  <c:v>0.93153</c:v>
                </c:pt>
                <c:pt idx="300">
                  <c:v>0.96669</c:v>
                </c:pt>
                <c:pt idx="301">
                  <c:v>1.0018</c:v>
                </c:pt>
                <c:pt idx="302">
                  <c:v>1.037</c:v>
                </c:pt>
                <c:pt idx="303">
                  <c:v>1.0721</c:v>
                </c:pt>
                <c:pt idx="304">
                  <c:v>1.1073</c:v>
                </c:pt>
                <c:pt idx="305">
                  <c:v>1.1424</c:v>
                </c:pt>
                <c:pt idx="306">
                  <c:v>1.1776</c:v>
                </c:pt>
                <c:pt idx="307">
                  <c:v>1.2128</c:v>
                </c:pt>
                <c:pt idx="308">
                  <c:v>1.2479</c:v>
                </c:pt>
                <c:pt idx="309">
                  <c:v>1.2831</c:v>
                </c:pt>
                <c:pt idx="310">
                  <c:v>1.3182</c:v>
                </c:pt>
                <c:pt idx="311">
                  <c:v>1.3534</c:v>
                </c:pt>
                <c:pt idx="312">
                  <c:v>1.3885</c:v>
                </c:pt>
                <c:pt idx="313">
                  <c:v>1.4237</c:v>
                </c:pt>
                <c:pt idx="314">
                  <c:v>1.4588</c:v>
                </c:pt>
                <c:pt idx="315">
                  <c:v>1.494</c:v>
                </c:pt>
                <c:pt idx="316">
                  <c:v>1.5291</c:v>
                </c:pt>
                <c:pt idx="317">
                  <c:v>1.5643</c:v>
                </c:pt>
                <c:pt idx="318">
                  <c:v>1.5994</c:v>
                </c:pt>
                <c:pt idx="319">
                  <c:v>1.6346</c:v>
                </c:pt>
                <c:pt idx="320">
                  <c:v>1.6697</c:v>
                </c:pt>
                <c:pt idx="321">
                  <c:v>1.7049</c:v>
                </c:pt>
                <c:pt idx="322">
                  <c:v>1.74</c:v>
                </c:pt>
                <c:pt idx="323">
                  <c:v>1.7752</c:v>
                </c:pt>
                <c:pt idx="324">
                  <c:v>1.8103</c:v>
                </c:pt>
                <c:pt idx="325">
                  <c:v>1.8455</c:v>
                </c:pt>
                <c:pt idx="326">
                  <c:v>1.8806</c:v>
                </c:pt>
                <c:pt idx="327">
                  <c:v>1.9158</c:v>
                </c:pt>
                <c:pt idx="328">
                  <c:v>1.9509</c:v>
                </c:pt>
                <c:pt idx="329">
                  <c:v>1.9861</c:v>
                </c:pt>
                <c:pt idx="330">
                  <c:v>2.0213</c:v>
                </c:pt>
                <c:pt idx="331">
                  <c:v>2.0564</c:v>
                </c:pt>
                <c:pt idx="332">
                  <c:v>2.0916</c:v>
                </c:pt>
                <c:pt idx="333">
                  <c:v>2.1267</c:v>
                </c:pt>
                <c:pt idx="334">
                  <c:v>2.1619</c:v>
                </c:pt>
                <c:pt idx="335">
                  <c:v>2.197</c:v>
                </c:pt>
                <c:pt idx="336">
                  <c:v>2.2322</c:v>
                </c:pt>
                <c:pt idx="337">
                  <c:v>2.2673</c:v>
                </c:pt>
                <c:pt idx="338">
                  <c:v>2.3025</c:v>
                </c:pt>
                <c:pt idx="339">
                  <c:v>2.3376</c:v>
                </c:pt>
                <c:pt idx="340">
                  <c:v>2.3728</c:v>
                </c:pt>
                <c:pt idx="341">
                  <c:v>2.4079</c:v>
                </c:pt>
                <c:pt idx="342">
                  <c:v>2.4431</c:v>
                </c:pt>
                <c:pt idx="343">
                  <c:v>2.4782</c:v>
                </c:pt>
                <c:pt idx="344">
                  <c:v>2.5134</c:v>
                </c:pt>
                <c:pt idx="345">
                  <c:v>2.5485</c:v>
                </c:pt>
                <c:pt idx="346">
                  <c:v>2.5837</c:v>
                </c:pt>
                <c:pt idx="347">
                  <c:v>2.6188</c:v>
                </c:pt>
                <c:pt idx="348">
                  <c:v>2.654</c:v>
                </c:pt>
                <c:pt idx="349">
                  <c:v>2.6891</c:v>
                </c:pt>
                <c:pt idx="350">
                  <c:v>2.7243</c:v>
                </c:pt>
                <c:pt idx="351">
                  <c:v>2.7594</c:v>
                </c:pt>
                <c:pt idx="352">
                  <c:v>2.7946</c:v>
                </c:pt>
                <c:pt idx="353">
                  <c:v>2.8298</c:v>
                </c:pt>
                <c:pt idx="354">
                  <c:v>2.8649</c:v>
                </c:pt>
                <c:pt idx="355">
                  <c:v>2.9001</c:v>
                </c:pt>
                <c:pt idx="356">
                  <c:v>2.9352</c:v>
                </c:pt>
                <c:pt idx="357">
                  <c:v>2.9704</c:v>
                </c:pt>
                <c:pt idx="358">
                  <c:v>3.0055</c:v>
                </c:pt>
                <c:pt idx="359">
                  <c:v>3.0407</c:v>
                </c:pt>
                <c:pt idx="360">
                  <c:v>3.0758</c:v>
                </c:pt>
                <c:pt idx="361">
                  <c:v>3.111</c:v>
                </c:pt>
                <c:pt idx="362">
                  <c:v>3.1461</c:v>
                </c:pt>
                <c:pt idx="363">
                  <c:v>3.1813</c:v>
                </c:pt>
                <c:pt idx="364">
                  <c:v>3.2164</c:v>
                </c:pt>
                <c:pt idx="365">
                  <c:v>3.2516</c:v>
                </c:pt>
                <c:pt idx="366">
                  <c:v>3.2867</c:v>
                </c:pt>
                <c:pt idx="367">
                  <c:v>3.3219</c:v>
                </c:pt>
                <c:pt idx="368">
                  <c:v>3.357</c:v>
                </c:pt>
                <c:pt idx="369">
                  <c:v>3.3922</c:v>
                </c:pt>
                <c:pt idx="370">
                  <c:v>3.4273</c:v>
                </c:pt>
                <c:pt idx="371">
                  <c:v>3.4625</c:v>
                </c:pt>
                <c:pt idx="372">
                  <c:v>3.4976</c:v>
                </c:pt>
                <c:pt idx="373">
                  <c:v>3.5328</c:v>
                </c:pt>
                <c:pt idx="374">
                  <c:v>3.5679</c:v>
                </c:pt>
                <c:pt idx="375">
                  <c:v>3.6031</c:v>
                </c:pt>
                <c:pt idx="376">
                  <c:v>3.6383</c:v>
                </c:pt>
                <c:pt idx="377">
                  <c:v>3.6734</c:v>
                </c:pt>
                <c:pt idx="378">
                  <c:v>3.7086</c:v>
                </c:pt>
                <c:pt idx="379">
                  <c:v>3.7437</c:v>
                </c:pt>
                <c:pt idx="380">
                  <c:v>3.7789</c:v>
                </c:pt>
                <c:pt idx="381">
                  <c:v>3.814</c:v>
                </c:pt>
                <c:pt idx="382">
                  <c:v>3.8492</c:v>
                </c:pt>
                <c:pt idx="383">
                  <c:v>3.8843</c:v>
                </c:pt>
                <c:pt idx="384">
                  <c:v>3.9195</c:v>
                </c:pt>
                <c:pt idx="385">
                  <c:v>3.9546</c:v>
                </c:pt>
                <c:pt idx="386">
                  <c:v>3.9898</c:v>
                </c:pt>
                <c:pt idx="387">
                  <c:v>4.0249</c:v>
                </c:pt>
                <c:pt idx="388">
                  <c:v>4.0601</c:v>
                </c:pt>
                <c:pt idx="389">
                  <c:v>4.0952</c:v>
                </c:pt>
                <c:pt idx="390">
                  <c:v>4.1304</c:v>
                </c:pt>
                <c:pt idx="391">
                  <c:v>4.1655</c:v>
                </c:pt>
                <c:pt idx="392">
                  <c:v>4.2007</c:v>
                </c:pt>
                <c:pt idx="393">
                  <c:v>4.2358</c:v>
                </c:pt>
                <c:pt idx="394">
                  <c:v>4.271</c:v>
                </c:pt>
                <c:pt idx="395">
                  <c:v>4.3061</c:v>
                </c:pt>
                <c:pt idx="396">
                  <c:v>4.3413</c:v>
                </c:pt>
                <c:pt idx="397">
                  <c:v>4.3764</c:v>
                </c:pt>
                <c:pt idx="398">
                  <c:v>4.4116</c:v>
                </c:pt>
                <c:pt idx="399">
                  <c:v>4.4468</c:v>
                </c:pt>
                <c:pt idx="400">
                  <c:v>4.4819</c:v>
                </c:pt>
                <c:pt idx="401">
                  <c:v>4.5171</c:v>
                </c:pt>
                <c:pt idx="402">
                  <c:v>4.5522</c:v>
                </c:pt>
                <c:pt idx="403">
                  <c:v>4.5874</c:v>
                </c:pt>
                <c:pt idx="404">
                  <c:v>4.6225</c:v>
                </c:pt>
                <c:pt idx="405">
                  <c:v>4.6577</c:v>
                </c:pt>
                <c:pt idx="406">
                  <c:v>4.6928</c:v>
                </c:pt>
                <c:pt idx="407">
                  <c:v>4.728</c:v>
                </c:pt>
                <c:pt idx="408">
                  <c:v>4.7631</c:v>
                </c:pt>
                <c:pt idx="409">
                  <c:v>4.7983</c:v>
                </c:pt>
                <c:pt idx="410">
                  <c:v>4.8334</c:v>
                </c:pt>
                <c:pt idx="411">
                  <c:v>4.8686</c:v>
                </c:pt>
                <c:pt idx="412">
                  <c:v>4.9037</c:v>
                </c:pt>
                <c:pt idx="413">
                  <c:v>4.9389</c:v>
                </c:pt>
                <c:pt idx="414">
                  <c:v>4.974</c:v>
                </c:pt>
                <c:pt idx="415">
                  <c:v>5.0092</c:v>
                </c:pt>
                <c:pt idx="416">
                  <c:v>5.0443</c:v>
                </c:pt>
                <c:pt idx="417">
                  <c:v>5.0795</c:v>
                </c:pt>
                <c:pt idx="418">
                  <c:v>5.1146</c:v>
                </c:pt>
                <c:pt idx="419">
                  <c:v>5.1498</c:v>
                </c:pt>
                <c:pt idx="420">
                  <c:v>5.1849</c:v>
                </c:pt>
                <c:pt idx="421">
                  <c:v>5.2201</c:v>
                </c:pt>
                <c:pt idx="422">
                  <c:v>5.2553</c:v>
                </c:pt>
                <c:pt idx="423">
                  <c:v>5.2904</c:v>
                </c:pt>
                <c:pt idx="424">
                  <c:v>5.3256</c:v>
                </c:pt>
                <c:pt idx="425">
                  <c:v>5.3607</c:v>
                </c:pt>
                <c:pt idx="426">
                  <c:v>5.3959</c:v>
                </c:pt>
                <c:pt idx="427">
                  <c:v>5.431</c:v>
                </c:pt>
                <c:pt idx="428">
                  <c:v>5.4662</c:v>
                </c:pt>
                <c:pt idx="429">
                  <c:v>5.5013</c:v>
                </c:pt>
                <c:pt idx="430">
                  <c:v>5.5365</c:v>
                </c:pt>
                <c:pt idx="431">
                  <c:v>5.5716</c:v>
                </c:pt>
                <c:pt idx="432">
                  <c:v>5.6068</c:v>
                </c:pt>
                <c:pt idx="433">
                  <c:v>5.6419</c:v>
                </c:pt>
                <c:pt idx="434">
                  <c:v>5.6771</c:v>
                </c:pt>
                <c:pt idx="435">
                  <c:v>5.7122</c:v>
                </c:pt>
                <c:pt idx="436">
                  <c:v>5.7474</c:v>
                </c:pt>
                <c:pt idx="437">
                  <c:v>5.7825</c:v>
                </c:pt>
                <c:pt idx="438">
                  <c:v>5.8177</c:v>
                </c:pt>
                <c:pt idx="439">
                  <c:v>5.8528</c:v>
                </c:pt>
                <c:pt idx="440">
                  <c:v>5.888</c:v>
                </c:pt>
                <c:pt idx="441">
                  <c:v>5.9231</c:v>
                </c:pt>
                <c:pt idx="442">
                  <c:v>5.9583</c:v>
                </c:pt>
                <c:pt idx="443">
                  <c:v>5.9935</c:v>
                </c:pt>
                <c:pt idx="444">
                  <c:v>6.0286</c:v>
                </c:pt>
                <c:pt idx="445">
                  <c:v>6.0638</c:v>
                </c:pt>
                <c:pt idx="446">
                  <c:v>6.0989</c:v>
                </c:pt>
                <c:pt idx="447">
                  <c:v>6.1341</c:v>
                </c:pt>
                <c:pt idx="448">
                  <c:v>6.1692</c:v>
                </c:pt>
                <c:pt idx="449">
                  <c:v>6.2044</c:v>
                </c:pt>
                <c:pt idx="450">
                  <c:v>6.2395</c:v>
                </c:pt>
                <c:pt idx="451">
                  <c:v>6.2747</c:v>
                </c:pt>
                <c:pt idx="452">
                  <c:v>6.3098</c:v>
                </c:pt>
                <c:pt idx="453">
                  <c:v>6.345</c:v>
                </c:pt>
                <c:pt idx="454">
                  <c:v>6.3801</c:v>
                </c:pt>
                <c:pt idx="455">
                  <c:v>6.4153</c:v>
                </c:pt>
                <c:pt idx="456">
                  <c:v>6.4504</c:v>
                </c:pt>
                <c:pt idx="457">
                  <c:v>6.4856</c:v>
                </c:pt>
                <c:pt idx="458">
                  <c:v>6.5207</c:v>
                </c:pt>
                <c:pt idx="459">
                  <c:v>6.5559</c:v>
                </c:pt>
                <c:pt idx="460">
                  <c:v>6.591</c:v>
                </c:pt>
                <c:pt idx="461">
                  <c:v>6.6262</c:v>
                </c:pt>
                <c:pt idx="462">
                  <c:v>6.6613</c:v>
                </c:pt>
                <c:pt idx="463">
                  <c:v>6.6965</c:v>
                </c:pt>
                <c:pt idx="464">
                  <c:v>6.7316</c:v>
                </c:pt>
                <c:pt idx="465">
                  <c:v>6.7668</c:v>
                </c:pt>
                <c:pt idx="466">
                  <c:v>6.802</c:v>
                </c:pt>
                <c:pt idx="467">
                  <c:v>6.8371</c:v>
                </c:pt>
                <c:pt idx="468">
                  <c:v>6.8723</c:v>
                </c:pt>
                <c:pt idx="469">
                  <c:v>6.9074</c:v>
                </c:pt>
                <c:pt idx="470">
                  <c:v>6.9426</c:v>
                </c:pt>
                <c:pt idx="471">
                  <c:v>6.9777</c:v>
                </c:pt>
                <c:pt idx="472">
                  <c:v>7.0129</c:v>
                </c:pt>
                <c:pt idx="473">
                  <c:v>7.048</c:v>
                </c:pt>
                <c:pt idx="474">
                  <c:v>7.0832</c:v>
                </c:pt>
                <c:pt idx="475">
                  <c:v>7.1183</c:v>
                </c:pt>
                <c:pt idx="476">
                  <c:v>7.1535</c:v>
                </c:pt>
                <c:pt idx="477">
                  <c:v>7.1886</c:v>
                </c:pt>
                <c:pt idx="478">
                  <c:v>7.2238</c:v>
                </c:pt>
                <c:pt idx="479">
                  <c:v>7.2589</c:v>
                </c:pt>
                <c:pt idx="480">
                  <c:v>7.2941</c:v>
                </c:pt>
                <c:pt idx="481">
                  <c:v>7.3292</c:v>
                </c:pt>
                <c:pt idx="482">
                  <c:v>7.3644</c:v>
                </c:pt>
                <c:pt idx="483">
                  <c:v>7.3995</c:v>
                </c:pt>
                <c:pt idx="484">
                  <c:v>7.4347</c:v>
                </c:pt>
                <c:pt idx="485">
                  <c:v>7.4698</c:v>
                </c:pt>
                <c:pt idx="486">
                  <c:v>7.505</c:v>
                </c:pt>
                <c:pt idx="487">
                  <c:v>7.5401</c:v>
                </c:pt>
                <c:pt idx="488">
                  <c:v>7.5753</c:v>
                </c:pt>
                <c:pt idx="489">
                  <c:v>7.6105</c:v>
                </c:pt>
                <c:pt idx="490">
                  <c:v>7.6456</c:v>
                </c:pt>
                <c:pt idx="491">
                  <c:v>7.6808</c:v>
                </c:pt>
                <c:pt idx="492">
                  <c:v>7.7159</c:v>
                </c:pt>
                <c:pt idx="493">
                  <c:v>7.7511</c:v>
                </c:pt>
                <c:pt idx="494">
                  <c:v>7.7862</c:v>
                </c:pt>
                <c:pt idx="495">
                  <c:v>7.8214</c:v>
                </c:pt>
                <c:pt idx="496">
                  <c:v>7.8565</c:v>
                </c:pt>
                <c:pt idx="497">
                  <c:v>7.8917</c:v>
                </c:pt>
                <c:pt idx="498">
                  <c:v>7.9268</c:v>
                </c:pt>
                <c:pt idx="499">
                  <c:v>7.962</c:v>
                </c:pt>
                <c:pt idx="500">
                  <c:v>7.9971</c:v>
                </c:pt>
                <c:pt idx="501">
                  <c:v>8.0323</c:v>
                </c:pt>
                <c:pt idx="502">
                  <c:v>8.0674</c:v>
                </c:pt>
                <c:pt idx="503">
                  <c:v>8.1026</c:v>
                </c:pt>
                <c:pt idx="504">
                  <c:v>8.137700000000001</c:v>
                </c:pt>
                <c:pt idx="505">
                  <c:v>8.1729</c:v>
                </c:pt>
                <c:pt idx="506">
                  <c:v>8.208</c:v>
                </c:pt>
                <c:pt idx="507">
                  <c:v>8.2432</c:v>
                </c:pt>
                <c:pt idx="508">
                  <c:v>8.2783</c:v>
                </c:pt>
                <c:pt idx="509">
                  <c:v>8.3135</c:v>
                </c:pt>
                <c:pt idx="510">
                  <c:v>8.3486</c:v>
                </c:pt>
                <c:pt idx="511">
                  <c:v>8.3838</c:v>
                </c:pt>
                <c:pt idx="512">
                  <c:v>8.419</c:v>
                </c:pt>
                <c:pt idx="513">
                  <c:v>8.4541</c:v>
                </c:pt>
                <c:pt idx="514">
                  <c:v>8.4893</c:v>
                </c:pt>
                <c:pt idx="515">
                  <c:v>8.5244</c:v>
                </c:pt>
                <c:pt idx="516">
                  <c:v>8.5596</c:v>
                </c:pt>
                <c:pt idx="517">
                  <c:v>8.5947</c:v>
                </c:pt>
                <c:pt idx="518">
                  <c:v>8.6299</c:v>
                </c:pt>
                <c:pt idx="519">
                  <c:v>8.665</c:v>
                </c:pt>
                <c:pt idx="520">
                  <c:v>8.700200000000001</c:v>
                </c:pt>
                <c:pt idx="521">
                  <c:v>8.7353</c:v>
                </c:pt>
                <c:pt idx="522">
                  <c:v>8.7705</c:v>
                </c:pt>
                <c:pt idx="523">
                  <c:v>8.8056</c:v>
                </c:pt>
                <c:pt idx="524">
                  <c:v>8.8408</c:v>
                </c:pt>
                <c:pt idx="525">
                  <c:v>8.8759</c:v>
                </c:pt>
                <c:pt idx="526">
                  <c:v>8.9111</c:v>
                </c:pt>
                <c:pt idx="527">
                  <c:v>8.9462</c:v>
                </c:pt>
                <c:pt idx="528">
                  <c:v>8.9814</c:v>
                </c:pt>
                <c:pt idx="529">
                  <c:v>9.0165</c:v>
                </c:pt>
                <c:pt idx="530">
                  <c:v>9.0517</c:v>
                </c:pt>
                <c:pt idx="531">
                  <c:v>9.0868</c:v>
                </c:pt>
                <c:pt idx="532">
                  <c:v>9.122</c:v>
                </c:pt>
                <c:pt idx="533">
                  <c:v>9.1571</c:v>
                </c:pt>
                <c:pt idx="534">
                  <c:v>9.1923</c:v>
                </c:pt>
                <c:pt idx="535">
                  <c:v>9.2275</c:v>
                </c:pt>
                <c:pt idx="536">
                  <c:v>9.2626</c:v>
                </c:pt>
                <c:pt idx="537">
                  <c:v>9.2978</c:v>
                </c:pt>
                <c:pt idx="538">
                  <c:v>9.3329</c:v>
                </c:pt>
                <c:pt idx="539">
                  <c:v>9.3681</c:v>
                </c:pt>
                <c:pt idx="540">
                  <c:v>9.4032</c:v>
                </c:pt>
                <c:pt idx="541">
                  <c:v>9.4384</c:v>
                </c:pt>
                <c:pt idx="542">
                  <c:v>9.4735</c:v>
                </c:pt>
                <c:pt idx="543">
                  <c:v>9.5087</c:v>
                </c:pt>
                <c:pt idx="544">
                  <c:v>9.5438</c:v>
                </c:pt>
                <c:pt idx="545">
                  <c:v>9.579</c:v>
                </c:pt>
                <c:pt idx="546">
                  <c:v>9.6141</c:v>
                </c:pt>
              </c:numCache>
            </c:numRef>
          </c:xVal>
          <c:yVal>
            <c:numRef>
              <c:f>'uniformity over various hei 2'!$X$24:$X$570</c:f>
              <c:numCache>
                <c:formatCode>General</c:formatCode>
                <c:ptCount val="547"/>
                <c:pt idx="0">
                  <c:v>1549.2523</c:v>
                </c:pt>
                <c:pt idx="1">
                  <c:v>1548.2527</c:v>
                </c:pt>
                <c:pt idx="2">
                  <c:v>1547.4211</c:v>
                </c:pt>
                <c:pt idx="3">
                  <c:v>1543.2825</c:v>
                </c:pt>
                <c:pt idx="4">
                  <c:v>1542.6233</c:v>
                </c:pt>
                <c:pt idx="5">
                  <c:v>1543.6124</c:v>
                </c:pt>
                <c:pt idx="6">
                  <c:v>1543.2825</c:v>
                </c:pt>
                <c:pt idx="7">
                  <c:v>1543.2825</c:v>
                </c:pt>
                <c:pt idx="8">
                  <c:v>1542.9528</c:v>
                </c:pt>
                <c:pt idx="9">
                  <c:v>1541.3074</c:v>
                </c:pt>
                <c:pt idx="10">
                  <c:v>1537.869</c:v>
                </c:pt>
                <c:pt idx="11">
                  <c:v>1536.2397</c:v>
                </c:pt>
                <c:pt idx="12">
                  <c:v>1537.2167</c:v>
                </c:pt>
                <c:pt idx="13">
                  <c:v>1538.8491</c:v>
                </c:pt>
                <c:pt idx="14">
                  <c:v>1539.6673</c:v>
                </c:pt>
                <c:pt idx="15">
                  <c:v>1541.4717</c:v>
                </c:pt>
                <c:pt idx="16">
                  <c:v>1541.4717</c:v>
                </c:pt>
                <c:pt idx="17">
                  <c:v>1540.4867</c:v>
                </c:pt>
                <c:pt idx="18">
                  <c:v>1537.0537</c:v>
                </c:pt>
                <c:pt idx="19">
                  <c:v>1536.728</c:v>
                </c:pt>
                <c:pt idx="20">
                  <c:v>1532.9967</c:v>
                </c:pt>
                <c:pt idx="21">
                  <c:v>1530.578</c:v>
                </c:pt>
                <c:pt idx="22">
                  <c:v>1528.0109</c:v>
                </c:pt>
                <c:pt idx="23">
                  <c:v>1524.9799</c:v>
                </c:pt>
                <c:pt idx="24">
                  <c:v>1521.4936</c:v>
                </c:pt>
                <c:pt idx="25">
                  <c:v>1519.6027</c:v>
                </c:pt>
                <c:pt idx="26">
                  <c:v>1517.4061</c:v>
                </c:pt>
                <c:pt idx="27">
                  <c:v>1513.1986</c:v>
                </c:pt>
                <c:pt idx="28">
                  <c:v>1510.4148</c:v>
                </c:pt>
                <c:pt idx="29">
                  <c:v>1503.9852</c:v>
                </c:pt>
                <c:pt idx="30">
                  <c:v>1502.0138</c:v>
                </c:pt>
                <c:pt idx="31">
                  <c:v>1501.409</c:v>
                </c:pt>
                <c:pt idx="32">
                  <c:v>1500.0512</c:v>
                </c:pt>
                <c:pt idx="33">
                  <c:v>1497.9512</c:v>
                </c:pt>
                <c:pt idx="34">
                  <c:v>1494.3917</c:v>
                </c:pt>
                <c:pt idx="35">
                  <c:v>1491.9008</c:v>
                </c:pt>
                <c:pt idx="36">
                  <c:v>1489.29</c:v>
                </c:pt>
                <c:pt idx="37">
                  <c:v>1485.1399</c:v>
                </c:pt>
                <c:pt idx="38">
                  <c:v>1482.4572</c:v>
                </c:pt>
                <c:pt idx="39">
                  <c:v>1475.2557</c:v>
                </c:pt>
                <c:pt idx="40">
                  <c:v>1474.4375</c:v>
                </c:pt>
                <c:pt idx="41">
                  <c:v>1473.0794</c:v>
                </c:pt>
                <c:pt idx="42">
                  <c:v>1471.3244</c:v>
                </c:pt>
                <c:pt idx="43">
                  <c:v>1470.1161</c:v>
                </c:pt>
                <c:pt idx="44">
                  <c:v>1470.6524</c:v>
                </c:pt>
                <c:pt idx="45">
                  <c:v>1468.5134</c:v>
                </c:pt>
                <c:pt idx="46">
                  <c:v>1463.8924</c:v>
                </c:pt>
                <c:pt idx="47">
                  <c:v>1461.6755</c:v>
                </c:pt>
                <c:pt idx="48">
                  <c:v>1461.0268</c:v>
                </c:pt>
                <c:pt idx="49">
                  <c:v>1460.6383</c:v>
                </c:pt>
                <c:pt idx="50">
                  <c:v>1462.5863</c:v>
                </c:pt>
                <c:pt idx="51">
                  <c:v>1464.9418</c:v>
                </c:pt>
                <c:pt idx="52">
                  <c:v>1465.0733</c:v>
                </c:pt>
                <c:pt idx="53">
                  <c:v>1465.468</c:v>
                </c:pt>
                <c:pt idx="54">
                  <c:v>1465.8633</c:v>
                </c:pt>
                <c:pt idx="55">
                  <c:v>1465.0733</c:v>
                </c:pt>
                <c:pt idx="56">
                  <c:v>1463.3692</c:v>
                </c:pt>
                <c:pt idx="57">
                  <c:v>1460.2503</c:v>
                </c:pt>
                <c:pt idx="58">
                  <c:v>1459.7338</c:v>
                </c:pt>
                <c:pt idx="59">
                  <c:v>1458.3182</c:v>
                </c:pt>
                <c:pt idx="60">
                  <c:v>1459.7338</c:v>
                </c:pt>
                <c:pt idx="61">
                  <c:v>1462.3258</c:v>
                </c:pt>
                <c:pt idx="62">
                  <c:v>1464.5478</c:v>
                </c:pt>
                <c:pt idx="63">
                  <c:v>1464.8104</c:v>
                </c:pt>
                <c:pt idx="64">
                  <c:v>1465.7315</c:v>
                </c:pt>
                <c:pt idx="65">
                  <c:v>1465.7315</c:v>
                </c:pt>
                <c:pt idx="66">
                  <c:v>1466.5234</c:v>
                </c:pt>
                <c:pt idx="67">
                  <c:v>1469.18</c:v>
                </c:pt>
                <c:pt idx="68">
                  <c:v>1473.3505</c:v>
                </c:pt>
                <c:pt idx="69">
                  <c:v>1475.3923</c:v>
                </c:pt>
                <c:pt idx="70">
                  <c:v>1479.5247</c:v>
                </c:pt>
                <c:pt idx="71">
                  <c:v>1480.2198</c:v>
                </c:pt>
                <c:pt idx="72">
                  <c:v>1481.896</c:v>
                </c:pt>
                <c:pt idx="73">
                  <c:v>1484.7144</c:v>
                </c:pt>
                <c:pt idx="74">
                  <c:v>1486.5632</c:v>
                </c:pt>
                <c:pt idx="75">
                  <c:v>1488.4257</c:v>
                </c:pt>
                <c:pt idx="76">
                  <c:v>1487.8512</c:v>
                </c:pt>
                <c:pt idx="77">
                  <c:v>1487.8512</c:v>
                </c:pt>
                <c:pt idx="78">
                  <c:v>1487.8512</c:v>
                </c:pt>
                <c:pt idx="79">
                  <c:v>1484.8561</c:v>
                </c:pt>
                <c:pt idx="80">
                  <c:v>1482.5977</c:v>
                </c:pt>
                <c:pt idx="81">
                  <c:v>1488.1383</c:v>
                </c:pt>
                <c:pt idx="82">
                  <c:v>1489.7232</c:v>
                </c:pt>
                <c:pt idx="83">
                  <c:v>1488.7135</c:v>
                </c:pt>
                <c:pt idx="84">
                  <c:v>1489.8678</c:v>
                </c:pt>
                <c:pt idx="85">
                  <c:v>1490.3021</c:v>
                </c:pt>
                <c:pt idx="86">
                  <c:v>1488.282</c:v>
                </c:pt>
                <c:pt idx="87">
                  <c:v>1485.4239</c:v>
                </c:pt>
                <c:pt idx="88">
                  <c:v>1487.5644</c:v>
                </c:pt>
                <c:pt idx="89">
                  <c:v>1487.4211</c:v>
                </c:pt>
                <c:pt idx="90">
                  <c:v>1485.7082</c:v>
                </c:pt>
                <c:pt idx="91">
                  <c:v>1485.7082</c:v>
                </c:pt>
                <c:pt idx="92">
                  <c:v>1484.8561</c:v>
                </c:pt>
                <c:pt idx="93">
                  <c:v>1478.0018</c:v>
                </c:pt>
                <c:pt idx="94">
                  <c:v>1474.8463</c:v>
                </c:pt>
                <c:pt idx="95">
                  <c:v>1473.0794</c:v>
                </c:pt>
                <c:pt idx="96">
                  <c:v>1472.268</c:v>
                </c:pt>
                <c:pt idx="97">
                  <c:v>1471.998</c:v>
                </c:pt>
                <c:pt idx="98">
                  <c:v>1470.3841</c:v>
                </c:pt>
                <c:pt idx="99">
                  <c:v>1468.9132</c:v>
                </c:pt>
                <c:pt idx="100">
                  <c:v>1467.5829</c:v>
                </c:pt>
                <c:pt idx="101">
                  <c:v>1466.9203</c:v>
                </c:pt>
                <c:pt idx="102">
                  <c:v>1466.6556</c:v>
                </c:pt>
                <c:pt idx="103">
                  <c:v>1466.9203</c:v>
                </c:pt>
                <c:pt idx="104">
                  <c:v>1468.7799</c:v>
                </c:pt>
                <c:pt idx="105">
                  <c:v>1467.5829</c:v>
                </c:pt>
                <c:pt idx="106">
                  <c:v>1466.6556</c:v>
                </c:pt>
                <c:pt idx="107">
                  <c:v>1466.6556</c:v>
                </c:pt>
                <c:pt idx="108">
                  <c:v>1465.9952</c:v>
                </c:pt>
                <c:pt idx="109">
                  <c:v>1463.2386</c:v>
                </c:pt>
                <c:pt idx="110">
                  <c:v>1459.7338</c:v>
                </c:pt>
                <c:pt idx="111">
                  <c:v>1457.8052</c:v>
                </c:pt>
                <c:pt idx="112">
                  <c:v>1457.421</c:v>
                </c:pt>
                <c:pt idx="113">
                  <c:v>1457.421</c:v>
                </c:pt>
                <c:pt idx="114">
                  <c:v>1456.5265</c:v>
                </c:pt>
                <c:pt idx="115">
                  <c:v>1455.2534</c:v>
                </c:pt>
                <c:pt idx="116">
                  <c:v>1454.7456</c:v>
                </c:pt>
                <c:pt idx="117">
                  <c:v>1453.2275</c:v>
                </c:pt>
                <c:pt idx="118">
                  <c:v>1450.3387</c:v>
                </c:pt>
                <c:pt idx="119">
                  <c:v>1449.091</c:v>
                </c:pt>
                <c:pt idx="120">
                  <c:v>1448.4689</c:v>
                </c:pt>
                <c:pt idx="121">
                  <c:v>1447.4762</c:v>
                </c:pt>
                <c:pt idx="122">
                  <c:v>1446.3629</c:v>
                </c:pt>
                <c:pt idx="123">
                  <c:v>1447.4762</c:v>
                </c:pt>
                <c:pt idx="124">
                  <c:v>1445.8693</c:v>
                </c:pt>
                <c:pt idx="125">
                  <c:v>1444.2702</c:v>
                </c:pt>
                <c:pt idx="126">
                  <c:v>1443.2898</c:v>
                </c:pt>
                <c:pt idx="127">
                  <c:v>1440.6078</c:v>
                </c:pt>
                <c:pt idx="128">
                  <c:v>1436.7417</c:v>
                </c:pt>
                <c:pt idx="129">
                  <c:v>1436.3812</c:v>
                </c:pt>
                <c:pt idx="130">
                  <c:v>1435.6613</c:v>
                </c:pt>
                <c:pt idx="131">
                  <c:v>1434.9427</c:v>
                </c:pt>
                <c:pt idx="132">
                  <c:v>1434.2254</c:v>
                </c:pt>
                <c:pt idx="133">
                  <c:v>1433.9865</c:v>
                </c:pt>
                <c:pt idx="134">
                  <c:v>1432.0807</c:v>
                </c:pt>
                <c:pt idx="135">
                  <c:v>1432.0807</c:v>
                </c:pt>
                <c:pt idx="136">
                  <c:v>1431.9619</c:v>
                </c:pt>
                <c:pt idx="137">
                  <c:v>1430.065</c:v>
                </c:pt>
                <c:pt idx="138">
                  <c:v>1429.0014</c:v>
                </c:pt>
                <c:pt idx="139">
                  <c:v>1424.5364</c:v>
                </c:pt>
                <c:pt idx="140">
                  <c:v>1421.6193</c:v>
                </c:pt>
                <c:pt idx="141">
                  <c:v>1420.6888</c:v>
                </c:pt>
                <c:pt idx="142">
                  <c:v>1420.9213</c:v>
                </c:pt>
                <c:pt idx="143">
                  <c:v>1421.2702</c:v>
                </c:pt>
                <c:pt idx="144">
                  <c:v>1423.3677</c:v>
                </c:pt>
                <c:pt idx="145">
                  <c:v>1424.1856</c:v>
                </c:pt>
                <c:pt idx="146">
                  <c:v>1425.8249</c:v>
                </c:pt>
                <c:pt idx="147">
                  <c:v>1428.4116</c:v>
                </c:pt>
                <c:pt idx="148">
                  <c:v>1428.8834</c:v>
                </c:pt>
                <c:pt idx="149">
                  <c:v>1429.3557</c:v>
                </c:pt>
                <c:pt idx="150">
                  <c:v>1430.8939</c:v>
                </c:pt>
                <c:pt idx="151">
                  <c:v>1430.1833</c:v>
                </c:pt>
                <c:pt idx="152">
                  <c:v>1431.9619</c:v>
                </c:pt>
                <c:pt idx="153">
                  <c:v>1430.8939</c:v>
                </c:pt>
                <c:pt idx="154">
                  <c:v>1429.9467</c:v>
                </c:pt>
                <c:pt idx="155">
                  <c:v>1429.4738</c:v>
                </c:pt>
                <c:pt idx="156">
                  <c:v>1427.1166</c:v>
                </c:pt>
                <c:pt idx="157">
                  <c:v>1424.5364</c:v>
                </c:pt>
                <c:pt idx="158">
                  <c:v>1425.356</c:v>
                </c:pt>
                <c:pt idx="159">
                  <c:v>1424.8875</c:v>
                </c:pt>
                <c:pt idx="160">
                  <c:v>1422.4346</c:v>
                </c:pt>
                <c:pt idx="161">
                  <c:v>1421.2702</c:v>
                </c:pt>
                <c:pt idx="162">
                  <c:v>1421.1539</c:v>
                </c:pt>
                <c:pt idx="163">
                  <c:v>1418.4845</c:v>
                </c:pt>
                <c:pt idx="164">
                  <c:v>1417.4428</c:v>
                </c:pt>
                <c:pt idx="165">
                  <c:v>1417.4428</c:v>
                </c:pt>
                <c:pt idx="166">
                  <c:v>1417.0959</c:v>
                </c:pt>
                <c:pt idx="167">
                  <c:v>1417.0959</c:v>
                </c:pt>
                <c:pt idx="168">
                  <c:v>1417.5585</c:v>
                </c:pt>
                <c:pt idx="169">
                  <c:v>1417.5585</c:v>
                </c:pt>
                <c:pt idx="170">
                  <c:v>1414.096</c:v>
                </c:pt>
                <c:pt idx="171">
                  <c:v>1416.0562</c:v>
                </c:pt>
                <c:pt idx="172">
                  <c:v>1415.8254</c:v>
                </c:pt>
                <c:pt idx="173">
                  <c:v>1414.096</c:v>
                </c:pt>
                <c:pt idx="174">
                  <c:v>1414.096</c:v>
                </c:pt>
                <c:pt idx="175">
                  <c:v>1415.8254</c:v>
                </c:pt>
                <c:pt idx="176">
                  <c:v>1411.4509</c:v>
                </c:pt>
                <c:pt idx="177">
                  <c:v>1412.1402</c:v>
                </c:pt>
                <c:pt idx="178">
                  <c:v>1415.9408</c:v>
                </c:pt>
                <c:pt idx="179">
                  <c:v>1417.0959</c:v>
                </c:pt>
                <c:pt idx="180">
                  <c:v>1413.6355</c:v>
                </c:pt>
                <c:pt idx="181">
                  <c:v>1412.1402</c:v>
                </c:pt>
                <c:pt idx="182">
                  <c:v>1406.6367</c:v>
                </c:pt>
                <c:pt idx="183">
                  <c:v>1404.3495</c:v>
                </c:pt>
                <c:pt idx="184">
                  <c:v>1404.3495</c:v>
                </c:pt>
                <c:pt idx="185">
                  <c:v>1405.8358</c:v>
                </c:pt>
                <c:pt idx="186">
                  <c:v>1406.8655</c:v>
                </c:pt>
                <c:pt idx="187">
                  <c:v>1405.8358</c:v>
                </c:pt>
                <c:pt idx="188">
                  <c:v>1405.4927</c:v>
                </c:pt>
                <c:pt idx="189">
                  <c:v>1404.921</c:v>
                </c:pt>
                <c:pt idx="190">
                  <c:v>1404.0066</c:v>
                </c:pt>
                <c:pt idx="191">
                  <c:v>1404.0066</c:v>
                </c:pt>
                <c:pt idx="192">
                  <c:v>1404.921</c:v>
                </c:pt>
                <c:pt idx="193">
                  <c:v>1405.264</c:v>
                </c:pt>
                <c:pt idx="194">
                  <c:v>1403.6638</c:v>
                </c:pt>
                <c:pt idx="195">
                  <c:v>1403.0925</c:v>
                </c:pt>
                <c:pt idx="196">
                  <c:v>1403.0925</c:v>
                </c:pt>
                <c:pt idx="197">
                  <c:v>1401.9503</c:v>
                </c:pt>
                <c:pt idx="198">
                  <c:v>1404.0066</c:v>
                </c:pt>
                <c:pt idx="199">
                  <c:v>1406.0646</c:v>
                </c:pt>
                <c:pt idx="200">
                  <c:v>1406.6367</c:v>
                </c:pt>
                <c:pt idx="201">
                  <c:v>1408.4686</c:v>
                </c:pt>
                <c:pt idx="202">
                  <c:v>1410.0735</c:v>
                </c:pt>
                <c:pt idx="203">
                  <c:v>1410.762</c:v>
                </c:pt>
                <c:pt idx="204">
                  <c:v>1410.762</c:v>
                </c:pt>
                <c:pt idx="205">
                  <c:v>1410.762</c:v>
                </c:pt>
                <c:pt idx="206">
                  <c:v>1410.6472</c:v>
                </c:pt>
                <c:pt idx="207">
                  <c:v>1410.4177</c:v>
                </c:pt>
                <c:pt idx="208">
                  <c:v>1410.4177</c:v>
                </c:pt>
                <c:pt idx="209">
                  <c:v>1410.0735</c:v>
                </c:pt>
                <c:pt idx="210">
                  <c:v>1409.3854</c:v>
                </c:pt>
                <c:pt idx="211">
                  <c:v>1409.3854</c:v>
                </c:pt>
                <c:pt idx="212">
                  <c:v>1409.0415</c:v>
                </c:pt>
                <c:pt idx="213">
                  <c:v>1406.5222</c:v>
                </c:pt>
                <c:pt idx="214">
                  <c:v>1406.2934</c:v>
                </c:pt>
                <c:pt idx="215">
                  <c:v>1402.864</c:v>
                </c:pt>
                <c:pt idx="216">
                  <c:v>1402.6356</c:v>
                </c:pt>
                <c:pt idx="217">
                  <c:v>1401.4935</c:v>
                </c:pt>
                <c:pt idx="218">
                  <c:v>1402.864</c:v>
                </c:pt>
                <c:pt idx="219">
                  <c:v>1405.6071</c:v>
                </c:pt>
                <c:pt idx="220">
                  <c:v>1404.2352</c:v>
                </c:pt>
                <c:pt idx="221">
                  <c:v>1401.6077</c:v>
                </c:pt>
                <c:pt idx="222">
                  <c:v>1400.8083</c:v>
                </c:pt>
                <c:pt idx="223">
                  <c:v>1398.8674</c:v>
                </c:pt>
                <c:pt idx="224">
                  <c:v>1394.071</c:v>
                </c:pt>
                <c:pt idx="225">
                  <c:v>1393.8425</c:v>
                </c:pt>
                <c:pt idx="226">
                  <c:v>1392.0133</c:v>
                </c:pt>
                <c:pt idx="227">
                  <c:v>1391.2125</c:v>
                </c:pt>
                <c:pt idx="228">
                  <c:v>1390.7548</c:v>
                </c:pt>
                <c:pt idx="229">
                  <c:v>1391.2125</c:v>
                </c:pt>
                <c:pt idx="230">
                  <c:v>1392.3564</c:v>
                </c:pt>
                <c:pt idx="231">
                  <c:v>1390.9837</c:v>
                </c:pt>
                <c:pt idx="232">
                  <c:v>1389.7244</c:v>
                </c:pt>
                <c:pt idx="233">
                  <c:v>1387.5465</c:v>
                </c:pt>
                <c:pt idx="234">
                  <c:v>1387.0875</c:v>
                </c:pt>
                <c:pt idx="235">
                  <c:v>1387.0875</c:v>
                </c:pt>
                <c:pt idx="236">
                  <c:v>1387.0875</c:v>
                </c:pt>
                <c:pt idx="237">
                  <c:v>1387.0875</c:v>
                </c:pt>
                <c:pt idx="238">
                  <c:v>1386.3987</c:v>
                </c:pt>
                <c:pt idx="239">
                  <c:v>1385.3645</c:v>
                </c:pt>
                <c:pt idx="240">
                  <c:v>1384.3294</c:v>
                </c:pt>
                <c:pt idx="241">
                  <c:v>1385.0196</c:v>
                </c:pt>
                <c:pt idx="242">
                  <c:v>1385.0196</c:v>
                </c:pt>
                <c:pt idx="243">
                  <c:v>1385.9392</c:v>
                </c:pt>
                <c:pt idx="244">
                  <c:v>1388.3493</c:v>
                </c:pt>
                <c:pt idx="245">
                  <c:v>1388.9224</c:v>
                </c:pt>
                <c:pt idx="246">
                  <c:v>1388.2346</c:v>
                </c:pt>
                <c:pt idx="247">
                  <c:v>1388.2346</c:v>
                </c:pt>
                <c:pt idx="248">
                  <c:v>1386.5135</c:v>
                </c:pt>
                <c:pt idx="249">
                  <c:v>1386.3987</c:v>
                </c:pt>
                <c:pt idx="250">
                  <c:v>1387.5465</c:v>
                </c:pt>
                <c:pt idx="251">
                  <c:v>1388.0053</c:v>
                </c:pt>
                <c:pt idx="252">
                  <c:v>1388.4639</c:v>
                </c:pt>
                <c:pt idx="253">
                  <c:v>1390.7548</c:v>
                </c:pt>
                <c:pt idx="254">
                  <c:v>1391.2125</c:v>
                </c:pt>
                <c:pt idx="255">
                  <c:v>1392.0133</c:v>
                </c:pt>
                <c:pt idx="256">
                  <c:v>1392.1277</c:v>
                </c:pt>
                <c:pt idx="257">
                  <c:v>1393.0424</c:v>
                </c:pt>
                <c:pt idx="258">
                  <c:v>1393.271</c:v>
                </c:pt>
                <c:pt idx="259">
                  <c:v>1395.2135</c:v>
                </c:pt>
                <c:pt idx="260">
                  <c:v>1396.013</c:v>
                </c:pt>
                <c:pt idx="261">
                  <c:v>1396.8123</c:v>
                </c:pt>
                <c:pt idx="262">
                  <c:v>1396.9265</c:v>
                </c:pt>
                <c:pt idx="263">
                  <c:v>1396.9265</c:v>
                </c:pt>
                <c:pt idx="264">
                  <c:v>1396.2413</c:v>
                </c:pt>
                <c:pt idx="265">
                  <c:v>1393.1567</c:v>
                </c:pt>
                <c:pt idx="266">
                  <c:v>1392.0133</c:v>
                </c:pt>
                <c:pt idx="267">
                  <c:v>1392.9281</c:v>
                </c:pt>
                <c:pt idx="268">
                  <c:v>1393.1567</c:v>
                </c:pt>
                <c:pt idx="269">
                  <c:v>1398.5249</c:v>
                </c:pt>
                <c:pt idx="270">
                  <c:v>1399.4382</c:v>
                </c:pt>
                <c:pt idx="271">
                  <c:v>1399.8949</c:v>
                </c:pt>
                <c:pt idx="272">
                  <c:v>1399.4382</c:v>
                </c:pt>
                <c:pt idx="273">
                  <c:v>1399.8949</c:v>
                </c:pt>
                <c:pt idx="274">
                  <c:v>1400.6942</c:v>
                </c:pt>
                <c:pt idx="275">
                  <c:v>1400.6942</c:v>
                </c:pt>
                <c:pt idx="276">
                  <c:v>1401.4935</c:v>
                </c:pt>
                <c:pt idx="277">
                  <c:v>1402.4071</c:v>
                </c:pt>
                <c:pt idx="278">
                  <c:v>1404.3495</c:v>
                </c:pt>
                <c:pt idx="279">
                  <c:v>1403.4353</c:v>
                </c:pt>
                <c:pt idx="280">
                  <c:v>1401.4935</c:v>
                </c:pt>
                <c:pt idx="281">
                  <c:v>1396.013</c:v>
                </c:pt>
                <c:pt idx="282">
                  <c:v>1395.2135</c:v>
                </c:pt>
                <c:pt idx="283">
                  <c:v>1394.4138</c:v>
                </c:pt>
                <c:pt idx="284">
                  <c:v>1393.7282</c:v>
                </c:pt>
                <c:pt idx="285">
                  <c:v>1393.1567</c:v>
                </c:pt>
                <c:pt idx="286">
                  <c:v>1392.8138</c:v>
                </c:pt>
                <c:pt idx="287">
                  <c:v>1389.9534</c:v>
                </c:pt>
                <c:pt idx="288">
                  <c:v>1388.5786</c:v>
                </c:pt>
                <c:pt idx="289">
                  <c:v>1387.0875</c:v>
                </c:pt>
                <c:pt idx="290">
                  <c:v>1389.1516</c:v>
                </c:pt>
                <c:pt idx="291">
                  <c:v>1389.9534</c:v>
                </c:pt>
                <c:pt idx="292">
                  <c:v>1390.0679</c:v>
                </c:pt>
                <c:pt idx="293">
                  <c:v>1390.0679</c:v>
                </c:pt>
                <c:pt idx="294">
                  <c:v>1390.0679</c:v>
                </c:pt>
                <c:pt idx="295">
                  <c:v>1390.0679</c:v>
                </c:pt>
                <c:pt idx="296">
                  <c:v>1386.8579</c:v>
                </c:pt>
                <c:pt idx="297">
                  <c:v>1387.7759</c:v>
                </c:pt>
                <c:pt idx="298">
                  <c:v>1386.6283</c:v>
                </c:pt>
                <c:pt idx="299">
                  <c:v>1383.8689</c:v>
                </c:pt>
                <c:pt idx="300">
                  <c:v>1383.8689</c:v>
                </c:pt>
                <c:pt idx="301">
                  <c:v>1384.3294</c:v>
                </c:pt>
                <c:pt idx="302">
                  <c:v>1384.3294</c:v>
                </c:pt>
                <c:pt idx="303">
                  <c:v>1385.2496</c:v>
                </c:pt>
                <c:pt idx="304">
                  <c:v>1385.7094</c:v>
                </c:pt>
                <c:pt idx="305">
                  <c:v>1386.3987</c:v>
                </c:pt>
                <c:pt idx="306">
                  <c:v>1386.0541</c:v>
                </c:pt>
                <c:pt idx="307">
                  <c:v>1385.3645</c:v>
                </c:pt>
                <c:pt idx="308">
                  <c:v>1388.2346</c:v>
                </c:pt>
                <c:pt idx="309">
                  <c:v>1390.0679</c:v>
                </c:pt>
                <c:pt idx="310">
                  <c:v>1390.5259</c:v>
                </c:pt>
                <c:pt idx="311">
                  <c:v>1391.4414</c:v>
                </c:pt>
                <c:pt idx="312">
                  <c:v>1391.5558</c:v>
                </c:pt>
                <c:pt idx="313">
                  <c:v>1392.1277</c:v>
                </c:pt>
                <c:pt idx="314">
                  <c:v>1393.6139</c:v>
                </c:pt>
                <c:pt idx="315">
                  <c:v>1393.9567</c:v>
                </c:pt>
                <c:pt idx="316">
                  <c:v>1394.7565</c:v>
                </c:pt>
                <c:pt idx="317">
                  <c:v>1398.2966</c:v>
                </c:pt>
                <c:pt idx="318">
                  <c:v>1401.1509</c:v>
                </c:pt>
                <c:pt idx="319">
                  <c:v>1400.8083</c:v>
                </c:pt>
                <c:pt idx="320">
                  <c:v>1398.7532</c:v>
                </c:pt>
                <c:pt idx="321">
                  <c:v>1397.6116</c:v>
                </c:pt>
                <c:pt idx="322">
                  <c:v>1394.6423</c:v>
                </c:pt>
                <c:pt idx="323">
                  <c:v>1391.7846</c:v>
                </c:pt>
                <c:pt idx="324">
                  <c:v>1390.7548</c:v>
                </c:pt>
                <c:pt idx="325">
                  <c:v>1391.4414</c:v>
                </c:pt>
                <c:pt idx="326">
                  <c:v>1394.985</c:v>
                </c:pt>
                <c:pt idx="327">
                  <c:v>1397.3832</c:v>
                </c:pt>
                <c:pt idx="328">
                  <c:v>1397.3832</c:v>
                </c:pt>
                <c:pt idx="329">
                  <c:v>1403.7781</c:v>
                </c:pt>
                <c:pt idx="330">
                  <c:v>1404.2352</c:v>
                </c:pt>
                <c:pt idx="331">
                  <c:v>1401.7219</c:v>
                </c:pt>
                <c:pt idx="332">
                  <c:v>1395.2135</c:v>
                </c:pt>
                <c:pt idx="333">
                  <c:v>1399.4382</c:v>
                </c:pt>
                <c:pt idx="334">
                  <c:v>1401.7219</c:v>
                </c:pt>
                <c:pt idx="335">
                  <c:v>1401.7219</c:v>
                </c:pt>
                <c:pt idx="336">
                  <c:v>1403.4353</c:v>
                </c:pt>
                <c:pt idx="337">
                  <c:v>1404.8067</c:v>
                </c:pt>
                <c:pt idx="338">
                  <c:v>1405.264</c:v>
                </c:pt>
                <c:pt idx="339">
                  <c:v>1407.2089</c:v>
                </c:pt>
                <c:pt idx="340">
                  <c:v>1406.7511</c:v>
                </c:pt>
                <c:pt idx="341">
                  <c:v>1406.7511</c:v>
                </c:pt>
                <c:pt idx="342">
                  <c:v>1406.5222</c:v>
                </c:pt>
                <c:pt idx="343">
                  <c:v>1405.4927</c:v>
                </c:pt>
                <c:pt idx="344">
                  <c:v>1404.5781</c:v>
                </c:pt>
                <c:pt idx="345">
                  <c:v>1406.4078</c:v>
                </c:pt>
                <c:pt idx="346">
                  <c:v>1407.5523</c:v>
                </c:pt>
                <c:pt idx="347">
                  <c:v>1408.354</c:v>
                </c:pt>
                <c:pt idx="348">
                  <c:v>1408.354</c:v>
                </c:pt>
                <c:pt idx="349">
                  <c:v>1408.2395</c:v>
                </c:pt>
                <c:pt idx="350">
                  <c:v>1407.3234</c:v>
                </c:pt>
                <c:pt idx="351">
                  <c:v>1407.3234</c:v>
                </c:pt>
                <c:pt idx="352">
                  <c:v>1407.6668</c:v>
                </c:pt>
                <c:pt idx="353">
                  <c:v>1408.2395</c:v>
                </c:pt>
                <c:pt idx="354">
                  <c:v>1413.5204</c:v>
                </c:pt>
                <c:pt idx="355">
                  <c:v>1414.9026</c:v>
                </c:pt>
                <c:pt idx="356">
                  <c:v>1417.5585</c:v>
                </c:pt>
                <c:pt idx="357">
                  <c:v>1416.0562</c:v>
                </c:pt>
                <c:pt idx="358">
                  <c:v>1415.0179</c:v>
                </c:pt>
                <c:pt idx="359">
                  <c:v>1414.7873</c:v>
                </c:pt>
                <c:pt idx="360">
                  <c:v>1413.2902</c:v>
                </c:pt>
                <c:pt idx="361">
                  <c:v>1412.83</c:v>
                </c:pt>
                <c:pt idx="362">
                  <c:v>1411.5657</c:v>
                </c:pt>
                <c:pt idx="363">
                  <c:v>1409.5001</c:v>
                </c:pt>
                <c:pt idx="364">
                  <c:v>1409.2708</c:v>
                </c:pt>
                <c:pt idx="365">
                  <c:v>1408.1249</c:v>
                </c:pt>
                <c:pt idx="366">
                  <c:v>1407.4379</c:v>
                </c:pt>
                <c:pt idx="367">
                  <c:v>1405.4927</c:v>
                </c:pt>
                <c:pt idx="368">
                  <c:v>1396.6981</c:v>
                </c:pt>
                <c:pt idx="369">
                  <c:v>1396.3555</c:v>
                </c:pt>
                <c:pt idx="370">
                  <c:v>1395.6703</c:v>
                </c:pt>
                <c:pt idx="371">
                  <c:v>1395.6703</c:v>
                </c:pt>
                <c:pt idx="372">
                  <c:v>1395.8987</c:v>
                </c:pt>
                <c:pt idx="373">
                  <c:v>1396.2413</c:v>
                </c:pt>
                <c:pt idx="374">
                  <c:v>1395.4419</c:v>
                </c:pt>
                <c:pt idx="375">
                  <c:v>1395.2135</c:v>
                </c:pt>
                <c:pt idx="376">
                  <c:v>1395.0992</c:v>
                </c:pt>
                <c:pt idx="377">
                  <c:v>1394.6423</c:v>
                </c:pt>
                <c:pt idx="378">
                  <c:v>1395.4419</c:v>
                </c:pt>
                <c:pt idx="379">
                  <c:v>1395.7845</c:v>
                </c:pt>
                <c:pt idx="380">
                  <c:v>1398.0682</c:v>
                </c:pt>
                <c:pt idx="381">
                  <c:v>1398.6391</c:v>
                </c:pt>
                <c:pt idx="382">
                  <c:v>1398.6391</c:v>
                </c:pt>
                <c:pt idx="383">
                  <c:v>1399.3241</c:v>
                </c:pt>
                <c:pt idx="384">
                  <c:v>1399.7808</c:v>
                </c:pt>
                <c:pt idx="385">
                  <c:v>1400.9225</c:v>
                </c:pt>
                <c:pt idx="386">
                  <c:v>1401.6077</c:v>
                </c:pt>
                <c:pt idx="387">
                  <c:v>1404.0066</c:v>
                </c:pt>
                <c:pt idx="388">
                  <c:v>1404.1209</c:v>
                </c:pt>
                <c:pt idx="389">
                  <c:v>1401.6077</c:v>
                </c:pt>
                <c:pt idx="390">
                  <c:v>1404.3495</c:v>
                </c:pt>
                <c:pt idx="391">
                  <c:v>1404.6924</c:v>
                </c:pt>
                <c:pt idx="392">
                  <c:v>1403.321</c:v>
                </c:pt>
                <c:pt idx="393">
                  <c:v>1404.6924</c:v>
                </c:pt>
                <c:pt idx="394">
                  <c:v>1405.1497</c:v>
                </c:pt>
                <c:pt idx="395">
                  <c:v>1404.6924</c:v>
                </c:pt>
                <c:pt idx="396">
                  <c:v>1405.6071</c:v>
                </c:pt>
                <c:pt idx="397">
                  <c:v>1405.8358</c:v>
                </c:pt>
                <c:pt idx="398">
                  <c:v>1406.0646</c:v>
                </c:pt>
                <c:pt idx="399">
                  <c:v>1408.1249</c:v>
                </c:pt>
                <c:pt idx="400">
                  <c:v>1408.1249</c:v>
                </c:pt>
                <c:pt idx="401">
                  <c:v>1408.5832</c:v>
                </c:pt>
                <c:pt idx="402">
                  <c:v>1410.3029</c:v>
                </c:pt>
                <c:pt idx="403">
                  <c:v>1410.3029</c:v>
                </c:pt>
                <c:pt idx="404">
                  <c:v>1408.5832</c:v>
                </c:pt>
                <c:pt idx="405">
                  <c:v>1408.0104</c:v>
                </c:pt>
                <c:pt idx="406">
                  <c:v>1407.4379</c:v>
                </c:pt>
                <c:pt idx="407">
                  <c:v>1407.2089</c:v>
                </c:pt>
                <c:pt idx="408">
                  <c:v>1406.2934</c:v>
                </c:pt>
                <c:pt idx="409">
                  <c:v>1407.5523</c:v>
                </c:pt>
                <c:pt idx="410">
                  <c:v>1409.1562</c:v>
                </c:pt>
                <c:pt idx="411">
                  <c:v>1412.0253</c:v>
                </c:pt>
                <c:pt idx="412">
                  <c:v>1414.4416</c:v>
                </c:pt>
                <c:pt idx="413">
                  <c:v>1415.71</c:v>
                </c:pt>
                <c:pt idx="414">
                  <c:v>1418.1371</c:v>
                </c:pt>
                <c:pt idx="415">
                  <c:v>1416.4026</c:v>
                </c:pt>
                <c:pt idx="416">
                  <c:v>1419.4117</c:v>
                </c:pt>
                <c:pt idx="417">
                  <c:v>1419.4117</c:v>
                </c:pt>
                <c:pt idx="418">
                  <c:v>1419.8758</c:v>
                </c:pt>
                <c:pt idx="419">
                  <c:v>1422.4346</c:v>
                </c:pt>
                <c:pt idx="420">
                  <c:v>1426.1768</c:v>
                </c:pt>
                <c:pt idx="421">
                  <c:v>1427.8225</c:v>
                </c:pt>
                <c:pt idx="422">
                  <c:v>1430.42</c:v>
                </c:pt>
                <c:pt idx="423">
                  <c:v>1431.131</c:v>
                </c:pt>
                <c:pt idx="424">
                  <c:v>1430.1833</c:v>
                </c:pt>
                <c:pt idx="425">
                  <c:v>1431.3682</c:v>
                </c:pt>
                <c:pt idx="426">
                  <c:v>1431.7243</c:v>
                </c:pt>
                <c:pt idx="427">
                  <c:v>1431.7243</c:v>
                </c:pt>
                <c:pt idx="428">
                  <c:v>1435.1821</c:v>
                </c:pt>
                <c:pt idx="429">
                  <c:v>1437.2228</c:v>
                </c:pt>
                <c:pt idx="430">
                  <c:v>1440.365</c:v>
                </c:pt>
                <c:pt idx="431">
                  <c:v>1441.5807</c:v>
                </c:pt>
                <c:pt idx="432">
                  <c:v>1443.4122</c:v>
                </c:pt>
                <c:pt idx="433">
                  <c:v>1446.61</c:v>
                </c:pt>
                <c:pt idx="434">
                  <c:v>1447.6001</c:v>
                </c:pt>
                <c:pt idx="435">
                  <c:v>1447.6001</c:v>
                </c:pt>
                <c:pt idx="436">
                  <c:v>1448.2204</c:v>
                </c:pt>
                <c:pt idx="437">
                  <c:v>1448.9665</c:v>
                </c:pt>
                <c:pt idx="438">
                  <c:v>1452.8492</c:v>
                </c:pt>
                <c:pt idx="439">
                  <c:v>1454.1121</c:v>
                </c:pt>
                <c:pt idx="440">
                  <c:v>1452.8492</c:v>
                </c:pt>
                <c:pt idx="441">
                  <c:v>1453.48</c:v>
                </c:pt>
                <c:pt idx="442">
                  <c:v>1452.3454</c:v>
                </c:pt>
                <c:pt idx="443">
                  <c:v>1449.2155</c:v>
                </c:pt>
                <c:pt idx="444">
                  <c:v>1449.7142</c:v>
                </c:pt>
                <c:pt idx="445">
                  <c:v>1448.9665</c:v>
                </c:pt>
                <c:pt idx="446">
                  <c:v>1449.2155</c:v>
                </c:pt>
                <c:pt idx="447">
                  <c:v>1449.839</c:v>
                </c:pt>
                <c:pt idx="448">
                  <c:v>1451.9682</c:v>
                </c:pt>
                <c:pt idx="449">
                  <c:v>1453.6063</c:v>
                </c:pt>
                <c:pt idx="450">
                  <c:v>1457.0373</c:v>
                </c:pt>
                <c:pt idx="451">
                  <c:v>1457.8052</c:v>
                </c:pt>
                <c:pt idx="452">
                  <c:v>1458.1899</c:v>
                </c:pt>
                <c:pt idx="453">
                  <c:v>1457.421</c:v>
                </c:pt>
                <c:pt idx="454">
                  <c:v>1457.9334</c:v>
                </c:pt>
                <c:pt idx="455">
                  <c:v>1459.0895</c:v>
                </c:pt>
                <c:pt idx="456">
                  <c:v>1459.3471</c:v>
                </c:pt>
                <c:pt idx="457">
                  <c:v>1460.2503</c:v>
                </c:pt>
                <c:pt idx="458">
                  <c:v>1460.2503</c:v>
                </c:pt>
                <c:pt idx="459">
                  <c:v>1463.2386</c:v>
                </c:pt>
                <c:pt idx="460">
                  <c:v>1463.2386</c:v>
                </c:pt>
                <c:pt idx="461">
                  <c:v>1463.2386</c:v>
                </c:pt>
                <c:pt idx="462">
                  <c:v>1463.8924</c:v>
                </c:pt>
                <c:pt idx="463">
                  <c:v>1466.7879</c:v>
                </c:pt>
                <c:pt idx="464">
                  <c:v>1467.4503</c:v>
                </c:pt>
                <c:pt idx="465">
                  <c:v>1469.8483</c:v>
                </c:pt>
                <c:pt idx="466">
                  <c:v>1470.25</c:v>
                </c:pt>
                <c:pt idx="467">
                  <c:v>1471.4589</c:v>
                </c:pt>
                <c:pt idx="468">
                  <c:v>1476.2135</c:v>
                </c:pt>
                <c:pt idx="469">
                  <c:v>1479.1084</c:v>
                </c:pt>
                <c:pt idx="470">
                  <c:v>1482.7383</c:v>
                </c:pt>
                <c:pt idx="471">
                  <c:v>1483.7244</c:v>
                </c:pt>
                <c:pt idx="472">
                  <c:v>1483.5833</c:v>
                </c:pt>
                <c:pt idx="473">
                  <c:v>1483.0196</c:v>
                </c:pt>
                <c:pt idx="474">
                  <c:v>1483.0196</c:v>
                </c:pt>
                <c:pt idx="475">
                  <c:v>1482.5977</c:v>
                </c:pt>
                <c:pt idx="476">
                  <c:v>1480.9169</c:v>
                </c:pt>
                <c:pt idx="477">
                  <c:v>1479.9415</c:v>
                </c:pt>
                <c:pt idx="478">
                  <c:v>1478.6929</c:v>
                </c:pt>
                <c:pt idx="479">
                  <c:v>1478.5545</c:v>
                </c:pt>
                <c:pt idx="480">
                  <c:v>1478.6929</c:v>
                </c:pt>
                <c:pt idx="481">
                  <c:v>1481.1963</c:v>
                </c:pt>
                <c:pt idx="482">
                  <c:v>1488.8575</c:v>
                </c:pt>
                <c:pt idx="483">
                  <c:v>1489.4343</c:v>
                </c:pt>
                <c:pt idx="484">
                  <c:v>1490.3021</c:v>
                </c:pt>
                <c:pt idx="485">
                  <c:v>1489.29</c:v>
                </c:pt>
                <c:pt idx="486">
                  <c:v>1488.8575</c:v>
                </c:pt>
                <c:pt idx="487">
                  <c:v>1486.4205</c:v>
                </c:pt>
                <c:pt idx="488">
                  <c:v>1486.2779</c:v>
                </c:pt>
                <c:pt idx="489">
                  <c:v>1486.1354</c:v>
                </c:pt>
                <c:pt idx="490">
                  <c:v>1483.8656</c:v>
                </c:pt>
                <c:pt idx="491">
                  <c:v>1482.5977</c:v>
                </c:pt>
                <c:pt idx="492">
                  <c:v>1482.5977</c:v>
                </c:pt>
                <c:pt idx="493">
                  <c:v>1480.2198</c:v>
                </c:pt>
                <c:pt idx="494">
                  <c:v>1480.2198</c:v>
                </c:pt>
                <c:pt idx="495">
                  <c:v>1484.4311</c:v>
                </c:pt>
                <c:pt idx="496">
                  <c:v>1490.8822</c:v>
                </c:pt>
                <c:pt idx="497">
                  <c:v>1491.3182</c:v>
                </c:pt>
                <c:pt idx="498">
                  <c:v>1492.3385</c:v>
                </c:pt>
                <c:pt idx="499">
                  <c:v>1490.8822</c:v>
                </c:pt>
                <c:pt idx="500">
                  <c:v>1484.7144</c:v>
                </c:pt>
                <c:pt idx="501">
                  <c:v>1484.5727</c:v>
                </c:pt>
                <c:pt idx="502">
                  <c:v>1485.7082</c:v>
                </c:pt>
                <c:pt idx="503">
                  <c:v>1491.755</c:v>
                </c:pt>
                <c:pt idx="504">
                  <c:v>1495.2768</c:v>
                </c:pt>
                <c:pt idx="505">
                  <c:v>1501.409</c:v>
                </c:pt>
                <c:pt idx="506">
                  <c:v>1502.6194</c:v>
                </c:pt>
                <c:pt idx="507">
                  <c:v>1504.2892</c:v>
                </c:pt>
                <c:pt idx="508">
                  <c:v>1508.1079</c:v>
                </c:pt>
                <c:pt idx="509">
                  <c:v>1508.1079</c:v>
                </c:pt>
                <c:pt idx="510">
                  <c:v>1508.8756</c:v>
                </c:pt>
                <c:pt idx="511">
                  <c:v>1508.8756</c:v>
                </c:pt>
                <c:pt idx="512">
                  <c:v>1508.7219</c:v>
                </c:pt>
                <c:pt idx="513">
                  <c:v>1506.1181</c:v>
                </c:pt>
                <c:pt idx="514">
                  <c:v>1503.8332</c:v>
                </c:pt>
                <c:pt idx="515">
                  <c:v>1500.6541</c:v>
                </c:pt>
                <c:pt idx="516">
                  <c:v>1496.1651</c:v>
                </c:pt>
                <c:pt idx="517">
                  <c:v>1495.8686</c:v>
                </c:pt>
                <c:pt idx="518">
                  <c:v>1496.1651</c:v>
                </c:pt>
                <c:pt idx="519">
                  <c:v>1497.6526</c:v>
                </c:pt>
                <c:pt idx="520">
                  <c:v>1502.9225</c:v>
                </c:pt>
                <c:pt idx="521">
                  <c:v>1506.1181</c:v>
                </c:pt>
                <c:pt idx="522">
                  <c:v>1508.4148</c:v>
                </c:pt>
                <c:pt idx="523">
                  <c:v>1508.4148</c:v>
                </c:pt>
                <c:pt idx="524">
                  <c:v>1508.4148</c:v>
                </c:pt>
                <c:pt idx="525">
                  <c:v>1508.8756</c:v>
                </c:pt>
                <c:pt idx="526">
                  <c:v>1509.6446</c:v>
                </c:pt>
                <c:pt idx="527">
                  <c:v>1514.2858</c:v>
                </c:pt>
                <c:pt idx="528">
                  <c:v>1516.4678</c:v>
                </c:pt>
                <c:pt idx="529">
                  <c:v>1520.3897</c:v>
                </c:pt>
                <c:pt idx="530">
                  <c:v>1521.3358</c:v>
                </c:pt>
                <c:pt idx="531">
                  <c:v>1522.4419</c:v>
                </c:pt>
                <c:pt idx="532">
                  <c:v>1523.0752</c:v>
                </c:pt>
                <c:pt idx="533">
                  <c:v>1524.8208</c:v>
                </c:pt>
                <c:pt idx="534">
                  <c:v>1524.8208</c:v>
                </c:pt>
                <c:pt idx="535">
                  <c:v>1525.1389</c:v>
                </c:pt>
                <c:pt idx="536">
                  <c:v>1527.8509</c:v>
                </c:pt>
                <c:pt idx="537">
                  <c:v>1532.9967</c:v>
                </c:pt>
                <c:pt idx="538">
                  <c:v>1539.9949</c:v>
                </c:pt>
                <c:pt idx="539">
                  <c:v>1540.8148</c:v>
                </c:pt>
                <c:pt idx="540">
                  <c:v>1542.9528</c:v>
                </c:pt>
                <c:pt idx="541">
                  <c:v>1545.0995</c:v>
                </c:pt>
                <c:pt idx="542">
                  <c:v>1548.9189</c:v>
                </c:pt>
                <c:pt idx="543">
                  <c:v>1553.1014</c:v>
                </c:pt>
                <c:pt idx="544">
                  <c:v>1554.2783</c:v>
                </c:pt>
                <c:pt idx="545">
                  <c:v>1553.2694</c:v>
                </c:pt>
                <c:pt idx="546">
                  <c:v>1553.1014</c:v>
                </c:pt>
              </c:numCache>
            </c:numRef>
          </c:yVal>
          <c:smooth val="0"/>
        </c:ser>
        <c:ser>
          <c:idx val="1"/>
          <c:order val="1"/>
          <c:tx>
            <c:strRef>
              <c:f>'uniformity over various hei 2'!$Z$21</c:f>
              <c:strCache>
                <c:ptCount val="1"/>
                <c:pt idx="0">
                  <c:v>10cm up 14Gy; scanner covered</c:v>
                </c:pt>
              </c:strCache>
            </c:strRef>
          </c:tx>
          <c:spPr>
            <a:ln w="28575">
              <a:noFill/>
            </a:ln>
          </c:spPr>
          <c:marker>
            <c:symbol val="square"/>
            <c:size val="2"/>
          </c:marker>
          <c:xVal>
            <c:numRef>
              <c:f>'uniformity over various hei 2'!$Z$24:$Z$572</c:f>
              <c:numCache>
                <c:formatCode>General</c:formatCode>
                <c:ptCount val="549"/>
                <c:pt idx="0">
                  <c:v>-9.6141</c:v>
                </c:pt>
                <c:pt idx="1">
                  <c:v>-9.579</c:v>
                </c:pt>
                <c:pt idx="2">
                  <c:v>-9.5438</c:v>
                </c:pt>
                <c:pt idx="3">
                  <c:v>-9.5087</c:v>
                </c:pt>
                <c:pt idx="4">
                  <c:v>-9.4735</c:v>
                </c:pt>
                <c:pt idx="5">
                  <c:v>-9.4384</c:v>
                </c:pt>
                <c:pt idx="6">
                  <c:v>-9.4032</c:v>
                </c:pt>
                <c:pt idx="7">
                  <c:v>-9.3681</c:v>
                </c:pt>
                <c:pt idx="8">
                  <c:v>-9.3329</c:v>
                </c:pt>
                <c:pt idx="9">
                  <c:v>-9.2978</c:v>
                </c:pt>
                <c:pt idx="10">
                  <c:v>-9.2626</c:v>
                </c:pt>
                <c:pt idx="11">
                  <c:v>-9.2275</c:v>
                </c:pt>
                <c:pt idx="12">
                  <c:v>-9.1923</c:v>
                </c:pt>
                <c:pt idx="13">
                  <c:v>-9.1571</c:v>
                </c:pt>
                <c:pt idx="14">
                  <c:v>-9.122</c:v>
                </c:pt>
                <c:pt idx="15">
                  <c:v>-9.0868</c:v>
                </c:pt>
                <c:pt idx="16">
                  <c:v>-9.0517</c:v>
                </c:pt>
                <c:pt idx="17">
                  <c:v>-9.0165</c:v>
                </c:pt>
                <c:pt idx="18">
                  <c:v>-8.9814</c:v>
                </c:pt>
                <c:pt idx="19">
                  <c:v>-8.9462</c:v>
                </c:pt>
                <c:pt idx="20">
                  <c:v>-8.9111</c:v>
                </c:pt>
                <c:pt idx="21">
                  <c:v>-8.8759</c:v>
                </c:pt>
                <c:pt idx="22">
                  <c:v>-8.8408</c:v>
                </c:pt>
                <c:pt idx="23">
                  <c:v>-8.8056</c:v>
                </c:pt>
                <c:pt idx="24">
                  <c:v>-8.7705</c:v>
                </c:pt>
                <c:pt idx="25">
                  <c:v>-8.7353</c:v>
                </c:pt>
                <c:pt idx="26">
                  <c:v>-8.700200000000001</c:v>
                </c:pt>
                <c:pt idx="27">
                  <c:v>-8.665</c:v>
                </c:pt>
                <c:pt idx="28">
                  <c:v>-8.6299</c:v>
                </c:pt>
                <c:pt idx="29">
                  <c:v>-8.5947</c:v>
                </c:pt>
                <c:pt idx="30">
                  <c:v>-8.5596</c:v>
                </c:pt>
                <c:pt idx="31">
                  <c:v>-8.5244</c:v>
                </c:pt>
                <c:pt idx="32">
                  <c:v>-8.4893</c:v>
                </c:pt>
                <c:pt idx="33">
                  <c:v>-8.4541</c:v>
                </c:pt>
                <c:pt idx="34">
                  <c:v>-8.419</c:v>
                </c:pt>
                <c:pt idx="35">
                  <c:v>-8.3838</c:v>
                </c:pt>
                <c:pt idx="36">
                  <c:v>-8.3486</c:v>
                </c:pt>
                <c:pt idx="37">
                  <c:v>-8.3135</c:v>
                </c:pt>
                <c:pt idx="38">
                  <c:v>-8.2783</c:v>
                </c:pt>
                <c:pt idx="39">
                  <c:v>-8.2432</c:v>
                </c:pt>
                <c:pt idx="40">
                  <c:v>-8.208</c:v>
                </c:pt>
                <c:pt idx="41">
                  <c:v>-8.1729</c:v>
                </c:pt>
                <c:pt idx="42">
                  <c:v>-8.137700000000001</c:v>
                </c:pt>
                <c:pt idx="43">
                  <c:v>-8.1026</c:v>
                </c:pt>
                <c:pt idx="44">
                  <c:v>-8.0674</c:v>
                </c:pt>
                <c:pt idx="45">
                  <c:v>-8.0323</c:v>
                </c:pt>
                <c:pt idx="46">
                  <c:v>-7.9971</c:v>
                </c:pt>
                <c:pt idx="47">
                  <c:v>-7.962</c:v>
                </c:pt>
                <c:pt idx="48">
                  <c:v>-7.9268</c:v>
                </c:pt>
                <c:pt idx="49">
                  <c:v>-7.8917</c:v>
                </c:pt>
                <c:pt idx="50">
                  <c:v>-7.8565</c:v>
                </c:pt>
                <c:pt idx="51">
                  <c:v>-7.8214</c:v>
                </c:pt>
                <c:pt idx="52">
                  <c:v>-7.7862</c:v>
                </c:pt>
                <c:pt idx="53">
                  <c:v>-7.7511</c:v>
                </c:pt>
                <c:pt idx="54">
                  <c:v>-7.7159</c:v>
                </c:pt>
                <c:pt idx="55">
                  <c:v>-7.6808</c:v>
                </c:pt>
                <c:pt idx="56">
                  <c:v>-7.6456</c:v>
                </c:pt>
                <c:pt idx="57">
                  <c:v>-7.6105</c:v>
                </c:pt>
                <c:pt idx="58">
                  <c:v>-7.5753</c:v>
                </c:pt>
                <c:pt idx="59">
                  <c:v>-7.5401</c:v>
                </c:pt>
                <c:pt idx="60">
                  <c:v>-7.505</c:v>
                </c:pt>
                <c:pt idx="61">
                  <c:v>-7.4698</c:v>
                </c:pt>
                <c:pt idx="62">
                  <c:v>-7.4347</c:v>
                </c:pt>
                <c:pt idx="63">
                  <c:v>-7.3995</c:v>
                </c:pt>
                <c:pt idx="64">
                  <c:v>-7.3644</c:v>
                </c:pt>
                <c:pt idx="65">
                  <c:v>-7.3292</c:v>
                </c:pt>
                <c:pt idx="66">
                  <c:v>-7.2941</c:v>
                </c:pt>
                <c:pt idx="67">
                  <c:v>-7.2589</c:v>
                </c:pt>
                <c:pt idx="68">
                  <c:v>-7.2238</c:v>
                </c:pt>
                <c:pt idx="69">
                  <c:v>-7.1886</c:v>
                </c:pt>
                <c:pt idx="70">
                  <c:v>-7.1535</c:v>
                </c:pt>
                <c:pt idx="71">
                  <c:v>-7.1183</c:v>
                </c:pt>
                <c:pt idx="72">
                  <c:v>-7.0832</c:v>
                </c:pt>
                <c:pt idx="73">
                  <c:v>-7.048</c:v>
                </c:pt>
                <c:pt idx="74">
                  <c:v>-7.0129</c:v>
                </c:pt>
                <c:pt idx="75">
                  <c:v>-6.9777</c:v>
                </c:pt>
                <c:pt idx="76">
                  <c:v>-6.9426</c:v>
                </c:pt>
                <c:pt idx="77">
                  <c:v>-6.9074</c:v>
                </c:pt>
                <c:pt idx="78">
                  <c:v>-6.8723</c:v>
                </c:pt>
                <c:pt idx="79">
                  <c:v>-6.8371</c:v>
                </c:pt>
                <c:pt idx="80">
                  <c:v>-6.802</c:v>
                </c:pt>
                <c:pt idx="81">
                  <c:v>-6.7668</c:v>
                </c:pt>
                <c:pt idx="82">
                  <c:v>-6.7316</c:v>
                </c:pt>
                <c:pt idx="83">
                  <c:v>-6.6965</c:v>
                </c:pt>
                <c:pt idx="84">
                  <c:v>-6.6613</c:v>
                </c:pt>
                <c:pt idx="85">
                  <c:v>-6.6262</c:v>
                </c:pt>
                <c:pt idx="86">
                  <c:v>-6.591</c:v>
                </c:pt>
                <c:pt idx="87">
                  <c:v>-6.5559</c:v>
                </c:pt>
                <c:pt idx="88">
                  <c:v>-6.5207</c:v>
                </c:pt>
                <c:pt idx="89">
                  <c:v>-6.4856</c:v>
                </c:pt>
                <c:pt idx="90">
                  <c:v>-6.4504</c:v>
                </c:pt>
                <c:pt idx="91">
                  <c:v>-6.4153</c:v>
                </c:pt>
                <c:pt idx="92">
                  <c:v>-6.3801</c:v>
                </c:pt>
                <c:pt idx="93">
                  <c:v>-6.345</c:v>
                </c:pt>
                <c:pt idx="94">
                  <c:v>-6.3098</c:v>
                </c:pt>
                <c:pt idx="95">
                  <c:v>-6.2747</c:v>
                </c:pt>
                <c:pt idx="96">
                  <c:v>-6.2395</c:v>
                </c:pt>
                <c:pt idx="97">
                  <c:v>-6.2044</c:v>
                </c:pt>
                <c:pt idx="98">
                  <c:v>-6.1692</c:v>
                </c:pt>
                <c:pt idx="99">
                  <c:v>-6.1341</c:v>
                </c:pt>
                <c:pt idx="100">
                  <c:v>-6.0989</c:v>
                </c:pt>
                <c:pt idx="101">
                  <c:v>-6.0638</c:v>
                </c:pt>
                <c:pt idx="102">
                  <c:v>-6.0286</c:v>
                </c:pt>
                <c:pt idx="103">
                  <c:v>-5.9935</c:v>
                </c:pt>
                <c:pt idx="104">
                  <c:v>-5.9583</c:v>
                </c:pt>
                <c:pt idx="105">
                  <c:v>-5.9231</c:v>
                </c:pt>
                <c:pt idx="106">
                  <c:v>-5.888</c:v>
                </c:pt>
                <c:pt idx="107">
                  <c:v>-5.8528</c:v>
                </c:pt>
                <c:pt idx="108">
                  <c:v>-5.8177</c:v>
                </c:pt>
                <c:pt idx="109">
                  <c:v>-5.7825</c:v>
                </c:pt>
                <c:pt idx="110">
                  <c:v>-5.7474</c:v>
                </c:pt>
                <c:pt idx="111">
                  <c:v>-5.7122</c:v>
                </c:pt>
                <c:pt idx="112">
                  <c:v>-5.6771</c:v>
                </c:pt>
                <c:pt idx="113">
                  <c:v>-5.6419</c:v>
                </c:pt>
                <c:pt idx="114">
                  <c:v>-5.6068</c:v>
                </c:pt>
                <c:pt idx="115">
                  <c:v>-5.5716</c:v>
                </c:pt>
                <c:pt idx="116">
                  <c:v>-5.5365</c:v>
                </c:pt>
                <c:pt idx="117">
                  <c:v>-5.5013</c:v>
                </c:pt>
                <c:pt idx="118">
                  <c:v>-5.4662</c:v>
                </c:pt>
                <c:pt idx="119">
                  <c:v>-5.431</c:v>
                </c:pt>
                <c:pt idx="120">
                  <c:v>-5.3959</c:v>
                </c:pt>
                <c:pt idx="121">
                  <c:v>-5.3607</c:v>
                </c:pt>
                <c:pt idx="122">
                  <c:v>-5.3256</c:v>
                </c:pt>
                <c:pt idx="123">
                  <c:v>-5.2904</c:v>
                </c:pt>
                <c:pt idx="124">
                  <c:v>-5.2553</c:v>
                </c:pt>
                <c:pt idx="125">
                  <c:v>-5.2201</c:v>
                </c:pt>
                <c:pt idx="126">
                  <c:v>-5.1849</c:v>
                </c:pt>
                <c:pt idx="127">
                  <c:v>-5.1498</c:v>
                </c:pt>
                <c:pt idx="128">
                  <c:v>-5.1146</c:v>
                </c:pt>
                <c:pt idx="129">
                  <c:v>-5.0795</c:v>
                </c:pt>
                <c:pt idx="130">
                  <c:v>-5.0443</c:v>
                </c:pt>
                <c:pt idx="131">
                  <c:v>-5.0092</c:v>
                </c:pt>
                <c:pt idx="132">
                  <c:v>-4.974</c:v>
                </c:pt>
                <c:pt idx="133">
                  <c:v>-4.9389</c:v>
                </c:pt>
                <c:pt idx="134">
                  <c:v>-4.9037</c:v>
                </c:pt>
                <c:pt idx="135">
                  <c:v>-4.8686</c:v>
                </c:pt>
                <c:pt idx="136">
                  <c:v>-4.8334</c:v>
                </c:pt>
                <c:pt idx="137">
                  <c:v>-4.7983</c:v>
                </c:pt>
                <c:pt idx="138">
                  <c:v>-4.7631</c:v>
                </c:pt>
                <c:pt idx="139">
                  <c:v>-4.728</c:v>
                </c:pt>
                <c:pt idx="140">
                  <c:v>-4.6928</c:v>
                </c:pt>
                <c:pt idx="141">
                  <c:v>-4.6577</c:v>
                </c:pt>
                <c:pt idx="142">
                  <c:v>-4.6225</c:v>
                </c:pt>
                <c:pt idx="143">
                  <c:v>-4.5874</c:v>
                </c:pt>
                <c:pt idx="144">
                  <c:v>-4.5522</c:v>
                </c:pt>
                <c:pt idx="145">
                  <c:v>-4.5171</c:v>
                </c:pt>
                <c:pt idx="146">
                  <c:v>-4.4819</c:v>
                </c:pt>
                <c:pt idx="147">
                  <c:v>-4.4468</c:v>
                </c:pt>
                <c:pt idx="148">
                  <c:v>-4.4116</c:v>
                </c:pt>
                <c:pt idx="149">
                  <c:v>-4.3764</c:v>
                </c:pt>
                <c:pt idx="150">
                  <c:v>-4.3413</c:v>
                </c:pt>
                <c:pt idx="151">
                  <c:v>-4.3061</c:v>
                </c:pt>
                <c:pt idx="152">
                  <c:v>-4.271</c:v>
                </c:pt>
                <c:pt idx="153">
                  <c:v>-4.2358</c:v>
                </c:pt>
                <c:pt idx="154">
                  <c:v>-4.2007</c:v>
                </c:pt>
                <c:pt idx="155">
                  <c:v>-4.1655</c:v>
                </c:pt>
                <c:pt idx="156">
                  <c:v>-4.1304</c:v>
                </c:pt>
                <c:pt idx="157">
                  <c:v>-4.0952</c:v>
                </c:pt>
                <c:pt idx="158">
                  <c:v>-4.0601</c:v>
                </c:pt>
                <c:pt idx="159">
                  <c:v>-4.0249</c:v>
                </c:pt>
                <c:pt idx="160">
                  <c:v>-3.9898</c:v>
                </c:pt>
                <c:pt idx="161">
                  <c:v>-3.9546</c:v>
                </c:pt>
                <c:pt idx="162">
                  <c:v>-3.9195</c:v>
                </c:pt>
                <c:pt idx="163">
                  <c:v>-3.8843</c:v>
                </c:pt>
                <c:pt idx="164">
                  <c:v>-3.8492</c:v>
                </c:pt>
                <c:pt idx="165">
                  <c:v>-3.814</c:v>
                </c:pt>
                <c:pt idx="166">
                  <c:v>-3.7789</c:v>
                </c:pt>
                <c:pt idx="167">
                  <c:v>-3.7437</c:v>
                </c:pt>
                <c:pt idx="168">
                  <c:v>-3.7086</c:v>
                </c:pt>
                <c:pt idx="169">
                  <c:v>-3.6734</c:v>
                </c:pt>
                <c:pt idx="170">
                  <c:v>-3.6383</c:v>
                </c:pt>
                <c:pt idx="171">
                  <c:v>-3.6031</c:v>
                </c:pt>
                <c:pt idx="172">
                  <c:v>-3.5679</c:v>
                </c:pt>
                <c:pt idx="173">
                  <c:v>-3.5328</c:v>
                </c:pt>
                <c:pt idx="174">
                  <c:v>-3.4976</c:v>
                </c:pt>
                <c:pt idx="175">
                  <c:v>-3.4625</c:v>
                </c:pt>
                <c:pt idx="176">
                  <c:v>-3.4273</c:v>
                </c:pt>
                <c:pt idx="177">
                  <c:v>-3.3922</c:v>
                </c:pt>
                <c:pt idx="178">
                  <c:v>-3.357</c:v>
                </c:pt>
                <c:pt idx="179">
                  <c:v>-3.3219</c:v>
                </c:pt>
                <c:pt idx="180">
                  <c:v>-3.2867</c:v>
                </c:pt>
                <c:pt idx="181">
                  <c:v>-3.2516</c:v>
                </c:pt>
                <c:pt idx="182">
                  <c:v>-3.2164</c:v>
                </c:pt>
                <c:pt idx="183">
                  <c:v>-3.1813</c:v>
                </c:pt>
                <c:pt idx="184">
                  <c:v>-3.1461</c:v>
                </c:pt>
                <c:pt idx="185">
                  <c:v>-3.111</c:v>
                </c:pt>
                <c:pt idx="186">
                  <c:v>-3.0758</c:v>
                </c:pt>
                <c:pt idx="187">
                  <c:v>-3.0407</c:v>
                </c:pt>
                <c:pt idx="188">
                  <c:v>-3.0055</c:v>
                </c:pt>
                <c:pt idx="189">
                  <c:v>-2.9704</c:v>
                </c:pt>
                <c:pt idx="190">
                  <c:v>-2.9352</c:v>
                </c:pt>
                <c:pt idx="191">
                  <c:v>-2.9001</c:v>
                </c:pt>
                <c:pt idx="192">
                  <c:v>-2.8649</c:v>
                </c:pt>
                <c:pt idx="193">
                  <c:v>-2.8298</c:v>
                </c:pt>
                <c:pt idx="194">
                  <c:v>-2.7946</c:v>
                </c:pt>
                <c:pt idx="195">
                  <c:v>-2.7594</c:v>
                </c:pt>
                <c:pt idx="196">
                  <c:v>-2.7243</c:v>
                </c:pt>
                <c:pt idx="197">
                  <c:v>-2.6891</c:v>
                </c:pt>
                <c:pt idx="198">
                  <c:v>-2.654</c:v>
                </c:pt>
                <c:pt idx="199">
                  <c:v>-2.6188</c:v>
                </c:pt>
                <c:pt idx="200">
                  <c:v>-2.5837</c:v>
                </c:pt>
                <c:pt idx="201">
                  <c:v>-2.5485</c:v>
                </c:pt>
                <c:pt idx="202">
                  <c:v>-2.5134</c:v>
                </c:pt>
                <c:pt idx="203">
                  <c:v>-2.4782</c:v>
                </c:pt>
                <c:pt idx="204">
                  <c:v>-2.4431</c:v>
                </c:pt>
                <c:pt idx="205">
                  <c:v>-2.4079</c:v>
                </c:pt>
                <c:pt idx="206">
                  <c:v>-2.3728</c:v>
                </c:pt>
                <c:pt idx="207">
                  <c:v>-2.3376</c:v>
                </c:pt>
                <c:pt idx="208">
                  <c:v>-2.3025</c:v>
                </c:pt>
                <c:pt idx="209">
                  <c:v>-2.2673</c:v>
                </c:pt>
                <c:pt idx="210">
                  <c:v>-2.2322</c:v>
                </c:pt>
                <c:pt idx="211">
                  <c:v>-2.197</c:v>
                </c:pt>
                <c:pt idx="212">
                  <c:v>-2.1619</c:v>
                </c:pt>
                <c:pt idx="213">
                  <c:v>-2.1267</c:v>
                </c:pt>
                <c:pt idx="214">
                  <c:v>-2.0916</c:v>
                </c:pt>
                <c:pt idx="215">
                  <c:v>-2.0564</c:v>
                </c:pt>
                <c:pt idx="216">
                  <c:v>-2.0213</c:v>
                </c:pt>
                <c:pt idx="217">
                  <c:v>-1.9861</c:v>
                </c:pt>
                <c:pt idx="218">
                  <c:v>-1.9509</c:v>
                </c:pt>
                <c:pt idx="219">
                  <c:v>-1.9158</c:v>
                </c:pt>
                <c:pt idx="220">
                  <c:v>-1.8806</c:v>
                </c:pt>
                <c:pt idx="221">
                  <c:v>-1.8455</c:v>
                </c:pt>
                <c:pt idx="222">
                  <c:v>-1.8103</c:v>
                </c:pt>
                <c:pt idx="223">
                  <c:v>-1.7752</c:v>
                </c:pt>
                <c:pt idx="224">
                  <c:v>-1.74</c:v>
                </c:pt>
                <c:pt idx="225">
                  <c:v>-1.7049</c:v>
                </c:pt>
                <c:pt idx="226">
                  <c:v>-1.6697</c:v>
                </c:pt>
                <c:pt idx="227">
                  <c:v>-1.6346</c:v>
                </c:pt>
                <c:pt idx="228">
                  <c:v>-1.5994</c:v>
                </c:pt>
                <c:pt idx="229">
                  <c:v>-1.5643</c:v>
                </c:pt>
                <c:pt idx="230">
                  <c:v>-1.5291</c:v>
                </c:pt>
                <c:pt idx="231">
                  <c:v>-1.494</c:v>
                </c:pt>
                <c:pt idx="232">
                  <c:v>-1.4588</c:v>
                </c:pt>
                <c:pt idx="233">
                  <c:v>-1.4237</c:v>
                </c:pt>
                <c:pt idx="234">
                  <c:v>-1.3885</c:v>
                </c:pt>
                <c:pt idx="235">
                  <c:v>-1.3534</c:v>
                </c:pt>
                <c:pt idx="236">
                  <c:v>-1.3182</c:v>
                </c:pt>
                <c:pt idx="237">
                  <c:v>-1.2831</c:v>
                </c:pt>
                <c:pt idx="238">
                  <c:v>-1.2479</c:v>
                </c:pt>
                <c:pt idx="239">
                  <c:v>-1.2128</c:v>
                </c:pt>
                <c:pt idx="240">
                  <c:v>-1.1776</c:v>
                </c:pt>
                <c:pt idx="241">
                  <c:v>-1.1424</c:v>
                </c:pt>
                <c:pt idx="242">
                  <c:v>-1.1073</c:v>
                </c:pt>
                <c:pt idx="243">
                  <c:v>-1.0721</c:v>
                </c:pt>
                <c:pt idx="244">
                  <c:v>-1.037</c:v>
                </c:pt>
                <c:pt idx="245">
                  <c:v>-1.0018</c:v>
                </c:pt>
                <c:pt idx="246">
                  <c:v>-0.96669</c:v>
                </c:pt>
                <c:pt idx="247">
                  <c:v>-0.93153</c:v>
                </c:pt>
                <c:pt idx="248">
                  <c:v>-0.89638</c:v>
                </c:pt>
                <c:pt idx="249">
                  <c:v>-0.86123</c:v>
                </c:pt>
                <c:pt idx="250">
                  <c:v>-0.82608</c:v>
                </c:pt>
                <c:pt idx="251">
                  <c:v>-0.79092</c:v>
                </c:pt>
                <c:pt idx="252">
                  <c:v>-0.75577</c:v>
                </c:pt>
                <c:pt idx="253">
                  <c:v>-0.72062</c:v>
                </c:pt>
                <c:pt idx="254">
                  <c:v>-0.68547</c:v>
                </c:pt>
                <c:pt idx="255">
                  <c:v>-0.65032</c:v>
                </c:pt>
                <c:pt idx="256">
                  <c:v>-0.61516</c:v>
                </c:pt>
                <c:pt idx="257">
                  <c:v>-0.58001</c:v>
                </c:pt>
                <c:pt idx="258">
                  <c:v>-0.54486</c:v>
                </c:pt>
                <c:pt idx="259">
                  <c:v>-0.50971</c:v>
                </c:pt>
                <c:pt idx="260">
                  <c:v>-0.47455</c:v>
                </c:pt>
                <c:pt idx="261">
                  <c:v>-0.4394</c:v>
                </c:pt>
                <c:pt idx="262">
                  <c:v>-0.40425</c:v>
                </c:pt>
                <c:pt idx="263">
                  <c:v>-0.3691</c:v>
                </c:pt>
                <c:pt idx="264">
                  <c:v>-0.33395</c:v>
                </c:pt>
                <c:pt idx="265">
                  <c:v>-0.29879</c:v>
                </c:pt>
                <c:pt idx="266">
                  <c:v>-0.26364</c:v>
                </c:pt>
                <c:pt idx="267">
                  <c:v>-0.22849</c:v>
                </c:pt>
                <c:pt idx="268">
                  <c:v>-0.19334</c:v>
                </c:pt>
                <c:pt idx="269">
                  <c:v>-0.15818</c:v>
                </c:pt>
                <c:pt idx="270">
                  <c:v>-0.12303</c:v>
                </c:pt>
                <c:pt idx="271">
                  <c:v>-0.087881</c:v>
                </c:pt>
                <c:pt idx="272">
                  <c:v>-0.052728</c:v>
                </c:pt>
                <c:pt idx="273">
                  <c:v>-0.017576</c:v>
                </c:pt>
                <c:pt idx="274">
                  <c:v>0.017576</c:v>
                </c:pt>
                <c:pt idx="275">
                  <c:v>0.052728</c:v>
                </c:pt>
                <c:pt idx="276">
                  <c:v>0.087881</c:v>
                </c:pt>
                <c:pt idx="277">
                  <c:v>0.12303</c:v>
                </c:pt>
                <c:pt idx="278">
                  <c:v>0.15818</c:v>
                </c:pt>
                <c:pt idx="279">
                  <c:v>0.19334</c:v>
                </c:pt>
                <c:pt idx="280">
                  <c:v>0.22849</c:v>
                </c:pt>
                <c:pt idx="281">
                  <c:v>0.26364</c:v>
                </c:pt>
                <c:pt idx="282">
                  <c:v>0.29879</c:v>
                </c:pt>
                <c:pt idx="283">
                  <c:v>0.33395</c:v>
                </c:pt>
                <c:pt idx="284">
                  <c:v>0.3691</c:v>
                </c:pt>
                <c:pt idx="285">
                  <c:v>0.40425</c:v>
                </c:pt>
                <c:pt idx="286">
                  <c:v>0.4394</c:v>
                </c:pt>
                <c:pt idx="287">
                  <c:v>0.47455</c:v>
                </c:pt>
                <c:pt idx="288">
                  <c:v>0.50971</c:v>
                </c:pt>
                <c:pt idx="289">
                  <c:v>0.54486</c:v>
                </c:pt>
                <c:pt idx="290">
                  <c:v>0.58001</c:v>
                </c:pt>
                <c:pt idx="291">
                  <c:v>0.61516</c:v>
                </c:pt>
                <c:pt idx="292">
                  <c:v>0.65032</c:v>
                </c:pt>
                <c:pt idx="293">
                  <c:v>0.68547</c:v>
                </c:pt>
                <c:pt idx="294">
                  <c:v>0.72062</c:v>
                </c:pt>
                <c:pt idx="295">
                  <c:v>0.75577</c:v>
                </c:pt>
                <c:pt idx="296">
                  <c:v>0.79092</c:v>
                </c:pt>
                <c:pt idx="297">
                  <c:v>0.82608</c:v>
                </c:pt>
                <c:pt idx="298">
                  <c:v>0.86123</c:v>
                </c:pt>
                <c:pt idx="299">
                  <c:v>0.89638</c:v>
                </c:pt>
                <c:pt idx="300">
                  <c:v>0.93153</c:v>
                </c:pt>
                <c:pt idx="301">
                  <c:v>0.96669</c:v>
                </c:pt>
                <c:pt idx="302">
                  <c:v>1.0018</c:v>
                </c:pt>
                <c:pt idx="303">
                  <c:v>1.037</c:v>
                </c:pt>
                <c:pt idx="304">
                  <c:v>1.0721</c:v>
                </c:pt>
                <c:pt idx="305">
                  <c:v>1.1073</c:v>
                </c:pt>
                <c:pt idx="306">
                  <c:v>1.1424</c:v>
                </c:pt>
                <c:pt idx="307">
                  <c:v>1.1776</c:v>
                </c:pt>
                <c:pt idx="308">
                  <c:v>1.2128</c:v>
                </c:pt>
                <c:pt idx="309">
                  <c:v>1.2479</c:v>
                </c:pt>
                <c:pt idx="310">
                  <c:v>1.2831</c:v>
                </c:pt>
                <c:pt idx="311">
                  <c:v>1.3182</c:v>
                </c:pt>
                <c:pt idx="312">
                  <c:v>1.3534</c:v>
                </c:pt>
                <c:pt idx="313">
                  <c:v>1.3885</c:v>
                </c:pt>
                <c:pt idx="314">
                  <c:v>1.4237</c:v>
                </c:pt>
                <c:pt idx="315">
                  <c:v>1.4588</c:v>
                </c:pt>
                <c:pt idx="316">
                  <c:v>1.494</c:v>
                </c:pt>
                <c:pt idx="317">
                  <c:v>1.5291</c:v>
                </c:pt>
                <c:pt idx="318">
                  <c:v>1.5643</c:v>
                </c:pt>
                <c:pt idx="319">
                  <c:v>1.5994</c:v>
                </c:pt>
                <c:pt idx="320">
                  <c:v>1.6346</c:v>
                </c:pt>
                <c:pt idx="321">
                  <c:v>1.6697</c:v>
                </c:pt>
                <c:pt idx="322">
                  <c:v>1.7049</c:v>
                </c:pt>
                <c:pt idx="323">
                  <c:v>1.74</c:v>
                </c:pt>
                <c:pt idx="324">
                  <c:v>1.7752</c:v>
                </c:pt>
                <c:pt idx="325">
                  <c:v>1.8103</c:v>
                </c:pt>
                <c:pt idx="326">
                  <c:v>1.8455</c:v>
                </c:pt>
                <c:pt idx="327">
                  <c:v>1.8806</c:v>
                </c:pt>
                <c:pt idx="328">
                  <c:v>1.9158</c:v>
                </c:pt>
                <c:pt idx="329">
                  <c:v>1.9509</c:v>
                </c:pt>
                <c:pt idx="330">
                  <c:v>1.9861</c:v>
                </c:pt>
                <c:pt idx="331">
                  <c:v>2.0213</c:v>
                </c:pt>
                <c:pt idx="332">
                  <c:v>2.0564</c:v>
                </c:pt>
                <c:pt idx="333">
                  <c:v>2.0916</c:v>
                </c:pt>
                <c:pt idx="334">
                  <c:v>2.1267</c:v>
                </c:pt>
                <c:pt idx="335">
                  <c:v>2.1619</c:v>
                </c:pt>
                <c:pt idx="336">
                  <c:v>2.197</c:v>
                </c:pt>
                <c:pt idx="337">
                  <c:v>2.2322</c:v>
                </c:pt>
                <c:pt idx="338">
                  <c:v>2.2673</c:v>
                </c:pt>
                <c:pt idx="339">
                  <c:v>2.3025</c:v>
                </c:pt>
                <c:pt idx="340">
                  <c:v>2.3376</c:v>
                </c:pt>
                <c:pt idx="341">
                  <c:v>2.3728</c:v>
                </c:pt>
                <c:pt idx="342">
                  <c:v>2.4079</c:v>
                </c:pt>
                <c:pt idx="343">
                  <c:v>2.4431</c:v>
                </c:pt>
                <c:pt idx="344">
                  <c:v>2.4782</c:v>
                </c:pt>
                <c:pt idx="345">
                  <c:v>2.5134</c:v>
                </c:pt>
                <c:pt idx="346">
                  <c:v>2.5485</c:v>
                </c:pt>
                <c:pt idx="347">
                  <c:v>2.5837</c:v>
                </c:pt>
                <c:pt idx="348">
                  <c:v>2.6188</c:v>
                </c:pt>
                <c:pt idx="349">
                  <c:v>2.654</c:v>
                </c:pt>
                <c:pt idx="350">
                  <c:v>2.6891</c:v>
                </c:pt>
                <c:pt idx="351">
                  <c:v>2.7243</c:v>
                </c:pt>
                <c:pt idx="352">
                  <c:v>2.7594</c:v>
                </c:pt>
                <c:pt idx="353">
                  <c:v>2.7946</c:v>
                </c:pt>
                <c:pt idx="354">
                  <c:v>2.8298</c:v>
                </c:pt>
                <c:pt idx="355">
                  <c:v>2.8649</c:v>
                </c:pt>
                <c:pt idx="356">
                  <c:v>2.9001</c:v>
                </c:pt>
                <c:pt idx="357">
                  <c:v>2.9352</c:v>
                </c:pt>
                <c:pt idx="358">
                  <c:v>2.9704</c:v>
                </c:pt>
                <c:pt idx="359">
                  <c:v>3.0055</c:v>
                </c:pt>
                <c:pt idx="360">
                  <c:v>3.0407</c:v>
                </c:pt>
                <c:pt idx="361">
                  <c:v>3.0758</c:v>
                </c:pt>
                <c:pt idx="362">
                  <c:v>3.111</c:v>
                </c:pt>
                <c:pt idx="363">
                  <c:v>3.1461</c:v>
                </c:pt>
                <c:pt idx="364">
                  <c:v>3.1813</c:v>
                </c:pt>
                <c:pt idx="365">
                  <c:v>3.2164</c:v>
                </c:pt>
                <c:pt idx="366">
                  <c:v>3.2516</c:v>
                </c:pt>
                <c:pt idx="367">
                  <c:v>3.2867</c:v>
                </c:pt>
                <c:pt idx="368">
                  <c:v>3.3219</c:v>
                </c:pt>
                <c:pt idx="369">
                  <c:v>3.357</c:v>
                </c:pt>
                <c:pt idx="370">
                  <c:v>3.3922</c:v>
                </c:pt>
                <c:pt idx="371">
                  <c:v>3.4273</c:v>
                </c:pt>
                <c:pt idx="372">
                  <c:v>3.4625</c:v>
                </c:pt>
                <c:pt idx="373">
                  <c:v>3.4976</c:v>
                </c:pt>
                <c:pt idx="374">
                  <c:v>3.5328</c:v>
                </c:pt>
                <c:pt idx="375">
                  <c:v>3.5679</c:v>
                </c:pt>
                <c:pt idx="376">
                  <c:v>3.6031</c:v>
                </c:pt>
                <c:pt idx="377">
                  <c:v>3.6383</c:v>
                </c:pt>
                <c:pt idx="378">
                  <c:v>3.6734</c:v>
                </c:pt>
                <c:pt idx="379">
                  <c:v>3.7086</c:v>
                </c:pt>
                <c:pt idx="380">
                  <c:v>3.7437</c:v>
                </c:pt>
                <c:pt idx="381">
                  <c:v>3.7789</c:v>
                </c:pt>
                <c:pt idx="382">
                  <c:v>3.814</c:v>
                </c:pt>
                <c:pt idx="383">
                  <c:v>3.8492</c:v>
                </c:pt>
                <c:pt idx="384">
                  <c:v>3.8843</c:v>
                </c:pt>
                <c:pt idx="385">
                  <c:v>3.9195</c:v>
                </c:pt>
                <c:pt idx="386">
                  <c:v>3.9546</c:v>
                </c:pt>
                <c:pt idx="387">
                  <c:v>3.9898</c:v>
                </c:pt>
                <c:pt idx="388">
                  <c:v>4.0249</c:v>
                </c:pt>
                <c:pt idx="389">
                  <c:v>4.0601</c:v>
                </c:pt>
                <c:pt idx="390">
                  <c:v>4.0952</c:v>
                </c:pt>
                <c:pt idx="391">
                  <c:v>4.1304</c:v>
                </c:pt>
                <c:pt idx="392">
                  <c:v>4.1655</c:v>
                </c:pt>
                <c:pt idx="393">
                  <c:v>4.2007</c:v>
                </c:pt>
                <c:pt idx="394">
                  <c:v>4.2358</c:v>
                </c:pt>
                <c:pt idx="395">
                  <c:v>4.271</c:v>
                </c:pt>
                <c:pt idx="396">
                  <c:v>4.3061</c:v>
                </c:pt>
                <c:pt idx="397">
                  <c:v>4.3413</c:v>
                </c:pt>
                <c:pt idx="398">
                  <c:v>4.3764</c:v>
                </c:pt>
                <c:pt idx="399">
                  <c:v>4.4116</c:v>
                </c:pt>
                <c:pt idx="400">
                  <c:v>4.4468</c:v>
                </c:pt>
                <c:pt idx="401">
                  <c:v>4.4819</c:v>
                </c:pt>
                <c:pt idx="402">
                  <c:v>4.5171</c:v>
                </c:pt>
                <c:pt idx="403">
                  <c:v>4.5522</c:v>
                </c:pt>
                <c:pt idx="404">
                  <c:v>4.5874</c:v>
                </c:pt>
                <c:pt idx="405">
                  <c:v>4.6225</c:v>
                </c:pt>
                <c:pt idx="406">
                  <c:v>4.6577</c:v>
                </c:pt>
                <c:pt idx="407">
                  <c:v>4.6928</c:v>
                </c:pt>
                <c:pt idx="408">
                  <c:v>4.728</c:v>
                </c:pt>
                <c:pt idx="409">
                  <c:v>4.7631</c:v>
                </c:pt>
                <c:pt idx="410">
                  <c:v>4.7983</c:v>
                </c:pt>
                <c:pt idx="411">
                  <c:v>4.8334</c:v>
                </c:pt>
                <c:pt idx="412">
                  <c:v>4.8686</c:v>
                </c:pt>
                <c:pt idx="413">
                  <c:v>4.9037</c:v>
                </c:pt>
                <c:pt idx="414">
                  <c:v>4.9389</c:v>
                </c:pt>
                <c:pt idx="415">
                  <c:v>4.974</c:v>
                </c:pt>
                <c:pt idx="416">
                  <c:v>5.0092</c:v>
                </c:pt>
                <c:pt idx="417">
                  <c:v>5.0443</c:v>
                </c:pt>
                <c:pt idx="418">
                  <c:v>5.0795</c:v>
                </c:pt>
                <c:pt idx="419">
                  <c:v>5.1146</c:v>
                </c:pt>
                <c:pt idx="420">
                  <c:v>5.1498</c:v>
                </c:pt>
                <c:pt idx="421">
                  <c:v>5.1849</c:v>
                </c:pt>
                <c:pt idx="422">
                  <c:v>5.2201</c:v>
                </c:pt>
                <c:pt idx="423">
                  <c:v>5.2553</c:v>
                </c:pt>
                <c:pt idx="424">
                  <c:v>5.2904</c:v>
                </c:pt>
                <c:pt idx="425">
                  <c:v>5.3256</c:v>
                </c:pt>
                <c:pt idx="426">
                  <c:v>5.3607</c:v>
                </c:pt>
                <c:pt idx="427">
                  <c:v>5.3959</c:v>
                </c:pt>
                <c:pt idx="428">
                  <c:v>5.431</c:v>
                </c:pt>
                <c:pt idx="429">
                  <c:v>5.4662</c:v>
                </c:pt>
                <c:pt idx="430">
                  <c:v>5.5013</c:v>
                </c:pt>
                <c:pt idx="431">
                  <c:v>5.5365</c:v>
                </c:pt>
                <c:pt idx="432">
                  <c:v>5.5716</c:v>
                </c:pt>
                <c:pt idx="433">
                  <c:v>5.6068</c:v>
                </c:pt>
                <c:pt idx="434">
                  <c:v>5.6419</c:v>
                </c:pt>
                <c:pt idx="435">
                  <c:v>5.6771</c:v>
                </c:pt>
                <c:pt idx="436">
                  <c:v>5.7122</c:v>
                </c:pt>
                <c:pt idx="437">
                  <c:v>5.7474</c:v>
                </c:pt>
                <c:pt idx="438">
                  <c:v>5.7825</c:v>
                </c:pt>
                <c:pt idx="439">
                  <c:v>5.8177</c:v>
                </c:pt>
                <c:pt idx="440">
                  <c:v>5.8528</c:v>
                </c:pt>
                <c:pt idx="441">
                  <c:v>5.888</c:v>
                </c:pt>
                <c:pt idx="442">
                  <c:v>5.9231</c:v>
                </c:pt>
                <c:pt idx="443">
                  <c:v>5.9583</c:v>
                </c:pt>
                <c:pt idx="444">
                  <c:v>5.9935</c:v>
                </c:pt>
                <c:pt idx="445">
                  <c:v>6.0286</c:v>
                </c:pt>
                <c:pt idx="446">
                  <c:v>6.0638</c:v>
                </c:pt>
                <c:pt idx="447">
                  <c:v>6.0989</c:v>
                </c:pt>
                <c:pt idx="448">
                  <c:v>6.1341</c:v>
                </c:pt>
                <c:pt idx="449">
                  <c:v>6.1692</c:v>
                </c:pt>
                <c:pt idx="450">
                  <c:v>6.2044</c:v>
                </c:pt>
                <c:pt idx="451">
                  <c:v>6.2395</c:v>
                </c:pt>
                <c:pt idx="452">
                  <c:v>6.2747</c:v>
                </c:pt>
                <c:pt idx="453">
                  <c:v>6.3098</c:v>
                </c:pt>
                <c:pt idx="454">
                  <c:v>6.345</c:v>
                </c:pt>
                <c:pt idx="455">
                  <c:v>6.3801</c:v>
                </c:pt>
                <c:pt idx="456">
                  <c:v>6.4153</c:v>
                </c:pt>
                <c:pt idx="457">
                  <c:v>6.4504</c:v>
                </c:pt>
                <c:pt idx="458">
                  <c:v>6.4856</c:v>
                </c:pt>
                <c:pt idx="459">
                  <c:v>6.5207</c:v>
                </c:pt>
                <c:pt idx="460">
                  <c:v>6.5559</c:v>
                </c:pt>
                <c:pt idx="461">
                  <c:v>6.591</c:v>
                </c:pt>
                <c:pt idx="462">
                  <c:v>6.6262</c:v>
                </c:pt>
                <c:pt idx="463">
                  <c:v>6.6613</c:v>
                </c:pt>
                <c:pt idx="464">
                  <c:v>6.6965</c:v>
                </c:pt>
                <c:pt idx="465">
                  <c:v>6.7316</c:v>
                </c:pt>
                <c:pt idx="466">
                  <c:v>6.7668</c:v>
                </c:pt>
                <c:pt idx="467">
                  <c:v>6.802</c:v>
                </c:pt>
                <c:pt idx="468">
                  <c:v>6.8371</c:v>
                </c:pt>
                <c:pt idx="469">
                  <c:v>6.8723</c:v>
                </c:pt>
                <c:pt idx="470">
                  <c:v>6.9074</c:v>
                </c:pt>
                <c:pt idx="471">
                  <c:v>6.9426</c:v>
                </c:pt>
                <c:pt idx="472">
                  <c:v>6.9777</c:v>
                </c:pt>
                <c:pt idx="473">
                  <c:v>7.0129</c:v>
                </c:pt>
                <c:pt idx="474">
                  <c:v>7.048</c:v>
                </c:pt>
                <c:pt idx="475">
                  <c:v>7.0832</c:v>
                </c:pt>
                <c:pt idx="476">
                  <c:v>7.1183</c:v>
                </c:pt>
                <c:pt idx="477">
                  <c:v>7.1535</c:v>
                </c:pt>
                <c:pt idx="478">
                  <c:v>7.1886</c:v>
                </c:pt>
                <c:pt idx="479">
                  <c:v>7.2238</c:v>
                </c:pt>
                <c:pt idx="480">
                  <c:v>7.2589</c:v>
                </c:pt>
                <c:pt idx="481">
                  <c:v>7.2941</c:v>
                </c:pt>
                <c:pt idx="482">
                  <c:v>7.3292</c:v>
                </c:pt>
                <c:pt idx="483">
                  <c:v>7.3644</c:v>
                </c:pt>
                <c:pt idx="484">
                  <c:v>7.3995</c:v>
                </c:pt>
                <c:pt idx="485">
                  <c:v>7.4347</c:v>
                </c:pt>
                <c:pt idx="486">
                  <c:v>7.4698</c:v>
                </c:pt>
                <c:pt idx="487">
                  <c:v>7.505</c:v>
                </c:pt>
                <c:pt idx="488">
                  <c:v>7.5401</c:v>
                </c:pt>
                <c:pt idx="489">
                  <c:v>7.5753</c:v>
                </c:pt>
                <c:pt idx="490">
                  <c:v>7.6105</c:v>
                </c:pt>
                <c:pt idx="491">
                  <c:v>7.6456</c:v>
                </c:pt>
                <c:pt idx="492">
                  <c:v>7.6808</c:v>
                </c:pt>
                <c:pt idx="493">
                  <c:v>7.7159</c:v>
                </c:pt>
                <c:pt idx="494">
                  <c:v>7.7511</c:v>
                </c:pt>
                <c:pt idx="495">
                  <c:v>7.7862</c:v>
                </c:pt>
                <c:pt idx="496">
                  <c:v>7.8214</c:v>
                </c:pt>
                <c:pt idx="497">
                  <c:v>7.8565</c:v>
                </c:pt>
                <c:pt idx="498">
                  <c:v>7.8917</c:v>
                </c:pt>
                <c:pt idx="499">
                  <c:v>7.9268</c:v>
                </c:pt>
                <c:pt idx="500">
                  <c:v>7.962</c:v>
                </c:pt>
                <c:pt idx="501">
                  <c:v>7.9971</c:v>
                </c:pt>
                <c:pt idx="502">
                  <c:v>8.0323</c:v>
                </c:pt>
                <c:pt idx="503">
                  <c:v>8.0674</c:v>
                </c:pt>
                <c:pt idx="504">
                  <c:v>8.1026</c:v>
                </c:pt>
                <c:pt idx="505">
                  <c:v>8.137700000000001</c:v>
                </c:pt>
                <c:pt idx="506">
                  <c:v>8.1729</c:v>
                </c:pt>
                <c:pt idx="507">
                  <c:v>8.208</c:v>
                </c:pt>
                <c:pt idx="508">
                  <c:v>8.2432</c:v>
                </c:pt>
                <c:pt idx="509">
                  <c:v>8.2783</c:v>
                </c:pt>
                <c:pt idx="510">
                  <c:v>8.3135</c:v>
                </c:pt>
                <c:pt idx="511">
                  <c:v>8.3486</c:v>
                </c:pt>
                <c:pt idx="512">
                  <c:v>8.3838</c:v>
                </c:pt>
                <c:pt idx="513">
                  <c:v>8.419</c:v>
                </c:pt>
                <c:pt idx="514">
                  <c:v>8.4541</c:v>
                </c:pt>
                <c:pt idx="515">
                  <c:v>8.4893</c:v>
                </c:pt>
                <c:pt idx="516">
                  <c:v>8.5244</c:v>
                </c:pt>
                <c:pt idx="517">
                  <c:v>8.5596</c:v>
                </c:pt>
                <c:pt idx="518">
                  <c:v>8.5947</c:v>
                </c:pt>
                <c:pt idx="519">
                  <c:v>8.6299</c:v>
                </c:pt>
                <c:pt idx="520">
                  <c:v>8.665</c:v>
                </c:pt>
                <c:pt idx="521">
                  <c:v>8.700200000000001</c:v>
                </c:pt>
                <c:pt idx="522">
                  <c:v>8.7353</c:v>
                </c:pt>
                <c:pt idx="523">
                  <c:v>8.7705</c:v>
                </c:pt>
                <c:pt idx="524">
                  <c:v>8.8056</c:v>
                </c:pt>
                <c:pt idx="525">
                  <c:v>8.8408</c:v>
                </c:pt>
                <c:pt idx="526">
                  <c:v>8.8759</c:v>
                </c:pt>
                <c:pt idx="527">
                  <c:v>8.9111</c:v>
                </c:pt>
                <c:pt idx="528">
                  <c:v>8.9462</c:v>
                </c:pt>
                <c:pt idx="529">
                  <c:v>8.9814</c:v>
                </c:pt>
                <c:pt idx="530">
                  <c:v>9.0165</c:v>
                </c:pt>
                <c:pt idx="531">
                  <c:v>9.0517</c:v>
                </c:pt>
                <c:pt idx="532">
                  <c:v>9.0868</c:v>
                </c:pt>
                <c:pt idx="533">
                  <c:v>9.122</c:v>
                </c:pt>
                <c:pt idx="534">
                  <c:v>9.1571</c:v>
                </c:pt>
                <c:pt idx="535">
                  <c:v>9.1923</c:v>
                </c:pt>
                <c:pt idx="536">
                  <c:v>9.2275</c:v>
                </c:pt>
                <c:pt idx="537">
                  <c:v>9.2626</c:v>
                </c:pt>
                <c:pt idx="538">
                  <c:v>9.2978</c:v>
                </c:pt>
                <c:pt idx="539">
                  <c:v>9.3329</c:v>
                </c:pt>
                <c:pt idx="540">
                  <c:v>9.3681</c:v>
                </c:pt>
                <c:pt idx="541">
                  <c:v>9.4032</c:v>
                </c:pt>
                <c:pt idx="542">
                  <c:v>9.4384</c:v>
                </c:pt>
                <c:pt idx="543">
                  <c:v>9.4735</c:v>
                </c:pt>
                <c:pt idx="544">
                  <c:v>9.5087</c:v>
                </c:pt>
                <c:pt idx="545">
                  <c:v>9.5438</c:v>
                </c:pt>
                <c:pt idx="546">
                  <c:v>9.579</c:v>
                </c:pt>
                <c:pt idx="547">
                  <c:v>9.6141</c:v>
                </c:pt>
                <c:pt idx="548">
                  <c:v>9.6493</c:v>
                </c:pt>
              </c:numCache>
            </c:numRef>
          </c:xVal>
          <c:yVal>
            <c:numRef>
              <c:f>'uniformity over various hei 2'!$AA$24:$AA$572</c:f>
              <c:numCache>
                <c:formatCode>General</c:formatCode>
                <c:ptCount val="549"/>
                <c:pt idx="0">
                  <c:v>1554.7835</c:v>
                </c:pt>
                <c:pt idx="1">
                  <c:v>1554.7835</c:v>
                </c:pt>
                <c:pt idx="2">
                  <c:v>1554.4466</c:v>
                </c:pt>
                <c:pt idx="3">
                  <c:v>1550.7553</c:v>
                </c:pt>
                <c:pt idx="4">
                  <c:v>1547.2549</c:v>
                </c:pt>
                <c:pt idx="5">
                  <c:v>1546.259</c:v>
                </c:pt>
                <c:pt idx="6">
                  <c:v>1544.1076</c:v>
                </c:pt>
                <c:pt idx="7">
                  <c:v>1543.9425</c:v>
                </c:pt>
                <c:pt idx="8">
                  <c:v>1542.9528</c:v>
                </c:pt>
                <c:pt idx="9">
                  <c:v>1542.9528</c:v>
                </c:pt>
                <c:pt idx="10">
                  <c:v>1542.6233</c:v>
                </c:pt>
                <c:pt idx="11">
                  <c:v>1540.979</c:v>
                </c:pt>
                <c:pt idx="12">
                  <c:v>1541.3074</c:v>
                </c:pt>
                <c:pt idx="13">
                  <c:v>1541.3074</c:v>
                </c:pt>
                <c:pt idx="14">
                  <c:v>1543.2825</c:v>
                </c:pt>
                <c:pt idx="15">
                  <c:v>1543.6124</c:v>
                </c:pt>
                <c:pt idx="16">
                  <c:v>1546.0932</c:v>
                </c:pt>
                <c:pt idx="17">
                  <c:v>1545.7618</c:v>
                </c:pt>
                <c:pt idx="18">
                  <c:v>1544.1076</c:v>
                </c:pt>
                <c:pt idx="19">
                  <c:v>1543.2825</c:v>
                </c:pt>
                <c:pt idx="20">
                  <c:v>1541.1432</c:v>
                </c:pt>
                <c:pt idx="21">
                  <c:v>1537.0537</c:v>
                </c:pt>
                <c:pt idx="22">
                  <c:v>1533.4818</c:v>
                </c:pt>
                <c:pt idx="23">
                  <c:v>1530.2564</c:v>
                </c:pt>
                <c:pt idx="24">
                  <c:v>1529.1324</c:v>
                </c:pt>
                <c:pt idx="25">
                  <c:v>1528.0109</c:v>
                </c:pt>
                <c:pt idx="26">
                  <c:v>1526.892</c:v>
                </c:pt>
                <c:pt idx="27">
                  <c:v>1522.7584</c:v>
                </c:pt>
                <c:pt idx="28">
                  <c:v>1517.8759</c:v>
                </c:pt>
                <c:pt idx="29">
                  <c:v>1514.7525</c:v>
                </c:pt>
                <c:pt idx="30">
                  <c:v>1510.569</c:v>
                </c:pt>
                <c:pt idx="31">
                  <c:v>1508.8756</c:v>
                </c:pt>
                <c:pt idx="32">
                  <c:v>1506.7294</c:v>
                </c:pt>
                <c:pt idx="33">
                  <c:v>1503.5294</c:v>
                </c:pt>
                <c:pt idx="34">
                  <c:v>1499.4494</c:v>
                </c:pt>
                <c:pt idx="35">
                  <c:v>1494.6864</c:v>
                </c:pt>
                <c:pt idx="36">
                  <c:v>1493.6565</c:v>
                </c:pt>
                <c:pt idx="37">
                  <c:v>1492.0466</c:v>
                </c:pt>
                <c:pt idx="38">
                  <c:v>1488.1383</c:v>
                </c:pt>
                <c:pt idx="39">
                  <c:v>1485.7082</c:v>
                </c:pt>
                <c:pt idx="40">
                  <c:v>1485.566</c:v>
                </c:pt>
                <c:pt idx="41">
                  <c:v>1478.8313</c:v>
                </c:pt>
                <c:pt idx="42">
                  <c:v>1476.8999</c:v>
                </c:pt>
                <c:pt idx="43">
                  <c:v>1474.5737</c:v>
                </c:pt>
                <c:pt idx="44">
                  <c:v>1474.5737</c:v>
                </c:pt>
                <c:pt idx="45">
                  <c:v>1471.8631</c:v>
                </c:pt>
                <c:pt idx="46">
                  <c:v>1471.7283</c:v>
                </c:pt>
                <c:pt idx="47">
                  <c:v>1470.6524</c:v>
                </c:pt>
                <c:pt idx="48">
                  <c:v>1464.6791</c:v>
                </c:pt>
                <c:pt idx="49">
                  <c:v>1462.7166</c:v>
                </c:pt>
                <c:pt idx="50">
                  <c:v>1462.456</c:v>
                </c:pt>
                <c:pt idx="51">
                  <c:v>1462.456</c:v>
                </c:pt>
                <c:pt idx="52">
                  <c:v>1462.847</c:v>
                </c:pt>
                <c:pt idx="53">
                  <c:v>1463.108</c:v>
                </c:pt>
                <c:pt idx="54">
                  <c:v>1463.7615</c:v>
                </c:pt>
                <c:pt idx="55">
                  <c:v>1464.4166</c:v>
                </c:pt>
                <c:pt idx="56">
                  <c:v>1463.108</c:v>
                </c:pt>
                <c:pt idx="57">
                  <c:v>1464.0234</c:v>
                </c:pt>
                <c:pt idx="58">
                  <c:v>1464.2855</c:v>
                </c:pt>
                <c:pt idx="59">
                  <c:v>1462.7166</c:v>
                </c:pt>
                <c:pt idx="60">
                  <c:v>1460.7678</c:v>
                </c:pt>
                <c:pt idx="61">
                  <c:v>1460.7678</c:v>
                </c:pt>
                <c:pt idx="62">
                  <c:v>1460.7678</c:v>
                </c:pt>
                <c:pt idx="63">
                  <c:v>1460.3796</c:v>
                </c:pt>
                <c:pt idx="64">
                  <c:v>1461.4159</c:v>
                </c:pt>
                <c:pt idx="65">
                  <c:v>1462.0655</c:v>
                </c:pt>
                <c:pt idx="66">
                  <c:v>1462.7166</c:v>
                </c:pt>
                <c:pt idx="67">
                  <c:v>1463.6307</c:v>
                </c:pt>
                <c:pt idx="68">
                  <c:v>1464.6791</c:v>
                </c:pt>
                <c:pt idx="69">
                  <c:v>1471.3244</c:v>
                </c:pt>
                <c:pt idx="70">
                  <c:v>1473.8934</c:v>
                </c:pt>
                <c:pt idx="71">
                  <c:v>1476.4879</c:v>
                </c:pt>
                <c:pt idx="72">
                  <c:v>1478.1399</c:v>
                </c:pt>
                <c:pt idx="73">
                  <c:v>1479.5247</c:v>
                </c:pt>
                <c:pt idx="74">
                  <c:v>1481.0566</c:v>
                </c:pt>
                <c:pt idx="75">
                  <c:v>1484.5727</c:v>
                </c:pt>
                <c:pt idx="76">
                  <c:v>1486.4205</c:v>
                </c:pt>
                <c:pt idx="77">
                  <c:v>1486.8489</c:v>
                </c:pt>
                <c:pt idx="78">
                  <c:v>1486.9918</c:v>
                </c:pt>
                <c:pt idx="79">
                  <c:v>1484.4311</c:v>
                </c:pt>
                <c:pt idx="80">
                  <c:v>1480.9169</c:v>
                </c:pt>
                <c:pt idx="81">
                  <c:v>1480.9169</c:v>
                </c:pt>
                <c:pt idx="82">
                  <c:v>1480.4985</c:v>
                </c:pt>
                <c:pt idx="83">
                  <c:v>1480.4985</c:v>
                </c:pt>
                <c:pt idx="84">
                  <c:v>1481.6159</c:v>
                </c:pt>
                <c:pt idx="85">
                  <c:v>1484.0069</c:v>
                </c:pt>
                <c:pt idx="86">
                  <c:v>1484.8561</c:v>
                </c:pt>
                <c:pt idx="87">
                  <c:v>1486.9918</c:v>
                </c:pt>
                <c:pt idx="88">
                  <c:v>1487.4211</c:v>
                </c:pt>
                <c:pt idx="89">
                  <c:v>1486.9918</c:v>
                </c:pt>
                <c:pt idx="90">
                  <c:v>1487.2779</c:v>
                </c:pt>
                <c:pt idx="91">
                  <c:v>1486.4205</c:v>
                </c:pt>
                <c:pt idx="92">
                  <c:v>1485.9929</c:v>
                </c:pt>
                <c:pt idx="93">
                  <c:v>1484.8561</c:v>
                </c:pt>
                <c:pt idx="94">
                  <c:v>1481.476</c:v>
                </c:pt>
                <c:pt idx="95">
                  <c:v>1477.8638</c:v>
                </c:pt>
                <c:pt idx="96">
                  <c:v>1476.3507</c:v>
                </c:pt>
                <c:pt idx="97">
                  <c:v>1473.6218</c:v>
                </c:pt>
                <c:pt idx="98">
                  <c:v>1471.998</c:v>
                </c:pt>
                <c:pt idx="99">
                  <c:v>1471.7283</c:v>
                </c:pt>
                <c:pt idx="100">
                  <c:v>1471.7283</c:v>
                </c:pt>
                <c:pt idx="101">
                  <c:v>1470.6524</c:v>
                </c:pt>
                <c:pt idx="102">
                  <c:v>1469.9821</c:v>
                </c:pt>
                <c:pt idx="103">
                  <c:v>1470.1161</c:v>
                </c:pt>
                <c:pt idx="104">
                  <c:v>1470.5182</c:v>
                </c:pt>
                <c:pt idx="105">
                  <c:v>1466.9203</c:v>
                </c:pt>
                <c:pt idx="106">
                  <c:v>1468.3803</c:v>
                </c:pt>
                <c:pt idx="107">
                  <c:v>1468.6466</c:v>
                </c:pt>
                <c:pt idx="108">
                  <c:v>1468.3803</c:v>
                </c:pt>
                <c:pt idx="109">
                  <c:v>1467.8485</c:v>
                </c:pt>
                <c:pt idx="110">
                  <c:v>1467.8485</c:v>
                </c:pt>
                <c:pt idx="111">
                  <c:v>1464.5478</c:v>
                </c:pt>
                <c:pt idx="112">
                  <c:v>1463.3692</c:v>
                </c:pt>
                <c:pt idx="113">
                  <c:v>1462.1956</c:v>
                </c:pt>
                <c:pt idx="114">
                  <c:v>1459.7338</c:v>
                </c:pt>
                <c:pt idx="115">
                  <c:v>1458.5751</c:v>
                </c:pt>
                <c:pt idx="116">
                  <c:v>1457.0373</c:v>
                </c:pt>
                <c:pt idx="117">
                  <c:v>1456.2714</c:v>
                </c:pt>
                <c:pt idx="118">
                  <c:v>1454.9994</c:v>
                </c:pt>
                <c:pt idx="119">
                  <c:v>1454.8725</c:v>
                </c:pt>
                <c:pt idx="120">
                  <c:v>1454.8725</c:v>
                </c:pt>
                <c:pt idx="121">
                  <c:v>1454.3654</c:v>
                </c:pt>
                <c:pt idx="122">
                  <c:v>1453.8591</c:v>
                </c:pt>
                <c:pt idx="123">
                  <c:v>1451.8425</c:v>
                </c:pt>
                <c:pt idx="124">
                  <c:v>1448.4689</c:v>
                </c:pt>
                <c:pt idx="125">
                  <c:v>1445.8693</c:v>
                </c:pt>
                <c:pt idx="126">
                  <c:v>1444.1475</c:v>
                </c:pt>
                <c:pt idx="127">
                  <c:v>1439.8799</c:v>
                </c:pt>
                <c:pt idx="128">
                  <c:v>1439.8799</c:v>
                </c:pt>
                <c:pt idx="129">
                  <c:v>1437.2228</c:v>
                </c:pt>
                <c:pt idx="130">
                  <c:v>1436.9822</c:v>
                </c:pt>
                <c:pt idx="131">
                  <c:v>1434.7035</c:v>
                </c:pt>
                <c:pt idx="132">
                  <c:v>1434.4643</c:v>
                </c:pt>
                <c:pt idx="133">
                  <c:v>1433.5093</c:v>
                </c:pt>
                <c:pt idx="134">
                  <c:v>1433.6285</c:v>
                </c:pt>
                <c:pt idx="135">
                  <c:v>1433.2708</c:v>
                </c:pt>
                <c:pt idx="136">
                  <c:v>1433.9865</c:v>
                </c:pt>
                <c:pt idx="137">
                  <c:v>1433.2708</c:v>
                </c:pt>
                <c:pt idx="138">
                  <c:v>1432.9135</c:v>
                </c:pt>
                <c:pt idx="139">
                  <c:v>1428.4116</c:v>
                </c:pt>
                <c:pt idx="140">
                  <c:v>1427.4694</c:v>
                </c:pt>
                <c:pt idx="141">
                  <c:v>1425.2388</c:v>
                </c:pt>
                <c:pt idx="142">
                  <c:v>1422.4346</c:v>
                </c:pt>
                <c:pt idx="143">
                  <c:v>1422.4346</c:v>
                </c:pt>
                <c:pt idx="144">
                  <c:v>1424.4194</c:v>
                </c:pt>
                <c:pt idx="145">
                  <c:v>1424.6534</c:v>
                </c:pt>
                <c:pt idx="146">
                  <c:v>1426.1768</c:v>
                </c:pt>
                <c:pt idx="147">
                  <c:v>1427.2341</c:v>
                </c:pt>
                <c:pt idx="148">
                  <c:v>1428.5295</c:v>
                </c:pt>
                <c:pt idx="149">
                  <c:v>1429.8284</c:v>
                </c:pt>
                <c:pt idx="150">
                  <c:v>1429.8284</c:v>
                </c:pt>
                <c:pt idx="151">
                  <c:v>1430.42</c:v>
                </c:pt>
                <c:pt idx="152">
                  <c:v>1430.42</c:v>
                </c:pt>
                <c:pt idx="153">
                  <c:v>1429.2376</c:v>
                </c:pt>
                <c:pt idx="154">
                  <c:v>1428.2937</c:v>
                </c:pt>
                <c:pt idx="155">
                  <c:v>1428.2937</c:v>
                </c:pt>
                <c:pt idx="156">
                  <c:v>1429.2376</c:v>
                </c:pt>
                <c:pt idx="157">
                  <c:v>1428.6474</c:v>
                </c:pt>
                <c:pt idx="158">
                  <c:v>1428.1759</c:v>
                </c:pt>
                <c:pt idx="159">
                  <c:v>1427.8225</c:v>
                </c:pt>
                <c:pt idx="160">
                  <c:v>1427.3518</c:v>
                </c:pt>
                <c:pt idx="161">
                  <c:v>1425.9422</c:v>
                </c:pt>
                <c:pt idx="162">
                  <c:v>1423.251</c:v>
                </c:pt>
                <c:pt idx="163">
                  <c:v>1421.1539</c:v>
                </c:pt>
                <c:pt idx="164">
                  <c:v>1419.4117</c:v>
                </c:pt>
                <c:pt idx="165">
                  <c:v>1419.4117</c:v>
                </c:pt>
                <c:pt idx="166">
                  <c:v>1419.4117</c:v>
                </c:pt>
                <c:pt idx="167">
                  <c:v>1418.832</c:v>
                </c:pt>
                <c:pt idx="168">
                  <c:v>1412.715</c:v>
                </c:pt>
                <c:pt idx="169">
                  <c:v>1415.9408</c:v>
                </c:pt>
                <c:pt idx="170">
                  <c:v>1415.9408</c:v>
                </c:pt>
                <c:pt idx="171">
                  <c:v>1415.9408</c:v>
                </c:pt>
                <c:pt idx="172">
                  <c:v>1415.9408</c:v>
                </c:pt>
                <c:pt idx="173">
                  <c:v>1416.8647</c:v>
                </c:pt>
                <c:pt idx="174">
                  <c:v>1419.5277</c:v>
                </c:pt>
                <c:pt idx="175">
                  <c:v>1413.8657</c:v>
                </c:pt>
                <c:pt idx="176">
                  <c:v>1412.3701</c:v>
                </c:pt>
                <c:pt idx="177">
                  <c:v>1412.3701</c:v>
                </c:pt>
                <c:pt idx="178">
                  <c:v>1414.7873</c:v>
                </c:pt>
                <c:pt idx="179">
                  <c:v>1414.9026</c:v>
                </c:pt>
                <c:pt idx="180">
                  <c:v>1414.9026</c:v>
                </c:pt>
                <c:pt idx="181">
                  <c:v>1412.9451</c:v>
                </c:pt>
                <c:pt idx="182">
                  <c:v>1411.336</c:v>
                </c:pt>
                <c:pt idx="183">
                  <c:v>1411.1064</c:v>
                </c:pt>
                <c:pt idx="184">
                  <c:v>1411.1064</c:v>
                </c:pt>
                <c:pt idx="185">
                  <c:v>1410.3029</c:v>
                </c:pt>
                <c:pt idx="186">
                  <c:v>1410.3029</c:v>
                </c:pt>
                <c:pt idx="187">
                  <c:v>1410.762</c:v>
                </c:pt>
                <c:pt idx="188">
                  <c:v>1406.8655</c:v>
                </c:pt>
                <c:pt idx="189">
                  <c:v>1406.179</c:v>
                </c:pt>
                <c:pt idx="190">
                  <c:v>1406.179</c:v>
                </c:pt>
                <c:pt idx="191">
                  <c:v>1405.8358</c:v>
                </c:pt>
                <c:pt idx="192">
                  <c:v>1405.7215</c:v>
                </c:pt>
                <c:pt idx="193">
                  <c:v>1405.7215</c:v>
                </c:pt>
                <c:pt idx="194">
                  <c:v>1405.7215</c:v>
                </c:pt>
                <c:pt idx="195">
                  <c:v>1405.7215</c:v>
                </c:pt>
                <c:pt idx="196">
                  <c:v>1405.264</c:v>
                </c:pt>
                <c:pt idx="197">
                  <c:v>1403.8923</c:v>
                </c:pt>
                <c:pt idx="198">
                  <c:v>1403.8923</c:v>
                </c:pt>
                <c:pt idx="199">
                  <c:v>1403.8923</c:v>
                </c:pt>
                <c:pt idx="200">
                  <c:v>1403.8923</c:v>
                </c:pt>
                <c:pt idx="201">
                  <c:v>1404.3495</c:v>
                </c:pt>
                <c:pt idx="202">
                  <c:v>1407.4379</c:v>
                </c:pt>
                <c:pt idx="203">
                  <c:v>1407.4379</c:v>
                </c:pt>
                <c:pt idx="204">
                  <c:v>1405.6071</c:v>
                </c:pt>
                <c:pt idx="205">
                  <c:v>1408.8123</c:v>
                </c:pt>
                <c:pt idx="206">
                  <c:v>1409.5001</c:v>
                </c:pt>
                <c:pt idx="207">
                  <c:v>1407.5523</c:v>
                </c:pt>
                <c:pt idx="208">
                  <c:v>1409.5001</c:v>
                </c:pt>
                <c:pt idx="209">
                  <c:v>1408.9269</c:v>
                </c:pt>
                <c:pt idx="210">
                  <c:v>1406.6367</c:v>
                </c:pt>
                <c:pt idx="211">
                  <c:v>1406.0646</c:v>
                </c:pt>
                <c:pt idx="212">
                  <c:v>1406.0646</c:v>
                </c:pt>
                <c:pt idx="213">
                  <c:v>1406.0646</c:v>
                </c:pt>
                <c:pt idx="214">
                  <c:v>1406.0646</c:v>
                </c:pt>
                <c:pt idx="215">
                  <c:v>1406.0646</c:v>
                </c:pt>
                <c:pt idx="216">
                  <c:v>1401.4935</c:v>
                </c:pt>
                <c:pt idx="217">
                  <c:v>1401.4935</c:v>
                </c:pt>
                <c:pt idx="218">
                  <c:v>1401.0367</c:v>
                </c:pt>
                <c:pt idx="219">
                  <c:v>1401.9503</c:v>
                </c:pt>
                <c:pt idx="220">
                  <c:v>1403.8923</c:v>
                </c:pt>
                <c:pt idx="221">
                  <c:v>1404.8067</c:v>
                </c:pt>
                <c:pt idx="222">
                  <c:v>1403.8923</c:v>
                </c:pt>
                <c:pt idx="223">
                  <c:v>1400.9225</c:v>
                </c:pt>
                <c:pt idx="224">
                  <c:v>1399.0957</c:v>
                </c:pt>
                <c:pt idx="225">
                  <c:v>1398.1824</c:v>
                </c:pt>
                <c:pt idx="226">
                  <c:v>1396.6981</c:v>
                </c:pt>
                <c:pt idx="227">
                  <c:v>1396.1272</c:v>
                </c:pt>
                <c:pt idx="228">
                  <c:v>1396.1272</c:v>
                </c:pt>
                <c:pt idx="229">
                  <c:v>1394.4138</c:v>
                </c:pt>
                <c:pt idx="230">
                  <c:v>1393.9567</c:v>
                </c:pt>
                <c:pt idx="231">
                  <c:v>1393.7282</c:v>
                </c:pt>
                <c:pt idx="232">
                  <c:v>1392.6994</c:v>
                </c:pt>
                <c:pt idx="233">
                  <c:v>1391.4414</c:v>
                </c:pt>
                <c:pt idx="234">
                  <c:v>1389.9534</c:v>
                </c:pt>
                <c:pt idx="235">
                  <c:v>1388.0053</c:v>
                </c:pt>
                <c:pt idx="236">
                  <c:v>1387.0875</c:v>
                </c:pt>
                <c:pt idx="237">
                  <c:v>1387.0875</c:v>
                </c:pt>
                <c:pt idx="238">
                  <c:v>1386.1689</c:v>
                </c:pt>
                <c:pt idx="239">
                  <c:v>1387.0875</c:v>
                </c:pt>
                <c:pt idx="240">
                  <c:v>1388.3493</c:v>
                </c:pt>
                <c:pt idx="241">
                  <c:v>1386.8579</c:v>
                </c:pt>
                <c:pt idx="242">
                  <c:v>1385.2496</c:v>
                </c:pt>
                <c:pt idx="243">
                  <c:v>1384.9046</c:v>
                </c:pt>
                <c:pt idx="244">
                  <c:v>1385.2496</c:v>
                </c:pt>
                <c:pt idx="245">
                  <c:v>1385.4795</c:v>
                </c:pt>
                <c:pt idx="246">
                  <c:v>1386.7431</c:v>
                </c:pt>
                <c:pt idx="247">
                  <c:v>1386.7431</c:v>
                </c:pt>
                <c:pt idx="248">
                  <c:v>1386.7431</c:v>
                </c:pt>
                <c:pt idx="249">
                  <c:v>1385.9392</c:v>
                </c:pt>
                <c:pt idx="250">
                  <c:v>1385.8243</c:v>
                </c:pt>
                <c:pt idx="251">
                  <c:v>1385.9392</c:v>
                </c:pt>
                <c:pt idx="252">
                  <c:v>1386.3987</c:v>
                </c:pt>
                <c:pt idx="253">
                  <c:v>1386.3987</c:v>
                </c:pt>
                <c:pt idx="254">
                  <c:v>1387.0875</c:v>
                </c:pt>
                <c:pt idx="255">
                  <c:v>1389.8389</c:v>
                </c:pt>
                <c:pt idx="256">
                  <c:v>1391.0981</c:v>
                </c:pt>
                <c:pt idx="257">
                  <c:v>1391.6702</c:v>
                </c:pt>
                <c:pt idx="258">
                  <c:v>1392.4707</c:v>
                </c:pt>
                <c:pt idx="259">
                  <c:v>1392.6994</c:v>
                </c:pt>
                <c:pt idx="260">
                  <c:v>1393.3853</c:v>
                </c:pt>
                <c:pt idx="261">
                  <c:v>1394.4138</c:v>
                </c:pt>
                <c:pt idx="262">
                  <c:v>1393.3853</c:v>
                </c:pt>
                <c:pt idx="263">
                  <c:v>1394.8708</c:v>
                </c:pt>
                <c:pt idx="264">
                  <c:v>1395.3277</c:v>
                </c:pt>
                <c:pt idx="265">
                  <c:v>1394.985</c:v>
                </c:pt>
                <c:pt idx="266">
                  <c:v>1394.985</c:v>
                </c:pt>
                <c:pt idx="267">
                  <c:v>1396.1272</c:v>
                </c:pt>
                <c:pt idx="268">
                  <c:v>1394.985</c:v>
                </c:pt>
                <c:pt idx="269">
                  <c:v>1392.242</c:v>
                </c:pt>
                <c:pt idx="270">
                  <c:v>1390.9837</c:v>
                </c:pt>
                <c:pt idx="271">
                  <c:v>1390.6403</c:v>
                </c:pt>
                <c:pt idx="272">
                  <c:v>1390.9837</c:v>
                </c:pt>
                <c:pt idx="273">
                  <c:v>1392.9281</c:v>
                </c:pt>
                <c:pt idx="274">
                  <c:v>1397.1548</c:v>
                </c:pt>
                <c:pt idx="275">
                  <c:v>1399.3241</c:v>
                </c:pt>
                <c:pt idx="276">
                  <c:v>1401.3793</c:v>
                </c:pt>
                <c:pt idx="277">
                  <c:v>1401.4935</c:v>
                </c:pt>
                <c:pt idx="278">
                  <c:v>1401.3793</c:v>
                </c:pt>
                <c:pt idx="279">
                  <c:v>1401.3793</c:v>
                </c:pt>
                <c:pt idx="280">
                  <c:v>1402.864</c:v>
                </c:pt>
                <c:pt idx="281">
                  <c:v>1402.5214</c:v>
                </c:pt>
                <c:pt idx="282">
                  <c:v>1399.7808</c:v>
                </c:pt>
                <c:pt idx="283">
                  <c:v>1396.013</c:v>
                </c:pt>
                <c:pt idx="284">
                  <c:v>1393.9567</c:v>
                </c:pt>
                <c:pt idx="285">
                  <c:v>1392.4707</c:v>
                </c:pt>
                <c:pt idx="286">
                  <c:v>1390.4114</c:v>
                </c:pt>
                <c:pt idx="287">
                  <c:v>1390.4114</c:v>
                </c:pt>
                <c:pt idx="288">
                  <c:v>1389.8389</c:v>
                </c:pt>
                <c:pt idx="289">
                  <c:v>1389.037</c:v>
                </c:pt>
                <c:pt idx="290">
                  <c:v>1388.3493</c:v>
                </c:pt>
                <c:pt idx="291">
                  <c:v>1387.5465</c:v>
                </c:pt>
                <c:pt idx="292">
                  <c:v>1388.3493</c:v>
                </c:pt>
                <c:pt idx="293">
                  <c:v>1388.5786</c:v>
                </c:pt>
                <c:pt idx="294">
                  <c:v>1388.5786</c:v>
                </c:pt>
                <c:pt idx="295">
                  <c:v>1391.4414</c:v>
                </c:pt>
                <c:pt idx="296">
                  <c:v>1392.1277</c:v>
                </c:pt>
                <c:pt idx="297">
                  <c:v>1390.8692</c:v>
                </c:pt>
                <c:pt idx="298">
                  <c:v>1390.4114</c:v>
                </c:pt>
                <c:pt idx="299">
                  <c:v>1388.2346</c:v>
                </c:pt>
                <c:pt idx="300">
                  <c:v>1384.0992</c:v>
                </c:pt>
                <c:pt idx="301">
                  <c:v>1383.8689</c:v>
                </c:pt>
                <c:pt idx="302">
                  <c:v>1382.2554</c:v>
                </c:pt>
                <c:pt idx="303">
                  <c:v>1382.2554</c:v>
                </c:pt>
                <c:pt idx="304">
                  <c:v>1383.8689</c:v>
                </c:pt>
                <c:pt idx="305">
                  <c:v>1384.9046</c:v>
                </c:pt>
                <c:pt idx="306">
                  <c:v>1387.2023</c:v>
                </c:pt>
                <c:pt idx="307">
                  <c:v>1388.2346</c:v>
                </c:pt>
                <c:pt idx="308">
                  <c:v>1388.8078</c:v>
                </c:pt>
                <c:pt idx="309">
                  <c:v>1389.9534</c:v>
                </c:pt>
                <c:pt idx="310">
                  <c:v>1390.4114</c:v>
                </c:pt>
                <c:pt idx="311">
                  <c:v>1390.7548</c:v>
                </c:pt>
                <c:pt idx="312">
                  <c:v>1390.9837</c:v>
                </c:pt>
                <c:pt idx="313">
                  <c:v>1392.1277</c:v>
                </c:pt>
                <c:pt idx="314">
                  <c:v>1391.5558</c:v>
                </c:pt>
                <c:pt idx="315">
                  <c:v>1392.1277</c:v>
                </c:pt>
                <c:pt idx="316">
                  <c:v>1392.0133</c:v>
                </c:pt>
                <c:pt idx="317">
                  <c:v>1392.0133</c:v>
                </c:pt>
                <c:pt idx="318">
                  <c:v>1392.4707</c:v>
                </c:pt>
                <c:pt idx="319">
                  <c:v>1394.6423</c:v>
                </c:pt>
                <c:pt idx="320">
                  <c:v>1396.2413</c:v>
                </c:pt>
                <c:pt idx="321">
                  <c:v>1398.7532</c:v>
                </c:pt>
                <c:pt idx="322">
                  <c:v>1398.2966</c:v>
                </c:pt>
                <c:pt idx="323">
                  <c:v>1398.2966</c:v>
                </c:pt>
                <c:pt idx="324">
                  <c:v>1398.7532</c:v>
                </c:pt>
                <c:pt idx="325">
                  <c:v>1400.3516</c:v>
                </c:pt>
                <c:pt idx="326">
                  <c:v>1401.3793</c:v>
                </c:pt>
                <c:pt idx="327">
                  <c:v>1402.0645</c:v>
                </c:pt>
                <c:pt idx="328">
                  <c:v>1402.0645</c:v>
                </c:pt>
                <c:pt idx="329">
                  <c:v>1399.8949</c:v>
                </c:pt>
                <c:pt idx="330">
                  <c:v>1399.0957</c:v>
                </c:pt>
                <c:pt idx="331">
                  <c:v>1399.0957</c:v>
                </c:pt>
                <c:pt idx="332">
                  <c:v>1397.7257</c:v>
                </c:pt>
                <c:pt idx="333">
                  <c:v>1396.1272</c:v>
                </c:pt>
                <c:pt idx="334">
                  <c:v>1401.7219</c:v>
                </c:pt>
                <c:pt idx="335">
                  <c:v>1404.1209</c:v>
                </c:pt>
                <c:pt idx="336">
                  <c:v>1401.2651</c:v>
                </c:pt>
                <c:pt idx="337">
                  <c:v>1404.1209</c:v>
                </c:pt>
                <c:pt idx="338">
                  <c:v>1405.0354</c:v>
                </c:pt>
                <c:pt idx="339">
                  <c:v>1405.0354</c:v>
                </c:pt>
                <c:pt idx="340">
                  <c:v>1406.0646</c:v>
                </c:pt>
                <c:pt idx="341">
                  <c:v>1410.762</c:v>
                </c:pt>
                <c:pt idx="342">
                  <c:v>1409.7294</c:v>
                </c:pt>
                <c:pt idx="343">
                  <c:v>1410.0735</c:v>
                </c:pt>
                <c:pt idx="344">
                  <c:v>1410.0735</c:v>
                </c:pt>
                <c:pt idx="345">
                  <c:v>1408.4686</c:v>
                </c:pt>
                <c:pt idx="346">
                  <c:v>1406.8655</c:v>
                </c:pt>
                <c:pt idx="347">
                  <c:v>1408.5832</c:v>
                </c:pt>
                <c:pt idx="348">
                  <c:v>1409.8441</c:v>
                </c:pt>
                <c:pt idx="349">
                  <c:v>1407.7814</c:v>
                </c:pt>
                <c:pt idx="350">
                  <c:v>1408.5832</c:v>
                </c:pt>
                <c:pt idx="351">
                  <c:v>1412.0253</c:v>
                </c:pt>
                <c:pt idx="352">
                  <c:v>1410.3029</c:v>
                </c:pt>
                <c:pt idx="353">
                  <c:v>1410.3029</c:v>
                </c:pt>
                <c:pt idx="354">
                  <c:v>1412.0253</c:v>
                </c:pt>
                <c:pt idx="355">
                  <c:v>1413.1751</c:v>
                </c:pt>
                <c:pt idx="356">
                  <c:v>1411.7955</c:v>
                </c:pt>
                <c:pt idx="357">
                  <c:v>1411.7955</c:v>
                </c:pt>
                <c:pt idx="358">
                  <c:v>1412.6</c:v>
                </c:pt>
                <c:pt idx="359">
                  <c:v>1412.0253</c:v>
                </c:pt>
                <c:pt idx="360">
                  <c:v>1412.0253</c:v>
                </c:pt>
                <c:pt idx="361">
                  <c:v>1411.7955</c:v>
                </c:pt>
                <c:pt idx="362">
                  <c:v>1412.6</c:v>
                </c:pt>
                <c:pt idx="363">
                  <c:v>1411.5657</c:v>
                </c:pt>
                <c:pt idx="364">
                  <c:v>1411.5657</c:v>
                </c:pt>
                <c:pt idx="365">
                  <c:v>1410.9916</c:v>
                </c:pt>
                <c:pt idx="366">
                  <c:v>1408.5832</c:v>
                </c:pt>
                <c:pt idx="367">
                  <c:v>1405.9502</c:v>
                </c:pt>
                <c:pt idx="368">
                  <c:v>1402.1787</c:v>
                </c:pt>
                <c:pt idx="369">
                  <c:v>1399.7808</c:v>
                </c:pt>
                <c:pt idx="370">
                  <c:v>1397.6116</c:v>
                </c:pt>
                <c:pt idx="371">
                  <c:v>1396.1272</c:v>
                </c:pt>
                <c:pt idx="372">
                  <c:v>1395.2135</c:v>
                </c:pt>
                <c:pt idx="373">
                  <c:v>1392.6994</c:v>
                </c:pt>
                <c:pt idx="374">
                  <c:v>1392.0133</c:v>
                </c:pt>
                <c:pt idx="375">
                  <c:v>1392.0133</c:v>
                </c:pt>
                <c:pt idx="376">
                  <c:v>1389.3807</c:v>
                </c:pt>
                <c:pt idx="377">
                  <c:v>1389.3807</c:v>
                </c:pt>
                <c:pt idx="378">
                  <c:v>1389.3807</c:v>
                </c:pt>
                <c:pt idx="379">
                  <c:v>1391.327</c:v>
                </c:pt>
                <c:pt idx="380">
                  <c:v>1394.4138</c:v>
                </c:pt>
                <c:pt idx="381">
                  <c:v>1394.985</c:v>
                </c:pt>
                <c:pt idx="382">
                  <c:v>1394.985</c:v>
                </c:pt>
                <c:pt idx="383">
                  <c:v>1394.985</c:v>
                </c:pt>
                <c:pt idx="384">
                  <c:v>1396.013</c:v>
                </c:pt>
                <c:pt idx="385">
                  <c:v>1396.013</c:v>
                </c:pt>
                <c:pt idx="386">
                  <c:v>1398.1824</c:v>
                </c:pt>
                <c:pt idx="387">
                  <c:v>1399.6666</c:v>
                </c:pt>
                <c:pt idx="388">
                  <c:v>1400.3516</c:v>
                </c:pt>
                <c:pt idx="389">
                  <c:v>1401.8361</c:v>
                </c:pt>
                <c:pt idx="390">
                  <c:v>1401.6077</c:v>
                </c:pt>
                <c:pt idx="391">
                  <c:v>1400.6942</c:v>
                </c:pt>
                <c:pt idx="392">
                  <c:v>1400.6942</c:v>
                </c:pt>
                <c:pt idx="393">
                  <c:v>1400.6942</c:v>
                </c:pt>
                <c:pt idx="394">
                  <c:v>1401.6077</c:v>
                </c:pt>
                <c:pt idx="395">
                  <c:v>1404.0066</c:v>
                </c:pt>
                <c:pt idx="396">
                  <c:v>1405.264</c:v>
                </c:pt>
                <c:pt idx="397">
                  <c:v>1405.264</c:v>
                </c:pt>
                <c:pt idx="398">
                  <c:v>1406.4078</c:v>
                </c:pt>
                <c:pt idx="399">
                  <c:v>1407.3234</c:v>
                </c:pt>
                <c:pt idx="400">
                  <c:v>1406.4078</c:v>
                </c:pt>
                <c:pt idx="401">
                  <c:v>1407.4379</c:v>
                </c:pt>
                <c:pt idx="402">
                  <c:v>1408.1249</c:v>
                </c:pt>
                <c:pt idx="403">
                  <c:v>1408.4686</c:v>
                </c:pt>
                <c:pt idx="404">
                  <c:v>1409.0415</c:v>
                </c:pt>
                <c:pt idx="405">
                  <c:v>1408.4686</c:v>
                </c:pt>
                <c:pt idx="406">
                  <c:v>1408.0104</c:v>
                </c:pt>
                <c:pt idx="407">
                  <c:v>1406.5222</c:v>
                </c:pt>
                <c:pt idx="408">
                  <c:v>1406.5222</c:v>
                </c:pt>
                <c:pt idx="409">
                  <c:v>1406.6367</c:v>
                </c:pt>
                <c:pt idx="410">
                  <c:v>1408.9269</c:v>
                </c:pt>
                <c:pt idx="411">
                  <c:v>1408.9269</c:v>
                </c:pt>
                <c:pt idx="412">
                  <c:v>1409.2708</c:v>
                </c:pt>
                <c:pt idx="413">
                  <c:v>1409.7294</c:v>
                </c:pt>
                <c:pt idx="414">
                  <c:v>1410.3029</c:v>
                </c:pt>
                <c:pt idx="415">
                  <c:v>1412.0253</c:v>
                </c:pt>
                <c:pt idx="416">
                  <c:v>1414.2112</c:v>
                </c:pt>
                <c:pt idx="417">
                  <c:v>1417.0959</c:v>
                </c:pt>
                <c:pt idx="418">
                  <c:v>1418.2529</c:v>
                </c:pt>
                <c:pt idx="419">
                  <c:v>1420.6888</c:v>
                </c:pt>
                <c:pt idx="420">
                  <c:v>1422.901</c:v>
                </c:pt>
                <c:pt idx="421">
                  <c:v>1423.8349</c:v>
                </c:pt>
                <c:pt idx="422">
                  <c:v>1426.4116</c:v>
                </c:pt>
                <c:pt idx="423">
                  <c:v>1426.764</c:v>
                </c:pt>
                <c:pt idx="424">
                  <c:v>1427.4694</c:v>
                </c:pt>
                <c:pt idx="425">
                  <c:v>1427.9403</c:v>
                </c:pt>
                <c:pt idx="426">
                  <c:v>1428.7654</c:v>
                </c:pt>
                <c:pt idx="427">
                  <c:v>1430.1833</c:v>
                </c:pt>
                <c:pt idx="428">
                  <c:v>1430.3016</c:v>
                </c:pt>
                <c:pt idx="429">
                  <c:v>1430.42</c:v>
                </c:pt>
                <c:pt idx="430">
                  <c:v>1434.9427</c:v>
                </c:pt>
                <c:pt idx="431">
                  <c:v>1437.3432</c:v>
                </c:pt>
                <c:pt idx="432">
                  <c:v>1440.365</c:v>
                </c:pt>
                <c:pt idx="433">
                  <c:v>1442.4342</c:v>
                </c:pt>
                <c:pt idx="434">
                  <c:v>1444.7614</c:v>
                </c:pt>
                <c:pt idx="435">
                  <c:v>1443.6571</c:v>
                </c:pt>
                <c:pt idx="436">
                  <c:v>1443.2898</c:v>
                </c:pt>
                <c:pt idx="437">
                  <c:v>1445.9926</c:v>
                </c:pt>
                <c:pt idx="438">
                  <c:v>1445.0073</c:v>
                </c:pt>
                <c:pt idx="439">
                  <c:v>1448.842</c:v>
                </c:pt>
                <c:pt idx="440">
                  <c:v>1454.2387</c:v>
                </c:pt>
                <c:pt idx="441">
                  <c:v>1454.2387</c:v>
                </c:pt>
                <c:pt idx="442">
                  <c:v>1454.2387</c:v>
                </c:pt>
                <c:pt idx="443">
                  <c:v>1453.8591</c:v>
                </c:pt>
                <c:pt idx="444">
                  <c:v>1453.6063</c:v>
                </c:pt>
                <c:pt idx="445">
                  <c:v>1450.2137</c:v>
                </c:pt>
                <c:pt idx="446">
                  <c:v>1450.2137</c:v>
                </c:pt>
                <c:pt idx="447">
                  <c:v>1447.4762</c:v>
                </c:pt>
                <c:pt idx="448">
                  <c:v>1447.3523</c:v>
                </c:pt>
                <c:pt idx="449">
                  <c:v>1447.3523</c:v>
                </c:pt>
                <c:pt idx="450">
                  <c:v>1450.4637</c:v>
                </c:pt>
                <c:pt idx="451">
                  <c:v>1451.3404</c:v>
                </c:pt>
                <c:pt idx="452">
                  <c:v>1455.8893</c:v>
                </c:pt>
                <c:pt idx="453">
                  <c:v>1457.1652</c:v>
                </c:pt>
                <c:pt idx="454">
                  <c:v>1458.5751</c:v>
                </c:pt>
                <c:pt idx="455">
                  <c:v>1458.5751</c:v>
                </c:pt>
                <c:pt idx="456">
                  <c:v>1460.1211</c:v>
                </c:pt>
                <c:pt idx="457">
                  <c:v>1460.7678</c:v>
                </c:pt>
                <c:pt idx="458">
                  <c:v>1458.3182</c:v>
                </c:pt>
                <c:pt idx="459">
                  <c:v>1458.3182</c:v>
                </c:pt>
                <c:pt idx="460">
                  <c:v>1458.9608</c:v>
                </c:pt>
                <c:pt idx="461">
                  <c:v>1458.3182</c:v>
                </c:pt>
                <c:pt idx="462">
                  <c:v>1457.421</c:v>
                </c:pt>
                <c:pt idx="463">
                  <c:v>1460.6383</c:v>
                </c:pt>
                <c:pt idx="464">
                  <c:v>1465.7315</c:v>
                </c:pt>
                <c:pt idx="465">
                  <c:v>1470.1161</c:v>
                </c:pt>
                <c:pt idx="466">
                  <c:v>1471.5936</c:v>
                </c:pt>
                <c:pt idx="467">
                  <c:v>1471.8631</c:v>
                </c:pt>
                <c:pt idx="468">
                  <c:v>1472.403</c:v>
                </c:pt>
                <c:pt idx="469">
                  <c:v>1471.7283</c:v>
                </c:pt>
                <c:pt idx="470">
                  <c:v>1476.3507</c:v>
                </c:pt>
                <c:pt idx="471">
                  <c:v>1476.6251</c:v>
                </c:pt>
                <c:pt idx="472">
                  <c:v>1477.8638</c:v>
                </c:pt>
                <c:pt idx="473">
                  <c:v>1478.0018</c:v>
                </c:pt>
                <c:pt idx="474">
                  <c:v>1478.4162</c:v>
                </c:pt>
                <c:pt idx="475">
                  <c:v>1479.1084</c:v>
                </c:pt>
                <c:pt idx="476">
                  <c:v>1480.0807</c:v>
                </c:pt>
                <c:pt idx="477">
                  <c:v>1478.9698</c:v>
                </c:pt>
                <c:pt idx="478">
                  <c:v>1479.6635</c:v>
                </c:pt>
                <c:pt idx="479">
                  <c:v>1480.0807</c:v>
                </c:pt>
                <c:pt idx="480">
                  <c:v>1478.8313</c:v>
                </c:pt>
                <c:pt idx="481">
                  <c:v>1478.8313</c:v>
                </c:pt>
                <c:pt idx="482">
                  <c:v>1482.5977</c:v>
                </c:pt>
                <c:pt idx="483">
                  <c:v>1487.2779</c:v>
                </c:pt>
                <c:pt idx="484">
                  <c:v>1491.4637</c:v>
                </c:pt>
                <c:pt idx="485">
                  <c:v>1493.5097</c:v>
                </c:pt>
                <c:pt idx="486">
                  <c:v>1494.539</c:v>
                </c:pt>
                <c:pt idx="487">
                  <c:v>1494.3917</c:v>
                </c:pt>
                <c:pt idx="488">
                  <c:v>1494.3917</c:v>
                </c:pt>
                <c:pt idx="489">
                  <c:v>1491.1728</c:v>
                </c:pt>
                <c:pt idx="490">
                  <c:v>1489.29</c:v>
                </c:pt>
                <c:pt idx="491">
                  <c:v>1486.2779</c:v>
                </c:pt>
                <c:pt idx="492">
                  <c:v>1486.2779</c:v>
                </c:pt>
                <c:pt idx="493">
                  <c:v>1485.7082</c:v>
                </c:pt>
                <c:pt idx="494">
                  <c:v>1483.3013</c:v>
                </c:pt>
                <c:pt idx="495">
                  <c:v>1482.0362</c:v>
                </c:pt>
                <c:pt idx="496">
                  <c:v>1482.8789</c:v>
                </c:pt>
                <c:pt idx="497">
                  <c:v>1482.1765</c:v>
                </c:pt>
                <c:pt idx="498">
                  <c:v>1484.7144</c:v>
                </c:pt>
                <c:pt idx="499">
                  <c:v>1484.8561</c:v>
                </c:pt>
                <c:pt idx="500">
                  <c:v>1489.29</c:v>
                </c:pt>
                <c:pt idx="501">
                  <c:v>1489.29</c:v>
                </c:pt>
                <c:pt idx="502">
                  <c:v>1488.7135</c:v>
                </c:pt>
                <c:pt idx="503">
                  <c:v>1489.29</c:v>
                </c:pt>
                <c:pt idx="504">
                  <c:v>1490.1572</c:v>
                </c:pt>
                <c:pt idx="505">
                  <c:v>1493.8034</c:v>
                </c:pt>
                <c:pt idx="506">
                  <c:v>1495.8686</c:v>
                </c:pt>
                <c:pt idx="507">
                  <c:v>1501.8625</c:v>
                </c:pt>
                <c:pt idx="508">
                  <c:v>1502.3165</c:v>
                </c:pt>
                <c:pt idx="509">
                  <c:v>1504.5935</c:v>
                </c:pt>
                <c:pt idx="510">
                  <c:v>1506.2709</c:v>
                </c:pt>
                <c:pt idx="511">
                  <c:v>1508.4148</c:v>
                </c:pt>
                <c:pt idx="512">
                  <c:v>1510.4148</c:v>
                </c:pt>
                <c:pt idx="513">
                  <c:v>1513.0435</c:v>
                </c:pt>
                <c:pt idx="514">
                  <c:v>1515.8433</c:v>
                </c:pt>
                <c:pt idx="515">
                  <c:v>1513.8196</c:v>
                </c:pt>
                <c:pt idx="516">
                  <c:v>1506.5765</c:v>
                </c:pt>
                <c:pt idx="517">
                  <c:v>1506.5765</c:v>
                </c:pt>
                <c:pt idx="518">
                  <c:v>1506.1181</c:v>
                </c:pt>
                <c:pt idx="519">
                  <c:v>1505.3552</c:v>
                </c:pt>
                <c:pt idx="520">
                  <c:v>1505.0504</c:v>
                </c:pt>
                <c:pt idx="521">
                  <c:v>1506.7294</c:v>
                </c:pt>
                <c:pt idx="522">
                  <c:v>1507.3416</c:v>
                </c:pt>
                <c:pt idx="523">
                  <c:v>1507.8012</c:v>
                </c:pt>
                <c:pt idx="524">
                  <c:v>1507.8012</c:v>
                </c:pt>
                <c:pt idx="525">
                  <c:v>1508.2614</c:v>
                </c:pt>
                <c:pt idx="526">
                  <c:v>1508.2614</c:v>
                </c:pt>
                <c:pt idx="527">
                  <c:v>1508.8756</c:v>
                </c:pt>
                <c:pt idx="528">
                  <c:v>1510.4148</c:v>
                </c:pt>
                <c:pt idx="529">
                  <c:v>1514.5969</c:v>
                </c:pt>
                <c:pt idx="530">
                  <c:v>1516.6241</c:v>
                </c:pt>
                <c:pt idx="531">
                  <c:v>1521.3358</c:v>
                </c:pt>
                <c:pt idx="532">
                  <c:v>1522.2838</c:v>
                </c:pt>
                <c:pt idx="533">
                  <c:v>1525.4572</c:v>
                </c:pt>
                <c:pt idx="534">
                  <c:v>1524.9799</c:v>
                </c:pt>
                <c:pt idx="535">
                  <c:v>1525.4572</c:v>
                </c:pt>
                <c:pt idx="536">
                  <c:v>1528.8117</c:v>
                </c:pt>
                <c:pt idx="537">
                  <c:v>1532.1891</c:v>
                </c:pt>
                <c:pt idx="538">
                  <c:v>1535.7519</c:v>
                </c:pt>
                <c:pt idx="539">
                  <c:v>1536.728</c:v>
                </c:pt>
                <c:pt idx="540">
                  <c:v>1538.1955</c:v>
                </c:pt>
                <c:pt idx="541">
                  <c:v>1543.2825</c:v>
                </c:pt>
                <c:pt idx="542">
                  <c:v>1546.4249</c:v>
                </c:pt>
                <c:pt idx="543">
                  <c:v>1549.0856</c:v>
                </c:pt>
                <c:pt idx="544">
                  <c:v>1551.2572</c:v>
                </c:pt>
                <c:pt idx="545">
                  <c:v>1551.592</c:v>
                </c:pt>
                <c:pt idx="546">
                  <c:v>1554.9519</c:v>
                </c:pt>
                <c:pt idx="547">
                  <c:v>1555.2891</c:v>
                </c:pt>
                <c:pt idx="548">
                  <c:v>1555.2891</c:v>
                </c:pt>
              </c:numCache>
            </c:numRef>
          </c:yVal>
          <c:smooth val="0"/>
        </c:ser>
        <c:dLbls>
          <c:showLegendKey val="0"/>
          <c:showVal val="0"/>
          <c:showCatName val="0"/>
          <c:showSerName val="0"/>
          <c:showPercent val="0"/>
          <c:showBubbleSize val="0"/>
        </c:dLbls>
        <c:axId val="2103567064"/>
        <c:axId val="2103561368"/>
      </c:scatterChart>
      <c:valAx>
        <c:axId val="2103567064"/>
        <c:scaling>
          <c:orientation val="minMax"/>
          <c:max val="10.0"/>
          <c:min val="-10.0"/>
        </c:scaling>
        <c:delete val="0"/>
        <c:axPos val="b"/>
        <c:title>
          <c:tx>
            <c:rich>
              <a:bodyPr/>
              <a:lstStyle/>
              <a:p>
                <a:pPr>
                  <a:defRPr/>
                </a:pPr>
                <a:r>
                  <a:rPr lang="en-GB"/>
                  <a:t>distance across scanner;</a:t>
                </a:r>
                <a:r>
                  <a:rPr lang="en-GB" baseline="0"/>
                  <a:t> </a:t>
                </a:r>
                <a:r>
                  <a:rPr lang="en-GB"/>
                  <a:t>cm</a:t>
                </a:r>
              </a:p>
            </c:rich>
          </c:tx>
          <c:overlay val="0"/>
        </c:title>
        <c:numFmt formatCode="General" sourceLinked="1"/>
        <c:majorTickMark val="none"/>
        <c:minorTickMark val="none"/>
        <c:tickLblPos val="nextTo"/>
        <c:crossAx val="2103561368"/>
        <c:crosses val="autoZero"/>
        <c:crossBetween val="midCat"/>
      </c:valAx>
      <c:valAx>
        <c:axId val="2103561368"/>
        <c:scaling>
          <c:orientation val="minMax"/>
        </c:scaling>
        <c:delete val="0"/>
        <c:axPos val="l"/>
        <c:majorGridlines/>
        <c:title>
          <c:tx>
            <c:rich>
              <a:bodyPr/>
              <a:lstStyle/>
              <a:p>
                <a:pPr>
                  <a:defRPr/>
                </a:pPr>
                <a:r>
                  <a:rPr lang="en-GB"/>
                  <a:t>Measured</a:t>
                </a:r>
                <a:r>
                  <a:rPr lang="en-GB" baseline="0"/>
                  <a:t> dose; cGy</a:t>
                </a:r>
                <a:endParaRPr lang="en-GB"/>
              </a:p>
            </c:rich>
          </c:tx>
          <c:overlay val="0"/>
        </c:title>
        <c:numFmt formatCode="General" sourceLinked="1"/>
        <c:majorTickMark val="none"/>
        <c:minorTickMark val="none"/>
        <c:tickLblPos val="nextTo"/>
        <c:crossAx val="2103567064"/>
        <c:crosses val="autoZero"/>
        <c:crossBetween val="midCat"/>
      </c:valAx>
    </c:plotArea>
    <c:legend>
      <c:legendPos val="r"/>
      <c:overlay val="0"/>
    </c:legend>
    <c:plotVisOnly val="1"/>
    <c:dispBlanksAs val="gap"/>
    <c:showDLblsOverMax val="0"/>
  </c:chart>
  <c:printSettings>
    <c:headerFooter/>
    <c:pageMargins b="0.75" l="0.7" r="0.7" t="0.75" header="0.3" footer="0.3"/>
    <c:pageSetup paperSize="9" orientation="landscape"/>
  </c:printSettings>
</c:chartSpace>
</file>

<file path=xl/charts/chart8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Comparing profiles with</a:t>
            </a:r>
            <a:r>
              <a:rPr lang="en-GB" baseline="0"/>
              <a:t> scanner gap covered and uncovered</a:t>
            </a:r>
            <a:endParaRPr lang="en-GB"/>
          </a:p>
        </c:rich>
      </c:tx>
      <c:overlay val="0"/>
    </c:title>
    <c:autoTitleDeleted val="0"/>
    <c:plotArea>
      <c:layout/>
      <c:scatterChart>
        <c:scatterStyle val="lineMarker"/>
        <c:varyColors val="0"/>
        <c:ser>
          <c:idx val="0"/>
          <c:order val="0"/>
          <c:tx>
            <c:strRef>
              <c:f>'uniformity over various hei 2'!$AC$21</c:f>
              <c:strCache>
                <c:ptCount val="1"/>
                <c:pt idx="0">
                  <c:v>4.5cm down 14Gy</c:v>
                </c:pt>
              </c:strCache>
            </c:strRef>
          </c:tx>
          <c:spPr>
            <a:ln w="28575">
              <a:noFill/>
            </a:ln>
          </c:spPr>
          <c:marker>
            <c:symbol val="diamond"/>
            <c:size val="2"/>
          </c:marker>
          <c:xVal>
            <c:numRef>
              <c:f>'uniformity over various hei 2'!$AC$24:$AC$572</c:f>
              <c:numCache>
                <c:formatCode>General</c:formatCode>
                <c:ptCount val="549"/>
                <c:pt idx="0">
                  <c:v>-9.6141</c:v>
                </c:pt>
                <c:pt idx="1">
                  <c:v>-9.579</c:v>
                </c:pt>
                <c:pt idx="2">
                  <c:v>-9.5438</c:v>
                </c:pt>
                <c:pt idx="3">
                  <c:v>-9.5087</c:v>
                </c:pt>
                <c:pt idx="4">
                  <c:v>-9.4735</c:v>
                </c:pt>
                <c:pt idx="5">
                  <c:v>-9.4384</c:v>
                </c:pt>
                <c:pt idx="6">
                  <c:v>-9.4032</c:v>
                </c:pt>
                <c:pt idx="7">
                  <c:v>-9.3681</c:v>
                </c:pt>
                <c:pt idx="8">
                  <c:v>-9.3329</c:v>
                </c:pt>
                <c:pt idx="9">
                  <c:v>-9.2978</c:v>
                </c:pt>
                <c:pt idx="10">
                  <c:v>-9.2626</c:v>
                </c:pt>
                <c:pt idx="11">
                  <c:v>-9.2275</c:v>
                </c:pt>
                <c:pt idx="12">
                  <c:v>-9.1923</c:v>
                </c:pt>
                <c:pt idx="13">
                  <c:v>-9.1571</c:v>
                </c:pt>
                <c:pt idx="14">
                  <c:v>-9.122</c:v>
                </c:pt>
                <c:pt idx="15">
                  <c:v>-9.0868</c:v>
                </c:pt>
                <c:pt idx="16">
                  <c:v>-9.0517</c:v>
                </c:pt>
                <c:pt idx="17">
                  <c:v>-9.0165</c:v>
                </c:pt>
                <c:pt idx="18">
                  <c:v>-8.9814</c:v>
                </c:pt>
                <c:pt idx="19">
                  <c:v>-8.9462</c:v>
                </c:pt>
                <c:pt idx="20">
                  <c:v>-8.9111</c:v>
                </c:pt>
                <c:pt idx="21">
                  <c:v>-8.8759</c:v>
                </c:pt>
                <c:pt idx="22">
                  <c:v>-8.8408</c:v>
                </c:pt>
                <c:pt idx="23">
                  <c:v>-8.8056</c:v>
                </c:pt>
                <c:pt idx="24">
                  <c:v>-8.7705</c:v>
                </c:pt>
                <c:pt idx="25">
                  <c:v>-8.7353</c:v>
                </c:pt>
                <c:pt idx="26">
                  <c:v>-8.700200000000001</c:v>
                </c:pt>
                <c:pt idx="27">
                  <c:v>-8.665</c:v>
                </c:pt>
                <c:pt idx="28">
                  <c:v>-8.6299</c:v>
                </c:pt>
                <c:pt idx="29">
                  <c:v>-8.5947</c:v>
                </c:pt>
                <c:pt idx="30">
                  <c:v>-8.5596</c:v>
                </c:pt>
                <c:pt idx="31">
                  <c:v>-8.5244</c:v>
                </c:pt>
                <c:pt idx="32">
                  <c:v>-8.4893</c:v>
                </c:pt>
                <c:pt idx="33">
                  <c:v>-8.4541</c:v>
                </c:pt>
                <c:pt idx="34">
                  <c:v>-8.419</c:v>
                </c:pt>
                <c:pt idx="35">
                  <c:v>-8.3838</c:v>
                </c:pt>
                <c:pt idx="36">
                  <c:v>-8.3486</c:v>
                </c:pt>
                <c:pt idx="37">
                  <c:v>-8.3135</c:v>
                </c:pt>
                <c:pt idx="38">
                  <c:v>-8.2783</c:v>
                </c:pt>
                <c:pt idx="39">
                  <c:v>-8.2432</c:v>
                </c:pt>
                <c:pt idx="40">
                  <c:v>-8.208</c:v>
                </c:pt>
                <c:pt idx="41">
                  <c:v>-8.1729</c:v>
                </c:pt>
                <c:pt idx="42">
                  <c:v>-8.137700000000001</c:v>
                </c:pt>
                <c:pt idx="43">
                  <c:v>-8.1026</c:v>
                </c:pt>
                <c:pt idx="44">
                  <c:v>-8.0674</c:v>
                </c:pt>
                <c:pt idx="45">
                  <c:v>-8.0323</c:v>
                </c:pt>
                <c:pt idx="46">
                  <c:v>-7.9971</c:v>
                </c:pt>
                <c:pt idx="47">
                  <c:v>-7.962</c:v>
                </c:pt>
                <c:pt idx="48">
                  <c:v>-7.9268</c:v>
                </c:pt>
                <c:pt idx="49">
                  <c:v>-7.8917</c:v>
                </c:pt>
                <c:pt idx="50">
                  <c:v>-7.8565</c:v>
                </c:pt>
                <c:pt idx="51">
                  <c:v>-7.8214</c:v>
                </c:pt>
                <c:pt idx="52">
                  <c:v>-7.7862</c:v>
                </c:pt>
                <c:pt idx="53">
                  <c:v>-7.7511</c:v>
                </c:pt>
                <c:pt idx="54">
                  <c:v>-7.7159</c:v>
                </c:pt>
                <c:pt idx="55">
                  <c:v>-7.6808</c:v>
                </c:pt>
                <c:pt idx="56">
                  <c:v>-7.6456</c:v>
                </c:pt>
                <c:pt idx="57">
                  <c:v>-7.6105</c:v>
                </c:pt>
                <c:pt idx="58">
                  <c:v>-7.5753</c:v>
                </c:pt>
                <c:pt idx="59">
                  <c:v>-7.5401</c:v>
                </c:pt>
                <c:pt idx="60">
                  <c:v>-7.505</c:v>
                </c:pt>
                <c:pt idx="61">
                  <c:v>-7.4698</c:v>
                </c:pt>
                <c:pt idx="62">
                  <c:v>-7.4347</c:v>
                </c:pt>
                <c:pt idx="63">
                  <c:v>-7.3995</c:v>
                </c:pt>
                <c:pt idx="64">
                  <c:v>-7.3644</c:v>
                </c:pt>
                <c:pt idx="65">
                  <c:v>-7.3292</c:v>
                </c:pt>
                <c:pt idx="66">
                  <c:v>-7.2941</c:v>
                </c:pt>
                <c:pt idx="67">
                  <c:v>-7.2589</c:v>
                </c:pt>
                <c:pt idx="68">
                  <c:v>-7.2238</c:v>
                </c:pt>
                <c:pt idx="69">
                  <c:v>-7.1886</c:v>
                </c:pt>
                <c:pt idx="70">
                  <c:v>-7.1535</c:v>
                </c:pt>
                <c:pt idx="71">
                  <c:v>-7.1183</c:v>
                </c:pt>
                <c:pt idx="72">
                  <c:v>-7.0832</c:v>
                </c:pt>
                <c:pt idx="73">
                  <c:v>-7.048</c:v>
                </c:pt>
                <c:pt idx="74">
                  <c:v>-7.0129</c:v>
                </c:pt>
                <c:pt idx="75">
                  <c:v>-6.9777</c:v>
                </c:pt>
                <c:pt idx="76">
                  <c:v>-6.9426</c:v>
                </c:pt>
                <c:pt idx="77">
                  <c:v>-6.9074</c:v>
                </c:pt>
                <c:pt idx="78">
                  <c:v>-6.8723</c:v>
                </c:pt>
                <c:pt idx="79">
                  <c:v>-6.8371</c:v>
                </c:pt>
                <c:pt idx="80">
                  <c:v>-6.802</c:v>
                </c:pt>
                <c:pt idx="81">
                  <c:v>-6.7668</c:v>
                </c:pt>
                <c:pt idx="82">
                  <c:v>-6.7316</c:v>
                </c:pt>
                <c:pt idx="83">
                  <c:v>-6.6965</c:v>
                </c:pt>
                <c:pt idx="84">
                  <c:v>-6.6613</c:v>
                </c:pt>
                <c:pt idx="85">
                  <c:v>-6.6262</c:v>
                </c:pt>
                <c:pt idx="86">
                  <c:v>-6.591</c:v>
                </c:pt>
                <c:pt idx="87">
                  <c:v>-6.5559</c:v>
                </c:pt>
                <c:pt idx="88">
                  <c:v>-6.5207</c:v>
                </c:pt>
                <c:pt idx="89">
                  <c:v>-6.4856</c:v>
                </c:pt>
                <c:pt idx="90">
                  <c:v>-6.4504</c:v>
                </c:pt>
                <c:pt idx="91">
                  <c:v>-6.4153</c:v>
                </c:pt>
                <c:pt idx="92">
                  <c:v>-6.3801</c:v>
                </c:pt>
                <c:pt idx="93">
                  <c:v>-6.345</c:v>
                </c:pt>
                <c:pt idx="94">
                  <c:v>-6.3098</c:v>
                </c:pt>
                <c:pt idx="95">
                  <c:v>-6.2747</c:v>
                </c:pt>
                <c:pt idx="96">
                  <c:v>-6.2395</c:v>
                </c:pt>
                <c:pt idx="97">
                  <c:v>-6.2044</c:v>
                </c:pt>
                <c:pt idx="98">
                  <c:v>-6.1692</c:v>
                </c:pt>
                <c:pt idx="99">
                  <c:v>-6.1341</c:v>
                </c:pt>
                <c:pt idx="100">
                  <c:v>-6.0989</c:v>
                </c:pt>
                <c:pt idx="101">
                  <c:v>-6.0638</c:v>
                </c:pt>
                <c:pt idx="102">
                  <c:v>-6.0286</c:v>
                </c:pt>
                <c:pt idx="103">
                  <c:v>-5.9935</c:v>
                </c:pt>
                <c:pt idx="104">
                  <c:v>-5.9583</c:v>
                </c:pt>
                <c:pt idx="105">
                  <c:v>-5.9231</c:v>
                </c:pt>
                <c:pt idx="106">
                  <c:v>-5.888</c:v>
                </c:pt>
                <c:pt idx="107">
                  <c:v>-5.8528</c:v>
                </c:pt>
                <c:pt idx="108">
                  <c:v>-5.8177</c:v>
                </c:pt>
                <c:pt idx="109">
                  <c:v>-5.7825</c:v>
                </c:pt>
                <c:pt idx="110">
                  <c:v>-5.7474</c:v>
                </c:pt>
                <c:pt idx="111">
                  <c:v>-5.7122</c:v>
                </c:pt>
                <c:pt idx="112">
                  <c:v>-5.6771</c:v>
                </c:pt>
                <c:pt idx="113">
                  <c:v>-5.6419</c:v>
                </c:pt>
                <c:pt idx="114">
                  <c:v>-5.6068</c:v>
                </c:pt>
                <c:pt idx="115">
                  <c:v>-5.5716</c:v>
                </c:pt>
                <c:pt idx="116">
                  <c:v>-5.5365</c:v>
                </c:pt>
                <c:pt idx="117">
                  <c:v>-5.5013</c:v>
                </c:pt>
                <c:pt idx="118">
                  <c:v>-5.4662</c:v>
                </c:pt>
                <c:pt idx="119">
                  <c:v>-5.431</c:v>
                </c:pt>
                <c:pt idx="120">
                  <c:v>-5.3959</c:v>
                </c:pt>
                <c:pt idx="121">
                  <c:v>-5.3607</c:v>
                </c:pt>
                <c:pt idx="122">
                  <c:v>-5.3256</c:v>
                </c:pt>
                <c:pt idx="123">
                  <c:v>-5.2904</c:v>
                </c:pt>
                <c:pt idx="124">
                  <c:v>-5.2553</c:v>
                </c:pt>
                <c:pt idx="125">
                  <c:v>-5.2201</c:v>
                </c:pt>
                <c:pt idx="126">
                  <c:v>-5.1849</c:v>
                </c:pt>
                <c:pt idx="127">
                  <c:v>-5.1498</c:v>
                </c:pt>
                <c:pt idx="128">
                  <c:v>-5.1146</c:v>
                </c:pt>
                <c:pt idx="129">
                  <c:v>-5.0795</c:v>
                </c:pt>
                <c:pt idx="130">
                  <c:v>-5.0443</c:v>
                </c:pt>
                <c:pt idx="131">
                  <c:v>-5.0092</c:v>
                </c:pt>
                <c:pt idx="132">
                  <c:v>-4.974</c:v>
                </c:pt>
                <c:pt idx="133">
                  <c:v>-4.9389</c:v>
                </c:pt>
                <c:pt idx="134">
                  <c:v>-4.9037</c:v>
                </c:pt>
                <c:pt idx="135">
                  <c:v>-4.8686</c:v>
                </c:pt>
                <c:pt idx="136">
                  <c:v>-4.8334</c:v>
                </c:pt>
                <c:pt idx="137">
                  <c:v>-4.7983</c:v>
                </c:pt>
                <c:pt idx="138">
                  <c:v>-4.7631</c:v>
                </c:pt>
                <c:pt idx="139">
                  <c:v>-4.728</c:v>
                </c:pt>
                <c:pt idx="140">
                  <c:v>-4.6928</c:v>
                </c:pt>
                <c:pt idx="141">
                  <c:v>-4.6577</c:v>
                </c:pt>
                <c:pt idx="142">
                  <c:v>-4.6225</c:v>
                </c:pt>
                <c:pt idx="143">
                  <c:v>-4.5874</c:v>
                </c:pt>
                <c:pt idx="144">
                  <c:v>-4.5522</c:v>
                </c:pt>
                <c:pt idx="145">
                  <c:v>-4.5171</c:v>
                </c:pt>
                <c:pt idx="146">
                  <c:v>-4.4819</c:v>
                </c:pt>
                <c:pt idx="147">
                  <c:v>-4.4468</c:v>
                </c:pt>
                <c:pt idx="148">
                  <c:v>-4.4116</c:v>
                </c:pt>
                <c:pt idx="149">
                  <c:v>-4.3764</c:v>
                </c:pt>
                <c:pt idx="150">
                  <c:v>-4.3413</c:v>
                </c:pt>
                <c:pt idx="151">
                  <c:v>-4.3061</c:v>
                </c:pt>
                <c:pt idx="152">
                  <c:v>-4.271</c:v>
                </c:pt>
                <c:pt idx="153">
                  <c:v>-4.2358</c:v>
                </c:pt>
                <c:pt idx="154">
                  <c:v>-4.2007</c:v>
                </c:pt>
                <c:pt idx="155">
                  <c:v>-4.1655</c:v>
                </c:pt>
                <c:pt idx="156">
                  <c:v>-4.1304</c:v>
                </c:pt>
                <c:pt idx="157">
                  <c:v>-4.0952</c:v>
                </c:pt>
                <c:pt idx="158">
                  <c:v>-4.0601</c:v>
                </c:pt>
                <c:pt idx="159">
                  <c:v>-4.0249</c:v>
                </c:pt>
                <c:pt idx="160">
                  <c:v>-3.9898</c:v>
                </c:pt>
                <c:pt idx="161">
                  <c:v>-3.9546</c:v>
                </c:pt>
                <c:pt idx="162">
                  <c:v>-3.9195</c:v>
                </c:pt>
                <c:pt idx="163">
                  <c:v>-3.8843</c:v>
                </c:pt>
                <c:pt idx="164">
                  <c:v>-3.8492</c:v>
                </c:pt>
                <c:pt idx="165">
                  <c:v>-3.814</c:v>
                </c:pt>
                <c:pt idx="166">
                  <c:v>-3.7789</c:v>
                </c:pt>
                <c:pt idx="167">
                  <c:v>-3.7437</c:v>
                </c:pt>
                <c:pt idx="168">
                  <c:v>-3.7086</c:v>
                </c:pt>
                <c:pt idx="169">
                  <c:v>-3.6734</c:v>
                </c:pt>
                <c:pt idx="170">
                  <c:v>-3.6383</c:v>
                </c:pt>
                <c:pt idx="171">
                  <c:v>-3.6031</c:v>
                </c:pt>
                <c:pt idx="172">
                  <c:v>-3.5679</c:v>
                </c:pt>
                <c:pt idx="173">
                  <c:v>-3.5328</c:v>
                </c:pt>
                <c:pt idx="174">
                  <c:v>-3.4976</c:v>
                </c:pt>
                <c:pt idx="175">
                  <c:v>-3.4625</c:v>
                </c:pt>
                <c:pt idx="176">
                  <c:v>-3.4273</c:v>
                </c:pt>
                <c:pt idx="177">
                  <c:v>-3.3922</c:v>
                </c:pt>
                <c:pt idx="178">
                  <c:v>-3.357</c:v>
                </c:pt>
                <c:pt idx="179">
                  <c:v>-3.3219</c:v>
                </c:pt>
                <c:pt idx="180">
                  <c:v>-3.2867</c:v>
                </c:pt>
                <c:pt idx="181">
                  <c:v>-3.2516</c:v>
                </c:pt>
                <c:pt idx="182">
                  <c:v>-3.2164</c:v>
                </c:pt>
                <c:pt idx="183">
                  <c:v>-3.1813</c:v>
                </c:pt>
                <c:pt idx="184">
                  <c:v>-3.1461</c:v>
                </c:pt>
                <c:pt idx="185">
                  <c:v>-3.111</c:v>
                </c:pt>
                <c:pt idx="186">
                  <c:v>-3.0758</c:v>
                </c:pt>
                <c:pt idx="187">
                  <c:v>-3.0407</c:v>
                </c:pt>
                <c:pt idx="188">
                  <c:v>-3.0055</c:v>
                </c:pt>
                <c:pt idx="189">
                  <c:v>-2.9704</c:v>
                </c:pt>
                <c:pt idx="190">
                  <c:v>-2.9352</c:v>
                </c:pt>
                <c:pt idx="191">
                  <c:v>-2.9001</c:v>
                </c:pt>
                <c:pt idx="192">
                  <c:v>-2.8649</c:v>
                </c:pt>
                <c:pt idx="193">
                  <c:v>-2.8298</c:v>
                </c:pt>
                <c:pt idx="194">
                  <c:v>-2.7946</c:v>
                </c:pt>
                <c:pt idx="195">
                  <c:v>-2.7594</c:v>
                </c:pt>
                <c:pt idx="196">
                  <c:v>-2.7243</c:v>
                </c:pt>
                <c:pt idx="197">
                  <c:v>-2.6891</c:v>
                </c:pt>
                <c:pt idx="198">
                  <c:v>-2.654</c:v>
                </c:pt>
                <c:pt idx="199">
                  <c:v>-2.6188</c:v>
                </c:pt>
                <c:pt idx="200">
                  <c:v>-2.5837</c:v>
                </c:pt>
                <c:pt idx="201">
                  <c:v>-2.5485</c:v>
                </c:pt>
                <c:pt idx="202">
                  <c:v>-2.5134</c:v>
                </c:pt>
                <c:pt idx="203">
                  <c:v>-2.4782</c:v>
                </c:pt>
                <c:pt idx="204">
                  <c:v>-2.4431</c:v>
                </c:pt>
                <c:pt idx="205">
                  <c:v>-2.4079</c:v>
                </c:pt>
                <c:pt idx="206">
                  <c:v>-2.3728</c:v>
                </c:pt>
                <c:pt idx="207">
                  <c:v>-2.3376</c:v>
                </c:pt>
                <c:pt idx="208">
                  <c:v>-2.3025</c:v>
                </c:pt>
                <c:pt idx="209">
                  <c:v>-2.2673</c:v>
                </c:pt>
                <c:pt idx="210">
                  <c:v>-2.2322</c:v>
                </c:pt>
                <c:pt idx="211">
                  <c:v>-2.197</c:v>
                </c:pt>
                <c:pt idx="212">
                  <c:v>-2.1619</c:v>
                </c:pt>
                <c:pt idx="213">
                  <c:v>-2.1267</c:v>
                </c:pt>
                <c:pt idx="214">
                  <c:v>-2.0916</c:v>
                </c:pt>
                <c:pt idx="215">
                  <c:v>-2.0564</c:v>
                </c:pt>
                <c:pt idx="216">
                  <c:v>-2.0213</c:v>
                </c:pt>
                <c:pt idx="217">
                  <c:v>-1.9861</c:v>
                </c:pt>
                <c:pt idx="218">
                  <c:v>-1.9509</c:v>
                </c:pt>
                <c:pt idx="219">
                  <c:v>-1.9158</c:v>
                </c:pt>
                <c:pt idx="220">
                  <c:v>-1.8806</c:v>
                </c:pt>
                <c:pt idx="221">
                  <c:v>-1.8455</c:v>
                </c:pt>
                <c:pt idx="222">
                  <c:v>-1.8103</c:v>
                </c:pt>
                <c:pt idx="223">
                  <c:v>-1.7752</c:v>
                </c:pt>
                <c:pt idx="224">
                  <c:v>-1.74</c:v>
                </c:pt>
                <c:pt idx="225">
                  <c:v>-1.7049</c:v>
                </c:pt>
                <c:pt idx="226">
                  <c:v>-1.6697</c:v>
                </c:pt>
                <c:pt idx="227">
                  <c:v>-1.6346</c:v>
                </c:pt>
                <c:pt idx="228">
                  <c:v>-1.5994</c:v>
                </c:pt>
                <c:pt idx="229">
                  <c:v>-1.5643</c:v>
                </c:pt>
                <c:pt idx="230">
                  <c:v>-1.5291</c:v>
                </c:pt>
                <c:pt idx="231">
                  <c:v>-1.494</c:v>
                </c:pt>
                <c:pt idx="232">
                  <c:v>-1.4588</c:v>
                </c:pt>
                <c:pt idx="233">
                  <c:v>-1.4237</c:v>
                </c:pt>
                <c:pt idx="234">
                  <c:v>-1.3885</c:v>
                </c:pt>
                <c:pt idx="235">
                  <c:v>-1.3534</c:v>
                </c:pt>
                <c:pt idx="236">
                  <c:v>-1.3182</c:v>
                </c:pt>
                <c:pt idx="237">
                  <c:v>-1.2831</c:v>
                </c:pt>
                <c:pt idx="238">
                  <c:v>-1.2479</c:v>
                </c:pt>
                <c:pt idx="239">
                  <c:v>-1.2128</c:v>
                </c:pt>
                <c:pt idx="240">
                  <c:v>-1.1776</c:v>
                </c:pt>
                <c:pt idx="241">
                  <c:v>-1.1424</c:v>
                </c:pt>
                <c:pt idx="242">
                  <c:v>-1.1073</c:v>
                </c:pt>
                <c:pt idx="243">
                  <c:v>-1.0721</c:v>
                </c:pt>
                <c:pt idx="244">
                  <c:v>-1.037</c:v>
                </c:pt>
                <c:pt idx="245">
                  <c:v>-1.0018</c:v>
                </c:pt>
                <c:pt idx="246">
                  <c:v>-0.96669</c:v>
                </c:pt>
                <c:pt idx="247">
                  <c:v>-0.93153</c:v>
                </c:pt>
                <c:pt idx="248">
                  <c:v>-0.89638</c:v>
                </c:pt>
                <c:pt idx="249">
                  <c:v>-0.86123</c:v>
                </c:pt>
                <c:pt idx="250">
                  <c:v>-0.82608</c:v>
                </c:pt>
                <c:pt idx="251">
                  <c:v>-0.79092</c:v>
                </c:pt>
                <c:pt idx="252">
                  <c:v>-0.75577</c:v>
                </c:pt>
                <c:pt idx="253">
                  <c:v>-0.72062</c:v>
                </c:pt>
                <c:pt idx="254">
                  <c:v>-0.68547</c:v>
                </c:pt>
                <c:pt idx="255">
                  <c:v>-0.65032</c:v>
                </c:pt>
                <c:pt idx="256">
                  <c:v>-0.61516</c:v>
                </c:pt>
                <c:pt idx="257">
                  <c:v>-0.58001</c:v>
                </c:pt>
                <c:pt idx="258">
                  <c:v>-0.54486</c:v>
                </c:pt>
                <c:pt idx="259">
                  <c:v>-0.50971</c:v>
                </c:pt>
                <c:pt idx="260">
                  <c:v>-0.47455</c:v>
                </c:pt>
                <c:pt idx="261">
                  <c:v>-0.4394</c:v>
                </c:pt>
                <c:pt idx="262">
                  <c:v>-0.40425</c:v>
                </c:pt>
                <c:pt idx="263">
                  <c:v>-0.3691</c:v>
                </c:pt>
                <c:pt idx="264">
                  <c:v>-0.33395</c:v>
                </c:pt>
                <c:pt idx="265">
                  <c:v>-0.29879</c:v>
                </c:pt>
                <c:pt idx="266">
                  <c:v>-0.26364</c:v>
                </c:pt>
                <c:pt idx="267">
                  <c:v>-0.22849</c:v>
                </c:pt>
                <c:pt idx="268">
                  <c:v>-0.19334</c:v>
                </c:pt>
                <c:pt idx="269">
                  <c:v>-0.15818</c:v>
                </c:pt>
                <c:pt idx="270">
                  <c:v>-0.12303</c:v>
                </c:pt>
                <c:pt idx="271">
                  <c:v>-0.087881</c:v>
                </c:pt>
                <c:pt idx="272">
                  <c:v>-0.052728</c:v>
                </c:pt>
                <c:pt idx="273">
                  <c:v>-0.017576</c:v>
                </c:pt>
                <c:pt idx="274">
                  <c:v>0.017576</c:v>
                </c:pt>
                <c:pt idx="275">
                  <c:v>0.052728</c:v>
                </c:pt>
                <c:pt idx="276">
                  <c:v>0.087881</c:v>
                </c:pt>
                <c:pt idx="277">
                  <c:v>0.12303</c:v>
                </c:pt>
                <c:pt idx="278">
                  <c:v>0.15818</c:v>
                </c:pt>
                <c:pt idx="279">
                  <c:v>0.19334</c:v>
                </c:pt>
                <c:pt idx="280">
                  <c:v>0.22849</c:v>
                </c:pt>
                <c:pt idx="281">
                  <c:v>0.26364</c:v>
                </c:pt>
                <c:pt idx="282">
                  <c:v>0.29879</c:v>
                </c:pt>
                <c:pt idx="283">
                  <c:v>0.33395</c:v>
                </c:pt>
                <c:pt idx="284">
                  <c:v>0.3691</c:v>
                </c:pt>
                <c:pt idx="285">
                  <c:v>0.40425</c:v>
                </c:pt>
                <c:pt idx="286">
                  <c:v>0.4394</c:v>
                </c:pt>
                <c:pt idx="287">
                  <c:v>0.47455</c:v>
                </c:pt>
                <c:pt idx="288">
                  <c:v>0.50971</c:v>
                </c:pt>
                <c:pt idx="289">
                  <c:v>0.54486</c:v>
                </c:pt>
                <c:pt idx="290">
                  <c:v>0.58001</c:v>
                </c:pt>
                <c:pt idx="291">
                  <c:v>0.61516</c:v>
                </c:pt>
                <c:pt idx="292">
                  <c:v>0.65032</c:v>
                </c:pt>
                <c:pt idx="293">
                  <c:v>0.68547</c:v>
                </c:pt>
                <c:pt idx="294">
                  <c:v>0.72062</c:v>
                </c:pt>
                <c:pt idx="295">
                  <c:v>0.75577</c:v>
                </c:pt>
                <c:pt idx="296">
                  <c:v>0.79092</c:v>
                </c:pt>
                <c:pt idx="297">
                  <c:v>0.82608</c:v>
                </c:pt>
                <c:pt idx="298">
                  <c:v>0.86123</c:v>
                </c:pt>
                <c:pt idx="299">
                  <c:v>0.89638</c:v>
                </c:pt>
                <c:pt idx="300">
                  <c:v>0.93153</c:v>
                </c:pt>
                <c:pt idx="301">
                  <c:v>0.96669</c:v>
                </c:pt>
                <c:pt idx="302">
                  <c:v>1.0018</c:v>
                </c:pt>
                <c:pt idx="303">
                  <c:v>1.037</c:v>
                </c:pt>
                <c:pt idx="304">
                  <c:v>1.0721</c:v>
                </c:pt>
                <c:pt idx="305">
                  <c:v>1.1073</c:v>
                </c:pt>
                <c:pt idx="306">
                  <c:v>1.1424</c:v>
                </c:pt>
                <c:pt idx="307">
                  <c:v>1.1776</c:v>
                </c:pt>
                <c:pt idx="308">
                  <c:v>1.2128</c:v>
                </c:pt>
                <c:pt idx="309">
                  <c:v>1.2479</c:v>
                </c:pt>
                <c:pt idx="310">
                  <c:v>1.2831</c:v>
                </c:pt>
                <c:pt idx="311">
                  <c:v>1.3182</c:v>
                </c:pt>
                <c:pt idx="312">
                  <c:v>1.3534</c:v>
                </c:pt>
                <c:pt idx="313">
                  <c:v>1.3885</c:v>
                </c:pt>
                <c:pt idx="314">
                  <c:v>1.4237</c:v>
                </c:pt>
                <c:pt idx="315">
                  <c:v>1.4588</c:v>
                </c:pt>
                <c:pt idx="316">
                  <c:v>1.494</c:v>
                </c:pt>
                <c:pt idx="317">
                  <c:v>1.5291</c:v>
                </c:pt>
                <c:pt idx="318">
                  <c:v>1.5643</c:v>
                </c:pt>
                <c:pt idx="319">
                  <c:v>1.5994</c:v>
                </c:pt>
                <c:pt idx="320">
                  <c:v>1.6346</c:v>
                </c:pt>
                <c:pt idx="321">
                  <c:v>1.6697</c:v>
                </c:pt>
                <c:pt idx="322">
                  <c:v>1.7049</c:v>
                </c:pt>
                <c:pt idx="323">
                  <c:v>1.74</c:v>
                </c:pt>
                <c:pt idx="324">
                  <c:v>1.7752</c:v>
                </c:pt>
                <c:pt idx="325">
                  <c:v>1.8103</c:v>
                </c:pt>
                <c:pt idx="326">
                  <c:v>1.8455</c:v>
                </c:pt>
                <c:pt idx="327">
                  <c:v>1.8806</c:v>
                </c:pt>
                <c:pt idx="328">
                  <c:v>1.9158</c:v>
                </c:pt>
                <c:pt idx="329">
                  <c:v>1.9509</c:v>
                </c:pt>
                <c:pt idx="330">
                  <c:v>1.9861</c:v>
                </c:pt>
                <c:pt idx="331">
                  <c:v>2.0213</c:v>
                </c:pt>
                <c:pt idx="332">
                  <c:v>2.0564</c:v>
                </c:pt>
                <c:pt idx="333">
                  <c:v>2.0916</c:v>
                </c:pt>
                <c:pt idx="334">
                  <c:v>2.1267</c:v>
                </c:pt>
                <c:pt idx="335">
                  <c:v>2.1619</c:v>
                </c:pt>
                <c:pt idx="336">
                  <c:v>2.197</c:v>
                </c:pt>
                <c:pt idx="337">
                  <c:v>2.2322</c:v>
                </c:pt>
                <c:pt idx="338">
                  <c:v>2.2673</c:v>
                </c:pt>
                <c:pt idx="339">
                  <c:v>2.3025</c:v>
                </c:pt>
                <c:pt idx="340">
                  <c:v>2.3376</c:v>
                </c:pt>
                <c:pt idx="341">
                  <c:v>2.3728</c:v>
                </c:pt>
                <c:pt idx="342">
                  <c:v>2.4079</c:v>
                </c:pt>
                <c:pt idx="343">
                  <c:v>2.4431</c:v>
                </c:pt>
                <c:pt idx="344">
                  <c:v>2.4782</c:v>
                </c:pt>
                <c:pt idx="345">
                  <c:v>2.5134</c:v>
                </c:pt>
                <c:pt idx="346">
                  <c:v>2.5485</c:v>
                </c:pt>
                <c:pt idx="347">
                  <c:v>2.5837</c:v>
                </c:pt>
                <c:pt idx="348">
                  <c:v>2.6188</c:v>
                </c:pt>
                <c:pt idx="349">
                  <c:v>2.654</c:v>
                </c:pt>
                <c:pt idx="350">
                  <c:v>2.6891</c:v>
                </c:pt>
                <c:pt idx="351">
                  <c:v>2.7243</c:v>
                </c:pt>
                <c:pt idx="352">
                  <c:v>2.7594</c:v>
                </c:pt>
                <c:pt idx="353">
                  <c:v>2.7946</c:v>
                </c:pt>
                <c:pt idx="354">
                  <c:v>2.8298</c:v>
                </c:pt>
                <c:pt idx="355">
                  <c:v>2.8649</c:v>
                </c:pt>
                <c:pt idx="356">
                  <c:v>2.9001</c:v>
                </c:pt>
                <c:pt idx="357">
                  <c:v>2.9352</c:v>
                </c:pt>
                <c:pt idx="358">
                  <c:v>2.9704</c:v>
                </c:pt>
                <c:pt idx="359">
                  <c:v>3.0055</c:v>
                </c:pt>
                <c:pt idx="360">
                  <c:v>3.0407</c:v>
                </c:pt>
                <c:pt idx="361">
                  <c:v>3.0758</c:v>
                </c:pt>
                <c:pt idx="362">
                  <c:v>3.111</c:v>
                </c:pt>
                <c:pt idx="363">
                  <c:v>3.1461</c:v>
                </c:pt>
                <c:pt idx="364">
                  <c:v>3.1813</c:v>
                </c:pt>
                <c:pt idx="365">
                  <c:v>3.2164</c:v>
                </c:pt>
                <c:pt idx="366">
                  <c:v>3.2516</c:v>
                </c:pt>
                <c:pt idx="367">
                  <c:v>3.2867</c:v>
                </c:pt>
                <c:pt idx="368">
                  <c:v>3.3219</c:v>
                </c:pt>
                <c:pt idx="369">
                  <c:v>3.357</c:v>
                </c:pt>
                <c:pt idx="370">
                  <c:v>3.3922</c:v>
                </c:pt>
                <c:pt idx="371">
                  <c:v>3.4273</c:v>
                </c:pt>
                <c:pt idx="372">
                  <c:v>3.4625</c:v>
                </c:pt>
                <c:pt idx="373">
                  <c:v>3.4976</c:v>
                </c:pt>
                <c:pt idx="374">
                  <c:v>3.5328</c:v>
                </c:pt>
                <c:pt idx="375">
                  <c:v>3.5679</c:v>
                </c:pt>
                <c:pt idx="376">
                  <c:v>3.6031</c:v>
                </c:pt>
                <c:pt idx="377">
                  <c:v>3.6383</c:v>
                </c:pt>
                <c:pt idx="378">
                  <c:v>3.6734</c:v>
                </c:pt>
                <c:pt idx="379">
                  <c:v>3.7086</c:v>
                </c:pt>
                <c:pt idx="380">
                  <c:v>3.7437</c:v>
                </c:pt>
                <c:pt idx="381">
                  <c:v>3.7789</c:v>
                </c:pt>
                <c:pt idx="382">
                  <c:v>3.814</c:v>
                </c:pt>
                <c:pt idx="383">
                  <c:v>3.8492</c:v>
                </c:pt>
                <c:pt idx="384">
                  <c:v>3.8843</c:v>
                </c:pt>
                <c:pt idx="385">
                  <c:v>3.9195</c:v>
                </c:pt>
                <c:pt idx="386">
                  <c:v>3.9546</c:v>
                </c:pt>
                <c:pt idx="387">
                  <c:v>3.9898</c:v>
                </c:pt>
                <c:pt idx="388">
                  <c:v>4.0249</c:v>
                </c:pt>
                <c:pt idx="389">
                  <c:v>4.0601</c:v>
                </c:pt>
                <c:pt idx="390">
                  <c:v>4.0952</c:v>
                </c:pt>
                <c:pt idx="391">
                  <c:v>4.1304</c:v>
                </c:pt>
                <c:pt idx="392">
                  <c:v>4.1655</c:v>
                </c:pt>
                <c:pt idx="393">
                  <c:v>4.2007</c:v>
                </c:pt>
                <c:pt idx="394">
                  <c:v>4.2358</c:v>
                </c:pt>
                <c:pt idx="395">
                  <c:v>4.271</c:v>
                </c:pt>
                <c:pt idx="396">
                  <c:v>4.3061</c:v>
                </c:pt>
                <c:pt idx="397">
                  <c:v>4.3413</c:v>
                </c:pt>
                <c:pt idx="398">
                  <c:v>4.3764</c:v>
                </c:pt>
                <c:pt idx="399">
                  <c:v>4.4116</c:v>
                </c:pt>
                <c:pt idx="400">
                  <c:v>4.4468</c:v>
                </c:pt>
                <c:pt idx="401">
                  <c:v>4.4819</c:v>
                </c:pt>
                <c:pt idx="402">
                  <c:v>4.5171</c:v>
                </c:pt>
                <c:pt idx="403">
                  <c:v>4.5522</c:v>
                </c:pt>
                <c:pt idx="404">
                  <c:v>4.5874</c:v>
                </c:pt>
                <c:pt idx="405">
                  <c:v>4.6225</c:v>
                </c:pt>
                <c:pt idx="406">
                  <c:v>4.6577</c:v>
                </c:pt>
                <c:pt idx="407">
                  <c:v>4.6928</c:v>
                </c:pt>
                <c:pt idx="408">
                  <c:v>4.728</c:v>
                </c:pt>
                <c:pt idx="409">
                  <c:v>4.7631</c:v>
                </c:pt>
                <c:pt idx="410">
                  <c:v>4.7983</c:v>
                </c:pt>
                <c:pt idx="411">
                  <c:v>4.8334</c:v>
                </c:pt>
                <c:pt idx="412">
                  <c:v>4.8686</c:v>
                </c:pt>
                <c:pt idx="413">
                  <c:v>4.9037</c:v>
                </c:pt>
                <c:pt idx="414">
                  <c:v>4.9389</c:v>
                </c:pt>
                <c:pt idx="415">
                  <c:v>4.974</c:v>
                </c:pt>
                <c:pt idx="416">
                  <c:v>5.0092</c:v>
                </c:pt>
                <c:pt idx="417">
                  <c:v>5.0443</c:v>
                </c:pt>
                <c:pt idx="418">
                  <c:v>5.0795</c:v>
                </c:pt>
                <c:pt idx="419">
                  <c:v>5.1146</c:v>
                </c:pt>
                <c:pt idx="420">
                  <c:v>5.1498</c:v>
                </c:pt>
                <c:pt idx="421">
                  <c:v>5.1849</c:v>
                </c:pt>
                <c:pt idx="422">
                  <c:v>5.2201</c:v>
                </c:pt>
                <c:pt idx="423">
                  <c:v>5.2553</c:v>
                </c:pt>
                <c:pt idx="424">
                  <c:v>5.2904</c:v>
                </c:pt>
                <c:pt idx="425">
                  <c:v>5.3256</c:v>
                </c:pt>
                <c:pt idx="426">
                  <c:v>5.3607</c:v>
                </c:pt>
                <c:pt idx="427">
                  <c:v>5.3959</c:v>
                </c:pt>
                <c:pt idx="428">
                  <c:v>5.431</c:v>
                </c:pt>
                <c:pt idx="429">
                  <c:v>5.4662</c:v>
                </c:pt>
                <c:pt idx="430">
                  <c:v>5.5013</c:v>
                </c:pt>
                <c:pt idx="431">
                  <c:v>5.5365</c:v>
                </c:pt>
                <c:pt idx="432">
                  <c:v>5.5716</c:v>
                </c:pt>
                <c:pt idx="433">
                  <c:v>5.6068</c:v>
                </c:pt>
                <c:pt idx="434">
                  <c:v>5.6419</c:v>
                </c:pt>
                <c:pt idx="435">
                  <c:v>5.6771</c:v>
                </c:pt>
                <c:pt idx="436">
                  <c:v>5.7122</c:v>
                </c:pt>
                <c:pt idx="437">
                  <c:v>5.7474</c:v>
                </c:pt>
                <c:pt idx="438">
                  <c:v>5.7825</c:v>
                </c:pt>
                <c:pt idx="439">
                  <c:v>5.8177</c:v>
                </c:pt>
                <c:pt idx="440">
                  <c:v>5.8528</c:v>
                </c:pt>
                <c:pt idx="441">
                  <c:v>5.888</c:v>
                </c:pt>
                <c:pt idx="442">
                  <c:v>5.9231</c:v>
                </c:pt>
                <c:pt idx="443">
                  <c:v>5.9583</c:v>
                </c:pt>
                <c:pt idx="444">
                  <c:v>5.9935</c:v>
                </c:pt>
                <c:pt idx="445">
                  <c:v>6.0286</c:v>
                </c:pt>
                <c:pt idx="446">
                  <c:v>6.0638</c:v>
                </c:pt>
                <c:pt idx="447">
                  <c:v>6.0989</c:v>
                </c:pt>
                <c:pt idx="448">
                  <c:v>6.1341</c:v>
                </c:pt>
                <c:pt idx="449">
                  <c:v>6.1692</c:v>
                </c:pt>
                <c:pt idx="450">
                  <c:v>6.2044</c:v>
                </c:pt>
                <c:pt idx="451">
                  <c:v>6.2395</c:v>
                </c:pt>
                <c:pt idx="452">
                  <c:v>6.2747</c:v>
                </c:pt>
                <c:pt idx="453">
                  <c:v>6.3098</c:v>
                </c:pt>
                <c:pt idx="454">
                  <c:v>6.345</c:v>
                </c:pt>
                <c:pt idx="455">
                  <c:v>6.3801</c:v>
                </c:pt>
                <c:pt idx="456">
                  <c:v>6.4153</c:v>
                </c:pt>
                <c:pt idx="457">
                  <c:v>6.4504</c:v>
                </c:pt>
                <c:pt idx="458">
                  <c:v>6.4856</c:v>
                </c:pt>
                <c:pt idx="459">
                  <c:v>6.5207</c:v>
                </c:pt>
                <c:pt idx="460">
                  <c:v>6.5559</c:v>
                </c:pt>
                <c:pt idx="461">
                  <c:v>6.591</c:v>
                </c:pt>
                <c:pt idx="462">
                  <c:v>6.6262</c:v>
                </c:pt>
                <c:pt idx="463">
                  <c:v>6.6613</c:v>
                </c:pt>
                <c:pt idx="464">
                  <c:v>6.6965</c:v>
                </c:pt>
                <c:pt idx="465">
                  <c:v>6.7316</c:v>
                </c:pt>
                <c:pt idx="466">
                  <c:v>6.7668</c:v>
                </c:pt>
                <c:pt idx="467">
                  <c:v>6.802</c:v>
                </c:pt>
                <c:pt idx="468">
                  <c:v>6.8371</c:v>
                </c:pt>
                <c:pt idx="469">
                  <c:v>6.8723</c:v>
                </c:pt>
                <c:pt idx="470">
                  <c:v>6.9074</c:v>
                </c:pt>
                <c:pt idx="471">
                  <c:v>6.9426</c:v>
                </c:pt>
                <c:pt idx="472">
                  <c:v>6.9777</c:v>
                </c:pt>
                <c:pt idx="473">
                  <c:v>7.0129</c:v>
                </c:pt>
                <c:pt idx="474">
                  <c:v>7.048</c:v>
                </c:pt>
                <c:pt idx="475">
                  <c:v>7.0832</c:v>
                </c:pt>
                <c:pt idx="476">
                  <c:v>7.1183</c:v>
                </c:pt>
                <c:pt idx="477">
                  <c:v>7.1535</c:v>
                </c:pt>
                <c:pt idx="478">
                  <c:v>7.1886</c:v>
                </c:pt>
                <c:pt idx="479">
                  <c:v>7.2238</c:v>
                </c:pt>
                <c:pt idx="480">
                  <c:v>7.2589</c:v>
                </c:pt>
                <c:pt idx="481">
                  <c:v>7.2941</c:v>
                </c:pt>
                <c:pt idx="482">
                  <c:v>7.3292</c:v>
                </c:pt>
                <c:pt idx="483">
                  <c:v>7.3644</c:v>
                </c:pt>
                <c:pt idx="484">
                  <c:v>7.3995</c:v>
                </c:pt>
                <c:pt idx="485">
                  <c:v>7.4347</c:v>
                </c:pt>
                <c:pt idx="486">
                  <c:v>7.4698</c:v>
                </c:pt>
                <c:pt idx="487">
                  <c:v>7.505</c:v>
                </c:pt>
                <c:pt idx="488">
                  <c:v>7.5401</c:v>
                </c:pt>
                <c:pt idx="489">
                  <c:v>7.5753</c:v>
                </c:pt>
                <c:pt idx="490">
                  <c:v>7.6105</c:v>
                </c:pt>
                <c:pt idx="491">
                  <c:v>7.6456</c:v>
                </c:pt>
                <c:pt idx="492">
                  <c:v>7.6808</c:v>
                </c:pt>
                <c:pt idx="493">
                  <c:v>7.7159</c:v>
                </c:pt>
                <c:pt idx="494">
                  <c:v>7.7511</c:v>
                </c:pt>
                <c:pt idx="495">
                  <c:v>7.7862</c:v>
                </c:pt>
                <c:pt idx="496">
                  <c:v>7.8214</c:v>
                </c:pt>
                <c:pt idx="497">
                  <c:v>7.8565</c:v>
                </c:pt>
                <c:pt idx="498">
                  <c:v>7.8917</c:v>
                </c:pt>
                <c:pt idx="499">
                  <c:v>7.9268</c:v>
                </c:pt>
                <c:pt idx="500">
                  <c:v>7.962</c:v>
                </c:pt>
                <c:pt idx="501">
                  <c:v>7.9971</c:v>
                </c:pt>
                <c:pt idx="502">
                  <c:v>8.0323</c:v>
                </c:pt>
                <c:pt idx="503">
                  <c:v>8.0674</c:v>
                </c:pt>
                <c:pt idx="504">
                  <c:v>8.1026</c:v>
                </c:pt>
                <c:pt idx="505">
                  <c:v>8.137700000000001</c:v>
                </c:pt>
                <c:pt idx="506">
                  <c:v>8.1729</c:v>
                </c:pt>
                <c:pt idx="507">
                  <c:v>8.208</c:v>
                </c:pt>
                <c:pt idx="508">
                  <c:v>8.2432</c:v>
                </c:pt>
                <c:pt idx="509">
                  <c:v>8.2783</c:v>
                </c:pt>
                <c:pt idx="510">
                  <c:v>8.3135</c:v>
                </c:pt>
                <c:pt idx="511">
                  <c:v>8.3486</c:v>
                </c:pt>
                <c:pt idx="512">
                  <c:v>8.3838</c:v>
                </c:pt>
                <c:pt idx="513">
                  <c:v>8.419</c:v>
                </c:pt>
                <c:pt idx="514">
                  <c:v>8.4541</c:v>
                </c:pt>
                <c:pt idx="515">
                  <c:v>8.4893</c:v>
                </c:pt>
                <c:pt idx="516">
                  <c:v>8.5244</c:v>
                </c:pt>
                <c:pt idx="517">
                  <c:v>8.5596</c:v>
                </c:pt>
                <c:pt idx="518">
                  <c:v>8.5947</c:v>
                </c:pt>
                <c:pt idx="519">
                  <c:v>8.6299</c:v>
                </c:pt>
                <c:pt idx="520">
                  <c:v>8.665</c:v>
                </c:pt>
                <c:pt idx="521">
                  <c:v>8.700200000000001</c:v>
                </c:pt>
                <c:pt idx="522">
                  <c:v>8.7353</c:v>
                </c:pt>
                <c:pt idx="523">
                  <c:v>8.7705</c:v>
                </c:pt>
                <c:pt idx="524">
                  <c:v>8.8056</c:v>
                </c:pt>
                <c:pt idx="525">
                  <c:v>8.8408</c:v>
                </c:pt>
                <c:pt idx="526">
                  <c:v>8.8759</c:v>
                </c:pt>
                <c:pt idx="527">
                  <c:v>8.9111</c:v>
                </c:pt>
                <c:pt idx="528">
                  <c:v>8.9462</c:v>
                </c:pt>
                <c:pt idx="529">
                  <c:v>8.9814</c:v>
                </c:pt>
                <c:pt idx="530">
                  <c:v>9.0165</c:v>
                </c:pt>
                <c:pt idx="531">
                  <c:v>9.0517</c:v>
                </c:pt>
                <c:pt idx="532">
                  <c:v>9.0868</c:v>
                </c:pt>
                <c:pt idx="533">
                  <c:v>9.122</c:v>
                </c:pt>
                <c:pt idx="534">
                  <c:v>9.1571</c:v>
                </c:pt>
                <c:pt idx="535">
                  <c:v>9.1923</c:v>
                </c:pt>
                <c:pt idx="536">
                  <c:v>9.2275</c:v>
                </c:pt>
                <c:pt idx="537">
                  <c:v>9.2626</c:v>
                </c:pt>
                <c:pt idx="538">
                  <c:v>9.2978</c:v>
                </c:pt>
                <c:pt idx="539">
                  <c:v>9.3329</c:v>
                </c:pt>
                <c:pt idx="540">
                  <c:v>9.3681</c:v>
                </c:pt>
                <c:pt idx="541">
                  <c:v>9.4032</c:v>
                </c:pt>
                <c:pt idx="542">
                  <c:v>9.4384</c:v>
                </c:pt>
                <c:pt idx="543">
                  <c:v>9.4735</c:v>
                </c:pt>
                <c:pt idx="544">
                  <c:v>9.5087</c:v>
                </c:pt>
                <c:pt idx="545">
                  <c:v>9.5438</c:v>
                </c:pt>
                <c:pt idx="546">
                  <c:v>9.579</c:v>
                </c:pt>
                <c:pt idx="547">
                  <c:v>9.6141</c:v>
                </c:pt>
                <c:pt idx="548">
                  <c:v>9.6493</c:v>
                </c:pt>
              </c:numCache>
            </c:numRef>
          </c:xVal>
          <c:yVal>
            <c:numRef>
              <c:f>'uniformity over various hei 2'!$AD$24:$AD$572</c:f>
              <c:numCache>
                <c:formatCode>General</c:formatCode>
                <c:ptCount val="549"/>
                <c:pt idx="0">
                  <c:v>1562.9289</c:v>
                </c:pt>
                <c:pt idx="1">
                  <c:v>1560.0305</c:v>
                </c:pt>
                <c:pt idx="2">
                  <c:v>1559.0111</c:v>
                </c:pt>
                <c:pt idx="3">
                  <c:v>1557.9935</c:v>
                </c:pt>
                <c:pt idx="4">
                  <c:v>1556.9778</c:v>
                </c:pt>
                <c:pt idx="5">
                  <c:v>1556.9778</c:v>
                </c:pt>
                <c:pt idx="6">
                  <c:v>1555.2891</c:v>
                </c:pt>
                <c:pt idx="7">
                  <c:v>1552.5978</c:v>
                </c:pt>
                <c:pt idx="8">
                  <c:v>1551.4246</c:v>
                </c:pt>
                <c:pt idx="9">
                  <c:v>1550.0868</c:v>
                </c:pt>
                <c:pt idx="10">
                  <c:v>1549.7528</c:v>
                </c:pt>
                <c:pt idx="11">
                  <c:v>1550.0868</c:v>
                </c:pt>
                <c:pt idx="12">
                  <c:v>1549.7528</c:v>
                </c:pt>
                <c:pt idx="13">
                  <c:v>1549.9198</c:v>
                </c:pt>
                <c:pt idx="14">
                  <c:v>1550.9225</c:v>
                </c:pt>
                <c:pt idx="15">
                  <c:v>1550.4209</c:v>
                </c:pt>
                <c:pt idx="16">
                  <c:v>1550.4209</c:v>
                </c:pt>
                <c:pt idx="17">
                  <c:v>1549.7528</c:v>
                </c:pt>
                <c:pt idx="18">
                  <c:v>1546.9228</c:v>
                </c:pt>
                <c:pt idx="19">
                  <c:v>1542.788</c:v>
                </c:pt>
                <c:pt idx="20">
                  <c:v>1541.8005</c:v>
                </c:pt>
                <c:pt idx="21">
                  <c:v>1541.8005</c:v>
                </c:pt>
                <c:pt idx="22">
                  <c:v>1539.5035</c:v>
                </c:pt>
                <c:pt idx="23">
                  <c:v>1538.5222</c:v>
                </c:pt>
                <c:pt idx="24">
                  <c:v>1535.427</c:v>
                </c:pt>
                <c:pt idx="25">
                  <c:v>1531.8665</c:v>
                </c:pt>
                <c:pt idx="26">
                  <c:v>1529.6138</c:v>
                </c:pt>
                <c:pt idx="27">
                  <c:v>1529.2928</c:v>
                </c:pt>
                <c:pt idx="28">
                  <c:v>1527.8509</c:v>
                </c:pt>
                <c:pt idx="29">
                  <c:v>1519.4455</c:v>
                </c:pt>
                <c:pt idx="30">
                  <c:v>1517.2496</c:v>
                </c:pt>
                <c:pt idx="31">
                  <c:v>1515.8433</c:v>
                </c:pt>
                <c:pt idx="32">
                  <c:v>1512.2688</c:v>
                </c:pt>
                <c:pt idx="33">
                  <c:v>1508.2614</c:v>
                </c:pt>
                <c:pt idx="34">
                  <c:v>1507.0354</c:v>
                </c:pt>
                <c:pt idx="35">
                  <c:v>1502.6194</c:v>
                </c:pt>
                <c:pt idx="36">
                  <c:v>1497.9512</c:v>
                </c:pt>
                <c:pt idx="37">
                  <c:v>1497.8018</c:v>
                </c:pt>
                <c:pt idx="38">
                  <c:v>1494.9814</c:v>
                </c:pt>
                <c:pt idx="39">
                  <c:v>1488.4257</c:v>
                </c:pt>
                <c:pt idx="40">
                  <c:v>1485.2818</c:v>
                </c:pt>
                <c:pt idx="41">
                  <c:v>1482.4572</c:v>
                </c:pt>
                <c:pt idx="42">
                  <c:v>1480.0807</c:v>
                </c:pt>
                <c:pt idx="43">
                  <c:v>1478.278</c:v>
                </c:pt>
                <c:pt idx="44">
                  <c:v>1477.3125</c:v>
                </c:pt>
                <c:pt idx="45">
                  <c:v>1476.3507</c:v>
                </c:pt>
                <c:pt idx="46">
                  <c:v>1473.2149</c:v>
                </c:pt>
                <c:pt idx="47">
                  <c:v>1470.25</c:v>
                </c:pt>
                <c:pt idx="48">
                  <c:v>1470.921</c:v>
                </c:pt>
                <c:pt idx="49">
                  <c:v>1469.4471</c:v>
                </c:pt>
                <c:pt idx="50">
                  <c:v>1468.2473</c:v>
                </c:pt>
                <c:pt idx="51">
                  <c:v>1469.4471</c:v>
                </c:pt>
                <c:pt idx="52">
                  <c:v>1472.8087</c:v>
                </c:pt>
                <c:pt idx="53">
                  <c:v>1470.5182</c:v>
                </c:pt>
                <c:pt idx="54">
                  <c:v>1470.5182</c:v>
                </c:pt>
                <c:pt idx="55">
                  <c:v>1470.1161</c:v>
                </c:pt>
                <c:pt idx="56">
                  <c:v>1469.7145</c:v>
                </c:pt>
                <c:pt idx="57">
                  <c:v>1468.2473</c:v>
                </c:pt>
                <c:pt idx="58">
                  <c:v>1466.5234</c:v>
                </c:pt>
                <c:pt idx="59">
                  <c:v>1466.5234</c:v>
                </c:pt>
                <c:pt idx="60">
                  <c:v>1469.0466</c:v>
                </c:pt>
                <c:pt idx="61">
                  <c:v>1468.2473</c:v>
                </c:pt>
                <c:pt idx="62">
                  <c:v>1469.5808</c:v>
                </c:pt>
                <c:pt idx="63">
                  <c:v>1469.9821</c:v>
                </c:pt>
                <c:pt idx="64">
                  <c:v>1470.5182</c:v>
                </c:pt>
                <c:pt idx="65">
                  <c:v>1470.5182</c:v>
                </c:pt>
                <c:pt idx="66">
                  <c:v>1471.5936</c:v>
                </c:pt>
                <c:pt idx="67">
                  <c:v>1471.5936</c:v>
                </c:pt>
                <c:pt idx="68">
                  <c:v>1476.0765</c:v>
                </c:pt>
                <c:pt idx="69">
                  <c:v>1478.5545</c:v>
                </c:pt>
                <c:pt idx="70">
                  <c:v>1481.1963</c:v>
                </c:pt>
                <c:pt idx="71">
                  <c:v>1481.476</c:v>
                </c:pt>
                <c:pt idx="72">
                  <c:v>1482.1765</c:v>
                </c:pt>
                <c:pt idx="73">
                  <c:v>1483.0196</c:v>
                </c:pt>
                <c:pt idx="74">
                  <c:v>1485.8505</c:v>
                </c:pt>
                <c:pt idx="75">
                  <c:v>1487.9947</c:v>
                </c:pt>
                <c:pt idx="76">
                  <c:v>1492.4846</c:v>
                </c:pt>
                <c:pt idx="77">
                  <c:v>1492.4846</c:v>
                </c:pt>
                <c:pt idx="78">
                  <c:v>1492.6308</c:v>
                </c:pt>
                <c:pt idx="79">
                  <c:v>1489.0016</c:v>
                </c:pt>
                <c:pt idx="80">
                  <c:v>1489.0016</c:v>
                </c:pt>
                <c:pt idx="81">
                  <c:v>1487.9947</c:v>
                </c:pt>
                <c:pt idx="82">
                  <c:v>1488.1383</c:v>
                </c:pt>
                <c:pt idx="83">
                  <c:v>1488.4257</c:v>
                </c:pt>
                <c:pt idx="84">
                  <c:v>1488.4257</c:v>
                </c:pt>
                <c:pt idx="85">
                  <c:v>1488.4257</c:v>
                </c:pt>
                <c:pt idx="86">
                  <c:v>1489.0016</c:v>
                </c:pt>
                <c:pt idx="87">
                  <c:v>1490.8822</c:v>
                </c:pt>
                <c:pt idx="88">
                  <c:v>1493.0699</c:v>
                </c:pt>
                <c:pt idx="89">
                  <c:v>1491.6093</c:v>
                </c:pt>
                <c:pt idx="90">
                  <c:v>1490.7371</c:v>
                </c:pt>
                <c:pt idx="91">
                  <c:v>1490.1572</c:v>
                </c:pt>
                <c:pt idx="92">
                  <c:v>1489.0016</c:v>
                </c:pt>
                <c:pt idx="93">
                  <c:v>1486.4205</c:v>
                </c:pt>
                <c:pt idx="94">
                  <c:v>1485.9929</c:v>
                </c:pt>
                <c:pt idx="95">
                  <c:v>1483.4423</c:v>
                </c:pt>
                <c:pt idx="96">
                  <c:v>1481.1963</c:v>
                </c:pt>
                <c:pt idx="97">
                  <c:v>1479.5247</c:v>
                </c:pt>
                <c:pt idx="98">
                  <c:v>1479.5247</c:v>
                </c:pt>
                <c:pt idx="99">
                  <c:v>1477.3125</c:v>
                </c:pt>
                <c:pt idx="100">
                  <c:v>1473.4861</c:v>
                </c:pt>
                <c:pt idx="101">
                  <c:v>1473.4861</c:v>
                </c:pt>
                <c:pt idx="102">
                  <c:v>1472.5382</c:v>
                </c:pt>
                <c:pt idx="103">
                  <c:v>1471.5936</c:v>
                </c:pt>
                <c:pt idx="104">
                  <c:v>1471.5936</c:v>
                </c:pt>
                <c:pt idx="105">
                  <c:v>1471.998</c:v>
                </c:pt>
                <c:pt idx="106">
                  <c:v>1471.998</c:v>
                </c:pt>
                <c:pt idx="107">
                  <c:v>1471.998</c:v>
                </c:pt>
                <c:pt idx="108">
                  <c:v>1472.8087</c:v>
                </c:pt>
                <c:pt idx="109">
                  <c:v>1472.1329</c:v>
                </c:pt>
                <c:pt idx="110">
                  <c:v>1470.25</c:v>
                </c:pt>
                <c:pt idx="111">
                  <c:v>1468.2473</c:v>
                </c:pt>
                <c:pt idx="112">
                  <c:v>1466.1272</c:v>
                </c:pt>
                <c:pt idx="113">
                  <c:v>1464.1544</c:v>
                </c:pt>
                <c:pt idx="114">
                  <c:v>1463.2386</c:v>
                </c:pt>
                <c:pt idx="115">
                  <c:v>1462.5863</c:v>
                </c:pt>
                <c:pt idx="116">
                  <c:v>1459.3471</c:v>
                </c:pt>
                <c:pt idx="117">
                  <c:v>1458.8322</c:v>
                </c:pt>
                <c:pt idx="118">
                  <c:v>1458.8322</c:v>
                </c:pt>
                <c:pt idx="119">
                  <c:v>1458.1899</c:v>
                </c:pt>
                <c:pt idx="120">
                  <c:v>1458.1899</c:v>
                </c:pt>
                <c:pt idx="121">
                  <c:v>1456.144</c:v>
                </c:pt>
                <c:pt idx="122">
                  <c:v>1454.4921</c:v>
                </c:pt>
                <c:pt idx="123">
                  <c:v>1454.4921</c:v>
                </c:pt>
                <c:pt idx="124">
                  <c:v>1454.4921</c:v>
                </c:pt>
                <c:pt idx="125">
                  <c:v>1452.4713</c:v>
                </c:pt>
                <c:pt idx="126">
                  <c:v>1449.2155</c:v>
                </c:pt>
                <c:pt idx="127">
                  <c:v>1445.746</c:v>
                </c:pt>
                <c:pt idx="128">
                  <c:v>1443.9022</c:v>
                </c:pt>
                <c:pt idx="129">
                  <c:v>1442.4342</c:v>
                </c:pt>
                <c:pt idx="130">
                  <c:v>1442.1902</c:v>
                </c:pt>
                <c:pt idx="131">
                  <c:v>1440.2437</c:v>
                </c:pt>
                <c:pt idx="132">
                  <c:v>1438.9115</c:v>
                </c:pt>
                <c:pt idx="133">
                  <c:v>1438.9115</c:v>
                </c:pt>
                <c:pt idx="134">
                  <c:v>1438.9115</c:v>
                </c:pt>
                <c:pt idx="135">
                  <c:v>1437.825</c:v>
                </c:pt>
                <c:pt idx="136">
                  <c:v>1437.825</c:v>
                </c:pt>
                <c:pt idx="137">
                  <c:v>1436.9822</c:v>
                </c:pt>
                <c:pt idx="138">
                  <c:v>1433.6285</c:v>
                </c:pt>
                <c:pt idx="139">
                  <c:v>1431.2496</c:v>
                </c:pt>
                <c:pt idx="140">
                  <c:v>1429.9467</c:v>
                </c:pt>
                <c:pt idx="141">
                  <c:v>1428.0581</c:v>
                </c:pt>
                <c:pt idx="142">
                  <c:v>1425.5904</c:v>
                </c:pt>
                <c:pt idx="143">
                  <c:v>1424.6534</c:v>
                </c:pt>
                <c:pt idx="144">
                  <c:v>1424.6534</c:v>
                </c:pt>
                <c:pt idx="145">
                  <c:v>1426.999</c:v>
                </c:pt>
                <c:pt idx="146">
                  <c:v>1428.1759</c:v>
                </c:pt>
                <c:pt idx="147">
                  <c:v>1429.2376</c:v>
                </c:pt>
                <c:pt idx="148">
                  <c:v>1431.8431</c:v>
                </c:pt>
                <c:pt idx="149">
                  <c:v>1430.1833</c:v>
                </c:pt>
                <c:pt idx="150">
                  <c:v>1431.8431</c:v>
                </c:pt>
                <c:pt idx="151">
                  <c:v>1434.3448</c:v>
                </c:pt>
                <c:pt idx="152">
                  <c:v>1430.5384</c:v>
                </c:pt>
                <c:pt idx="153">
                  <c:v>1431.3682</c:v>
                </c:pt>
                <c:pt idx="154">
                  <c:v>1431.8431</c:v>
                </c:pt>
                <c:pt idx="155">
                  <c:v>1431.8431</c:v>
                </c:pt>
                <c:pt idx="156">
                  <c:v>1430.5384</c:v>
                </c:pt>
                <c:pt idx="157">
                  <c:v>1430.8939</c:v>
                </c:pt>
                <c:pt idx="158">
                  <c:v>1429.3557</c:v>
                </c:pt>
                <c:pt idx="159">
                  <c:v>1429.2376</c:v>
                </c:pt>
                <c:pt idx="160">
                  <c:v>1426.8815</c:v>
                </c:pt>
                <c:pt idx="161">
                  <c:v>1425.8249</c:v>
                </c:pt>
                <c:pt idx="162">
                  <c:v>1423.0176</c:v>
                </c:pt>
                <c:pt idx="163">
                  <c:v>1421.0376</c:v>
                </c:pt>
                <c:pt idx="164">
                  <c:v>1420.2241</c:v>
                </c:pt>
                <c:pt idx="165">
                  <c:v>1419.5277</c:v>
                </c:pt>
                <c:pt idx="166">
                  <c:v>1419.2957</c:v>
                </c:pt>
                <c:pt idx="167">
                  <c:v>1419.1798</c:v>
                </c:pt>
                <c:pt idx="168">
                  <c:v>1421.0376</c:v>
                </c:pt>
                <c:pt idx="169">
                  <c:v>1422.2015</c:v>
                </c:pt>
                <c:pt idx="170">
                  <c:v>1422.2015</c:v>
                </c:pt>
                <c:pt idx="171">
                  <c:v>1417.9056</c:v>
                </c:pt>
                <c:pt idx="172">
                  <c:v>1413.2902</c:v>
                </c:pt>
                <c:pt idx="173">
                  <c:v>1411.2212</c:v>
                </c:pt>
                <c:pt idx="174">
                  <c:v>1411.2212</c:v>
                </c:pt>
                <c:pt idx="175">
                  <c:v>1418.3687</c:v>
                </c:pt>
                <c:pt idx="176">
                  <c:v>1423.9518</c:v>
                </c:pt>
                <c:pt idx="177">
                  <c:v>1425.356</c:v>
                </c:pt>
                <c:pt idx="178">
                  <c:v>1423.9518</c:v>
                </c:pt>
                <c:pt idx="179">
                  <c:v>1413.5204</c:v>
                </c:pt>
                <c:pt idx="180">
                  <c:v>1412.2552</c:v>
                </c:pt>
                <c:pt idx="181">
                  <c:v>1409.6147</c:v>
                </c:pt>
                <c:pt idx="182">
                  <c:v>1413.4053</c:v>
                </c:pt>
                <c:pt idx="183">
                  <c:v>1416.1717</c:v>
                </c:pt>
                <c:pt idx="184">
                  <c:v>1416.1717</c:v>
                </c:pt>
                <c:pt idx="185">
                  <c:v>1411.5657</c:v>
                </c:pt>
                <c:pt idx="186">
                  <c:v>1411.1064</c:v>
                </c:pt>
                <c:pt idx="187">
                  <c:v>1409.5001</c:v>
                </c:pt>
                <c:pt idx="188">
                  <c:v>1408.2395</c:v>
                </c:pt>
                <c:pt idx="189">
                  <c:v>1409.2708</c:v>
                </c:pt>
                <c:pt idx="190">
                  <c:v>1409.2708</c:v>
                </c:pt>
                <c:pt idx="191">
                  <c:v>1406.8655</c:v>
                </c:pt>
                <c:pt idx="192">
                  <c:v>1406.8655</c:v>
                </c:pt>
                <c:pt idx="193">
                  <c:v>1406.8655</c:v>
                </c:pt>
                <c:pt idx="194">
                  <c:v>1406.8655</c:v>
                </c:pt>
                <c:pt idx="195">
                  <c:v>1407.0944</c:v>
                </c:pt>
                <c:pt idx="196">
                  <c:v>1406.8655</c:v>
                </c:pt>
                <c:pt idx="197">
                  <c:v>1406.6367</c:v>
                </c:pt>
                <c:pt idx="198">
                  <c:v>1406.6367</c:v>
                </c:pt>
                <c:pt idx="199">
                  <c:v>1405.1497</c:v>
                </c:pt>
                <c:pt idx="200">
                  <c:v>1406.2934</c:v>
                </c:pt>
                <c:pt idx="201">
                  <c:v>1407.8959</c:v>
                </c:pt>
                <c:pt idx="202">
                  <c:v>1410.4177</c:v>
                </c:pt>
                <c:pt idx="203">
                  <c:v>1411.4509</c:v>
                </c:pt>
                <c:pt idx="204">
                  <c:v>1412.1402</c:v>
                </c:pt>
                <c:pt idx="205">
                  <c:v>1411.4509</c:v>
                </c:pt>
                <c:pt idx="206">
                  <c:v>1410.9916</c:v>
                </c:pt>
                <c:pt idx="207">
                  <c:v>1408.6977</c:v>
                </c:pt>
                <c:pt idx="208">
                  <c:v>1408.6977</c:v>
                </c:pt>
                <c:pt idx="209">
                  <c:v>1408.6977</c:v>
                </c:pt>
                <c:pt idx="210">
                  <c:v>1409.1562</c:v>
                </c:pt>
                <c:pt idx="211">
                  <c:v>1409.5001</c:v>
                </c:pt>
                <c:pt idx="212">
                  <c:v>1413.4053</c:v>
                </c:pt>
                <c:pt idx="213">
                  <c:v>1409.3854</c:v>
                </c:pt>
                <c:pt idx="214">
                  <c:v>1409.0415</c:v>
                </c:pt>
                <c:pt idx="215">
                  <c:v>1404.4638</c:v>
                </c:pt>
                <c:pt idx="216">
                  <c:v>1402.5214</c:v>
                </c:pt>
                <c:pt idx="217">
                  <c:v>1402.5214</c:v>
                </c:pt>
                <c:pt idx="218">
                  <c:v>1402.1787</c:v>
                </c:pt>
                <c:pt idx="219">
                  <c:v>1402.7498</c:v>
                </c:pt>
                <c:pt idx="220">
                  <c:v>1404.5781</c:v>
                </c:pt>
                <c:pt idx="221">
                  <c:v>1405.4927</c:v>
                </c:pt>
                <c:pt idx="222">
                  <c:v>1404.5781</c:v>
                </c:pt>
                <c:pt idx="223">
                  <c:v>1403.8923</c:v>
                </c:pt>
                <c:pt idx="224">
                  <c:v>1401.0367</c:v>
                </c:pt>
                <c:pt idx="225">
                  <c:v>1398.4107</c:v>
                </c:pt>
                <c:pt idx="226">
                  <c:v>1395.8987</c:v>
                </c:pt>
                <c:pt idx="227">
                  <c:v>1395.8987</c:v>
                </c:pt>
                <c:pt idx="228">
                  <c:v>1395.7845</c:v>
                </c:pt>
                <c:pt idx="229">
                  <c:v>1395.0992</c:v>
                </c:pt>
                <c:pt idx="230">
                  <c:v>1395.0992</c:v>
                </c:pt>
                <c:pt idx="231">
                  <c:v>1394.6423</c:v>
                </c:pt>
                <c:pt idx="232">
                  <c:v>1391.4414</c:v>
                </c:pt>
                <c:pt idx="233">
                  <c:v>1389.9534</c:v>
                </c:pt>
                <c:pt idx="234">
                  <c:v>1389.6098</c:v>
                </c:pt>
                <c:pt idx="235">
                  <c:v>1388.12</c:v>
                </c:pt>
                <c:pt idx="236">
                  <c:v>1387.4318</c:v>
                </c:pt>
                <c:pt idx="237">
                  <c:v>1387.4318</c:v>
                </c:pt>
                <c:pt idx="238">
                  <c:v>1387.5465</c:v>
                </c:pt>
                <c:pt idx="239">
                  <c:v>1388.0053</c:v>
                </c:pt>
                <c:pt idx="240">
                  <c:v>1388.0053</c:v>
                </c:pt>
                <c:pt idx="241">
                  <c:v>1386.3987</c:v>
                </c:pt>
                <c:pt idx="242">
                  <c:v>1385.4795</c:v>
                </c:pt>
                <c:pt idx="243">
                  <c:v>1384.0992</c:v>
                </c:pt>
                <c:pt idx="244">
                  <c:v>1382.14</c:v>
                </c:pt>
                <c:pt idx="245">
                  <c:v>1384.2143</c:v>
                </c:pt>
                <c:pt idx="246">
                  <c:v>1384.7896</c:v>
                </c:pt>
                <c:pt idx="247">
                  <c:v>1384.6745</c:v>
                </c:pt>
                <c:pt idx="248">
                  <c:v>1384.6745</c:v>
                </c:pt>
                <c:pt idx="249">
                  <c:v>1386.6283</c:v>
                </c:pt>
                <c:pt idx="250">
                  <c:v>1387.4318</c:v>
                </c:pt>
                <c:pt idx="251">
                  <c:v>1389.4953</c:v>
                </c:pt>
                <c:pt idx="252">
                  <c:v>1390.2969</c:v>
                </c:pt>
                <c:pt idx="253">
                  <c:v>1390.2969</c:v>
                </c:pt>
                <c:pt idx="254">
                  <c:v>1391.4414</c:v>
                </c:pt>
                <c:pt idx="255">
                  <c:v>1392.242</c:v>
                </c:pt>
                <c:pt idx="256">
                  <c:v>1394.528</c:v>
                </c:pt>
                <c:pt idx="257">
                  <c:v>1394.8708</c:v>
                </c:pt>
                <c:pt idx="258">
                  <c:v>1394.8708</c:v>
                </c:pt>
                <c:pt idx="259">
                  <c:v>1394.8708</c:v>
                </c:pt>
                <c:pt idx="260">
                  <c:v>1394.8708</c:v>
                </c:pt>
                <c:pt idx="261">
                  <c:v>1396.013</c:v>
                </c:pt>
                <c:pt idx="262">
                  <c:v>1394.6423</c:v>
                </c:pt>
                <c:pt idx="263">
                  <c:v>1397.0407</c:v>
                </c:pt>
                <c:pt idx="264">
                  <c:v>1397.269</c:v>
                </c:pt>
                <c:pt idx="265">
                  <c:v>1395.8987</c:v>
                </c:pt>
                <c:pt idx="266">
                  <c:v>1393.8425</c:v>
                </c:pt>
                <c:pt idx="267">
                  <c:v>1394.1853</c:v>
                </c:pt>
                <c:pt idx="268">
                  <c:v>1396.013</c:v>
                </c:pt>
                <c:pt idx="269">
                  <c:v>1396.013</c:v>
                </c:pt>
                <c:pt idx="270">
                  <c:v>1396.013</c:v>
                </c:pt>
                <c:pt idx="271">
                  <c:v>1396.4697</c:v>
                </c:pt>
                <c:pt idx="272">
                  <c:v>1396.8123</c:v>
                </c:pt>
                <c:pt idx="273">
                  <c:v>1397.269</c:v>
                </c:pt>
                <c:pt idx="274">
                  <c:v>1398.2966</c:v>
                </c:pt>
                <c:pt idx="275">
                  <c:v>1398.7532</c:v>
                </c:pt>
                <c:pt idx="276">
                  <c:v>1399.6666</c:v>
                </c:pt>
                <c:pt idx="277">
                  <c:v>1401.8361</c:v>
                </c:pt>
                <c:pt idx="278">
                  <c:v>1402.2929</c:v>
                </c:pt>
                <c:pt idx="279">
                  <c:v>1402.2929</c:v>
                </c:pt>
                <c:pt idx="280">
                  <c:v>1402.1787</c:v>
                </c:pt>
                <c:pt idx="281">
                  <c:v>1400.58</c:v>
                </c:pt>
                <c:pt idx="282">
                  <c:v>1398.5249</c:v>
                </c:pt>
                <c:pt idx="283">
                  <c:v>1397.0407</c:v>
                </c:pt>
                <c:pt idx="284">
                  <c:v>1395.6703</c:v>
                </c:pt>
                <c:pt idx="285">
                  <c:v>1394.528</c:v>
                </c:pt>
                <c:pt idx="286">
                  <c:v>1393.271</c:v>
                </c:pt>
                <c:pt idx="287">
                  <c:v>1391.7846</c:v>
                </c:pt>
                <c:pt idx="288">
                  <c:v>1391.6702</c:v>
                </c:pt>
                <c:pt idx="289">
                  <c:v>1391.6702</c:v>
                </c:pt>
                <c:pt idx="290">
                  <c:v>1391.6702</c:v>
                </c:pt>
                <c:pt idx="291">
                  <c:v>1391.5558</c:v>
                </c:pt>
                <c:pt idx="292">
                  <c:v>1391.8989</c:v>
                </c:pt>
                <c:pt idx="293">
                  <c:v>1389.1516</c:v>
                </c:pt>
                <c:pt idx="294">
                  <c:v>1388.8078</c:v>
                </c:pt>
                <c:pt idx="295">
                  <c:v>1388.3493</c:v>
                </c:pt>
                <c:pt idx="296">
                  <c:v>1388.0053</c:v>
                </c:pt>
                <c:pt idx="297">
                  <c:v>1387.5465</c:v>
                </c:pt>
                <c:pt idx="298">
                  <c:v>1385.9392</c:v>
                </c:pt>
                <c:pt idx="299">
                  <c:v>1385.9392</c:v>
                </c:pt>
                <c:pt idx="300">
                  <c:v>1384.4444</c:v>
                </c:pt>
                <c:pt idx="301">
                  <c:v>1383.8689</c:v>
                </c:pt>
                <c:pt idx="302">
                  <c:v>1383.4082</c:v>
                </c:pt>
                <c:pt idx="303">
                  <c:v>1382.7167</c:v>
                </c:pt>
                <c:pt idx="304">
                  <c:v>1382.6014</c:v>
                </c:pt>
                <c:pt idx="305">
                  <c:v>1383.6386</c:v>
                </c:pt>
                <c:pt idx="306">
                  <c:v>1384.9046</c:v>
                </c:pt>
                <c:pt idx="307">
                  <c:v>1386.3987</c:v>
                </c:pt>
                <c:pt idx="308">
                  <c:v>1388.5786</c:v>
                </c:pt>
                <c:pt idx="309">
                  <c:v>1387.4318</c:v>
                </c:pt>
                <c:pt idx="310">
                  <c:v>1389.3807</c:v>
                </c:pt>
                <c:pt idx="311">
                  <c:v>1390.7548</c:v>
                </c:pt>
                <c:pt idx="312">
                  <c:v>1393.8425</c:v>
                </c:pt>
                <c:pt idx="313">
                  <c:v>1394.4138</c:v>
                </c:pt>
                <c:pt idx="314">
                  <c:v>1394.528</c:v>
                </c:pt>
                <c:pt idx="315">
                  <c:v>1392.8138</c:v>
                </c:pt>
                <c:pt idx="316">
                  <c:v>1394.4138</c:v>
                </c:pt>
                <c:pt idx="317">
                  <c:v>1396.5839</c:v>
                </c:pt>
                <c:pt idx="318">
                  <c:v>1397.4974</c:v>
                </c:pt>
                <c:pt idx="319">
                  <c:v>1397.9541</c:v>
                </c:pt>
                <c:pt idx="320">
                  <c:v>1397.9541</c:v>
                </c:pt>
                <c:pt idx="321">
                  <c:v>1397.9541</c:v>
                </c:pt>
                <c:pt idx="322">
                  <c:v>1394.071</c:v>
                </c:pt>
                <c:pt idx="323">
                  <c:v>1393.6139</c:v>
                </c:pt>
                <c:pt idx="324">
                  <c:v>1394.985</c:v>
                </c:pt>
                <c:pt idx="325">
                  <c:v>1398.4107</c:v>
                </c:pt>
                <c:pt idx="326">
                  <c:v>1398.9816</c:v>
                </c:pt>
                <c:pt idx="327">
                  <c:v>1399.8949</c:v>
                </c:pt>
                <c:pt idx="328">
                  <c:v>1399.8949</c:v>
                </c:pt>
                <c:pt idx="329">
                  <c:v>1400.6942</c:v>
                </c:pt>
                <c:pt idx="330">
                  <c:v>1400.6942</c:v>
                </c:pt>
                <c:pt idx="331">
                  <c:v>1399.4382</c:v>
                </c:pt>
                <c:pt idx="332">
                  <c:v>1399.0957</c:v>
                </c:pt>
                <c:pt idx="333">
                  <c:v>1399.2099</c:v>
                </c:pt>
                <c:pt idx="334">
                  <c:v>1399.7808</c:v>
                </c:pt>
                <c:pt idx="335">
                  <c:v>1400.2374</c:v>
                </c:pt>
                <c:pt idx="336">
                  <c:v>1401.8361</c:v>
                </c:pt>
                <c:pt idx="337">
                  <c:v>1402.864</c:v>
                </c:pt>
                <c:pt idx="338">
                  <c:v>1405.0354</c:v>
                </c:pt>
                <c:pt idx="339">
                  <c:v>1407.0944</c:v>
                </c:pt>
                <c:pt idx="340">
                  <c:v>1408.354</c:v>
                </c:pt>
                <c:pt idx="341">
                  <c:v>1408.1249</c:v>
                </c:pt>
                <c:pt idx="342">
                  <c:v>1410.0735</c:v>
                </c:pt>
                <c:pt idx="343">
                  <c:v>1408.1249</c:v>
                </c:pt>
                <c:pt idx="344">
                  <c:v>1406.179</c:v>
                </c:pt>
                <c:pt idx="345">
                  <c:v>1407.4379</c:v>
                </c:pt>
                <c:pt idx="346">
                  <c:v>1407.4379</c:v>
                </c:pt>
                <c:pt idx="347">
                  <c:v>1408.9269</c:v>
                </c:pt>
                <c:pt idx="348">
                  <c:v>1410.762</c:v>
                </c:pt>
                <c:pt idx="349">
                  <c:v>1408.9269</c:v>
                </c:pt>
                <c:pt idx="350">
                  <c:v>1411.7955</c:v>
                </c:pt>
                <c:pt idx="351">
                  <c:v>1413.0601</c:v>
                </c:pt>
                <c:pt idx="352">
                  <c:v>1410.762</c:v>
                </c:pt>
                <c:pt idx="353">
                  <c:v>1410.762</c:v>
                </c:pt>
                <c:pt idx="354">
                  <c:v>1410.8768</c:v>
                </c:pt>
                <c:pt idx="355">
                  <c:v>1410.762</c:v>
                </c:pt>
                <c:pt idx="356">
                  <c:v>1410.8768</c:v>
                </c:pt>
                <c:pt idx="357">
                  <c:v>1419.8758</c:v>
                </c:pt>
                <c:pt idx="358">
                  <c:v>1425.7076</c:v>
                </c:pt>
                <c:pt idx="359">
                  <c:v>1418.9479</c:v>
                </c:pt>
                <c:pt idx="360">
                  <c:v>1412.1402</c:v>
                </c:pt>
                <c:pt idx="361">
                  <c:v>1410.6472</c:v>
                </c:pt>
                <c:pt idx="362">
                  <c:v>1409.2708</c:v>
                </c:pt>
                <c:pt idx="363">
                  <c:v>1407.7814</c:v>
                </c:pt>
                <c:pt idx="364">
                  <c:v>1409.2708</c:v>
                </c:pt>
                <c:pt idx="365">
                  <c:v>1409.2708</c:v>
                </c:pt>
                <c:pt idx="366">
                  <c:v>1405.7215</c:v>
                </c:pt>
                <c:pt idx="367">
                  <c:v>1404.4638</c:v>
                </c:pt>
                <c:pt idx="368">
                  <c:v>1403.2068</c:v>
                </c:pt>
                <c:pt idx="369">
                  <c:v>1399.0957</c:v>
                </c:pt>
                <c:pt idx="370">
                  <c:v>1397.0407</c:v>
                </c:pt>
                <c:pt idx="371">
                  <c:v>1394.7565</c:v>
                </c:pt>
                <c:pt idx="372">
                  <c:v>1394.2995</c:v>
                </c:pt>
                <c:pt idx="373">
                  <c:v>1395.0992</c:v>
                </c:pt>
                <c:pt idx="374">
                  <c:v>1396.3555</c:v>
                </c:pt>
                <c:pt idx="375">
                  <c:v>1396.3555</c:v>
                </c:pt>
                <c:pt idx="376">
                  <c:v>1396.3555</c:v>
                </c:pt>
                <c:pt idx="377">
                  <c:v>1395.7845</c:v>
                </c:pt>
                <c:pt idx="378">
                  <c:v>1395.0992</c:v>
                </c:pt>
                <c:pt idx="379">
                  <c:v>1393.3853</c:v>
                </c:pt>
                <c:pt idx="380">
                  <c:v>1392.9281</c:v>
                </c:pt>
                <c:pt idx="381">
                  <c:v>1392.6994</c:v>
                </c:pt>
                <c:pt idx="382">
                  <c:v>1394.7565</c:v>
                </c:pt>
                <c:pt idx="383">
                  <c:v>1395.8987</c:v>
                </c:pt>
                <c:pt idx="384">
                  <c:v>1398.2966</c:v>
                </c:pt>
                <c:pt idx="385">
                  <c:v>1400.0091</c:v>
                </c:pt>
                <c:pt idx="386">
                  <c:v>1400.6942</c:v>
                </c:pt>
                <c:pt idx="387">
                  <c:v>1401.8361</c:v>
                </c:pt>
                <c:pt idx="388">
                  <c:v>1402.7498</c:v>
                </c:pt>
                <c:pt idx="389">
                  <c:v>1402.6356</c:v>
                </c:pt>
                <c:pt idx="390">
                  <c:v>1401.4935</c:v>
                </c:pt>
                <c:pt idx="391">
                  <c:v>1401.4935</c:v>
                </c:pt>
                <c:pt idx="392">
                  <c:v>1401.8361</c:v>
                </c:pt>
                <c:pt idx="393">
                  <c:v>1402.6356</c:v>
                </c:pt>
                <c:pt idx="394">
                  <c:v>1403.8923</c:v>
                </c:pt>
                <c:pt idx="395">
                  <c:v>1407.0944</c:v>
                </c:pt>
                <c:pt idx="396">
                  <c:v>1407.2089</c:v>
                </c:pt>
                <c:pt idx="397">
                  <c:v>1408.5832</c:v>
                </c:pt>
                <c:pt idx="398">
                  <c:v>1409.5001</c:v>
                </c:pt>
                <c:pt idx="399">
                  <c:v>1410.3029</c:v>
                </c:pt>
                <c:pt idx="400">
                  <c:v>1410.8768</c:v>
                </c:pt>
                <c:pt idx="401">
                  <c:v>1411.2212</c:v>
                </c:pt>
                <c:pt idx="402">
                  <c:v>1411.4509</c:v>
                </c:pt>
                <c:pt idx="403">
                  <c:v>1411.9104</c:v>
                </c:pt>
                <c:pt idx="404">
                  <c:v>1411.9104</c:v>
                </c:pt>
                <c:pt idx="405">
                  <c:v>1411.2212</c:v>
                </c:pt>
                <c:pt idx="406">
                  <c:v>1411.5657</c:v>
                </c:pt>
                <c:pt idx="407">
                  <c:v>1411.5657</c:v>
                </c:pt>
                <c:pt idx="408">
                  <c:v>1410.762</c:v>
                </c:pt>
                <c:pt idx="409">
                  <c:v>1410.762</c:v>
                </c:pt>
                <c:pt idx="410">
                  <c:v>1412.4851</c:v>
                </c:pt>
                <c:pt idx="411">
                  <c:v>1413.5204</c:v>
                </c:pt>
                <c:pt idx="412">
                  <c:v>1415.0179</c:v>
                </c:pt>
                <c:pt idx="413">
                  <c:v>1418.0213</c:v>
                </c:pt>
                <c:pt idx="414">
                  <c:v>1419.5277</c:v>
                </c:pt>
                <c:pt idx="415">
                  <c:v>1419.7598</c:v>
                </c:pt>
                <c:pt idx="416">
                  <c:v>1421.6193</c:v>
                </c:pt>
                <c:pt idx="417">
                  <c:v>1421.3865</c:v>
                </c:pt>
                <c:pt idx="418">
                  <c:v>1421.3865</c:v>
                </c:pt>
                <c:pt idx="419">
                  <c:v>1422.318</c:v>
                </c:pt>
                <c:pt idx="420">
                  <c:v>1425.5904</c:v>
                </c:pt>
                <c:pt idx="421">
                  <c:v>1427.2341</c:v>
                </c:pt>
                <c:pt idx="422">
                  <c:v>1429.4738</c:v>
                </c:pt>
                <c:pt idx="423">
                  <c:v>1429.8284</c:v>
                </c:pt>
                <c:pt idx="424">
                  <c:v>1429.9467</c:v>
                </c:pt>
                <c:pt idx="425">
                  <c:v>1429.9467</c:v>
                </c:pt>
                <c:pt idx="426">
                  <c:v>1429.9467</c:v>
                </c:pt>
                <c:pt idx="427">
                  <c:v>1429.9467</c:v>
                </c:pt>
                <c:pt idx="428">
                  <c:v>1429.9467</c:v>
                </c:pt>
                <c:pt idx="429">
                  <c:v>1432.3185</c:v>
                </c:pt>
                <c:pt idx="430">
                  <c:v>1436.7417</c:v>
                </c:pt>
                <c:pt idx="431">
                  <c:v>1440.0011</c:v>
                </c:pt>
                <c:pt idx="432">
                  <c:v>1442.0682</c:v>
                </c:pt>
                <c:pt idx="433">
                  <c:v>1442.8006</c:v>
                </c:pt>
                <c:pt idx="434">
                  <c:v>1443.7796</c:v>
                </c:pt>
                <c:pt idx="435">
                  <c:v>1446.8572</c:v>
                </c:pt>
                <c:pt idx="436">
                  <c:v>1446.8572</c:v>
                </c:pt>
                <c:pt idx="437">
                  <c:v>1447.9722</c:v>
                </c:pt>
                <c:pt idx="438">
                  <c:v>1448.3447</c:v>
                </c:pt>
                <c:pt idx="439">
                  <c:v>1449.2155</c:v>
                </c:pt>
                <c:pt idx="440">
                  <c:v>1453.2275</c:v>
                </c:pt>
                <c:pt idx="441">
                  <c:v>1449.5895</c:v>
                </c:pt>
                <c:pt idx="442">
                  <c:v>1451.4659</c:v>
                </c:pt>
                <c:pt idx="443">
                  <c:v>1451.4659</c:v>
                </c:pt>
                <c:pt idx="444">
                  <c:v>1450.2137</c:v>
                </c:pt>
                <c:pt idx="445">
                  <c:v>1448.7176</c:v>
                </c:pt>
                <c:pt idx="446">
                  <c:v>1448.7176</c:v>
                </c:pt>
                <c:pt idx="447">
                  <c:v>1448.0963</c:v>
                </c:pt>
                <c:pt idx="448">
                  <c:v>1448.7176</c:v>
                </c:pt>
                <c:pt idx="449">
                  <c:v>1451.0897</c:v>
                </c:pt>
                <c:pt idx="450">
                  <c:v>1453.2275</c:v>
                </c:pt>
                <c:pt idx="451">
                  <c:v>1454.8725</c:v>
                </c:pt>
                <c:pt idx="452">
                  <c:v>1455.6347</c:v>
                </c:pt>
                <c:pt idx="453">
                  <c:v>1456.0166</c:v>
                </c:pt>
                <c:pt idx="454">
                  <c:v>1456.0166</c:v>
                </c:pt>
                <c:pt idx="455">
                  <c:v>1456.144</c:v>
                </c:pt>
                <c:pt idx="456">
                  <c:v>1455.6347</c:v>
                </c:pt>
                <c:pt idx="457">
                  <c:v>1456.144</c:v>
                </c:pt>
                <c:pt idx="458">
                  <c:v>1458.4467</c:v>
                </c:pt>
                <c:pt idx="459">
                  <c:v>1458.7036</c:v>
                </c:pt>
                <c:pt idx="460">
                  <c:v>1459.3471</c:v>
                </c:pt>
                <c:pt idx="461">
                  <c:v>1458.9608</c:v>
                </c:pt>
                <c:pt idx="462">
                  <c:v>1460.5089</c:v>
                </c:pt>
                <c:pt idx="463">
                  <c:v>1461.2861</c:v>
                </c:pt>
                <c:pt idx="464">
                  <c:v>1464.1544</c:v>
                </c:pt>
                <c:pt idx="465">
                  <c:v>1467.1851</c:v>
                </c:pt>
                <c:pt idx="466">
                  <c:v>1470.3841</c:v>
                </c:pt>
                <c:pt idx="467">
                  <c:v>1470.1161</c:v>
                </c:pt>
                <c:pt idx="468">
                  <c:v>1470.3841</c:v>
                </c:pt>
                <c:pt idx="469">
                  <c:v>1472.6734</c:v>
                </c:pt>
                <c:pt idx="470">
                  <c:v>1472.944</c:v>
                </c:pt>
                <c:pt idx="471">
                  <c:v>1474.9827</c:v>
                </c:pt>
                <c:pt idx="472">
                  <c:v>1478.8313</c:v>
                </c:pt>
                <c:pt idx="473">
                  <c:v>1480.7774</c:v>
                </c:pt>
                <c:pt idx="474">
                  <c:v>1480.7774</c:v>
                </c:pt>
                <c:pt idx="475">
                  <c:v>1480.7774</c:v>
                </c:pt>
                <c:pt idx="476">
                  <c:v>1479.6635</c:v>
                </c:pt>
                <c:pt idx="477">
                  <c:v>1479.5247</c:v>
                </c:pt>
                <c:pt idx="478">
                  <c:v>1478.278</c:v>
                </c:pt>
                <c:pt idx="479">
                  <c:v>1478.1399</c:v>
                </c:pt>
                <c:pt idx="480">
                  <c:v>1478.278</c:v>
                </c:pt>
                <c:pt idx="481">
                  <c:v>1481.476</c:v>
                </c:pt>
                <c:pt idx="482">
                  <c:v>1485.2818</c:v>
                </c:pt>
                <c:pt idx="483">
                  <c:v>1491.1728</c:v>
                </c:pt>
                <c:pt idx="484">
                  <c:v>1494.8339</c:v>
                </c:pt>
                <c:pt idx="485">
                  <c:v>1496.3134</c:v>
                </c:pt>
                <c:pt idx="486">
                  <c:v>1496.1651</c:v>
                </c:pt>
                <c:pt idx="487">
                  <c:v>1494.8339</c:v>
                </c:pt>
                <c:pt idx="488">
                  <c:v>1493.5097</c:v>
                </c:pt>
                <c:pt idx="489">
                  <c:v>1492.6308</c:v>
                </c:pt>
                <c:pt idx="490">
                  <c:v>1488.282</c:v>
                </c:pt>
                <c:pt idx="491">
                  <c:v>1486.1354</c:v>
                </c:pt>
                <c:pt idx="492">
                  <c:v>1483.7244</c:v>
                </c:pt>
                <c:pt idx="493">
                  <c:v>1483.0196</c:v>
                </c:pt>
                <c:pt idx="494">
                  <c:v>1481.1963</c:v>
                </c:pt>
                <c:pt idx="495">
                  <c:v>1480.0807</c:v>
                </c:pt>
                <c:pt idx="496">
                  <c:v>1480.3591</c:v>
                </c:pt>
                <c:pt idx="497">
                  <c:v>1481.7559</c:v>
                </c:pt>
                <c:pt idx="498">
                  <c:v>1481.7559</c:v>
                </c:pt>
                <c:pt idx="499">
                  <c:v>1482.5977</c:v>
                </c:pt>
                <c:pt idx="500">
                  <c:v>1482.5977</c:v>
                </c:pt>
                <c:pt idx="501">
                  <c:v>1482.3168</c:v>
                </c:pt>
                <c:pt idx="502">
                  <c:v>1482.1765</c:v>
                </c:pt>
                <c:pt idx="503">
                  <c:v>1483.3013</c:v>
                </c:pt>
                <c:pt idx="504">
                  <c:v>1488.8575</c:v>
                </c:pt>
                <c:pt idx="505">
                  <c:v>1491.4637</c:v>
                </c:pt>
                <c:pt idx="506">
                  <c:v>1499.2992</c:v>
                </c:pt>
                <c:pt idx="507">
                  <c:v>1501.2579</c:v>
                </c:pt>
                <c:pt idx="508">
                  <c:v>1502.4679</c:v>
                </c:pt>
                <c:pt idx="509">
                  <c:v>1505.5077</c:v>
                </c:pt>
                <c:pt idx="510">
                  <c:v>1505.8128</c:v>
                </c:pt>
                <c:pt idx="511">
                  <c:v>1508.5684</c:v>
                </c:pt>
                <c:pt idx="512">
                  <c:v>1509.3368</c:v>
                </c:pt>
                <c:pt idx="513">
                  <c:v>1509.3368</c:v>
                </c:pt>
                <c:pt idx="514">
                  <c:v>1511.8046</c:v>
                </c:pt>
                <c:pt idx="515">
                  <c:v>1512.8885</c:v>
                </c:pt>
                <c:pt idx="516">
                  <c:v>1507.1885</c:v>
                </c:pt>
                <c:pt idx="517">
                  <c:v>1505.9654</c:v>
                </c:pt>
                <c:pt idx="518">
                  <c:v>1498.6991</c:v>
                </c:pt>
                <c:pt idx="519">
                  <c:v>1498.2501</c:v>
                </c:pt>
                <c:pt idx="520">
                  <c:v>1498.6991</c:v>
                </c:pt>
                <c:pt idx="521">
                  <c:v>1500.0512</c:v>
                </c:pt>
                <c:pt idx="522">
                  <c:v>1504.898</c:v>
                </c:pt>
                <c:pt idx="523">
                  <c:v>1505.3552</c:v>
                </c:pt>
                <c:pt idx="524">
                  <c:v>1507.0354</c:v>
                </c:pt>
                <c:pt idx="525">
                  <c:v>1508.4148</c:v>
                </c:pt>
                <c:pt idx="526">
                  <c:v>1509.6446</c:v>
                </c:pt>
                <c:pt idx="527">
                  <c:v>1509.6446</c:v>
                </c:pt>
                <c:pt idx="528">
                  <c:v>1511.9593</c:v>
                </c:pt>
                <c:pt idx="529">
                  <c:v>1515.3755</c:v>
                </c:pt>
                <c:pt idx="530">
                  <c:v>1518.3462</c:v>
                </c:pt>
                <c:pt idx="531">
                  <c:v>1520.7048</c:v>
                </c:pt>
                <c:pt idx="532">
                  <c:v>1520.7048</c:v>
                </c:pt>
                <c:pt idx="533">
                  <c:v>1521.8095</c:v>
                </c:pt>
                <c:pt idx="534">
                  <c:v>1523.5506</c:v>
                </c:pt>
                <c:pt idx="535">
                  <c:v>1523.8679</c:v>
                </c:pt>
                <c:pt idx="536">
                  <c:v>1524.1853</c:v>
                </c:pt>
                <c:pt idx="537">
                  <c:v>1528.8117</c:v>
                </c:pt>
                <c:pt idx="538">
                  <c:v>1531.8665</c:v>
                </c:pt>
                <c:pt idx="539">
                  <c:v>1535.7519</c:v>
                </c:pt>
                <c:pt idx="540">
                  <c:v>1540.1588</c:v>
                </c:pt>
                <c:pt idx="541">
                  <c:v>1540.8148</c:v>
                </c:pt>
                <c:pt idx="542">
                  <c:v>1543.2825</c:v>
                </c:pt>
                <c:pt idx="543">
                  <c:v>1544.7687</c:v>
                </c:pt>
                <c:pt idx="544">
                  <c:v>1546.4249</c:v>
                </c:pt>
                <c:pt idx="545">
                  <c:v>1547.2549</c:v>
                </c:pt>
                <c:pt idx="546">
                  <c:v>1550.2538</c:v>
                </c:pt>
                <c:pt idx="547">
                  <c:v>1551.4246</c:v>
                </c:pt>
                <c:pt idx="548">
                  <c:v>1552.5978</c:v>
                </c:pt>
              </c:numCache>
            </c:numRef>
          </c:yVal>
          <c:smooth val="0"/>
        </c:ser>
        <c:ser>
          <c:idx val="1"/>
          <c:order val="1"/>
          <c:tx>
            <c:strRef>
              <c:f>'uniformity over various hei 2'!$AF$21</c:f>
              <c:strCache>
                <c:ptCount val="1"/>
                <c:pt idx="0">
                  <c:v>4.5cm down 14Gy; covered</c:v>
                </c:pt>
              </c:strCache>
            </c:strRef>
          </c:tx>
          <c:spPr>
            <a:ln w="28575">
              <a:noFill/>
            </a:ln>
          </c:spPr>
          <c:marker>
            <c:symbol val="square"/>
            <c:size val="2"/>
          </c:marker>
          <c:xVal>
            <c:numRef>
              <c:f>'uniformity over various hei 2'!$AF$24:$AF$573</c:f>
              <c:numCache>
                <c:formatCode>General</c:formatCode>
                <c:ptCount val="550"/>
                <c:pt idx="0">
                  <c:v>-9.6317</c:v>
                </c:pt>
                <c:pt idx="1">
                  <c:v>-9.5966</c:v>
                </c:pt>
                <c:pt idx="2">
                  <c:v>-9.5614</c:v>
                </c:pt>
                <c:pt idx="3">
                  <c:v>-9.5262</c:v>
                </c:pt>
                <c:pt idx="4">
                  <c:v>-9.4911</c:v>
                </c:pt>
                <c:pt idx="5">
                  <c:v>-9.4559</c:v>
                </c:pt>
                <c:pt idx="6">
                  <c:v>-9.4208</c:v>
                </c:pt>
                <c:pt idx="7">
                  <c:v>-9.3856</c:v>
                </c:pt>
                <c:pt idx="8">
                  <c:v>-9.3505</c:v>
                </c:pt>
                <c:pt idx="9">
                  <c:v>-9.3153</c:v>
                </c:pt>
                <c:pt idx="10">
                  <c:v>-9.280200000000001</c:v>
                </c:pt>
                <c:pt idx="11">
                  <c:v>-9.245</c:v>
                </c:pt>
                <c:pt idx="12">
                  <c:v>-9.2099</c:v>
                </c:pt>
                <c:pt idx="13">
                  <c:v>-9.1747</c:v>
                </c:pt>
                <c:pt idx="14">
                  <c:v>-9.1396</c:v>
                </c:pt>
                <c:pt idx="15">
                  <c:v>-9.1044</c:v>
                </c:pt>
                <c:pt idx="16">
                  <c:v>-9.0693</c:v>
                </c:pt>
                <c:pt idx="17">
                  <c:v>-9.0341</c:v>
                </c:pt>
                <c:pt idx="18">
                  <c:v>-8.999</c:v>
                </c:pt>
                <c:pt idx="19">
                  <c:v>-8.9638</c:v>
                </c:pt>
                <c:pt idx="20">
                  <c:v>-8.9287</c:v>
                </c:pt>
                <c:pt idx="21">
                  <c:v>-8.8935</c:v>
                </c:pt>
                <c:pt idx="22">
                  <c:v>-8.8584</c:v>
                </c:pt>
                <c:pt idx="23">
                  <c:v>-8.8232</c:v>
                </c:pt>
                <c:pt idx="24">
                  <c:v>-8.7881</c:v>
                </c:pt>
                <c:pt idx="25">
                  <c:v>-8.7529</c:v>
                </c:pt>
                <c:pt idx="26">
                  <c:v>-8.717700000000001</c:v>
                </c:pt>
                <c:pt idx="27">
                  <c:v>-8.6826</c:v>
                </c:pt>
                <c:pt idx="28">
                  <c:v>-8.6474</c:v>
                </c:pt>
                <c:pt idx="29">
                  <c:v>-8.6123</c:v>
                </c:pt>
                <c:pt idx="30">
                  <c:v>-8.5771</c:v>
                </c:pt>
                <c:pt idx="31">
                  <c:v>-8.542</c:v>
                </c:pt>
                <c:pt idx="32">
                  <c:v>-8.5068</c:v>
                </c:pt>
                <c:pt idx="33">
                  <c:v>-8.4717</c:v>
                </c:pt>
                <c:pt idx="34">
                  <c:v>-8.4365</c:v>
                </c:pt>
                <c:pt idx="35">
                  <c:v>-8.4014</c:v>
                </c:pt>
                <c:pt idx="36">
                  <c:v>-8.3662</c:v>
                </c:pt>
                <c:pt idx="37">
                  <c:v>-8.3311</c:v>
                </c:pt>
                <c:pt idx="38">
                  <c:v>-8.2959</c:v>
                </c:pt>
                <c:pt idx="39">
                  <c:v>-8.2608</c:v>
                </c:pt>
                <c:pt idx="40">
                  <c:v>-8.2256</c:v>
                </c:pt>
                <c:pt idx="41">
                  <c:v>-8.1905</c:v>
                </c:pt>
                <c:pt idx="42">
                  <c:v>-8.1553</c:v>
                </c:pt>
                <c:pt idx="43">
                  <c:v>-8.120200000000001</c:v>
                </c:pt>
                <c:pt idx="44">
                  <c:v>-8.085</c:v>
                </c:pt>
                <c:pt idx="45">
                  <c:v>-8.0499</c:v>
                </c:pt>
                <c:pt idx="46">
                  <c:v>-8.0147</c:v>
                </c:pt>
                <c:pt idx="47">
                  <c:v>-7.9795</c:v>
                </c:pt>
                <c:pt idx="48">
                  <c:v>-7.9444</c:v>
                </c:pt>
                <c:pt idx="49">
                  <c:v>-7.9092</c:v>
                </c:pt>
                <c:pt idx="50">
                  <c:v>-7.8741</c:v>
                </c:pt>
                <c:pt idx="51">
                  <c:v>-7.8389</c:v>
                </c:pt>
                <c:pt idx="52">
                  <c:v>-7.8038</c:v>
                </c:pt>
                <c:pt idx="53">
                  <c:v>-7.7686</c:v>
                </c:pt>
                <c:pt idx="54">
                  <c:v>-7.7335</c:v>
                </c:pt>
                <c:pt idx="55">
                  <c:v>-7.6983</c:v>
                </c:pt>
                <c:pt idx="56">
                  <c:v>-7.6632</c:v>
                </c:pt>
                <c:pt idx="57">
                  <c:v>-7.628</c:v>
                </c:pt>
                <c:pt idx="58">
                  <c:v>-7.5929</c:v>
                </c:pt>
                <c:pt idx="59">
                  <c:v>-7.5577</c:v>
                </c:pt>
                <c:pt idx="60">
                  <c:v>-7.5226</c:v>
                </c:pt>
                <c:pt idx="61">
                  <c:v>-7.4874</c:v>
                </c:pt>
                <c:pt idx="62">
                  <c:v>-7.4523</c:v>
                </c:pt>
                <c:pt idx="63">
                  <c:v>-7.4171</c:v>
                </c:pt>
                <c:pt idx="64">
                  <c:v>-7.382</c:v>
                </c:pt>
                <c:pt idx="65">
                  <c:v>-7.3468</c:v>
                </c:pt>
                <c:pt idx="66">
                  <c:v>-7.3117</c:v>
                </c:pt>
                <c:pt idx="67">
                  <c:v>-7.2765</c:v>
                </c:pt>
                <c:pt idx="68">
                  <c:v>-7.2414</c:v>
                </c:pt>
                <c:pt idx="69">
                  <c:v>-7.2062</c:v>
                </c:pt>
                <c:pt idx="70">
                  <c:v>-7.171</c:v>
                </c:pt>
                <c:pt idx="71">
                  <c:v>-7.1359</c:v>
                </c:pt>
                <c:pt idx="72">
                  <c:v>-7.1007</c:v>
                </c:pt>
                <c:pt idx="73">
                  <c:v>-7.0656</c:v>
                </c:pt>
                <c:pt idx="74">
                  <c:v>-7.0304</c:v>
                </c:pt>
                <c:pt idx="75">
                  <c:v>-6.9953</c:v>
                </c:pt>
                <c:pt idx="76">
                  <c:v>-6.9601</c:v>
                </c:pt>
                <c:pt idx="77">
                  <c:v>-6.925</c:v>
                </c:pt>
                <c:pt idx="78">
                  <c:v>-6.8898</c:v>
                </c:pt>
                <c:pt idx="79">
                  <c:v>-6.8547</c:v>
                </c:pt>
                <c:pt idx="80">
                  <c:v>-6.8195</c:v>
                </c:pt>
                <c:pt idx="81">
                  <c:v>-6.7844</c:v>
                </c:pt>
                <c:pt idx="82">
                  <c:v>-6.7492</c:v>
                </c:pt>
                <c:pt idx="83">
                  <c:v>-6.7141</c:v>
                </c:pt>
                <c:pt idx="84">
                  <c:v>-6.6789</c:v>
                </c:pt>
                <c:pt idx="85">
                  <c:v>-6.6438</c:v>
                </c:pt>
                <c:pt idx="86">
                  <c:v>-6.6086</c:v>
                </c:pt>
                <c:pt idx="87">
                  <c:v>-6.5735</c:v>
                </c:pt>
                <c:pt idx="88">
                  <c:v>-6.5383</c:v>
                </c:pt>
                <c:pt idx="89">
                  <c:v>-6.5032</c:v>
                </c:pt>
                <c:pt idx="90">
                  <c:v>-6.468</c:v>
                </c:pt>
                <c:pt idx="91">
                  <c:v>-6.4329</c:v>
                </c:pt>
                <c:pt idx="92">
                  <c:v>-6.3977</c:v>
                </c:pt>
                <c:pt idx="93">
                  <c:v>-6.3625</c:v>
                </c:pt>
                <c:pt idx="94">
                  <c:v>-6.3274</c:v>
                </c:pt>
                <c:pt idx="95">
                  <c:v>-6.2922</c:v>
                </c:pt>
                <c:pt idx="96">
                  <c:v>-6.2571</c:v>
                </c:pt>
                <c:pt idx="97">
                  <c:v>-6.2219</c:v>
                </c:pt>
                <c:pt idx="98">
                  <c:v>-6.1868</c:v>
                </c:pt>
                <c:pt idx="99">
                  <c:v>-6.1516</c:v>
                </c:pt>
                <c:pt idx="100">
                  <c:v>-6.1165</c:v>
                </c:pt>
                <c:pt idx="101">
                  <c:v>-6.0813</c:v>
                </c:pt>
                <c:pt idx="102">
                  <c:v>-6.0462</c:v>
                </c:pt>
                <c:pt idx="103">
                  <c:v>-6.011</c:v>
                </c:pt>
                <c:pt idx="104">
                  <c:v>-5.9759</c:v>
                </c:pt>
                <c:pt idx="105">
                  <c:v>-5.9407</c:v>
                </c:pt>
                <c:pt idx="106">
                  <c:v>-5.9056</c:v>
                </c:pt>
                <c:pt idx="107">
                  <c:v>-5.8704</c:v>
                </c:pt>
                <c:pt idx="108">
                  <c:v>-5.8353</c:v>
                </c:pt>
                <c:pt idx="109">
                  <c:v>-5.8001</c:v>
                </c:pt>
                <c:pt idx="110">
                  <c:v>-5.765</c:v>
                </c:pt>
                <c:pt idx="111">
                  <c:v>-5.7298</c:v>
                </c:pt>
                <c:pt idx="112">
                  <c:v>-5.6947</c:v>
                </c:pt>
                <c:pt idx="113">
                  <c:v>-5.6595</c:v>
                </c:pt>
                <c:pt idx="114">
                  <c:v>-5.6244</c:v>
                </c:pt>
                <c:pt idx="115">
                  <c:v>-5.5892</c:v>
                </c:pt>
                <c:pt idx="116">
                  <c:v>-5.554</c:v>
                </c:pt>
                <c:pt idx="117">
                  <c:v>-5.5189</c:v>
                </c:pt>
                <c:pt idx="118">
                  <c:v>-5.4837</c:v>
                </c:pt>
                <c:pt idx="119">
                  <c:v>-5.4486</c:v>
                </c:pt>
                <c:pt idx="120">
                  <c:v>-5.4134</c:v>
                </c:pt>
                <c:pt idx="121">
                  <c:v>-5.3783</c:v>
                </c:pt>
                <c:pt idx="122">
                  <c:v>-5.3431</c:v>
                </c:pt>
                <c:pt idx="123">
                  <c:v>-5.308</c:v>
                </c:pt>
                <c:pt idx="124">
                  <c:v>-5.2728</c:v>
                </c:pt>
                <c:pt idx="125">
                  <c:v>-5.2377</c:v>
                </c:pt>
                <c:pt idx="126">
                  <c:v>-5.2025</c:v>
                </c:pt>
                <c:pt idx="127">
                  <c:v>-5.1674</c:v>
                </c:pt>
                <c:pt idx="128">
                  <c:v>-5.1322</c:v>
                </c:pt>
                <c:pt idx="129">
                  <c:v>-5.0971</c:v>
                </c:pt>
                <c:pt idx="130">
                  <c:v>-5.0619</c:v>
                </c:pt>
                <c:pt idx="131">
                  <c:v>-5.0268</c:v>
                </c:pt>
                <c:pt idx="132">
                  <c:v>-4.9916</c:v>
                </c:pt>
                <c:pt idx="133">
                  <c:v>-4.9565</c:v>
                </c:pt>
                <c:pt idx="134">
                  <c:v>-4.9213</c:v>
                </c:pt>
                <c:pt idx="135">
                  <c:v>-4.8862</c:v>
                </c:pt>
                <c:pt idx="136">
                  <c:v>-4.851</c:v>
                </c:pt>
                <c:pt idx="137">
                  <c:v>-4.8159</c:v>
                </c:pt>
                <c:pt idx="138">
                  <c:v>-4.7807</c:v>
                </c:pt>
                <c:pt idx="139">
                  <c:v>-4.7455</c:v>
                </c:pt>
                <c:pt idx="140">
                  <c:v>-4.7104</c:v>
                </c:pt>
                <c:pt idx="141">
                  <c:v>-4.6752</c:v>
                </c:pt>
                <c:pt idx="142">
                  <c:v>-4.6401</c:v>
                </c:pt>
                <c:pt idx="143">
                  <c:v>-4.6049</c:v>
                </c:pt>
                <c:pt idx="144">
                  <c:v>-4.5698</c:v>
                </c:pt>
                <c:pt idx="145">
                  <c:v>-4.5346</c:v>
                </c:pt>
                <c:pt idx="146">
                  <c:v>-4.4995</c:v>
                </c:pt>
                <c:pt idx="147">
                  <c:v>-4.4643</c:v>
                </c:pt>
                <c:pt idx="148">
                  <c:v>-4.4292</c:v>
                </c:pt>
                <c:pt idx="149">
                  <c:v>-4.394</c:v>
                </c:pt>
                <c:pt idx="150">
                  <c:v>-4.3589</c:v>
                </c:pt>
                <c:pt idx="151">
                  <c:v>-4.3237</c:v>
                </c:pt>
                <c:pt idx="152">
                  <c:v>-4.2886</c:v>
                </c:pt>
                <c:pt idx="153">
                  <c:v>-4.2534</c:v>
                </c:pt>
                <c:pt idx="154">
                  <c:v>-4.2183</c:v>
                </c:pt>
                <c:pt idx="155">
                  <c:v>-4.1831</c:v>
                </c:pt>
                <c:pt idx="156">
                  <c:v>-4.148</c:v>
                </c:pt>
                <c:pt idx="157">
                  <c:v>-4.1128</c:v>
                </c:pt>
                <c:pt idx="158">
                  <c:v>-4.0777</c:v>
                </c:pt>
                <c:pt idx="159">
                  <c:v>-4.0425</c:v>
                </c:pt>
                <c:pt idx="160">
                  <c:v>-4.0074</c:v>
                </c:pt>
                <c:pt idx="161">
                  <c:v>-3.9722</c:v>
                </c:pt>
                <c:pt idx="162">
                  <c:v>-3.937</c:v>
                </c:pt>
                <c:pt idx="163">
                  <c:v>-3.9019</c:v>
                </c:pt>
                <c:pt idx="164">
                  <c:v>-3.8667</c:v>
                </c:pt>
                <c:pt idx="165">
                  <c:v>-3.8316</c:v>
                </c:pt>
                <c:pt idx="166">
                  <c:v>-3.7964</c:v>
                </c:pt>
                <c:pt idx="167">
                  <c:v>-3.7613</c:v>
                </c:pt>
                <c:pt idx="168">
                  <c:v>-3.7261</c:v>
                </c:pt>
                <c:pt idx="169">
                  <c:v>-3.691</c:v>
                </c:pt>
                <c:pt idx="170">
                  <c:v>-3.6558</c:v>
                </c:pt>
                <c:pt idx="171">
                  <c:v>-3.6207</c:v>
                </c:pt>
                <c:pt idx="172">
                  <c:v>-3.5855</c:v>
                </c:pt>
                <c:pt idx="173">
                  <c:v>-3.5504</c:v>
                </c:pt>
                <c:pt idx="174">
                  <c:v>-3.5152</c:v>
                </c:pt>
                <c:pt idx="175">
                  <c:v>-3.4801</c:v>
                </c:pt>
                <c:pt idx="176">
                  <c:v>-3.4449</c:v>
                </c:pt>
                <c:pt idx="177">
                  <c:v>-3.4098</c:v>
                </c:pt>
                <c:pt idx="178">
                  <c:v>-3.3746</c:v>
                </c:pt>
                <c:pt idx="179">
                  <c:v>-3.3395</c:v>
                </c:pt>
                <c:pt idx="180">
                  <c:v>-3.3043</c:v>
                </c:pt>
                <c:pt idx="181">
                  <c:v>-3.2692</c:v>
                </c:pt>
                <c:pt idx="182">
                  <c:v>-3.234</c:v>
                </c:pt>
                <c:pt idx="183">
                  <c:v>-3.1989</c:v>
                </c:pt>
                <c:pt idx="184">
                  <c:v>-3.1637</c:v>
                </c:pt>
                <c:pt idx="185">
                  <c:v>-3.1285</c:v>
                </c:pt>
                <c:pt idx="186">
                  <c:v>-3.0934</c:v>
                </c:pt>
                <c:pt idx="187">
                  <c:v>-3.0582</c:v>
                </c:pt>
                <c:pt idx="188">
                  <c:v>-3.0231</c:v>
                </c:pt>
                <c:pt idx="189">
                  <c:v>-2.9879</c:v>
                </c:pt>
                <c:pt idx="190">
                  <c:v>-2.9528</c:v>
                </c:pt>
                <c:pt idx="191">
                  <c:v>-2.9176</c:v>
                </c:pt>
                <c:pt idx="192">
                  <c:v>-2.8825</c:v>
                </c:pt>
                <c:pt idx="193">
                  <c:v>-2.8473</c:v>
                </c:pt>
                <c:pt idx="194">
                  <c:v>-2.8122</c:v>
                </c:pt>
                <c:pt idx="195">
                  <c:v>-2.777</c:v>
                </c:pt>
                <c:pt idx="196">
                  <c:v>-2.7419</c:v>
                </c:pt>
                <c:pt idx="197">
                  <c:v>-2.7067</c:v>
                </c:pt>
                <c:pt idx="198">
                  <c:v>-2.6716</c:v>
                </c:pt>
                <c:pt idx="199">
                  <c:v>-2.6364</c:v>
                </c:pt>
                <c:pt idx="200">
                  <c:v>-2.6013</c:v>
                </c:pt>
                <c:pt idx="201">
                  <c:v>-2.5661</c:v>
                </c:pt>
                <c:pt idx="202">
                  <c:v>-2.531</c:v>
                </c:pt>
                <c:pt idx="203">
                  <c:v>-2.4958</c:v>
                </c:pt>
                <c:pt idx="204">
                  <c:v>-2.4607</c:v>
                </c:pt>
                <c:pt idx="205">
                  <c:v>-2.4255</c:v>
                </c:pt>
                <c:pt idx="206">
                  <c:v>-2.3903</c:v>
                </c:pt>
                <c:pt idx="207">
                  <c:v>-2.3552</c:v>
                </c:pt>
                <c:pt idx="208">
                  <c:v>-2.32</c:v>
                </c:pt>
                <c:pt idx="209">
                  <c:v>-2.2849</c:v>
                </c:pt>
                <c:pt idx="210">
                  <c:v>-2.2497</c:v>
                </c:pt>
                <c:pt idx="211">
                  <c:v>-2.2146</c:v>
                </c:pt>
                <c:pt idx="212">
                  <c:v>-2.1794</c:v>
                </c:pt>
                <c:pt idx="213">
                  <c:v>-2.1443</c:v>
                </c:pt>
                <c:pt idx="214">
                  <c:v>-2.1091</c:v>
                </c:pt>
                <c:pt idx="215">
                  <c:v>-2.074</c:v>
                </c:pt>
                <c:pt idx="216">
                  <c:v>-2.0388</c:v>
                </c:pt>
                <c:pt idx="217">
                  <c:v>-2.0037</c:v>
                </c:pt>
                <c:pt idx="218">
                  <c:v>-1.9685</c:v>
                </c:pt>
                <c:pt idx="219">
                  <c:v>-1.9334</c:v>
                </c:pt>
                <c:pt idx="220">
                  <c:v>-1.8982</c:v>
                </c:pt>
                <c:pt idx="221">
                  <c:v>-1.8631</c:v>
                </c:pt>
                <c:pt idx="222">
                  <c:v>-1.8279</c:v>
                </c:pt>
                <c:pt idx="223">
                  <c:v>-1.7928</c:v>
                </c:pt>
                <c:pt idx="224">
                  <c:v>-1.7576</c:v>
                </c:pt>
                <c:pt idx="225">
                  <c:v>-1.7225</c:v>
                </c:pt>
                <c:pt idx="226">
                  <c:v>-1.6873</c:v>
                </c:pt>
                <c:pt idx="227">
                  <c:v>-1.6522</c:v>
                </c:pt>
                <c:pt idx="228">
                  <c:v>-1.617</c:v>
                </c:pt>
                <c:pt idx="229">
                  <c:v>-1.5818</c:v>
                </c:pt>
                <c:pt idx="230">
                  <c:v>-1.5467</c:v>
                </c:pt>
                <c:pt idx="231">
                  <c:v>-1.5115</c:v>
                </c:pt>
                <c:pt idx="232">
                  <c:v>-1.4764</c:v>
                </c:pt>
                <c:pt idx="233">
                  <c:v>-1.4412</c:v>
                </c:pt>
                <c:pt idx="234">
                  <c:v>-1.4061</c:v>
                </c:pt>
                <c:pt idx="235">
                  <c:v>-1.3709</c:v>
                </c:pt>
                <c:pt idx="236">
                  <c:v>-1.3358</c:v>
                </c:pt>
                <c:pt idx="237">
                  <c:v>-1.3006</c:v>
                </c:pt>
                <c:pt idx="238">
                  <c:v>-1.2655</c:v>
                </c:pt>
                <c:pt idx="239">
                  <c:v>-1.2303</c:v>
                </c:pt>
                <c:pt idx="240">
                  <c:v>-1.1952</c:v>
                </c:pt>
                <c:pt idx="241">
                  <c:v>-1.16</c:v>
                </c:pt>
                <c:pt idx="242">
                  <c:v>-1.1249</c:v>
                </c:pt>
                <c:pt idx="243">
                  <c:v>-1.0897</c:v>
                </c:pt>
                <c:pt idx="244">
                  <c:v>-1.0546</c:v>
                </c:pt>
                <c:pt idx="245">
                  <c:v>-1.0194</c:v>
                </c:pt>
                <c:pt idx="246">
                  <c:v>-0.98426</c:v>
                </c:pt>
                <c:pt idx="247">
                  <c:v>-0.94911</c:v>
                </c:pt>
                <c:pt idx="248">
                  <c:v>-0.91396</c:v>
                </c:pt>
                <c:pt idx="249">
                  <c:v>-0.87881</c:v>
                </c:pt>
                <c:pt idx="250">
                  <c:v>-0.84365</c:v>
                </c:pt>
                <c:pt idx="251">
                  <c:v>-0.8085</c:v>
                </c:pt>
                <c:pt idx="252">
                  <c:v>-0.77335</c:v>
                </c:pt>
                <c:pt idx="253">
                  <c:v>-0.7382</c:v>
                </c:pt>
                <c:pt idx="254">
                  <c:v>-0.70304</c:v>
                </c:pt>
                <c:pt idx="255">
                  <c:v>-0.66789</c:v>
                </c:pt>
                <c:pt idx="256">
                  <c:v>-0.63274</c:v>
                </c:pt>
                <c:pt idx="257">
                  <c:v>-0.59759</c:v>
                </c:pt>
                <c:pt idx="258">
                  <c:v>-0.56244</c:v>
                </c:pt>
                <c:pt idx="259">
                  <c:v>-0.52728</c:v>
                </c:pt>
                <c:pt idx="260">
                  <c:v>-0.49213</c:v>
                </c:pt>
                <c:pt idx="261">
                  <c:v>-0.45698</c:v>
                </c:pt>
                <c:pt idx="262">
                  <c:v>-0.42183</c:v>
                </c:pt>
                <c:pt idx="263">
                  <c:v>-0.38667</c:v>
                </c:pt>
                <c:pt idx="264">
                  <c:v>-0.35152</c:v>
                </c:pt>
                <c:pt idx="265">
                  <c:v>-0.31637</c:v>
                </c:pt>
                <c:pt idx="266">
                  <c:v>-0.28122</c:v>
                </c:pt>
                <c:pt idx="267">
                  <c:v>-0.24607</c:v>
                </c:pt>
                <c:pt idx="268">
                  <c:v>-0.21091</c:v>
                </c:pt>
                <c:pt idx="269">
                  <c:v>-0.17576</c:v>
                </c:pt>
                <c:pt idx="270">
                  <c:v>-0.14061</c:v>
                </c:pt>
                <c:pt idx="271">
                  <c:v>-0.10546</c:v>
                </c:pt>
                <c:pt idx="272">
                  <c:v>-0.070304</c:v>
                </c:pt>
                <c:pt idx="273">
                  <c:v>-0.035152</c:v>
                </c:pt>
                <c:pt idx="274">
                  <c:v>0.0</c:v>
                </c:pt>
                <c:pt idx="275">
                  <c:v>0.035152</c:v>
                </c:pt>
                <c:pt idx="276">
                  <c:v>0.070304</c:v>
                </c:pt>
                <c:pt idx="277">
                  <c:v>0.10546</c:v>
                </c:pt>
                <c:pt idx="278">
                  <c:v>0.14061</c:v>
                </c:pt>
                <c:pt idx="279">
                  <c:v>0.17576</c:v>
                </c:pt>
                <c:pt idx="280">
                  <c:v>0.21091</c:v>
                </c:pt>
                <c:pt idx="281">
                  <c:v>0.24607</c:v>
                </c:pt>
                <c:pt idx="282">
                  <c:v>0.28122</c:v>
                </c:pt>
                <c:pt idx="283">
                  <c:v>0.31637</c:v>
                </c:pt>
                <c:pt idx="284">
                  <c:v>0.35152</c:v>
                </c:pt>
                <c:pt idx="285">
                  <c:v>0.38667</c:v>
                </c:pt>
                <c:pt idx="286">
                  <c:v>0.42183</c:v>
                </c:pt>
                <c:pt idx="287">
                  <c:v>0.45698</c:v>
                </c:pt>
                <c:pt idx="288">
                  <c:v>0.49213</c:v>
                </c:pt>
                <c:pt idx="289">
                  <c:v>0.52728</c:v>
                </c:pt>
                <c:pt idx="290">
                  <c:v>0.56244</c:v>
                </c:pt>
                <c:pt idx="291">
                  <c:v>0.59759</c:v>
                </c:pt>
                <c:pt idx="292">
                  <c:v>0.63274</c:v>
                </c:pt>
                <c:pt idx="293">
                  <c:v>0.66789</c:v>
                </c:pt>
                <c:pt idx="294">
                  <c:v>0.70304</c:v>
                </c:pt>
                <c:pt idx="295">
                  <c:v>0.7382</c:v>
                </c:pt>
                <c:pt idx="296">
                  <c:v>0.77335</c:v>
                </c:pt>
                <c:pt idx="297">
                  <c:v>0.8085</c:v>
                </c:pt>
                <c:pt idx="298">
                  <c:v>0.84365</c:v>
                </c:pt>
                <c:pt idx="299">
                  <c:v>0.87881</c:v>
                </c:pt>
                <c:pt idx="300">
                  <c:v>0.91396</c:v>
                </c:pt>
                <c:pt idx="301">
                  <c:v>0.94911</c:v>
                </c:pt>
                <c:pt idx="302">
                  <c:v>0.98426</c:v>
                </c:pt>
                <c:pt idx="303">
                  <c:v>1.0194</c:v>
                </c:pt>
                <c:pt idx="304">
                  <c:v>1.0546</c:v>
                </c:pt>
                <c:pt idx="305">
                  <c:v>1.0897</c:v>
                </c:pt>
                <c:pt idx="306">
                  <c:v>1.1249</c:v>
                </c:pt>
                <c:pt idx="307">
                  <c:v>1.16</c:v>
                </c:pt>
                <c:pt idx="308">
                  <c:v>1.1952</c:v>
                </c:pt>
                <c:pt idx="309">
                  <c:v>1.2303</c:v>
                </c:pt>
                <c:pt idx="310">
                  <c:v>1.2655</c:v>
                </c:pt>
                <c:pt idx="311">
                  <c:v>1.3006</c:v>
                </c:pt>
                <c:pt idx="312">
                  <c:v>1.3358</c:v>
                </c:pt>
                <c:pt idx="313">
                  <c:v>1.3709</c:v>
                </c:pt>
                <c:pt idx="314">
                  <c:v>1.4061</c:v>
                </c:pt>
                <c:pt idx="315">
                  <c:v>1.4412</c:v>
                </c:pt>
                <c:pt idx="316">
                  <c:v>1.4764</c:v>
                </c:pt>
                <c:pt idx="317">
                  <c:v>1.5115</c:v>
                </c:pt>
                <c:pt idx="318">
                  <c:v>1.5467</c:v>
                </c:pt>
                <c:pt idx="319">
                  <c:v>1.5818</c:v>
                </c:pt>
                <c:pt idx="320">
                  <c:v>1.617</c:v>
                </c:pt>
                <c:pt idx="321">
                  <c:v>1.6522</c:v>
                </c:pt>
                <c:pt idx="322">
                  <c:v>1.6873</c:v>
                </c:pt>
                <c:pt idx="323">
                  <c:v>1.7225</c:v>
                </c:pt>
                <c:pt idx="324">
                  <c:v>1.7576</c:v>
                </c:pt>
                <c:pt idx="325">
                  <c:v>1.7928</c:v>
                </c:pt>
                <c:pt idx="326">
                  <c:v>1.8279</c:v>
                </c:pt>
                <c:pt idx="327">
                  <c:v>1.8631</c:v>
                </c:pt>
                <c:pt idx="328">
                  <c:v>1.8982</c:v>
                </c:pt>
                <c:pt idx="329">
                  <c:v>1.9334</c:v>
                </c:pt>
                <c:pt idx="330">
                  <c:v>1.9685</c:v>
                </c:pt>
                <c:pt idx="331">
                  <c:v>2.0037</c:v>
                </c:pt>
                <c:pt idx="332">
                  <c:v>2.0388</c:v>
                </c:pt>
                <c:pt idx="333">
                  <c:v>2.074</c:v>
                </c:pt>
                <c:pt idx="334">
                  <c:v>2.1091</c:v>
                </c:pt>
                <c:pt idx="335">
                  <c:v>2.1443</c:v>
                </c:pt>
                <c:pt idx="336">
                  <c:v>2.1794</c:v>
                </c:pt>
                <c:pt idx="337">
                  <c:v>2.2146</c:v>
                </c:pt>
                <c:pt idx="338">
                  <c:v>2.2497</c:v>
                </c:pt>
                <c:pt idx="339">
                  <c:v>2.2849</c:v>
                </c:pt>
                <c:pt idx="340">
                  <c:v>2.32</c:v>
                </c:pt>
                <c:pt idx="341">
                  <c:v>2.3552</c:v>
                </c:pt>
                <c:pt idx="342">
                  <c:v>2.3903</c:v>
                </c:pt>
                <c:pt idx="343">
                  <c:v>2.4255</c:v>
                </c:pt>
                <c:pt idx="344">
                  <c:v>2.4607</c:v>
                </c:pt>
                <c:pt idx="345">
                  <c:v>2.4958</c:v>
                </c:pt>
                <c:pt idx="346">
                  <c:v>2.531</c:v>
                </c:pt>
                <c:pt idx="347">
                  <c:v>2.5661</c:v>
                </c:pt>
                <c:pt idx="348">
                  <c:v>2.6013</c:v>
                </c:pt>
                <c:pt idx="349">
                  <c:v>2.6364</c:v>
                </c:pt>
                <c:pt idx="350">
                  <c:v>2.6716</c:v>
                </c:pt>
                <c:pt idx="351">
                  <c:v>2.7067</c:v>
                </c:pt>
                <c:pt idx="352">
                  <c:v>2.7419</c:v>
                </c:pt>
                <c:pt idx="353">
                  <c:v>2.777</c:v>
                </c:pt>
                <c:pt idx="354">
                  <c:v>2.8122</c:v>
                </c:pt>
                <c:pt idx="355">
                  <c:v>2.8473</c:v>
                </c:pt>
                <c:pt idx="356">
                  <c:v>2.8825</c:v>
                </c:pt>
                <c:pt idx="357">
                  <c:v>2.9176</c:v>
                </c:pt>
                <c:pt idx="358">
                  <c:v>2.9528</c:v>
                </c:pt>
                <c:pt idx="359">
                  <c:v>2.9879</c:v>
                </c:pt>
                <c:pt idx="360">
                  <c:v>3.0231</c:v>
                </c:pt>
                <c:pt idx="361">
                  <c:v>3.0582</c:v>
                </c:pt>
                <c:pt idx="362">
                  <c:v>3.0934</c:v>
                </c:pt>
                <c:pt idx="363">
                  <c:v>3.1285</c:v>
                </c:pt>
                <c:pt idx="364">
                  <c:v>3.1637</c:v>
                </c:pt>
                <c:pt idx="365">
                  <c:v>3.1989</c:v>
                </c:pt>
                <c:pt idx="366">
                  <c:v>3.234</c:v>
                </c:pt>
                <c:pt idx="367">
                  <c:v>3.2692</c:v>
                </c:pt>
                <c:pt idx="368">
                  <c:v>3.3043</c:v>
                </c:pt>
                <c:pt idx="369">
                  <c:v>3.3395</c:v>
                </c:pt>
                <c:pt idx="370">
                  <c:v>3.3746</c:v>
                </c:pt>
                <c:pt idx="371">
                  <c:v>3.4098</c:v>
                </c:pt>
                <c:pt idx="372">
                  <c:v>3.4449</c:v>
                </c:pt>
                <c:pt idx="373">
                  <c:v>3.4801</c:v>
                </c:pt>
                <c:pt idx="374">
                  <c:v>3.5152</c:v>
                </c:pt>
                <c:pt idx="375">
                  <c:v>3.5504</c:v>
                </c:pt>
                <c:pt idx="376">
                  <c:v>3.5855</c:v>
                </c:pt>
                <c:pt idx="377">
                  <c:v>3.6207</c:v>
                </c:pt>
                <c:pt idx="378">
                  <c:v>3.6558</c:v>
                </c:pt>
                <c:pt idx="379">
                  <c:v>3.691</c:v>
                </c:pt>
                <c:pt idx="380">
                  <c:v>3.7261</c:v>
                </c:pt>
                <c:pt idx="381">
                  <c:v>3.7613</c:v>
                </c:pt>
                <c:pt idx="382">
                  <c:v>3.7964</c:v>
                </c:pt>
                <c:pt idx="383">
                  <c:v>3.8316</c:v>
                </c:pt>
                <c:pt idx="384">
                  <c:v>3.8667</c:v>
                </c:pt>
                <c:pt idx="385">
                  <c:v>3.9019</c:v>
                </c:pt>
                <c:pt idx="386">
                  <c:v>3.937</c:v>
                </c:pt>
                <c:pt idx="387">
                  <c:v>3.9722</c:v>
                </c:pt>
                <c:pt idx="388">
                  <c:v>4.0074</c:v>
                </c:pt>
                <c:pt idx="389">
                  <c:v>4.0425</c:v>
                </c:pt>
                <c:pt idx="390">
                  <c:v>4.0777</c:v>
                </c:pt>
                <c:pt idx="391">
                  <c:v>4.1128</c:v>
                </c:pt>
                <c:pt idx="392">
                  <c:v>4.148</c:v>
                </c:pt>
                <c:pt idx="393">
                  <c:v>4.1831</c:v>
                </c:pt>
                <c:pt idx="394">
                  <c:v>4.2183</c:v>
                </c:pt>
                <c:pt idx="395">
                  <c:v>4.2534</c:v>
                </c:pt>
                <c:pt idx="396">
                  <c:v>4.2886</c:v>
                </c:pt>
                <c:pt idx="397">
                  <c:v>4.3237</c:v>
                </c:pt>
                <c:pt idx="398">
                  <c:v>4.3589</c:v>
                </c:pt>
                <c:pt idx="399">
                  <c:v>4.394</c:v>
                </c:pt>
                <c:pt idx="400">
                  <c:v>4.4292</c:v>
                </c:pt>
                <c:pt idx="401">
                  <c:v>4.4643</c:v>
                </c:pt>
                <c:pt idx="402">
                  <c:v>4.4995</c:v>
                </c:pt>
                <c:pt idx="403">
                  <c:v>4.5346</c:v>
                </c:pt>
                <c:pt idx="404">
                  <c:v>4.5698</c:v>
                </c:pt>
                <c:pt idx="405">
                  <c:v>4.6049</c:v>
                </c:pt>
                <c:pt idx="406">
                  <c:v>4.6401</c:v>
                </c:pt>
                <c:pt idx="407">
                  <c:v>4.6752</c:v>
                </c:pt>
                <c:pt idx="408">
                  <c:v>4.7104</c:v>
                </c:pt>
                <c:pt idx="409">
                  <c:v>4.7455</c:v>
                </c:pt>
                <c:pt idx="410">
                  <c:v>4.7807</c:v>
                </c:pt>
                <c:pt idx="411">
                  <c:v>4.8159</c:v>
                </c:pt>
                <c:pt idx="412">
                  <c:v>4.851</c:v>
                </c:pt>
                <c:pt idx="413">
                  <c:v>4.8862</c:v>
                </c:pt>
                <c:pt idx="414">
                  <c:v>4.9213</c:v>
                </c:pt>
                <c:pt idx="415">
                  <c:v>4.9565</c:v>
                </c:pt>
                <c:pt idx="416">
                  <c:v>4.9916</c:v>
                </c:pt>
                <c:pt idx="417">
                  <c:v>5.0268</c:v>
                </c:pt>
                <c:pt idx="418">
                  <c:v>5.0619</c:v>
                </c:pt>
                <c:pt idx="419">
                  <c:v>5.0971</c:v>
                </c:pt>
                <c:pt idx="420">
                  <c:v>5.1322</c:v>
                </c:pt>
                <c:pt idx="421">
                  <c:v>5.1674</c:v>
                </c:pt>
                <c:pt idx="422">
                  <c:v>5.2025</c:v>
                </c:pt>
                <c:pt idx="423">
                  <c:v>5.2377</c:v>
                </c:pt>
                <c:pt idx="424">
                  <c:v>5.2728</c:v>
                </c:pt>
                <c:pt idx="425">
                  <c:v>5.308</c:v>
                </c:pt>
                <c:pt idx="426">
                  <c:v>5.3431</c:v>
                </c:pt>
                <c:pt idx="427">
                  <c:v>5.3783</c:v>
                </c:pt>
                <c:pt idx="428">
                  <c:v>5.4134</c:v>
                </c:pt>
                <c:pt idx="429">
                  <c:v>5.4486</c:v>
                </c:pt>
                <c:pt idx="430">
                  <c:v>5.4837</c:v>
                </c:pt>
                <c:pt idx="431">
                  <c:v>5.5189</c:v>
                </c:pt>
                <c:pt idx="432">
                  <c:v>5.554</c:v>
                </c:pt>
                <c:pt idx="433">
                  <c:v>5.5892</c:v>
                </c:pt>
                <c:pt idx="434">
                  <c:v>5.6244</c:v>
                </c:pt>
                <c:pt idx="435">
                  <c:v>5.6595</c:v>
                </c:pt>
                <c:pt idx="436">
                  <c:v>5.6947</c:v>
                </c:pt>
                <c:pt idx="437">
                  <c:v>5.7298</c:v>
                </c:pt>
                <c:pt idx="438">
                  <c:v>5.765</c:v>
                </c:pt>
                <c:pt idx="439">
                  <c:v>5.8001</c:v>
                </c:pt>
                <c:pt idx="440">
                  <c:v>5.8353</c:v>
                </c:pt>
                <c:pt idx="441">
                  <c:v>5.8704</c:v>
                </c:pt>
                <c:pt idx="442">
                  <c:v>5.9056</c:v>
                </c:pt>
                <c:pt idx="443">
                  <c:v>5.9407</c:v>
                </c:pt>
                <c:pt idx="444">
                  <c:v>5.9759</c:v>
                </c:pt>
                <c:pt idx="445">
                  <c:v>6.011</c:v>
                </c:pt>
                <c:pt idx="446">
                  <c:v>6.0462</c:v>
                </c:pt>
                <c:pt idx="447">
                  <c:v>6.0813</c:v>
                </c:pt>
                <c:pt idx="448">
                  <c:v>6.1165</c:v>
                </c:pt>
                <c:pt idx="449">
                  <c:v>6.1516</c:v>
                </c:pt>
                <c:pt idx="450">
                  <c:v>6.1868</c:v>
                </c:pt>
                <c:pt idx="451">
                  <c:v>6.2219</c:v>
                </c:pt>
                <c:pt idx="452">
                  <c:v>6.2571</c:v>
                </c:pt>
                <c:pt idx="453">
                  <c:v>6.2922</c:v>
                </c:pt>
                <c:pt idx="454">
                  <c:v>6.3274</c:v>
                </c:pt>
                <c:pt idx="455">
                  <c:v>6.3625</c:v>
                </c:pt>
                <c:pt idx="456">
                  <c:v>6.3977</c:v>
                </c:pt>
                <c:pt idx="457">
                  <c:v>6.4329</c:v>
                </c:pt>
                <c:pt idx="458">
                  <c:v>6.468</c:v>
                </c:pt>
                <c:pt idx="459">
                  <c:v>6.5032</c:v>
                </c:pt>
                <c:pt idx="460">
                  <c:v>6.5383</c:v>
                </c:pt>
                <c:pt idx="461">
                  <c:v>6.5735</c:v>
                </c:pt>
                <c:pt idx="462">
                  <c:v>6.6086</c:v>
                </c:pt>
                <c:pt idx="463">
                  <c:v>6.6438</c:v>
                </c:pt>
                <c:pt idx="464">
                  <c:v>6.6789</c:v>
                </c:pt>
                <c:pt idx="465">
                  <c:v>6.7141</c:v>
                </c:pt>
                <c:pt idx="466">
                  <c:v>6.7492</c:v>
                </c:pt>
                <c:pt idx="467">
                  <c:v>6.7844</c:v>
                </c:pt>
                <c:pt idx="468">
                  <c:v>6.8195</c:v>
                </c:pt>
                <c:pt idx="469">
                  <c:v>6.8547</c:v>
                </c:pt>
                <c:pt idx="470">
                  <c:v>6.8898</c:v>
                </c:pt>
                <c:pt idx="471">
                  <c:v>6.925</c:v>
                </c:pt>
                <c:pt idx="472">
                  <c:v>6.9601</c:v>
                </c:pt>
                <c:pt idx="473">
                  <c:v>6.9953</c:v>
                </c:pt>
                <c:pt idx="474">
                  <c:v>7.0304</c:v>
                </c:pt>
                <c:pt idx="475">
                  <c:v>7.0656</c:v>
                </c:pt>
                <c:pt idx="476">
                  <c:v>7.1007</c:v>
                </c:pt>
                <c:pt idx="477">
                  <c:v>7.1359</c:v>
                </c:pt>
                <c:pt idx="478">
                  <c:v>7.171</c:v>
                </c:pt>
                <c:pt idx="479">
                  <c:v>7.2062</c:v>
                </c:pt>
                <c:pt idx="480">
                  <c:v>7.2414</c:v>
                </c:pt>
                <c:pt idx="481">
                  <c:v>7.2765</c:v>
                </c:pt>
                <c:pt idx="482">
                  <c:v>7.3117</c:v>
                </c:pt>
                <c:pt idx="483">
                  <c:v>7.3468</c:v>
                </c:pt>
                <c:pt idx="484">
                  <c:v>7.382</c:v>
                </c:pt>
                <c:pt idx="485">
                  <c:v>7.4171</c:v>
                </c:pt>
                <c:pt idx="486">
                  <c:v>7.4523</c:v>
                </c:pt>
                <c:pt idx="487">
                  <c:v>7.4874</c:v>
                </c:pt>
                <c:pt idx="488">
                  <c:v>7.5226</c:v>
                </c:pt>
                <c:pt idx="489">
                  <c:v>7.5577</c:v>
                </c:pt>
                <c:pt idx="490">
                  <c:v>7.5929</c:v>
                </c:pt>
                <c:pt idx="491">
                  <c:v>7.628</c:v>
                </c:pt>
                <c:pt idx="492">
                  <c:v>7.6632</c:v>
                </c:pt>
                <c:pt idx="493">
                  <c:v>7.6983</c:v>
                </c:pt>
                <c:pt idx="494">
                  <c:v>7.7335</c:v>
                </c:pt>
                <c:pt idx="495">
                  <c:v>7.7686</c:v>
                </c:pt>
                <c:pt idx="496">
                  <c:v>7.8038</c:v>
                </c:pt>
                <c:pt idx="497">
                  <c:v>7.8389</c:v>
                </c:pt>
                <c:pt idx="498">
                  <c:v>7.8741</c:v>
                </c:pt>
                <c:pt idx="499">
                  <c:v>7.9092</c:v>
                </c:pt>
                <c:pt idx="500">
                  <c:v>7.9444</c:v>
                </c:pt>
                <c:pt idx="501">
                  <c:v>7.9795</c:v>
                </c:pt>
                <c:pt idx="502">
                  <c:v>8.0147</c:v>
                </c:pt>
                <c:pt idx="503">
                  <c:v>8.0499</c:v>
                </c:pt>
                <c:pt idx="504">
                  <c:v>8.085</c:v>
                </c:pt>
                <c:pt idx="505">
                  <c:v>8.120200000000001</c:v>
                </c:pt>
                <c:pt idx="506">
                  <c:v>8.1553</c:v>
                </c:pt>
                <c:pt idx="507">
                  <c:v>8.1905</c:v>
                </c:pt>
                <c:pt idx="508">
                  <c:v>8.2256</c:v>
                </c:pt>
                <c:pt idx="509">
                  <c:v>8.2608</c:v>
                </c:pt>
                <c:pt idx="510">
                  <c:v>8.2959</c:v>
                </c:pt>
                <c:pt idx="511">
                  <c:v>8.3311</c:v>
                </c:pt>
                <c:pt idx="512">
                  <c:v>8.3662</c:v>
                </c:pt>
                <c:pt idx="513">
                  <c:v>8.4014</c:v>
                </c:pt>
                <c:pt idx="514">
                  <c:v>8.4365</c:v>
                </c:pt>
                <c:pt idx="515">
                  <c:v>8.4717</c:v>
                </c:pt>
                <c:pt idx="516">
                  <c:v>8.5068</c:v>
                </c:pt>
                <c:pt idx="517">
                  <c:v>8.542</c:v>
                </c:pt>
                <c:pt idx="518">
                  <c:v>8.5771</c:v>
                </c:pt>
                <c:pt idx="519">
                  <c:v>8.6123</c:v>
                </c:pt>
                <c:pt idx="520">
                  <c:v>8.6474</c:v>
                </c:pt>
                <c:pt idx="521">
                  <c:v>8.6826</c:v>
                </c:pt>
                <c:pt idx="522">
                  <c:v>8.717700000000001</c:v>
                </c:pt>
                <c:pt idx="523">
                  <c:v>8.7529</c:v>
                </c:pt>
                <c:pt idx="524">
                  <c:v>8.7881</c:v>
                </c:pt>
                <c:pt idx="525">
                  <c:v>8.8232</c:v>
                </c:pt>
                <c:pt idx="526">
                  <c:v>8.8584</c:v>
                </c:pt>
                <c:pt idx="527">
                  <c:v>8.8935</c:v>
                </c:pt>
                <c:pt idx="528">
                  <c:v>8.9287</c:v>
                </c:pt>
                <c:pt idx="529">
                  <c:v>8.9638</c:v>
                </c:pt>
                <c:pt idx="530">
                  <c:v>8.999</c:v>
                </c:pt>
                <c:pt idx="531">
                  <c:v>9.0341</c:v>
                </c:pt>
                <c:pt idx="532">
                  <c:v>9.0693</c:v>
                </c:pt>
                <c:pt idx="533">
                  <c:v>9.1044</c:v>
                </c:pt>
                <c:pt idx="534">
                  <c:v>9.1396</c:v>
                </c:pt>
                <c:pt idx="535">
                  <c:v>9.1747</c:v>
                </c:pt>
                <c:pt idx="536">
                  <c:v>9.2099</c:v>
                </c:pt>
                <c:pt idx="537">
                  <c:v>9.245</c:v>
                </c:pt>
                <c:pt idx="538">
                  <c:v>9.280200000000001</c:v>
                </c:pt>
                <c:pt idx="539">
                  <c:v>9.3153</c:v>
                </c:pt>
                <c:pt idx="540">
                  <c:v>9.3505</c:v>
                </c:pt>
                <c:pt idx="541">
                  <c:v>9.3856</c:v>
                </c:pt>
                <c:pt idx="542">
                  <c:v>9.4208</c:v>
                </c:pt>
                <c:pt idx="543">
                  <c:v>9.4559</c:v>
                </c:pt>
                <c:pt idx="544">
                  <c:v>9.4911</c:v>
                </c:pt>
                <c:pt idx="545">
                  <c:v>9.5262</c:v>
                </c:pt>
                <c:pt idx="546">
                  <c:v>9.5614</c:v>
                </c:pt>
                <c:pt idx="547">
                  <c:v>9.5966</c:v>
                </c:pt>
                <c:pt idx="548">
                  <c:v>9.6317</c:v>
                </c:pt>
                <c:pt idx="549">
                  <c:v>9.6669</c:v>
                </c:pt>
              </c:numCache>
            </c:numRef>
          </c:xVal>
          <c:yVal>
            <c:numRef>
              <c:f>'uniformity over various hei 2'!$AG$24:$AG$573</c:f>
              <c:numCache>
                <c:formatCode>General</c:formatCode>
                <c:ptCount val="550"/>
                <c:pt idx="0">
                  <c:v>1572.9293</c:v>
                </c:pt>
                <c:pt idx="1">
                  <c:v>1569.9802</c:v>
                </c:pt>
                <c:pt idx="2">
                  <c:v>1568.5976</c:v>
                </c:pt>
                <c:pt idx="3">
                  <c:v>1564.6408</c:v>
                </c:pt>
                <c:pt idx="4">
                  <c:v>1561.2221</c:v>
                </c:pt>
                <c:pt idx="5">
                  <c:v>1559.6905</c:v>
                </c:pt>
                <c:pt idx="6">
                  <c:v>1556.3017</c:v>
                </c:pt>
                <c:pt idx="7">
                  <c:v>1555.1205</c:v>
                </c:pt>
                <c:pt idx="8">
                  <c:v>1553.7736</c:v>
                </c:pt>
                <c:pt idx="9">
                  <c:v>1552.0947</c:v>
                </c:pt>
                <c:pt idx="10">
                  <c:v>1551.592</c:v>
                </c:pt>
                <c:pt idx="11">
                  <c:v>1550.5881</c:v>
                </c:pt>
                <c:pt idx="12">
                  <c:v>1550.0868</c:v>
                </c:pt>
                <c:pt idx="13">
                  <c:v>1550.0868</c:v>
                </c:pt>
                <c:pt idx="14">
                  <c:v>1551.9271</c:v>
                </c:pt>
                <c:pt idx="15">
                  <c:v>1550.5881</c:v>
                </c:pt>
                <c:pt idx="16">
                  <c:v>1553.6055</c:v>
                </c:pt>
                <c:pt idx="17">
                  <c:v>1554.11</c:v>
                </c:pt>
                <c:pt idx="18">
                  <c:v>1554.11</c:v>
                </c:pt>
                <c:pt idx="19">
                  <c:v>1550.9225</c:v>
                </c:pt>
                <c:pt idx="20">
                  <c:v>1547.4211</c:v>
                </c:pt>
                <c:pt idx="21">
                  <c:v>1543.6124</c:v>
                </c:pt>
                <c:pt idx="22">
                  <c:v>1543.4474</c:v>
                </c:pt>
                <c:pt idx="23">
                  <c:v>1540.3227</c:v>
                </c:pt>
                <c:pt idx="24">
                  <c:v>1539.831</c:v>
                </c:pt>
                <c:pt idx="25">
                  <c:v>1539.3398</c:v>
                </c:pt>
                <c:pt idx="26">
                  <c:v>1534.1294</c:v>
                </c:pt>
                <c:pt idx="27">
                  <c:v>1532.3505</c:v>
                </c:pt>
                <c:pt idx="28">
                  <c:v>1526.892</c:v>
                </c:pt>
                <c:pt idx="29">
                  <c:v>1524.8208</c:v>
                </c:pt>
                <c:pt idx="30">
                  <c:v>1523.2336</c:v>
                </c:pt>
                <c:pt idx="31">
                  <c:v>1518.5031</c:v>
                </c:pt>
                <c:pt idx="32">
                  <c:v>1516.3116</c:v>
                </c:pt>
                <c:pt idx="33">
                  <c:v>1515.8433</c:v>
                </c:pt>
                <c:pt idx="34">
                  <c:v>1514.1303</c:v>
                </c:pt>
                <c:pt idx="35">
                  <c:v>1509.7985</c:v>
                </c:pt>
                <c:pt idx="36">
                  <c:v>1503.2259</c:v>
                </c:pt>
                <c:pt idx="37">
                  <c:v>1502.1651</c:v>
                </c:pt>
                <c:pt idx="38">
                  <c:v>1499.9006</c:v>
                </c:pt>
                <c:pt idx="39">
                  <c:v>1496.1651</c:v>
                </c:pt>
                <c:pt idx="40">
                  <c:v>1492.3385</c:v>
                </c:pt>
                <c:pt idx="41">
                  <c:v>1489.0016</c:v>
                </c:pt>
                <c:pt idx="42">
                  <c:v>1483.1604</c:v>
                </c:pt>
                <c:pt idx="43">
                  <c:v>1481.476</c:v>
                </c:pt>
                <c:pt idx="44">
                  <c:v>1478.8313</c:v>
                </c:pt>
                <c:pt idx="45">
                  <c:v>1475.8026</c:v>
                </c:pt>
                <c:pt idx="46">
                  <c:v>1473.2149</c:v>
                </c:pt>
                <c:pt idx="47">
                  <c:v>1473.7576</c:v>
                </c:pt>
                <c:pt idx="48">
                  <c:v>1473.0794</c:v>
                </c:pt>
                <c:pt idx="49">
                  <c:v>1472.8087</c:v>
                </c:pt>
                <c:pt idx="50">
                  <c:v>1472.944</c:v>
                </c:pt>
                <c:pt idx="51">
                  <c:v>1472.944</c:v>
                </c:pt>
                <c:pt idx="52">
                  <c:v>1471.4589</c:v>
                </c:pt>
                <c:pt idx="53">
                  <c:v>1471.4589</c:v>
                </c:pt>
                <c:pt idx="54">
                  <c:v>1470.5182</c:v>
                </c:pt>
                <c:pt idx="55">
                  <c:v>1470.25</c:v>
                </c:pt>
                <c:pt idx="56">
                  <c:v>1470.25</c:v>
                </c:pt>
                <c:pt idx="57">
                  <c:v>1470.25</c:v>
                </c:pt>
                <c:pt idx="58">
                  <c:v>1467.7157</c:v>
                </c:pt>
                <c:pt idx="59">
                  <c:v>1468.2473</c:v>
                </c:pt>
                <c:pt idx="60">
                  <c:v>1467.8485</c:v>
                </c:pt>
                <c:pt idx="61">
                  <c:v>1467.7157</c:v>
                </c:pt>
                <c:pt idx="62">
                  <c:v>1467.8485</c:v>
                </c:pt>
                <c:pt idx="63">
                  <c:v>1468.5134</c:v>
                </c:pt>
                <c:pt idx="64">
                  <c:v>1468.9132</c:v>
                </c:pt>
                <c:pt idx="65">
                  <c:v>1469.3135</c:v>
                </c:pt>
                <c:pt idx="66">
                  <c:v>1470.5182</c:v>
                </c:pt>
                <c:pt idx="67">
                  <c:v>1471.0554</c:v>
                </c:pt>
                <c:pt idx="68">
                  <c:v>1472.944</c:v>
                </c:pt>
                <c:pt idx="69">
                  <c:v>1475.6658</c:v>
                </c:pt>
                <c:pt idx="70">
                  <c:v>1477.4502</c:v>
                </c:pt>
                <c:pt idx="71">
                  <c:v>1478.1399</c:v>
                </c:pt>
                <c:pt idx="72">
                  <c:v>1479.5247</c:v>
                </c:pt>
                <c:pt idx="73">
                  <c:v>1480.6379</c:v>
                </c:pt>
                <c:pt idx="74">
                  <c:v>1481.476</c:v>
                </c:pt>
                <c:pt idx="75">
                  <c:v>1482.3168</c:v>
                </c:pt>
                <c:pt idx="76">
                  <c:v>1485.9929</c:v>
                </c:pt>
                <c:pt idx="77">
                  <c:v>1487.2779</c:v>
                </c:pt>
                <c:pt idx="78">
                  <c:v>1489.0016</c:v>
                </c:pt>
                <c:pt idx="79">
                  <c:v>1488.8575</c:v>
                </c:pt>
                <c:pt idx="80">
                  <c:v>1489.4343</c:v>
                </c:pt>
                <c:pt idx="81">
                  <c:v>1486.1354</c:v>
                </c:pt>
                <c:pt idx="82">
                  <c:v>1483.8656</c:v>
                </c:pt>
                <c:pt idx="83">
                  <c:v>1483.3013</c:v>
                </c:pt>
                <c:pt idx="84">
                  <c:v>1486.2779</c:v>
                </c:pt>
                <c:pt idx="85">
                  <c:v>1490.0125</c:v>
                </c:pt>
                <c:pt idx="86">
                  <c:v>1491.755</c:v>
                </c:pt>
                <c:pt idx="87">
                  <c:v>1492.3385</c:v>
                </c:pt>
                <c:pt idx="88">
                  <c:v>1493.2164</c:v>
                </c:pt>
                <c:pt idx="89">
                  <c:v>1491.3182</c:v>
                </c:pt>
                <c:pt idx="90">
                  <c:v>1489.8678</c:v>
                </c:pt>
                <c:pt idx="91">
                  <c:v>1489.1457</c:v>
                </c:pt>
                <c:pt idx="92">
                  <c:v>1488.4257</c:v>
                </c:pt>
                <c:pt idx="93">
                  <c:v>1486.9918</c:v>
                </c:pt>
                <c:pt idx="94">
                  <c:v>1485.7082</c:v>
                </c:pt>
                <c:pt idx="95">
                  <c:v>1485.7082</c:v>
                </c:pt>
                <c:pt idx="96">
                  <c:v>1483.0196</c:v>
                </c:pt>
                <c:pt idx="97">
                  <c:v>1481.7559</c:v>
                </c:pt>
                <c:pt idx="98">
                  <c:v>1479.2471</c:v>
                </c:pt>
                <c:pt idx="99">
                  <c:v>1476.8999</c:v>
                </c:pt>
                <c:pt idx="100">
                  <c:v>1474.5737</c:v>
                </c:pt>
                <c:pt idx="101">
                  <c:v>1474.5737</c:v>
                </c:pt>
                <c:pt idx="102">
                  <c:v>1473.3505</c:v>
                </c:pt>
                <c:pt idx="103">
                  <c:v>1473.7576</c:v>
                </c:pt>
                <c:pt idx="104">
                  <c:v>1473.7576</c:v>
                </c:pt>
                <c:pt idx="105">
                  <c:v>1470.7867</c:v>
                </c:pt>
                <c:pt idx="106">
                  <c:v>1472.8087</c:v>
                </c:pt>
                <c:pt idx="107">
                  <c:v>1472.8087</c:v>
                </c:pt>
                <c:pt idx="108">
                  <c:v>1472.8087</c:v>
                </c:pt>
                <c:pt idx="109">
                  <c:v>1472.1329</c:v>
                </c:pt>
                <c:pt idx="110">
                  <c:v>1470.3841</c:v>
                </c:pt>
                <c:pt idx="111">
                  <c:v>1469.0466</c:v>
                </c:pt>
                <c:pt idx="112">
                  <c:v>1466.3913</c:v>
                </c:pt>
                <c:pt idx="113">
                  <c:v>1463.8924</c:v>
                </c:pt>
                <c:pt idx="114">
                  <c:v>1463.108</c:v>
                </c:pt>
                <c:pt idx="115">
                  <c:v>1463.108</c:v>
                </c:pt>
                <c:pt idx="116">
                  <c:v>1462.7166</c:v>
                </c:pt>
                <c:pt idx="117">
                  <c:v>1462.7166</c:v>
                </c:pt>
                <c:pt idx="118">
                  <c:v>1462.0655</c:v>
                </c:pt>
                <c:pt idx="119">
                  <c:v>1461.5457</c:v>
                </c:pt>
                <c:pt idx="120">
                  <c:v>1460.8973</c:v>
                </c:pt>
                <c:pt idx="121">
                  <c:v>1459.7338</c:v>
                </c:pt>
                <c:pt idx="122">
                  <c:v>1456.9095</c:v>
                </c:pt>
                <c:pt idx="123">
                  <c:v>1455.6347</c:v>
                </c:pt>
                <c:pt idx="124">
                  <c:v>1454.6188</c:v>
                </c:pt>
                <c:pt idx="125">
                  <c:v>1453.1013</c:v>
                </c:pt>
                <c:pt idx="126">
                  <c:v>1451.5914</c:v>
                </c:pt>
                <c:pt idx="127">
                  <c:v>1448.2204</c:v>
                </c:pt>
                <c:pt idx="128">
                  <c:v>1447.3523</c:v>
                </c:pt>
                <c:pt idx="129">
                  <c:v>1446.4864</c:v>
                </c:pt>
                <c:pt idx="130">
                  <c:v>1444.8843</c:v>
                </c:pt>
                <c:pt idx="131">
                  <c:v>1442.0682</c:v>
                </c:pt>
                <c:pt idx="132">
                  <c:v>1439.3954</c:v>
                </c:pt>
                <c:pt idx="133">
                  <c:v>1439.3954</c:v>
                </c:pt>
                <c:pt idx="134">
                  <c:v>1437.825</c:v>
                </c:pt>
                <c:pt idx="135">
                  <c:v>1437.825</c:v>
                </c:pt>
                <c:pt idx="136">
                  <c:v>1437.7045</c:v>
                </c:pt>
                <c:pt idx="137">
                  <c:v>1436.5013</c:v>
                </c:pt>
                <c:pt idx="138">
                  <c:v>1436.5013</c:v>
                </c:pt>
                <c:pt idx="139">
                  <c:v>1435.5415</c:v>
                </c:pt>
                <c:pt idx="140">
                  <c:v>1432.7944</c:v>
                </c:pt>
                <c:pt idx="141">
                  <c:v>1427.9403</c:v>
                </c:pt>
                <c:pt idx="142">
                  <c:v>1424.7704</c:v>
                </c:pt>
                <c:pt idx="143">
                  <c:v>1422.085</c:v>
                </c:pt>
                <c:pt idx="144">
                  <c:v>1422.085</c:v>
                </c:pt>
                <c:pt idx="145">
                  <c:v>1423.8349</c:v>
                </c:pt>
                <c:pt idx="146">
                  <c:v>1425.4732</c:v>
                </c:pt>
                <c:pt idx="147">
                  <c:v>1427.4694</c:v>
                </c:pt>
                <c:pt idx="148">
                  <c:v>1429.8284</c:v>
                </c:pt>
                <c:pt idx="149">
                  <c:v>1430.42</c:v>
                </c:pt>
                <c:pt idx="150">
                  <c:v>1430.42</c:v>
                </c:pt>
                <c:pt idx="151">
                  <c:v>1431.8431</c:v>
                </c:pt>
                <c:pt idx="152">
                  <c:v>1431.8431</c:v>
                </c:pt>
                <c:pt idx="153">
                  <c:v>1432.0807</c:v>
                </c:pt>
                <c:pt idx="154">
                  <c:v>1432.0807</c:v>
                </c:pt>
                <c:pt idx="155">
                  <c:v>1432.5564</c:v>
                </c:pt>
                <c:pt idx="156">
                  <c:v>1432.5564</c:v>
                </c:pt>
                <c:pt idx="157">
                  <c:v>1432.7944</c:v>
                </c:pt>
                <c:pt idx="158">
                  <c:v>1431.4869</c:v>
                </c:pt>
                <c:pt idx="159">
                  <c:v>1432.7944</c:v>
                </c:pt>
                <c:pt idx="160">
                  <c:v>1430.1833</c:v>
                </c:pt>
                <c:pt idx="161">
                  <c:v>1429.3557</c:v>
                </c:pt>
                <c:pt idx="162">
                  <c:v>1428.0581</c:v>
                </c:pt>
                <c:pt idx="163">
                  <c:v>1424.6534</c:v>
                </c:pt>
                <c:pt idx="164">
                  <c:v>1421.2702</c:v>
                </c:pt>
                <c:pt idx="165">
                  <c:v>1420.108</c:v>
                </c:pt>
                <c:pt idx="166">
                  <c:v>1419.5277</c:v>
                </c:pt>
                <c:pt idx="167">
                  <c:v>1419.5277</c:v>
                </c:pt>
                <c:pt idx="168">
                  <c:v>1421.2702</c:v>
                </c:pt>
                <c:pt idx="169">
                  <c:v>1421.2702</c:v>
                </c:pt>
                <c:pt idx="170">
                  <c:v>1421.9685</c:v>
                </c:pt>
                <c:pt idx="171">
                  <c:v>1421.9685</c:v>
                </c:pt>
                <c:pt idx="172">
                  <c:v>1419.1798</c:v>
                </c:pt>
                <c:pt idx="173">
                  <c:v>1415.3638</c:v>
                </c:pt>
                <c:pt idx="174">
                  <c:v>1413.9809</c:v>
                </c:pt>
                <c:pt idx="175">
                  <c:v>1413.9809</c:v>
                </c:pt>
                <c:pt idx="176">
                  <c:v>1418.1371</c:v>
                </c:pt>
                <c:pt idx="177">
                  <c:v>1421.3865</c:v>
                </c:pt>
                <c:pt idx="178">
                  <c:v>1428.5295</c:v>
                </c:pt>
                <c:pt idx="179">
                  <c:v>1428.5295</c:v>
                </c:pt>
                <c:pt idx="180">
                  <c:v>1421.3865</c:v>
                </c:pt>
                <c:pt idx="181">
                  <c:v>1415.1332</c:v>
                </c:pt>
                <c:pt idx="182">
                  <c:v>1410.1882</c:v>
                </c:pt>
                <c:pt idx="183">
                  <c:v>1410.1882</c:v>
                </c:pt>
                <c:pt idx="184">
                  <c:v>1411.7955</c:v>
                </c:pt>
                <c:pt idx="185">
                  <c:v>1415.1332</c:v>
                </c:pt>
                <c:pt idx="186">
                  <c:v>1413.7506</c:v>
                </c:pt>
                <c:pt idx="187">
                  <c:v>1413.7506</c:v>
                </c:pt>
                <c:pt idx="188">
                  <c:v>1413.7506</c:v>
                </c:pt>
                <c:pt idx="189">
                  <c:v>1411.9104</c:v>
                </c:pt>
                <c:pt idx="190">
                  <c:v>1411.9104</c:v>
                </c:pt>
                <c:pt idx="191">
                  <c:v>1410.1882</c:v>
                </c:pt>
                <c:pt idx="192">
                  <c:v>1410.5324</c:v>
                </c:pt>
                <c:pt idx="193">
                  <c:v>1410.1882</c:v>
                </c:pt>
                <c:pt idx="194">
                  <c:v>1408.5832</c:v>
                </c:pt>
                <c:pt idx="195">
                  <c:v>1407.4379</c:v>
                </c:pt>
                <c:pt idx="196">
                  <c:v>1406.5222</c:v>
                </c:pt>
                <c:pt idx="197">
                  <c:v>1406.2934</c:v>
                </c:pt>
                <c:pt idx="198">
                  <c:v>1404.3495</c:v>
                </c:pt>
                <c:pt idx="199">
                  <c:v>1404.3495</c:v>
                </c:pt>
                <c:pt idx="200">
                  <c:v>1404.3495</c:v>
                </c:pt>
                <c:pt idx="201">
                  <c:v>1404.1209</c:v>
                </c:pt>
                <c:pt idx="202">
                  <c:v>1405.3784</c:v>
                </c:pt>
                <c:pt idx="203">
                  <c:v>1408.4686</c:v>
                </c:pt>
                <c:pt idx="204">
                  <c:v>1409.0415</c:v>
                </c:pt>
                <c:pt idx="205">
                  <c:v>1408.4686</c:v>
                </c:pt>
                <c:pt idx="206">
                  <c:v>1409.6147</c:v>
                </c:pt>
                <c:pt idx="207">
                  <c:v>1408.9269</c:v>
                </c:pt>
                <c:pt idx="208">
                  <c:v>1408.6977</c:v>
                </c:pt>
                <c:pt idx="209">
                  <c:v>1408.6977</c:v>
                </c:pt>
                <c:pt idx="210">
                  <c:v>1409.6147</c:v>
                </c:pt>
                <c:pt idx="211">
                  <c:v>1409.3854</c:v>
                </c:pt>
                <c:pt idx="212">
                  <c:v>1409.6147</c:v>
                </c:pt>
                <c:pt idx="213">
                  <c:v>1410.4177</c:v>
                </c:pt>
                <c:pt idx="214">
                  <c:v>1410.4177</c:v>
                </c:pt>
                <c:pt idx="215">
                  <c:v>1410.3029</c:v>
                </c:pt>
                <c:pt idx="216">
                  <c:v>1409.6147</c:v>
                </c:pt>
                <c:pt idx="217">
                  <c:v>1408.2395</c:v>
                </c:pt>
                <c:pt idx="218">
                  <c:v>1404.2352</c:v>
                </c:pt>
                <c:pt idx="219">
                  <c:v>1403.8923</c:v>
                </c:pt>
                <c:pt idx="220">
                  <c:v>1402.5214</c:v>
                </c:pt>
                <c:pt idx="221">
                  <c:v>1402.7498</c:v>
                </c:pt>
                <c:pt idx="222">
                  <c:v>1402.7498</c:v>
                </c:pt>
                <c:pt idx="223">
                  <c:v>1402.6356</c:v>
                </c:pt>
                <c:pt idx="224">
                  <c:v>1400.9225</c:v>
                </c:pt>
                <c:pt idx="225">
                  <c:v>1400.9225</c:v>
                </c:pt>
                <c:pt idx="226">
                  <c:v>1400.4658</c:v>
                </c:pt>
                <c:pt idx="227">
                  <c:v>1400.3516</c:v>
                </c:pt>
                <c:pt idx="228">
                  <c:v>1397.9541</c:v>
                </c:pt>
                <c:pt idx="229">
                  <c:v>1395.2135</c:v>
                </c:pt>
                <c:pt idx="230">
                  <c:v>1393.0424</c:v>
                </c:pt>
                <c:pt idx="231">
                  <c:v>1392.242</c:v>
                </c:pt>
                <c:pt idx="232">
                  <c:v>1392.3564</c:v>
                </c:pt>
                <c:pt idx="233">
                  <c:v>1392.242</c:v>
                </c:pt>
                <c:pt idx="234">
                  <c:v>1392.3564</c:v>
                </c:pt>
                <c:pt idx="235">
                  <c:v>1391.5558</c:v>
                </c:pt>
                <c:pt idx="236">
                  <c:v>1389.7244</c:v>
                </c:pt>
                <c:pt idx="237">
                  <c:v>1387.8906</c:v>
                </c:pt>
                <c:pt idx="238">
                  <c:v>1387.6612</c:v>
                </c:pt>
                <c:pt idx="239">
                  <c:v>1387.6612</c:v>
                </c:pt>
                <c:pt idx="240">
                  <c:v>1387.4318</c:v>
                </c:pt>
                <c:pt idx="241">
                  <c:v>1387.4318</c:v>
                </c:pt>
                <c:pt idx="242">
                  <c:v>1387.4318</c:v>
                </c:pt>
                <c:pt idx="243">
                  <c:v>1385.8243</c:v>
                </c:pt>
                <c:pt idx="244">
                  <c:v>1385.0196</c:v>
                </c:pt>
                <c:pt idx="245">
                  <c:v>1384.7896</c:v>
                </c:pt>
                <c:pt idx="246">
                  <c:v>1384.7896</c:v>
                </c:pt>
                <c:pt idx="247">
                  <c:v>1383.7537</c:v>
                </c:pt>
                <c:pt idx="248">
                  <c:v>1382.2554</c:v>
                </c:pt>
                <c:pt idx="249">
                  <c:v>1383.8689</c:v>
                </c:pt>
                <c:pt idx="250">
                  <c:v>1385.4795</c:v>
                </c:pt>
                <c:pt idx="251">
                  <c:v>1385.5944</c:v>
                </c:pt>
                <c:pt idx="252">
                  <c:v>1385.5944</c:v>
                </c:pt>
                <c:pt idx="253">
                  <c:v>1387.2023</c:v>
                </c:pt>
                <c:pt idx="254">
                  <c:v>1387.5465</c:v>
                </c:pt>
                <c:pt idx="255">
                  <c:v>1389.2662</c:v>
                </c:pt>
                <c:pt idx="256">
                  <c:v>1389.2662</c:v>
                </c:pt>
                <c:pt idx="257">
                  <c:v>1390.9837</c:v>
                </c:pt>
                <c:pt idx="258">
                  <c:v>1391.4414</c:v>
                </c:pt>
                <c:pt idx="259">
                  <c:v>1392.242</c:v>
                </c:pt>
                <c:pt idx="260">
                  <c:v>1392.3564</c:v>
                </c:pt>
                <c:pt idx="261">
                  <c:v>1393.7282</c:v>
                </c:pt>
                <c:pt idx="262">
                  <c:v>1394.4138</c:v>
                </c:pt>
                <c:pt idx="263">
                  <c:v>1395.7845</c:v>
                </c:pt>
                <c:pt idx="264">
                  <c:v>1395.7845</c:v>
                </c:pt>
                <c:pt idx="265">
                  <c:v>1397.3832</c:v>
                </c:pt>
                <c:pt idx="266">
                  <c:v>1398.0682</c:v>
                </c:pt>
                <c:pt idx="267">
                  <c:v>1396.5839</c:v>
                </c:pt>
                <c:pt idx="268">
                  <c:v>1394.4138</c:v>
                </c:pt>
                <c:pt idx="269">
                  <c:v>1394.071</c:v>
                </c:pt>
                <c:pt idx="270">
                  <c:v>1392.6994</c:v>
                </c:pt>
                <c:pt idx="271">
                  <c:v>1390.6403</c:v>
                </c:pt>
                <c:pt idx="272">
                  <c:v>1390.1824</c:v>
                </c:pt>
                <c:pt idx="273">
                  <c:v>1390.6403</c:v>
                </c:pt>
                <c:pt idx="274">
                  <c:v>1394.985</c:v>
                </c:pt>
                <c:pt idx="275">
                  <c:v>1396.3555</c:v>
                </c:pt>
                <c:pt idx="276">
                  <c:v>1397.7257</c:v>
                </c:pt>
                <c:pt idx="277">
                  <c:v>1399.6666</c:v>
                </c:pt>
                <c:pt idx="278">
                  <c:v>1400.6942</c:v>
                </c:pt>
                <c:pt idx="279">
                  <c:v>1401.4935</c:v>
                </c:pt>
                <c:pt idx="280">
                  <c:v>1401.6077</c:v>
                </c:pt>
                <c:pt idx="281">
                  <c:v>1401.4935</c:v>
                </c:pt>
                <c:pt idx="282">
                  <c:v>1400.58</c:v>
                </c:pt>
                <c:pt idx="283">
                  <c:v>1398.8674</c:v>
                </c:pt>
                <c:pt idx="284">
                  <c:v>1396.013</c:v>
                </c:pt>
                <c:pt idx="285">
                  <c:v>1393.1567</c:v>
                </c:pt>
                <c:pt idx="286">
                  <c:v>1393.1567</c:v>
                </c:pt>
                <c:pt idx="287">
                  <c:v>1392.4707</c:v>
                </c:pt>
                <c:pt idx="288">
                  <c:v>1392.1277</c:v>
                </c:pt>
                <c:pt idx="289">
                  <c:v>1391.7846</c:v>
                </c:pt>
                <c:pt idx="290">
                  <c:v>1389.037</c:v>
                </c:pt>
                <c:pt idx="291">
                  <c:v>1388.0053</c:v>
                </c:pt>
                <c:pt idx="292">
                  <c:v>1385.4795</c:v>
                </c:pt>
                <c:pt idx="293">
                  <c:v>1385.4795</c:v>
                </c:pt>
                <c:pt idx="294">
                  <c:v>1386.5135</c:v>
                </c:pt>
                <c:pt idx="295">
                  <c:v>1387.5465</c:v>
                </c:pt>
                <c:pt idx="296">
                  <c:v>1388.4639</c:v>
                </c:pt>
                <c:pt idx="297">
                  <c:v>1389.8389</c:v>
                </c:pt>
                <c:pt idx="298">
                  <c:v>1389.8389</c:v>
                </c:pt>
                <c:pt idx="299">
                  <c:v>1388.12</c:v>
                </c:pt>
                <c:pt idx="300">
                  <c:v>1386.9727</c:v>
                </c:pt>
                <c:pt idx="301">
                  <c:v>1385.2496</c:v>
                </c:pt>
                <c:pt idx="302">
                  <c:v>1381.2164</c:v>
                </c:pt>
                <c:pt idx="303">
                  <c:v>1381.2164</c:v>
                </c:pt>
                <c:pt idx="304">
                  <c:v>1382.4861</c:v>
                </c:pt>
                <c:pt idx="305">
                  <c:v>1383.6386</c:v>
                </c:pt>
                <c:pt idx="306">
                  <c:v>1384.5595</c:v>
                </c:pt>
                <c:pt idx="307">
                  <c:v>1384.6745</c:v>
                </c:pt>
                <c:pt idx="308">
                  <c:v>1385.2496</c:v>
                </c:pt>
                <c:pt idx="309">
                  <c:v>1385.2496</c:v>
                </c:pt>
                <c:pt idx="310">
                  <c:v>1385.5944</c:v>
                </c:pt>
                <c:pt idx="311">
                  <c:v>1386.6283</c:v>
                </c:pt>
                <c:pt idx="312">
                  <c:v>1388.3493</c:v>
                </c:pt>
                <c:pt idx="313">
                  <c:v>1390.2969</c:v>
                </c:pt>
                <c:pt idx="314">
                  <c:v>1389.4953</c:v>
                </c:pt>
                <c:pt idx="315">
                  <c:v>1388.9224</c:v>
                </c:pt>
                <c:pt idx="316">
                  <c:v>1390.4114</c:v>
                </c:pt>
                <c:pt idx="317">
                  <c:v>1389.8389</c:v>
                </c:pt>
                <c:pt idx="318">
                  <c:v>1388.9224</c:v>
                </c:pt>
                <c:pt idx="319">
                  <c:v>1391.5558</c:v>
                </c:pt>
                <c:pt idx="320">
                  <c:v>1393.0424</c:v>
                </c:pt>
                <c:pt idx="321">
                  <c:v>1393.1567</c:v>
                </c:pt>
                <c:pt idx="322">
                  <c:v>1394.4138</c:v>
                </c:pt>
                <c:pt idx="323">
                  <c:v>1396.5839</c:v>
                </c:pt>
                <c:pt idx="324">
                  <c:v>1394.4138</c:v>
                </c:pt>
                <c:pt idx="325">
                  <c:v>1394.4138</c:v>
                </c:pt>
                <c:pt idx="326">
                  <c:v>1395.7845</c:v>
                </c:pt>
                <c:pt idx="327">
                  <c:v>1395.8987</c:v>
                </c:pt>
                <c:pt idx="328">
                  <c:v>1395.8987</c:v>
                </c:pt>
                <c:pt idx="329">
                  <c:v>1396.013</c:v>
                </c:pt>
                <c:pt idx="330">
                  <c:v>1396.9265</c:v>
                </c:pt>
                <c:pt idx="331">
                  <c:v>1397.1548</c:v>
                </c:pt>
                <c:pt idx="332">
                  <c:v>1397.1548</c:v>
                </c:pt>
                <c:pt idx="333">
                  <c:v>1397.1548</c:v>
                </c:pt>
                <c:pt idx="334">
                  <c:v>1397.7257</c:v>
                </c:pt>
                <c:pt idx="335">
                  <c:v>1397.7257</c:v>
                </c:pt>
                <c:pt idx="336">
                  <c:v>1398.0682</c:v>
                </c:pt>
                <c:pt idx="337">
                  <c:v>1399.5524</c:v>
                </c:pt>
                <c:pt idx="338">
                  <c:v>1400.58</c:v>
                </c:pt>
                <c:pt idx="339">
                  <c:v>1401.4935</c:v>
                </c:pt>
                <c:pt idx="340">
                  <c:v>1404.1209</c:v>
                </c:pt>
                <c:pt idx="341">
                  <c:v>1405.0354</c:v>
                </c:pt>
                <c:pt idx="342">
                  <c:v>1405.3784</c:v>
                </c:pt>
                <c:pt idx="343">
                  <c:v>1409.8441</c:v>
                </c:pt>
                <c:pt idx="344">
                  <c:v>1409.8441</c:v>
                </c:pt>
                <c:pt idx="345">
                  <c:v>1407.4379</c:v>
                </c:pt>
                <c:pt idx="346">
                  <c:v>1407.5523</c:v>
                </c:pt>
                <c:pt idx="347">
                  <c:v>1407.7814</c:v>
                </c:pt>
                <c:pt idx="348">
                  <c:v>1407.5523</c:v>
                </c:pt>
                <c:pt idx="349">
                  <c:v>1409.2708</c:v>
                </c:pt>
                <c:pt idx="350">
                  <c:v>1409.1562</c:v>
                </c:pt>
                <c:pt idx="351">
                  <c:v>1407.7814</c:v>
                </c:pt>
                <c:pt idx="352">
                  <c:v>1411.2212</c:v>
                </c:pt>
                <c:pt idx="353">
                  <c:v>1410.6472</c:v>
                </c:pt>
                <c:pt idx="354">
                  <c:v>1404.3495</c:v>
                </c:pt>
                <c:pt idx="355">
                  <c:v>1410.6472</c:v>
                </c:pt>
                <c:pt idx="356">
                  <c:v>1416.5181</c:v>
                </c:pt>
                <c:pt idx="357">
                  <c:v>1416.5181</c:v>
                </c:pt>
                <c:pt idx="358">
                  <c:v>1418.4845</c:v>
                </c:pt>
                <c:pt idx="359">
                  <c:v>1422.6677</c:v>
                </c:pt>
                <c:pt idx="360">
                  <c:v>1419.5277</c:v>
                </c:pt>
                <c:pt idx="361">
                  <c:v>1417.9056</c:v>
                </c:pt>
                <c:pt idx="362">
                  <c:v>1417.9056</c:v>
                </c:pt>
                <c:pt idx="363">
                  <c:v>1421.7357</c:v>
                </c:pt>
                <c:pt idx="364">
                  <c:v>1419.5277</c:v>
                </c:pt>
                <c:pt idx="365">
                  <c:v>1414.9026</c:v>
                </c:pt>
                <c:pt idx="366">
                  <c:v>1414.5568</c:v>
                </c:pt>
                <c:pt idx="367">
                  <c:v>1408.2395</c:v>
                </c:pt>
                <c:pt idx="368">
                  <c:v>1402.7498</c:v>
                </c:pt>
                <c:pt idx="369">
                  <c:v>1402.5214</c:v>
                </c:pt>
                <c:pt idx="370">
                  <c:v>1398.0682</c:v>
                </c:pt>
                <c:pt idx="371">
                  <c:v>1397.0407</c:v>
                </c:pt>
                <c:pt idx="372">
                  <c:v>1395.8987</c:v>
                </c:pt>
                <c:pt idx="373">
                  <c:v>1391.4414</c:v>
                </c:pt>
                <c:pt idx="374">
                  <c:v>1394.7565</c:v>
                </c:pt>
                <c:pt idx="375">
                  <c:v>1395.8987</c:v>
                </c:pt>
                <c:pt idx="376">
                  <c:v>1390.9837</c:v>
                </c:pt>
                <c:pt idx="377">
                  <c:v>1390.9837</c:v>
                </c:pt>
                <c:pt idx="378">
                  <c:v>1389.4953</c:v>
                </c:pt>
                <c:pt idx="379">
                  <c:v>1389.4953</c:v>
                </c:pt>
                <c:pt idx="380">
                  <c:v>1390.7548</c:v>
                </c:pt>
                <c:pt idx="381">
                  <c:v>1392.0133</c:v>
                </c:pt>
                <c:pt idx="382">
                  <c:v>1392.242</c:v>
                </c:pt>
                <c:pt idx="383">
                  <c:v>1393.8425</c:v>
                </c:pt>
                <c:pt idx="384">
                  <c:v>1395.3277</c:v>
                </c:pt>
                <c:pt idx="385">
                  <c:v>1395.8987</c:v>
                </c:pt>
                <c:pt idx="386">
                  <c:v>1396.2413</c:v>
                </c:pt>
                <c:pt idx="387">
                  <c:v>1396.2413</c:v>
                </c:pt>
                <c:pt idx="388">
                  <c:v>1396.3555</c:v>
                </c:pt>
                <c:pt idx="389">
                  <c:v>1397.4974</c:v>
                </c:pt>
                <c:pt idx="390">
                  <c:v>1399.5524</c:v>
                </c:pt>
                <c:pt idx="391">
                  <c:v>1397.8399</c:v>
                </c:pt>
                <c:pt idx="392">
                  <c:v>1399.5524</c:v>
                </c:pt>
                <c:pt idx="393">
                  <c:v>1398.9816</c:v>
                </c:pt>
                <c:pt idx="394">
                  <c:v>1400.4658</c:v>
                </c:pt>
                <c:pt idx="395">
                  <c:v>1400.4658</c:v>
                </c:pt>
                <c:pt idx="396">
                  <c:v>1402.9783</c:v>
                </c:pt>
                <c:pt idx="397">
                  <c:v>1402.6356</c:v>
                </c:pt>
                <c:pt idx="398">
                  <c:v>1404.3495</c:v>
                </c:pt>
                <c:pt idx="399">
                  <c:v>1404.0066</c:v>
                </c:pt>
                <c:pt idx="400">
                  <c:v>1405.6071</c:v>
                </c:pt>
                <c:pt idx="401">
                  <c:v>1406.8655</c:v>
                </c:pt>
                <c:pt idx="402">
                  <c:v>1408.354</c:v>
                </c:pt>
                <c:pt idx="403">
                  <c:v>1408.8123</c:v>
                </c:pt>
                <c:pt idx="404">
                  <c:v>1410.0735</c:v>
                </c:pt>
                <c:pt idx="405">
                  <c:v>1409.0415</c:v>
                </c:pt>
                <c:pt idx="406">
                  <c:v>1408.354</c:v>
                </c:pt>
                <c:pt idx="407">
                  <c:v>1408.2395</c:v>
                </c:pt>
                <c:pt idx="408">
                  <c:v>1409.7294</c:v>
                </c:pt>
                <c:pt idx="409">
                  <c:v>1408.8123</c:v>
                </c:pt>
                <c:pt idx="410">
                  <c:v>1409.7294</c:v>
                </c:pt>
                <c:pt idx="411">
                  <c:v>1409.9588</c:v>
                </c:pt>
                <c:pt idx="412">
                  <c:v>1410.6472</c:v>
                </c:pt>
                <c:pt idx="413">
                  <c:v>1410.9916</c:v>
                </c:pt>
                <c:pt idx="414">
                  <c:v>1411.4509</c:v>
                </c:pt>
                <c:pt idx="415">
                  <c:v>1412.0253</c:v>
                </c:pt>
                <c:pt idx="416">
                  <c:v>1415.4792</c:v>
                </c:pt>
                <c:pt idx="417">
                  <c:v>1417.4428</c:v>
                </c:pt>
                <c:pt idx="418">
                  <c:v>1418.832</c:v>
                </c:pt>
                <c:pt idx="419">
                  <c:v>1419.0638</c:v>
                </c:pt>
                <c:pt idx="420">
                  <c:v>1420.9213</c:v>
                </c:pt>
                <c:pt idx="421">
                  <c:v>1423.3677</c:v>
                </c:pt>
                <c:pt idx="422">
                  <c:v>1426.4116</c:v>
                </c:pt>
                <c:pt idx="423">
                  <c:v>1427.7048</c:v>
                </c:pt>
                <c:pt idx="424">
                  <c:v>1428.2937</c:v>
                </c:pt>
                <c:pt idx="425">
                  <c:v>1427.8225</c:v>
                </c:pt>
                <c:pt idx="426">
                  <c:v>1428.7654</c:v>
                </c:pt>
                <c:pt idx="427">
                  <c:v>1429.2376</c:v>
                </c:pt>
                <c:pt idx="428">
                  <c:v>1430.3016</c:v>
                </c:pt>
                <c:pt idx="429">
                  <c:v>1431.2496</c:v>
                </c:pt>
                <c:pt idx="430">
                  <c:v>1432.3185</c:v>
                </c:pt>
                <c:pt idx="431">
                  <c:v>1434.7035</c:v>
                </c:pt>
                <c:pt idx="432">
                  <c:v>1435.7812</c:v>
                </c:pt>
                <c:pt idx="433">
                  <c:v>1436.5013</c:v>
                </c:pt>
                <c:pt idx="434">
                  <c:v>1437.9456</c:v>
                </c:pt>
                <c:pt idx="435">
                  <c:v>1439.8799</c:v>
                </c:pt>
                <c:pt idx="436">
                  <c:v>1443.2898</c:v>
                </c:pt>
                <c:pt idx="437">
                  <c:v>1443.6571</c:v>
                </c:pt>
                <c:pt idx="438">
                  <c:v>1445.6228</c:v>
                </c:pt>
                <c:pt idx="439">
                  <c:v>1446.61</c:v>
                </c:pt>
                <c:pt idx="440">
                  <c:v>1447.2284</c:v>
                </c:pt>
                <c:pt idx="441">
                  <c:v>1448.3447</c:v>
                </c:pt>
                <c:pt idx="442">
                  <c:v>1451.4659</c:v>
                </c:pt>
                <c:pt idx="443">
                  <c:v>1453.3537</c:v>
                </c:pt>
                <c:pt idx="444">
                  <c:v>1451.8425</c:v>
                </c:pt>
                <c:pt idx="445">
                  <c:v>1451.4659</c:v>
                </c:pt>
                <c:pt idx="446">
                  <c:v>1449.9639</c:v>
                </c:pt>
                <c:pt idx="447">
                  <c:v>1444.7614</c:v>
                </c:pt>
                <c:pt idx="448">
                  <c:v>1444.7614</c:v>
                </c:pt>
                <c:pt idx="449">
                  <c:v>1444.8843</c:v>
                </c:pt>
                <c:pt idx="450">
                  <c:v>1446.4864</c:v>
                </c:pt>
                <c:pt idx="451">
                  <c:v>1448.2204</c:v>
                </c:pt>
                <c:pt idx="452">
                  <c:v>1452.0939</c:v>
                </c:pt>
                <c:pt idx="453">
                  <c:v>1454.7456</c:v>
                </c:pt>
                <c:pt idx="454">
                  <c:v>1455.1263</c:v>
                </c:pt>
                <c:pt idx="455">
                  <c:v>1456.0166</c:v>
                </c:pt>
                <c:pt idx="456">
                  <c:v>1456.0166</c:v>
                </c:pt>
                <c:pt idx="457">
                  <c:v>1455.2534</c:v>
                </c:pt>
                <c:pt idx="458">
                  <c:v>1456.7818</c:v>
                </c:pt>
                <c:pt idx="459">
                  <c:v>1457.6771</c:v>
                </c:pt>
                <c:pt idx="460">
                  <c:v>1459.2183</c:v>
                </c:pt>
                <c:pt idx="461">
                  <c:v>1459.4759</c:v>
                </c:pt>
                <c:pt idx="462">
                  <c:v>1461.6755</c:v>
                </c:pt>
                <c:pt idx="463">
                  <c:v>1461.6755</c:v>
                </c:pt>
                <c:pt idx="464">
                  <c:v>1461.6755</c:v>
                </c:pt>
                <c:pt idx="465">
                  <c:v>1462.0655</c:v>
                </c:pt>
                <c:pt idx="466">
                  <c:v>1464.9418</c:v>
                </c:pt>
                <c:pt idx="467">
                  <c:v>1466.3913</c:v>
                </c:pt>
                <c:pt idx="468">
                  <c:v>1467.7157</c:v>
                </c:pt>
                <c:pt idx="469">
                  <c:v>1468.7799</c:v>
                </c:pt>
                <c:pt idx="470">
                  <c:v>1469.5808</c:v>
                </c:pt>
                <c:pt idx="471">
                  <c:v>1471.0554</c:v>
                </c:pt>
                <c:pt idx="472">
                  <c:v>1471.7283</c:v>
                </c:pt>
                <c:pt idx="473">
                  <c:v>1472.1329</c:v>
                </c:pt>
                <c:pt idx="474">
                  <c:v>1474.0293</c:v>
                </c:pt>
                <c:pt idx="475">
                  <c:v>1475.1192</c:v>
                </c:pt>
                <c:pt idx="476">
                  <c:v>1476.6251</c:v>
                </c:pt>
                <c:pt idx="477">
                  <c:v>1475.529</c:v>
                </c:pt>
                <c:pt idx="478">
                  <c:v>1475.529</c:v>
                </c:pt>
                <c:pt idx="479">
                  <c:v>1475.9395</c:v>
                </c:pt>
                <c:pt idx="480">
                  <c:v>1477.3125</c:v>
                </c:pt>
                <c:pt idx="481">
                  <c:v>1477.3125</c:v>
                </c:pt>
                <c:pt idx="482">
                  <c:v>1478.0018</c:v>
                </c:pt>
                <c:pt idx="483">
                  <c:v>1480.9169</c:v>
                </c:pt>
                <c:pt idx="484">
                  <c:v>1483.7244</c:v>
                </c:pt>
                <c:pt idx="485">
                  <c:v>1486.8489</c:v>
                </c:pt>
                <c:pt idx="486">
                  <c:v>1490.7371</c:v>
                </c:pt>
                <c:pt idx="487">
                  <c:v>1494.3917</c:v>
                </c:pt>
                <c:pt idx="488">
                  <c:v>1494.0974</c:v>
                </c:pt>
                <c:pt idx="489">
                  <c:v>1492.9234</c:v>
                </c:pt>
                <c:pt idx="490">
                  <c:v>1490.8822</c:v>
                </c:pt>
                <c:pt idx="491">
                  <c:v>1489.29</c:v>
                </c:pt>
                <c:pt idx="492">
                  <c:v>1487.8512</c:v>
                </c:pt>
                <c:pt idx="493">
                  <c:v>1485.2818</c:v>
                </c:pt>
                <c:pt idx="494">
                  <c:v>1483.8656</c:v>
                </c:pt>
                <c:pt idx="495">
                  <c:v>1483.4423</c:v>
                </c:pt>
                <c:pt idx="496">
                  <c:v>1481.896</c:v>
                </c:pt>
                <c:pt idx="497">
                  <c:v>1482.1765</c:v>
                </c:pt>
                <c:pt idx="498">
                  <c:v>1483.8656</c:v>
                </c:pt>
                <c:pt idx="499">
                  <c:v>1483.8656</c:v>
                </c:pt>
                <c:pt idx="500">
                  <c:v>1484.0069</c:v>
                </c:pt>
                <c:pt idx="501">
                  <c:v>1484.7144</c:v>
                </c:pt>
                <c:pt idx="502">
                  <c:v>1485.1399</c:v>
                </c:pt>
                <c:pt idx="503">
                  <c:v>1483.7244</c:v>
                </c:pt>
                <c:pt idx="504">
                  <c:v>1483.4423</c:v>
                </c:pt>
                <c:pt idx="505">
                  <c:v>1483.4423</c:v>
                </c:pt>
                <c:pt idx="506">
                  <c:v>1485.7082</c:v>
                </c:pt>
                <c:pt idx="507">
                  <c:v>1489.5787</c:v>
                </c:pt>
                <c:pt idx="508">
                  <c:v>1497.6526</c:v>
                </c:pt>
                <c:pt idx="509">
                  <c:v>1499.7501</c:v>
                </c:pt>
                <c:pt idx="510">
                  <c:v>1501.5601</c:v>
                </c:pt>
                <c:pt idx="511">
                  <c:v>1503.6813</c:v>
                </c:pt>
                <c:pt idx="512">
                  <c:v>1503.9852</c:v>
                </c:pt>
                <c:pt idx="513">
                  <c:v>1503.9852</c:v>
                </c:pt>
                <c:pt idx="514">
                  <c:v>1508.8756</c:v>
                </c:pt>
                <c:pt idx="515">
                  <c:v>1509.7985</c:v>
                </c:pt>
                <c:pt idx="516">
                  <c:v>1509.7985</c:v>
                </c:pt>
                <c:pt idx="517">
                  <c:v>1504.1372</c:v>
                </c:pt>
                <c:pt idx="518">
                  <c:v>1504.1372</c:v>
                </c:pt>
                <c:pt idx="519">
                  <c:v>1501.8625</c:v>
                </c:pt>
                <c:pt idx="520">
                  <c:v>1500.805</c:v>
                </c:pt>
                <c:pt idx="521">
                  <c:v>1500.805</c:v>
                </c:pt>
                <c:pt idx="522">
                  <c:v>1502.0138</c:v>
                </c:pt>
                <c:pt idx="523">
                  <c:v>1503.3776</c:v>
                </c:pt>
                <c:pt idx="524">
                  <c:v>1504.5935</c:v>
                </c:pt>
                <c:pt idx="525">
                  <c:v>1506.2709</c:v>
                </c:pt>
                <c:pt idx="526">
                  <c:v>1506.7294</c:v>
                </c:pt>
                <c:pt idx="527">
                  <c:v>1506.8824</c:v>
                </c:pt>
                <c:pt idx="528">
                  <c:v>1505.3552</c:v>
                </c:pt>
                <c:pt idx="529">
                  <c:v>1507.9545</c:v>
                </c:pt>
                <c:pt idx="530">
                  <c:v>1510.4148</c:v>
                </c:pt>
                <c:pt idx="531">
                  <c:v>1515.5314</c:v>
                </c:pt>
                <c:pt idx="532">
                  <c:v>1518.5031</c:v>
                </c:pt>
                <c:pt idx="533">
                  <c:v>1518.66</c:v>
                </c:pt>
                <c:pt idx="534">
                  <c:v>1519.2883</c:v>
                </c:pt>
                <c:pt idx="535">
                  <c:v>1519.4455</c:v>
                </c:pt>
                <c:pt idx="536">
                  <c:v>1522.2838</c:v>
                </c:pt>
                <c:pt idx="537">
                  <c:v>1519.4455</c:v>
                </c:pt>
                <c:pt idx="538">
                  <c:v>1525.7757</c:v>
                </c:pt>
                <c:pt idx="539">
                  <c:v>1526.7324</c:v>
                </c:pt>
                <c:pt idx="540">
                  <c:v>1531.8665</c:v>
                </c:pt>
                <c:pt idx="541">
                  <c:v>1535.7519</c:v>
                </c:pt>
                <c:pt idx="542">
                  <c:v>1536.8908</c:v>
                </c:pt>
                <c:pt idx="543">
                  <c:v>1542.9528</c:v>
                </c:pt>
                <c:pt idx="544">
                  <c:v>1545.9275</c:v>
                </c:pt>
                <c:pt idx="545">
                  <c:v>1549.9198</c:v>
                </c:pt>
                <c:pt idx="546">
                  <c:v>1550.0868</c:v>
                </c:pt>
                <c:pt idx="547">
                  <c:v>1552.0947</c:v>
                </c:pt>
                <c:pt idx="548">
                  <c:v>1552.4301</c:v>
                </c:pt>
                <c:pt idx="549">
                  <c:v>1552.0947</c:v>
                </c:pt>
              </c:numCache>
            </c:numRef>
          </c:yVal>
          <c:smooth val="0"/>
        </c:ser>
        <c:dLbls>
          <c:showLegendKey val="0"/>
          <c:showVal val="0"/>
          <c:showCatName val="0"/>
          <c:showSerName val="0"/>
          <c:showPercent val="0"/>
          <c:showBubbleSize val="0"/>
        </c:dLbls>
        <c:axId val="2103517912"/>
        <c:axId val="2103512184"/>
      </c:scatterChart>
      <c:valAx>
        <c:axId val="2103517912"/>
        <c:scaling>
          <c:orientation val="minMax"/>
          <c:max val="10.0"/>
          <c:min val="-10.0"/>
        </c:scaling>
        <c:delete val="0"/>
        <c:axPos val="b"/>
        <c:title>
          <c:tx>
            <c:rich>
              <a:bodyPr/>
              <a:lstStyle/>
              <a:p>
                <a:pPr>
                  <a:defRPr/>
                </a:pPr>
                <a:r>
                  <a:rPr lang="en-GB"/>
                  <a:t>distance across scanner;</a:t>
                </a:r>
                <a:r>
                  <a:rPr lang="en-GB" baseline="0"/>
                  <a:t> </a:t>
                </a:r>
                <a:r>
                  <a:rPr lang="en-GB"/>
                  <a:t>cm</a:t>
                </a:r>
              </a:p>
            </c:rich>
          </c:tx>
          <c:overlay val="0"/>
        </c:title>
        <c:numFmt formatCode="General" sourceLinked="1"/>
        <c:majorTickMark val="none"/>
        <c:minorTickMark val="none"/>
        <c:tickLblPos val="nextTo"/>
        <c:crossAx val="2103512184"/>
        <c:crosses val="autoZero"/>
        <c:crossBetween val="midCat"/>
      </c:valAx>
      <c:valAx>
        <c:axId val="2103512184"/>
        <c:scaling>
          <c:orientation val="minMax"/>
        </c:scaling>
        <c:delete val="0"/>
        <c:axPos val="l"/>
        <c:majorGridlines/>
        <c:title>
          <c:tx>
            <c:rich>
              <a:bodyPr/>
              <a:lstStyle/>
              <a:p>
                <a:pPr>
                  <a:defRPr/>
                </a:pPr>
                <a:r>
                  <a:rPr lang="en-GB"/>
                  <a:t>Measured</a:t>
                </a:r>
                <a:r>
                  <a:rPr lang="en-GB" baseline="0"/>
                  <a:t> dose; cGy</a:t>
                </a:r>
                <a:endParaRPr lang="en-GB"/>
              </a:p>
            </c:rich>
          </c:tx>
          <c:overlay val="0"/>
        </c:title>
        <c:numFmt formatCode="General" sourceLinked="1"/>
        <c:majorTickMark val="none"/>
        <c:minorTickMark val="none"/>
        <c:tickLblPos val="nextTo"/>
        <c:crossAx val="2103517912"/>
        <c:crosses val="autoZero"/>
        <c:crossBetween val="midCat"/>
      </c:valAx>
    </c:plotArea>
    <c:legend>
      <c:legendPos val="r"/>
      <c:overlay val="0"/>
    </c:legend>
    <c:plotVisOnly val="1"/>
    <c:dispBlanksAs val="gap"/>
    <c:showDLblsOverMax val="0"/>
  </c:chart>
  <c:printSettings>
    <c:headerFooter/>
    <c:pageMargins b="0.75" l="0.7" r="0.7" t="0.75" header="0.3" footer="0.3"/>
    <c:pageSetup paperSize="9" orientation="landscape"/>
  </c:printSettings>
</c:chartSpace>
</file>

<file path=xl/charts/chart8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dose profiles at various</a:t>
            </a:r>
            <a:r>
              <a:rPr lang="en-GB" baseline="0"/>
              <a:t> heights on scanner</a:t>
            </a:r>
            <a:endParaRPr lang="en-GB"/>
          </a:p>
        </c:rich>
      </c:tx>
      <c:overlay val="0"/>
    </c:title>
    <c:autoTitleDeleted val="0"/>
    <c:plotArea>
      <c:layout/>
      <c:scatterChart>
        <c:scatterStyle val="smoothMarker"/>
        <c:varyColors val="0"/>
        <c:ser>
          <c:idx val="1"/>
          <c:order val="0"/>
          <c:tx>
            <c:strRef>
              <c:f>'uniformity over various hei 2'!$E$21</c:f>
              <c:strCache>
                <c:ptCount val="1"/>
                <c:pt idx="0">
                  <c:v>4.5cm up 1Gy</c:v>
                </c:pt>
              </c:strCache>
            </c:strRef>
          </c:tx>
          <c:spPr>
            <a:ln w="6350"/>
          </c:spPr>
          <c:marker>
            <c:symbol val="none"/>
          </c:marker>
          <c:xVal>
            <c:numRef>
              <c:f>'uniformity over various hei 2'!$E$24:$E$570</c:f>
              <c:numCache>
                <c:formatCode>General</c:formatCode>
                <c:ptCount val="547"/>
                <c:pt idx="0">
                  <c:v>-9.579</c:v>
                </c:pt>
                <c:pt idx="1">
                  <c:v>-9.5438</c:v>
                </c:pt>
                <c:pt idx="2">
                  <c:v>-9.5087</c:v>
                </c:pt>
                <c:pt idx="3">
                  <c:v>-9.4735</c:v>
                </c:pt>
                <c:pt idx="4">
                  <c:v>-9.4384</c:v>
                </c:pt>
                <c:pt idx="5">
                  <c:v>-9.4032</c:v>
                </c:pt>
                <c:pt idx="6">
                  <c:v>-9.3681</c:v>
                </c:pt>
                <c:pt idx="7">
                  <c:v>-9.3329</c:v>
                </c:pt>
                <c:pt idx="8">
                  <c:v>-9.2978</c:v>
                </c:pt>
                <c:pt idx="9">
                  <c:v>-9.2626</c:v>
                </c:pt>
                <c:pt idx="10">
                  <c:v>-9.2275</c:v>
                </c:pt>
                <c:pt idx="11">
                  <c:v>-9.1923</c:v>
                </c:pt>
                <c:pt idx="12">
                  <c:v>-9.1571</c:v>
                </c:pt>
                <c:pt idx="13">
                  <c:v>-9.122</c:v>
                </c:pt>
                <c:pt idx="14">
                  <c:v>-9.0868</c:v>
                </c:pt>
                <c:pt idx="15">
                  <c:v>-9.0517</c:v>
                </c:pt>
                <c:pt idx="16">
                  <c:v>-9.0165</c:v>
                </c:pt>
                <c:pt idx="17">
                  <c:v>-8.9814</c:v>
                </c:pt>
                <c:pt idx="18">
                  <c:v>-8.9462</c:v>
                </c:pt>
                <c:pt idx="19">
                  <c:v>-8.9111</c:v>
                </c:pt>
                <c:pt idx="20">
                  <c:v>-8.8759</c:v>
                </c:pt>
                <c:pt idx="21">
                  <c:v>-8.8408</c:v>
                </c:pt>
                <c:pt idx="22">
                  <c:v>-8.8056</c:v>
                </c:pt>
                <c:pt idx="23">
                  <c:v>-8.7705</c:v>
                </c:pt>
                <c:pt idx="24">
                  <c:v>-8.7353</c:v>
                </c:pt>
                <c:pt idx="25">
                  <c:v>-8.700200000000001</c:v>
                </c:pt>
                <c:pt idx="26">
                  <c:v>-8.665</c:v>
                </c:pt>
                <c:pt idx="27">
                  <c:v>-8.6299</c:v>
                </c:pt>
                <c:pt idx="28">
                  <c:v>-8.5947</c:v>
                </c:pt>
                <c:pt idx="29">
                  <c:v>-8.5596</c:v>
                </c:pt>
                <c:pt idx="30">
                  <c:v>-8.5244</c:v>
                </c:pt>
                <c:pt idx="31">
                  <c:v>-8.4893</c:v>
                </c:pt>
                <c:pt idx="32">
                  <c:v>-8.4541</c:v>
                </c:pt>
                <c:pt idx="33">
                  <c:v>-8.419</c:v>
                </c:pt>
                <c:pt idx="34">
                  <c:v>-8.3838</c:v>
                </c:pt>
                <c:pt idx="35">
                  <c:v>-8.3486</c:v>
                </c:pt>
                <c:pt idx="36">
                  <c:v>-8.3135</c:v>
                </c:pt>
                <c:pt idx="37">
                  <c:v>-8.2783</c:v>
                </c:pt>
                <c:pt idx="38">
                  <c:v>-8.2432</c:v>
                </c:pt>
                <c:pt idx="39">
                  <c:v>-8.208</c:v>
                </c:pt>
                <c:pt idx="40">
                  <c:v>-8.1729</c:v>
                </c:pt>
                <c:pt idx="41">
                  <c:v>-8.137700000000001</c:v>
                </c:pt>
                <c:pt idx="42">
                  <c:v>-8.1026</c:v>
                </c:pt>
                <c:pt idx="43">
                  <c:v>-8.0674</c:v>
                </c:pt>
                <c:pt idx="44">
                  <c:v>-8.0323</c:v>
                </c:pt>
                <c:pt idx="45">
                  <c:v>-7.9971</c:v>
                </c:pt>
                <c:pt idx="46">
                  <c:v>-7.962</c:v>
                </c:pt>
                <c:pt idx="47">
                  <c:v>-7.9268</c:v>
                </c:pt>
                <c:pt idx="48">
                  <c:v>-7.8917</c:v>
                </c:pt>
                <c:pt idx="49">
                  <c:v>-7.8565</c:v>
                </c:pt>
                <c:pt idx="50">
                  <c:v>-7.8214</c:v>
                </c:pt>
                <c:pt idx="51">
                  <c:v>-7.7862</c:v>
                </c:pt>
                <c:pt idx="52">
                  <c:v>-7.7511</c:v>
                </c:pt>
                <c:pt idx="53">
                  <c:v>-7.7159</c:v>
                </c:pt>
                <c:pt idx="54">
                  <c:v>-7.6808</c:v>
                </c:pt>
                <c:pt idx="55">
                  <c:v>-7.6456</c:v>
                </c:pt>
                <c:pt idx="56">
                  <c:v>-7.6105</c:v>
                </c:pt>
                <c:pt idx="57">
                  <c:v>-7.5753</c:v>
                </c:pt>
                <c:pt idx="58">
                  <c:v>-7.5401</c:v>
                </c:pt>
                <c:pt idx="59">
                  <c:v>-7.505</c:v>
                </c:pt>
                <c:pt idx="60">
                  <c:v>-7.4698</c:v>
                </c:pt>
                <c:pt idx="61">
                  <c:v>-7.4347</c:v>
                </c:pt>
                <c:pt idx="62">
                  <c:v>-7.3995</c:v>
                </c:pt>
                <c:pt idx="63">
                  <c:v>-7.3644</c:v>
                </c:pt>
                <c:pt idx="64">
                  <c:v>-7.3292</c:v>
                </c:pt>
                <c:pt idx="65">
                  <c:v>-7.2941</c:v>
                </c:pt>
                <c:pt idx="66">
                  <c:v>-7.2589</c:v>
                </c:pt>
                <c:pt idx="67">
                  <c:v>-7.2238</c:v>
                </c:pt>
                <c:pt idx="68">
                  <c:v>-7.1886</c:v>
                </c:pt>
                <c:pt idx="69">
                  <c:v>-7.1535</c:v>
                </c:pt>
                <c:pt idx="70">
                  <c:v>-7.1183</c:v>
                </c:pt>
                <c:pt idx="71">
                  <c:v>-7.0832</c:v>
                </c:pt>
                <c:pt idx="72">
                  <c:v>-7.048</c:v>
                </c:pt>
                <c:pt idx="73">
                  <c:v>-7.0129</c:v>
                </c:pt>
                <c:pt idx="74">
                  <c:v>-6.9777</c:v>
                </c:pt>
                <c:pt idx="75">
                  <c:v>-6.9426</c:v>
                </c:pt>
                <c:pt idx="76">
                  <c:v>-6.9074</c:v>
                </c:pt>
                <c:pt idx="77">
                  <c:v>-6.8723</c:v>
                </c:pt>
                <c:pt idx="78">
                  <c:v>-6.8371</c:v>
                </c:pt>
                <c:pt idx="79">
                  <c:v>-6.802</c:v>
                </c:pt>
                <c:pt idx="80">
                  <c:v>-6.7668</c:v>
                </c:pt>
                <c:pt idx="81">
                  <c:v>-6.7316</c:v>
                </c:pt>
                <c:pt idx="82">
                  <c:v>-6.6965</c:v>
                </c:pt>
                <c:pt idx="83">
                  <c:v>-6.6613</c:v>
                </c:pt>
                <c:pt idx="84">
                  <c:v>-6.6262</c:v>
                </c:pt>
                <c:pt idx="85">
                  <c:v>-6.591</c:v>
                </c:pt>
                <c:pt idx="86">
                  <c:v>-6.5559</c:v>
                </c:pt>
                <c:pt idx="87">
                  <c:v>-6.5207</c:v>
                </c:pt>
                <c:pt idx="88">
                  <c:v>-6.4856</c:v>
                </c:pt>
                <c:pt idx="89">
                  <c:v>-6.4504</c:v>
                </c:pt>
                <c:pt idx="90">
                  <c:v>-6.4153</c:v>
                </c:pt>
                <c:pt idx="91">
                  <c:v>-6.3801</c:v>
                </c:pt>
                <c:pt idx="92">
                  <c:v>-6.345</c:v>
                </c:pt>
                <c:pt idx="93">
                  <c:v>-6.3098</c:v>
                </c:pt>
                <c:pt idx="94">
                  <c:v>-6.2747</c:v>
                </c:pt>
                <c:pt idx="95">
                  <c:v>-6.2395</c:v>
                </c:pt>
                <c:pt idx="96">
                  <c:v>-6.2044</c:v>
                </c:pt>
                <c:pt idx="97">
                  <c:v>-6.1692</c:v>
                </c:pt>
                <c:pt idx="98">
                  <c:v>-6.1341</c:v>
                </c:pt>
                <c:pt idx="99">
                  <c:v>-6.0989</c:v>
                </c:pt>
                <c:pt idx="100">
                  <c:v>-6.0638</c:v>
                </c:pt>
                <c:pt idx="101">
                  <c:v>-6.0286</c:v>
                </c:pt>
                <c:pt idx="102">
                  <c:v>-5.9935</c:v>
                </c:pt>
                <c:pt idx="103">
                  <c:v>-5.9583</c:v>
                </c:pt>
                <c:pt idx="104">
                  <c:v>-5.9231</c:v>
                </c:pt>
                <c:pt idx="105">
                  <c:v>-5.888</c:v>
                </c:pt>
                <c:pt idx="106">
                  <c:v>-5.8528</c:v>
                </c:pt>
                <c:pt idx="107">
                  <c:v>-5.8177</c:v>
                </c:pt>
                <c:pt idx="108">
                  <c:v>-5.7825</c:v>
                </c:pt>
                <c:pt idx="109">
                  <c:v>-5.7474</c:v>
                </c:pt>
                <c:pt idx="110">
                  <c:v>-5.7122</c:v>
                </c:pt>
                <c:pt idx="111">
                  <c:v>-5.6771</c:v>
                </c:pt>
                <c:pt idx="112">
                  <c:v>-5.6419</c:v>
                </c:pt>
                <c:pt idx="113">
                  <c:v>-5.6068</c:v>
                </c:pt>
                <c:pt idx="114">
                  <c:v>-5.5716</c:v>
                </c:pt>
                <c:pt idx="115">
                  <c:v>-5.5365</c:v>
                </c:pt>
                <c:pt idx="116">
                  <c:v>-5.5013</c:v>
                </c:pt>
                <c:pt idx="117">
                  <c:v>-5.4662</c:v>
                </c:pt>
                <c:pt idx="118">
                  <c:v>-5.431</c:v>
                </c:pt>
                <c:pt idx="119">
                  <c:v>-5.3959</c:v>
                </c:pt>
                <c:pt idx="120">
                  <c:v>-5.3607</c:v>
                </c:pt>
                <c:pt idx="121">
                  <c:v>-5.3256</c:v>
                </c:pt>
                <c:pt idx="122">
                  <c:v>-5.2904</c:v>
                </c:pt>
                <c:pt idx="123">
                  <c:v>-5.2553</c:v>
                </c:pt>
                <c:pt idx="124">
                  <c:v>-5.2201</c:v>
                </c:pt>
                <c:pt idx="125">
                  <c:v>-5.1849</c:v>
                </c:pt>
                <c:pt idx="126">
                  <c:v>-5.1498</c:v>
                </c:pt>
                <c:pt idx="127">
                  <c:v>-5.1146</c:v>
                </c:pt>
                <c:pt idx="128">
                  <c:v>-5.0795</c:v>
                </c:pt>
                <c:pt idx="129">
                  <c:v>-5.0443</c:v>
                </c:pt>
                <c:pt idx="130">
                  <c:v>-5.0092</c:v>
                </c:pt>
                <c:pt idx="131">
                  <c:v>-4.974</c:v>
                </c:pt>
                <c:pt idx="132">
                  <c:v>-4.9389</c:v>
                </c:pt>
                <c:pt idx="133">
                  <c:v>-4.9037</c:v>
                </c:pt>
                <c:pt idx="134">
                  <c:v>-4.8686</c:v>
                </c:pt>
                <c:pt idx="135">
                  <c:v>-4.8334</c:v>
                </c:pt>
                <c:pt idx="136">
                  <c:v>-4.7983</c:v>
                </c:pt>
                <c:pt idx="137">
                  <c:v>-4.7631</c:v>
                </c:pt>
                <c:pt idx="138">
                  <c:v>-4.728</c:v>
                </c:pt>
                <c:pt idx="139">
                  <c:v>-4.6928</c:v>
                </c:pt>
                <c:pt idx="140">
                  <c:v>-4.6577</c:v>
                </c:pt>
                <c:pt idx="141">
                  <c:v>-4.6225</c:v>
                </c:pt>
                <c:pt idx="142">
                  <c:v>-4.5874</c:v>
                </c:pt>
                <c:pt idx="143">
                  <c:v>-4.5522</c:v>
                </c:pt>
                <c:pt idx="144">
                  <c:v>-4.5171</c:v>
                </c:pt>
                <c:pt idx="145">
                  <c:v>-4.4819</c:v>
                </c:pt>
                <c:pt idx="146">
                  <c:v>-4.4468</c:v>
                </c:pt>
                <c:pt idx="147">
                  <c:v>-4.4116</c:v>
                </c:pt>
                <c:pt idx="148">
                  <c:v>-4.3764</c:v>
                </c:pt>
                <c:pt idx="149">
                  <c:v>-4.3413</c:v>
                </c:pt>
                <c:pt idx="150">
                  <c:v>-4.3061</c:v>
                </c:pt>
                <c:pt idx="151">
                  <c:v>-4.271</c:v>
                </c:pt>
                <c:pt idx="152">
                  <c:v>-4.2358</c:v>
                </c:pt>
                <c:pt idx="153">
                  <c:v>-4.2007</c:v>
                </c:pt>
                <c:pt idx="154">
                  <c:v>-4.1655</c:v>
                </c:pt>
                <c:pt idx="155">
                  <c:v>-4.1304</c:v>
                </c:pt>
                <c:pt idx="156">
                  <c:v>-4.0952</c:v>
                </c:pt>
                <c:pt idx="157">
                  <c:v>-4.0601</c:v>
                </c:pt>
                <c:pt idx="158">
                  <c:v>-4.0249</c:v>
                </c:pt>
                <c:pt idx="159">
                  <c:v>-3.9898</c:v>
                </c:pt>
                <c:pt idx="160">
                  <c:v>-3.9546</c:v>
                </c:pt>
                <c:pt idx="161">
                  <c:v>-3.9195</c:v>
                </c:pt>
                <c:pt idx="162">
                  <c:v>-3.8843</c:v>
                </c:pt>
                <c:pt idx="163">
                  <c:v>-3.8492</c:v>
                </c:pt>
                <c:pt idx="164">
                  <c:v>-3.814</c:v>
                </c:pt>
                <c:pt idx="165">
                  <c:v>-3.7789</c:v>
                </c:pt>
                <c:pt idx="166">
                  <c:v>-3.7437</c:v>
                </c:pt>
                <c:pt idx="167">
                  <c:v>-3.7086</c:v>
                </c:pt>
                <c:pt idx="168">
                  <c:v>-3.6734</c:v>
                </c:pt>
                <c:pt idx="169">
                  <c:v>-3.6383</c:v>
                </c:pt>
                <c:pt idx="170">
                  <c:v>-3.6031</c:v>
                </c:pt>
                <c:pt idx="171">
                  <c:v>-3.5679</c:v>
                </c:pt>
                <c:pt idx="172">
                  <c:v>-3.5328</c:v>
                </c:pt>
                <c:pt idx="173">
                  <c:v>-3.4976</c:v>
                </c:pt>
                <c:pt idx="174">
                  <c:v>-3.4625</c:v>
                </c:pt>
                <c:pt idx="175">
                  <c:v>-3.4273</c:v>
                </c:pt>
                <c:pt idx="176">
                  <c:v>-3.3922</c:v>
                </c:pt>
                <c:pt idx="177">
                  <c:v>-3.357</c:v>
                </c:pt>
                <c:pt idx="178">
                  <c:v>-3.3219</c:v>
                </c:pt>
                <c:pt idx="179">
                  <c:v>-3.2867</c:v>
                </c:pt>
                <c:pt idx="180">
                  <c:v>-3.2516</c:v>
                </c:pt>
                <c:pt idx="181">
                  <c:v>-3.2164</c:v>
                </c:pt>
                <c:pt idx="182">
                  <c:v>-3.1813</c:v>
                </c:pt>
                <c:pt idx="183">
                  <c:v>-3.1461</c:v>
                </c:pt>
                <c:pt idx="184">
                  <c:v>-3.111</c:v>
                </c:pt>
                <c:pt idx="185">
                  <c:v>-3.0758</c:v>
                </c:pt>
                <c:pt idx="186">
                  <c:v>-3.0407</c:v>
                </c:pt>
                <c:pt idx="187">
                  <c:v>-3.0055</c:v>
                </c:pt>
                <c:pt idx="188">
                  <c:v>-2.9704</c:v>
                </c:pt>
                <c:pt idx="189">
                  <c:v>-2.9352</c:v>
                </c:pt>
                <c:pt idx="190">
                  <c:v>-2.9001</c:v>
                </c:pt>
                <c:pt idx="191">
                  <c:v>-2.8649</c:v>
                </c:pt>
                <c:pt idx="192">
                  <c:v>-2.8298</c:v>
                </c:pt>
                <c:pt idx="193">
                  <c:v>-2.7946</c:v>
                </c:pt>
                <c:pt idx="194">
                  <c:v>-2.7594</c:v>
                </c:pt>
                <c:pt idx="195">
                  <c:v>-2.7243</c:v>
                </c:pt>
                <c:pt idx="196">
                  <c:v>-2.6891</c:v>
                </c:pt>
                <c:pt idx="197">
                  <c:v>-2.654</c:v>
                </c:pt>
                <c:pt idx="198">
                  <c:v>-2.6188</c:v>
                </c:pt>
                <c:pt idx="199">
                  <c:v>-2.5837</c:v>
                </c:pt>
                <c:pt idx="200">
                  <c:v>-2.5485</c:v>
                </c:pt>
                <c:pt idx="201">
                  <c:v>-2.5134</c:v>
                </c:pt>
                <c:pt idx="202">
                  <c:v>-2.4782</c:v>
                </c:pt>
                <c:pt idx="203">
                  <c:v>-2.4431</c:v>
                </c:pt>
                <c:pt idx="204">
                  <c:v>-2.4079</c:v>
                </c:pt>
                <c:pt idx="205">
                  <c:v>-2.3728</c:v>
                </c:pt>
                <c:pt idx="206">
                  <c:v>-2.3376</c:v>
                </c:pt>
                <c:pt idx="207">
                  <c:v>-2.3025</c:v>
                </c:pt>
                <c:pt idx="208">
                  <c:v>-2.2673</c:v>
                </c:pt>
                <c:pt idx="209">
                  <c:v>-2.2322</c:v>
                </c:pt>
                <c:pt idx="210">
                  <c:v>-2.197</c:v>
                </c:pt>
                <c:pt idx="211">
                  <c:v>-2.1619</c:v>
                </c:pt>
                <c:pt idx="212">
                  <c:v>-2.1267</c:v>
                </c:pt>
                <c:pt idx="213">
                  <c:v>-2.0916</c:v>
                </c:pt>
                <c:pt idx="214">
                  <c:v>-2.0564</c:v>
                </c:pt>
                <c:pt idx="215">
                  <c:v>-2.0213</c:v>
                </c:pt>
                <c:pt idx="216">
                  <c:v>-1.9861</c:v>
                </c:pt>
                <c:pt idx="217">
                  <c:v>-1.9509</c:v>
                </c:pt>
                <c:pt idx="218">
                  <c:v>-1.9158</c:v>
                </c:pt>
                <c:pt idx="219">
                  <c:v>-1.8806</c:v>
                </c:pt>
                <c:pt idx="220">
                  <c:v>-1.8455</c:v>
                </c:pt>
                <c:pt idx="221">
                  <c:v>-1.8103</c:v>
                </c:pt>
                <c:pt idx="222">
                  <c:v>-1.7752</c:v>
                </c:pt>
                <c:pt idx="223">
                  <c:v>-1.74</c:v>
                </c:pt>
                <c:pt idx="224">
                  <c:v>-1.7049</c:v>
                </c:pt>
                <c:pt idx="225">
                  <c:v>-1.6697</c:v>
                </c:pt>
                <c:pt idx="226">
                  <c:v>-1.6346</c:v>
                </c:pt>
                <c:pt idx="227">
                  <c:v>-1.5994</c:v>
                </c:pt>
                <c:pt idx="228">
                  <c:v>-1.5643</c:v>
                </c:pt>
                <c:pt idx="229">
                  <c:v>-1.5291</c:v>
                </c:pt>
                <c:pt idx="230">
                  <c:v>-1.494</c:v>
                </c:pt>
                <c:pt idx="231">
                  <c:v>-1.4588</c:v>
                </c:pt>
                <c:pt idx="232">
                  <c:v>-1.4237</c:v>
                </c:pt>
                <c:pt idx="233">
                  <c:v>-1.3885</c:v>
                </c:pt>
                <c:pt idx="234">
                  <c:v>-1.3534</c:v>
                </c:pt>
                <c:pt idx="235">
                  <c:v>-1.3182</c:v>
                </c:pt>
                <c:pt idx="236">
                  <c:v>-1.2831</c:v>
                </c:pt>
                <c:pt idx="237">
                  <c:v>-1.2479</c:v>
                </c:pt>
                <c:pt idx="238">
                  <c:v>-1.2128</c:v>
                </c:pt>
                <c:pt idx="239">
                  <c:v>-1.1776</c:v>
                </c:pt>
                <c:pt idx="240">
                  <c:v>-1.1424</c:v>
                </c:pt>
                <c:pt idx="241">
                  <c:v>-1.1073</c:v>
                </c:pt>
                <c:pt idx="242">
                  <c:v>-1.0721</c:v>
                </c:pt>
                <c:pt idx="243">
                  <c:v>-1.037</c:v>
                </c:pt>
                <c:pt idx="244">
                  <c:v>-1.0018</c:v>
                </c:pt>
                <c:pt idx="245">
                  <c:v>-0.96669</c:v>
                </c:pt>
                <c:pt idx="246">
                  <c:v>-0.93153</c:v>
                </c:pt>
                <c:pt idx="247">
                  <c:v>-0.89638</c:v>
                </c:pt>
                <c:pt idx="248">
                  <c:v>-0.86123</c:v>
                </c:pt>
                <c:pt idx="249">
                  <c:v>-0.82608</c:v>
                </c:pt>
                <c:pt idx="250">
                  <c:v>-0.79092</c:v>
                </c:pt>
                <c:pt idx="251">
                  <c:v>-0.75577</c:v>
                </c:pt>
                <c:pt idx="252">
                  <c:v>-0.72062</c:v>
                </c:pt>
                <c:pt idx="253">
                  <c:v>-0.68547</c:v>
                </c:pt>
                <c:pt idx="254">
                  <c:v>-0.65032</c:v>
                </c:pt>
                <c:pt idx="255">
                  <c:v>-0.61516</c:v>
                </c:pt>
                <c:pt idx="256">
                  <c:v>-0.58001</c:v>
                </c:pt>
                <c:pt idx="257">
                  <c:v>-0.54486</c:v>
                </c:pt>
                <c:pt idx="258">
                  <c:v>-0.50971</c:v>
                </c:pt>
                <c:pt idx="259">
                  <c:v>-0.47455</c:v>
                </c:pt>
                <c:pt idx="260">
                  <c:v>-0.4394</c:v>
                </c:pt>
                <c:pt idx="261">
                  <c:v>-0.40425</c:v>
                </c:pt>
                <c:pt idx="262">
                  <c:v>-0.3691</c:v>
                </c:pt>
                <c:pt idx="263">
                  <c:v>-0.33395</c:v>
                </c:pt>
                <c:pt idx="264">
                  <c:v>-0.29879</c:v>
                </c:pt>
                <c:pt idx="265">
                  <c:v>-0.26364</c:v>
                </c:pt>
                <c:pt idx="266">
                  <c:v>-0.22849</c:v>
                </c:pt>
                <c:pt idx="267">
                  <c:v>-0.19334</c:v>
                </c:pt>
                <c:pt idx="268">
                  <c:v>-0.15818</c:v>
                </c:pt>
                <c:pt idx="269">
                  <c:v>-0.12303</c:v>
                </c:pt>
                <c:pt idx="270">
                  <c:v>-0.087881</c:v>
                </c:pt>
                <c:pt idx="271">
                  <c:v>-0.052728</c:v>
                </c:pt>
                <c:pt idx="272">
                  <c:v>-0.017576</c:v>
                </c:pt>
                <c:pt idx="273">
                  <c:v>0.017576</c:v>
                </c:pt>
                <c:pt idx="274">
                  <c:v>0.052728</c:v>
                </c:pt>
                <c:pt idx="275">
                  <c:v>0.087881</c:v>
                </c:pt>
                <c:pt idx="276">
                  <c:v>0.12303</c:v>
                </c:pt>
                <c:pt idx="277">
                  <c:v>0.15818</c:v>
                </c:pt>
                <c:pt idx="278">
                  <c:v>0.19334</c:v>
                </c:pt>
                <c:pt idx="279">
                  <c:v>0.22849</c:v>
                </c:pt>
                <c:pt idx="280">
                  <c:v>0.26364</c:v>
                </c:pt>
                <c:pt idx="281">
                  <c:v>0.29879</c:v>
                </c:pt>
                <c:pt idx="282">
                  <c:v>0.33395</c:v>
                </c:pt>
                <c:pt idx="283">
                  <c:v>0.3691</c:v>
                </c:pt>
                <c:pt idx="284">
                  <c:v>0.40425</c:v>
                </c:pt>
                <c:pt idx="285">
                  <c:v>0.4394</c:v>
                </c:pt>
                <c:pt idx="286">
                  <c:v>0.47455</c:v>
                </c:pt>
                <c:pt idx="287">
                  <c:v>0.50971</c:v>
                </c:pt>
                <c:pt idx="288">
                  <c:v>0.54486</c:v>
                </c:pt>
                <c:pt idx="289">
                  <c:v>0.58001</c:v>
                </c:pt>
                <c:pt idx="290">
                  <c:v>0.61516</c:v>
                </c:pt>
                <c:pt idx="291">
                  <c:v>0.65032</c:v>
                </c:pt>
                <c:pt idx="292">
                  <c:v>0.68547</c:v>
                </c:pt>
                <c:pt idx="293">
                  <c:v>0.72062</c:v>
                </c:pt>
                <c:pt idx="294">
                  <c:v>0.75577</c:v>
                </c:pt>
                <c:pt idx="295">
                  <c:v>0.79092</c:v>
                </c:pt>
                <c:pt idx="296">
                  <c:v>0.82608</c:v>
                </c:pt>
                <c:pt idx="297">
                  <c:v>0.86123</c:v>
                </c:pt>
                <c:pt idx="298">
                  <c:v>0.89638</c:v>
                </c:pt>
                <c:pt idx="299">
                  <c:v>0.93153</c:v>
                </c:pt>
                <c:pt idx="300">
                  <c:v>0.96669</c:v>
                </c:pt>
                <c:pt idx="301">
                  <c:v>1.0018</c:v>
                </c:pt>
                <c:pt idx="302">
                  <c:v>1.037</c:v>
                </c:pt>
                <c:pt idx="303">
                  <c:v>1.0721</c:v>
                </c:pt>
                <c:pt idx="304">
                  <c:v>1.1073</c:v>
                </c:pt>
                <c:pt idx="305">
                  <c:v>1.1424</c:v>
                </c:pt>
                <c:pt idx="306">
                  <c:v>1.1776</c:v>
                </c:pt>
                <c:pt idx="307">
                  <c:v>1.2128</c:v>
                </c:pt>
                <c:pt idx="308">
                  <c:v>1.2479</c:v>
                </c:pt>
                <c:pt idx="309">
                  <c:v>1.2831</c:v>
                </c:pt>
                <c:pt idx="310">
                  <c:v>1.3182</c:v>
                </c:pt>
                <c:pt idx="311">
                  <c:v>1.3534</c:v>
                </c:pt>
                <c:pt idx="312">
                  <c:v>1.3885</c:v>
                </c:pt>
                <c:pt idx="313">
                  <c:v>1.4237</c:v>
                </c:pt>
                <c:pt idx="314">
                  <c:v>1.4588</c:v>
                </c:pt>
                <c:pt idx="315">
                  <c:v>1.494</c:v>
                </c:pt>
                <c:pt idx="316">
                  <c:v>1.5291</c:v>
                </c:pt>
                <c:pt idx="317">
                  <c:v>1.5643</c:v>
                </c:pt>
                <c:pt idx="318">
                  <c:v>1.5994</c:v>
                </c:pt>
                <c:pt idx="319">
                  <c:v>1.6346</c:v>
                </c:pt>
                <c:pt idx="320">
                  <c:v>1.6697</c:v>
                </c:pt>
                <c:pt idx="321">
                  <c:v>1.7049</c:v>
                </c:pt>
                <c:pt idx="322">
                  <c:v>1.74</c:v>
                </c:pt>
                <c:pt idx="323">
                  <c:v>1.7752</c:v>
                </c:pt>
                <c:pt idx="324">
                  <c:v>1.8103</c:v>
                </c:pt>
                <c:pt idx="325">
                  <c:v>1.8455</c:v>
                </c:pt>
                <c:pt idx="326">
                  <c:v>1.8806</c:v>
                </c:pt>
                <c:pt idx="327">
                  <c:v>1.9158</c:v>
                </c:pt>
                <c:pt idx="328">
                  <c:v>1.9509</c:v>
                </c:pt>
                <c:pt idx="329">
                  <c:v>1.9861</c:v>
                </c:pt>
                <c:pt idx="330">
                  <c:v>2.0213</c:v>
                </c:pt>
                <c:pt idx="331">
                  <c:v>2.0564</c:v>
                </c:pt>
                <c:pt idx="332">
                  <c:v>2.0916</c:v>
                </c:pt>
                <c:pt idx="333">
                  <c:v>2.1267</c:v>
                </c:pt>
                <c:pt idx="334">
                  <c:v>2.1619</c:v>
                </c:pt>
                <c:pt idx="335">
                  <c:v>2.197</c:v>
                </c:pt>
                <c:pt idx="336">
                  <c:v>2.2322</c:v>
                </c:pt>
                <c:pt idx="337">
                  <c:v>2.2673</c:v>
                </c:pt>
                <c:pt idx="338">
                  <c:v>2.3025</c:v>
                </c:pt>
                <c:pt idx="339">
                  <c:v>2.3376</c:v>
                </c:pt>
                <c:pt idx="340">
                  <c:v>2.3728</c:v>
                </c:pt>
                <c:pt idx="341">
                  <c:v>2.4079</c:v>
                </c:pt>
                <c:pt idx="342">
                  <c:v>2.4431</c:v>
                </c:pt>
                <c:pt idx="343">
                  <c:v>2.4782</c:v>
                </c:pt>
                <c:pt idx="344">
                  <c:v>2.5134</c:v>
                </c:pt>
                <c:pt idx="345">
                  <c:v>2.5485</c:v>
                </c:pt>
                <c:pt idx="346">
                  <c:v>2.5837</c:v>
                </c:pt>
                <c:pt idx="347">
                  <c:v>2.6188</c:v>
                </c:pt>
                <c:pt idx="348">
                  <c:v>2.654</c:v>
                </c:pt>
                <c:pt idx="349">
                  <c:v>2.6891</c:v>
                </c:pt>
                <c:pt idx="350">
                  <c:v>2.7243</c:v>
                </c:pt>
                <c:pt idx="351">
                  <c:v>2.7594</c:v>
                </c:pt>
                <c:pt idx="352">
                  <c:v>2.7946</c:v>
                </c:pt>
                <c:pt idx="353">
                  <c:v>2.8298</c:v>
                </c:pt>
                <c:pt idx="354">
                  <c:v>2.8649</c:v>
                </c:pt>
                <c:pt idx="355">
                  <c:v>2.9001</c:v>
                </c:pt>
                <c:pt idx="356">
                  <c:v>2.9352</c:v>
                </c:pt>
                <c:pt idx="357">
                  <c:v>2.9704</c:v>
                </c:pt>
                <c:pt idx="358">
                  <c:v>3.0055</c:v>
                </c:pt>
                <c:pt idx="359">
                  <c:v>3.0407</c:v>
                </c:pt>
                <c:pt idx="360">
                  <c:v>3.0758</c:v>
                </c:pt>
                <c:pt idx="361">
                  <c:v>3.111</c:v>
                </c:pt>
                <c:pt idx="362">
                  <c:v>3.1461</c:v>
                </c:pt>
                <c:pt idx="363">
                  <c:v>3.1813</c:v>
                </c:pt>
                <c:pt idx="364">
                  <c:v>3.2164</c:v>
                </c:pt>
                <c:pt idx="365">
                  <c:v>3.2516</c:v>
                </c:pt>
                <c:pt idx="366">
                  <c:v>3.2867</c:v>
                </c:pt>
                <c:pt idx="367">
                  <c:v>3.3219</c:v>
                </c:pt>
                <c:pt idx="368">
                  <c:v>3.357</c:v>
                </c:pt>
                <c:pt idx="369">
                  <c:v>3.3922</c:v>
                </c:pt>
                <c:pt idx="370">
                  <c:v>3.4273</c:v>
                </c:pt>
                <c:pt idx="371">
                  <c:v>3.4625</c:v>
                </c:pt>
                <c:pt idx="372">
                  <c:v>3.4976</c:v>
                </c:pt>
                <c:pt idx="373">
                  <c:v>3.5328</c:v>
                </c:pt>
                <c:pt idx="374">
                  <c:v>3.5679</c:v>
                </c:pt>
                <c:pt idx="375">
                  <c:v>3.6031</c:v>
                </c:pt>
                <c:pt idx="376">
                  <c:v>3.6383</c:v>
                </c:pt>
                <c:pt idx="377">
                  <c:v>3.6734</c:v>
                </c:pt>
                <c:pt idx="378">
                  <c:v>3.7086</c:v>
                </c:pt>
                <c:pt idx="379">
                  <c:v>3.7437</c:v>
                </c:pt>
                <c:pt idx="380">
                  <c:v>3.7789</c:v>
                </c:pt>
                <c:pt idx="381">
                  <c:v>3.814</c:v>
                </c:pt>
                <c:pt idx="382">
                  <c:v>3.8492</c:v>
                </c:pt>
                <c:pt idx="383">
                  <c:v>3.8843</c:v>
                </c:pt>
                <c:pt idx="384">
                  <c:v>3.9195</c:v>
                </c:pt>
                <c:pt idx="385">
                  <c:v>3.9546</c:v>
                </c:pt>
                <c:pt idx="386">
                  <c:v>3.9898</c:v>
                </c:pt>
                <c:pt idx="387">
                  <c:v>4.0249</c:v>
                </c:pt>
                <c:pt idx="388">
                  <c:v>4.0601</c:v>
                </c:pt>
                <c:pt idx="389">
                  <c:v>4.0952</c:v>
                </c:pt>
                <c:pt idx="390">
                  <c:v>4.1304</c:v>
                </c:pt>
                <c:pt idx="391">
                  <c:v>4.1655</c:v>
                </c:pt>
                <c:pt idx="392">
                  <c:v>4.2007</c:v>
                </c:pt>
                <c:pt idx="393">
                  <c:v>4.2358</c:v>
                </c:pt>
                <c:pt idx="394">
                  <c:v>4.271</c:v>
                </c:pt>
                <c:pt idx="395">
                  <c:v>4.3061</c:v>
                </c:pt>
                <c:pt idx="396">
                  <c:v>4.3413</c:v>
                </c:pt>
                <c:pt idx="397">
                  <c:v>4.3764</c:v>
                </c:pt>
                <c:pt idx="398">
                  <c:v>4.4116</c:v>
                </c:pt>
                <c:pt idx="399">
                  <c:v>4.4468</c:v>
                </c:pt>
                <c:pt idx="400">
                  <c:v>4.4819</c:v>
                </c:pt>
                <c:pt idx="401">
                  <c:v>4.5171</c:v>
                </c:pt>
                <c:pt idx="402">
                  <c:v>4.5522</c:v>
                </c:pt>
                <c:pt idx="403">
                  <c:v>4.5874</c:v>
                </c:pt>
                <c:pt idx="404">
                  <c:v>4.6225</c:v>
                </c:pt>
                <c:pt idx="405">
                  <c:v>4.6577</c:v>
                </c:pt>
                <c:pt idx="406">
                  <c:v>4.6928</c:v>
                </c:pt>
                <c:pt idx="407">
                  <c:v>4.728</c:v>
                </c:pt>
                <c:pt idx="408">
                  <c:v>4.7631</c:v>
                </c:pt>
                <c:pt idx="409">
                  <c:v>4.7983</c:v>
                </c:pt>
                <c:pt idx="410">
                  <c:v>4.8334</c:v>
                </c:pt>
                <c:pt idx="411">
                  <c:v>4.8686</c:v>
                </c:pt>
                <c:pt idx="412">
                  <c:v>4.9037</c:v>
                </c:pt>
                <c:pt idx="413">
                  <c:v>4.9389</c:v>
                </c:pt>
                <c:pt idx="414">
                  <c:v>4.974</c:v>
                </c:pt>
                <c:pt idx="415">
                  <c:v>5.0092</c:v>
                </c:pt>
                <c:pt idx="416">
                  <c:v>5.0443</c:v>
                </c:pt>
                <c:pt idx="417">
                  <c:v>5.0795</c:v>
                </c:pt>
                <c:pt idx="418">
                  <c:v>5.1146</c:v>
                </c:pt>
                <c:pt idx="419">
                  <c:v>5.1498</c:v>
                </c:pt>
                <c:pt idx="420">
                  <c:v>5.1849</c:v>
                </c:pt>
                <c:pt idx="421">
                  <c:v>5.2201</c:v>
                </c:pt>
                <c:pt idx="422">
                  <c:v>5.2553</c:v>
                </c:pt>
                <c:pt idx="423">
                  <c:v>5.2904</c:v>
                </c:pt>
                <c:pt idx="424">
                  <c:v>5.3256</c:v>
                </c:pt>
                <c:pt idx="425">
                  <c:v>5.3607</c:v>
                </c:pt>
                <c:pt idx="426">
                  <c:v>5.3959</c:v>
                </c:pt>
                <c:pt idx="427">
                  <c:v>5.431</c:v>
                </c:pt>
                <c:pt idx="428">
                  <c:v>5.4662</c:v>
                </c:pt>
                <c:pt idx="429">
                  <c:v>5.5013</c:v>
                </c:pt>
                <c:pt idx="430">
                  <c:v>5.5365</c:v>
                </c:pt>
                <c:pt idx="431">
                  <c:v>5.5716</c:v>
                </c:pt>
                <c:pt idx="432">
                  <c:v>5.6068</c:v>
                </c:pt>
                <c:pt idx="433">
                  <c:v>5.6419</c:v>
                </c:pt>
                <c:pt idx="434">
                  <c:v>5.6771</c:v>
                </c:pt>
                <c:pt idx="435">
                  <c:v>5.7122</c:v>
                </c:pt>
                <c:pt idx="436">
                  <c:v>5.7474</c:v>
                </c:pt>
                <c:pt idx="437">
                  <c:v>5.7825</c:v>
                </c:pt>
                <c:pt idx="438">
                  <c:v>5.8177</c:v>
                </c:pt>
                <c:pt idx="439">
                  <c:v>5.8528</c:v>
                </c:pt>
                <c:pt idx="440">
                  <c:v>5.888</c:v>
                </c:pt>
                <c:pt idx="441">
                  <c:v>5.9231</c:v>
                </c:pt>
                <c:pt idx="442">
                  <c:v>5.9583</c:v>
                </c:pt>
                <c:pt idx="443">
                  <c:v>5.9935</c:v>
                </c:pt>
                <c:pt idx="444">
                  <c:v>6.0286</c:v>
                </c:pt>
                <c:pt idx="445">
                  <c:v>6.0638</c:v>
                </c:pt>
                <c:pt idx="446">
                  <c:v>6.0989</c:v>
                </c:pt>
                <c:pt idx="447">
                  <c:v>6.1341</c:v>
                </c:pt>
                <c:pt idx="448">
                  <c:v>6.1692</c:v>
                </c:pt>
                <c:pt idx="449">
                  <c:v>6.2044</c:v>
                </c:pt>
                <c:pt idx="450">
                  <c:v>6.2395</c:v>
                </c:pt>
                <c:pt idx="451">
                  <c:v>6.2747</c:v>
                </c:pt>
                <c:pt idx="452">
                  <c:v>6.3098</c:v>
                </c:pt>
                <c:pt idx="453">
                  <c:v>6.345</c:v>
                </c:pt>
                <c:pt idx="454">
                  <c:v>6.3801</c:v>
                </c:pt>
                <c:pt idx="455">
                  <c:v>6.4153</c:v>
                </c:pt>
                <c:pt idx="456">
                  <c:v>6.4504</c:v>
                </c:pt>
                <c:pt idx="457">
                  <c:v>6.4856</c:v>
                </c:pt>
                <c:pt idx="458">
                  <c:v>6.5207</c:v>
                </c:pt>
                <c:pt idx="459">
                  <c:v>6.5559</c:v>
                </c:pt>
                <c:pt idx="460">
                  <c:v>6.591</c:v>
                </c:pt>
                <c:pt idx="461">
                  <c:v>6.6262</c:v>
                </c:pt>
                <c:pt idx="462">
                  <c:v>6.6613</c:v>
                </c:pt>
                <c:pt idx="463">
                  <c:v>6.6965</c:v>
                </c:pt>
                <c:pt idx="464">
                  <c:v>6.7316</c:v>
                </c:pt>
                <c:pt idx="465">
                  <c:v>6.7668</c:v>
                </c:pt>
                <c:pt idx="466">
                  <c:v>6.802</c:v>
                </c:pt>
                <c:pt idx="467">
                  <c:v>6.8371</c:v>
                </c:pt>
                <c:pt idx="468">
                  <c:v>6.8723</c:v>
                </c:pt>
                <c:pt idx="469">
                  <c:v>6.9074</c:v>
                </c:pt>
                <c:pt idx="470">
                  <c:v>6.9426</c:v>
                </c:pt>
                <c:pt idx="471">
                  <c:v>6.9777</c:v>
                </c:pt>
                <c:pt idx="472">
                  <c:v>7.0129</c:v>
                </c:pt>
                <c:pt idx="473">
                  <c:v>7.048</c:v>
                </c:pt>
                <c:pt idx="474">
                  <c:v>7.0832</c:v>
                </c:pt>
                <c:pt idx="475">
                  <c:v>7.1183</c:v>
                </c:pt>
                <c:pt idx="476">
                  <c:v>7.1535</c:v>
                </c:pt>
                <c:pt idx="477">
                  <c:v>7.1886</c:v>
                </c:pt>
                <c:pt idx="478">
                  <c:v>7.2238</c:v>
                </c:pt>
                <c:pt idx="479">
                  <c:v>7.2589</c:v>
                </c:pt>
                <c:pt idx="480">
                  <c:v>7.2941</c:v>
                </c:pt>
                <c:pt idx="481">
                  <c:v>7.3292</c:v>
                </c:pt>
                <c:pt idx="482">
                  <c:v>7.3644</c:v>
                </c:pt>
                <c:pt idx="483">
                  <c:v>7.3995</c:v>
                </c:pt>
                <c:pt idx="484">
                  <c:v>7.4347</c:v>
                </c:pt>
                <c:pt idx="485">
                  <c:v>7.4698</c:v>
                </c:pt>
                <c:pt idx="486">
                  <c:v>7.505</c:v>
                </c:pt>
                <c:pt idx="487">
                  <c:v>7.5401</c:v>
                </c:pt>
                <c:pt idx="488">
                  <c:v>7.5753</c:v>
                </c:pt>
                <c:pt idx="489">
                  <c:v>7.6105</c:v>
                </c:pt>
                <c:pt idx="490">
                  <c:v>7.6456</c:v>
                </c:pt>
                <c:pt idx="491">
                  <c:v>7.6808</c:v>
                </c:pt>
                <c:pt idx="492">
                  <c:v>7.7159</c:v>
                </c:pt>
                <c:pt idx="493">
                  <c:v>7.7511</c:v>
                </c:pt>
                <c:pt idx="494">
                  <c:v>7.7862</c:v>
                </c:pt>
                <c:pt idx="495">
                  <c:v>7.8214</c:v>
                </c:pt>
                <c:pt idx="496">
                  <c:v>7.8565</c:v>
                </c:pt>
                <c:pt idx="497">
                  <c:v>7.8917</c:v>
                </c:pt>
                <c:pt idx="498">
                  <c:v>7.9268</c:v>
                </c:pt>
                <c:pt idx="499">
                  <c:v>7.962</c:v>
                </c:pt>
                <c:pt idx="500">
                  <c:v>7.9971</c:v>
                </c:pt>
                <c:pt idx="501">
                  <c:v>8.0323</c:v>
                </c:pt>
                <c:pt idx="502">
                  <c:v>8.0674</c:v>
                </c:pt>
                <c:pt idx="503">
                  <c:v>8.1026</c:v>
                </c:pt>
                <c:pt idx="504">
                  <c:v>8.137700000000001</c:v>
                </c:pt>
                <c:pt idx="505">
                  <c:v>8.1729</c:v>
                </c:pt>
                <c:pt idx="506">
                  <c:v>8.208</c:v>
                </c:pt>
                <c:pt idx="507">
                  <c:v>8.2432</c:v>
                </c:pt>
                <c:pt idx="508">
                  <c:v>8.2783</c:v>
                </c:pt>
                <c:pt idx="509">
                  <c:v>8.3135</c:v>
                </c:pt>
                <c:pt idx="510">
                  <c:v>8.3486</c:v>
                </c:pt>
                <c:pt idx="511">
                  <c:v>8.3838</c:v>
                </c:pt>
                <c:pt idx="512">
                  <c:v>8.419</c:v>
                </c:pt>
                <c:pt idx="513">
                  <c:v>8.4541</c:v>
                </c:pt>
                <c:pt idx="514">
                  <c:v>8.4893</c:v>
                </c:pt>
                <c:pt idx="515">
                  <c:v>8.5244</c:v>
                </c:pt>
                <c:pt idx="516">
                  <c:v>8.5596</c:v>
                </c:pt>
                <c:pt idx="517">
                  <c:v>8.5947</c:v>
                </c:pt>
                <c:pt idx="518">
                  <c:v>8.6299</c:v>
                </c:pt>
                <c:pt idx="519">
                  <c:v>8.665</c:v>
                </c:pt>
                <c:pt idx="520">
                  <c:v>8.700200000000001</c:v>
                </c:pt>
                <c:pt idx="521">
                  <c:v>8.7353</c:v>
                </c:pt>
                <c:pt idx="522">
                  <c:v>8.7705</c:v>
                </c:pt>
                <c:pt idx="523">
                  <c:v>8.8056</c:v>
                </c:pt>
                <c:pt idx="524">
                  <c:v>8.8408</c:v>
                </c:pt>
                <c:pt idx="525">
                  <c:v>8.8759</c:v>
                </c:pt>
                <c:pt idx="526">
                  <c:v>8.9111</c:v>
                </c:pt>
                <c:pt idx="527">
                  <c:v>8.9462</c:v>
                </c:pt>
                <c:pt idx="528">
                  <c:v>8.9814</c:v>
                </c:pt>
                <c:pt idx="529">
                  <c:v>9.0165</c:v>
                </c:pt>
                <c:pt idx="530">
                  <c:v>9.0517</c:v>
                </c:pt>
                <c:pt idx="531">
                  <c:v>9.0868</c:v>
                </c:pt>
                <c:pt idx="532">
                  <c:v>9.122</c:v>
                </c:pt>
                <c:pt idx="533">
                  <c:v>9.1571</c:v>
                </c:pt>
                <c:pt idx="534">
                  <c:v>9.1923</c:v>
                </c:pt>
                <c:pt idx="535">
                  <c:v>9.2275</c:v>
                </c:pt>
                <c:pt idx="536">
                  <c:v>9.2626</c:v>
                </c:pt>
                <c:pt idx="537">
                  <c:v>9.2978</c:v>
                </c:pt>
                <c:pt idx="538">
                  <c:v>9.3329</c:v>
                </c:pt>
                <c:pt idx="539">
                  <c:v>9.3681</c:v>
                </c:pt>
                <c:pt idx="540">
                  <c:v>9.4032</c:v>
                </c:pt>
                <c:pt idx="541">
                  <c:v>9.4384</c:v>
                </c:pt>
                <c:pt idx="542">
                  <c:v>9.4735</c:v>
                </c:pt>
                <c:pt idx="543">
                  <c:v>9.5087</c:v>
                </c:pt>
                <c:pt idx="544">
                  <c:v>9.5438</c:v>
                </c:pt>
                <c:pt idx="545">
                  <c:v>9.579</c:v>
                </c:pt>
                <c:pt idx="546">
                  <c:v>9.6141</c:v>
                </c:pt>
              </c:numCache>
            </c:numRef>
          </c:xVal>
          <c:yVal>
            <c:numRef>
              <c:f>'uniformity over various hei 2'!$F$24:$F$570</c:f>
              <c:numCache>
                <c:formatCode>General</c:formatCode>
                <c:ptCount val="547"/>
                <c:pt idx="0">
                  <c:v>130.1937</c:v>
                </c:pt>
                <c:pt idx="1">
                  <c:v>129.3252</c:v>
                </c:pt>
                <c:pt idx="2">
                  <c:v>129.3054</c:v>
                </c:pt>
                <c:pt idx="3">
                  <c:v>129.3054</c:v>
                </c:pt>
                <c:pt idx="4">
                  <c:v>129.2659</c:v>
                </c:pt>
                <c:pt idx="5">
                  <c:v>129.3054</c:v>
                </c:pt>
                <c:pt idx="6">
                  <c:v>129.6608</c:v>
                </c:pt>
                <c:pt idx="7">
                  <c:v>128.9501</c:v>
                </c:pt>
                <c:pt idx="8">
                  <c:v>127.9827</c:v>
                </c:pt>
                <c:pt idx="9">
                  <c:v>127.8642</c:v>
                </c:pt>
                <c:pt idx="10">
                  <c:v>127.5285</c:v>
                </c:pt>
                <c:pt idx="11">
                  <c:v>128.0024</c:v>
                </c:pt>
                <c:pt idx="12">
                  <c:v>128.0024</c:v>
                </c:pt>
                <c:pt idx="13">
                  <c:v>128.4565</c:v>
                </c:pt>
                <c:pt idx="14">
                  <c:v>128.3578</c:v>
                </c:pt>
                <c:pt idx="15">
                  <c:v>127.5087</c:v>
                </c:pt>
                <c:pt idx="16">
                  <c:v>127.173</c:v>
                </c:pt>
                <c:pt idx="17">
                  <c:v>126.7582</c:v>
                </c:pt>
                <c:pt idx="18">
                  <c:v>126.5211</c:v>
                </c:pt>
                <c:pt idx="19">
                  <c:v>126.3829</c:v>
                </c:pt>
                <c:pt idx="20">
                  <c:v>126.3829</c:v>
                </c:pt>
                <c:pt idx="21">
                  <c:v>126.7582</c:v>
                </c:pt>
                <c:pt idx="22">
                  <c:v>125.8493</c:v>
                </c:pt>
                <c:pt idx="23">
                  <c:v>125.8493</c:v>
                </c:pt>
                <c:pt idx="24">
                  <c:v>126.1458</c:v>
                </c:pt>
                <c:pt idx="25">
                  <c:v>126.0865</c:v>
                </c:pt>
                <c:pt idx="26">
                  <c:v>125.5133</c:v>
                </c:pt>
                <c:pt idx="27">
                  <c:v>125.8493</c:v>
                </c:pt>
                <c:pt idx="28">
                  <c:v>125.9877</c:v>
                </c:pt>
                <c:pt idx="29">
                  <c:v>126.0074</c:v>
                </c:pt>
                <c:pt idx="30">
                  <c:v>125.9877</c:v>
                </c:pt>
                <c:pt idx="31">
                  <c:v>125.9877</c:v>
                </c:pt>
                <c:pt idx="32">
                  <c:v>125.5924</c:v>
                </c:pt>
                <c:pt idx="33">
                  <c:v>124.8016</c:v>
                </c:pt>
                <c:pt idx="34">
                  <c:v>124.5049</c:v>
                </c:pt>
                <c:pt idx="35">
                  <c:v>124.1488</c:v>
                </c:pt>
                <c:pt idx="36">
                  <c:v>124.1488</c:v>
                </c:pt>
                <c:pt idx="37">
                  <c:v>124.0103</c:v>
                </c:pt>
                <c:pt idx="38">
                  <c:v>124.0103</c:v>
                </c:pt>
                <c:pt idx="39">
                  <c:v>123.8916</c:v>
                </c:pt>
                <c:pt idx="40">
                  <c:v>122.9215</c:v>
                </c:pt>
                <c:pt idx="41">
                  <c:v>121.9703</c:v>
                </c:pt>
                <c:pt idx="42">
                  <c:v>121.5539</c:v>
                </c:pt>
                <c:pt idx="43">
                  <c:v>121.2563</c:v>
                </c:pt>
                <c:pt idx="44">
                  <c:v>120.7005</c:v>
                </c:pt>
                <c:pt idx="45">
                  <c:v>120.6013</c:v>
                </c:pt>
                <c:pt idx="46">
                  <c:v>120.6013</c:v>
                </c:pt>
                <c:pt idx="47">
                  <c:v>120.7005</c:v>
                </c:pt>
                <c:pt idx="48">
                  <c:v>120.8395</c:v>
                </c:pt>
                <c:pt idx="49">
                  <c:v>120.8395</c:v>
                </c:pt>
                <c:pt idx="50">
                  <c:v>120.4622</c:v>
                </c:pt>
                <c:pt idx="51">
                  <c:v>119.9854</c:v>
                </c:pt>
                <c:pt idx="52">
                  <c:v>119.9854</c:v>
                </c:pt>
                <c:pt idx="53">
                  <c:v>119.9656</c:v>
                </c:pt>
                <c:pt idx="54">
                  <c:v>120.045</c:v>
                </c:pt>
                <c:pt idx="55">
                  <c:v>120.4225</c:v>
                </c:pt>
                <c:pt idx="56">
                  <c:v>120.502</c:v>
                </c:pt>
                <c:pt idx="57">
                  <c:v>120.641</c:v>
                </c:pt>
                <c:pt idx="58">
                  <c:v>120.7998</c:v>
                </c:pt>
                <c:pt idx="59">
                  <c:v>120.8594</c:v>
                </c:pt>
                <c:pt idx="60">
                  <c:v>121.1769</c:v>
                </c:pt>
                <c:pt idx="61">
                  <c:v>121.7324</c:v>
                </c:pt>
                <c:pt idx="62">
                  <c:v>121.7324</c:v>
                </c:pt>
                <c:pt idx="63">
                  <c:v>121.7522</c:v>
                </c:pt>
                <c:pt idx="64">
                  <c:v>121.4745</c:v>
                </c:pt>
                <c:pt idx="65">
                  <c:v>121.3158</c:v>
                </c:pt>
                <c:pt idx="66">
                  <c:v>121.3158</c:v>
                </c:pt>
                <c:pt idx="67">
                  <c:v>121.296</c:v>
                </c:pt>
                <c:pt idx="68">
                  <c:v>121.296</c:v>
                </c:pt>
                <c:pt idx="69">
                  <c:v>121.296</c:v>
                </c:pt>
                <c:pt idx="70">
                  <c:v>120.7403</c:v>
                </c:pt>
                <c:pt idx="71">
                  <c:v>120.7403</c:v>
                </c:pt>
                <c:pt idx="72">
                  <c:v>120.7403</c:v>
                </c:pt>
                <c:pt idx="73">
                  <c:v>120.7403</c:v>
                </c:pt>
                <c:pt idx="74">
                  <c:v>120.8395</c:v>
                </c:pt>
                <c:pt idx="75">
                  <c:v>120.4821</c:v>
                </c:pt>
                <c:pt idx="76">
                  <c:v>120.2835</c:v>
                </c:pt>
                <c:pt idx="77">
                  <c:v>120.1245</c:v>
                </c:pt>
                <c:pt idx="78">
                  <c:v>120.2835</c:v>
                </c:pt>
                <c:pt idx="79">
                  <c:v>120.4027</c:v>
                </c:pt>
                <c:pt idx="80">
                  <c:v>120.4027</c:v>
                </c:pt>
                <c:pt idx="81">
                  <c:v>120.5615</c:v>
                </c:pt>
                <c:pt idx="82">
                  <c:v>120.4225</c:v>
                </c:pt>
                <c:pt idx="83">
                  <c:v>120.3629</c:v>
                </c:pt>
                <c:pt idx="84">
                  <c:v>120.204</c:v>
                </c:pt>
                <c:pt idx="85">
                  <c:v>119.9059</c:v>
                </c:pt>
                <c:pt idx="86">
                  <c:v>119.7668</c:v>
                </c:pt>
                <c:pt idx="87">
                  <c:v>119.4884</c:v>
                </c:pt>
                <c:pt idx="88">
                  <c:v>118.9712</c:v>
                </c:pt>
                <c:pt idx="89">
                  <c:v>118.3738</c:v>
                </c:pt>
                <c:pt idx="90">
                  <c:v>117.9553</c:v>
                </c:pt>
                <c:pt idx="91">
                  <c:v>117.5765</c:v>
                </c:pt>
                <c:pt idx="92">
                  <c:v>117.0377</c:v>
                </c:pt>
                <c:pt idx="93">
                  <c:v>116.4984</c:v>
                </c:pt>
                <c:pt idx="94">
                  <c:v>116.2786</c:v>
                </c:pt>
                <c:pt idx="95">
                  <c:v>115.5384</c:v>
                </c:pt>
                <c:pt idx="96">
                  <c:v>115.4183</c:v>
                </c:pt>
                <c:pt idx="97">
                  <c:v>115.6585</c:v>
                </c:pt>
                <c:pt idx="98">
                  <c:v>115.4383</c:v>
                </c:pt>
                <c:pt idx="99">
                  <c:v>115.4383</c:v>
                </c:pt>
                <c:pt idx="100">
                  <c:v>115.8386</c:v>
                </c:pt>
                <c:pt idx="101">
                  <c:v>115.8386</c:v>
                </c:pt>
                <c:pt idx="102">
                  <c:v>115.4383</c:v>
                </c:pt>
                <c:pt idx="103">
                  <c:v>115.8186</c:v>
                </c:pt>
                <c:pt idx="104">
                  <c:v>115.3782</c:v>
                </c:pt>
                <c:pt idx="105">
                  <c:v>115.3782</c:v>
                </c:pt>
                <c:pt idx="106">
                  <c:v>115.3782</c:v>
                </c:pt>
                <c:pt idx="107">
                  <c:v>115.3782</c:v>
                </c:pt>
                <c:pt idx="108">
                  <c:v>115.3782</c:v>
                </c:pt>
                <c:pt idx="109">
                  <c:v>115.0577</c:v>
                </c:pt>
                <c:pt idx="110">
                  <c:v>114.9375</c:v>
                </c:pt>
                <c:pt idx="111">
                  <c:v>114.9375</c:v>
                </c:pt>
                <c:pt idx="112">
                  <c:v>114.6768</c:v>
                </c:pt>
                <c:pt idx="113">
                  <c:v>114.396</c:v>
                </c:pt>
                <c:pt idx="114">
                  <c:v>114.3559</c:v>
                </c:pt>
                <c:pt idx="115">
                  <c:v>113.9343</c:v>
                </c:pt>
                <c:pt idx="116">
                  <c:v>113.9343</c:v>
                </c:pt>
                <c:pt idx="117">
                  <c:v>113.5928</c:v>
                </c:pt>
                <c:pt idx="118">
                  <c:v>113.7133</c:v>
                </c:pt>
                <c:pt idx="119">
                  <c:v>113.6129</c:v>
                </c:pt>
                <c:pt idx="120">
                  <c:v>113.3113</c:v>
                </c:pt>
                <c:pt idx="121">
                  <c:v>112.0829</c:v>
                </c:pt>
                <c:pt idx="122">
                  <c:v>112.1434</c:v>
                </c:pt>
                <c:pt idx="123">
                  <c:v>111.7803</c:v>
                </c:pt>
                <c:pt idx="124">
                  <c:v>111.6793</c:v>
                </c:pt>
                <c:pt idx="125">
                  <c:v>111.639</c:v>
                </c:pt>
                <c:pt idx="126">
                  <c:v>111.639</c:v>
                </c:pt>
                <c:pt idx="127">
                  <c:v>111.2956</c:v>
                </c:pt>
                <c:pt idx="128">
                  <c:v>111.861</c:v>
                </c:pt>
                <c:pt idx="129">
                  <c:v>112.103</c:v>
                </c:pt>
                <c:pt idx="130">
                  <c:v>112.1232</c:v>
                </c:pt>
                <c:pt idx="131">
                  <c:v>112.345</c:v>
                </c:pt>
                <c:pt idx="132">
                  <c:v>112.3046</c:v>
                </c:pt>
                <c:pt idx="133">
                  <c:v>112.0022</c:v>
                </c:pt>
                <c:pt idx="134">
                  <c:v>111.8408</c:v>
                </c:pt>
                <c:pt idx="135">
                  <c:v>111.5582</c:v>
                </c:pt>
                <c:pt idx="136">
                  <c:v>110.6081</c:v>
                </c:pt>
                <c:pt idx="137">
                  <c:v>110.6688</c:v>
                </c:pt>
                <c:pt idx="138">
                  <c:v>111.2552</c:v>
                </c:pt>
                <c:pt idx="139">
                  <c:v>110.3651</c:v>
                </c:pt>
                <c:pt idx="140">
                  <c:v>109.9599</c:v>
                </c:pt>
                <c:pt idx="141">
                  <c:v>110.9116</c:v>
                </c:pt>
                <c:pt idx="142">
                  <c:v>110.9116</c:v>
                </c:pt>
                <c:pt idx="143">
                  <c:v>112.6673</c:v>
                </c:pt>
                <c:pt idx="144">
                  <c:v>114.396</c:v>
                </c:pt>
                <c:pt idx="145">
                  <c:v>114.9575</c:v>
                </c:pt>
                <c:pt idx="146">
                  <c:v>115.0176</c:v>
                </c:pt>
                <c:pt idx="147">
                  <c:v>114.8573</c:v>
                </c:pt>
                <c:pt idx="148">
                  <c:v>114.717</c:v>
                </c:pt>
                <c:pt idx="149">
                  <c:v>114.3559</c:v>
                </c:pt>
                <c:pt idx="150">
                  <c:v>114.0147</c:v>
                </c:pt>
                <c:pt idx="151">
                  <c:v>114.0147</c:v>
                </c:pt>
                <c:pt idx="152">
                  <c:v>113.9343</c:v>
                </c:pt>
                <c:pt idx="153">
                  <c:v>114.2756</c:v>
                </c:pt>
                <c:pt idx="154">
                  <c:v>114.4161</c:v>
                </c:pt>
                <c:pt idx="155">
                  <c:v>114.4161</c:v>
                </c:pt>
                <c:pt idx="156">
                  <c:v>114.4161</c:v>
                </c:pt>
                <c:pt idx="157">
                  <c:v>115.1178</c:v>
                </c:pt>
                <c:pt idx="158">
                  <c:v>115.3181</c:v>
                </c:pt>
                <c:pt idx="159">
                  <c:v>115.5184</c:v>
                </c:pt>
                <c:pt idx="160">
                  <c:v>115.9786</c:v>
                </c:pt>
                <c:pt idx="161">
                  <c:v>115.9786</c:v>
                </c:pt>
                <c:pt idx="162">
                  <c:v>115.9786</c:v>
                </c:pt>
                <c:pt idx="163">
                  <c:v>115.7385</c:v>
                </c:pt>
                <c:pt idx="164">
                  <c:v>115.3181</c:v>
                </c:pt>
                <c:pt idx="165">
                  <c:v>114.0347</c:v>
                </c:pt>
                <c:pt idx="166">
                  <c:v>113.7736</c:v>
                </c:pt>
                <c:pt idx="167">
                  <c:v>112.9894</c:v>
                </c:pt>
                <c:pt idx="168">
                  <c:v>112.8284</c:v>
                </c:pt>
                <c:pt idx="169">
                  <c:v>112.345</c:v>
                </c:pt>
                <c:pt idx="170">
                  <c:v>111.982</c:v>
                </c:pt>
                <c:pt idx="171">
                  <c:v>111.538</c:v>
                </c:pt>
                <c:pt idx="172">
                  <c:v>111.5986</c:v>
                </c:pt>
                <c:pt idx="173">
                  <c:v>111.9417</c:v>
                </c:pt>
                <c:pt idx="174">
                  <c:v>112.4457</c:v>
                </c:pt>
                <c:pt idx="175">
                  <c:v>112.9492</c:v>
                </c:pt>
                <c:pt idx="176">
                  <c:v>112.6874</c:v>
                </c:pt>
                <c:pt idx="177">
                  <c:v>112.7277</c:v>
                </c:pt>
                <c:pt idx="178">
                  <c:v>111.7803</c:v>
                </c:pt>
                <c:pt idx="179">
                  <c:v>111.4572</c:v>
                </c:pt>
                <c:pt idx="180">
                  <c:v>111.3562</c:v>
                </c:pt>
                <c:pt idx="181">
                  <c:v>111.0329</c:v>
                </c:pt>
                <c:pt idx="182">
                  <c:v>110.7497</c:v>
                </c:pt>
                <c:pt idx="183">
                  <c:v>110.689</c:v>
                </c:pt>
                <c:pt idx="184">
                  <c:v>110.4461</c:v>
                </c:pt>
                <c:pt idx="185">
                  <c:v>110.77</c:v>
                </c:pt>
                <c:pt idx="186">
                  <c:v>110.9116</c:v>
                </c:pt>
                <c:pt idx="187">
                  <c:v>111.2148</c:v>
                </c:pt>
                <c:pt idx="188">
                  <c:v>110.8509</c:v>
                </c:pt>
                <c:pt idx="189">
                  <c:v>111.2754</c:v>
                </c:pt>
                <c:pt idx="190">
                  <c:v>110.8104</c:v>
                </c:pt>
                <c:pt idx="191">
                  <c:v>110.3651</c:v>
                </c:pt>
                <c:pt idx="192">
                  <c:v>110.0612</c:v>
                </c:pt>
                <c:pt idx="193">
                  <c:v>109.9599</c:v>
                </c:pt>
                <c:pt idx="194">
                  <c:v>109.6557</c:v>
                </c:pt>
                <c:pt idx="195">
                  <c:v>109.2497</c:v>
                </c:pt>
                <c:pt idx="196">
                  <c:v>108.3957</c:v>
                </c:pt>
                <c:pt idx="197">
                  <c:v>108.0494</c:v>
                </c:pt>
                <c:pt idx="198">
                  <c:v>107.8048</c:v>
                </c:pt>
                <c:pt idx="199">
                  <c:v>107.8864</c:v>
                </c:pt>
                <c:pt idx="200">
                  <c:v>108.0494</c:v>
                </c:pt>
                <c:pt idx="201">
                  <c:v>107.9068</c:v>
                </c:pt>
                <c:pt idx="202">
                  <c:v>107.6416</c:v>
                </c:pt>
                <c:pt idx="203">
                  <c:v>106.5178</c:v>
                </c:pt>
                <c:pt idx="204">
                  <c:v>106.1901</c:v>
                </c:pt>
                <c:pt idx="205">
                  <c:v>105.9852</c:v>
                </c:pt>
                <c:pt idx="206">
                  <c:v>105.7391</c:v>
                </c:pt>
                <c:pt idx="207">
                  <c:v>105.1847</c:v>
                </c:pt>
                <c:pt idx="208">
                  <c:v>105.1847</c:v>
                </c:pt>
                <c:pt idx="209">
                  <c:v>105.1847</c:v>
                </c:pt>
                <c:pt idx="210">
                  <c:v>105.6365</c:v>
                </c:pt>
                <c:pt idx="211">
                  <c:v>105.6365</c:v>
                </c:pt>
                <c:pt idx="212">
                  <c:v>105.6365</c:v>
                </c:pt>
                <c:pt idx="213">
                  <c:v>105.082</c:v>
                </c:pt>
                <c:pt idx="214">
                  <c:v>105.3285</c:v>
                </c:pt>
                <c:pt idx="215">
                  <c:v>105.8007</c:v>
                </c:pt>
                <c:pt idx="216">
                  <c:v>106.3335</c:v>
                </c:pt>
                <c:pt idx="217">
                  <c:v>107.0904</c:v>
                </c:pt>
                <c:pt idx="218">
                  <c:v>107.0904</c:v>
                </c:pt>
                <c:pt idx="219">
                  <c:v>107.0904</c:v>
                </c:pt>
                <c:pt idx="220">
                  <c:v>107.2742</c:v>
                </c:pt>
                <c:pt idx="221">
                  <c:v>107.1721</c:v>
                </c:pt>
                <c:pt idx="222">
                  <c:v>107.4376</c:v>
                </c:pt>
                <c:pt idx="223">
                  <c:v>107.7232</c:v>
                </c:pt>
                <c:pt idx="224">
                  <c:v>107.5192</c:v>
                </c:pt>
                <c:pt idx="225">
                  <c:v>107.4376</c:v>
                </c:pt>
                <c:pt idx="226">
                  <c:v>107.4172</c:v>
                </c:pt>
                <c:pt idx="227">
                  <c:v>107.4172</c:v>
                </c:pt>
                <c:pt idx="228">
                  <c:v>107.4376</c:v>
                </c:pt>
                <c:pt idx="229">
                  <c:v>108.2124</c:v>
                </c:pt>
                <c:pt idx="230">
                  <c:v>108.9043</c:v>
                </c:pt>
                <c:pt idx="231">
                  <c:v>108.6602</c:v>
                </c:pt>
                <c:pt idx="232">
                  <c:v>107.6824</c:v>
                </c:pt>
                <c:pt idx="233">
                  <c:v>106.7838</c:v>
                </c:pt>
                <c:pt idx="234">
                  <c:v>106.7224</c:v>
                </c:pt>
                <c:pt idx="235">
                  <c:v>106.5792</c:v>
                </c:pt>
                <c:pt idx="236">
                  <c:v>106.1697</c:v>
                </c:pt>
                <c:pt idx="237">
                  <c:v>106.354</c:v>
                </c:pt>
                <c:pt idx="238">
                  <c:v>106.886</c:v>
                </c:pt>
                <c:pt idx="239">
                  <c:v>106.9064</c:v>
                </c:pt>
                <c:pt idx="240">
                  <c:v>106.9064</c:v>
                </c:pt>
                <c:pt idx="241">
                  <c:v>106.886</c:v>
                </c:pt>
                <c:pt idx="242">
                  <c:v>105.7596</c:v>
                </c:pt>
                <c:pt idx="243">
                  <c:v>105.7596</c:v>
                </c:pt>
                <c:pt idx="244">
                  <c:v>105.7596</c:v>
                </c:pt>
                <c:pt idx="245">
                  <c:v>106.2721</c:v>
                </c:pt>
                <c:pt idx="246">
                  <c:v>106.5792</c:v>
                </c:pt>
                <c:pt idx="247">
                  <c:v>106.6406</c:v>
                </c:pt>
                <c:pt idx="248">
                  <c:v>106.8656</c:v>
                </c:pt>
                <c:pt idx="249">
                  <c:v>106.9678</c:v>
                </c:pt>
                <c:pt idx="250">
                  <c:v>107.3763</c:v>
                </c:pt>
                <c:pt idx="251">
                  <c:v>107.5804</c:v>
                </c:pt>
                <c:pt idx="252">
                  <c:v>107.7844</c:v>
                </c:pt>
                <c:pt idx="253">
                  <c:v>108.192</c:v>
                </c:pt>
                <c:pt idx="254">
                  <c:v>108.2531</c:v>
                </c:pt>
                <c:pt idx="255">
                  <c:v>108.2939</c:v>
                </c:pt>
                <c:pt idx="256">
                  <c:v>108.4364</c:v>
                </c:pt>
                <c:pt idx="257">
                  <c:v>108.4364</c:v>
                </c:pt>
                <c:pt idx="258">
                  <c:v>107.866</c:v>
                </c:pt>
                <c:pt idx="259">
                  <c:v>107.9271</c:v>
                </c:pt>
                <c:pt idx="260">
                  <c:v>107.8252</c:v>
                </c:pt>
                <c:pt idx="261">
                  <c:v>107.9271</c:v>
                </c:pt>
                <c:pt idx="262">
                  <c:v>108.192</c:v>
                </c:pt>
                <c:pt idx="263">
                  <c:v>108.6195</c:v>
                </c:pt>
                <c:pt idx="264">
                  <c:v>108.4974</c:v>
                </c:pt>
                <c:pt idx="265">
                  <c:v>108.6602</c:v>
                </c:pt>
                <c:pt idx="266">
                  <c:v>108.3142</c:v>
                </c:pt>
                <c:pt idx="267">
                  <c:v>108.6195</c:v>
                </c:pt>
                <c:pt idx="268">
                  <c:v>109.2294</c:v>
                </c:pt>
                <c:pt idx="269">
                  <c:v>109.7165</c:v>
                </c:pt>
                <c:pt idx="270">
                  <c:v>110.3449</c:v>
                </c:pt>
                <c:pt idx="271">
                  <c:v>110.9116</c:v>
                </c:pt>
                <c:pt idx="272">
                  <c:v>111.0329</c:v>
                </c:pt>
                <c:pt idx="273">
                  <c:v>110.9318</c:v>
                </c:pt>
                <c:pt idx="274">
                  <c:v>110.9116</c:v>
                </c:pt>
                <c:pt idx="275">
                  <c:v>111.0329</c:v>
                </c:pt>
                <c:pt idx="276">
                  <c:v>111.1137</c:v>
                </c:pt>
                <c:pt idx="277">
                  <c:v>111.3966</c:v>
                </c:pt>
                <c:pt idx="278">
                  <c:v>111.9215</c:v>
                </c:pt>
                <c:pt idx="279">
                  <c:v>112.0224</c:v>
                </c:pt>
                <c:pt idx="280">
                  <c:v>111.9417</c:v>
                </c:pt>
                <c:pt idx="281">
                  <c:v>111.5582</c:v>
                </c:pt>
                <c:pt idx="282">
                  <c:v>111.437</c:v>
                </c:pt>
                <c:pt idx="283">
                  <c:v>110.7295</c:v>
                </c:pt>
                <c:pt idx="284">
                  <c:v>110.4866</c:v>
                </c:pt>
                <c:pt idx="285">
                  <c:v>110.4866</c:v>
                </c:pt>
                <c:pt idx="286">
                  <c:v>109.818</c:v>
                </c:pt>
                <c:pt idx="287">
                  <c:v>109.7571</c:v>
                </c:pt>
                <c:pt idx="288">
                  <c:v>109.676</c:v>
                </c:pt>
                <c:pt idx="289">
                  <c:v>109.3512</c:v>
                </c:pt>
                <c:pt idx="290">
                  <c:v>108.6602</c:v>
                </c:pt>
                <c:pt idx="291">
                  <c:v>108.5178</c:v>
                </c:pt>
                <c:pt idx="292">
                  <c:v>108.4771</c:v>
                </c:pt>
                <c:pt idx="293">
                  <c:v>108.5381</c:v>
                </c:pt>
                <c:pt idx="294">
                  <c:v>108.6602</c:v>
                </c:pt>
                <c:pt idx="295">
                  <c:v>108.7619</c:v>
                </c:pt>
                <c:pt idx="296">
                  <c:v>109.3309</c:v>
                </c:pt>
                <c:pt idx="297">
                  <c:v>109.9193</c:v>
                </c:pt>
                <c:pt idx="298">
                  <c:v>110.7902</c:v>
                </c:pt>
                <c:pt idx="299">
                  <c:v>110.7902</c:v>
                </c:pt>
                <c:pt idx="300">
                  <c:v>110.2639</c:v>
                </c:pt>
                <c:pt idx="301">
                  <c:v>109.676</c:v>
                </c:pt>
                <c:pt idx="302">
                  <c:v>109.27</c:v>
                </c:pt>
                <c:pt idx="303">
                  <c:v>108.9652</c:v>
                </c:pt>
                <c:pt idx="304">
                  <c:v>108.6399</c:v>
                </c:pt>
                <c:pt idx="305">
                  <c:v>108.6399</c:v>
                </c:pt>
                <c:pt idx="306">
                  <c:v>109.0872</c:v>
                </c:pt>
                <c:pt idx="307">
                  <c:v>109.6963</c:v>
                </c:pt>
                <c:pt idx="308">
                  <c:v>110.0815</c:v>
                </c:pt>
                <c:pt idx="309">
                  <c:v>110.1828</c:v>
                </c:pt>
                <c:pt idx="310">
                  <c:v>110.0815</c:v>
                </c:pt>
                <c:pt idx="311">
                  <c:v>110.2841</c:v>
                </c:pt>
                <c:pt idx="312">
                  <c:v>110.2841</c:v>
                </c:pt>
                <c:pt idx="313">
                  <c:v>110.9116</c:v>
                </c:pt>
                <c:pt idx="314">
                  <c:v>111.538</c:v>
                </c:pt>
                <c:pt idx="315">
                  <c:v>111.7399</c:v>
                </c:pt>
                <c:pt idx="316">
                  <c:v>112.1837</c:v>
                </c:pt>
                <c:pt idx="317">
                  <c:v>113.0297</c:v>
                </c:pt>
                <c:pt idx="318">
                  <c:v>113.5928</c:v>
                </c:pt>
                <c:pt idx="319">
                  <c:v>114.7971</c:v>
                </c:pt>
                <c:pt idx="320">
                  <c:v>115.0176</c:v>
                </c:pt>
                <c:pt idx="321">
                  <c:v>115.0176</c:v>
                </c:pt>
                <c:pt idx="322">
                  <c:v>114.6568</c:v>
                </c:pt>
                <c:pt idx="323">
                  <c:v>114.2154</c:v>
                </c:pt>
                <c:pt idx="324">
                  <c:v>114.115</c:v>
                </c:pt>
                <c:pt idx="325">
                  <c:v>113.633</c:v>
                </c:pt>
                <c:pt idx="326">
                  <c:v>113.3716</c:v>
                </c:pt>
                <c:pt idx="327">
                  <c:v>113.1303</c:v>
                </c:pt>
                <c:pt idx="328">
                  <c:v>113.4923</c:v>
                </c:pt>
                <c:pt idx="329">
                  <c:v>114.0347</c:v>
                </c:pt>
                <c:pt idx="330">
                  <c:v>114.2556</c:v>
                </c:pt>
                <c:pt idx="331">
                  <c:v>115.3982</c:v>
                </c:pt>
                <c:pt idx="332">
                  <c:v>115.7585</c:v>
                </c:pt>
                <c:pt idx="333">
                  <c:v>115.7585</c:v>
                </c:pt>
                <c:pt idx="334">
                  <c:v>115.7585</c:v>
                </c:pt>
                <c:pt idx="335">
                  <c:v>116.5584</c:v>
                </c:pt>
                <c:pt idx="336">
                  <c:v>116.2986</c:v>
                </c:pt>
                <c:pt idx="337">
                  <c:v>116.3585</c:v>
                </c:pt>
                <c:pt idx="338">
                  <c:v>116.3585</c:v>
                </c:pt>
                <c:pt idx="339">
                  <c:v>116.5584</c:v>
                </c:pt>
                <c:pt idx="340">
                  <c:v>116.2986</c:v>
                </c:pt>
                <c:pt idx="341">
                  <c:v>116.2386</c:v>
                </c:pt>
                <c:pt idx="342">
                  <c:v>116.1386</c:v>
                </c:pt>
                <c:pt idx="343">
                  <c:v>115.7185</c:v>
                </c:pt>
                <c:pt idx="344">
                  <c:v>115.258</c:v>
                </c:pt>
                <c:pt idx="345">
                  <c:v>115.0377</c:v>
                </c:pt>
                <c:pt idx="346">
                  <c:v>115.1579</c:v>
                </c:pt>
                <c:pt idx="347">
                  <c:v>115.258</c:v>
                </c:pt>
                <c:pt idx="348">
                  <c:v>115.4383</c:v>
                </c:pt>
                <c:pt idx="349">
                  <c:v>115.4583</c:v>
                </c:pt>
                <c:pt idx="350">
                  <c:v>115.3382</c:v>
                </c:pt>
                <c:pt idx="351">
                  <c:v>115.258</c:v>
                </c:pt>
                <c:pt idx="352">
                  <c:v>115.0978</c:v>
                </c:pt>
                <c:pt idx="353">
                  <c:v>114.8773</c:v>
                </c:pt>
                <c:pt idx="354">
                  <c:v>114.737</c:v>
                </c:pt>
                <c:pt idx="355">
                  <c:v>113.9544</c:v>
                </c:pt>
                <c:pt idx="356">
                  <c:v>113.9544</c:v>
                </c:pt>
                <c:pt idx="357">
                  <c:v>113.5928</c:v>
                </c:pt>
                <c:pt idx="358">
                  <c:v>113.9544</c:v>
                </c:pt>
                <c:pt idx="359">
                  <c:v>114.396</c:v>
                </c:pt>
                <c:pt idx="360">
                  <c:v>114.4362</c:v>
                </c:pt>
                <c:pt idx="361">
                  <c:v>114.4362</c:v>
                </c:pt>
                <c:pt idx="362">
                  <c:v>115.0577</c:v>
                </c:pt>
                <c:pt idx="363">
                  <c:v>115.2981</c:v>
                </c:pt>
                <c:pt idx="364">
                  <c:v>115.4383</c:v>
                </c:pt>
                <c:pt idx="365">
                  <c:v>115.5984</c:v>
                </c:pt>
                <c:pt idx="366">
                  <c:v>115.5984</c:v>
                </c:pt>
                <c:pt idx="367">
                  <c:v>115.5184</c:v>
                </c:pt>
                <c:pt idx="368">
                  <c:v>115.1979</c:v>
                </c:pt>
                <c:pt idx="369">
                  <c:v>114.6167</c:v>
                </c:pt>
                <c:pt idx="370">
                  <c:v>114.4763</c:v>
                </c:pt>
                <c:pt idx="371">
                  <c:v>114.6167</c:v>
                </c:pt>
                <c:pt idx="372">
                  <c:v>114.6167</c:v>
                </c:pt>
                <c:pt idx="373">
                  <c:v>114.4963</c:v>
                </c:pt>
                <c:pt idx="374">
                  <c:v>114.6367</c:v>
                </c:pt>
                <c:pt idx="375">
                  <c:v>114.6768</c:v>
                </c:pt>
                <c:pt idx="376">
                  <c:v>114.6568</c:v>
                </c:pt>
                <c:pt idx="377">
                  <c:v>114.6768</c:v>
                </c:pt>
                <c:pt idx="378">
                  <c:v>114.6768</c:v>
                </c:pt>
                <c:pt idx="379">
                  <c:v>114.0749</c:v>
                </c:pt>
                <c:pt idx="380">
                  <c:v>113.4722</c:v>
                </c:pt>
                <c:pt idx="381">
                  <c:v>113.5727</c:v>
                </c:pt>
                <c:pt idx="382">
                  <c:v>113.6129</c:v>
                </c:pt>
                <c:pt idx="383">
                  <c:v>113.7937</c:v>
                </c:pt>
                <c:pt idx="384">
                  <c:v>114.0147</c:v>
                </c:pt>
                <c:pt idx="385">
                  <c:v>113.9142</c:v>
                </c:pt>
                <c:pt idx="386">
                  <c:v>113.7736</c:v>
                </c:pt>
                <c:pt idx="387">
                  <c:v>113.5325</c:v>
                </c:pt>
                <c:pt idx="388">
                  <c:v>113.5928</c:v>
                </c:pt>
                <c:pt idx="389">
                  <c:v>113.633</c:v>
                </c:pt>
                <c:pt idx="390">
                  <c:v>114.737</c:v>
                </c:pt>
                <c:pt idx="391">
                  <c:v>115.258</c:v>
                </c:pt>
                <c:pt idx="392">
                  <c:v>115.258</c:v>
                </c:pt>
                <c:pt idx="393">
                  <c:v>114.6768</c:v>
                </c:pt>
                <c:pt idx="394">
                  <c:v>114.5966</c:v>
                </c:pt>
                <c:pt idx="395">
                  <c:v>114.1953</c:v>
                </c:pt>
                <c:pt idx="396">
                  <c:v>113.5727</c:v>
                </c:pt>
                <c:pt idx="397">
                  <c:v>113.251</c:v>
                </c:pt>
                <c:pt idx="398">
                  <c:v>113.1705</c:v>
                </c:pt>
                <c:pt idx="399">
                  <c:v>113.0297</c:v>
                </c:pt>
                <c:pt idx="400">
                  <c:v>113.0297</c:v>
                </c:pt>
                <c:pt idx="401">
                  <c:v>113.1303</c:v>
                </c:pt>
                <c:pt idx="402">
                  <c:v>113.2711</c:v>
                </c:pt>
                <c:pt idx="403">
                  <c:v>113.7535</c:v>
                </c:pt>
                <c:pt idx="404">
                  <c:v>114.2957</c:v>
                </c:pt>
                <c:pt idx="405">
                  <c:v>114.9174</c:v>
                </c:pt>
                <c:pt idx="406">
                  <c:v>115.3582</c:v>
                </c:pt>
                <c:pt idx="407">
                  <c:v>115.4383</c:v>
                </c:pt>
                <c:pt idx="408">
                  <c:v>115.1579</c:v>
                </c:pt>
                <c:pt idx="409">
                  <c:v>114.5766</c:v>
                </c:pt>
                <c:pt idx="410">
                  <c:v>114.5766</c:v>
                </c:pt>
                <c:pt idx="411">
                  <c:v>114.5766</c:v>
                </c:pt>
                <c:pt idx="412">
                  <c:v>114.9375</c:v>
                </c:pt>
                <c:pt idx="413">
                  <c:v>115.0577</c:v>
                </c:pt>
                <c:pt idx="414">
                  <c:v>115.0777</c:v>
                </c:pt>
                <c:pt idx="415">
                  <c:v>114.7771</c:v>
                </c:pt>
                <c:pt idx="416">
                  <c:v>114.5966</c:v>
                </c:pt>
                <c:pt idx="417">
                  <c:v>114.0548</c:v>
                </c:pt>
                <c:pt idx="418">
                  <c:v>113.4119</c:v>
                </c:pt>
                <c:pt idx="419">
                  <c:v>112.9089</c:v>
                </c:pt>
                <c:pt idx="420">
                  <c:v>112.9089</c:v>
                </c:pt>
                <c:pt idx="421">
                  <c:v>112.9089</c:v>
                </c:pt>
                <c:pt idx="422">
                  <c:v>113.432</c:v>
                </c:pt>
                <c:pt idx="423">
                  <c:v>113.854</c:v>
                </c:pt>
                <c:pt idx="424">
                  <c:v>113.854</c:v>
                </c:pt>
                <c:pt idx="425">
                  <c:v>114.1351</c:v>
                </c:pt>
                <c:pt idx="426">
                  <c:v>114.8573</c:v>
                </c:pt>
                <c:pt idx="427">
                  <c:v>116.2586</c:v>
                </c:pt>
                <c:pt idx="428">
                  <c:v>116.5384</c:v>
                </c:pt>
                <c:pt idx="429">
                  <c:v>117.0577</c:v>
                </c:pt>
                <c:pt idx="430">
                  <c:v>117.0976</c:v>
                </c:pt>
                <c:pt idx="431">
                  <c:v>116.838</c:v>
                </c:pt>
                <c:pt idx="432">
                  <c:v>117.2772</c:v>
                </c:pt>
                <c:pt idx="433">
                  <c:v>117.7759</c:v>
                </c:pt>
                <c:pt idx="434">
                  <c:v>117.6762</c:v>
                </c:pt>
                <c:pt idx="435">
                  <c:v>118.1547</c:v>
                </c:pt>
                <c:pt idx="436">
                  <c:v>118.3738</c:v>
                </c:pt>
                <c:pt idx="437">
                  <c:v>119.2696</c:v>
                </c:pt>
                <c:pt idx="438">
                  <c:v>119.2696</c:v>
                </c:pt>
                <c:pt idx="439">
                  <c:v>119.389</c:v>
                </c:pt>
                <c:pt idx="440">
                  <c:v>119.2099</c:v>
                </c:pt>
                <c:pt idx="441">
                  <c:v>118.7522</c:v>
                </c:pt>
                <c:pt idx="442">
                  <c:v>118.7124</c:v>
                </c:pt>
                <c:pt idx="443">
                  <c:v>118.792</c:v>
                </c:pt>
                <c:pt idx="444">
                  <c:v>118.8318</c:v>
                </c:pt>
                <c:pt idx="445">
                  <c:v>118.8517</c:v>
                </c:pt>
                <c:pt idx="446">
                  <c:v>118.8517</c:v>
                </c:pt>
                <c:pt idx="447">
                  <c:v>118.8517</c:v>
                </c:pt>
                <c:pt idx="448">
                  <c:v>119.0707</c:v>
                </c:pt>
                <c:pt idx="449">
                  <c:v>119.6674</c:v>
                </c:pt>
                <c:pt idx="450">
                  <c:v>119.9457</c:v>
                </c:pt>
                <c:pt idx="451">
                  <c:v>120.1444</c:v>
                </c:pt>
                <c:pt idx="452">
                  <c:v>120.0848</c:v>
                </c:pt>
                <c:pt idx="453">
                  <c:v>119.7071</c:v>
                </c:pt>
                <c:pt idx="454">
                  <c:v>119.6873</c:v>
                </c:pt>
                <c:pt idx="455">
                  <c:v>119.7071</c:v>
                </c:pt>
                <c:pt idx="456">
                  <c:v>120.0053</c:v>
                </c:pt>
                <c:pt idx="457">
                  <c:v>120.7403</c:v>
                </c:pt>
                <c:pt idx="458">
                  <c:v>122.0496</c:v>
                </c:pt>
                <c:pt idx="459">
                  <c:v>122.4064</c:v>
                </c:pt>
                <c:pt idx="460">
                  <c:v>123.852</c:v>
                </c:pt>
                <c:pt idx="461">
                  <c:v>124.2082</c:v>
                </c:pt>
                <c:pt idx="462">
                  <c:v>124.4851</c:v>
                </c:pt>
                <c:pt idx="463">
                  <c:v>124.6434</c:v>
                </c:pt>
                <c:pt idx="464">
                  <c:v>124.4851</c:v>
                </c:pt>
                <c:pt idx="465">
                  <c:v>124.3071</c:v>
                </c:pt>
                <c:pt idx="466">
                  <c:v>124.2082</c:v>
                </c:pt>
                <c:pt idx="467">
                  <c:v>123.9114</c:v>
                </c:pt>
                <c:pt idx="468">
                  <c:v>123.5551</c:v>
                </c:pt>
                <c:pt idx="469">
                  <c:v>123.3373</c:v>
                </c:pt>
                <c:pt idx="470">
                  <c:v>123.4165</c:v>
                </c:pt>
                <c:pt idx="471">
                  <c:v>123.5155</c:v>
                </c:pt>
                <c:pt idx="472">
                  <c:v>124.0499</c:v>
                </c:pt>
                <c:pt idx="473">
                  <c:v>124.6236</c:v>
                </c:pt>
                <c:pt idx="474">
                  <c:v>125.9284</c:v>
                </c:pt>
                <c:pt idx="475">
                  <c:v>127.173</c:v>
                </c:pt>
                <c:pt idx="476">
                  <c:v>127.9629</c:v>
                </c:pt>
                <c:pt idx="477">
                  <c:v>128.8316</c:v>
                </c:pt>
                <c:pt idx="478">
                  <c:v>128.8316</c:v>
                </c:pt>
                <c:pt idx="479">
                  <c:v>128.654</c:v>
                </c:pt>
                <c:pt idx="480">
                  <c:v>125.8691</c:v>
                </c:pt>
                <c:pt idx="481">
                  <c:v>124.4258</c:v>
                </c:pt>
                <c:pt idx="482">
                  <c:v>124.2082</c:v>
                </c:pt>
                <c:pt idx="483">
                  <c:v>124.1884</c:v>
                </c:pt>
                <c:pt idx="484">
                  <c:v>124.4456</c:v>
                </c:pt>
                <c:pt idx="485">
                  <c:v>124.94</c:v>
                </c:pt>
                <c:pt idx="486">
                  <c:v>125.0389</c:v>
                </c:pt>
                <c:pt idx="487">
                  <c:v>124.7225</c:v>
                </c:pt>
                <c:pt idx="488">
                  <c:v>124.94</c:v>
                </c:pt>
                <c:pt idx="489">
                  <c:v>124.3269</c:v>
                </c:pt>
                <c:pt idx="490">
                  <c:v>124.1686</c:v>
                </c:pt>
                <c:pt idx="491">
                  <c:v>123.8916</c:v>
                </c:pt>
                <c:pt idx="492">
                  <c:v>123.5353</c:v>
                </c:pt>
                <c:pt idx="493">
                  <c:v>123.6343</c:v>
                </c:pt>
                <c:pt idx="494">
                  <c:v>124.1686</c:v>
                </c:pt>
                <c:pt idx="495">
                  <c:v>124.2675</c:v>
                </c:pt>
                <c:pt idx="496">
                  <c:v>124.2675</c:v>
                </c:pt>
                <c:pt idx="497">
                  <c:v>124.7225</c:v>
                </c:pt>
                <c:pt idx="498">
                  <c:v>125.0784</c:v>
                </c:pt>
                <c:pt idx="499">
                  <c:v>125.0784</c:v>
                </c:pt>
                <c:pt idx="500">
                  <c:v>125.3947</c:v>
                </c:pt>
                <c:pt idx="501">
                  <c:v>125.6122</c:v>
                </c:pt>
                <c:pt idx="502">
                  <c:v>125.3947</c:v>
                </c:pt>
                <c:pt idx="503">
                  <c:v>124.8411</c:v>
                </c:pt>
                <c:pt idx="504">
                  <c:v>124.7225</c:v>
                </c:pt>
                <c:pt idx="505">
                  <c:v>125.0191</c:v>
                </c:pt>
                <c:pt idx="506">
                  <c:v>125.2761</c:v>
                </c:pt>
                <c:pt idx="507">
                  <c:v>126.126</c:v>
                </c:pt>
                <c:pt idx="508">
                  <c:v>126.126</c:v>
                </c:pt>
                <c:pt idx="509">
                  <c:v>126.2445</c:v>
                </c:pt>
                <c:pt idx="510">
                  <c:v>126.2643</c:v>
                </c:pt>
                <c:pt idx="511">
                  <c:v>126.2841</c:v>
                </c:pt>
                <c:pt idx="512">
                  <c:v>127.4495</c:v>
                </c:pt>
                <c:pt idx="513">
                  <c:v>127.9629</c:v>
                </c:pt>
                <c:pt idx="514">
                  <c:v>128.1999</c:v>
                </c:pt>
                <c:pt idx="515">
                  <c:v>128.6342</c:v>
                </c:pt>
                <c:pt idx="516">
                  <c:v>129.187</c:v>
                </c:pt>
                <c:pt idx="517">
                  <c:v>129.3449</c:v>
                </c:pt>
                <c:pt idx="518">
                  <c:v>129.187</c:v>
                </c:pt>
                <c:pt idx="519">
                  <c:v>127.7457</c:v>
                </c:pt>
                <c:pt idx="520">
                  <c:v>127.5482</c:v>
                </c:pt>
                <c:pt idx="521">
                  <c:v>127.5482</c:v>
                </c:pt>
                <c:pt idx="522">
                  <c:v>127.5482</c:v>
                </c:pt>
                <c:pt idx="523">
                  <c:v>127.7852</c:v>
                </c:pt>
                <c:pt idx="524">
                  <c:v>127.7852</c:v>
                </c:pt>
                <c:pt idx="525">
                  <c:v>127.7062</c:v>
                </c:pt>
                <c:pt idx="526">
                  <c:v>127.2323</c:v>
                </c:pt>
                <c:pt idx="527">
                  <c:v>127.4297</c:v>
                </c:pt>
                <c:pt idx="528">
                  <c:v>128.1011</c:v>
                </c:pt>
                <c:pt idx="529">
                  <c:v>129.6608</c:v>
                </c:pt>
                <c:pt idx="530">
                  <c:v>130.1345</c:v>
                </c:pt>
                <c:pt idx="531">
                  <c:v>130.5886</c:v>
                </c:pt>
                <c:pt idx="532">
                  <c:v>130.5886</c:v>
                </c:pt>
                <c:pt idx="533">
                  <c:v>130.8649</c:v>
                </c:pt>
                <c:pt idx="534">
                  <c:v>130.9242</c:v>
                </c:pt>
                <c:pt idx="535">
                  <c:v>130.5491</c:v>
                </c:pt>
                <c:pt idx="536">
                  <c:v>131.1216</c:v>
                </c:pt>
                <c:pt idx="537">
                  <c:v>131.4177</c:v>
                </c:pt>
                <c:pt idx="538">
                  <c:v>131.9113</c:v>
                </c:pt>
                <c:pt idx="539">
                  <c:v>132.8988</c:v>
                </c:pt>
                <c:pt idx="540">
                  <c:v>133.2346</c:v>
                </c:pt>
                <c:pt idx="541">
                  <c:v>133.61</c:v>
                </c:pt>
                <c:pt idx="542">
                  <c:v>133.9657</c:v>
                </c:pt>
                <c:pt idx="543">
                  <c:v>133.8669</c:v>
                </c:pt>
                <c:pt idx="544">
                  <c:v>133.9657</c:v>
                </c:pt>
                <c:pt idx="545">
                  <c:v>133.9855</c:v>
                </c:pt>
                <c:pt idx="546">
                  <c:v>133.4322</c:v>
                </c:pt>
              </c:numCache>
            </c:numRef>
          </c:yVal>
          <c:smooth val="1"/>
        </c:ser>
        <c:ser>
          <c:idx val="4"/>
          <c:order val="1"/>
          <c:tx>
            <c:strRef>
              <c:f>'uniformity over various hei 2'!$N$21</c:f>
              <c:strCache>
                <c:ptCount val="1"/>
                <c:pt idx="0">
                  <c:v>11.5cm down 1Gy</c:v>
                </c:pt>
              </c:strCache>
            </c:strRef>
          </c:tx>
          <c:spPr>
            <a:ln w="6350"/>
          </c:spPr>
          <c:marker>
            <c:symbol val="none"/>
          </c:marker>
          <c:xVal>
            <c:numRef>
              <c:f>'uniformity over various hei 2'!$N$24:$N$569</c:f>
              <c:numCache>
                <c:formatCode>General</c:formatCode>
                <c:ptCount val="546"/>
                <c:pt idx="0">
                  <c:v>-9.5614</c:v>
                </c:pt>
                <c:pt idx="1">
                  <c:v>-9.5262</c:v>
                </c:pt>
                <c:pt idx="2">
                  <c:v>-9.4911</c:v>
                </c:pt>
                <c:pt idx="3">
                  <c:v>-9.4559</c:v>
                </c:pt>
                <c:pt idx="4">
                  <c:v>-9.4208</c:v>
                </c:pt>
                <c:pt idx="5">
                  <c:v>-9.3856</c:v>
                </c:pt>
                <c:pt idx="6">
                  <c:v>-9.3505</c:v>
                </c:pt>
                <c:pt idx="7">
                  <c:v>-9.3153</c:v>
                </c:pt>
                <c:pt idx="8">
                  <c:v>-9.280200000000001</c:v>
                </c:pt>
                <c:pt idx="9">
                  <c:v>-9.245</c:v>
                </c:pt>
                <c:pt idx="10">
                  <c:v>-9.2099</c:v>
                </c:pt>
                <c:pt idx="11">
                  <c:v>-9.1747</c:v>
                </c:pt>
                <c:pt idx="12">
                  <c:v>-9.1396</c:v>
                </c:pt>
                <c:pt idx="13">
                  <c:v>-9.1044</c:v>
                </c:pt>
                <c:pt idx="14">
                  <c:v>-9.0693</c:v>
                </c:pt>
                <c:pt idx="15">
                  <c:v>-9.0341</c:v>
                </c:pt>
                <c:pt idx="16">
                  <c:v>-8.999</c:v>
                </c:pt>
                <c:pt idx="17">
                  <c:v>-8.9638</c:v>
                </c:pt>
                <c:pt idx="18">
                  <c:v>-8.9287</c:v>
                </c:pt>
                <c:pt idx="19">
                  <c:v>-8.8935</c:v>
                </c:pt>
                <c:pt idx="20">
                  <c:v>-8.8584</c:v>
                </c:pt>
                <c:pt idx="21">
                  <c:v>-8.8232</c:v>
                </c:pt>
                <c:pt idx="22">
                  <c:v>-8.7881</c:v>
                </c:pt>
                <c:pt idx="23">
                  <c:v>-8.7529</c:v>
                </c:pt>
                <c:pt idx="24">
                  <c:v>-8.717700000000001</c:v>
                </c:pt>
                <c:pt idx="25">
                  <c:v>-8.6826</c:v>
                </c:pt>
                <c:pt idx="26">
                  <c:v>-8.6474</c:v>
                </c:pt>
                <c:pt idx="27">
                  <c:v>-8.6123</c:v>
                </c:pt>
                <c:pt idx="28">
                  <c:v>-8.5771</c:v>
                </c:pt>
                <c:pt idx="29">
                  <c:v>-8.542</c:v>
                </c:pt>
                <c:pt idx="30">
                  <c:v>-8.5068</c:v>
                </c:pt>
                <c:pt idx="31">
                  <c:v>-8.4717</c:v>
                </c:pt>
                <c:pt idx="32">
                  <c:v>-8.4365</c:v>
                </c:pt>
                <c:pt idx="33">
                  <c:v>-8.4014</c:v>
                </c:pt>
                <c:pt idx="34">
                  <c:v>-8.3662</c:v>
                </c:pt>
                <c:pt idx="35">
                  <c:v>-8.3311</c:v>
                </c:pt>
                <c:pt idx="36">
                  <c:v>-8.2959</c:v>
                </c:pt>
                <c:pt idx="37">
                  <c:v>-8.2608</c:v>
                </c:pt>
                <c:pt idx="38">
                  <c:v>-8.2256</c:v>
                </c:pt>
                <c:pt idx="39">
                  <c:v>-8.1905</c:v>
                </c:pt>
                <c:pt idx="40">
                  <c:v>-8.1553</c:v>
                </c:pt>
                <c:pt idx="41">
                  <c:v>-8.120200000000001</c:v>
                </c:pt>
                <c:pt idx="42">
                  <c:v>-8.085</c:v>
                </c:pt>
                <c:pt idx="43">
                  <c:v>-8.0499</c:v>
                </c:pt>
                <c:pt idx="44">
                  <c:v>-8.0147</c:v>
                </c:pt>
                <c:pt idx="45">
                  <c:v>-7.9795</c:v>
                </c:pt>
                <c:pt idx="46">
                  <c:v>-7.9444</c:v>
                </c:pt>
                <c:pt idx="47">
                  <c:v>-7.9092</c:v>
                </c:pt>
                <c:pt idx="48">
                  <c:v>-7.8741</c:v>
                </c:pt>
                <c:pt idx="49">
                  <c:v>-7.8389</c:v>
                </c:pt>
                <c:pt idx="50">
                  <c:v>-7.8038</c:v>
                </c:pt>
                <c:pt idx="51">
                  <c:v>-7.7686</c:v>
                </c:pt>
                <c:pt idx="52">
                  <c:v>-7.7335</c:v>
                </c:pt>
                <c:pt idx="53">
                  <c:v>-7.6983</c:v>
                </c:pt>
                <c:pt idx="54">
                  <c:v>-7.6632</c:v>
                </c:pt>
                <c:pt idx="55">
                  <c:v>-7.628</c:v>
                </c:pt>
                <c:pt idx="56">
                  <c:v>-7.5929</c:v>
                </c:pt>
                <c:pt idx="57">
                  <c:v>-7.5577</c:v>
                </c:pt>
                <c:pt idx="58">
                  <c:v>-7.5226</c:v>
                </c:pt>
                <c:pt idx="59">
                  <c:v>-7.4874</c:v>
                </c:pt>
                <c:pt idx="60">
                  <c:v>-7.4523</c:v>
                </c:pt>
                <c:pt idx="61">
                  <c:v>-7.4171</c:v>
                </c:pt>
                <c:pt idx="62">
                  <c:v>-7.382</c:v>
                </c:pt>
                <c:pt idx="63">
                  <c:v>-7.3468</c:v>
                </c:pt>
                <c:pt idx="64">
                  <c:v>-7.3117</c:v>
                </c:pt>
                <c:pt idx="65">
                  <c:v>-7.2765</c:v>
                </c:pt>
                <c:pt idx="66">
                  <c:v>-7.2414</c:v>
                </c:pt>
                <c:pt idx="67">
                  <c:v>-7.2062</c:v>
                </c:pt>
                <c:pt idx="68">
                  <c:v>-7.171</c:v>
                </c:pt>
                <c:pt idx="69">
                  <c:v>-7.1359</c:v>
                </c:pt>
                <c:pt idx="70">
                  <c:v>-7.1007</c:v>
                </c:pt>
                <c:pt idx="71">
                  <c:v>-7.0656</c:v>
                </c:pt>
                <c:pt idx="72">
                  <c:v>-7.0304</c:v>
                </c:pt>
                <c:pt idx="73">
                  <c:v>-6.9953</c:v>
                </c:pt>
                <c:pt idx="74">
                  <c:v>-6.9601</c:v>
                </c:pt>
                <c:pt idx="75">
                  <c:v>-6.925</c:v>
                </c:pt>
                <c:pt idx="76">
                  <c:v>-6.8898</c:v>
                </c:pt>
                <c:pt idx="77">
                  <c:v>-6.8547</c:v>
                </c:pt>
                <c:pt idx="78">
                  <c:v>-6.8195</c:v>
                </c:pt>
                <c:pt idx="79">
                  <c:v>-6.7844</c:v>
                </c:pt>
                <c:pt idx="80">
                  <c:v>-6.7492</c:v>
                </c:pt>
                <c:pt idx="81">
                  <c:v>-6.7141</c:v>
                </c:pt>
                <c:pt idx="82">
                  <c:v>-6.6789</c:v>
                </c:pt>
                <c:pt idx="83">
                  <c:v>-6.6438</c:v>
                </c:pt>
                <c:pt idx="84">
                  <c:v>-6.6086</c:v>
                </c:pt>
                <c:pt idx="85">
                  <c:v>-6.5735</c:v>
                </c:pt>
                <c:pt idx="86">
                  <c:v>-6.5383</c:v>
                </c:pt>
                <c:pt idx="87">
                  <c:v>-6.5032</c:v>
                </c:pt>
                <c:pt idx="88">
                  <c:v>-6.468</c:v>
                </c:pt>
                <c:pt idx="89">
                  <c:v>-6.4329</c:v>
                </c:pt>
                <c:pt idx="90">
                  <c:v>-6.3977</c:v>
                </c:pt>
                <c:pt idx="91">
                  <c:v>-6.3625</c:v>
                </c:pt>
                <c:pt idx="92">
                  <c:v>-6.3274</c:v>
                </c:pt>
                <c:pt idx="93">
                  <c:v>-6.2922</c:v>
                </c:pt>
                <c:pt idx="94">
                  <c:v>-6.2571</c:v>
                </c:pt>
                <c:pt idx="95">
                  <c:v>-6.2219</c:v>
                </c:pt>
                <c:pt idx="96">
                  <c:v>-6.1868</c:v>
                </c:pt>
                <c:pt idx="97">
                  <c:v>-6.1516</c:v>
                </c:pt>
                <c:pt idx="98">
                  <c:v>-6.1165</c:v>
                </c:pt>
                <c:pt idx="99">
                  <c:v>-6.0813</c:v>
                </c:pt>
                <c:pt idx="100">
                  <c:v>-6.0462</c:v>
                </c:pt>
                <c:pt idx="101">
                  <c:v>-6.011</c:v>
                </c:pt>
                <c:pt idx="102">
                  <c:v>-5.9759</c:v>
                </c:pt>
                <c:pt idx="103">
                  <c:v>-5.9407</c:v>
                </c:pt>
                <c:pt idx="104">
                  <c:v>-5.9056</c:v>
                </c:pt>
                <c:pt idx="105">
                  <c:v>-5.8704</c:v>
                </c:pt>
                <c:pt idx="106">
                  <c:v>-5.8353</c:v>
                </c:pt>
                <c:pt idx="107">
                  <c:v>-5.8001</c:v>
                </c:pt>
                <c:pt idx="108">
                  <c:v>-5.765</c:v>
                </c:pt>
                <c:pt idx="109">
                  <c:v>-5.7298</c:v>
                </c:pt>
                <c:pt idx="110">
                  <c:v>-5.6947</c:v>
                </c:pt>
                <c:pt idx="111">
                  <c:v>-5.6595</c:v>
                </c:pt>
                <c:pt idx="112">
                  <c:v>-5.6244</c:v>
                </c:pt>
                <c:pt idx="113">
                  <c:v>-5.5892</c:v>
                </c:pt>
                <c:pt idx="114">
                  <c:v>-5.554</c:v>
                </c:pt>
                <c:pt idx="115">
                  <c:v>-5.5189</c:v>
                </c:pt>
                <c:pt idx="116">
                  <c:v>-5.4837</c:v>
                </c:pt>
                <c:pt idx="117">
                  <c:v>-5.4486</c:v>
                </c:pt>
                <c:pt idx="118">
                  <c:v>-5.4134</c:v>
                </c:pt>
                <c:pt idx="119">
                  <c:v>-5.3783</c:v>
                </c:pt>
                <c:pt idx="120">
                  <c:v>-5.3431</c:v>
                </c:pt>
                <c:pt idx="121">
                  <c:v>-5.308</c:v>
                </c:pt>
                <c:pt idx="122">
                  <c:v>-5.2728</c:v>
                </c:pt>
                <c:pt idx="123">
                  <c:v>-5.2377</c:v>
                </c:pt>
                <c:pt idx="124">
                  <c:v>-5.2025</c:v>
                </c:pt>
                <c:pt idx="125">
                  <c:v>-5.1674</c:v>
                </c:pt>
                <c:pt idx="126">
                  <c:v>-5.1322</c:v>
                </c:pt>
                <c:pt idx="127">
                  <c:v>-5.0971</c:v>
                </c:pt>
                <c:pt idx="128">
                  <c:v>-5.0619</c:v>
                </c:pt>
                <c:pt idx="129">
                  <c:v>-5.0268</c:v>
                </c:pt>
                <c:pt idx="130">
                  <c:v>-4.9916</c:v>
                </c:pt>
                <c:pt idx="131">
                  <c:v>-4.9565</c:v>
                </c:pt>
                <c:pt idx="132">
                  <c:v>-4.9213</c:v>
                </c:pt>
                <c:pt idx="133">
                  <c:v>-4.8862</c:v>
                </c:pt>
                <c:pt idx="134">
                  <c:v>-4.851</c:v>
                </c:pt>
                <c:pt idx="135">
                  <c:v>-4.8159</c:v>
                </c:pt>
                <c:pt idx="136">
                  <c:v>-4.7807</c:v>
                </c:pt>
                <c:pt idx="137">
                  <c:v>-4.7455</c:v>
                </c:pt>
                <c:pt idx="138">
                  <c:v>-4.7104</c:v>
                </c:pt>
                <c:pt idx="139">
                  <c:v>-4.6752</c:v>
                </c:pt>
                <c:pt idx="140">
                  <c:v>-4.6401</c:v>
                </c:pt>
                <c:pt idx="141">
                  <c:v>-4.6049</c:v>
                </c:pt>
                <c:pt idx="142">
                  <c:v>-4.5698</c:v>
                </c:pt>
                <c:pt idx="143">
                  <c:v>-4.5346</c:v>
                </c:pt>
                <c:pt idx="144">
                  <c:v>-4.4995</c:v>
                </c:pt>
                <c:pt idx="145">
                  <c:v>-4.4643</c:v>
                </c:pt>
                <c:pt idx="146">
                  <c:v>-4.4292</c:v>
                </c:pt>
                <c:pt idx="147">
                  <c:v>-4.394</c:v>
                </c:pt>
                <c:pt idx="148">
                  <c:v>-4.3589</c:v>
                </c:pt>
                <c:pt idx="149">
                  <c:v>-4.3237</c:v>
                </c:pt>
                <c:pt idx="150">
                  <c:v>-4.2886</c:v>
                </c:pt>
                <c:pt idx="151">
                  <c:v>-4.2534</c:v>
                </c:pt>
                <c:pt idx="152">
                  <c:v>-4.2183</c:v>
                </c:pt>
                <c:pt idx="153">
                  <c:v>-4.1831</c:v>
                </c:pt>
                <c:pt idx="154">
                  <c:v>-4.148</c:v>
                </c:pt>
                <c:pt idx="155">
                  <c:v>-4.1128</c:v>
                </c:pt>
                <c:pt idx="156">
                  <c:v>-4.0777</c:v>
                </c:pt>
                <c:pt idx="157">
                  <c:v>-4.0425</c:v>
                </c:pt>
                <c:pt idx="158">
                  <c:v>-4.0074</c:v>
                </c:pt>
                <c:pt idx="159">
                  <c:v>-3.9722</c:v>
                </c:pt>
                <c:pt idx="160">
                  <c:v>-3.937</c:v>
                </c:pt>
                <c:pt idx="161">
                  <c:v>-3.9019</c:v>
                </c:pt>
                <c:pt idx="162">
                  <c:v>-3.8667</c:v>
                </c:pt>
                <c:pt idx="163">
                  <c:v>-3.8316</c:v>
                </c:pt>
                <c:pt idx="164">
                  <c:v>-3.7964</c:v>
                </c:pt>
                <c:pt idx="165">
                  <c:v>-3.7613</c:v>
                </c:pt>
                <c:pt idx="166">
                  <c:v>-3.7261</c:v>
                </c:pt>
                <c:pt idx="167">
                  <c:v>-3.691</c:v>
                </c:pt>
                <c:pt idx="168">
                  <c:v>-3.6558</c:v>
                </c:pt>
                <c:pt idx="169">
                  <c:v>-3.6207</c:v>
                </c:pt>
                <c:pt idx="170">
                  <c:v>-3.5855</c:v>
                </c:pt>
                <c:pt idx="171">
                  <c:v>-3.5504</c:v>
                </c:pt>
                <c:pt idx="172">
                  <c:v>-3.5152</c:v>
                </c:pt>
                <c:pt idx="173">
                  <c:v>-3.4801</c:v>
                </c:pt>
                <c:pt idx="174">
                  <c:v>-3.4449</c:v>
                </c:pt>
                <c:pt idx="175">
                  <c:v>-3.4098</c:v>
                </c:pt>
                <c:pt idx="176">
                  <c:v>-3.3746</c:v>
                </c:pt>
                <c:pt idx="177">
                  <c:v>-3.3395</c:v>
                </c:pt>
                <c:pt idx="178">
                  <c:v>-3.3043</c:v>
                </c:pt>
                <c:pt idx="179">
                  <c:v>-3.2692</c:v>
                </c:pt>
                <c:pt idx="180">
                  <c:v>-3.234</c:v>
                </c:pt>
                <c:pt idx="181">
                  <c:v>-3.1989</c:v>
                </c:pt>
                <c:pt idx="182">
                  <c:v>-3.1637</c:v>
                </c:pt>
                <c:pt idx="183">
                  <c:v>-3.1285</c:v>
                </c:pt>
                <c:pt idx="184">
                  <c:v>-3.0934</c:v>
                </c:pt>
                <c:pt idx="185">
                  <c:v>-3.0582</c:v>
                </c:pt>
                <c:pt idx="186">
                  <c:v>-3.0231</c:v>
                </c:pt>
                <c:pt idx="187">
                  <c:v>-2.9879</c:v>
                </c:pt>
                <c:pt idx="188">
                  <c:v>-2.9528</c:v>
                </c:pt>
                <c:pt idx="189">
                  <c:v>-2.9176</c:v>
                </c:pt>
                <c:pt idx="190">
                  <c:v>-2.8825</c:v>
                </c:pt>
                <c:pt idx="191">
                  <c:v>-2.8473</c:v>
                </c:pt>
                <c:pt idx="192">
                  <c:v>-2.8122</c:v>
                </c:pt>
                <c:pt idx="193">
                  <c:v>-2.777</c:v>
                </c:pt>
                <c:pt idx="194">
                  <c:v>-2.7419</c:v>
                </c:pt>
                <c:pt idx="195">
                  <c:v>-2.7067</c:v>
                </c:pt>
                <c:pt idx="196">
                  <c:v>-2.6716</c:v>
                </c:pt>
                <c:pt idx="197">
                  <c:v>-2.6364</c:v>
                </c:pt>
                <c:pt idx="198">
                  <c:v>-2.6013</c:v>
                </c:pt>
                <c:pt idx="199">
                  <c:v>-2.5661</c:v>
                </c:pt>
                <c:pt idx="200">
                  <c:v>-2.531</c:v>
                </c:pt>
                <c:pt idx="201">
                  <c:v>-2.4958</c:v>
                </c:pt>
                <c:pt idx="202">
                  <c:v>-2.4607</c:v>
                </c:pt>
                <c:pt idx="203">
                  <c:v>-2.4255</c:v>
                </c:pt>
                <c:pt idx="204">
                  <c:v>-2.3903</c:v>
                </c:pt>
                <c:pt idx="205">
                  <c:v>-2.3552</c:v>
                </c:pt>
                <c:pt idx="206">
                  <c:v>-2.32</c:v>
                </c:pt>
                <c:pt idx="207">
                  <c:v>-2.2849</c:v>
                </c:pt>
                <c:pt idx="208">
                  <c:v>-2.2497</c:v>
                </c:pt>
                <c:pt idx="209">
                  <c:v>-2.2146</c:v>
                </c:pt>
                <c:pt idx="210">
                  <c:v>-2.1794</c:v>
                </c:pt>
                <c:pt idx="211">
                  <c:v>-2.1443</c:v>
                </c:pt>
                <c:pt idx="212">
                  <c:v>-2.1091</c:v>
                </c:pt>
                <c:pt idx="213">
                  <c:v>-2.074</c:v>
                </c:pt>
                <c:pt idx="214">
                  <c:v>-2.0388</c:v>
                </c:pt>
                <c:pt idx="215">
                  <c:v>-2.0037</c:v>
                </c:pt>
                <c:pt idx="216">
                  <c:v>-1.9685</c:v>
                </c:pt>
                <c:pt idx="217">
                  <c:v>-1.9334</c:v>
                </c:pt>
                <c:pt idx="218">
                  <c:v>-1.8982</c:v>
                </c:pt>
                <c:pt idx="219">
                  <c:v>-1.8631</c:v>
                </c:pt>
                <c:pt idx="220">
                  <c:v>-1.8279</c:v>
                </c:pt>
                <c:pt idx="221">
                  <c:v>-1.7928</c:v>
                </c:pt>
                <c:pt idx="222">
                  <c:v>-1.7576</c:v>
                </c:pt>
                <c:pt idx="223">
                  <c:v>-1.7225</c:v>
                </c:pt>
                <c:pt idx="224">
                  <c:v>-1.6873</c:v>
                </c:pt>
                <c:pt idx="225">
                  <c:v>-1.6522</c:v>
                </c:pt>
                <c:pt idx="226">
                  <c:v>-1.617</c:v>
                </c:pt>
                <c:pt idx="227">
                  <c:v>-1.5818</c:v>
                </c:pt>
                <c:pt idx="228">
                  <c:v>-1.5467</c:v>
                </c:pt>
                <c:pt idx="229">
                  <c:v>-1.5115</c:v>
                </c:pt>
                <c:pt idx="230">
                  <c:v>-1.4764</c:v>
                </c:pt>
                <c:pt idx="231">
                  <c:v>-1.4412</c:v>
                </c:pt>
                <c:pt idx="232">
                  <c:v>-1.4061</c:v>
                </c:pt>
                <c:pt idx="233">
                  <c:v>-1.3709</c:v>
                </c:pt>
                <c:pt idx="234">
                  <c:v>-1.3358</c:v>
                </c:pt>
                <c:pt idx="235">
                  <c:v>-1.3006</c:v>
                </c:pt>
                <c:pt idx="236">
                  <c:v>-1.2655</c:v>
                </c:pt>
                <c:pt idx="237">
                  <c:v>-1.2303</c:v>
                </c:pt>
                <c:pt idx="238">
                  <c:v>-1.1952</c:v>
                </c:pt>
                <c:pt idx="239">
                  <c:v>-1.16</c:v>
                </c:pt>
                <c:pt idx="240">
                  <c:v>-1.1249</c:v>
                </c:pt>
                <c:pt idx="241">
                  <c:v>-1.0897</c:v>
                </c:pt>
                <c:pt idx="242">
                  <c:v>-1.0546</c:v>
                </c:pt>
                <c:pt idx="243">
                  <c:v>-1.0194</c:v>
                </c:pt>
                <c:pt idx="244">
                  <c:v>-0.98426</c:v>
                </c:pt>
                <c:pt idx="245">
                  <c:v>-0.94911</c:v>
                </c:pt>
                <c:pt idx="246">
                  <c:v>-0.91396</c:v>
                </c:pt>
                <c:pt idx="247">
                  <c:v>-0.87881</c:v>
                </c:pt>
                <c:pt idx="248">
                  <c:v>-0.84365</c:v>
                </c:pt>
                <c:pt idx="249">
                  <c:v>-0.8085</c:v>
                </c:pt>
                <c:pt idx="250">
                  <c:v>-0.77335</c:v>
                </c:pt>
                <c:pt idx="251">
                  <c:v>-0.7382</c:v>
                </c:pt>
                <c:pt idx="252">
                  <c:v>-0.70304</c:v>
                </c:pt>
                <c:pt idx="253">
                  <c:v>-0.66789</c:v>
                </c:pt>
                <c:pt idx="254">
                  <c:v>-0.63274</c:v>
                </c:pt>
                <c:pt idx="255">
                  <c:v>-0.59759</c:v>
                </c:pt>
                <c:pt idx="256">
                  <c:v>-0.56244</c:v>
                </c:pt>
                <c:pt idx="257">
                  <c:v>-0.52728</c:v>
                </c:pt>
                <c:pt idx="258">
                  <c:v>-0.49213</c:v>
                </c:pt>
                <c:pt idx="259">
                  <c:v>-0.45698</c:v>
                </c:pt>
                <c:pt idx="260">
                  <c:v>-0.42183</c:v>
                </c:pt>
                <c:pt idx="261">
                  <c:v>-0.38667</c:v>
                </c:pt>
                <c:pt idx="262">
                  <c:v>-0.35152</c:v>
                </c:pt>
                <c:pt idx="263">
                  <c:v>-0.31637</c:v>
                </c:pt>
                <c:pt idx="264">
                  <c:v>-0.28122</c:v>
                </c:pt>
                <c:pt idx="265">
                  <c:v>-0.24607</c:v>
                </c:pt>
                <c:pt idx="266">
                  <c:v>-0.21091</c:v>
                </c:pt>
                <c:pt idx="267">
                  <c:v>-0.17576</c:v>
                </c:pt>
                <c:pt idx="268">
                  <c:v>-0.14061</c:v>
                </c:pt>
                <c:pt idx="269">
                  <c:v>-0.10546</c:v>
                </c:pt>
                <c:pt idx="270">
                  <c:v>-0.070304</c:v>
                </c:pt>
                <c:pt idx="271">
                  <c:v>-0.035152</c:v>
                </c:pt>
                <c:pt idx="272">
                  <c:v>0.0</c:v>
                </c:pt>
                <c:pt idx="273">
                  <c:v>0.035152</c:v>
                </c:pt>
                <c:pt idx="274">
                  <c:v>0.070304</c:v>
                </c:pt>
                <c:pt idx="275">
                  <c:v>0.10546</c:v>
                </c:pt>
                <c:pt idx="276">
                  <c:v>0.14061</c:v>
                </c:pt>
                <c:pt idx="277">
                  <c:v>0.17576</c:v>
                </c:pt>
                <c:pt idx="278">
                  <c:v>0.21091</c:v>
                </c:pt>
                <c:pt idx="279">
                  <c:v>0.24607</c:v>
                </c:pt>
                <c:pt idx="280">
                  <c:v>0.28122</c:v>
                </c:pt>
                <c:pt idx="281">
                  <c:v>0.31637</c:v>
                </c:pt>
                <c:pt idx="282">
                  <c:v>0.35152</c:v>
                </c:pt>
                <c:pt idx="283">
                  <c:v>0.38667</c:v>
                </c:pt>
                <c:pt idx="284">
                  <c:v>0.42183</c:v>
                </c:pt>
                <c:pt idx="285">
                  <c:v>0.45698</c:v>
                </c:pt>
                <c:pt idx="286">
                  <c:v>0.49213</c:v>
                </c:pt>
                <c:pt idx="287">
                  <c:v>0.52728</c:v>
                </c:pt>
                <c:pt idx="288">
                  <c:v>0.56244</c:v>
                </c:pt>
                <c:pt idx="289">
                  <c:v>0.59759</c:v>
                </c:pt>
                <c:pt idx="290">
                  <c:v>0.63274</c:v>
                </c:pt>
                <c:pt idx="291">
                  <c:v>0.66789</c:v>
                </c:pt>
                <c:pt idx="292">
                  <c:v>0.70304</c:v>
                </c:pt>
                <c:pt idx="293">
                  <c:v>0.7382</c:v>
                </c:pt>
                <c:pt idx="294">
                  <c:v>0.77335</c:v>
                </c:pt>
                <c:pt idx="295">
                  <c:v>0.8085</c:v>
                </c:pt>
                <c:pt idx="296">
                  <c:v>0.84365</c:v>
                </c:pt>
                <c:pt idx="297">
                  <c:v>0.87881</c:v>
                </c:pt>
                <c:pt idx="298">
                  <c:v>0.91396</c:v>
                </c:pt>
                <c:pt idx="299">
                  <c:v>0.94911</c:v>
                </c:pt>
                <c:pt idx="300">
                  <c:v>0.98426</c:v>
                </c:pt>
                <c:pt idx="301">
                  <c:v>1.0194</c:v>
                </c:pt>
                <c:pt idx="302">
                  <c:v>1.0546</c:v>
                </c:pt>
                <c:pt idx="303">
                  <c:v>1.0897</c:v>
                </c:pt>
                <c:pt idx="304">
                  <c:v>1.1249</c:v>
                </c:pt>
                <c:pt idx="305">
                  <c:v>1.16</c:v>
                </c:pt>
                <c:pt idx="306">
                  <c:v>1.1952</c:v>
                </c:pt>
                <c:pt idx="307">
                  <c:v>1.2303</c:v>
                </c:pt>
                <c:pt idx="308">
                  <c:v>1.2655</c:v>
                </c:pt>
                <c:pt idx="309">
                  <c:v>1.3006</c:v>
                </c:pt>
                <c:pt idx="310">
                  <c:v>1.3358</c:v>
                </c:pt>
                <c:pt idx="311">
                  <c:v>1.3709</c:v>
                </c:pt>
                <c:pt idx="312">
                  <c:v>1.4061</c:v>
                </c:pt>
                <c:pt idx="313">
                  <c:v>1.4412</c:v>
                </c:pt>
                <c:pt idx="314">
                  <c:v>1.4764</c:v>
                </c:pt>
                <c:pt idx="315">
                  <c:v>1.5115</c:v>
                </c:pt>
                <c:pt idx="316">
                  <c:v>1.5467</c:v>
                </c:pt>
                <c:pt idx="317">
                  <c:v>1.5818</c:v>
                </c:pt>
                <c:pt idx="318">
                  <c:v>1.617</c:v>
                </c:pt>
                <c:pt idx="319">
                  <c:v>1.6522</c:v>
                </c:pt>
                <c:pt idx="320">
                  <c:v>1.6873</c:v>
                </c:pt>
                <c:pt idx="321">
                  <c:v>1.7225</c:v>
                </c:pt>
                <c:pt idx="322">
                  <c:v>1.7576</c:v>
                </c:pt>
                <c:pt idx="323">
                  <c:v>1.7928</c:v>
                </c:pt>
                <c:pt idx="324">
                  <c:v>1.8279</c:v>
                </c:pt>
                <c:pt idx="325">
                  <c:v>1.8631</c:v>
                </c:pt>
                <c:pt idx="326">
                  <c:v>1.8982</c:v>
                </c:pt>
                <c:pt idx="327">
                  <c:v>1.9334</c:v>
                </c:pt>
                <c:pt idx="328">
                  <c:v>1.9685</c:v>
                </c:pt>
                <c:pt idx="329">
                  <c:v>2.0037</c:v>
                </c:pt>
                <c:pt idx="330">
                  <c:v>2.0388</c:v>
                </c:pt>
                <c:pt idx="331">
                  <c:v>2.074</c:v>
                </c:pt>
                <c:pt idx="332">
                  <c:v>2.1091</c:v>
                </c:pt>
                <c:pt idx="333">
                  <c:v>2.1443</c:v>
                </c:pt>
                <c:pt idx="334">
                  <c:v>2.1794</c:v>
                </c:pt>
                <c:pt idx="335">
                  <c:v>2.2146</c:v>
                </c:pt>
                <c:pt idx="336">
                  <c:v>2.2497</c:v>
                </c:pt>
                <c:pt idx="337">
                  <c:v>2.2849</c:v>
                </c:pt>
                <c:pt idx="338">
                  <c:v>2.32</c:v>
                </c:pt>
                <c:pt idx="339">
                  <c:v>2.3552</c:v>
                </c:pt>
                <c:pt idx="340">
                  <c:v>2.3903</c:v>
                </c:pt>
                <c:pt idx="341">
                  <c:v>2.4255</c:v>
                </c:pt>
                <c:pt idx="342">
                  <c:v>2.4607</c:v>
                </c:pt>
                <c:pt idx="343">
                  <c:v>2.4958</c:v>
                </c:pt>
                <c:pt idx="344">
                  <c:v>2.531</c:v>
                </c:pt>
                <c:pt idx="345">
                  <c:v>2.5661</c:v>
                </c:pt>
                <c:pt idx="346">
                  <c:v>2.6013</c:v>
                </c:pt>
                <c:pt idx="347">
                  <c:v>2.6364</c:v>
                </c:pt>
                <c:pt idx="348">
                  <c:v>2.6716</c:v>
                </c:pt>
                <c:pt idx="349">
                  <c:v>2.7067</c:v>
                </c:pt>
                <c:pt idx="350">
                  <c:v>2.7419</c:v>
                </c:pt>
                <c:pt idx="351">
                  <c:v>2.777</c:v>
                </c:pt>
                <c:pt idx="352">
                  <c:v>2.8122</c:v>
                </c:pt>
                <c:pt idx="353">
                  <c:v>2.8473</c:v>
                </c:pt>
                <c:pt idx="354">
                  <c:v>2.8825</c:v>
                </c:pt>
                <c:pt idx="355">
                  <c:v>2.9176</c:v>
                </c:pt>
                <c:pt idx="356">
                  <c:v>2.9528</c:v>
                </c:pt>
                <c:pt idx="357">
                  <c:v>2.9879</c:v>
                </c:pt>
                <c:pt idx="358">
                  <c:v>3.0231</c:v>
                </c:pt>
                <c:pt idx="359">
                  <c:v>3.0582</c:v>
                </c:pt>
                <c:pt idx="360">
                  <c:v>3.0934</c:v>
                </c:pt>
                <c:pt idx="361">
                  <c:v>3.1285</c:v>
                </c:pt>
                <c:pt idx="362">
                  <c:v>3.1637</c:v>
                </c:pt>
                <c:pt idx="363">
                  <c:v>3.1989</c:v>
                </c:pt>
                <c:pt idx="364">
                  <c:v>3.234</c:v>
                </c:pt>
                <c:pt idx="365">
                  <c:v>3.2692</c:v>
                </c:pt>
                <c:pt idx="366">
                  <c:v>3.3043</c:v>
                </c:pt>
                <c:pt idx="367">
                  <c:v>3.3395</c:v>
                </c:pt>
                <c:pt idx="368">
                  <c:v>3.3746</c:v>
                </c:pt>
                <c:pt idx="369">
                  <c:v>3.4098</c:v>
                </c:pt>
                <c:pt idx="370">
                  <c:v>3.4449</c:v>
                </c:pt>
                <c:pt idx="371">
                  <c:v>3.4801</c:v>
                </c:pt>
                <c:pt idx="372">
                  <c:v>3.5152</c:v>
                </c:pt>
                <c:pt idx="373">
                  <c:v>3.5504</c:v>
                </c:pt>
                <c:pt idx="374">
                  <c:v>3.5855</c:v>
                </c:pt>
                <c:pt idx="375">
                  <c:v>3.6207</c:v>
                </c:pt>
                <c:pt idx="376">
                  <c:v>3.6558</c:v>
                </c:pt>
                <c:pt idx="377">
                  <c:v>3.691</c:v>
                </c:pt>
                <c:pt idx="378">
                  <c:v>3.7261</c:v>
                </c:pt>
                <c:pt idx="379">
                  <c:v>3.7613</c:v>
                </c:pt>
                <c:pt idx="380">
                  <c:v>3.7964</c:v>
                </c:pt>
                <c:pt idx="381">
                  <c:v>3.8316</c:v>
                </c:pt>
                <c:pt idx="382">
                  <c:v>3.8667</c:v>
                </c:pt>
                <c:pt idx="383">
                  <c:v>3.9019</c:v>
                </c:pt>
                <c:pt idx="384">
                  <c:v>3.937</c:v>
                </c:pt>
                <c:pt idx="385">
                  <c:v>3.9722</c:v>
                </c:pt>
                <c:pt idx="386">
                  <c:v>4.0074</c:v>
                </c:pt>
                <c:pt idx="387">
                  <c:v>4.0425</c:v>
                </c:pt>
                <c:pt idx="388">
                  <c:v>4.0777</c:v>
                </c:pt>
                <c:pt idx="389">
                  <c:v>4.1128</c:v>
                </c:pt>
                <c:pt idx="390">
                  <c:v>4.148</c:v>
                </c:pt>
                <c:pt idx="391">
                  <c:v>4.1831</c:v>
                </c:pt>
                <c:pt idx="392">
                  <c:v>4.2183</c:v>
                </c:pt>
                <c:pt idx="393">
                  <c:v>4.2534</c:v>
                </c:pt>
                <c:pt idx="394">
                  <c:v>4.2886</c:v>
                </c:pt>
                <c:pt idx="395">
                  <c:v>4.3237</c:v>
                </c:pt>
                <c:pt idx="396">
                  <c:v>4.3589</c:v>
                </c:pt>
                <c:pt idx="397">
                  <c:v>4.394</c:v>
                </c:pt>
                <c:pt idx="398">
                  <c:v>4.4292</c:v>
                </c:pt>
                <c:pt idx="399">
                  <c:v>4.4643</c:v>
                </c:pt>
                <c:pt idx="400">
                  <c:v>4.4995</c:v>
                </c:pt>
                <c:pt idx="401">
                  <c:v>4.5346</c:v>
                </c:pt>
                <c:pt idx="402">
                  <c:v>4.5698</c:v>
                </c:pt>
                <c:pt idx="403">
                  <c:v>4.6049</c:v>
                </c:pt>
                <c:pt idx="404">
                  <c:v>4.6401</c:v>
                </c:pt>
                <c:pt idx="405">
                  <c:v>4.6752</c:v>
                </c:pt>
                <c:pt idx="406">
                  <c:v>4.7104</c:v>
                </c:pt>
                <c:pt idx="407">
                  <c:v>4.7455</c:v>
                </c:pt>
                <c:pt idx="408">
                  <c:v>4.7807</c:v>
                </c:pt>
                <c:pt idx="409">
                  <c:v>4.8159</c:v>
                </c:pt>
                <c:pt idx="410">
                  <c:v>4.851</c:v>
                </c:pt>
                <c:pt idx="411">
                  <c:v>4.8862</c:v>
                </c:pt>
                <c:pt idx="412">
                  <c:v>4.9213</c:v>
                </c:pt>
                <c:pt idx="413">
                  <c:v>4.9565</c:v>
                </c:pt>
                <c:pt idx="414">
                  <c:v>4.9916</c:v>
                </c:pt>
                <c:pt idx="415">
                  <c:v>5.0268</c:v>
                </c:pt>
                <c:pt idx="416">
                  <c:v>5.0619</c:v>
                </c:pt>
                <c:pt idx="417">
                  <c:v>5.0971</c:v>
                </c:pt>
                <c:pt idx="418">
                  <c:v>5.1322</c:v>
                </c:pt>
                <c:pt idx="419">
                  <c:v>5.1674</c:v>
                </c:pt>
                <c:pt idx="420">
                  <c:v>5.2025</c:v>
                </c:pt>
                <c:pt idx="421">
                  <c:v>5.2377</c:v>
                </c:pt>
                <c:pt idx="422">
                  <c:v>5.2728</c:v>
                </c:pt>
                <c:pt idx="423">
                  <c:v>5.308</c:v>
                </c:pt>
                <c:pt idx="424">
                  <c:v>5.3431</c:v>
                </c:pt>
                <c:pt idx="425">
                  <c:v>5.3783</c:v>
                </c:pt>
                <c:pt idx="426">
                  <c:v>5.4134</c:v>
                </c:pt>
                <c:pt idx="427">
                  <c:v>5.4486</c:v>
                </c:pt>
                <c:pt idx="428">
                  <c:v>5.4837</c:v>
                </c:pt>
                <c:pt idx="429">
                  <c:v>5.5189</c:v>
                </c:pt>
                <c:pt idx="430">
                  <c:v>5.554</c:v>
                </c:pt>
                <c:pt idx="431">
                  <c:v>5.5892</c:v>
                </c:pt>
                <c:pt idx="432">
                  <c:v>5.6244</c:v>
                </c:pt>
                <c:pt idx="433">
                  <c:v>5.6595</c:v>
                </c:pt>
                <c:pt idx="434">
                  <c:v>5.6947</c:v>
                </c:pt>
                <c:pt idx="435">
                  <c:v>5.7298</c:v>
                </c:pt>
                <c:pt idx="436">
                  <c:v>5.765</c:v>
                </c:pt>
                <c:pt idx="437">
                  <c:v>5.8001</c:v>
                </c:pt>
                <c:pt idx="438">
                  <c:v>5.8353</c:v>
                </c:pt>
                <c:pt idx="439">
                  <c:v>5.8704</c:v>
                </c:pt>
                <c:pt idx="440">
                  <c:v>5.9056</c:v>
                </c:pt>
                <c:pt idx="441">
                  <c:v>5.9407</c:v>
                </c:pt>
                <c:pt idx="442">
                  <c:v>5.9759</c:v>
                </c:pt>
                <c:pt idx="443">
                  <c:v>6.011</c:v>
                </c:pt>
                <c:pt idx="444">
                  <c:v>6.0462</c:v>
                </c:pt>
                <c:pt idx="445">
                  <c:v>6.0813</c:v>
                </c:pt>
                <c:pt idx="446">
                  <c:v>6.1165</c:v>
                </c:pt>
                <c:pt idx="447">
                  <c:v>6.1516</c:v>
                </c:pt>
                <c:pt idx="448">
                  <c:v>6.1868</c:v>
                </c:pt>
                <c:pt idx="449">
                  <c:v>6.2219</c:v>
                </c:pt>
                <c:pt idx="450">
                  <c:v>6.2571</c:v>
                </c:pt>
                <c:pt idx="451">
                  <c:v>6.2922</c:v>
                </c:pt>
                <c:pt idx="452">
                  <c:v>6.3274</c:v>
                </c:pt>
                <c:pt idx="453">
                  <c:v>6.3625</c:v>
                </c:pt>
                <c:pt idx="454">
                  <c:v>6.3977</c:v>
                </c:pt>
                <c:pt idx="455">
                  <c:v>6.4329</c:v>
                </c:pt>
                <c:pt idx="456">
                  <c:v>6.468</c:v>
                </c:pt>
                <c:pt idx="457">
                  <c:v>6.5032</c:v>
                </c:pt>
                <c:pt idx="458">
                  <c:v>6.5383</c:v>
                </c:pt>
                <c:pt idx="459">
                  <c:v>6.5735</c:v>
                </c:pt>
                <c:pt idx="460">
                  <c:v>6.6086</c:v>
                </c:pt>
                <c:pt idx="461">
                  <c:v>6.6438</c:v>
                </c:pt>
                <c:pt idx="462">
                  <c:v>6.6789</c:v>
                </c:pt>
                <c:pt idx="463">
                  <c:v>6.7141</c:v>
                </c:pt>
                <c:pt idx="464">
                  <c:v>6.7492</c:v>
                </c:pt>
                <c:pt idx="465">
                  <c:v>6.7844</c:v>
                </c:pt>
                <c:pt idx="466">
                  <c:v>6.8195</c:v>
                </c:pt>
                <c:pt idx="467">
                  <c:v>6.8547</c:v>
                </c:pt>
                <c:pt idx="468">
                  <c:v>6.8898</c:v>
                </c:pt>
                <c:pt idx="469">
                  <c:v>6.925</c:v>
                </c:pt>
                <c:pt idx="470">
                  <c:v>6.9601</c:v>
                </c:pt>
                <c:pt idx="471">
                  <c:v>6.9953</c:v>
                </c:pt>
                <c:pt idx="472">
                  <c:v>7.0304</c:v>
                </c:pt>
                <c:pt idx="473">
                  <c:v>7.0656</c:v>
                </c:pt>
                <c:pt idx="474">
                  <c:v>7.1007</c:v>
                </c:pt>
                <c:pt idx="475">
                  <c:v>7.1359</c:v>
                </c:pt>
                <c:pt idx="476">
                  <c:v>7.171</c:v>
                </c:pt>
                <c:pt idx="477">
                  <c:v>7.2062</c:v>
                </c:pt>
                <c:pt idx="478">
                  <c:v>7.2414</c:v>
                </c:pt>
                <c:pt idx="479">
                  <c:v>7.2765</c:v>
                </c:pt>
                <c:pt idx="480">
                  <c:v>7.3117</c:v>
                </c:pt>
                <c:pt idx="481">
                  <c:v>7.3468</c:v>
                </c:pt>
                <c:pt idx="482">
                  <c:v>7.382</c:v>
                </c:pt>
                <c:pt idx="483">
                  <c:v>7.4171</c:v>
                </c:pt>
                <c:pt idx="484">
                  <c:v>7.4523</c:v>
                </c:pt>
                <c:pt idx="485">
                  <c:v>7.4874</c:v>
                </c:pt>
                <c:pt idx="486">
                  <c:v>7.5226</c:v>
                </c:pt>
                <c:pt idx="487">
                  <c:v>7.5577</c:v>
                </c:pt>
                <c:pt idx="488">
                  <c:v>7.5929</c:v>
                </c:pt>
                <c:pt idx="489">
                  <c:v>7.628</c:v>
                </c:pt>
                <c:pt idx="490">
                  <c:v>7.6632</c:v>
                </c:pt>
                <c:pt idx="491">
                  <c:v>7.6983</c:v>
                </c:pt>
                <c:pt idx="492">
                  <c:v>7.7335</c:v>
                </c:pt>
                <c:pt idx="493">
                  <c:v>7.7686</c:v>
                </c:pt>
                <c:pt idx="494">
                  <c:v>7.8038</c:v>
                </c:pt>
                <c:pt idx="495">
                  <c:v>7.8389</c:v>
                </c:pt>
                <c:pt idx="496">
                  <c:v>7.8741</c:v>
                </c:pt>
                <c:pt idx="497">
                  <c:v>7.9092</c:v>
                </c:pt>
                <c:pt idx="498">
                  <c:v>7.9444</c:v>
                </c:pt>
                <c:pt idx="499">
                  <c:v>7.9795</c:v>
                </c:pt>
                <c:pt idx="500">
                  <c:v>8.0147</c:v>
                </c:pt>
                <c:pt idx="501">
                  <c:v>8.0499</c:v>
                </c:pt>
                <c:pt idx="502">
                  <c:v>8.085</c:v>
                </c:pt>
                <c:pt idx="503">
                  <c:v>8.120200000000001</c:v>
                </c:pt>
                <c:pt idx="504">
                  <c:v>8.1553</c:v>
                </c:pt>
                <c:pt idx="505">
                  <c:v>8.1905</c:v>
                </c:pt>
                <c:pt idx="506">
                  <c:v>8.2256</c:v>
                </c:pt>
                <c:pt idx="507">
                  <c:v>8.2608</c:v>
                </c:pt>
                <c:pt idx="508">
                  <c:v>8.2959</c:v>
                </c:pt>
                <c:pt idx="509">
                  <c:v>8.3311</c:v>
                </c:pt>
                <c:pt idx="510">
                  <c:v>8.3662</c:v>
                </c:pt>
                <c:pt idx="511">
                  <c:v>8.4014</c:v>
                </c:pt>
                <c:pt idx="512">
                  <c:v>8.4365</c:v>
                </c:pt>
                <c:pt idx="513">
                  <c:v>8.4717</c:v>
                </c:pt>
                <c:pt idx="514">
                  <c:v>8.5068</c:v>
                </c:pt>
                <c:pt idx="515">
                  <c:v>8.542</c:v>
                </c:pt>
                <c:pt idx="516">
                  <c:v>8.5771</c:v>
                </c:pt>
                <c:pt idx="517">
                  <c:v>8.6123</c:v>
                </c:pt>
                <c:pt idx="518">
                  <c:v>8.6474</c:v>
                </c:pt>
                <c:pt idx="519">
                  <c:v>8.6826</c:v>
                </c:pt>
                <c:pt idx="520">
                  <c:v>8.717700000000001</c:v>
                </c:pt>
                <c:pt idx="521">
                  <c:v>8.7529</c:v>
                </c:pt>
                <c:pt idx="522">
                  <c:v>8.7881</c:v>
                </c:pt>
                <c:pt idx="523">
                  <c:v>8.8232</c:v>
                </c:pt>
                <c:pt idx="524">
                  <c:v>8.8584</c:v>
                </c:pt>
                <c:pt idx="525">
                  <c:v>8.8935</c:v>
                </c:pt>
                <c:pt idx="526">
                  <c:v>8.9287</c:v>
                </c:pt>
                <c:pt idx="527">
                  <c:v>8.9638</c:v>
                </c:pt>
                <c:pt idx="528">
                  <c:v>8.999</c:v>
                </c:pt>
                <c:pt idx="529">
                  <c:v>9.0341</c:v>
                </c:pt>
                <c:pt idx="530">
                  <c:v>9.0693</c:v>
                </c:pt>
                <c:pt idx="531">
                  <c:v>9.1044</c:v>
                </c:pt>
                <c:pt idx="532">
                  <c:v>9.1396</c:v>
                </c:pt>
                <c:pt idx="533">
                  <c:v>9.1747</c:v>
                </c:pt>
                <c:pt idx="534">
                  <c:v>9.2099</c:v>
                </c:pt>
                <c:pt idx="535">
                  <c:v>9.245</c:v>
                </c:pt>
                <c:pt idx="536">
                  <c:v>9.280200000000001</c:v>
                </c:pt>
                <c:pt idx="537">
                  <c:v>9.3153</c:v>
                </c:pt>
                <c:pt idx="538">
                  <c:v>9.3505</c:v>
                </c:pt>
                <c:pt idx="539">
                  <c:v>9.3856</c:v>
                </c:pt>
                <c:pt idx="540">
                  <c:v>9.4208</c:v>
                </c:pt>
                <c:pt idx="541">
                  <c:v>9.4559</c:v>
                </c:pt>
                <c:pt idx="542">
                  <c:v>9.4911</c:v>
                </c:pt>
                <c:pt idx="543">
                  <c:v>9.5262</c:v>
                </c:pt>
                <c:pt idx="544">
                  <c:v>9.5614</c:v>
                </c:pt>
                <c:pt idx="545">
                  <c:v>9.5966</c:v>
                </c:pt>
              </c:numCache>
            </c:numRef>
          </c:xVal>
          <c:yVal>
            <c:numRef>
              <c:f>'uniformity over various hei 2'!$O$24:$O$569</c:f>
              <c:numCache>
                <c:formatCode>General</c:formatCode>
                <c:ptCount val="546"/>
                <c:pt idx="0">
                  <c:v>131.3782</c:v>
                </c:pt>
                <c:pt idx="1">
                  <c:v>131.2006</c:v>
                </c:pt>
                <c:pt idx="2">
                  <c:v>130.9044</c:v>
                </c:pt>
                <c:pt idx="3">
                  <c:v>129.8384</c:v>
                </c:pt>
                <c:pt idx="4">
                  <c:v>128.9698</c:v>
                </c:pt>
                <c:pt idx="5">
                  <c:v>128.0222</c:v>
                </c:pt>
                <c:pt idx="6">
                  <c:v>127.5285</c:v>
                </c:pt>
                <c:pt idx="7">
                  <c:v>127.41</c:v>
                </c:pt>
                <c:pt idx="8">
                  <c:v>127.41</c:v>
                </c:pt>
                <c:pt idx="9">
                  <c:v>127.0545</c:v>
                </c:pt>
                <c:pt idx="10">
                  <c:v>127.1335</c:v>
                </c:pt>
                <c:pt idx="11">
                  <c:v>127.6667</c:v>
                </c:pt>
                <c:pt idx="12">
                  <c:v>127.7655</c:v>
                </c:pt>
                <c:pt idx="13">
                  <c:v>127.5087</c:v>
                </c:pt>
                <c:pt idx="14">
                  <c:v>127.489</c:v>
                </c:pt>
                <c:pt idx="15">
                  <c:v>126.6397</c:v>
                </c:pt>
                <c:pt idx="16">
                  <c:v>126.5607</c:v>
                </c:pt>
                <c:pt idx="17">
                  <c:v>126.4619</c:v>
                </c:pt>
                <c:pt idx="18">
                  <c:v>126.5607</c:v>
                </c:pt>
                <c:pt idx="19">
                  <c:v>126.778</c:v>
                </c:pt>
                <c:pt idx="20">
                  <c:v>126.8372</c:v>
                </c:pt>
                <c:pt idx="21">
                  <c:v>126.7187</c:v>
                </c:pt>
                <c:pt idx="22">
                  <c:v>126.3038</c:v>
                </c:pt>
                <c:pt idx="23">
                  <c:v>125.9877</c:v>
                </c:pt>
                <c:pt idx="24">
                  <c:v>125.9086</c:v>
                </c:pt>
                <c:pt idx="25">
                  <c:v>125.6122</c:v>
                </c:pt>
                <c:pt idx="26">
                  <c:v>125.5529</c:v>
                </c:pt>
                <c:pt idx="27">
                  <c:v>125.454</c:v>
                </c:pt>
                <c:pt idx="28">
                  <c:v>124.7027</c:v>
                </c:pt>
                <c:pt idx="29">
                  <c:v>123.6739</c:v>
                </c:pt>
                <c:pt idx="30">
                  <c:v>123.3175</c:v>
                </c:pt>
                <c:pt idx="31">
                  <c:v>123.3175</c:v>
                </c:pt>
                <c:pt idx="32">
                  <c:v>124.0895</c:v>
                </c:pt>
                <c:pt idx="33">
                  <c:v>124.1686</c:v>
                </c:pt>
                <c:pt idx="34">
                  <c:v>124.0895</c:v>
                </c:pt>
                <c:pt idx="35">
                  <c:v>124.3862</c:v>
                </c:pt>
                <c:pt idx="36">
                  <c:v>124.3862</c:v>
                </c:pt>
                <c:pt idx="37">
                  <c:v>124.3862</c:v>
                </c:pt>
                <c:pt idx="38">
                  <c:v>124.4653</c:v>
                </c:pt>
                <c:pt idx="39">
                  <c:v>124.4258</c:v>
                </c:pt>
                <c:pt idx="40">
                  <c:v>123.0601</c:v>
                </c:pt>
                <c:pt idx="41">
                  <c:v>122.2677</c:v>
                </c:pt>
                <c:pt idx="42">
                  <c:v>122.2677</c:v>
                </c:pt>
                <c:pt idx="43">
                  <c:v>122.1686</c:v>
                </c:pt>
                <c:pt idx="44">
                  <c:v>122.0893</c:v>
                </c:pt>
                <c:pt idx="45">
                  <c:v>122.1686</c:v>
                </c:pt>
                <c:pt idx="46">
                  <c:v>122.0893</c:v>
                </c:pt>
                <c:pt idx="47">
                  <c:v>121.5737</c:v>
                </c:pt>
                <c:pt idx="48">
                  <c:v>120.7204</c:v>
                </c:pt>
                <c:pt idx="49">
                  <c:v>119.4884</c:v>
                </c:pt>
                <c:pt idx="50">
                  <c:v>118.9512</c:v>
                </c:pt>
                <c:pt idx="51">
                  <c:v>118.3539</c:v>
                </c:pt>
                <c:pt idx="52">
                  <c:v>118.2742</c:v>
                </c:pt>
                <c:pt idx="53">
                  <c:v>118.4336</c:v>
                </c:pt>
                <c:pt idx="54">
                  <c:v>118.7124</c:v>
                </c:pt>
                <c:pt idx="55">
                  <c:v>118.2941</c:v>
                </c:pt>
                <c:pt idx="56">
                  <c:v>118.1347</c:v>
                </c:pt>
                <c:pt idx="57">
                  <c:v>118.2941</c:v>
                </c:pt>
                <c:pt idx="58">
                  <c:v>118.573</c:v>
                </c:pt>
                <c:pt idx="59">
                  <c:v>118.1746</c:v>
                </c:pt>
                <c:pt idx="60">
                  <c:v>118.5332</c:v>
                </c:pt>
                <c:pt idx="61">
                  <c:v>118.5332</c:v>
                </c:pt>
                <c:pt idx="62">
                  <c:v>118.4734</c:v>
                </c:pt>
                <c:pt idx="63">
                  <c:v>118.4734</c:v>
                </c:pt>
                <c:pt idx="64">
                  <c:v>118.9313</c:v>
                </c:pt>
                <c:pt idx="65">
                  <c:v>119.3094</c:v>
                </c:pt>
                <c:pt idx="66">
                  <c:v>120.2239</c:v>
                </c:pt>
                <c:pt idx="67">
                  <c:v>120.2835</c:v>
                </c:pt>
                <c:pt idx="68">
                  <c:v>120.3431</c:v>
                </c:pt>
                <c:pt idx="69">
                  <c:v>120.2437</c:v>
                </c:pt>
                <c:pt idx="70">
                  <c:v>119.7071</c:v>
                </c:pt>
                <c:pt idx="71">
                  <c:v>119.2696</c:v>
                </c:pt>
                <c:pt idx="72">
                  <c:v>119.1502</c:v>
                </c:pt>
                <c:pt idx="73">
                  <c:v>119.2298</c:v>
                </c:pt>
                <c:pt idx="74">
                  <c:v>119.2696</c:v>
                </c:pt>
                <c:pt idx="75">
                  <c:v>119.4685</c:v>
                </c:pt>
                <c:pt idx="76">
                  <c:v>119.7071</c:v>
                </c:pt>
                <c:pt idx="77">
                  <c:v>120.1047</c:v>
                </c:pt>
                <c:pt idx="78">
                  <c:v>119.6674</c:v>
                </c:pt>
                <c:pt idx="79">
                  <c:v>120.045</c:v>
                </c:pt>
                <c:pt idx="80">
                  <c:v>120.0053</c:v>
                </c:pt>
                <c:pt idx="81">
                  <c:v>119.3691</c:v>
                </c:pt>
                <c:pt idx="82">
                  <c:v>119.3691</c:v>
                </c:pt>
                <c:pt idx="83">
                  <c:v>119.4685</c:v>
                </c:pt>
                <c:pt idx="84">
                  <c:v>119.4486</c:v>
                </c:pt>
                <c:pt idx="85">
                  <c:v>119.2497</c:v>
                </c:pt>
                <c:pt idx="86">
                  <c:v>119.1303</c:v>
                </c:pt>
                <c:pt idx="87">
                  <c:v>119.0508</c:v>
                </c:pt>
                <c:pt idx="88">
                  <c:v>118.9512</c:v>
                </c:pt>
                <c:pt idx="89">
                  <c:v>118.6526</c:v>
                </c:pt>
                <c:pt idx="90">
                  <c:v>118.9512</c:v>
                </c:pt>
                <c:pt idx="91">
                  <c:v>118.9712</c:v>
                </c:pt>
                <c:pt idx="92">
                  <c:v>118.8318</c:v>
                </c:pt>
                <c:pt idx="93">
                  <c:v>118.3539</c:v>
                </c:pt>
                <c:pt idx="94">
                  <c:v>118.314</c:v>
                </c:pt>
                <c:pt idx="95">
                  <c:v>117.9753</c:v>
                </c:pt>
                <c:pt idx="96">
                  <c:v>117.6563</c:v>
                </c:pt>
                <c:pt idx="97">
                  <c:v>117.1575</c:v>
                </c:pt>
                <c:pt idx="98">
                  <c:v>116.6383</c:v>
                </c:pt>
                <c:pt idx="99">
                  <c:v>115.9186</c:v>
                </c:pt>
                <c:pt idx="100">
                  <c:v>115.0377</c:v>
                </c:pt>
                <c:pt idx="101">
                  <c:v>114.4963</c:v>
                </c:pt>
                <c:pt idx="102">
                  <c:v>113.9946</c:v>
                </c:pt>
                <c:pt idx="103">
                  <c:v>114.5365</c:v>
                </c:pt>
                <c:pt idx="104">
                  <c:v>114.4963</c:v>
                </c:pt>
                <c:pt idx="105">
                  <c:v>114.5365</c:v>
                </c:pt>
                <c:pt idx="106">
                  <c:v>114.6768</c:v>
                </c:pt>
                <c:pt idx="107">
                  <c:v>115.218</c:v>
                </c:pt>
                <c:pt idx="108">
                  <c:v>115.1579</c:v>
                </c:pt>
                <c:pt idx="109">
                  <c:v>115.1579</c:v>
                </c:pt>
                <c:pt idx="110">
                  <c:v>114.2957</c:v>
                </c:pt>
                <c:pt idx="111">
                  <c:v>114.8372</c:v>
                </c:pt>
                <c:pt idx="112">
                  <c:v>114.717</c:v>
                </c:pt>
                <c:pt idx="113">
                  <c:v>114.6768</c:v>
                </c:pt>
                <c:pt idx="114">
                  <c:v>114.6768</c:v>
                </c:pt>
                <c:pt idx="115">
                  <c:v>114.8773</c:v>
                </c:pt>
                <c:pt idx="116">
                  <c:v>114.6768</c:v>
                </c:pt>
                <c:pt idx="117">
                  <c:v>114.396</c:v>
                </c:pt>
                <c:pt idx="118">
                  <c:v>114.095</c:v>
                </c:pt>
                <c:pt idx="119">
                  <c:v>113.5928</c:v>
                </c:pt>
                <c:pt idx="120">
                  <c:v>113.251</c:v>
                </c:pt>
                <c:pt idx="121">
                  <c:v>113.1906</c:v>
                </c:pt>
                <c:pt idx="122">
                  <c:v>113.0297</c:v>
                </c:pt>
                <c:pt idx="123">
                  <c:v>111.982</c:v>
                </c:pt>
                <c:pt idx="124">
                  <c:v>111.336</c:v>
                </c:pt>
                <c:pt idx="125">
                  <c:v>111.336</c:v>
                </c:pt>
                <c:pt idx="126">
                  <c:v>111.1137</c:v>
                </c:pt>
                <c:pt idx="127">
                  <c:v>110.952</c:v>
                </c:pt>
                <c:pt idx="128">
                  <c:v>110.9924</c:v>
                </c:pt>
                <c:pt idx="129">
                  <c:v>110.8104</c:v>
                </c:pt>
                <c:pt idx="130">
                  <c:v>110.7093</c:v>
                </c:pt>
                <c:pt idx="131">
                  <c:v>110.77</c:v>
                </c:pt>
                <c:pt idx="132">
                  <c:v>110.7497</c:v>
                </c:pt>
                <c:pt idx="133">
                  <c:v>110.6688</c:v>
                </c:pt>
                <c:pt idx="134">
                  <c:v>110.6688</c:v>
                </c:pt>
                <c:pt idx="135">
                  <c:v>110.6688</c:v>
                </c:pt>
                <c:pt idx="136">
                  <c:v>110.6688</c:v>
                </c:pt>
                <c:pt idx="137">
                  <c:v>110.8104</c:v>
                </c:pt>
                <c:pt idx="138">
                  <c:v>111.5784</c:v>
                </c:pt>
                <c:pt idx="139">
                  <c:v>110.5676</c:v>
                </c:pt>
                <c:pt idx="140">
                  <c:v>110.2639</c:v>
                </c:pt>
                <c:pt idx="141">
                  <c:v>109.6963</c:v>
                </c:pt>
                <c:pt idx="142">
                  <c:v>109.1684</c:v>
                </c:pt>
                <c:pt idx="143">
                  <c:v>108.7619</c:v>
                </c:pt>
                <c:pt idx="144">
                  <c:v>108.9449</c:v>
                </c:pt>
                <c:pt idx="145">
                  <c:v>109.1684</c:v>
                </c:pt>
                <c:pt idx="146">
                  <c:v>108.8636</c:v>
                </c:pt>
                <c:pt idx="147">
                  <c:v>109.7977</c:v>
                </c:pt>
                <c:pt idx="148">
                  <c:v>110.041</c:v>
                </c:pt>
                <c:pt idx="149">
                  <c:v>110.7497</c:v>
                </c:pt>
                <c:pt idx="150">
                  <c:v>111.982</c:v>
                </c:pt>
                <c:pt idx="151">
                  <c:v>112.2643</c:v>
                </c:pt>
                <c:pt idx="152">
                  <c:v>112.4457</c:v>
                </c:pt>
                <c:pt idx="153">
                  <c:v>112.6069</c:v>
                </c:pt>
                <c:pt idx="154">
                  <c:v>112.4659</c:v>
                </c:pt>
                <c:pt idx="155">
                  <c:v>112.486</c:v>
                </c:pt>
                <c:pt idx="156">
                  <c:v>112.4659</c:v>
                </c:pt>
                <c:pt idx="157">
                  <c:v>112.486</c:v>
                </c:pt>
                <c:pt idx="158">
                  <c:v>112.768</c:v>
                </c:pt>
                <c:pt idx="159">
                  <c:v>112.8687</c:v>
                </c:pt>
                <c:pt idx="160">
                  <c:v>113.7937</c:v>
                </c:pt>
                <c:pt idx="161">
                  <c:v>114.2957</c:v>
                </c:pt>
                <c:pt idx="162">
                  <c:v>114.095</c:v>
                </c:pt>
                <c:pt idx="163">
                  <c:v>113.5124</c:v>
                </c:pt>
                <c:pt idx="164">
                  <c:v>113.5124</c:v>
                </c:pt>
                <c:pt idx="165">
                  <c:v>113.5526</c:v>
                </c:pt>
                <c:pt idx="166">
                  <c:v>113.5928</c:v>
                </c:pt>
                <c:pt idx="167">
                  <c:v>113.5928</c:v>
                </c:pt>
                <c:pt idx="168">
                  <c:v>113.5928</c:v>
                </c:pt>
                <c:pt idx="169">
                  <c:v>113.3716</c:v>
                </c:pt>
                <c:pt idx="170">
                  <c:v>113.3113</c:v>
                </c:pt>
                <c:pt idx="171">
                  <c:v>113.2309</c:v>
                </c:pt>
                <c:pt idx="172">
                  <c:v>113.0297</c:v>
                </c:pt>
                <c:pt idx="173">
                  <c:v>112.3853</c:v>
                </c:pt>
                <c:pt idx="174">
                  <c:v>111.6995</c:v>
                </c:pt>
                <c:pt idx="175">
                  <c:v>111.6995</c:v>
                </c:pt>
                <c:pt idx="176">
                  <c:v>111.0935</c:v>
                </c:pt>
                <c:pt idx="177">
                  <c:v>110.7902</c:v>
                </c:pt>
                <c:pt idx="178">
                  <c:v>110.2233</c:v>
                </c:pt>
                <c:pt idx="179">
                  <c:v>109.8788</c:v>
                </c:pt>
                <c:pt idx="180">
                  <c:v>109.9802</c:v>
                </c:pt>
                <c:pt idx="181">
                  <c:v>110.2233</c:v>
                </c:pt>
                <c:pt idx="182">
                  <c:v>110.1626</c:v>
                </c:pt>
                <c:pt idx="183">
                  <c:v>110.0612</c:v>
                </c:pt>
                <c:pt idx="184">
                  <c:v>110.0612</c:v>
                </c:pt>
                <c:pt idx="185">
                  <c:v>109.6963</c:v>
                </c:pt>
                <c:pt idx="186">
                  <c:v>108.9652</c:v>
                </c:pt>
                <c:pt idx="187">
                  <c:v>108.8229</c:v>
                </c:pt>
                <c:pt idx="188">
                  <c:v>108.9043</c:v>
                </c:pt>
                <c:pt idx="189">
                  <c:v>108.9043</c:v>
                </c:pt>
                <c:pt idx="190">
                  <c:v>109.3918</c:v>
                </c:pt>
                <c:pt idx="191">
                  <c:v>109.7571</c:v>
                </c:pt>
                <c:pt idx="192">
                  <c:v>109.676</c:v>
                </c:pt>
                <c:pt idx="193">
                  <c:v>109.676</c:v>
                </c:pt>
                <c:pt idx="194">
                  <c:v>109.6557</c:v>
                </c:pt>
                <c:pt idx="195">
                  <c:v>109.3512</c:v>
                </c:pt>
                <c:pt idx="196">
                  <c:v>108.9856</c:v>
                </c:pt>
                <c:pt idx="197">
                  <c:v>108.4974</c:v>
                </c:pt>
                <c:pt idx="198">
                  <c:v>107.866</c:v>
                </c:pt>
                <c:pt idx="199">
                  <c:v>107.5192</c:v>
                </c:pt>
                <c:pt idx="200">
                  <c:v>107.2334</c:v>
                </c:pt>
                <c:pt idx="201">
                  <c:v>106.8042</c:v>
                </c:pt>
                <c:pt idx="202">
                  <c:v>106.3335</c:v>
                </c:pt>
                <c:pt idx="203">
                  <c:v>106.6201</c:v>
                </c:pt>
                <c:pt idx="204">
                  <c:v>106.3335</c:v>
                </c:pt>
                <c:pt idx="205">
                  <c:v>106.8451</c:v>
                </c:pt>
                <c:pt idx="206">
                  <c:v>106.5996</c:v>
                </c:pt>
                <c:pt idx="207">
                  <c:v>106.4973</c:v>
                </c:pt>
                <c:pt idx="208">
                  <c:v>106.2926</c:v>
                </c:pt>
                <c:pt idx="209">
                  <c:v>105.8827</c:v>
                </c:pt>
                <c:pt idx="210">
                  <c:v>105.0408</c:v>
                </c:pt>
                <c:pt idx="211">
                  <c:v>103.8255</c:v>
                </c:pt>
                <c:pt idx="212">
                  <c:v>103.6603</c:v>
                </c:pt>
                <c:pt idx="213">
                  <c:v>103.2057</c:v>
                </c:pt>
                <c:pt idx="214">
                  <c:v>103.2057</c:v>
                </c:pt>
                <c:pt idx="215">
                  <c:v>103.619</c:v>
                </c:pt>
                <c:pt idx="216">
                  <c:v>103.5364</c:v>
                </c:pt>
                <c:pt idx="217">
                  <c:v>103.1023</c:v>
                </c:pt>
                <c:pt idx="218">
                  <c:v>103.1023</c:v>
                </c:pt>
                <c:pt idx="219">
                  <c:v>103.1023</c:v>
                </c:pt>
                <c:pt idx="220">
                  <c:v>103.1023</c:v>
                </c:pt>
                <c:pt idx="221">
                  <c:v>103.1023</c:v>
                </c:pt>
                <c:pt idx="222">
                  <c:v>103.3297</c:v>
                </c:pt>
                <c:pt idx="223">
                  <c:v>104.1968</c:v>
                </c:pt>
                <c:pt idx="224">
                  <c:v>104.1968</c:v>
                </c:pt>
                <c:pt idx="225">
                  <c:v>104.6088</c:v>
                </c:pt>
                <c:pt idx="226">
                  <c:v>104.6088</c:v>
                </c:pt>
                <c:pt idx="227">
                  <c:v>104.7117</c:v>
                </c:pt>
                <c:pt idx="228">
                  <c:v>105.616</c:v>
                </c:pt>
                <c:pt idx="229">
                  <c:v>105.8827</c:v>
                </c:pt>
                <c:pt idx="230">
                  <c:v>105.8007</c:v>
                </c:pt>
                <c:pt idx="231">
                  <c:v>105.7391</c:v>
                </c:pt>
                <c:pt idx="232">
                  <c:v>105.8827</c:v>
                </c:pt>
                <c:pt idx="233">
                  <c:v>106.354</c:v>
                </c:pt>
                <c:pt idx="234">
                  <c:v>106.8247</c:v>
                </c:pt>
                <c:pt idx="235">
                  <c:v>107.07</c:v>
                </c:pt>
                <c:pt idx="236">
                  <c:v>107.07</c:v>
                </c:pt>
                <c:pt idx="237">
                  <c:v>106.8247</c:v>
                </c:pt>
                <c:pt idx="238">
                  <c:v>106.1082</c:v>
                </c:pt>
                <c:pt idx="239">
                  <c:v>104.8969</c:v>
                </c:pt>
                <c:pt idx="240">
                  <c:v>104.4852</c:v>
                </c:pt>
                <c:pt idx="241">
                  <c:v>104.3616</c:v>
                </c:pt>
                <c:pt idx="242">
                  <c:v>104.3616</c:v>
                </c:pt>
                <c:pt idx="243">
                  <c:v>104.4852</c:v>
                </c:pt>
                <c:pt idx="244">
                  <c:v>104.8146</c:v>
                </c:pt>
                <c:pt idx="245">
                  <c:v>104.9997</c:v>
                </c:pt>
                <c:pt idx="246">
                  <c:v>104.938</c:v>
                </c:pt>
                <c:pt idx="247">
                  <c:v>104.2998</c:v>
                </c:pt>
                <c:pt idx="248">
                  <c:v>104.1762</c:v>
                </c:pt>
                <c:pt idx="249">
                  <c:v>103.5777</c:v>
                </c:pt>
                <c:pt idx="250">
                  <c:v>103.5984</c:v>
                </c:pt>
                <c:pt idx="251">
                  <c:v>104.5264</c:v>
                </c:pt>
                <c:pt idx="252">
                  <c:v>104.5676</c:v>
                </c:pt>
                <c:pt idx="253">
                  <c:v>104.8969</c:v>
                </c:pt>
                <c:pt idx="254">
                  <c:v>105.082</c:v>
                </c:pt>
                <c:pt idx="255">
                  <c:v>105.5339</c:v>
                </c:pt>
                <c:pt idx="256">
                  <c:v>106.2106</c:v>
                </c:pt>
                <c:pt idx="257">
                  <c:v>106.9269</c:v>
                </c:pt>
                <c:pt idx="258">
                  <c:v>106.8656</c:v>
                </c:pt>
                <c:pt idx="259">
                  <c:v>107.0086</c:v>
                </c:pt>
                <c:pt idx="260">
                  <c:v>106.8247</c:v>
                </c:pt>
                <c:pt idx="261">
                  <c:v>106.313</c:v>
                </c:pt>
                <c:pt idx="262">
                  <c:v>105.9442</c:v>
                </c:pt>
                <c:pt idx="263">
                  <c:v>106.2106</c:v>
                </c:pt>
                <c:pt idx="264">
                  <c:v>106.4359</c:v>
                </c:pt>
                <c:pt idx="265">
                  <c:v>106.3335</c:v>
                </c:pt>
                <c:pt idx="266">
                  <c:v>106.4564</c:v>
                </c:pt>
                <c:pt idx="267">
                  <c:v>106.8656</c:v>
                </c:pt>
                <c:pt idx="268">
                  <c:v>106.8656</c:v>
                </c:pt>
                <c:pt idx="269">
                  <c:v>107.0086</c:v>
                </c:pt>
                <c:pt idx="270">
                  <c:v>107.1313</c:v>
                </c:pt>
                <c:pt idx="271">
                  <c:v>107.7028</c:v>
                </c:pt>
                <c:pt idx="272">
                  <c:v>107.2947</c:v>
                </c:pt>
                <c:pt idx="273">
                  <c:v>107.3355</c:v>
                </c:pt>
                <c:pt idx="274">
                  <c:v>107.7232</c:v>
                </c:pt>
                <c:pt idx="275">
                  <c:v>108.1105</c:v>
                </c:pt>
                <c:pt idx="276">
                  <c:v>108.3346</c:v>
                </c:pt>
                <c:pt idx="277">
                  <c:v>109.2497</c:v>
                </c:pt>
                <c:pt idx="278">
                  <c:v>109.4121</c:v>
                </c:pt>
                <c:pt idx="279">
                  <c:v>109.2497</c:v>
                </c:pt>
                <c:pt idx="280">
                  <c:v>109.0465</c:v>
                </c:pt>
                <c:pt idx="281">
                  <c:v>109.1888</c:v>
                </c:pt>
                <c:pt idx="282">
                  <c:v>109.1481</c:v>
                </c:pt>
                <c:pt idx="283">
                  <c:v>108.9856</c:v>
                </c:pt>
                <c:pt idx="284">
                  <c:v>109.473</c:v>
                </c:pt>
                <c:pt idx="285">
                  <c:v>109.6557</c:v>
                </c:pt>
                <c:pt idx="286">
                  <c:v>109.676</c:v>
                </c:pt>
                <c:pt idx="287">
                  <c:v>109.9802</c:v>
                </c:pt>
                <c:pt idx="288">
                  <c:v>109.7368</c:v>
                </c:pt>
                <c:pt idx="289">
                  <c:v>109.1278</c:v>
                </c:pt>
                <c:pt idx="290">
                  <c:v>108.6602</c:v>
                </c:pt>
                <c:pt idx="291">
                  <c:v>108.3753</c:v>
                </c:pt>
                <c:pt idx="292">
                  <c:v>108.3346</c:v>
                </c:pt>
                <c:pt idx="293">
                  <c:v>107.7232</c:v>
                </c:pt>
                <c:pt idx="294">
                  <c:v>107.4376</c:v>
                </c:pt>
                <c:pt idx="295">
                  <c:v>107.0086</c:v>
                </c:pt>
                <c:pt idx="296">
                  <c:v>106.5996</c:v>
                </c:pt>
                <c:pt idx="297">
                  <c:v>106.5996</c:v>
                </c:pt>
                <c:pt idx="298">
                  <c:v>106.9269</c:v>
                </c:pt>
                <c:pt idx="299">
                  <c:v>106.5178</c:v>
                </c:pt>
                <c:pt idx="300">
                  <c:v>107.0086</c:v>
                </c:pt>
                <c:pt idx="301">
                  <c:v>107.2742</c:v>
                </c:pt>
                <c:pt idx="302">
                  <c:v>107.9271</c:v>
                </c:pt>
                <c:pt idx="303">
                  <c:v>109.1278</c:v>
                </c:pt>
                <c:pt idx="304">
                  <c:v>109.1278</c:v>
                </c:pt>
                <c:pt idx="305">
                  <c:v>109.0669</c:v>
                </c:pt>
                <c:pt idx="306">
                  <c:v>108.4974</c:v>
                </c:pt>
                <c:pt idx="307">
                  <c:v>108.2124</c:v>
                </c:pt>
                <c:pt idx="308">
                  <c:v>107.6008</c:v>
                </c:pt>
                <c:pt idx="309">
                  <c:v>106.9882</c:v>
                </c:pt>
                <c:pt idx="310">
                  <c:v>106.7633</c:v>
                </c:pt>
                <c:pt idx="311">
                  <c:v>106.9882</c:v>
                </c:pt>
                <c:pt idx="312">
                  <c:v>107.1721</c:v>
                </c:pt>
                <c:pt idx="313">
                  <c:v>108.4771</c:v>
                </c:pt>
                <c:pt idx="314">
                  <c:v>108.6602</c:v>
                </c:pt>
                <c:pt idx="315">
                  <c:v>108.7619</c:v>
                </c:pt>
                <c:pt idx="316">
                  <c:v>108.7619</c:v>
                </c:pt>
                <c:pt idx="317">
                  <c:v>108.8839</c:v>
                </c:pt>
                <c:pt idx="318">
                  <c:v>108.8026</c:v>
                </c:pt>
                <c:pt idx="319">
                  <c:v>108.8026</c:v>
                </c:pt>
                <c:pt idx="320">
                  <c:v>108.9856</c:v>
                </c:pt>
                <c:pt idx="321">
                  <c:v>109.6354</c:v>
                </c:pt>
                <c:pt idx="322">
                  <c:v>109.9599</c:v>
                </c:pt>
                <c:pt idx="323">
                  <c:v>111.0127</c:v>
                </c:pt>
                <c:pt idx="324">
                  <c:v>111.6188</c:v>
                </c:pt>
                <c:pt idx="325">
                  <c:v>112.0224</c:v>
                </c:pt>
                <c:pt idx="326">
                  <c:v>112.9089</c:v>
                </c:pt>
                <c:pt idx="327">
                  <c:v>112.9089</c:v>
                </c:pt>
                <c:pt idx="328">
                  <c:v>112.9089</c:v>
                </c:pt>
                <c:pt idx="329">
                  <c:v>112.2442</c:v>
                </c:pt>
                <c:pt idx="330">
                  <c:v>112.0627</c:v>
                </c:pt>
                <c:pt idx="331">
                  <c:v>111.5178</c:v>
                </c:pt>
                <c:pt idx="332">
                  <c:v>111.1137</c:v>
                </c:pt>
                <c:pt idx="333">
                  <c:v>111.1137</c:v>
                </c:pt>
                <c:pt idx="334">
                  <c:v>111.982</c:v>
                </c:pt>
                <c:pt idx="335">
                  <c:v>113.0095</c:v>
                </c:pt>
                <c:pt idx="336">
                  <c:v>113.1102</c:v>
                </c:pt>
                <c:pt idx="337">
                  <c:v>113.1303</c:v>
                </c:pt>
                <c:pt idx="338">
                  <c:v>113.1504</c:v>
                </c:pt>
                <c:pt idx="339">
                  <c:v>113.5124</c:v>
                </c:pt>
                <c:pt idx="340">
                  <c:v>113.5124</c:v>
                </c:pt>
                <c:pt idx="341">
                  <c:v>113.8339</c:v>
                </c:pt>
                <c:pt idx="342">
                  <c:v>114.1351</c:v>
                </c:pt>
                <c:pt idx="343">
                  <c:v>114.1351</c:v>
                </c:pt>
                <c:pt idx="344">
                  <c:v>114.0147</c:v>
                </c:pt>
                <c:pt idx="345">
                  <c:v>114.3358</c:v>
                </c:pt>
                <c:pt idx="346">
                  <c:v>114.3358</c:v>
                </c:pt>
                <c:pt idx="347">
                  <c:v>114.0347</c:v>
                </c:pt>
                <c:pt idx="348">
                  <c:v>114.0347</c:v>
                </c:pt>
                <c:pt idx="349">
                  <c:v>114.2355</c:v>
                </c:pt>
                <c:pt idx="350">
                  <c:v>113.7334</c:v>
                </c:pt>
                <c:pt idx="351">
                  <c:v>113.5928</c:v>
                </c:pt>
                <c:pt idx="352">
                  <c:v>113.5928</c:v>
                </c:pt>
                <c:pt idx="353">
                  <c:v>114.0347</c:v>
                </c:pt>
                <c:pt idx="354">
                  <c:v>113.9946</c:v>
                </c:pt>
                <c:pt idx="355">
                  <c:v>114.0749</c:v>
                </c:pt>
                <c:pt idx="356">
                  <c:v>114.0749</c:v>
                </c:pt>
                <c:pt idx="357">
                  <c:v>113.854</c:v>
                </c:pt>
                <c:pt idx="358">
                  <c:v>113.6531</c:v>
                </c:pt>
                <c:pt idx="359">
                  <c:v>112.8284</c:v>
                </c:pt>
                <c:pt idx="360">
                  <c:v>112.4256</c:v>
                </c:pt>
                <c:pt idx="361">
                  <c:v>112.2643</c:v>
                </c:pt>
                <c:pt idx="362">
                  <c:v>112.0627</c:v>
                </c:pt>
                <c:pt idx="363">
                  <c:v>112.224</c:v>
                </c:pt>
                <c:pt idx="364">
                  <c:v>112.2643</c:v>
                </c:pt>
                <c:pt idx="365">
                  <c:v>112.5666</c:v>
                </c:pt>
                <c:pt idx="366">
                  <c:v>112.627</c:v>
                </c:pt>
                <c:pt idx="367">
                  <c:v>112.7076</c:v>
                </c:pt>
                <c:pt idx="368">
                  <c:v>113.0095</c:v>
                </c:pt>
                <c:pt idx="369">
                  <c:v>112.627</c:v>
                </c:pt>
                <c:pt idx="370">
                  <c:v>113.633</c:v>
                </c:pt>
                <c:pt idx="371">
                  <c:v>113.6933</c:v>
                </c:pt>
                <c:pt idx="372">
                  <c:v>113.6129</c:v>
                </c:pt>
                <c:pt idx="373">
                  <c:v>113.251</c:v>
                </c:pt>
                <c:pt idx="374">
                  <c:v>113.3314</c:v>
                </c:pt>
                <c:pt idx="375">
                  <c:v>112.4256</c:v>
                </c:pt>
                <c:pt idx="376">
                  <c:v>112.345</c:v>
                </c:pt>
                <c:pt idx="377">
                  <c:v>112.345</c:v>
                </c:pt>
                <c:pt idx="378">
                  <c:v>112.345</c:v>
                </c:pt>
                <c:pt idx="379">
                  <c:v>112.7881</c:v>
                </c:pt>
                <c:pt idx="380">
                  <c:v>112.8888</c:v>
                </c:pt>
                <c:pt idx="381">
                  <c:v>113.1705</c:v>
                </c:pt>
                <c:pt idx="382">
                  <c:v>113.2309</c:v>
                </c:pt>
                <c:pt idx="383">
                  <c:v>113.2309</c:v>
                </c:pt>
                <c:pt idx="384">
                  <c:v>112.8284</c:v>
                </c:pt>
                <c:pt idx="385">
                  <c:v>112.8284</c:v>
                </c:pt>
                <c:pt idx="386">
                  <c:v>112.8083</c:v>
                </c:pt>
                <c:pt idx="387">
                  <c:v>112.8284</c:v>
                </c:pt>
                <c:pt idx="388">
                  <c:v>112.8083</c:v>
                </c:pt>
                <c:pt idx="389">
                  <c:v>112.486</c:v>
                </c:pt>
                <c:pt idx="390">
                  <c:v>111.639</c:v>
                </c:pt>
                <c:pt idx="391">
                  <c:v>111.0531</c:v>
                </c:pt>
                <c:pt idx="392">
                  <c:v>110.8913</c:v>
                </c:pt>
                <c:pt idx="393">
                  <c:v>110.8306</c:v>
                </c:pt>
                <c:pt idx="394">
                  <c:v>111.1744</c:v>
                </c:pt>
                <c:pt idx="395">
                  <c:v>111.6995</c:v>
                </c:pt>
                <c:pt idx="396">
                  <c:v>112.2845</c:v>
                </c:pt>
                <c:pt idx="397">
                  <c:v>113.1303</c:v>
                </c:pt>
                <c:pt idx="398">
                  <c:v>113.2309</c:v>
                </c:pt>
                <c:pt idx="399">
                  <c:v>113.4521</c:v>
                </c:pt>
                <c:pt idx="400">
                  <c:v>113.1303</c:v>
                </c:pt>
                <c:pt idx="401">
                  <c:v>112.929</c:v>
                </c:pt>
                <c:pt idx="402">
                  <c:v>112.3248</c:v>
                </c:pt>
                <c:pt idx="403">
                  <c:v>111.9215</c:v>
                </c:pt>
                <c:pt idx="404">
                  <c:v>111.639</c:v>
                </c:pt>
                <c:pt idx="405">
                  <c:v>111.5784</c:v>
                </c:pt>
                <c:pt idx="406">
                  <c:v>111.5986</c:v>
                </c:pt>
                <c:pt idx="407">
                  <c:v>111.9215</c:v>
                </c:pt>
                <c:pt idx="408">
                  <c:v>112.6069</c:v>
                </c:pt>
                <c:pt idx="409">
                  <c:v>112.929</c:v>
                </c:pt>
                <c:pt idx="410">
                  <c:v>113.2107</c:v>
                </c:pt>
                <c:pt idx="411">
                  <c:v>113.6531</c:v>
                </c:pt>
                <c:pt idx="412">
                  <c:v>113.8741</c:v>
                </c:pt>
                <c:pt idx="413">
                  <c:v>113.7736</c:v>
                </c:pt>
                <c:pt idx="414">
                  <c:v>113.2711</c:v>
                </c:pt>
                <c:pt idx="415">
                  <c:v>112.8284</c:v>
                </c:pt>
                <c:pt idx="416">
                  <c:v>112.8284</c:v>
                </c:pt>
                <c:pt idx="417">
                  <c:v>112.6874</c:v>
                </c:pt>
                <c:pt idx="418">
                  <c:v>113.09</c:v>
                </c:pt>
                <c:pt idx="419">
                  <c:v>113.09</c:v>
                </c:pt>
                <c:pt idx="420">
                  <c:v>113.2309</c:v>
                </c:pt>
                <c:pt idx="421">
                  <c:v>113.0095</c:v>
                </c:pt>
                <c:pt idx="422">
                  <c:v>112.8888</c:v>
                </c:pt>
                <c:pt idx="423">
                  <c:v>112.2038</c:v>
                </c:pt>
                <c:pt idx="424">
                  <c:v>112.2038</c:v>
                </c:pt>
                <c:pt idx="425">
                  <c:v>111.5784</c:v>
                </c:pt>
                <c:pt idx="426">
                  <c:v>111.5582</c:v>
                </c:pt>
                <c:pt idx="427">
                  <c:v>111.5582</c:v>
                </c:pt>
                <c:pt idx="428">
                  <c:v>112.103</c:v>
                </c:pt>
                <c:pt idx="429">
                  <c:v>112.3046</c:v>
                </c:pt>
                <c:pt idx="430">
                  <c:v>112.9894</c:v>
                </c:pt>
                <c:pt idx="431">
                  <c:v>113.3917</c:v>
                </c:pt>
                <c:pt idx="432">
                  <c:v>113.3917</c:v>
                </c:pt>
                <c:pt idx="433">
                  <c:v>114.3559</c:v>
                </c:pt>
                <c:pt idx="434">
                  <c:v>115.0577</c:v>
                </c:pt>
                <c:pt idx="435">
                  <c:v>115.0777</c:v>
                </c:pt>
                <c:pt idx="436">
                  <c:v>115.9986</c:v>
                </c:pt>
                <c:pt idx="437">
                  <c:v>116.2986</c:v>
                </c:pt>
                <c:pt idx="438">
                  <c:v>116.2986</c:v>
                </c:pt>
                <c:pt idx="439">
                  <c:v>116.3785</c:v>
                </c:pt>
                <c:pt idx="440">
                  <c:v>117.1774</c:v>
                </c:pt>
                <c:pt idx="441">
                  <c:v>117.5565</c:v>
                </c:pt>
                <c:pt idx="442">
                  <c:v>117.5565</c:v>
                </c:pt>
                <c:pt idx="443">
                  <c:v>118.314</c:v>
                </c:pt>
                <c:pt idx="444">
                  <c:v>117.5565</c:v>
                </c:pt>
                <c:pt idx="445">
                  <c:v>117.2772</c:v>
                </c:pt>
                <c:pt idx="446">
                  <c:v>116.5384</c:v>
                </c:pt>
                <c:pt idx="447">
                  <c:v>116.0386</c:v>
                </c:pt>
                <c:pt idx="448">
                  <c:v>116.0386</c:v>
                </c:pt>
                <c:pt idx="449">
                  <c:v>116.1986</c:v>
                </c:pt>
                <c:pt idx="450">
                  <c:v>116.4185</c:v>
                </c:pt>
                <c:pt idx="451">
                  <c:v>117.2174</c:v>
                </c:pt>
                <c:pt idx="452">
                  <c:v>117.4568</c:v>
                </c:pt>
                <c:pt idx="453">
                  <c:v>117.397</c:v>
                </c:pt>
                <c:pt idx="454">
                  <c:v>117.6363</c:v>
                </c:pt>
                <c:pt idx="455">
                  <c:v>117.8357</c:v>
                </c:pt>
                <c:pt idx="456">
                  <c:v>118.3937</c:v>
                </c:pt>
                <c:pt idx="457">
                  <c:v>118.3937</c:v>
                </c:pt>
                <c:pt idx="458">
                  <c:v>118.4933</c:v>
                </c:pt>
                <c:pt idx="459">
                  <c:v>118.4933</c:v>
                </c:pt>
                <c:pt idx="460">
                  <c:v>118.4734</c:v>
                </c:pt>
                <c:pt idx="461">
                  <c:v>118.2144</c:v>
                </c:pt>
                <c:pt idx="462">
                  <c:v>118.4734</c:v>
                </c:pt>
                <c:pt idx="463">
                  <c:v>118.7721</c:v>
                </c:pt>
                <c:pt idx="464">
                  <c:v>119.9854</c:v>
                </c:pt>
                <c:pt idx="465">
                  <c:v>121.891</c:v>
                </c:pt>
                <c:pt idx="466">
                  <c:v>122.6045</c:v>
                </c:pt>
                <c:pt idx="467">
                  <c:v>123.0007</c:v>
                </c:pt>
                <c:pt idx="468">
                  <c:v>122.763</c:v>
                </c:pt>
                <c:pt idx="469">
                  <c:v>123.1987</c:v>
                </c:pt>
                <c:pt idx="470">
                  <c:v>123.2977</c:v>
                </c:pt>
                <c:pt idx="471">
                  <c:v>123.2977</c:v>
                </c:pt>
                <c:pt idx="472">
                  <c:v>123.0997</c:v>
                </c:pt>
                <c:pt idx="473">
                  <c:v>123.1987</c:v>
                </c:pt>
                <c:pt idx="474">
                  <c:v>122.228</c:v>
                </c:pt>
                <c:pt idx="475">
                  <c:v>122.2082</c:v>
                </c:pt>
                <c:pt idx="476">
                  <c:v>122.3469</c:v>
                </c:pt>
                <c:pt idx="477">
                  <c:v>122.5055</c:v>
                </c:pt>
                <c:pt idx="478">
                  <c:v>123.0007</c:v>
                </c:pt>
                <c:pt idx="479">
                  <c:v>123.7135</c:v>
                </c:pt>
                <c:pt idx="480">
                  <c:v>124.3071</c:v>
                </c:pt>
                <c:pt idx="481">
                  <c:v>126.2248</c:v>
                </c:pt>
                <c:pt idx="482">
                  <c:v>126.9162</c:v>
                </c:pt>
                <c:pt idx="483">
                  <c:v>127.8247</c:v>
                </c:pt>
                <c:pt idx="484">
                  <c:v>127.8247</c:v>
                </c:pt>
                <c:pt idx="485">
                  <c:v>127.6075</c:v>
                </c:pt>
                <c:pt idx="486">
                  <c:v>124.3862</c:v>
                </c:pt>
                <c:pt idx="487">
                  <c:v>123.2779</c:v>
                </c:pt>
                <c:pt idx="488">
                  <c:v>121.8514</c:v>
                </c:pt>
                <c:pt idx="489">
                  <c:v>121.8514</c:v>
                </c:pt>
                <c:pt idx="490">
                  <c:v>121.9307</c:v>
                </c:pt>
                <c:pt idx="491">
                  <c:v>122.9413</c:v>
                </c:pt>
                <c:pt idx="492">
                  <c:v>122.9413</c:v>
                </c:pt>
                <c:pt idx="493">
                  <c:v>123.0007</c:v>
                </c:pt>
                <c:pt idx="494">
                  <c:v>123.0799</c:v>
                </c:pt>
                <c:pt idx="495">
                  <c:v>122.7828</c:v>
                </c:pt>
                <c:pt idx="496">
                  <c:v>122.5451</c:v>
                </c:pt>
                <c:pt idx="497">
                  <c:v>122.8423</c:v>
                </c:pt>
                <c:pt idx="498">
                  <c:v>122.8423</c:v>
                </c:pt>
                <c:pt idx="499">
                  <c:v>122.6045</c:v>
                </c:pt>
                <c:pt idx="500">
                  <c:v>122.8423</c:v>
                </c:pt>
                <c:pt idx="501">
                  <c:v>122.6838</c:v>
                </c:pt>
                <c:pt idx="502">
                  <c:v>122.6045</c:v>
                </c:pt>
                <c:pt idx="503">
                  <c:v>122.9809</c:v>
                </c:pt>
                <c:pt idx="504">
                  <c:v>123.3571</c:v>
                </c:pt>
                <c:pt idx="505">
                  <c:v>123.6145</c:v>
                </c:pt>
                <c:pt idx="506">
                  <c:v>123.8916</c:v>
                </c:pt>
                <c:pt idx="507">
                  <c:v>124.0103</c:v>
                </c:pt>
                <c:pt idx="508">
                  <c:v>123.7333</c:v>
                </c:pt>
                <c:pt idx="509">
                  <c:v>122.8819</c:v>
                </c:pt>
                <c:pt idx="510">
                  <c:v>122.8026</c:v>
                </c:pt>
                <c:pt idx="511">
                  <c:v>123.0997</c:v>
                </c:pt>
                <c:pt idx="512">
                  <c:v>123.3769</c:v>
                </c:pt>
                <c:pt idx="513">
                  <c:v>124.0697</c:v>
                </c:pt>
                <c:pt idx="514">
                  <c:v>124.1488</c:v>
                </c:pt>
                <c:pt idx="515">
                  <c:v>124.2477</c:v>
                </c:pt>
                <c:pt idx="516">
                  <c:v>124.5445</c:v>
                </c:pt>
                <c:pt idx="517">
                  <c:v>124.6236</c:v>
                </c:pt>
                <c:pt idx="518">
                  <c:v>124.6236</c:v>
                </c:pt>
                <c:pt idx="519">
                  <c:v>125.2959</c:v>
                </c:pt>
                <c:pt idx="520">
                  <c:v>126.4619</c:v>
                </c:pt>
                <c:pt idx="521">
                  <c:v>126.6792</c:v>
                </c:pt>
                <c:pt idx="522">
                  <c:v>127.3902</c:v>
                </c:pt>
                <c:pt idx="523">
                  <c:v>127.568</c:v>
                </c:pt>
                <c:pt idx="524">
                  <c:v>127.568</c:v>
                </c:pt>
                <c:pt idx="525">
                  <c:v>126.6792</c:v>
                </c:pt>
                <c:pt idx="526">
                  <c:v>126.5014</c:v>
                </c:pt>
                <c:pt idx="527">
                  <c:v>126.5409</c:v>
                </c:pt>
                <c:pt idx="528">
                  <c:v>126.9162</c:v>
                </c:pt>
                <c:pt idx="529">
                  <c:v>126.9162</c:v>
                </c:pt>
                <c:pt idx="530">
                  <c:v>126.5409</c:v>
                </c:pt>
                <c:pt idx="531">
                  <c:v>125.8691</c:v>
                </c:pt>
                <c:pt idx="532">
                  <c:v>125.5529</c:v>
                </c:pt>
                <c:pt idx="533">
                  <c:v>125.5529</c:v>
                </c:pt>
                <c:pt idx="534">
                  <c:v>125.6715</c:v>
                </c:pt>
                <c:pt idx="535">
                  <c:v>126.6989</c:v>
                </c:pt>
                <c:pt idx="536">
                  <c:v>128.417</c:v>
                </c:pt>
                <c:pt idx="537">
                  <c:v>129.0685</c:v>
                </c:pt>
                <c:pt idx="538">
                  <c:v>129.029</c:v>
                </c:pt>
                <c:pt idx="539">
                  <c:v>129.0685</c:v>
                </c:pt>
                <c:pt idx="540">
                  <c:v>129.029</c:v>
                </c:pt>
                <c:pt idx="541">
                  <c:v>128.5355</c:v>
                </c:pt>
                <c:pt idx="542">
                  <c:v>128.5355</c:v>
                </c:pt>
                <c:pt idx="543">
                  <c:v>129.2462</c:v>
                </c:pt>
                <c:pt idx="544">
                  <c:v>130.1345</c:v>
                </c:pt>
                <c:pt idx="545">
                  <c:v>130.8255</c:v>
                </c:pt>
              </c:numCache>
            </c:numRef>
          </c:yVal>
          <c:smooth val="1"/>
        </c:ser>
        <c:dLbls>
          <c:showLegendKey val="0"/>
          <c:showVal val="0"/>
          <c:showCatName val="0"/>
          <c:showSerName val="0"/>
          <c:showPercent val="0"/>
          <c:showBubbleSize val="0"/>
        </c:dLbls>
        <c:axId val="2103478104"/>
        <c:axId val="2103472376"/>
      </c:scatterChart>
      <c:valAx>
        <c:axId val="2103478104"/>
        <c:scaling>
          <c:orientation val="minMax"/>
          <c:max val="10.0"/>
          <c:min val="-10.0"/>
        </c:scaling>
        <c:delete val="0"/>
        <c:axPos val="b"/>
        <c:title>
          <c:tx>
            <c:rich>
              <a:bodyPr/>
              <a:lstStyle/>
              <a:p>
                <a:pPr>
                  <a:defRPr/>
                </a:pPr>
                <a:r>
                  <a:rPr lang="en-GB"/>
                  <a:t>distance across scanner;</a:t>
                </a:r>
                <a:r>
                  <a:rPr lang="en-GB" baseline="0"/>
                  <a:t> </a:t>
                </a:r>
                <a:r>
                  <a:rPr lang="en-GB"/>
                  <a:t>cm</a:t>
                </a:r>
              </a:p>
            </c:rich>
          </c:tx>
          <c:overlay val="0"/>
        </c:title>
        <c:numFmt formatCode="General" sourceLinked="1"/>
        <c:majorTickMark val="none"/>
        <c:minorTickMark val="none"/>
        <c:tickLblPos val="nextTo"/>
        <c:crossAx val="2103472376"/>
        <c:crosses val="autoZero"/>
        <c:crossBetween val="midCat"/>
      </c:valAx>
      <c:valAx>
        <c:axId val="2103472376"/>
        <c:scaling>
          <c:orientation val="minMax"/>
          <c:max val="140.0"/>
          <c:min val="100.0"/>
        </c:scaling>
        <c:delete val="0"/>
        <c:axPos val="l"/>
        <c:majorGridlines/>
        <c:title>
          <c:tx>
            <c:rich>
              <a:bodyPr/>
              <a:lstStyle/>
              <a:p>
                <a:pPr>
                  <a:defRPr/>
                </a:pPr>
                <a:r>
                  <a:rPr lang="en-GB"/>
                  <a:t>Measured</a:t>
                </a:r>
                <a:r>
                  <a:rPr lang="en-GB" baseline="0"/>
                  <a:t> dose; cGy</a:t>
                </a:r>
                <a:endParaRPr lang="en-GB"/>
              </a:p>
            </c:rich>
          </c:tx>
          <c:overlay val="0"/>
        </c:title>
        <c:numFmt formatCode="General" sourceLinked="1"/>
        <c:majorTickMark val="none"/>
        <c:minorTickMark val="none"/>
        <c:tickLblPos val="nextTo"/>
        <c:crossAx val="2103478104"/>
        <c:crosses val="autoZero"/>
        <c:crossBetween val="midCat"/>
      </c:valAx>
    </c:plotArea>
    <c:legend>
      <c:legendPos val="r"/>
      <c:overlay val="0"/>
    </c:legend>
    <c:plotVisOnly val="1"/>
    <c:dispBlanksAs val="gap"/>
    <c:showDLblsOverMax val="0"/>
  </c:chart>
  <c:printSettings>
    <c:headerFooter/>
    <c:pageMargins b="0.75" l="0.7" r="0.7" t="0.75" header="0.3" footer="0.3"/>
    <c:pageSetup paperSize="9" orientation="landscape"/>
  </c:printSettings>
</c:chartSpace>
</file>

<file path=xl/charts/chart8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dose profiles at various</a:t>
            </a:r>
            <a:r>
              <a:rPr lang="en-GB" baseline="0"/>
              <a:t> heights on scanner</a:t>
            </a:r>
            <a:endParaRPr lang="en-GB"/>
          </a:p>
        </c:rich>
      </c:tx>
      <c:overlay val="0"/>
    </c:title>
    <c:autoTitleDeleted val="0"/>
    <c:plotArea>
      <c:layout/>
      <c:scatterChart>
        <c:scatterStyle val="smoothMarker"/>
        <c:varyColors val="0"/>
        <c:ser>
          <c:idx val="0"/>
          <c:order val="0"/>
          <c:tx>
            <c:strRef>
              <c:f>'uniformity over various hei 2'!$B$21</c:f>
              <c:strCache>
                <c:ptCount val="1"/>
                <c:pt idx="0">
                  <c:v>middle 1Gy</c:v>
                </c:pt>
              </c:strCache>
            </c:strRef>
          </c:tx>
          <c:spPr>
            <a:ln w="6350"/>
          </c:spPr>
          <c:marker>
            <c:symbol val="none"/>
          </c:marker>
          <c:xVal>
            <c:numRef>
              <c:f>'uniformity over various hei 2'!$B$24:$B$564</c:f>
              <c:numCache>
                <c:formatCode>General</c:formatCode>
                <c:ptCount val="541"/>
                <c:pt idx="0">
                  <c:v>-9.4735</c:v>
                </c:pt>
                <c:pt idx="1">
                  <c:v>-9.4384</c:v>
                </c:pt>
                <c:pt idx="2">
                  <c:v>-9.4032</c:v>
                </c:pt>
                <c:pt idx="3">
                  <c:v>-9.3681</c:v>
                </c:pt>
                <c:pt idx="4">
                  <c:v>-9.3329</c:v>
                </c:pt>
                <c:pt idx="5">
                  <c:v>-9.2978</c:v>
                </c:pt>
                <c:pt idx="6">
                  <c:v>-9.2626</c:v>
                </c:pt>
                <c:pt idx="7">
                  <c:v>-9.2275</c:v>
                </c:pt>
                <c:pt idx="8">
                  <c:v>-9.1923</c:v>
                </c:pt>
                <c:pt idx="9">
                  <c:v>-9.1571</c:v>
                </c:pt>
                <c:pt idx="10">
                  <c:v>-9.122</c:v>
                </c:pt>
                <c:pt idx="11">
                  <c:v>-9.0868</c:v>
                </c:pt>
                <c:pt idx="12">
                  <c:v>-9.0517</c:v>
                </c:pt>
                <c:pt idx="13">
                  <c:v>-9.0165</c:v>
                </c:pt>
                <c:pt idx="14">
                  <c:v>-8.9814</c:v>
                </c:pt>
                <c:pt idx="15">
                  <c:v>-8.9462</c:v>
                </c:pt>
                <c:pt idx="16">
                  <c:v>-8.9111</c:v>
                </c:pt>
                <c:pt idx="17">
                  <c:v>-8.8759</c:v>
                </c:pt>
                <c:pt idx="18">
                  <c:v>-8.8408</c:v>
                </c:pt>
                <c:pt idx="19">
                  <c:v>-8.8056</c:v>
                </c:pt>
                <c:pt idx="20">
                  <c:v>-8.7705</c:v>
                </c:pt>
                <c:pt idx="21">
                  <c:v>-8.7353</c:v>
                </c:pt>
                <c:pt idx="22">
                  <c:v>-8.700200000000001</c:v>
                </c:pt>
                <c:pt idx="23">
                  <c:v>-8.665</c:v>
                </c:pt>
                <c:pt idx="24">
                  <c:v>-8.6299</c:v>
                </c:pt>
                <c:pt idx="25">
                  <c:v>-8.5947</c:v>
                </c:pt>
                <c:pt idx="26">
                  <c:v>-8.5596</c:v>
                </c:pt>
                <c:pt idx="27">
                  <c:v>-8.5244</c:v>
                </c:pt>
                <c:pt idx="28">
                  <c:v>-8.4893</c:v>
                </c:pt>
                <c:pt idx="29">
                  <c:v>-8.4541</c:v>
                </c:pt>
                <c:pt idx="30">
                  <c:v>-8.419</c:v>
                </c:pt>
                <c:pt idx="31">
                  <c:v>-8.3838</c:v>
                </c:pt>
                <c:pt idx="32">
                  <c:v>-8.3486</c:v>
                </c:pt>
                <c:pt idx="33">
                  <c:v>-8.3135</c:v>
                </c:pt>
                <c:pt idx="34">
                  <c:v>-8.2783</c:v>
                </c:pt>
                <c:pt idx="35">
                  <c:v>-8.2432</c:v>
                </c:pt>
                <c:pt idx="36">
                  <c:v>-8.208</c:v>
                </c:pt>
                <c:pt idx="37">
                  <c:v>-8.1729</c:v>
                </c:pt>
                <c:pt idx="38">
                  <c:v>-8.137700000000001</c:v>
                </c:pt>
                <c:pt idx="39">
                  <c:v>-8.1026</c:v>
                </c:pt>
                <c:pt idx="40">
                  <c:v>-8.0674</c:v>
                </c:pt>
                <c:pt idx="41">
                  <c:v>-8.0323</c:v>
                </c:pt>
                <c:pt idx="42">
                  <c:v>-7.9971</c:v>
                </c:pt>
                <c:pt idx="43">
                  <c:v>-7.962</c:v>
                </c:pt>
                <c:pt idx="44">
                  <c:v>-7.9268</c:v>
                </c:pt>
                <c:pt idx="45">
                  <c:v>-7.8917</c:v>
                </c:pt>
                <c:pt idx="46">
                  <c:v>-7.8565</c:v>
                </c:pt>
                <c:pt idx="47">
                  <c:v>-7.8214</c:v>
                </c:pt>
                <c:pt idx="48">
                  <c:v>-7.7862</c:v>
                </c:pt>
                <c:pt idx="49">
                  <c:v>-7.7511</c:v>
                </c:pt>
                <c:pt idx="50">
                  <c:v>-7.7159</c:v>
                </c:pt>
                <c:pt idx="51">
                  <c:v>-7.6808</c:v>
                </c:pt>
                <c:pt idx="52">
                  <c:v>-7.6456</c:v>
                </c:pt>
                <c:pt idx="53">
                  <c:v>-7.6105</c:v>
                </c:pt>
                <c:pt idx="54">
                  <c:v>-7.5753</c:v>
                </c:pt>
                <c:pt idx="55">
                  <c:v>-7.5401</c:v>
                </c:pt>
                <c:pt idx="56">
                  <c:v>-7.505</c:v>
                </c:pt>
                <c:pt idx="57">
                  <c:v>-7.4698</c:v>
                </c:pt>
                <c:pt idx="58">
                  <c:v>-7.4347</c:v>
                </c:pt>
                <c:pt idx="59">
                  <c:v>-7.3995</c:v>
                </c:pt>
                <c:pt idx="60">
                  <c:v>-7.3644</c:v>
                </c:pt>
                <c:pt idx="61">
                  <c:v>-7.3292</c:v>
                </c:pt>
                <c:pt idx="62">
                  <c:v>-7.2941</c:v>
                </c:pt>
                <c:pt idx="63">
                  <c:v>-7.2589</c:v>
                </c:pt>
                <c:pt idx="64">
                  <c:v>-7.2238</c:v>
                </c:pt>
                <c:pt idx="65">
                  <c:v>-7.1886</c:v>
                </c:pt>
                <c:pt idx="66">
                  <c:v>-7.1535</c:v>
                </c:pt>
                <c:pt idx="67">
                  <c:v>-7.1183</c:v>
                </c:pt>
                <c:pt idx="68">
                  <c:v>-7.0832</c:v>
                </c:pt>
                <c:pt idx="69">
                  <c:v>-7.048</c:v>
                </c:pt>
                <c:pt idx="70">
                  <c:v>-7.0129</c:v>
                </c:pt>
                <c:pt idx="71">
                  <c:v>-6.9777</c:v>
                </c:pt>
                <c:pt idx="72">
                  <c:v>-6.9426</c:v>
                </c:pt>
                <c:pt idx="73">
                  <c:v>-6.9074</c:v>
                </c:pt>
                <c:pt idx="74">
                  <c:v>-6.8723</c:v>
                </c:pt>
                <c:pt idx="75">
                  <c:v>-6.8371</c:v>
                </c:pt>
                <c:pt idx="76">
                  <c:v>-6.802</c:v>
                </c:pt>
                <c:pt idx="77">
                  <c:v>-6.7668</c:v>
                </c:pt>
                <c:pt idx="78">
                  <c:v>-6.7316</c:v>
                </c:pt>
                <c:pt idx="79">
                  <c:v>-6.6965</c:v>
                </c:pt>
                <c:pt idx="80">
                  <c:v>-6.6613</c:v>
                </c:pt>
                <c:pt idx="81">
                  <c:v>-6.6262</c:v>
                </c:pt>
                <c:pt idx="82">
                  <c:v>-6.591</c:v>
                </c:pt>
                <c:pt idx="83">
                  <c:v>-6.5559</c:v>
                </c:pt>
                <c:pt idx="84">
                  <c:v>-6.5207</c:v>
                </c:pt>
                <c:pt idx="85">
                  <c:v>-6.4856</c:v>
                </c:pt>
                <c:pt idx="86">
                  <c:v>-6.4504</c:v>
                </c:pt>
                <c:pt idx="87">
                  <c:v>-6.4153</c:v>
                </c:pt>
                <c:pt idx="88">
                  <c:v>-6.3801</c:v>
                </c:pt>
                <c:pt idx="89">
                  <c:v>-6.345</c:v>
                </c:pt>
                <c:pt idx="90">
                  <c:v>-6.3098</c:v>
                </c:pt>
                <c:pt idx="91">
                  <c:v>-6.2747</c:v>
                </c:pt>
                <c:pt idx="92">
                  <c:v>-6.2395</c:v>
                </c:pt>
                <c:pt idx="93">
                  <c:v>-6.2044</c:v>
                </c:pt>
                <c:pt idx="94">
                  <c:v>-6.1692</c:v>
                </c:pt>
                <c:pt idx="95">
                  <c:v>-6.1341</c:v>
                </c:pt>
                <c:pt idx="96">
                  <c:v>-6.0989</c:v>
                </c:pt>
                <c:pt idx="97">
                  <c:v>-6.0638</c:v>
                </c:pt>
                <c:pt idx="98">
                  <c:v>-6.0286</c:v>
                </c:pt>
                <c:pt idx="99">
                  <c:v>-5.9935</c:v>
                </c:pt>
                <c:pt idx="100">
                  <c:v>-5.9583</c:v>
                </c:pt>
                <c:pt idx="101">
                  <c:v>-5.9231</c:v>
                </c:pt>
                <c:pt idx="102">
                  <c:v>-5.888</c:v>
                </c:pt>
                <c:pt idx="103">
                  <c:v>-5.8528</c:v>
                </c:pt>
                <c:pt idx="104">
                  <c:v>-5.8177</c:v>
                </c:pt>
                <c:pt idx="105">
                  <c:v>-5.7825</c:v>
                </c:pt>
                <c:pt idx="106">
                  <c:v>-5.7474</c:v>
                </c:pt>
                <c:pt idx="107">
                  <c:v>-5.7122</c:v>
                </c:pt>
                <c:pt idx="108">
                  <c:v>-5.6771</c:v>
                </c:pt>
                <c:pt idx="109">
                  <c:v>-5.6419</c:v>
                </c:pt>
                <c:pt idx="110">
                  <c:v>-5.6068</c:v>
                </c:pt>
                <c:pt idx="111">
                  <c:v>-5.5716</c:v>
                </c:pt>
                <c:pt idx="112">
                  <c:v>-5.5365</c:v>
                </c:pt>
                <c:pt idx="113">
                  <c:v>-5.5013</c:v>
                </c:pt>
                <c:pt idx="114">
                  <c:v>-5.4662</c:v>
                </c:pt>
                <c:pt idx="115">
                  <c:v>-5.431</c:v>
                </c:pt>
                <c:pt idx="116">
                  <c:v>-5.3959</c:v>
                </c:pt>
                <c:pt idx="117">
                  <c:v>-5.3607</c:v>
                </c:pt>
                <c:pt idx="118">
                  <c:v>-5.3256</c:v>
                </c:pt>
                <c:pt idx="119">
                  <c:v>-5.2904</c:v>
                </c:pt>
                <c:pt idx="120">
                  <c:v>-5.2553</c:v>
                </c:pt>
                <c:pt idx="121">
                  <c:v>-5.2201</c:v>
                </c:pt>
                <c:pt idx="122">
                  <c:v>-5.1849</c:v>
                </c:pt>
                <c:pt idx="123">
                  <c:v>-5.1498</c:v>
                </c:pt>
                <c:pt idx="124">
                  <c:v>-5.1146</c:v>
                </c:pt>
                <c:pt idx="125">
                  <c:v>-5.0795</c:v>
                </c:pt>
                <c:pt idx="126">
                  <c:v>-5.0443</c:v>
                </c:pt>
                <c:pt idx="127">
                  <c:v>-5.0092</c:v>
                </c:pt>
                <c:pt idx="128">
                  <c:v>-4.974</c:v>
                </c:pt>
                <c:pt idx="129">
                  <c:v>-4.9389</c:v>
                </c:pt>
                <c:pt idx="130">
                  <c:v>-4.9037</c:v>
                </c:pt>
                <c:pt idx="131">
                  <c:v>-4.8686</c:v>
                </c:pt>
                <c:pt idx="132">
                  <c:v>-4.8334</c:v>
                </c:pt>
                <c:pt idx="133">
                  <c:v>-4.7983</c:v>
                </c:pt>
                <c:pt idx="134">
                  <c:v>-4.7631</c:v>
                </c:pt>
                <c:pt idx="135">
                  <c:v>-4.728</c:v>
                </c:pt>
                <c:pt idx="136">
                  <c:v>-4.6928</c:v>
                </c:pt>
                <c:pt idx="137">
                  <c:v>-4.6577</c:v>
                </c:pt>
                <c:pt idx="138">
                  <c:v>-4.6225</c:v>
                </c:pt>
                <c:pt idx="139">
                  <c:v>-4.5874</c:v>
                </c:pt>
                <c:pt idx="140">
                  <c:v>-4.5522</c:v>
                </c:pt>
                <c:pt idx="141">
                  <c:v>-4.5171</c:v>
                </c:pt>
                <c:pt idx="142">
                  <c:v>-4.4819</c:v>
                </c:pt>
                <c:pt idx="143">
                  <c:v>-4.4468</c:v>
                </c:pt>
                <c:pt idx="144">
                  <c:v>-4.4116</c:v>
                </c:pt>
                <c:pt idx="145">
                  <c:v>-4.3764</c:v>
                </c:pt>
                <c:pt idx="146">
                  <c:v>-4.3413</c:v>
                </c:pt>
                <c:pt idx="147">
                  <c:v>-4.3061</c:v>
                </c:pt>
                <c:pt idx="148">
                  <c:v>-4.271</c:v>
                </c:pt>
                <c:pt idx="149">
                  <c:v>-4.2358</c:v>
                </c:pt>
                <c:pt idx="150">
                  <c:v>-4.2007</c:v>
                </c:pt>
                <c:pt idx="151">
                  <c:v>-4.1655</c:v>
                </c:pt>
                <c:pt idx="152">
                  <c:v>-4.1304</c:v>
                </c:pt>
                <c:pt idx="153">
                  <c:v>-4.0952</c:v>
                </c:pt>
                <c:pt idx="154">
                  <c:v>-4.0601</c:v>
                </c:pt>
                <c:pt idx="155">
                  <c:v>-4.0249</c:v>
                </c:pt>
                <c:pt idx="156">
                  <c:v>-3.9898</c:v>
                </c:pt>
                <c:pt idx="157">
                  <c:v>-3.9546</c:v>
                </c:pt>
                <c:pt idx="158">
                  <c:v>-3.9195</c:v>
                </c:pt>
                <c:pt idx="159">
                  <c:v>-3.8843</c:v>
                </c:pt>
                <c:pt idx="160">
                  <c:v>-3.8492</c:v>
                </c:pt>
                <c:pt idx="161">
                  <c:v>-3.814</c:v>
                </c:pt>
                <c:pt idx="162">
                  <c:v>-3.7789</c:v>
                </c:pt>
                <c:pt idx="163">
                  <c:v>-3.7437</c:v>
                </c:pt>
                <c:pt idx="164">
                  <c:v>-3.7086</c:v>
                </c:pt>
                <c:pt idx="165">
                  <c:v>-3.6734</c:v>
                </c:pt>
                <c:pt idx="166">
                  <c:v>-3.6383</c:v>
                </c:pt>
                <c:pt idx="167">
                  <c:v>-3.6031</c:v>
                </c:pt>
                <c:pt idx="168">
                  <c:v>-3.5679</c:v>
                </c:pt>
                <c:pt idx="169">
                  <c:v>-3.5328</c:v>
                </c:pt>
                <c:pt idx="170">
                  <c:v>-3.4976</c:v>
                </c:pt>
                <c:pt idx="171">
                  <c:v>-3.4625</c:v>
                </c:pt>
                <c:pt idx="172">
                  <c:v>-3.4273</c:v>
                </c:pt>
                <c:pt idx="173">
                  <c:v>-3.3922</c:v>
                </c:pt>
                <c:pt idx="174">
                  <c:v>-3.357</c:v>
                </c:pt>
                <c:pt idx="175">
                  <c:v>-3.3219</c:v>
                </c:pt>
                <c:pt idx="176">
                  <c:v>-3.2867</c:v>
                </c:pt>
                <c:pt idx="177">
                  <c:v>-3.2516</c:v>
                </c:pt>
                <c:pt idx="178">
                  <c:v>-3.2164</c:v>
                </c:pt>
                <c:pt idx="179">
                  <c:v>-3.1813</c:v>
                </c:pt>
                <c:pt idx="180">
                  <c:v>-3.1461</c:v>
                </c:pt>
                <c:pt idx="181">
                  <c:v>-3.111</c:v>
                </c:pt>
                <c:pt idx="182">
                  <c:v>-3.0758</c:v>
                </c:pt>
                <c:pt idx="183">
                  <c:v>-3.0407</c:v>
                </c:pt>
                <c:pt idx="184">
                  <c:v>-3.0055</c:v>
                </c:pt>
                <c:pt idx="185">
                  <c:v>-2.9704</c:v>
                </c:pt>
                <c:pt idx="186">
                  <c:v>-2.9352</c:v>
                </c:pt>
                <c:pt idx="187">
                  <c:v>-2.9001</c:v>
                </c:pt>
                <c:pt idx="188">
                  <c:v>-2.8649</c:v>
                </c:pt>
                <c:pt idx="189">
                  <c:v>-2.8298</c:v>
                </c:pt>
                <c:pt idx="190">
                  <c:v>-2.7946</c:v>
                </c:pt>
                <c:pt idx="191">
                  <c:v>-2.7594</c:v>
                </c:pt>
                <c:pt idx="192">
                  <c:v>-2.7243</c:v>
                </c:pt>
                <c:pt idx="193">
                  <c:v>-2.6891</c:v>
                </c:pt>
                <c:pt idx="194">
                  <c:v>-2.654</c:v>
                </c:pt>
                <c:pt idx="195">
                  <c:v>-2.6188</c:v>
                </c:pt>
                <c:pt idx="196">
                  <c:v>-2.5837</c:v>
                </c:pt>
                <c:pt idx="197">
                  <c:v>-2.5485</c:v>
                </c:pt>
                <c:pt idx="198">
                  <c:v>-2.5134</c:v>
                </c:pt>
                <c:pt idx="199">
                  <c:v>-2.4782</c:v>
                </c:pt>
                <c:pt idx="200">
                  <c:v>-2.4431</c:v>
                </c:pt>
                <c:pt idx="201">
                  <c:v>-2.4079</c:v>
                </c:pt>
                <c:pt idx="202">
                  <c:v>-2.3728</c:v>
                </c:pt>
                <c:pt idx="203">
                  <c:v>-2.3376</c:v>
                </c:pt>
                <c:pt idx="204">
                  <c:v>-2.3025</c:v>
                </c:pt>
                <c:pt idx="205">
                  <c:v>-2.2673</c:v>
                </c:pt>
                <c:pt idx="206">
                  <c:v>-2.2322</c:v>
                </c:pt>
                <c:pt idx="207">
                  <c:v>-2.197</c:v>
                </c:pt>
                <c:pt idx="208">
                  <c:v>-2.1619</c:v>
                </c:pt>
                <c:pt idx="209">
                  <c:v>-2.1267</c:v>
                </c:pt>
                <c:pt idx="210">
                  <c:v>-2.0916</c:v>
                </c:pt>
                <c:pt idx="211">
                  <c:v>-2.0564</c:v>
                </c:pt>
                <c:pt idx="212">
                  <c:v>-2.0213</c:v>
                </c:pt>
                <c:pt idx="213">
                  <c:v>-1.9861</c:v>
                </c:pt>
                <c:pt idx="214">
                  <c:v>-1.9509</c:v>
                </c:pt>
                <c:pt idx="215">
                  <c:v>-1.9158</c:v>
                </c:pt>
                <c:pt idx="216">
                  <c:v>-1.8806</c:v>
                </c:pt>
                <c:pt idx="217">
                  <c:v>-1.8455</c:v>
                </c:pt>
                <c:pt idx="218">
                  <c:v>-1.8103</c:v>
                </c:pt>
                <c:pt idx="219">
                  <c:v>-1.7752</c:v>
                </c:pt>
                <c:pt idx="220">
                  <c:v>-1.74</c:v>
                </c:pt>
                <c:pt idx="221">
                  <c:v>-1.7049</c:v>
                </c:pt>
                <c:pt idx="222">
                  <c:v>-1.6697</c:v>
                </c:pt>
                <c:pt idx="223">
                  <c:v>-1.6346</c:v>
                </c:pt>
                <c:pt idx="224">
                  <c:v>-1.5994</c:v>
                </c:pt>
                <c:pt idx="225">
                  <c:v>-1.5643</c:v>
                </c:pt>
                <c:pt idx="226">
                  <c:v>-1.5291</c:v>
                </c:pt>
                <c:pt idx="227">
                  <c:v>-1.494</c:v>
                </c:pt>
                <c:pt idx="228">
                  <c:v>-1.4588</c:v>
                </c:pt>
                <c:pt idx="229">
                  <c:v>-1.4237</c:v>
                </c:pt>
                <c:pt idx="230">
                  <c:v>-1.3885</c:v>
                </c:pt>
                <c:pt idx="231">
                  <c:v>-1.3534</c:v>
                </c:pt>
                <c:pt idx="232">
                  <c:v>-1.3182</c:v>
                </c:pt>
                <c:pt idx="233">
                  <c:v>-1.2831</c:v>
                </c:pt>
                <c:pt idx="234">
                  <c:v>-1.2479</c:v>
                </c:pt>
                <c:pt idx="235">
                  <c:v>-1.2128</c:v>
                </c:pt>
                <c:pt idx="236">
                  <c:v>-1.1776</c:v>
                </c:pt>
                <c:pt idx="237">
                  <c:v>-1.1424</c:v>
                </c:pt>
                <c:pt idx="238">
                  <c:v>-1.1073</c:v>
                </c:pt>
                <c:pt idx="239">
                  <c:v>-1.0721</c:v>
                </c:pt>
                <c:pt idx="240">
                  <c:v>-1.037</c:v>
                </c:pt>
                <c:pt idx="241">
                  <c:v>-1.0018</c:v>
                </c:pt>
                <c:pt idx="242">
                  <c:v>-0.96669</c:v>
                </c:pt>
                <c:pt idx="243">
                  <c:v>-0.93153</c:v>
                </c:pt>
                <c:pt idx="244">
                  <c:v>-0.89638</c:v>
                </c:pt>
                <c:pt idx="245">
                  <c:v>-0.86123</c:v>
                </c:pt>
                <c:pt idx="246">
                  <c:v>-0.82608</c:v>
                </c:pt>
                <c:pt idx="247">
                  <c:v>-0.79092</c:v>
                </c:pt>
                <c:pt idx="248">
                  <c:v>-0.75577</c:v>
                </c:pt>
                <c:pt idx="249">
                  <c:v>-0.72062</c:v>
                </c:pt>
                <c:pt idx="250">
                  <c:v>-0.68547</c:v>
                </c:pt>
                <c:pt idx="251">
                  <c:v>-0.65032</c:v>
                </c:pt>
                <c:pt idx="252">
                  <c:v>-0.61516</c:v>
                </c:pt>
                <c:pt idx="253">
                  <c:v>-0.58001</c:v>
                </c:pt>
                <c:pt idx="254">
                  <c:v>-0.54486</c:v>
                </c:pt>
                <c:pt idx="255">
                  <c:v>-0.50971</c:v>
                </c:pt>
                <c:pt idx="256">
                  <c:v>-0.47455</c:v>
                </c:pt>
                <c:pt idx="257">
                  <c:v>-0.4394</c:v>
                </c:pt>
                <c:pt idx="258">
                  <c:v>-0.40425</c:v>
                </c:pt>
                <c:pt idx="259">
                  <c:v>-0.3691</c:v>
                </c:pt>
                <c:pt idx="260">
                  <c:v>-0.33395</c:v>
                </c:pt>
                <c:pt idx="261">
                  <c:v>-0.29879</c:v>
                </c:pt>
                <c:pt idx="262">
                  <c:v>-0.26364</c:v>
                </c:pt>
                <c:pt idx="263">
                  <c:v>-0.22849</c:v>
                </c:pt>
                <c:pt idx="264">
                  <c:v>-0.19334</c:v>
                </c:pt>
                <c:pt idx="265">
                  <c:v>-0.15818</c:v>
                </c:pt>
                <c:pt idx="266">
                  <c:v>-0.12303</c:v>
                </c:pt>
                <c:pt idx="267">
                  <c:v>-0.087881</c:v>
                </c:pt>
                <c:pt idx="268">
                  <c:v>-0.052728</c:v>
                </c:pt>
                <c:pt idx="269">
                  <c:v>-0.017576</c:v>
                </c:pt>
                <c:pt idx="270">
                  <c:v>0.017576</c:v>
                </c:pt>
                <c:pt idx="271">
                  <c:v>0.052728</c:v>
                </c:pt>
                <c:pt idx="272">
                  <c:v>0.087881</c:v>
                </c:pt>
                <c:pt idx="273">
                  <c:v>0.12303</c:v>
                </c:pt>
                <c:pt idx="274">
                  <c:v>0.15818</c:v>
                </c:pt>
                <c:pt idx="275">
                  <c:v>0.19334</c:v>
                </c:pt>
                <c:pt idx="276">
                  <c:v>0.22849</c:v>
                </c:pt>
                <c:pt idx="277">
                  <c:v>0.26364</c:v>
                </c:pt>
                <c:pt idx="278">
                  <c:v>0.29879</c:v>
                </c:pt>
                <c:pt idx="279">
                  <c:v>0.33395</c:v>
                </c:pt>
                <c:pt idx="280">
                  <c:v>0.3691</c:v>
                </c:pt>
                <c:pt idx="281">
                  <c:v>0.40425</c:v>
                </c:pt>
                <c:pt idx="282">
                  <c:v>0.4394</c:v>
                </c:pt>
                <c:pt idx="283">
                  <c:v>0.47455</c:v>
                </c:pt>
                <c:pt idx="284">
                  <c:v>0.50971</c:v>
                </c:pt>
                <c:pt idx="285">
                  <c:v>0.54486</c:v>
                </c:pt>
                <c:pt idx="286">
                  <c:v>0.58001</c:v>
                </c:pt>
                <c:pt idx="287">
                  <c:v>0.61516</c:v>
                </c:pt>
                <c:pt idx="288">
                  <c:v>0.65032</c:v>
                </c:pt>
                <c:pt idx="289">
                  <c:v>0.68547</c:v>
                </c:pt>
                <c:pt idx="290">
                  <c:v>0.72062</c:v>
                </c:pt>
                <c:pt idx="291">
                  <c:v>0.75577</c:v>
                </c:pt>
                <c:pt idx="292">
                  <c:v>0.79092</c:v>
                </c:pt>
                <c:pt idx="293">
                  <c:v>0.82608</c:v>
                </c:pt>
                <c:pt idx="294">
                  <c:v>0.86123</c:v>
                </c:pt>
                <c:pt idx="295">
                  <c:v>0.89638</c:v>
                </c:pt>
                <c:pt idx="296">
                  <c:v>0.93153</c:v>
                </c:pt>
                <c:pt idx="297">
                  <c:v>0.96669</c:v>
                </c:pt>
                <c:pt idx="298">
                  <c:v>1.0018</c:v>
                </c:pt>
                <c:pt idx="299">
                  <c:v>1.037</c:v>
                </c:pt>
                <c:pt idx="300">
                  <c:v>1.0721</c:v>
                </c:pt>
                <c:pt idx="301">
                  <c:v>1.1073</c:v>
                </c:pt>
                <c:pt idx="302">
                  <c:v>1.1424</c:v>
                </c:pt>
                <c:pt idx="303">
                  <c:v>1.1776</c:v>
                </c:pt>
                <c:pt idx="304">
                  <c:v>1.2128</c:v>
                </c:pt>
                <c:pt idx="305">
                  <c:v>1.2479</c:v>
                </c:pt>
                <c:pt idx="306">
                  <c:v>1.2831</c:v>
                </c:pt>
                <c:pt idx="307">
                  <c:v>1.3182</c:v>
                </c:pt>
                <c:pt idx="308">
                  <c:v>1.3534</c:v>
                </c:pt>
                <c:pt idx="309">
                  <c:v>1.3885</c:v>
                </c:pt>
                <c:pt idx="310">
                  <c:v>1.4237</c:v>
                </c:pt>
                <c:pt idx="311">
                  <c:v>1.4588</c:v>
                </c:pt>
                <c:pt idx="312">
                  <c:v>1.494</c:v>
                </c:pt>
                <c:pt idx="313">
                  <c:v>1.5291</c:v>
                </c:pt>
                <c:pt idx="314">
                  <c:v>1.5643</c:v>
                </c:pt>
                <c:pt idx="315">
                  <c:v>1.5994</c:v>
                </c:pt>
                <c:pt idx="316">
                  <c:v>1.6346</c:v>
                </c:pt>
                <c:pt idx="317">
                  <c:v>1.6697</c:v>
                </c:pt>
                <c:pt idx="318">
                  <c:v>1.7049</c:v>
                </c:pt>
                <c:pt idx="319">
                  <c:v>1.74</c:v>
                </c:pt>
                <c:pt idx="320">
                  <c:v>1.7752</c:v>
                </c:pt>
                <c:pt idx="321">
                  <c:v>1.8103</c:v>
                </c:pt>
                <c:pt idx="322">
                  <c:v>1.8455</c:v>
                </c:pt>
                <c:pt idx="323">
                  <c:v>1.8806</c:v>
                </c:pt>
                <c:pt idx="324">
                  <c:v>1.9158</c:v>
                </c:pt>
                <c:pt idx="325">
                  <c:v>1.9509</c:v>
                </c:pt>
                <c:pt idx="326">
                  <c:v>1.9861</c:v>
                </c:pt>
                <c:pt idx="327">
                  <c:v>2.0213</c:v>
                </c:pt>
                <c:pt idx="328">
                  <c:v>2.0564</c:v>
                </c:pt>
                <c:pt idx="329">
                  <c:v>2.0916</c:v>
                </c:pt>
                <c:pt idx="330">
                  <c:v>2.1267</c:v>
                </c:pt>
                <c:pt idx="331">
                  <c:v>2.1619</c:v>
                </c:pt>
                <c:pt idx="332">
                  <c:v>2.197</c:v>
                </c:pt>
                <c:pt idx="333">
                  <c:v>2.2322</c:v>
                </c:pt>
                <c:pt idx="334">
                  <c:v>2.2673</c:v>
                </c:pt>
                <c:pt idx="335">
                  <c:v>2.3025</c:v>
                </c:pt>
                <c:pt idx="336">
                  <c:v>2.3376</c:v>
                </c:pt>
                <c:pt idx="337">
                  <c:v>2.3728</c:v>
                </c:pt>
                <c:pt idx="338">
                  <c:v>2.4079</c:v>
                </c:pt>
                <c:pt idx="339">
                  <c:v>2.4431</c:v>
                </c:pt>
                <c:pt idx="340">
                  <c:v>2.4782</c:v>
                </c:pt>
                <c:pt idx="341">
                  <c:v>2.5134</c:v>
                </c:pt>
                <c:pt idx="342">
                  <c:v>2.5485</c:v>
                </c:pt>
                <c:pt idx="343">
                  <c:v>2.5837</c:v>
                </c:pt>
                <c:pt idx="344">
                  <c:v>2.6188</c:v>
                </c:pt>
                <c:pt idx="345">
                  <c:v>2.654</c:v>
                </c:pt>
                <c:pt idx="346">
                  <c:v>2.6891</c:v>
                </c:pt>
                <c:pt idx="347">
                  <c:v>2.7243</c:v>
                </c:pt>
                <c:pt idx="348">
                  <c:v>2.7594</c:v>
                </c:pt>
                <c:pt idx="349">
                  <c:v>2.7946</c:v>
                </c:pt>
                <c:pt idx="350">
                  <c:v>2.8298</c:v>
                </c:pt>
                <c:pt idx="351">
                  <c:v>2.8649</c:v>
                </c:pt>
                <c:pt idx="352">
                  <c:v>2.9001</c:v>
                </c:pt>
                <c:pt idx="353">
                  <c:v>2.9352</c:v>
                </c:pt>
                <c:pt idx="354">
                  <c:v>2.9704</c:v>
                </c:pt>
                <c:pt idx="355">
                  <c:v>3.0055</c:v>
                </c:pt>
                <c:pt idx="356">
                  <c:v>3.0407</c:v>
                </c:pt>
                <c:pt idx="357">
                  <c:v>3.0758</c:v>
                </c:pt>
                <c:pt idx="358">
                  <c:v>3.111</c:v>
                </c:pt>
                <c:pt idx="359">
                  <c:v>3.1461</c:v>
                </c:pt>
                <c:pt idx="360">
                  <c:v>3.1813</c:v>
                </c:pt>
                <c:pt idx="361">
                  <c:v>3.2164</c:v>
                </c:pt>
                <c:pt idx="362">
                  <c:v>3.2516</c:v>
                </c:pt>
                <c:pt idx="363">
                  <c:v>3.2867</c:v>
                </c:pt>
                <c:pt idx="364">
                  <c:v>3.3219</c:v>
                </c:pt>
                <c:pt idx="365">
                  <c:v>3.357</c:v>
                </c:pt>
                <c:pt idx="366">
                  <c:v>3.3922</c:v>
                </c:pt>
                <c:pt idx="367">
                  <c:v>3.4273</c:v>
                </c:pt>
                <c:pt idx="368">
                  <c:v>3.4625</c:v>
                </c:pt>
                <c:pt idx="369">
                  <c:v>3.4976</c:v>
                </c:pt>
                <c:pt idx="370">
                  <c:v>3.5328</c:v>
                </c:pt>
                <c:pt idx="371">
                  <c:v>3.5679</c:v>
                </c:pt>
                <c:pt idx="372">
                  <c:v>3.6031</c:v>
                </c:pt>
                <c:pt idx="373">
                  <c:v>3.6383</c:v>
                </c:pt>
                <c:pt idx="374">
                  <c:v>3.6734</c:v>
                </c:pt>
                <c:pt idx="375">
                  <c:v>3.7086</c:v>
                </c:pt>
                <c:pt idx="376">
                  <c:v>3.7437</c:v>
                </c:pt>
                <c:pt idx="377">
                  <c:v>3.7789</c:v>
                </c:pt>
                <c:pt idx="378">
                  <c:v>3.814</c:v>
                </c:pt>
                <c:pt idx="379">
                  <c:v>3.8492</c:v>
                </c:pt>
                <c:pt idx="380">
                  <c:v>3.8843</c:v>
                </c:pt>
                <c:pt idx="381">
                  <c:v>3.9195</c:v>
                </c:pt>
                <c:pt idx="382">
                  <c:v>3.9546</c:v>
                </c:pt>
                <c:pt idx="383">
                  <c:v>3.9898</c:v>
                </c:pt>
                <c:pt idx="384">
                  <c:v>4.0249</c:v>
                </c:pt>
                <c:pt idx="385">
                  <c:v>4.0601</c:v>
                </c:pt>
                <c:pt idx="386">
                  <c:v>4.0952</c:v>
                </c:pt>
                <c:pt idx="387">
                  <c:v>4.1304</c:v>
                </c:pt>
                <c:pt idx="388">
                  <c:v>4.1655</c:v>
                </c:pt>
                <c:pt idx="389">
                  <c:v>4.2007</c:v>
                </c:pt>
                <c:pt idx="390">
                  <c:v>4.2358</c:v>
                </c:pt>
                <c:pt idx="391">
                  <c:v>4.271</c:v>
                </c:pt>
                <c:pt idx="392">
                  <c:v>4.3061</c:v>
                </c:pt>
                <c:pt idx="393">
                  <c:v>4.3413</c:v>
                </c:pt>
                <c:pt idx="394">
                  <c:v>4.3764</c:v>
                </c:pt>
                <c:pt idx="395">
                  <c:v>4.4116</c:v>
                </c:pt>
                <c:pt idx="396">
                  <c:v>4.4468</c:v>
                </c:pt>
                <c:pt idx="397">
                  <c:v>4.4819</c:v>
                </c:pt>
                <c:pt idx="398">
                  <c:v>4.5171</c:v>
                </c:pt>
                <c:pt idx="399">
                  <c:v>4.5522</c:v>
                </c:pt>
                <c:pt idx="400">
                  <c:v>4.5874</c:v>
                </c:pt>
                <c:pt idx="401">
                  <c:v>4.6225</c:v>
                </c:pt>
                <c:pt idx="402">
                  <c:v>4.6577</c:v>
                </c:pt>
                <c:pt idx="403">
                  <c:v>4.6928</c:v>
                </c:pt>
                <c:pt idx="404">
                  <c:v>4.728</c:v>
                </c:pt>
                <c:pt idx="405">
                  <c:v>4.7631</c:v>
                </c:pt>
                <c:pt idx="406">
                  <c:v>4.7983</c:v>
                </c:pt>
                <c:pt idx="407">
                  <c:v>4.8334</c:v>
                </c:pt>
                <c:pt idx="408">
                  <c:v>4.8686</c:v>
                </c:pt>
                <c:pt idx="409">
                  <c:v>4.9037</c:v>
                </c:pt>
                <c:pt idx="410">
                  <c:v>4.9389</c:v>
                </c:pt>
                <c:pt idx="411">
                  <c:v>4.974</c:v>
                </c:pt>
                <c:pt idx="412">
                  <c:v>5.0092</c:v>
                </c:pt>
                <c:pt idx="413">
                  <c:v>5.0443</c:v>
                </c:pt>
                <c:pt idx="414">
                  <c:v>5.0795</c:v>
                </c:pt>
                <c:pt idx="415">
                  <c:v>5.1146</c:v>
                </c:pt>
                <c:pt idx="416">
                  <c:v>5.1498</c:v>
                </c:pt>
                <c:pt idx="417">
                  <c:v>5.1849</c:v>
                </c:pt>
                <c:pt idx="418">
                  <c:v>5.2201</c:v>
                </c:pt>
                <c:pt idx="419">
                  <c:v>5.2553</c:v>
                </c:pt>
                <c:pt idx="420">
                  <c:v>5.2904</c:v>
                </c:pt>
                <c:pt idx="421">
                  <c:v>5.3256</c:v>
                </c:pt>
                <c:pt idx="422">
                  <c:v>5.3607</c:v>
                </c:pt>
                <c:pt idx="423">
                  <c:v>5.3959</c:v>
                </c:pt>
                <c:pt idx="424">
                  <c:v>5.431</c:v>
                </c:pt>
                <c:pt idx="425">
                  <c:v>5.4662</c:v>
                </c:pt>
                <c:pt idx="426">
                  <c:v>5.5013</c:v>
                </c:pt>
                <c:pt idx="427">
                  <c:v>5.5365</c:v>
                </c:pt>
                <c:pt idx="428">
                  <c:v>5.5716</c:v>
                </c:pt>
                <c:pt idx="429">
                  <c:v>5.6068</c:v>
                </c:pt>
                <c:pt idx="430">
                  <c:v>5.6419</c:v>
                </c:pt>
                <c:pt idx="431">
                  <c:v>5.6771</c:v>
                </c:pt>
                <c:pt idx="432">
                  <c:v>5.7122</c:v>
                </c:pt>
                <c:pt idx="433">
                  <c:v>5.7474</c:v>
                </c:pt>
                <c:pt idx="434">
                  <c:v>5.7825</c:v>
                </c:pt>
                <c:pt idx="435">
                  <c:v>5.8177</c:v>
                </c:pt>
                <c:pt idx="436">
                  <c:v>5.8528</c:v>
                </c:pt>
                <c:pt idx="437">
                  <c:v>5.888</c:v>
                </c:pt>
                <c:pt idx="438">
                  <c:v>5.9231</c:v>
                </c:pt>
                <c:pt idx="439">
                  <c:v>5.9583</c:v>
                </c:pt>
                <c:pt idx="440">
                  <c:v>5.9935</c:v>
                </c:pt>
                <c:pt idx="441">
                  <c:v>6.0286</c:v>
                </c:pt>
                <c:pt idx="442">
                  <c:v>6.0638</c:v>
                </c:pt>
                <c:pt idx="443">
                  <c:v>6.0989</c:v>
                </c:pt>
                <c:pt idx="444">
                  <c:v>6.1341</c:v>
                </c:pt>
                <c:pt idx="445">
                  <c:v>6.1692</c:v>
                </c:pt>
                <c:pt idx="446">
                  <c:v>6.2044</c:v>
                </c:pt>
                <c:pt idx="447">
                  <c:v>6.2395</c:v>
                </c:pt>
                <c:pt idx="448">
                  <c:v>6.2747</c:v>
                </c:pt>
                <c:pt idx="449">
                  <c:v>6.3098</c:v>
                </c:pt>
                <c:pt idx="450">
                  <c:v>6.345</c:v>
                </c:pt>
                <c:pt idx="451">
                  <c:v>6.3801</c:v>
                </c:pt>
                <c:pt idx="452">
                  <c:v>6.4153</c:v>
                </c:pt>
                <c:pt idx="453">
                  <c:v>6.4504</c:v>
                </c:pt>
                <c:pt idx="454">
                  <c:v>6.4856</c:v>
                </c:pt>
                <c:pt idx="455">
                  <c:v>6.5207</c:v>
                </c:pt>
                <c:pt idx="456">
                  <c:v>6.5559</c:v>
                </c:pt>
                <c:pt idx="457">
                  <c:v>6.591</c:v>
                </c:pt>
                <c:pt idx="458">
                  <c:v>6.6262</c:v>
                </c:pt>
                <c:pt idx="459">
                  <c:v>6.6613</c:v>
                </c:pt>
                <c:pt idx="460">
                  <c:v>6.6965</c:v>
                </c:pt>
                <c:pt idx="461">
                  <c:v>6.7316</c:v>
                </c:pt>
                <c:pt idx="462">
                  <c:v>6.7668</c:v>
                </c:pt>
                <c:pt idx="463">
                  <c:v>6.802</c:v>
                </c:pt>
                <c:pt idx="464">
                  <c:v>6.8371</c:v>
                </c:pt>
                <c:pt idx="465">
                  <c:v>6.8723</c:v>
                </c:pt>
                <c:pt idx="466">
                  <c:v>6.9074</c:v>
                </c:pt>
                <c:pt idx="467">
                  <c:v>6.9426</c:v>
                </c:pt>
                <c:pt idx="468">
                  <c:v>6.9777</c:v>
                </c:pt>
                <c:pt idx="469">
                  <c:v>7.0129</c:v>
                </c:pt>
                <c:pt idx="470">
                  <c:v>7.048</c:v>
                </c:pt>
                <c:pt idx="471">
                  <c:v>7.0832</c:v>
                </c:pt>
                <c:pt idx="472">
                  <c:v>7.1183</c:v>
                </c:pt>
                <c:pt idx="473">
                  <c:v>7.1535</c:v>
                </c:pt>
                <c:pt idx="474">
                  <c:v>7.1886</c:v>
                </c:pt>
                <c:pt idx="475">
                  <c:v>7.2238</c:v>
                </c:pt>
                <c:pt idx="476">
                  <c:v>7.2589</c:v>
                </c:pt>
                <c:pt idx="477">
                  <c:v>7.2941</c:v>
                </c:pt>
                <c:pt idx="478">
                  <c:v>7.3292</c:v>
                </c:pt>
                <c:pt idx="479">
                  <c:v>7.3644</c:v>
                </c:pt>
                <c:pt idx="480">
                  <c:v>7.3995</c:v>
                </c:pt>
                <c:pt idx="481">
                  <c:v>7.4347</c:v>
                </c:pt>
                <c:pt idx="482">
                  <c:v>7.4698</c:v>
                </c:pt>
                <c:pt idx="483">
                  <c:v>7.505</c:v>
                </c:pt>
                <c:pt idx="484">
                  <c:v>7.5401</c:v>
                </c:pt>
                <c:pt idx="485">
                  <c:v>7.5753</c:v>
                </c:pt>
                <c:pt idx="486">
                  <c:v>7.6105</c:v>
                </c:pt>
                <c:pt idx="487">
                  <c:v>7.6456</c:v>
                </c:pt>
                <c:pt idx="488">
                  <c:v>7.6808</c:v>
                </c:pt>
                <c:pt idx="489">
                  <c:v>7.7159</c:v>
                </c:pt>
                <c:pt idx="490">
                  <c:v>7.7511</c:v>
                </c:pt>
                <c:pt idx="491">
                  <c:v>7.7862</c:v>
                </c:pt>
                <c:pt idx="492">
                  <c:v>7.8214</c:v>
                </c:pt>
                <c:pt idx="493">
                  <c:v>7.8565</c:v>
                </c:pt>
                <c:pt idx="494">
                  <c:v>7.8917</c:v>
                </c:pt>
                <c:pt idx="495">
                  <c:v>7.9268</c:v>
                </c:pt>
                <c:pt idx="496">
                  <c:v>7.962</c:v>
                </c:pt>
                <c:pt idx="497">
                  <c:v>7.9971</c:v>
                </c:pt>
                <c:pt idx="498">
                  <c:v>8.0323</c:v>
                </c:pt>
                <c:pt idx="499">
                  <c:v>8.0674</c:v>
                </c:pt>
                <c:pt idx="500">
                  <c:v>8.1026</c:v>
                </c:pt>
                <c:pt idx="501">
                  <c:v>8.137700000000001</c:v>
                </c:pt>
                <c:pt idx="502">
                  <c:v>8.1729</c:v>
                </c:pt>
                <c:pt idx="503">
                  <c:v>8.208</c:v>
                </c:pt>
                <c:pt idx="504">
                  <c:v>8.2432</c:v>
                </c:pt>
                <c:pt idx="505">
                  <c:v>8.2783</c:v>
                </c:pt>
                <c:pt idx="506">
                  <c:v>8.3135</c:v>
                </c:pt>
                <c:pt idx="507">
                  <c:v>8.3486</c:v>
                </c:pt>
                <c:pt idx="508">
                  <c:v>8.3838</c:v>
                </c:pt>
                <c:pt idx="509">
                  <c:v>8.419</c:v>
                </c:pt>
                <c:pt idx="510">
                  <c:v>8.4541</c:v>
                </c:pt>
                <c:pt idx="511">
                  <c:v>8.4893</c:v>
                </c:pt>
                <c:pt idx="512">
                  <c:v>8.5244</c:v>
                </c:pt>
                <c:pt idx="513">
                  <c:v>8.5596</c:v>
                </c:pt>
                <c:pt idx="514">
                  <c:v>8.5947</c:v>
                </c:pt>
                <c:pt idx="515">
                  <c:v>8.6299</c:v>
                </c:pt>
                <c:pt idx="516">
                  <c:v>8.665</c:v>
                </c:pt>
                <c:pt idx="517">
                  <c:v>8.700200000000001</c:v>
                </c:pt>
                <c:pt idx="518">
                  <c:v>8.7353</c:v>
                </c:pt>
                <c:pt idx="519">
                  <c:v>8.7705</c:v>
                </c:pt>
                <c:pt idx="520">
                  <c:v>8.8056</c:v>
                </c:pt>
                <c:pt idx="521">
                  <c:v>8.8408</c:v>
                </c:pt>
                <c:pt idx="522">
                  <c:v>8.8759</c:v>
                </c:pt>
                <c:pt idx="523">
                  <c:v>8.9111</c:v>
                </c:pt>
                <c:pt idx="524">
                  <c:v>8.9462</c:v>
                </c:pt>
                <c:pt idx="525">
                  <c:v>8.9814</c:v>
                </c:pt>
                <c:pt idx="526">
                  <c:v>9.0165</c:v>
                </c:pt>
                <c:pt idx="527">
                  <c:v>9.0517</c:v>
                </c:pt>
                <c:pt idx="528">
                  <c:v>9.0868</c:v>
                </c:pt>
                <c:pt idx="529">
                  <c:v>9.122</c:v>
                </c:pt>
                <c:pt idx="530">
                  <c:v>9.1571</c:v>
                </c:pt>
                <c:pt idx="531">
                  <c:v>9.1923</c:v>
                </c:pt>
                <c:pt idx="532">
                  <c:v>9.2275</c:v>
                </c:pt>
                <c:pt idx="533">
                  <c:v>9.2626</c:v>
                </c:pt>
                <c:pt idx="534">
                  <c:v>9.2978</c:v>
                </c:pt>
                <c:pt idx="535">
                  <c:v>9.3329</c:v>
                </c:pt>
                <c:pt idx="536">
                  <c:v>9.3681</c:v>
                </c:pt>
                <c:pt idx="537">
                  <c:v>9.4032</c:v>
                </c:pt>
                <c:pt idx="538">
                  <c:v>9.4384</c:v>
                </c:pt>
                <c:pt idx="539">
                  <c:v>9.4735</c:v>
                </c:pt>
                <c:pt idx="540">
                  <c:v>9.5087</c:v>
                </c:pt>
              </c:numCache>
            </c:numRef>
          </c:xVal>
          <c:yVal>
            <c:numRef>
              <c:f>'uniformity over various hei 2'!$C$24:$C$564</c:f>
              <c:numCache>
                <c:formatCode>General</c:formatCode>
                <c:ptCount val="541"/>
                <c:pt idx="0">
                  <c:v>123.951</c:v>
                </c:pt>
                <c:pt idx="1">
                  <c:v>123.951</c:v>
                </c:pt>
                <c:pt idx="2">
                  <c:v>124.0103</c:v>
                </c:pt>
                <c:pt idx="3">
                  <c:v>124.0103</c:v>
                </c:pt>
                <c:pt idx="4">
                  <c:v>124.3467</c:v>
                </c:pt>
                <c:pt idx="5">
                  <c:v>124.6434</c:v>
                </c:pt>
                <c:pt idx="6">
                  <c:v>124.5445</c:v>
                </c:pt>
                <c:pt idx="7">
                  <c:v>124.228</c:v>
                </c:pt>
                <c:pt idx="8">
                  <c:v>124.228</c:v>
                </c:pt>
                <c:pt idx="9">
                  <c:v>124.0697</c:v>
                </c:pt>
                <c:pt idx="10">
                  <c:v>124.0103</c:v>
                </c:pt>
                <c:pt idx="11">
                  <c:v>123.5155</c:v>
                </c:pt>
                <c:pt idx="12">
                  <c:v>122.9017</c:v>
                </c:pt>
                <c:pt idx="13">
                  <c:v>122.0298</c:v>
                </c:pt>
                <c:pt idx="14">
                  <c:v>122.0298</c:v>
                </c:pt>
                <c:pt idx="15">
                  <c:v>122.1091</c:v>
                </c:pt>
                <c:pt idx="16">
                  <c:v>122.8423</c:v>
                </c:pt>
                <c:pt idx="17">
                  <c:v>122.8423</c:v>
                </c:pt>
                <c:pt idx="18">
                  <c:v>122.8026</c:v>
                </c:pt>
                <c:pt idx="19">
                  <c:v>122.2875</c:v>
                </c:pt>
                <c:pt idx="20">
                  <c:v>122.01</c:v>
                </c:pt>
                <c:pt idx="21">
                  <c:v>122.01</c:v>
                </c:pt>
                <c:pt idx="22">
                  <c:v>122.1091</c:v>
                </c:pt>
                <c:pt idx="23">
                  <c:v>122.0893</c:v>
                </c:pt>
                <c:pt idx="24">
                  <c:v>121.9901</c:v>
                </c:pt>
                <c:pt idx="25">
                  <c:v>121.772</c:v>
                </c:pt>
                <c:pt idx="26">
                  <c:v>121.415</c:v>
                </c:pt>
                <c:pt idx="27">
                  <c:v>121.296</c:v>
                </c:pt>
                <c:pt idx="28">
                  <c:v>121.1372</c:v>
                </c:pt>
                <c:pt idx="29">
                  <c:v>120.8197</c:v>
                </c:pt>
                <c:pt idx="30">
                  <c:v>120.4821</c:v>
                </c:pt>
                <c:pt idx="31">
                  <c:v>120.1444</c:v>
                </c:pt>
                <c:pt idx="32">
                  <c:v>119.4486</c:v>
                </c:pt>
                <c:pt idx="33">
                  <c:v>118.7323</c:v>
                </c:pt>
                <c:pt idx="34">
                  <c:v>118.1547</c:v>
                </c:pt>
                <c:pt idx="35">
                  <c:v>117.6563</c:v>
                </c:pt>
                <c:pt idx="36">
                  <c:v>117.6563</c:v>
                </c:pt>
                <c:pt idx="37">
                  <c:v>118.2742</c:v>
                </c:pt>
                <c:pt idx="38">
                  <c:v>118.2742</c:v>
                </c:pt>
                <c:pt idx="39">
                  <c:v>118.1945</c:v>
                </c:pt>
                <c:pt idx="40">
                  <c:v>117.8955</c:v>
                </c:pt>
                <c:pt idx="41">
                  <c:v>117.736</c:v>
                </c:pt>
                <c:pt idx="42">
                  <c:v>117.8955</c:v>
                </c:pt>
                <c:pt idx="43">
                  <c:v>117.5167</c:v>
                </c:pt>
                <c:pt idx="44">
                  <c:v>117.5964</c:v>
                </c:pt>
                <c:pt idx="45">
                  <c:v>117.7959</c:v>
                </c:pt>
                <c:pt idx="46">
                  <c:v>117.7959</c:v>
                </c:pt>
                <c:pt idx="47">
                  <c:v>117.7959</c:v>
                </c:pt>
                <c:pt idx="48">
                  <c:v>118.2543</c:v>
                </c:pt>
                <c:pt idx="49">
                  <c:v>118.2543</c:v>
                </c:pt>
                <c:pt idx="50">
                  <c:v>118.7124</c:v>
                </c:pt>
                <c:pt idx="51">
                  <c:v>119.0508</c:v>
                </c:pt>
                <c:pt idx="52">
                  <c:v>118.9911</c:v>
                </c:pt>
                <c:pt idx="53">
                  <c:v>118.8517</c:v>
                </c:pt>
                <c:pt idx="54">
                  <c:v>118.9911</c:v>
                </c:pt>
                <c:pt idx="55">
                  <c:v>118.6128</c:v>
                </c:pt>
                <c:pt idx="56">
                  <c:v>118.1148</c:v>
                </c:pt>
                <c:pt idx="57">
                  <c:v>117.9155</c:v>
                </c:pt>
                <c:pt idx="58">
                  <c:v>118.0151</c:v>
                </c:pt>
                <c:pt idx="59">
                  <c:v>118.1945</c:v>
                </c:pt>
                <c:pt idx="60">
                  <c:v>118.2543</c:v>
                </c:pt>
                <c:pt idx="61">
                  <c:v>118.2742</c:v>
                </c:pt>
                <c:pt idx="62">
                  <c:v>118.4535</c:v>
                </c:pt>
                <c:pt idx="63">
                  <c:v>118.4535</c:v>
                </c:pt>
                <c:pt idx="64">
                  <c:v>118.3738</c:v>
                </c:pt>
                <c:pt idx="65">
                  <c:v>118.055</c:v>
                </c:pt>
                <c:pt idx="66">
                  <c:v>118.334</c:v>
                </c:pt>
                <c:pt idx="67">
                  <c:v>118.3539</c:v>
                </c:pt>
                <c:pt idx="68">
                  <c:v>118.4535</c:v>
                </c:pt>
                <c:pt idx="69">
                  <c:v>118.7124</c:v>
                </c:pt>
                <c:pt idx="70">
                  <c:v>118.3937</c:v>
                </c:pt>
                <c:pt idx="71">
                  <c:v>118.7124</c:v>
                </c:pt>
                <c:pt idx="72">
                  <c:v>118.3937</c:v>
                </c:pt>
                <c:pt idx="73">
                  <c:v>118.1148</c:v>
                </c:pt>
                <c:pt idx="74">
                  <c:v>118.0949</c:v>
                </c:pt>
                <c:pt idx="75">
                  <c:v>118.1148</c:v>
                </c:pt>
                <c:pt idx="76">
                  <c:v>118.055</c:v>
                </c:pt>
                <c:pt idx="77">
                  <c:v>116.9179</c:v>
                </c:pt>
                <c:pt idx="78">
                  <c:v>115.8786</c:v>
                </c:pt>
                <c:pt idx="79">
                  <c:v>115.3782</c:v>
                </c:pt>
                <c:pt idx="80">
                  <c:v>115.0377</c:v>
                </c:pt>
                <c:pt idx="81">
                  <c:v>114.9775</c:v>
                </c:pt>
                <c:pt idx="82">
                  <c:v>114.9575</c:v>
                </c:pt>
                <c:pt idx="83">
                  <c:v>114.396</c:v>
                </c:pt>
                <c:pt idx="84">
                  <c:v>114.2756</c:v>
                </c:pt>
                <c:pt idx="85">
                  <c:v>113.4923</c:v>
                </c:pt>
                <c:pt idx="86">
                  <c:v>113.2309</c:v>
                </c:pt>
                <c:pt idx="87">
                  <c:v>113.251</c:v>
                </c:pt>
                <c:pt idx="88">
                  <c:v>113.2912</c:v>
                </c:pt>
                <c:pt idx="89">
                  <c:v>113.2711</c:v>
                </c:pt>
                <c:pt idx="90">
                  <c:v>113.7937</c:v>
                </c:pt>
                <c:pt idx="91">
                  <c:v>114.396</c:v>
                </c:pt>
                <c:pt idx="92">
                  <c:v>114.717</c:v>
                </c:pt>
                <c:pt idx="93">
                  <c:v>114.717</c:v>
                </c:pt>
                <c:pt idx="94">
                  <c:v>114.717</c:v>
                </c:pt>
                <c:pt idx="95">
                  <c:v>113.9544</c:v>
                </c:pt>
                <c:pt idx="96">
                  <c:v>113.5325</c:v>
                </c:pt>
                <c:pt idx="97">
                  <c:v>113.854</c:v>
                </c:pt>
                <c:pt idx="98">
                  <c:v>113.9544</c:v>
                </c:pt>
                <c:pt idx="99">
                  <c:v>113.6531</c:v>
                </c:pt>
                <c:pt idx="100">
                  <c:v>113.251</c:v>
                </c:pt>
                <c:pt idx="101">
                  <c:v>113.5928</c:v>
                </c:pt>
                <c:pt idx="102">
                  <c:v>112.6069</c:v>
                </c:pt>
                <c:pt idx="103">
                  <c:v>112.345</c:v>
                </c:pt>
                <c:pt idx="104">
                  <c:v>112.103</c:v>
                </c:pt>
                <c:pt idx="105">
                  <c:v>111.6793</c:v>
                </c:pt>
                <c:pt idx="106">
                  <c:v>111.4572</c:v>
                </c:pt>
                <c:pt idx="107">
                  <c:v>111.0531</c:v>
                </c:pt>
                <c:pt idx="108">
                  <c:v>110.8306</c:v>
                </c:pt>
                <c:pt idx="109">
                  <c:v>110.6283</c:v>
                </c:pt>
                <c:pt idx="110">
                  <c:v>110.5474</c:v>
                </c:pt>
                <c:pt idx="111">
                  <c:v>109.9599</c:v>
                </c:pt>
                <c:pt idx="112">
                  <c:v>109.9599</c:v>
                </c:pt>
                <c:pt idx="113">
                  <c:v>109.6963</c:v>
                </c:pt>
                <c:pt idx="114">
                  <c:v>109.2497</c:v>
                </c:pt>
                <c:pt idx="115">
                  <c:v>109.2497</c:v>
                </c:pt>
                <c:pt idx="116">
                  <c:v>109.0465</c:v>
                </c:pt>
                <c:pt idx="117">
                  <c:v>109.0465</c:v>
                </c:pt>
                <c:pt idx="118">
                  <c:v>109.2091</c:v>
                </c:pt>
                <c:pt idx="119">
                  <c:v>109.3715</c:v>
                </c:pt>
                <c:pt idx="120">
                  <c:v>109.8585</c:v>
                </c:pt>
                <c:pt idx="121">
                  <c:v>110.2841</c:v>
                </c:pt>
                <c:pt idx="122">
                  <c:v>110.1626</c:v>
                </c:pt>
                <c:pt idx="123">
                  <c:v>109.818</c:v>
                </c:pt>
                <c:pt idx="124">
                  <c:v>109.5745</c:v>
                </c:pt>
                <c:pt idx="125">
                  <c:v>109.5745</c:v>
                </c:pt>
                <c:pt idx="126">
                  <c:v>108.7823</c:v>
                </c:pt>
                <c:pt idx="127">
                  <c:v>108.192</c:v>
                </c:pt>
                <c:pt idx="128">
                  <c:v>107.9271</c:v>
                </c:pt>
                <c:pt idx="129">
                  <c:v>107.8864</c:v>
                </c:pt>
                <c:pt idx="130">
                  <c:v>107.7028</c:v>
                </c:pt>
                <c:pt idx="131">
                  <c:v>107.7028</c:v>
                </c:pt>
                <c:pt idx="132">
                  <c:v>108.355</c:v>
                </c:pt>
                <c:pt idx="133">
                  <c:v>110.122</c:v>
                </c:pt>
                <c:pt idx="134">
                  <c:v>111.7197</c:v>
                </c:pt>
                <c:pt idx="135">
                  <c:v>112.345</c:v>
                </c:pt>
                <c:pt idx="136">
                  <c:v>112.345</c:v>
                </c:pt>
                <c:pt idx="137">
                  <c:v>112.1635</c:v>
                </c:pt>
                <c:pt idx="138">
                  <c:v>111.8004</c:v>
                </c:pt>
                <c:pt idx="139">
                  <c:v>111.3764</c:v>
                </c:pt>
                <c:pt idx="140">
                  <c:v>111.2956</c:v>
                </c:pt>
                <c:pt idx="141">
                  <c:v>111.3966</c:v>
                </c:pt>
                <c:pt idx="142">
                  <c:v>111.2956</c:v>
                </c:pt>
                <c:pt idx="143">
                  <c:v>111.6591</c:v>
                </c:pt>
                <c:pt idx="144">
                  <c:v>111.6591</c:v>
                </c:pt>
                <c:pt idx="145">
                  <c:v>112.0829</c:v>
                </c:pt>
                <c:pt idx="146">
                  <c:v>112.3248</c:v>
                </c:pt>
                <c:pt idx="147">
                  <c:v>112.5867</c:v>
                </c:pt>
                <c:pt idx="148">
                  <c:v>112.7076</c:v>
                </c:pt>
                <c:pt idx="149">
                  <c:v>113.1906</c:v>
                </c:pt>
                <c:pt idx="150">
                  <c:v>113.5124</c:v>
                </c:pt>
                <c:pt idx="151">
                  <c:v>113.5526</c:v>
                </c:pt>
                <c:pt idx="152">
                  <c:v>113.2309</c:v>
                </c:pt>
                <c:pt idx="153">
                  <c:v>112.8284</c:v>
                </c:pt>
                <c:pt idx="154">
                  <c:v>112.3046</c:v>
                </c:pt>
                <c:pt idx="155">
                  <c:v>111.336</c:v>
                </c:pt>
                <c:pt idx="156">
                  <c:v>110.4866</c:v>
                </c:pt>
                <c:pt idx="157">
                  <c:v>110.0004</c:v>
                </c:pt>
                <c:pt idx="158">
                  <c:v>109.7774</c:v>
                </c:pt>
                <c:pt idx="159">
                  <c:v>109.4527</c:v>
                </c:pt>
                <c:pt idx="160">
                  <c:v>109.0872</c:v>
                </c:pt>
                <c:pt idx="161">
                  <c:v>108.8229</c:v>
                </c:pt>
                <c:pt idx="162">
                  <c:v>108.8229</c:v>
                </c:pt>
                <c:pt idx="163">
                  <c:v>109.0465</c:v>
                </c:pt>
                <c:pt idx="164">
                  <c:v>109.473</c:v>
                </c:pt>
                <c:pt idx="165">
                  <c:v>109.676</c:v>
                </c:pt>
                <c:pt idx="166">
                  <c:v>109.7165</c:v>
                </c:pt>
                <c:pt idx="167">
                  <c:v>109.5745</c:v>
                </c:pt>
                <c:pt idx="168">
                  <c:v>109.0669</c:v>
                </c:pt>
                <c:pt idx="169">
                  <c:v>108.9856</c:v>
                </c:pt>
                <c:pt idx="170">
                  <c:v>108.2939</c:v>
                </c:pt>
                <c:pt idx="171">
                  <c:v>107.866</c:v>
                </c:pt>
                <c:pt idx="172">
                  <c:v>107.866</c:v>
                </c:pt>
                <c:pt idx="173">
                  <c:v>107.866</c:v>
                </c:pt>
                <c:pt idx="174">
                  <c:v>107.4376</c:v>
                </c:pt>
                <c:pt idx="175">
                  <c:v>108.2328</c:v>
                </c:pt>
                <c:pt idx="176">
                  <c:v>108.4364</c:v>
                </c:pt>
                <c:pt idx="177">
                  <c:v>108.5992</c:v>
                </c:pt>
                <c:pt idx="178">
                  <c:v>108.5992</c:v>
                </c:pt>
                <c:pt idx="179">
                  <c:v>108.5992</c:v>
                </c:pt>
                <c:pt idx="180">
                  <c:v>108.2939</c:v>
                </c:pt>
                <c:pt idx="181">
                  <c:v>108.0698</c:v>
                </c:pt>
                <c:pt idx="182">
                  <c:v>107.5396</c:v>
                </c:pt>
                <c:pt idx="183">
                  <c:v>106.9269</c:v>
                </c:pt>
                <c:pt idx="184">
                  <c:v>106.661</c:v>
                </c:pt>
                <c:pt idx="185">
                  <c:v>106.2721</c:v>
                </c:pt>
                <c:pt idx="186">
                  <c:v>105.7801</c:v>
                </c:pt>
                <c:pt idx="187">
                  <c:v>105.4928</c:v>
                </c:pt>
                <c:pt idx="188">
                  <c:v>105.2875</c:v>
                </c:pt>
                <c:pt idx="189">
                  <c:v>105.0203</c:v>
                </c:pt>
                <c:pt idx="190">
                  <c:v>104.9175</c:v>
                </c:pt>
                <c:pt idx="191">
                  <c:v>104.8969</c:v>
                </c:pt>
                <c:pt idx="192">
                  <c:v>104.6705</c:v>
                </c:pt>
                <c:pt idx="193">
                  <c:v>103.7223</c:v>
                </c:pt>
                <c:pt idx="194">
                  <c:v>102.8746</c:v>
                </c:pt>
                <c:pt idx="195">
                  <c:v>102.7296</c:v>
                </c:pt>
                <c:pt idx="196">
                  <c:v>102.7296</c:v>
                </c:pt>
                <c:pt idx="197">
                  <c:v>102.3773</c:v>
                </c:pt>
                <c:pt idx="198">
                  <c:v>102.481</c:v>
                </c:pt>
                <c:pt idx="199">
                  <c:v>102.8746</c:v>
                </c:pt>
                <c:pt idx="200">
                  <c:v>103.0195</c:v>
                </c:pt>
                <c:pt idx="201">
                  <c:v>102.7711</c:v>
                </c:pt>
                <c:pt idx="202">
                  <c:v>102.3358</c:v>
                </c:pt>
                <c:pt idx="203">
                  <c:v>102.3358</c:v>
                </c:pt>
                <c:pt idx="204">
                  <c:v>102.3358</c:v>
                </c:pt>
                <c:pt idx="205">
                  <c:v>102.8332</c:v>
                </c:pt>
                <c:pt idx="206">
                  <c:v>103.2677</c:v>
                </c:pt>
                <c:pt idx="207">
                  <c:v>103.3504</c:v>
                </c:pt>
                <c:pt idx="208">
                  <c:v>103.7429</c:v>
                </c:pt>
                <c:pt idx="209">
                  <c:v>103.9287</c:v>
                </c:pt>
                <c:pt idx="210">
                  <c:v>103.9287</c:v>
                </c:pt>
                <c:pt idx="211">
                  <c:v>104.0937</c:v>
                </c:pt>
                <c:pt idx="212">
                  <c:v>104.1968</c:v>
                </c:pt>
                <c:pt idx="213">
                  <c:v>104.1555</c:v>
                </c:pt>
                <c:pt idx="214">
                  <c:v>104.0937</c:v>
                </c:pt>
                <c:pt idx="215">
                  <c:v>103.8874</c:v>
                </c:pt>
                <c:pt idx="216">
                  <c:v>103.8874</c:v>
                </c:pt>
                <c:pt idx="217">
                  <c:v>104.1555</c:v>
                </c:pt>
                <c:pt idx="218">
                  <c:v>104.3204</c:v>
                </c:pt>
                <c:pt idx="219">
                  <c:v>105.1847</c:v>
                </c:pt>
                <c:pt idx="220">
                  <c:v>105.4723</c:v>
                </c:pt>
                <c:pt idx="221">
                  <c:v>105.6776</c:v>
                </c:pt>
                <c:pt idx="222">
                  <c:v>104.4646</c:v>
                </c:pt>
                <c:pt idx="223">
                  <c:v>103.4331</c:v>
                </c:pt>
                <c:pt idx="224">
                  <c:v>102.9367</c:v>
                </c:pt>
                <c:pt idx="225">
                  <c:v>102.9367</c:v>
                </c:pt>
                <c:pt idx="226">
                  <c:v>102.8125</c:v>
                </c:pt>
                <c:pt idx="227">
                  <c:v>102.8746</c:v>
                </c:pt>
                <c:pt idx="228">
                  <c:v>103.0816</c:v>
                </c:pt>
                <c:pt idx="229">
                  <c:v>103.4951</c:v>
                </c:pt>
                <c:pt idx="230">
                  <c:v>103.1229</c:v>
                </c:pt>
                <c:pt idx="231">
                  <c:v>102.7711</c:v>
                </c:pt>
                <c:pt idx="232">
                  <c:v>102.5846</c:v>
                </c:pt>
                <c:pt idx="233">
                  <c:v>102.5846</c:v>
                </c:pt>
                <c:pt idx="234">
                  <c:v>102.5846</c:v>
                </c:pt>
                <c:pt idx="235">
                  <c:v>102.8125</c:v>
                </c:pt>
                <c:pt idx="236">
                  <c:v>103.2677</c:v>
                </c:pt>
                <c:pt idx="237">
                  <c:v>103.4537</c:v>
                </c:pt>
                <c:pt idx="238">
                  <c:v>103.7842</c:v>
                </c:pt>
                <c:pt idx="239">
                  <c:v>103.8048</c:v>
                </c:pt>
                <c:pt idx="240">
                  <c:v>104.0318</c:v>
                </c:pt>
                <c:pt idx="241">
                  <c:v>104.341</c:v>
                </c:pt>
                <c:pt idx="242">
                  <c:v>104.4852</c:v>
                </c:pt>
                <c:pt idx="243">
                  <c:v>104.4852</c:v>
                </c:pt>
                <c:pt idx="244">
                  <c:v>105.3696</c:v>
                </c:pt>
                <c:pt idx="245">
                  <c:v>104.9997</c:v>
                </c:pt>
                <c:pt idx="246">
                  <c:v>105.1436</c:v>
                </c:pt>
                <c:pt idx="247">
                  <c:v>105.1642</c:v>
                </c:pt>
                <c:pt idx="248">
                  <c:v>105.1436</c:v>
                </c:pt>
                <c:pt idx="249">
                  <c:v>105.1231</c:v>
                </c:pt>
                <c:pt idx="250">
                  <c:v>105.2258</c:v>
                </c:pt>
                <c:pt idx="251">
                  <c:v>105.3696</c:v>
                </c:pt>
                <c:pt idx="252">
                  <c:v>105.4107</c:v>
                </c:pt>
                <c:pt idx="253">
                  <c:v>105.4312</c:v>
                </c:pt>
                <c:pt idx="254">
                  <c:v>105.4312</c:v>
                </c:pt>
                <c:pt idx="255">
                  <c:v>105.4312</c:v>
                </c:pt>
                <c:pt idx="256">
                  <c:v>105.4312</c:v>
                </c:pt>
                <c:pt idx="257">
                  <c:v>105.5544</c:v>
                </c:pt>
                <c:pt idx="258">
                  <c:v>105.7391</c:v>
                </c:pt>
                <c:pt idx="259">
                  <c:v>107.5804</c:v>
                </c:pt>
                <c:pt idx="260">
                  <c:v>107.7436</c:v>
                </c:pt>
                <c:pt idx="261">
                  <c:v>108.4974</c:v>
                </c:pt>
                <c:pt idx="262">
                  <c:v>108.4974</c:v>
                </c:pt>
                <c:pt idx="263">
                  <c:v>107.5192</c:v>
                </c:pt>
                <c:pt idx="264">
                  <c:v>107.3763</c:v>
                </c:pt>
                <c:pt idx="265">
                  <c:v>107.5192</c:v>
                </c:pt>
                <c:pt idx="266">
                  <c:v>107.3763</c:v>
                </c:pt>
                <c:pt idx="267">
                  <c:v>107.7232</c:v>
                </c:pt>
                <c:pt idx="268">
                  <c:v>108.355</c:v>
                </c:pt>
                <c:pt idx="269">
                  <c:v>108.192</c:v>
                </c:pt>
                <c:pt idx="270">
                  <c:v>108.4771</c:v>
                </c:pt>
                <c:pt idx="271">
                  <c:v>108.9043</c:v>
                </c:pt>
                <c:pt idx="272">
                  <c:v>108.5381</c:v>
                </c:pt>
                <c:pt idx="273">
                  <c:v>108.0902</c:v>
                </c:pt>
                <c:pt idx="274">
                  <c:v>107.5192</c:v>
                </c:pt>
                <c:pt idx="275">
                  <c:v>106.9473</c:v>
                </c:pt>
                <c:pt idx="276">
                  <c:v>106.7224</c:v>
                </c:pt>
                <c:pt idx="277">
                  <c:v>106.5382</c:v>
                </c:pt>
                <c:pt idx="278">
                  <c:v>105.9237</c:v>
                </c:pt>
                <c:pt idx="279">
                  <c:v>105.616</c:v>
                </c:pt>
                <c:pt idx="280">
                  <c:v>105.5544</c:v>
                </c:pt>
                <c:pt idx="281">
                  <c:v>105.616</c:v>
                </c:pt>
                <c:pt idx="282">
                  <c:v>105.5749</c:v>
                </c:pt>
                <c:pt idx="283">
                  <c:v>105.616</c:v>
                </c:pt>
                <c:pt idx="284">
                  <c:v>106.0262</c:v>
                </c:pt>
                <c:pt idx="285">
                  <c:v>106.2926</c:v>
                </c:pt>
                <c:pt idx="286">
                  <c:v>106.5996</c:v>
                </c:pt>
                <c:pt idx="287">
                  <c:v>107.4784</c:v>
                </c:pt>
                <c:pt idx="288">
                  <c:v>107.56</c:v>
                </c:pt>
                <c:pt idx="289">
                  <c:v>108.1105</c:v>
                </c:pt>
                <c:pt idx="290">
                  <c:v>107.56</c:v>
                </c:pt>
                <c:pt idx="291">
                  <c:v>107.213</c:v>
                </c:pt>
                <c:pt idx="292">
                  <c:v>106.661</c:v>
                </c:pt>
                <c:pt idx="293">
                  <c:v>105.5955</c:v>
                </c:pt>
                <c:pt idx="294">
                  <c:v>105.5955</c:v>
                </c:pt>
                <c:pt idx="295">
                  <c:v>105.5955</c:v>
                </c:pt>
                <c:pt idx="296">
                  <c:v>106.661</c:v>
                </c:pt>
                <c:pt idx="297">
                  <c:v>107.0904</c:v>
                </c:pt>
                <c:pt idx="298">
                  <c:v>107.2334</c:v>
                </c:pt>
                <c:pt idx="299">
                  <c:v>107.3763</c:v>
                </c:pt>
                <c:pt idx="300">
                  <c:v>107.3151</c:v>
                </c:pt>
                <c:pt idx="301">
                  <c:v>107.3151</c:v>
                </c:pt>
                <c:pt idx="302">
                  <c:v>107.3967</c:v>
                </c:pt>
                <c:pt idx="303">
                  <c:v>107.3151</c:v>
                </c:pt>
                <c:pt idx="304">
                  <c:v>107.1517</c:v>
                </c:pt>
                <c:pt idx="305">
                  <c:v>107.56</c:v>
                </c:pt>
                <c:pt idx="306">
                  <c:v>107.9271</c:v>
                </c:pt>
                <c:pt idx="307">
                  <c:v>109.818</c:v>
                </c:pt>
                <c:pt idx="308">
                  <c:v>110.4056</c:v>
                </c:pt>
                <c:pt idx="309">
                  <c:v>110.7093</c:v>
                </c:pt>
                <c:pt idx="310">
                  <c:v>111.0733</c:v>
                </c:pt>
                <c:pt idx="311">
                  <c:v>110.9722</c:v>
                </c:pt>
                <c:pt idx="312">
                  <c:v>111.0733</c:v>
                </c:pt>
                <c:pt idx="313">
                  <c:v>110.9318</c:v>
                </c:pt>
                <c:pt idx="314">
                  <c:v>110.9318</c:v>
                </c:pt>
                <c:pt idx="315">
                  <c:v>110.7902</c:v>
                </c:pt>
                <c:pt idx="316">
                  <c:v>110.7902</c:v>
                </c:pt>
                <c:pt idx="317">
                  <c:v>110.4866</c:v>
                </c:pt>
                <c:pt idx="318">
                  <c:v>110.9116</c:v>
                </c:pt>
                <c:pt idx="319">
                  <c:v>111.2754</c:v>
                </c:pt>
                <c:pt idx="320">
                  <c:v>111.6995</c:v>
                </c:pt>
                <c:pt idx="321">
                  <c:v>112.224</c:v>
                </c:pt>
                <c:pt idx="322">
                  <c:v>112.224</c:v>
                </c:pt>
                <c:pt idx="323">
                  <c:v>112.2442</c:v>
                </c:pt>
                <c:pt idx="324">
                  <c:v>112.5465</c:v>
                </c:pt>
                <c:pt idx="325">
                  <c:v>112.6472</c:v>
                </c:pt>
                <c:pt idx="326">
                  <c:v>113.1303</c:v>
                </c:pt>
                <c:pt idx="327">
                  <c:v>113.2309</c:v>
                </c:pt>
                <c:pt idx="328">
                  <c:v>113.2107</c:v>
                </c:pt>
                <c:pt idx="329">
                  <c:v>113.2309</c:v>
                </c:pt>
                <c:pt idx="330">
                  <c:v>113.2107</c:v>
                </c:pt>
                <c:pt idx="331">
                  <c:v>113.0699</c:v>
                </c:pt>
                <c:pt idx="332">
                  <c:v>113.1303</c:v>
                </c:pt>
                <c:pt idx="333">
                  <c:v>113.1303</c:v>
                </c:pt>
                <c:pt idx="334">
                  <c:v>112.5666</c:v>
                </c:pt>
                <c:pt idx="335">
                  <c:v>112.4256</c:v>
                </c:pt>
                <c:pt idx="336">
                  <c:v>112.5062</c:v>
                </c:pt>
                <c:pt idx="337">
                  <c:v>112.2038</c:v>
                </c:pt>
                <c:pt idx="338">
                  <c:v>111.8811</c:v>
                </c:pt>
                <c:pt idx="339">
                  <c:v>112.6673</c:v>
                </c:pt>
                <c:pt idx="340">
                  <c:v>112.6673</c:v>
                </c:pt>
                <c:pt idx="341">
                  <c:v>112.6673</c:v>
                </c:pt>
                <c:pt idx="342">
                  <c:v>112.6673</c:v>
                </c:pt>
                <c:pt idx="343">
                  <c:v>112.6673</c:v>
                </c:pt>
                <c:pt idx="344">
                  <c:v>112.224</c:v>
                </c:pt>
                <c:pt idx="345">
                  <c:v>112.103</c:v>
                </c:pt>
                <c:pt idx="346">
                  <c:v>111.5582</c:v>
                </c:pt>
                <c:pt idx="347">
                  <c:v>111.4774</c:v>
                </c:pt>
                <c:pt idx="348">
                  <c:v>111.3966</c:v>
                </c:pt>
                <c:pt idx="349">
                  <c:v>111.336</c:v>
                </c:pt>
                <c:pt idx="350">
                  <c:v>111.3966</c:v>
                </c:pt>
                <c:pt idx="351">
                  <c:v>111.5784</c:v>
                </c:pt>
                <c:pt idx="352">
                  <c:v>111.134</c:v>
                </c:pt>
                <c:pt idx="353">
                  <c:v>111.134</c:v>
                </c:pt>
                <c:pt idx="354">
                  <c:v>111.982</c:v>
                </c:pt>
                <c:pt idx="355">
                  <c:v>112.1434</c:v>
                </c:pt>
                <c:pt idx="356">
                  <c:v>112.2442</c:v>
                </c:pt>
                <c:pt idx="357">
                  <c:v>112.2845</c:v>
                </c:pt>
                <c:pt idx="358">
                  <c:v>112.8485</c:v>
                </c:pt>
                <c:pt idx="359">
                  <c:v>112.1434</c:v>
                </c:pt>
                <c:pt idx="360">
                  <c:v>111.8408</c:v>
                </c:pt>
                <c:pt idx="361">
                  <c:v>111.336</c:v>
                </c:pt>
                <c:pt idx="362">
                  <c:v>111.4168</c:v>
                </c:pt>
                <c:pt idx="363">
                  <c:v>111.336</c:v>
                </c:pt>
                <c:pt idx="364">
                  <c:v>111.8408</c:v>
                </c:pt>
                <c:pt idx="365">
                  <c:v>112.5263</c:v>
                </c:pt>
                <c:pt idx="366">
                  <c:v>112.5263</c:v>
                </c:pt>
                <c:pt idx="367">
                  <c:v>111.6591</c:v>
                </c:pt>
                <c:pt idx="368">
                  <c:v>112.2643</c:v>
                </c:pt>
                <c:pt idx="369">
                  <c:v>111.8004</c:v>
                </c:pt>
                <c:pt idx="370">
                  <c:v>111.6591</c:v>
                </c:pt>
                <c:pt idx="371">
                  <c:v>111.8811</c:v>
                </c:pt>
                <c:pt idx="372">
                  <c:v>111.8811</c:v>
                </c:pt>
                <c:pt idx="373">
                  <c:v>111.5784</c:v>
                </c:pt>
                <c:pt idx="374">
                  <c:v>111.2956</c:v>
                </c:pt>
                <c:pt idx="375">
                  <c:v>111.2956</c:v>
                </c:pt>
                <c:pt idx="376">
                  <c:v>110.9924</c:v>
                </c:pt>
                <c:pt idx="377">
                  <c:v>110.9924</c:v>
                </c:pt>
                <c:pt idx="378">
                  <c:v>111.134</c:v>
                </c:pt>
                <c:pt idx="379">
                  <c:v>111.538</c:v>
                </c:pt>
                <c:pt idx="380">
                  <c:v>111.6793</c:v>
                </c:pt>
                <c:pt idx="381">
                  <c:v>111.6793</c:v>
                </c:pt>
                <c:pt idx="382">
                  <c:v>111.336</c:v>
                </c:pt>
                <c:pt idx="383">
                  <c:v>111.3562</c:v>
                </c:pt>
                <c:pt idx="384">
                  <c:v>111.4976</c:v>
                </c:pt>
                <c:pt idx="385">
                  <c:v>110.9722</c:v>
                </c:pt>
                <c:pt idx="386">
                  <c:v>110.77</c:v>
                </c:pt>
                <c:pt idx="387">
                  <c:v>110.8509</c:v>
                </c:pt>
                <c:pt idx="388">
                  <c:v>110.4259</c:v>
                </c:pt>
                <c:pt idx="389">
                  <c:v>110.1828</c:v>
                </c:pt>
                <c:pt idx="390">
                  <c:v>110.2031</c:v>
                </c:pt>
                <c:pt idx="391">
                  <c:v>110.5271</c:v>
                </c:pt>
                <c:pt idx="392">
                  <c:v>110.6081</c:v>
                </c:pt>
                <c:pt idx="393">
                  <c:v>111.0127</c:v>
                </c:pt>
                <c:pt idx="394">
                  <c:v>111.4572</c:v>
                </c:pt>
                <c:pt idx="395">
                  <c:v>111.6793</c:v>
                </c:pt>
                <c:pt idx="396">
                  <c:v>112.103</c:v>
                </c:pt>
                <c:pt idx="397">
                  <c:v>112.103</c:v>
                </c:pt>
                <c:pt idx="398">
                  <c:v>111.4976</c:v>
                </c:pt>
                <c:pt idx="399">
                  <c:v>111.4168</c:v>
                </c:pt>
                <c:pt idx="400">
                  <c:v>111.3764</c:v>
                </c:pt>
                <c:pt idx="401">
                  <c:v>111.4976</c:v>
                </c:pt>
                <c:pt idx="402">
                  <c:v>111.639</c:v>
                </c:pt>
                <c:pt idx="403">
                  <c:v>111.9013</c:v>
                </c:pt>
                <c:pt idx="404">
                  <c:v>112.7076</c:v>
                </c:pt>
                <c:pt idx="405">
                  <c:v>112.7881</c:v>
                </c:pt>
                <c:pt idx="406">
                  <c:v>112.7881</c:v>
                </c:pt>
                <c:pt idx="407">
                  <c:v>111.861</c:v>
                </c:pt>
                <c:pt idx="408">
                  <c:v>111.4774</c:v>
                </c:pt>
                <c:pt idx="409">
                  <c:v>111.4774</c:v>
                </c:pt>
                <c:pt idx="410">
                  <c:v>111.7399</c:v>
                </c:pt>
                <c:pt idx="411">
                  <c:v>112.8687</c:v>
                </c:pt>
                <c:pt idx="412">
                  <c:v>113.2309</c:v>
                </c:pt>
                <c:pt idx="413">
                  <c:v>113.2711</c:v>
                </c:pt>
                <c:pt idx="414">
                  <c:v>113.2711</c:v>
                </c:pt>
                <c:pt idx="415">
                  <c:v>113.3515</c:v>
                </c:pt>
                <c:pt idx="416">
                  <c:v>114.0548</c:v>
                </c:pt>
                <c:pt idx="417">
                  <c:v>115.4783</c:v>
                </c:pt>
                <c:pt idx="418">
                  <c:v>115.5984</c:v>
                </c:pt>
                <c:pt idx="419">
                  <c:v>115.5984</c:v>
                </c:pt>
                <c:pt idx="420">
                  <c:v>115.7185</c:v>
                </c:pt>
                <c:pt idx="421">
                  <c:v>115.3582</c:v>
                </c:pt>
                <c:pt idx="422">
                  <c:v>115.218</c:v>
                </c:pt>
                <c:pt idx="423">
                  <c:v>115.3181</c:v>
                </c:pt>
                <c:pt idx="424">
                  <c:v>115.8386</c:v>
                </c:pt>
                <c:pt idx="425">
                  <c:v>116.4784</c:v>
                </c:pt>
                <c:pt idx="426">
                  <c:v>117.0377</c:v>
                </c:pt>
                <c:pt idx="427">
                  <c:v>117.0377</c:v>
                </c:pt>
                <c:pt idx="428">
                  <c:v>116.4185</c:v>
                </c:pt>
                <c:pt idx="429">
                  <c:v>115.9786</c:v>
                </c:pt>
                <c:pt idx="430">
                  <c:v>115.4183</c:v>
                </c:pt>
                <c:pt idx="431">
                  <c:v>115.4183</c:v>
                </c:pt>
                <c:pt idx="432">
                  <c:v>115.4583</c:v>
                </c:pt>
                <c:pt idx="433">
                  <c:v>115.8786</c:v>
                </c:pt>
                <c:pt idx="434">
                  <c:v>115.8786</c:v>
                </c:pt>
                <c:pt idx="435">
                  <c:v>116.2786</c:v>
                </c:pt>
                <c:pt idx="436">
                  <c:v>116.2586</c:v>
                </c:pt>
                <c:pt idx="437">
                  <c:v>116.5584</c:v>
                </c:pt>
                <c:pt idx="438">
                  <c:v>116.7981</c:v>
                </c:pt>
                <c:pt idx="439">
                  <c:v>117.6164</c:v>
                </c:pt>
                <c:pt idx="440">
                  <c:v>117.6164</c:v>
                </c:pt>
                <c:pt idx="441">
                  <c:v>117.8158</c:v>
                </c:pt>
                <c:pt idx="442">
                  <c:v>117.8158</c:v>
                </c:pt>
                <c:pt idx="443">
                  <c:v>116.3585</c:v>
                </c:pt>
                <c:pt idx="444">
                  <c:v>116.3585</c:v>
                </c:pt>
                <c:pt idx="445">
                  <c:v>116.3585</c:v>
                </c:pt>
                <c:pt idx="446">
                  <c:v>116.5983</c:v>
                </c:pt>
                <c:pt idx="447">
                  <c:v>117.6762</c:v>
                </c:pt>
                <c:pt idx="448">
                  <c:v>118.573</c:v>
                </c:pt>
                <c:pt idx="449">
                  <c:v>120.045</c:v>
                </c:pt>
                <c:pt idx="450">
                  <c:v>120.8197</c:v>
                </c:pt>
                <c:pt idx="451">
                  <c:v>121.0182</c:v>
                </c:pt>
                <c:pt idx="452">
                  <c:v>121.2761</c:v>
                </c:pt>
                <c:pt idx="453">
                  <c:v>121.772</c:v>
                </c:pt>
                <c:pt idx="454">
                  <c:v>121.9703</c:v>
                </c:pt>
                <c:pt idx="455">
                  <c:v>121.8315</c:v>
                </c:pt>
                <c:pt idx="456">
                  <c:v>121.772</c:v>
                </c:pt>
                <c:pt idx="457">
                  <c:v>121.7125</c:v>
                </c:pt>
                <c:pt idx="458">
                  <c:v>120.9586</c:v>
                </c:pt>
                <c:pt idx="459">
                  <c:v>120.8197</c:v>
                </c:pt>
                <c:pt idx="460">
                  <c:v>120.9785</c:v>
                </c:pt>
                <c:pt idx="461">
                  <c:v>121.3952</c:v>
                </c:pt>
                <c:pt idx="462">
                  <c:v>121.8117</c:v>
                </c:pt>
                <c:pt idx="463">
                  <c:v>122.1686</c:v>
                </c:pt>
                <c:pt idx="464">
                  <c:v>123.0601</c:v>
                </c:pt>
                <c:pt idx="465">
                  <c:v>124.2675</c:v>
                </c:pt>
                <c:pt idx="466">
                  <c:v>125.9679</c:v>
                </c:pt>
                <c:pt idx="467">
                  <c:v>125.9679</c:v>
                </c:pt>
                <c:pt idx="468">
                  <c:v>125.9679</c:v>
                </c:pt>
                <c:pt idx="469">
                  <c:v>124.8016</c:v>
                </c:pt>
                <c:pt idx="470">
                  <c:v>122.1289</c:v>
                </c:pt>
                <c:pt idx="471">
                  <c:v>120.8594</c:v>
                </c:pt>
                <c:pt idx="472">
                  <c:v>120.2636</c:v>
                </c:pt>
                <c:pt idx="473">
                  <c:v>120.3629</c:v>
                </c:pt>
                <c:pt idx="474">
                  <c:v>120.9189</c:v>
                </c:pt>
                <c:pt idx="475">
                  <c:v>121.4547</c:v>
                </c:pt>
                <c:pt idx="476">
                  <c:v>121.4547</c:v>
                </c:pt>
                <c:pt idx="477">
                  <c:v>121.6927</c:v>
                </c:pt>
                <c:pt idx="478">
                  <c:v>120.9983</c:v>
                </c:pt>
                <c:pt idx="479">
                  <c:v>120.502</c:v>
                </c:pt>
                <c:pt idx="480">
                  <c:v>120.2835</c:v>
                </c:pt>
                <c:pt idx="481">
                  <c:v>120.3033</c:v>
                </c:pt>
                <c:pt idx="482">
                  <c:v>120.1444</c:v>
                </c:pt>
                <c:pt idx="483">
                  <c:v>120.2835</c:v>
                </c:pt>
                <c:pt idx="484">
                  <c:v>120.3828</c:v>
                </c:pt>
                <c:pt idx="485">
                  <c:v>120.3033</c:v>
                </c:pt>
                <c:pt idx="486">
                  <c:v>120.4424</c:v>
                </c:pt>
                <c:pt idx="487">
                  <c:v>121.3158</c:v>
                </c:pt>
                <c:pt idx="488">
                  <c:v>121.3555</c:v>
                </c:pt>
                <c:pt idx="489">
                  <c:v>121.3555</c:v>
                </c:pt>
                <c:pt idx="490">
                  <c:v>121.9108</c:v>
                </c:pt>
                <c:pt idx="491">
                  <c:v>121.9108</c:v>
                </c:pt>
                <c:pt idx="492">
                  <c:v>121.3158</c:v>
                </c:pt>
                <c:pt idx="493">
                  <c:v>121.0579</c:v>
                </c:pt>
                <c:pt idx="494">
                  <c:v>121.0579</c:v>
                </c:pt>
                <c:pt idx="495">
                  <c:v>121.3555</c:v>
                </c:pt>
                <c:pt idx="496">
                  <c:v>121.6134</c:v>
                </c:pt>
                <c:pt idx="497">
                  <c:v>122.8819</c:v>
                </c:pt>
                <c:pt idx="498">
                  <c:v>122.8819</c:v>
                </c:pt>
                <c:pt idx="499">
                  <c:v>122.8819</c:v>
                </c:pt>
                <c:pt idx="500">
                  <c:v>123.0799</c:v>
                </c:pt>
                <c:pt idx="501">
                  <c:v>123.3967</c:v>
                </c:pt>
                <c:pt idx="502">
                  <c:v>123.7926</c:v>
                </c:pt>
                <c:pt idx="503">
                  <c:v>123.852</c:v>
                </c:pt>
                <c:pt idx="504">
                  <c:v>124.2082</c:v>
                </c:pt>
                <c:pt idx="505">
                  <c:v>124.228</c:v>
                </c:pt>
                <c:pt idx="506">
                  <c:v>124.3269</c:v>
                </c:pt>
                <c:pt idx="507">
                  <c:v>124.3862</c:v>
                </c:pt>
                <c:pt idx="508">
                  <c:v>124.4456</c:v>
                </c:pt>
                <c:pt idx="509">
                  <c:v>124.2082</c:v>
                </c:pt>
                <c:pt idx="510">
                  <c:v>123.6541</c:v>
                </c:pt>
                <c:pt idx="511">
                  <c:v>123.8916</c:v>
                </c:pt>
                <c:pt idx="512">
                  <c:v>124.1884</c:v>
                </c:pt>
                <c:pt idx="513">
                  <c:v>123.3373</c:v>
                </c:pt>
                <c:pt idx="514">
                  <c:v>123.6541</c:v>
                </c:pt>
                <c:pt idx="515">
                  <c:v>123.5947</c:v>
                </c:pt>
                <c:pt idx="516">
                  <c:v>123.5947</c:v>
                </c:pt>
                <c:pt idx="517">
                  <c:v>123.5947</c:v>
                </c:pt>
                <c:pt idx="518">
                  <c:v>124.8214</c:v>
                </c:pt>
                <c:pt idx="519">
                  <c:v>125.3157</c:v>
                </c:pt>
                <c:pt idx="520">
                  <c:v>126.0272</c:v>
                </c:pt>
                <c:pt idx="521">
                  <c:v>126.7977</c:v>
                </c:pt>
                <c:pt idx="522">
                  <c:v>126.8965</c:v>
                </c:pt>
                <c:pt idx="523">
                  <c:v>127.015</c:v>
                </c:pt>
                <c:pt idx="524">
                  <c:v>127.2125</c:v>
                </c:pt>
                <c:pt idx="525">
                  <c:v>127.173</c:v>
                </c:pt>
                <c:pt idx="526">
                  <c:v>127.252</c:v>
                </c:pt>
                <c:pt idx="527">
                  <c:v>128.0222</c:v>
                </c:pt>
                <c:pt idx="528">
                  <c:v>129.029</c:v>
                </c:pt>
                <c:pt idx="529">
                  <c:v>129.7595</c:v>
                </c:pt>
                <c:pt idx="530">
                  <c:v>130.5491</c:v>
                </c:pt>
                <c:pt idx="531">
                  <c:v>130.2332</c:v>
                </c:pt>
                <c:pt idx="532">
                  <c:v>130.5491</c:v>
                </c:pt>
                <c:pt idx="533">
                  <c:v>130.7662</c:v>
                </c:pt>
                <c:pt idx="534">
                  <c:v>130.7662</c:v>
                </c:pt>
                <c:pt idx="535">
                  <c:v>130.9834</c:v>
                </c:pt>
                <c:pt idx="536">
                  <c:v>130.9834</c:v>
                </c:pt>
                <c:pt idx="537">
                  <c:v>130.6873</c:v>
                </c:pt>
                <c:pt idx="538">
                  <c:v>129.7595</c:v>
                </c:pt>
                <c:pt idx="539">
                  <c:v>126.6792</c:v>
                </c:pt>
                <c:pt idx="540">
                  <c:v>126.4224</c:v>
                </c:pt>
              </c:numCache>
            </c:numRef>
          </c:yVal>
          <c:smooth val="1"/>
        </c:ser>
        <c:ser>
          <c:idx val="3"/>
          <c:order val="1"/>
          <c:tx>
            <c:strRef>
              <c:f>'uniformity over various hei 2'!$K$21</c:f>
              <c:strCache>
                <c:ptCount val="1"/>
                <c:pt idx="0">
                  <c:v>11.5cm up 1Gy</c:v>
                </c:pt>
              </c:strCache>
            </c:strRef>
          </c:tx>
          <c:spPr>
            <a:ln w="6350"/>
          </c:spPr>
          <c:marker>
            <c:symbol val="none"/>
          </c:marker>
          <c:xVal>
            <c:numRef>
              <c:f>'uniformity over various hei 2'!$K$24:$K$566</c:f>
              <c:numCache>
                <c:formatCode>General</c:formatCode>
                <c:ptCount val="543"/>
                <c:pt idx="0">
                  <c:v>-9.5087</c:v>
                </c:pt>
                <c:pt idx="1">
                  <c:v>-9.4735</c:v>
                </c:pt>
                <c:pt idx="2">
                  <c:v>-9.4384</c:v>
                </c:pt>
                <c:pt idx="3">
                  <c:v>-9.4032</c:v>
                </c:pt>
                <c:pt idx="4">
                  <c:v>-9.3681</c:v>
                </c:pt>
                <c:pt idx="5">
                  <c:v>-9.3329</c:v>
                </c:pt>
                <c:pt idx="6">
                  <c:v>-9.2978</c:v>
                </c:pt>
                <c:pt idx="7">
                  <c:v>-9.2626</c:v>
                </c:pt>
                <c:pt idx="8">
                  <c:v>-9.2275</c:v>
                </c:pt>
                <c:pt idx="9">
                  <c:v>-9.1923</c:v>
                </c:pt>
                <c:pt idx="10">
                  <c:v>-9.1571</c:v>
                </c:pt>
                <c:pt idx="11">
                  <c:v>-9.122</c:v>
                </c:pt>
                <c:pt idx="12">
                  <c:v>-9.0868</c:v>
                </c:pt>
                <c:pt idx="13">
                  <c:v>-9.0517</c:v>
                </c:pt>
                <c:pt idx="14">
                  <c:v>-9.0165</c:v>
                </c:pt>
                <c:pt idx="15">
                  <c:v>-8.9814</c:v>
                </c:pt>
                <c:pt idx="16">
                  <c:v>-8.9462</c:v>
                </c:pt>
                <c:pt idx="17">
                  <c:v>-8.9111</c:v>
                </c:pt>
                <c:pt idx="18">
                  <c:v>-8.8759</c:v>
                </c:pt>
                <c:pt idx="19">
                  <c:v>-8.8408</c:v>
                </c:pt>
                <c:pt idx="20">
                  <c:v>-8.8056</c:v>
                </c:pt>
                <c:pt idx="21">
                  <c:v>-8.7705</c:v>
                </c:pt>
                <c:pt idx="22">
                  <c:v>-8.7353</c:v>
                </c:pt>
                <c:pt idx="23">
                  <c:v>-8.700200000000001</c:v>
                </c:pt>
                <c:pt idx="24">
                  <c:v>-8.665</c:v>
                </c:pt>
                <c:pt idx="25">
                  <c:v>-8.6299</c:v>
                </c:pt>
                <c:pt idx="26">
                  <c:v>-8.5947</c:v>
                </c:pt>
                <c:pt idx="27">
                  <c:v>-8.5596</c:v>
                </c:pt>
                <c:pt idx="28">
                  <c:v>-8.5244</c:v>
                </c:pt>
                <c:pt idx="29">
                  <c:v>-8.4893</c:v>
                </c:pt>
                <c:pt idx="30">
                  <c:v>-8.4541</c:v>
                </c:pt>
                <c:pt idx="31">
                  <c:v>-8.419</c:v>
                </c:pt>
                <c:pt idx="32">
                  <c:v>-8.3838</c:v>
                </c:pt>
                <c:pt idx="33">
                  <c:v>-8.3486</c:v>
                </c:pt>
                <c:pt idx="34">
                  <c:v>-8.3135</c:v>
                </c:pt>
                <c:pt idx="35">
                  <c:v>-8.2783</c:v>
                </c:pt>
                <c:pt idx="36">
                  <c:v>-8.2432</c:v>
                </c:pt>
                <c:pt idx="37">
                  <c:v>-8.208</c:v>
                </c:pt>
                <c:pt idx="38">
                  <c:v>-8.1729</c:v>
                </c:pt>
                <c:pt idx="39">
                  <c:v>-8.137700000000001</c:v>
                </c:pt>
                <c:pt idx="40">
                  <c:v>-8.1026</c:v>
                </c:pt>
                <c:pt idx="41">
                  <c:v>-8.0674</c:v>
                </c:pt>
                <c:pt idx="42">
                  <c:v>-8.0323</c:v>
                </c:pt>
                <c:pt idx="43">
                  <c:v>-7.9971</c:v>
                </c:pt>
                <c:pt idx="44">
                  <c:v>-7.962</c:v>
                </c:pt>
                <c:pt idx="45">
                  <c:v>-7.9268</c:v>
                </c:pt>
                <c:pt idx="46">
                  <c:v>-7.8917</c:v>
                </c:pt>
                <c:pt idx="47">
                  <c:v>-7.8565</c:v>
                </c:pt>
                <c:pt idx="48">
                  <c:v>-7.8214</c:v>
                </c:pt>
                <c:pt idx="49">
                  <c:v>-7.7862</c:v>
                </c:pt>
                <c:pt idx="50">
                  <c:v>-7.7511</c:v>
                </c:pt>
                <c:pt idx="51">
                  <c:v>-7.7159</c:v>
                </c:pt>
                <c:pt idx="52">
                  <c:v>-7.6808</c:v>
                </c:pt>
                <c:pt idx="53">
                  <c:v>-7.6456</c:v>
                </c:pt>
                <c:pt idx="54">
                  <c:v>-7.6105</c:v>
                </c:pt>
                <c:pt idx="55">
                  <c:v>-7.5753</c:v>
                </c:pt>
                <c:pt idx="56">
                  <c:v>-7.5401</c:v>
                </c:pt>
                <c:pt idx="57">
                  <c:v>-7.505</c:v>
                </c:pt>
                <c:pt idx="58">
                  <c:v>-7.4698</c:v>
                </c:pt>
                <c:pt idx="59">
                  <c:v>-7.4347</c:v>
                </c:pt>
                <c:pt idx="60">
                  <c:v>-7.3995</c:v>
                </c:pt>
                <c:pt idx="61">
                  <c:v>-7.3644</c:v>
                </c:pt>
                <c:pt idx="62">
                  <c:v>-7.3292</c:v>
                </c:pt>
                <c:pt idx="63">
                  <c:v>-7.2941</c:v>
                </c:pt>
                <c:pt idx="64">
                  <c:v>-7.2589</c:v>
                </c:pt>
                <c:pt idx="65">
                  <c:v>-7.2238</c:v>
                </c:pt>
                <c:pt idx="66">
                  <c:v>-7.1886</c:v>
                </c:pt>
                <c:pt idx="67">
                  <c:v>-7.1535</c:v>
                </c:pt>
                <c:pt idx="68">
                  <c:v>-7.1183</c:v>
                </c:pt>
                <c:pt idx="69">
                  <c:v>-7.0832</c:v>
                </c:pt>
                <c:pt idx="70">
                  <c:v>-7.048</c:v>
                </c:pt>
                <c:pt idx="71">
                  <c:v>-7.0129</c:v>
                </c:pt>
                <c:pt idx="72">
                  <c:v>-6.9777</c:v>
                </c:pt>
                <c:pt idx="73">
                  <c:v>-6.9426</c:v>
                </c:pt>
                <c:pt idx="74">
                  <c:v>-6.9074</c:v>
                </c:pt>
                <c:pt idx="75">
                  <c:v>-6.8723</c:v>
                </c:pt>
                <c:pt idx="76">
                  <c:v>-6.8371</c:v>
                </c:pt>
                <c:pt idx="77">
                  <c:v>-6.802</c:v>
                </c:pt>
                <c:pt idx="78">
                  <c:v>-6.7668</c:v>
                </c:pt>
                <c:pt idx="79">
                  <c:v>-6.7316</c:v>
                </c:pt>
                <c:pt idx="80">
                  <c:v>-6.6965</c:v>
                </c:pt>
                <c:pt idx="81">
                  <c:v>-6.6613</c:v>
                </c:pt>
                <c:pt idx="82">
                  <c:v>-6.6262</c:v>
                </c:pt>
                <c:pt idx="83">
                  <c:v>-6.591</c:v>
                </c:pt>
                <c:pt idx="84">
                  <c:v>-6.5559</c:v>
                </c:pt>
                <c:pt idx="85">
                  <c:v>-6.5207</c:v>
                </c:pt>
                <c:pt idx="86">
                  <c:v>-6.4856</c:v>
                </c:pt>
                <c:pt idx="87">
                  <c:v>-6.4504</c:v>
                </c:pt>
                <c:pt idx="88">
                  <c:v>-6.4153</c:v>
                </c:pt>
                <c:pt idx="89">
                  <c:v>-6.3801</c:v>
                </c:pt>
                <c:pt idx="90">
                  <c:v>-6.345</c:v>
                </c:pt>
                <c:pt idx="91">
                  <c:v>-6.3098</c:v>
                </c:pt>
                <c:pt idx="92">
                  <c:v>-6.2747</c:v>
                </c:pt>
                <c:pt idx="93">
                  <c:v>-6.2395</c:v>
                </c:pt>
                <c:pt idx="94">
                  <c:v>-6.2044</c:v>
                </c:pt>
                <c:pt idx="95">
                  <c:v>-6.1692</c:v>
                </c:pt>
                <c:pt idx="96">
                  <c:v>-6.1341</c:v>
                </c:pt>
                <c:pt idx="97">
                  <c:v>-6.0989</c:v>
                </c:pt>
                <c:pt idx="98">
                  <c:v>-6.0638</c:v>
                </c:pt>
                <c:pt idx="99">
                  <c:v>-6.0286</c:v>
                </c:pt>
                <c:pt idx="100">
                  <c:v>-5.9935</c:v>
                </c:pt>
                <c:pt idx="101">
                  <c:v>-5.9583</c:v>
                </c:pt>
                <c:pt idx="102">
                  <c:v>-5.9231</c:v>
                </c:pt>
                <c:pt idx="103">
                  <c:v>-5.888</c:v>
                </c:pt>
                <c:pt idx="104">
                  <c:v>-5.8528</c:v>
                </c:pt>
                <c:pt idx="105">
                  <c:v>-5.8177</c:v>
                </c:pt>
                <c:pt idx="106">
                  <c:v>-5.7825</c:v>
                </c:pt>
                <c:pt idx="107">
                  <c:v>-5.7474</c:v>
                </c:pt>
                <c:pt idx="108">
                  <c:v>-5.7122</c:v>
                </c:pt>
                <c:pt idx="109">
                  <c:v>-5.6771</c:v>
                </c:pt>
                <c:pt idx="110">
                  <c:v>-5.6419</c:v>
                </c:pt>
                <c:pt idx="111">
                  <c:v>-5.6068</c:v>
                </c:pt>
                <c:pt idx="112">
                  <c:v>-5.5716</c:v>
                </c:pt>
                <c:pt idx="113">
                  <c:v>-5.5365</c:v>
                </c:pt>
                <c:pt idx="114">
                  <c:v>-5.5013</c:v>
                </c:pt>
                <c:pt idx="115">
                  <c:v>-5.4662</c:v>
                </c:pt>
                <c:pt idx="116">
                  <c:v>-5.431</c:v>
                </c:pt>
                <c:pt idx="117">
                  <c:v>-5.3959</c:v>
                </c:pt>
                <c:pt idx="118">
                  <c:v>-5.3607</c:v>
                </c:pt>
                <c:pt idx="119">
                  <c:v>-5.3256</c:v>
                </c:pt>
                <c:pt idx="120">
                  <c:v>-5.2904</c:v>
                </c:pt>
                <c:pt idx="121">
                  <c:v>-5.2553</c:v>
                </c:pt>
                <c:pt idx="122">
                  <c:v>-5.2201</c:v>
                </c:pt>
                <c:pt idx="123">
                  <c:v>-5.1849</c:v>
                </c:pt>
                <c:pt idx="124">
                  <c:v>-5.1498</c:v>
                </c:pt>
                <c:pt idx="125">
                  <c:v>-5.1146</c:v>
                </c:pt>
                <c:pt idx="126">
                  <c:v>-5.0795</c:v>
                </c:pt>
                <c:pt idx="127">
                  <c:v>-5.0443</c:v>
                </c:pt>
                <c:pt idx="128">
                  <c:v>-5.0092</c:v>
                </c:pt>
                <c:pt idx="129">
                  <c:v>-4.974</c:v>
                </c:pt>
                <c:pt idx="130">
                  <c:v>-4.9389</c:v>
                </c:pt>
                <c:pt idx="131">
                  <c:v>-4.9037</c:v>
                </c:pt>
                <c:pt idx="132">
                  <c:v>-4.8686</c:v>
                </c:pt>
                <c:pt idx="133">
                  <c:v>-4.8334</c:v>
                </c:pt>
                <c:pt idx="134">
                  <c:v>-4.7983</c:v>
                </c:pt>
                <c:pt idx="135">
                  <c:v>-4.7631</c:v>
                </c:pt>
                <c:pt idx="136">
                  <c:v>-4.728</c:v>
                </c:pt>
                <c:pt idx="137">
                  <c:v>-4.6928</c:v>
                </c:pt>
                <c:pt idx="138">
                  <c:v>-4.6577</c:v>
                </c:pt>
                <c:pt idx="139">
                  <c:v>-4.6225</c:v>
                </c:pt>
                <c:pt idx="140">
                  <c:v>-4.5874</c:v>
                </c:pt>
                <c:pt idx="141">
                  <c:v>-4.5522</c:v>
                </c:pt>
                <c:pt idx="142">
                  <c:v>-4.5171</c:v>
                </c:pt>
                <c:pt idx="143">
                  <c:v>-4.4819</c:v>
                </c:pt>
                <c:pt idx="144">
                  <c:v>-4.4468</c:v>
                </c:pt>
                <c:pt idx="145">
                  <c:v>-4.4116</c:v>
                </c:pt>
                <c:pt idx="146">
                  <c:v>-4.3764</c:v>
                </c:pt>
                <c:pt idx="147">
                  <c:v>-4.3413</c:v>
                </c:pt>
                <c:pt idx="148">
                  <c:v>-4.3061</c:v>
                </c:pt>
                <c:pt idx="149">
                  <c:v>-4.271</c:v>
                </c:pt>
                <c:pt idx="150">
                  <c:v>-4.2358</c:v>
                </c:pt>
                <c:pt idx="151">
                  <c:v>-4.2007</c:v>
                </c:pt>
                <c:pt idx="152">
                  <c:v>-4.1655</c:v>
                </c:pt>
                <c:pt idx="153">
                  <c:v>-4.1304</c:v>
                </c:pt>
                <c:pt idx="154">
                  <c:v>-4.0952</c:v>
                </c:pt>
                <c:pt idx="155">
                  <c:v>-4.0601</c:v>
                </c:pt>
                <c:pt idx="156">
                  <c:v>-4.0249</c:v>
                </c:pt>
                <c:pt idx="157">
                  <c:v>-3.9898</c:v>
                </c:pt>
                <c:pt idx="158">
                  <c:v>-3.9546</c:v>
                </c:pt>
                <c:pt idx="159">
                  <c:v>-3.9195</c:v>
                </c:pt>
                <c:pt idx="160">
                  <c:v>-3.8843</c:v>
                </c:pt>
                <c:pt idx="161">
                  <c:v>-3.8492</c:v>
                </c:pt>
                <c:pt idx="162">
                  <c:v>-3.814</c:v>
                </c:pt>
                <c:pt idx="163">
                  <c:v>-3.7789</c:v>
                </c:pt>
                <c:pt idx="164">
                  <c:v>-3.7437</c:v>
                </c:pt>
                <c:pt idx="165">
                  <c:v>-3.7086</c:v>
                </c:pt>
                <c:pt idx="166">
                  <c:v>-3.6734</c:v>
                </c:pt>
                <c:pt idx="167">
                  <c:v>-3.6383</c:v>
                </c:pt>
                <c:pt idx="168">
                  <c:v>-3.6031</c:v>
                </c:pt>
                <c:pt idx="169">
                  <c:v>-3.5679</c:v>
                </c:pt>
                <c:pt idx="170">
                  <c:v>-3.5328</c:v>
                </c:pt>
                <c:pt idx="171">
                  <c:v>-3.4976</c:v>
                </c:pt>
                <c:pt idx="172">
                  <c:v>-3.4625</c:v>
                </c:pt>
                <c:pt idx="173">
                  <c:v>-3.4273</c:v>
                </c:pt>
                <c:pt idx="174">
                  <c:v>-3.3922</c:v>
                </c:pt>
                <c:pt idx="175">
                  <c:v>-3.357</c:v>
                </c:pt>
                <c:pt idx="176">
                  <c:v>-3.3219</c:v>
                </c:pt>
                <c:pt idx="177">
                  <c:v>-3.2867</c:v>
                </c:pt>
                <c:pt idx="178">
                  <c:v>-3.2516</c:v>
                </c:pt>
                <c:pt idx="179">
                  <c:v>-3.2164</c:v>
                </c:pt>
                <c:pt idx="180">
                  <c:v>-3.1813</c:v>
                </c:pt>
                <c:pt idx="181">
                  <c:v>-3.1461</c:v>
                </c:pt>
                <c:pt idx="182">
                  <c:v>-3.111</c:v>
                </c:pt>
                <c:pt idx="183">
                  <c:v>-3.0758</c:v>
                </c:pt>
                <c:pt idx="184">
                  <c:v>-3.0407</c:v>
                </c:pt>
                <c:pt idx="185">
                  <c:v>-3.0055</c:v>
                </c:pt>
                <c:pt idx="186">
                  <c:v>-2.9704</c:v>
                </c:pt>
                <c:pt idx="187">
                  <c:v>-2.9352</c:v>
                </c:pt>
                <c:pt idx="188">
                  <c:v>-2.9001</c:v>
                </c:pt>
                <c:pt idx="189">
                  <c:v>-2.8649</c:v>
                </c:pt>
                <c:pt idx="190">
                  <c:v>-2.8298</c:v>
                </c:pt>
                <c:pt idx="191">
                  <c:v>-2.7946</c:v>
                </c:pt>
                <c:pt idx="192">
                  <c:v>-2.7594</c:v>
                </c:pt>
                <c:pt idx="193">
                  <c:v>-2.7243</c:v>
                </c:pt>
                <c:pt idx="194">
                  <c:v>-2.6891</c:v>
                </c:pt>
                <c:pt idx="195">
                  <c:v>-2.654</c:v>
                </c:pt>
                <c:pt idx="196">
                  <c:v>-2.6188</c:v>
                </c:pt>
                <c:pt idx="197">
                  <c:v>-2.5837</c:v>
                </c:pt>
                <c:pt idx="198">
                  <c:v>-2.5485</c:v>
                </c:pt>
                <c:pt idx="199">
                  <c:v>-2.5134</c:v>
                </c:pt>
                <c:pt idx="200">
                  <c:v>-2.4782</c:v>
                </c:pt>
                <c:pt idx="201">
                  <c:v>-2.4431</c:v>
                </c:pt>
                <c:pt idx="202">
                  <c:v>-2.4079</c:v>
                </c:pt>
                <c:pt idx="203">
                  <c:v>-2.3728</c:v>
                </c:pt>
                <c:pt idx="204">
                  <c:v>-2.3376</c:v>
                </c:pt>
                <c:pt idx="205">
                  <c:v>-2.3025</c:v>
                </c:pt>
                <c:pt idx="206">
                  <c:v>-2.2673</c:v>
                </c:pt>
                <c:pt idx="207">
                  <c:v>-2.2322</c:v>
                </c:pt>
                <c:pt idx="208">
                  <c:v>-2.197</c:v>
                </c:pt>
                <c:pt idx="209">
                  <c:v>-2.1619</c:v>
                </c:pt>
                <c:pt idx="210">
                  <c:v>-2.1267</c:v>
                </c:pt>
                <c:pt idx="211">
                  <c:v>-2.0916</c:v>
                </c:pt>
                <c:pt idx="212">
                  <c:v>-2.0564</c:v>
                </c:pt>
                <c:pt idx="213">
                  <c:v>-2.0213</c:v>
                </c:pt>
                <c:pt idx="214">
                  <c:v>-1.9861</c:v>
                </c:pt>
                <c:pt idx="215">
                  <c:v>-1.9509</c:v>
                </c:pt>
                <c:pt idx="216">
                  <c:v>-1.9158</c:v>
                </c:pt>
                <c:pt idx="217">
                  <c:v>-1.8806</c:v>
                </c:pt>
                <c:pt idx="218">
                  <c:v>-1.8455</c:v>
                </c:pt>
                <c:pt idx="219">
                  <c:v>-1.8103</c:v>
                </c:pt>
                <c:pt idx="220">
                  <c:v>-1.7752</c:v>
                </c:pt>
                <c:pt idx="221">
                  <c:v>-1.74</c:v>
                </c:pt>
                <c:pt idx="222">
                  <c:v>-1.7049</c:v>
                </c:pt>
                <c:pt idx="223">
                  <c:v>-1.6697</c:v>
                </c:pt>
                <c:pt idx="224">
                  <c:v>-1.6346</c:v>
                </c:pt>
                <c:pt idx="225">
                  <c:v>-1.5994</c:v>
                </c:pt>
                <c:pt idx="226">
                  <c:v>-1.5643</c:v>
                </c:pt>
                <c:pt idx="227">
                  <c:v>-1.5291</c:v>
                </c:pt>
                <c:pt idx="228">
                  <c:v>-1.494</c:v>
                </c:pt>
                <c:pt idx="229">
                  <c:v>-1.4588</c:v>
                </c:pt>
                <c:pt idx="230">
                  <c:v>-1.4237</c:v>
                </c:pt>
                <c:pt idx="231">
                  <c:v>-1.3885</c:v>
                </c:pt>
                <c:pt idx="232">
                  <c:v>-1.3534</c:v>
                </c:pt>
                <c:pt idx="233">
                  <c:v>-1.3182</c:v>
                </c:pt>
                <c:pt idx="234">
                  <c:v>-1.2831</c:v>
                </c:pt>
                <c:pt idx="235">
                  <c:v>-1.2479</c:v>
                </c:pt>
                <c:pt idx="236">
                  <c:v>-1.2128</c:v>
                </c:pt>
                <c:pt idx="237">
                  <c:v>-1.1776</c:v>
                </c:pt>
                <c:pt idx="238">
                  <c:v>-1.1424</c:v>
                </c:pt>
                <c:pt idx="239">
                  <c:v>-1.1073</c:v>
                </c:pt>
                <c:pt idx="240">
                  <c:v>-1.0721</c:v>
                </c:pt>
                <c:pt idx="241">
                  <c:v>-1.037</c:v>
                </c:pt>
                <c:pt idx="242">
                  <c:v>-1.0018</c:v>
                </c:pt>
                <c:pt idx="243">
                  <c:v>-0.96669</c:v>
                </c:pt>
                <c:pt idx="244">
                  <c:v>-0.93153</c:v>
                </c:pt>
                <c:pt idx="245">
                  <c:v>-0.89638</c:v>
                </c:pt>
                <c:pt idx="246">
                  <c:v>-0.86123</c:v>
                </c:pt>
                <c:pt idx="247">
                  <c:v>-0.82608</c:v>
                </c:pt>
                <c:pt idx="248">
                  <c:v>-0.79092</c:v>
                </c:pt>
                <c:pt idx="249">
                  <c:v>-0.75577</c:v>
                </c:pt>
                <c:pt idx="250">
                  <c:v>-0.72062</c:v>
                </c:pt>
                <c:pt idx="251">
                  <c:v>-0.68547</c:v>
                </c:pt>
                <c:pt idx="252">
                  <c:v>-0.65032</c:v>
                </c:pt>
                <c:pt idx="253">
                  <c:v>-0.61516</c:v>
                </c:pt>
                <c:pt idx="254">
                  <c:v>-0.58001</c:v>
                </c:pt>
                <c:pt idx="255">
                  <c:v>-0.54486</c:v>
                </c:pt>
                <c:pt idx="256">
                  <c:v>-0.50971</c:v>
                </c:pt>
                <c:pt idx="257">
                  <c:v>-0.47455</c:v>
                </c:pt>
                <c:pt idx="258">
                  <c:v>-0.4394</c:v>
                </c:pt>
                <c:pt idx="259">
                  <c:v>-0.40425</c:v>
                </c:pt>
                <c:pt idx="260">
                  <c:v>-0.3691</c:v>
                </c:pt>
                <c:pt idx="261">
                  <c:v>-0.33395</c:v>
                </c:pt>
                <c:pt idx="262">
                  <c:v>-0.29879</c:v>
                </c:pt>
                <c:pt idx="263">
                  <c:v>-0.26364</c:v>
                </c:pt>
                <c:pt idx="264">
                  <c:v>-0.22849</c:v>
                </c:pt>
                <c:pt idx="265">
                  <c:v>-0.19334</c:v>
                </c:pt>
                <c:pt idx="266">
                  <c:v>-0.15818</c:v>
                </c:pt>
                <c:pt idx="267">
                  <c:v>-0.12303</c:v>
                </c:pt>
                <c:pt idx="268">
                  <c:v>-0.087881</c:v>
                </c:pt>
                <c:pt idx="269">
                  <c:v>-0.052728</c:v>
                </c:pt>
                <c:pt idx="270">
                  <c:v>-0.017576</c:v>
                </c:pt>
                <c:pt idx="271">
                  <c:v>0.017576</c:v>
                </c:pt>
                <c:pt idx="272">
                  <c:v>0.052728</c:v>
                </c:pt>
                <c:pt idx="273">
                  <c:v>0.087881</c:v>
                </c:pt>
                <c:pt idx="274">
                  <c:v>0.12303</c:v>
                </c:pt>
                <c:pt idx="275">
                  <c:v>0.15818</c:v>
                </c:pt>
                <c:pt idx="276">
                  <c:v>0.19334</c:v>
                </c:pt>
                <c:pt idx="277">
                  <c:v>0.22849</c:v>
                </c:pt>
                <c:pt idx="278">
                  <c:v>0.26364</c:v>
                </c:pt>
                <c:pt idx="279">
                  <c:v>0.29879</c:v>
                </c:pt>
                <c:pt idx="280">
                  <c:v>0.33395</c:v>
                </c:pt>
                <c:pt idx="281">
                  <c:v>0.3691</c:v>
                </c:pt>
                <c:pt idx="282">
                  <c:v>0.40425</c:v>
                </c:pt>
                <c:pt idx="283">
                  <c:v>0.4394</c:v>
                </c:pt>
                <c:pt idx="284">
                  <c:v>0.47455</c:v>
                </c:pt>
                <c:pt idx="285">
                  <c:v>0.50971</c:v>
                </c:pt>
                <c:pt idx="286">
                  <c:v>0.54486</c:v>
                </c:pt>
                <c:pt idx="287">
                  <c:v>0.58001</c:v>
                </c:pt>
                <c:pt idx="288">
                  <c:v>0.61516</c:v>
                </c:pt>
                <c:pt idx="289">
                  <c:v>0.65032</c:v>
                </c:pt>
                <c:pt idx="290">
                  <c:v>0.68547</c:v>
                </c:pt>
                <c:pt idx="291">
                  <c:v>0.72062</c:v>
                </c:pt>
                <c:pt idx="292">
                  <c:v>0.75577</c:v>
                </c:pt>
                <c:pt idx="293">
                  <c:v>0.79092</c:v>
                </c:pt>
                <c:pt idx="294">
                  <c:v>0.82608</c:v>
                </c:pt>
                <c:pt idx="295">
                  <c:v>0.86123</c:v>
                </c:pt>
                <c:pt idx="296">
                  <c:v>0.89638</c:v>
                </c:pt>
                <c:pt idx="297">
                  <c:v>0.93153</c:v>
                </c:pt>
                <c:pt idx="298">
                  <c:v>0.96669</c:v>
                </c:pt>
                <c:pt idx="299">
                  <c:v>1.0018</c:v>
                </c:pt>
                <c:pt idx="300">
                  <c:v>1.037</c:v>
                </c:pt>
                <c:pt idx="301">
                  <c:v>1.0721</c:v>
                </c:pt>
                <c:pt idx="302">
                  <c:v>1.1073</c:v>
                </c:pt>
                <c:pt idx="303">
                  <c:v>1.1424</c:v>
                </c:pt>
                <c:pt idx="304">
                  <c:v>1.1776</c:v>
                </c:pt>
                <c:pt idx="305">
                  <c:v>1.2128</c:v>
                </c:pt>
                <c:pt idx="306">
                  <c:v>1.2479</c:v>
                </c:pt>
                <c:pt idx="307">
                  <c:v>1.2831</c:v>
                </c:pt>
                <c:pt idx="308">
                  <c:v>1.3182</c:v>
                </c:pt>
                <c:pt idx="309">
                  <c:v>1.3534</c:v>
                </c:pt>
                <c:pt idx="310">
                  <c:v>1.3885</c:v>
                </c:pt>
                <c:pt idx="311">
                  <c:v>1.4237</c:v>
                </c:pt>
                <c:pt idx="312">
                  <c:v>1.4588</c:v>
                </c:pt>
                <c:pt idx="313">
                  <c:v>1.494</c:v>
                </c:pt>
                <c:pt idx="314">
                  <c:v>1.5291</c:v>
                </c:pt>
                <c:pt idx="315">
                  <c:v>1.5643</c:v>
                </c:pt>
                <c:pt idx="316">
                  <c:v>1.5994</c:v>
                </c:pt>
                <c:pt idx="317">
                  <c:v>1.6346</c:v>
                </c:pt>
                <c:pt idx="318">
                  <c:v>1.6697</c:v>
                </c:pt>
                <c:pt idx="319">
                  <c:v>1.7049</c:v>
                </c:pt>
                <c:pt idx="320">
                  <c:v>1.74</c:v>
                </c:pt>
                <c:pt idx="321">
                  <c:v>1.7752</c:v>
                </c:pt>
                <c:pt idx="322">
                  <c:v>1.8103</c:v>
                </c:pt>
                <c:pt idx="323">
                  <c:v>1.8455</c:v>
                </c:pt>
                <c:pt idx="324">
                  <c:v>1.8806</c:v>
                </c:pt>
                <c:pt idx="325">
                  <c:v>1.9158</c:v>
                </c:pt>
                <c:pt idx="326">
                  <c:v>1.9509</c:v>
                </c:pt>
                <c:pt idx="327">
                  <c:v>1.9861</c:v>
                </c:pt>
                <c:pt idx="328">
                  <c:v>2.0213</c:v>
                </c:pt>
                <c:pt idx="329">
                  <c:v>2.0564</c:v>
                </c:pt>
                <c:pt idx="330">
                  <c:v>2.0916</c:v>
                </c:pt>
                <c:pt idx="331">
                  <c:v>2.1267</c:v>
                </c:pt>
                <c:pt idx="332">
                  <c:v>2.1619</c:v>
                </c:pt>
                <c:pt idx="333">
                  <c:v>2.197</c:v>
                </c:pt>
                <c:pt idx="334">
                  <c:v>2.2322</c:v>
                </c:pt>
                <c:pt idx="335">
                  <c:v>2.2673</c:v>
                </c:pt>
                <c:pt idx="336">
                  <c:v>2.3025</c:v>
                </c:pt>
                <c:pt idx="337">
                  <c:v>2.3376</c:v>
                </c:pt>
                <c:pt idx="338">
                  <c:v>2.3728</c:v>
                </c:pt>
                <c:pt idx="339">
                  <c:v>2.4079</c:v>
                </c:pt>
                <c:pt idx="340">
                  <c:v>2.4431</c:v>
                </c:pt>
                <c:pt idx="341">
                  <c:v>2.4782</c:v>
                </c:pt>
                <c:pt idx="342">
                  <c:v>2.5134</c:v>
                </c:pt>
                <c:pt idx="343">
                  <c:v>2.5485</c:v>
                </c:pt>
                <c:pt idx="344">
                  <c:v>2.5837</c:v>
                </c:pt>
                <c:pt idx="345">
                  <c:v>2.6188</c:v>
                </c:pt>
                <c:pt idx="346">
                  <c:v>2.654</c:v>
                </c:pt>
                <c:pt idx="347">
                  <c:v>2.6891</c:v>
                </c:pt>
                <c:pt idx="348">
                  <c:v>2.7243</c:v>
                </c:pt>
                <c:pt idx="349">
                  <c:v>2.7594</c:v>
                </c:pt>
                <c:pt idx="350">
                  <c:v>2.7946</c:v>
                </c:pt>
                <c:pt idx="351">
                  <c:v>2.8298</c:v>
                </c:pt>
                <c:pt idx="352">
                  <c:v>2.8649</c:v>
                </c:pt>
                <c:pt idx="353">
                  <c:v>2.9001</c:v>
                </c:pt>
                <c:pt idx="354">
                  <c:v>2.9352</c:v>
                </c:pt>
                <c:pt idx="355">
                  <c:v>2.9704</c:v>
                </c:pt>
                <c:pt idx="356">
                  <c:v>3.0055</c:v>
                </c:pt>
                <c:pt idx="357">
                  <c:v>3.0407</c:v>
                </c:pt>
                <c:pt idx="358">
                  <c:v>3.0758</c:v>
                </c:pt>
                <c:pt idx="359">
                  <c:v>3.111</c:v>
                </c:pt>
                <c:pt idx="360">
                  <c:v>3.1461</c:v>
                </c:pt>
                <c:pt idx="361">
                  <c:v>3.1813</c:v>
                </c:pt>
                <c:pt idx="362">
                  <c:v>3.2164</c:v>
                </c:pt>
                <c:pt idx="363">
                  <c:v>3.2516</c:v>
                </c:pt>
                <c:pt idx="364">
                  <c:v>3.2867</c:v>
                </c:pt>
                <c:pt idx="365">
                  <c:v>3.3219</c:v>
                </c:pt>
                <c:pt idx="366">
                  <c:v>3.357</c:v>
                </c:pt>
                <c:pt idx="367">
                  <c:v>3.3922</c:v>
                </c:pt>
                <c:pt idx="368">
                  <c:v>3.4273</c:v>
                </c:pt>
                <c:pt idx="369">
                  <c:v>3.4625</c:v>
                </c:pt>
                <c:pt idx="370">
                  <c:v>3.4976</c:v>
                </c:pt>
                <c:pt idx="371">
                  <c:v>3.5328</c:v>
                </c:pt>
                <c:pt idx="372">
                  <c:v>3.5679</c:v>
                </c:pt>
                <c:pt idx="373">
                  <c:v>3.6031</c:v>
                </c:pt>
                <c:pt idx="374">
                  <c:v>3.6383</c:v>
                </c:pt>
                <c:pt idx="375">
                  <c:v>3.6734</c:v>
                </c:pt>
                <c:pt idx="376">
                  <c:v>3.7086</c:v>
                </c:pt>
                <c:pt idx="377">
                  <c:v>3.7437</c:v>
                </c:pt>
                <c:pt idx="378">
                  <c:v>3.7789</c:v>
                </c:pt>
                <c:pt idx="379">
                  <c:v>3.814</c:v>
                </c:pt>
                <c:pt idx="380">
                  <c:v>3.8492</c:v>
                </c:pt>
                <c:pt idx="381">
                  <c:v>3.8843</c:v>
                </c:pt>
                <c:pt idx="382">
                  <c:v>3.9195</c:v>
                </c:pt>
                <c:pt idx="383">
                  <c:v>3.9546</c:v>
                </c:pt>
                <c:pt idx="384">
                  <c:v>3.9898</c:v>
                </c:pt>
                <c:pt idx="385">
                  <c:v>4.0249</c:v>
                </c:pt>
                <c:pt idx="386">
                  <c:v>4.0601</c:v>
                </c:pt>
                <c:pt idx="387">
                  <c:v>4.0952</c:v>
                </c:pt>
                <c:pt idx="388">
                  <c:v>4.1304</c:v>
                </c:pt>
                <c:pt idx="389">
                  <c:v>4.1655</c:v>
                </c:pt>
                <c:pt idx="390">
                  <c:v>4.2007</c:v>
                </c:pt>
                <c:pt idx="391">
                  <c:v>4.2358</c:v>
                </c:pt>
                <c:pt idx="392">
                  <c:v>4.271</c:v>
                </c:pt>
                <c:pt idx="393">
                  <c:v>4.3061</c:v>
                </c:pt>
                <c:pt idx="394">
                  <c:v>4.3413</c:v>
                </c:pt>
                <c:pt idx="395">
                  <c:v>4.3764</c:v>
                </c:pt>
                <c:pt idx="396">
                  <c:v>4.4116</c:v>
                </c:pt>
                <c:pt idx="397">
                  <c:v>4.4468</c:v>
                </c:pt>
                <c:pt idx="398">
                  <c:v>4.4819</c:v>
                </c:pt>
                <c:pt idx="399">
                  <c:v>4.5171</c:v>
                </c:pt>
                <c:pt idx="400">
                  <c:v>4.5522</c:v>
                </c:pt>
                <c:pt idx="401">
                  <c:v>4.5874</c:v>
                </c:pt>
                <c:pt idx="402">
                  <c:v>4.6225</c:v>
                </c:pt>
                <c:pt idx="403">
                  <c:v>4.6577</c:v>
                </c:pt>
                <c:pt idx="404">
                  <c:v>4.6928</c:v>
                </c:pt>
                <c:pt idx="405">
                  <c:v>4.728</c:v>
                </c:pt>
                <c:pt idx="406">
                  <c:v>4.7631</c:v>
                </c:pt>
                <c:pt idx="407">
                  <c:v>4.7983</c:v>
                </c:pt>
                <c:pt idx="408">
                  <c:v>4.8334</c:v>
                </c:pt>
                <c:pt idx="409">
                  <c:v>4.8686</c:v>
                </c:pt>
                <c:pt idx="410">
                  <c:v>4.9037</c:v>
                </c:pt>
                <c:pt idx="411">
                  <c:v>4.9389</c:v>
                </c:pt>
                <c:pt idx="412">
                  <c:v>4.974</c:v>
                </c:pt>
                <c:pt idx="413">
                  <c:v>5.0092</c:v>
                </c:pt>
                <c:pt idx="414">
                  <c:v>5.0443</c:v>
                </c:pt>
                <c:pt idx="415">
                  <c:v>5.0795</c:v>
                </c:pt>
                <c:pt idx="416">
                  <c:v>5.1146</c:v>
                </c:pt>
                <c:pt idx="417">
                  <c:v>5.1498</c:v>
                </c:pt>
                <c:pt idx="418">
                  <c:v>5.1849</c:v>
                </c:pt>
                <c:pt idx="419">
                  <c:v>5.2201</c:v>
                </c:pt>
                <c:pt idx="420">
                  <c:v>5.2553</c:v>
                </c:pt>
                <c:pt idx="421">
                  <c:v>5.2904</c:v>
                </c:pt>
                <c:pt idx="422">
                  <c:v>5.3256</c:v>
                </c:pt>
                <c:pt idx="423">
                  <c:v>5.3607</c:v>
                </c:pt>
                <c:pt idx="424">
                  <c:v>5.3959</c:v>
                </c:pt>
                <c:pt idx="425">
                  <c:v>5.431</c:v>
                </c:pt>
                <c:pt idx="426">
                  <c:v>5.4662</c:v>
                </c:pt>
                <c:pt idx="427">
                  <c:v>5.5013</c:v>
                </c:pt>
                <c:pt idx="428">
                  <c:v>5.5365</c:v>
                </c:pt>
                <c:pt idx="429">
                  <c:v>5.5716</c:v>
                </c:pt>
                <c:pt idx="430">
                  <c:v>5.6068</c:v>
                </c:pt>
                <c:pt idx="431">
                  <c:v>5.6419</c:v>
                </c:pt>
                <c:pt idx="432">
                  <c:v>5.6771</c:v>
                </c:pt>
                <c:pt idx="433">
                  <c:v>5.7122</c:v>
                </c:pt>
                <c:pt idx="434">
                  <c:v>5.7474</c:v>
                </c:pt>
                <c:pt idx="435">
                  <c:v>5.7825</c:v>
                </c:pt>
                <c:pt idx="436">
                  <c:v>5.8177</c:v>
                </c:pt>
                <c:pt idx="437">
                  <c:v>5.8528</c:v>
                </c:pt>
                <c:pt idx="438">
                  <c:v>5.888</c:v>
                </c:pt>
                <c:pt idx="439">
                  <c:v>5.9231</c:v>
                </c:pt>
                <c:pt idx="440">
                  <c:v>5.9583</c:v>
                </c:pt>
                <c:pt idx="441">
                  <c:v>5.9935</c:v>
                </c:pt>
                <c:pt idx="442">
                  <c:v>6.0286</c:v>
                </c:pt>
                <c:pt idx="443">
                  <c:v>6.0638</c:v>
                </c:pt>
                <c:pt idx="444">
                  <c:v>6.0989</c:v>
                </c:pt>
                <c:pt idx="445">
                  <c:v>6.1341</c:v>
                </c:pt>
                <c:pt idx="446">
                  <c:v>6.1692</c:v>
                </c:pt>
                <c:pt idx="447">
                  <c:v>6.2044</c:v>
                </c:pt>
                <c:pt idx="448">
                  <c:v>6.2395</c:v>
                </c:pt>
                <c:pt idx="449">
                  <c:v>6.2747</c:v>
                </c:pt>
                <c:pt idx="450">
                  <c:v>6.3098</c:v>
                </c:pt>
                <c:pt idx="451">
                  <c:v>6.345</c:v>
                </c:pt>
                <c:pt idx="452">
                  <c:v>6.3801</c:v>
                </c:pt>
                <c:pt idx="453">
                  <c:v>6.4153</c:v>
                </c:pt>
                <c:pt idx="454">
                  <c:v>6.4504</c:v>
                </c:pt>
                <c:pt idx="455">
                  <c:v>6.4856</c:v>
                </c:pt>
                <c:pt idx="456">
                  <c:v>6.5207</c:v>
                </c:pt>
                <c:pt idx="457">
                  <c:v>6.5559</c:v>
                </c:pt>
                <c:pt idx="458">
                  <c:v>6.591</c:v>
                </c:pt>
                <c:pt idx="459">
                  <c:v>6.6262</c:v>
                </c:pt>
                <c:pt idx="460">
                  <c:v>6.6613</c:v>
                </c:pt>
                <c:pt idx="461">
                  <c:v>6.6965</c:v>
                </c:pt>
                <c:pt idx="462">
                  <c:v>6.7316</c:v>
                </c:pt>
                <c:pt idx="463">
                  <c:v>6.7668</c:v>
                </c:pt>
                <c:pt idx="464">
                  <c:v>6.802</c:v>
                </c:pt>
                <c:pt idx="465">
                  <c:v>6.8371</c:v>
                </c:pt>
                <c:pt idx="466">
                  <c:v>6.8723</c:v>
                </c:pt>
                <c:pt idx="467">
                  <c:v>6.9074</c:v>
                </c:pt>
                <c:pt idx="468">
                  <c:v>6.9426</c:v>
                </c:pt>
                <c:pt idx="469">
                  <c:v>6.9777</c:v>
                </c:pt>
                <c:pt idx="470">
                  <c:v>7.0129</c:v>
                </c:pt>
                <c:pt idx="471">
                  <c:v>7.048</c:v>
                </c:pt>
                <c:pt idx="472">
                  <c:v>7.0832</c:v>
                </c:pt>
                <c:pt idx="473">
                  <c:v>7.1183</c:v>
                </c:pt>
                <c:pt idx="474">
                  <c:v>7.1535</c:v>
                </c:pt>
                <c:pt idx="475">
                  <c:v>7.1886</c:v>
                </c:pt>
                <c:pt idx="476">
                  <c:v>7.2238</c:v>
                </c:pt>
                <c:pt idx="477">
                  <c:v>7.2589</c:v>
                </c:pt>
                <c:pt idx="478">
                  <c:v>7.2941</c:v>
                </c:pt>
                <c:pt idx="479">
                  <c:v>7.3292</c:v>
                </c:pt>
                <c:pt idx="480">
                  <c:v>7.3644</c:v>
                </c:pt>
                <c:pt idx="481">
                  <c:v>7.3995</c:v>
                </c:pt>
                <c:pt idx="482">
                  <c:v>7.4347</c:v>
                </c:pt>
                <c:pt idx="483">
                  <c:v>7.4698</c:v>
                </c:pt>
                <c:pt idx="484">
                  <c:v>7.505</c:v>
                </c:pt>
                <c:pt idx="485">
                  <c:v>7.5401</c:v>
                </c:pt>
                <c:pt idx="486">
                  <c:v>7.5753</c:v>
                </c:pt>
                <c:pt idx="487">
                  <c:v>7.6105</c:v>
                </c:pt>
                <c:pt idx="488">
                  <c:v>7.6456</c:v>
                </c:pt>
                <c:pt idx="489">
                  <c:v>7.6808</c:v>
                </c:pt>
                <c:pt idx="490">
                  <c:v>7.7159</c:v>
                </c:pt>
                <c:pt idx="491">
                  <c:v>7.7511</c:v>
                </c:pt>
                <c:pt idx="492">
                  <c:v>7.7862</c:v>
                </c:pt>
                <c:pt idx="493">
                  <c:v>7.8214</c:v>
                </c:pt>
                <c:pt idx="494">
                  <c:v>7.8565</c:v>
                </c:pt>
                <c:pt idx="495">
                  <c:v>7.8917</c:v>
                </c:pt>
                <c:pt idx="496">
                  <c:v>7.9268</c:v>
                </c:pt>
                <c:pt idx="497">
                  <c:v>7.962</c:v>
                </c:pt>
                <c:pt idx="498">
                  <c:v>7.9971</c:v>
                </c:pt>
                <c:pt idx="499">
                  <c:v>8.0323</c:v>
                </c:pt>
                <c:pt idx="500">
                  <c:v>8.0674</c:v>
                </c:pt>
                <c:pt idx="501">
                  <c:v>8.1026</c:v>
                </c:pt>
                <c:pt idx="502">
                  <c:v>8.137700000000001</c:v>
                </c:pt>
                <c:pt idx="503">
                  <c:v>8.1729</c:v>
                </c:pt>
                <c:pt idx="504">
                  <c:v>8.208</c:v>
                </c:pt>
                <c:pt idx="505">
                  <c:v>8.2432</c:v>
                </c:pt>
                <c:pt idx="506">
                  <c:v>8.2783</c:v>
                </c:pt>
                <c:pt idx="507">
                  <c:v>8.3135</c:v>
                </c:pt>
                <c:pt idx="508">
                  <c:v>8.3486</c:v>
                </c:pt>
                <c:pt idx="509">
                  <c:v>8.3838</c:v>
                </c:pt>
                <c:pt idx="510">
                  <c:v>8.419</c:v>
                </c:pt>
                <c:pt idx="511">
                  <c:v>8.4541</c:v>
                </c:pt>
                <c:pt idx="512">
                  <c:v>8.4893</c:v>
                </c:pt>
                <c:pt idx="513">
                  <c:v>8.5244</c:v>
                </c:pt>
                <c:pt idx="514">
                  <c:v>8.5596</c:v>
                </c:pt>
                <c:pt idx="515">
                  <c:v>8.5947</c:v>
                </c:pt>
                <c:pt idx="516">
                  <c:v>8.6299</c:v>
                </c:pt>
                <c:pt idx="517">
                  <c:v>8.665</c:v>
                </c:pt>
                <c:pt idx="518">
                  <c:v>8.700200000000001</c:v>
                </c:pt>
                <c:pt idx="519">
                  <c:v>8.7353</c:v>
                </c:pt>
                <c:pt idx="520">
                  <c:v>8.7705</c:v>
                </c:pt>
                <c:pt idx="521">
                  <c:v>8.8056</c:v>
                </c:pt>
                <c:pt idx="522">
                  <c:v>8.8408</c:v>
                </c:pt>
                <c:pt idx="523">
                  <c:v>8.8759</c:v>
                </c:pt>
                <c:pt idx="524">
                  <c:v>8.9111</c:v>
                </c:pt>
                <c:pt idx="525">
                  <c:v>8.9462</c:v>
                </c:pt>
                <c:pt idx="526">
                  <c:v>8.9814</c:v>
                </c:pt>
                <c:pt idx="527">
                  <c:v>9.0165</c:v>
                </c:pt>
                <c:pt idx="528">
                  <c:v>9.0517</c:v>
                </c:pt>
                <c:pt idx="529">
                  <c:v>9.0868</c:v>
                </c:pt>
                <c:pt idx="530">
                  <c:v>9.122</c:v>
                </c:pt>
                <c:pt idx="531">
                  <c:v>9.1571</c:v>
                </c:pt>
                <c:pt idx="532">
                  <c:v>9.1923</c:v>
                </c:pt>
                <c:pt idx="533">
                  <c:v>9.2275</c:v>
                </c:pt>
                <c:pt idx="534">
                  <c:v>9.2626</c:v>
                </c:pt>
                <c:pt idx="535">
                  <c:v>9.2978</c:v>
                </c:pt>
                <c:pt idx="536">
                  <c:v>9.3329</c:v>
                </c:pt>
                <c:pt idx="537">
                  <c:v>9.3681</c:v>
                </c:pt>
                <c:pt idx="538">
                  <c:v>9.4032</c:v>
                </c:pt>
                <c:pt idx="539">
                  <c:v>9.4384</c:v>
                </c:pt>
                <c:pt idx="540">
                  <c:v>9.4735</c:v>
                </c:pt>
                <c:pt idx="541">
                  <c:v>9.5087</c:v>
                </c:pt>
                <c:pt idx="542">
                  <c:v>9.5438</c:v>
                </c:pt>
              </c:numCache>
            </c:numRef>
          </c:xVal>
          <c:yVal>
            <c:numRef>
              <c:f>'uniformity over various hei 2'!$L$24:$L$566</c:f>
              <c:numCache>
                <c:formatCode>General</c:formatCode>
                <c:ptCount val="543"/>
                <c:pt idx="0">
                  <c:v>127.41</c:v>
                </c:pt>
                <c:pt idx="1">
                  <c:v>126.9557</c:v>
                </c:pt>
                <c:pt idx="2">
                  <c:v>126.7385</c:v>
                </c:pt>
                <c:pt idx="3">
                  <c:v>126.3433</c:v>
                </c:pt>
                <c:pt idx="4">
                  <c:v>125.9481</c:v>
                </c:pt>
                <c:pt idx="5">
                  <c:v>125.6517</c:v>
                </c:pt>
                <c:pt idx="6">
                  <c:v>126.1458</c:v>
                </c:pt>
                <c:pt idx="7">
                  <c:v>126.1458</c:v>
                </c:pt>
                <c:pt idx="8">
                  <c:v>125.9086</c:v>
                </c:pt>
                <c:pt idx="9">
                  <c:v>125.9086</c:v>
                </c:pt>
                <c:pt idx="10">
                  <c:v>125.8098</c:v>
                </c:pt>
                <c:pt idx="11">
                  <c:v>125.0191</c:v>
                </c:pt>
                <c:pt idx="12">
                  <c:v>124.7225</c:v>
                </c:pt>
                <c:pt idx="13">
                  <c:v>124.7422</c:v>
                </c:pt>
                <c:pt idx="14">
                  <c:v>124.7225</c:v>
                </c:pt>
                <c:pt idx="15">
                  <c:v>124.7225</c:v>
                </c:pt>
                <c:pt idx="16">
                  <c:v>124.7225</c:v>
                </c:pt>
                <c:pt idx="17">
                  <c:v>124.5247</c:v>
                </c:pt>
                <c:pt idx="18">
                  <c:v>124.0499</c:v>
                </c:pt>
                <c:pt idx="19">
                  <c:v>123.2581</c:v>
                </c:pt>
                <c:pt idx="20">
                  <c:v>123.1195</c:v>
                </c:pt>
                <c:pt idx="21">
                  <c:v>123.1195</c:v>
                </c:pt>
                <c:pt idx="22">
                  <c:v>123.1393</c:v>
                </c:pt>
                <c:pt idx="23">
                  <c:v>122.9809</c:v>
                </c:pt>
                <c:pt idx="24">
                  <c:v>122.8819</c:v>
                </c:pt>
                <c:pt idx="25">
                  <c:v>122.6442</c:v>
                </c:pt>
                <c:pt idx="26">
                  <c:v>122.5649</c:v>
                </c:pt>
                <c:pt idx="27">
                  <c:v>122.5649</c:v>
                </c:pt>
                <c:pt idx="28">
                  <c:v>122.6442</c:v>
                </c:pt>
                <c:pt idx="29">
                  <c:v>122.5649</c:v>
                </c:pt>
                <c:pt idx="30">
                  <c:v>122.5451</c:v>
                </c:pt>
                <c:pt idx="31">
                  <c:v>122.2082</c:v>
                </c:pt>
                <c:pt idx="32">
                  <c:v>122.1091</c:v>
                </c:pt>
                <c:pt idx="33">
                  <c:v>121.9505</c:v>
                </c:pt>
                <c:pt idx="34">
                  <c:v>121.8117</c:v>
                </c:pt>
                <c:pt idx="35">
                  <c:v>121.6134</c:v>
                </c:pt>
                <c:pt idx="36">
                  <c:v>120.5218</c:v>
                </c:pt>
                <c:pt idx="37">
                  <c:v>120.6608</c:v>
                </c:pt>
                <c:pt idx="38">
                  <c:v>120.4225</c:v>
                </c:pt>
                <c:pt idx="39">
                  <c:v>120.1047</c:v>
                </c:pt>
                <c:pt idx="40">
                  <c:v>119.9854</c:v>
                </c:pt>
                <c:pt idx="41">
                  <c:v>119.9854</c:v>
                </c:pt>
                <c:pt idx="42">
                  <c:v>119.6674</c:v>
                </c:pt>
                <c:pt idx="43">
                  <c:v>119.2298</c:v>
                </c:pt>
                <c:pt idx="44">
                  <c:v>119.0906</c:v>
                </c:pt>
                <c:pt idx="45">
                  <c:v>118.2144</c:v>
                </c:pt>
                <c:pt idx="46">
                  <c:v>117.756</c:v>
                </c:pt>
                <c:pt idx="47">
                  <c:v>116.9978</c:v>
                </c:pt>
                <c:pt idx="48">
                  <c:v>116.9978</c:v>
                </c:pt>
                <c:pt idx="49">
                  <c:v>117.1974</c:v>
                </c:pt>
                <c:pt idx="50">
                  <c:v>116.9778</c:v>
                </c:pt>
                <c:pt idx="51">
                  <c:v>116.9778</c:v>
                </c:pt>
                <c:pt idx="52">
                  <c:v>117.0177</c:v>
                </c:pt>
                <c:pt idx="53">
                  <c:v>116.9179</c:v>
                </c:pt>
                <c:pt idx="54">
                  <c:v>116.9778</c:v>
                </c:pt>
                <c:pt idx="55">
                  <c:v>117.0177</c:v>
                </c:pt>
                <c:pt idx="56">
                  <c:v>117.2174</c:v>
                </c:pt>
                <c:pt idx="57">
                  <c:v>117.5565</c:v>
                </c:pt>
                <c:pt idx="58">
                  <c:v>117.2772</c:v>
                </c:pt>
                <c:pt idx="59">
                  <c:v>117.2772</c:v>
                </c:pt>
                <c:pt idx="60">
                  <c:v>117.9553</c:v>
                </c:pt>
                <c:pt idx="61">
                  <c:v>118.1547</c:v>
                </c:pt>
                <c:pt idx="62">
                  <c:v>118.4336</c:v>
                </c:pt>
                <c:pt idx="63">
                  <c:v>119.0906</c:v>
                </c:pt>
                <c:pt idx="64">
                  <c:v>119.2895</c:v>
                </c:pt>
                <c:pt idx="65">
                  <c:v>119.4486</c:v>
                </c:pt>
                <c:pt idx="66">
                  <c:v>119.4486</c:v>
                </c:pt>
                <c:pt idx="67">
                  <c:v>119.2895</c:v>
                </c:pt>
                <c:pt idx="68">
                  <c:v>118.9313</c:v>
                </c:pt>
                <c:pt idx="69">
                  <c:v>118.2742</c:v>
                </c:pt>
                <c:pt idx="70">
                  <c:v>117.5765</c:v>
                </c:pt>
                <c:pt idx="71">
                  <c:v>117.1774</c:v>
                </c:pt>
                <c:pt idx="72">
                  <c:v>117.357</c:v>
                </c:pt>
                <c:pt idx="73">
                  <c:v>117.6164</c:v>
                </c:pt>
                <c:pt idx="74">
                  <c:v>118.3539</c:v>
                </c:pt>
                <c:pt idx="75">
                  <c:v>118.2543</c:v>
                </c:pt>
                <c:pt idx="76">
                  <c:v>118.4535</c:v>
                </c:pt>
                <c:pt idx="77">
                  <c:v>118.2543</c:v>
                </c:pt>
                <c:pt idx="78">
                  <c:v>117.9155</c:v>
                </c:pt>
                <c:pt idx="79">
                  <c:v>117.9155</c:v>
                </c:pt>
                <c:pt idx="80">
                  <c:v>118.1148</c:v>
                </c:pt>
                <c:pt idx="81">
                  <c:v>118.1148</c:v>
                </c:pt>
                <c:pt idx="82">
                  <c:v>117.6164</c:v>
                </c:pt>
                <c:pt idx="83">
                  <c:v>117.6563</c:v>
                </c:pt>
                <c:pt idx="84">
                  <c:v>117.5565</c:v>
                </c:pt>
                <c:pt idx="85">
                  <c:v>117.0577</c:v>
                </c:pt>
                <c:pt idx="86">
                  <c:v>117.0577</c:v>
                </c:pt>
                <c:pt idx="87">
                  <c:v>117.0377</c:v>
                </c:pt>
                <c:pt idx="88">
                  <c:v>116.7182</c:v>
                </c:pt>
                <c:pt idx="89">
                  <c:v>116.0586</c:v>
                </c:pt>
                <c:pt idx="90">
                  <c:v>115.6985</c:v>
                </c:pt>
                <c:pt idx="91">
                  <c:v>115.4783</c:v>
                </c:pt>
                <c:pt idx="92">
                  <c:v>115.0777</c:v>
                </c:pt>
                <c:pt idx="93">
                  <c:v>114.9575</c:v>
                </c:pt>
                <c:pt idx="94">
                  <c:v>114.115</c:v>
                </c:pt>
                <c:pt idx="95">
                  <c:v>113.9544</c:v>
                </c:pt>
                <c:pt idx="96">
                  <c:v>113.9142</c:v>
                </c:pt>
                <c:pt idx="97">
                  <c:v>113.0095</c:v>
                </c:pt>
                <c:pt idx="98">
                  <c:v>112.7881</c:v>
                </c:pt>
                <c:pt idx="99">
                  <c:v>112.7277</c:v>
                </c:pt>
                <c:pt idx="100">
                  <c:v>112.3853</c:v>
                </c:pt>
                <c:pt idx="101">
                  <c:v>112.3853</c:v>
                </c:pt>
                <c:pt idx="102">
                  <c:v>113.1906</c:v>
                </c:pt>
                <c:pt idx="103">
                  <c:v>112.6472</c:v>
                </c:pt>
                <c:pt idx="104">
                  <c:v>112.7277</c:v>
                </c:pt>
                <c:pt idx="105">
                  <c:v>112.768</c:v>
                </c:pt>
                <c:pt idx="106">
                  <c:v>112.6472</c:v>
                </c:pt>
                <c:pt idx="107">
                  <c:v>112.5666</c:v>
                </c:pt>
                <c:pt idx="108">
                  <c:v>112.4256</c:v>
                </c:pt>
                <c:pt idx="109">
                  <c:v>112.7076</c:v>
                </c:pt>
                <c:pt idx="110">
                  <c:v>112.8888</c:v>
                </c:pt>
                <c:pt idx="111">
                  <c:v>112.8485</c:v>
                </c:pt>
                <c:pt idx="112">
                  <c:v>112.7277</c:v>
                </c:pt>
                <c:pt idx="113">
                  <c:v>112.8485</c:v>
                </c:pt>
                <c:pt idx="114">
                  <c:v>112.2442</c:v>
                </c:pt>
                <c:pt idx="115">
                  <c:v>111.6793</c:v>
                </c:pt>
                <c:pt idx="116">
                  <c:v>111.0531</c:v>
                </c:pt>
                <c:pt idx="117">
                  <c:v>110.77</c:v>
                </c:pt>
                <c:pt idx="118">
                  <c:v>110.77</c:v>
                </c:pt>
                <c:pt idx="119">
                  <c:v>110.5271</c:v>
                </c:pt>
                <c:pt idx="120">
                  <c:v>110.3246</c:v>
                </c:pt>
                <c:pt idx="121">
                  <c:v>109.7165</c:v>
                </c:pt>
                <c:pt idx="122">
                  <c:v>109.0872</c:v>
                </c:pt>
                <c:pt idx="123">
                  <c:v>108.7619</c:v>
                </c:pt>
                <c:pt idx="124">
                  <c:v>108.5992</c:v>
                </c:pt>
                <c:pt idx="125">
                  <c:v>108.5992</c:v>
                </c:pt>
                <c:pt idx="126">
                  <c:v>108.4364</c:v>
                </c:pt>
                <c:pt idx="127">
                  <c:v>108.4364</c:v>
                </c:pt>
                <c:pt idx="128">
                  <c:v>108.3346</c:v>
                </c:pt>
                <c:pt idx="129">
                  <c:v>108.3346</c:v>
                </c:pt>
                <c:pt idx="130">
                  <c:v>108.4974</c:v>
                </c:pt>
                <c:pt idx="131">
                  <c:v>108.5992</c:v>
                </c:pt>
                <c:pt idx="132">
                  <c:v>108.9043</c:v>
                </c:pt>
                <c:pt idx="133">
                  <c:v>109.0465</c:v>
                </c:pt>
                <c:pt idx="134">
                  <c:v>109.1278</c:v>
                </c:pt>
                <c:pt idx="135">
                  <c:v>108.9449</c:v>
                </c:pt>
                <c:pt idx="136">
                  <c:v>108.9246</c:v>
                </c:pt>
                <c:pt idx="137">
                  <c:v>108.8839</c:v>
                </c:pt>
                <c:pt idx="138">
                  <c:v>108.0902</c:v>
                </c:pt>
                <c:pt idx="139">
                  <c:v>107.4988</c:v>
                </c:pt>
                <c:pt idx="140">
                  <c:v>107.4988</c:v>
                </c:pt>
                <c:pt idx="141">
                  <c:v>107.4988</c:v>
                </c:pt>
                <c:pt idx="142">
                  <c:v>107.4988</c:v>
                </c:pt>
                <c:pt idx="143">
                  <c:v>107.7844</c:v>
                </c:pt>
                <c:pt idx="144">
                  <c:v>108.3346</c:v>
                </c:pt>
                <c:pt idx="145">
                  <c:v>109.7165</c:v>
                </c:pt>
                <c:pt idx="146">
                  <c:v>110.4866</c:v>
                </c:pt>
                <c:pt idx="147">
                  <c:v>111.0733</c:v>
                </c:pt>
                <c:pt idx="148">
                  <c:v>111.1137</c:v>
                </c:pt>
                <c:pt idx="149">
                  <c:v>111.134</c:v>
                </c:pt>
                <c:pt idx="150">
                  <c:v>111.0733</c:v>
                </c:pt>
                <c:pt idx="151">
                  <c:v>110.5676</c:v>
                </c:pt>
                <c:pt idx="152">
                  <c:v>110.1423</c:v>
                </c:pt>
                <c:pt idx="153">
                  <c:v>110.1423</c:v>
                </c:pt>
                <c:pt idx="154">
                  <c:v>110.3854</c:v>
                </c:pt>
                <c:pt idx="155">
                  <c:v>111.1137</c:v>
                </c:pt>
                <c:pt idx="156">
                  <c:v>111.336</c:v>
                </c:pt>
                <c:pt idx="157">
                  <c:v>111.6591</c:v>
                </c:pt>
                <c:pt idx="158">
                  <c:v>111.639</c:v>
                </c:pt>
                <c:pt idx="159">
                  <c:v>112.0627</c:v>
                </c:pt>
                <c:pt idx="160">
                  <c:v>112.2038</c:v>
                </c:pt>
                <c:pt idx="161">
                  <c:v>112.2038</c:v>
                </c:pt>
                <c:pt idx="162">
                  <c:v>112.2038</c:v>
                </c:pt>
                <c:pt idx="163">
                  <c:v>112.1837</c:v>
                </c:pt>
                <c:pt idx="164">
                  <c:v>112.103</c:v>
                </c:pt>
                <c:pt idx="165">
                  <c:v>111.7399</c:v>
                </c:pt>
                <c:pt idx="166">
                  <c:v>111.4572</c:v>
                </c:pt>
                <c:pt idx="167">
                  <c:v>110.8509</c:v>
                </c:pt>
                <c:pt idx="168">
                  <c:v>110.0004</c:v>
                </c:pt>
                <c:pt idx="169">
                  <c:v>109.7571</c:v>
                </c:pt>
                <c:pt idx="170">
                  <c:v>109.6557</c:v>
                </c:pt>
                <c:pt idx="171">
                  <c:v>109.473</c:v>
                </c:pt>
                <c:pt idx="172">
                  <c:v>108.9856</c:v>
                </c:pt>
                <c:pt idx="173">
                  <c:v>108.7416</c:v>
                </c:pt>
                <c:pt idx="174">
                  <c:v>108.1513</c:v>
                </c:pt>
                <c:pt idx="175">
                  <c:v>108.1513</c:v>
                </c:pt>
                <c:pt idx="176">
                  <c:v>108.1513</c:v>
                </c:pt>
                <c:pt idx="177">
                  <c:v>108.6602</c:v>
                </c:pt>
                <c:pt idx="178">
                  <c:v>108.7416</c:v>
                </c:pt>
                <c:pt idx="179">
                  <c:v>108.9043</c:v>
                </c:pt>
                <c:pt idx="180">
                  <c:v>108.9043</c:v>
                </c:pt>
                <c:pt idx="181">
                  <c:v>108.7416</c:v>
                </c:pt>
                <c:pt idx="182">
                  <c:v>107.7436</c:v>
                </c:pt>
                <c:pt idx="183">
                  <c:v>107.3151</c:v>
                </c:pt>
                <c:pt idx="184">
                  <c:v>107.1313</c:v>
                </c:pt>
                <c:pt idx="185">
                  <c:v>107.07</c:v>
                </c:pt>
                <c:pt idx="186">
                  <c:v>107.07</c:v>
                </c:pt>
                <c:pt idx="187">
                  <c:v>107.3151</c:v>
                </c:pt>
                <c:pt idx="188">
                  <c:v>107.662</c:v>
                </c:pt>
                <c:pt idx="189">
                  <c:v>108.3346</c:v>
                </c:pt>
                <c:pt idx="190">
                  <c:v>108.4567</c:v>
                </c:pt>
                <c:pt idx="191">
                  <c:v>108.4567</c:v>
                </c:pt>
                <c:pt idx="192">
                  <c:v>108.3346</c:v>
                </c:pt>
                <c:pt idx="193">
                  <c:v>106.5996</c:v>
                </c:pt>
                <c:pt idx="194">
                  <c:v>106.4359</c:v>
                </c:pt>
                <c:pt idx="195">
                  <c:v>106.1697</c:v>
                </c:pt>
                <c:pt idx="196">
                  <c:v>106.0672</c:v>
                </c:pt>
                <c:pt idx="197">
                  <c:v>105.5955</c:v>
                </c:pt>
                <c:pt idx="198">
                  <c:v>105.2875</c:v>
                </c:pt>
                <c:pt idx="199">
                  <c:v>105.1025</c:v>
                </c:pt>
                <c:pt idx="200">
                  <c:v>104.8969</c:v>
                </c:pt>
                <c:pt idx="201">
                  <c:v>104.794</c:v>
                </c:pt>
                <c:pt idx="202">
                  <c:v>104.5676</c:v>
                </c:pt>
                <c:pt idx="203">
                  <c:v>104.238</c:v>
                </c:pt>
                <c:pt idx="204">
                  <c:v>104.1349</c:v>
                </c:pt>
                <c:pt idx="205">
                  <c:v>103.5571</c:v>
                </c:pt>
                <c:pt idx="206">
                  <c:v>103.0816</c:v>
                </c:pt>
                <c:pt idx="207">
                  <c:v>102.7089</c:v>
                </c:pt>
                <c:pt idx="208">
                  <c:v>102.2736</c:v>
                </c:pt>
                <c:pt idx="209">
                  <c:v>101.6089</c:v>
                </c:pt>
                <c:pt idx="210">
                  <c:v>101.4634</c:v>
                </c:pt>
                <c:pt idx="211">
                  <c:v>101.7129</c:v>
                </c:pt>
                <c:pt idx="212">
                  <c:v>101.7752</c:v>
                </c:pt>
                <c:pt idx="213">
                  <c:v>101.6713</c:v>
                </c:pt>
                <c:pt idx="214">
                  <c:v>101.6921</c:v>
                </c:pt>
                <c:pt idx="215">
                  <c:v>101.6505</c:v>
                </c:pt>
                <c:pt idx="216">
                  <c:v>101.5674</c:v>
                </c:pt>
                <c:pt idx="217">
                  <c:v>101.6921</c:v>
                </c:pt>
                <c:pt idx="218">
                  <c:v>102.4602</c:v>
                </c:pt>
                <c:pt idx="219">
                  <c:v>103.3297</c:v>
                </c:pt>
                <c:pt idx="220">
                  <c:v>103.8255</c:v>
                </c:pt>
                <c:pt idx="221">
                  <c:v>104.0318</c:v>
                </c:pt>
                <c:pt idx="222">
                  <c:v>104.1555</c:v>
                </c:pt>
                <c:pt idx="223">
                  <c:v>104.4234</c:v>
                </c:pt>
                <c:pt idx="224">
                  <c:v>104.6294</c:v>
                </c:pt>
                <c:pt idx="225">
                  <c:v>104.547</c:v>
                </c:pt>
                <c:pt idx="226">
                  <c:v>104.1968</c:v>
                </c:pt>
                <c:pt idx="227">
                  <c:v>103.7223</c:v>
                </c:pt>
                <c:pt idx="228">
                  <c:v>103.681</c:v>
                </c:pt>
                <c:pt idx="229">
                  <c:v>103.619</c:v>
                </c:pt>
                <c:pt idx="230">
                  <c:v>103.4537</c:v>
                </c:pt>
                <c:pt idx="231">
                  <c:v>103.6397</c:v>
                </c:pt>
                <c:pt idx="232">
                  <c:v>104.0524</c:v>
                </c:pt>
                <c:pt idx="233">
                  <c:v>104.0524</c:v>
                </c:pt>
                <c:pt idx="234">
                  <c:v>103.8461</c:v>
                </c:pt>
                <c:pt idx="235">
                  <c:v>103.7223</c:v>
                </c:pt>
                <c:pt idx="236">
                  <c:v>103.3711</c:v>
                </c:pt>
                <c:pt idx="237">
                  <c:v>103.185</c:v>
                </c:pt>
                <c:pt idx="238">
                  <c:v>103.0195</c:v>
                </c:pt>
                <c:pt idx="239">
                  <c:v>102.6882</c:v>
                </c:pt>
                <c:pt idx="240">
                  <c:v>102.7089</c:v>
                </c:pt>
                <c:pt idx="241">
                  <c:v>103.0195</c:v>
                </c:pt>
                <c:pt idx="242">
                  <c:v>103.0609</c:v>
                </c:pt>
                <c:pt idx="243">
                  <c:v>102.6675</c:v>
                </c:pt>
                <c:pt idx="244">
                  <c:v>102.626</c:v>
                </c:pt>
                <c:pt idx="245">
                  <c:v>102.4602</c:v>
                </c:pt>
                <c:pt idx="246">
                  <c:v>102.2113</c:v>
                </c:pt>
                <c:pt idx="247">
                  <c:v>102.4602</c:v>
                </c:pt>
                <c:pt idx="248">
                  <c:v>102.6468</c:v>
                </c:pt>
                <c:pt idx="249">
                  <c:v>102.916</c:v>
                </c:pt>
                <c:pt idx="250">
                  <c:v>103.4124</c:v>
                </c:pt>
                <c:pt idx="251">
                  <c:v>103.4124</c:v>
                </c:pt>
                <c:pt idx="252">
                  <c:v>103.908</c:v>
                </c:pt>
                <c:pt idx="253">
                  <c:v>104.8969</c:v>
                </c:pt>
                <c:pt idx="254">
                  <c:v>104.8969</c:v>
                </c:pt>
                <c:pt idx="255">
                  <c:v>104.6705</c:v>
                </c:pt>
                <c:pt idx="256">
                  <c:v>105.5544</c:v>
                </c:pt>
                <c:pt idx="257">
                  <c:v>104.938</c:v>
                </c:pt>
                <c:pt idx="258">
                  <c:v>104.6705</c:v>
                </c:pt>
                <c:pt idx="259">
                  <c:v>104.8969</c:v>
                </c:pt>
                <c:pt idx="260">
                  <c:v>104.7117</c:v>
                </c:pt>
                <c:pt idx="261">
                  <c:v>104.3616</c:v>
                </c:pt>
                <c:pt idx="262">
                  <c:v>104.4646</c:v>
                </c:pt>
                <c:pt idx="263">
                  <c:v>104.8969</c:v>
                </c:pt>
                <c:pt idx="264">
                  <c:v>104.8352</c:v>
                </c:pt>
                <c:pt idx="265">
                  <c:v>105.2875</c:v>
                </c:pt>
                <c:pt idx="266">
                  <c:v>105.4107</c:v>
                </c:pt>
                <c:pt idx="267">
                  <c:v>105.4518</c:v>
                </c:pt>
                <c:pt idx="268">
                  <c:v>105.657</c:v>
                </c:pt>
                <c:pt idx="269">
                  <c:v>105.8417</c:v>
                </c:pt>
                <c:pt idx="270">
                  <c:v>106.2516</c:v>
                </c:pt>
                <c:pt idx="271">
                  <c:v>106.9269</c:v>
                </c:pt>
                <c:pt idx="272">
                  <c:v>107.6824</c:v>
                </c:pt>
                <c:pt idx="273">
                  <c:v>108.3142</c:v>
                </c:pt>
                <c:pt idx="274">
                  <c:v>108.3957</c:v>
                </c:pt>
                <c:pt idx="275">
                  <c:v>108.3142</c:v>
                </c:pt>
                <c:pt idx="276">
                  <c:v>108.355</c:v>
                </c:pt>
                <c:pt idx="277">
                  <c:v>108.3957</c:v>
                </c:pt>
                <c:pt idx="278">
                  <c:v>108.2531</c:v>
                </c:pt>
                <c:pt idx="279">
                  <c:v>108.2124</c:v>
                </c:pt>
                <c:pt idx="280">
                  <c:v>108.7619</c:v>
                </c:pt>
                <c:pt idx="281">
                  <c:v>108.7823</c:v>
                </c:pt>
                <c:pt idx="282">
                  <c:v>109.0059</c:v>
                </c:pt>
                <c:pt idx="283">
                  <c:v>108.7823</c:v>
                </c:pt>
                <c:pt idx="284">
                  <c:v>108.4974</c:v>
                </c:pt>
                <c:pt idx="285">
                  <c:v>107.9679</c:v>
                </c:pt>
                <c:pt idx="286">
                  <c:v>107.7028</c:v>
                </c:pt>
                <c:pt idx="287">
                  <c:v>107.5396</c:v>
                </c:pt>
                <c:pt idx="288">
                  <c:v>106.5792</c:v>
                </c:pt>
                <c:pt idx="289">
                  <c:v>105.9852</c:v>
                </c:pt>
                <c:pt idx="290">
                  <c:v>105.8417</c:v>
                </c:pt>
                <c:pt idx="291">
                  <c:v>105.5749</c:v>
                </c:pt>
                <c:pt idx="292">
                  <c:v>105.0408</c:v>
                </c:pt>
                <c:pt idx="293">
                  <c:v>105.5749</c:v>
                </c:pt>
                <c:pt idx="294">
                  <c:v>105.3285</c:v>
                </c:pt>
                <c:pt idx="295">
                  <c:v>105.2875</c:v>
                </c:pt>
                <c:pt idx="296">
                  <c:v>105.7801</c:v>
                </c:pt>
                <c:pt idx="297">
                  <c:v>106.0467</c:v>
                </c:pt>
                <c:pt idx="298">
                  <c:v>105.9647</c:v>
                </c:pt>
                <c:pt idx="299">
                  <c:v>106.4973</c:v>
                </c:pt>
                <c:pt idx="300">
                  <c:v>107.2538</c:v>
                </c:pt>
                <c:pt idx="301">
                  <c:v>107.6008</c:v>
                </c:pt>
                <c:pt idx="302">
                  <c:v>107.0086</c:v>
                </c:pt>
                <c:pt idx="303">
                  <c:v>106.8451</c:v>
                </c:pt>
                <c:pt idx="304">
                  <c:v>106.4564</c:v>
                </c:pt>
                <c:pt idx="305">
                  <c:v>105.1231</c:v>
                </c:pt>
                <c:pt idx="306">
                  <c:v>105.0408</c:v>
                </c:pt>
                <c:pt idx="307">
                  <c:v>105.0408</c:v>
                </c:pt>
                <c:pt idx="308">
                  <c:v>105.7596</c:v>
                </c:pt>
                <c:pt idx="309">
                  <c:v>106.1492</c:v>
                </c:pt>
                <c:pt idx="310">
                  <c:v>107.2947</c:v>
                </c:pt>
                <c:pt idx="311">
                  <c:v>107.3559</c:v>
                </c:pt>
                <c:pt idx="312">
                  <c:v>107.3559</c:v>
                </c:pt>
                <c:pt idx="313">
                  <c:v>107.3559</c:v>
                </c:pt>
                <c:pt idx="314">
                  <c:v>107.458</c:v>
                </c:pt>
                <c:pt idx="315">
                  <c:v>107.213</c:v>
                </c:pt>
                <c:pt idx="316">
                  <c:v>107.458</c:v>
                </c:pt>
                <c:pt idx="317">
                  <c:v>107.9068</c:v>
                </c:pt>
                <c:pt idx="318">
                  <c:v>108.3346</c:v>
                </c:pt>
                <c:pt idx="319">
                  <c:v>109.6963</c:v>
                </c:pt>
                <c:pt idx="320">
                  <c:v>110.3044</c:v>
                </c:pt>
                <c:pt idx="321">
                  <c:v>111.3562</c:v>
                </c:pt>
                <c:pt idx="322">
                  <c:v>111.5178</c:v>
                </c:pt>
                <c:pt idx="323">
                  <c:v>111.3562</c:v>
                </c:pt>
                <c:pt idx="324">
                  <c:v>110.9924</c:v>
                </c:pt>
                <c:pt idx="325">
                  <c:v>110.3651</c:v>
                </c:pt>
                <c:pt idx="326">
                  <c:v>110.0815</c:v>
                </c:pt>
                <c:pt idx="327">
                  <c:v>110.0004</c:v>
                </c:pt>
                <c:pt idx="328">
                  <c:v>109.8788</c:v>
                </c:pt>
                <c:pt idx="329">
                  <c:v>110.3854</c:v>
                </c:pt>
                <c:pt idx="330">
                  <c:v>110.5069</c:v>
                </c:pt>
                <c:pt idx="331">
                  <c:v>110.5069</c:v>
                </c:pt>
                <c:pt idx="332">
                  <c:v>110.7093</c:v>
                </c:pt>
                <c:pt idx="333">
                  <c:v>110.8711</c:v>
                </c:pt>
                <c:pt idx="334">
                  <c:v>110.8711</c:v>
                </c:pt>
                <c:pt idx="335">
                  <c:v>110.9924</c:v>
                </c:pt>
                <c:pt idx="336">
                  <c:v>111.1744</c:v>
                </c:pt>
                <c:pt idx="337">
                  <c:v>111.5582</c:v>
                </c:pt>
                <c:pt idx="338">
                  <c:v>112.3853</c:v>
                </c:pt>
                <c:pt idx="339">
                  <c:v>112.6069</c:v>
                </c:pt>
                <c:pt idx="340">
                  <c:v>112.6069</c:v>
                </c:pt>
                <c:pt idx="341">
                  <c:v>112.8083</c:v>
                </c:pt>
                <c:pt idx="342">
                  <c:v>112.8083</c:v>
                </c:pt>
                <c:pt idx="343">
                  <c:v>112.6472</c:v>
                </c:pt>
                <c:pt idx="344">
                  <c:v>112.1837</c:v>
                </c:pt>
                <c:pt idx="345">
                  <c:v>112.0627</c:v>
                </c:pt>
                <c:pt idx="346">
                  <c:v>111.7197</c:v>
                </c:pt>
                <c:pt idx="347">
                  <c:v>111.7197</c:v>
                </c:pt>
                <c:pt idx="348">
                  <c:v>111.7197</c:v>
                </c:pt>
                <c:pt idx="349">
                  <c:v>112.1434</c:v>
                </c:pt>
                <c:pt idx="350">
                  <c:v>112.2442</c:v>
                </c:pt>
                <c:pt idx="351">
                  <c:v>112.3651</c:v>
                </c:pt>
                <c:pt idx="352">
                  <c:v>112.3046</c:v>
                </c:pt>
                <c:pt idx="353">
                  <c:v>112.3046</c:v>
                </c:pt>
                <c:pt idx="354">
                  <c:v>112.2442</c:v>
                </c:pt>
                <c:pt idx="355">
                  <c:v>112.1232</c:v>
                </c:pt>
                <c:pt idx="356">
                  <c:v>111.4572</c:v>
                </c:pt>
                <c:pt idx="357">
                  <c:v>110.9722</c:v>
                </c:pt>
                <c:pt idx="358">
                  <c:v>110.9722</c:v>
                </c:pt>
                <c:pt idx="359">
                  <c:v>110.8913</c:v>
                </c:pt>
                <c:pt idx="360">
                  <c:v>110.8913</c:v>
                </c:pt>
                <c:pt idx="361">
                  <c:v>110.952</c:v>
                </c:pt>
                <c:pt idx="362">
                  <c:v>111.4572</c:v>
                </c:pt>
                <c:pt idx="363">
                  <c:v>111.4572</c:v>
                </c:pt>
                <c:pt idx="364">
                  <c:v>111.4572</c:v>
                </c:pt>
                <c:pt idx="365">
                  <c:v>111.5986</c:v>
                </c:pt>
                <c:pt idx="366">
                  <c:v>111.6995</c:v>
                </c:pt>
                <c:pt idx="367">
                  <c:v>112.3853</c:v>
                </c:pt>
                <c:pt idx="368">
                  <c:v>112.4659</c:v>
                </c:pt>
                <c:pt idx="369">
                  <c:v>112.3853</c:v>
                </c:pt>
                <c:pt idx="370">
                  <c:v>112.4659</c:v>
                </c:pt>
                <c:pt idx="371">
                  <c:v>112.345</c:v>
                </c:pt>
                <c:pt idx="372">
                  <c:v>111.3764</c:v>
                </c:pt>
                <c:pt idx="373">
                  <c:v>110.8104</c:v>
                </c:pt>
                <c:pt idx="374">
                  <c:v>110.8104</c:v>
                </c:pt>
                <c:pt idx="375">
                  <c:v>110.8104</c:v>
                </c:pt>
                <c:pt idx="376">
                  <c:v>110.8711</c:v>
                </c:pt>
                <c:pt idx="377">
                  <c:v>111.1137</c:v>
                </c:pt>
                <c:pt idx="378">
                  <c:v>111.4976</c:v>
                </c:pt>
                <c:pt idx="379">
                  <c:v>111.5582</c:v>
                </c:pt>
                <c:pt idx="380">
                  <c:v>111.4976</c:v>
                </c:pt>
                <c:pt idx="381">
                  <c:v>111.4976</c:v>
                </c:pt>
                <c:pt idx="382">
                  <c:v>111.3158</c:v>
                </c:pt>
                <c:pt idx="383">
                  <c:v>111.3158</c:v>
                </c:pt>
                <c:pt idx="384">
                  <c:v>110.7295</c:v>
                </c:pt>
                <c:pt idx="385">
                  <c:v>110.7295</c:v>
                </c:pt>
                <c:pt idx="386">
                  <c:v>110.3651</c:v>
                </c:pt>
                <c:pt idx="387">
                  <c:v>110.3651</c:v>
                </c:pt>
                <c:pt idx="388">
                  <c:v>109.8788</c:v>
                </c:pt>
                <c:pt idx="389">
                  <c:v>109.8788</c:v>
                </c:pt>
                <c:pt idx="390">
                  <c:v>110.1423</c:v>
                </c:pt>
                <c:pt idx="391">
                  <c:v>110.6283</c:v>
                </c:pt>
                <c:pt idx="392">
                  <c:v>111.2956</c:v>
                </c:pt>
                <c:pt idx="393">
                  <c:v>112.0829</c:v>
                </c:pt>
                <c:pt idx="394">
                  <c:v>112.1837</c:v>
                </c:pt>
                <c:pt idx="395">
                  <c:v>112.2643</c:v>
                </c:pt>
                <c:pt idx="396">
                  <c:v>111.9013</c:v>
                </c:pt>
                <c:pt idx="397">
                  <c:v>111.134</c:v>
                </c:pt>
                <c:pt idx="398">
                  <c:v>110.3854</c:v>
                </c:pt>
                <c:pt idx="399">
                  <c:v>110.2233</c:v>
                </c:pt>
                <c:pt idx="400">
                  <c:v>110.041</c:v>
                </c:pt>
                <c:pt idx="401">
                  <c:v>109.9802</c:v>
                </c:pt>
                <c:pt idx="402">
                  <c:v>110.1828</c:v>
                </c:pt>
                <c:pt idx="403">
                  <c:v>110.3854</c:v>
                </c:pt>
                <c:pt idx="404">
                  <c:v>110.6081</c:v>
                </c:pt>
                <c:pt idx="405">
                  <c:v>111.0935</c:v>
                </c:pt>
                <c:pt idx="406">
                  <c:v>111.538</c:v>
                </c:pt>
                <c:pt idx="407">
                  <c:v>111.9013</c:v>
                </c:pt>
                <c:pt idx="408">
                  <c:v>112.3046</c:v>
                </c:pt>
                <c:pt idx="409">
                  <c:v>112.3046</c:v>
                </c:pt>
                <c:pt idx="410">
                  <c:v>112.2442</c:v>
                </c:pt>
                <c:pt idx="411">
                  <c:v>111.6793</c:v>
                </c:pt>
                <c:pt idx="412">
                  <c:v>111.336</c:v>
                </c:pt>
                <c:pt idx="413">
                  <c:v>110.4259</c:v>
                </c:pt>
                <c:pt idx="414">
                  <c:v>111.336</c:v>
                </c:pt>
                <c:pt idx="415">
                  <c:v>111.336</c:v>
                </c:pt>
                <c:pt idx="416">
                  <c:v>111.3764</c:v>
                </c:pt>
                <c:pt idx="417">
                  <c:v>111.2552</c:v>
                </c:pt>
                <c:pt idx="418">
                  <c:v>111.0329</c:v>
                </c:pt>
                <c:pt idx="419">
                  <c:v>110.5271</c:v>
                </c:pt>
                <c:pt idx="420">
                  <c:v>110.4056</c:v>
                </c:pt>
                <c:pt idx="421">
                  <c:v>110.0004</c:v>
                </c:pt>
                <c:pt idx="422">
                  <c:v>110.0004</c:v>
                </c:pt>
                <c:pt idx="423">
                  <c:v>110.3246</c:v>
                </c:pt>
                <c:pt idx="424">
                  <c:v>110.8913</c:v>
                </c:pt>
                <c:pt idx="425">
                  <c:v>111.134</c:v>
                </c:pt>
                <c:pt idx="426">
                  <c:v>111.6591</c:v>
                </c:pt>
                <c:pt idx="427">
                  <c:v>112.2845</c:v>
                </c:pt>
                <c:pt idx="428">
                  <c:v>112.2845</c:v>
                </c:pt>
                <c:pt idx="429">
                  <c:v>113.1705</c:v>
                </c:pt>
                <c:pt idx="430">
                  <c:v>113.7937</c:v>
                </c:pt>
                <c:pt idx="431">
                  <c:v>113.854</c:v>
                </c:pt>
                <c:pt idx="432">
                  <c:v>113.8942</c:v>
                </c:pt>
                <c:pt idx="433">
                  <c:v>114.0347</c:v>
                </c:pt>
                <c:pt idx="434">
                  <c:v>113.854</c:v>
                </c:pt>
                <c:pt idx="435">
                  <c:v>114.0548</c:v>
                </c:pt>
                <c:pt idx="436">
                  <c:v>114.1552</c:v>
                </c:pt>
                <c:pt idx="437">
                  <c:v>115.4383</c:v>
                </c:pt>
                <c:pt idx="438">
                  <c:v>115.9186</c:v>
                </c:pt>
                <c:pt idx="439">
                  <c:v>116.1786</c:v>
                </c:pt>
                <c:pt idx="440">
                  <c:v>116.2186</c:v>
                </c:pt>
                <c:pt idx="441">
                  <c:v>116.2186</c:v>
                </c:pt>
                <c:pt idx="442">
                  <c:v>115.9386</c:v>
                </c:pt>
                <c:pt idx="443">
                  <c:v>115.7986</c:v>
                </c:pt>
                <c:pt idx="444">
                  <c:v>115.7986</c:v>
                </c:pt>
                <c:pt idx="445">
                  <c:v>115.9986</c:v>
                </c:pt>
                <c:pt idx="446">
                  <c:v>116.0386</c:v>
                </c:pt>
                <c:pt idx="447">
                  <c:v>116.0986</c:v>
                </c:pt>
                <c:pt idx="448">
                  <c:v>116.0986</c:v>
                </c:pt>
                <c:pt idx="449">
                  <c:v>115.8186</c:v>
                </c:pt>
                <c:pt idx="450">
                  <c:v>115.8186</c:v>
                </c:pt>
                <c:pt idx="451">
                  <c:v>116.4185</c:v>
                </c:pt>
                <c:pt idx="452">
                  <c:v>116.9778</c:v>
                </c:pt>
                <c:pt idx="453">
                  <c:v>117.1375</c:v>
                </c:pt>
                <c:pt idx="454">
                  <c:v>117.1375</c:v>
                </c:pt>
                <c:pt idx="455">
                  <c:v>117.2174</c:v>
                </c:pt>
                <c:pt idx="456">
                  <c:v>116.5783</c:v>
                </c:pt>
                <c:pt idx="457">
                  <c:v>116.5983</c:v>
                </c:pt>
                <c:pt idx="458">
                  <c:v>116.5783</c:v>
                </c:pt>
                <c:pt idx="459">
                  <c:v>117.0577</c:v>
                </c:pt>
                <c:pt idx="460">
                  <c:v>117.7161</c:v>
                </c:pt>
                <c:pt idx="461">
                  <c:v>118.7124</c:v>
                </c:pt>
                <c:pt idx="462">
                  <c:v>121.5142</c:v>
                </c:pt>
                <c:pt idx="463">
                  <c:v>121.8712</c:v>
                </c:pt>
                <c:pt idx="464">
                  <c:v>122.1289</c:v>
                </c:pt>
                <c:pt idx="465">
                  <c:v>121.8712</c:v>
                </c:pt>
                <c:pt idx="466">
                  <c:v>122.0893</c:v>
                </c:pt>
                <c:pt idx="467">
                  <c:v>121.7919</c:v>
                </c:pt>
                <c:pt idx="468">
                  <c:v>121.6729</c:v>
                </c:pt>
                <c:pt idx="469">
                  <c:v>121.1372</c:v>
                </c:pt>
                <c:pt idx="470">
                  <c:v>120.7403</c:v>
                </c:pt>
                <c:pt idx="471">
                  <c:v>120.7403</c:v>
                </c:pt>
                <c:pt idx="472">
                  <c:v>120.7403</c:v>
                </c:pt>
                <c:pt idx="473">
                  <c:v>121.4547</c:v>
                </c:pt>
                <c:pt idx="474">
                  <c:v>121.9703</c:v>
                </c:pt>
                <c:pt idx="475">
                  <c:v>122.5847</c:v>
                </c:pt>
                <c:pt idx="476">
                  <c:v>123.4759</c:v>
                </c:pt>
                <c:pt idx="477">
                  <c:v>124.4258</c:v>
                </c:pt>
                <c:pt idx="478">
                  <c:v>125.8889</c:v>
                </c:pt>
                <c:pt idx="479">
                  <c:v>126.4224</c:v>
                </c:pt>
                <c:pt idx="480">
                  <c:v>126.4224</c:v>
                </c:pt>
                <c:pt idx="481">
                  <c:v>126.2248</c:v>
                </c:pt>
                <c:pt idx="482">
                  <c:v>123.7926</c:v>
                </c:pt>
                <c:pt idx="483">
                  <c:v>121.6531</c:v>
                </c:pt>
                <c:pt idx="484">
                  <c:v>119.8264</c:v>
                </c:pt>
                <c:pt idx="485">
                  <c:v>119.8264</c:v>
                </c:pt>
                <c:pt idx="486">
                  <c:v>119.9059</c:v>
                </c:pt>
                <c:pt idx="487">
                  <c:v>121.2761</c:v>
                </c:pt>
                <c:pt idx="488">
                  <c:v>121.2761</c:v>
                </c:pt>
                <c:pt idx="489">
                  <c:v>122.3073</c:v>
                </c:pt>
                <c:pt idx="490">
                  <c:v>122.1091</c:v>
                </c:pt>
                <c:pt idx="491">
                  <c:v>121.2761</c:v>
                </c:pt>
                <c:pt idx="492">
                  <c:v>121.6927</c:v>
                </c:pt>
                <c:pt idx="493">
                  <c:v>121.772</c:v>
                </c:pt>
                <c:pt idx="494">
                  <c:v>120.9785</c:v>
                </c:pt>
                <c:pt idx="495">
                  <c:v>121.415</c:v>
                </c:pt>
                <c:pt idx="496">
                  <c:v>121.6531</c:v>
                </c:pt>
                <c:pt idx="497">
                  <c:v>121.5142</c:v>
                </c:pt>
                <c:pt idx="498">
                  <c:v>121.8117</c:v>
                </c:pt>
                <c:pt idx="499">
                  <c:v>122.7036</c:v>
                </c:pt>
                <c:pt idx="500">
                  <c:v>123.0601</c:v>
                </c:pt>
                <c:pt idx="501">
                  <c:v>123.1393</c:v>
                </c:pt>
                <c:pt idx="502">
                  <c:v>123.1393</c:v>
                </c:pt>
                <c:pt idx="503">
                  <c:v>123.0007</c:v>
                </c:pt>
                <c:pt idx="504">
                  <c:v>122.1686</c:v>
                </c:pt>
                <c:pt idx="505">
                  <c:v>121.3952</c:v>
                </c:pt>
                <c:pt idx="506">
                  <c:v>121.038</c:v>
                </c:pt>
                <c:pt idx="507">
                  <c:v>121.1968</c:v>
                </c:pt>
                <c:pt idx="508">
                  <c:v>121.9307</c:v>
                </c:pt>
                <c:pt idx="509">
                  <c:v>122.9809</c:v>
                </c:pt>
                <c:pt idx="510">
                  <c:v>123.0205</c:v>
                </c:pt>
                <c:pt idx="511">
                  <c:v>124.228</c:v>
                </c:pt>
                <c:pt idx="512">
                  <c:v>124.8411</c:v>
                </c:pt>
                <c:pt idx="513">
                  <c:v>124.8411</c:v>
                </c:pt>
                <c:pt idx="514">
                  <c:v>124.8609</c:v>
                </c:pt>
                <c:pt idx="515">
                  <c:v>125.9877</c:v>
                </c:pt>
                <c:pt idx="516">
                  <c:v>126.8767</c:v>
                </c:pt>
                <c:pt idx="517">
                  <c:v>127.173</c:v>
                </c:pt>
                <c:pt idx="518">
                  <c:v>127.7062</c:v>
                </c:pt>
                <c:pt idx="519">
                  <c:v>127.6075</c:v>
                </c:pt>
                <c:pt idx="520">
                  <c:v>127.4692</c:v>
                </c:pt>
                <c:pt idx="521">
                  <c:v>126.6594</c:v>
                </c:pt>
                <c:pt idx="522">
                  <c:v>126.2841</c:v>
                </c:pt>
                <c:pt idx="523">
                  <c:v>125.9877</c:v>
                </c:pt>
                <c:pt idx="524">
                  <c:v>126.126</c:v>
                </c:pt>
                <c:pt idx="525">
                  <c:v>126.126</c:v>
                </c:pt>
                <c:pt idx="526">
                  <c:v>126.0469</c:v>
                </c:pt>
                <c:pt idx="527">
                  <c:v>126.0469</c:v>
                </c:pt>
                <c:pt idx="528">
                  <c:v>126.0469</c:v>
                </c:pt>
                <c:pt idx="529">
                  <c:v>126.0469</c:v>
                </c:pt>
                <c:pt idx="530">
                  <c:v>126.3236</c:v>
                </c:pt>
                <c:pt idx="531">
                  <c:v>128.0814</c:v>
                </c:pt>
                <c:pt idx="532">
                  <c:v>128.5947</c:v>
                </c:pt>
                <c:pt idx="533">
                  <c:v>128.7724</c:v>
                </c:pt>
                <c:pt idx="534">
                  <c:v>128.7724</c:v>
                </c:pt>
                <c:pt idx="535">
                  <c:v>128.7724</c:v>
                </c:pt>
                <c:pt idx="536">
                  <c:v>128.7527</c:v>
                </c:pt>
                <c:pt idx="537">
                  <c:v>128.6342</c:v>
                </c:pt>
                <c:pt idx="538">
                  <c:v>128.7527</c:v>
                </c:pt>
                <c:pt idx="539">
                  <c:v>129.3252</c:v>
                </c:pt>
                <c:pt idx="540">
                  <c:v>130.1543</c:v>
                </c:pt>
                <c:pt idx="541">
                  <c:v>130.4701</c:v>
                </c:pt>
                <c:pt idx="542">
                  <c:v>131.5757</c:v>
                </c:pt>
              </c:numCache>
            </c:numRef>
          </c:yVal>
          <c:smooth val="1"/>
        </c:ser>
        <c:dLbls>
          <c:showLegendKey val="0"/>
          <c:showVal val="0"/>
          <c:showCatName val="0"/>
          <c:showSerName val="0"/>
          <c:showPercent val="0"/>
          <c:showBubbleSize val="0"/>
        </c:dLbls>
        <c:axId val="2105792808"/>
        <c:axId val="2105798536"/>
      </c:scatterChart>
      <c:valAx>
        <c:axId val="2105792808"/>
        <c:scaling>
          <c:orientation val="minMax"/>
          <c:max val="10.0"/>
          <c:min val="-10.0"/>
        </c:scaling>
        <c:delete val="0"/>
        <c:axPos val="b"/>
        <c:title>
          <c:tx>
            <c:rich>
              <a:bodyPr/>
              <a:lstStyle/>
              <a:p>
                <a:pPr>
                  <a:defRPr/>
                </a:pPr>
                <a:r>
                  <a:rPr lang="en-GB"/>
                  <a:t>distance across scanner;</a:t>
                </a:r>
                <a:r>
                  <a:rPr lang="en-GB" baseline="0"/>
                  <a:t> </a:t>
                </a:r>
                <a:r>
                  <a:rPr lang="en-GB"/>
                  <a:t>cm</a:t>
                </a:r>
              </a:p>
            </c:rich>
          </c:tx>
          <c:overlay val="0"/>
        </c:title>
        <c:numFmt formatCode="General" sourceLinked="1"/>
        <c:majorTickMark val="none"/>
        <c:minorTickMark val="none"/>
        <c:tickLblPos val="nextTo"/>
        <c:crossAx val="2105798536"/>
        <c:crosses val="autoZero"/>
        <c:crossBetween val="midCat"/>
      </c:valAx>
      <c:valAx>
        <c:axId val="2105798536"/>
        <c:scaling>
          <c:orientation val="minMax"/>
          <c:max val="140.0"/>
          <c:min val="100.0"/>
        </c:scaling>
        <c:delete val="0"/>
        <c:axPos val="l"/>
        <c:majorGridlines/>
        <c:title>
          <c:tx>
            <c:rich>
              <a:bodyPr/>
              <a:lstStyle/>
              <a:p>
                <a:pPr>
                  <a:defRPr/>
                </a:pPr>
                <a:r>
                  <a:rPr lang="en-GB"/>
                  <a:t>Measured</a:t>
                </a:r>
                <a:r>
                  <a:rPr lang="en-GB" baseline="0"/>
                  <a:t> dose; cGy</a:t>
                </a:r>
                <a:endParaRPr lang="en-GB"/>
              </a:p>
            </c:rich>
          </c:tx>
          <c:overlay val="0"/>
        </c:title>
        <c:numFmt formatCode="General" sourceLinked="1"/>
        <c:majorTickMark val="none"/>
        <c:minorTickMark val="none"/>
        <c:tickLblPos val="nextTo"/>
        <c:crossAx val="2105792808"/>
        <c:crosses val="autoZero"/>
        <c:crossBetween val="midCat"/>
      </c:valAx>
    </c:plotArea>
    <c:legend>
      <c:legendPos val="r"/>
      <c:overlay val="0"/>
    </c:legend>
    <c:plotVisOnly val="1"/>
    <c:dispBlanksAs val="gap"/>
    <c:showDLblsOverMax val="0"/>
  </c:chart>
  <c:printSettings>
    <c:headerFooter/>
    <c:pageMargins b="0.75" l="0.7" r="0.7" t="0.75" header="0.3" footer="0.3"/>
    <c:pageSetup paperSize="9" orientation="landscape"/>
  </c:printSettings>
</c:chartSpace>
</file>

<file path=xl/charts/chart8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dose profiles at various</a:t>
            </a:r>
            <a:r>
              <a:rPr lang="en-GB" baseline="0"/>
              <a:t> heights on scanner</a:t>
            </a:r>
            <a:endParaRPr lang="en-GB"/>
          </a:p>
        </c:rich>
      </c:tx>
      <c:overlay val="0"/>
    </c:title>
    <c:autoTitleDeleted val="0"/>
    <c:plotArea>
      <c:layout/>
      <c:scatterChart>
        <c:scatterStyle val="smoothMarker"/>
        <c:varyColors val="0"/>
        <c:ser>
          <c:idx val="0"/>
          <c:order val="0"/>
          <c:tx>
            <c:strRef>
              <c:f>'uniformity position corrected'!$B$21</c:f>
              <c:strCache>
                <c:ptCount val="1"/>
                <c:pt idx="0">
                  <c:v>middle 1Gy</c:v>
                </c:pt>
              </c:strCache>
            </c:strRef>
          </c:tx>
          <c:spPr>
            <a:ln w="6350"/>
          </c:spPr>
          <c:marker>
            <c:symbol val="none"/>
          </c:marker>
          <c:xVal>
            <c:numRef>
              <c:f>'uniformity position corrected'!$B$24:$B$564</c:f>
              <c:numCache>
                <c:formatCode>General</c:formatCode>
                <c:ptCount val="541"/>
                <c:pt idx="0">
                  <c:v>-9.4735</c:v>
                </c:pt>
                <c:pt idx="1">
                  <c:v>-9.4384</c:v>
                </c:pt>
                <c:pt idx="2">
                  <c:v>-9.4032</c:v>
                </c:pt>
                <c:pt idx="3">
                  <c:v>-9.3681</c:v>
                </c:pt>
                <c:pt idx="4">
                  <c:v>-9.3329</c:v>
                </c:pt>
                <c:pt idx="5">
                  <c:v>-9.2978</c:v>
                </c:pt>
                <c:pt idx="6">
                  <c:v>-9.2626</c:v>
                </c:pt>
                <c:pt idx="7">
                  <c:v>-9.2275</c:v>
                </c:pt>
                <c:pt idx="8">
                  <c:v>-9.1923</c:v>
                </c:pt>
                <c:pt idx="9">
                  <c:v>-9.1571</c:v>
                </c:pt>
                <c:pt idx="10">
                  <c:v>-9.122</c:v>
                </c:pt>
                <c:pt idx="11">
                  <c:v>-9.0868</c:v>
                </c:pt>
                <c:pt idx="12">
                  <c:v>-9.0517</c:v>
                </c:pt>
                <c:pt idx="13">
                  <c:v>-9.0165</c:v>
                </c:pt>
                <c:pt idx="14">
                  <c:v>-8.9814</c:v>
                </c:pt>
                <c:pt idx="15">
                  <c:v>-8.9462</c:v>
                </c:pt>
                <c:pt idx="16">
                  <c:v>-8.9111</c:v>
                </c:pt>
                <c:pt idx="17">
                  <c:v>-8.8759</c:v>
                </c:pt>
                <c:pt idx="18">
                  <c:v>-8.8408</c:v>
                </c:pt>
                <c:pt idx="19">
                  <c:v>-8.8056</c:v>
                </c:pt>
                <c:pt idx="20">
                  <c:v>-8.7705</c:v>
                </c:pt>
                <c:pt idx="21">
                  <c:v>-8.7353</c:v>
                </c:pt>
                <c:pt idx="22">
                  <c:v>-8.700200000000001</c:v>
                </c:pt>
                <c:pt idx="23">
                  <c:v>-8.665</c:v>
                </c:pt>
                <c:pt idx="24">
                  <c:v>-8.6299</c:v>
                </c:pt>
                <c:pt idx="25">
                  <c:v>-8.5947</c:v>
                </c:pt>
                <c:pt idx="26">
                  <c:v>-8.5596</c:v>
                </c:pt>
                <c:pt idx="27">
                  <c:v>-8.5244</c:v>
                </c:pt>
                <c:pt idx="28">
                  <c:v>-8.4893</c:v>
                </c:pt>
                <c:pt idx="29">
                  <c:v>-8.4541</c:v>
                </c:pt>
                <c:pt idx="30">
                  <c:v>-8.419</c:v>
                </c:pt>
                <c:pt idx="31">
                  <c:v>-8.3838</c:v>
                </c:pt>
                <c:pt idx="32">
                  <c:v>-8.3486</c:v>
                </c:pt>
                <c:pt idx="33">
                  <c:v>-8.3135</c:v>
                </c:pt>
                <c:pt idx="34">
                  <c:v>-8.2783</c:v>
                </c:pt>
                <c:pt idx="35">
                  <c:v>-8.2432</c:v>
                </c:pt>
                <c:pt idx="36">
                  <c:v>-8.208</c:v>
                </c:pt>
                <c:pt idx="37">
                  <c:v>-8.1729</c:v>
                </c:pt>
                <c:pt idx="38">
                  <c:v>-8.137700000000001</c:v>
                </c:pt>
                <c:pt idx="39">
                  <c:v>-8.1026</c:v>
                </c:pt>
                <c:pt idx="40">
                  <c:v>-8.0674</c:v>
                </c:pt>
                <c:pt idx="41">
                  <c:v>-8.0323</c:v>
                </c:pt>
                <c:pt idx="42">
                  <c:v>-7.9971</c:v>
                </c:pt>
                <c:pt idx="43">
                  <c:v>-7.962</c:v>
                </c:pt>
                <c:pt idx="44">
                  <c:v>-7.9268</c:v>
                </c:pt>
                <c:pt idx="45">
                  <c:v>-7.8917</c:v>
                </c:pt>
                <c:pt idx="46">
                  <c:v>-7.8565</c:v>
                </c:pt>
                <c:pt idx="47">
                  <c:v>-7.8214</c:v>
                </c:pt>
                <c:pt idx="48">
                  <c:v>-7.7862</c:v>
                </c:pt>
                <c:pt idx="49">
                  <c:v>-7.7511</c:v>
                </c:pt>
                <c:pt idx="50">
                  <c:v>-7.7159</c:v>
                </c:pt>
                <c:pt idx="51">
                  <c:v>-7.6808</c:v>
                </c:pt>
                <c:pt idx="52">
                  <c:v>-7.6456</c:v>
                </c:pt>
                <c:pt idx="53">
                  <c:v>-7.6105</c:v>
                </c:pt>
                <c:pt idx="54">
                  <c:v>-7.5753</c:v>
                </c:pt>
                <c:pt idx="55">
                  <c:v>-7.5401</c:v>
                </c:pt>
                <c:pt idx="56">
                  <c:v>-7.505</c:v>
                </c:pt>
                <c:pt idx="57">
                  <c:v>-7.4698</c:v>
                </c:pt>
                <c:pt idx="58">
                  <c:v>-7.4347</c:v>
                </c:pt>
                <c:pt idx="59">
                  <c:v>-7.3995</c:v>
                </c:pt>
                <c:pt idx="60">
                  <c:v>-7.3644</c:v>
                </c:pt>
                <c:pt idx="61">
                  <c:v>-7.3292</c:v>
                </c:pt>
                <c:pt idx="62">
                  <c:v>-7.2941</c:v>
                </c:pt>
                <c:pt idx="63">
                  <c:v>-7.2589</c:v>
                </c:pt>
                <c:pt idx="64">
                  <c:v>-7.2238</c:v>
                </c:pt>
                <c:pt idx="65">
                  <c:v>-7.1886</c:v>
                </c:pt>
                <c:pt idx="66">
                  <c:v>-7.1535</c:v>
                </c:pt>
                <c:pt idx="67">
                  <c:v>-7.1183</c:v>
                </c:pt>
                <c:pt idx="68">
                  <c:v>-7.0832</c:v>
                </c:pt>
                <c:pt idx="69">
                  <c:v>-7.048</c:v>
                </c:pt>
                <c:pt idx="70">
                  <c:v>-7.0129</c:v>
                </c:pt>
                <c:pt idx="71">
                  <c:v>-6.9777</c:v>
                </c:pt>
                <c:pt idx="72">
                  <c:v>-6.9426</c:v>
                </c:pt>
                <c:pt idx="73">
                  <c:v>-6.9074</c:v>
                </c:pt>
                <c:pt idx="74">
                  <c:v>-6.8723</c:v>
                </c:pt>
                <c:pt idx="75">
                  <c:v>-6.8371</c:v>
                </c:pt>
                <c:pt idx="76">
                  <c:v>-6.802</c:v>
                </c:pt>
                <c:pt idx="77">
                  <c:v>-6.7668</c:v>
                </c:pt>
                <c:pt idx="78">
                  <c:v>-6.7316</c:v>
                </c:pt>
                <c:pt idx="79">
                  <c:v>-6.6965</c:v>
                </c:pt>
                <c:pt idx="80">
                  <c:v>-6.6613</c:v>
                </c:pt>
                <c:pt idx="81">
                  <c:v>-6.6262</c:v>
                </c:pt>
                <c:pt idx="82">
                  <c:v>-6.591</c:v>
                </c:pt>
                <c:pt idx="83">
                  <c:v>-6.5559</c:v>
                </c:pt>
                <c:pt idx="84">
                  <c:v>-6.5207</c:v>
                </c:pt>
                <c:pt idx="85">
                  <c:v>-6.4856</c:v>
                </c:pt>
                <c:pt idx="86">
                  <c:v>-6.4504</c:v>
                </c:pt>
                <c:pt idx="87">
                  <c:v>-6.4153</c:v>
                </c:pt>
                <c:pt idx="88">
                  <c:v>-6.3801</c:v>
                </c:pt>
                <c:pt idx="89">
                  <c:v>-6.345</c:v>
                </c:pt>
                <c:pt idx="90">
                  <c:v>-6.3098</c:v>
                </c:pt>
                <c:pt idx="91">
                  <c:v>-6.2747</c:v>
                </c:pt>
                <c:pt idx="92">
                  <c:v>-6.2395</c:v>
                </c:pt>
                <c:pt idx="93">
                  <c:v>-6.2044</c:v>
                </c:pt>
                <c:pt idx="94">
                  <c:v>-6.1692</c:v>
                </c:pt>
                <c:pt idx="95">
                  <c:v>-6.1341</c:v>
                </c:pt>
                <c:pt idx="96">
                  <c:v>-6.0989</c:v>
                </c:pt>
                <c:pt idx="97">
                  <c:v>-6.0638</c:v>
                </c:pt>
                <c:pt idx="98">
                  <c:v>-6.0286</c:v>
                </c:pt>
                <c:pt idx="99">
                  <c:v>-5.9935</c:v>
                </c:pt>
                <c:pt idx="100">
                  <c:v>-5.9583</c:v>
                </c:pt>
                <c:pt idx="101">
                  <c:v>-5.9231</c:v>
                </c:pt>
                <c:pt idx="102">
                  <c:v>-5.888</c:v>
                </c:pt>
                <c:pt idx="103">
                  <c:v>-5.8528</c:v>
                </c:pt>
                <c:pt idx="104">
                  <c:v>-5.8177</c:v>
                </c:pt>
                <c:pt idx="105">
                  <c:v>-5.7825</c:v>
                </c:pt>
                <c:pt idx="106">
                  <c:v>-5.7474</c:v>
                </c:pt>
                <c:pt idx="107">
                  <c:v>-5.7122</c:v>
                </c:pt>
                <c:pt idx="108">
                  <c:v>-5.6771</c:v>
                </c:pt>
                <c:pt idx="109">
                  <c:v>-5.6419</c:v>
                </c:pt>
                <c:pt idx="110">
                  <c:v>-5.6068</c:v>
                </c:pt>
                <c:pt idx="111">
                  <c:v>-5.5716</c:v>
                </c:pt>
                <c:pt idx="112">
                  <c:v>-5.5365</c:v>
                </c:pt>
                <c:pt idx="113">
                  <c:v>-5.5013</c:v>
                </c:pt>
                <c:pt idx="114">
                  <c:v>-5.4662</c:v>
                </c:pt>
                <c:pt idx="115">
                  <c:v>-5.431</c:v>
                </c:pt>
                <c:pt idx="116">
                  <c:v>-5.3959</c:v>
                </c:pt>
                <c:pt idx="117">
                  <c:v>-5.3607</c:v>
                </c:pt>
                <c:pt idx="118">
                  <c:v>-5.3256</c:v>
                </c:pt>
                <c:pt idx="119">
                  <c:v>-5.2904</c:v>
                </c:pt>
                <c:pt idx="120">
                  <c:v>-5.2553</c:v>
                </c:pt>
                <c:pt idx="121">
                  <c:v>-5.2201</c:v>
                </c:pt>
                <c:pt idx="122">
                  <c:v>-5.1849</c:v>
                </c:pt>
                <c:pt idx="123">
                  <c:v>-5.1498</c:v>
                </c:pt>
                <c:pt idx="124">
                  <c:v>-5.1146</c:v>
                </c:pt>
                <c:pt idx="125">
                  <c:v>-5.0795</c:v>
                </c:pt>
                <c:pt idx="126">
                  <c:v>-5.0443</c:v>
                </c:pt>
                <c:pt idx="127">
                  <c:v>-5.0092</c:v>
                </c:pt>
                <c:pt idx="128">
                  <c:v>-4.974</c:v>
                </c:pt>
                <c:pt idx="129">
                  <c:v>-4.9389</c:v>
                </c:pt>
                <c:pt idx="130">
                  <c:v>-4.9037</c:v>
                </c:pt>
                <c:pt idx="131">
                  <c:v>-4.8686</c:v>
                </c:pt>
                <c:pt idx="132">
                  <c:v>-4.8334</c:v>
                </c:pt>
                <c:pt idx="133">
                  <c:v>-4.7983</c:v>
                </c:pt>
                <c:pt idx="134">
                  <c:v>-4.7631</c:v>
                </c:pt>
                <c:pt idx="135">
                  <c:v>-4.728</c:v>
                </c:pt>
                <c:pt idx="136">
                  <c:v>-4.6928</c:v>
                </c:pt>
                <c:pt idx="137">
                  <c:v>-4.6577</c:v>
                </c:pt>
                <c:pt idx="138">
                  <c:v>-4.6225</c:v>
                </c:pt>
                <c:pt idx="139">
                  <c:v>-4.5874</c:v>
                </c:pt>
                <c:pt idx="140">
                  <c:v>-4.5522</c:v>
                </c:pt>
                <c:pt idx="141">
                  <c:v>-4.5171</c:v>
                </c:pt>
                <c:pt idx="142">
                  <c:v>-4.4819</c:v>
                </c:pt>
                <c:pt idx="143">
                  <c:v>-4.4468</c:v>
                </c:pt>
                <c:pt idx="144">
                  <c:v>-4.4116</c:v>
                </c:pt>
                <c:pt idx="145">
                  <c:v>-4.3764</c:v>
                </c:pt>
                <c:pt idx="146">
                  <c:v>-4.3413</c:v>
                </c:pt>
                <c:pt idx="147">
                  <c:v>-4.3061</c:v>
                </c:pt>
                <c:pt idx="148">
                  <c:v>-4.271</c:v>
                </c:pt>
                <c:pt idx="149">
                  <c:v>-4.2358</c:v>
                </c:pt>
                <c:pt idx="150">
                  <c:v>-4.2007</c:v>
                </c:pt>
                <c:pt idx="151">
                  <c:v>-4.1655</c:v>
                </c:pt>
                <c:pt idx="152">
                  <c:v>-4.1304</c:v>
                </c:pt>
                <c:pt idx="153">
                  <c:v>-4.0952</c:v>
                </c:pt>
                <c:pt idx="154">
                  <c:v>-4.0601</c:v>
                </c:pt>
                <c:pt idx="155">
                  <c:v>-4.0249</c:v>
                </c:pt>
                <c:pt idx="156">
                  <c:v>-3.9898</c:v>
                </c:pt>
                <c:pt idx="157">
                  <c:v>-3.9546</c:v>
                </c:pt>
                <c:pt idx="158">
                  <c:v>-3.9195</c:v>
                </c:pt>
                <c:pt idx="159">
                  <c:v>-3.8843</c:v>
                </c:pt>
                <c:pt idx="160">
                  <c:v>-3.8492</c:v>
                </c:pt>
                <c:pt idx="161">
                  <c:v>-3.814</c:v>
                </c:pt>
                <c:pt idx="162">
                  <c:v>-3.7789</c:v>
                </c:pt>
                <c:pt idx="163">
                  <c:v>-3.7437</c:v>
                </c:pt>
                <c:pt idx="164">
                  <c:v>-3.7086</c:v>
                </c:pt>
                <c:pt idx="165">
                  <c:v>-3.6734</c:v>
                </c:pt>
                <c:pt idx="166">
                  <c:v>-3.6383</c:v>
                </c:pt>
                <c:pt idx="167">
                  <c:v>-3.6031</c:v>
                </c:pt>
                <c:pt idx="168">
                  <c:v>-3.5679</c:v>
                </c:pt>
                <c:pt idx="169">
                  <c:v>-3.5328</c:v>
                </c:pt>
                <c:pt idx="170">
                  <c:v>-3.4976</c:v>
                </c:pt>
                <c:pt idx="171">
                  <c:v>-3.4625</c:v>
                </c:pt>
                <c:pt idx="172">
                  <c:v>-3.4273</c:v>
                </c:pt>
                <c:pt idx="173">
                  <c:v>-3.3922</c:v>
                </c:pt>
                <c:pt idx="174">
                  <c:v>-3.357</c:v>
                </c:pt>
                <c:pt idx="175">
                  <c:v>-3.3219</c:v>
                </c:pt>
                <c:pt idx="176">
                  <c:v>-3.2867</c:v>
                </c:pt>
                <c:pt idx="177">
                  <c:v>-3.2516</c:v>
                </c:pt>
                <c:pt idx="178">
                  <c:v>-3.2164</c:v>
                </c:pt>
                <c:pt idx="179">
                  <c:v>-3.1813</c:v>
                </c:pt>
                <c:pt idx="180">
                  <c:v>-3.1461</c:v>
                </c:pt>
                <c:pt idx="181">
                  <c:v>-3.111</c:v>
                </c:pt>
                <c:pt idx="182">
                  <c:v>-3.0758</c:v>
                </c:pt>
                <c:pt idx="183">
                  <c:v>-3.0407</c:v>
                </c:pt>
                <c:pt idx="184">
                  <c:v>-3.0055</c:v>
                </c:pt>
                <c:pt idx="185">
                  <c:v>-2.9704</c:v>
                </c:pt>
                <c:pt idx="186">
                  <c:v>-2.9352</c:v>
                </c:pt>
                <c:pt idx="187">
                  <c:v>-2.9001</c:v>
                </c:pt>
                <c:pt idx="188">
                  <c:v>-2.8649</c:v>
                </c:pt>
                <c:pt idx="189">
                  <c:v>-2.8298</c:v>
                </c:pt>
                <c:pt idx="190">
                  <c:v>-2.7946</c:v>
                </c:pt>
                <c:pt idx="191">
                  <c:v>-2.7594</c:v>
                </c:pt>
                <c:pt idx="192">
                  <c:v>-2.7243</c:v>
                </c:pt>
                <c:pt idx="193">
                  <c:v>-2.6891</c:v>
                </c:pt>
                <c:pt idx="194">
                  <c:v>-2.654</c:v>
                </c:pt>
                <c:pt idx="195">
                  <c:v>-2.6188</c:v>
                </c:pt>
                <c:pt idx="196">
                  <c:v>-2.5837</c:v>
                </c:pt>
                <c:pt idx="197">
                  <c:v>-2.5485</c:v>
                </c:pt>
                <c:pt idx="198">
                  <c:v>-2.5134</c:v>
                </c:pt>
                <c:pt idx="199">
                  <c:v>-2.4782</c:v>
                </c:pt>
                <c:pt idx="200">
                  <c:v>-2.4431</c:v>
                </c:pt>
                <c:pt idx="201">
                  <c:v>-2.4079</c:v>
                </c:pt>
                <c:pt idx="202">
                  <c:v>-2.3728</c:v>
                </c:pt>
                <c:pt idx="203">
                  <c:v>-2.3376</c:v>
                </c:pt>
                <c:pt idx="204">
                  <c:v>-2.3025</c:v>
                </c:pt>
                <c:pt idx="205">
                  <c:v>-2.2673</c:v>
                </c:pt>
                <c:pt idx="206">
                  <c:v>-2.2322</c:v>
                </c:pt>
                <c:pt idx="207">
                  <c:v>-2.197</c:v>
                </c:pt>
                <c:pt idx="208">
                  <c:v>-2.1619</c:v>
                </c:pt>
                <c:pt idx="209">
                  <c:v>-2.1267</c:v>
                </c:pt>
                <c:pt idx="210">
                  <c:v>-2.0916</c:v>
                </c:pt>
                <c:pt idx="211">
                  <c:v>-2.0564</c:v>
                </c:pt>
                <c:pt idx="212">
                  <c:v>-2.0213</c:v>
                </c:pt>
                <c:pt idx="213">
                  <c:v>-1.9861</c:v>
                </c:pt>
                <c:pt idx="214">
                  <c:v>-1.9509</c:v>
                </c:pt>
                <c:pt idx="215">
                  <c:v>-1.9158</c:v>
                </c:pt>
                <c:pt idx="216">
                  <c:v>-1.8806</c:v>
                </c:pt>
                <c:pt idx="217">
                  <c:v>-1.8455</c:v>
                </c:pt>
                <c:pt idx="218">
                  <c:v>-1.8103</c:v>
                </c:pt>
                <c:pt idx="219">
                  <c:v>-1.7752</c:v>
                </c:pt>
                <c:pt idx="220">
                  <c:v>-1.74</c:v>
                </c:pt>
                <c:pt idx="221">
                  <c:v>-1.7049</c:v>
                </c:pt>
                <c:pt idx="222">
                  <c:v>-1.6697</c:v>
                </c:pt>
                <c:pt idx="223">
                  <c:v>-1.6346</c:v>
                </c:pt>
                <c:pt idx="224">
                  <c:v>-1.5994</c:v>
                </c:pt>
                <c:pt idx="225">
                  <c:v>-1.5643</c:v>
                </c:pt>
                <c:pt idx="226">
                  <c:v>-1.5291</c:v>
                </c:pt>
                <c:pt idx="227">
                  <c:v>-1.494</c:v>
                </c:pt>
                <c:pt idx="228">
                  <c:v>-1.4588</c:v>
                </c:pt>
                <c:pt idx="229">
                  <c:v>-1.4237</c:v>
                </c:pt>
                <c:pt idx="230">
                  <c:v>-1.3885</c:v>
                </c:pt>
                <c:pt idx="231">
                  <c:v>-1.3534</c:v>
                </c:pt>
                <c:pt idx="232">
                  <c:v>-1.3182</c:v>
                </c:pt>
                <c:pt idx="233">
                  <c:v>-1.2831</c:v>
                </c:pt>
                <c:pt idx="234">
                  <c:v>-1.2479</c:v>
                </c:pt>
                <c:pt idx="235">
                  <c:v>-1.2128</c:v>
                </c:pt>
                <c:pt idx="236">
                  <c:v>-1.1776</c:v>
                </c:pt>
                <c:pt idx="237">
                  <c:v>-1.1424</c:v>
                </c:pt>
                <c:pt idx="238">
                  <c:v>-1.1073</c:v>
                </c:pt>
                <c:pt idx="239">
                  <c:v>-1.0721</c:v>
                </c:pt>
                <c:pt idx="240">
                  <c:v>-1.037</c:v>
                </c:pt>
                <c:pt idx="241">
                  <c:v>-1.0018</c:v>
                </c:pt>
                <c:pt idx="242">
                  <c:v>-0.96669</c:v>
                </c:pt>
                <c:pt idx="243">
                  <c:v>-0.93153</c:v>
                </c:pt>
                <c:pt idx="244">
                  <c:v>-0.89638</c:v>
                </c:pt>
                <c:pt idx="245">
                  <c:v>-0.86123</c:v>
                </c:pt>
                <c:pt idx="246">
                  <c:v>-0.82608</c:v>
                </c:pt>
                <c:pt idx="247">
                  <c:v>-0.79092</c:v>
                </c:pt>
                <c:pt idx="248">
                  <c:v>-0.75577</c:v>
                </c:pt>
                <c:pt idx="249">
                  <c:v>-0.72062</c:v>
                </c:pt>
                <c:pt idx="250">
                  <c:v>-0.68547</c:v>
                </c:pt>
                <c:pt idx="251">
                  <c:v>-0.65032</c:v>
                </c:pt>
                <c:pt idx="252">
                  <c:v>-0.61516</c:v>
                </c:pt>
                <c:pt idx="253">
                  <c:v>-0.58001</c:v>
                </c:pt>
                <c:pt idx="254">
                  <c:v>-0.54486</c:v>
                </c:pt>
                <c:pt idx="255">
                  <c:v>-0.50971</c:v>
                </c:pt>
                <c:pt idx="256">
                  <c:v>-0.47455</c:v>
                </c:pt>
                <c:pt idx="257">
                  <c:v>-0.4394</c:v>
                </c:pt>
                <c:pt idx="258">
                  <c:v>-0.40425</c:v>
                </c:pt>
                <c:pt idx="259">
                  <c:v>-0.3691</c:v>
                </c:pt>
                <c:pt idx="260">
                  <c:v>-0.33395</c:v>
                </c:pt>
                <c:pt idx="261">
                  <c:v>-0.29879</c:v>
                </c:pt>
                <c:pt idx="262">
                  <c:v>-0.26364</c:v>
                </c:pt>
                <c:pt idx="263">
                  <c:v>-0.22849</c:v>
                </c:pt>
                <c:pt idx="264">
                  <c:v>-0.19334</c:v>
                </c:pt>
                <c:pt idx="265">
                  <c:v>-0.15818</c:v>
                </c:pt>
                <c:pt idx="266">
                  <c:v>-0.12303</c:v>
                </c:pt>
                <c:pt idx="267">
                  <c:v>-0.087881</c:v>
                </c:pt>
                <c:pt idx="268">
                  <c:v>-0.052728</c:v>
                </c:pt>
                <c:pt idx="269">
                  <c:v>-0.017576</c:v>
                </c:pt>
                <c:pt idx="270">
                  <c:v>0.017576</c:v>
                </c:pt>
                <c:pt idx="271">
                  <c:v>0.052728</c:v>
                </c:pt>
                <c:pt idx="272">
                  <c:v>0.087881</c:v>
                </c:pt>
                <c:pt idx="273">
                  <c:v>0.12303</c:v>
                </c:pt>
                <c:pt idx="274">
                  <c:v>0.15818</c:v>
                </c:pt>
                <c:pt idx="275">
                  <c:v>0.19334</c:v>
                </c:pt>
                <c:pt idx="276">
                  <c:v>0.22849</c:v>
                </c:pt>
                <c:pt idx="277">
                  <c:v>0.26364</c:v>
                </c:pt>
                <c:pt idx="278">
                  <c:v>0.29879</c:v>
                </c:pt>
                <c:pt idx="279">
                  <c:v>0.33395</c:v>
                </c:pt>
                <c:pt idx="280">
                  <c:v>0.3691</c:v>
                </c:pt>
                <c:pt idx="281">
                  <c:v>0.40425</c:v>
                </c:pt>
                <c:pt idx="282">
                  <c:v>0.4394</c:v>
                </c:pt>
                <c:pt idx="283">
                  <c:v>0.47455</c:v>
                </c:pt>
                <c:pt idx="284">
                  <c:v>0.50971</c:v>
                </c:pt>
                <c:pt idx="285">
                  <c:v>0.54486</c:v>
                </c:pt>
                <c:pt idx="286">
                  <c:v>0.58001</c:v>
                </c:pt>
                <c:pt idx="287">
                  <c:v>0.61516</c:v>
                </c:pt>
                <c:pt idx="288">
                  <c:v>0.65032</c:v>
                </c:pt>
                <c:pt idx="289">
                  <c:v>0.68547</c:v>
                </c:pt>
                <c:pt idx="290">
                  <c:v>0.72062</c:v>
                </c:pt>
                <c:pt idx="291">
                  <c:v>0.75577</c:v>
                </c:pt>
                <c:pt idx="292">
                  <c:v>0.79092</c:v>
                </c:pt>
                <c:pt idx="293">
                  <c:v>0.82608</c:v>
                </c:pt>
                <c:pt idx="294">
                  <c:v>0.86123</c:v>
                </c:pt>
                <c:pt idx="295">
                  <c:v>0.89638</c:v>
                </c:pt>
                <c:pt idx="296">
                  <c:v>0.93153</c:v>
                </c:pt>
                <c:pt idx="297">
                  <c:v>0.96669</c:v>
                </c:pt>
                <c:pt idx="298">
                  <c:v>1.0018</c:v>
                </c:pt>
                <c:pt idx="299">
                  <c:v>1.037</c:v>
                </c:pt>
                <c:pt idx="300">
                  <c:v>1.0721</c:v>
                </c:pt>
                <c:pt idx="301">
                  <c:v>1.1073</c:v>
                </c:pt>
                <c:pt idx="302">
                  <c:v>1.1424</c:v>
                </c:pt>
                <c:pt idx="303">
                  <c:v>1.1776</c:v>
                </c:pt>
                <c:pt idx="304">
                  <c:v>1.2128</c:v>
                </c:pt>
                <c:pt idx="305">
                  <c:v>1.2479</c:v>
                </c:pt>
                <c:pt idx="306">
                  <c:v>1.2831</c:v>
                </c:pt>
                <c:pt idx="307">
                  <c:v>1.3182</c:v>
                </c:pt>
                <c:pt idx="308">
                  <c:v>1.3534</c:v>
                </c:pt>
                <c:pt idx="309">
                  <c:v>1.3885</c:v>
                </c:pt>
                <c:pt idx="310">
                  <c:v>1.4237</c:v>
                </c:pt>
                <c:pt idx="311">
                  <c:v>1.4588</c:v>
                </c:pt>
                <c:pt idx="312">
                  <c:v>1.494</c:v>
                </c:pt>
                <c:pt idx="313">
                  <c:v>1.5291</c:v>
                </c:pt>
                <c:pt idx="314">
                  <c:v>1.5643</c:v>
                </c:pt>
                <c:pt idx="315">
                  <c:v>1.5994</c:v>
                </c:pt>
                <c:pt idx="316">
                  <c:v>1.6346</c:v>
                </c:pt>
                <c:pt idx="317">
                  <c:v>1.6697</c:v>
                </c:pt>
                <c:pt idx="318">
                  <c:v>1.7049</c:v>
                </c:pt>
                <c:pt idx="319">
                  <c:v>1.74</c:v>
                </c:pt>
                <c:pt idx="320">
                  <c:v>1.7752</c:v>
                </c:pt>
                <c:pt idx="321">
                  <c:v>1.8103</c:v>
                </c:pt>
                <c:pt idx="322">
                  <c:v>1.8455</c:v>
                </c:pt>
                <c:pt idx="323">
                  <c:v>1.8806</c:v>
                </c:pt>
                <c:pt idx="324">
                  <c:v>1.9158</c:v>
                </c:pt>
                <c:pt idx="325">
                  <c:v>1.9509</c:v>
                </c:pt>
                <c:pt idx="326">
                  <c:v>1.9861</c:v>
                </c:pt>
                <c:pt idx="327">
                  <c:v>2.0213</c:v>
                </c:pt>
                <c:pt idx="328">
                  <c:v>2.0564</c:v>
                </c:pt>
                <c:pt idx="329">
                  <c:v>2.0916</c:v>
                </c:pt>
                <c:pt idx="330">
                  <c:v>2.1267</c:v>
                </c:pt>
                <c:pt idx="331">
                  <c:v>2.1619</c:v>
                </c:pt>
                <c:pt idx="332">
                  <c:v>2.197</c:v>
                </c:pt>
                <c:pt idx="333">
                  <c:v>2.2322</c:v>
                </c:pt>
                <c:pt idx="334">
                  <c:v>2.2673</c:v>
                </c:pt>
                <c:pt idx="335">
                  <c:v>2.3025</c:v>
                </c:pt>
                <c:pt idx="336">
                  <c:v>2.3376</c:v>
                </c:pt>
                <c:pt idx="337">
                  <c:v>2.3728</c:v>
                </c:pt>
                <c:pt idx="338">
                  <c:v>2.4079</c:v>
                </c:pt>
                <c:pt idx="339">
                  <c:v>2.4431</c:v>
                </c:pt>
                <c:pt idx="340">
                  <c:v>2.4782</c:v>
                </c:pt>
                <c:pt idx="341">
                  <c:v>2.5134</c:v>
                </c:pt>
                <c:pt idx="342">
                  <c:v>2.5485</c:v>
                </c:pt>
                <c:pt idx="343">
                  <c:v>2.5837</c:v>
                </c:pt>
                <c:pt idx="344">
                  <c:v>2.6188</c:v>
                </c:pt>
                <c:pt idx="345">
                  <c:v>2.654</c:v>
                </c:pt>
                <c:pt idx="346">
                  <c:v>2.6891</c:v>
                </c:pt>
                <c:pt idx="347">
                  <c:v>2.7243</c:v>
                </c:pt>
                <c:pt idx="348">
                  <c:v>2.7594</c:v>
                </c:pt>
                <c:pt idx="349">
                  <c:v>2.7946</c:v>
                </c:pt>
                <c:pt idx="350">
                  <c:v>2.8298</c:v>
                </c:pt>
                <c:pt idx="351">
                  <c:v>2.8649</c:v>
                </c:pt>
                <c:pt idx="352">
                  <c:v>2.9001</c:v>
                </c:pt>
                <c:pt idx="353">
                  <c:v>2.9352</c:v>
                </c:pt>
                <c:pt idx="354">
                  <c:v>2.9704</c:v>
                </c:pt>
                <c:pt idx="355">
                  <c:v>3.0055</c:v>
                </c:pt>
                <c:pt idx="356">
                  <c:v>3.0407</c:v>
                </c:pt>
                <c:pt idx="357">
                  <c:v>3.0758</c:v>
                </c:pt>
                <c:pt idx="358">
                  <c:v>3.111</c:v>
                </c:pt>
                <c:pt idx="359">
                  <c:v>3.1461</c:v>
                </c:pt>
                <c:pt idx="360">
                  <c:v>3.1813</c:v>
                </c:pt>
                <c:pt idx="361">
                  <c:v>3.2164</c:v>
                </c:pt>
                <c:pt idx="362">
                  <c:v>3.2516</c:v>
                </c:pt>
                <c:pt idx="363">
                  <c:v>3.2867</c:v>
                </c:pt>
                <c:pt idx="364">
                  <c:v>3.3219</c:v>
                </c:pt>
                <c:pt idx="365">
                  <c:v>3.357</c:v>
                </c:pt>
                <c:pt idx="366">
                  <c:v>3.3922</c:v>
                </c:pt>
                <c:pt idx="367">
                  <c:v>3.4273</c:v>
                </c:pt>
                <c:pt idx="368">
                  <c:v>3.4625</c:v>
                </c:pt>
                <c:pt idx="369">
                  <c:v>3.4976</c:v>
                </c:pt>
                <c:pt idx="370">
                  <c:v>3.5328</c:v>
                </c:pt>
                <c:pt idx="371">
                  <c:v>3.5679</c:v>
                </c:pt>
                <c:pt idx="372">
                  <c:v>3.6031</c:v>
                </c:pt>
                <c:pt idx="373">
                  <c:v>3.6383</c:v>
                </c:pt>
                <c:pt idx="374">
                  <c:v>3.6734</c:v>
                </c:pt>
                <c:pt idx="375">
                  <c:v>3.7086</c:v>
                </c:pt>
                <c:pt idx="376">
                  <c:v>3.7437</c:v>
                </c:pt>
                <c:pt idx="377">
                  <c:v>3.7789</c:v>
                </c:pt>
                <c:pt idx="378">
                  <c:v>3.814</c:v>
                </c:pt>
                <c:pt idx="379">
                  <c:v>3.8492</c:v>
                </c:pt>
                <c:pt idx="380">
                  <c:v>3.8843</c:v>
                </c:pt>
                <c:pt idx="381">
                  <c:v>3.9195</c:v>
                </c:pt>
                <c:pt idx="382">
                  <c:v>3.9546</c:v>
                </c:pt>
                <c:pt idx="383">
                  <c:v>3.9898</c:v>
                </c:pt>
                <c:pt idx="384">
                  <c:v>4.0249</c:v>
                </c:pt>
                <c:pt idx="385">
                  <c:v>4.0601</c:v>
                </c:pt>
                <c:pt idx="386">
                  <c:v>4.0952</c:v>
                </c:pt>
                <c:pt idx="387">
                  <c:v>4.1304</c:v>
                </c:pt>
                <c:pt idx="388">
                  <c:v>4.1655</c:v>
                </c:pt>
                <c:pt idx="389">
                  <c:v>4.2007</c:v>
                </c:pt>
                <c:pt idx="390">
                  <c:v>4.2358</c:v>
                </c:pt>
                <c:pt idx="391">
                  <c:v>4.271</c:v>
                </c:pt>
                <c:pt idx="392">
                  <c:v>4.3061</c:v>
                </c:pt>
                <c:pt idx="393">
                  <c:v>4.3413</c:v>
                </c:pt>
                <c:pt idx="394">
                  <c:v>4.3764</c:v>
                </c:pt>
                <c:pt idx="395">
                  <c:v>4.4116</c:v>
                </c:pt>
                <c:pt idx="396">
                  <c:v>4.4468</c:v>
                </c:pt>
                <c:pt idx="397">
                  <c:v>4.4819</c:v>
                </c:pt>
                <c:pt idx="398">
                  <c:v>4.5171</c:v>
                </c:pt>
                <c:pt idx="399">
                  <c:v>4.5522</c:v>
                </c:pt>
                <c:pt idx="400">
                  <c:v>4.5874</c:v>
                </c:pt>
                <c:pt idx="401">
                  <c:v>4.6225</c:v>
                </c:pt>
                <c:pt idx="402">
                  <c:v>4.6577</c:v>
                </c:pt>
                <c:pt idx="403">
                  <c:v>4.6928</c:v>
                </c:pt>
                <c:pt idx="404">
                  <c:v>4.728</c:v>
                </c:pt>
                <c:pt idx="405">
                  <c:v>4.7631</c:v>
                </c:pt>
                <c:pt idx="406">
                  <c:v>4.7983</c:v>
                </c:pt>
                <c:pt idx="407">
                  <c:v>4.8334</c:v>
                </c:pt>
                <c:pt idx="408">
                  <c:v>4.8686</c:v>
                </c:pt>
                <c:pt idx="409">
                  <c:v>4.9037</c:v>
                </c:pt>
                <c:pt idx="410">
                  <c:v>4.9389</c:v>
                </c:pt>
                <c:pt idx="411">
                  <c:v>4.974</c:v>
                </c:pt>
                <c:pt idx="412">
                  <c:v>5.0092</c:v>
                </c:pt>
                <c:pt idx="413">
                  <c:v>5.0443</c:v>
                </c:pt>
                <c:pt idx="414">
                  <c:v>5.0795</c:v>
                </c:pt>
                <c:pt idx="415">
                  <c:v>5.1146</c:v>
                </c:pt>
                <c:pt idx="416">
                  <c:v>5.1498</c:v>
                </c:pt>
                <c:pt idx="417">
                  <c:v>5.1849</c:v>
                </c:pt>
                <c:pt idx="418">
                  <c:v>5.2201</c:v>
                </c:pt>
                <c:pt idx="419">
                  <c:v>5.2553</c:v>
                </c:pt>
                <c:pt idx="420">
                  <c:v>5.2904</c:v>
                </c:pt>
                <c:pt idx="421">
                  <c:v>5.3256</c:v>
                </c:pt>
                <c:pt idx="422">
                  <c:v>5.3607</c:v>
                </c:pt>
                <c:pt idx="423">
                  <c:v>5.3959</c:v>
                </c:pt>
                <c:pt idx="424">
                  <c:v>5.431</c:v>
                </c:pt>
                <c:pt idx="425">
                  <c:v>5.4662</c:v>
                </c:pt>
                <c:pt idx="426">
                  <c:v>5.5013</c:v>
                </c:pt>
                <c:pt idx="427">
                  <c:v>5.5365</c:v>
                </c:pt>
                <c:pt idx="428">
                  <c:v>5.5716</c:v>
                </c:pt>
                <c:pt idx="429">
                  <c:v>5.6068</c:v>
                </c:pt>
                <c:pt idx="430">
                  <c:v>5.6419</c:v>
                </c:pt>
                <c:pt idx="431">
                  <c:v>5.6771</c:v>
                </c:pt>
                <c:pt idx="432">
                  <c:v>5.7122</c:v>
                </c:pt>
                <c:pt idx="433">
                  <c:v>5.7474</c:v>
                </c:pt>
                <c:pt idx="434">
                  <c:v>5.7825</c:v>
                </c:pt>
                <c:pt idx="435">
                  <c:v>5.8177</c:v>
                </c:pt>
                <c:pt idx="436">
                  <c:v>5.8528</c:v>
                </c:pt>
                <c:pt idx="437">
                  <c:v>5.888</c:v>
                </c:pt>
                <c:pt idx="438">
                  <c:v>5.9231</c:v>
                </c:pt>
                <c:pt idx="439">
                  <c:v>5.9583</c:v>
                </c:pt>
                <c:pt idx="440">
                  <c:v>5.9935</c:v>
                </c:pt>
                <c:pt idx="441">
                  <c:v>6.0286</c:v>
                </c:pt>
                <c:pt idx="442">
                  <c:v>6.0638</c:v>
                </c:pt>
                <c:pt idx="443">
                  <c:v>6.0989</c:v>
                </c:pt>
                <c:pt idx="444">
                  <c:v>6.1341</c:v>
                </c:pt>
                <c:pt idx="445">
                  <c:v>6.1692</c:v>
                </c:pt>
                <c:pt idx="446">
                  <c:v>6.2044</c:v>
                </c:pt>
                <c:pt idx="447">
                  <c:v>6.2395</c:v>
                </c:pt>
                <c:pt idx="448">
                  <c:v>6.2747</c:v>
                </c:pt>
                <c:pt idx="449">
                  <c:v>6.3098</c:v>
                </c:pt>
                <c:pt idx="450">
                  <c:v>6.345</c:v>
                </c:pt>
                <c:pt idx="451">
                  <c:v>6.3801</c:v>
                </c:pt>
                <c:pt idx="452">
                  <c:v>6.4153</c:v>
                </c:pt>
                <c:pt idx="453">
                  <c:v>6.4504</c:v>
                </c:pt>
                <c:pt idx="454">
                  <c:v>6.4856</c:v>
                </c:pt>
                <c:pt idx="455">
                  <c:v>6.5207</c:v>
                </c:pt>
                <c:pt idx="456">
                  <c:v>6.5559</c:v>
                </c:pt>
                <c:pt idx="457">
                  <c:v>6.591</c:v>
                </c:pt>
                <c:pt idx="458">
                  <c:v>6.6262</c:v>
                </c:pt>
                <c:pt idx="459">
                  <c:v>6.6613</c:v>
                </c:pt>
                <c:pt idx="460">
                  <c:v>6.6965</c:v>
                </c:pt>
                <c:pt idx="461">
                  <c:v>6.7316</c:v>
                </c:pt>
                <c:pt idx="462">
                  <c:v>6.7668</c:v>
                </c:pt>
                <c:pt idx="463">
                  <c:v>6.802</c:v>
                </c:pt>
                <c:pt idx="464">
                  <c:v>6.8371</c:v>
                </c:pt>
                <c:pt idx="465">
                  <c:v>6.8723</c:v>
                </c:pt>
                <c:pt idx="466">
                  <c:v>6.9074</c:v>
                </c:pt>
                <c:pt idx="467">
                  <c:v>6.9426</c:v>
                </c:pt>
                <c:pt idx="468">
                  <c:v>6.9777</c:v>
                </c:pt>
                <c:pt idx="469">
                  <c:v>7.0129</c:v>
                </c:pt>
                <c:pt idx="470">
                  <c:v>7.048</c:v>
                </c:pt>
                <c:pt idx="471">
                  <c:v>7.0832</c:v>
                </c:pt>
                <c:pt idx="472">
                  <c:v>7.1183</c:v>
                </c:pt>
                <c:pt idx="473">
                  <c:v>7.1535</c:v>
                </c:pt>
                <c:pt idx="474">
                  <c:v>7.1886</c:v>
                </c:pt>
                <c:pt idx="475">
                  <c:v>7.2238</c:v>
                </c:pt>
                <c:pt idx="476">
                  <c:v>7.2589</c:v>
                </c:pt>
                <c:pt idx="477">
                  <c:v>7.2941</c:v>
                </c:pt>
                <c:pt idx="478">
                  <c:v>7.3292</c:v>
                </c:pt>
                <c:pt idx="479">
                  <c:v>7.3644</c:v>
                </c:pt>
                <c:pt idx="480">
                  <c:v>7.3995</c:v>
                </c:pt>
                <c:pt idx="481">
                  <c:v>7.4347</c:v>
                </c:pt>
                <c:pt idx="482">
                  <c:v>7.4698</c:v>
                </c:pt>
                <c:pt idx="483">
                  <c:v>7.505</c:v>
                </c:pt>
                <c:pt idx="484">
                  <c:v>7.5401</c:v>
                </c:pt>
                <c:pt idx="485">
                  <c:v>7.5753</c:v>
                </c:pt>
                <c:pt idx="486">
                  <c:v>7.6105</c:v>
                </c:pt>
                <c:pt idx="487">
                  <c:v>7.6456</c:v>
                </c:pt>
                <c:pt idx="488">
                  <c:v>7.6808</c:v>
                </c:pt>
                <c:pt idx="489">
                  <c:v>7.7159</c:v>
                </c:pt>
                <c:pt idx="490">
                  <c:v>7.7511</c:v>
                </c:pt>
                <c:pt idx="491">
                  <c:v>7.7862</c:v>
                </c:pt>
                <c:pt idx="492">
                  <c:v>7.8214</c:v>
                </c:pt>
                <c:pt idx="493">
                  <c:v>7.8565</c:v>
                </c:pt>
                <c:pt idx="494">
                  <c:v>7.8917</c:v>
                </c:pt>
                <c:pt idx="495">
                  <c:v>7.9268</c:v>
                </c:pt>
                <c:pt idx="496">
                  <c:v>7.962</c:v>
                </c:pt>
                <c:pt idx="497">
                  <c:v>7.9971</c:v>
                </c:pt>
                <c:pt idx="498">
                  <c:v>8.0323</c:v>
                </c:pt>
                <c:pt idx="499">
                  <c:v>8.0674</c:v>
                </c:pt>
                <c:pt idx="500">
                  <c:v>8.1026</c:v>
                </c:pt>
                <c:pt idx="501">
                  <c:v>8.137700000000001</c:v>
                </c:pt>
                <c:pt idx="502">
                  <c:v>8.1729</c:v>
                </c:pt>
                <c:pt idx="503">
                  <c:v>8.208</c:v>
                </c:pt>
                <c:pt idx="504">
                  <c:v>8.2432</c:v>
                </c:pt>
                <c:pt idx="505">
                  <c:v>8.2783</c:v>
                </c:pt>
                <c:pt idx="506">
                  <c:v>8.3135</c:v>
                </c:pt>
                <c:pt idx="507">
                  <c:v>8.3486</c:v>
                </c:pt>
                <c:pt idx="508">
                  <c:v>8.3838</c:v>
                </c:pt>
                <c:pt idx="509">
                  <c:v>8.419</c:v>
                </c:pt>
                <c:pt idx="510">
                  <c:v>8.4541</c:v>
                </c:pt>
                <c:pt idx="511">
                  <c:v>8.4893</c:v>
                </c:pt>
                <c:pt idx="512">
                  <c:v>8.5244</c:v>
                </c:pt>
                <c:pt idx="513">
                  <c:v>8.5596</c:v>
                </c:pt>
                <c:pt idx="514">
                  <c:v>8.5947</c:v>
                </c:pt>
                <c:pt idx="515">
                  <c:v>8.6299</c:v>
                </c:pt>
                <c:pt idx="516">
                  <c:v>8.665</c:v>
                </c:pt>
                <c:pt idx="517">
                  <c:v>8.700200000000001</c:v>
                </c:pt>
                <c:pt idx="518">
                  <c:v>8.7353</c:v>
                </c:pt>
                <c:pt idx="519">
                  <c:v>8.7705</c:v>
                </c:pt>
                <c:pt idx="520">
                  <c:v>8.8056</c:v>
                </c:pt>
                <c:pt idx="521">
                  <c:v>8.8408</c:v>
                </c:pt>
                <c:pt idx="522">
                  <c:v>8.8759</c:v>
                </c:pt>
                <c:pt idx="523">
                  <c:v>8.9111</c:v>
                </c:pt>
                <c:pt idx="524">
                  <c:v>8.9462</c:v>
                </c:pt>
                <c:pt idx="525">
                  <c:v>8.9814</c:v>
                </c:pt>
                <c:pt idx="526">
                  <c:v>9.0165</c:v>
                </c:pt>
                <c:pt idx="527">
                  <c:v>9.0517</c:v>
                </c:pt>
                <c:pt idx="528">
                  <c:v>9.0868</c:v>
                </c:pt>
                <c:pt idx="529">
                  <c:v>9.122</c:v>
                </c:pt>
                <c:pt idx="530">
                  <c:v>9.1571</c:v>
                </c:pt>
                <c:pt idx="531">
                  <c:v>9.1923</c:v>
                </c:pt>
                <c:pt idx="532">
                  <c:v>9.2275</c:v>
                </c:pt>
                <c:pt idx="533">
                  <c:v>9.2626</c:v>
                </c:pt>
                <c:pt idx="534">
                  <c:v>9.2978</c:v>
                </c:pt>
                <c:pt idx="535">
                  <c:v>9.3329</c:v>
                </c:pt>
                <c:pt idx="536">
                  <c:v>9.3681</c:v>
                </c:pt>
                <c:pt idx="537">
                  <c:v>9.4032</c:v>
                </c:pt>
                <c:pt idx="538">
                  <c:v>9.4384</c:v>
                </c:pt>
                <c:pt idx="539">
                  <c:v>9.4735</c:v>
                </c:pt>
                <c:pt idx="540">
                  <c:v>9.5087</c:v>
                </c:pt>
              </c:numCache>
            </c:numRef>
          </c:xVal>
          <c:yVal>
            <c:numRef>
              <c:f>'uniformity position corrected'!$C$24:$C$564</c:f>
              <c:numCache>
                <c:formatCode>General</c:formatCode>
                <c:ptCount val="541"/>
                <c:pt idx="0">
                  <c:v>123.951</c:v>
                </c:pt>
                <c:pt idx="1">
                  <c:v>123.951</c:v>
                </c:pt>
                <c:pt idx="2">
                  <c:v>124.0103</c:v>
                </c:pt>
                <c:pt idx="3">
                  <c:v>124.0103</c:v>
                </c:pt>
                <c:pt idx="4">
                  <c:v>124.3467</c:v>
                </c:pt>
                <c:pt idx="5">
                  <c:v>124.6434</c:v>
                </c:pt>
                <c:pt idx="6">
                  <c:v>124.5445</c:v>
                </c:pt>
                <c:pt idx="7">
                  <c:v>124.228</c:v>
                </c:pt>
                <c:pt idx="8">
                  <c:v>124.228</c:v>
                </c:pt>
                <c:pt idx="9">
                  <c:v>124.0697</c:v>
                </c:pt>
                <c:pt idx="10">
                  <c:v>124.0103</c:v>
                </c:pt>
                <c:pt idx="11">
                  <c:v>123.5155</c:v>
                </c:pt>
                <c:pt idx="12">
                  <c:v>122.9017</c:v>
                </c:pt>
                <c:pt idx="13">
                  <c:v>122.0298</c:v>
                </c:pt>
                <c:pt idx="14">
                  <c:v>122.0298</c:v>
                </c:pt>
                <c:pt idx="15">
                  <c:v>122.1091</c:v>
                </c:pt>
                <c:pt idx="16">
                  <c:v>122.8423</c:v>
                </c:pt>
                <c:pt idx="17">
                  <c:v>122.8423</c:v>
                </c:pt>
                <c:pt idx="18">
                  <c:v>122.8026</c:v>
                </c:pt>
                <c:pt idx="19">
                  <c:v>122.2875</c:v>
                </c:pt>
                <c:pt idx="20">
                  <c:v>122.01</c:v>
                </c:pt>
                <c:pt idx="21">
                  <c:v>122.01</c:v>
                </c:pt>
                <c:pt idx="22">
                  <c:v>122.1091</c:v>
                </c:pt>
                <c:pt idx="23">
                  <c:v>122.0893</c:v>
                </c:pt>
                <c:pt idx="24">
                  <c:v>121.9901</c:v>
                </c:pt>
                <c:pt idx="25">
                  <c:v>121.772</c:v>
                </c:pt>
                <c:pt idx="26">
                  <c:v>121.415</c:v>
                </c:pt>
                <c:pt idx="27">
                  <c:v>121.296</c:v>
                </c:pt>
                <c:pt idx="28">
                  <c:v>121.1372</c:v>
                </c:pt>
                <c:pt idx="29">
                  <c:v>120.8197</c:v>
                </c:pt>
                <c:pt idx="30">
                  <c:v>120.4821</c:v>
                </c:pt>
                <c:pt idx="31">
                  <c:v>120.1444</c:v>
                </c:pt>
                <c:pt idx="32">
                  <c:v>119.4486</c:v>
                </c:pt>
                <c:pt idx="33">
                  <c:v>118.7323</c:v>
                </c:pt>
                <c:pt idx="34">
                  <c:v>118.1547</c:v>
                </c:pt>
                <c:pt idx="35">
                  <c:v>117.6563</c:v>
                </c:pt>
                <c:pt idx="36">
                  <c:v>117.6563</c:v>
                </c:pt>
                <c:pt idx="37">
                  <c:v>118.2742</c:v>
                </c:pt>
                <c:pt idx="38">
                  <c:v>118.2742</c:v>
                </c:pt>
                <c:pt idx="39">
                  <c:v>118.1945</c:v>
                </c:pt>
                <c:pt idx="40">
                  <c:v>117.8955</c:v>
                </c:pt>
                <c:pt idx="41">
                  <c:v>117.736</c:v>
                </c:pt>
                <c:pt idx="42">
                  <c:v>117.8955</c:v>
                </c:pt>
                <c:pt idx="43">
                  <c:v>117.5167</c:v>
                </c:pt>
                <c:pt idx="44">
                  <c:v>117.5964</c:v>
                </c:pt>
                <c:pt idx="45">
                  <c:v>117.7959</c:v>
                </c:pt>
                <c:pt idx="46">
                  <c:v>117.7959</c:v>
                </c:pt>
                <c:pt idx="47">
                  <c:v>117.7959</c:v>
                </c:pt>
                <c:pt idx="48">
                  <c:v>118.2543</c:v>
                </c:pt>
                <c:pt idx="49">
                  <c:v>118.2543</c:v>
                </c:pt>
                <c:pt idx="50">
                  <c:v>118.7124</c:v>
                </c:pt>
                <c:pt idx="51">
                  <c:v>119.0508</c:v>
                </c:pt>
                <c:pt idx="52">
                  <c:v>118.9911</c:v>
                </c:pt>
                <c:pt idx="53">
                  <c:v>118.8517</c:v>
                </c:pt>
                <c:pt idx="54">
                  <c:v>118.9911</c:v>
                </c:pt>
                <c:pt idx="55">
                  <c:v>118.6128</c:v>
                </c:pt>
                <c:pt idx="56">
                  <c:v>118.1148</c:v>
                </c:pt>
                <c:pt idx="57">
                  <c:v>117.9155</c:v>
                </c:pt>
                <c:pt idx="58">
                  <c:v>118.0151</c:v>
                </c:pt>
                <c:pt idx="59">
                  <c:v>118.1945</c:v>
                </c:pt>
                <c:pt idx="60">
                  <c:v>118.2543</c:v>
                </c:pt>
                <c:pt idx="61">
                  <c:v>118.2742</c:v>
                </c:pt>
                <c:pt idx="62">
                  <c:v>118.4535</c:v>
                </c:pt>
                <c:pt idx="63">
                  <c:v>118.4535</c:v>
                </c:pt>
                <c:pt idx="64">
                  <c:v>118.3738</c:v>
                </c:pt>
                <c:pt idx="65">
                  <c:v>118.055</c:v>
                </c:pt>
                <c:pt idx="66">
                  <c:v>118.334</c:v>
                </c:pt>
                <c:pt idx="67">
                  <c:v>118.3539</c:v>
                </c:pt>
                <c:pt idx="68">
                  <c:v>118.4535</c:v>
                </c:pt>
                <c:pt idx="69">
                  <c:v>118.7124</c:v>
                </c:pt>
                <c:pt idx="70">
                  <c:v>118.3937</c:v>
                </c:pt>
                <c:pt idx="71">
                  <c:v>118.7124</c:v>
                </c:pt>
                <c:pt idx="72">
                  <c:v>118.3937</c:v>
                </c:pt>
                <c:pt idx="73">
                  <c:v>118.1148</c:v>
                </c:pt>
                <c:pt idx="74">
                  <c:v>118.0949</c:v>
                </c:pt>
                <c:pt idx="75">
                  <c:v>118.1148</c:v>
                </c:pt>
                <c:pt idx="76">
                  <c:v>118.055</c:v>
                </c:pt>
                <c:pt idx="77">
                  <c:v>116.9179</c:v>
                </c:pt>
                <c:pt idx="78">
                  <c:v>115.8786</c:v>
                </c:pt>
                <c:pt idx="79">
                  <c:v>115.3782</c:v>
                </c:pt>
                <c:pt idx="80">
                  <c:v>115.0377</c:v>
                </c:pt>
                <c:pt idx="81">
                  <c:v>114.9775</c:v>
                </c:pt>
                <c:pt idx="82">
                  <c:v>114.9575</c:v>
                </c:pt>
                <c:pt idx="83">
                  <c:v>114.396</c:v>
                </c:pt>
                <c:pt idx="84">
                  <c:v>114.2756</c:v>
                </c:pt>
                <c:pt idx="85">
                  <c:v>113.4923</c:v>
                </c:pt>
                <c:pt idx="86">
                  <c:v>113.2309</c:v>
                </c:pt>
                <c:pt idx="87">
                  <c:v>113.251</c:v>
                </c:pt>
                <c:pt idx="88">
                  <c:v>113.2912</c:v>
                </c:pt>
                <c:pt idx="89">
                  <c:v>113.2711</c:v>
                </c:pt>
                <c:pt idx="90">
                  <c:v>113.7937</c:v>
                </c:pt>
                <c:pt idx="91">
                  <c:v>114.396</c:v>
                </c:pt>
                <c:pt idx="92">
                  <c:v>114.717</c:v>
                </c:pt>
                <c:pt idx="93">
                  <c:v>114.717</c:v>
                </c:pt>
                <c:pt idx="94">
                  <c:v>114.717</c:v>
                </c:pt>
                <c:pt idx="95">
                  <c:v>113.9544</c:v>
                </c:pt>
                <c:pt idx="96">
                  <c:v>113.5325</c:v>
                </c:pt>
                <c:pt idx="97">
                  <c:v>113.854</c:v>
                </c:pt>
                <c:pt idx="98">
                  <c:v>113.9544</c:v>
                </c:pt>
                <c:pt idx="99">
                  <c:v>113.6531</c:v>
                </c:pt>
                <c:pt idx="100">
                  <c:v>113.251</c:v>
                </c:pt>
                <c:pt idx="101">
                  <c:v>113.5928</c:v>
                </c:pt>
                <c:pt idx="102">
                  <c:v>112.6069</c:v>
                </c:pt>
                <c:pt idx="103">
                  <c:v>112.345</c:v>
                </c:pt>
                <c:pt idx="104">
                  <c:v>112.103</c:v>
                </c:pt>
                <c:pt idx="105">
                  <c:v>111.6793</c:v>
                </c:pt>
                <c:pt idx="106">
                  <c:v>111.4572</c:v>
                </c:pt>
                <c:pt idx="107">
                  <c:v>111.0531</c:v>
                </c:pt>
                <c:pt idx="108">
                  <c:v>110.8306</c:v>
                </c:pt>
                <c:pt idx="109">
                  <c:v>110.6283</c:v>
                </c:pt>
                <c:pt idx="110">
                  <c:v>110.5474</c:v>
                </c:pt>
                <c:pt idx="111">
                  <c:v>109.9599</c:v>
                </c:pt>
                <c:pt idx="112">
                  <c:v>109.9599</c:v>
                </c:pt>
                <c:pt idx="113">
                  <c:v>109.6963</c:v>
                </c:pt>
                <c:pt idx="114">
                  <c:v>109.2497</c:v>
                </c:pt>
                <c:pt idx="115">
                  <c:v>109.2497</c:v>
                </c:pt>
                <c:pt idx="116">
                  <c:v>109.0465</c:v>
                </c:pt>
                <c:pt idx="117">
                  <c:v>109.0465</c:v>
                </c:pt>
                <c:pt idx="118">
                  <c:v>109.2091</c:v>
                </c:pt>
                <c:pt idx="119">
                  <c:v>109.3715</c:v>
                </c:pt>
                <c:pt idx="120">
                  <c:v>109.8585</c:v>
                </c:pt>
                <c:pt idx="121">
                  <c:v>110.2841</c:v>
                </c:pt>
                <c:pt idx="122">
                  <c:v>110.1626</c:v>
                </c:pt>
                <c:pt idx="123">
                  <c:v>109.818</c:v>
                </c:pt>
                <c:pt idx="124">
                  <c:v>109.5745</c:v>
                </c:pt>
                <c:pt idx="125">
                  <c:v>109.5745</c:v>
                </c:pt>
                <c:pt idx="126">
                  <c:v>108.7823</c:v>
                </c:pt>
                <c:pt idx="127">
                  <c:v>108.192</c:v>
                </c:pt>
                <c:pt idx="128">
                  <c:v>107.9271</c:v>
                </c:pt>
                <c:pt idx="129">
                  <c:v>107.8864</c:v>
                </c:pt>
                <c:pt idx="130">
                  <c:v>107.7028</c:v>
                </c:pt>
                <c:pt idx="131">
                  <c:v>107.7028</c:v>
                </c:pt>
                <c:pt idx="132">
                  <c:v>108.355</c:v>
                </c:pt>
                <c:pt idx="133">
                  <c:v>110.122</c:v>
                </c:pt>
                <c:pt idx="134">
                  <c:v>111.7197</c:v>
                </c:pt>
                <c:pt idx="135">
                  <c:v>112.345</c:v>
                </c:pt>
                <c:pt idx="136">
                  <c:v>112.345</c:v>
                </c:pt>
                <c:pt idx="137">
                  <c:v>112.1635</c:v>
                </c:pt>
                <c:pt idx="138">
                  <c:v>111.8004</c:v>
                </c:pt>
                <c:pt idx="139">
                  <c:v>111.3764</c:v>
                </c:pt>
                <c:pt idx="140">
                  <c:v>111.2956</c:v>
                </c:pt>
                <c:pt idx="141">
                  <c:v>111.3966</c:v>
                </c:pt>
                <c:pt idx="142">
                  <c:v>111.2956</c:v>
                </c:pt>
                <c:pt idx="143">
                  <c:v>111.6591</c:v>
                </c:pt>
                <c:pt idx="144">
                  <c:v>111.6591</c:v>
                </c:pt>
                <c:pt idx="145">
                  <c:v>112.0829</c:v>
                </c:pt>
                <c:pt idx="146">
                  <c:v>112.3248</c:v>
                </c:pt>
                <c:pt idx="147">
                  <c:v>112.5867</c:v>
                </c:pt>
                <c:pt idx="148">
                  <c:v>112.7076</c:v>
                </c:pt>
                <c:pt idx="149">
                  <c:v>113.1906</c:v>
                </c:pt>
                <c:pt idx="150">
                  <c:v>113.5124</c:v>
                </c:pt>
                <c:pt idx="151">
                  <c:v>113.5526</c:v>
                </c:pt>
                <c:pt idx="152">
                  <c:v>113.2309</c:v>
                </c:pt>
                <c:pt idx="153">
                  <c:v>112.8284</c:v>
                </c:pt>
                <c:pt idx="154">
                  <c:v>112.3046</c:v>
                </c:pt>
                <c:pt idx="155">
                  <c:v>111.336</c:v>
                </c:pt>
                <c:pt idx="156">
                  <c:v>110.4866</c:v>
                </c:pt>
                <c:pt idx="157">
                  <c:v>110.0004</c:v>
                </c:pt>
                <c:pt idx="158">
                  <c:v>109.7774</c:v>
                </c:pt>
                <c:pt idx="159">
                  <c:v>109.4527</c:v>
                </c:pt>
                <c:pt idx="160">
                  <c:v>109.0872</c:v>
                </c:pt>
                <c:pt idx="161">
                  <c:v>108.8229</c:v>
                </c:pt>
                <c:pt idx="162">
                  <c:v>108.8229</c:v>
                </c:pt>
                <c:pt idx="163">
                  <c:v>109.0465</c:v>
                </c:pt>
                <c:pt idx="164">
                  <c:v>109.473</c:v>
                </c:pt>
                <c:pt idx="165">
                  <c:v>109.676</c:v>
                </c:pt>
                <c:pt idx="166">
                  <c:v>109.7165</c:v>
                </c:pt>
                <c:pt idx="167">
                  <c:v>109.5745</c:v>
                </c:pt>
                <c:pt idx="168">
                  <c:v>109.0669</c:v>
                </c:pt>
                <c:pt idx="169">
                  <c:v>108.9856</c:v>
                </c:pt>
                <c:pt idx="170">
                  <c:v>108.2939</c:v>
                </c:pt>
                <c:pt idx="171">
                  <c:v>107.866</c:v>
                </c:pt>
                <c:pt idx="172">
                  <c:v>107.866</c:v>
                </c:pt>
                <c:pt idx="173">
                  <c:v>107.866</c:v>
                </c:pt>
                <c:pt idx="174">
                  <c:v>107.4376</c:v>
                </c:pt>
                <c:pt idx="175">
                  <c:v>108.2328</c:v>
                </c:pt>
                <c:pt idx="176">
                  <c:v>108.4364</c:v>
                </c:pt>
                <c:pt idx="177">
                  <c:v>108.5992</c:v>
                </c:pt>
                <c:pt idx="178">
                  <c:v>108.5992</c:v>
                </c:pt>
                <c:pt idx="179">
                  <c:v>108.5992</c:v>
                </c:pt>
                <c:pt idx="180">
                  <c:v>108.2939</c:v>
                </c:pt>
                <c:pt idx="181">
                  <c:v>108.0698</c:v>
                </c:pt>
                <c:pt idx="182">
                  <c:v>107.5396</c:v>
                </c:pt>
                <c:pt idx="183">
                  <c:v>106.9269</c:v>
                </c:pt>
                <c:pt idx="184">
                  <c:v>106.661</c:v>
                </c:pt>
                <c:pt idx="185">
                  <c:v>106.2721</c:v>
                </c:pt>
                <c:pt idx="186">
                  <c:v>105.7801</c:v>
                </c:pt>
                <c:pt idx="187">
                  <c:v>105.4928</c:v>
                </c:pt>
                <c:pt idx="188">
                  <c:v>105.2875</c:v>
                </c:pt>
                <c:pt idx="189">
                  <c:v>105.0203</c:v>
                </c:pt>
                <c:pt idx="190">
                  <c:v>104.9175</c:v>
                </c:pt>
                <c:pt idx="191">
                  <c:v>104.8969</c:v>
                </c:pt>
                <c:pt idx="192">
                  <c:v>104.6705</c:v>
                </c:pt>
                <c:pt idx="193">
                  <c:v>103.7223</c:v>
                </c:pt>
                <c:pt idx="194">
                  <c:v>102.8746</c:v>
                </c:pt>
                <c:pt idx="195">
                  <c:v>102.7296</c:v>
                </c:pt>
                <c:pt idx="196">
                  <c:v>102.7296</c:v>
                </c:pt>
                <c:pt idx="197">
                  <c:v>102.3773</c:v>
                </c:pt>
                <c:pt idx="198">
                  <c:v>102.481</c:v>
                </c:pt>
                <c:pt idx="199">
                  <c:v>102.8746</c:v>
                </c:pt>
                <c:pt idx="200">
                  <c:v>103.0195</c:v>
                </c:pt>
                <c:pt idx="201">
                  <c:v>102.7711</c:v>
                </c:pt>
                <c:pt idx="202">
                  <c:v>102.3358</c:v>
                </c:pt>
                <c:pt idx="203">
                  <c:v>102.3358</c:v>
                </c:pt>
                <c:pt idx="204">
                  <c:v>102.3358</c:v>
                </c:pt>
                <c:pt idx="205">
                  <c:v>102.8332</c:v>
                </c:pt>
                <c:pt idx="206">
                  <c:v>103.2677</c:v>
                </c:pt>
                <c:pt idx="207">
                  <c:v>103.3504</c:v>
                </c:pt>
                <c:pt idx="208">
                  <c:v>103.7429</c:v>
                </c:pt>
                <c:pt idx="209">
                  <c:v>103.9287</c:v>
                </c:pt>
                <c:pt idx="210">
                  <c:v>103.9287</c:v>
                </c:pt>
                <c:pt idx="211">
                  <c:v>104.0937</c:v>
                </c:pt>
                <c:pt idx="212">
                  <c:v>104.1968</c:v>
                </c:pt>
                <c:pt idx="213">
                  <c:v>104.1555</c:v>
                </c:pt>
                <c:pt idx="214">
                  <c:v>104.0937</c:v>
                </c:pt>
                <c:pt idx="215">
                  <c:v>103.8874</c:v>
                </c:pt>
                <c:pt idx="216">
                  <c:v>103.8874</c:v>
                </c:pt>
                <c:pt idx="217">
                  <c:v>104.1555</c:v>
                </c:pt>
                <c:pt idx="218">
                  <c:v>104.3204</c:v>
                </c:pt>
                <c:pt idx="219">
                  <c:v>105.1847</c:v>
                </c:pt>
                <c:pt idx="220">
                  <c:v>105.4723</c:v>
                </c:pt>
                <c:pt idx="221">
                  <c:v>105.6776</c:v>
                </c:pt>
                <c:pt idx="222">
                  <c:v>104.4646</c:v>
                </c:pt>
                <c:pt idx="223">
                  <c:v>103.4331</c:v>
                </c:pt>
                <c:pt idx="224">
                  <c:v>102.9367</c:v>
                </c:pt>
                <c:pt idx="225">
                  <c:v>102.9367</c:v>
                </c:pt>
                <c:pt idx="226">
                  <c:v>102.8125</c:v>
                </c:pt>
                <c:pt idx="227">
                  <c:v>102.8746</c:v>
                </c:pt>
                <c:pt idx="228">
                  <c:v>103.0816</c:v>
                </c:pt>
                <c:pt idx="229">
                  <c:v>103.4951</c:v>
                </c:pt>
                <c:pt idx="230">
                  <c:v>103.1229</c:v>
                </c:pt>
                <c:pt idx="231">
                  <c:v>102.7711</c:v>
                </c:pt>
                <c:pt idx="232">
                  <c:v>102.5846</c:v>
                </c:pt>
                <c:pt idx="233">
                  <c:v>102.5846</c:v>
                </c:pt>
                <c:pt idx="234">
                  <c:v>102.5846</c:v>
                </c:pt>
                <c:pt idx="235">
                  <c:v>102.8125</c:v>
                </c:pt>
                <c:pt idx="236">
                  <c:v>103.2677</c:v>
                </c:pt>
                <c:pt idx="237">
                  <c:v>103.4537</c:v>
                </c:pt>
                <c:pt idx="238">
                  <c:v>103.7842</c:v>
                </c:pt>
                <c:pt idx="239">
                  <c:v>103.8048</c:v>
                </c:pt>
                <c:pt idx="240">
                  <c:v>104.0318</c:v>
                </c:pt>
                <c:pt idx="241">
                  <c:v>104.341</c:v>
                </c:pt>
                <c:pt idx="242">
                  <c:v>104.4852</c:v>
                </c:pt>
                <c:pt idx="243">
                  <c:v>104.4852</c:v>
                </c:pt>
                <c:pt idx="244">
                  <c:v>105.3696</c:v>
                </c:pt>
                <c:pt idx="245">
                  <c:v>104.9997</c:v>
                </c:pt>
                <c:pt idx="246">
                  <c:v>105.1436</c:v>
                </c:pt>
                <c:pt idx="247">
                  <c:v>105.1642</c:v>
                </c:pt>
                <c:pt idx="248">
                  <c:v>105.1436</c:v>
                </c:pt>
                <c:pt idx="249">
                  <c:v>105.1231</c:v>
                </c:pt>
                <c:pt idx="250">
                  <c:v>105.2258</c:v>
                </c:pt>
                <c:pt idx="251">
                  <c:v>105.3696</c:v>
                </c:pt>
                <c:pt idx="252">
                  <c:v>105.4107</c:v>
                </c:pt>
                <c:pt idx="253">
                  <c:v>105.4312</c:v>
                </c:pt>
                <c:pt idx="254">
                  <c:v>105.4312</c:v>
                </c:pt>
                <c:pt idx="255">
                  <c:v>105.4312</c:v>
                </c:pt>
                <c:pt idx="256">
                  <c:v>105.4312</c:v>
                </c:pt>
                <c:pt idx="257">
                  <c:v>105.5544</c:v>
                </c:pt>
                <c:pt idx="258">
                  <c:v>105.7391</c:v>
                </c:pt>
                <c:pt idx="259">
                  <c:v>107.5804</c:v>
                </c:pt>
                <c:pt idx="260">
                  <c:v>107.7436</c:v>
                </c:pt>
                <c:pt idx="261">
                  <c:v>108.4974</c:v>
                </c:pt>
                <c:pt idx="262">
                  <c:v>108.4974</c:v>
                </c:pt>
                <c:pt idx="263">
                  <c:v>107.5192</c:v>
                </c:pt>
                <c:pt idx="264">
                  <c:v>107.3763</c:v>
                </c:pt>
                <c:pt idx="265">
                  <c:v>107.5192</c:v>
                </c:pt>
                <c:pt idx="266">
                  <c:v>107.3763</c:v>
                </c:pt>
                <c:pt idx="267">
                  <c:v>107.7232</c:v>
                </c:pt>
                <c:pt idx="268">
                  <c:v>108.355</c:v>
                </c:pt>
                <c:pt idx="269">
                  <c:v>108.192</c:v>
                </c:pt>
                <c:pt idx="270">
                  <c:v>108.4771</c:v>
                </c:pt>
                <c:pt idx="271">
                  <c:v>108.9043</c:v>
                </c:pt>
                <c:pt idx="272">
                  <c:v>108.5381</c:v>
                </c:pt>
                <c:pt idx="273">
                  <c:v>108.0902</c:v>
                </c:pt>
                <c:pt idx="274">
                  <c:v>107.5192</c:v>
                </c:pt>
                <c:pt idx="275">
                  <c:v>106.9473</c:v>
                </c:pt>
                <c:pt idx="276">
                  <c:v>106.7224</c:v>
                </c:pt>
                <c:pt idx="277">
                  <c:v>106.5382</c:v>
                </c:pt>
                <c:pt idx="278">
                  <c:v>105.9237</c:v>
                </c:pt>
                <c:pt idx="279">
                  <c:v>105.616</c:v>
                </c:pt>
                <c:pt idx="280">
                  <c:v>105.5544</c:v>
                </c:pt>
                <c:pt idx="281">
                  <c:v>105.616</c:v>
                </c:pt>
                <c:pt idx="282">
                  <c:v>105.5749</c:v>
                </c:pt>
                <c:pt idx="283">
                  <c:v>105.616</c:v>
                </c:pt>
                <c:pt idx="284">
                  <c:v>106.0262</c:v>
                </c:pt>
                <c:pt idx="285">
                  <c:v>106.2926</c:v>
                </c:pt>
                <c:pt idx="286">
                  <c:v>106.5996</c:v>
                </c:pt>
                <c:pt idx="287">
                  <c:v>107.4784</c:v>
                </c:pt>
                <c:pt idx="288">
                  <c:v>107.56</c:v>
                </c:pt>
                <c:pt idx="289">
                  <c:v>108.1105</c:v>
                </c:pt>
                <c:pt idx="290">
                  <c:v>107.56</c:v>
                </c:pt>
                <c:pt idx="291">
                  <c:v>107.213</c:v>
                </c:pt>
                <c:pt idx="292">
                  <c:v>106.661</c:v>
                </c:pt>
                <c:pt idx="293">
                  <c:v>105.5955</c:v>
                </c:pt>
                <c:pt idx="294">
                  <c:v>105.5955</c:v>
                </c:pt>
                <c:pt idx="295">
                  <c:v>105.5955</c:v>
                </c:pt>
                <c:pt idx="296">
                  <c:v>106.661</c:v>
                </c:pt>
                <c:pt idx="297">
                  <c:v>107.0904</c:v>
                </c:pt>
                <c:pt idx="298">
                  <c:v>107.2334</c:v>
                </c:pt>
                <c:pt idx="299">
                  <c:v>107.3763</c:v>
                </c:pt>
                <c:pt idx="300">
                  <c:v>107.3151</c:v>
                </c:pt>
                <c:pt idx="301">
                  <c:v>107.3151</c:v>
                </c:pt>
                <c:pt idx="302">
                  <c:v>107.3967</c:v>
                </c:pt>
                <c:pt idx="303">
                  <c:v>107.3151</c:v>
                </c:pt>
                <c:pt idx="304">
                  <c:v>107.1517</c:v>
                </c:pt>
                <c:pt idx="305">
                  <c:v>107.56</c:v>
                </c:pt>
                <c:pt idx="306">
                  <c:v>107.9271</c:v>
                </c:pt>
                <c:pt idx="307">
                  <c:v>109.818</c:v>
                </c:pt>
                <c:pt idx="308">
                  <c:v>110.4056</c:v>
                </c:pt>
                <c:pt idx="309">
                  <c:v>110.7093</c:v>
                </c:pt>
                <c:pt idx="310">
                  <c:v>111.0733</c:v>
                </c:pt>
                <c:pt idx="311">
                  <c:v>110.9722</c:v>
                </c:pt>
                <c:pt idx="312">
                  <c:v>111.0733</c:v>
                </c:pt>
                <c:pt idx="313">
                  <c:v>110.9318</c:v>
                </c:pt>
                <c:pt idx="314">
                  <c:v>110.9318</c:v>
                </c:pt>
                <c:pt idx="315">
                  <c:v>110.7902</c:v>
                </c:pt>
                <c:pt idx="316">
                  <c:v>110.7902</c:v>
                </c:pt>
                <c:pt idx="317">
                  <c:v>110.4866</c:v>
                </c:pt>
                <c:pt idx="318">
                  <c:v>110.9116</c:v>
                </c:pt>
                <c:pt idx="319">
                  <c:v>111.2754</c:v>
                </c:pt>
                <c:pt idx="320">
                  <c:v>111.6995</c:v>
                </c:pt>
                <c:pt idx="321">
                  <c:v>112.224</c:v>
                </c:pt>
                <c:pt idx="322">
                  <c:v>112.224</c:v>
                </c:pt>
                <c:pt idx="323">
                  <c:v>112.2442</c:v>
                </c:pt>
                <c:pt idx="324">
                  <c:v>112.5465</c:v>
                </c:pt>
                <c:pt idx="325">
                  <c:v>112.6472</c:v>
                </c:pt>
                <c:pt idx="326">
                  <c:v>113.1303</c:v>
                </c:pt>
                <c:pt idx="327">
                  <c:v>113.2309</c:v>
                </c:pt>
                <c:pt idx="328">
                  <c:v>113.2107</c:v>
                </c:pt>
                <c:pt idx="329">
                  <c:v>113.2309</c:v>
                </c:pt>
                <c:pt idx="330">
                  <c:v>113.2107</c:v>
                </c:pt>
                <c:pt idx="331">
                  <c:v>113.0699</c:v>
                </c:pt>
                <c:pt idx="332">
                  <c:v>113.1303</c:v>
                </c:pt>
                <c:pt idx="333">
                  <c:v>113.1303</c:v>
                </c:pt>
                <c:pt idx="334">
                  <c:v>112.5666</c:v>
                </c:pt>
                <c:pt idx="335">
                  <c:v>112.4256</c:v>
                </c:pt>
                <c:pt idx="336">
                  <c:v>112.5062</c:v>
                </c:pt>
                <c:pt idx="337">
                  <c:v>112.2038</c:v>
                </c:pt>
                <c:pt idx="338">
                  <c:v>111.8811</c:v>
                </c:pt>
                <c:pt idx="339">
                  <c:v>112.6673</c:v>
                </c:pt>
                <c:pt idx="340">
                  <c:v>112.6673</c:v>
                </c:pt>
                <c:pt idx="341">
                  <c:v>112.6673</c:v>
                </c:pt>
                <c:pt idx="342">
                  <c:v>112.6673</c:v>
                </c:pt>
                <c:pt idx="343">
                  <c:v>112.6673</c:v>
                </c:pt>
                <c:pt idx="344">
                  <c:v>112.224</c:v>
                </c:pt>
                <c:pt idx="345">
                  <c:v>112.103</c:v>
                </c:pt>
                <c:pt idx="346">
                  <c:v>111.5582</c:v>
                </c:pt>
                <c:pt idx="347">
                  <c:v>111.4774</c:v>
                </c:pt>
                <c:pt idx="348">
                  <c:v>111.3966</c:v>
                </c:pt>
                <c:pt idx="349">
                  <c:v>111.336</c:v>
                </c:pt>
                <c:pt idx="350">
                  <c:v>111.3966</c:v>
                </c:pt>
                <c:pt idx="351">
                  <c:v>111.5784</c:v>
                </c:pt>
                <c:pt idx="352">
                  <c:v>111.134</c:v>
                </c:pt>
                <c:pt idx="353">
                  <c:v>111.134</c:v>
                </c:pt>
                <c:pt idx="354">
                  <c:v>111.982</c:v>
                </c:pt>
                <c:pt idx="355">
                  <c:v>112.1434</c:v>
                </c:pt>
                <c:pt idx="356">
                  <c:v>112.2442</c:v>
                </c:pt>
                <c:pt idx="357">
                  <c:v>112.2845</c:v>
                </c:pt>
                <c:pt idx="358">
                  <c:v>112.8485</c:v>
                </c:pt>
                <c:pt idx="359">
                  <c:v>112.1434</c:v>
                </c:pt>
                <c:pt idx="360">
                  <c:v>111.8408</c:v>
                </c:pt>
                <c:pt idx="361">
                  <c:v>111.336</c:v>
                </c:pt>
                <c:pt idx="362">
                  <c:v>111.4168</c:v>
                </c:pt>
                <c:pt idx="363">
                  <c:v>111.336</c:v>
                </c:pt>
                <c:pt idx="364">
                  <c:v>111.8408</c:v>
                </c:pt>
                <c:pt idx="365">
                  <c:v>112.5263</c:v>
                </c:pt>
                <c:pt idx="366">
                  <c:v>112.5263</c:v>
                </c:pt>
                <c:pt idx="367">
                  <c:v>111.6591</c:v>
                </c:pt>
                <c:pt idx="368">
                  <c:v>112.2643</c:v>
                </c:pt>
                <c:pt idx="369">
                  <c:v>111.8004</c:v>
                </c:pt>
                <c:pt idx="370">
                  <c:v>111.6591</c:v>
                </c:pt>
                <c:pt idx="371">
                  <c:v>111.8811</c:v>
                </c:pt>
                <c:pt idx="372">
                  <c:v>111.8811</c:v>
                </c:pt>
                <c:pt idx="373">
                  <c:v>111.5784</c:v>
                </c:pt>
                <c:pt idx="374">
                  <c:v>111.2956</c:v>
                </c:pt>
                <c:pt idx="375">
                  <c:v>111.2956</c:v>
                </c:pt>
                <c:pt idx="376">
                  <c:v>110.9924</c:v>
                </c:pt>
                <c:pt idx="377">
                  <c:v>110.9924</c:v>
                </c:pt>
                <c:pt idx="378">
                  <c:v>111.134</c:v>
                </c:pt>
                <c:pt idx="379">
                  <c:v>111.538</c:v>
                </c:pt>
                <c:pt idx="380">
                  <c:v>111.6793</c:v>
                </c:pt>
                <c:pt idx="381">
                  <c:v>111.6793</c:v>
                </c:pt>
                <c:pt idx="382">
                  <c:v>111.336</c:v>
                </c:pt>
                <c:pt idx="383">
                  <c:v>111.3562</c:v>
                </c:pt>
                <c:pt idx="384">
                  <c:v>111.4976</c:v>
                </c:pt>
                <c:pt idx="385">
                  <c:v>110.9722</c:v>
                </c:pt>
                <c:pt idx="386">
                  <c:v>110.77</c:v>
                </c:pt>
                <c:pt idx="387">
                  <c:v>110.8509</c:v>
                </c:pt>
                <c:pt idx="388">
                  <c:v>110.4259</c:v>
                </c:pt>
                <c:pt idx="389">
                  <c:v>110.1828</c:v>
                </c:pt>
                <c:pt idx="390">
                  <c:v>110.2031</c:v>
                </c:pt>
                <c:pt idx="391">
                  <c:v>110.5271</c:v>
                </c:pt>
                <c:pt idx="392">
                  <c:v>110.6081</c:v>
                </c:pt>
                <c:pt idx="393">
                  <c:v>111.0127</c:v>
                </c:pt>
                <c:pt idx="394">
                  <c:v>111.4572</c:v>
                </c:pt>
                <c:pt idx="395">
                  <c:v>111.6793</c:v>
                </c:pt>
                <c:pt idx="396">
                  <c:v>112.103</c:v>
                </c:pt>
                <c:pt idx="397">
                  <c:v>112.103</c:v>
                </c:pt>
                <c:pt idx="398">
                  <c:v>111.4976</c:v>
                </c:pt>
                <c:pt idx="399">
                  <c:v>111.4168</c:v>
                </c:pt>
                <c:pt idx="400">
                  <c:v>111.3764</c:v>
                </c:pt>
                <c:pt idx="401">
                  <c:v>111.4976</c:v>
                </c:pt>
                <c:pt idx="402">
                  <c:v>111.639</c:v>
                </c:pt>
                <c:pt idx="403">
                  <c:v>111.9013</c:v>
                </c:pt>
                <c:pt idx="404">
                  <c:v>112.7076</c:v>
                </c:pt>
                <c:pt idx="405">
                  <c:v>112.7881</c:v>
                </c:pt>
                <c:pt idx="406">
                  <c:v>112.7881</c:v>
                </c:pt>
                <c:pt idx="407">
                  <c:v>111.861</c:v>
                </c:pt>
                <c:pt idx="408">
                  <c:v>111.4774</c:v>
                </c:pt>
                <c:pt idx="409">
                  <c:v>111.4774</c:v>
                </c:pt>
                <c:pt idx="410">
                  <c:v>111.7399</c:v>
                </c:pt>
                <c:pt idx="411">
                  <c:v>112.8687</c:v>
                </c:pt>
                <c:pt idx="412">
                  <c:v>113.2309</c:v>
                </c:pt>
                <c:pt idx="413">
                  <c:v>113.2711</c:v>
                </c:pt>
                <c:pt idx="414">
                  <c:v>113.2711</c:v>
                </c:pt>
                <c:pt idx="415">
                  <c:v>113.3515</c:v>
                </c:pt>
                <c:pt idx="416">
                  <c:v>114.0548</c:v>
                </c:pt>
                <c:pt idx="417">
                  <c:v>115.4783</c:v>
                </c:pt>
                <c:pt idx="418">
                  <c:v>115.5984</c:v>
                </c:pt>
                <c:pt idx="419">
                  <c:v>115.5984</c:v>
                </c:pt>
                <c:pt idx="420">
                  <c:v>115.7185</c:v>
                </c:pt>
                <c:pt idx="421">
                  <c:v>115.3582</c:v>
                </c:pt>
                <c:pt idx="422">
                  <c:v>115.218</c:v>
                </c:pt>
                <c:pt idx="423">
                  <c:v>115.3181</c:v>
                </c:pt>
                <c:pt idx="424">
                  <c:v>115.8386</c:v>
                </c:pt>
                <c:pt idx="425">
                  <c:v>116.4784</c:v>
                </c:pt>
                <c:pt idx="426">
                  <c:v>117.0377</c:v>
                </c:pt>
                <c:pt idx="427">
                  <c:v>117.0377</c:v>
                </c:pt>
                <c:pt idx="428">
                  <c:v>116.4185</c:v>
                </c:pt>
                <c:pt idx="429">
                  <c:v>115.9786</c:v>
                </c:pt>
                <c:pt idx="430">
                  <c:v>115.4183</c:v>
                </c:pt>
                <c:pt idx="431">
                  <c:v>115.4183</c:v>
                </c:pt>
                <c:pt idx="432">
                  <c:v>115.4583</c:v>
                </c:pt>
                <c:pt idx="433">
                  <c:v>115.8786</c:v>
                </c:pt>
                <c:pt idx="434">
                  <c:v>115.8786</c:v>
                </c:pt>
                <c:pt idx="435">
                  <c:v>116.2786</c:v>
                </c:pt>
                <c:pt idx="436">
                  <c:v>116.2586</c:v>
                </c:pt>
                <c:pt idx="437">
                  <c:v>116.5584</c:v>
                </c:pt>
                <c:pt idx="438">
                  <c:v>116.7981</c:v>
                </c:pt>
                <c:pt idx="439">
                  <c:v>117.6164</c:v>
                </c:pt>
                <c:pt idx="440">
                  <c:v>117.6164</c:v>
                </c:pt>
                <c:pt idx="441">
                  <c:v>117.8158</c:v>
                </c:pt>
                <c:pt idx="442">
                  <c:v>117.8158</c:v>
                </c:pt>
                <c:pt idx="443">
                  <c:v>116.3585</c:v>
                </c:pt>
                <c:pt idx="444">
                  <c:v>116.3585</c:v>
                </c:pt>
                <c:pt idx="445">
                  <c:v>116.3585</c:v>
                </c:pt>
                <c:pt idx="446">
                  <c:v>116.5983</c:v>
                </c:pt>
                <c:pt idx="447">
                  <c:v>117.6762</c:v>
                </c:pt>
                <c:pt idx="448">
                  <c:v>118.573</c:v>
                </c:pt>
                <c:pt idx="449">
                  <c:v>120.045</c:v>
                </c:pt>
                <c:pt idx="450">
                  <c:v>120.8197</c:v>
                </c:pt>
                <c:pt idx="451">
                  <c:v>121.0182</c:v>
                </c:pt>
                <c:pt idx="452">
                  <c:v>121.2761</c:v>
                </c:pt>
                <c:pt idx="453">
                  <c:v>121.772</c:v>
                </c:pt>
                <c:pt idx="454">
                  <c:v>121.9703</c:v>
                </c:pt>
                <c:pt idx="455">
                  <c:v>121.8315</c:v>
                </c:pt>
                <c:pt idx="456">
                  <c:v>121.772</c:v>
                </c:pt>
                <c:pt idx="457">
                  <c:v>121.7125</c:v>
                </c:pt>
                <c:pt idx="458">
                  <c:v>120.9586</c:v>
                </c:pt>
                <c:pt idx="459">
                  <c:v>120.8197</c:v>
                </c:pt>
                <c:pt idx="460">
                  <c:v>120.9785</c:v>
                </c:pt>
                <c:pt idx="461">
                  <c:v>121.3952</c:v>
                </c:pt>
                <c:pt idx="462">
                  <c:v>121.8117</c:v>
                </c:pt>
                <c:pt idx="463">
                  <c:v>122.1686</c:v>
                </c:pt>
                <c:pt idx="464">
                  <c:v>123.0601</c:v>
                </c:pt>
                <c:pt idx="465">
                  <c:v>124.2675</c:v>
                </c:pt>
                <c:pt idx="466">
                  <c:v>125.9679</c:v>
                </c:pt>
                <c:pt idx="467">
                  <c:v>125.9679</c:v>
                </c:pt>
                <c:pt idx="468">
                  <c:v>125.9679</c:v>
                </c:pt>
                <c:pt idx="469">
                  <c:v>124.8016</c:v>
                </c:pt>
                <c:pt idx="470">
                  <c:v>122.1289</c:v>
                </c:pt>
                <c:pt idx="471">
                  <c:v>120.8594</c:v>
                </c:pt>
                <c:pt idx="472">
                  <c:v>120.2636</c:v>
                </c:pt>
                <c:pt idx="473">
                  <c:v>120.3629</c:v>
                </c:pt>
                <c:pt idx="474">
                  <c:v>120.9189</c:v>
                </c:pt>
                <c:pt idx="475">
                  <c:v>121.4547</c:v>
                </c:pt>
                <c:pt idx="476">
                  <c:v>121.4547</c:v>
                </c:pt>
                <c:pt idx="477">
                  <c:v>121.6927</c:v>
                </c:pt>
                <c:pt idx="478">
                  <c:v>120.9983</c:v>
                </c:pt>
                <c:pt idx="479">
                  <c:v>120.502</c:v>
                </c:pt>
                <c:pt idx="480">
                  <c:v>120.2835</c:v>
                </c:pt>
                <c:pt idx="481">
                  <c:v>120.3033</c:v>
                </c:pt>
                <c:pt idx="482">
                  <c:v>120.1444</c:v>
                </c:pt>
                <c:pt idx="483">
                  <c:v>120.2835</c:v>
                </c:pt>
                <c:pt idx="484">
                  <c:v>120.3828</c:v>
                </c:pt>
                <c:pt idx="485">
                  <c:v>120.3033</c:v>
                </c:pt>
                <c:pt idx="486">
                  <c:v>120.4424</c:v>
                </c:pt>
                <c:pt idx="487">
                  <c:v>121.3158</c:v>
                </c:pt>
                <c:pt idx="488">
                  <c:v>121.3555</c:v>
                </c:pt>
                <c:pt idx="489">
                  <c:v>121.3555</c:v>
                </c:pt>
                <c:pt idx="490">
                  <c:v>121.9108</c:v>
                </c:pt>
                <c:pt idx="491">
                  <c:v>121.9108</c:v>
                </c:pt>
                <c:pt idx="492">
                  <c:v>121.3158</c:v>
                </c:pt>
                <c:pt idx="493">
                  <c:v>121.0579</c:v>
                </c:pt>
                <c:pt idx="494">
                  <c:v>121.0579</c:v>
                </c:pt>
                <c:pt idx="495">
                  <c:v>121.3555</c:v>
                </c:pt>
                <c:pt idx="496">
                  <c:v>121.6134</c:v>
                </c:pt>
                <c:pt idx="497">
                  <c:v>122.8819</c:v>
                </c:pt>
                <c:pt idx="498">
                  <c:v>122.8819</c:v>
                </c:pt>
                <c:pt idx="499">
                  <c:v>122.8819</c:v>
                </c:pt>
                <c:pt idx="500">
                  <c:v>123.0799</c:v>
                </c:pt>
                <c:pt idx="501">
                  <c:v>123.3967</c:v>
                </c:pt>
                <c:pt idx="502">
                  <c:v>123.7926</c:v>
                </c:pt>
                <c:pt idx="503">
                  <c:v>123.852</c:v>
                </c:pt>
                <c:pt idx="504">
                  <c:v>124.2082</c:v>
                </c:pt>
                <c:pt idx="505">
                  <c:v>124.228</c:v>
                </c:pt>
                <c:pt idx="506">
                  <c:v>124.3269</c:v>
                </c:pt>
                <c:pt idx="507">
                  <c:v>124.3862</c:v>
                </c:pt>
                <c:pt idx="508">
                  <c:v>124.4456</c:v>
                </c:pt>
                <c:pt idx="509">
                  <c:v>124.2082</c:v>
                </c:pt>
                <c:pt idx="510">
                  <c:v>123.6541</c:v>
                </c:pt>
                <c:pt idx="511">
                  <c:v>123.8916</c:v>
                </c:pt>
                <c:pt idx="512">
                  <c:v>124.1884</c:v>
                </c:pt>
                <c:pt idx="513">
                  <c:v>123.3373</c:v>
                </c:pt>
                <c:pt idx="514">
                  <c:v>123.6541</c:v>
                </c:pt>
                <c:pt idx="515">
                  <c:v>123.5947</c:v>
                </c:pt>
                <c:pt idx="516">
                  <c:v>123.5947</c:v>
                </c:pt>
                <c:pt idx="517">
                  <c:v>123.5947</c:v>
                </c:pt>
                <c:pt idx="518">
                  <c:v>124.8214</c:v>
                </c:pt>
                <c:pt idx="519">
                  <c:v>125.3157</c:v>
                </c:pt>
                <c:pt idx="520">
                  <c:v>126.0272</c:v>
                </c:pt>
                <c:pt idx="521">
                  <c:v>126.7977</c:v>
                </c:pt>
                <c:pt idx="522">
                  <c:v>126.8965</c:v>
                </c:pt>
                <c:pt idx="523">
                  <c:v>127.015</c:v>
                </c:pt>
                <c:pt idx="524">
                  <c:v>127.2125</c:v>
                </c:pt>
                <c:pt idx="525">
                  <c:v>127.173</c:v>
                </c:pt>
                <c:pt idx="526">
                  <c:v>127.252</c:v>
                </c:pt>
                <c:pt idx="527">
                  <c:v>128.0222</c:v>
                </c:pt>
                <c:pt idx="528">
                  <c:v>129.029</c:v>
                </c:pt>
                <c:pt idx="529">
                  <c:v>129.7595</c:v>
                </c:pt>
                <c:pt idx="530">
                  <c:v>130.5491</c:v>
                </c:pt>
                <c:pt idx="531">
                  <c:v>130.2332</c:v>
                </c:pt>
                <c:pt idx="532">
                  <c:v>130.5491</c:v>
                </c:pt>
                <c:pt idx="533">
                  <c:v>130.7662</c:v>
                </c:pt>
                <c:pt idx="534">
                  <c:v>130.7662</c:v>
                </c:pt>
                <c:pt idx="535">
                  <c:v>130.9834</c:v>
                </c:pt>
                <c:pt idx="536">
                  <c:v>130.9834</c:v>
                </c:pt>
                <c:pt idx="537">
                  <c:v>130.6873</c:v>
                </c:pt>
                <c:pt idx="538">
                  <c:v>129.7595</c:v>
                </c:pt>
                <c:pt idx="539">
                  <c:v>126.6792</c:v>
                </c:pt>
                <c:pt idx="540">
                  <c:v>126.4224</c:v>
                </c:pt>
              </c:numCache>
            </c:numRef>
          </c:yVal>
          <c:smooth val="1"/>
        </c:ser>
        <c:ser>
          <c:idx val="1"/>
          <c:order val="1"/>
          <c:tx>
            <c:strRef>
              <c:f>'uniformity position corrected'!$E$21</c:f>
              <c:strCache>
                <c:ptCount val="1"/>
                <c:pt idx="0">
                  <c:v>4.5cm up 1Gy</c:v>
                </c:pt>
              </c:strCache>
            </c:strRef>
          </c:tx>
          <c:spPr>
            <a:ln w="6350"/>
          </c:spPr>
          <c:marker>
            <c:symbol val="none"/>
          </c:marker>
          <c:xVal>
            <c:numRef>
              <c:f>'uniformity position corrected'!$E$24:$E$570</c:f>
              <c:numCache>
                <c:formatCode>General</c:formatCode>
                <c:ptCount val="547"/>
                <c:pt idx="0">
                  <c:v>-9.579</c:v>
                </c:pt>
                <c:pt idx="1">
                  <c:v>-9.5438</c:v>
                </c:pt>
                <c:pt idx="2">
                  <c:v>-9.5087</c:v>
                </c:pt>
                <c:pt idx="3">
                  <c:v>-9.4735</c:v>
                </c:pt>
                <c:pt idx="4">
                  <c:v>-9.4384</c:v>
                </c:pt>
                <c:pt idx="5">
                  <c:v>-9.4032</c:v>
                </c:pt>
                <c:pt idx="6">
                  <c:v>-9.3681</c:v>
                </c:pt>
                <c:pt idx="7">
                  <c:v>-9.3329</c:v>
                </c:pt>
                <c:pt idx="8">
                  <c:v>-9.2978</c:v>
                </c:pt>
                <c:pt idx="9">
                  <c:v>-9.2626</c:v>
                </c:pt>
                <c:pt idx="10">
                  <c:v>-9.2275</c:v>
                </c:pt>
                <c:pt idx="11">
                  <c:v>-9.1923</c:v>
                </c:pt>
                <c:pt idx="12">
                  <c:v>-9.1571</c:v>
                </c:pt>
                <c:pt idx="13">
                  <c:v>-9.122</c:v>
                </c:pt>
                <c:pt idx="14">
                  <c:v>-9.0868</c:v>
                </c:pt>
                <c:pt idx="15">
                  <c:v>-9.0517</c:v>
                </c:pt>
                <c:pt idx="16">
                  <c:v>-9.0165</c:v>
                </c:pt>
                <c:pt idx="17">
                  <c:v>-8.9814</c:v>
                </c:pt>
                <c:pt idx="18">
                  <c:v>-8.9462</c:v>
                </c:pt>
                <c:pt idx="19">
                  <c:v>-8.9111</c:v>
                </c:pt>
                <c:pt idx="20">
                  <c:v>-8.8759</c:v>
                </c:pt>
                <c:pt idx="21">
                  <c:v>-8.8408</c:v>
                </c:pt>
                <c:pt idx="22">
                  <c:v>-8.8056</c:v>
                </c:pt>
                <c:pt idx="23">
                  <c:v>-8.7705</c:v>
                </c:pt>
                <c:pt idx="24">
                  <c:v>-8.7353</c:v>
                </c:pt>
                <c:pt idx="25">
                  <c:v>-8.700200000000001</c:v>
                </c:pt>
                <c:pt idx="26">
                  <c:v>-8.665</c:v>
                </c:pt>
                <c:pt idx="27">
                  <c:v>-8.6299</c:v>
                </c:pt>
                <c:pt idx="28">
                  <c:v>-8.5947</c:v>
                </c:pt>
                <c:pt idx="29">
                  <c:v>-8.5596</c:v>
                </c:pt>
                <c:pt idx="30">
                  <c:v>-8.5244</c:v>
                </c:pt>
                <c:pt idx="31">
                  <c:v>-8.4893</c:v>
                </c:pt>
                <c:pt idx="32">
                  <c:v>-8.4541</c:v>
                </c:pt>
                <c:pt idx="33">
                  <c:v>-8.419</c:v>
                </c:pt>
                <c:pt idx="34">
                  <c:v>-8.3838</c:v>
                </c:pt>
                <c:pt idx="35">
                  <c:v>-8.3486</c:v>
                </c:pt>
                <c:pt idx="36">
                  <c:v>-8.3135</c:v>
                </c:pt>
                <c:pt idx="37">
                  <c:v>-8.2783</c:v>
                </c:pt>
                <c:pt idx="38">
                  <c:v>-8.2432</c:v>
                </c:pt>
                <c:pt idx="39">
                  <c:v>-8.208</c:v>
                </c:pt>
                <c:pt idx="40">
                  <c:v>-8.1729</c:v>
                </c:pt>
                <c:pt idx="41">
                  <c:v>-8.137700000000001</c:v>
                </c:pt>
                <c:pt idx="42">
                  <c:v>-8.1026</c:v>
                </c:pt>
                <c:pt idx="43">
                  <c:v>-8.0674</c:v>
                </c:pt>
                <c:pt idx="44">
                  <c:v>-8.0323</c:v>
                </c:pt>
                <c:pt idx="45">
                  <c:v>-7.9971</c:v>
                </c:pt>
                <c:pt idx="46">
                  <c:v>-7.962</c:v>
                </c:pt>
                <c:pt idx="47">
                  <c:v>-7.9268</c:v>
                </c:pt>
                <c:pt idx="48">
                  <c:v>-7.8917</c:v>
                </c:pt>
                <c:pt idx="49">
                  <c:v>-7.8565</c:v>
                </c:pt>
                <c:pt idx="50">
                  <c:v>-7.8214</c:v>
                </c:pt>
                <c:pt idx="51">
                  <c:v>-7.7862</c:v>
                </c:pt>
                <c:pt idx="52">
                  <c:v>-7.7511</c:v>
                </c:pt>
                <c:pt idx="53">
                  <c:v>-7.7159</c:v>
                </c:pt>
                <c:pt idx="54">
                  <c:v>-7.6808</c:v>
                </c:pt>
                <c:pt idx="55">
                  <c:v>-7.6456</c:v>
                </c:pt>
                <c:pt idx="56">
                  <c:v>-7.6105</c:v>
                </c:pt>
                <c:pt idx="57">
                  <c:v>-7.5753</c:v>
                </c:pt>
                <c:pt idx="58">
                  <c:v>-7.5401</c:v>
                </c:pt>
                <c:pt idx="59">
                  <c:v>-7.505</c:v>
                </c:pt>
                <c:pt idx="60">
                  <c:v>-7.4698</c:v>
                </c:pt>
                <c:pt idx="61">
                  <c:v>-7.4347</c:v>
                </c:pt>
                <c:pt idx="62">
                  <c:v>-7.3995</c:v>
                </c:pt>
                <c:pt idx="63">
                  <c:v>-7.3644</c:v>
                </c:pt>
                <c:pt idx="64">
                  <c:v>-7.3292</c:v>
                </c:pt>
                <c:pt idx="65">
                  <c:v>-7.2941</c:v>
                </c:pt>
                <c:pt idx="66">
                  <c:v>-7.2589</c:v>
                </c:pt>
                <c:pt idx="67">
                  <c:v>-7.2238</c:v>
                </c:pt>
                <c:pt idx="68">
                  <c:v>-7.1886</c:v>
                </c:pt>
                <c:pt idx="69">
                  <c:v>-7.1535</c:v>
                </c:pt>
                <c:pt idx="70">
                  <c:v>-7.1183</c:v>
                </c:pt>
                <c:pt idx="71">
                  <c:v>-7.0832</c:v>
                </c:pt>
                <c:pt idx="72">
                  <c:v>-7.048</c:v>
                </c:pt>
                <c:pt idx="73">
                  <c:v>-7.0129</c:v>
                </c:pt>
                <c:pt idx="74">
                  <c:v>-6.9777</c:v>
                </c:pt>
                <c:pt idx="75">
                  <c:v>-6.9426</c:v>
                </c:pt>
                <c:pt idx="76">
                  <c:v>-6.9074</c:v>
                </c:pt>
                <c:pt idx="77">
                  <c:v>-6.8723</c:v>
                </c:pt>
                <c:pt idx="78">
                  <c:v>-6.8371</c:v>
                </c:pt>
                <c:pt idx="79">
                  <c:v>-6.802</c:v>
                </c:pt>
                <c:pt idx="80">
                  <c:v>-6.7668</c:v>
                </c:pt>
                <c:pt idx="81">
                  <c:v>-6.7316</c:v>
                </c:pt>
                <c:pt idx="82">
                  <c:v>-6.6965</c:v>
                </c:pt>
                <c:pt idx="83">
                  <c:v>-6.6613</c:v>
                </c:pt>
                <c:pt idx="84">
                  <c:v>-6.6262</c:v>
                </c:pt>
                <c:pt idx="85">
                  <c:v>-6.591</c:v>
                </c:pt>
                <c:pt idx="86">
                  <c:v>-6.5559</c:v>
                </c:pt>
                <c:pt idx="87">
                  <c:v>-6.5207</c:v>
                </c:pt>
                <c:pt idx="88">
                  <c:v>-6.4856</c:v>
                </c:pt>
                <c:pt idx="89">
                  <c:v>-6.4504</c:v>
                </c:pt>
                <c:pt idx="90">
                  <c:v>-6.4153</c:v>
                </c:pt>
                <c:pt idx="91">
                  <c:v>-6.3801</c:v>
                </c:pt>
                <c:pt idx="92">
                  <c:v>-6.345</c:v>
                </c:pt>
                <c:pt idx="93">
                  <c:v>-6.3098</c:v>
                </c:pt>
                <c:pt idx="94">
                  <c:v>-6.2747</c:v>
                </c:pt>
                <c:pt idx="95">
                  <c:v>-6.2395</c:v>
                </c:pt>
                <c:pt idx="96">
                  <c:v>-6.2044</c:v>
                </c:pt>
                <c:pt idx="97">
                  <c:v>-6.1692</c:v>
                </c:pt>
                <c:pt idx="98">
                  <c:v>-6.1341</c:v>
                </c:pt>
                <c:pt idx="99">
                  <c:v>-6.0989</c:v>
                </c:pt>
                <c:pt idx="100">
                  <c:v>-6.0638</c:v>
                </c:pt>
                <c:pt idx="101">
                  <c:v>-6.0286</c:v>
                </c:pt>
                <c:pt idx="102">
                  <c:v>-5.9935</c:v>
                </c:pt>
                <c:pt idx="103">
                  <c:v>-5.9583</c:v>
                </c:pt>
                <c:pt idx="104">
                  <c:v>-5.9231</c:v>
                </c:pt>
                <c:pt idx="105">
                  <c:v>-5.888</c:v>
                </c:pt>
                <c:pt idx="106">
                  <c:v>-5.8528</c:v>
                </c:pt>
                <c:pt idx="107">
                  <c:v>-5.8177</c:v>
                </c:pt>
                <c:pt idx="108">
                  <c:v>-5.7825</c:v>
                </c:pt>
                <c:pt idx="109">
                  <c:v>-5.7474</c:v>
                </c:pt>
                <c:pt idx="110">
                  <c:v>-5.7122</c:v>
                </c:pt>
                <c:pt idx="111">
                  <c:v>-5.6771</c:v>
                </c:pt>
                <c:pt idx="112">
                  <c:v>-5.6419</c:v>
                </c:pt>
                <c:pt idx="113">
                  <c:v>-5.6068</c:v>
                </c:pt>
                <c:pt idx="114">
                  <c:v>-5.5716</c:v>
                </c:pt>
                <c:pt idx="115">
                  <c:v>-5.5365</c:v>
                </c:pt>
                <c:pt idx="116">
                  <c:v>-5.5013</c:v>
                </c:pt>
                <c:pt idx="117">
                  <c:v>-5.4662</c:v>
                </c:pt>
                <c:pt idx="118">
                  <c:v>-5.431</c:v>
                </c:pt>
                <c:pt idx="119">
                  <c:v>-5.3959</c:v>
                </c:pt>
                <c:pt idx="120">
                  <c:v>-5.3607</c:v>
                </c:pt>
                <c:pt idx="121">
                  <c:v>-5.3256</c:v>
                </c:pt>
                <c:pt idx="122">
                  <c:v>-5.2904</c:v>
                </c:pt>
                <c:pt idx="123">
                  <c:v>-5.2553</c:v>
                </c:pt>
                <c:pt idx="124">
                  <c:v>-5.2201</c:v>
                </c:pt>
                <c:pt idx="125">
                  <c:v>-5.1849</c:v>
                </c:pt>
                <c:pt idx="126">
                  <c:v>-5.1498</c:v>
                </c:pt>
                <c:pt idx="127">
                  <c:v>-5.1146</c:v>
                </c:pt>
                <c:pt idx="128">
                  <c:v>-5.0795</c:v>
                </c:pt>
                <c:pt idx="129">
                  <c:v>-5.0443</c:v>
                </c:pt>
                <c:pt idx="130">
                  <c:v>-5.0092</c:v>
                </c:pt>
                <c:pt idx="131">
                  <c:v>-4.974</c:v>
                </c:pt>
                <c:pt idx="132">
                  <c:v>-4.9389</c:v>
                </c:pt>
                <c:pt idx="133">
                  <c:v>-4.9037</c:v>
                </c:pt>
                <c:pt idx="134">
                  <c:v>-4.8686</c:v>
                </c:pt>
                <c:pt idx="135">
                  <c:v>-4.8334</c:v>
                </c:pt>
                <c:pt idx="136">
                  <c:v>-4.7983</c:v>
                </c:pt>
                <c:pt idx="137">
                  <c:v>-4.7631</c:v>
                </c:pt>
                <c:pt idx="138">
                  <c:v>-4.728</c:v>
                </c:pt>
                <c:pt idx="139">
                  <c:v>-4.6928</c:v>
                </c:pt>
                <c:pt idx="140">
                  <c:v>-4.6577</c:v>
                </c:pt>
                <c:pt idx="141">
                  <c:v>-4.6225</c:v>
                </c:pt>
                <c:pt idx="142">
                  <c:v>-4.5874</c:v>
                </c:pt>
                <c:pt idx="143">
                  <c:v>-4.5522</c:v>
                </c:pt>
                <c:pt idx="144">
                  <c:v>-4.5171</c:v>
                </c:pt>
                <c:pt idx="145">
                  <c:v>-4.4819</c:v>
                </c:pt>
                <c:pt idx="146">
                  <c:v>-4.4468</c:v>
                </c:pt>
                <c:pt idx="147">
                  <c:v>-4.4116</c:v>
                </c:pt>
                <c:pt idx="148">
                  <c:v>-4.3764</c:v>
                </c:pt>
                <c:pt idx="149">
                  <c:v>-4.3413</c:v>
                </c:pt>
                <c:pt idx="150">
                  <c:v>-4.3061</c:v>
                </c:pt>
                <c:pt idx="151">
                  <c:v>-4.271</c:v>
                </c:pt>
                <c:pt idx="152">
                  <c:v>-4.2358</c:v>
                </c:pt>
                <c:pt idx="153">
                  <c:v>-4.2007</c:v>
                </c:pt>
                <c:pt idx="154">
                  <c:v>-4.1655</c:v>
                </c:pt>
                <c:pt idx="155">
                  <c:v>-4.1304</c:v>
                </c:pt>
                <c:pt idx="156">
                  <c:v>-4.0952</c:v>
                </c:pt>
                <c:pt idx="157">
                  <c:v>-4.0601</c:v>
                </c:pt>
                <c:pt idx="158">
                  <c:v>-4.0249</c:v>
                </c:pt>
                <c:pt idx="159">
                  <c:v>-3.9898</c:v>
                </c:pt>
                <c:pt idx="160">
                  <c:v>-3.9546</c:v>
                </c:pt>
                <c:pt idx="161">
                  <c:v>-3.9195</c:v>
                </c:pt>
                <c:pt idx="162">
                  <c:v>-3.8843</c:v>
                </c:pt>
                <c:pt idx="163">
                  <c:v>-3.8492</c:v>
                </c:pt>
                <c:pt idx="164">
                  <c:v>-3.814</c:v>
                </c:pt>
                <c:pt idx="165">
                  <c:v>-3.7789</c:v>
                </c:pt>
                <c:pt idx="166">
                  <c:v>-3.7437</c:v>
                </c:pt>
                <c:pt idx="167">
                  <c:v>-3.7086</c:v>
                </c:pt>
                <c:pt idx="168">
                  <c:v>-3.6734</c:v>
                </c:pt>
                <c:pt idx="169">
                  <c:v>-3.6383</c:v>
                </c:pt>
                <c:pt idx="170">
                  <c:v>-3.6031</c:v>
                </c:pt>
                <c:pt idx="171">
                  <c:v>-3.5679</c:v>
                </c:pt>
                <c:pt idx="172">
                  <c:v>-3.5328</c:v>
                </c:pt>
                <c:pt idx="173">
                  <c:v>-3.4976</c:v>
                </c:pt>
                <c:pt idx="174">
                  <c:v>-3.4625</c:v>
                </c:pt>
                <c:pt idx="175">
                  <c:v>-3.4273</c:v>
                </c:pt>
                <c:pt idx="176">
                  <c:v>-3.3922</c:v>
                </c:pt>
                <c:pt idx="177">
                  <c:v>-3.357</c:v>
                </c:pt>
                <c:pt idx="178">
                  <c:v>-3.3219</c:v>
                </c:pt>
                <c:pt idx="179">
                  <c:v>-3.2867</c:v>
                </c:pt>
                <c:pt idx="180">
                  <c:v>-3.2516</c:v>
                </c:pt>
                <c:pt idx="181">
                  <c:v>-3.2164</c:v>
                </c:pt>
                <c:pt idx="182">
                  <c:v>-3.1813</c:v>
                </c:pt>
                <c:pt idx="183">
                  <c:v>-3.1461</c:v>
                </c:pt>
                <c:pt idx="184">
                  <c:v>-3.111</c:v>
                </c:pt>
                <c:pt idx="185">
                  <c:v>-3.0758</c:v>
                </c:pt>
                <c:pt idx="186">
                  <c:v>-3.0407</c:v>
                </c:pt>
                <c:pt idx="187">
                  <c:v>-3.0055</c:v>
                </c:pt>
                <c:pt idx="188">
                  <c:v>-2.9704</c:v>
                </c:pt>
                <c:pt idx="189">
                  <c:v>-2.9352</c:v>
                </c:pt>
                <c:pt idx="190">
                  <c:v>-2.9001</c:v>
                </c:pt>
                <c:pt idx="191">
                  <c:v>-2.8649</c:v>
                </c:pt>
                <c:pt idx="192">
                  <c:v>-2.8298</c:v>
                </c:pt>
                <c:pt idx="193">
                  <c:v>-2.7946</c:v>
                </c:pt>
                <c:pt idx="194">
                  <c:v>-2.7594</c:v>
                </c:pt>
                <c:pt idx="195">
                  <c:v>-2.7243</c:v>
                </c:pt>
                <c:pt idx="196">
                  <c:v>-2.6891</c:v>
                </c:pt>
                <c:pt idx="197">
                  <c:v>-2.654</c:v>
                </c:pt>
                <c:pt idx="198">
                  <c:v>-2.6188</c:v>
                </c:pt>
                <c:pt idx="199">
                  <c:v>-2.5837</c:v>
                </c:pt>
                <c:pt idx="200">
                  <c:v>-2.5485</c:v>
                </c:pt>
                <c:pt idx="201">
                  <c:v>-2.5134</c:v>
                </c:pt>
                <c:pt idx="202">
                  <c:v>-2.4782</c:v>
                </c:pt>
                <c:pt idx="203">
                  <c:v>-2.4431</c:v>
                </c:pt>
                <c:pt idx="204">
                  <c:v>-2.4079</c:v>
                </c:pt>
                <c:pt idx="205">
                  <c:v>-2.3728</c:v>
                </c:pt>
                <c:pt idx="206">
                  <c:v>-2.3376</c:v>
                </c:pt>
                <c:pt idx="207">
                  <c:v>-2.3025</c:v>
                </c:pt>
                <c:pt idx="208">
                  <c:v>-2.2673</c:v>
                </c:pt>
                <c:pt idx="209">
                  <c:v>-2.2322</c:v>
                </c:pt>
                <c:pt idx="210">
                  <c:v>-2.197</c:v>
                </c:pt>
                <c:pt idx="211">
                  <c:v>-2.1619</c:v>
                </c:pt>
                <c:pt idx="212">
                  <c:v>-2.1267</c:v>
                </c:pt>
                <c:pt idx="213">
                  <c:v>-2.0916</c:v>
                </c:pt>
                <c:pt idx="214">
                  <c:v>-2.0564</c:v>
                </c:pt>
                <c:pt idx="215">
                  <c:v>-2.0213</c:v>
                </c:pt>
                <c:pt idx="216">
                  <c:v>-1.9861</c:v>
                </c:pt>
                <c:pt idx="217">
                  <c:v>-1.9509</c:v>
                </c:pt>
                <c:pt idx="218">
                  <c:v>-1.9158</c:v>
                </c:pt>
                <c:pt idx="219">
                  <c:v>-1.8806</c:v>
                </c:pt>
                <c:pt idx="220">
                  <c:v>-1.8455</c:v>
                </c:pt>
                <c:pt idx="221">
                  <c:v>-1.8103</c:v>
                </c:pt>
                <c:pt idx="222">
                  <c:v>-1.7752</c:v>
                </c:pt>
                <c:pt idx="223">
                  <c:v>-1.74</c:v>
                </c:pt>
                <c:pt idx="224">
                  <c:v>-1.7049</c:v>
                </c:pt>
                <c:pt idx="225">
                  <c:v>-1.6697</c:v>
                </c:pt>
                <c:pt idx="226">
                  <c:v>-1.6346</c:v>
                </c:pt>
                <c:pt idx="227">
                  <c:v>-1.5994</c:v>
                </c:pt>
                <c:pt idx="228">
                  <c:v>-1.5643</c:v>
                </c:pt>
                <c:pt idx="229">
                  <c:v>-1.5291</c:v>
                </c:pt>
                <c:pt idx="230">
                  <c:v>-1.494</c:v>
                </c:pt>
                <c:pt idx="231">
                  <c:v>-1.4588</c:v>
                </c:pt>
                <c:pt idx="232">
                  <c:v>-1.4237</c:v>
                </c:pt>
                <c:pt idx="233">
                  <c:v>-1.3885</c:v>
                </c:pt>
                <c:pt idx="234">
                  <c:v>-1.3534</c:v>
                </c:pt>
                <c:pt idx="235">
                  <c:v>-1.3182</c:v>
                </c:pt>
                <c:pt idx="236">
                  <c:v>-1.2831</c:v>
                </c:pt>
                <c:pt idx="237">
                  <c:v>-1.2479</c:v>
                </c:pt>
                <c:pt idx="238">
                  <c:v>-1.2128</c:v>
                </c:pt>
                <c:pt idx="239">
                  <c:v>-1.1776</c:v>
                </c:pt>
                <c:pt idx="240">
                  <c:v>-1.1424</c:v>
                </c:pt>
                <c:pt idx="241">
                  <c:v>-1.1073</c:v>
                </c:pt>
                <c:pt idx="242">
                  <c:v>-1.0721</c:v>
                </c:pt>
                <c:pt idx="243">
                  <c:v>-1.037</c:v>
                </c:pt>
                <c:pt idx="244">
                  <c:v>-1.0018</c:v>
                </c:pt>
                <c:pt idx="245">
                  <c:v>-0.96669</c:v>
                </c:pt>
                <c:pt idx="246">
                  <c:v>-0.93153</c:v>
                </c:pt>
                <c:pt idx="247">
                  <c:v>-0.89638</c:v>
                </c:pt>
                <c:pt idx="248">
                  <c:v>-0.86123</c:v>
                </c:pt>
                <c:pt idx="249">
                  <c:v>-0.82608</c:v>
                </c:pt>
                <c:pt idx="250">
                  <c:v>-0.79092</c:v>
                </c:pt>
                <c:pt idx="251">
                  <c:v>-0.75577</c:v>
                </c:pt>
                <c:pt idx="252">
                  <c:v>-0.72062</c:v>
                </c:pt>
                <c:pt idx="253">
                  <c:v>-0.68547</c:v>
                </c:pt>
                <c:pt idx="254">
                  <c:v>-0.65032</c:v>
                </c:pt>
                <c:pt idx="255">
                  <c:v>-0.61516</c:v>
                </c:pt>
                <c:pt idx="256">
                  <c:v>-0.58001</c:v>
                </c:pt>
                <c:pt idx="257">
                  <c:v>-0.54486</c:v>
                </c:pt>
                <c:pt idx="258">
                  <c:v>-0.50971</c:v>
                </c:pt>
                <c:pt idx="259">
                  <c:v>-0.47455</c:v>
                </c:pt>
                <c:pt idx="260">
                  <c:v>-0.4394</c:v>
                </c:pt>
                <c:pt idx="261">
                  <c:v>-0.40425</c:v>
                </c:pt>
                <c:pt idx="262">
                  <c:v>-0.3691</c:v>
                </c:pt>
                <c:pt idx="263">
                  <c:v>-0.33395</c:v>
                </c:pt>
                <c:pt idx="264">
                  <c:v>-0.29879</c:v>
                </c:pt>
                <c:pt idx="265">
                  <c:v>-0.26364</c:v>
                </c:pt>
                <c:pt idx="266">
                  <c:v>-0.22849</c:v>
                </c:pt>
                <c:pt idx="267">
                  <c:v>-0.19334</c:v>
                </c:pt>
                <c:pt idx="268">
                  <c:v>-0.15818</c:v>
                </c:pt>
                <c:pt idx="269">
                  <c:v>-0.12303</c:v>
                </c:pt>
                <c:pt idx="270">
                  <c:v>-0.087881</c:v>
                </c:pt>
                <c:pt idx="271">
                  <c:v>-0.052728</c:v>
                </c:pt>
                <c:pt idx="272">
                  <c:v>-0.017576</c:v>
                </c:pt>
                <c:pt idx="273">
                  <c:v>0.017576</c:v>
                </c:pt>
                <c:pt idx="274">
                  <c:v>0.052728</c:v>
                </c:pt>
                <c:pt idx="275">
                  <c:v>0.087881</c:v>
                </c:pt>
                <c:pt idx="276">
                  <c:v>0.12303</c:v>
                </c:pt>
                <c:pt idx="277">
                  <c:v>0.15818</c:v>
                </c:pt>
                <c:pt idx="278">
                  <c:v>0.19334</c:v>
                </c:pt>
                <c:pt idx="279">
                  <c:v>0.22849</c:v>
                </c:pt>
                <c:pt idx="280">
                  <c:v>0.26364</c:v>
                </c:pt>
                <c:pt idx="281">
                  <c:v>0.29879</c:v>
                </c:pt>
                <c:pt idx="282">
                  <c:v>0.33395</c:v>
                </c:pt>
                <c:pt idx="283">
                  <c:v>0.3691</c:v>
                </c:pt>
                <c:pt idx="284">
                  <c:v>0.40425</c:v>
                </c:pt>
                <c:pt idx="285">
                  <c:v>0.4394</c:v>
                </c:pt>
                <c:pt idx="286">
                  <c:v>0.47455</c:v>
                </c:pt>
                <c:pt idx="287">
                  <c:v>0.50971</c:v>
                </c:pt>
                <c:pt idx="288">
                  <c:v>0.54486</c:v>
                </c:pt>
                <c:pt idx="289">
                  <c:v>0.58001</c:v>
                </c:pt>
                <c:pt idx="290">
                  <c:v>0.61516</c:v>
                </c:pt>
                <c:pt idx="291">
                  <c:v>0.65032</c:v>
                </c:pt>
                <c:pt idx="292">
                  <c:v>0.68547</c:v>
                </c:pt>
                <c:pt idx="293">
                  <c:v>0.72062</c:v>
                </c:pt>
                <c:pt idx="294">
                  <c:v>0.75577</c:v>
                </c:pt>
                <c:pt idx="295">
                  <c:v>0.79092</c:v>
                </c:pt>
                <c:pt idx="296">
                  <c:v>0.82608</c:v>
                </c:pt>
                <c:pt idx="297">
                  <c:v>0.86123</c:v>
                </c:pt>
                <c:pt idx="298">
                  <c:v>0.89638</c:v>
                </c:pt>
                <c:pt idx="299">
                  <c:v>0.93153</c:v>
                </c:pt>
                <c:pt idx="300">
                  <c:v>0.96669</c:v>
                </c:pt>
                <c:pt idx="301">
                  <c:v>1.0018</c:v>
                </c:pt>
                <c:pt idx="302">
                  <c:v>1.037</c:v>
                </c:pt>
                <c:pt idx="303">
                  <c:v>1.0721</c:v>
                </c:pt>
                <c:pt idx="304">
                  <c:v>1.1073</c:v>
                </c:pt>
                <c:pt idx="305">
                  <c:v>1.1424</c:v>
                </c:pt>
                <c:pt idx="306">
                  <c:v>1.1776</c:v>
                </c:pt>
                <c:pt idx="307">
                  <c:v>1.2128</c:v>
                </c:pt>
                <c:pt idx="308">
                  <c:v>1.2479</c:v>
                </c:pt>
                <c:pt idx="309">
                  <c:v>1.2831</c:v>
                </c:pt>
                <c:pt idx="310">
                  <c:v>1.3182</c:v>
                </c:pt>
                <c:pt idx="311">
                  <c:v>1.3534</c:v>
                </c:pt>
                <c:pt idx="312">
                  <c:v>1.3885</c:v>
                </c:pt>
                <c:pt idx="313">
                  <c:v>1.4237</c:v>
                </c:pt>
                <c:pt idx="314">
                  <c:v>1.4588</c:v>
                </c:pt>
                <c:pt idx="315">
                  <c:v>1.494</c:v>
                </c:pt>
                <c:pt idx="316">
                  <c:v>1.5291</c:v>
                </c:pt>
                <c:pt idx="317">
                  <c:v>1.5643</c:v>
                </c:pt>
                <c:pt idx="318">
                  <c:v>1.5994</c:v>
                </c:pt>
                <c:pt idx="319">
                  <c:v>1.6346</c:v>
                </c:pt>
                <c:pt idx="320">
                  <c:v>1.6697</c:v>
                </c:pt>
                <c:pt idx="321">
                  <c:v>1.7049</c:v>
                </c:pt>
                <c:pt idx="322">
                  <c:v>1.74</c:v>
                </c:pt>
                <c:pt idx="323">
                  <c:v>1.7752</c:v>
                </c:pt>
                <c:pt idx="324">
                  <c:v>1.8103</c:v>
                </c:pt>
                <c:pt idx="325">
                  <c:v>1.8455</c:v>
                </c:pt>
                <c:pt idx="326">
                  <c:v>1.8806</c:v>
                </c:pt>
                <c:pt idx="327">
                  <c:v>1.9158</c:v>
                </c:pt>
                <c:pt idx="328">
                  <c:v>1.9509</c:v>
                </c:pt>
                <c:pt idx="329">
                  <c:v>1.9861</c:v>
                </c:pt>
                <c:pt idx="330">
                  <c:v>2.0213</c:v>
                </c:pt>
                <c:pt idx="331">
                  <c:v>2.0564</c:v>
                </c:pt>
                <c:pt idx="332">
                  <c:v>2.0916</c:v>
                </c:pt>
                <c:pt idx="333">
                  <c:v>2.1267</c:v>
                </c:pt>
                <c:pt idx="334">
                  <c:v>2.1619</c:v>
                </c:pt>
                <c:pt idx="335">
                  <c:v>2.197</c:v>
                </c:pt>
                <c:pt idx="336">
                  <c:v>2.2322</c:v>
                </c:pt>
                <c:pt idx="337">
                  <c:v>2.2673</c:v>
                </c:pt>
                <c:pt idx="338">
                  <c:v>2.3025</c:v>
                </c:pt>
                <c:pt idx="339">
                  <c:v>2.3376</c:v>
                </c:pt>
                <c:pt idx="340">
                  <c:v>2.3728</c:v>
                </c:pt>
                <c:pt idx="341">
                  <c:v>2.4079</c:v>
                </c:pt>
                <c:pt idx="342">
                  <c:v>2.4431</c:v>
                </c:pt>
                <c:pt idx="343">
                  <c:v>2.4782</c:v>
                </c:pt>
                <c:pt idx="344">
                  <c:v>2.5134</c:v>
                </c:pt>
                <c:pt idx="345">
                  <c:v>2.5485</c:v>
                </c:pt>
                <c:pt idx="346">
                  <c:v>2.5837</c:v>
                </c:pt>
                <c:pt idx="347">
                  <c:v>2.6188</c:v>
                </c:pt>
                <c:pt idx="348">
                  <c:v>2.654</c:v>
                </c:pt>
                <c:pt idx="349">
                  <c:v>2.6891</c:v>
                </c:pt>
                <c:pt idx="350">
                  <c:v>2.7243</c:v>
                </c:pt>
                <c:pt idx="351">
                  <c:v>2.7594</c:v>
                </c:pt>
                <c:pt idx="352">
                  <c:v>2.7946</c:v>
                </c:pt>
                <c:pt idx="353">
                  <c:v>2.8298</c:v>
                </c:pt>
                <c:pt idx="354">
                  <c:v>2.8649</c:v>
                </c:pt>
                <c:pt idx="355">
                  <c:v>2.9001</c:v>
                </c:pt>
                <c:pt idx="356">
                  <c:v>2.9352</c:v>
                </c:pt>
                <c:pt idx="357">
                  <c:v>2.9704</c:v>
                </c:pt>
                <c:pt idx="358">
                  <c:v>3.0055</c:v>
                </c:pt>
                <c:pt idx="359">
                  <c:v>3.0407</c:v>
                </c:pt>
                <c:pt idx="360">
                  <c:v>3.0758</c:v>
                </c:pt>
                <c:pt idx="361">
                  <c:v>3.111</c:v>
                </c:pt>
                <c:pt idx="362">
                  <c:v>3.1461</c:v>
                </c:pt>
                <c:pt idx="363">
                  <c:v>3.1813</c:v>
                </c:pt>
                <c:pt idx="364">
                  <c:v>3.2164</c:v>
                </c:pt>
                <c:pt idx="365">
                  <c:v>3.2516</c:v>
                </c:pt>
                <c:pt idx="366">
                  <c:v>3.2867</c:v>
                </c:pt>
                <c:pt idx="367">
                  <c:v>3.3219</c:v>
                </c:pt>
                <c:pt idx="368">
                  <c:v>3.357</c:v>
                </c:pt>
                <c:pt idx="369">
                  <c:v>3.3922</c:v>
                </c:pt>
                <c:pt idx="370">
                  <c:v>3.4273</c:v>
                </c:pt>
                <c:pt idx="371">
                  <c:v>3.4625</c:v>
                </c:pt>
                <c:pt idx="372">
                  <c:v>3.4976</c:v>
                </c:pt>
                <c:pt idx="373">
                  <c:v>3.5328</c:v>
                </c:pt>
                <c:pt idx="374">
                  <c:v>3.5679</c:v>
                </c:pt>
                <c:pt idx="375">
                  <c:v>3.6031</c:v>
                </c:pt>
                <c:pt idx="376">
                  <c:v>3.6383</c:v>
                </c:pt>
                <c:pt idx="377">
                  <c:v>3.6734</c:v>
                </c:pt>
                <c:pt idx="378">
                  <c:v>3.7086</c:v>
                </c:pt>
                <c:pt idx="379">
                  <c:v>3.7437</c:v>
                </c:pt>
                <c:pt idx="380">
                  <c:v>3.7789</c:v>
                </c:pt>
                <c:pt idx="381">
                  <c:v>3.814</c:v>
                </c:pt>
                <c:pt idx="382">
                  <c:v>3.8492</c:v>
                </c:pt>
                <c:pt idx="383">
                  <c:v>3.8843</c:v>
                </c:pt>
                <c:pt idx="384">
                  <c:v>3.9195</c:v>
                </c:pt>
                <c:pt idx="385">
                  <c:v>3.9546</c:v>
                </c:pt>
                <c:pt idx="386">
                  <c:v>3.9898</c:v>
                </c:pt>
                <c:pt idx="387">
                  <c:v>4.0249</c:v>
                </c:pt>
                <c:pt idx="388">
                  <c:v>4.0601</c:v>
                </c:pt>
                <c:pt idx="389">
                  <c:v>4.0952</c:v>
                </c:pt>
                <c:pt idx="390">
                  <c:v>4.1304</c:v>
                </c:pt>
                <c:pt idx="391">
                  <c:v>4.1655</c:v>
                </c:pt>
                <c:pt idx="392">
                  <c:v>4.2007</c:v>
                </c:pt>
                <c:pt idx="393">
                  <c:v>4.2358</c:v>
                </c:pt>
                <c:pt idx="394">
                  <c:v>4.271</c:v>
                </c:pt>
                <c:pt idx="395">
                  <c:v>4.3061</c:v>
                </c:pt>
                <c:pt idx="396">
                  <c:v>4.3413</c:v>
                </c:pt>
                <c:pt idx="397">
                  <c:v>4.3764</c:v>
                </c:pt>
                <c:pt idx="398">
                  <c:v>4.4116</c:v>
                </c:pt>
                <c:pt idx="399">
                  <c:v>4.4468</c:v>
                </c:pt>
                <c:pt idx="400">
                  <c:v>4.4819</c:v>
                </c:pt>
                <c:pt idx="401">
                  <c:v>4.5171</c:v>
                </c:pt>
                <c:pt idx="402">
                  <c:v>4.5522</c:v>
                </c:pt>
                <c:pt idx="403">
                  <c:v>4.5874</c:v>
                </c:pt>
                <c:pt idx="404">
                  <c:v>4.6225</c:v>
                </c:pt>
                <c:pt idx="405">
                  <c:v>4.6577</c:v>
                </c:pt>
                <c:pt idx="406">
                  <c:v>4.6928</c:v>
                </c:pt>
                <c:pt idx="407">
                  <c:v>4.728</c:v>
                </c:pt>
                <c:pt idx="408">
                  <c:v>4.7631</c:v>
                </c:pt>
                <c:pt idx="409">
                  <c:v>4.7983</c:v>
                </c:pt>
                <c:pt idx="410">
                  <c:v>4.8334</c:v>
                </c:pt>
                <c:pt idx="411">
                  <c:v>4.8686</c:v>
                </c:pt>
                <c:pt idx="412">
                  <c:v>4.9037</c:v>
                </c:pt>
                <c:pt idx="413">
                  <c:v>4.9389</c:v>
                </c:pt>
                <c:pt idx="414">
                  <c:v>4.974</c:v>
                </c:pt>
                <c:pt idx="415">
                  <c:v>5.0092</c:v>
                </c:pt>
                <c:pt idx="416">
                  <c:v>5.0443</c:v>
                </c:pt>
                <c:pt idx="417">
                  <c:v>5.0795</c:v>
                </c:pt>
                <c:pt idx="418">
                  <c:v>5.1146</c:v>
                </c:pt>
                <c:pt idx="419">
                  <c:v>5.1498</c:v>
                </c:pt>
                <c:pt idx="420">
                  <c:v>5.1849</c:v>
                </c:pt>
                <c:pt idx="421">
                  <c:v>5.2201</c:v>
                </c:pt>
                <c:pt idx="422">
                  <c:v>5.2553</c:v>
                </c:pt>
                <c:pt idx="423">
                  <c:v>5.2904</c:v>
                </c:pt>
                <c:pt idx="424">
                  <c:v>5.3256</c:v>
                </c:pt>
                <c:pt idx="425">
                  <c:v>5.3607</c:v>
                </c:pt>
                <c:pt idx="426">
                  <c:v>5.3959</c:v>
                </c:pt>
                <c:pt idx="427">
                  <c:v>5.431</c:v>
                </c:pt>
                <c:pt idx="428">
                  <c:v>5.4662</c:v>
                </c:pt>
                <c:pt idx="429">
                  <c:v>5.5013</c:v>
                </c:pt>
                <c:pt idx="430">
                  <c:v>5.5365</c:v>
                </c:pt>
                <c:pt idx="431">
                  <c:v>5.5716</c:v>
                </c:pt>
                <c:pt idx="432">
                  <c:v>5.6068</c:v>
                </c:pt>
                <c:pt idx="433">
                  <c:v>5.6419</c:v>
                </c:pt>
                <c:pt idx="434">
                  <c:v>5.6771</c:v>
                </c:pt>
                <c:pt idx="435">
                  <c:v>5.7122</c:v>
                </c:pt>
                <c:pt idx="436">
                  <c:v>5.7474</c:v>
                </c:pt>
                <c:pt idx="437">
                  <c:v>5.7825</c:v>
                </c:pt>
                <c:pt idx="438">
                  <c:v>5.8177</c:v>
                </c:pt>
                <c:pt idx="439">
                  <c:v>5.8528</c:v>
                </c:pt>
                <c:pt idx="440">
                  <c:v>5.888</c:v>
                </c:pt>
                <c:pt idx="441">
                  <c:v>5.9231</c:v>
                </c:pt>
                <c:pt idx="442">
                  <c:v>5.9583</c:v>
                </c:pt>
                <c:pt idx="443">
                  <c:v>5.9935</c:v>
                </c:pt>
                <c:pt idx="444">
                  <c:v>6.0286</c:v>
                </c:pt>
                <c:pt idx="445">
                  <c:v>6.0638</c:v>
                </c:pt>
                <c:pt idx="446">
                  <c:v>6.0989</c:v>
                </c:pt>
                <c:pt idx="447">
                  <c:v>6.1341</c:v>
                </c:pt>
                <c:pt idx="448">
                  <c:v>6.1692</c:v>
                </c:pt>
                <c:pt idx="449">
                  <c:v>6.2044</c:v>
                </c:pt>
                <c:pt idx="450">
                  <c:v>6.2395</c:v>
                </c:pt>
                <c:pt idx="451">
                  <c:v>6.2747</c:v>
                </c:pt>
                <c:pt idx="452">
                  <c:v>6.3098</c:v>
                </c:pt>
                <c:pt idx="453">
                  <c:v>6.345</c:v>
                </c:pt>
                <c:pt idx="454">
                  <c:v>6.3801</c:v>
                </c:pt>
                <c:pt idx="455">
                  <c:v>6.4153</c:v>
                </c:pt>
                <c:pt idx="456">
                  <c:v>6.4504</c:v>
                </c:pt>
                <c:pt idx="457">
                  <c:v>6.4856</c:v>
                </c:pt>
                <c:pt idx="458">
                  <c:v>6.5207</c:v>
                </c:pt>
                <c:pt idx="459">
                  <c:v>6.5559</c:v>
                </c:pt>
                <c:pt idx="460">
                  <c:v>6.591</c:v>
                </c:pt>
                <c:pt idx="461">
                  <c:v>6.6262</c:v>
                </c:pt>
                <c:pt idx="462">
                  <c:v>6.6613</c:v>
                </c:pt>
                <c:pt idx="463">
                  <c:v>6.6965</c:v>
                </c:pt>
                <c:pt idx="464">
                  <c:v>6.7316</c:v>
                </c:pt>
                <c:pt idx="465">
                  <c:v>6.7668</c:v>
                </c:pt>
                <c:pt idx="466">
                  <c:v>6.802</c:v>
                </c:pt>
                <c:pt idx="467">
                  <c:v>6.8371</c:v>
                </c:pt>
                <c:pt idx="468">
                  <c:v>6.8723</c:v>
                </c:pt>
                <c:pt idx="469">
                  <c:v>6.9074</c:v>
                </c:pt>
                <c:pt idx="470">
                  <c:v>6.9426</c:v>
                </c:pt>
                <c:pt idx="471">
                  <c:v>6.9777</c:v>
                </c:pt>
                <c:pt idx="472">
                  <c:v>7.0129</c:v>
                </c:pt>
                <c:pt idx="473">
                  <c:v>7.048</c:v>
                </c:pt>
                <c:pt idx="474">
                  <c:v>7.0832</c:v>
                </c:pt>
                <c:pt idx="475">
                  <c:v>7.1183</c:v>
                </c:pt>
                <c:pt idx="476">
                  <c:v>7.1535</c:v>
                </c:pt>
                <c:pt idx="477">
                  <c:v>7.1886</c:v>
                </c:pt>
                <c:pt idx="478">
                  <c:v>7.2238</c:v>
                </c:pt>
                <c:pt idx="479">
                  <c:v>7.2589</c:v>
                </c:pt>
                <c:pt idx="480">
                  <c:v>7.2941</c:v>
                </c:pt>
                <c:pt idx="481">
                  <c:v>7.3292</c:v>
                </c:pt>
                <c:pt idx="482">
                  <c:v>7.3644</c:v>
                </c:pt>
                <c:pt idx="483">
                  <c:v>7.3995</c:v>
                </c:pt>
                <c:pt idx="484">
                  <c:v>7.4347</c:v>
                </c:pt>
                <c:pt idx="485">
                  <c:v>7.4698</c:v>
                </c:pt>
                <c:pt idx="486">
                  <c:v>7.505</c:v>
                </c:pt>
                <c:pt idx="487">
                  <c:v>7.5401</c:v>
                </c:pt>
                <c:pt idx="488">
                  <c:v>7.5753</c:v>
                </c:pt>
                <c:pt idx="489">
                  <c:v>7.6105</c:v>
                </c:pt>
                <c:pt idx="490">
                  <c:v>7.6456</c:v>
                </c:pt>
                <c:pt idx="491">
                  <c:v>7.6808</c:v>
                </c:pt>
                <c:pt idx="492">
                  <c:v>7.7159</c:v>
                </c:pt>
                <c:pt idx="493">
                  <c:v>7.7511</c:v>
                </c:pt>
                <c:pt idx="494">
                  <c:v>7.7862</c:v>
                </c:pt>
                <c:pt idx="495">
                  <c:v>7.8214</c:v>
                </c:pt>
                <c:pt idx="496">
                  <c:v>7.8565</c:v>
                </c:pt>
                <c:pt idx="497">
                  <c:v>7.8917</c:v>
                </c:pt>
                <c:pt idx="498">
                  <c:v>7.9268</c:v>
                </c:pt>
                <c:pt idx="499">
                  <c:v>7.962</c:v>
                </c:pt>
                <c:pt idx="500">
                  <c:v>7.9971</c:v>
                </c:pt>
                <c:pt idx="501">
                  <c:v>8.0323</c:v>
                </c:pt>
                <c:pt idx="502">
                  <c:v>8.0674</c:v>
                </c:pt>
                <c:pt idx="503">
                  <c:v>8.1026</c:v>
                </c:pt>
                <c:pt idx="504">
                  <c:v>8.137700000000001</c:v>
                </c:pt>
                <c:pt idx="505">
                  <c:v>8.1729</c:v>
                </c:pt>
                <c:pt idx="506">
                  <c:v>8.208</c:v>
                </c:pt>
                <c:pt idx="507">
                  <c:v>8.2432</c:v>
                </c:pt>
                <c:pt idx="508">
                  <c:v>8.2783</c:v>
                </c:pt>
                <c:pt idx="509">
                  <c:v>8.3135</c:v>
                </c:pt>
                <c:pt idx="510">
                  <c:v>8.3486</c:v>
                </c:pt>
                <c:pt idx="511">
                  <c:v>8.3838</c:v>
                </c:pt>
                <c:pt idx="512">
                  <c:v>8.419</c:v>
                </c:pt>
                <c:pt idx="513">
                  <c:v>8.4541</c:v>
                </c:pt>
                <c:pt idx="514">
                  <c:v>8.4893</c:v>
                </c:pt>
                <c:pt idx="515">
                  <c:v>8.5244</c:v>
                </c:pt>
                <c:pt idx="516">
                  <c:v>8.5596</c:v>
                </c:pt>
                <c:pt idx="517">
                  <c:v>8.5947</c:v>
                </c:pt>
                <c:pt idx="518">
                  <c:v>8.6299</c:v>
                </c:pt>
                <c:pt idx="519">
                  <c:v>8.665</c:v>
                </c:pt>
                <c:pt idx="520">
                  <c:v>8.700200000000001</c:v>
                </c:pt>
                <c:pt idx="521">
                  <c:v>8.7353</c:v>
                </c:pt>
                <c:pt idx="522">
                  <c:v>8.7705</c:v>
                </c:pt>
                <c:pt idx="523">
                  <c:v>8.8056</c:v>
                </c:pt>
                <c:pt idx="524">
                  <c:v>8.8408</c:v>
                </c:pt>
                <c:pt idx="525">
                  <c:v>8.8759</c:v>
                </c:pt>
                <c:pt idx="526">
                  <c:v>8.9111</c:v>
                </c:pt>
                <c:pt idx="527">
                  <c:v>8.9462</c:v>
                </c:pt>
                <c:pt idx="528">
                  <c:v>8.9814</c:v>
                </c:pt>
                <c:pt idx="529">
                  <c:v>9.0165</c:v>
                </c:pt>
                <c:pt idx="530">
                  <c:v>9.0517</c:v>
                </c:pt>
                <c:pt idx="531">
                  <c:v>9.0868</c:v>
                </c:pt>
                <c:pt idx="532">
                  <c:v>9.122</c:v>
                </c:pt>
                <c:pt idx="533">
                  <c:v>9.1571</c:v>
                </c:pt>
                <c:pt idx="534">
                  <c:v>9.1923</c:v>
                </c:pt>
                <c:pt idx="535">
                  <c:v>9.2275</c:v>
                </c:pt>
                <c:pt idx="536">
                  <c:v>9.2626</c:v>
                </c:pt>
                <c:pt idx="537">
                  <c:v>9.2978</c:v>
                </c:pt>
                <c:pt idx="538">
                  <c:v>9.3329</c:v>
                </c:pt>
                <c:pt idx="539">
                  <c:v>9.3681</c:v>
                </c:pt>
                <c:pt idx="540">
                  <c:v>9.4032</c:v>
                </c:pt>
                <c:pt idx="541">
                  <c:v>9.4384</c:v>
                </c:pt>
                <c:pt idx="542">
                  <c:v>9.4735</c:v>
                </c:pt>
                <c:pt idx="543">
                  <c:v>9.5087</c:v>
                </c:pt>
                <c:pt idx="544">
                  <c:v>9.5438</c:v>
                </c:pt>
                <c:pt idx="545">
                  <c:v>9.579</c:v>
                </c:pt>
                <c:pt idx="546">
                  <c:v>9.6141</c:v>
                </c:pt>
              </c:numCache>
            </c:numRef>
          </c:xVal>
          <c:yVal>
            <c:numRef>
              <c:f>'uniformity position corrected'!$F$24:$F$570</c:f>
              <c:numCache>
                <c:formatCode>General</c:formatCode>
                <c:ptCount val="547"/>
                <c:pt idx="0">
                  <c:v>130.1937</c:v>
                </c:pt>
                <c:pt idx="1">
                  <c:v>129.3252</c:v>
                </c:pt>
                <c:pt idx="2">
                  <c:v>129.3054</c:v>
                </c:pt>
                <c:pt idx="3">
                  <c:v>129.3054</c:v>
                </c:pt>
                <c:pt idx="4">
                  <c:v>129.2659</c:v>
                </c:pt>
                <c:pt idx="5">
                  <c:v>129.3054</c:v>
                </c:pt>
                <c:pt idx="6">
                  <c:v>129.6608</c:v>
                </c:pt>
                <c:pt idx="7">
                  <c:v>128.9501</c:v>
                </c:pt>
                <c:pt idx="8">
                  <c:v>127.9827</c:v>
                </c:pt>
                <c:pt idx="9">
                  <c:v>127.8642</c:v>
                </c:pt>
                <c:pt idx="10">
                  <c:v>127.5285</c:v>
                </c:pt>
                <c:pt idx="11">
                  <c:v>128.0024</c:v>
                </c:pt>
                <c:pt idx="12">
                  <c:v>128.0024</c:v>
                </c:pt>
                <c:pt idx="13">
                  <c:v>128.4565</c:v>
                </c:pt>
                <c:pt idx="14">
                  <c:v>128.3578</c:v>
                </c:pt>
                <c:pt idx="15">
                  <c:v>127.5087</c:v>
                </c:pt>
                <c:pt idx="16">
                  <c:v>127.173</c:v>
                </c:pt>
                <c:pt idx="17">
                  <c:v>126.7582</c:v>
                </c:pt>
                <c:pt idx="18">
                  <c:v>126.5211</c:v>
                </c:pt>
                <c:pt idx="19">
                  <c:v>126.3829</c:v>
                </c:pt>
                <c:pt idx="20">
                  <c:v>126.3829</c:v>
                </c:pt>
                <c:pt idx="21">
                  <c:v>126.7582</c:v>
                </c:pt>
                <c:pt idx="22">
                  <c:v>125.8493</c:v>
                </c:pt>
                <c:pt idx="23">
                  <c:v>125.8493</c:v>
                </c:pt>
                <c:pt idx="24">
                  <c:v>126.1458</c:v>
                </c:pt>
                <c:pt idx="25">
                  <c:v>126.0865</c:v>
                </c:pt>
                <c:pt idx="26">
                  <c:v>125.5133</c:v>
                </c:pt>
                <c:pt idx="27">
                  <c:v>125.8493</c:v>
                </c:pt>
                <c:pt idx="28">
                  <c:v>125.9877</c:v>
                </c:pt>
                <c:pt idx="29">
                  <c:v>126.0074</c:v>
                </c:pt>
                <c:pt idx="30">
                  <c:v>125.9877</c:v>
                </c:pt>
                <c:pt idx="31">
                  <c:v>125.9877</c:v>
                </c:pt>
                <c:pt idx="32">
                  <c:v>125.5924</c:v>
                </c:pt>
                <c:pt idx="33">
                  <c:v>124.8016</c:v>
                </c:pt>
                <c:pt idx="34">
                  <c:v>124.5049</c:v>
                </c:pt>
                <c:pt idx="35">
                  <c:v>124.1488</c:v>
                </c:pt>
                <c:pt idx="36">
                  <c:v>124.1488</c:v>
                </c:pt>
                <c:pt idx="37">
                  <c:v>124.0103</c:v>
                </c:pt>
                <c:pt idx="38">
                  <c:v>124.0103</c:v>
                </c:pt>
                <c:pt idx="39">
                  <c:v>123.8916</c:v>
                </c:pt>
                <c:pt idx="40">
                  <c:v>122.9215</c:v>
                </c:pt>
                <c:pt idx="41">
                  <c:v>121.9703</c:v>
                </c:pt>
                <c:pt idx="42">
                  <c:v>121.5539</c:v>
                </c:pt>
                <c:pt idx="43">
                  <c:v>121.2563</c:v>
                </c:pt>
                <c:pt idx="44">
                  <c:v>120.7005</c:v>
                </c:pt>
                <c:pt idx="45">
                  <c:v>120.6013</c:v>
                </c:pt>
                <c:pt idx="46">
                  <c:v>120.6013</c:v>
                </c:pt>
                <c:pt idx="47">
                  <c:v>120.7005</c:v>
                </c:pt>
                <c:pt idx="48">
                  <c:v>120.8395</c:v>
                </c:pt>
                <c:pt idx="49">
                  <c:v>120.8395</c:v>
                </c:pt>
                <c:pt idx="50">
                  <c:v>120.4622</c:v>
                </c:pt>
                <c:pt idx="51">
                  <c:v>119.9854</c:v>
                </c:pt>
                <c:pt idx="52">
                  <c:v>119.9854</c:v>
                </c:pt>
                <c:pt idx="53">
                  <c:v>119.9656</c:v>
                </c:pt>
                <c:pt idx="54">
                  <c:v>120.045</c:v>
                </c:pt>
                <c:pt idx="55">
                  <c:v>120.4225</c:v>
                </c:pt>
                <c:pt idx="56">
                  <c:v>120.502</c:v>
                </c:pt>
                <c:pt idx="57">
                  <c:v>120.641</c:v>
                </c:pt>
                <c:pt idx="58">
                  <c:v>120.7998</c:v>
                </c:pt>
                <c:pt idx="59">
                  <c:v>120.8594</c:v>
                </c:pt>
                <c:pt idx="60">
                  <c:v>121.1769</c:v>
                </c:pt>
                <c:pt idx="61">
                  <c:v>121.7324</c:v>
                </c:pt>
                <c:pt idx="62">
                  <c:v>121.7324</c:v>
                </c:pt>
                <c:pt idx="63">
                  <c:v>121.7522</c:v>
                </c:pt>
                <c:pt idx="64">
                  <c:v>121.4745</c:v>
                </c:pt>
                <c:pt idx="65">
                  <c:v>121.3158</c:v>
                </c:pt>
                <c:pt idx="66">
                  <c:v>121.3158</c:v>
                </c:pt>
                <c:pt idx="67">
                  <c:v>121.296</c:v>
                </c:pt>
                <c:pt idx="68">
                  <c:v>121.296</c:v>
                </c:pt>
                <c:pt idx="69">
                  <c:v>121.296</c:v>
                </c:pt>
                <c:pt idx="70">
                  <c:v>120.7403</c:v>
                </c:pt>
                <c:pt idx="71">
                  <c:v>120.7403</c:v>
                </c:pt>
                <c:pt idx="72">
                  <c:v>120.7403</c:v>
                </c:pt>
                <c:pt idx="73">
                  <c:v>120.7403</c:v>
                </c:pt>
                <c:pt idx="74">
                  <c:v>120.8395</c:v>
                </c:pt>
                <c:pt idx="75">
                  <c:v>120.4821</c:v>
                </c:pt>
                <c:pt idx="76">
                  <c:v>120.2835</c:v>
                </c:pt>
                <c:pt idx="77">
                  <c:v>120.1245</c:v>
                </c:pt>
                <c:pt idx="78">
                  <c:v>120.2835</c:v>
                </c:pt>
                <c:pt idx="79">
                  <c:v>120.4027</c:v>
                </c:pt>
                <c:pt idx="80">
                  <c:v>120.4027</c:v>
                </c:pt>
                <c:pt idx="81">
                  <c:v>120.5615</c:v>
                </c:pt>
                <c:pt idx="82">
                  <c:v>120.4225</c:v>
                </c:pt>
                <c:pt idx="83">
                  <c:v>120.3629</c:v>
                </c:pt>
                <c:pt idx="84">
                  <c:v>120.204</c:v>
                </c:pt>
                <c:pt idx="85">
                  <c:v>119.9059</c:v>
                </c:pt>
                <c:pt idx="86">
                  <c:v>119.7668</c:v>
                </c:pt>
                <c:pt idx="87">
                  <c:v>119.4884</c:v>
                </c:pt>
                <c:pt idx="88">
                  <c:v>118.9712</c:v>
                </c:pt>
                <c:pt idx="89">
                  <c:v>118.3738</c:v>
                </c:pt>
                <c:pt idx="90">
                  <c:v>117.9553</c:v>
                </c:pt>
                <c:pt idx="91">
                  <c:v>117.5765</c:v>
                </c:pt>
                <c:pt idx="92">
                  <c:v>117.0377</c:v>
                </c:pt>
                <c:pt idx="93">
                  <c:v>116.4984</c:v>
                </c:pt>
                <c:pt idx="94">
                  <c:v>116.2786</c:v>
                </c:pt>
                <c:pt idx="95">
                  <c:v>115.5384</c:v>
                </c:pt>
                <c:pt idx="96">
                  <c:v>115.4183</c:v>
                </c:pt>
                <c:pt idx="97">
                  <c:v>115.6585</c:v>
                </c:pt>
                <c:pt idx="98">
                  <c:v>115.4383</c:v>
                </c:pt>
                <c:pt idx="99">
                  <c:v>115.4383</c:v>
                </c:pt>
                <c:pt idx="100">
                  <c:v>115.8386</c:v>
                </c:pt>
                <c:pt idx="101">
                  <c:v>115.8386</c:v>
                </c:pt>
                <c:pt idx="102">
                  <c:v>115.4383</c:v>
                </c:pt>
                <c:pt idx="103">
                  <c:v>115.8186</c:v>
                </c:pt>
                <c:pt idx="104">
                  <c:v>115.3782</c:v>
                </c:pt>
                <c:pt idx="105">
                  <c:v>115.3782</c:v>
                </c:pt>
                <c:pt idx="106">
                  <c:v>115.3782</c:v>
                </c:pt>
                <c:pt idx="107">
                  <c:v>115.3782</c:v>
                </c:pt>
                <c:pt idx="108">
                  <c:v>115.3782</c:v>
                </c:pt>
                <c:pt idx="109">
                  <c:v>115.0577</c:v>
                </c:pt>
                <c:pt idx="110">
                  <c:v>114.9375</c:v>
                </c:pt>
                <c:pt idx="111">
                  <c:v>114.9375</c:v>
                </c:pt>
                <c:pt idx="112">
                  <c:v>114.6768</c:v>
                </c:pt>
                <c:pt idx="113">
                  <c:v>114.396</c:v>
                </c:pt>
                <c:pt idx="114">
                  <c:v>114.3559</c:v>
                </c:pt>
                <c:pt idx="115">
                  <c:v>113.9343</c:v>
                </c:pt>
                <c:pt idx="116">
                  <c:v>113.9343</c:v>
                </c:pt>
                <c:pt idx="117">
                  <c:v>113.5928</c:v>
                </c:pt>
                <c:pt idx="118">
                  <c:v>113.7133</c:v>
                </c:pt>
                <c:pt idx="119">
                  <c:v>113.6129</c:v>
                </c:pt>
                <c:pt idx="120">
                  <c:v>113.3113</c:v>
                </c:pt>
                <c:pt idx="121">
                  <c:v>112.0829</c:v>
                </c:pt>
                <c:pt idx="122">
                  <c:v>112.1434</c:v>
                </c:pt>
                <c:pt idx="123">
                  <c:v>111.7803</c:v>
                </c:pt>
                <c:pt idx="124">
                  <c:v>111.6793</c:v>
                </c:pt>
                <c:pt idx="125">
                  <c:v>111.639</c:v>
                </c:pt>
                <c:pt idx="126">
                  <c:v>111.639</c:v>
                </c:pt>
                <c:pt idx="127">
                  <c:v>111.2956</c:v>
                </c:pt>
                <c:pt idx="128">
                  <c:v>111.861</c:v>
                </c:pt>
                <c:pt idx="129">
                  <c:v>112.103</c:v>
                </c:pt>
                <c:pt idx="130">
                  <c:v>112.1232</c:v>
                </c:pt>
                <c:pt idx="131">
                  <c:v>112.345</c:v>
                </c:pt>
                <c:pt idx="132">
                  <c:v>112.3046</c:v>
                </c:pt>
                <c:pt idx="133">
                  <c:v>112.0022</c:v>
                </c:pt>
                <c:pt idx="134">
                  <c:v>111.8408</c:v>
                </c:pt>
                <c:pt idx="135">
                  <c:v>111.5582</c:v>
                </c:pt>
                <c:pt idx="136">
                  <c:v>110.6081</c:v>
                </c:pt>
                <c:pt idx="137">
                  <c:v>110.6688</c:v>
                </c:pt>
                <c:pt idx="138">
                  <c:v>111.2552</c:v>
                </c:pt>
                <c:pt idx="139">
                  <c:v>110.3651</c:v>
                </c:pt>
                <c:pt idx="140">
                  <c:v>109.9599</c:v>
                </c:pt>
                <c:pt idx="141">
                  <c:v>110.9116</c:v>
                </c:pt>
                <c:pt idx="142">
                  <c:v>110.9116</c:v>
                </c:pt>
                <c:pt idx="143">
                  <c:v>112.6673</c:v>
                </c:pt>
                <c:pt idx="144">
                  <c:v>114.396</c:v>
                </c:pt>
                <c:pt idx="145">
                  <c:v>114.9575</c:v>
                </c:pt>
                <c:pt idx="146">
                  <c:v>115.0176</c:v>
                </c:pt>
                <c:pt idx="147">
                  <c:v>114.8573</c:v>
                </c:pt>
                <c:pt idx="148">
                  <c:v>114.717</c:v>
                </c:pt>
                <c:pt idx="149">
                  <c:v>114.3559</c:v>
                </c:pt>
                <c:pt idx="150">
                  <c:v>114.0147</c:v>
                </c:pt>
                <c:pt idx="151">
                  <c:v>114.0147</c:v>
                </c:pt>
                <c:pt idx="152">
                  <c:v>113.9343</c:v>
                </c:pt>
                <c:pt idx="153">
                  <c:v>114.2756</c:v>
                </c:pt>
                <c:pt idx="154">
                  <c:v>114.4161</c:v>
                </c:pt>
                <c:pt idx="155">
                  <c:v>114.4161</c:v>
                </c:pt>
                <c:pt idx="156">
                  <c:v>114.4161</c:v>
                </c:pt>
                <c:pt idx="157">
                  <c:v>115.1178</c:v>
                </c:pt>
                <c:pt idx="158">
                  <c:v>115.3181</c:v>
                </c:pt>
                <c:pt idx="159">
                  <c:v>115.5184</c:v>
                </c:pt>
                <c:pt idx="160">
                  <c:v>115.9786</c:v>
                </c:pt>
                <c:pt idx="161">
                  <c:v>115.9786</c:v>
                </c:pt>
                <c:pt idx="162">
                  <c:v>115.9786</c:v>
                </c:pt>
                <c:pt idx="163">
                  <c:v>115.7385</c:v>
                </c:pt>
                <c:pt idx="164">
                  <c:v>115.3181</c:v>
                </c:pt>
                <c:pt idx="165">
                  <c:v>114.0347</c:v>
                </c:pt>
                <c:pt idx="166">
                  <c:v>113.7736</c:v>
                </c:pt>
                <c:pt idx="167">
                  <c:v>112.9894</c:v>
                </c:pt>
                <c:pt idx="168">
                  <c:v>112.8284</c:v>
                </c:pt>
                <c:pt idx="169">
                  <c:v>112.345</c:v>
                </c:pt>
                <c:pt idx="170">
                  <c:v>111.982</c:v>
                </c:pt>
                <c:pt idx="171">
                  <c:v>111.538</c:v>
                </c:pt>
                <c:pt idx="172">
                  <c:v>111.5986</c:v>
                </c:pt>
                <c:pt idx="173">
                  <c:v>111.9417</c:v>
                </c:pt>
                <c:pt idx="174">
                  <c:v>112.4457</c:v>
                </c:pt>
                <c:pt idx="175">
                  <c:v>112.9492</c:v>
                </c:pt>
                <c:pt idx="176">
                  <c:v>112.6874</c:v>
                </c:pt>
                <c:pt idx="177">
                  <c:v>112.7277</c:v>
                </c:pt>
                <c:pt idx="178">
                  <c:v>111.7803</c:v>
                </c:pt>
                <c:pt idx="179">
                  <c:v>111.4572</c:v>
                </c:pt>
                <c:pt idx="180">
                  <c:v>111.3562</c:v>
                </c:pt>
                <c:pt idx="181">
                  <c:v>111.0329</c:v>
                </c:pt>
                <c:pt idx="182">
                  <c:v>110.7497</c:v>
                </c:pt>
                <c:pt idx="183">
                  <c:v>110.689</c:v>
                </c:pt>
                <c:pt idx="184">
                  <c:v>110.4461</c:v>
                </c:pt>
                <c:pt idx="185">
                  <c:v>110.77</c:v>
                </c:pt>
                <c:pt idx="186">
                  <c:v>110.9116</c:v>
                </c:pt>
                <c:pt idx="187">
                  <c:v>111.2148</c:v>
                </c:pt>
                <c:pt idx="188">
                  <c:v>110.8509</c:v>
                </c:pt>
                <c:pt idx="189">
                  <c:v>111.2754</c:v>
                </c:pt>
                <c:pt idx="190">
                  <c:v>110.8104</c:v>
                </c:pt>
                <c:pt idx="191">
                  <c:v>110.3651</c:v>
                </c:pt>
                <c:pt idx="192">
                  <c:v>110.0612</c:v>
                </c:pt>
                <c:pt idx="193">
                  <c:v>109.9599</c:v>
                </c:pt>
                <c:pt idx="194">
                  <c:v>109.6557</c:v>
                </c:pt>
                <c:pt idx="195">
                  <c:v>109.2497</c:v>
                </c:pt>
                <c:pt idx="196">
                  <c:v>108.3957</c:v>
                </c:pt>
                <c:pt idx="197">
                  <c:v>108.0494</c:v>
                </c:pt>
                <c:pt idx="198">
                  <c:v>107.8048</c:v>
                </c:pt>
                <c:pt idx="199">
                  <c:v>107.8864</c:v>
                </c:pt>
                <c:pt idx="200">
                  <c:v>108.0494</c:v>
                </c:pt>
                <c:pt idx="201">
                  <c:v>107.9068</c:v>
                </c:pt>
                <c:pt idx="202">
                  <c:v>107.6416</c:v>
                </c:pt>
                <c:pt idx="203">
                  <c:v>106.5178</c:v>
                </c:pt>
                <c:pt idx="204">
                  <c:v>106.1901</c:v>
                </c:pt>
                <c:pt idx="205">
                  <c:v>105.9852</c:v>
                </c:pt>
                <c:pt idx="206">
                  <c:v>105.7391</c:v>
                </c:pt>
                <c:pt idx="207">
                  <c:v>105.1847</c:v>
                </c:pt>
                <c:pt idx="208">
                  <c:v>105.1847</c:v>
                </c:pt>
                <c:pt idx="209">
                  <c:v>105.1847</c:v>
                </c:pt>
                <c:pt idx="210">
                  <c:v>105.6365</c:v>
                </c:pt>
                <c:pt idx="211">
                  <c:v>105.6365</c:v>
                </c:pt>
                <c:pt idx="212">
                  <c:v>105.6365</c:v>
                </c:pt>
                <c:pt idx="213">
                  <c:v>105.082</c:v>
                </c:pt>
                <c:pt idx="214">
                  <c:v>105.3285</c:v>
                </c:pt>
                <c:pt idx="215">
                  <c:v>105.8007</c:v>
                </c:pt>
                <c:pt idx="216">
                  <c:v>106.3335</c:v>
                </c:pt>
                <c:pt idx="217">
                  <c:v>107.0904</c:v>
                </c:pt>
                <c:pt idx="218">
                  <c:v>107.0904</c:v>
                </c:pt>
                <c:pt idx="219">
                  <c:v>107.0904</c:v>
                </c:pt>
                <c:pt idx="220">
                  <c:v>107.2742</c:v>
                </c:pt>
                <c:pt idx="221">
                  <c:v>107.1721</c:v>
                </c:pt>
                <c:pt idx="222">
                  <c:v>107.4376</c:v>
                </c:pt>
                <c:pt idx="223">
                  <c:v>107.7232</c:v>
                </c:pt>
                <c:pt idx="224">
                  <c:v>107.5192</c:v>
                </c:pt>
                <c:pt idx="225">
                  <c:v>107.4376</c:v>
                </c:pt>
                <c:pt idx="226">
                  <c:v>107.4172</c:v>
                </c:pt>
                <c:pt idx="227">
                  <c:v>107.4172</c:v>
                </c:pt>
                <c:pt idx="228">
                  <c:v>107.4376</c:v>
                </c:pt>
                <c:pt idx="229">
                  <c:v>108.2124</c:v>
                </c:pt>
                <c:pt idx="230">
                  <c:v>108.9043</c:v>
                </c:pt>
                <c:pt idx="231">
                  <c:v>108.6602</c:v>
                </c:pt>
                <c:pt idx="232">
                  <c:v>107.6824</c:v>
                </c:pt>
                <c:pt idx="233">
                  <c:v>106.7838</c:v>
                </c:pt>
                <c:pt idx="234">
                  <c:v>106.7224</c:v>
                </c:pt>
                <c:pt idx="235">
                  <c:v>106.5792</c:v>
                </c:pt>
                <c:pt idx="236">
                  <c:v>106.1697</c:v>
                </c:pt>
                <c:pt idx="237">
                  <c:v>106.354</c:v>
                </c:pt>
                <c:pt idx="238">
                  <c:v>106.886</c:v>
                </c:pt>
                <c:pt idx="239">
                  <c:v>106.9064</c:v>
                </c:pt>
                <c:pt idx="240">
                  <c:v>106.9064</c:v>
                </c:pt>
                <c:pt idx="241">
                  <c:v>106.886</c:v>
                </c:pt>
                <c:pt idx="242">
                  <c:v>105.7596</c:v>
                </c:pt>
                <c:pt idx="243">
                  <c:v>105.7596</c:v>
                </c:pt>
                <c:pt idx="244">
                  <c:v>105.7596</c:v>
                </c:pt>
                <c:pt idx="245">
                  <c:v>106.2721</c:v>
                </c:pt>
                <c:pt idx="246">
                  <c:v>106.5792</c:v>
                </c:pt>
                <c:pt idx="247">
                  <c:v>106.6406</c:v>
                </c:pt>
                <c:pt idx="248">
                  <c:v>106.8656</c:v>
                </c:pt>
                <c:pt idx="249">
                  <c:v>106.9678</c:v>
                </c:pt>
                <c:pt idx="250">
                  <c:v>107.3763</c:v>
                </c:pt>
                <c:pt idx="251">
                  <c:v>107.5804</c:v>
                </c:pt>
                <c:pt idx="252">
                  <c:v>107.7844</c:v>
                </c:pt>
                <c:pt idx="253">
                  <c:v>108.192</c:v>
                </c:pt>
                <c:pt idx="254">
                  <c:v>108.2531</c:v>
                </c:pt>
                <c:pt idx="255">
                  <c:v>108.2939</c:v>
                </c:pt>
                <c:pt idx="256">
                  <c:v>108.4364</c:v>
                </c:pt>
                <c:pt idx="257">
                  <c:v>108.4364</c:v>
                </c:pt>
                <c:pt idx="258">
                  <c:v>107.866</c:v>
                </c:pt>
                <c:pt idx="259">
                  <c:v>107.9271</c:v>
                </c:pt>
                <c:pt idx="260">
                  <c:v>107.8252</c:v>
                </c:pt>
                <c:pt idx="261">
                  <c:v>107.9271</c:v>
                </c:pt>
                <c:pt idx="262">
                  <c:v>108.192</c:v>
                </c:pt>
                <c:pt idx="263">
                  <c:v>108.6195</c:v>
                </c:pt>
                <c:pt idx="264">
                  <c:v>108.4974</c:v>
                </c:pt>
                <c:pt idx="265">
                  <c:v>108.6602</c:v>
                </c:pt>
                <c:pt idx="266">
                  <c:v>108.3142</c:v>
                </c:pt>
                <c:pt idx="267">
                  <c:v>108.6195</c:v>
                </c:pt>
                <c:pt idx="268">
                  <c:v>109.2294</c:v>
                </c:pt>
                <c:pt idx="269">
                  <c:v>109.7165</c:v>
                </c:pt>
                <c:pt idx="270">
                  <c:v>110.3449</c:v>
                </c:pt>
                <c:pt idx="271">
                  <c:v>110.9116</c:v>
                </c:pt>
                <c:pt idx="272">
                  <c:v>111.0329</c:v>
                </c:pt>
                <c:pt idx="273">
                  <c:v>110.9318</c:v>
                </c:pt>
                <c:pt idx="274">
                  <c:v>110.9116</c:v>
                </c:pt>
                <c:pt idx="275">
                  <c:v>111.0329</c:v>
                </c:pt>
                <c:pt idx="276">
                  <c:v>111.1137</c:v>
                </c:pt>
                <c:pt idx="277">
                  <c:v>111.3966</c:v>
                </c:pt>
                <c:pt idx="278">
                  <c:v>111.9215</c:v>
                </c:pt>
                <c:pt idx="279">
                  <c:v>112.0224</c:v>
                </c:pt>
                <c:pt idx="280">
                  <c:v>111.9417</c:v>
                </c:pt>
                <c:pt idx="281">
                  <c:v>111.5582</c:v>
                </c:pt>
                <c:pt idx="282">
                  <c:v>111.437</c:v>
                </c:pt>
                <c:pt idx="283">
                  <c:v>110.7295</c:v>
                </c:pt>
                <c:pt idx="284">
                  <c:v>110.4866</c:v>
                </c:pt>
                <c:pt idx="285">
                  <c:v>110.4866</c:v>
                </c:pt>
                <c:pt idx="286">
                  <c:v>109.818</c:v>
                </c:pt>
                <c:pt idx="287">
                  <c:v>109.7571</c:v>
                </c:pt>
                <c:pt idx="288">
                  <c:v>109.676</c:v>
                </c:pt>
                <c:pt idx="289">
                  <c:v>109.3512</c:v>
                </c:pt>
                <c:pt idx="290">
                  <c:v>108.6602</c:v>
                </c:pt>
                <c:pt idx="291">
                  <c:v>108.5178</c:v>
                </c:pt>
                <c:pt idx="292">
                  <c:v>108.4771</c:v>
                </c:pt>
                <c:pt idx="293">
                  <c:v>108.5381</c:v>
                </c:pt>
                <c:pt idx="294">
                  <c:v>108.6602</c:v>
                </c:pt>
                <c:pt idx="295">
                  <c:v>108.7619</c:v>
                </c:pt>
                <c:pt idx="296">
                  <c:v>109.3309</c:v>
                </c:pt>
                <c:pt idx="297">
                  <c:v>109.9193</c:v>
                </c:pt>
                <c:pt idx="298">
                  <c:v>110.7902</c:v>
                </c:pt>
                <c:pt idx="299">
                  <c:v>110.7902</c:v>
                </c:pt>
                <c:pt idx="300">
                  <c:v>110.2639</c:v>
                </c:pt>
                <c:pt idx="301">
                  <c:v>109.676</c:v>
                </c:pt>
                <c:pt idx="302">
                  <c:v>109.27</c:v>
                </c:pt>
                <c:pt idx="303">
                  <c:v>108.9652</c:v>
                </c:pt>
                <c:pt idx="304">
                  <c:v>108.6399</c:v>
                </c:pt>
                <c:pt idx="305">
                  <c:v>108.6399</c:v>
                </c:pt>
                <c:pt idx="306">
                  <c:v>109.0872</c:v>
                </c:pt>
                <c:pt idx="307">
                  <c:v>109.6963</c:v>
                </c:pt>
                <c:pt idx="308">
                  <c:v>110.0815</c:v>
                </c:pt>
                <c:pt idx="309">
                  <c:v>110.1828</c:v>
                </c:pt>
                <c:pt idx="310">
                  <c:v>110.0815</c:v>
                </c:pt>
                <c:pt idx="311">
                  <c:v>110.2841</c:v>
                </c:pt>
                <c:pt idx="312">
                  <c:v>110.2841</c:v>
                </c:pt>
                <c:pt idx="313">
                  <c:v>110.9116</c:v>
                </c:pt>
                <c:pt idx="314">
                  <c:v>111.538</c:v>
                </c:pt>
                <c:pt idx="315">
                  <c:v>111.7399</c:v>
                </c:pt>
                <c:pt idx="316">
                  <c:v>112.1837</c:v>
                </c:pt>
                <c:pt idx="317">
                  <c:v>113.0297</c:v>
                </c:pt>
                <c:pt idx="318">
                  <c:v>113.5928</c:v>
                </c:pt>
                <c:pt idx="319">
                  <c:v>114.7971</c:v>
                </c:pt>
                <c:pt idx="320">
                  <c:v>115.0176</c:v>
                </c:pt>
                <c:pt idx="321">
                  <c:v>115.0176</c:v>
                </c:pt>
                <c:pt idx="322">
                  <c:v>114.6568</c:v>
                </c:pt>
                <c:pt idx="323">
                  <c:v>114.2154</c:v>
                </c:pt>
                <c:pt idx="324">
                  <c:v>114.115</c:v>
                </c:pt>
                <c:pt idx="325">
                  <c:v>113.633</c:v>
                </c:pt>
                <c:pt idx="326">
                  <c:v>113.3716</c:v>
                </c:pt>
                <c:pt idx="327">
                  <c:v>113.1303</c:v>
                </c:pt>
                <c:pt idx="328">
                  <c:v>113.4923</c:v>
                </c:pt>
                <c:pt idx="329">
                  <c:v>114.0347</c:v>
                </c:pt>
                <c:pt idx="330">
                  <c:v>114.2556</c:v>
                </c:pt>
                <c:pt idx="331">
                  <c:v>115.3982</c:v>
                </c:pt>
                <c:pt idx="332">
                  <c:v>115.7585</c:v>
                </c:pt>
                <c:pt idx="333">
                  <c:v>115.7585</c:v>
                </c:pt>
                <c:pt idx="334">
                  <c:v>115.7585</c:v>
                </c:pt>
                <c:pt idx="335">
                  <c:v>116.5584</c:v>
                </c:pt>
                <c:pt idx="336">
                  <c:v>116.2986</c:v>
                </c:pt>
                <c:pt idx="337">
                  <c:v>116.3585</c:v>
                </c:pt>
                <c:pt idx="338">
                  <c:v>116.3585</c:v>
                </c:pt>
                <c:pt idx="339">
                  <c:v>116.5584</c:v>
                </c:pt>
                <c:pt idx="340">
                  <c:v>116.2986</c:v>
                </c:pt>
                <c:pt idx="341">
                  <c:v>116.2386</c:v>
                </c:pt>
                <c:pt idx="342">
                  <c:v>116.1386</c:v>
                </c:pt>
                <c:pt idx="343">
                  <c:v>115.7185</c:v>
                </c:pt>
                <c:pt idx="344">
                  <c:v>115.258</c:v>
                </c:pt>
                <c:pt idx="345">
                  <c:v>115.0377</c:v>
                </c:pt>
                <c:pt idx="346">
                  <c:v>115.1579</c:v>
                </c:pt>
                <c:pt idx="347">
                  <c:v>115.258</c:v>
                </c:pt>
                <c:pt idx="348">
                  <c:v>115.4383</c:v>
                </c:pt>
                <c:pt idx="349">
                  <c:v>115.4583</c:v>
                </c:pt>
                <c:pt idx="350">
                  <c:v>115.3382</c:v>
                </c:pt>
                <c:pt idx="351">
                  <c:v>115.258</c:v>
                </c:pt>
                <c:pt idx="352">
                  <c:v>115.0978</c:v>
                </c:pt>
                <c:pt idx="353">
                  <c:v>114.8773</c:v>
                </c:pt>
                <c:pt idx="354">
                  <c:v>114.737</c:v>
                </c:pt>
                <c:pt idx="355">
                  <c:v>113.9544</c:v>
                </c:pt>
                <c:pt idx="356">
                  <c:v>113.9544</c:v>
                </c:pt>
                <c:pt idx="357">
                  <c:v>113.5928</c:v>
                </c:pt>
                <c:pt idx="358">
                  <c:v>113.9544</c:v>
                </c:pt>
                <c:pt idx="359">
                  <c:v>114.396</c:v>
                </c:pt>
                <c:pt idx="360">
                  <c:v>114.4362</c:v>
                </c:pt>
                <c:pt idx="361">
                  <c:v>114.4362</c:v>
                </c:pt>
                <c:pt idx="362">
                  <c:v>115.0577</c:v>
                </c:pt>
                <c:pt idx="363">
                  <c:v>115.2981</c:v>
                </c:pt>
                <c:pt idx="364">
                  <c:v>115.4383</c:v>
                </c:pt>
                <c:pt idx="365">
                  <c:v>115.5984</c:v>
                </c:pt>
                <c:pt idx="366">
                  <c:v>115.5984</c:v>
                </c:pt>
                <c:pt idx="367">
                  <c:v>115.5184</c:v>
                </c:pt>
                <c:pt idx="368">
                  <c:v>115.1979</c:v>
                </c:pt>
                <c:pt idx="369">
                  <c:v>114.6167</c:v>
                </c:pt>
                <c:pt idx="370">
                  <c:v>114.4763</c:v>
                </c:pt>
                <c:pt idx="371">
                  <c:v>114.6167</c:v>
                </c:pt>
                <c:pt idx="372">
                  <c:v>114.6167</c:v>
                </c:pt>
                <c:pt idx="373">
                  <c:v>114.4963</c:v>
                </c:pt>
                <c:pt idx="374">
                  <c:v>114.6367</c:v>
                </c:pt>
                <c:pt idx="375">
                  <c:v>114.6768</c:v>
                </c:pt>
                <c:pt idx="376">
                  <c:v>114.6568</c:v>
                </c:pt>
                <c:pt idx="377">
                  <c:v>114.6768</c:v>
                </c:pt>
                <c:pt idx="378">
                  <c:v>114.6768</c:v>
                </c:pt>
                <c:pt idx="379">
                  <c:v>114.0749</c:v>
                </c:pt>
                <c:pt idx="380">
                  <c:v>113.4722</c:v>
                </c:pt>
                <c:pt idx="381">
                  <c:v>113.5727</c:v>
                </c:pt>
                <c:pt idx="382">
                  <c:v>113.6129</c:v>
                </c:pt>
                <c:pt idx="383">
                  <c:v>113.7937</c:v>
                </c:pt>
                <c:pt idx="384">
                  <c:v>114.0147</c:v>
                </c:pt>
                <c:pt idx="385">
                  <c:v>113.9142</c:v>
                </c:pt>
                <c:pt idx="386">
                  <c:v>113.7736</c:v>
                </c:pt>
                <c:pt idx="387">
                  <c:v>113.5325</c:v>
                </c:pt>
                <c:pt idx="388">
                  <c:v>113.5928</c:v>
                </c:pt>
                <c:pt idx="389">
                  <c:v>113.633</c:v>
                </c:pt>
                <c:pt idx="390">
                  <c:v>114.737</c:v>
                </c:pt>
                <c:pt idx="391">
                  <c:v>115.258</c:v>
                </c:pt>
                <c:pt idx="392">
                  <c:v>115.258</c:v>
                </c:pt>
                <c:pt idx="393">
                  <c:v>114.6768</c:v>
                </c:pt>
                <c:pt idx="394">
                  <c:v>114.5966</c:v>
                </c:pt>
                <c:pt idx="395">
                  <c:v>114.1953</c:v>
                </c:pt>
                <c:pt idx="396">
                  <c:v>113.5727</c:v>
                </c:pt>
                <c:pt idx="397">
                  <c:v>113.251</c:v>
                </c:pt>
                <c:pt idx="398">
                  <c:v>113.1705</c:v>
                </c:pt>
                <c:pt idx="399">
                  <c:v>113.0297</c:v>
                </c:pt>
                <c:pt idx="400">
                  <c:v>113.0297</c:v>
                </c:pt>
                <c:pt idx="401">
                  <c:v>113.1303</c:v>
                </c:pt>
                <c:pt idx="402">
                  <c:v>113.2711</c:v>
                </c:pt>
                <c:pt idx="403">
                  <c:v>113.7535</c:v>
                </c:pt>
                <c:pt idx="404">
                  <c:v>114.2957</c:v>
                </c:pt>
                <c:pt idx="405">
                  <c:v>114.9174</c:v>
                </c:pt>
                <c:pt idx="406">
                  <c:v>115.3582</c:v>
                </c:pt>
                <c:pt idx="407">
                  <c:v>115.4383</c:v>
                </c:pt>
                <c:pt idx="408">
                  <c:v>115.1579</c:v>
                </c:pt>
                <c:pt idx="409">
                  <c:v>114.5766</c:v>
                </c:pt>
                <c:pt idx="410">
                  <c:v>114.5766</c:v>
                </c:pt>
                <c:pt idx="411">
                  <c:v>114.5766</c:v>
                </c:pt>
                <c:pt idx="412">
                  <c:v>114.9375</c:v>
                </c:pt>
                <c:pt idx="413">
                  <c:v>115.0577</c:v>
                </c:pt>
                <c:pt idx="414">
                  <c:v>115.0777</c:v>
                </c:pt>
                <c:pt idx="415">
                  <c:v>114.7771</c:v>
                </c:pt>
                <c:pt idx="416">
                  <c:v>114.5966</c:v>
                </c:pt>
                <c:pt idx="417">
                  <c:v>114.0548</c:v>
                </c:pt>
                <c:pt idx="418">
                  <c:v>113.4119</c:v>
                </c:pt>
                <c:pt idx="419">
                  <c:v>112.9089</c:v>
                </c:pt>
                <c:pt idx="420">
                  <c:v>112.9089</c:v>
                </c:pt>
                <c:pt idx="421">
                  <c:v>112.9089</c:v>
                </c:pt>
                <c:pt idx="422">
                  <c:v>113.432</c:v>
                </c:pt>
                <c:pt idx="423">
                  <c:v>113.854</c:v>
                </c:pt>
                <c:pt idx="424">
                  <c:v>113.854</c:v>
                </c:pt>
                <c:pt idx="425">
                  <c:v>114.1351</c:v>
                </c:pt>
                <c:pt idx="426">
                  <c:v>114.8573</c:v>
                </c:pt>
                <c:pt idx="427">
                  <c:v>116.2586</c:v>
                </c:pt>
                <c:pt idx="428">
                  <c:v>116.5384</c:v>
                </c:pt>
                <c:pt idx="429">
                  <c:v>117.0577</c:v>
                </c:pt>
                <c:pt idx="430">
                  <c:v>117.0976</c:v>
                </c:pt>
                <c:pt idx="431">
                  <c:v>116.838</c:v>
                </c:pt>
                <c:pt idx="432">
                  <c:v>117.2772</c:v>
                </c:pt>
                <c:pt idx="433">
                  <c:v>117.7759</c:v>
                </c:pt>
                <c:pt idx="434">
                  <c:v>117.6762</c:v>
                </c:pt>
                <c:pt idx="435">
                  <c:v>118.1547</c:v>
                </c:pt>
                <c:pt idx="436">
                  <c:v>118.3738</c:v>
                </c:pt>
                <c:pt idx="437">
                  <c:v>119.2696</c:v>
                </c:pt>
                <c:pt idx="438">
                  <c:v>119.2696</c:v>
                </c:pt>
                <c:pt idx="439">
                  <c:v>119.389</c:v>
                </c:pt>
                <c:pt idx="440">
                  <c:v>119.2099</c:v>
                </c:pt>
                <c:pt idx="441">
                  <c:v>118.7522</c:v>
                </c:pt>
                <c:pt idx="442">
                  <c:v>118.7124</c:v>
                </c:pt>
                <c:pt idx="443">
                  <c:v>118.792</c:v>
                </c:pt>
                <c:pt idx="444">
                  <c:v>118.8318</c:v>
                </c:pt>
                <c:pt idx="445">
                  <c:v>118.8517</c:v>
                </c:pt>
                <c:pt idx="446">
                  <c:v>118.8517</c:v>
                </c:pt>
                <c:pt idx="447">
                  <c:v>118.8517</c:v>
                </c:pt>
                <c:pt idx="448">
                  <c:v>119.0707</c:v>
                </c:pt>
                <c:pt idx="449">
                  <c:v>119.6674</c:v>
                </c:pt>
                <c:pt idx="450">
                  <c:v>119.9457</c:v>
                </c:pt>
                <c:pt idx="451">
                  <c:v>120.1444</c:v>
                </c:pt>
                <c:pt idx="452">
                  <c:v>120.0848</c:v>
                </c:pt>
                <c:pt idx="453">
                  <c:v>119.7071</c:v>
                </c:pt>
                <c:pt idx="454">
                  <c:v>119.6873</c:v>
                </c:pt>
                <c:pt idx="455">
                  <c:v>119.7071</c:v>
                </c:pt>
                <c:pt idx="456">
                  <c:v>120.0053</c:v>
                </c:pt>
                <c:pt idx="457">
                  <c:v>120.7403</c:v>
                </c:pt>
                <c:pt idx="458">
                  <c:v>122.0496</c:v>
                </c:pt>
                <c:pt idx="459">
                  <c:v>122.4064</c:v>
                </c:pt>
                <c:pt idx="460">
                  <c:v>123.852</c:v>
                </c:pt>
                <c:pt idx="461">
                  <c:v>124.2082</c:v>
                </c:pt>
                <c:pt idx="462">
                  <c:v>124.4851</c:v>
                </c:pt>
                <c:pt idx="463">
                  <c:v>124.6434</c:v>
                </c:pt>
                <c:pt idx="464">
                  <c:v>124.4851</c:v>
                </c:pt>
                <c:pt idx="465">
                  <c:v>124.3071</c:v>
                </c:pt>
                <c:pt idx="466">
                  <c:v>124.2082</c:v>
                </c:pt>
                <c:pt idx="467">
                  <c:v>123.9114</c:v>
                </c:pt>
                <c:pt idx="468">
                  <c:v>123.5551</c:v>
                </c:pt>
                <c:pt idx="469">
                  <c:v>123.3373</c:v>
                </c:pt>
                <c:pt idx="470">
                  <c:v>123.4165</c:v>
                </c:pt>
                <c:pt idx="471">
                  <c:v>123.5155</c:v>
                </c:pt>
                <c:pt idx="472">
                  <c:v>124.0499</c:v>
                </c:pt>
                <c:pt idx="473">
                  <c:v>124.6236</c:v>
                </c:pt>
                <c:pt idx="474">
                  <c:v>125.9284</c:v>
                </c:pt>
                <c:pt idx="475">
                  <c:v>127.173</c:v>
                </c:pt>
                <c:pt idx="476">
                  <c:v>127.9629</c:v>
                </c:pt>
                <c:pt idx="477">
                  <c:v>128.8316</c:v>
                </c:pt>
                <c:pt idx="478">
                  <c:v>128.8316</c:v>
                </c:pt>
                <c:pt idx="479">
                  <c:v>128.654</c:v>
                </c:pt>
                <c:pt idx="480">
                  <c:v>125.8691</c:v>
                </c:pt>
                <c:pt idx="481">
                  <c:v>124.4258</c:v>
                </c:pt>
                <c:pt idx="482">
                  <c:v>124.2082</c:v>
                </c:pt>
                <c:pt idx="483">
                  <c:v>124.1884</c:v>
                </c:pt>
                <c:pt idx="484">
                  <c:v>124.4456</c:v>
                </c:pt>
                <c:pt idx="485">
                  <c:v>124.94</c:v>
                </c:pt>
                <c:pt idx="486">
                  <c:v>125.0389</c:v>
                </c:pt>
                <c:pt idx="487">
                  <c:v>124.7225</c:v>
                </c:pt>
                <c:pt idx="488">
                  <c:v>124.94</c:v>
                </c:pt>
                <c:pt idx="489">
                  <c:v>124.3269</c:v>
                </c:pt>
                <c:pt idx="490">
                  <c:v>124.1686</c:v>
                </c:pt>
                <c:pt idx="491">
                  <c:v>123.8916</c:v>
                </c:pt>
                <c:pt idx="492">
                  <c:v>123.5353</c:v>
                </c:pt>
                <c:pt idx="493">
                  <c:v>123.6343</c:v>
                </c:pt>
                <c:pt idx="494">
                  <c:v>124.1686</c:v>
                </c:pt>
                <c:pt idx="495">
                  <c:v>124.2675</c:v>
                </c:pt>
                <c:pt idx="496">
                  <c:v>124.2675</c:v>
                </c:pt>
                <c:pt idx="497">
                  <c:v>124.7225</c:v>
                </c:pt>
                <c:pt idx="498">
                  <c:v>125.0784</c:v>
                </c:pt>
                <c:pt idx="499">
                  <c:v>125.0784</c:v>
                </c:pt>
                <c:pt idx="500">
                  <c:v>125.3947</c:v>
                </c:pt>
                <c:pt idx="501">
                  <c:v>125.6122</c:v>
                </c:pt>
                <c:pt idx="502">
                  <c:v>125.3947</c:v>
                </c:pt>
                <c:pt idx="503">
                  <c:v>124.8411</c:v>
                </c:pt>
                <c:pt idx="504">
                  <c:v>124.7225</c:v>
                </c:pt>
                <c:pt idx="505">
                  <c:v>125.0191</c:v>
                </c:pt>
                <c:pt idx="506">
                  <c:v>125.2761</c:v>
                </c:pt>
                <c:pt idx="507">
                  <c:v>126.126</c:v>
                </c:pt>
                <c:pt idx="508">
                  <c:v>126.126</c:v>
                </c:pt>
                <c:pt idx="509">
                  <c:v>126.2445</c:v>
                </c:pt>
                <c:pt idx="510">
                  <c:v>126.2643</c:v>
                </c:pt>
                <c:pt idx="511">
                  <c:v>126.2841</c:v>
                </c:pt>
                <c:pt idx="512">
                  <c:v>127.4495</c:v>
                </c:pt>
                <c:pt idx="513">
                  <c:v>127.9629</c:v>
                </c:pt>
                <c:pt idx="514">
                  <c:v>128.1999</c:v>
                </c:pt>
                <c:pt idx="515">
                  <c:v>128.6342</c:v>
                </c:pt>
                <c:pt idx="516">
                  <c:v>129.187</c:v>
                </c:pt>
                <c:pt idx="517">
                  <c:v>129.3449</c:v>
                </c:pt>
                <c:pt idx="518">
                  <c:v>129.187</c:v>
                </c:pt>
                <c:pt idx="519">
                  <c:v>127.7457</c:v>
                </c:pt>
                <c:pt idx="520">
                  <c:v>127.5482</c:v>
                </c:pt>
                <c:pt idx="521">
                  <c:v>127.5482</c:v>
                </c:pt>
                <c:pt idx="522">
                  <c:v>127.5482</c:v>
                </c:pt>
                <c:pt idx="523">
                  <c:v>127.7852</c:v>
                </c:pt>
                <c:pt idx="524">
                  <c:v>127.7852</c:v>
                </c:pt>
                <c:pt idx="525">
                  <c:v>127.7062</c:v>
                </c:pt>
                <c:pt idx="526">
                  <c:v>127.2323</c:v>
                </c:pt>
                <c:pt idx="527">
                  <c:v>127.4297</c:v>
                </c:pt>
                <c:pt idx="528">
                  <c:v>128.1011</c:v>
                </c:pt>
                <c:pt idx="529">
                  <c:v>129.6608</c:v>
                </c:pt>
                <c:pt idx="530">
                  <c:v>130.1345</c:v>
                </c:pt>
                <c:pt idx="531">
                  <c:v>130.5886</c:v>
                </c:pt>
                <c:pt idx="532">
                  <c:v>130.5886</c:v>
                </c:pt>
                <c:pt idx="533">
                  <c:v>130.8649</c:v>
                </c:pt>
                <c:pt idx="534">
                  <c:v>130.9242</c:v>
                </c:pt>
                <c:pt idx="535">
                  <c:v>130.5491</c:v>
                </c:pt>
                <c:pt idx="536">
                  <c:v>131.1216</c:v>
                </c:pt>
                <c:pt idx="537">
                  <c:v>131.4177</c:v>
                </c:pt>
                <c:pt idx="538">
                  <c:v>131.9113</c:v>
                </c:pt>
                <c:pt idx="539">
                  <c:v>132.8988</c:v>
                </c:pt>
                <c:pt idx="540">
                  <c:v>133.2346</c:v>
                </c:pt>
                <c:pt idx="541">
                  <c:v>133.61</c:v>
                </c:pt>
                <c:pt idx="542">
                  <c:v>133.9657</c:v>
                </c:pt>
                <c:pt idx="543">
                  <c:v>133.8669</c:v>
                </c:pt>
                <c:pt idx="544">
                  <c:v>133.9657</c:v>
                </c:pt>
                <c:pt idx="545">
                  <c:v>133.9855</c:v>
                </c:pt>
                <c:pt idx="546">
                  <c:v>133.4322</c:v>
                </c:pt>
              </c:numCache>
            </c:numRef>
          </c:yVal>
          <c:smooth val="1"/>
        </c:ser>
        <c:ser>
          <c:idx val="2"/>
          <c:order val="2"/>
          <c:tx>
            <c:strRef>
              <c:f>'uniformity position corrected'!$H$21</c:f>
              <c:strCache>
                <c:ptCount val="1"/>
                <c:pt idx="0">
                  <c:v>4.5cm down 1Gy</c:v>
                </c:pt>
              </c:strCache>
            </c:strRef>
          </c:tx>
          <c:spPr>
            <a:ln w="6350"/>
          </c:spPr>
          <c:marker>
            <c:symbol val="none"/>
          </c:marker>
          <c:xVal>
            <c:numRef>
              <c:f>'uniformity position corrected'!$H$24:$H$566</c:f>
              <c:numCache>
                <c:formatCode>General</c:formatCode>
                <c:ptCount val="543"/>
                <c:pt idx="0">
                  <c:v>-9.5087</c:v>
                </c:pt>
                <c:pt idx="1">
                  <c:v>-9.4735</c:v>
                </c:pt>
                <c:pt idx="2">
                  <c:v>-9.4384</c:v>
                </c:pt>
                <c:pt idx="3">
                  <c:v>-9.4032</c:v>
                </c:pt>
                <c:pt idx="4">
                  <c:v>-9.3681</c:v>
                </c:pt>
                <c:pt idx="5">
                  <c:v>-9.3329</c:v>
                </c:pt>
                <c:pt idx="6">
                  <c:v>-9.2978</c:v>
                </c:pt>
                <c:pt idx="7">
                  <c:v>-9.2626</c:v>
                </c:pt>
                <c:pt idx="8">
                  <c:v>-9.2275</c:v>
                </c:pt>
                <c:pt idx="9">
                  <c:v>-9.1923</c:v>
                </c:pt>
                <c:pt idx="10">
                  <c:v>-9.1571</c:v>
                </c:pt>
                <c:pt idx="11">
                  <c:v>-9.122</c:v>
                </c:pt>
                <c:pt idx="12">
                  <c:v>-9.0868</c:v>
                </c:pt>
                <c:pt idx="13">
                  <c:v>-9.0517</c:v>
                </c:pt>
                <c:pt idx="14">
                  <c:v>-9.0165</c:v>
                </c:pt>
                <c:pt idx="15">
                  <c:v>-8.9814</c:v>
                </c:pt>
                <c:pt idx="16">
                  <c:v>-8.9462</c:v>
                </c:pt>
                <c:pt idx="17">
                  <c:v>-8.9111</c:v>
                </c:pt>
                <c:pt idx="18">
                  <c:v>-8.8759</c:v>
                </c:pt>
                <c:pt idx="19">
                  <c:v>-8.8408</c:v>
                </c:pt>
                <c:pt idx="20">
                  <c:v>-8.8056</c:v>
                </c:pt>
                <c:pt idx="21">
                  <c:v>-8.7705</c:v>
                </c:pt>
                <c:pt idx="22">
                  <c:v>-8.7353</c:v>
                </c:pt>
                <c:pt idx="23">
                  <c:v>-8.700200000000001</c:v>
                </c:pt>
                <c:pt idx="24">
                  <c:v>-8.665</c:v>
                </c:pt>
                <c:pt idx="25">
                  <c:v>-8.6299</c:v>
                </c:pt>
                <c:pt idx="26">
                  <c:v>-8.5947</c:v>
                </c:pt>
                <c:pt idx="27">
                  <c:v>-8.5596</c:v>
                </c:pt>
                <c:pt idx="28">
                  <c:v>-8.5244</c:v>
                </c:pt>
                <c:pt idx="29">
                  <c:v>-8.4893</c:v>
                </c:pt>
                <c:pt idx="30">
                  <c:v>-8.4541</c:v>
                </c:pt>
                <c:pt idx="31">
                  <c:v>-8.419</c:v>
                </c:pt>
                <c:pt idx="32">
                  <c:v>-8.3838</c:v>
                </c:pt>
                <c:pt idx="33">
                  <c:v>-8.3486</c:v>
                </c:pt>
                <c:pt idx="34">
                  <c:v>-8.3135</c:v>
                </c:pt>
                <c:pt idx="35">
                  <c:v>-8.2783</c:v>
                </c:pt>
                <c:pt idx="36">
                  <c:v>-8.2432</c:v>
                </c:pt>
                <c:pt idx="37">
                  <c:v>-8.208</c:v>
                </c:pt>
                <c:pt idx="38">
                  <c:v>-8.1729</c:v>
                </c:pt>
                <c:pt idx="39">
                  <c:v>-8.137700000000001</c:v>
                </c:pt>
                <c:pt idx="40">
                  <c:v>-8.1026</c:v>
                </c:pt>
                <c:pt idx="41">
                  <c:v>-8.0674</c:v>
                </c:pt>
                <c:pt idx="42">
                  <c:v>-8.0323</c:v>
                </c:pt>
                <c:pt idx="43">
                  <c:v>-7.9971</c:v>
                </c:pt>
                <c:pt idx="44">
                  <c:v>-7.962</c:v>
                </c:pt>
                <c:pt idx="45">
                  <c:v>-7.9268</c:v>
                </c:pt>
                <c:pt idx="46">
                  <c:v>-7.8917</c:v>
                </c:pt>
                <c:pt idx="47">
                  <c:v>-7.8565</c:v>
                </c:pt>
                <c:pt idx="48">
                  <c:v>-7.8214</c:v>
                </c:pt>
                <c:pt idx="49">
                  <c:v>-7.7862</c:v>
                </c:pt>
                <c:pt idx="50">
                  <c:v>-7.7511</c:v>
                </c:pt>
                <c:pt idx="51">
                  <c:v>-7.7159</c:v>
                </c:pt>
                <c:pt idx="52">
                  <c:v>-7.6808</c:v>
                </c:pt>
                <c:pt idx="53">
                  <c:v>-7.6456</c:v>
                </c:pt>
                <c:pt idx="54">
                  <c:v>-7.6105</c:v>
                </c:pt>
                <c:pt idx="55">
                  <c:v>-7.5753</c:v>
                </c:pt>
                <c:pt idx="56">
                  <c:v>-7.5401</c:v>
                </c:pt>
                <c:pt idx="57">
                  <c:v>-7.505</c:v>
                </c:pt>
                <c:pt idx="58">
                  <c:v>-7.4698</c:v>
                </c:pt>
                <c:pt idx="59">
                  <c:v>-7.4347</c:v>
                </c:pt>
                <c:pt idx="60">
                  <c:v>-7.3995</c:v>
                </c:pt>
                <c:pt idx="61">
                  <c:v>-7.3644</c:v>
                </c:pt>
                <c:pt idx="62">
                  <c:v>-7.3292</c:v>
                </c:pt>
                <c:pt idx="63">
                  <c:v>-7.2941</c:v>
                </c:pt>
                <c:pt idx="64">
                  <c:v>-7.2589</c:v>
                </c:pt>
                <c:pt idx="65">
                  <c:v>-7.2238</c:v>
                </c:pt>
                <c:pt idx="66">
                  <c:v>-7.1886</c:v>
                </c:pt>
                <c:pt idx="67">
                  <c:v>-7.1535</c:v>
                </c:pt>
                <c:pt idx="68">
                  <c:v>-7.1183</c:v>
                </c:pt>
                <c:pt idx="69">
                  <c:v>-7.0832</c:v>
                </c:pt>
                <c:pt idx="70">
                  <c:v>-7.048</c:v>
                </c:pt>
                <c:pt idx="71">
                  <c:v>-7.0129</c:v>
                </c:pt>
                <c:pt idx="72">
                  <c:v>-6.9777</c:v>
                </c:pt>
                <c:pt idx="73">
                  <c:v>-6.9426</c:v>
                </c:pt>
                <c:pt idx="74">
                  <c:v>-6.9074</c:v>
                </c:pt>
                <c:pt idx="75">
                  <c:v>-6.8723</c:v>
                </c:pt>
                <c:pt idx="76">
                  <c:v>-6.8371</c:v>
                </c:pt>
                <c:pt idx="77">
                  <c:v>-6.802</c:v>
                </c:pt>
                <c:pt idx="78">
                  <c:v>-6.7668</c:v>
                </c:pt>
                <c:pt idx="79">
                  <c:v>-6.7316</c:v>
                </c:pt>
                <c:pt idx="80">
                  <c:v>-6.6965</c:v>
                </c:pt>
                <c:pt idx="81">
                  <c:v>-6.6613</c:v>
                </c:pt>
                <c:pt idx="82">
                  <c:v>-6.6262</c:v>
                </c:pt>
                <c:pt idx="83">
                  <c:v>-6.591</c:v>
                </c:pt>
                <c:pt idx="84">
                  <c:v>-6.5559</c:v>
                </c:pt>
                <c:pt idx="85">
                  <c:v>-6.5207</c:v>
                </c:pt>
                <c:pt idx="86">
                  <c:v>-6.4856</c:v>
                </c:pt>
                <c:pt idx="87">
                  <c:v>-6.4504</c:v>
                </c:pt>
                <c:pt idx="88">
                  <c:v>-6.4153</c:v>
                </c:pt>
                <c:pt idx="89">
                  <c:v>-6.3801</c:v>
                </c:pt>
                <c:pt idx="90">
                  <c:v>-6.345</c:v>
                </c:pt>
                <c:pt idx="91">
                  <c:v>-6.3098</c:v>
                </c:pt>
                <c:pt idx="92">
                  <c:v>-6.2747</c:v>
                </c:pt>
                <c:pt idx="93">
                  <c:v>-6.2395</c:v>
                </c:pt>
                <c:pt idx="94">
                  <c:v>-6.2044</c:v>
                </c:pt>
                <c:pt idx="95">
                  <c:v>-6.1692</c:v>
                </c:pt>
                <c:pt idx="96">
                  <c:v>-6.1341</c:v>
                </c:pt>
                <c:pt idx="97">
                  <c:v>-6.0989</c:v>
                </c:pt>
                <c:pt idx="98">
                  <c:v>-6.0638</c:v>
                </c:pt>
                <c:pt idx="99">
                  <c:v>-6.0286</c:v>
                </c:pt>
                <c:pt idx="100">
                  <c:v>-5.9935</c:v>
                </c:pt>
                <c:pt idx="101">
                  <c:v>-5.9583</c:v>
                </c:pt>
                <c:pt idx="102">
                  <c:v>-5.9231</c:v>
                </c:pt>
                <c:pt idx="103">
                  <c:v>-5.888</c:v>
                </c:pt>
                <c:pt idx="104">
                  <c:v>-5.8528</c:v>
                </c:pt>
                <c:pt idx="105">
                  <c:v>-5.8177</c:v>
                </c:pt>
                <c:pt idx="106">
                  <c:v>-5.7825</c:v>
                </c:pt>
                <c:pt idx="107">
                  <c:v>-5.7474</c:v>
                </c:pt>
                <c:pt idx="108">
                  <c:v>-5.7122</c:v>
                </c:pt>
                <c:pt idx="109">
                  <c:v>-5.6771</c:v>
                </c:pt>
                <c:pt idx="110">
                  <c:v>-5.6419</c:v>
                </c:pt>
                <c:pt idx="111">
                  <c:v>-5.6068</c:v>
                </c:pt>
                <c:pt idx="112">
                  <c:v>-5.5716</c:v>
                </c:pt>
                <c:pt idx="113">
                  <c:v>-5.5365</c:v>
                </c:pt>
                <c:pt idx="114">
                  <c:v>-5.5013</c:v>
                </c:pt>
                <c:pt idx="115">
                  <c:v>-5.4662</c:v>
                </c:pt>
                <c:pt idx="116">
                  <c:v>-5.431</c:v>
                </c:pt>
                <c:pt idx="117">
                  <c:v>-5.3959</c:v>
                </c:pt>
                <c:pt idx="118">
                  <c:v>-5.3607</c:v>
                </c:pt>
                <c:pt idx="119">
                  <c:v>-5.3256</c:v>
                </c:pt>
                <c:pt idx="120">
                  <c:v>-5.2904</c:v>
                </c:pt>
                <c:pt idx="121">
                  <c:v>-5.2553</c:v>
                </c:pt>
                <c:pt idx="122">
                  <c:v>-5.2201</c:v>
                </c:pt>
                <c:pt idx="123">
                  <c:v>-5.1849</c:v>
                </c:pt>
                <c:pt idx="124">
                  <c:v>-5.1498</c:v>
                </c:pt>
                <c:pt idx="125">
                  <c:v>-5.1146</c:v>
                </c:pt>
                <c:pt idx="126">
                  <c:v>-5.0795</c:v>
                </c:pt>
                <c:pt idx="127">
                  <c:v>-5.0443</c:v>
                </c:pt>
                <c:pt idx="128">
                  <c:v>-5.0092</c:v>
                </c:pt>
                <c:pt idx="129">
                  <c:v>-4.974</c:v>
                </c:pt>
                <c:pt idx="130">
                  <c:v>-4.9389</c:v>
                </c:pt>
                <c:pt idx="131">
                  <c:v>-4.9037</c:v>
                </c:pt>
                <c:pt idx="132">
                  <c:v>-4.8686</c:v>
                </c:pt>
                <c:pt idx="133">
                  <c:v>-4.8334</c:v>
                </c:pt>
                <c:pt idx="134">
                  <c:v>-4.7983</c:v>
                </c:pt>
                <c:pt idx="135">
                  <c:v>-4.7631</c:v>
                </c:pt>
                <c:pt idx="136">
                  <c:v>-4.728</c:v>
                </c:pt>
                <c:pt idx="137">
                  <c:v>-4.6928</c:v>
                </c:pt>
                <c:pt idx="138">
                  <c:v>-4.6577</c:v>
                </c:pt>
                <c:pt idx="139">
                  <c:v>-4.6225</c:v>
                </c:pt>
                <c:pt idx="140">
                  <c:v>-4.5874</c:v>
                </c:pt>
                <c:pt idx="141">
                  <c:v>-4.5522</c:v>
                </c:pt>
                <c:pt idx="142">
                  <c:v>-4.5171</c:v>
                </c:pt>
                <c:pt idx="143">
                  <c:v>-4.4819</c:v>
                </c:pt>
                <c:pt idx="144">
                  <c:v>-4.4468</c:v>
                </c:pt>
                <c:pt idx="145">
                  <c:v>-4.4116</c:v>
                </c:pt>
                <c:pt idx="146">
                  <c:v>-4.3764</c:v>
                </c:pt>
                <c:pt idx="147">
                  <c:v>-4.3413</c:v>
                </c:pt>
                <c:pt idx="148">
                  <c:v>-4.3061</c:v>
                </c:pt>
                <c:pt idx="149">
                  <c:v>-4.271</c:v>
                </c:pt>
                <c:pt idx="150">
                  <c:v>-4.2358</c:v>
                </c:pt>
                <c:pt idx="151">
                  <c:v>-4.2007</c:v>
                </c:pt>
                <c:pt idx="152">
                  <c:v>-4.1655</c:v>
                </c:pt>
                <c:pt idx="153">
                  <c:v>-4.1304</c:v>
                </c:pt>
                <c:pt idx="154">
                  <c:v>-4.0952</c:v>
                </c:pt>
                <c:pt idx="155">
                  <c:v>-4.0601</c:v>
                </c:pt>
                <c:pt idx="156">
                  <c:v>-4.0249</c:v>
                </c:pt>
                <c:pt idx="157">
                  <c:v>-3.9898</c:v>
                </c:pt>
                <c:pt idx="158">
                  <c:v>-3.9546</c:v>
                </c:pt>
                <c:pt idx="159">
                  <c:v>-3.9195</c:v>
                </c:pt>
                <c:pt idx="160">
                  <c:v>-3.8843</c:v>
                </c:pt>
                <c:pt idx="161">
                  <c:v>-3.8492</c:v>
                </c:pt>
                <c:pt idx="162">
                  <c:v>-3.814</c:v>
                </c:pt>
                <c:pt idx="163">
                  <c:v>-3.7789</c:v>
                </c:pt>
                <c:pt idx="164">
                  <c:v>-3.7437</c:v>
                </c:pt>
                <c:pt idx="165">
                  <c:v>-3.7086</c:v>
                </c:pt>
                <c:pt idx="166">
                  <c:v>-3.6734</c:v>
                </c:pt>
                <c:pt idx="167">
                  <c:v>-3.6383</c:v>
                </c:pt>
                <c:pt idx="168">
                  <c:v>-3.6031</c:v>
                </c:pt>
                <c:pt idx="169">
                  <c:v>-3.5679</c:v>
                </c:pt>
                <c:pt idx="170">
                  <c:v>-3.5328</c:v>
                </c:pt>
                <c:pt idx="171">
                  <c:v>-3.4976</c:v>
                </c:pt>
                <c:pt idx="172">
                  <c:v>-3.4625</c:v>
                </c:pt>
                <c:pt idx="173">
                  <c:v>-3.4273</c:v>
                </c:pt>
                <c:pt idx="174">
                  <c:v>-3.3922</c:v>
                </c:pt>
                <c:pt idx="175">
                  <c:v>-3.357</c:v>
                </c:pt>
                <c:pt idx="176">
                  <c:v>-3.3219</c:v>
                </c:pt>
                <c:pt idx="177">
                  <c:v>-3.2867</c:v>
                </c:pt>
                <c:pt idx="178">
                  <c:v>-3.2516</c:v>
                </c:pt>
                <c:pt idx="179">
                  <c:v>-3.2164</c:v>
                </c:pt>
                <c:pt idx="180">
                  <c:v>-3.1813</c:v>
                </c:pt>
                <c:pt idx="181">
                  <c:v>-3.1461</c:v>
                </c:pt>
                <c:pt idx="182">
                  <c:v>-3.111</c:v>
                </c:pt>
                <c:pt idx="183">
                  <c:v>-3.0758</c:v>
                </c:pt>
                <c:pt idx="184">
                  <c:v>-3.0407</c:v>
                </c:pt>
                <c:pt idx="185">
                  <c:v>-3.0055</c:v>
                </c:pt>
                <c:pt idx="186">
                  <c:v>-2.9704</c:v>
                </c:pt>
                <c:pt idx="187">
                  <c:v>-2.9352</c:v>
                </c:pt>
                <c:pt idx="188">
                  <c:v>-2.9001</c:v>
                </c:pt>
                <c:pt idx="189">
                  <c:v>-2.8649</c:v>
                </c:pt>
                <c:pt idx="190">
                  <c:v>-2.8298</c:v>
                </c:pt>
                <c:pt idx="191">
                  <c:v>-2.7946</c:v>
                </c:pt>
                <c:pt idx="192">
                  <c:v>-2.7594</c:v>
                </c:pt>
                <c:pt idx="193">
                  <c:v>-2.7243</c:v>
                </c:pt>
                <c:pt idx="194">
                  <c:v>-2.6891</c:v>
                </c:pt>
                <c:pt idx="195">
                  <c:v>-2.654</c:v>
                </c:pt>
                <c:pt idx="196">
                  <c:v>-2.6188</c:v>
                </c:pt>
                <c:pt idx="197">
                  <c:v>-2.5837</c:v>
                </c:pt>
                <c:pt idx="198">
                  <c:v>-2.5485</c:v>
                </c:pt>
                <c:pt idx="199">
                  <c:v>-2.5134</c:v>
                </c:pt>
                <c:pt idx="200">
                  <c:v>-2.4782</c:v>
                </c:pt>
                <c:pt idx="201">
                  <c:v>-2.4431</c:v>
                </c:pt>
                <c:pt idx="202">
                  <c:v>-2.4079</c:v>
                </c:pt>
                <c:pt idx="203">
                  <c:v>-2.3728</c:v>
                </c:pt>
                <c:pt idx="204">
                  <c:v>-2.3376</c:v>
                </c:pt>
                <c:pt idx="205">
                  <c:v>-2.3025</c:v>
                </c:pt>
                <c:pt idx="206">
                  <c:v>-2.2673</c:v>
                </c:pt>
                <c:pt idx="207">
                  <c:v>-2.2322</c:v>
                </c:pt>
                <c:pt idx="208">
                  <c:v>-2.197</c:v>
                </c:pt>
                <c:pt idx="209">
                  <c:v>-2.1619</c:v>
                </c:pt>
                <c:pt idx="210">
                  <c:v>-2.1267</c:v>
                </c:pt>
                <c:pt idx="211">
                  <c:v>-2.0916</c:v>
                </c:pt>
                <c:pt idx="212">
                  <c:v>-2.0564</c:v>
                </c:pt>
                <c:pt idx="213">
                  <c:v>-2.0213</c:v>
                </c:pt>
                <c:pt idx="214">
                  <c:v>-1.9861</c:v>
                </c:pt>
                <c:pt idx="215">
                  <c:v>-1.9509</c:v>
                </c:pt>
                <c:pt idx="216">
                  <c:v>-1.9158</c:v>
                </c:pt>
                <c:pt idx="217">
                  <c:v>-1.8806</c:v>
                </c:pt>
                <c:pt idx="218">
                  <c:v>-1.8455</c:v>
                </c:pt>
                <c:pt idx="219">
                  <c:v>-1.8103</c:v>
                </c:pt>
                <c:pt idx="220">
                  <c:v>-1.7752</c:v>
                </c:pt>
                <c:pt idx="221">
                  <c:v>-1.74</c:v>
                </c:pt>
                <c:pt idx="222">
                  <c:v>-1.7049</c:v>
                </c:pt>
                <c:pt idx="223">
                  <c:v>-1.6697</c:v>
                </c:pt>
                <c:pt idx="224">
                  <c:v>-1.6346</c:v>
                </c:pt>
                <c:pt idx="225">
                  <c:v>-1.5994</c:v>
                </c:pt>
                <c:pt idx="226">
                  <c:v>-1.5643</c:v>
                </c:pt>
                <c:pt idx="227">
                  <c:v>-1.5291</c:v>
                </c:pt>
                <c:pt idx="228">
                  <c:v>-1.494</c:v>
                </c:pt>
                <c:pt idx="229">
                  <c:v>-1.4588</c:v>
                </c:pt>
                <c:pt idx="230">
                  <c:v>-1.4237</c:v>
                </c:pt>
                <c:pt idx="231">
                  <c:v>-1.3885</c:v>
                </c:pt>
                <c:pt idx="232">
                  <c:v>-1.3534</c:v>
                </c:pt>
                <c:pt idx="233">
                  <c:v>-1.3182</c:v>
                </c:pt>
                <c:pt idx="234">
                  <c:v>-1.2831</c:v>
                </c:pt>
                <c:pt idx="235">
                  <c:v>-1.2479</c:v>
                </c:pt>
                <c:pt idx="236">
                  <c:v>-1.2128</c:v>
                </c:pt>
                <c:pt idx="237">
                  <c:v>-1.1776</c:v>
                </c:pt>
                <c:pt idx="238">
                  <c:v>-1.1424</c:v>
                </c:pt>
                <c:pt idx="239">
                  <c:v>-1.1073</c:v>
                </c:pt>
                <c:pt idx="240">
                  <c:v>-1.0721</c:v>
                </c:pt>
                <c:pt idx="241">
                  <c:v>-1.037</c:v>
                </c:pt>
                <c:pt idx="242">
                  <c:v>-1.0018</c:v>
                </c:pt>
                <c:pt idx="243">
                  <c:v>-0.96669</c:v>
                </c:pt>
                <c:pt idx="244">
                  <c:v>-0.93153</c:v>
                </c:pt>
                <c:pt idx="245">
                  <c:v>-0.89638</c:v>
                </c:pt>
                <c:pt idx="246">
                  <c:v>-0.86123</c:v>
                </c:pt>
                <c:pt idx="247">
                  <c:v>-0.82608</c:v>
                </c:pt>
                <c:pt idx="248">
                  <c:v>-0.79092</c:v>
                </c:pt>
                <c:pt idx="249">
                  <c:v>-0.75577</c:v>
                </c:pt>
                <c:pt idx="250">
                  <c:v>-0.72062</c:v>
                </c:pt>
                <c:pt idx="251">
                  <c:v>-0.68547</c:v>
                </c:pt>
                <c:pt idx="252">
                  <c:v>-0.65032</c:v>
                </c:pt>
                <c:pt idx="253">
                  <c:v>-0.61516</c:v>
                </c:pt>
                <c:pt idx="254">
                  <c:v>-0.58001</c:v>
                </c:pt>
                <c:pt idx="255">
                  <c:v>-0.54486</c:v>
                </c:pt>
                <c:pt idx="256">
                  <c:v>-0.50971</c:v>
                </c:pt>
                <c:pt idx="257">
                  <c:v>-0.47455</c:v>
                </c:pt>
                <c:pt idx="258">
                  <c:v>-0.4394</c:v>
                </c:pt>
                <c:pt idx="259">
                  <c:v>-0.40425</c:v>
                </c:pt>
                <c:pt idx="260">
                  <c:v>-0.3691</c:v>
                </c:pt>
                <c:pt idx="261">
                  <c:v>-0.33395</c:v>
                </c:pt>
                <c:pt idx="262">
                  <c:v>-0.29879</c:v>
                </c:pt>
                <c:pt idx="263">
                  <c:v>-0.26364</c:v>
                </c:pt>
                <c:pt idx="264">
                  <c:v>-0.22849</c:v>
                </c:pt>
                <c:pt idx="265">
                  <c:v>-0.19334</c:v>
                </c:pt>
                <c:pt idx="266">
                  <c:v>-0.15818</c:v>
                </c:pt>
                <c:pt idx="267">
                  <c:v>-0.12303</c:v>
                </c:pt>
                <c:pt idx="268">
                  <c:v>-0.087881</c:v>
                </c:pt>
                <c:pt idx="269">
                  <c:v>-0.052728</c:v>
                </c:pt>
                <c:pt idx="270">
                  <c:v>-0.017576</c:v>
                </c:pt>
                <c:pt idx="271">
                  <c:v>0.017576</c:v>
                </c:pt>
                <c:pt idx="272">
                  <c:v>0.052728</c:v>
                </c:pt>
                <c:pt idx="273">
                  <c:v>0.087881</c:v>
                </c:pt>
                <c:pt idx="274">
                  <c:v>0.12303</c:v>
                </c:pt>
                <c:pt idx="275">
                  <c:v>0.15818</c:v>
                </c:pt>
                <c:pt idx="276">
                  <c:v>0.19334</c:v>
                </c:pt>
                <c:pt idx="277">
                  <c:v>0.22849</c:v>
                </c:pt>
                <c:pt idx="278">
                  <c:v>0.26364</c:v>
                </c:pt>
                <c:pt idx="279">
                  <c:v>0.29879</c:v>
                </c:pt>
                <c:pt idx="280">
                  <c:v>0.33395</c:v>
                </c:pt>
                <c:pt idx="281">
                  <c:v>0.3691</c:v>
                </c:pt>
                <c:pt idx="282">
                  <c:v>0.40425</c:v>
                </c:pt>
                <c:pt idx="283">
                  <c:v>0.4394</c:v>
                </c:pt>
                <c:pt idx="284">
                  <c:v>0.47455</c:v>
                </c:pt>
                <c:pt idx="285">
                  <c:v>0.50971</c:v>
                </c:pt>
                <c:pt idx="286">
                  <c:v>0.54486</c:v>
                </c:pt>
                <c:pt idx="287">
                  <c:v>0.58001</c:v>
                </c:pt>
                <c:pt idx="288">
                  <c:v>0.61516</c:v>
                </c:pt>
                <c:pt idx="289">
                  <c:v>0.65032</c:v>
                </c:pt>
                <c:pt idx="290">
                  <c:v>0.68547</c:v>
                </c:pt>
                <c:pt idx="291">
                  <c:v>0.72062</c:v>
                </c:pt>
                <c:pt idx="292">
                  <c:v>0.75577</c:v>
                </c:pt>
                <c:pt idx="293">
                  <c:v>0.79092</c:v>
                </c:pt>
                <c:pt idx="294">
                  <c:v>0.82608</c:v>
                </c:pt>
                <c:pt idx="295">
                  <c:v>0.86123</c:v>
                </c:pt>
                <c:pt idx="296">
                  <c:v>0.89638</c:v>
                </c:pt>
                <c:pt idx="297">
                  <c:v>0.93153</c:v>
                </c:pt>
                <c:pt idx="298">
                  <c:v>0.96669</c:v>
                </c:pt>
                <c:pt idx="299">
                  <c:v>1.0018</c:v>
                </c:pt>
                <c:pt idx="300">
                  <c:v>1.037</c:v>
                </c:pt>
                <c:pt idx="301">
                  <c:v>1.0721</c:v>
                </c:pt>
                <c:pt idx="302">
                  <c:v>1.1073</c:v>
                </c:pt>
                <c:pt idx="303">
                  <c:v>1.1424</c:v>
                </c:pt>
                <c:pt idx="304">
                  <c:v>1.1776</c:v>
                </c:pt>
                <c:pt idx="305">
                  <c:v>1.2128</c:v>
                </c:pt>
                <c:pt idx="306">
                  <c:v>1.2479</c:v>
                </c:pt>
                <c:pt idx="307">
                  <c:v>1.2831</c:v>
                </c:pt>
                <c:pt idx="308">
                  <c:v>1.3182</c:v>
                </c:pt>
                <c:pt idx="309">
                  <c:v>1.3534</c:v>
                </c:pt>
                <c:pt idx="310">
                  <c:v>1.3885</c:v>
                </c:pt>
                <c:pt idx="311">
                  <c:v>1.4237</c:v>
                </c:pt>
                <c:pt idx="312">
                  <c:v>1.4588</c:v>
                </c:pt>
                <c:pt idx="313">
                  <c:v>1.494</c:v>
                </c:pt>
                <c:pt idx="314">
                  <c:v>1.5291</c:v>
                </c:pt>
                <c:pt idx="315">
                  <c:v>1.5643</c:v>
                </c:pt>
                <c:pt idx="316">
                  <c:v>1.5994</c:v>
                </c:pt>
                <c:pt idx="317">
                  <c:v>1.6346</c:v>
                </c:pt>
                <c:pt idx="318">
                  <c:v>1.6697</c:v>
                </c:pt>
                <c:pt idx="319">
                  <c:v>1.7049</c:v>
                </c:pt>
                <c:pt idx="320">
                  <c:v>1.74</c:v>
                </c:pt>
                <c:pt idx="321">
                  <c:v>1.7752</c:v>
                </c:pt>
                <c:pt idx="322">
                  <c:v>1.8103</c:v>
                </c:pt>
                <c:pt idx="323">
                  <c:v>1.8455</c:v>
                </c:pt>
                <c:pt idx="324">
                  <c:v>1.8806</c:v>
                </c:pt>
                <c:pt idx="325">
                  <c:v>1.9158</c:v>
                </c:pt>
                <c:pt idx="326">
                  <c:v>1.9509</c:v>
                </c:pt>
                <c:pt idx="327">
                  <c:v>1.9861</c:v>
                </c:pt>
                <c:pt idx="328">
                  <c:v>2.0213</c:v>
                </c:pt>
                <c:pt idx="329">
                  <c:v>2.0564</c:v>
                </c:pt>
                <c:pt idx="330">
                  <c:v>2.0916</c:v>
                </c:pt>
                <c:pt idx="331">
                  <c:v>2.1267</c:v>
                </c:pt>
                <c:pt idx="332">
                  <c:v>2.1619</c:v>
                </c:pt>
                <c:pt idx="333">
                  <c:v>2.197</c:v>
                </c:pt>
                <c:pt idx="334">
                  <c:v>2.2322</c:v>
                </c:pt>
                <c:pt idx="335">
                  <c:v>2.2673</c:v>
                </c:pt>
                <c:pt idx="336">
                  <c:v>2.3025</c:v>
                </c:pt>
                <c:pt idx="337">
                  <c:v>2.3376</c:v>
                </c:pt>
                <c:pt idx="338">
                  <c:v>2.3728</c:v>
                </c:pt>
                <c:pt idx="339">
                  <c:v>2.4079</c:v>
                </c:pt>
                <c:pt idx="340">
                  <c:v>2.4431</c:v>
                </c:pt>
                <c:pt idx="341">
                  <c:v>2.4782</c:v>
                </c:pt>
                <c:pt idx="342">
                  <c:v>2.5134</c:v>
                </c:pt>
                <c:pt idx="343">
                  <c:v>2.5485</c:v>
                </c:pt>
                <c:pt idx="344">
                  <c:v>2.5837</c:v>
                </c:pt>
                <c:pt idx="345">
                  <c:v>2.6188</c:v>
                </c:pt>
                <c:pt idx="346">
                  <c:v>2.654</c:v>
                </c:pt>
                <c:pt idx="347">
                  <c:v>2.6891</c:v>
                </c:pt>
                <c:pt idx="348">
                  <c:v>2.7243</c:v>
                </c:pt>
                <c:pt idx="349">
                  <c:v>2.7594</c:v>
                </c:pt>
                <c:pt idx="350">
                  <c:v>2.7946</c:v>
                </c:pt>
                <c:pt idx="351">
                  <c:v>2.8298</c:v>
                </c:pt>
                <c:pt idx="352">
                  <c:v>2.8649</c:v>
                </c:pt>
                <c:pt idx="353">
                  <c:v>2.9001</c:v>
                </c:pt>
                <c:pt idx="354">
                  <c:v>2.9352</c:v>
                </c:pt>
                <c:pt idx="355">
                  <c:v>2.9704</c:v>
                </c:pt>
                <c:pt idx="356">
                  <c:v>3.0055</c:v>
                </c:pt>
                <c:pt idx="357">
                  <c:v>3.0407</c:v>
                </c:pt>
                <c:pt idx="358">
                  <c:v>3.0758</c:v>
                </c:pt>
                <c:pt idx="359">
                  <c:v>3.111</c:v>
                </c:pt>
                <c:pt idx="360">
                  <c:v>3.1461</c:v>
                </c:pt>
                <c:pt idx="361">
                  <c:v>3.1813</c:v>
                </c:pt>
                <c:pt idx="362">
                  <c:v>3.2164</c:v>
                </c:pt>
                <c:pt idx="363">
                  <c:v>3.2516</c:v>
                </c:pt>
                <c:pt idx="364">
                  <c:v>3.2867</c:v>
                </c:pt>
                <c:pt idx="365">
                  <c:v>3.3219</c:v>
                </c:pt>
                <c:pt idx="366">
                  <c:v>3.357</c:v>
                </c:pt>
                <c:pt idx="367">
                  <c:v>3.3922</c:v>
                </c:pt>
                <c:pt idx="368">
                  <c:v>3.4273</c:v>
                </c:pt>
                <c:pt idx="369">
                  <c:v>3.4625</c:v>
                </c:pt>
                <c:pt idx="370">
                  <c:v>3.4976</c:v>
                </c:pt>
                <c:pt idx="371">
                  <c:v>3.5328</c:v>
                </c:pt>
                <c:pt idx="372">
                  <c:v>3.5679</c:v>
                </c:pt>
                <c:pt idx="373">
                  <c:v>3.6031</c:v>
                </c:pt>
                <c:pt idx="374">
                  <c:v>3.6383</c:v>
                </c:pt>
                <c:pt idx="375">
                  <c:v>3.6734</c:v>
                </c:pt>
                <c:pt idx="376">
                  <c:v>3.7086</c:v>
                </c:pt>
                <c:pt idx="377">
                  <c:v>3.7437</c:v>
                </c:pt>
                <c:pt idx="378">
                  <c:v>3.7789</c:v>
                </c:pt>
                <c:pt idx="379">
                  <c:v>3.814</c:v>
                </c:pt>
                <c:pt idx="380">
                  <c:v>3.8492</c:v>
                </c:pt>
                <c:pt idx="381">
                  <c:v>3.8843</c:v>
                </c:pt>
                <c:pt idx="382">
                  <c:v>3.9195</c:v>
                </c:pt>
                <c:pt idx="383">
                  <c:v>3.9546</c:v>
                </c:pt>
                <c:pt idx="384">
                  <c:v>3.9898</c:v>
                </c:pt>
                <c:pt idx="385">
                  <c:v>4.0249</c:v>
                </c:pt>
                <c:pt idx="386">
                  <c:v>4.0601</c:v>
                </c:pt>
                <c:pt idx="387">
                  <c:v>4.0952</c:v>
                </c:pt>
                <c:pt idx="388">
                  <c:v>4.1304</c:v>
                </c:pt>
                <c:pt idx="389">
                  <c:v>4.1655</c:v>
                </c:pt>
                <c:pt idx="390">
                  <c:v>4.2007</c:v>
                </c:pt>
                <c:pt idx="391">
                  <c:v>4.2358</c:v>
                </c:pt>
                <c:pt idx="392">
                  <c:v>4.271</c:v>
                </c:pt>
                <c:pt idx="393">
                  <c:v>4.3061</c:v>
                </c:pt>
                <c:pt idx="394">
                  <c:v>4.3413</c:v>
                </c:pt>
                <c:pt idx="395">
                  <c:v>4.3764</c:v>
                </c:pt>
                <c:pt idx="396">
                  <c:v>4.4116</c:v>
                </c:pt>
                <c:pt idx="397">
                  <c:v>4.4468</c:v>
                </c:pt>
                <c:pt idx="398">
                  <c:v>4.4819</c:v>
                </c:pt>
                <c:pt idx="399">
                  <c:v>4.5171</c:v>
                </c:pt>
                <c:pt idx="400">
                  <c:v>4.5522</c:v>
                </c:pt>
                <c:pt idx="401">
                  <c:v>4.5874</c:v>
                </c:pt>
                <c:pt idx="402">
                  <c:v>4.6225</c:v>
                </c:pt>
                <c:pt idx="403">
                  <c:v>4.6577</c:v>
                </c:pt>
                <c:pt idx="404">
                  <c:v>4.6928</c:v>
                </c:pt>
                <c:pt idx="405">
                  <c:v>4.728</c:v>
                </c:pt>
                <c:pt idx="406">
                  <c:v>4.7631</c:v>
                </c:pt>
                <c:pt idx="407">
                  <c:v>4.7983</c:v>
                </c:pt>
                <c:pt idx="408">
                  <c:v>4.8334</c:v>
                </c:pt>
                <c:pt idx="409">
                  <c:v>4.8686</c:v>
                </c:pt>
                <c:pt idx="410">
                  <c:v>4.9037</c:v>
                </c:pt>
                <c:pt idx="411">
                  <c:v>4.9389</c:v>
                </c:pt>
                <c:pt idx="412">
                  <c:v>4.974</c:v>
                </c:pt>
                <c:pt idx="413">
                  <c:v>5.0092</c:v>
                </c:pt>
                <c:pt idx="414">
                  <c:v>5.0443</c:v>
                </c:pt>
                <c:pt idx="415">
                  <c:v>5.0795</c:v>
                </c:pt>
                <c:pt idx="416">
                  <c:v>5.1146</c:v>
                </c:pt>
                <c:pt idx="417">
                  <c:v>5.1498</c:v>
                </c:pt>
                <c:pt idx="418">
                  <c:v>5.1849</c:v>
                </c:pt>
                <c:pt idx="419">
                  <c:v>5.2201</c:v>
                </c:pt>
                <c:pt idx="420">
                  <c:v>5.2553</c:v>
                </c:pt>
                <c:pt idx="421">
                  <c:v>5.2904</c:v>
                </c:pt>
                <c:pt idx="422">
                  <c:v>5.3256</c:v>
                </c:pt>
                <c:pt idx="423">
                  <c:v>5.3607</c:v>
                </c:pt>
                <c:pt idx="424">
                  <c:v>5.3959</c:v>
                </c:pt>
                <c:pt idx="425">
                  <c:v>5.431</c:v>
                </c:pt>
                <c:pt idx="426">
                  <c:v>5.4662</c:v>
                </c:pt>
                <c:pt idx="427">
                  <c:v>5.5013</c:v>
                </c:pt>
                <c:pt idx="428">
                  <c:v>5.5365</c:v>
                </c:pt>
                <c:pt idx="429">
                  <c:v>5.5716</c:v>
                </c:pt>
                <c:pt idx="430">
                  <c:v>5.6068</c:v>
                </c:pt>
                <c:pt idx="431">
                  <c:v>5.6419</c:v>
                </c:pt>
                <c:pt idx="432">
                  <c:v>5.6771</c:v>
                </c:pt>
                <c:pt idx="433">
                  <c:v>5.7122</c:v>
                </c:pt>
                <c:pt idx="434">
                  <c:v>5.7474</c:v>
                </c:pt>
                <c:pt idx="435">
                  <c:v>5.7825</c:v>
                </c:pt>
                <c:pt idx="436">
                  <c:v>5.8177</c:v>
                </c:pt>
                <c:pt idx="437">
                  <c:v>5.8528</c:v>
                </c:pt>
                <c:pt idx="438">
                  <c:v>5.888</c:v>
                </c:pt>
                <c:pt idx="439">
                  <c:v>5.9231</c:v>
                </c:pt>
                <c:pt idx="440">
                  <c:v>5.9583</c:v>
                </c:pt>
                <c:pt idx="441">
                  <c:v>5.9935</c:v>
                </c:pt>
                <c:pt idx="442">
                  <c:v>6.0286</c:v>
                </c:pt>
                <c:pt idx="443">
                  <c:v>6.0638</c:v>
                </c:pt>
                <c:pt idx="444">
                  <c:v>6.0989</c:v>
                </c:pt>
                <c:pt idx="445">
                  <c:v>6.1341</c:v>
                </c:pt>
                <c:pt idx="446">
                  <c:v>6.1692</c:v>
                </c:pt>
                <c:pt idx="447">
                  <c:v>6.2044</c:v>
                </c:pt>
                <c:pt idx="448">
                  <c:v>6.2395</c:v>
                </c:pt>
                <c:pt idx="449">
                  <c:v>6.2747</c:v>
                </c:pt>
                <c:pt idx="450">
                  <c:v>6.3098</c:v>
                </c:pt>
                <c:pt idx="451">
                  <c:v>6.345</c:v>
                </c:pt>
                <c:pt idx="452">
                  <c:v>6.3801</c:v>
                </c:pt>
                <c:pt idx="453">
                  <c:v>6.4153</c:v>
                </c:pt>
                <c:pt idx="454">
                  <c:v>6.4504</c:v>
                </c:pt>
                <c:pt idx="455">
                  <c:v>6.4856</c:v>
                </c:pt>
                <c:pt idx="456">
                  <c:v>6.5207</c:v>
                </c:pt>
                <c:pt idx="457">
                  <c:v>6.5559</c:v>
                </c:pt>
                <c:pt idx="458">
                  <c:v>6.591</c:v>
                </c:pt>
                <c:pt idx="459">
                  <c:v>6.6262</c:v>
                </c:pt>
                <c:pt idx="460">
                  <c:v>6.6613</c:v>
                </c:pt>
                <c:pt idx="461">
                  <c:v>6.6965</c:v>
                </c:pt>
                <c:pt idx="462">
                  <c:v>6.7316</c:v>
                </c:pt>
                <c:pt idx="463">
                  <c:v>6.7668</c:v>
                </c:pt>
                <c:pt idx="464">
                  <c:v>6.802</c:v>
                </c:pt>
                <c:pt idx="465">
                  <c:v>6.8371</c:v>
                </c:pt>
                <c:pt idx="466">
                  <c:v>6.8723</c:v>
                </c:pt>
                <c:pt idx="467">
                  <c:v>6.9074</c:v>
                </c:pt>
                <c:pt idx="468">
                  <c:v>6.9426</c:v>
                </c:pt>
                <c:pt idx="469">
                  <c:v>6.9777</c:v>
                </c:pt>
                <c:pt idx="470">
                  <c:v>7.0129</c:v>
                </c:pt>
                <c:pt idx="471">
                  <c:v>7.048</c:v>
                </c:pt>
                <c:pt idx="472">
                  <c:v>7.0832</c:v>
                </c:pt>
                <c:pt idx="473">
                  <c:v>7.1183</c:v>
                </c:pt>
                <c:pt idx="474">
                  <c:v>7.1535</c:v>
                </c:pt>
                <c:pt idx="475">
                  <c:v>7.1886</c:v>
                </c:pt>
                <c:pt idx="476">
                  <c:v>7.2238</c:v>
                </c:pt>
                <c:pt idx="477">
                  <c:v>7.2589</c:v>
                </c:pt>
                <c:pt idx="478">
                  <c:v>7.2941</c:v>
                </c:pt>
                <c:pt idx="479">
                  <c:v>7.3292</c:v>
                </c:pt>
                <c:pt idx="480">
                  <c:v>7.3644</c:v>
                </c:pt>
                <c:pt idx="481">
                  <c:v>7.3995</c:v>
                </c:pt>
                <c:pt idx="482">
                  <c:v>7.4347</c:v>
                </c:pt>
                <c:pt idx="483">
                  <c:v>7.4698</c:v>
                </c:pt>
                <c:pt idx="484">
                  <c:v>7.505</c:v>
                </c:pt>
                <c:pt idx="485">
                  <c:v>7.5401</c:v>
                </c:pt>
                <c:pt idx="486">
                  <c:v>7.5753</c:v>
                </c:pt>
                <c:pt idx="487">
                  <c:v>7.6105</c:v>
                </c:pt>
                <c:pt idx="488">
                  <c:v>7.6456</c:v>
                </c:pt>
                <c:pt idx="489">
                  <c:v>7.6808</c:v>
                </c:pt>
                <c:pt idx="490">
                  <c:v>7.7159</c:v>
                </c:pt>
                <c:pt idx="491">
                  <c:v>7.7511</c:v>
                </c:pt>
                <c:pt idx="492">
                  <c:v>7.7862</c:v>
                </c:pt>
                <c:pt idx="493">
                  <c:v>7.8214</c:v>
                </c:pt>
                <c:pt idx="494">
                  <c:v>7.8565</c:v>
                </c:pt>
                <c:pt idx="495">
                  <c:v>7.8917</c:v>
                </c:pt>
                <c:pt idx="496">
                  <c:v>7.9268</c:v>
                </c:pt>
                <c:pt idx="497">
                  <c:v>7.962</c:v>
                </c:pt>
                <c:pt idx="498">
                  <c:v>7.9971</c:v>
                </c:pt>
                <c:pt idx="499">
                  <c:v>8.0323</c:v>
                </c:pt>
                <c:pt idx="500">
                  <c:v>8.0674</c:v>
                </c:pt>
                <c:pt idx="501">
                  <c:v>8.1026</c:v>
                </c:pt>
                <c:pt idx="502">
                  <c:v>8.137700000000001</c:v>
                </c:pt>
                <c:pt idx="503">
                  <c:v>8.1729</c:v>
                </c:pt>
                <c:pt idx="504">
                  <c:v>8.208</c:v>
                </c:pt>
                <c:pt idx="505">
                  <c:v>8.2432</c:v>
                </c:pt>
                <c:pt idx="506">
                  <c:v>8.2783</c:v>
                </c:pt>
                <c:pt idx="507">
                  <c:v>8.3135</c:v>
                </c:pt>
                <c:pt idx="508">
                  <c:v>8.3486</c:v>
                </c:pt>
                <c:pt idx="509">
                  <c:v>8.3838</c:v>
                </c:pt>
                <c:pt idx="510">
                  <c:v>8.419</c:v>
                </c:pt>
                <c:pt idx="511">
                  <c:v>8.4541</c:v>
                </c:pt>
                <c:pt idx="512">
                  <c:v>8.4893</c:v>
                </c:pt>
                <c:pt idx="513">
                  <c:v>8.5244</c:v>
                </c:pt>
                <c:pt idx="514">
                  <c:v>8.5596</c:v>
                </c:pt>
                <c:pt idx="515">
                  <c:v>8.5947</c:v>
                </c:pt>
                <c:pt idx="516">
                  <c:v>8.6299</c:v>
                </c:pt>
                <c:pt idx="517">
                  <c:v>8.665</c:v>
                </c:pt>
                <c:pt idx="518">
                  <c:v>8.700200000000001</c:v>
                </c:pt>
                <c:pt idx="519">
                  <c:v>8.7353</c:v>
                </c:pt>
                <c:pt idx="520">
                  <c:v>8.7705</c:v>
                </c:pt>
                <c:pt idx="521">
                  <c:v>8.8056</c:v>
                </c:pt>
                <c:pt idx="522">
                  <c:v>8.8408</c:v>
                </c:pt>
                <c:pt idx="523">
                  <c:v>8.8759</c:v>
                </c:pt>
                <c:pt idx="524">
                  <c:v>8.9111</c:v>
                </c:pt>
                <c:pt idx="525">
                  <c:v>8.9462</c:v>
                </c:pt>
                <c:pt idx="526">
                  <c:v>8.9814</c:v>
                </c:pt>
                <c:pt idx="527">
                  <c:v>9.0165</c:v>
                </c:pt>
                <c:pt idx="528">
                  <c:v>9.0517</c:v>
                </c:pt>
                <c:pt idx="529">
                  <c:v>9.0868</c:v>
                </c:pt>
                <c:pt idx="530">
                  <c:v>9.122</c:v>
                </c:pt>
                <c:pt idx="531">
                  <c:v>9.1571</c:v>
                </c:pt>
                <c:pt idx="532">
                  <c:v>9.1923</c:v>
                </c:pt>
                <c:pt idx="533">
                  <c:v>9.2275</c:v>
                </c:pt>
                <c:pt idx="534">
                  <c:v>9.2626</c:v>
                </c:pt>
                <c:pt idx="535">
                  <c:v>9.2978</c:v>
                </c:pt>
                <c:pt idx="536">
                  <c:v>9.3329</c:v>
                </c:pt>
                <c:pt idx="537">
                  <c:v>9.3681</c:v>
                </c:pt>
                <c:pt idx="538">
                  <c:v>9.4032</c:v>
                </c:pt>
                <c:pt idx="539">
                  <c:v>9.4384</c:v>
                </c:pt>
                <c:pt idx="540">
                  <c:v>9.4735</c:v>
                </c:pt>
                <c:pt idx="541">
                  <c:v>9.5087</c:v>
                </c:pt>
                <c:pt idx="542">
                  <c:v>9.5438</c:v>
                </c:pt>
              </c:numCache>
            </c:numRef>
          </c:xVal>
          <c:yVal>
            <c:numRef>
              <c:f>'uniformity position corrected'!$I$24:$I$566</c:f>
              <c:numCache>
                <c:formatCode>General</c:formatCode>
                <c:ptCount val="543"/>
                <c:pt idx="0">
                  <c:v>127.4692</c:v>
                </c:pt>
                <c:pt idx="1">
                  <c:v>127.4692</c:v>
                </c:pt>
                <c:pt idx="2">
                  <c:v>127.6272</c:v>
                </c:pt>
                <c:pt idx="3">
                  <c:v>127.8839</c:v>
                </c:pt>
                <c:pt idx="4">
                  <c:v>127.9629</c:v>
                </c:pt>
                <c:pt idx="5">
                  <c:v>128.5947</c:v>
                </c:pt>
                <c:pt idx="6">
                  <c:v>128.1011</c:v>
                </c:pt>
                <c:pt idx="7">
                  <c:v>127.5482</c:v>
                </c:pt>
                <c:pt idx="8">
                  <c:v>126.5014</c:v>
                </c:pt>
                <c:pt idx="9">
                  <c:v>126.5014</c:v>
                </c:pt>
                <c:pt idx="10">
                  <c:v>126.5014</c:v>
                </c:pt>
                <c:pt idx="11">
                  <c:v>127.568</c:v>
                </c:pt>
                <c:pt idx="12">
                  <c:v>126.9557</c:v>
                </c:pt>
                <c:pt idx="13">
                  <c:v>126.9557</c:v>
                </c:pt>
                <c:pt idx="14">
                  <c:v>125.6912</c:v>
                </c:pt>
                <c:pt idx="15">
                  <c:v>125.5924</c:v>
                </c:pt>
                <c:pt idx="16">
                  <c:v>125.0982</c:v>
                </c:pt>
                <c:pt idx="17">
                  <c:v>125.3157</c:v>
                </c:pt>
                <c:pt idx="18">
                  <c:v>125.3157</c:v>
                </c:pt>
                <c:pt idx="19">
                  <c:v>125.3157</c:v>
                </c:pt>
                <c:pt idx="20">
                  <c:v>124.9795</c:v>
                </c:pt>
                <c:pt idx="21">
                  <c:v>124.3467</c:v>
                </c:pt>
                <c:pt idx="22">
                  <c:v>123.9707</c:v>
                </c:pt>
                <c:pt idx="23">
                  <c:v>123.8916</c:v>
                </c:pt>
                <c:pt idx="24">
                  <c:v>124.2082</c:v>
                </c:pt>
                <c:pt idx="25">
                  <c:v>124.584</c:v>
                </c:pt>
                <c:pt idx="26">
                  <c:v>124.7027</c:v>
                </c:pt>
                <c:pt idx="27">
                  <c:v>124.7027</c:v>
                </c:pt>
                <c:pt idx="28">
                  <c:v>124.2082</c:v>
                </c:pt>
                <c:pt idx="29">
                  <c:v>123.7926</c:v>
                </c:pt>
                <c:pt idx="30">
                  <c:v>123.8322</c:v>
                </c:pt>
                <c:pt idx="31">
                  <c:v>123.4561</c:v>
                </c:pt>
                <c:pt idx="32">
                  <c:v>123.2977</c:v>
                </c:pt>
                <c:pt idx="33">
                  <c:v>123.2977</c:v>
                </c:pt>
                <c:pt idx="34">
                  <c:v>123.0799</c:v>
                </c:pt>
                <c:pt idx="35">
                  <c:v>122.5055</c:v>
                </c:pt>
                <c:pt idx="36">
                  <c:v>122.3073</c:v>
                </c:pt>
                <c:pt idx="37">
                  <c:v>122.5649</c:v>
                </c:pt>
                <c:pt idx="38">
                  <c:v>121.7919</c:v>
                </c:pt>
                <c:pt idx="39">
                  <c:v>121.6531</c:v>
                </c:pt>
                <c:pt idx="40">
                  <c:v>120.8594</c:v>
                </c:pt>
                <c:pt idx="41">
                  <c:v>119.7071</c:v>
                </c:pt>
                <c:pt idx="42">
                  <c:v>119.4685</c:v>
                </c:pt>
                <c:pt idx="43">
                  <c:v>119.389</c:v>
                </c:pt>
                <c:pt idx="44">
                  <c:v>119.4685</c:v>
                </c:pt>
                <c:pt idx="45">
                  <c:v>119.5481</c:v>
                </c:pt>
                <c:pt idx="46">
                  <c:v>120.0053</c:v>
                </c:pt>
                <c:pt idx="47">
                  <c:v>120.0053</c:v>
                </c:pt>
                <c:pt idx="48">
                  <c:v>119.8861</c:v>
                </c:pt>
                <c:pt idx="49">
                  <c:v>119.4287</c:v>
                </c:pt>
                <c:pt idx="50">
                  <c:v>118.8119</c:v>
                </c:pt>
                <c:pt idx="51">
                  <c:v>118.1547</c:v>
                </c:pt>
                <c:pt idx="52">
                  <c:v>117.8955</c:v>
                </c:pt>
                <c:pt idx="53">
                  <c:v>117.8955</c:v>
                </c:pt>
                <c:pt idx="54">
                  <c:v>118.1547</c:v>
                </c:pt>
                <c:pt idx="55">
                  <c:v>118.334</c:v>
                </c:pt>
                <c:pt idx="56">
                  <c:v>119.1105</c:v>
                </c:pt>
                <c:pt idx="57">
                  <c:v>119.1105</c:v>
                </c:pt>
                <c:pt idx="58">
                  <c:v>119.3293</c:v>
                </c:pt>
                <c:pt idx="59">
                  <c:v>119.9457</c:v>
                </c:pt>
                <c:pt idx="60">
                  <c:v>120.4225</c:v>
                </c:pt>
                <c:pt idx="61">
                  <c:v>120.502</c:v>
                </c:pt>
                <c:pt idx="62">
                  <c:v>120.3629</c:v>
                </c:pt>
                <c:pt idx="63">
                  <c:v>119.9854</c:v>
                </c:pt>
                <c:pt idx="64">
                  <c:v>119.6674</c:v>
                </c:pt>
                <c:pt idx="65">
                  <c:v>119.4089</c:v>
                </c:pt>
                <c:pt idx="66">
                  <c:v>119.4089</c:v>
                </c:pt>
                <c:pt idx="67">
                  <c:v>119.4287</c:v>
                </c:pt>
                <c:pt idx="68">
                  <c:v>119.4486</c:v>
                </c:pt>
                <c:pt idx="69">
                  <c:v>119.6077</c:v>
                </c:pt>
                <c:pt idx="70">
                  <c:v>120.1841</c:v>
                </c:pt>
                <c:pt idx="71">
                  <c:v>120.3431</c:v>
                </c:pt>
                <c:pt idx="72">
                  <c:v>120.3431</c:v>
                </c:pt>
                <c:pt idx="73">
                  <c:v>119.9258</c:v>
                </c:pt>
                <c:pt idx="74">
                  <c:v>119.6276</c:v>
                </c:pt>
                <c:pt idx="75">
                  <c:v>119.2696</c:v>
                </c:pt>
                <c:pt idx="76">
                  <c:v>119.2696</c:v>
                </c:pt>
                <c:pt idx="77">
                  <c:v>119.2099</c:v>
                </c:pt>
                <c:pt idx="78">
                  <c:v>119.5878</c:v>
                </c:pt>
                <c:pt idx="79">
                  <c:v>119.5282</c:v>
                </c:pt>
                <c:pt idx="80">
                  <c:v>119.5282</c:v>
                </c:pt>
                <c:pt idx="81">
                  <c:v>119.2099</c:v>
                </c:pt>
                <c:pt idx="82">
                  <c:v>119.4685</c:v>
                </c:pt>
                <c:pt idx="83">
                  <c:v>118.4535</c:v>
                </c:pt>
                <c:pt idx="84">
                  <c:v>118.4734</c:v>
                </c:pt>
                <c:pt idx="85">
                  <c:v>118.5132</c:v>
                </c:pt>
                <c:pt idx="86">
                  <c:v>118.5132</c:v>
                </c:pt>
                <c:pt idx="87">
                  <c:v>117.736</c:v>
                </c:pt>
                <c:pt idx="88">
                  <c:v>117.1974</c:v>
                </c:pt>
                <c:pt idx="89">
                  <c:v>117.1176</c:v>
                </c:pt>
                <c:pt idx="90">
                  <c:v>116.858</c:v>
                </c:pt>
                <c:pt idx="91">
                  <c:v>116.3385</c:v>
                </c:pt>
                <c:pt idx="92">
                  <c:v>115.4583</c:v>
                </c:pt>
                <c:pt idx="93">
                  <c:v>114.5164</c:v>
                </c:pt>
                <c:pt idx="94">
                  <c:v>114.3559</c:v>
                </c:pt>
                <c:pt idx="95">
                  <c:v>114.4562</c:v>
                </c:pt>
                <c:pt idx="96">
                  <c:v>114.8974</c:v>
                </c:pt>
                <c:pt idx="97">
                  <c:v>115.7185</c:v>
                </c:pt>
                <c:pt idx="98">
                  <c:v>115.7385</c:v>
                </c:pt>
                <c:pt idx="99">
                  <c:v>115.7385</c:v>
                </c:pt>
                <c:pt idx="100">
                  <c:v>115.6185</c:v>
                </c:pt>
                <c:pt idx="101">
                  <c:v>115.2981</c:v>
                </c:pt>
                <c:pt idx="102">
                  <c:v>114.7971</c:v>
                </c:pt>
                <c:pt idx="103">
                  <c:v>114.7571</c:v>
                </c:pt>
                <c:pt idx="104">
                  <c:v>113.8339</c:v>
                </c:pt>
                <c:pt idx="105">
                  <c:v>113.5727</c:v>
                </c:pt>
                <c:pt idx="106">
                  <c:v>114.8773</c:v>
                </c:pt>
                <c:pt idx="107">
                  <c:v>114.8773</c:v>
                </c:pt>
                <c:pt idx="108">
                  <c:v>114.3358</c:v>
                </c:pt>
                <c:pt idx="109">
                  <c:v>114.5565</c:v>
                </c:pt>
                <c:pt idx="110">
                  <c:v>114.5565</c:v>
                </c:pt>
                <c:pt idx="111">
                  <c:v>113.7535</c:v>
                </c:pt>
                <c:pt idx="112">
                  <c:v>113.251</c:v>
                </c:pt>
                <c:pt idx="113">
                  <c:v>113.0498</c:v>
                </c:pt>
                <c:pt idx="114">
                  <c:v>112.7277</c:v>
                </c:pt>
                <c:pt idx="115">
                  <c:v>112.7076</c:v>
                </c:pt>
                <c:pt idx="116">
                  <c:v>112.5062</c:v>
                </c:pt>
                <c:pt idx="117">
                  <c:v>112.4256</c:v>
                </c:pt>
                <c:pt idx="118">
                  <c:v>112.2442</c:v>
                </c:pt>
                <c:pt idx="119">
                  <c:v>111.5178</c:v>
                </c:pt>
                <c:pt idx="120">
                  <c:v>110.8913</c:v>
                </c:pt>
                <c:pt idx="121">
                  <c:v>110.5878</c:v>
                </c:pt>
                <c:pt idx="122">
                  <c:v>110.1423</c:v>
                </c:pt>
                <c:pt idx="123">
                  <c:v>109.5136</c:v>
                </c:pt>
                <c:pt idx="124">
                  <c:v>110.1423</c:v>
                </c:pt>
                <c:pt idx="125">
                  <c:v>109.7977</c:v>
                </c:pt>
                <c:pt idx="126">
                  <c:v>109.5136</c:v>
                </c:pt>
                <c:pt idx="127">
                  <c:v>110.2436</c:v>
                </c:pt>
                <c:pt idx="128">
                  <c:v>110.4056</c:v>
                </c:pt>
                <c:pt idx="129">
                  <c:v>110.9924</c:v>
                </c:pt>
                <c:pt idx="130">
                  <c:v>111.336</c:v>
                </c:pt>
                <c:pt idx="131">
                  <c:v>111.3158</c:v>
                </c:pt>
                <c:pt idx="132">
                  <c:v>110.9924</c:v>
                </c:pt>
                <c:pt idx="133">
                  <c:v>110.4056</c:v>
                </c:pt>
                <c:pt idx="134">
                  <c:v>109.4324</c:v>
                </c:pt>
                <c:pt idx="135">
                  <c:v>109.1888</c:v>
                </c:pt>
                <c:pt idx="136">
                  <c:v>109.1888</c:v>
                </c:pt>
                <c:pt idx="137">
                  <c:v>108.8839</c:v>
                </c:pt>
                <c:pt idx="138">
                  <c:v>108.7619</c:v>
                </c:pt>
                <c:pt idx="139">
                  <c:v>108.9652</c:v>
                </c:pt>
                <c:pt idx="140">
                  <c:v>109.27</c:v>
                </c:pt>
                <c:pt idx="141">
                  <c:v>109.818</c:v>
                </c:pt>
                <c:pt idx="142">
                  <c:v>112.103</c:v>
                </c:pt>
                <c:pt idx="143">
                  <c:v>112.2038</c:v>
                </c:pt>
                <c:pt idx="144">
                  <c:v>112.627</c:v>
                </c:pt>
                <c:pt idx="145">
                  <c:v>112.8888</c:v>
                </c:pt>
                <c:pt idx="146">
                  <c:v>112.8687</c:v>
                </c:pt>
                <c:pt idx="147">
                  <c:v>112.627</c:v>
                </c:pt>
                <c:pt idx="148">
                  <c:v>112.5867</c:v>
                </c:pt>
                <c:pt idx="149">
                  <c:v>112.5867</c:v>
                </c:pt>
                <c:pt idx="150">
                  <c:v>112.7479</c:v>
                </c:pt>
                <c:pt idx="151">
                  <c:v>113.2107</c:v>
                </c:pt>
                <c:pt idx="152">
                  <c:v>113.4521</c:v>
                </c:pt>
                <c:pt idx="153">
                  <c:v>113.4521</c:v>
                </c:pt>
                <c:pt idx="154">
                  <c:v>113.6129</c:v>
                </c:pt>
                <c:pt idx="155">
                  <c:v>113.6732</c:v>
                </c:pt>
                <c:pt idx="156">
                  <c:v>113.6732</c:v>
                </c:pt>
                <c:pt idx="157">
                  <c:v>114.0347</c:v>
                </c:pt>
                <c:pt idx="158">
                  <c:v>114.0347</c:v>
                </c:pt>
                <c:pt idx="159">
                  <c:v>114.0347</c:v>
                </c:pt>
                <c:pt idx="160">
                  <c:v>114.0347</c:v>
                </c:pt>
                <c:pt idx="161">
                  <c:v>113.8339</c:v>
                </c:pt>
                <c:pt idx="162">
                  <c:v>113.8138</c:v>
                </c:pt>
                <c:pt idx="163">
                  <c:v>113.8138</c:v>
                </c:pt>
                <c:pt idx="164">
                  <c:v>112.2643</c:v>
                </c:pt>
                <c:pt idx="165">
                  <c:v>111.9618</c:v>
                </c:pt>
                <c:pt idx="166">
                  <c:v>111.4168</c:v>
                </c:pt>
                <c:pt idx="167">
                  <c:v>111.336</c:v>
                </c:pt>
                <c:pt idx="168">
                  <c:v>111.336</c:v>
                </c:pt>
                <c:pt idx="169">
                  <c:v>111.336</c:v>
                </c:pt>
                <c:pt idx="170">
                  <c:v>111.2148</c:v>
                </c:pt>
                <c:pt idx="171">
                  <c:v>110.77</c:v>
                </c:pt>
                <c:pt idx="172">
                  <c:v>110.77</c:v>
                </c:pt>
                <c:pt idx="173">
                  <c:v>110.6486</c:v>
                </c:pt>
                <c:pt idx="174">
                  <c:v>110.3044</c:v>
                </c:pt>
                <c:pt idx="175">
                  <c:v>110.0815</c:v>
                </c:pt>
                <c:pt idx="176">
                  <c:v>110.1423</c:v>
                </c:pt>
                <c:pt idx="177">
                  <c:v>110.0612</c:v>
                </c:pt>
                <c:pt idx="178">
                  <c:v>109.6557</c:v>
                </c:pt>
                <c:pt idx="179">
                  <c:v>109.4527</c:v>
                </c:pt>
                <c:pt idx="180">
                  <c:v>109.2497</c:v>
                </c:pt>
                <c:pt idx="181">
                  <c:v>108.8229</c:v>
                </c:pt>
                <c:pt idx="182">
                  <c:v>108.8229</c:v>
                </c:pt>
                <c:pt idx="183">
                  <c:v>109.2497</c:v>
                </c:pt>
                <c:pt idx="184">
                  <c:v>109.3918</c:v>
                </c:pt>
                <c:pt idx="185">
                  <c:v>109.5339</c:v>
                </c:pt>
                <c:pt idx="186">
                  <c:v>109.6963</c:v>
                </c:pt>
                <c:pt idx="187">
                  <c:v>109.6963</c:v>
                </c:pt>
                <c:pt idx="188">
                  <c:v>109.2497</c:v>
                </c:pt>
                <c:pt idx="189">
                  <c:v>108.8433</c:v>
                </c:pt>
                <c:pt idx="190">
                  <c:v>108.5381</c:v>
                </c:pt>
                <c:pt idx="191">
                  <c:v>107.866</c:v>
                </c:pt>
                <c:pt idx="192">
                  <c:v>107.6212</c:v>
                </c:pt>
                <c:pt idx="193">
                  <c:v>107.2742</c:v>
                </c:pt>
                <c:pt idx="194">
                  <c:v>106.8247</c:v>
                </c:pt>
                <c:pt idx="195">
                  <c:v>107.2742</c:v>
                </c:pt>
                <c:pt idx="196">
                  <c:v>107.2947</c:v>
                </c:pt>
                <c:pt idx="197">
                  <c:v>107.4376</c:v>
                </c:pt>
                <c:pt idx="198">
                  <c:v>106.4359</c:v>
                </c:pt>
                <c:pt idx="199">
                  <c:v>106.7428</c:v>
                </c:pt>
                <c:pt idx="200">
                  <c:v>105.5544</c:v>
                </c:pt>
                <c:pt idx="201">
                  <c:v>105.3696</c:v>
                </c:pt>
                <c:pt idx="202">
                  <c:v>105.2669</c:v>
                </c:pt>
                <c:pt idx="203">
                  <c:v>105.0614</c:v>
                </c:pt>
                <c:pt idx="204">
                  <c:v>104.4646</c:v>
                </c:pt>
                <c:pt idx="205">
                  <c:v>103.5571</c:v>
                </c:pt>
                <c:pt idx="206">
                  <c:v>103.5571</c:v>
                </c:pt>
                <c:pt idx="207">
                  <c:v>103.619</c:v>
                </c:pt>
                <c:pt idx="208">
                  <c:v>103.7842</c:v>
                </c:pt>
                <c:pt idx="209">
                  <c:v>103.7223</c:v>
                </c:pt>
                <c:pt idx="210">
                  <c:v>103.5157</c:v>
                </c:pt>
                <c:pt idx="211">
                  <c:v>103.5157</c:v>
                </c:pt>
                <c:pt idx="212">
                  <c:v>103.4537</c:v>
                </c:pt>
                <c:pt idx="213">
                  <c:v>103.5157</c:v>
                </c:pt>
                <c:pt idx="214">
                  <c:v>104.4234</c:v>
                </c:pt>
                <c:pt idx="215">
                  <c:v>104.7734</c:v>
                </c:pt>
                <c:pt idx="216">
                  <c:v>104.7529</c:v>
                </c:pt>
                <c:pt idx="217">
                  <c:v>105.1847</c:v>
                </c:pt>
                <c:pt idx="218">
                  <c:v>105.2875</c:v>
                </c:pt>
                <c:pt idx="219">
                  <c:v>105.308</c:v>
                </c:pt>
                <c:pt idx="220">
                  <c:v>105.3491</c:v>
                </c:pt>
                <c:pt idx="221">
                  <c:v>105.9237</c:v>
                </c:pt>
                <c:pt idx="222">
                  <c:v>105.9647</c:v>
                </c:pt>
                <c:pt idx="223">
                  <c:v>105.9237</c:v>
                </c:pt>
                <c:pt idx="224">
                  <c:v>106.0057</c:v>
                </c:pt>
                <c:pt idx="225">
                  <c:v>106.0057</c:v>
                </c:pt>
                <c:pt idx="226">
                  <c:v>105.9647</c:v>
                </c:pt>
                <c:pt idx="227">
                  <c:v>106.395</c:v>
                </c:pt>
                <c:pt idx="228">
                  <c:v>106.395</c:v>
                </c:pt>
                <c:pt idx="229">
                  <c:v>106.0877</c:v>
                </c:pt>
                <c:pt idx="230">
                  <c:v>105.1642</c:v>
                </c:pt>
                <c:pt idx="231">
                  <c:v>104.794</c:v>
                </c:pt>
                <c:pt idx="232">
                  <c:v>104.2792</c:v>
                </c:pt>
                <c:pt idx="233">
                  <c:v>103.9287</c:v>
                </c:pt>
                <c:pt idx="234">
                  <c:v>103.8874</c:v>
                </c:pt>
                <c:pt idx="235">
                  <c:v>103.908</c:v>
                </c:pt>
                <c:pt idx="236">
                  <c:v>104.4234</c:v>
                </c:pt>
                <c:pt idx="237">
                  <c:v>105.2053</c:v>
                </c:pt>
                <c:pt idx="238">
                  <c:v>104.7117</c:v>
                </c:pt>
                <c:pt idx="239">
                  <c:v>104.5676</c:v>
                </c:pt>
                <c:pt idx="240">
                  <c:v>104.0318</c:v>
                </c:pt>
                <c:pt idx="241">
                  <c:v>102.916</c:v>
                </c:pt>
                <c:pt idx="242">
                  <c:v>102.916</c:v>
                </c:pt>
                <c:pt idx="243">
                  <c:v>102.916</c:v>
                </c:pt>
                <c:pt idx="244">
                  <c:v>103.5984</c:v>
                </c:pt>
                <c:pt idx="245">
                  <c:v>103.9287</c:v>
                </c:pt>
                <c:pt idx="246">
                  <c:v>104.3822</c:v>
                </c:pt>
                <c:pt idx="247">
                  <c:v>105.6981</c:v>
                </c:pt>
                <c:pt idx="248">
                  <c:v>106.2106</c:v>
                </c:pt>
                <c:pt idx="249">
                  <c:v>106.8451</c:v>
                </c:pt>
                <c:pt idx="250">
                  <c:v>106.7428</c:v>
                </c:pt>
                <c:pt idx="251">
                  <c:v>106.7633</c:v>
                </c:pt>
                <c:pt idx="252">
                  <c:v>106.8451</c:v>
                </c:pt>
                <c:pt idx="253">
                  <c:v>106.0467</c:v>
                </c:pt>
                <c:pt idx="254">
                  <c:v>105.9852</c:v>
                </c:pt>
                <c:pt idx="255">
                  <c:v>106.2311</c:v>
                </c:pt>
                <c:pt idx="256">
                  <c:v>105.8827</c:v>
                </c:pt>
                <c:pt idx="257">
                  <c:v>105.8622</c:v>
                </c:pt>
                <c:pt idx="258">
                  <c:v>106.2926</c:v>
                </c:pt>
                <c:pt idx="259">
                  <c:v>106.395</c:v>
                </c:pt>
                <c:pt idx="260">
                  <c:v>106.354</c:v>
                </c:pt>
                <c:pt idx="261">
                  <c:v>106.9269</c:v>
                </c:pt>
                <c:pt idx="262">
                  <c:v>106.8656</c:v>
                </c:pt>
                <c:pt idx="263">
                  <c:v>106.8656</c:v>
                </c:pt>
                <c:pt idx="264">
                  <c:v>107.1108</c:v>
                </c:pt>
                <c:pt idx="265">
                  <c:v>107.2947</c:v>
                </c:pt>
                <c:pt idx="266">
                  <c:v>107.3967</c:v>
                </c:pt>
                <c:pt idx="267">
                  <c:v>108.1513</c:v>
                </c:pt>
                <c:pt idx="268">
                  <c:v>108.2124</c:v>
                </c:pt>
                <c:pt idx="269">
                  <c:v>109.5136</c:v>
                </c:pt>
                <c:pt idx="270">
                  <c:v>109.9802</c:v>
                </c:pt>
                <c:pt idx="271">
                  <c:v>109.7165</c:v>
                </c:pt>
                <c:pt idx="272">
                  <c:v>108.7212</c:v>
                </c:pt>
                <c:pt idx="273">
                  <c:v>108.4771</c:v>
                </c:pt>
                <c:pt idx="274">
                  <c:v>108.5788</c:v>
                </c:pt>
                <c:pt idx="275">
                  <c:v>108.4771</c:v>
                </c:pt>
                <c:pt idx="276">
                  <c:v>108.7212</c:v>
                </c:pt>
                <c:pt idx="277">
                  <c:v>108.9043</c:v>
                </c:pt>
                <c:pt idx="278">
                  <c:v>109.7774</c:v>
                </c:pt>
                <c:pt idx="279">
                  <c:v>109.4121</c:v>
                </c:pt>
                <c:pt idx="280">
                  <c:v>109.4121</c:v>
                </c:pt>
                <c:pt idx="281">
                  <c:v>109.27</c:v>
                </c:pt>
                <c:pt idx="282">
                  <c:v>109.27</c:v>
                </c:pt>
                <c:pt idx="283">
                  <c:v>108.9043</c:v>
                </c:pt>
                <c:pt idx="284">
                  <c:v>108.3346</c:v>
                </c:pt>
                <c:pt idx="285">
                  <c:v>107.866</c:v>
                </c:pt>
                <c:pt idx="286">
                  <c:v>107.4376</c:v>
                </c:pt>
                <c:pt idx="287">
                  <c:v>106.9882</c:v>
                </c:pt>
                <c:pt idx="288">
                  <c:v>106.5792</c:v>
                </c:pt>
                <c:pt idx="289">
                  <c:v>106.5792</c:v>
                </c:pt>
                <c:pt idx="290">
                  <c:v>106.5792</c:v>
                </c:pt>
                <c:pt idx="291">
                  <c:v>106.5792</c:v>
                </c:pt>
                <c:pt idx="292">
                  <c:v>107.3967</c:v>
                </c:pt>
                <c:pt idx="293">
                  <c:v>107.3967</c:v>
                </c:pt>
                <c:pt idx="294">
                  <c:v>107.3967</c:v>
                </c:pt>
                <c:pt idx="295">
                  <c:v>107.8456</c:v>
                </c:pt>
                <c:pt idx="296">
                  <c:v>108.5585</c:v>
                </c:pt>
                <c:pt idx="297">
                  <c:v>108.029</c:v>
                </c:pt>
                <c:pt idx="298">
                  <c:v>108.5788</c:v>
                </c:pt>
                <c:pt idx="299">
                  <c:v>108.029</c:v>
                </c:pt>
                <c:pt idx="300">
                  <c:v>107.5396</c:v>
                </c:pt>
                <c:pt idx="301">
                  <c:v>107.0904</c:v>
                </c:pt>
                <c:pt idx="302">
                  <c:v>107.0495</c:v>
                </c:pt>
                <c:pt idx="303">
                  <c:v>107.0904</c:v>
                </c:pt>
                <c:pt idx="304">
                  <c:v>107.5396</c:v>
                </c:pt>
                <c:pt idx="305">
                  <c:v>108.0698</c:v>
                </c:pt>
                <c:pt idx="306">
                  <c:v>108.3346</c:v>
                </c:pt>
                <c:pt idx="307">
                  <c:v>108.7212</c:v>
                </c:pt>
                <c:pt idx="308">
                  <c:v>108.7212</c:v>
                </c:pt>
                <c:pt idx="309">
                  <c:v>108.7212</c:v>
                </c:pt>
                <c:pt idx="310">
                  <c:v>108.7212</c:v>
                </c:pt>
                <c:pt idx="311">
                  <c:v>108.7212</c:v>
                </c:pt>
                <c:pt idx="312">
                  <c:v>108.9652</c:v>
                </c:pt>
                <c:pt idx="313">
                  <c:v>109.7165</c:v>
                </c:pt>
                <c:pt idx="314">
                  <c:v>110.77</c:v>
                </c:pt>
                <c:pt idx="315">
                  <c:v>110.77</c:v>
                </c:pt>
                <c:pt idx="316">
                  <c:v>111.639</c:v>
                </c:pt>
                <c:pt idx="317">
                  <c:v>112.224</c:v>
                </c:pt>
                <c:pt idx="318">
                  <c:v>112.2643</c:v>
                </c:pt>
                <c:pt idx="319">
                  <c:v>111.9618</c:v>
                </c:pt>
                <c:pt idx="320">
                  <c:v>111.9618</c:v>
                </c:pt>
                <c:pt idx="321">
                  <c:v>111.8004</c:v>
                </c:pt>
                <c:pt idx="322">
                  <c:v>111.7197</c:v>
                </c:pt>
                <c:pt idx="323">
                  <c:v>111.7197</c:v>
                </c:pt>
                <c:pt idx="324">
                  <c:v>111.7197</c:v>
                </c:pt>
                <c:pt idx="325">
                  <c:v>111.7601</c:v>
                </c:pt>
                <c:pt idx="326">
                  <c:v>112.0627</c:v>
                </c:pt>
                <c:pt idx="327">
                  <c:v>112.1837</c:v>
                </c:pt>
                <c:pt idx="328">
                  <c:v>112.4659</c:v>
                </c:pt>
                <c:pt idx="329">
                  <c:v>113.2912</c:v>
                </c:pt>
                <c:pt idx="330">
                  <c:v>113.5526</c:v>
                </c:pt>
                <c:pt idx="331">
                  <c:v>113.6933</c:v>
                </c:pt>
                <c:pt idx="332">
                  <c:v>114.1753</c:v>
                </c:pt>
                <c:pt idx="333">
                  <c:v>114.3358</c:v>
                </c:pt>
                <c:pt idx="334">
                  <c:v>114.3559</c:v>
                </c:pt>
                <c:pt idx="335">
                  <c:v>114.5164</c:v>
                </c:pt>
                <c:pt idx="336">
                  <c:v>114.376</c:v>
                </c:pt>
                <c:pt idx="337">
                  <c:v>114.376</c:v>
                </c:pt>
                <c:pt idx="338">
                  <c:v>114.2556</c:v>
                </c:pt>
                <c:pt idx="339">
                  <c:v>114.1351</c:v>
                </c:pt>
                <c:pt idx="340">
                  <c:v>113.6129</c:v>
                </c:pt>
                <c:pt idx="341">
                  <c:v>113.8741</c:v>
                </c:pt>
                <c:pt idx="342">
                  <c:v>113.4923</c:v>
                </c:pt>
                <c:pt idx="343">
                  <c:v>112.7277</c:v>
                </c:pt>
                <c:pt idx="344">
                  <c:v>112.929</c:v>
                </c:pt>
                <c:pt idx="345">
                  <c:v>112.8888</c:v>
                </c:pt>
                <c:pt idx="346">
                  <c:v>112.5666</c:v>
                </c:pt>
                <c:pt idx="347">
                  <c:v>112.7881</c:v>
                </c:pt>
                <c:pt idx="348">
                  <c:v>112.9089</c:v>
                </c:pt>
                <c:pt idx="349">
                  <c:v>112.9089</c:v>
                </c:pt>
                <c:pt idx="350">
                  <c:v>112.9089</c:v>
                </c:pt>
                <c:pt idx="351">
                  <c:v>112.9089</c:v>
                </c:pt>
                <c:pt idx="352">
                  <c:v>112.5062</c:v>
                </c:pt>
                <c:pt idx="353">
                  <c:v>112.3651</c:v>
                </c:pt>
                <c:pt idx="354">
                  <c:v>112.1837</c:v>
                </c:pt>
                <c:pt idx="355">
                  <c:v>112.1837</c:v>
                </c:pt>
                <c:pt idx="356">
                  <c:v>112.345</c:v>
                </c:pt>
                <c:pt idx="357">
                  <c:v>112.345</c:v>
                </c:pt>
                <c:pt idx="358">
                  <c:v>112.4659</c:v>
                </c:pt>
                <c:pt idx="359">
                  <c:v>112.5465</c:v>
                </c:pt>
                <c:pt idx="360">
                  <c:v>113.1504</c:v>
                </c:pt>
                <c:pt idx="361">
                  <c:v>113.0297</c:v>
                </c:pt>
                <c:pt idx="362">
                  <c:v>113.3716</c:v>
                </c:pt>
                <c:pt idx="363">
                  <c:v>114.0749</c:v>
                </c:pt>
                <c:pt idx="364">
                  <c:v>113.7736</c:v>
                </c:pt>
                <c:pt idx="365">
                  <c:v>113.633</c:v>
                </c:pt>
                <c:pt idx="366">
                  <c:v>113.5325</c:v>
                </c:pt>
                <c:pt idx="367">
                  <c:v>112.9693</c:v>
                </c:pt>
                <c:pt idx="368">
                  <c:v>112.486</c:v>
                </c:pt>
                <c:pt idx="369">
                  <c:v>112.4659</c:v>
                </c:pt>
                <c:pt idx="370">
                  <c:v>112.4054</c:v>
                </c:pt>
                <c:pt idx="371">
                  <c:v>112.2845</c:v>
                </c:pt>
                <c:pt idx="372">
                  <c:v>112.2643</c:v>
                </c:pt>
                <c:pt idx="373">
                  <c:v>112.2845</c:v>
                </c:pt>
                <c:pt idx="374">
                  <c:v>112.5867</c:v>
                </c:pt>
                <c:pt idx="375">
                  <c:v>112.6874</c:v>
                </c:pt>
                <c:pt idx="376">
                  <c:v>112.7479</c:v>
                </c:pt>
                <c:pt idx="377">
                  <c:v>112.5867</c:v>
                </c:pt>
                <c:pt idx="378">
                  <c:v>112.4256</c:v>
                </c:pt>
                <c:pt idx="379">
                  <c:v>112.3248</c:v>
                </c:pt>
                <c:pt idx="380">
                  <c:v>111.9417</c:v>
                </c:pt>
                <c:pt idx="381">
                  <c:v>111.8408</c:v>
                </c:pt>
                <c:pt idx="382">
                  <c:v>111.7803</c:v>
                </c:pt>
                <c:pt idx="383">
                  <c:v>111.6188</c:v>
                </c:pt>
                <c:pt idx="384">
                  <c:v>111.2754</c:v>
                </c:pt>
                <c:pt idx="385">
                  <c:v>110.6081</c:v>
                </c:pt>
                <c:pt idx="386">
                  <c:v>111.1946</c:v>
                </c:pt>
                <c:pt idx="387">
                  <c:v>111.5986</c:v>
                </c:pt>
                <c:pt idx="388">
                  <c:v>112.2038</c:v>
                </c:pt>
                <c:pt idx="389">
                  <c:v>112.768</c:v>
                </c:pt>
                <c:pt idx="390">
                  <c:v>112.7076</c:v>
                </c:pt>
                <c:pt idx="391">
                  <c:v>112.2038</c:v>
                </c:pt>
                <c:pt idx="392">
                  <c:v>112.0425</c:v>
                </c:pt>
                <c:pt idx="393">
                  <c:v>111.982</c:v>
                </c:pt>
                <c:pt idx="394">
                  <c:v>111.6793</c:v>
                </c:pt>
                <c:pt idx="395">
                  <c:v>111.4168</c:v>
                </c:pt>
                <c:pt idx="396">
                  <c:v>112.0425</c:v>
                </c:pt>
                <c:pt idx="397">
                  <c:v>112.0425</c:v>
                </c:pt>
                <c:pt idx="398">
                  <c:v>111.3764</c:v>
                </c:pt>
                <c:pt idx="399">
                  <c:v>111.3158</c:v>
                </c:pt>
                <c:pt idx="400">
                  <c:v>111.6591</c:v>
                </c:pt>
                <c:pt idx="401">
                  <c:v>111.8408</c:v>
                </c:pt>
                <c:pt idx="402">
                  <c:v>112.0627</c:v>
                </c:pt>
                <c:pt idx="403">
                  <c:v>112.4457</c:v>
                </c:pt>
                <c:pt idx="404">
                  <c:v>113.2107</c:v>
                </c:pt>
                <c:pt idx="405">
                  <c:v>113.2107</c:v>
                </c:pt>
                <c:pt idx="406">
                  <c:v>113.1102</c:v>
                </c:pt>
                <c:pt idx="407">
                  <c:v>112.9693</c:v>
                </c:pt>
                <c:pt idx="408">
                  <c:v>112.9089</c:v>
                </c:pt>
                <c:pt idx="409">
                  <c:v>112.7076</c:v>
                </c:pt>
                <c:pt idx="410">
                  <c:v>112.5263</c:v>
                </c:pt>
                <c:pt idx="411">
                  <c:v>112.5263</c:v>
                </c:pt>
                <c:pt idx="412">
                  <c:v>112.5465</c:v>
                </c:pt>
                <c:pt idx="413">
                  <c:v>111.9417</c:v>
                </c:pt>
                <c:pt idx="414">
                  <c:v>111.7197</c:v>
                </c:pt>
                <c:pt idx="415">
                  <c:v>111.1137</c:v>
                </c:pt>
                <c:pt idx="416">
                  <c:v>111.0329</c:v>
                </c:pt>
                <c:pt idx="417">
                  <c:v>110.6081</c:v>
                </c:pt>
                <c:pt idx="418">
                  <c:v>110.5271</c:v>
                </c:pt>
                <c:pt idx="419">
                  <c:v>111.0329</c:v>
                </c:pt>
                <c:pt idx="420">
                  <c:v>112.1837</c:v>
                </c:pt>
                <c:pt idx="421">
                  <c:v>112.5666</c:v>
                </c:pt>
                <c:pt idx="422">
                  <c:v>112.7479</c:v>
                </c:pt>
                <c:pt idx="423">
                  <c:v>113.0498</c:v>
                </c:pt>
                <c:pt idx="424">
                  <c:v>113.2309</c:v>
                </c:pt>
                <c:pt idx="425">
                  <c:v>114.115</c:v>
                </c:pt>
                <c:pt idx="426">
                  <c:v>114.717</c:v>
                </c:pt>
                <c:pt idx="427">
                  <c:v>115.4583</c:v>
                </c:pt>
                <c:pt idx="428">
                  <c:v>115.6985</c:v>
                </c:pt>
                <c:pt idx="429">
                  <c:v>115.7385</c:v>
                </c:pt>
                <c:pt idx="430">
                  <c:v>116.2386</c:v>
                </c:pt>
                <c:pt idx="431">
                  <c:v>116.6383</c:v>
                </c:pt>
                <c:pt idx="432">
                  <c:v>116.6183</c:v>
                </c:pt>
                <c:pt idx="433">
                  <c:v>116.8979</c:v>
                </c:pt>
                <c:pt idx="434">
                  <c:v>116.4984</c:v>
                </c:pt>
                <c:pt idx="435">
                  <c:v>116.9179</c:v>
                </c:pt>
                <c:pt idx="436">
                  <c:v>116.6183</c:v>
                </c:pt>
                <c:pt idx="437">
                  <c:v>116.4585</c:v>
                </c:pt>
                <c:pt idx="438">
                  <c:v>116.9778</c:v>
                </c:pt>
                <c:pt idx="439">
                  <c:v>116.9778</c:v>
                </c:pt>
                <c:pt idx="440">
                  <c:v>116.4585</c:v>
                </c:pt>
                <c:pt idx="441">
                  <c:v>116.5384</c:v>
                </c:pt>
                <c:pt idx="442">
                  <c:v>116.7981</c:v>
                </c:pt>
                <c:pt idx="443">
                  <c:v>116.6583</c:v>
                </c:pt>
                <c:pt idx="444">
                  <c:v>116.9379</c:v>
                </c:pt>
                <c:pt idx="445">
                  <c:v>117.2573</c:v>
                </c:pt>
                <c:pt idx="446">
                  <c:v>117.5765</c:v>
                </c:pt>
                <c:pt idx="447">
                  <c:v>118.3539</c:v>
                </c:pt>
                <c:pt idx="448">
                  <c:v>118.4933</c:v>
                </c:pt>
                <c:pt idx="449">
                  <c:v>118.573</c:v>
                </c:pt>
                <c:pt idx="450">
                  <c:v>118.7721</c:v>
                </c:pt>
                <c:pt idx="451">
                  <c:v>118.7721</c:v>
                </c:pt>
                <c:pt idx="452">
                  <c:v>118.0151</c:v>
                </c:pt>
                <c:pt idx="453">
                  <c:v>117.9553</c:v>
                </c:pt>
                <c:pt idx="454">
                  <c:v>117.9553</c:v>
                </c:pt>
                <c:pt idx="455">
                  <c:v>118.4535</c:v>
                </c:pt>
                <c:pt idx="456">
                  <c:v>119.1701</c:v>
                </c:pt>
                <c:pt idx="457">
                  <c:v>119.8463</c:v>
                </c:pt>
                <c:pt idx="458">
                  <c:v>121.5737</c:v>
                </c:pt>
                <c:pt idx="459">
                  <c:v>122.1884</c:v>
                </c:pt>
                <c:pt idx="460">
                  <c:v>123.0007</c:v>
                </c:pt>
                <c:pt idx="461">
                  <c:v>122.763</c:v>
                </c:pt>
                <c:pt idx="462">
                  <c:v>123.0403</c:v>
                </c:pt>
                <c:pt idx="463">
                  <c:v>122.8819</c:v>
                </c:pt>
                <c:pt idx="464">
                  <c:v>122.763</c:v>
                </c:pt>
                <c:pt idx="465">
                  <c:v>122.1884</c:v>
                </c:pt>
                <c:pt idx="466">
                  <c:v>122.0496</c:v>
                </c:pt>
                <c:pt idx="467">
                  <c:v>121.5539</c:v>
                </c:pt>
                <c:pt idx="468">
                  <c:v>121.5539</c:v>
                </c:pt>
                <c:pt idx="469">
                  <c:v>122.0496</c:v>
                </c:pt>
                <c:pt idx="470">
                  <c:v>122.0694</c:v>
                </c:pt>
                <c:pt idx="471">
                  <c:v>122.8423</c:v>
                </c:pt>
                <c:pt idx="472">
                  <c:v>123.3571</c:v>
                </c:pt>
                <c:pt idx="473">
                  <c:v>124.4851</c:v>
                </c:pt>
                <c:pt idx="474">
                  <c:v>125.6517</c:v>
                </c:pt>
                <c:pt idx="475">
                  <c:v>127.1532</c:v>
                </c:pt>
                <c:pt idx="476">
                  <c:v>127.1532</c:v>
                </c:pt>
                <c:pt idx="477">
                  <c:v>127.1532</c:v>
                </c:pt>
                <c:pt idx="478">
                  <c:v>126.2445</c:v>
                </c:pt>
                <c:pt idx="479">
                  <c:v>123.852</c:v>
                </c:pt>
                <c:pt idx="480">
                  <c:v>123.0205</c:v>
                </c:pt>
                <c:pt idx="481">
                  <c:v>121.6134</c:v>
                </c:pt>
                <c:pt idx="482">
                  <c:v>121.6134</c:v>
                </c:pt>
                <c:pt idx="483">
                  <c:v>121.8315</c:v>
                </c:pt>
                <c:pt idx="484">
                  <c:v>121.8315</c:v>
                </c:pt>
                <c:pt idx="485">
                  <c:v>122.01</c:v>
                </c:pt>
                <c:pt idx="486">
                  <c:v>122.6045</c:v>
                </c:pt>
                <c:pt idx="487">
                  <c:v>122.3469</c:v>
                </c:pt>
                <c:pt idx="488">
                  <c:v>121.8712</c:v>
                </c:pt>
                <c:pt idx="489">
                  <c:v>121.9108</c:v>
                </c:pt>
                <c:pt idx="490">
                  <c:v>121.8315</c:v>
                </c:pt>
                <c:pt idx="491">
                  <c:v>121.4547</c:v>
                </c:pt>
                <c:pt idx="492">
                  <c:v>121.6531</c:v>
                </c:pt>
                <c:pt idx="493">
                  <c:v>122.1487</c:v>
                </c:pt>
                <c:pt idx="494">
                  <c:v>122.5847</c:v>
                </c:pt>
                <c:pt idx="495">
                  <c:v>123.0997</c:v>
                </c:pt>
                <c:pt idx="496">
                  <c:v>123.3373</c:v>
                </c:pt>
                <c:pt idx="497">
                  <c:v>123.753</c:v>
                </c:pt>
                <c:pt idx="498">
                  <c:v>123.7926</c:v>
                </c:pt>
                <c:pt idx="499">
                  <c:v>123.7926</c:v>
                </c:pt>
                <c:pt idx="500">
                  <c:v>123.4957</c:v>
                </c:pt>
                <c:pt idx="501">
                  <c:v>123.0799</c:v>
                </c:pt>
                <c:pt idx="502">
                  <c:v>122.664</c:v>
                </c:pt>
                <c:pt idx="503">
                  <c:v>122.664</c:v>
                </c:pt>
                <c:pt idx="504">
                  <c:v>123.1789</c:v>
                </c:pt>
                <c:pt idx="505">
                  <c:v>123.951</c:v>
                </c:pt>
                <c:pt idx="506">
                  <c:v>124.129</c:v>
                </c:pt>
                <c:pt idx="507">
                  <c:v>124.129</c:v>
                </c:pt>
                <c:pt idx="508">
                  <c:v>123.951</c:v>
                </c:pt>
                <c:pt idx="509">
                  <c:v>123.951</c:v>
                </c:pt>
                <c:pt idx="510">
                  <c:v>123.951</c:v>
                </c:pt>
                <c:pt idx="511">
                  <c:v>125.197</c:v>
                </c:pt>
                <c:pt idx="512">
                  <c:v>126.4619</c:v>
                </c:pt>
                <c:pt idx="513">
                  <c:v>126.6594</c:v>
                </c:pt>
                <c:pt idx="514">
                  <c:v>127.252</c:v>
                </c:pt>
                <c:pt idx="515">
                  <c:v>127.252</c:v>
                </c:pt>
                <c:pt idx="516">
                  <c:v>127.2915</c:v>
                </c:pt>
                <c:pt idx="517">
                  <c:v>127.3705</c:v>
                </c:pt>
                <c:pt idx="518">
                  <c:v>127.3902</c:v>
                </c:pt>
                <c:pt idx="519">
                  <c:v>127.1137</c:v>
                </c:pt>
                <c:pt idx="520">
                  <c:v>127.2125</c:v>
                </c:pt>
                <c:pt idx="521">
                  <c:v>127.1137</c:v>
                </c:pt>
                <c:pt idx="522">
                  <c:v>126.857</c:v>
                </c:pt>
                <c:pt idx="523">
                  <c:v>126.1458</c:v>
                </c:pt>
                <c:pt idx="524">
                  <c:v>125.5924</c:v>
                </c:pt>
                <c:pt idx="525">
                  <c:v>125.5924</c:v>
                </c:pt>
                <c:pt idx="526">
                  <c:v>126.0074</c:v>
                </c:pt>
                <c:pt idx="527">
                  <c:v>126.8372</c:v>
                </c:pt>
                <c:pt idx="528">
                  <c:v>127.4297</c:v>
                </c:pt>
                <c:pt idx="529">
                  <c:v>128.2986</c:v>
                </c:pt>
                <c:pt idx="530">
                  <c:v>128.3183</c:v>
                </c:pt>
                <c:pt idx="531">
                  <c:v>128.496</c:v>
                </c:pt>
                <c:pt idx="532">
                  <c:v>128.5947</c:v>
                </c:pt>
                <c:pt idx="533">
                  <c:v>128.9501</c:v>
                </c:pt>
                <c:pt idx="534">
                  <c:v>129.1672</c:v>
                </c:pt>
                <c:pt idx="535">
                  <c:v>129.4633</c:v>
                </c:pt>
                <c:pt idx="536">
                  <c:v>129.6015</c:v>
                </c:pt>
                <c:pt idx="537">
                  <c:v>131.398</c:v>
                </c:pt>
                <c:pt idx="538">
                  <c:v>132.2273</c:v>
                </c:pt>
                <c:pt idx="539">
                  <c:v>132.4643</c:v>
                </c:pt>
                <c:pt idx="540">
                  <c:v>132.5828</c:v>
                </c:pt>
                <c:pt idx="541">
                  <c:v>132.9581</c:v>
                </c:pt>
                <c:pt idx="542">
                  <c:v>132.9581</c:v>
                </c:pt>
              </c:numCache>
            </c:numRef>
          </c:yVal>
          <c:smooth val="1"/>
        </c:ser>
        <c:ser>
          <c:idx val="3"/>
          <c:order val="3"/>
          <c:tx>
            <c:strRef>
              <c:f>'uniformity position corrected'!$K$21</c:f>
              <c:strCache>
                <c:ptCount val="1"/>
                <c:pt idx="0">
                  <c:v>11.5cm up 1Gy</c:v>
                </c:pt>
              </c:strCache>
            </c:strRef>
          </c:tx>
          <c:spPr>
            <a:ln w="6350"/>
          </c:spPr>
          <c:marker>
            <c:symbol val="none"/>
          </c:marker>
          <c:xVal>
            <c:numRef>
              <c:f>'uniformity position corrected'!$K$24:$K$566</c:f>
              <c:numCache>
                <c:formatCode>General</c:formatCode>
                <c:ptCount val="543"/>
                <c:pt idx="0">
                  <c:v>-9.5087</c:v>
                </c:pt>
                <c:pt idx="1">
                  <c:v>-9.4735</c:v>
                </c:pt>
                <c:pt idx="2">
                  <c:v>-9.4384</c:v>
                </c:pt>
                <c:pt idx="3">
                  <c:v>-9.4032</c:v>
                </c:pt>
                <c:pt idx="4">
                  <c:v>-9.3681</c:v>
                </c:pt>
                <c:pt idx="5">
                  <c:v>-9.3329</c:v>
                </c:pt>
                <c:pt idx="6">
                  <c:v>-9.2978</c:v>
                </c:pt>
                <c:pt idx="7">
                  <c:v>-9.2626</c:v>
                </c:pt>
                <c:pt idx="8">
                  <c:v>-9.2275</c:v>
                </c:pt>
                <c:pt idx="9">
                  <c:v>-9.1923</c:v>
                </c:pt>
                <c:pt idx="10">
                  <c:v>-9.1571</c:v>
                </c:pt>
                <c:pt idx="11">
                  <c:v>-9.122</c:v>
                </c:pt>
                <c:pt idx="12">
                  <c:v>-9.0868</c:v>
                </c:pt>
                <c:pt idx="13">
                  <c:v>-9.0517</c:v>
                </c:pt>
                <c:pt idx="14">
                  <c:v>-9.0165</c:v>
                </c:pt>
                <c:pt idx="15">
                  <c:v>-8.9814</c:v>
                </c:pt>
                <c:pt idx="16">
                  <c:v>-8.9462</c:v>
                </c:pt>
                <c:pt idx="17">
                  <c:v>-8.9111</c:v>
                </c:pt>
                <c:pt idx="18">
                  <c:v>-8.8759</c:v>
                </c:pt>
                <c:pt idx="19">
                  <c:v>-8.8408</c:v>
                </c:pt>
                <c:pt idx="20">
                  <c:v>-8.8056</c:v>
                </c:pt>
                <c:pt idx="21">
                  <c:v>-8.7705</c:v>
                </c:pt>
                <c:pt idx="22">
                  <c:v>-8.7353</c:v>
                </c:pt>
                <c:pt idx="23">
                  <c:v>-8.700200000000001</c:v>
                </c:pt>
                <c:pt idx="24">
                  <c:v>-8.665</c:v>
                </c:pt>
                <c:pt idx="25">
                  <c:v>-8.6299</c:v>
                </c:pt>
                <c:pt idx="26">
                  <c:v>-8.5947</c:v>
                </c:pt>
                <c:pt idx="27">
                  <c:v>-8.5596</c:v>
                </c:pt>
                <c:pt idx="28">
                  <c:v>-8.5244</c:v>
                </c:pt>
                <c:pt idx="29">
                  <c:v>-8.4893</c:v>
                </c:pt>
                <c:pt idx="30">
                  <c:v>-8.4541</c:v>
                </c:pt>
                <c:pt idx="31">
                  <c:v>-8.419</c:v>
                </c:pt>
                <c:pt idx="32">
                  <c:v>-8.3838</c:v>
                </c:pt>
                <c:pt idx="33">
                  <c:v>-8.3486</c:v>
                </c:pt>
                <c:pt idx="34">
                  <c:v>-8.3135</c:v>
                </c:pt>
                <c:pt idx="35">
                  <c:v>-8.2783</c:v>
                </c:pt>
                <c:pt idx="36">
                  <c:v>-8.2432</c:v>
                </c:pt>
                <c:pt idx="37">
                  <c:v>-8.208</c:v>
                </c:pt>
                <c:pt idx="38">
                  <c:v>-8.1729</c:v>
                </c:pt>
                <c:pt idx="39">
                  <c:v>-8.137700000000001</c:v>
                </c:pt>
                <c:pt idx="40">
                  <c:v>-8.1026</c:v>
                </c:pt>
                <c:pt idx="41">
                  <c:v>-8.0674</c:v>
                </c:pt>
                <c:pt idx="42">
                  <c:v>-8.0323</c:v>
                </c:pt>
                <c:pt idx="43">
                  <c:v>-7.9971</c:v>
                </c:pt>
                <c:pt idx="44">
                  <c:v>-7.962</c:v>
                </c:pt>
                <c:pt idx="45">
                  <c:v>-7.9268</c:v>
                </c:pt>
                <c:pt idx="46">
                  <c:v>-7.8917</c:v>
                </c:pt>
                <c:pt idx="47">
                  <c:v>-7.8565</c:v>
                </c:pt>
                <c:pt idx="48">
                  <c:v>-7.8214</c:v>
                </c:pt>
                <c:pt idx="49">
                  <c:v>-7.7862</c:v>
                </c:pt>
                <c:pt idx="50">
                  <c:v>-7.7511</c:v>
                </c:pt>
                <c:pt idx="51">
                  <c:v>-7.7159</c:v>
                </c:pt>
                <c:pt idx="52">
                  <c:v>-7.6808</c:v>
                </c:pt>
                <c:pt idx="53">
                  <c:v>-7.6456</c:v>
                </c:pt>
                <c:pt idx="54">
                  <c:v>-7.6105</c:v>
                </c:pt>
                <c:pt idx="55">
                  <c:v>-7.5753</c:v>
                </c:pt>
                <c:pt idx="56">
                  <c:v>-7.5401</c:v>
                </c:pt>
                <c:pt idx="57">
                  <c:v>-7.505</c:v>
                </c:pt>
                <c:pt idx="58">
                  <c:v>-7.4698</c:v>
                </c:pt>
                <c:pt idx="59">
                  <c:v>-7.4347</c:v>
                </c:pt>
                <c:pt idx="60">
                  <c:v>-7.3995</c:v>
                </c:pt>
                <c:pt idx="61">
                  <c:v>-7.3644</c:v>
                </c:pt>
                <c:pt idx="62">
                  <c:v>-7.3292</c:v>
                </c:pt>
                <c:pt idx="63">
                  <c:v>-7.2941</c:v>
                </c:pt>
                <c:pt idx="64">
                  <c:v>-7.2589</c:v>
                </c:pt>
                <c:pt idx="65">
                  <c:v>-7.2238</c:v>
                </c:pt>
                <c:pt idx="66">
                  <c:v>-7.1886</c:v>
                </c:pt>
                <c:pt idx="67">
                  <c:v>-7.1535</c:v>
                </c:pt>
                <c:pt idx="68">
                  <c:v>-7.1183</c:v>
                </c:pt>
                <c:pt idx="69">
                  <c:v>-7.0832</c:v>
                </c:pt>
                <c:pt idx="70">
                  <c:v>-7.048</c:v>
                </c:pt>
                <c:pt idx="71">
                  <c:v>-7.0129</c:v>
                </c:pt>
                <c:pt idx="72">
                  <c:v>-6.9777</c:v>
                </c:pt>
                <c:pt idx="73">
                  <c:v>-6.9426</c:v>
                </c:pt>
                <c:pt idx="74">
                  <c:v>-6.9074</c:v>
                </c:pt>
                <c:pt idx="75">
                  <c:v>-6.8723</c:v>
                </c:pt>
                <c:pt idx="76">
                  <c:v>-6.8371</c:v>
                </c:pt>
                <c:pt idx="77">
                  <c:v>-6.802</c:v>
                </c:pt>
                <c:pt idx="78">
                  <c:v>-6.7668</c:v>
                </c:pt>
                <c:pt idx="79">
                  <c:v>-6.7316</c:v>
                </c:pt>
                <c:pt idx="80">
                  <c:v>-6.6965</c:v>
                </c:pt>
                <c:pt idx="81">
                  <c:v>-6.6613</c:v>
                </c:pt>
                <c:pt idx="82">
                  <c:v>-6.6262</c:v>
                </c:pt>
                <c:pt idx="83">
                  <c:v>-6.591</c:v>
                </c:pt>
                <c:pt idx="84">
                  <c:v>-6.5559</c:v>
                </c:pt>
                <c:pt idx="85">
                  <c:v>-6.5207</c:v>
                </c:pt>
                <c:pt idx="86">
                  <c:v>-6.4856</c:v>
                </c:pt>
                <c:pt idx="87">
                  <c:v>-6.4504</c:v>
                </c:pt>
                <c:pt idx="88">
                  <c:v>-6.4153</c:v>
                </c:pt>
                <c:pt idx="89">
                  <c:v>-6.3801</c:v>
                </c:pt>
                <c:pt idx="90">
                  <c:v>-6.345</c:v>
                </c:pt>
                <c:pt idx="91">
                  <c:v>-6.3098</c:v>
                </c:pt>
                <c:pt idx="92">
                  <c:v>-6.2747</c:v>
                </c:pt>
                <c:pt idx="93">
                  <c:v>-6.2395</c:v>
                </c:pt>
                <c:pt idx="94">
                  <c:v>-6.2044</c:v>
                </c:pt>
                <c:pt idx="95">
                  <c:v>-6.1692</c:v>
                </c:pt>
                <c:pt idx="96">
                  <c:v>-6.1341</c:v>
                </c:pt>
                <c:pt idx="97">
                  <c:v>-6.0989</c:v>
                </c:pt>
                <c:pt idx="98">
                  <c:v>-6.0638</c:v>
                </c:pt>
                <c:pt idx="99">
                  <c:v>-6.0286</c:v>
                </c:pt>
                <c:pt idx="100">
                  <c:v>-5.9935</c:v>
                </c:pt>
                <c:pt idx="101">
                  <c:v>-5.9583</c:v>
                </c:pt>
                <c:pt idx="102">
                  <c:v>-5.9231</c:v>
                </c:pt>
                <c:pt idx="103">
                  <c:v>-5.888</c:v>
                </c:pt>
                <c:pt idx="104">
                  <c:v>-5.8528</c:v>
                </c:pt>
                <c:pt idx="105">
                  <c:v>-5.8177</c:v>
                </c:pt>
                <c:pt idx="106">
                  <c:v>-5.7825</c:v>
                </c:pt>
                <c:pt idx="107">
                  <c:v>-5.7474</c:v>
                </c:pt>
                <c:pt idx="108">
                  <c:v>-5.7122</c:v>
                </c:pt>
                <c:pt idx="109">
                  <c:v>-5.6771</c:v>
                </c:pt>
                <c:pt idx="110">
                  <c:v>-5.6419</c:v>
                </c:pt>
                <c:pt idx="111">
                  <c:v>-5.6068</c:v>
                </c:pt>
                <c:pt idx="112">
                  <c:v>-5.5716</c:v>
                </c:pt>
                <c:pt idx="113">
                  <c:v>-5.5365</c:v>
                </c:pt>
                <c:pt idx="114">
                  <c:v>-5.5013</c:v>
                </c:pt>
                <c:pt idx="115">
                  <c:v>-5.4662</c:v>
                </c:pt>
                <c:pt idx="116">
                  <c:v>-5.431</c:v>
                </c:pt>
                <c:pt idx="117">
                  <c:v>-5.3959</c:v>
                </c:pt>
                <c:pt idx="118">
                  <c:v>-5.3607</c:v>
                </c:pt>
                <c:pt idx="119">
                  <c:v>-5.3256</c:v>
                </c:pt>
                <c:pt idx="120">
                  <c:v>-5.2904</c:v>
                </c:pt>
                <c:pt idx="121">
                  <c:v>-5.2553</c:v>
                </c:pt>
                <c:pt idx="122">
                  <c:v>-5.2201</c:v>
                </c:pt>
                <c:pt idx="123">
                  <c:v>-5.1849</c:v>
                </c:pt>
                <c:pt idx="124">
                  <c:v>-5.1498</c:v>
                </c:pt>
                <c:pt idx="125">
                  <c:v>-5.1146</c:v>
                </c:pt>
                <c:pt idx="126">
                  <c:v>-5.0795</c:v>
                </c:pt>
                <c:pt idx="127">
                  <c:v>-5.0443</c:v>
                </c:pt>
                <c:pt idx="128">
                  <c:v>-5.0092</c:v>
                </c:pt>
                <c:pt idx="129">
                  <c:v>-4.974</c:v>
                </c:pt>
                <c:pt idx="130">
                  <c:v>-4.9389</c:v>
                </c:pt>
                <c:pt idx="131">
                  <c:v>-4.9037</c:v>
                </c:pt>
                <c:pt idx="132">
                  <c:v>-4.8686</c:v>
                </c:pt>
                <c:pt idx="133">
                  <c:v>-4.8334</c:v>
                </c:pt>
                <c:pt idx="134">
                  <c:v>-4.7983</c:v>
                </c:pt>
                <c:pt idx="135">
                  <c:v>-4.7631</c:v>
                </c:pt>
                <c:pt idx="136">
                  <c:v>-4.728</c:v>
                </c:pt>
                <c:pt idx="137">
                  <c:v>-4.6928</c:v>
                </c:pt>
                <c:pt idx="138">
                  <c:v>-4.6577</c:v>
                </c:pt>
                <c:pt idx="139">
                  <c:v>-4.6225</c:v>
                </c:pt>
                <c:pt idx="140">
                  <c:v>-4.5874</c:v>
                </c:pt>
                <c:pt idx="141">
                  <c:v>-4.5522</c:v>
                </c:pt>
                <c:pt idx="142">
                  <c:v>-4.5171</c:v>
                </c:pt>
                <c:pt idx="143">
                  <c:v>-4.4819</c:v>
                </c:pt>
                <c:pt idx="144">
                  <c:v>-4.4468</c:v>
                </c:pt>
                <c:pt idx="145">
                  <c:v>-4.4116</c:v>
                </c:pt>
                <c:pt idx="146">
                  <c:v>-4.3764</c:v>
                </c:pt>
                <c:pt idx="147">
                  <c:v>-4.3413</c:v>
                </c:pt>
                <c:pt idx="148">
                  <c:v>-4.3061</c:v>
                </c:pt>
                <c:pt idx="149">
                  <c:v>-4.271</c:v>
                </c:pt>
                <c:pt idx="150">
                  <c:v>-4.2358</c:v>
                </c:pt>
                <c:pt idx="151">
                  <c:v>-4.2007</c:v>
                </c:pt>
                <c:pt idx="152">
                  <c:v>-4.1655</c:v>
                </c:pt>
                <c:pt idx="153">
                  <c:v>-4.1304</c:v>
                </c:pt>
                <c:pt idx="154">
                  <c:v>-4.0952</c:v>
                </c:pt>
                <c:pt idx="155">
                  <c:v>-4.0601</c:v>
                </c:pt>
                <c:pt idx="156">
                  <c:v>-4.0249</c:v>
                </c:pt>
                <c:pt idx="157">
                  <c:v>-3.9898</c:v>
                </c:pt>
                <c:pt idx="158">
                  <c:v>-3.9546</c:v>
                </c:pt>
                <c:pt idx="159">
                  <c:v>-3.9195</c:v>
                </c:pt>
                <c:pt idx="160">
                  <c:v>-3.8843</c:v>
                </c:pt>
                <c:pt idx="161">
                  <c:v>-3.8492</c:v>
                </c:pt>
                <c:pt idx="162">
                  <c:v>-3.814</c:v>
                </c:pt>
                <c:pt idx="163">
                  <c:v>-3.7789</c:v>
                </c:pt>
                <c:pt idx="164">
                  <c:v>-3.7437</c:v>
                </c:pt>
                <c:pt idx="165">
                  <c:v>-3.7086</c:v>
                </c:pt>
                <c:pt idx="166">
                  <c:v>-3.6734</c:v>
                </c:pt>
                <c:pt idx="167">
                  <c:v>-3.6383</c:v>
                </c:pt>
                <c:pt idx="168">
                  <c:v>-3.6031</c:v>
                </c:pt>
                <c:pt idx="169">
                  <c:v>-3.5679</c:v>
                </c:pt>
                <c:pt idx="170">
                  <c:v>-3.5328</c:v>
                </c:pt>
                <c:pt idx="171">
                  <c:v>-3.4976</c:v>
                </c:pt>
                <c:pt idx="172">
                  <c:v>-3.4625</c:v>
                </c:pt>
                <c:pt idx="173">
                  <c:v>-3.4273</c:v>
                </c:pt>
                <c:pt idx="174">
                  <c:v>-3.3922</c:v>
                </c:pt>
                <c:pt idx="175">
                  <c:v>-3.357</c:v>
                </c:pt>
                <c:pt idx="176">
                  <c:v>-3.3219</c:v>
                </c:pt>
                <c:pt idx="177">
                  <c:v>-3.2867</c:v>
                </c:pt>
                <c:pt idx="178">
                  <c:v>-3.2516</c:v>
                </c:pt>
                <c:pt idx="179">
                  <c:v>-3.2164</c:v>
                </c:pt>
                <c:pt idx="180">
                  <c:v>-3.1813</c:v>
                </c:pt>
                <c:pt idx="181">
                  <c:v>-3.1461</c:v>
                </c:pt>
                <c:pt idx="182">
                  <c:v>-3.111</c:v>
                </c:pt>
                <c:pt idx="183">
                  <c:v>-3.0758</c:v>
                </c:pt>
                <c:pt idx="184">
                  <c:v>-3.0407</c:v>
                </c:pt>
                <c:pt idx="185">
                  <c:v>-3.0055</c:v>
                </c:pt>
                <c:pt idx="186">
                  <c:v>-2.9704</c:v>
                </c:pt>
                <c:pt idx="187">
                  <c:v>-2.9352</c:v>
                </c:pt>
                <c:pt idx="188">
                  <c:v>-2.9001</c:v>
                </c:pt>
                <c:pt idx="189">
                  <c:v>-2.8649</c:v>
                </c:pt>
                <c:pt idx="190">
                  <c:v>-2.8298</c:v>
                </c:pt>
                <c:pt idx="191">
                  <c:v>-2.7946</c:v>
                </c:pt>
                <c:pt idx="192">
                  <c:v>-2.7594</c:v>
                </c:pt>
                <c:pt idx="193">
                  <c:v>-2.7243</c:v>
                </c:pt>
                <c:pt idx="194">
                  <c:v>-2.6891</c:v>
                </c:pt>
                <c:pt idx="195">
                  <c:v>-2.654</c:v>
                </c:pt>
                <c:pt idx="196">
                  <c:v>-2.6188</c:v>
                </c:pt>
                <c:pt idx="197">
                  <c:v>-2.5837</c:v>
                </c:pt>
                <c:pt idx="198">
                  <c:v>-2.5485</c:v>
                </c:pt>
                <c:pt idx="199">
                  <c:v>-2.5134</c:v>
                </c:pt>
                <c:pt idx="200">
                  <c:v>-2.4782</c:v>
                </c:pt>
                <c:pt idx="201">
                  <c:v>-2.4431</c:v>
                </c:pt>
                <c:pt idx="202">
                  <c:v>-2.4079</c:v>
                </c:pt>
                <c:pt idx="203">
                  <c:v>-2.3728</c:v>
                </c:pt>
                <c:pt idx="204">
                  <c:v>-2.3376</c:v>
                </c:pt>
                <c:pt idx="205">
                  <c:v>-2.3025</c:v>
                </c:pt>
                <c:pt idx="206">
                  <c:v>-2.2673</c:v>
                </c:pt>
                <c:pt idx="207">
                  <c:v>-2.2322</c:v>
                </c:pt>
                <c:pt idx="208">
                  <c:v>-2.197</c:v>
                </c:pt>
                <c:pt idx="209">
                  <c:v>-2.1619</c:v>
                </c:pt>
                <c:pt idx="210">
                  <c:v>-2.1267</c:v>
                </c:pt>
                <c:pt idx="211">
                  <c:v>-2.0916</c:v>
                </c:pt>
                <c:pt idx="212">
                  <c:v>-2.0564</c:v>
                </c:pt>
                <c:pt idx="213">
                  <c:v>-2.0213</c:v>
                </c:pt>
                <c:pt idx="214">
                  <c:v>-1.9861</c:v>
                </c:pt>
                <c:pt idx="215">
                  <c:v>-1.9509</c:v>
                </c:pt>
                <c:pt idx="216">
                  <c:v>-1.9158</c:v>
                </c:pt>
                <c:pt idx="217">
                  <c:v>-1.8806</c:v>
                </c:pt>
                <c:pt idx="218">
                  <c:v>-1.8455</c:v>
                </c:pt>
                <c:pt idx="219">
                  <c:v>-1.8103</c:v>
                </c:pt>
                <c:pt idx="220">
                  <c:v>-1.7752</c:v>
                </c:pt>
                <c:pt idx="221">
                  <c:v>-1.74</c:v>
                </c:pt>
                <c:pt idx="222">
                  <c:v>-1.7049</c:v>
                </c:pt>
                <c:pt idx="223">
                  <c:v>-1.6697</c:v>
                </c:pt>
                <c:pt idx="224">
                  <c:v>-1.6346</c:v>
                </c:pt>
                <c:pt idx="225">
                  <c:v>-1.5994</c:v>
                </c:pt>
                <c:pt idx="226">
                  <c:v>-1.5643</c:v>
                </c:pt>
                <c:pt idx="227">
                  <c:v>-1.5291</c:v>
                </c:pt>
                <c:pt idx="228">
                  <c:v>-1.494</c:v>
                </c:pt>
                <c:pt idx="229">
                  <c:v>-1.4588</c:v>
                </c:pt>
                <c:pt idx="230">
                  <c:v>-1.4237</c:v>
                </c:pt>
                <c:pt idx="231">
                  <c:v>-1.3885</c:v>
                </c:pt>
                <c:pt idx="232">
                  <c:v>-1.3534</c:v>
                </c:pt>
                <c:pt idx="233">
                  <c:v>-1.3182</c:v>
                </c:pt>
                <c:pt idx="234">
                  <c:v>-1.2831</c:v>
                </c:pt>
                <c:pt idx="235">
                  <c:v>-1.2479</c:v>
                </c:pt>
                <c:pt idx="236">
                  <c:v>-1.2128</c:v>
                </c:pt>
                <c:pt idx="237">
                  <c:v>-1.1776</c:v>
                </c:pt>
                <c:pt idx="238">
                  <c:v>-1.1424</c:v>
                </c:pt>
                <c:pt idx="239">
                  <c:v>-1.1073</c:v>
                </c:pt>
                <c:pt idx="240">
                  <c:v>-1.0721</c:v>
                </c:pt>
                <c:pt idx="241">
                  <c:v>-1.037</c:v>
                </c:pt>
                <c:pt idx="242">
                  <c:v>-1.0018</c:v>
                </c:pt>
                <c:pt idx="243">
                  <c:v>-0.96669</c:v>
                </c:pt>
                <c:pt idx="244">
                  <c:v>-0.93153</c:v>
                </c:pt>
                <c:pt idx="245">
                  <c:v>-0.89638</c:v>
                </c:pt>
                <c:pt idx="246">
                  <c:v>-0.86123</c:v>
                </c:pt>
                <c:pt idx="247">
                  <c:v>-0.82608</c:v>
                </c:pt>
                <c:pt idx="248">
                  <c:v>-0.79092</c:v>
                </c:pt>
                <c:pt idx="249">
                  <c:v>-0.75577</c:v>
                </c:pt>
                <c:pt idx="250">
                  <c:v>-0.72062</c:v>
                </c:pt>
                <c:pt idx="251">
                  <c:v>-0.68547</c:v>
                </c:pt>
                <c:pt idx="252">
                  <c:v>-0.65032</c:v>
                </c:pt>
                <c:pt idx="253">
                  <c:v>-0.61516</c:v>
                </c:pt>
                <c:pt idx="254">
                  <c:v>-0.58001</c:v>
                </c:pt>
                <c:pt idx="255">
                  <c:v>-0.54486</c:v>
                </c:pt>
                <c:pt idx="256">
                  <c:v>-0.50971</c:v>
                </c:pt>
                <c:pt idx="257">
                  <c:v>-0.47455</c:v>
                </c:pt>
                <c:pt idx="258">
                  <c:v>-0.4394</c:v>
                </c:pt>
                <c:pt idx="259">
                  <c:v>-0.40425</c:v>
                </c:pt>
                <c:pt idx="260">
                  <c:v>-0.3691</c:v>
                </c:pt>
                <c:pt idx="261">
                  <c:v>-0.33395</c:v>
                </c:pt>
                <c:pt idx="262">
                  <c:v>-0.29879</c:v>
                </c:pt>
                <c:pt idx="263">
                  <c:v>-0.26364</c:v>
                </c:pt>
                <c:pt idx="264">
                  <c:v>-0.22849</c:v>
                </c:pt>
                <c:pt idx="265">
                  <c:v>-0.19334</c:v>
                </c:pt>
                <c:pt idx="266">
                  <c:v>-0.15818</c:v>
                </c:pt>
                <c:pt idx="267">
                  <c:v>-0.12303</c:v>
                </c:pt>
                <c:pt idx="268">
                  <c:v>-0.087881</c:v>
                </c:pt>
                <c:pt idx="269">
                  <c:v>-0.052728</c:v>
                </c:pt>
                <c:pt idx="270">
                  <c:v>-0.017576</c:v>
                </c:pt>
                <c:pt idx="271">
                  <c:v>0.017576</c:v>
                </c:pt>
                <c:pt idx="272">
                  <c:v>0.052728</c:v>
                </c:pt>
                <c:pt idx="273">
                  <c:v>0.087881</c:v>
                </c:pt>
                <c:pt idx="274">
                  <c:v>0.12303</c:v>
                </c:pt>
                <c:pt idx="275">
                  <c:v>0.15818</c:v>
                </c:pt>
                <c:pt idx="276">
                  <c:v>0.19334</c:v>
                </c:pt>
                <c:pt idx="277">
                  <c:v>0.22849</c:v>
                </c:pt>
                <c:pt idx="278">
                  <c:v>0.26364</c:v>
                </c:pt>
                <c:pt idx="279">
                  <c:v>0.29879</c:v>
                </c:pt>
                <c:pt idx="280">
                  <c:v>0.33395</c:v>
                </c:pt>
                <c:pt idx="281">
                  <c:v>0.3691</c:v>
                </c:pt>
                <c:pt idx="282">
                  <c:v>0.40425</c:v>
                </c:pt>
                <c:pt idx="283">
                  <c:v>0.4394</c:v>
                </c:pt>
                <c:pt idx="284">
                  <c:v>0.47455</c:v>
                </c:pt>
                <c:pt idx="285">
                  <c:v>0.50971</c:v>
                </c:pt>
                <c:pt idx="286">
                  <c:v>0.54486</c:v>
                </c:pt>
                <c:pt idx="287">
                  <c:v>0.58001</c:v>
                </c:pt>
                <c:pt idx="288">
                  <c:v>0.61516</c:v>
                </c:pt>
                <c:pt idx="289">
                  <c:v>0.65032</c:v>
                </c:pt>
                <c:pt idx="290">
                  <c:v>0.68547</c:v>
                </c:pt>
                <c:pt idx="291">
                  <c:v>0.72062</c:v>
                </c:pt>
                <c:pt idx="292">
                  <c:v>0.75577</c:v>
                </c:pt>
                <c:pt idx="293">
                  <c:v>0.79092</c:v>
                </c:pt>
                <c:pt idx="294">
                  <c:v>0.82608</c:v>
                </c:pt>
                <c:pt idx="295">
                  <c:v>0.86123</c:v>
                </c:pt>
                <c:pt idx="296">
                  <c:v>0.89638</c:v>
                </c:pt>
                <c:pt idx="297">
                  <c:v>0.93153</c:v>
                </c:pt>
                <c:pt idx="298">
                  <c:v>0.96669</c:v>
                </c:pt>
                <c:pt idx="299">
                  <c:v>1.0018</c:v>
                </c:pt>
                <c:pt idx="300">
                  <c:v>1.037</c:v>
                </c:pt>
                <c:pt idx="301">
                  <c:v>1.0721</c:v>
                </c:pt>
                <c:pt idx="302">
                  <c:v>1.1073</c:v>
                </c:pt>
                <c:pt idx="303">
                  <c:v>1.1424</c:v>
                </c:pt>
                <c:pt idx="304">
                  <c:v>1.1776</c:v>
                </c:pt>
                <c:pt idx="305">
                  <c:v>1.2128</c:v>
                </c:pt>
                <c:pt idx="306">
                  <c:v>1.2479</c:v>
                </c:pt>
                <c:pt idx="307">
                  <c:v>1.2831</c:v>
                </c:pt>
                <c:pt idx="308">
                  <c:v>1.3182</c:v>
                </c:pt>
                <c:pt idx="309">
                  <c:v>1.3534</c:v>
                </c:pt>
                <c:pt idx="310">
                  <c:v>1.3885</c:v>
                </c:pt>
                <c:pt idx="311">
                  <c:v>1.4237</c:v>
                </c:pt>
                <c:pt idx="312">
                  <c:v>1.4588</c:v>
                </c:pt>
                <c:pt idx="313">
                  <c:v>1.494</c:v>
                </c:pt>
                <c:pt idx="314">
                  <c:v>1.5291</c:v>
                </c:pt>
                <c:pt idx="315">
                  <c:v>1.5643</c:v>
                </c:pt>
                <c:pt idx="316">
                  <c:v>1.5994</c:v>
                </c:pt>
                <c:pt idx="317">
                  <c:v>1.6346</c:v>
                </c:pt>
                <c:pt idx="318">
                  <c:v>1.6697</c:v>
                </c:pt>
                <c:pt idx="319">
                  <c:v>1.7049</c:v>
                </c:pt>
                <c:pt idx="320">
                  <c:v>1.74</c:v>
                </c:pt>
                <c:pt idx="321">
                  <c:v>1.7752</c:v>
                </c:pt>
                <c:pt idx="322">
                  <c:v>1.8103</c:v>
                </c:pt>
                <c:pt idx="323">
                  <c:v>1.8455</c:v>
                </c:pt>
                <c:pt idx="324">
                  <c:v>1.8806</c:v>
                </c:pt>
                <c:pt idx="325">
                  <c:v>1.9158</c:v>
                </c:pt>
                <c:pt idx="326">
                  <c:v>1.9509</c:v>
                </c:pt>
                <c:pt idx="327">
                  <c:v>1.9861</c:v>
                </c:pt>
                <c:pt idx="328">
                  <c:v>2.0213</c:v>
                </c:pt>
                <c:pt idx="329">
                  <c:v>2.0564</c:v>
                </c:pt>
                <c:pt idx="330">
                  <c:v>2.0916</c:v>
                </c:pt>
                <c:pt idx="331">
                  <c:v>2.1267</c:v>
                </c:pt>
                <c:pt idx="332">
                  <c:v>2.1619</c:v>
                </c:pt>
                <c:pt idx="333">
                  <c:v>2.197</c:v>
                </c:pt>
                <c:pt idx="334">
                  <c:v>2.2322</c:v>
                </c:pt>
                <c:pt idx="335">
                  <c:v>2.2673</c:v>
                </c:pt>
                <c:pt idx="336">
                  <c:v>2.3025</c:v>
                </c:pt>
                <c:pt idx="337">
                  <c:v>2.3376</c:v>
                </c:pt>
                <c:pt idx="338">
                  <c:v>2.3728</c:v>
                </c:pt>
                <c:pt idx="339">
                  <c:v>2.4079</c:v>
                </c:pt>
                <c:pt idx="340">
                  <c:v>2.4431</c:v>
                </c:pt>
                <c:pt idx="341">
                  <c:v>2.4782</c:v>
                </c:pt>
                <c:pt idx="342">
                  <c:v>2.5134</c:v>
                </c:pt>
                <c:pt idx="343">
                  <c:v>2.5485</c:v>
                </c:pt>
                <c:pt idx="344">
                  <c:v>2.5837</c:v>
                </c:pt>
                <c:pt idx="345">
                  <c:v>2.6188</c:v>
                </c:pt>
                <c:pt idx="346">
                  <c:v>2.654</c:v>
                </c:pt>
                <c:pt idx="347">
                  <c:v>2.6891</c:v>
                </c:pt>
                <c:pt idx="348">
                  <c:v>2.7243</c:v>
                </c:pt>
                <c:pt idx="349">
                  <c:v>2.7594</c:v>
                </c:pt>
                <c:pt idx="350">
                  <c:v>2.7946</c:v>
                </c:pt>
                <c:pt idx="351">
                  <c:v>2.8298</c:v>
                </c:pt>
                <c:pt idx="352">
                  <c:v>2.8649</c:v>
                </c:pt>
                <c:pt idx="353">
                  <c:v>2.9001</c:v>
                </c:pt>
                <c:pt idx="354">
                  <c:v>2.9352</c:v>
                </c:pt>
                <c:pt idx="355">
                  <c:v>2.9704</c:v>
                </c:pt>
                <c:pt idx="356">
                  <c:v>3.0055</c:v>
                </c:pt>
                <c:pt idx="357">
                  <c:v>3.0407</c:v>
                </c:pt>
                <c:pt idx="358">
                  <c:v>3.0758</c:v>
                </c:pt>
                <c:pt idx="359">
                  <c:v>3.111</c:v>
                </c:pt>
                <c:pt idx="360">
                  <c:v>3.1461</c:v>
                </c:pt>
                <c:pt idx="361">
                  <c:v>3.1813</c:v>
                </c:pt>
                <c:pt idx="362">
                  <c:v>3.2164</c:v>
                </c:pt>
                <c:pt idx="363">
                  <c:v>3.2516</c:v>
                </c:pt>
                <c:pt idx="364">
                  <c:v>3.2867</c:v>
                </c:pt>
                <c:pt idx="365">
                  <c:v>3.3219</c:v>
                </c:pt>
                <c:pt idx="366">
                  <c:v>3.357</c:v>
                </c:pt>
                <c:pt idx="367">
                  <c:v>3.3922</c:v>
                </c:pt>
                <c:pt idx="368">
                  <c:v>3.4273</c:v>
                </c:pt>
                <c:pt idx="369">
                  <c:v>3.4625</c:v>
                </c:pt>
                <c:pt idx="370">
                  <c:v>3.4976</c:v>
                </c:pt>
                <c:pt idx="371">
                  <c:v>3.5328</c:v>
                </c:pt>
                <c:pt idx="372">
                  <c:v>3.5679</c:v>
                </c:pt>
                <c:pt idx="373">
                  <c:v>3.6031</c:v>
                </c:pt>
                <c:pt idx="374">
                  <c:v>3.6383</c:v>
                </c:pt>
                <c:pt idx="375">
                  <c:v>3.6734</c:v>
                </c:pt>
                <c:pt idx="376">
                  <c:v>3.7086</c:v>
                </c:pt>
                <c:pt idx="377">
                  <c:v>3.7437</c:v>
                </c:pt>
                <c:pt idx="378">
                  <c:v>3.7789</c:v>
                </c:pt>
                <c:pt idx="379">
                  <c:v>3.814</c:v>
                </c:pt>
                <c:pt idx="380">
                  <c:v>3.8492</c:v>
                </c:pt>
                <c:pt idx="381">
                  <c:v>3.8843</c:v>
                </c:pt>
                <c:pt idx="382">
                  <c:v>3.9195</c:v>
                </c:pt>
                <c:pt idx="383">
                  <c:v>3.9546</c:v>
                </c:pt>
                <c:pt idx="384">
                  <c:v>3.9898</c:v>
                </c:pt>
                <c:pt idx="385">
                  <c:v>4.0249</c:v>
                </c:pt>
                <c:pt idx="386">
                  <c:v>4.0601</c:v>
                </c:pt>
                <c:pt idx="387">
                  <c:v>4.0952</c:v>
                </c:pt>
                <c:pt idx="388">
                  <c:v>4.1304</c:v>
                </c:pt>
                <c:pt idx="389">
                  <c:v>4.1655</c:v>
                </c:pt>
                <c:pt idx="390">
                  <c:v>4.2007</c:v>
                </c:pt>
                <c:pt idx="391">
                  <c:v>4.2358</c:v>
                </c:pt>
                <c:pt idx="392">
                  <c:v>4.271</c:v>
                </c:pt>
                <c:pt idx="393">
                  <c:v>4.3061</c:v>
                </c:pt>
                <c:pt idx="394">
                  <c:v>4.3413</c:v>
                </c:pt>
                <c:pt idx="395">
                  <c:v>4.3764</c:v>
                </c:pt>
                <c:pt idx="396">
                  <c:v>4.4116</c:v>
                </c:pt>
                <c:pt idx="397">
                  <c:v>4.4468</c:v>
                </c:pt>
                <c:pt idx="398">
                  <c:v>4.4819</c:v>
                </c:pt>
                <c:pt idx="399">
                  <c:v>4.5171</c:v>
                </c:pt>
                <c:pt idx="400">
                  <c:v>4.5522</c:v>
                </c:pt>
                <c:pt idx="401">
                  <c:v>4.5874</c:v>
                </c:pt>
                <c:pt idx="402">
                  <c:v>4.6225</c:v>
                </c:pt>
                <c:pt idx="403">
                  <c:v>4.6577</c:v>
                </c:pt>
                <c:pt idx="404">
                  <c:v>4.6928</c:v>
                </c:pt>
                <c:pt idx="405">
                  <c:v>4.728</c:v>
                </c:pt>
                <c:pt idx="406">
                  <c:v>4.7631</c:v>
                </c:pt>
                <c:pt idx="407">
                  <c:v>4.7983</c:v>
                </c:pt>
                <c:pt idx="408">
                  <c:v>4.8334</c:v>
                </c:pt>
                <c:pt idx="409">
                  <c:v>4.8686</c:v>
                </c:pt>
                <c:pt idx="410">
                  <c:v>4.9037</c:v>
                </c:pt>
                <c:pt idx="411">
                  <c:v>4.9389</c:v>
                </c:pt>
                <c:pt idx="412">
                  <c:v>4.974</c:v>
                </c:pt>
                <c:pt idx="413">
                  <c:v>5.0092</c:v>
                </c:pt>
                <c:pt idx="414">
                  <c:v>5.0443</c:v>
                </c:pt>
                <c:pt idx="415">
                  <c:v>5.0795</c:v>
                </c:pt>
                <c:pt idx="416">
                  <c:v>5.1146</c:v>
                </c:pt>
                <c:pt idx="417">
                  <c:v>5.1498</c:v>
                </c:pt>
                <c:pt idx="418">
                  <c:v>5.1849</c:v>
                </c:pt>
                <c:pt idx="419">
                  <c:v>5.2201</c:v>
                </c:pt>
                <c:pt idx="420">
                  <c:v>5.2553</c:v>
                </c:pt>
                <c:pt idx="421">
                  <c:v>5.2904</c:v>
                </c:pt>
                <c:pt idx="422">
                  <c:v>5.3256</c:v>
                </c:pt>
                <c:pt idx="423">
                  <c:v>5.3607</c:v>
                </c:pt>
                <c:pt idx="424">
                  <c:v>5.3959</c:v>
                </c:pt>
                <c:pt idx="425">
                  <c:v>5.431</c:v>
                </c:pt>
                <c:pt idx="426">
                  <c:v>5.4662</c:v>
                </c:pt>
                <c:pt idx="427">
                  <c:v>5.5013</c:v>
                </c:pt>
                <c:pt idx="428">
                  <c:v>5.5365</c:v>
                </c:pt>
                <c:pt idx="429">
                  <c:v>5.5716</c:v>
                </c:pt>
                <c:pt idx="430">
                  <c:v>5.6068</c:v>
                </c:pt>
                <c:pt idx="431">
                  <c:v>5.6419</c:v>
                </c:pt>
                <c:pt idx="432">
                  <c:v>5.6771</c:v>
                </c:pt>
                <c:pt idx="433">
                  <c:v>5.7122</c:v>
                </c:pt>
                <c:pt idx="434">
                  <c:v>5.7474</c:v>
                </c:pt>
                <c:pt idx="435">
                  <c:v>5.7825</c:v>
                </c:pt>
                <c:pt idx="436">
                  <c:v>5.8177</c:v>
                </c:pt>
                <c:pt idx="437">
                  <c:v>5.8528</c:v>
                </c:pt>
                <c:pt idx="438">
                  <c:v>5.888</c:v>
                </c:pt>
                <c:pt idx="439">
                  <c:v>5.9231</c:v>
                </c:pt>
                <c:pt idx="440">
                  <c:v>5.9583</c:v>
                </c:pt>
                <c:pt idx="441">
                  <c:v>5.9935</c:v>
                </c:pt>
                <c:pt idx="442">
                  <c:v>6.0286</c:v>
                </c:pt>
                <c:pt idx="443">
                  <c:v>6.0638</c:v>
                </c:pt>
                <c:pt idx="444">
                  <c:v>6.0989</c:v>
                </c:pt>
                <c:pt idx="445">
                  <c:v>6.1341</c:v>
                </c:pt>
                <c:pt idx="446">
                  <c:v>6.1692</c:v>
                </c:pt>
                <c:pt idx="447">
                  <c:v>6.2044</c:v>
                </c:pt>
                <c:pt idx="448">
                  <c:v>6.2395</c:v>
                </c:pt>
                <c:pt idx="449">
                  <c:v>6.2747</c:v>
                </c:pt>
                <c:pt idx="450">
                  <c:v>6.3098</c:v>
                </c:pt>
                <c:pt idx="451">
                  <c:v>6.345</c:v>
                </c:pt>
                <c:pt idx="452">
                  <c:v>6.3801</c:v>
                </c:pt>
                <c:pt idx="453">
                  <c:v>6.4153</c:v>
                </c:pt>
                <c:pt idx="454">
                  <c:v>6.4504</c:v>
                </c:pt>
                <c:pt idx="455">
                  <c:v>6.4856</c:v>
                </c:pt>
                <c:pt idx="456">
                  <c:v>6.5207</c:v>
                </c:pt>
                <c:pt idx="457">
                  <c:v>6.5559</c:v>
                </c:pt>
                <c:pt idx="458">
                  <c:v>6.591</c:v>
                </c:pt>
                <c:pt idx="459">
                  <c:v>6.6262</c:v>
                </c:pt>
                <c:pt idx="460">
                  <c:v>6.6613</c:v>
                </c:pt>
                <c:pt idx="461">
                  <c:v>6.6965</c:v>
                </c:pt>
                <c:pt idx="462">
                  <c:v>6.7316</c:v>
                </c:pt>
                <c:pt idx="463">
                  <c:v>6.7668</c:v>
                </c:pt>
                <c:pt idx="464">
                  <c:v>6.802</c:v>
                </c:pt>
                <c:pt idx="465">
                  <c:v>6.8371</c:v>
                </c:pt>
                <c:pt idx="466">
                  <c:v>6.8723</c:v>
                </c:pt>
                <c:pt idx="467">
                  <c:v>6.9074</c:v>
                </c:pt>
                <c:pt idx="468">
                  <c:v>6.9426</c:v>
                </c:pt>
                <c:pt idx="469">
                  <c:v>6.9777</c:v>
                </c:pt>
                <c:pt idx="470">
                  <c:v>7.0129</c:v>
                </c:pt>
                <c:pt idx="471">
                  <c:v>7.048</c:v>
                </c:pt>
                <c:pt idx="472">
                  <c:v>7.0832</c:v>
                </c:pt>
                <c:pt idx="473">
                  <c:v>7.1183</c:v>
                </c:pt>
                <c:pt idx="474">
                  <c:v>7.1535</c:v>
                </c:pt>
                <c:pt idx="475">
                  <c:v>7.1886</c:v>
                </c:pt>
                <c:pt idx="476">
                  <c:v>7.2238</c:v>
                </c:pt>
                <c:pt idx="477">
                  <c:v>7.2589</c:v>
                </c:pt>
                <c:pt idx="478">
                  <c:v>7.2941</c:v>
                </c:pt>
                <c:pt idx="479">
                  <c:v>7.3292</c:v>
                </c:pt>
                <c:pt idx="480">
                  <c:v>7.3644</c:v>
                </c:pt>
                <c:pt idx="481">
                  <c:v>7.3995</c:v>
                </c:pt>
                <c:pt idx="482">
                  <c:v>7.4347</c:v>
                </c:pt>
                <c:pt idx="483">
                  <c:v>7.4698</c:v>
                </c:pt>
                <c:pt idx="484">
                  <c:v>7.505</c:v>
                </c:pt>
                <c:pt idx="485">
                  <c:v>7.5401</c:v>
                </c:pt>
                <c:pt idx="486">
                  <c:v>7.5753</c:v>
                </c:pt>
                <c:pt idx="487">
                  <c:v>7.6105</c:v>
                </c:pt>
                <c:pt idx="488">
                  <c:v>7.6456</c:v>
                </c:pt>
                <c:pt idx="489">
                  <c:v>7.6808</c:v>
                </c:pt>
                <c:pt idx="490">
                  <c:v>7.7159</c:v>
                </c:pt>
                <c:pt idx="491">
                  <c:v>7.7511</c:v>
                </c:pt>
                <c:pt idx="492">
                  <c:v>7.7862</c:v>
                </c:pt>
                <c:pt idx="493">
                  <c:v>7.8214</c:v>
                </c:pt>
                <c:pt idx="494">
                  <c:v>7.8565</c:v>
                </c:pt>
                <c:pt idx="495">
                  <c:v>7.8917</c:v>
                </c:pt>
                <c:pt idx="496">
                  <c:v>7.9268</c:v>
                </c:pt>
                <c:pt idx="497">
                  <c:v>7.962</c:v>
                </c:pt>
                <c:pt idx="498">
                  <c:v>7.9971</c:v>
                </c:pt>
                <c:pt idx="499">
                  <c:v>8.0323</c:v>
                </c:pt>
                <c:pt idx="500">
                  <c:v>8.0674</c:v>
                </c:pt>
                <c:pt idx="501">
                  <c:v>8.1026</c:v>
                </c:pt>
                <c:pt idx="502">
                  <c:v>8.137700000000001</c:v>
                </c:pt>
                <c:pt idx="503">
                  <c:v>8.1729</c:v>
                </c:pt>
                <c:pt idx="504">
                  <c:v>8.208</c:v>
                </c:pt>
                <c:pt idx="505">
                  <c:v>8.2432</c:v>
                </c:pt>
                <c:pt idx="506">
                  <c:v>8.2783</c:v>
                </c:pt>
                <c:pt idx="507">
                  <c:v>8.3135</c:v>
                </c:pt>
                <c:pt idx="508">
                  <c:v>8.3486</c:v>
                </c:pt>
                <c:pt idx="509">
                  <c:v>8.3838</c:v>
                </c:pt>
                <c:pt idx="510">
                  <c:v>8.419</c:v>
                </c:pt>
                <c:pt idx="511">
                  <c:v>8.4541</c:v>
                </c:pt>
                <c:pt idx="512">
                  <c:v>8.4893</c:v>
                </c:pt>
                <c:pt idx="513">
                  <c:v>8.5244</c:v>
                </c:pt>
                <c:pt idx="514">
                  <c:v>8.5596</c:v>
                </c:pt>
                <c:pt idx="515">
                  <c:v>8.5947</c:v>
                </c:pt>
                <c:pt idx="516">
                  <c:v>8.6299</c:v>
                </c:pt>
                <c:pt idx="517">
                  <c:v>8.665</c:v>
                </c:pt>
                <c:pt idx="518">
                  <c:v>8.700200000000001</c:v>
                </c:pt>
                <c:pt idx="519">
                  <c:v>8.7353</c:v>
                </c:pt>
                <c:pt idx="520">
                  <c:v>8.7705</c:v>
                </c:pt>
                <c:pt idx="521">
                  <c:v>8.8056</c:v>
                </c:pt>
                <c:pt idx="522">
                  <c:v>8.8408</c:v>
                </c:pt>
                <c:pt idx="523">
                  <c:v>8.8759</c:v>
                </c:pt>
                <c:pt idx="524">
                  <c:v>8.9111</c:v>
                </c:pt>
                <c:pt idx="525">
                  <c:v>8.9462</c:v>
                </c:pt>
                <c:pt idx="526">
                  <c:v>8.9814</c:v>
                </c:pt>
                <c:pt idx="527">
                  <c:v>9.0165</c:v>
                </c:pt>
                <c:pt idx="528">
                  <c:v>9.0517</c:v>
                </c:pt>
                <c:pt idx="529">
                  <c:v>9.0868</c:v>
                </c:pt>
                <c:pt idx="530">
                  <c:v>9.122</c:v>
                </c:pt>
                <c:pt idx="531">
                  <c:v>9.1571</c:v>
                </c:pt>
                <c:pt idx="532">
                  <c:v>9.1923</c:v>
                </c:pt>
                <c:pt idx="533">
                  <c:v>9.2275</c:v>
                </c:pt>
                <c:pt idx="534">
                  <c:v>9.2626</c:v>
                </c:pt>
                <c:pt idx="535">
                  <c:v>9.2978</c:v>
                </c:pt>
                <c:pt idx="536">
                  <c:v>9.3329</c:v>
                </c:pt>
                <c:pt idx="537">
                  <c:v>9.3681</c:v>
                </c:pt>
                <c:pt idx="538">
                  <c:v>9.4032</c:v>
                </c:pt>
                <c:pt idx="539">
                  <c:v>9.4384</c:v>
                </c:pt>
                <c:pt idx="540">
                  <c:v>9.4735</c:v>
                </c:pt>
                <c:pt idx="541">
                  <c:v>9.5087</c:v>
                </c:pt>
                <c:pt idx="542">
                  <c:v>9.5438</c:v>
                </c:pt>
              </c:numCache>
            </c:numRef>
          </c:xVal>
          <c:yVal>
            <c:numRef>
              <c:f>'uniformity position corrected'!$L$24:$L$566</c:f>
              <c:numCache>
                <c:formatCode>General</c:formatCode>
                <c:ptCount val="543"/>
                <c:pt idx="0">
                  <c:v>127.41</c:v>
                </c:pt>
                <c:pt idx="1">
                  <c:v>126.9557</c:v>
                </c:pt>
                <c:pt idx="2">
                  <c:v>126.7385</c:v>
                </c:pt>
                <c:pt idx="3">
                  <c:v>126.3433</c:v>
                </c:pt>
                <c:pt idx="4">
                  <c:v>125.9481</c:v>
                </c:pt>
                <c:pt idx="5">
                  <c:v>125.6517</c:v>
                </c:pt>
                <c:pt idx="6">
                  <c:v>126.1458</c:v>
                </c:pt>
                <c:pt idx="7">
                  <c:v>126.1458</c:v>
                </c:pt>
                <c:pt idx="8">
                  <c:v>125.9086</c:v>
                </c:pt>
                <c:pt idx="9">
                  <c:v>125.9086</c:v>
                </c:pt>
                <c:pt idx="10">
                  <c:v>125.8098</c:v>
                </c:pt>
                <c:pt idx="11">
                  <c:v>125.0191</c:v>
                </c:pt>
                <c:pt idx="12">
                  <c:v>124.7225</c:v>
                </c:pt>
                <c:pt idx="13">
                  <c:v>124.7422</c:v>
                </c:pt>
                <c:pt idx="14">
                  <c:v>124.7225</c:v>
                </c:pt>
                <c:pt idx="15">
                  <c:v>124.7225</c:v>
                </c:pt>
                <c:pt idx="16">
                  <c:v>124.7225</c:v>
                </c:pt>
                <c:pt idx="17">
                  <c:v>124.5247</c:v>
                </c:pt>
                <c:pt idx="18">
                  <c:v>124.0499</c:v>
                </c:pt>
                <c:pt idx="19">
                  <c:v>123.2581</c:v>
                </c:pt>
                <c:pt idx="20">
                  <c:v>123.1195</c:v>
                </c:pt>
                <c:pt idx="21">
                  <c:v>123.1195</c:v>
                </c:pt>
                <c:pt idx="22">
                  <c:v>123.1393</c:v>
                </c:pt>
                <c:pt idx="23">
                  <c:v>122.9809</c:v>
                </c:pt>
                <c:pt idx="24">
                  <c:v>122.8819</c:v>
                </c:pt>
                <c:pt idx="25">
                  <c:v>122.6442</c:v>
                </c:pt>
                <c:pt idx="26">
                  <c:v>122.5649</c:v>
                </c:pt>
                <c:pt idx="27">
                  <c:v>122.5649</c:v>
                </c:pt>
                <c:pt idx="28">
                  <c:v>122.6442</c:v>
                </c:pt>
                <c:pt idx="29">
                  <c:v>122.5649</c:v>
                </c:pt>
                <c:pt idx="30">
                  <c:v>122.5451</c:v>
                </c:pt>
                <c:pt idx="31">
                  <c:v>122.2082</c:v>
                </c:pt>
                <c:pt idx="32">
                  <c:v>122.1091</c:v>
                </c:pt>
                <c:pt idx="33">
                  <c:v>121.9505</c:v>
                </c:pt>
                <c:pt idx="34">
                  <c:v>121.8117</c:v>
                </c:pt>
                <c:pt idx="35">
                  <c:v>121.6134</c:v>
                </c:pt>
                <c:pt idx="36">
                  <c:v>120.5218</c:v>
                </c:pt>
                <c:pt idx="37">
                  <c:v>120.6608</c:v>
                </c:pt>
                <c:pt idx="38">
                  <c:v>120.4225</c:v>
                </c:pt>
                <c:pt idx="39">
                  <c:v>120.1047</c:v>
                </c:pt>
                <c:pt idx="40">
                  <c:v>119.9854</c:v>
                </c:pt>
                <c:pt idx="41">
                  <c:v>119.9854</c:v>
                </c:pt>
                <c:pt idx="42">
                  <c:v>119.6674</c:v>
                </c:pt>
                <c:pt idx="43">
                  <c:v>119.2298</c:v>
                </c:pt>
                <c:pt idx="44">
                  <c:v>119.0906</c:v>
                </c:pt>
                <c:pt idx="45">
                  <c:v>118.2144</c:v>
                </c:pt>
                <c:pt idx="46">
                  <c:v>117.756</c:v>
                </c:pt>
                <c:pt idx="47">
                  <c:v>116.9978</c:v>
                </c:pt>
                <c:pt idx="48">
                  <c:v>116.9978</c:v>
                </c:pt>
                <c:pt idx="49">
                  <c:v>117.1974</c:v>
                </c:pt>
                <c:pt idx="50">
                  <c:v>116.9778</c:v>
                </c:pt>
                <c:pt idx="51">
                  <c:v>116.9778</c:v>
                </c:pt>
                <c:pt idx="52">
                  <c:v>117.0177</c:v>
                </c:pt>
                <c:pt idx="53">
                  <c:v>116.9179</c:v>
                </c:pt>
                <c:pt idx="54">
                  <c:v>116.9778</c:v>
                </c:pt>
                <c:pt idx="55">
                  <c:v>117.0177</c:v>
                </c:pt>
                <c:pt idx="56">
                  <c:v>117.2174</c:v>
                </c:pt>
                <c:pt idx="57">
                  <c:v>117.5565</c:v>
                </c:pt>
                <c:pt idx="58">
                  <c:v>117.2772</c:v>
                </c:pt>
                <c:pt idx="59">
                  <c:v>117.2772</c:v>
                </c:pt>
                <c:pt idx="60">
                  <c:v>117.9553</c:v>
                </c:pt>
                <c:pt idx="61">
                  <c:v>118.1547</c:v>
                </c:pt>
                <c:pt idx="62">
                  <c:v>118.4336</c:v>
                </c:pt>
                <c:pt idx="63">
                  <c:v>119.0906</c:v>
                </c:pt>
                <c:pt idx="64">
                  <c:v>119.2895</c:v>
                </c:pt>
                <c:pt idx="65">
                  <c:v>119.4486</c:v>
                </c:pt>
                <c:pt idx="66">
                  <c:v>119.4486</c:v>
                </c:pt>
                <c:pt idx="67">
                  <c:v>119.2895</c:v>
                </c:pt>
                <c:pt idx="68">
                  <c:v>118.9313</c:v>
                </c:pt>
                <c:pt idx="69">
                  <c:v>118.2742</c:v>
                </c:pt>
                <c:pt idx="70">
                  <c:v>117.5765</c:v>
                </c:pt>
                <c:pt idx="71">
                  <c:v>117.1774</c:v>
                </c:pt>
                <c:pt idx="72">
                  <c:v>117.357</c:v>
                </c:pt>
                <c:pt idx="73">
                  <c:v>117.6164</c:v>
                </c:pt>
                <c:pt idx="74">
                  <c:v>118.3539</c:v>
                </c:pt>
                <c:pt idx="75">
                  <c:v>118.2543</c:v>
                </c:pt>
                <c:pt idx="76">
                  <c:v>118.4535</c:v>
                </c:pt>
                <c:pt idx="77">
                  <c:v>118.2543</c:v>
                </c:pt>
                <c:pt idx="78">
                  <c:v>117.9155</c:v>
                </c:pt>
                <c:pt idx="79">
                  <c:v>117.9155</c:v>
                </c:pt>
                <c:pt idx="80">
                  <c:v>118.1148</c:v>
                </c:pt>
                <c:pt idx="81">
                  <c:v>118.1148</c:v>
                </c:pt>
                <c:pt idx="82">
                  <c:v>117.6164</c:v>
                </c:pt>
                <c:pt idx="83">
                  <c:v>117.6563</c:v>
                </c:pt>
                <c:pt idx="84">
                  <c:v>117.5565</c:v>
                </c:pt>
                <c:pt idx="85">
                  <c:v>117.0577</c:v>
                </c:pt>
                <c:pt idx="86">
                  <c:v>117.0577</c:v>
                </c:pt>
                <c:pt idx="87">
                  <c:v>117.0377</c:v>
                </c:pt>
                <c:pt idx="88">
                  <c:v>116.7182</c:v>
                </c:pt>
                <c:pt idx="89">
                  <c:v>116.0586</c:v>
                </c:pt>
                <c:pt idx="90">
                  <c:v>115.6985</c:v>
                </c:pt>
                <c:pt idx="91">
                  <c:v>115.4783</c:v>
                </c:pt>
                <c:pt idx="92">
                  <c:v>115.0777</c:v>
                </c:pt>
                <c:pt idx="93">
                  <c:v>114.9575</c:v>
                </c:pt>
                <c:pt idx="94">
                  <c:v>114.115</c:v>
                </c:pt>
                <c:pt idx="95">
                  <c:v>113.9544</c:v>
                </c:pt>
                <c:pt idx="96">
                  <c:v>113.9142</c:v>
                </c:pt>
                <c:pt idx="97">
                  <c:v>113.0095</c:v>
                </c:pt>
                <c:pt idx="98">
                  <c:v>112.7881</c:v>
                </c:pt>
                <c:pt idx="99">
                  <c:v>112.7277</c:v>
                </c:pt>
                <c:pt idx="100">
                  <c:v>112.3853</c:v>
                </c:pt>
                <c:pt idx="101">
                  <c:v>112.3853</c:v>
                </c:pt>
                <c:pt idx="102">
                  <c:v>113.1906</c:v>
                </c:pt>
                <c:pt idx="103">
                  <c:v>112.6472</c:v>
                </c:pt>
                <c:pt idx="104">
                  <c:v>112.7277</c:v>
                </c:pt>
                <c:pt idx="105">
                  <c:v>112.768</c:v>
                </c:pt>
                <c:pt idx="106">
                  <c:v>112.6472</c:v>
                </c:pt>
                <c:pt idx="107">
                  <c:v>112.5666</c:v>
                </c:pt>
                <c:pt idx="108">
                  <c:v>112.4256</c:v>
                </c:pt>
                <c:pt idx="109">
                  <c:v>112.7076</c:v>
                </c:pt>
                <c:pt idx="110">
                  <c:v>112.8888</c:v>
                </c:pt>
                <c:pt idx="111">
                  <c:v>112.8485</c:v>
                </c:pt>
                <c:pt idx="112">
                  <c:v>112.7277</c:v>
                </c:pt>
                <c:pt idx="113">
                  <c:v>112.8485</c:v>
                </c:pt>
                <c:pt idx="114">
                  <c:v>112.2442</c:v>
                </c:pt>
                <c:pt idx="115">
                  <c:v>111.6793</c:v>
                </c:pt>
                <c:pt idx="116">
                  <c:v>111.0531</c:v>
                </c:pt>
                <c:pt idx="117">
                  <c:v>110.77</c:v>
                </c:pt>
                <c:pt idx="118">
                  <c:v>110.77</c:v>
                </c:pt>
                <c:pt idx="119">
                  <c:v>110.5271</c:v>
                </c:pt>
                <c:pt idx="120">
                  <c:v>110.3246</c:v>
                </c:pt>
                <c:pt idx="121">
                  <c:v>109.7165</c:v>
                </c:pt>
                <c:pt idx="122">
                  <c:v>109.0872</c:v>
                </c:pt>
                <c:pt idx="123">
                  <c:v>108.7619</c:v>
                </c:pt>
                <c:pt idx="124">
                  <c:v>108.5992</c:v>
                </c:pt>
                <c:pt idx="125">
                  <c:v>108.5992</c:v>
                </c:pt>
                <c:pt idx="126">
                  <c:v>108.4364</c:v>
                </c:pt>
                <c:pt idx="127">
                  <c:v>108.4364</c:v>
                </c:pt>
                <c:pt idx="128">
                  <c:v>108.3346</c:v>
                </c:pt>
                <c:pt idx="129">
                  <c:v>108.3346</c:v>
                </c:pt>
                <c:pt idx="130">
                  <c:v>108.4974</c:v>
                </c:pt>
                <c:pt idx="131">
                  <c:v>108.5992</c:v>
                </c:pt>
                <c:pt idx="132">
                  <c:v>108.9043</c:v>
                </c:pt>
                <c:pt idx="133">
                  <c:v>109.0465</c:v>
                </c:pt>
                <c:pt idx="134">
                  <c:v>109.1278</c:v>
                </c:pt>
                <c:pt idx="135">
                  <c:v>108.9449</c:v>
                </c:pt>
                <c:pt idx="136">
                  <c:v>108.9246</c:v>
                </c:pt>
                <c:pt idx="137">
                  <c:v>108.8839</c:v>
                </c:pt>
                <c:pt idx="138">
                  <c:v>108.0902</c:v>
                </c:pt>
                <c:pt idx="139">
                  <c:v>107.4988</c:v>
                </c:pt>
                <c:pt idx="140">
                  <c:v>107.4988</c:v>
                </c:pt>
                <c:pt idx="141">
                  <c:v>107.4988</c:v>
                </c:pt>
                <c:pt idx="142">
                  <c:v>107.4988</c:v>
                </c:pt>
                <c:pt idx="143">
                  <c:v>107.7844</c:v>
                </c:pt>
                <c:pt idx="144">
                  <c:v>108.3346</c:v>
                </c:pt>
                <c:pt idx="145">
                  <c:v>109.7165</c:v>
                </c:pt>
                <c:pt idx="146">
                  <c:v>110.4866</c:v>
                </c:pt>
                <c:pt idx="147">
                  <c:v>111.0733</c:v>
                </c:pt>
                <c:pt idx="148">
                  <c:v>111.1137</c:v>
                </c:pt>
                <c:pt idx="149">
                  <c:v>111.134</c:v>
                </c:pt>
                <c:pt idx="150">
                  <c:v>111.0733</c:v>
                </c:pt>
                <c:pt idx="151">
                  <c:v>110.5676</c:v>
                </c:pt>
                <c:pt idx="152">
                  <c:v>110.1423</c:v>
                </c:pt>
                <c:pt idx="153">
                  <c:v>110.1423</c:v>
                </c:pt>
                <c:pt idx="154">
                  <c:v>110.3854</c:v>
                </c:pt>
                <c:pt idx="155">
                  <c:v>111.1137</c:v>
                </c:pt>
                <c:pt idx="156">
                  <c:v>111.336</c:v>
                </c:pt>
                <c:pt idx="157">
                  <c:v>111.6591</c:v>
                </c:pt>
                <c:pt idx="158">
                  <c:v>111.639</c:v>
                </c:pt>
                <c:pt idx="159">
                  <c:v>112.0627</c:v>
                </c:pt>
                <c:pt idx="160">
                  <c:v>112.2038</c:v>
                </c:pt>
                <c:pt idx="161">
                  <c:v>112.2038</c:v>
                </c:pt>
                <c:pt idx="162">
                  <c:v>112.2038</c:v>
                </c:pt>
                <c:pt idx="163">
                  <c:v>112.1837</c:v>
                </c:pt>
                <c:pt idx="164">
                  <c:v>112.103</c:v>
                </c:pt>
                <c:pt idx="165">
                  <c:v>111.7399</c:v>
                </c:pt>
                <c:pt idx="166">
                  <c:v>111.4572</c:v>
                </c:pt>
                <c:pt idx="167">
                  <c:v>110.8509</c:v>
                </c:pt>
                <c:pt idx="168">
                  <c:v>110.0004</c:v>
                </c:pt>
                <c:pt idx="169">
                  <c:v>109.7571</c:v>
                </c:pt>
                <c:pt idx="170">
                  <c:v>109.6557</c:v>
                </c:pt>
                <c:pt idx="171">
                  <c:v>109.473</c:v>
                </c:pt>
                <c:pt idx="172">
                  <c:v>108.9856</c:v>
                </c:pt>
                <c:pt idx="173">
                  <c:v>108.7416</c:v>
                </c:pt>
                <c:pt idx="174">
                  <c:v>108.1513</c:v>
                </c:pt>
                <c:pt idx="175">
                  <c:v>108.1513</c:v>
                </c:pt>
                <c:pt idx="176">
                  <c:v>108.1513</c:v>
                </c:pt>
                <c:pt idx="177">
                  <c:v>108.6602</c:v>
                </c:pt>
                <c:pt idx="178">
                  <c:v>108.7416</c:v>
                </c:pt>
                <c:pt idx="179">
                  <c:v>108.9043</c:v>
                </c:pt>
                <c:pt idx="180">
                  <c:v>108.9043</c:v>
                </c:pt>
                <c:pt idx="181">
                  <c:v>108.7416</c:v>
                </c:pt>
                <c:pt idx="182">
                  <c:v>107.7436</c:v>
                </c:pt>
                <c:pt idx="183">
                  <c:v>107.3151</c:v>
                </c:pt>
                <c:pt idx="184">
                  <c:v>107.1313</c:v>
                </c:pt>
                <c:pt idx="185">
                  <c:v>107.07</c:v>
                </c:pt>
                <c:pt idx="186">
                  <c:v>107.07</c:v>
                </c:pt>
                <c:pt idx="187">
                  <c:v>107.3151</c:v>
                </c:pt>
                <c:pt idx="188">
                  <c:v>107.662</c:v>
                </c:pt>
                <c:pt idx="189">
                  <c:v>108.3346</c:v>
                </c:pt>
                <c:pt idx="190">
                  <c:v>108.4567</c:v>
                </c:pt>
                <c:pt idx="191">
                  <c:v>108.4567</c:v>
                </c:pt>
                <c:pt idx="192">
                  <c:v>108.3346</c:v>
                </c:pt>
                <c:pt idx="193">
                  <c:v>106.5996</c:v>
                </c:pt>
                <c:pt idx="194">
                  <c:v>106.4359</c:v>
                </c:pt>
                <c:pt idx="195">
                  <c:v>106.1697</c:v>
                </c:pt>
                <c:pt idx="196">
                  <c:v>106.0672</c:v>
                </c:pt>
                <c:pt idx="197">
                  <c:v>105.5955</c:v>
                </c:pt>
                <c:pt idx="198">
                  <c:v>105.2875</c:v>
                </c:pt>
                <c:pt idx="199">
                  <c:v>105.1025</c:v>
                </c:pt>
                <c:pt idx="200">
                  <c:v>104.8969</c:v>
                </c:pt>
                <c:pt idx="201">
                  <c:v>104.794</c:v>
                </c:pt>
                <c:pt idx="202">
                  <c:v>104.5676</c:v>
                </c:pt>
                <c:pt idx="203">
                  <c:v>104.238</c:v>
                </c:pt>
                <c:pt idx="204">
                  <c:v>104.1349</c:v>
                </c:pt>
                <c:pt idx="205">
                  <c:v>103.5571</c:v>
                </c:pt>
                <c:pt idx="206">
                  <c:v>103.0816</c:v>
                </c:pt>
                <c:pt idx="207">
                  <c:v>102.7089</c:v>
                </c:pt>
                <c:pt idx="208">
                  <c:v>102.2736</c:v>
                </c:pt>
                <c:pt idx="209">
                  <c:v>101.6089</c:v>
                </c:pt>
                <c:pt idx="210">
                  <c:v>101.4634</c:v>
                </c:pt>
                <c:pt idx="211">
                  <c:v>101.7129</c:v>
                </c:pt>
                <c:pt idx="212">
                  <c:v>101.7752</c:v>
                </c:pt>
                <c:pt idx="213">
                  <c:v>101.6713</c:v>
                </c:pt>
                <c:pt idx="214">
                  <c:v>101.6921</c:v>
                </c:pt>
                <c:pt idx="215">
                  <c:v>101.6505</c:v>
                </c:pt>
                <c:pt idx="216">
                  <c:v>101.5674</c:v>
                </c:pt>
                <c:pt idx="217">
                  <c:v>101.6921</c:v>
                </c:pt>
                <c:pt idx="218">
                  <c:v>102.4602</c:v>
                </c:pt>
                <c:pt idx="219">
                  <c:v>103.3297</c:v>
                </c:pt>
                <c:pt idx="220">
                  <c:v>103.8255</c:v>
                </c:pt>
                <c:pt idx="221">
                  <c:v>104.0318</c:v>
                </c:pt>
                <c:pt idx="222">
                  <c:v>104.1555</c:v>
                </c:pt>
                <c:pt idx="223">
                  <c:v>104.4234</c:v>
                </c:pt>
                <c:pt idx="224">
                  <c:v>104.6294</c:v>
                </c:pt>
                <c:pt idx="225">
                  <c:v>104.547</c:v>
                </c:pt>
                <c:pt idx="226">
                  <c:v>104.1968</c:v>
                </c:pt>
                <c:pt idx="227">
                  <c:v>103.7223</c:v>
                </c:pt>
                <c:pt idx="228">
                  <c:v>103.681</c:v>
                </c:pt>
                <c:pt idx="229">
                  <c:v>103.619</c:v>
                </c:pt>
                <c:pt idx="230">
                  <c:v>103.4537</c:v>
                </c:pt>
                <c:pt idx="231">
                  <c:v>103.6397</c:v>
                </c:pt>
                <c:pt idx="232">
                  <c:v>104.0524</c:v>
                </c:pt>
                <c:pt idx="233">
                  <c:v>104.0524</c:v>
                </c:pt>
                <c:pt idx="234">
                  <c:v>103.8461</c:v>
                </c:pt>
                <c:pt idx="235">
                  <c:v>103.7223</c:v>
                </c:pt>
                <c:pt idx="236">
                  <c:v>103.3711</c:v>
                </c:pt>
                <c:pt idx="237">
                  <c:v>103.185</c:v>
                </c:pt>
                <c:pt idx="238">
                  <c:v>103.0195</c:v>
                </c:pt>
                <c:pt idx="239">
                  <c:v>102.6882</c:v>
                </c:pt>
                <c:pt idx="240">
                  <c:v>102.7089</c:v>
                </c:pt>
                <c:pt idx="241">
                  <c:v>103.0195</c:v>
                </c:pt>
                <c:pt idx="242">
                  <c:v>103.0609</c:v>
                </c:pt>
                <c:pt idx="243">
                  <c:v>102.6675</c:v>
                </c:pt>
                <c:pt idx="244">
                  <c:v>102.626</c:v>
                </c:pt>
                <c:pt idx="245">
                  <c:v>102.4602</c:v>
                </c:pt>
                <c:pt idx="246">
                  <c:v>102.2113</c:v>
                </c:pt>
                <c:pt idx="247">
                  <c:v>102.4602</c:v>
                </c:pt>
                <c:pt idx="248">
                  <c:v>102.6468</c:v>
                </c:pt>
                <c:pt idx="249">
                  <c:v>102.916</c:v>
                </c:pt>
                <c:pt idx="250">
                  <c:v>103.4124</c:v>
                </c:pt>
                <c:pt idx="251">
                  <c:v>103.4124</c:v>
                </c:pt>
                <c:pt idx="252">
                  <c:v>103.908</c:v>
                </c:pt>
                <c:pt idx="253">
                  <c:v>104.8969</c:v>
                </c:pt>
                <c:pt idx="254">
                  <c:v>104.8969</c:v>
                </c:pt>
                <c:pt idx="255">
                  <c:v>104.6705</c:v>
                </c:pt>
                <c:pt idx="256">
                  <c:v>105.5544</c:v>
                </c:pt>
                <c:pt idx="257">
                  <c:v>104.938</c:v>
                </c:pt>
                <c:pt idx="258">
                  <c:v>104.6705</c:v>
                </c:pt>
                <c:pt idx="259">
                  <c:v>104.8969</c:v>
                </c:pt>
                <c:pt idx="260">
                  <c:v>104.7117</c:v>
                </c:pt>
                <c:pt idx="261">
                  <c:v>104.3616</c:v>
                </c:pt>
                <c:pt idx="262">
                  <c:v>104.4646</c:v>
                </c:pt>
                <c:pt idx="263">
                  <c:v>104.8969</c:v>
                </c:pt>
                <c:pt idx="264">
                  <c:v>104.8352</c:v>
                </c:pt>
                <c:pt idx="265">
                  <c:v>105.2875</c:v>
                </c:pt>
                <c:pt idx="266">
                  <c:v>105.4107</c:v>
                </c:pt>
                <c:pt idx="267">
                  <c:v>105.4518</c:v>
                </c:pt>
                <c:pt idx="268">
                  <c:v>105.657</c:v>
                </c:pt>
                <c:pt idx="269">
                  <c:v>105.8417</c:v>
                </c:pt>
                <c:pt idx="270">
                  <c:v>106.2516</c:v>
                </c:pt>
                <c:pt idx="271">
                  <c:v>106.9269</c:v>
                </c:pt>
                <c:pt idx="272">
                  <c:v>107.6824</c:v>
                </c:pt>
                <c:pt idx="273">
                  <c:v>108.3142</c:v>
                </c:pt>
                <c:pt idx="274">
                  <c:v>108.3957</c:v>
                </c:pt>
                <c:pt idx="275">
                  <c:v>108.3142</c:v>
                </c:pt>
                <c:pt idx="276">
                  <c:v>108.355</c:v>
                </c:pt>
                <c:pt idx="277">
                  <c:v>108.3957</c:v>
                </c:pt>
                <c:pt idx="278">
                  <c:v>108.2531</c:v>
                </c:pt>
                <c:pt idx="279">
                  <c:v>108.2124</c:v>
                </c:pt>
                <c:pt idx="280">
                  <c:v>108.7619</c:v>
                </c:pt>
                <c:pt idx="281">
                  <c:v>108.7823</c:v>
                </c:pt>
                <c:pt idx="282">
                  <c:v>109.0059</c:v>
                </c:pt>
                <c:pt idx="283">
                  <c:v>108.7823</c:v>
                </c:pt>
                <c:pt idx="284">
                  <c:v>108.4974</c:v>
                </c:pt>
                <c:pt idx="285">
                  <c:v>107.9679</c:v>
                </c:pt>
                <c:pt idx="286">
                  <c:v>107.7028</c:v>
                </c:pt>
                <c:pt idx="287">
                  <c:v>107.5396</c:v>
                </c:pt>
                <c:pt idx="288">
                  <c:v>106.5792</c:v>
                </c:pt>
                <c:pt idx="289">
                  <c:v>105.9852</c:v>
                </c:pt>
                <c:pt idx="290">
                  <c:v>105.8417</c:v>
                </c:pt>
                <c:pt idx="291">
                  <c:v>105.5749</c:v>
                </c:pt>
                <c:pt idx="292">
                  <c:v>105.0408</c:v>
                </c:pt>
                <c:pt idx="293">
                  <c:v>105.5749</c:v>
                </c:pt>
                <c:pt idx="294">
                  <c:v>105.3285</c:v>
                </c:pt>
                <c:pt idx="295">
                  <c:v>105.2875</c:v>
                </c:pt>
                <c:pt idx="296">
                  <c:v>105.7801</c:v>
                </c:pt>
                <c:pt idx="297">
                  <c:v>106.0467</c:v>
                </c:pt>
                <c:pt idx="298">
                  <c:v>105.9647</c:v>
                </c:pt>
                <c:pt idx="299">
                  <c:v>106.4973</c:v>
                </c:pt>
                <c:pt idx="300">
                  <c:v>107.2538</c:v>
                </c:pt>
                <c:pt idx="301">
                  <c:v>107.6008</c:v>
                </c:pt>
                <c:pt idx="302">
                  <c:v>107.0086</c:v>
                </c:pt>
                <c:pt idx="303">
                  <c:v>106.8451</c:v>
                </c:pt>
                <c:pt idx="304">
                  <c:v>106.4564</c:v>
                </c:pt>
                <c:pt idx="305">
                  <c:v>105.1231</c:v>
                </c:pt>
                <c:pt idx="306">
                  <c:v>105.0408</c:v>
                </c:pt>
                <c:pt idx="307">
                  <c:v>105.0408</c:v>
                </c:pt>
                <c:pt idx="308">
                  <c:v>105.7596</c:v>
                </c:pt>
                <c:pt idx="309">
                  <c:v>106.1492</c:v>
                </c:pt>
                <c:pt idx="310">
                  <c:v>107.2947</c:v>
                </c:pt>
                <c:pt idx="311">
                  <c:v>107.3559</c:v>
                </c:pt>
                <c:pt idx="312">
                  <c:v>107.3559</c:v>
                </c:pt>
                <c:pt idx="313">
                  <c:v>107.3559</c:v>
                </c:pt>
                <c:pt idx="314">
                  <c:v>107.458</c:v>
                </c:pt>
                <c:pt idx="315">
                  <c:v>107.213</c:v>
                </c:pt>
                <c:pt idx="316">
                  <c:v>107.458</c:v>
                </c:pt>
                <c:pt idx="317">
                  <c:v>107.9068</c:v>
                </c:pt>
                <c:pt idx="318">
                  <c:v>108.3346</c:v>
                </c:pt>
                <c:pt idx="319">
                  <c:v>109.6963</c:v>
                </c:pt>
                <c:pt idx="320">
                  <c:v>110.3044</c:v>
                </c:pt>
                <c:pt idx="321">
                  <c:v>111.3562</c:v>
                </c:pt>
                <c:pt idx="322">
                  <c:v>111.5178</c:v>
                </c:pt>
                <c:pt idx="323">
                  <c:v>111.3562</c:v>
                </c:pt>
                <c:pt idx="324">
                  <c:v>110.9924</c:v>
                </c:pt>
                <c:pt idx="325">
                  <c:v>110.3651</c:v>
                </c:pt>
                <c:pt idx="326">
                  <c:v>110.0815</c:v>
                </c:pt>
                <c:pt idx="327">
                  <c:v>110.0004</c:v>
                </c:pt>
                <c:pt idx="328">
                  <c:v>109.8788</c:v>
                </c:pt>
                <c:pt idx="329">
                  <c:v>110.3854</c:v>
                </c:pt>
                <c:pt idx="330">
                  <c:v>110.5069</c:v>
                </c:pt>
                <c:pt idx="331">
                  <c:v>110.5069</c:v>
                </c:pt>
                <c:pt idx="332">
                  <c:v>110.7093</c:v>
                </c:pt>
                <c:pt idx="333">
                  <c:v>110.8711</c:v>
                </c:pt>
                <c:pt idx="334">
                  <c:v>110.8711</c:v>
                </c:pt>
                <c:pt idx="335">
                  <c:v>110.9924</c:v>
                </c:pt>
                <c:pt idx="336">
                  <c:v>111.1744</c:v>
                </c:pt>
                <c:pt idx="337">
                  <c:v>111.5582</c:v>
                </c:pt>
                <c:pt idx="338">
                  <c:v>112.3853</c:v>
                </c:pt>
                <c:pt idx="339">
                  <c:v>112.6069</c:v>
                </c:pt>
                <c:pt idx="340">
                  <c:v>112.6069</c:v>
                </c:pt>
                <c:pt idx="341">
                  <c:v>112.8083</c:v>
                </c:pt>
                <c:pt idx="342">
                  <c:v>112.8083</c:v>
                </c:pt>
                <c:pt idx="343">
                  <c:v>112.6472</c:v>
                </c:pt>
                <c:pt idx="344">
                  <c:v>112.1837</c:v>
                </c:pt>
                <c:pt idx="345">
                  <c:v>112.0627</c:v>
                </c:pt>
                <c:pt idx="346">
                  <c:v>111.7197</c:v>
                </c:pt>
                <c:pt idx="347">
                  <c:v>111.7197</c:v>
                </c:pt>
                <c:pt idx="348">
                  <c:v>111.7197</c:v>
                </c:pt>
                <c:pt idx="349">
                  <c:v>112.1434</c:v>
                </c:pt>
                <c:pt idx="350">
                  <c:v>112.2442</c:v>
                </c:pt>
                <c:pt idx="351">
                  <c:v>112.3651</c:v>
                </c:pt>
                <c:pt idx="352">
                  <c:v>112.3046</c:v>
                </c:pt>
                <c:pt idx="353">
                  <c:v>112.3046</c:v>
                </c:pt>
                <c:pt idx="354">
                  <c:v>112.2442</c:v>
                </c:pt>
                <c:pt idx="355">
                  <c:v>112.1232</c:v>
                </c:pt>
                <c:pt idx="356">
                  <c:v>111.4572</c:v>
                </c:pt>
                <c:pt idx="357">
                  <c:v>110.9722</c:v>
                </c:pt>
                <c:pt idx="358">
                  <c:v>110.9722</c:v>
                </c:pt>
                <c:pt idx="359">
                  <c:v>110.8913</c:v>
                </c:pt>
                <c:pt idx="360">
                  <c:v>110.8913</c:v>
                </c:pt>
                <c:pt idx="361">
                  <c:v>110.952</c:v>
                </c:pt>
                <c:pt idx="362">
                  <c:v>111.4572</c:v>
                </c:pt>
                <c:pt idx="363">
                  <c:v>111.4572</c:v>
                </c:pt>
                <c:pt idx="364">
                  <c:v>111.4572</c:v>
                </c:pt>
                <c:pt idx="365">
                  <c:v>111.5986</c:v>
                </c:pt>
                <c:pt idx="366">
                  <c:v>111.6995</c:v>
                </c:pt>
                <c:pt idx="367">
                  <c:v>112.3853</c:v>
                </c:pt>
                <c:pt idx="368">
                  <c:v>112.4659</c:v>
                </c:pt>
                <c:pt idx="369">
                  <c:v>112.3853</c:v>
                </c:pt>
                <c:pt idx="370">
                  <c:v>112.4659</c:v>
                </c:pt>
                <c:pt idx="371">
                  <c:v>112.345</c:v>
                </c:pt>
                <c:pt idx="372">
                  <c:v>111.3764</c:v>
                </c:pt>
                <c:pt idx="373">
                  <c:v>110.8104</c:v>
                </c:pt>
                <c:pt idx="374">
                  <c:v>110.8104</c:v>
                </c:pt>
                <c:pt idx="375">
                  <c:v>110.8104</c:v>
                </c:pt>
                <c:pt idx="376">
                  <c:v>110.8711</c:v>
                </c:pt>
                <c:pt idx="377">
                  <c:v>111.1137</c:v>
                </c:pt>
                <c:pt idx="378">
                  <c:v>111.4976</c:v>
                </c:pt>
                <c:pt idx="379">
                  <c:v>111.5582</c:v>
                </c:pt>
                <c:pt idx="380">
                  <c:v>111.4976</c:v>
                </c:pt>
                <c:pt idx="381">
                  <c:v>111.4976</c:v>
                </c:pt>
                <c:pt idx="382">
                  <c:v>111.3158</c:v>
                </c:pt>
                <c:pt idx="383">
                  <c:v>111.3158</c:v>
                </c:pt>
                <c:pt idx="384">
                  <c:v>110.7295</c:v>
                </c:pt>
                <c:pt idx="385">
                  <c:v>110.7295</c:v>
                </c:pt>
                <c:pt idx="386">
                  <c:v>110.3651</c:v>
                </c:pt>
                <c:pt idx="387">
                  <c:v>110.3651</c:v>
                </c:pt>
                <c:pt idx="388">
                  <c:v>109.8788</c:v>
                </c:pt>
                <c:pt idx="389">
                  <c:v>109.8788</c:v>
                </c:pt>
                <c:pt idx="390">
                  <c:v>110.1423</c:v>
                </c:pt>
                <c:pt idx="391">
                  <c:v>110.6283</c:v>
                </c:pt>
                <c:pt idx="392">
                  <c:v>111.2956</c:v>
                </c:pt>
                <c:pt idx="393">
                  <c:v>112.0829</c:v>
                </c:pt>
                <c:pt idx="394">
                  <c:v>112.1837</c:v>
                </c:pt>
                <c:pt idx="395">
                  <c:v>112.2643</c:v>
                </c:pt>
                <c:pt idx="396">
                  <c:v>111.9013</c:v>
                </c:pt>
                <c:pt idx="397">
                  <c:v>111.134</c:v>
                </c:pt>
                <c:pt idx="398">
                  <c:v>110.3854</c:v>
                </c:pt>
                <c:pt idx="399">
                  <c:v>110.2233</c:v>
                </c:pt>
                <c:pt idx="400">
                  <c:v>110.041</c:v>
                </c:pt>
                <c:pt idx="401">
                  <c:v>109.9802</c:v>
                </c:pt>
                <c:pt idx="402">
                  <c:v>110.1828</c:v>
                </c:pt>
                <c:pt idx="403">
                  <c:v>110.3854</c:v>
                </c:pt>
                <c:pt idx="404">
                  <c:v>110.6081</c:v>
                </c:pt>
                <c:pt idx="405">
                  <c:v>111.0935</c:v>
                </c:pt>
                <c:pt idx="406">
                  <c:v>111.538</c:v>
                </c:pt>
                <c:pt idx="407">
                  <c:v>111.9013</c:v>
                </c:pt>
                <c:pt idx="408">
                  <c:v>112.3046</c:v>
                </c:pt>
                <c:pt idx="409">
                  <c:v>112.3046</c:v>
                </c:pt>
                <c:pt idx="410">
                  <c:v>112.2442</c:v>
                </c:pt>
                <c:pt idx="411">
                  <c:v>111.6793</c:v>
                </c:pt>
                <c:pt idx="412">
                  <c:v>111.336</c:v>
                </c:pt>
                <c:pt idx="413">
                  <c:v>110.4259</c:v>
                </c:pt>
                <c:pt idx="414">
                  <c:v>111.336</c:v>
                </c:pt>
                <c:pt idx="415">
                  <c:v>111.336</c:v>
                </c:pt>
                <c:pt idx="416">
                  <c:v>111.3764</c:v>
                </c:pt>
                <c:pt idx="417">
                  <c:v>111.2552</c:v>
                </c:pt>
                <c:pt idx="418">
                  <c:v>111.0329</c:v>
                </c:pt>
                <c:pt idx="419">
                  <c:v>110.5271</c:v>
                </c:pt>
                <c:pt idx="420">
                  <c:v>110.4056</c:v>
                </c:pt>
                <c:pt idx="421">
                  <c:v>110.0004</c:v>
                </c:pt>
                <c:pt idx="422">
                  <c:v>110.0004</c:v>
                </c:pt>
                <c:pt idx="423">
                  <c:v>110.3246</c:v>
                </c:pt>
                <c:pt idx="424">
                  <c:v>110.8913</c:v>
                </c:pt>
                <c:pt idx="425">
                  <c:v>111.134</c:v>
                </c:pt>
                <c:pt idx="426">
                  <c:v>111.6591</c:v>
                </c:pt>
                <c:pt idx="427">
                  <c:v>112.2845</c:v>
                </c:pt>
                <c:pt idx="428">
                  <c:v>112.2845</c:v>
                </c:pt>
                <c:pt idx="429">
                  <c:v>113.1705</c:v>
                </c:pt>
                <c:pt idx="430">
                  <c:v>113.7937</c:v>
                </c:pt>
                <c:pt idx="431">
                  <c:v>113.854</c:v>
                </c:pt>
                <c:pt idx="432">
                  <c:v>113.8942</c:v>
                </c:pt>
                <c:pt idx="433">
                  <c:v>114.0347</c:v>
                </c:pt>
                <c:pt idx="434">
                  <c:v>113.854</c:v>
                </c:pt>
                <c:pt idx="435">
                  <c:v>114.0548</c:v>
                </c:pt>
                <c:pt idx="436">
                  <c:v>114.1552</c:v>
                </c:pt>
                <c:pt idx="437">
                  <c:v>115.4383</c:v>
                </c:pt>
                <c:pt idx="438">
                  <c:v>115.9186</c:v>
                </c:pt>
                <c:pt idx="439">
                  <c:v>116.1786</c:v>
                </c:pt>
                <c:pt idx="440">
                  <c:v>116.2186</c:v>
                </c:pt>
                <c:pt idx="441">
                  <c:v>116.2186</c:v>
                </c:pt>
                <c:pt idx="442">
                  <c:v>115.9386</c:v>
                </c:pt>
                <c:pt idx="443">
                  <c:v>115.7986</c:v>
                </c:pt>
                <c:pt idx="444">
                  <c:v>115.7986</c:v>
                </c:pt>
                <c:pt idx="445">
                  <c:v>115.9986</c:v>
                </c:pt>
                <c:pt idx="446">
                  <c:v>116.0386</c:v>
                </c:pt>
                <c:pt idx="447">
                  <c:v>116.0986</c:v>
                </c:pt>
                <c:pt idx="448">
                  <c:v>116.0986</c:v>
                </c:pt>
                <c:pt idx="449">
                  <c:v>115.8186</c:v>
                </c:pt>
                <c:pt idx="450">
                  <c:v>115.8186</c:v>
                </c:pt>
                <c:pt idx="451">
                  <c:v>116.4185</c:v>
                </c:pt>
                <c:pt idx="452">
                  <c:v>116.9778</c:v>
                </c:pt>
                <c:pt idx="453">
                  <c:v>117.1375</c:v>
                </c:pt>
                <c:pt idx="454">
                  <c:v>117.1375</c:v>
                </c:pt>
                <c:pt idx="455">
                  <c:v>117.2174</c:v>
                </c:pt>
                <c:pt idx="456">
                  <c:v>116.5783</c:v>
                </c:pt>
                <c:pt idx="457">
                  <c:v>116.5983</c:v>
                </c:pt>
                <c:pt idx="458">
                  <c:v>116.5783</c:v>
                </c:pt>
                <c:pt idx="459">
                  <c:v>117.0577</c:v>
                </c:pt>
                <c:pt idx="460">
                  <c:v>117.7161</c:v>
                </c:pt>
                <c:pt idx="461">
                  <c:v>118.7124</c:v>
                </c:pt>
                <c:pt idx="462">
                  <c:v>121.5142</c:v>
                </c:pt>
                <c:pt idx="463">
                  <c:v>121.8712</c:v>
                </c:pt>
                <c:pt idx="464">
                  <c:v>122.1289</c:v>
                </c:pt>
                <c:pt idx="465">
                  <c:v>121.8712</c:v>
                </c:pt>
                <c:pt idx="466">
                  <c:v>122.0893</c:v>
                </c:pt>
                <c:pt idx="467">
                  <c:v>121.7919</c:v>
                </c:pt>
                <c:pt idx="468">
                  <c:v>121.6729</c:v>
                </c:pt>
                <c:pt idx="469">
                  <c:v>121.1372</c:v>
                </c:pt>
                <c:pt idx="470">
                  <c:v>120.7403</c:v>
                </c:pt>
                <c:pt idx="471">
                  <c:v>120.7403</c:v>
                </c:pt>
                <c:pt idx="472">
                  <c:v>120.7403</c:v>
                </c:pt>
                <c:pt idx="473">
                  <c:v>121.4547</c:v>
                </c:pt>
                <c:pt idx="474">
                  <c:v>121.9703</c:v>
                </c:pt>
                <c:pt idx="475">
                  <c:v>122.5847</c:v>
                </c:pt>
                <c:pt idx="476">
                  <c:v>123.4759</c:v>
                </c:pt>
                <c:pt idx="477">
                  <c:v>124.4258</c:v>
                </c:pt>
                <c:pt idx="478">
                  <c:v>125.8889</c:v>
                </c:pt>
                <c:pt idx="479">
                  <c:v>126.4224</c:v>
                </c:pt>
                <c:pt idx="480">
                  <c:v>126.4224</c:v>
                </c:pt>
                <c:pt idx="481">
                  <c:v>126.2248</c:v>
                </c:pt>
                <c:pt idx="482">
                  <c:v>123.7926</c:v>
                </c:pt>
                <c:pt idx="483">
                  <c:v>121.6531</c:v>
                </c:pt>
                <c:pt idx="484">
                  <c:v>119.8264</c:v>
                </c:pt>
                <c:pt idx="485">
                  <c:v>119.8264</c:v>
                </c:pt>
                <c:pt idx="486">
                  <c:v>119.9059</c:v>
                </c:pt>
                <c:pt idx="487">
                  <c:v>121.2761</c:v>
                </c:pt>
                <c:pt idx="488">
                  <c:v>121.2761</c:v>
                </c:pt>
                <c:pt idx="489">
                  <c:v>122.3073</c:v>
                </c:pt>
                <c:pt idx="490">
                  <c:v>122.1091</c:v>
                </c:pt>
                <c:pt idx="491">
                  <c:v>121.2761</c:v>
                </c:pt>
                <c:pt idx="492">
                  <c:v>121.6927</c:v>
                </c:pt>
                <c:pt idx="493">
                  <c:v>121.772</c:v>
                </c:pt>
                <c:pt idx="494">
                  <c:v>120.9785</c:v>
                </c:pt>
                <c:pt idx="495">
                  <c:v>121.415</c:v>
                </c:pt>
                <c:pt idx="496">
                  <c:v>121.6531</c:v>
                </c:pt>
                <c:pt idx="497">
                  <c:v>121.5142</c:v>
                </c:pt>
                <c:pt idx="498">
                  <c:v>121.8117</c:v>
                </c:pt>
                <c:pt idx="499">
                  <c:v>122.7036</c:v>
                </c:pt>
                <c:pt idx="500">
                  <c:v>123.0601</c:v>
                </c:pt>
                <c:pt idx="501">
                  <c:v>123.1393</c:v>
                </c:pt>
                <c:pt idx="502">
                  <c:v>123.1393</c:v>
                </c:pt>
                <c:pt idx="503">
                  <c:v>123.0007</c:v>
                </c:pt>
                <c:pt idx="504">
                  <c:v>122.1686</c:v>
                </c:pt>
                <c:pt idx="505">
                  <c:v>121.3952</c:v>
                </c:pt>
                <c:pt idx="506">
                  <c:v>121.038</c:v>
                </c:pt>
                <c:pt idx="507">
                  <c:v>121.1968</c:v>
                </c:pt>
                <c:pt idx="508">
                  <c:v>121.9307</c:v>
                </c:pt>
                <c:pt idx="509">
                  <c:v>122.9809</c:v>
                </c:pt>
                <c:pt idx="510">
                  <c:v>123.0205</c:v>
                </c:pt>
                <c:pt idx="511">
                  <c:v>124.228</c:v>
                </c:pt>
                <c:pt idx="512">
                  <c:v>124.8411</c:v>
                </c:pt>
                <c:pt idx="513">
                  <c:v>124.8411</c:v>
                </c:pt>
                <c:pt idx="514">
                  <c:v>124.8609</c:v>
                </c:pt>
                <c:pt idx="515">
                  <c:v>125.9877</c:v>
                </c:pt>
                <c:pt idx="516">
                  <c:v>126.8767</c:v>
                </c:pt>
                <c:pt idx="517">
                  <c:v>127.173</c:v>
                </c:pt>
                <c:pt idx="518">
                  <c:v>127.7062</c:v>
                </c:pt>
                <c:pt idx="519">
                  <c:v>127.6075</c:v>
                </c:pt>
                <c:pt idx="520">
                  <c:v>127.4692</c:v>
                </c:pt>
                <c:pt idx="521">
                  <c:v>126.6594</c:v>
                </c:pt>
                <c:pt idx="522">
                  <c:v>126.2841</c:v>
                </c:pt>
                <c:pt idx="523">
                  <c:v>125.9877</c:v>
                </c:pt>
                <c:pt idx="524">
                  <c:v>126.126</c:v>
                </c:pt>
                <c:pt idx="525">
                  <c:v>126.126</c:v>
                </c:pt>
                <c:pt idx="526">
                  <c:v>126.0469</c:v>
                </c:pt>
                <c:pt idx="527">
                  <c:v>126.0469</c:v>
                </c:pt>
                <c:pt idx="528">
                  <c:v>126.0469</c:v>
                </c:pt>
                <c:pt idx="529">
                  <c:v>126.0469</c:v>
                </c:pt>
                <c:pt idx="530">
                  <c:v>126.3236</c:v>
                </c:pt>
                <c:pt idx="531">
                  <c:v>128.0814</c:v>
                </c:pt>
                <c:pt idx="532">
                  <c:v>128.5947</c:v>
                </c:pt>
                <c:pt idx="533">
                  <c:v>128.7724</c:v>
                </c:pt>
                <c:pt idx="534">
                  <c:v>128.7724</c:v>
                </c:pt>
                <c:pt idx="535">
                  <c:v>128.7724</c:v>
                </c:pt>
                <c:pt idx="536">
                  <c:v>128.7527</c:v>
                </c:pt>
                <c:pt idx="537">
                  <c:v>128.6342</c:v>
                </c:pt>
                <c:pt idx="538">
                  <c:v>128.7527</c:v>
                </c:pt>
                <c:pt idx="539">
                  <c:v>129.3252</c:v>
                </c:pt>
                <c:pt idx="540">
                  <c:v>130.1543</c:v>
                </c:pt>
                <c:pt idx="541">
                  <c:v>130.4701</c:v>
                </c:pt>
                <c:pt idx="542">
                  <c:v>131.5757</c:v>
                </c:pt>
              </c:numCache>
            </c:numRef>
          </c:yVal>
          <c:smooth val="1"/>
        </c:ser>
        <c:ser>
          <c:idx val="4"/>
          <c:order val="4"/>
          <c:tx>
            <c:strRef>
              <c:f>'uniformity position corrected'!$N$21</c:f>
              <c:strCache>
                <c:ptCount val="1"/>
                <c:pt idx="0">
                  <c:v>11.5cm down 1Gy</c:v>
                </c:pt>
              </c:strCache>
            </c:strRef>
          </c:tx>
          <c:spPr>
            <a:ln w="6350"/>
          </c:spPr>
          <c:marker>
            <c:symbol val="none"/>
          </c:marker>
          <c:xVal>
            <c:numRef>
              <c:f>'uniformity position corrected'!$N$24:$N$569</c:f>
              <c:numCache>
                <c:formatCode>General</c:formatCode>
                <c:ptCount val="546"/>
                <c:pt idx="0">
                  <c:v>-9.5614</c:v>
                </c:pt>
                <c:pt idx="1">
                  <c:v>-9.5262</c:v>
                </c:pt>
                <c:pt idx="2">
                  <c:v>-9.4911</c:v>
                </c:pt>
                <c:pt idx="3">
                  <c:v>-9.4559</c:v>
                </c:pt>
                <c:pt idx="4">
                  <c:v>-9.4208</c:v>
                </c:pt>
                <c:pt idx="5">
                  <c:v>-9.3856</c:v>
                </c:pt>
                <c:pt idx="6">
                  <c:v>-9.3505</c:v>
                </c:pt>
                <c:pt idx="7">
                  <c:v>-9.3153</c:v>
                </c:pt>
                <c:pt idx="8">
                  <c:v>-9.280200000000001</c:v>
                </c:pt>
                <c:pt idx="9">
                  <c:v>-9.245</c:v>
                </c:pt>
                <c:pt idx="10">
                  <c:v>-9.2099</c:v>
                </c:pt>
                <c:pt idx="11">
                  <c:v>-9.1747</c:v>
                </c:pt>
                <c:pt idx="12">
                  <c:v>-9.1396</c:v>
                </c:pt>
                <c:pt idx="13">
                  <c:v>-9.1044</c:v>
                </c:pt>
                <c:pt idx="14">
                  <c:v>-9.0693</c:v>
                </c:pt>
                <c:pt idx="15">
                  <c:v>-9.0341</c:v>
                </c:pt>
                <c:pt idx="16">
                  <c:v>-8.999</c:v>
                </c:pt>
                <c:pt idx="17">
                  <c:v>-8.9638</c:v>
                </c:pt>
                <c:pt idx="18">
                  <c:v>-8.9287</c:v>
                </c:pt>
                <c:pt idx="19">
                  <c:v>-8.8935</c:v>
                </c:pt>
                <c:pt idx="20">
                  <c:v>-8.8584</c:v>
                </c:pt>
                <c:pt idx="21">
                  <c:v>-8.8232</c:v>
                </c:pt>
                <c:pt idx="22">
                  <c:v>-8.7881</c:v>
                </c:pt>
                <c:pt idx="23">
                  <c:v>-8.7529</c:v>
                </c:pt>
                <c:pt idx="24">
                  <c:v>-8.717700000000001</c:v>
                </c:pt>
                <c:pt idx="25">
                  <c:v>-8.6826</c:v>
                </c:pt>
                <c:pt idx="26">
                  <c:v>-8.6474</c:v>
                </c:pt>
                <c:pt idx="27">
                  <c:v>-8.6123</c:v>
                </c:pt>
                <c:pt idx="28">
                  <c:v>-8.5771</c:v>
                </c:pt>
                <c:pt idx="29">
                  <c:v>-8.542</c:v>
                </c:pt>
                <c:pt idx="30">
                  <c:v>-8.5068</c:v>
                </c:pt>
                <c:pt idx="31">
                  <c:v>-8.4717</c:v>
                </c:pt>
                <c:pt idx="32">
                  <c:v>-8.4365</c:v>
                </c:pt>
                <c:pt idx="33">
                  <c:v>-8.4014</c:v>
                </c:pt>
                <c:pt idx="34">
                  <c:v>-8.3662</c:v>
                </c:pt>
                <c:pt idx="35">
                  <c:v>-8.3311</c:v>
                </c:pt>
                <c:pt idx="36">
                  <c:v>-8.2959</c:v>
                </c:pt>
                <c:pt idx="37">
                  <c:v>-8.2608</c:v>
                </c:pt>
                <c:pt idx="38">
                  <c:v>-8.2256</c:v>
                </c:pt>
                <c:pt idx="39">
                  <c:v>-8.1905</c:v>
                </c:pt>
                <c:pt idx="40">
                  <c:v>-8.1553</c:v>
                </c:pt>
                <c:pt idx="41">
                  <c:v>-8.120200000000001</c:v>
                </c:pt>
                <c:pt idx="42">
                  <c:v>-8.085</c:v>
                </c:pt>
                <c:pt idx="43">
                  <c:v>-8.0499</c:v>
                </c:pt>
                <c:pt idx="44">
                  <c:v>-8.0147</c:v>
                </c:pt>
                <c:pt idx="45">
                  <c:v>-7.9795</c:v>
                </c:pt>
                <c:pt idx="46">
                  <c:v>-7.9444</c:v>
                </c:pt>
                <c:pt idx="47">
                  <c:v>-7.9092</c:v>
                </c:pt>
                <c:pt idx="48">
                  <c:v>-7.8741</c:v>
                </c:pt>
                <c:pt idx="49">
                  <c:v>-7.8389</c:v>
                </c:pt>
                <c:pt idx="50">
                  <c:v>-7.8038</c:v>
                </c:pt>
                <c:pt idx="51">
                  <c:v>-7.7686</c:v>
                </c:pt>
                <c:pt idx="52">
                  <c:v>-7.7335</c:v>
                </c:pt>
                <c:pt idx="53">
                  <c:v>-7.6983</c:v>
                </c:pt>
                <c:pt idx="54">
                  <c:v>-7.6632</c:v>
                </c:pt>
                <c:pt idx="55">
                  <c:v>-7.628</c:v>
                </c:pt>
                <c:pt idx="56">
                  <c:v>-7.5929</c:v>
                </c:pt>
                <c:pt idx="57">
                  <c:v>-7.5577</c:v>
                </c:pt>
                <c:pt idx="58">
                  <c:v>-7.5226</c:v>
                </c:pt>
                <c:pt idx="59">
                  <c:v>-7.4874</c:v>
                </c:pt>
                <c:pt idx="60">
                  <c:v>-7.4523</c:v>
                </c:pt>
                <c:pt idx="61">
                  <c:v>-7.4171</c:v>
                </c:pt>
                <c:pt idx="62">
                  <c:v>-7.382</c:v>
                </c:pt>
                <c:pt idx="63">
                  <c:v>-7.3468</c:v>
                </c:pt>
                <c:pt idx="64">
                  <c:v>-7.3117</c:v>
                </c:pt>
                <c:pt idx="65">
                  <c:v>-7.2765</c:v>
                </c:pt>
                <c:pt idx="66">
                  <c:v>-7.2414</c:v>
                </c:pt>
                <c:pt idx="67">
                  <c:v>-7.2062</c:v>
                </c:pt>
                <c:pt idx="68">
                  <c:v>-7.171</c:v>
                </c:pt>
                <c:pt idx="69">
                  <c:v>-7.1359</c:v>
                </c:pt>
                <c:pt idx="70">
                  <c:v>-7.1007</c:v>
                </c:pt>
                <c:pt idx="71">
                  <c:v>-7.0656</c:v>
                </c:pt>
                <c:pt idx="72">
                  <c:v>-7.0304</c:v>
                </c:pt>
                <c:pt idx="73">
                  <c:v>-6.9953</c:v>
                </c:pt>
                <c:pt idx="74">
                  <c:v>-6.9601</c:v>
                </c:pt>
                <c:pt idx="75">
                  <c:v>-6.925</c:v>
                </c:pt>
                <c:pt idx="76">
                  <c:v>-6.8898</c:v>
                </c:pt>
                <c:pt idx="77">
                  <c:v>-6.8547</c:v>
                </c:pt>
                <c:pt idx="78">
                  <c:v>-6.8195</c:v>
                </c:pt>
                <c:pt idx="79">
                  <c:v>-6.7844</c:v>
                </c:pt>
                <c:pt idx="80">
                  <c:v>-6.7492</c:v>
                </c:pt>
                <c:pt idx="81">
                  <c:v>-6.7141</c:v>
                </c:pt>
                <c:pt idx="82">
                  <c:v>-6.6789</c:v>
                </c:pt>
                <c:pt idx="83">
                  <c:v>-6.6438</c:v>
                </c:pt>
                <c:pt idx="84">
                  <c:v>-6.6086</c:v>
                </c:pt>
                <c:pt idx="85">
                  <c:v>-6.5735</c:v>
                </c:pt>
                <c:pt idx="86">
                  <c:v>-6.5383</c:v>
                </c:pt>
                <c:pt idx="87">
                  <c:v>-6.5032</c:v>
                </c:pt>
                <c:pt idx="88">
                  <c:v>-6.468</c:v>
                </c:pt>
                <c:pt idx="89">
                  <c:v>-6.4329</c:v>
                </c:pt>
                <c:pt idx="90">
                  <c:v>-6.3977</c:v>
                </c:pt>
                <c:pt idx="91">
                  <c:v>-6.3625</c:v>
                </c:pt>
                <c:pt idx="92">
                  <c:v>-6.3274</c:v>
                </c:pt>
                <c:pt idx="93">
                  <c:v>-6.2922</c:v>
                </c:pt>
                <c:pt idx="94">
                  <c:v>-6.2571</c:v>
                </c:pt>
                <c:pt idx="95">
                  <c:v>-6.2219</c:v>
                </c:pt>
                <c:pt idx="96">
                  <c:v>-6.1868</c:v>
                </c:pt>
                <c:pt idx="97">
                  <c:v>-6.1516</c:v>
                </c:pt>
                <c:pt idx="98">
                  <c:v>-6.1165</c:v>
                </c:pt>
                <c:pt idx="99">
                  <c:v>-6.0813</c:v>
                </c:pt>
                <c:pt idx="100">
                  <c:v>-6.0462</c:v>
                </c:pt>
                <c:pt idx="101">
                  <c:v>-6.011</c:v>
                </c:pt>
                <c:pt idx="102">
                  <c:v>-5.9759</c:v>
                </c:pt>
                <c:pt idx="103">
                  <c:v>-5.9407</c:v>
                </c:pt>
                <c:pt idx="104">
                  <c:v>-5.9056</c:v>
                </c:pt>
                <c:pt idx="105">
                  <c:v>-5.8704</c:v>
                </c:pt>
                <c:pt idx="106">
                  <c:v>-5.8353</c:v>
                </c:pt>
                <c:pt idx="107">
                  <c:v>-5.8001</c:v>
                </c:pt>
                <c:pt idx="108">
                  <c:v>-5.765</c:v>
                </c:pt>
                <c:pt idx="109">
                  <c:v>-5.7298</c:v>
                </c:pt>
                <c:pt idx="110">
                  <c:v>-5.6947</c:v>
                </c:pt>
                <c:pt idx="111">
                  <c:v>-5.6595</c:v>
                </c:pt>
                <c:pt idx="112">
                  <c:v>-5.6244</c:v>
                </c:pt>
                <c:pt idx="113">
                  <c:v>-5.5892</c:v>
                </c:pt>
                <c:pt idx="114">
                  <c:v>-5.554</c:v>
                </c:pt>
                <c:pt idx="115">
                  <c:v>-5.5189</c:v>
                </c:pt>
                <c:pt idx="116">
                  <c:v>-5.4837</c:v>
                </c:pt>
                <c:pt idx="117">
                  <c:v>-5.4486</c:v>
                </c:pt>
                <c:pt idx="118">
                  <c:v>-5.4134</c:v>
                </c:pt>
                <c:pt idx="119">
                  <c:v>-5.3783</c:v>
                </c:pt>
                <c:pt idx="120">
                  <c:v>-5.3431</c:v>
                </c:pt>
                <c:pt idx="121">
                  <c:v>-5.308</c:v>
                </c:pt>
                <c:pt idx="122">
                  <c:v>-5.2728</c:v>
                </c:pt>
                <c:pt idx="123">
                  <c:v>-5.2377</c:v>
                </c:pt>
                <c:pt idx="124">
                  <c:v>-5.2025</c:v>
                </c:pt>
                <c:pt idx="125">
                  <c:v>-5.1674</c:v>
                </c:pt>
                <c:pt idx="126">
                  <c:v>-5.1322</c:v>
                </c:pt>
                <c:pt idx="127">
                  <c:v>-5.0971</c:v>
                </c:pt>
                <c:pt idx="128">
                  <c:v>-5.0619</c:v>
                </c:pt>
                <c:pt idx="129">
                  <c:v>-5.0268</c:v>
                </c:pt>
                <c:pt idx="130">
                  <c:v>-4.9916</c:v>
                </c:pt>
                <c:pt idx="131">
                  <c:v>-4.9565</c:v>
                </c:pt>
                <c:pt idx="132">
                  <c:v>-4.9213</c:v>
                </c:pt>
                <c:pt idx="133">
                  <c:v>-4.8862</c:v>
                </c:pt>
                <c:pt idx="134">
                  <c:v>-4.851</c:v>
                </c:pt>
                <c:pt idx="135">
                  <c:v>-4.8159</c:v>
                </c:pt>
                <c:pt idx="136">
                  <c:v>-4.7807</c:v>
                </c:pt>
                <c:pt idx="137">
                  <c:v>-4.7455</c:v>
                </c:pt>
                <c:pt idx="138">
                  <c:v>-4.7104</c:v>
                </c:pt>
                <c:pt idx="139">
                  <c:v>-4.6752</c:v>
                </c:pt>
                <c:pt idx="140">
                  <c:v>-4.6401</c:v>
                </c:pt>
                <c:pt idx="141">
                  <c:v>-4.6049</c:v>
                </c:pt>
                <c:pt idx="142">
                  <c:v>-4.5698</c:v>
                </c:pt>
                <c:pt idx="143">
                  <c:v>-4.5346</c:v>
                </c:pt>
                <c:pt idx="144">
                  <c:v>-4.4995</c:v>
                </c:pt>
                <c:pt idx="145">
                  <c:v>-4.4643</c:v>
                </c:pt>
                <c:pt idx="146">
                  <c:v>-4.4292</c:v>
                </c:pt>
                <c:pt idx="147">
                  <c:v>-4.394</c:v>
                </c:pt>
                <c:pt idx="148">
                  <c:v>-4.3589</c:v>
                </c:pt>
                <c:pt idx="149">
                  <c:v>-4.3237</c:v>
                </c:pt>
                <c:pt idx="150">
                  <c:v>-4.2886</c:v>
                </c:pt>
                <c:pt idx="151">
                  <c:v>-4.2534</c:v>
                </c:pt>
                <c:pt idx="152">
                  <c:v>-4.2183</c:v>
                </c:pt>
                <c:pt idx="153">
                  <c:v>-4.1831</c:v>
                </c:pt>
                <c:pt idx="154">
                  <c:v>-4.148</c:v>
                </c:pt>
                <c:pt idx="155">
                  <c:v>-4.1128</c:v>
                </c:pt>
                <c:pt idx="156">
                  <c:v>-4.0777</c:v>
                </c:pt>
                <c:pt idx="157">
                  <c:v>-4.0425</c:v>
                </c:pt>
                <c:pt idx="158">
                  <c:v>-4.0074</c:v>
                </c:pt>
                <c:pt idx="159">
                  <c:v>-3.9722</c:v>
                </c:pt>
                <c:pt idx="160">
                  <c:v>-3.937</c:v>
                </c:pt>
                <c:pt idx="161">
                  <c:v>-3.9019</c:v>
                </c:pt>
                <c:pt idx="162">
                  <c:v>-3.8667</c:v>
                </c:pt>
                <c:pt idx="163">
                  <c:v>-3.8316</c:v>
                </c:pt>
                <c:pt idx="164">
                  <c:v>-3.7964</c:v>
                </c:pt>
                <c:pt idx="165">
                  <c:v>-3.7613</c:v>
                </c:pt>
                <c:pt idx="166">
                  <c:v>-3.7261</c:v>
                </c:pt>
                <c:pt idx="167">
                  <c:v>-3.691</c:v>
                </c:pt>
                <c:pt idx="168">
                  <c:v>-3.6558</c:v>
                </c:pt>
                <c:pt idx="169">
                  <c:v>-3.6207</c:v>
                </c:pt>
                <c:pt idx="170">
                  <c:v>-3.5855</c:v>
                </c:pt>
                <c:pt idx="171">
                  <c:v>-3.5504</c:v>
                </c:pt>
                <c:pt idx="172">
                  <c:v>-3.5152</c:v>
                </c:pt>
                <c:pt idx="173">
                  <c:v>-3.4801</c:v>
                </c:pt>
                <c:pt idx="174">
                  <c:v>-3.4449</c:v>
                </c:pt>
                <c:pt idx="175">
                  <c:v>-3.4098</c:v>
                </c:pt>
                <c:pt idx="176">
                  <c:v>-3.3746</c:v>
                </c:pt>
                <c:pt idx="177">
                  <c:v>-3.3395</c:v>
                </c:pt>
                <c:pt idx="178">
                  <c:v>-3.3043</c:v>
                </c:pt>
                <c:pt idx="179">
                  <c:v>-3.2692</c:v>
                </c:pt>
                <c:pt idx="180">
                  <c:v>-3.234</c:v>
                </c:pt>
                <c:pt idx="181">
                  <c:v>-3.1989</c:v>
                </c:pt>
                <c:pt idx="182">
                  <c:v>-3.1637</c:v>
                </c:pt>
                <c:pt idx="183">
                  <c:v>-3.1285</c:v>
                </c:pt>
                <c:pt idx="184">
                  <c:v>-3.0934</c:v>
                </c:pt>
                <c:pt idx="185">
                  <c:v>-3.0582</c:v>
                </c:pt>
                <c:pt idx="186">
                  <c:v>-3.0231</c:v>
                </c:pt>
                <c:pt idx="187">
                  <c:v>-2.9879</c:v>
                </c:pt>
                <c:pt idx="188">
                  <c:v>-2.9528</c:v>
                </c:pt>
                <c:pt idx="189">
                  <c:v>-2.9176</c:v>
                </c:pt>
                <c:pt idx="190">
                  <c:v>-2.8825</c:v>
                </c:pt>
                <c:pt idx="191">
                  <c:v>-2.8473</c:v>
                </c:pt>
                <c:pt idx="192">
                  <c:v>-2.8122</c:v>
                </c:pt>
                <c:pt idx="193">
                  <c:v>-2.777</c:v>
                </c:pt>
                <c:pt idx="194">
                  <c:v>-2.7419</c:v>
                </c:pt>
                <c:pt idx="195">
                  <c:v>-2.7067</c:v>
                </c:pt>
                <c:pt idx="196">
                  <c:v>-2.6716</c:v>
                </c:pt>
                <c:pt idx="197">
                  <c:v>-2.6364</c:v>
                </c:pt>
                <c:pt idx="198">
                  <c:v>-2.6013</c:v>
                </c:pt>
                <c:pt idx="199">
                  <c:v>-2.5661</c:v>
                </c:pt>
                <c:pt idx="200">
                  <c:v>-2.531</c:v>
                </c:pt>
                <c:pt idx="201">
                  <c:v>-2.4958</c:v>
                </c:pt>
                <c:pt idx="202">
                  <c:v>-2.4607</c:v>
                </c:pt>
                <c:pt idx="203">
                  <c:v>-2.4255</c:v>
                </c:pt>
                <c:pt idx="204">
                  <c:v>-2.3903</c:v>
                </c:pt>
                <c:pt idx="205">
                  <c:v>-2.3552</c:v>
                </c:pt>
                <c:pt idx="206">
                  <c:v>-2.32</c:v>
                </c:pt>
                <c:pt idx="207">
                  <c:v>-2.2849</c:v>
                </c:pt>
                <c:pt idx="208">
                  <c:v>-2.2497</c:v>
                </c:pt>
                <c:pt idx="209">
                  <c:v>-2.2146</c:v>
                </c:pt>
                <c:pt idx="210">
                  <c:v>-2.1794</c:v>
                </c:pt>
                <c:pt idx="211">
                  <c:v>-2.1443</c:v>
                </c:pt>
                <c:pt idx="212">
                  <c:v>-2.1091</c:v>
                </c:pt>
                <c:pt idx="213">
                  <c:v>-2.074</c:v>
                </c:pt>
                <c:pt idx="214">
                  <c:v>-2.0388</c:v>
                </c:pt>
                <c:pt idx="215">
                  <c:v>-2.0037</c:v>
                </c:pt>
                <c:pt idx="216">
                  <c:v>-1.9685</c:v>
                </c:pt>
                <c:pt idx="217">
                  <c:v>-1.9334</c:v>
                </c:pt>
                <c:pt idx="218">
                  <c:v>-1.8982</c:v>
                </c:pt>
                <c:pt idx="219">
                  <c:v>-1.8631</c:v>
                </c:pt>
                <c:pt idx="220">
                  <c:v>-1.8279</c:v>
                </c:pt>
                <c:pt idx="221">
                  <c:v>-1.7928</c:v>
                </c:pt>
                <c:pt idx="222">
                  <c:v>-1.7576</c:v>
                </c:pt>
                <c:pt idx="223">
                  <c:v>-1.7225</c:v>
                </c:pt>
                <c:pt idx="224">
                  <c:v>-1.6873</c:v>
                </c:pt>
                <c:pt idx="225">
                  <c:v>-1.6522</c:v>
                </c:pt>
                <c:pt idx="226">
                  <c:v>-1.617</c:v>
                </c:pt>
                <c:pt idx="227">
                  <c:v>-1.5818</c:v>
                </c:pt>
                <c:pt idx="228">
                  <c:v>-1.5467</c:v>
                </c:pt>
                <c:pt idx="229">
                  <c:v>-1.5115</c:v>
                </c:pt>
                <c:pt idx="230">
                  <c:v>-1.4764</c:v>
                </c:pt>
                <c:pt idx="231">
                  <c:v>-1.4412</c:v>
                </c:pt>
                <c:pt idx="232">
                  <c:v>-1.4061</c:v>
                </c:pt>
                <c:pt idx="233">
                  <c:v>-1.3709</c:v>
                </c:pt>
                <c:pt idx="234">
                  <c:v>-1.3358</c:v>
                </c:pt>
                <c:pt idx="235">
                  <c:v>-1.3006</c:v>
                </c:pt>
                <c:pt idx="236">
                  <c:v>-1.2655</c:v>
                </c:pt>
                <c:pt idx="237">
                  <c:v>-1.2303</c:v>
                </c:pt>
                <c:pt idx="238">
                  <c:v>-1.1952</c:v>
                </c:pt>
                <c:pt idx="239">
                  <c:v>-1.16</c:v>
                </c:pt>
                <c:pt idx="240">
                  <c:v>-1.1249</c:v>
                </c:pt>
                <c:pt idx="241">
                  <c:v>-1.0897</c:v>
                </c:pt>
                <c:pt idx="242">
                  <c:v>-1.0546</c:v>
                </c:pt>
                <c:pt idx="243">
                  <c:v>-1.0194</c:v>
                </c:pt>
                <c:pt idx="244">
                  <c:v>-0.98426</c:v>
                </c:pt>
                <c:pt idx="245">
                  <c:v>-0.94911</c:v>
                </c:pt>
                <c:pt idx="246">
                  <c:v>-0.91396</c:v>
                </c:pt>
                <c:pt idx="247">
                  <c:v>-0.87881</c:v>
                </c:pt>
                <c:pt idx="248">
                  <c:v>-0.84365</c:v>
                </c:pt>
                <c:pt idx="249">
                  <c:v>-0.8085</c:v>
                </c:pt>
                <c:pt idx="250">
                  <c:v>-0.77335</c:v>
                </c:pt>
                <c:pt idx="251">
                  <c:v>-0.7382</c:v>
                </c:pt>
                <c:pt idx="252">
                  <c:v>-0.70304</c:v>
                </c:pt>
                <c:pt idx="253">
                  <c:v>-0.66789</c:v>
                </c:pt>
                <c:pt idx="254">
                  <c:v>-0.63274</c:v>
                </c:pt>
                <c:pt idx="255">
                  <c:v>-0.59759</c:v>
                </c:pt>
                <c:pt idx="256">
                  <c:v>-0.56244</c:v>
                </c:pt>
                <c:pt idx="257">
                  <c:v>-0.52728</c:v>
                </c:pt>
                <c:pt idx="258">
                  <c:v>-0.49213</c:v>
                </c:pt>
                <c:pt idx="259">
                  <c:v>-0.45698</c:v>
                </c:pt>
                <c:pt idx="260">
                  <c:v>-0.42183</c:v>
                </c:pt>
                <c:pt idx="261">
                  <c:v>-0.38667</c:v>
                </c:pt>
                <c:pt idx="262">
                  <c:v>-0.35152</c:v>
                </c:pt>
                <c:pt idx="263">
                  <c:v>-0.31637</c:v>
                </c:pt>
                <c:pt idx="264">
                  <c:v>-0.28122</c:v>
                </c:pt>
                <c:pt idx="265">
                  <c:v>-0.24607</c:v>
                </c:pt>
                <c:pt idx="266">
                  <c:v>-0.21091</c:v>
                </c:pt>
                <c:pt idx="267">
                  <c:v>-0.17576</c:v>
                </c:pt>
                <c:pt idx="268">
                  <c:v>-0.14061</c:v>
                </c:pt>
                <c:pt idx="269">
                  <c:v>-0.10546</c:v>
                </c:pt>
                <c:pt idx="270">
                  <c:v>-0.070304</c:v>
                </c:pt>
                <c:pt idx="271">
                  <c:v>-0.035152</c:v>
                </c:pt>
                <c:pt idx="272">
                  <c:v>0.0</c:v>
                </c:pt>
                <c:pt idx="273">
                  <c:v>0.035152</c:v>
                </c:pt>
                <c:pt idx="274">
                  <c:v>0.070304</c:v>
                </c:pt>
                <c:pt idx="275">
                  <c:v>0.10546</c:v>
                </c:pt>
                <c:pt idx="276">
                  <c:v>0.14061</c:v>
                </c:pt>
                <c:pt idx="277">
                  <c:v>0.17576</c:v>
                </c:pt>
                <c:pt idx="278">
                  <c:v>0.21091</c:v>
                </c:pt>
                <c:pt idx="279">
                  <c:v>0.24607</c:v>
                </c:pt>
                <c:pt idx="280">
                  <c:v>0.28122</c:v>
                </c:pt>
                <c:pt idx="281">
                  <c:v>0.31637</c:v>
                </c:pt>
                <c:pt idx="282">
                  <c:v>0.35152</c:v>
                </c:pt>
                <c:pt idx="283">
                  <c:v>0.38667</c:v>
                </c:pt>
                <c:pt idx="284">
                  <c:v>0.42183</c:v>
                </c:pt>
                <c:pt idx="285">
                  <c:v>0.45698</c:v>
                </c:pt>
                <c:pt idx="286">
                  <c:v>0.49213</c:v>
                </c:pt>
                <c:pt idx="287">
                  <c:v>0.52728</c:v>
                </c:pt>
                <c:pt idx="288">
                  <c:v>0.56244</c:v>
                </c:pt>
                <c:pt idx="289">
                  <c:v>0.59759</c:v>
                </c:pt>
                <c:pt idx="290">
                  <c:v>0.63274</c:v>
                </c:pt>
                <c:pt idx="291">
                  <c:v>0.66789</c:v>
                </c:pt>
                <c:pt idx="292">
                  <c:v>0.70304</c:v>
                </c:pt>
                <c:pt idx="293">
                  <c:v>0.7382</c:v>
                </c:pt>
                <c:pt idx="294">
                  <c:v>0.77335</c:v>
                </c:pt>
                <c:pt idx="295">
                  <c:v>0.8085</c:v>
                </c:pt>
                <c:pt idx="296">
                  <c:v>0.84365</c:v>
                </c:pt>
                <c:pt idx="297">
                  <c:v>0.87881</c:v>
                </c:pt>
                <c:pt idx="298">
                  <c:v>0.91396</c:v>
                </c:pt>
                <c:pt idx="299">
                  <c:v>0.94911</c:v>
                </c:pt>
                <c:pt idx="300">
                  <c:v>0.98426</c:v>
                </c:pt>
                <c:pt idx="301">
                  <c:v>1.0194</c:v>
                </c:pt>
                <c:pt idx="302">
                  <c:v>1.0546</c:v>
                </c:pt>
                <c:pt idx="303">
                  <c:v>1.0897</c:v>
                </c:pt>
                <c:pt idx="304">
                  <c:v>1.1249</c:v>
                </c:pt>
                <c:pt idx="305">
                  <c:v>1.16</c:v>
                </c:pt>
                <c:pt idx="306">
                  <c:v>1.1952</c:v>
                </c:pt>
                <c:pt idx="307">
                  <c:v>1.2303</c:v>
                </c:pt>
                <c:pt idx="308">
                  <c:v>1.2655</c:v>
                </c:pt>
                <c:pt idx="309">
                  <c:v>1.3006</c:v>
                </c:pt>
                <c:pt idx="310">
                  <c:v>1.3358</c:v>
                </c:pt>
                <c:pt idx="311">
                  <c:v>1.3709</c:v>
                </c:pt>
                <c:pt idx="312">
                  <c:v>1.4061</c:v>
                </c:pt>
                <c:pt idx="313">
                  <c:v>1.4412</c:v>
                </c:pt>
                <c:pt idx="314">
                  <c:v>1.4764</c:v>
                </c:pt>
                <c:pt idx="315">
                  <c:v>1.5115</c:v>
                </c:pt>
                <c:pt idx="316">
                  <c:v>1.5467</c:v>
                </c:pt>
                <c:pt idx="317">
                  <c:v>1.5818</c:v>
                </c:pt>
                <c:pt idx="318">
                  <c:v>1.617</c:v>
                </c:pt>
                <c:pt idx="319">
                  <c:v>1.6522</c:v>
                </c:pt>
                <c:pt idx="320">
                  <c:v>1.6873</c:v>
                </c:pt>
                <c:pt idx="321">
                  <c:v>1.7225</c:v>
                </c:pt>
                <c:pt idx="322">
                  <c:v>1.7576</c:v>
                </c:pt>
                <c:pt idx="323">
                  <c:v>1.7928</c:v>
                </c:pt>
                <c:pt idx="324">
                  <c:v>1.8279</c:v>
                </c:pt>
                <c:pt idx="325">
                  <c:v>1.8631</c:v>
                </c:pt>
                <c:pt idx="326">
                  <c:v>1.8982</c:v>
                </c:pt>
                <c:pt idx="327">
                  <c:v>1.9334</c:v>
                </c:pt>
                <c:pt idx="328">
                  <c:v>1.9685</c:v>
                </c:pt>
                <c:pt idx="329">
                  <c:v>2.0037</c:v>
                </c:pt>
                <c:pt idx="330">
                  <c:v>2.0388</c:v>
                </c:pt>
                <c:pt idx="331">
                  <c:v>2.074</c:v>
                </c:pt>
                <c:pt idx="332">
                  <c:v>2.1091</c:v>
                </c:pt>
                <c:pt idx="333">
                  <c:v>2.1443</c:v>
                </c:pt>
                <c:pt idx="334">
                  <c:v>2.1794</c:v>
                </c:pt>
                <c:pt idx="335">
                  <c:v>2.2146</c:v>
                </c:pt>
                <c:pt idx="336">
                  <c:v>2.2497</c:v>
                </c:pt>
                <c:pt idx="337">
                  <c:v>2.2849</c:v>
                </c:pt>
                <c:pt idx="338">
                  <c:v>2.32</c:v>
                </c:pt>
                <c:pt idx="339">
                  <c:v>2.3552</c:v>
                </c:pt>
                <c:pt idx="340">
                  <c:v>2.3903</c:v>
                </c:pt>
                <c:pt idx="341">
                  <c:v>2.4255</c:v>
                </c:pt>
                <c:pt idx="342">
                  <c:v>2.4607</c:v>
                </c:pt>
                <c:pt idx="343">
                  <c:v>2.4958</c:v>
                </c:pt>
                <c:pt idx="344">
                  <c:v>2.531</c:v>
                </c:pt>
                <c:pt idx="345">
                  <c:v>2.5661</c:v>
                </c:pt>
                <c:pt idx="346">
                  <c:v>2.6013</c:v>
                </c:pt>
                <c:pt idx="347">
                  <c:v>2.6364</c:v>
                </c:pt>
                <c:pt idx="348">
                  <c:v>2.6716</c:v>
                </c:pt>
                <c:pt idx="349">
                  <c:v>2.7067</c:v>
                </c:pt>
                <c:pt idx="350">
                  <c:v>2.7419</c:v>
                </c:pt>
                <c:pt idx="351">
                  <c:v>2.777</c:v>
                </c:pt>
                <c:pt idx="352">
                  <c:v>2.8122</c:v>
                </c:pt>
                <c:pt idx="353">
                  <c:v>2.8473</c:v>
                </c:pt>
                <c:pt idx="354">
                  <c:v>2.8825</c:v>
                </c:pt>
                <c:pt idx="355">
                  <c:v>2.9176</c:v>
                </c:pt>
                <c:pt idx="356">
                  <c:v>2.9528</c:v>
                </c:pt>
                <c:pt idx="357">
                  <c:v>2.9879</c:v>
                </c:pt>
                <c:pt idx="358">
                  <c:v>3.0231</c:v>
                </c:pt>
                <c:pt idx="359">
                  <c:v>3.0582</c:v>
                </c:pt>
                <c:pt idx="360">
                  <c:v>3.0934</c:v>
                </c:pt>
                <c:pt idx="361">
                  <c:v>3.1285</c:v>
                </c:pt>
                <c:pt idx="362">
                  <c:v>3.1637</c:v>
                </c:pt>
                <c:pt idx="363">
                  <c:v>3.1989</c:v>
                </c:pt>
                <c:pt idx="364">
                  <c:v>3.234</c:v>
                </c:pt>
                <c:pt idx="365">
                  <c:v>3.2692</c:v>
                </c:pt>
                <c:pt idx="366">
                  <c:v>3.3043</c:v>
                </c:pt>
                <c:pt idx="367">
                  <c:v>3.3395</c:v>
                </c:pt>
                <c:pt idx="368">
                  <c:v>3.3746</c:v>
                </c:pt>
                <c:pt idx="369">
                  <c:v>3.4098</c:v>
                </c:pt>
                <c:pt idx="370">
                  <c:v>3.4449</c:v>
                </c:pt>
                <c:pt idx="371">
                  <c:v>3.4801</c:v>
                </c:pt>
                <c:pt idx="372">
                  <c:v>3.5152</c:v>
                </c:pt>
                <c:pt idx="373">
                  <c:v>3.5504</c:v>
                </c:pt>
                <c:pt idx="374">
                  <c:v>3.5855</c:v>
                </c:pt>
                <c:pt idx="375">
                  <c:v>3.6207</c:v>
                </c:pt>
                <c:pt idx="376">
                  <c:v>3.6558</c:v>
                </c:pt>
                <c:pt idx="377">
                  <c:v>3.691</c:v>
                </c:pt>
                <c:pt idx="378">
                  <c:v>3.7261</c:v>
                </c:pt>
                <c:pt idx="379">
                  <c:v>3.7613</c:v>
                </c:pt>
                <c:pt idx="380">
                  <c:v>3.7964</c:v>
                </c:pt>
                <c:pt idx="381">
                  <c:v>3.8316</c:v>
                </c:pt>
                <c:pt idx="382">
                  <c:v>3.8667</c:v>
                </c:pt>
                <c:pt idx="383">
                  <c:v>3.9019</c:v>
                </c:pt>
                <c:pt idx="384">
                  <c:v>3.937</c:v>
                </c:pt>
                <c:pt idx="385">
                  <c:v>3.9722</c:v>
                </c:pt>
                <c:pt idx="386">
                  <c:v>4.0074</c:v>
                </c:pt>
                <c:pt idx="387">
                  <c:v>4.0425</c:v>
                </c:pt>
                <c:pt idx="388">
                  <c:v>4.0777</c:v>
                </c:pt>
                <c:pt idx="389">
                  <c:v>4.1128</c:v>
                </c:pt>
                <c:pt idx="390">
                  <c:v>4.148</c:v>
                </c:pt>
                <c:pt idx="391">
                  <c:v>4.1831</c:v>
                </c:pt>
                <c:pt idx="392">
                  <c:v>4.2183</c:v>
                </c:pt>
                <c:pt idx="393">
                  <c:v>4.2534</c:v>
                </c:pt>
                <c:pt idx="394">
                  <c:v>4.2886</c:v>
                </c:pt>
                <c:pt idx="395">
                  <c:v>4.3237</c:v>
                </c:pt>
                <c:pt idx="396">
                  <c:v>4.3589</c:v>
                </c:pt>
                <c:pt idx="397">
                  <c:v>4.394</c:v>
                </c:pt>
                <c:pt idx="398">
                  <c:v>4.4292</c:v>
                </c:pt>
                <c:pt idx="399">
                  <c:v>4.4643</c:v>
                </c:pt>
                <c:pt idx="400">
                  <c:v>4.4995</c:v>
                </c:pt>
                <c:pt idx="401">
                  <c:v>4.5346</c:v>
                </c:pt>
                <c:pt idx="402">
                  <c:v>4.5698</c:v>
                </c:pt>
                <c:pt idx="403">
                  <c:v>4.6049</c:v>
                </c:pt>
                <c:pt idx="404">
                  <c:v>4.6401</c:v>
                </c:pt>
                <c:pt idx="405">
                  <c:v>4.6752</c:v>
                </c:pt>
                <c:pt idx="406">
                  <c:v>4.7104</c:v>
                </c:pt>
                <c:pt idx="407">
                  <c:v>4.7455</c:v>
                </c:pt>
                <c:pt idx="408">
                  <c:v>4.7807</c:v>
                </c:pt>
                <c:pt idx="409">
                  <c:v>4.8159</c:v>
                </c:pt>
                <c:pt idx="410">
                  <c:v>4.851</c:v>
                </c:pt>
                <c:pt idx="411">
                  <c:v>4.8862</c:v>
                </c:pt>
                <c:pt idx="412">
                  <c:v>4.9213</c:v>
                </c:pt>
                <c:pt idx="413">
                  <c:v>4.9565</c:v>
                </c:pt>
                <c:pt idx="414">
                  <c:v>4.9916</c:v>
                </c:pt>
                <c:pt idx="415">
                  <c:v>5.0268</c:v>
                </c:pt>
                <c:pt idx="416">
                  <c:v>5.0619</c:v>
                </c:pt>
                <c:pt idx="417">
                  <c:v>5.0971</c:v>
                </c:pt>
                <c:pt idx="418">
                  <c:v>5.1322</c:v>
                </c:pt>
                <c:pt idx="419">
                  <c:v>5.1674</c:v>
                </c:pt>
                <c:pt idx="420">
                  <c:v>5.2025</c:v>
                </c:pt>
                <c:pt idx="421">
                  <c:v>5.2377</c:v>
                </c:pt>
                <c:pt idx="422">
                  <c:v>5.2728</c:v>
                </c:pt>
                <c:pt idx="423">
                  <c:v>5.308</c:v>
                </c:pt>
                <c:pt idx="424">
                  <c:v>5.3431</c:v>
                </c:pt>
                <c:pt idx="425">
                  <c:v>5.3783</c:v>
                </c:pt>
                <c:pt idx="426">
                  <c:v>5.4134</c:v>
                </c:pt>
                <c:pt idx="427">
                  <c:v>5.4486</c:v>
                </c:pt>
                <c:pt idx="428">
                  <c:v>5.4837</c:v>
                </c:pt>
                <c:pt idx="429">
                  <c:v>5.5189</c:v>
                </c:pt>
                <c:pt idx="430">
                  <c:v>5.554</c:v>
                </c:pt>
                <c:pt idx="431">
                  <c:v>5.5892</c:v>
                </c:pt>
                <c:pt idx="432">
                  <c:v>5.6244</c:v>
                </c:pt>
                <c:pt idx="433">
                  <c:v>5.6595</c:v>
                </c:pt>
                <c:pt idx="434">
                  <c:v>5.6947</c:v>
                </c:pt>
                <c:pt idx="435">
                  <c:v>5.7298</c:v>
                </c:pt>
                <c:pt idx="436">
                  <c:v>5.765</c:v>
                </c:pt>
                <c:pt idx="437">
                  <c:v>5.8001</c:v>
                </c:pt>
                <c:pt idx="438">
                  <c:v>5.8353</c:v>
                </c:pt>
                <c:pt idx="439">
                  <c:v>5.8704</c:v>
                </c:pt>
                <c:pt idx="440">
                  <c:v>5.9056</c:v>
                </c:pt>
                <c:pt idx="441">
                  <c:v>5.9407</c:v>
                </c:pt>
                <c:pt idx="442">
                  <c:v>5.9759</c:v>
                </c:pt>
                <c:pt idx="443">
                  <c:v>6.011</c:v>
                </c:pt>
                <c:pt idx="444">
                  <c:v>6.0462</c:v>
                </c:pt>
                <c:pt idx="445">
                  <c:v>6.0813</c:v>
                </c:pt>
                <c:pt idx="446">
                  <c:v>6.1165</c:v>
                </c:pt>
                <c:pt idx="447">
                  <c:v>6.1516</c:v>
                </c:pt>
                <c:pt idx="448">
                  <c:v>6.1868</c:v>
                </c:pt>
                <c:pt idx="449">
                  <c:v>6.2219</c:v>
                </c:pt>
                <c:pt idx="450">
                  <c:v>6.2571</c:v>
                </c:pt>
                <c:pt idx="451">
                  <c:v>6.2922</c:v>
                </c:pt>
                <c:pt idx="452">
                  <c:v>6.3274</c:v>
                </c:pt>
                <c:pt idx="453">
                  <c:v>6.3625</c:v>
                </c:pt>
                <c:pt idx="454">
                  <c:v>6.3977</c:v>
                </c:pt>
                <c:pt idx="455">
                  <c:v>6.4329</c:v>
                </c:pt>
                <c:pt idx="456">
                  <c:v>6.468</c:v>
                </c:pt>
                <c:pt idx="457">
                  <c:v>6.5032</c:v>
                </c:pt>
                <c:pt idx="458">
                  <c:v>6.5383</c:v>
                </c:pt>
                <c:pt idx="459">
                  <c:v>6.5735</c:v>
                </c:pt>
                <c:pt idx="460">
                  <c:v>6.6086</c:v>
                </c:pt>
                <c:pt idx="461">
                  <c:v>6.6438</c:v>
                </c:pt>
                <c:pt idx="462">
                  <c:v>6.6789</c:v>
                </c:pt>
                <c:pt idx="463">
                  <c:v>6.7141</c:v>
                </c:pt>
                <c:pt idx="464">
                  <c:v>6.7492</c:v>
                </c:pt>
                <c:pt idx="465">
                  <c:v>6.7844</c:v>
                </c:pt>
                <c:pt idx="466">
                  <c:v>6.8195</c:v>
                </c:pt>
                <c:pt idx="467">
                  <c:v>6.8547</c:v>
                </c:pt>
                <c:pt idx="468">
                  <c:v>6.8898</c:v>
                </c:pt>
                <c:pt idx="469">
                  <c:v>6.925</c:v>
                </c:pt>
                <c:pt idx="470">
                  <c:v>6.9601</c:v>
                </c:pt>
                <c:pt idx="471">
                  <c:v>6.9953</c:v>
                </c:pt>
                <c:pt idx="472">
                  <c:v>7.0304</c:v>
                </c:pt>
                <c:pt idx="473">
                  <c:v>7.0656</c:v>
                </c:pt>
                <c:pt idx="474">
                  <c:v>7.1007</c:v>
                </c:pt>
                <c:pt idx="475">
                  <c:v>7.1359</c:v>
                </c:pt>
                <c:pt idx="476">
                  <c:v>7.171</c:v>
                </c:pt>
                <c:pt idx="477">
                  <c:v>7.2062</c:v>
                </c:pt>
                <c:pt idx="478">
                  <c:v>7.2414</c:v>
                </c:pt>
                <c:pt idx="479">
                  <c:v>7.2765</c:v>
                </c:pt>
                <c:pt idx="480">
                  <c:v>7.3117</c:v>
                </c:pt>
                <c:pt idx="481">
                  <c:v>7.3468</c:v>
                </c:pt>
                <c:pt idx="482">
                  <c:v>7.382</c:v>
                </c:pt>
                <c:pt idx="483">
                  <c:v>7.4171</c:v>
                </c:pt>
                <c:pt idx="484">
                  <c:v>7.4523</c:v>
                </c:pt>
                <c:pt idx="485">
                  <c:v>7.4874</c:v>
                </c:pt>
                <c:pt idx="486">
                  <c:v>7.5226</c:v>
                </c:pt>
                <c:pt idx="487">
                  <c:v>7.5577</c:v>
                </c:pt>
                <c:pt idx="488">
                  <c:v>7.5929</c:v>
                </c:pt>
                <c:pt idx="489">
                  <c:v>7.628</c:v>
                </c:pt>
                <c:pt idx="490">
                  <c:v>7.6632</c:v>
                </c:pt>
                <c:pt idx="491">
                  <c:v>7.6983</c:v>
                </c:pt>
                <c:pt idx="492">
                  <c:v>7.7335</c:v>
                </c:pt>
                <c:pt idx="493">
                  <c:v>7.7686</c:v>
                </c:pt>
                <c:pt idx="494">
                  <c:v>7.8038</c:v>
                </c:pt>
                <c:pt idx="495">
                  <c:v>7.8389</c:v>
                </c:pt>
                <c:pt idx="496">
                  <c:v>7.8741</c:v>
                </c:pt>
                <c:pt idx="497">
                  <c:v>7.9092</c:v>
                </c:pt>
                <c:pt idx="498">
                  <c:v>7.9444</c:v>
                </c:pt>
                <c:pt idx="499">
                  <c:v>7.9795</c:v>
                </c:pt>
                <c:pt idx="500">
                  <c:v>8.0147</c:v>
                </c:pt>
                <c:pt idx="501">
                  <c:v>8.0499</c:v>
                </c:pt>
                <c:pt idx="502">
                  <c:v>8.085</c:v>
                </c:pt>
                <c:pt idx="503">
                  <c:v>8.120200000000001</c:v>
                </c:pt>
                <c:pt idx="504">
                  <c:v>8.1553</c:v>
                </c:pt>
                <c:pt idx="505">
                  <c:v>8.1905</c:v>
                </c:pt>
                <c:pt idx="506">
                  <c:v>8.2256</c:v>
                </c:pt>
                <c:pt idx="507">
                  <c:v>8.2608</c:v>
                </c:pt>
                <c:pt idx="508">
                  <c:v>8.2959</c:v>
                </c:pt>
                <c:pt idx="509">
                  <c:v>8.3311</c:v>
                </c:pt>
                <c:pt idx="510">
                  <c:v>8.3662</c:v>
                </c:pt>
                <c:pt idx="511">
                  <c:v>8.4014</c:v>
                </c:pt>
                <c:pt idx="512">
                  <c:v>8.4365</c:v>
                </c:pt>
                <c:pt idx="513">
                  <c:v>8.4717</c:v>
                </c:pt>
                <c:pt idx="514">
                  <c:v>8.5068</c:v>
                </c:pt>
                <c:pt idx="515">
                  <c:v>8.542</c:v>
                </c:pt>
                <c:pt idx="516">
                  <c:v>8.5771</c:v>
                </c:pt>
                <c:pt idx="517">
                  <c:v>8.6123</c:v>
                </c:pt>
                <c:pt idx="518">
                  <c:v>8.6474</c:v>
                </c:pt>
                <c:pt idx="519">
                  <c:v>8.6826</c:v>
                </c:pt>
                <c:pt idx="520">
                  <c:v>8.717700000000001</c:v>
                </c:pt>
                <c:pt idx="521">
                  <c:v>8.7529</c:v>
                </c:pt>
                <c:pt idx="522">
                  <c:v>8.7881</c:v>
                </c:pt>
                <c:pt idx="523">
                  <c:v>8.8232</c:v>
                </c:pt>
                <c:pt idx="524">
                  <c:v>8.8584</c:v>
                </c:pt>
                <c:pt idx="525">
                  <c:v>8.8935</c:v>
                </c:pt>
                <c:pt idx="526">
                  <c:v>8.9287</c:v>
                </c:pt>
                <c:pt idx="527">
                  <c:v>8.9638</c:v>
                </c:pt>
                <c:pt idx="528">
                  <c:v>8.999</c:v>
                </c:pt>
                <c:pt idx="529">
                  <c:v>9.0341</c:v>
                </c:pt>
                <c:pt idx="530">
                  <c:v>9.0693</c:v>
                </c:pt>
                <c:pt idx="531">
                  <c:v>9.1044</c:v>
                </c:pt>
                <c:pt idx="532">
                  <c:v>9.1396</c:v>
                </c:pt>
                <c:pt idx="533">
                  <c:v>9.1747</c:v>
                </c:pt>
                <c:pt idx="534">
                  <c:v>9.2099</c:v>
                </c:pt>
                <c:pt idx="535">
                  <c:v>9.245</c:v>
                </c:pt>
                <c:pt idx="536">
                  <c:v>9.280200000000001</c:v>
                </c:pt>
                <c:pt idx="537">
                  <c:v>9.3153</c:v>
                </c:pt>
                <c:pt idx="538">
                  <c:v>9.3505</c:v>
                </c:pt>
                <c:pt idx="539">
                  <c:v>9.3856</c:v>
                </c:pt>
                <c:pt idx="540">
                  <c:v>9.4208</c:v>
                </c:pt>
                <c:pt idx="541">
                  <c:v>9.4559</c:v>
                </c:pt>
                <c:pt idx="542">
                  <c:v>9.4911</c:v>
                </c:pt>
                <c:pt idx="543">
                  <c:v>9.5262</c:v>
                </c:pt>
                <c:pt idx="544">
                  <c:v>9.5614</c:v>
                </c:pt>
                <c:pt idx="545">
                  <c:v>9.5966</c:v>
                </c:pt>
              </c:numCache>
            </c:numRef>
          </c:xVal>
          <c:yVal>
            <c:numRef>
              <c:f>'uniformity position corrected'!$O$24:$O$569</c:f>
              <c:numCache>
                <c:formatCode>General</c:formatCode>
                <c:ptCount val="546"/>
                <c:pt idx="0">
                  <c:v>131.3782</c:v>
                </c:pt>
                <c:pt idx="1">
                  <c:v>131.2006</c:v>
                </c:pt>
                <c:pt idx="2">
                  <c:v>130.9044</c:v>
                </c:pt>
                <c:pt idx="3">
                  <c:v>129.8384</c:v>
                </c:pt>
                <c:pt idx="4">
                  <c:v>128.9698</c:v>
                </c:pt>
                <c:pt idx="5">
                  <c:v>128.0222</c:v>
                </c:pt>
                <c:pt idx="6">
                  <c:v>127.5285</c:v>
                </c:pt>
                <c:pt idx="7">
                  <c:v>127.41</c:v>
                </c:pt>
                <c:pt idx="8">
                  <c:v>127.41</c:v>
                </c:pt>
                <c:pt idx="9">
                  <c:v>127.0545</c:v>
                </c:pt>
                <c:pt idx="10">
                  <c:v>127.1335</c:v>
                </c:pt>
                <c:pt idx="11">
                  <c:v>127.6667</c:v>
                </c:pt>
                <c:pt idx="12">
                  <c:v>127.7655</c:v>
                </c:pt>
                <c:pt idx="13">
                  <c:v>127.5087</c:v>
                </c:pt>
                <c:pt idx="14">
                  <c:v>127.489</c:v>
                </c:pt>
                <c:pt idx="15">
                  <c:v>126.6397</c:v>
                </c:pt>
                <c:pt idx="16">
                  <c:v>126.5607</c:v>
                </c:pt>
                <c:pt idx="17">
                  <c:v>126.4619</c:v>
                </c:pt>
                <c:pt idx="18">
                  <c:v>126.5607</c:v>
                </c:pt>
                <c:pt idx="19">
                  <c:v>126.778</c:v>
                </c:pt>
                <c:pt idx="20">
                  <c:v>126.8372</c:v>
                </c:pt>
                <c:pt idx="21">
                  <c:v>126.7187</c:v>
                </c:pt>
                <c:pt idx="22">
                  <c:v>126.3038</c:v>
                </c:pt>
                <c:pt idx="23">
                  <c:v>125.9877</c:v>
                </c:pt>
                <c:pt idx="24">
                  <c:v>125.9086</c:v>
                </c:pt>
                <c:pt idx="25">
                  <c:v>125.6122</c:v>
                </c:pt>
                <c:pt idx="26">
                  <c:v>125.5529</c:v>
                </c:pt>
                <c:pt idx="27">
                  <c:v>125.454</c:v>
                </c:pt>
                <c:pt idx="28">
                  <c:v>124.7027</c:v>
                </c:pt>
                <c:pt idx="29">
                  <c:v>123.6739</c:v>
                </c:pt>
                <c:pt idx="30">
                  <c:v>123.3175</c:v>
                </c:pt>
                <c:pt idx="31">
                  <c:v>123.3175</c:v>
                </c:pt>
                <c:pt idx="32">
                  <c:v>124.0895</c:v>
                </c:pt>
                <c:pt idx="33">
                  <c:v>124.1686</c:v>
                </c:pt>
                <c:pt idx="34">
                  <c:v>124.0895</c:v>
                </c:pt>
                <c:pt idx="35">
                  <c:v>124.3862</c:v>
                </c:pt>
                <c:pt idx="36">
                  <c:v>124.3862</c:v>
                </c:pt>
                <c:pt idx="37">
                  <c:v>124.3862</c:v>
                </c:pt>
                <c:pt idx="38">
                  <c:v>124.4653</c:v>
                </c:pt>
                <c:pt idx="39">
                  <c:v>124.4258</c:v>
                </c:pt>
                <c:pt idx="40">
                  <c:v>123.0601</c:v>
                </c:pt>
                <c:pt idx="41">
                  <c:v>122.2677</c:v>
                </c:pt>
                <c:pt idx="42">
                  <c:v>122.2677</c:v>
                </c:pt>
                <c:pt idx="43">
                  <c:v>122.1686</c:v>
                </c:pt>
                <c:pt idx="44">
                  <c:v>122.0893</c:v>
                </c:pt>
                <c:pt idx="45">
                  <c:v>122.1686</c:v>
                </c:pt>
                <c:pt idx="46">
                  <c:v>122.0893</c:v>
                </c:pt>
                <c:pt idx="47">
                  <c:v>121.5737</c:v>
                </c:pt>
                <c:pt idx="48">
                  <c:v>120.7204</c:v>
                </c:pt>
                <c:pt idx="49">
                  <c:v>119.4884</c:v>
                </c:pt>
                <c:pt idx="50">
                  <c:v>118.9512</c:v>
                </c:pt>
                <c:pt idx="51">
                  <c:v>118.3539</c:v>
                </c:pt>
                <c:pt idx="52">
                  <c:v>118.2742</c:v>
                </c:pt>
                <c:pt idx="53">
                  <c:v>118.4336</c:v>
                </c:pt>
                <c:pt idx="54">
                  <c:v>118.7124</c:v>
                </c:pt>
                <c:pt idx="55">
                  <c:v>118.2941</c:v>
                </c:pt>
                <c:pt idx="56">
                  <c:v>118.1347</c:v>
                </c:pt>
                <c:pt idx="57">
                  <c:v>118.2941</c:v>
                </c:pt>
                <c:pt idx="58">
                  <c:v>118.573</c:v>
                </c:pt>
                <c:pt idx="59">
                  <c:v>118.1746</c:v>
                </c:pt>
                <c:pt idx="60">
                  <c:v>118.5332</c:v>
                </c:pt>
                <c:pt idx="61">
                  <c:v>118.5332</c:v>
                </c:pt>
                <c:pt idx="62">
                  <c:v>118.4734</c:v>
                </c:pt>
                <c:pt idx="63">
                  <c:v>118.4734</c:v>
                </c:pt>
                <c:pt idx="64">
                  <c:v>118.9313</c:v>
                </c:pt>
                <c:pt idx="65">
                  <c:v>119.3094</c:v>
                </c:pt>
                <c:pt idx="66">
                  <c:v>120.2239</c:v>
                </c:pt>
                <c:pt idx="67">
                  <c:v>120.2835</c:v>
                </c:pt>
                <c:pt idx="68">
                  <c:v>120.3431</c:v>
                </c:pt>
                <c:pt idx="69">
                  <c:v>120.2437</c:v>
                </c:pt>
                <c:pt idx="70">
                  <c:v>119.7071</c:v>
                </c:pt>
                <c:pt idx="71">
                  <c:v>119.2696</c:v>
                </c:pt>
                <c:pt idx="72">
                  <c:v>119.1502</c:v>
                </c:pt>
                <c:pt idx="73">
                  <c:v>119.2298</c:v>
                </c:pt>
                <c:pt idx="74">
                  <c:v>119.2696</c:v>
                </c:pt>
                <c:pt idx="75">
                  <c:v>119.4685</c:v>
                </c:pt>
                <c:pt idx="76">
                  <c:v>119.7071</c:v>
                </c:pt>
                <c:pt idx="77">
                  <c:v>120.1047</c:v>
                </c:pt>
                <c:pt idx="78">
                  <c:v>119.6674</c:v>
                </c:pt>
                <c:pt idx="79">
                  <c:v>120.045</c:v>
                </c:pt>
                <c:pt idx="80">
                  <c:v>120.0053</c:v>
                </c:pt>
                <c:pt idx="81">
                  <c:v>119.3691</c:v>
                </c:pt>
                <c:pt idx="82">
                  <c:v>119.3691</c:v>
                </c:pt>
                <c:pt idx="83">
                  <c:v>119.4685</c:v>
                </c:pt>
                <c:pt idx="84">
                  <c:v>119.4486</c:v>
                </c:pt>
                <c:pt idx="85">
                  <c:v>119.2497</c:v>
                </c:pt>
                <c:pt idx="86">
                  <c:v>119.1303</c:v>
                </c:pt>
                <c:pt idx="87">
                  <c:v>119.0508</c:v>
                </c:pt>
                <c:pt idx="88">
                  <c:v>118.9512</c:v>
                </c:pt>
                <c:pt idx="89">
                  <c:v>118.6526</c:v>
                </c:pt>
                <c:pt idx="90">
                  <c:v>118.9512</c:v>
                </c:pt>
                <c:pt idx="91">
                  <c:v>118.9712</c:v>
                </c:pt>
                <c:pt idx="92">
                  <c:v>118.8318</c:v>
                </c:pt>
                <c:pt idx="93">
                  <c:v>118.3539</c:v>
                </c:pt>
                <c:pt idx="94">
                  <c:v>118.314</c:v>
                </c:pt>
                <c:pt idx="95">
                  <c:v>117.9753</c:v>
                </c:pt>
                <c:pt idx="96">
                  <c:v>117.6563</c:v>
                </c:pt>
                <c:pt idx="97">
                  <c:v>117.1575</c:v>
                </c:pt>
                <c:pt idx="98">
                  <c:v>116.6383</c:v>
                </c:pt>
                <c:pt idx="99">
                  <c:v>115.9186</c:v>
                </c:pt>
                <c:pt idx="100">
                  <c:v>115.0377</c:v>
                </c:pt>
                <c:pt idx="101">
                  <c:v>114.4963</c:v>
                </c:pt>
                <c:pt idx="102">
                  <c:v>113.9946</c:v>
                </c:pt>
                <c:pt idx="103">
                  <c:v>114.5365</c:v>
                </c:pt>
                <c:pt idx="104">
                  <c:v>114.4963</c:v>
                </c:pt>
                <c:pt idx="105">
                  <c:v>114.5365</c:v>
                </c:pt>
                <c:pt idx="106">
                  <c:v>114.6768</c:v>
                </c:pt>
                <c:pt idx="107">
                  <c:v>115.218</c:v>
                </c:pt>
                <c:pt idx="108">
                  <c:v>115.1579</c:v>
                </c:pt>
                <c:pt idx="109">
                  <c:v>115.1579</c:v>
                </c:pt>
                <c:pt idx="110">
                  <c:v>114.2957</c:v>
                </c:pt>
                <c:pt idx="111">
                  <c:v>114.8372</c:v>
                </c:pt>
                <c:pt idx="112">
                  <c:v>114.717</c:v>
                </c:pt>
                <c:pt idx="113">
                  <c:v>114.6768</c:v>
                </c:pt>
                <c:pt idx="114">
                  <c:v>114.6768</c:v>
                </c:pt>
                <c:pt idx="115">
                  <c:v>114.8773</c:v>
                </c:pt>
                <c:pt idx="116">
                  <c:v>114.6768</c:v>
                </c:pt>
                <c:pt idx="117">
                  <c:v>114.396</c:v>
                </c:pt>
                <c:pt idx="118">
                  <c:v>114.095</c:v>
                </c:pt>
                <c:pt idx="119">
                  <c:v>113.5928</c:v>
                </c:pt>
                <c:pt idx="120">
                  <c:v>113.251</c:v>
                </c:pt>
                <c:pt idx="121">
                  <c:v>113.1906</c:v>
                </c:pt>
                <c:pt idx="122">
                  <c:v>113.0297</c:v>
                </c:pt>
                <c:pt idx="123">
                  <c:v>111.982</c:v>
                </c:pt>
                <c:pt idx="124">
                  <c:v>111.336</c:v>
                </c:pt>
                <c:pt idx="125">
                  <c:v>111.336</c:v>
                </c:pt>
                <c:pt idx="126">
                  <c:v>111.1137</c:v>
                </c:pt>
                <c:pt idx="127">
                  <c:v>110.952</c:v>
                </c:pt>
                <c:pt idx="128">
                  <c:v>110.9924</c:v>
                </c:pt>
                <c:pt idx="129">
                  <c:v>110.8104</c:v>
                </c:pt>
                <c:pt idx="130">
                  <c:v>110.7093</c:v>
                </c:pt>
                <c:pt idx="131">
                  <c:v>110.77</c:v>
                </c:pt>
                <c:pt idx="132">
                  <c:v>110.7497</c:v>
                </c:pt>
                <c:pt idx="133">
                  <c:v>110.6688</c:v>
                </c:pt>
                <c:pt idx="134">
                  <c:v>110.6688</c:v>
                </c:pt>
                <c:pt idx="135">
                  <c:v>110.6688</c:v>
                </c:pt>
                <c:pt idx="136">
                  <c:v>110.6688</c:v>
                </c:pt>
                <c:pt idx="137">
                  <c:v>110.8104</c:v>
                </c:pt>
                <c:pt idx="138">
                  <c:v>111.5784</c:v>
                </c:pt>
                <c:pt idx="139">
                  <c:v>110.5676</c:v>
                </c:pt>
                <c:pt idx="140">
                  <c:v>110.2639</c:v>
                </c:pt>
                <c:pt idx="141">
                  <c:v>109.6963</c:v>
                </c:pt>
                <c:pt idx="142">
                  <c:v>109.1684</c:v>
                </c:pt>
                <c:pt idx="143">
                  <c:v>108.7619</c:v>
                </c:pt>
                <c:pt idx="144">
                  <c:v>108.9449</c:v>
                </c:pt>
                <c:pt idx="145">
                  <c:v>109.1684</c:v>
                </c:pt>
                <c:pt idx="146">
                  <c:v>108.8636</c:v>
                </c:pt>
                <c:pt idx="147">
                  <c:v>109.7977</c:v>
                </c:pt>
                <c:pt idx="148">
                  <c:v>110.041</c:v>
                </c:pt>
                <c:pt idx="149">
                  <c:v>110.7497</c:v>
                </c:pt>
                <c:pt idx="150">
                  <c:v>111.982</c:v>
                </c:pt>
                <c:pt idx="151">
                  <c:v>112.2643</c:v>
                </c:pt>
                <c:pt idx="152">
                  <c:v>112.4457</c:v>
                </c:pt>
                <c:pt idx="153">
                  <c:v>112.6069</c:v>
                </c:pt>
                <c:pt idx="154">
                  <c:v>112.4659</c:v>
                </c:pt>
                <c:pt idx="155">
                  <c:v>112.486</c:v>
                </c:pt>
                <c:pt idx="156">
                  <c:v>112.4659</c:v>
                </c:pt>
                <c:pt idx="157">
                  <c:v>112.486</c:v>
                </c:pt>
                <c:pt idx="158">
                  <c:v>112.768</c:v>
                </c:pt>
                <c:pt idx="159">
                  <c:v>112.8687</c:v>
                </c:pt>
                <c:pt idx="160">
                  <c:v>113.7937</c:v>
                </c:pt>
                <c:pt idx="161">
                  <c:v>114.2957</c:v>
                </c:pt>
                <c:pt idx="162">
                  <c:v>114.095</c:v>
                </c:pt>
                <c:pt idx="163">
                  <c:v>113.5124</c:v>
                </c:pt>
                <c:pt idx="164">
                  <c:v>113.5124</c:v>
                </c:pt>
                <c:pt idx="165">
                  <c:v>113.5526</c:v>
                </c:pt>
                <c:pt idx="166">
                  <c:v>113.5928</c:v>
                </c:pt>
                <c:pt idx="167">
                  <c:v>113.5928</c:v>
                </c:pt>
                <c:pt idx="168">
                  <c:v>113.5928</c:v>
                </c:pt>
                <c:pt idx="169">
                  <c:v>113.3716</c:v>
                </c:pt>
                <c:pt idx="170">
                  <c:v>113.3113</c:v>
                </c:pt>
                <c:pt idx="171">
                  <c:v>113.2309</c:v>
                </c:pt>
                <c:pt idx="172">
                  <c:v>113.0297</c:v>
                </c:pt>
                <c:pt idx="173">
                  <c:v>112.3853</c:v>
                </c:pt>
                <c:pt idx="174">
                  <c:v>111.6995</c:v>
                </c:pt>
                <c:pt idx="175">
                  <c:v>111.6995</c:v>
                </c:pt>
                <c:pt idx="176">
                  <c:v>111.0935</c:v>
                </c:pt>
                <c:pt idx="177">
                  <c:v>110.7902</c:v>
                </c:pt>
                <c:pt idx="178">
                  <c:v>110.2233</c:v>
                </c:pt>
                <c:pt idx="179">
                  <c:v>109.8788</c:v>
                </c:pt>
                <c:pt idx="180">
                  <c:v>109.9802</c:v>
                </c:pt>
                <c:pt idx="181">
                  <c:v>110.2233</c:v>
                </c:pt>
                <c:pt idx="182">
                  <c:v>110.1626</c:v>
                </c:pt>
                <c:pt idx="183">
                  <c:v>110.0612</c:v>
                </c:pt>
                <c:pt idx="184">
                  <c:v>110.0612</c:v>
                </c:pt>
                <c:pt idx="185">
                  <c:v>109.6963</c:v>
                </c:pt>
                <c:pt idx="186">
                  <c:v>108.9652</c:v>
                </c:pt>
                <c:pt idx="187">
                  <c:v>108.8229</c:v>
                </c:pt>
                <c:pt idx="188">
                  <c:v>108.9043</c:v>
                </c:pt>
                <c:pt idx="189">
                  <c:v>108.9043</c:v>
                </c:pt>
                <c:pt idx="190">
                  <c:v>109.3918</c:v>
                </c:pt>
                <c:pt idx="191">
                  <c:v>109.7571</c:v>
                </c:pt>
                <c:pt idx="192">
                  <c:v>109.676</c:v>
                </c:pt>
                <c:pt idx="193">
                  <c:v>109.676</c:v>
                </c:pt>
                <c:pt idx="194">
                  <c:v>109.6557</c:v>
                </c:pt>
                <c:pt idx="195">
                  <c:v>109.3512</c:v>
                </c:pt>
                <c:pt idx="196">
                  <c:v>108.9856</c:v>
                </c:pt>
                <c:pt idx="197">
                  <c:v>108.4974</c:v>
                </c:pt>
                <c:pt idx="198">
                  <c:v>107.866</c:v>
                </c:pt>
                <c:pt idx="199">
                  <c:v>107.5192</c:v>
                </c:pt>
                <c:pt idx="200">
                  <c:v>107.2334</c:v>
                </c:pt>
                <c:pt idx="201">
                  <c:v>106.8042</c:v>
                </c:pt>
                <c:pt idx="202">
                  <c:v>106.3335</c:v>
                </c:pt>
                <c:pt idx="203">
                  <c:v>106.6201</c:v>
                </c:pt>
                <c:pt idx="204">
                  <c:v>106.3335</c:v>
                </c:pt>
                <c:pt idx="205">
                  <c:v>106.8451</c:v>
                </c:pt>
                <c:pt idx="206">
                  <c:v>106.5996</c:v>
                </c:pt>
                <c:pt idx="207">
                  <c:v>106.4973</c:v>
                </c:pt>
                <c:pt idx="208">
                  <c:v>106.2926</c:v>
                </c:pt>
                <c:pt idx="209">
                  <c:v>105.8827</c:v>
                </c:pt>
                <c:pt idx="210">
                  <c:v>105.0408</c:v>
                </c:pt>
                <c:pt idx="211">
                  <c:v>103.8255</c:v>
                </c:pt>
                <c:pt idx="212">
                  <c:v>103.6603</c:v>
                </c:pt>
                <c:pt idx="213">
                  <c:v>103.2057</c:v>
                </c:pt>
                <c:pt idx="214">
                  <c:v>103.2057</c:v>
                </c:pt>
                <c:pt idx="215">
                  <c:v>103.619</c:v>
                </c:pt>
                <c:pt idx="216">
                  <c:v>103.5364</c:v>
                </c:pt>
                <c:pt idx="217">
                  <c:v>103.1023</c:v>
                </c:pt>
                <c:pt idx="218">
                  <c:v>103.1023</c:v>
                </c:pt>
                <c:pt idx="219">
                  <c:v>103.1023</c:v>
                </c:pt>
                <c:pt idx="220">
                  <c:v>103.1023</c:v>
                </c:pt>
                <c:pt idx="221">
                  <c:v>103.1023</c:v>
                </c:pt>
                <c:pt idx="222">
                  <c:v>103.3297</c:v>
                </c:pt>
                <c:pt idx="223">
                  <c:v>104.1968</c:v>
                </c:pt>
                <c:pt idx="224">
                  <c:v>104.1968</c:v>
                </c:pt>
                <c:pt idx="225">
                  <c:v>104.6088</c:v>
                </c:pt>
                <c:pt idx="226">
                  <c:v>104.6088</c:v>
                </c:pt>
                <c:pt idx="227">
                  <c:v>104.7117</c:v>
                </c:pt>
                <c:pt idx="228">
                  <c:v>105.616</c:v>
                </c:pt>
                <c:pt idx="229">
                  <c:v>105.8827</c:v>
                </c:pt>
                <c:pt idx="230">
                  <c:v>105.8007</c:v>
                </c:pt>
                <c:pt idx="231">
                  <c:v>105.7391</c:v>
                </c:pt>
                <c:pt idx="232">
                  <c:v>105.8827</c:v>
                </c:pt>
                <c:pt idx="233">
                  <c:v>106.354</c:v>
                </c:pt>
                <c:pt idx="234">
                  <c:v>106.8247</c:v>
                </c:pt>
                <c:pt idx="235">
                  <c:v>107.07</c:v>
                </c:pt>
                <c:pt idx="236">
                  <c:v>107.07</c:v>
                </c:pt>
                <c:pt idx="237">
                  <c:v>106.8247</c:v>
                </c:pt>
                <c:pt idx="238">
                  <c:v>106.1082</c:v>
                </c:pt>
                <c:pt idx="239">
                  <c:v>104.8969</c:v>
                </c:pt>
                <c:pt idx="240">
                  <c:v>104.4852</c:v>
                </c:pt>
                <c:pt idx="241">
                  <c:v>104.3616</c:v>
                </c:pt>
                <c:pt idx="242">
                  <c:v>104.3616</c:v>
                </c:pt>
                <c:pt idx="243">
                  <c:v>104.4852</c:v>
                </c:pt>
                <c:pt idx="244">
                  <c:v>104.8146</c:v>
                </c:pt>
                <c:pt idx="245">
                  <c:v>104.9997</c:v>
                </c:pt>
                <c:pt idx="246">
                  <c:v>104.938</c:v>
                </c:pt>
                <c:pt idx="247">
                  <c:v>104.2998</c:v>
                </c:pt>
                <c:pt idx="248">
                  <c:v>104.1762</c:v>
                </c:pt>
                <c:pt idx="249">
                  <c:v>103.5777</c:v>
                </c:pt>
                <c:pt idx="250">
                  <c:v>103.5984</c:v>
                </c:pt>
                <c:pt idx="251">
                  <c:v>104.5264</c:v>
                </c:pt>
                <c:pt idx="252">
                  <c:v>104.5676</c:v>
                </c:pt>
                <c:pt idx="253">
                  <c:v>104.8969</c:v>
                </c:pt>
                <c:pt idx="254">
                  <c:v>105.082</c:v>
                </c:pt>
                <c:pt idx="255">
                  <c:v>105.5339</c:v>
                </c:pt>
                <c:pt idx="256">
                  <c:v>106.2106</c:v>
                </c:pt>
                <c:pt idx="257">
                  <c:v>106.9269</c:v>
                </c:pt>
                <c:pt idx="258">
                  <c:v>106.8656</c:v>
                </c:pt>
                <c:pt idx="259">
                  <c:v>107.0086</c:v>
                </c:pt>
                <c:pt idx="260">
                  <c:v>106.8247</c:v>
                </c:pt>
                <c:pt idx="261">
                  <c:v>106.313</c:v>
                </c:pt>
                <c:pt idx="262">
                  <c:v>105.9442</c:v>
                </c:pt>
                <c:pt idx="263">
                  <c:v>106.2106</c:v>
                </c:pt>
                <c:pt idx="264">
                  <c:v>106.4359</c:v>
                </c:pt>
                <c:pt idx="265">
                  <c:v>106.3335</c:v>
                </c:pt>
                <c:pt idx="266">
                  <c:v>106.4564</c:v>
                </c:pt>
                <c:pt idx="267">
                  <c:v>106.8656</c:v>
                </c:pt>
                <c:pt idx="268">
                  <c:v>106.8656</c:v>
                </c:pt>
                <c:pt idx="269">
                  <c:v>107.0086</c:v>
                </c:pt>
                <c:pt idx="270">
                  <c:v>107.1313</c:v>
                </c:pt>
                <c:pt idx="271">
                  <c:v>107.7028</c:v>
                </c:pt>
                <c:pt idx="272">
                  <c:v>107.2947</c:v>
                </c:pt>
                <c:pt idx="273">
                  <c:v>107.3355</c:v>
                </c:pt>
                <c:pt idx="274">
                  <c:v>107.7232</c:v>
                </c:pt>
                <c:pt idx="275">
                  <c:v>108.1105</c:v>
                </c:pt>
                <c:pt idx="276">
                  <c:v>108.3346</c:v>
                </c:pt>
                <c:pt idx="277">
                  <c:v>109.2497</c:v>
                </c:pt>
                <c:pt idx="278">
                  <c:v>109.4121</c:v>
                </c:pt>
                <c:pt idx="279">
                  <c:v>109.2497</c:v>
                </c:pt>
                <c:pt idx="280">
                  <c:v>109.0465</c:v>
                </c:pt>
                <c:pt idx="281">
                  <c:v>109.1888</c:v>
                </c:pt>
                <c:pt idx="282">
                  <c:v>109.1481</c:v>
                </c:pt>
                <c:pt idx="283">
                  <c:v>108.9856</c:v>
                </c:pt>
                <c:pt idx="284">
                  <c:v>109.473</c:v>
                </c:pt>
                <c:pt idx="285">
                  <c:v>109.6557</c:v>
                </c:pt>
                <c:pt idx="286">
                  <c:v>109.676</c:v>
                </c:pt>
                <c:pt idx="287">
                  <c:v>109.9802</c:v>
                </c:pt>
                <c:pt idx="288">
                  <c:v>109.7368</c:v>
                </c:pt>
                <c:pt idx="289">
                  <c:v>109.1278</c:v>
                </c:pt>
                <c:pt idx="290">
                  <c:v>108.6602</c:v>
                </c:pt>
                <c:pt idx="291">
                  <c:v>108.3753</c:v>
                </c:pt>
                <c:pt idx="292">
                  <c:v>108.3346</c:v>
                </c:pt>
                <c:pt idx="293">
                  <c:v>107.7232</c:v>
                </c:pt>
                <c:pt idx="294">
                  <c:v>107.4376</c:v>
                </c:pt>
                <c:pt idx="295">
                  <c:v>107.0086</c:v>
                </c:pt>
                <c:pt idx="296">
                  <c:v>106.5996</c:v>
                </c:pt>
                <c:pt idx="297">
                  <c:v>106.5996</c:v>
                </c:pt>
                <c:pt idx="298">
                  <c:v>106.9269</c:v>
                </c:pt>
                <c:pt idx="299">
                  <c:v>106.5178</c:v>
                </c:pt>
                <c:pt idx="300">
                  <c:v>107.0086</c:v>
                </c:pt>
                <c:pt idx="301">
                  <c:v>107.2742</c:v>
                </c:pt>
                <c:pt idx="302">
                  <c:v>107.9271</c:v>
                </c:pt>
                <c:pt idx="303">
                  <c:v>109.1278</c:v>
                </c:pt>
                <c:pt idx="304">
                  <c:v>109.1278</c:v>
                </c:pt>
                <c:pt idx="305">
                  <c:v>109.0669</c:v>
                </c:pt>
                <c:pt idx="306">
                  <c:v>108.4974</c:v>
                </c:pt>
                <c:pt idx="307">
                  <c:v>108.2124</c:v>
                </c:pt>
                <c:pt idx="308">
                  <c:v>107.6008</c:v>
                </c:pt>
                <c:pt idx="309">
                  <c:v>106.9882</c:v>
                </c:pt>
                <c:pt idx="310">
                  <c:v>106.7633</c:v>
                </c:pt>
                <c:pt idx="311">
                  <c:v>106.9882</c:v>
                </c:pt>
                <c:pt idx="312">
                  <c:v>107.1721</c:v>
                </c:pt>
                <c:pt idx="313">
                  <c:v>108.4771</c:v>
                </c:pt>
                <c:pt idx="314">
                  <c:v>108.6602</c:v>
                </c:pt>
                <c:pt idx="315">
                  <c:v>108.7619</c:v>
                </c:pt>
                <c:pt idx="316">
                  <c:v>108.7619</c:v>
                </c:pt>
                <c:pt idx="317">
                  <c:v>108.8839</c:v>
                </c:pt>
                <c:pt idx="318">
                  <c:v>108.8026</c:v>
                </c:pt>
                <c:pt idx="319">
                  <c:v>108.8026</c:v>
                </c:pt>
                <c:pt idx="320">
                  <c:v>108.9856</c:v>
                </c:pt>
                <c:pt idx="321">
                  <c:v>109.6354</c:v>
                </c:pt>
                <c:pt idx="322">
                  <c:v>109.9599</c:v>
                </c:pt>
                <c:pt idx="323">
                  <c:v>111.0127</c:v>
                </c:pt>
                <c:pt idx="324">
                  <c:v>111.6188</c:v>
                </c:pt>
                <c:pt idx="325">
                  <c:v>112.0224</c:v>
                </c:pt>
                <c:pt idx="326">
                  <c:v>112.9089</c:v>
                </c:pt>
                <c:pt idx="327">
                  <c:v>112.9089</c:v>
                </c:pt>
                <c:pt idx="328">
                  <c:v>112.9089</c:v>
                </c:pt>
                <c:pt idx="329">
                  <c:v>112.2442</c:v>
                </c:pt>
                <c:pt idx="330">
                  <c:v>112.0627</c:v>
                </c:pt>
                <c:pt idx="331">
                  <c:v>111.5178</c:v>
                </c:pt>
                <c:pt idx="332">
                  <c:v>111.1137</c:v>
                </c:pt>
                <c:pt idx="333">
                  <c:v>111.1137</c:v>
                </c:pt>
                <c:pt idx="334">
                  <c:v>111.982</c:v>
                </c:pt>
                <c:pt idx="335">
                  <c:v>113.0095</c:v>
                </c:pt>
                <c:pt idx="336">
                  <c:v>113.1102</c:v>
                </c:pt>
                <c:pt idx="337">
                  <c:v>113.1303</c:v>
                </c:pt>
                <c:pt idx="338">
                  <c:v>113.1504</c:v>
                </c:pt>
                <c:pt idx="339">
                  <c:v>113.5124</c:v>
                </c:pt>
                <c:pt idx="340">
                  <c:v>113.5124</c:v>
                </c:pt>
                <c:pt idx="341">
                  <c:v>113.8339</c:v>
                </c:pt>
                <c:pt idx="342">
                  <c:v>114.1351</c:v>
                </c:pt>
                <c:pt idx="343">
                  <c:v>114.1351</c:v>
                </c:pt>
                <c:pt idx="344">
                  <c:v>114.0147</c:v>
                </c:pt>
                <c:pt idx="345">
                  <c:v>114.3358</c:v>
                </c:pt>
                <c:pt idx="346">
                  <c:v>114.3358</c:v>
                </c:pt>
                <c:pt idx="347">
                  <c:v>114.0347</c:v>
                </c:pt>
                <c:pt idx="348">
                  <c:v>114.0347</c:v>
                </c:pt>
                <c:pt idx="349">
                  <c:v>114.2355</c:v>
                </c:pt>
                <c:pt idx="350">
                  <c:v>113.7334</c:v>
                </c:pt>
                <c:pt idx="351">
                  <c:v>113.5928</c:v>
                </c:pt>
                <c:pt idx="352">
                  <c:v>113.5928</c:v>
                </c:pt>
                <c:pt idx="353">
                  <c:v>114.0347</c:v>
                </c:pt>
                <c:pt idx="354">
                  <c:v>113.9946</c:v>
                </c:pt>
                <c:pt idx="355">
                  <c:v>114.0749</c:v>
                </c:pt>
                <c:pt idx="356">
                  <c:v>114.0749</c:v>
                </c:pt>
                <c:pt idx="357">
                  <c:v>113.854</c:v>
                </c:pt>
                <c:pt idx="358">
                  <c:v>113.6531</c:v>
                </c:pt>
                <c:pt idx="359">
                  <c:v>112.8284</c:v>
                </c:pt>
                <c:pt idx="360">
                  <c:v>112.4256</c:v>
                </c:pt>
                <c:pt idx="361">
                  <c:v>112.2643</c:v>
                </c:pt>
                <c:pt idx="362">
                  <c:v>112.0627</c:v>
                </c:pt>
                <c:pt idx="363">
                  <c:v>112.224</c:v>
                </c:pt>
                <c:pt idx="364">
                  <c:v>112.2643</c:v>
                </c:pt>
                <c:pt idx="365">
                  <c:v>112.5666</c:v>
                </c:pt>
                <c:pt idx="366">
                  <c:v>112.627</c:v>
                </c:pt>
                <c:pt idx="367">
                  <c:v>112.7076</c:v>
                </c:pt>
                <c:pt idx="368">
                  <c:v>113.0095</c:v>
                </c:pt>
                <c:pt idx="369">
                  <c:v>112.627</c:v>
                </c:pt>
                <c:pt idx="370">
                  <c:v>113.633</c:v>
                </c:pt>
                <c:pt idx="371">
                  <c:v>113.6933</c:v>
                </c:pt>
                <c:pt idx="372">
                  <c:v>113.6129</c:v>
                </c:pt>
                <c:pt idx="373">
                  <c:v>113.251</c:v>
                </c:pt>
                <c:pt idx="374">
                  <c:v>113.3314</c:v>
                </c:pt>
                <c:pt idx="375">
                  <c:v>112.4256</c:v>
                </c:pt>
                <c:pt idx="376">
                  <c:v>112.345</c:v>
                </c:pt>
                <c:pt idx="377">
                  <c:v>112.345</c:v>
                </c:pt>
                <c:pt idx="378">
                  <c:v>112.345</c:v>
                </c:pt>
                <c:pt idx="379">
                  <c:v>112.7881</c:v>
                </c:pt>
                <c:pt idx="380">
                  <c:v>112.8888</c:v>
                </c:pt>
                <c:pt idx="381">
                  <c:v>113.1705</c:v>
                </c:pt>
                <c:pt idx="382">
                  <c:v>113.2309</c:v>
                </c:pt>
                <c:pt idx="383">
                  <c:v>113.2309</c:v>
                </c:pt>
                <c:pt idx="384">
                  <c:v>112.8284</c:v>
                </c:pt>
                <c:pt idx="385">
                  <c:v>112.8284</c:v>
                </c:pt>
                <c:pt idx="386">
                  <c:v>112.8083</c:v>
                </c:pt>
                <c:pt idx="387">
                  <c:v>112.8284</c:v>
                </c:pt>
                <c:pt idx="388">
                  <c:v>112.8083</c:v>
                </c:pt>
                <c:pt idx="389">
                  <c:v>112.486</c:v>
                </c:pt>
                <c:pt idx="390">
                  <c:v>111.639</c:v>
                </c:pt>
                <c:pt idx="391">
                  <c:v>111.0531</c:v>
                </c:pt>
                <c:pt idx="392">
                  <c:v>110.8913</c:v>
                </c:pt>
                <c:pt idx="393">
                  <c:v>110.8306</c:v>
                </c:pt>
                <c:pt idx="394">
                  <c:v>111.1744</c:v>
                </c:pt>
                <c:pt idx="395">
                  <c:v>111.6995</c:v>
                </c:pt>
                <c:pt idx="396">
                  <c:v>112.2845</c:v>
                </c:pt>
                <c:pt idx="397">
                  <c:v>113.1303</c:v>
                </c:pt>
                <c:pt idx="398">
                  <c:v>113.2309</c:v>
                </c:pt>
                <c:pt idx="399">
                  <c:v>113.4521</c:v>
                </c:pt>
                <c:pt idx="400">
                  <c:v>113.1303</c:v>
                </c:pt>
                <c:pt idx="401">
                  <c:v>112.929</c:v>
                </c:pt>
                <c:pt idx="402">
                  <c:v>112.3248</c:v>
                </c:pt>
                <c:pt idx="403">
                  <c:v>111.9215</c:v>
                </c:pt>
                <c:pt idx="404">
                  <c:v>111.639</c:v>
                </c:pt>
                <c:pt idx="405">
                  <c:v>111.5784</c:v>
                </c:pt>
                <c:pt idx="406">
                  <c:v>111.5986</c:v>
                </c:pt>
                <c:pt idx="407">
                  <c:v>111.9215</c:v>
                </c:pt>
                <c:pt idx="408">
                  <c:v>112.6069</c:v>
                </c:pt>
                <c:pt idx="409">
                  <c:v>112.929</c:v>
                </c:pt>
                <c:pt idx="410">
                  <c:v>113.2107</c:v>
                </c:pt>
                <c:pt idx="411">
                  <c:v>113.6531</c:v>
                </c:pt>
                <c:pt idx="412">
                  <c:v>113.8741</c:v>
                </c:pt>
                <c:pt idx="413">
                  <c:v>113.7736</c:v>
                </c:pt>
                <c:pt idx="414">
                  <c:v>113.2711</c:v>
                </c:pt>
                <c:pt idx="415">
                  <c:v>112.8284</c:v>
                </c:pt>
                <c:pt idx="416">
                  <c:v>112.8284</c:v>
                </c:pt>
                <c:pt idx="417">
                  <c:v>112.6874</c:v>
                </c:pt>
                <c:pt idx="418">
                  <c:v>113.09</c:v>
                </c:pt>
                <c:pt idx="419">
                  <c:v>113.09</c:v>
                </c:pt>
                <c:pt idx="420">
                  <c:v>113.2309</c:v>
                </c:pt>
                <c:pt idx="421">
                  <c:v>113.0095</c:v>
                </c:pt>
                <c:pt idx="422">
                  <c:v>112.8888</c:v>
                </c:pt>
                <c:pt idx="423">
                  <c:v>112.2038</c:v>
                </c:pt>
                <c:pt idx="424">
                  <c:v>112.2038</c:v>
                </c:pt>
                <c:pt idx="425">
                  <c:v>111.5784</c:v>
                </c:pt>
                <c:pt idx="426">
                  <c:v>111.5582</c:v>
                </c:pt>
                <c:pt idx="427">
                  <c:v>111.5582</c:v>
                </c:pt>
                <c:pt idx="428">
                  <c:v>112.103</c:v>
                </c:pt>
                <c:pt idx="429">
                  <c:v>112.3046</c:v>
                </c:pt>
                <c:pt idx="430">
                  <c:v>112.9894</c:v>
                </c:pt>
                <c:pt idx="431">
                  <c:v>113.3917</c:v>
                </c:pt>
                <c:pt idx="432">
                  <c:v>113.3917</c:v>
                </c:pt>
                <c:pt idx="433">
                  <c:v>114.3559</c:v>
                </c:pt>
                <c:pt idx="434">
                  <c:v>115.0577</c:v>
                </c:pt>
                <c:pt idx="435">
                  <c:v>115.0777</c:v>
                </c:pt>
                <c:pt idx="436">
                  <c:v>115.9986</c:v>
                </c:pt>
                <c:pt idx="437">
                  <c:v>116.2986</c:v>
                </c:pt>
                <c:pt idx="438">
                  <c:v>116.2986</c:v>
                </c:pt>
                <c:pt idx="439">
                  <c:v>116.3785</c:v>
                </c:pt>
                <c:pt idx="440">
                  <c:v>117.1774</c:v>
                </c:pt>
                <c:pt idx="441">
                  <c:v>117.5565</c:v>
                </c:pt>
                <c:pt idx="442">
                  <c:v>117.5565</c:v>
                </c:pt>
                <c:pt idx="443">
                  <c:v>118.314</c:v>
                </c:pt>
                <c:pt idx="444">
                  <c:v>117.5565</c:v>
                </c:pt>
                <c:pt idx="445">
                  <c:v>117.2772</c:v>
                </c:pt>
                <c:pt idx="446">
                  <c:v>116.5384</c:v>
                </c:pt>
                <c:pt idx="447">
                  <c:v>116.0386</c:v>
                </c:pt>
                <c:pt idx="448">
                  <c:v>116.0386</c:v>
                </c:pt>
                <c:pt idx="449">
                  <c:v>116.1986</c:v>
                </c:pt>
                <c:pt idx="450">
                  <c:v>116.4185</c:v>
                </c:pt>
                <c:pt idx="451">
                  <c:v>117.2174</c:v>
                </c:pt>
                <c:pt idx="452">
                  <c:v>117.4568</c:v>
                </c:pt>
                <c:pt idx="453">
                  <c:v>117.397</c:v>
                </c:pt>
                <c:pt idx="454">
                  <c:v>117.6363</c:v>
                </c:pt>
                <c:pt idx="455">
                  <c:v>117.8357</c:v>
                </c:pt>
                <c:pt idx="456">
                  <c:v>118.3937</c:v>
                </c:pt>
                <c:pt idx="457">
                  <c:v>118.3937</c:v>
                </c:pt>
                <c:pt idx="458">
                  <c:v>118.4933</c:v>
                </c:pt>
                <c:pt idx="459">
                  <c:v>118.4933</c:v>
                </c:pt>
                <c:pt idx="460">
                  <c:v>118.4734</c:v>
                </c:pt>
                <c:pt idx="461">
                  <c:v>118.2144</c:v>
                </c:pt>
                <c:pt idx="462">
                  <c:v>118.4734</c:v>
                </c:pt>
                <c:pt idx="463">
                  <c:v>118.7721</c:v>
                </c:pt>
                <c:pt idx="464">
                  <c:v>119.9854</c:v>
                </c:pt>
                <c:pt idx="465">
                  <c:v>121.891</c:v>
                </c:pt>
                <c:pt idx="466">
                  <c:v>122.6045</c:v>
                </c:pt>
                <c:pt idx="467">
                  <c:v>123.0007</c:v>
                </c:pt>
                <c:pt idx="468">
                  <c:v>122.763</c:v>
                </c:pt>
                <c:pt idx="469">
                  <c:v>123.1987</c:v>
                </c:pt>
                <c:pt idx="470">
                  <c:v>123.2977</c:v>
                </c:pt>
                <c:pt idx="471">
                  <c:v>123.2977</c:v>
                </c:pt>
                <c:pt idx="472">
                  <c:v>123.0997</c:v>
                </c:pt>
                <c:pt idx="473">
                  <c:v>123.1987</c:v>
                </c:pt>
                <c:pt idx="474">
                  <c:v>122.228</c:v>
                </c:pt>
                <c:pt idx="475">
                  <c:v>122.2082</c:v>
                </c:pt>
                <c:pt idx="476">
                  <c:v>122.3469</c:v>
                </c:pt>
                <c:pt idx="477">
                  <c:v>122.5055</c:v>
                </c:pt>
                <c:pt idx="478">
                  <c:v>123.0007</c:v>
                </c:pt>
                <c:pt idx="479">
                  <c:v>123.7135</c:v>
                </c:pt>
                <c:pt idx="480">
                  <c:v>124.3071</c:v>
                </c:pt>
                <c:pt idx="481">
                  <c:v>126.2248</c:v>
                </c:pt>
                <c:pt idx="482">
                  <c:v>126.9162</c:v>
                </c:pt>
                <c:pt idx="483">
                  <c:v>127.8247</c:v>
                </c:pt>
                <c:pt idx="484">
                  <c:v>127.8247</c:v>
                </c:pt>
                <c:pt idx="485">
                  <c:v>127.6075</c:v>
                </c:pt>
                <c:pt idx="486">
                  <c:v>124.3862</c:v>
                </c:pt>
                <c:pt idx="487">
                  <c:v>123.2779</c:v>
                </c:pt>
                <c:pt idx="488">
                  <c:v>121.8514</c:v>
                </c:pt>
                <c:pt idx="489">
                  <c:v>121.8514</c:v>
                </c:pt>
                <c:pt idx="490">
                  <c:v>121.9307</c:v>
                </c:pt>
                <c:pt idx="491">
                  <c:v>122.9413</c:v>
                </c:pt>
                <c:pt idx="492">
                  <c:v>122.9413</c:v>
                </c:pt>
                <c:pt idx="493">
                  <c:v>123.0007</c:v>
                </c:pt>
                <c:pt idx="494">
                  <c:v>123.0799</c:v>
                </c:pt>
                <c:pt idx="495">
                  <c:v>122.7828</c:v>
                </c:pt>
                <c:pt idx="496">
                  <c:v>122.5451</c:v>
                </c:pt>
                <c:pt idx="497">
                  <c:v>122.8423</c:v>
                </c:pt>
                <c:pt idx="498">
                  <c:v>122.8423</c:v>
                </c:pt>
                <c:pt idx="499">
                  <c:v>122.6045</c:v>
                </c:pt>
                <c:pt idx="500">
                  <c:v>122.8423</c:v>
                </c:pt>
                <c:pt idx="501">
                  <c:v>122.6838</c:v>
                </c:pt>
                <c:pt idx="502">
                  <c:v>122.6045</c:v>
                </c:pt>
                <c:pt idx="503">
                  <c:v>122.9809</c:v>
                </c:pt>
                <c:pt idx="504">
                  <c:v>123.3571</c:v>
                </c:pt>
                <c:pt idx="505">
                  <c:v>123.6145</c:v>
                </c:pt>
                <c:pt idx="506">
                  <c:v>123.8916</c:v>
                </c:pt>
                <c:pt idx="507">
                  <c:v>124.0103</c:v>
                </c:pt>
                <c:pt idx="508">
                  <c:v>123.7333</c:v>
                </c:pt>
                <c:pt idx="509">
                  <c:v>122.8819</c:v>
                </c:pt>
                <c:pt idx="510">
                  <c:v>122.8026</c:v>
                </c:pt>
                <c:pt idx="511">
                  <c:v>123.0997</c:v>
                </c:pt>
                <c:pt idx="512">
                  <c:v>123.3769</c:v>
                </c:pt>
                <c:pt idx="513">
                  <c:v>124.0697</c:v>
                </c:pt>
                <c:pt idx="514">
                  <c:v>124.1488</c:v>
                </c:pt>
                <c:pt idx="515">
                  <c:v>124.2477</c:v>
                </c:pt>
                <c:pt idx="516">
                  <c:v>124.5445</c:v>
                </c:pt>
                <c:pt idx="517">
                  <c:v>124.6236</c:v>
                </c:pt>
                <c:pt idx="518">
                  <c:v>124.6236</c:v>
                </c:pt>
                <c:pt idx="519">
                  <c:v>125.2959</c:v>
                </c:pt>
                <c:pt idx="520">
                  <c:v>126.4619</c:v>
                </c:pt>
                <c:pt idx="521">
                  <c:v>126.6792</c:v>
                </c:pt>
                <c:pt idx="522">
                  <c:v>127.3902</c:v>
                </c:pt>
                <c:pt idx="523">
                  <c:v>127.568</c:v>
                </c:pt>
                <c:pt idx="524">
                  <c:v>127.568</c:v>
                </c:pt>
                <c:pt idx="525">
                  <c:v>126.6792</c:v>
                </c:pt>
                <c:pt idx="526">
                  <c:v>126.5014</c:v>
                </c:pt>
                <c:pt idx="527">
                  <c:v>126.5409</c:v>
                </c:pt>
                <c:pt idx="528">
                  <c:v>126.9162</c:v>
                </c:pt>
                <c:pt idx="529">
                  <c:v>126.9162</c:v>
                </c:pt>
                <c:pt idx="530">
                  <c:v>126.5409</c:v>
                </c:pt>
                <c:pt idx="531">
                  <c:v>125.8691</c:v>
                </c:pt>
                <c:pt idx="532">
                  <c:v>125.5529</c:v>
                </c:pt>
                <c:pt idx="533">
                  <c:v>125.5529</c:v>
                </c:pt>
                <c:pt idx="534">
                  <c:v>125.6715</c:v>
                </c:pt>
                <c:pt idx="535">
                  <c:v>126.6989</c:v>
                </c:pt>
                <c:pt idx="536">
                  <c:v>128.417</c:v>
                </c:pt>
                <c:pt idx="537">
                  <c:v>129.0685</c:v>
                </c:pt>
                <c:pt idx="538">
                  <c:v>129.029</c:v>
                </c:pt>
                <c:pt idx="539">
                  <c:v>129.0685</c:v>
                </c:pt>
                <c:pt idx="540">
                  <c:v>129.029</c:v>
                </c:pt>
                <c:pt idx="541">
                  <c:v>128.5355</c:v>
                </c:pt>
                <c:pt idx="542">
                  <c:v>128.5355</c:v>
                </c:pt>
                <c:pt idx="543">
                  <c:v>129.2462</c:v>
                </c:pt>
                <c:pt idx="544">
                  <c:v>130.1345</c:v>
                </c:pt>
                <c:pt idx="545">
                  <c:v>130.8255</c:v>
                </c:pt>
              </c:numCache>
            </c:numRef>
          </c:yVal>
          <c:smooth val="1"/>
        </c:ser>
        <c:dLbls>
          <c:showLegendKey val="0"/>
          <c:showVal val="0"/>
          <c:showCatName val="0"/>
          <c:showSerName val="0"/>
          <c:showPercent val="0"/>
          <c:showBubbleSize val="0"/>
        </c:dLbls>
        <c:axId val="2102576488"/>
        <c:axId val="2102570536"/>
      </c:scatterChart>
      <c:valAx>
        <c:axId val="2102576488"/>
        <c:scaling>
          <c:orientation val="minMax"/>
          <c:max val="10.0"/>
          <c:min val="-10.0"/>
        </c:scaling>
        <c:delete val="0"/>
        <c:axPos val="b"/>
        <c:title>
          <c:tx>
            <c:rich>
              <a:bodyPr/>
              <a:lstStyle/>
              <a:p>
                <a:pPr>
                  <a:defRPr/>
                </a:pPr>
                <a:r>
                  <a:rPr lang="en-GB"/>
                  <a:t>distance across scanner;</a:t>
                </a:r>
                <a:r>
                  <a:rPr lang="en-GB" baseline="0"/>
                  <a:t> </a:t>
                </a:r>
                <a:r>
                  <a:rPr lang="en-GB"/>
                  <a:t>cm</a:t>
                </a:r>
              </a:p>
            </c:rich>
          </c:tx>
          <c:overlay val="0"/>
        </c:title>
        <c:numFmt formatCode="General" sourceLinked="1"/>
        <c:majorTickMark val="none"/>
        <c:minorTickMark val="none"/>
        <c:tickLblPos val="nextTo"/>
        <c:crossAx val="2102570536"/>
        <c:crosses val="autoZero"/>
        <c:crossBetween val="midCat"/>
      </c:valAx>
      <c:valAx>
        <c:axId val="2102570536"/>
        <c:scaling>
          <c:orientation val="minMax"/>
          <c:max val="140.0"/>
          <c:min val="100.0"/>
        </c:scaling>
        <c:delete val="0"/>
        <c:axPos val="l"/>
        <c:majorGridlines/>
        <c:title>
          <c:tx>
            <c:rich>
              <a:bodyPr/>
              <a:lstStyle/>
              <a:p>
                <a:pPr>
                  <a:defRPr/>
                </a:pPr>
                <a:r>
                  <a:rPr lang="en-GB"/>
                  <a:t>Measured</a:t>
                </a:r>
                <a:r>
                  <a:rPr lang="en-GB" baseline="0"/>
                  <a:t> dose; cGy</a:t>
                </a:r>
                <a:endParaRPr lang="en-GB"/>
              </a:p>
            </c:rich>
          </c:tx>
          <c:overlay val="0"/>
        </c:title>
        <c:numFmt formatCode="General" sourceLinked="1"/>
        <c:majorTickMark val="none"/>
        <c:minorTickMark val="none"/>
        <c:tickLblPos val="nextTo"/>
        <c:crossAx val="2102576488"/>
        <c:crosses val="autoZero"/>
        <c:crossBetween val="midCat"/>
      </c:valAx>
    </c:plotArea>
    <c:legend>
      <c:legendPos val="r"/>
      <c:overlay val="0"/>
    </c:legend>
    <c:plotVisOnly val="1"/>
    <c:dispBlanksAs val="gap"/>
    <c:showDLblsOverMax val="0"/>
  </c:chart>
  <c:printSettings>
    <c:headerFooter/>
    <c:pageMargins b="0.75" l="0.7" r="0.7" t="0.75" header="0.3" footer="0.3"/>
    <c:pageSetup paperSize="9" orientation="landscape"/>
  </c:printSettings>
</c:chartSpace>
</file>

<file path=xl/charts/chart8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dose profiles at various</a:t>
            </a:r>
            <a:r>
              <a:rPr lang="en-GB" baseline="0"/>
              <a:t> heights on scanner</a:t>
            </a:r>
            <a:endParaRPr lang="en-GB"/>
          </a:p>
        </c:rich>
      </c:tx>
      <c:overlay val="0"/>
    </c:title>
    <c:autoTitleDeleted val="0"/>
    <c:plotArea>
      <c:layout/>
      <c:scatterChart>
        <c:scatterStyle val="smoothMarker"/>
        <c:varyColors val="0"/>
        <c:ser>
          <c:idx val="0"/>
          <c:order val="0"/>
          <c:tx>
            <c:strRef>
              <c:f>'uniformity position corrected'!$Q$21</c:f>
              <c:strCache>
                <c:ptCount val="1"/>
                <c:pt idx="0">
                  <c:v>middle 14Gy</c:v>
                </c:pt>
              </c:strCache>
            </c:strRef>
          </c:tx>
          <c:spPr>
            <a:ln w="6350"/>
          </c:spPr>
          <c:marker>
            <c:symbol val="none"/>
          </c:marker>
          <c:xVal>
            <c:numRef>
              <c:f>'uniformity position corrected'!$Q$24:$Q$565</c:f>
              <c:numCache>
                <c:formatCode>General</c:formatCode>
                <c:ptCount val="542"/>
                <c:pt idx="0">
                  <c:v>-9.4911</c:v>
                </c:pt>
                <c:pt idx="1">
                  <c:v>-9.4559</c:v>
                </c:pt>
                <c:pt idx="2">
                  <c:v>-9.4208</c:v>
                </c:pt>
                <c:pt idx="3">
                  <c:v>-9.3856</c:v>
                </c:pt>
                <c:pt idx="4">
                  <c:v>-9.3505</c:v>
                </c:pt>
                <c:pt idx="5">
                  <c:v>-9.3153</c:v>
                </c:pt>
                <c:pt idx="6">
                  <c:v>-9.280200000000001</c:v>
                </c:pt>
                <c:pt idx="7">
                  <c:v>-9.245</c:v>
                </c:pt>
                <c:pt idx="8">
                  <c:v>-9.2099</c:v>
                </c:pt>
                <c:pt idx="9">
                  <c:v>-9.1747</c:v>
                </c:pt>
                <c:pt idx="10">
                  <c:v>-9.1396</c:v>
                </c:pt>
                <c:pt idx="11">
                  <c:v>-9.1044</c:v>
                </c:pt>
                <c:pt idx="12">
                  <c:v>-9.0693</c:v>
                </c:pt>
                <c:pt idx="13">
                  <c:v>-9.0341</c:v>
                </c:pt>
                <c:pt idx="14">
                  <c:v>-8.999</c:v>
                </c:pt>
                <c:pt idx="15">
                  <c:v>-8.9638</c:v>
                </c:pt>
                <c:pt idx="16">
                  <c:v>-8.9287</c:v>
                </c:pt>
                <c:pt idx="17">
                  <c:v>-8.8935</c:v>
                </c:pt>
                <c:pt idx="18">
                  <c:v>-8.8584</c:v>
                </c:pt>
                <c:pt idx="19">
                  <c:v>-8.8232</c:v>
                </c:pt>
                <c:pt idx="20">
                  <c:v>-8.7881</c:v>
                </c:pt>
                <c:pt idx="21">
                  <c:v>-8.7529</c:v>
                </c:pt>
                <c:pt idx="22">
                  <c:v>-8.717700000000001</c:v>
                </c:pt>
                <c:pt idx="23">
                  <c:v>-8.6826</c:v>
                </c:pt>
                <c:pt idx="24">
                  <c:v>-8.6474</c:v>
                </c:pt>
                <c:pt idx="25">
                  <c:v>-8.6123</c:v>
                </c:pt>
                <c:pt idx="26">
                  <c:v>-8.5771</c:v>
                </c:pt>
                <c:pt idx="27">
                  <c:v>-8.542</c:v>
                </c:pt>
                <c:pt idx="28">
                  <c:v>-8.5068</c:v>
                </c:pt>
                <c:pt idx="29">
                  <c:v>-8.4717</c:v>
                </c:pt>
                <c:pt idx="30">
                  <c:v>-8.4365</c:v>
                </c:pt>
                <c:pt idx="31">
                  <c:v>-8.4014</c:v>
                </c:pt>
                <c:pt idx="32">
                  <c:v>-8.3662</c:v>
                </c:pt>
                <c:pt idx="33">
                  <c:v>-8.3311</c:v>
                </c:pt>
                <c:pt idx="34">
                  <c:v>-8.2959</c:v>
                </c:pt>
                <c:pt idx="35">
                  <c:v>-8.2608</c:v>
                </c:pt>
                <c:pt idx="36">
                  <c:v>-8.2256</c:v>
                </c:pt>
                <c:pt idx="37">
                  <c:v>-8.1905</c:v>
                </c:pt>
                <c:pt idx="38">
                  <c:v>-8.1553</c:v>
                </c:pt>
                <c:pt idx="39">
                  <c:v>-8.120200000000001</c:v>
                </c:pt>
                <c:pt idx="40">
                  <c:v>-8.085</c:v>
                </c:pt>
                <c:pt idx="41">
                  <c:v>-8.0499</c:v>
                </c:pt>
                <c:pt idx="42">
                  <c:v>-8.0147</c:v>
                </c:pt>
                <c:pt idx="43">
                  <c:v>-7.9795</c:v>
                </c:pt>
                <c:pt idx="44">
                  <c:v>-7.9444</c:v>
                </c:pt>
                <c:pt idx="45">
                  <c:v>-7.9092</c:v>
                </c:pt>
                <c:pt idx="46">
                  <c:v>-7.8741</c:v>
                </c:pt>
                <c:pt idx="47">
                  <c:v>-7.8389</c:v>
                </c:pt>
                <c:pt idx="48">
                  <c:v>-7.8038</c:v>
                </c:pt>
                <c:pt idx="49">
                  <c:v>-7.7686</c:v>
                </c:pt>
                <c:pt idx="50">
                  <c:v>-7.7335</c:v>
                </c:pt>
                <c:pt idx="51">
                  <c:v>-7.6983</c:v>
                </c:pt>
                <c:pt idx="52">
                  <c:v>-7.6632</c:v>
                </c:pt>
                <c:pt idx="53">
                  <c:v>-7.628</c:v>
                </c:pt>
                <c:pt idx="54">
                  <c:v>-7.5929</c:v>
                </c:pt>
                <c:pt idx="55">
                  <c:v>-7.5577</c:v>
                </c:pt>
                <c:pt idx="56">
                  <c:v>-7.5226</c:v>
                </c:pt>
                <c:pt idx="57">
                  <c:v>-7.4874</c:v>
                </c:pt>
                <c:pt idx="58">
                  <c:v>-7.4523</c:v>
                </c:pt>
                <c:pt idx="59">
                  <c:v>-7.4171</c:v>
                </c:pt>
                <c:pt idx="60">
                  <c:v>-7.382</c:v>
                </c:pt>
                <c:pt idx="61">
                  <c:v>-7.3468</c:v>
                </c:pt>
                <c:pt idx="62">
                  <c:v>-7.3117</c:v>
                </c:pt>
                <c:pt idx="63">
                  <c:v>-7.2765</c:v>
                </c:pt>
                <c:pt idx="64">
                  <c:v>-7.2414</c:v>
                </c:pt>
                <c:pt idx="65">
                  <c:v>-7.2062</c:v>
                </c:pt>
                <c:pt idx="66">
                  <c:v>-7.171</c:v>
                </c:pt>
                <c:pt idx="67">
                  <c:v>-7.1359</c:v>
                </c:pt>
                <c:pt idx="68">
                  <c:v>-7.1007</c:v>
                </c:pt>
                <c:pt idx="69">
                  <c:v>-7.0656</c:v>
                </c:pt>
                <c:pt idx="70">
                  <c:v>-7.0304</c:v>
                </c:pt>
                <c:pt idx="71">
                  <c:v>-6.9953</c:v>
                </c:pt>
                <c:pt idx="72">
                  <c:v>-6.9601</c:v>
                </c:pt>
                <c:pt idx="73">
                  <c:v>-6.925</c:v>
                </c:pt>
                <c:pt idx="74">
                  <c:v>-6.8898</c:v>
                </c:pt>
                <c:pt idx="75">
                  <c:v>-6.8547</c:v>
                </c:pt>
                <c:pt idx="76">
                  <c:v>-6.8195</c:v>
                </c:pt>
                <c:pt idx="77">
                  <c:v>-6.7844</c:v>
                </c:pt>
                <c:pt idx="78">
                  <c:v>-6.7492</c:v>
                </c:pt>
                <c:pt idx="79">
                  <c:v>-6.7141</c:v>
                </c:pt>
                <c:pt idx="80">
                  <c:v>-6.6789</c:v>
                </c:pt>
                <c:pt idx="81">
                  <c:v>-6.6438</c:v>
                </c:pt>
                <c:pt idx="82">
                  <c:v>-6.6086</c:v>
                </c:pt>
                <c:pt idx="83">
                  <c:v>-6.5735</c:v>
                </c:pt>
                <c:pt idx="84">
                  <c:v>-6.5383</c:v>
                </c:pt>
                <c:pt idx="85">
                  <c:v>-6.5032</c:v>
                </c:pt>
                <c:pt idx="86">
                  <c:v>-6.468</c:v>
                </c:pt>
                <c:pt idx="87">
                  <c:v>-6.4329</c:v>
                </c:pt>
                <c:pt idx="88">
                  <c:v>-6.3977</c:v>
                </c:pt>
                <c:pt idx="89">
                  <c:v>-6.3625</c:v>
                </c:pt>
                <c:pt idx="90">
                  <c:v>-6.3274</c:v>
                </c:pt>
                <c:pt idx="91">
                  <c:v>-6.2922</c:v>
                </c:pt>
                <c:pt idx="92">
                  <c:v>-6.2571</c:v>
                </c:pt>
                <c:pt idx="93">
                  <c:v>-6.2219</c:v>
                </c:pt>
                <c:pt idx="94">
                  <c:v>-6.1868</c:v>
                </c:pt>
                <c:pt idx="95">
                  <c:v>-6.1516</c:v>
                </c:pt>
                <c:pt idx="96">
                  <c:v>-6.1165</c:v>
                </c:pt>
                <c:pt idx="97">
                  <c:v>-6.0813</c:v>
                </c:pt>
                <c:pt idx="98">
                  <c:v>-6.0462</c:v>
                </c:pt>
                <c:pt idx="99">
                  <c:v>-6.011</c:v>
                </c:pt>
                <c:pt idx="100">
                  <c:v>-5.9759</c:v>
                </c:pt>
                <c:pt idx="101">
                  <c:v>-5.9407</c:v>
                </c:pt>
                <c:pt idx="102">
                  <c:v>-5.9056</c:v>
                </c:pt>
                <c:pt idx="103">
                  <c:v>-5.8704</c:v>
                </c:pt>
                <c:pt idx="104">
                  <c:v>-5.8353</c:v>
                </c:pt>
                <c:pt idx="105">
                  <c:v>-5.8001</c:v>
                </c:pt>
                <c:pt idx="106">
                  <c:v>-5.765</c:v>
                </c:pt>
                <c:pt idx="107">
                  <c:v>-5.7298</c:v>
                </c:pt>
                <c:pt idx="108">
                  <c:v>-5.6947</c:v>
                </c:pt>
                <c:pt idx="109">
                  <c:v>-5.6595</c:v>
                </c:pt>
                <c:pt idx="110">
                  <c:v>-5.6244</c:v>
                </c:pt>
                <c:pt idx="111">
                  <c:v>-5.5892</c:v>
                </c:pt>
                <c:pt idx="112">
                  <c:v>-5.554</c:v>
                </c:pt>
                <c:pt idx="113">
                  <c:v>-5.5189</c:v>
                </c:pt>
                <c:pt idx="114">
                  <c:v>-5.4837</c:v>
                </c:pt>
                <c:pt idx="115">
                  <c:v>-5.4486</c:v>
                </c:pt>
                <c:pt idx="116">
                  <c:v>-5.4134</c:v>
                </c:pt>
                <c:pt idx="117">
                  <c:v>-5.3783</c:v>
                </c:pt>
                <c:pt idx="118">
                  <c:v>-5.3431</c:v>
                </c:pt>
                <c:pt idx="119">
                  <c:v>-5.308</c:v>
                </c:pt>
                <c:pt idx="120">
                  <c:v>-5.2728</c:v>
                </c:pt>
                <c:pt idx="121">
                  <c:v>-5.2377</c:v>
                </c:pt>
                <c:pt idx="122">
                  <c:v>-5.2025</c:v>
                </c:pt>
                <c:pt idx="123">
                  <c:v>-5.1674</c:v>
                </c:pt>
                <c:pt idx="124">
                  <c:v>-5.1322</c:v>
                </c:pt>
                <c:pt idx="125">
                  <c:v>-5.0971</c:v>
                </c:pt>
                <c:pt idx="126">
                  <c:v>-5.0619</c:v>
                </c:pt>
                <c:pt idx="127">
                  <c:v>-5.0268</c:v>
                </c:pt>
                <c:pt idx="128">
                  <c:v>-4.9916</c:v>
                </c:pt>
                <c:pt idx="129">
                  <c:v>-4.9565</c:v>
                </c:pt>
                <c:pt idx="130">
                  <c:v>-4.9213</c:v>
                </c:pt>
                <c:pt idx="131">
                  <c:v>-4.8862</c:v>
                </c:pt>
                <c:pt idx="132">
                  <c:v>-4.851</c:v>
                </c:pt>
                <c:pt idx="133">
                  <c:v>-4.8159</c:v>
                </c:pt>
                <c:pt idx="134">
                  <c:v>-4.7807</c:v>
                </c:pt>
                <c:pt idx="135">
                  <c:v>-4.7455</c:v>
                </c:pt>
                <c:pt idx="136">
                  <c:v>-4.7104</c:v>
                </c:pt>
                <c:pt idx="137">
                  <c:v>-4.6752</c:v>
                </c:pt>
                <c:pt idx="138">
                  <c:v>-4.6401</c:v>
                </c:pt>
                <c:pt idx="139">
                  <c:v>-4.6049</c:v>
                </c:pt>
                <c:pt idx="140">
                  <c:v>-4.5698</c:v>
                </c:pt>
                <c:pt idx="141">
                  <c:v>-4.5346</c:v>
                </c:pt>
                <c:pt idx="142">
                  <c:v>-4.4995</c:v>
                </c:pt>
                <c:pt idx="143">
                  <c:v>-4.4643</c:v>
                </c:pt>
                <c:pt idx="144">
                  <c:v>-4.4292</c:v>
                </c:pt>
                <c:pt idx="145">
                  <c:v>-4.394</c:v>
                </c:pt>
                <c:pt idx="146">
                  <c:v>-4.3589</c:v>
                </c:pt>
                <c:pt idx="147">
                  <c:v>-4.3237</c:v>
                </c:pt>
                <c:pt idx="148">
                  <c:v>-4.2886</c:v>
                </c:pt>
                <c:pt idx="149">
                  <c:v>-4.2534</c:v>
                </c:pt>
                <c:pt idx="150">
                  <c:v>-4.2183</c:v>
                </c:pt>
                <c:pt idx="151">
                  <c:v>-4.1831</c:v>
                </c:pt>
                <c:pt idx="152">
                  <c:v>-4.148</c:v>
                </c:pt>
                <c:pt idx="153">
                  <c:v>-4.1128</c:v>
                </c:pt>
                <c:pt idx="154">
                  <c:v>-4.0777</c:v>
                </c:pt>
                <c:pt idx="155">
                  <c:v>-4.0425</c:v>
                </c:pt>
                <c:pt idx="156">
                  <c:v>-4.0074</c:v>
                </c:pt>
                <c:pt idx="157">
                  <c:v>-3.9722</c:v>
                </c:pt>
                <c:pt idx="158">
                  <c:v>-3.937</c:v>
                </c:pt>
                <c:pt idx="159">
                  <c:v>-3.9019</c:v>
                </c:pt>
                <c:pt idx="160">
                  <c:v>-3.8667</c:v>
                </c:pt>
                <c:pt idx="161">
                  <c:v>-3.8316</c:v>
                </c:pt>
                <c:pt idx="162">
                  <c:v>-3.7964</c:v>
                </c:pt>
                <c:pt idx="163">
                  <c:v>-3.7613</c:v>
                </c:pt>
                <c:pt idx="164">
                  <c:v>-3.7261</c:v>
                </c:pt>
                <c:pt idx="165">
                  <c:v>-3.691</c:v>
                </c:pt>
                <c:pt idx="166">
                  <c:v>-3.6558</c:v>
                </c:pt>
                <c:pt idx="167">
                  <c:v>-3.6207</c:v>
                </c:pt>
                <c:pt idx="168">
                  <c:v>-3.5855</c:v>
                </c:pt>
                <c:pt idx="169">
                  <c:v>-3.5504</c:v>
                </c:pt>
                <c:pt idx="170">
                  <c:v>-3.5152</c:v>
                </c:pt>
                <c:pt idx="171">
                  <c:v>-3.4801</c:v>
                </c:pt>
                <c:pt idx="172">
                  <c:v>-3.4449</c:v>
                </c:pt>
                <c:pt idx="173">
                  <c:v>-3.4098</c:v>
                </c:pt>
                <c:pt idx="174">
                  <c:v>-3.3746</c:v>
                </c:pt>
                <c:pt idx="175">
                  <c:v>-3.3395</c:v>
                </c:pt>
                <c:pt idx="176">
                  <c:v>-3.3043</c:v>
                </c:pt>
                <c:pt idx="177">
                  <c:v>-3.2692</c:v>
                </c:pt>
                <c:pt idx="178">
                  <c:v>-3.234</c:v>
                </c:pt>
                <c:pt idx="179">
                  <c:v>-3.1989</c:v>
                </c:pt>
                <c:pt idx="180">
                  <c:v>-3.1637</c:v>
                </c:pt>
                <c:pt idx="181">
                  <c:v>-3.1285</c:v>
                </c:pt>
                <c:pt idx="182">
                  <c:v>-3.0934</c:v>
                </c:pt>
                <c:pt idx="183">
                  <c:v>-3.0582</c:v>
                </c:pt>
                <c:pt idx="184">
                  <c:v>-3.0231</c:v>
                </c:pt>
                <c:pt idx="185">
                  <c:v>-2.9879</c:v>
                </c:pt>
                <c:pt idx="186">
                  <c:v>-2.9528</c:v>
                </c:pt>
                <c:pt idx="187">
                  <c:v>-2.9176</c:v>
                </c:pt>
                <c:pt idx="188">
                  <c:v>-2.8825</c:v>
                </c:pt>
                <c:pt idx="189">
                  <c:v>-2.8473</c:v>
                </c:pt>
                <c:pt idx="190">
                  <c:v>-2.8122</c:v>
                </c:pt>
                <c:pt idx="191">
                  <c:v>-2.777</c:v>
                </c:pt>
                <c:pt idx="192">
                  <c:v>-2.7419</c:v>
                </c:pt>
                <c:pt idx="193">
                  <c:v>-2.7067</c:v>
                </c:pt>
                <c:pt idx="194">
                  <c:v>-2.6716</c:v>
                </c:pt>
                <c:pt idx="195">
                  <c:v>-2.6364</c:v>
                </c:pt>
                <c:pt idx="196">
                  <c:v>-2.6013</c:v>
                </c:pt>
                <c:pt idx="197">
                  <c:v>-2.5661</c:v>
                </c:pt>
                <c:pt idx="198">
                  <c:v>-2.531</c:v>
                </c:pt>
                <c:pt idx="199">
                  <c:v>-2.4958</c:v>
                </c:pt>
                <c:pt idx="200">
                  <c:v>-2.4607</c:v>
                </c:pt>
                <c:pt idx="201">
                  <c:v>-2.4255</c:v>
                </c:pt>
                <c:pt idx="202">
                  <c:v>-2.3903</c:v>
                </c:pt>
                <c:pt idx="203">
                  <c:v>-2.3552</c:v>
                </c:pt>
                <c:pt idx="204">
                  <c:v>-2.32</c:v>
                </c:pt>
                <c:pt idx="205">
                  <c:v>-2.2849</c:v>
                </c:pt>
                <c:pt idx="206">
                  <c:v>-2.2497</c:v>
                </c:pt>
                <c:pt idx="207">
                  <c:v>-2.2146</c:v>
                </c:pt>
                <c:pt idx="208">
                  <c:v>-2.1794</c:v>
                </c:pt>
                <c:pt idx="209">
                  <c:v>-2.1443</c:v>
                </c:pt>
                <c:pt idx="210">
                  <c:v>-2.1091</c:v>
                </c:pt>
                <c:pt idx="211">
                  <c:v>-2.074</c:v>
                </c:pt>
                <c:pt idx="212">
                  <c:v>-2.0388</c:v>
                </c:pt>
                <c:pt idx="213">
                  <c:v>-2.0037</c:v>
                </c:pt>
                <c:pt idx="214">
                  <c:v>-1.9685</c:v>
                </c:pt>
                <c:pt idx="215">
                  <c:v>-1.9334</c:v>
                </c:pt>
                <c:pt idx="216">
                  <c:v>-1.8982</c:v>
                </c:pt>
                <c:pt idx="217">
                  <c:v>-1.8631</c:v>
                </c:pt>
                <c:pt idx="218">
                  <c:v>-1.8279</c:v>
                </c:pt>
                <c:pt idx="219">
                  <c:v>-1.7928</c:v>
                </c:pt>
                <c:pt idx="220">
                  <c:v>-1.7576</c:v>
                </c:pt>
                <c:pt idx="221">
                  <c:v>-1.7225</c:v>
                </c:pt>
                <c:pt idx="222">
                  <c:v>-1.6873</c:v>
                </c:pt>
                <c:pt idx="223">
                  <c:v>-1.6522</c:v>
                </c:pt>
                <c:pt idx="224">
                  <c:v>-1.617</c:v>
                </c:pt>
                <c:pt idx="225">
                  <c:v>-1.5818</c:v>
                </c:pt>
                <c:pt idx="226">
                  <c:v>-1.5467</c:v>
                </c:pt>
                <c:pt idx="227">
                  <c:v>-1.5115</c:v>
                </c:pt>
                <c:pt idx="228">
                  <c:v>-1.4764</c:v>
                </c:pt>
                <c:pt idx="229">
                  <c:v>-1.4412</c:v>
                </c:pt>
                <c:pt idx="230">
                  <c:v>-1.4061</c:v>
                </c:pt>
                <c:pt idx="231">
                  <c:v>-1.3709</c:v>
                </c:pt>
                <c:pt idx="232">
                  <c:v>-1.3358</c:v>
                </c:pt>
                <c:pt idx="233">
                  <c:v>-1.3006</c:v>
                </c:pt>
                <c:pt idx="234">
                  <c:v>-1.2655</c:v>
                </c:pt>
                <c:pt idx="235">
                  <c:v>-1.2303</c:v>
                </c:pt>
                <c:pt idx="236">
                  <c:v>-1.1952</c:v>
                </c:pt>
                <c:pt idx="237">
                  <c:v>-1.16</c:v>
                </c:pt>
                <c:pt idx="238">
                  <c:v>-1.1249</c:v>
                </c:pt>
                <c:pt idx="239">
                  <c:v>-1.0897</c:v>
                </c:pt>
                <c:pt idx="240">
                  <c:v>-1.0546</c:v>
                </c:pt>
                <c:pt idx="241">
                  <c:v>-1.0194</c:v>
                </c:pt>
                <c:pt idx="242">
                  <c:v>-0.98426</c:v>
                </c:pt>
                <c:pt idx="243">
                  <c:v>-0.94911</c:v>
                </c:pt>
                <c:pt idx="244">
                  <c:v>-0.91396</c:v>
                </c:pt>
                <c:pt idx="245">
                  <c:v>-0.87881</c:v>
                </c:pt>
                <c:pt idx="246">
                  <c:v>-0.84365</c:v>
                </c:pt>
                <c:pt idx="247">
                  <c:v>-0.8085</c:v>
                </c:pt>
                <c:pt idx="248">
                  <c:v>-0.77335</c:v>
                </c:pt>
                <c:pt idx="249">
                  <c:v>-0.7382</c:v>
                </c:pt>
                <c:pt idx="250">
                  <c:v>-0.70304</c:v>
                </c:pt>
                <c:pt idx="251">
                  <c:v>-0.66789</c:v>
                </c:pt>
                <c:pt idx="252">
                  <c:v>-0.63274</c:v>
                </c:pt>
                <c:pt idx="253">
                  <c:v>-0.59759</c:v>
                </c:pt>
                <c:pt idx="254">
                  <c:v>-0.56244</c:v>
                </c:pt>
                <c:pt idx="255">
                  <c:v>-0.52728</c:v>
                </c:pt>
                <c:pt idx="256">
                  <c:v>-0.49213</c:v>
                </c:pt>
                <c:pt idx="257">
                  <c:v>-0.45698</c:v>
                </c:pt>
                <c:pt idx="258">
                  <c:v>-0.42183</c:v>
                </c:pt>
                <c:pt idx="259">
                  <c:v>-0.38667</c:v>
                </c:pt>
                <c:pt idx="260">
                  <c:v>-0.35152</c:v>
                </c:pt>
                <c:pt idx="261">
                  <c:v>-0.31637</c:v>
                </c:pt>
                <c:pt idx="262">
                  <c:v>-0.28122</c:v>
                </c:pt>
                <c:pt idx="263">
                  <c:v>-0.24607</c:v>
                </c:pt>
                <c:pt idx="264">
                  <c:v>-0.21091</c:v>
                </c:pt>
                <c:pt idx="265">
                  <c:v>-0.17576</c:v>
                </c:pt>
                <c:pt idx="266">
                  <c:v>-0.14061</c:v>
                </c:pt>
                <c:pt idx="267">
                  <c:v>-0.10546</c:v>
                </c:pt>
                <c:pt idx="268">
                  <c:v>-0.070304</c:v>
                </c:pt>
                <c:pt idx="269">
                  <c:v>-0.035152</c:v>
                </c:pt>
                <c:pt idx="270">
                  <c:v>0.0</c:v>
                </c:pt>
                <c:pt idx="271">
                  <c:v>0.035152</c:v>
                </c:pt>
                <c:pt idx="272">
                  <c:v>0.070304</c:v>
                </c:pt>
                <c:pt idx="273">
                  <c:v>0.10546</c:v>
                </c:pt>
                <c:pt idx="274">
                  <c:v>0.14061</c:v>
                </c:pt>
                <c:pt idx="275">
                  <c:v>0.17576</c:v>
                </c:pt>
                <c:pt idx="276">
                  <c:v>0.21091</c:v>
                </c:pt>
                <c:pt idx="277">
                  <c:v>0.24607</c:v>
                </c:pt>
                <c:pt idx="278">
                  <c:v>0.28122</c:v>
                </c:pt>
                <c:pt idx="279">
                  <c:v>0.31637</c:v>
                </c:pt>
                <c:pt idx="280">
                  <c:v>0.35152</c:v>
                </c:pt>
                <c:pt idx="281">
                  <c:v>0.38667</c:v>
                </c:pt>
                <c:pt idx="282">
                  <c:v>0.42183</c:v>
                </c:pt>
                <c:pt idx="283">
                  <c:v>0.45698</c:v>
                </c:pt>
                <c:pt idx="284">
                  <c:v>0.49213</c:v>
                </c:pt>
                <c:pt idx="285">
                  <c:v>0.52728</c:v>
                </c:pt>
                <c:pt idx="286">
                  <c:v>0.56244</c:v>
                </c:pt>
                <c:pt idx="287">
                  <c:v>0.59759</c:v>
                </c:pt>
                <c:pt idx="288">
                  <c:v>0.63274</c:v>
                </c:pt>
                <c:pt idx="289">
                  <c:v>0.66789</c:v>
                </c:pt>
                <c:pt idx="290">
                  <c:v>0.70304</c:v>
                </c:pt>
                <c:pt idx="291">
                  <c:v>0.7382</c:v>
                </c:pt>
                <c:pt idx="292">
                  <c:v>0.77335</c:v>
                </c:pt>
                <c:pt idx="293">
                  <c:v>0.8085</c:v>
                </c:pt>
                <c:pt idx="294">
                  <c:v>0.84365</c:v>
                </c:pt>
                <c:pt idx="295">
                  <c:v>0.87881</c:v>
                </c:pt>
                <c:pt idx="296">
                  <c:v>0.91396</c:v>
                </c:pt>
                <c:pt idx="297">
                  <c:v>0.94911</c:v>
                </c:pt>
                <c:pt idx="298">
                  <c:v>0.98426</c:v>
                </c:pt>
                <c:pt idx="299">
                  <c:v>1.0194</c:v>
                </c:pt>
                <c:pt idx="300">
                  <c:v>1.0546</c:v>
                </c:pt>
                <c:pt idx="301">
                  <c:v>1.0897</c:v>
                </c:pt>
                <c:pt idx="302">
                  <c:v>1.1249</c:v>
                </c:pt>
                <c:pt idx="303">
                  <c:v>1.16</c:v>
                </c:pt>
                <c:pt idx="304">
                  <c:v>1.1952</c:v>
                </c:pt>
                <c:pt idx="305">
                  <c:v>1.2303</c:v>
                </c:pt>
                <c:pt idx="306">
                  <c:v>1.2655</c:v>
                </c:pt>
                <c:pt idx="307">
                  <c:v>1.3006</c:v>
                </c:pt>
                <c:pt idx="308">
                  <c:v>1.3358</c:v>
                </c:pt>
                <c:pt idx="309">
                  <c:v>1.3709</c:v>
                </c:pt>
                <c:pt idx="310">
                  <c:v>1.4061</c:v>
                </c:pt>
                <c:pt idx="311">
                  <c:v>1.4412</c:v>
                </c:pt>
                <c:pt idx="312">
                  <c:v>1.4764</c:v>
                </c:pt>
                <c:pt idx="313">
                  <c:v>1.5115</c:v>
                </c:pt>
                <c:pt idx="314">
                  <c:v>1.5467</c:v>
                </c:pt>
                <c:pt idx="315">
                  <c:v>1.5818</c:v>
                </c:pt>
                <c:pt idx="316">
                  <c:v>1.617</c:v>
                </c:pt>
                <c:pt idx="317">
                  <c:v>1.6522</c:v>
                </c:pt>
                <c:pt idx="318">
                  <c:v>1.6873</c:v>
                </c:pt>
                <c:pt idx="319">
                  <c:v>1.7225</c:v>
                </c:pt>
                <c:pt idx="320">
                  <c:v>1.7576</c:v>
                </c:pt>
                <c:pt idx="321">
                  <c:v>1.7928</c:v>
                </c:pt>
                <c:pt idx="322">
                  <c:v>1.8279</c:v>
                </c:pt>
                <c:pt idx="323">
                  <c:v>1.8631</c:v>
                </c:pt>
                <c:pt idx="324">
                  <c:v>1.8982</c:v>
                </c:pt>
                <c:pt idx="325">
                  <c:v>1.9334</c:v>
                </c:pt>
                <c:pt idx="326">
                  <c:v>1.9685</c:v>
                </c:pt>
                <c:pt idx="327">
                  <c:v>2.0037</c:v>
                </c:pt>
                <c:pt idx="328">
                  <c:v>2.0388</c:v>
                </c:pt>
                <c:pt idx="329">
                  <c:v>2.074</c:v>
                </c:pt>
                <c:pt idx="330">
                  <c:v>2.1091</c:v>
                </c:pt>
                <c:pt idx="331">
                  <c:v>2.1443</c:v>
                </c:pt>
                <c:pt idx="332">
                  <c:v>2.1794</c:v>
                </c:pt>
                <c:pt idx="333">
                  <c:v>2.2146</c:v>
                </c:pt>
                <c:pt idx="334">
                  <c:v>2.2497</c:v>
                </c:pt>
                <c:pt idx="335">
                  <c:v>2.2849</c:v>
                </c:pt>
                <c:pt idx="336">
                  <c:v>2.32</c:v>
                </c:pt>
                <c:pt idx="337">
                  <c:v>2.3552</c:v>
                </c:pt>
                <c:pt idx="338">
                  <c:v>2.3903</c:v>
                </c:pt>
                <c:pt idx="339">
                  <c:v>2.4255</c:v>
                </c:pt>
                <c:pt idx="340">
                  <c:v>2.4607</c:v>
                </c:pt>
                <c:pt idx="341">
                  <c:v>2.4958</c:v>
                </c:pt>
                <c:pt idx="342">
                  <c:v>2.531</c:v>
                </c:pt>
                <c:pt idx="343">
                  <c:v>2.5661</c:v>
                </c:pt>
                <c:pt idx="344">
                  <c:v>2.6013</c:v>
                </c:pt>
                <c:pt idx="345">
                  <c:v>2.6364</c:v>
                </c:pt>
                <c:pt idx="346">
                  <c:v>2.6716</c:v>
                </c:pt>
                <c:pt idx="347">
                  <c:v>2.7067</c:v>
                </c:pt>
                <c:pt idx="348">
                  <c:v>2.7419</c:v>
                </c:pt>
                <c:pt idx="349">
                  <c:v>2.777</c:v>
                </c:pt>
                <c:pt idx="350">
                  <c:v>2.8122</c:v>
                </c:pt>
                <c:pt idx="351">
                  <c:v>2.8473</c:v>
                </c:pt>
                <c:pt idx="352">
                  <c:v>2.8825</c:v>
                </c:pt>
                <c:pt idx="353">
                  <c:v>2.9176</c:v>
                </c:pt>
                <c:pt idx="354">
                  <c:v>2.9528</c:v>
                </c:pt>
                <c:pt idx="355">
                  <c:v>2.9879</c:v>
                </c:pt>
                <c:pt idx="356">
                  <c:v>3.0231</c:v>
                </c:pt>
                <c:pt idx="357">
                  <c:v>3.0582</c:v>
                </c:pt>
                <c:pt idx="358">
                  <c:v>3.0934</c:v>
                </c:pt>
                <c:pt idx="359">
                  <c:v>3.1285</c:v>
                </c:pt>
                <c:pt idx="360">
                  <c:v>3.1637</c:v>
                </c:pt>
                <c:pt idx="361">
                  <c:v>3.1989</c:v>
                </c:pt>
                <c:pt idx="362">
                  <c:v>3.234</c:v>
                </c:pt>
                <c:pt idx="363">
                  <c:v>3.2692</c:v>
                </c:pt>
                <c:pt idx="364">
                  <c:v>3.3043</c:v>
                </c:pt>
                <c:pt idx="365">
                  <c:v>3.3395</c:v>
                </c:pt>
                <c:pt idx="366">
                  <c:v>3.3746</c:v>
                </c:pt>
                <c:pt idx="367">
                  <c:v>3.4098</c:v>
                </c:pt>
                <c:pt idx="368">
                  <c:v>3.4449</c:v>
                </c:pt>
                <c:pt idx="369">
                  <c:v>3.4801</c:v>
                </c:pt>
                <c:pt idx="370">
                  <c:v>3.5152</c:v>
                </c:pt>
                <c:pt idx="371">
                  <c:v>3.5504</c:v>
                </c:pt>
                <c:pt idx="372">
                  <c:v>3.5855</c:v>
                </c:pt>
                <c:pt idx="373">
                  <c:v>3.6207</c:v>
                </c:pt>
                <c:pt idx="374">
                  <c:v>3.6558</c:v>
                </c:pt>
                <c:pt idx="375">
                  <c:v>3.691</c:v>
                </c:pt>
                <c:pt idx="376">
                  <c:v>3.7261</c:v>
                </c:pt>
                <c:pt idx="377">
                  <c:v>3.7613</c:v>
                </c:pt>
                <c:pt idx="378">
                  <c:v>3.7964</c:v>
                </c:pt>
                <c:pt idx="379">
                  <c:v>3.8316</c:v>
                </c:pt>
                <c:pt idx="380">
                  <c:v>3.8667</c:v>
                </c:pt>
                <c:pt idx="381">
                  <c:v>3.9019</c:v>
                </c:pt>
                <c:pt idx="382">
                  <c:v>3.937</c:v>
                </c:pt>
                <c:pt idx="383">
                  <c:v>3.9722</c:v>
                </c:pt>
                <c:pt idx="384">
                  <c:v>4.0074</c:v>
                </c:pt>
                <c:pt idx="385">
                  <c:v>4.0425</c:v>
                </c:pt>
                <c:pt idx="386">
                  <c:v>4.0777</c:v>
                </c:pt>
                <c:pt idx="387">
                  <c:v>4.1128</c:v>
                </c:pt>
                <c:pt idx="388">
                  <c:v>4.148</c:v>
                </c:pt>
                <c:pt idx="389">
                  <c:v>4.1831</c:v>
                </c:pt>
                <c:pt idx="390">
                  <c:v>4.2183</c:v>
                </c:pt>
                <c:pt idx="391">
                  <c:v>4.2534</c:v>
                </c:pt>
                <c:pt idx="392">
                  <c:v>4.2886</c:v>
                </c:pt>
                <c:pt idx="393">
                  <c:v>4.3237</c:v>
                </c:pt>
                <c:pt idx="394">
                  <c:v>4.3589</c:v>
                </c:pt>
                <c:pt idx="395">
                  <c:v>4.394</c:v>
                </c:pt>
                <c:pt idx="396">
                  <c:v>4.4292</c:v>
                </c:pt>
                <c:pt idx="397">
                  <c:v>4.4643</c:v>
                </c:pt>
                <c:pt idx="398">
                  <c:v>4.4995</c:v>
                </c:pt>
                <c:pt idx="399">
                  <c:v>4.5346</c:v>
                </c:pt>
                <c:pt idx="400">
                  <c:v>4.5698</c:v>
                </c:pt>
                <c:pt idx="401">
                  <c:v>4.6049</c:v>
                </c:pt>
                <c:pt idx="402">
                  <c:v>4.6401</c:v>
                </c:pt>
                <c:pt idx="403">
                  <c:v>4.6752</c:v>
                </c:pt>
                <c:pt idx="404">
                  <c:v>4.7104</c:v>
                </c:pt>
                <c:pt idx="405">
                  <c:v>4.7455</c:v>
                </c:pt>
                <c:pt idx="406">
                  <c:v>4.7807</c:v>
                </c:pt>
                <c:pt idx="407">
                  <c:v>4.8159</c:v>
                </c:pt>
                <c:pt idx="408">
                  <c:v>4.851</c:v>
                </c:pt>
                <c:pt idx="409">
                  <c:v>4.8862</c:v>
                </c:pt>
                <c:pt idx="410">
                  <c:v>4.9213</c:v>
                </c:pt>
                <c:pt idx="411">
                  <c:v>4.9565</c:v>
                </c:pt>
                <c:pt idx="412">
                  <c:v>4.9916</c:v>
                </c:pt>
                <c:pt idx="413">
                  <c:v>5.0268</c:v>
                </c:pt>
                <c:pt idx="414">
                  <c:v>5.0619</c:v>
                </c:pt>
                <c:pt idx="415">
                  <c:v>5.0971</c:v>
                </c:pt>
                <c:pt idx="416">
                  <c:v>5.1322</c:v>
                </c:pt>
                <c:pt idx="417">
                  <c:v>5.1674</c:v>
                </c:pt>
                <c:pt idx="418">
                  <c:v>5.2025</c:v>
                </c:pt>
                <c:pt idx="419">
                  <c:v>5.2377</c:v>
                </c:pt>
                <c:pt idx="420">
                  <c:v>5.2728</c:v>
                </c:pt>
                <c:pt idx="421">
                  <c:v>5.308</c:v>
                </c:pt>
                <c:pt idx="422">
                  <c:v>5.3431</c:v>
                </c:pt>
                <c:pt idx="423">
                  <c:v>5.3783</c:v>
                </c:pt>
                <c:pt idx="424">
                  <c:v>5.4134</c:v>
                </c:pt>
                <c:pt idx="425">
                  <c:v>5.4486</c:v>
                </c:pt>
                <c:pt idx="426">
                  <c:v>5.4837</c:v>
                </c:pt>
                <c:pt idx="427">
                  <c:v>5.5189</c:v>
                </c:pt>
                <c:pt idx="428">
                  <c:v>5.554</c:v>
                </c:pt>
                <c:pt idx="429">
                  <c:v>5.5892</c:v>
                </c:pt>
                <c:pt idx="430">
                  <c:v>5.6244</c:v>
                </c:pt>
                <c:pt idx="431">
                  <c:v>5.6595</c:v>
                </c:pt>
                <c:pt idx="432">
                  <c:v>5.6947</c:v>
                </c:pt>
                <c:pt idx="433">
                  <c:v>5.7298</c:v>
                </c:pt>
                <c:pt idx="434">
                  <c:v>5.765</c:v>
                </c:pt>
                <c:pt idx="435">
                  <c:v>5.8001</c:v>
                </c:pt>
                <c:pt idx="436">
                  <c:v>5.8353</c:v>
                </c:pt>
                <c:pt idx="437">
                  <c:v>5.8704</c:v>
                </c:pt>
                <c:pt idx="438">
                  <c:v>5.9056</c:v>
                </c:pt>
                <c:pt idx="439">
                  <c:v>5.9407</c:v>
                </c:pt>
                <c:pt idx="440">
                  <c:v>5.9759</c:v>
                </c:pt>
                <c:pt idx="441">
                  <c:v>6.011</c:v>
                </c:pt>
                <c:pt idx="442">
                  <c:v>6.0462</c:v>
                </c:pt>
                <c:pt idx="443">
                  <c:v>6.0813</c:v>
                </c:pt>
                <c:pt idx="444">
                  <c:v>6.1165</c:v>
                </c:pt>
                <c:pt idx="445">
                  <c:v>6.1516</c:v>
                </c:pt>
                <c:pt idx="446">
                  <c:v>6.1868</c:v>
                </c:pt>
                <c:pt idx="447">
                  <c:v>6.2219</c:v>
                </c:pt>
                <c:pt idx="448">
                  <c:v>6.2571</c:v>
                </c:pt>
                <c:pt idx="449">
                  <c:v>6.2922</c:v>
                </c:pt>
                <c:pt idx="450">
                  <c:v>6.3274</c:v>
                </c:pt>
                <c:pt idx="451">
                  <c:v>6.3625</c:v>
                </c:pt>
                <c:pt idx="452">
                  <c:v>6.3977</c:v>
                </c:pt>
                <c:pt idx="453">
                  <c:v>6.4329</c:v>
                </c:pt>
                <c:pt idx="454">
                  <c:v>6.468</c:v>
                </c:pt>
                <c:pt idx="455">
                  <c:v>6.5032</c:v>
                </c:pt>
                <c:pt idx="456">
                  <c:v>6.5383</c:v>
                </c:pt>
                <c:pt idx="457">
                  <c:v>6.5735</c:v>
                </c:pt>
                <c:pt idx="458">
                  <c:v>6.6086</c:v>
                </c:pt>
                <c:pt idx="459">
                  <c:v>6.6438</c:v>
                </c:pt>
                <c:pt idx="460">
                  <c:v>6.6789</c:v>
                </c:pt>
                <c:pt idx="461">
                  <c:v>6.7141</c:v>
                </c:pt>
                <c:pt idx="462">
                  <c:v>6.7492</c:v>
                </c:pt>
                <c:pt idx="463">
                  <c:v>6.7844</c:v>
                </c:pt>
                <c:pt idx="464">
                  <c:v>6.8195</c:v>
                </c:pt>
                <c:pt idx="465">
                  <c:v>6.8547</c:v>
                </c:pt>
                <c:pt idx="466">
                  <c:v>6.8898</c:v>
                </c:pt>
                <c:pt idx="467">
                  <c:v>6.925</c:v>
                </c:pt>
                <c:pt idx="468">
                  <c:v>6.9601</c:v>
                </c:pt>
                <c:pt idx="469">
                  <c:v>6.9953</c:v>
                </c:pt>
                <c:pt idx="470">
                  <c:v>7.0304</c:v>
                </c:pt>
                <c:pt idx="471">
                  <c:v>7.0656</c:v>
                </c:pt>
                <c:pt idx="472">
                  <c:v>7.1007</c:v>
                </c:pt>
                <c:pt idx="473">
                  <c:v>7.1359</c:v>
                </c:pt>
                <c:pt idx="474">
                  <c:v>7.171</c:v>
                </c:pt>
                <c:pt idx="475">
                  <c:v>7.2062</c:v>
                </c:pt>
                <c:pt idx="476">
                  <c:v>7.2414</c:v>
                </c:pt>
                <c:pt idx="477">
                  <c:v>7.2765</c:v>
                </c:pt>
                <c:pt idx="478">
                  <c:v>7.3117</c:v>
                </c:pt>
                <c:pt idx="479">
                  <c:v>7.3468</c:v>
                </c:pt>
                <c:pt idx="480">
                  <c:v>7.382</c:v>
                </c:pt>
                <c:pt idx="481">
                  <c:v>7.4171</c:v>
                </c:pt>
                <c:pt idx="482">
                  <c:v>7.4523</c:v>
                </c:pt>
                <c:pt idx="483">
                  <c:v>7.4874</c:v>
                </c:pt>
                <c:pt idx="484">
                  <c:v>7.5226</c:v>
                </c:pt>
                <c:pt idx="485">
                  <c:v>7.5577</c:v>
                </c:pt>
                <c:pt idx="486">
                  <c:v>7.5929</c:v>
                </c:pt>
                <c:pt idx="487">
                  <c:v>7.628</c:v>
                </c:pt>
                <c:pt idx="488">
                  <c:v>7.6632</c:v>
                </c:pt>
                <c:pt idx="489">
                  <c:v>7.6983</c:v>
                </c:pt>
                <c:pt idx="490">
                  <c:v>7.7335</c:v>
                </c:pt>
                <c:pt idx="491">
                  <c:v>7.7686</c:v>
                </c:pt>
                <c:pt idx="492">
                  <c:v>7.8038</c:v>
                </c:pt>
                <c:pt idx="493">
                  <c:v>7.8389</c:v>
                </c:pt>
                <c:pt idx="494">
                  <c:v>7.8741</c:v>
                </c:pt>
                <c:pt idx="495">
                  <c:v>7.9092</c:v>
                </c:pt>
                <c:pt idx="496">
                  <c:v>7.9444</c:v>
                </c:pt>
                <c:pt idx="497">
                  <c:v>7.9795</c:v>
                </c:pt>
                <c:pt idx="498">
                  <c:v>8.0147</c:v>
                </c:pt>
                <c:pt idx="499">
                  <c:v>8.0499</c:v>
                </c:pt>
                <c:pt idx="500">
                  <c:v>8.085</c:v>
                </c:pt>
                <c:pt idx="501">
                  <c:v>8.120200000000001</c:v>
                </c:pt>
                <c:pt idx="502">
                  <c:v>8.1553</c:v>
                </c:pt>
                <c:pt idx="503">
                  <c:v>8.1905</c:v>
                </c:pt>
                <c:pt idx="504">
                  <c:v>8.2256</c:v>
                </c:pt>
                <c:pt idx="505">
                  <c:v>8.2608</c:v>
                </c:pt>
                <c:pt idx="506">
                  <c:v>8.2959</c:v>
                </c:pt>
                <c:pt idx="507">
                  <c:v>8.3311</c:v>
                </c:pt>
                <c:pt idx="508">
                  <c:v>8.3662</c:v>
                </c:pt>
                <c:pt idx="509">
                  <c:v>8.4014</c:v>
                </c:pt>
                <c:pt idx="510">
                  <c:v>8.4365</c:v>
                </c:pt>
                <c:pt idx="511">
                  <c:v>8.4717</c:v>
                </c:pt>
                <c:pt idx="512">
                  <c:v>8.5068</c:v>
                </c:pt>
                <c:pt idx="513">
                  <c:v>8.542</c:v>
                </c:pt>
                <c:pt idx="514">
                  <c:v>8.5771</c:v>
                </c:pt>
                <c:pt idx="515">
                  <c:v>8.6123</c:v>
                </c:pt>
                <c:pt idx="516">
                  <c:v>8.6474</c:v>
                </c:pt>
                <c:pt idx="517">
                  <c:v>8.6826</c:v>
                </c:pt>
                <c:pt idx="518">
                  <c:v>8.717700000000001</c:v>
                </c:pt>
                <c:pt idx="519">
                  <c:v>8.7529</c:v>
                </c:pt>
                <c:pt idx="520">
                  <c:v>8.7881</c:v>
                </c:pt>
                <c:pt idx="521">
                  <c:v>8.8232</c:v>
                </c:pt>
                <c:pt idx="522">
                  <c:v>8.8584</c:v>
                </c:pt>
                <c:pt idx="523">
                  <c:v>8.8935</c:v>
                </c:pt>
                <c:pt idx="524">
                  <c:v>8.9287</c:v>
                </c:pt>
                <c:pt idx="525">
                  <c:v>8.9638</c:v>
                </c:pt>
                <c:pt idx="526">
                  <c:v>8.999</c:v>
                </c:pt>
                <c:pt idx="527">
                  <c:v>9.0341</c:v>
                </c:pt>
                <c:pt idx="528">
                  <c:v>9.0693</c:v>
                </c:pt>
                <c:pt idx="529">
                  <c:v>9.1044</c:v>
                </c:pt>
                <c:pt idx="530">
                  <c:v>9.1396</c:v>
                </c:pt>
                <c:pt idx="531">
                  <c:v>9.1747</c:v>
                </c:pt>
                <c:pt idx="532">
                  <c:v>9.2099</c:v>
                </c:pt>
                <c:pt idx="533">
                  <c:v>9.245</c:v>
                </c:pt>
                <c:pt idx="534">
                  <c:v>9.280200000000001</c:v>
                </c:pt>
                <c:pt idx="535">
                  <c:v>9.3153</c:v>
                </c:pt>
                <c:pt idx="536">
                  <c:v>9.3505</c:v>
                </c:pt>
                <c:pt idx="537">
                  <c:v>9.3856</c:v>
                </c:pt>
                <c:pt idx="538">
                  <c:v>9.4208</c:v>
                </c:pt>
                <c:pt idx="539">
                  <c:v>9.4559</c:v>
                </c:pt>
                <c:pt idx="540">
                  <c:v>9.4911</c:v>
                </c:pt>
                <c:pt idx="541">
                  <c:v>9.5262</c:v>
                </c:pt>
              </c:numCache>
            </c:numRef>
          </c:xVal>
          <c:yVal>
            <c:numRef>
              <c:f>'uniformity position corrected'!$R$24:$R$565</c:f>
              <c:numCache>
                <c:formatCode>General</c:formatCode>
                <c:ptCount val="542"/>
                <c:pt idx="0">
                  <c:v>1562.2456</c:v>
                </c:pt>
                <c:pt idx="1">
                  <c:v>1562.2456</c:v>
                </c:pt>
                <c:pt idx="2">
                  <c:v>1560.8814</c:v>
                </c:pt>
                <c:pt idx="3">
                  <c:v>1559.1808</c:v>
                </c:pt>
                <c:pt idx="4">
                  <c:v>1555.1205</c:v>
                </c:pt>
                <c:pt idx="5">
                  <c:v>1551.7595</c:v>
                </c:pt>
                <c:pt idx="6">
                  <c:v>1546.9228</c:v>
                </c:pt>
                <c:pt idx="7">
                  <c:v>1545.4305</c:v>
                </c:pt>
                <c:pt idx="8">
                  <c:v>1545.7618</c:v>
                </c:pt>
                <c:pt idx="9">
                  <c:v>1547.7536</c:v>
                </c:pt>
                <c:pt idx="10">
                  <c:v>1548.0863</c:v>
                </c:pt>
                <c:pt idx="11">
                  <c:v>1548.9189</c:v>
                </c:pt>
                <c:pt idx="12">
                  <c:v>1551.592</c:v>
                </c:pt>
                <c:pt idx="13">
                  <c:v>1553.7736</c:v>
                </c:pt>
                <c:pt idx="14">
                  <c:v>1553.7736</c:v>
                </c:pt>
                <c:pt idx="15">
                  <c:v>1553.7736</c:v>
                </c:pt>
                <c:pt idx="16">
                  <c:v>1553.4374</c:v>
                </c:pt>
                <c:pt idx="17">
                  <c:v>1549.4191</c:v>
                </c:pt>
                <c:pt idx="18">
                  <c:v>1545.9275</c:v>
                </c:pt>
                <c:pt idx="19">
                  <c:v>1541.3074</c:v>
                </c:pt>
                <c:pt idx="20">
                  <c:v>1536.5652</c:v>
                </c:pt>
                <c:pt idx="21">
                  <c:v>1535.2646</c:v>
                </c:pt>
                <c:pt idx="22">
                  <c:v>1532.9967</c:v>
                </c:pt>
                <c:pt idx="23">
                  <c:v>1531.3829</c:v>
                </c:pt>
                <c:pt idx="24">
                  <c:v>1529.7743</c:v>
                </c:pt>
                <c:pt idx="25">
                  <c:v>1524.8208</c:v>
                </c:pt>
                <c:pt idx="26">
                  <c:v>1523.3921</c:v>
                </c:pt>
                <c:pt idx="27">
                  <c:v>1521.4936</c:v>
                </c:pt>
                <c:pt idx="28">
                  <c:v>1516.7804</c:v>
                </c:pt>
                <c:pt idx="29">
                  <c:v>1514.4413</c:v>
                </c:pt>
                <c:pt idx="30">
                  <c:v>1512.7335</c:v>
                </c:pt>
                <c:pt idx="31">
                  <c:v>1511.3409</c:v>
                </c:pt>
                <c:pt idx="32">
                  <c:v>1508.5684</c:v>
                </c:pt>
                <c:pt idx="33">
                  <c:v>1507.3416</c:v>
                </c:pt>
                <c:pt idx="34">
                  <c:v>1499.4494</c:v>
                </c:pt>
                <c:pt idx="35">
                  <c:v>1496.4619</c:v>
                </c:pt>
                <c:pt idx="36">
                  <c:v>1493.6565</c:v>
                </c:pt>
                <c:pt idx="37">
                  <c:v>1490.447</c:v>
                </c:pt>
                <c:pt idx="38">
                  <c:v>1488.282</c:v>
                </c:pt>
                <c:pt idx="39">
                  <c:v>1487.5644</c:v>
                </c:pt>
                <c:pt idx="40">
                  <c:v>1485.8505</c:v>
                </c:pt>
                <c:pt idx="41">
                  <c:v>1480.7774</c:v>
                </c:pt>
                <c:pt idx="42">
                  <c:v>1478.4162</c:v>
                </c:pt>
                <c:pt idx="43">
                  <c:v>1478.278</c:v>
                </c:pt>
                <c:pt idx="44">
                  <c:v>1477.588</c:v>
                </c:pt>
                <c:pt idx="45">
                  <c:v>1477.4502</c:v>
                </c:pt>
                <c:pt idx="46">
                  <c:v>1478.4162</c:v>
                </c:pt>
                <c:pt idx="47">
                  <c:v>1479.5247</c:v>
                </c:pt>
                <c:pt idx="48">
                  <c:v>1477.588</c:v>
                </c:pt>
                <c:pt idx="49">
                  <c:v>1479.1084</c:v>
                </c:pt>
                <c:pt idx="50">
                  <c:v>1479.1084</c:v>
                </c:pt>
                <c:pt idx="51">
                  <c:v>1477.3125</c:v>
                </c:pt>
                <c:pt idx="52">
                  <c:v>1477.0374</c:v>
                </c:pt>
                <c:pt idx="53">
                  <c:v>1476.8999</c:v>
                </c:pt>
                <c:pt idx="54">
                  <c:v>1475.2557</c:v>
                </c:pt>
                <c:pt idx="55">
                  <c:v>1473.8934</c:v>
                </c:pt>
                <c:pt idx="56">
                  <c:v>1470.5182</c:v>
                </c:pt>
                <c:pt idx="57">
                  <c:v>1470.1161</c:v>
                </c:pt>
                <c:pt idx="58">
                  <c:v>1468.6466</c:v>
                </c:pt>
                <c:pt idx="59">
                  <c:v>1468.6466</c:v>
                </c:pt>
                <c:pt idx="60">
                  <c:v>1470.5182</c:v>
                </c:pt>
                <c:pt idx="61">
                  <c:v>1474.4375</c:v>
                </c:pt>
                <c:pt idx="62">
                  <c:v>1475.9395</c:v>
                </c:pt>
                <c:pt idx="63">
                  <c:v>1476.2135</c:v>
                </c:pt>
                <c:pt idx="64">
                  <c:v>1476.3507</c:v>
                </c:pt>
                <c:pt idx="65">
                  <c:v>1478.0018</c:v>
                </c:pt>
                <c:pt idx="66">
                  <c:v>1479.9415</c:v>
                </c:pt>
                <c:pt idx="67">
                  <c:v>1483.5833</c:v>
                </c:pt>
                <c:pt idx="68">
                  <c:v>1485.9929</c:v>
                </c:pt>
                <c:pt idx="69">
                  <c:v>1489.29</c:v>
                </c:pt>
                <c:pt idx="70">
                  <c:v>1492.0466</c:v>
                </c:pt>
                <c:pt idx="71">
                  <c:v>1494.2445</c:v>
                </c:pt>
                <c:pt idx="72">
                  <c:v>1497.8018</c:v>
                </c:pt>
                <c:pt idx="73">
                  <c:v>1497.9512</c:v>
                </c:pt>
                <c:pt idx="74">
                  <c:v>1500.3526</c:v>
                </c:pt>
                <c:pt idx="75">
                  <c:v>1499.9006</c:v>
                </c:pt>
                <c:pt idx="76">
                  <c:v>1497.9512</c:v>
                </c:pt>
                <c:pt idx="77">
                  <c:v>1497.2054</c:v>
                </c:pt>
                <c:pt idx="78">
                  <c:v>1497.6526</c:v>
                </c:pt>
                <c:pt idx="79">
                  <c:v>1494.0974</c:v>
                </c:pt>
                <c:pt idx="80">
                  <c:v>1496.0168</c:v>
                </c:pt>
                <c:pt idx="81">
                  <c:v>1495.2768</c:v>
                </c:pt>
                <c:pt idx="82">
                  <c:v>1496.9077</c:v>
                </c:pt>
                <c:pt idx="83">
                  <c:v>1493.6565</c:v>
                </c:pt>
                <c:pt idx="84">
                  <c:v>1493.6565</c:v>
                </c:pt>
                <c:pt idx="85">
                  <c:v>1493.6565</c:v>
                </c:pt>
                <c:pt idx="86">
                  <c:v>1493.363</c:v>
                </c:pt>
                <c:pt idx="87">
                  <c:v>1492.4846</c:v>
                </c:pt>
                <c:pt idx="88">
                  <c:v>1491.9008</c:v>
                </c:pt>
                <c:pt idx="89">
                  <c:v>1491.755</c:v>
                </c:pt>
                <c:pt idx="90">
                  <c:v>1489.7232</c:v>
                </c:pt>
                <c:pt idx="91">
                  <c:v>1489.7232</c:v>
                </c:pt>
                <c:pt idx="92">
                  <c:v>1489.7232</c:v>
                </c:pt>
                <c:pt idx="93">
                  <c:v>1486.706</c:v>
                </c:pt>
                <c:pt idx="94">
                  <c:v>1483.8656</c:v>
                </c:pt>
                <c:pt idx="95">
                  <c:v>1483.7244</c:v>
                </c:pt>
                <c:pt idx="96">
                  <c:v>1482.4572</c:v>
                </c:pt>
                <c:pt idx="97">
                  <c:v>1480.2198</c:v>
                </c:pt>
                <c:pt idx="98">
                  <c:v>1479.1084</c:v>
                </c:pt>
                <c:pt idx="99">
                  <c:v>1477.3125</c:v>
                </c:pt>
                <c:pt idx="100">
                  <c:v>1477.3125</c:v>
                </c:pt>
                <c:pt idx="101">
                  <c:v>1478.6929</c:v>
                </c:pt>
                <c:pt idx="102">
                  <c:v>1478.278</c:v>
                </c:pt>
                <c:pt idx="103">
                  <c:v>1479.5247</c:v>
                </c:pt>
                <c:pt idx="104">
                  <c:v>1479.8025</c:v>
                </c:pt>
                <c:pt idx="105">
                  <c:v>1479.5247</c:v>
                </c:pt>
                <c:pt idx="106">
                  <c:v>1473.6218</c:v>
                </c:pt>
                <c:pt idx="107">
                  <c:v>1472.944</c:v>
                </c:pt>
                <c:pt idx="108">
                  <c:v>1471.4589</c:v>
                </c:pt>
                <c:pt idx="109">
                  <c:v>1471.3244</c:v>
                </c:pt>
                <c:pt idx="110">
                  <c:v>1471.3244</c:v>
                </c:pt>
                <c:pt idx="111">
                  <c:v>1470.6524</c:v>
                </c:pt>
                <c:pt idx="112">
                  <c:v>1470.5182</c:v>
                </c:pt>
                <c:pt idx="113">
                  <c:v>1468.2473</c:v>
                </c:pt>
                <c:pt idx="114">
                  <c:v>1465.3364</c:v>
                </c:pt>
                <c:pt idx="115">
                  <c:v>1463.108</c:v>
                </c:pt>
                <c:pt idx="116">
                  <c:v>1461.6755</c:v>
                </c:pt>
                <c:pt idx="117">
                  <c:v>1461.5457</c:v>
                </c:pt>
                <c:pt idx="118">
                  <c:v>1461.5457</c:v>
                </c:pt>
                <c:pt idx="119">
                  <c:v>1462.3258</c:v>
                </c:pt>
                <c:pt idx="120">
                  <c:v>1462.3258</c:v>
                </c:pt>
                <c:pt idx="121">
                  <c:v>1458.7036</c:v>
                </c:pt>
                <c:pt idx="122">
                  <c:v>1458.0616</c:v>
                </c:pt>
                <c:pt idx="123">
                  <c:v>1455.2534</c:v>
                </c:pt>
                <c:pt idx="124">
                  <c:v>1453.6063</c:v>
                </c:pt>
                <c:pt idx="125">
                  <c:v>1450.8392</c:v>
                </c:pt>
                <c:pt idx="126">
                  <c:v>1450.8392</c:v>
                </c:pt>
                <c:pt idx="127">
                  <c:v>1450.0887</c:v>
                </c:pt>
                <c:pt idx="128">
                  <c:v>1449.091</c:v>
                </c:pt>
                <c:pt idx="129">
                  <c:v>1448.2204</c:v>
                </c:pt>
                <c:pt idx="130">
                  <c:v>1446.4864</c:v>
                </c:pt>
                <c:pt idx="131">
                  <c:v>1444.8843</c:v>
                </c:pt>
                <c:pt idx="132">
                  <c:v>1443.5346</c:v>
                </c:pt>
                <c:pt idx="133">
                  <c:v>1441.9463</c:v>
                </c:pt>
                <c:pt idx="134">
                  <c:v>1442.0682</c:v>
                </c:pt>
                <c:pt idx="135">
                  <c:v>1441.3373</c:v>
                </c:pt>
                <c:pt idx="136">
                  <c:v>1439.0324</c:v>
                </c:pt>
                <c:pt idx="137">
                  <c:v>1437.3432</c:v>
                </c:pt>
                <c:pt idx="138">
                  <c:v>1436.8619</c:v>
                </c:pt>
                <c:pt idx="139">
                  <c:v>1436.2612</c:v>
                </c:pt>
                <c:pt idx="140">
                  <c:v>1435.1821</c:v>
                </c:pt>
                <c:pt idx="141">
                  <c:v>1435.6613</c:v>
                </c:pt>
                <c:pt idx="142">
                  <c:v>1435.9011</c:v>
                </c:pt>
                <c:pt idx="143">
                  <c:v>1435.9011</c:v>
                </c:pt>
                <c:pt idx="144">
                  <c:v>1437.3432</c:v>
                </c:pt>
                <c:pt idx="145">
                  <c:v>1438.9115</c:v>
                </c:pt>
                <c:pt idx="146">
                  <c:v>1440.0011</c:v>
                </c:pt>
                <c:pt idx="147">
                  <c:v>1440.0011</c:v>
                </c:pt>
                <c:pt idx="148">
                  <c:v>1442.4342</c:v>
                </c:pt>
                <c:pt idx="149">
                  <c:v>1444.3929</c:v>
                </c:pt>
                <c:pt idx="150">
                  <c:v>1444.0248</c:v>
                </c:pt>
                <c:pt idx="151">
                  <c:v>1443.6571</c:v>
                </c:pt>
                <c:pt idx="152">
                  <c:v>1443.2898</c:v>
                </c:pt>
                <c:pt idx="153">
                  <c:v>1441.8244</c:v>
                </c:pt>
                <c:pt idx="154">
                  <c:v>1440.6078</c:v>
                </c:pt>
                <c:pt idx="155">
                  <c:v>1438.549</c:v>
                </c:pt>
                <c:pt idx="156">
                  <c:v>1436.5013</c:v>
                </c:pt>
                <c:pt idx="157">
                  <c:v>1436.2612</c:v>
                </c:pt>
                <c:pt idx="158">
                  <c:v>1434.4643</c:v>
                </c:pt>
                <c:pt idx="159">
                  <c:v>1432.7944</c:v>
                </c:pt>
                <c:pt idx="160">
                  <c:v>1431.131</c:v>
                </c:pt>
                <c:pt idx="161">
                  <c:v>1432.7944</c:v>
                </c:pt>
                <c:pt idx="162">
                  <c:v>1433.6285</c:v>
                </c:pt>
                <c:pt idx="163">
                  <c:v>1432.5564</c:v>
                </c:pt>
                <c:pt idx="164">
                  <c:v>1431.2496</c:v>
                </c:pt>
                <c:pt idx="165">
                  <c:v>1429.9467</c:v>
                </c:pt>
                <c:pt idx="166">
                  <c:v>1425.5904</c:v>
                </c:pt>
                <c:pt idx="167">
                  <c:v>1420.805</c:v>
                </c:pt>
                <c:pt idx="168">
                  <c:v>1418.1371</c:v>
                </c:pt>
                <c:pt idx="169">
                  <c:v>1417.6741</c:v>
                </c:pt>
                <c:pt idx="170">
                  <c:v>1417.6741</c:v>
                </c:pt>
                <c:pt idx="171">
                  <c:v>1419.0638</c:v>
                </c:pt>
                <c:pt idx="172">
                  <c:v>1425.8249</c:v>
                </c:pt>
                <c:pt idx="173">
                  <c:v>1428.1759</c:v>
                </c:pt>
                <c:pt idx="174">
                  <c:v>1431.7243</c:v>
                </c:pt>
                <c:pt idx="175">
                  <c:v>1430.42</c:v>
                </c:pt>
                <c:pt idx="176">
                  <c:v>1430.42</c:v>
                </c:pt>
                <c:pt idx="177">
                  <c:v>1426.8815</c:v>
                </c:pt>
                <c:pt idx="178">
                  <c:v>1426.6465</c:v>
                </c:pt>
                <c:pt idx="179">
                  <c:v>1423.251</c:v>
                </c:pt>
                <c:pt idx="180">
                  <c:v>1422.318</c:v>
                </c:pt>
                <c:pt idx="181">
                  <c:v>1416.8647</c:v>
                </c:pt>
                <c:pt idx="182">
                  <c:v>1414.096</c:v>
                </c:pt>
                <c:pt idx="183">
                  <c:v>1414.7873</c:v>
                </c:pt>
                <c:pt idx="184">
                  <c:v>1414.7873</c:v>
                </c:pt>
                <c:pt idx="185">
                  <c:v>1420.6888</c:v>
                </c:pt>
                <c:pt idx="186">
                  <c:v>1420.805</c:v>
                </c:pt>
                <c:pt idx="187">
                  <c:v>1420.805</c:v>
                </c:pt>
                <c:pt idx="188">
                  <c:v>1420.4564</c:v>
                </c:pt>
                <c:pt idx="189">
                  <c:v>1419.6437</c:v>
                </c:pt>
                <c:pt idx="190">
                  <c:v>1418.6003</c:v>
                </c:pt>
                <c:pt idx="191">
                  <c:v>1418.2529</c:v>
                </c:pt>
                <c:pt idx="192">
                  <c:v>1416.0562</c:v>
                </c:pt>
                <c:pt idx="193">
                  <c:v>1413.6355</c:v>
                </c:pt>
                <c:pt idx="194">
                  <c:v>1413.5204</c:v>
                </c:pt>
                <c:pt idx="195">
                  <c:v>1413.6355</c:v>
                </c:pt>
                <c:pt idx="196">
                  <c:v>1413.5204</c:v>
                </c:pt>
                <c:pt idx="197">
                  <c:v>1412.4851</c:v>
                </c:pt>
                <c:pt idx="198">
                  <c:v>1414.2112</c:v>
                </c:pt>
                <c:pt idx="199">
                  <c:v>1415.71</c:v>
                </c:pt>
                <c:pt idx="200">
                  <c:v>1417.4428</c:v>
                </c:pt>
                <c:pt idx="201">
                  <c:v>1417.6741</c:v>
                </c:pt>
                <c:pt idx="202">
                  <c:v>1418.3687</c:v>
                </c:pt>
                <c:pt idx="203">
                  <c:v>1419.6437</c:v>
                </c:pt>
                <c:pt idx="204">
                  <c:v>1419.6437</c:v>
                </c:pt>
                <c:pt idx="205">
                  <c:v>1419.1798</c:v>
                </c:pt>
                <c:pt idx="206">
                  <c:v>1419.6437</c:v>
                </c:pt>
                <c:pt idx="207">
                  <c:v>1420.5726</c:v>
                </c:pt>
                <c:pt idx="208">
                  <c:v>1421.3865</c:v>
                </c:pt>
                <c:pt idx="209">
                  <c:v>1419.6437</c:v>
                </c:pt>
                <c:pt idx="210">
                  <c:v>1419.6437</c:v>
                </c:pt>
                <c:pt idx="211">
                  <c:v>1418.6003</c:v>
                </c:pt>
                <c:pt idx="212">
                  <c:v>1416.0562</c:v>
                </c:pt>
                <c:pt idx="213">
                  <c:v>1414.9026</c:v>
                </c:pt>
                <c:pt idx="214">
                  <c:v>1414.3264</c:v>
                </c:pt>
                <c:pt idx="215">
                  <c:v>1412.715</c:v>
                </c:pt>
                <c:pt idx="216">
                  <c:v>1411.6806</c:v>
                </c:pt>
                <c:pt idx="217">
                  <c:v>1411.6806</c:v>
                </c:pt>
                <c:pt idx="218">
                  <c:v>1409.6147</c:v>
                </c:pt>
                <c:pt idx="219">
                  <c:v>1409.6147</c:v>
                </c:pt>
                <c:pt idx="220">
                  <c:v>1411.9104</c:v>
                </c:pt>
                <c:pt idx="221">
                  <c:v>1413.9809</c:v>
                </c:pt>
                <c:pt idx="222">
                  <c:v>1411.9104</c:v>
                </c:pt>
                <c:pt idx="223">
                  <c:v>1406.98</c:v>
                </c:pt>
                <c:pt idx="224">
                  <c:v>1404.5781</c:v>
                </c:pt>
                <c:pt idx="225">
                  <c:v>1403.0925</c:v>
                </c:pt>
                <c:pt idx="226">
                  <c:v>1402.5214</c:v>
                </c:pt>
                <c:pt idx="227">
                  <c:v>1403.5495</c:v>
                </c:pt>
                <c:pt idx="228">
                  <c:v>1405.6071</c:v>
                </c:pt>
                <c:pt idx="229">
                  <c:v>1404.921</c:v>
                </c:pt>
                <c:pt idx="230">
                  <c:v>1402.5214</c:v>
                </c:pt>
                <c:pt idx="231">
                  <c:v>1400.9225</c:v>
                </c:pt>
                <c:pt idx="232">
                  <c:v>1395.7845</c:v>
                </c:pt>
                <c:pt idx="233">
                  <c:v>1395.5561</c:v>
                </c:pt>
                <c:pt idx="234">
                  <c:v>1395.5561</c:v>
                </c:pt>
                <c:pt idx="235">
                  <c:v>1397.269</c:v>
                </c:pt>
                <c:pt idx="236">
                  <c:v>1397.269</c:v>
                </c:pt>
                <c:pt idx="237">
                  <c:v>1397.269</c:v>
                </c:pt>
                <c:pt idx="238">
                  <c:v>1396.4697</c:v>
                </c:pt>
                <c:pt idx="239">
                  <c:v>1395.8987</c:v>
                </c:pt>
                <c:pt idx="240">
                  <c:v>1394.8708</c:v>
                </c:pt>
                <c:pt idx="241">
                  <c:v>1394.2995</c:v>
                </c:pt>
                <c:pt idx="242">
                  <c:v>1394.2995</c:v>
                </c:pt>
                <c:pt idx="243">
                  <c:v>1395.2135</c:v>
                </c:pt>
                <c:pt idx="244">
                  <c:v>1395.5561</c:v>
                </c:pt>
                <c:pt idx="245">
                  <c:v>1396.3555</c:v>
                </c:pt>
                <c:pt idx="246">
                  <c:v>1396.6981</c:v>
                </c:pt>
                <c:pt idx="247">
                  <c:v>1396.8123</c:v>
                </c:pt>
                <c:pt idx="248">
                  <c:v>1396.9265</c:v>
                </c:pt>
                <c:pt idx="249">
                  <c:v>1399.0957</c:v>
                </c:pt>
                <c:pt idx="250">
                  <c:v>1400.0091</c:v>
                </c:pt>
                <c:pt idx="251">
                  <c:v>1401.0367</c:v>
                </c:pt>
                <c:pt idx="252">
                  <c:v>1401.4935</c:v>
                </c:pt>
                <c:pt idx="253">
                  <c:v>1402.7498</c:v>
                </c:pt>
                <c:pt idx="254">
                  <c:v>1402.7498</c:v>
                </c:pt>
                <c:pt idx="255">
                  <c:v>1403.7781</c:v>
                </c:pt>
                <c:pt idx="256">
                  <c:v>1405.7215</c:v>
                </c:pt>
                <c:pt idx="257">
                  <c:v>1406.5222</c:v>
                </c:pt>
                <c:pt idx="258">
                  <c:v>1406.8655</c:v>
                </c:pt>
                <c:pt idx="259">
                  <c:v>1406.5222</c:v>
                </c:pt>
                <c:pt idx="260">
                  <c:v>1406.5222</c:v>
                </c:pt>
                <c:pt idx="261">
                  <c:v>1406.8655</c:v>
                </c:pt>
                <c:pt idx="262">
                  <c:v>1407.5523</c:v>
                </c:pt>
                <c:pt idx="263">
                  <c:v>1407.7814</c:v>
                </c:pt>
                <c:pt idx="264">
                  <c:v>1408.2395</c:v>
                </c:pt>
                <c:pt idx="265">
                  <c:v>1409.7294</c:v>
                </c:pt>
                <c:pt idx="266">
                  <c:v>1410.4177</c:v>
                </c:pt>
                <c:pt idx="267">
                  <c:v>1410.8768</c:v>
                </c:pt>
                <c:pt idx="268">
                  <c:v>1410.8768</c:v>
                </c:pt>
                <c:pt idx="269">
                  <c:v>1410.8768</c:v>
                </c:pt>
                <c:pt idx="270">
                  <c:v>1411.336</c:v>
                </c:pt>
                <c:pt idx="271">
                  <c:v>1410.9916</c:v>
                </c:pt>
                <c:pt idx="272">
                  <c:v>1410.5324</c:v>
                </c:pt>
                <c:pt idx="273">
                  <c:v>1409.7294</c:v>
                </c:pt>
                <c:pt idx="274">
                  <c:v>1410.4177</c:v>
                </c:pt>
                <c:pt idx="275">
                  <c:v>1410.4177</c:v>
                </c:pt>
                <c:pt idx="276">
                  <c:v>1410.4177</c:v>
                </c:pt>
                <c:pt idx="277">
                  <c:v>1412.9451</c:v>
                </c:pt>
                <c:pt idx="278">
                  <c:v>1412.9451</c:v>
                </c:pt>
                <c:pt idx="279">
                  <c:v>1411.6806</c:v>
                </c:pt>
                <c:pt idx="280">
                  <c:v>1409.6147</c:v>
                </c:pt>
                <c:pt idx="281">
                  <c:v>1408.9269</c:v>
                </c:pt>
                <c:pt idx="282">
                  <c:v>1407.4379</c:v>
                </c:pt>
                <c:pt idx="283">
                  <c:v>1406.4078</c:v>
                </c:pt>
                <c:pt idx="284">
                  <c:v>1403.4353</c:v>
                </c:pt>
                <c:pt idx="285">
                  <c:v>1402.1787</c:v>
                </c:pt>
                <c:pt idx="286">
                  <c:v>1401.4935</c:v>
                </c:pt>
                <c:pt idx="287">
                  <c:v>1401.4935</c:v>
                </c:pt>
                <c:pt idx="288">
                  <c:v>1401.4935</c:v>
                </c:pt>
                <c:pt idx="289">
                  <c:v>1401.4935</c:v>
                </c:pt>
                <c:pt idx="290">
                  <c:v>1399.3241</c:v>
                </c:pt>
                <c:pt idx="291">
                  <c:v>1400.8083</c:v>
                </c:pt>
                <c:pt idx="292">
                  <c:v>1400.8083</c:v>
                </c:pt>
                <c:pt idx="293">
                  <c:v>1400.2374</c:v>
                </c:pt>
                <c:pt idx="294">
                  <c:v>1400.0091</c:v>
                </c:pt>
                <c:pt idx="295">
                  <c:v>1401.9503</c:v>
                </c:pt>
                <c:pt idx="296">
                  <c:v>1400.8083</c:v>
                </c:pt>
                <c:pt idx="297">
                  <c:v>1400.2374</c:v>
                </c:pt>
                <c:pt idx="298">
                  <c:v>1397.7257</c:v>
                </c:pt>
                <c:pt idx="299">
                  <c:v>1396.9265</c:v>
                </c:pt>
                <c:pt idx="300">
                  <c:v>1395.0992</c:v>
                </c:pt>
                <c:pt idx="301">
                  <c:v>1396.9265</c:v>
                </c:pt>
                <c:pt idx="302">
                  <c:v>1398.8674</c:v>
                </c:pt>
                <c:pt idx="303">
                  <c:v>1399.2099</c:v>
                </c:pt>
                <c:pt idx="304">
                  <c:v>1399.5524</c:v>
                </c:pt>
                <c:pt idx="305">
                  <c:v>1399.5524</c:v>
                </c:pt>
                <c:pt idx="306">
                  <c:v>1399.7808</c:v>
                </c:pt>
                <c:pt idx="307">
                  <c:v>1400.9225</c:v>
                </c:pt>
                <c:pt idx="308">
                  <c:v>1403.4353</c:v>
                </c:pt>
                <c:pt idx="309">
                  <c:v>1403.6638</c:v>
                </c:pt>
                <c:pt idx="310">
                  <c:v>1404.3495</c:v>
                </c:pt>
                <c:pt idx="311">
                  <c:v>1401.2651</c:v>
                </c:pt>
                <c:pt idx="312">
                  <c:v>1401.2651</c:v>
                </c:pt>
                <c:pt idx="313">
                  <c:v>1404.3495</c:v>
                </c:pt>
                <c:pt idx="314">
                  <c:v>1405.6071</c:v>
                </c:pt>
                <c:pt idx="315">
                  <c:v>1406.0646</c:v>
                </c:pt>
                <c:pt idx="316">
                  <c:v>1406.0646</c:v>
                </c:pt>
                <c:pt idx="317">
                  <c:v>1406.2934</c:v>
                </c:pt>
                <c:pt idx="318">
                  <c:v>1405.264</c:v>
                </c:pt>
                <c:pt idx="319">
                  <c:v>1402.6356</c:v>
                </c:pt>
                <c:pt idx="320">
                  <c:v>1402.9783</c:v>
                </c:pt>
                <c:pt idx="321">
                  <c:v>1406.2934</c:v>
                </c:pt>
                <c:pt idx="322">
                  <c:v>1407.8959</c:v>
                </c:pt>
                <c:pt idx="323">
                  <c:v>1410.1882</c:v>
                </c:pt>
                <c:pt idx="324">
                  <c:v>1410.1882</c:v>
                </c:pt>
                <c:pt idx="325">
                  <c:v>1410.1882</c:v>
                </c:pt>
                <c:pt idx="326">
                  <c:v>1410.1882</c:v>
                </c:pt>
                <c:pt idx="327">
                  <c:v>1410.1882</c:v>
                </c:pt>
                <c:pt idx="328">
                  <c:v>1409.9588</c:v>
                </c:pt>
                <c:pt idx="329">
                  <c:v>1410.1882</c:v>
                </c:pt>
                <c:pt idx="330">
                  <c:v>1411.4509</c:v>
                </c:pt>
                <c:pt idx="331">
                  <c:v>1412.6</c:v>
                </c:pt>
                <c:pt idx="332">
                  <c:v>1414.2112</c:v>
                </c:pt>
                <c:pt idx="333">
                  <c:v>1414.4416</c:v>
                </c:pt>
                <c:pt idx="334">
                  <c:v>1415.2485</c:v>
                </c:pt>
                <c:pt idx="335">
                  <c:v>1418.1371</c:v>
                </c:pt>
                <c:pt idx="336">
                  <c:v>1418.1371</c:v>
                </c:pt>
                <c:pt idx="337">
                  <c:v>1417.6741</c:v>
                </c:pt>
                <c:pt idx="338">
                  <c:v>1418.2529</c:v>
                </c:pt>
                <c:pt idx="339">
                  <c:v>1418.3687</c:v>
                </c:pt>
                <c:pt idx="340">
                  <c:v>1418.3687</c:v>
                </c:pt>
                <c:pt idx="341">
                  <c:v>1416.6336</c:v>
                </c:pt>
                <c:pt idx="342">
                  <c:v>1418.832</c:v>
                </c:pt>
                <c:pt idx="343">
                  <c:v>1418.3687</c:v>
                </c:pt>
                <c:pt idx="344">
                  <c:v>1420.9213</c:v>
                </c:pt>
                <c:pt idx="345">
                  <c:v>1423.3677</c:v>
                </c:pt>
                <c:pt idx="346">
                  <c:v>1423.7181</c:v>
                </c:pt>
                <c:pt idx="347">
                  <c:v>1423.7181</c:v>
                </c:pt>
                <c:pt idx="348">
                  <c:v>1424.0686</c:v>
                </c:pt>
                <c:pt idx="349">
                  <c:v>1423.1343</c:v>
                </c:pt>
                <c:pt idx="350">
                  <c:v>1423.0176</c:v>
                </c:pt>
                <c:pt idx="351">
                  <c:v>1423.0176</c:v>
                </c:pt>
                <c:pt idx="352">
                  <c:v>1423.4845</c:v>
                </c:pt>
                <c:pt idx="353">
                  <c:v>1424.3025</c:v>
                </c:pt>
                <c:pt idx="354">
                  <c:v>1428.1759</c:v>
                </c:pt>
                <c:pt idx="355">
                  <c:v>1428.1759</c:v>
                </c:pt>
                <c:pt idx="356">
                  <c:v>1428.1759</c:v>
                </c:pt>
                <c:pt idx="357">
                  <c:v>1426.764</c:v>
                </c:pt>
                <c:pt idx="358">
                  <c:v>1425.7076</c:v>
                </c:pt>
                <c:pt idx="359">
                  <c:v>1423.7181</c:v>
                </c:pt>
                <c:pt idx="360">
                  <c:v>1422.4346</c:v>
                </c:pt>
                <c:pt idx="361">
                  <c:v>1417.9056</c:v>
                </c:pt>
                <c:pt idx="362">
                  <c:v>1419.5277</c:v>
                </c:pt>
                <c:pt idx="363">
                  <c:v>1417.3272</c:v>
                </c:pt>
                <c:pt idx="364">
                  <c:v>1415.5946</c:v>
                </c:pt>
                <c:pt idx="365">
                  <c:v>1413.5204</c:v>
                </c:pt>
                <c:pt idx="366">
                  <c:v>1409.7294</c:v>
                </c:pt>
                <c:pt idx="367">
                  <c:v>1407.3234</c:v>
                </c:pt>
                <c:pt idx="368">
                  <c:v>1407.2089</c:v>
                </c:pt>
                <c:pt idx="369">
                  <c:v>1407.2089</c:v>
                </c:pt>
                <c:pt idx="370">
                  <c:v>1406.7511</c:v>
                </c:pt>
                <c:pt idx="371">
                  <c:v>1406.8655</c:v>
                </c:pt>
                <c:pt idx="372">
                  <c:v>1406.7511</c:v>
                </c:pt>
                <c:pt idx="373">
                  <c:v>1404.8067</c:v>
                </c:pt>
                <c:pt idx="374">
                  <c:v>1404.1209</c:v>
                </c:pt>
                <c:pt idx="375">
                  <c:v>1404.1209</c:v>
                </c:pt>
                <c:pt idx="376">
                  <c:v>1403.321</c:v>
                </c:pt>
                <c:pt idx="377">
                  <c:v>1403.0925</c:v>
                </c:pt>
                <c:pt idx="378">
                  <c:v>1403.321</c:v>
                </c:pt>
                <c:pt idx="379">
                  <c:v>1403.321</c:v>
                </c:pt>
                <c:pt idx="380">
                  <c:v>1403.0925</c:v>
                </c:pt>
                <c:pt idx="381">
                  <c:v>1404.4638</c:v>
                </c:pt>
                <c:pt idx="382">
                  <c:v>1406.6367</c:v>
                </c:pt>
                <c:pt idx="383">
                  <c:v>1407.8959</c:v>
                </c:pt>
                <c:pt idx="384">
                  <c:v>1409.9588</c:v>
                </c:pt>
                <c:pt idx="385">
                  <c:v>1411.5657</c:v>
                </c:pt>
                <c:pt idx="386">
                  <c:v>1412.3701</c:v>
                </c:pt>
                <c:pt idx="387">
                  <c:v>1413.9809</c:v>
                </c:pt>
                <c:pt idx="388">
                  <c:v>1414.9026</c:v>
                </c:pt>
                <c:pt idx="389">
                  <c:v>1414.096</c:v>
                </c:pt>
                <c:pt idx="390">
                  <c:v>1414.096</c:v>
                </c:pt>
                <c:pt idx="391">
                  <c:v>1413.4053</c:v>
                </c:pt>
                <c:pt idx="392">
                  <c:v>1414.9026</c:v>
                </c:pt>
                <c:pt idx="393">
                  <c:v>1415.8254</c:v>
                </c:pt>
                <c:pt idx="394">
                  <c:v>1417.6741</c:v>
                </c:pt>
                <c:pt idx="395">
                  <c:v>1420.108</c:v>
                </c:pt>
                <c:pt idx="396">
                  <c:v>1421.5029</c:v>
                </c:pt>
                <c:pt idx="397">
                  <c:v>1422.2015</c:v>
                </c:pt>
                <c:pt idx="398">
                  <c:v>1422.2015</c:v>
                </c:pt>
                <c:pt idx="399">
                  <c:v>1422.2015</c:v>
                </c:pt>
                <c:pt idx="400">
                  <c:v>1420.108</c:v>
                </c:pt>
                <c:pt idx="401">
                  <c:v>1419.8758</c:v>
                </c:pt>
                <c:pt idx="402">
                  <c:v>1419.5277</c:v>
                </c:pt>
                <c:pt idx="403">
                  <c:v>1419.5277</c:v>
                </c:pt>
                <c:pt idx="404">
                  <c:v>1419.6437</c:v>
                </c:pt>
                <c:pt idx="405">
                  <c:v>1421.1539</c:v>
                </c:pt>
                <c:pt idx="406">
                  <c:v>1421.3865</c:v>
                </c:pt>
                <c:pt idx="407">
                  <c:v>1420.805</c:v>
                </c:pt>
                <c:pt idx="408">
                  <c:v>1422.6677</c:v>
                </c:pt>
                <c:pt idx="409">
                  <c:v>1424.0686</c:v>
                </c:pt>
                <c:pt idx="410">
                  <c:v>1424.6534</c:v>
                </c:pt>
                <c:pt idx="411">
                  <c:v>1424.1856</c:v>
                </c:pt>
                <c:pt idx="412">
                  <c:v>1425.2388</c:v>
                </c:pt>
                <c:pt idx="413">
                  <c:v>1424.7704</c:v>
                </c:pt>
                <c:pt idx="414">
                  <c:v>1424.5364</c:v>
                </c:pt>
                <c:pt idx="415">
                  <c:v>1425.9422</c:v>
                </c:pt>
                <c:pt idx="416">
                  <c:v>1430.5384</c:v>
                </c:pt>
                <c:pt idx="417">
                  <c:v>1432.6754</c:v>
                </c:pt>
                <c:pt idx="418">
                  <c:v>1436.5013</c:v>
                </c:pt>
                <c:pt idx="419">
                  <c:v>1438.4282</c:v>
                </c:pt>
                <c:pt idx="420">
                  <c:v>1439.5164</c:v>
                </c:pt>
                <c:pt idx="421">
                  <c:v>1439.5164</c:v>
                </c:pt>
                <c:pt idx="422">
                  <c:v>1439.0324</c:v>
                </c:pt>
                <c:pt idx="423">
                  <c:v>1439.0324</c:v>
                </c:pt>
                <c:pt idx="424">
                  <c:v>1440.1224</c:v>
                </c:pt>
                <c:pt idx="425">
                  <c:v>1441.7025</c:v>
                </c:pt>
                <c:pt idx="426">
                  <c:v>1444.8843</c:v>
                </c:pt>
                <c:pt idx="427">
                  <c:v>1445.6228</c:v>
                </c:pt>
                <c:pt idx="428">
                  <c:v>1449.7142</c:v>
                </c:pt>
                <c:pt idx="429">
                  <c:v>1452.0939</c:v>
                </c:pt>
                <c:pt idx="430">
                  <c:v>1453.7327</c:v>
                </c:pt>
                <c:pt idx="431">
                  <c:v>1454.9994</c:v>
                </c:pt>
                <c:pt idx="432">
                  <c:v>1456.2714</c:v>
                </c:pt>
                <c:pt idx="433">
                  <c:v>1456.5265</c:v>
                </c:pt>
                <c:pt idx="434">
                  <c:v>1457.1652</c:v>
                </c:pt>
                <c:pt idx="435">
                  <c:v>1460.8973</c:v>
                </c:pt>
                <c:pt idx="436">
                  <c:v>1462.847</c:v>
                </c:pt>
                <c:pt idx="437">
                  <c:v>1462.847</c:v>
                </c:pt>
                <c:pt idx="438">
                  <c:v>1462.847</c:v>
                </c:pt>
                <c:pt idx="439">
                  <c:v>1461.8055</c:v>
                </c:pt>
                <c:pt idx="440">
                  <c:v>1461.5457</c:v>
                </c:pt>
                <c:pt idx="441">
                  <c:v>1456.9095</c:v>
                </c:pt>
                <c:pt idx="442">
                  <c:v>1455.8893</c:v>
                </c:pt>
                <c:pt idx="443">
                  <c:v>1454.8725</c:v>
                </c:pt>
                <c:pt idx="444">
                  <c:v>1454.1121</c:v>
                </c:pt>
                <c:pt idx="445">
                  <c:v>1456.399</c:v>
                </c:pt>
                <c:pt idx="446">
                  <c:v>1457.6771</c:v>
                </c:pt>
                <c:pt idx="447">
                  <c:v>1461.9355</c:v>
                </c:pt>
                <c:pt idx="448">
                  <c:v>1463.8924</c:v>
                </c:pt>
                <c:pt idx="449">
                  <c:v>1465.0733</c:v>
                </c:pt>
                <c:pt idx="450">
                  <c:v>1464.6791</c:v>
                </c:pt>
                <c:pt idx="451">
                  <c:v>1464.2855</c:v>
                </c:pt>
                <c:pt idx="452">
                  <c:v>1464.0234</c:v>
                </c:pt>
                <c:pt idx="453">
                  <c:v>1464.9418</c:v>
                </c:pt>
                <c:pt idx="454">
                  <c:v>1464.6791</c:v>
                </c:pt>
                <c:pt idx="455">
                  <c:v>1464.9418</c:v>
                </c:pt>
                <c:pt idx="456">
                  <c:v>1466.7879</c:v>
                </c:pt>
                <c:pt idx="457">
                  <c:v>1467.8485</c:v>
                </c:pt>
                <c:pt idx="458">
                  <c:v>1467.8485</c:v>
                </c:pt>
                <c:pt idx="459">
                  <c:v>1468.6466</c:v>
                </c:pt>
                <c:pt idx="460">
                  <c:v>1469.18</c:v>
                </c:pt>
                <c:pt idx="461">
                  <c:v>1470.3841</c:v>
                </c:pt>
                <c:pt idx="462">
                  <c:v>1474.1653</c:v>
                </c:pt>
                <c:pt idx="463">
                  <c:v>1479.1084</c:v>
                </c:pt>
                <c:pt idx="464">
                  <c:v>1482.7383</c:v>
                </c:pt>
                <c:pt idx="465">
                  <c:v>1483.0196</c:v>
                </c:pt>
                <c:pt idx="466">
                  <c:v>1484.2896</c:v>
                </c:pt>
                <c:pt idx="467">
                  <c:v>1484.7144</c:v>
                </c:pt>
                <c:pt idx="468">
                  <c:v>1488.7135</c:v>
                </c:pt>
                <c:pt idx="469">
                  <c:v>1490.1572</c:v>
                </c:pt>
                <c:pt idx="470">
                  <c:v>1491.0275</c:v>
                </c:pt>
                <c:pt idx="471">
                  <c:v>1491.0275</c:v>
                </c:pt>
                <c:pt idx="472">
                  <c:v>1490.592</c:v>
                </c:pt>
                <c:pt idx="473">
                  <c:v>1490.0125</c:v>
                </c:pt>
                <c:pt idx="474">
                  <c:v>1489.4343</c:v>
                </c:pt>
                <c:pt idx="475">
                  <c:v>1487.9947</c:v>
                </c:pt>
                <c:pt idx="476">
                  <c:v>1487.9947</c:v>
                </c:pt>
                <c:pt idx="477">
                  <c:v>1487.8512</c:v>
                </c:pt>
                <c:pt idx="478">
                  <c:v>1490.447</c:v>
                </c:pt>
                <c:pt idx="479">
                  <c:v>1491.1728</c:v>
                </c:pt>
                <c:pt idx="480">
                  <c:v>1495.8686</c:v>
                </c:pt>
                <c:pt idx="481">
                  <c:v>1498.1006</c:v>
                </c:pt>
                <c:pt idx="482">
                  <c:v>1500.5033</c:v>
                </c:pt>
                <c:pt idx="483">
                  <c:v>1499.5997</c:v>
                </c:pt>
                <c:pt idx="484">
                  <c:v>1499.2992</c:v>
                </c:pt>
                <c:pt idx="485">
                  <c:v>1497.0565</c:v>
                </c:pt>
                <c:pt idx="486">
                  <c:v>1499.2992</c:v>
                </c:pt>
                <c:pt idx="487">
                  <c:v>1496.9077</c:v>
                </c:pt>
                <c:pt idx="488">
                  <c:v>1496.6104</c:v>
                </c:pt>
                <c:pt idx="489">
                  <c:v>1494.2445</c:v>
                </c:pt>
                <c:pt idx="490">
                  <c:v>1494.2445</c:v>
                </c:pt>
                <c:pt idx="491">
                  <c:v>1491.9008</c:v>
                </c:pt>
                <c:pt idx="492">
                  <c:v>1493.9503</c:v>
                </c:pt>
                <c:pt idx="493">
                  <c:v>1494.0974</c:v>
                </c:pt>
                <c:pt idx="494">
                  <c:v>1495.4246</c:v>
                </c:pt>
                <c:pt idx="495">
                  <c:v>1496.9077</c:v>
                </c:pt>
                <c:pt idx="496">
                  <c:v>1496.9077</c:v>
                </c:pt>
                <c:pt idx="497">
                  <c:v>1498.999</c:v>
                </c:pt>
                <c:pt idx="498">
                  <c:v>1498.999</c:v>
                </c:pt>
                <c:pt idx="499">
                  <c:v>1495.5726</c:v>
                </c:pt>
                <c:pt idx="500">
                  <c:v>1495.5726</c:v>
                </c:pt>
                <c:pt idx="501">
                  <c:v>1498.3997</c:v>
                </c:pt>
                <c:pt idx="502">
                  <c:v>1502.3165</c:v>
                </c:pt>
                <c:pt idx="503">
                  <c:v>1504.5935</c:v>
                </c:pt>
                <c:pt idx="504">
                  <c:v>1509.3368</c:v>
                </c:pt>
                <c:pt idx="505">
                  <c:v>1511.1864</c:v>
                </c:pt>
                <c:pt idx="506">
                  <c:v>1515.5314</c:v>
                </c:pt>
                <c:pt idx="507">
                  <c:v>1516.6241</c:v>
                </c:pt>
                <c:pt idx="508">
                  <c:v>1517.4061</c:v>
                </c:pt>
                <c:pt idx="509">
                  <c:v>1519.2883</c:v>
                </c:pt>
                <c:pt idx="510">
                  <c:v>1523.2336</c:v>
                </c:pt>
                <c:pt idx="511">
                  <c:v>1521.0202</c:v>
                </c:pt>
                <c:pt idx="512">
                  <c:v>1519.2883</c:v>
                </c:pt>
                <c:pt idx="513">
                  <c:v>1518.817</c:v>
                </c:pt>
                <c:pt idx="514">
                  <c:v>1515.9994</c:v>
                </c:pt>
                <c:pt idx="515">
                  <c:v>1511.65</c:v>
                </c:pt>
                <c:pt idx="516">
                  <c:v>1510.4148</c:v>
                </c:pt>
                <c:pt idx="517">
                  <c:v>1511.65</c:v>
                </c:pt>
                <c:pt idx="518">
                  <c:v>1510.8776</c:v>
                </c:pt>
                <c:pt idx="519">
                  <c:v>1511.9593</c:v>
                </c:pt>
                <c:pt idx="520">
                  <c:v>1514.2858</c:v>
                </c:pt>
                <c:pt idx="521">
                  <c:v>1515.3755</c:v>
                </c:pt>
                <c:pt idx="522">
                  <c:v>1516.7804</c:v>
                </c:pt>
                <c:pt idx="523">
                  <c:v>1518.1894</c:v>
                </c:pt>
                <c:pt idx="524">
                  <c:v>1518.1894</c:v>
                </c:pt>
                <c:pt idx="525">
                  <c:v>1520.8625</c:v>
                </c:pt>
                <c:pt idx="526">
                  <c:v>1521.6516</c:v>
                </c:pt>
                <c:pt idx="527">
                  <c:v>1526.892</c:v>
                </c:pt>
                <c:pt idx="528">
                  <c:v>1529.935</c:v>
                </c:pt>
                <c:pt idx="529">
                  <c:v>1532.835</c:v>
                </c:pt>
                <c:pt idx="530">
                  <c:v>1532.835</c:v>
                </c:pt>
                <c:pt idx="531">
                  <c:v>1533.32</c:v>
                </c:pt>
                <c:pt idx="532">
                  <c:v>1535.2646</c:v>
                </c:pt>
                <c:pt idx="533">
                  <c:v>1536.4024</c:v>
                </c:pt>
                <c:pt idx="534">
                  <c:v>1543.7774</c:v>
                </c:pt>
                <c:pt idx="535">
                  <c:v>1546.259</c:v>
                </c:pt>
                <c:pt idx="536">
                  <c:v>1548.2527</c:v>
                </c:pt>
                <c:pt idx="537">
                  <c:v>1551.592</c:v>
                </c:pt>
                <c:pt idx="538">
                  <c:v>1554.2783</c:v>
                </c:pt>
                <c:pt idx="539">
                  <c:v>1554.7835</c:v>
                </c:pt>
                <c:pt idx="540">
                  <c:v>1555.4577</c:v>
                </c:pt>
                <c:pt idx="541">
                  <c:v>1556.1328</c:v>
                </c:pt>
              </c:numCache>
            </c:numRef>
          </c:yVal>
          <c:smooth val="1"/>
        </c:ser>
        <c:ser>
          <c:idx val="1"/>
          <c:order val="1"/>
          <c:tx>
            <c:strRef>
              <c:f>'uniformity position corrected'!$T$21</c:f>
              <c:strCache>
                <c:ptCount val="1"/>
                <c:pt idx="0">
                  <c:v>4.5cm up 14Gy</c:v>
                </c:pt>
              </c:strCache>
            </c:strRef>
          </c:tx>
          <c:spPr>
            <a:ln w="6350"/>
          </c:spPr>
          <c:marker>
            <c:symbol val="none"/>
          </c:marker>
          <c:xVal>
            <c:numRef>
              <c:f>'uniformity position corrected'!$T$24:$T$570</c:f>
              <c:numCache>
                <c:formatCode>General</c:formatCode>
                <c:ptCount val="547"/>
                <c:pt idx="0">
                  <c:v>-9.579</c:v>
                </c:pt>
                <c:pt idx="1">
                  <c:v>-9.5438</c:v>
                </c:pt>
                <c:pt idx="2">
                  <c:v>-9.5087</c:v>
                </c:pt>
                <c:pt idx="3">
                  <c:v>-9.4735</c:v>
                </c:pt>
                <c:pt idx="4">
                  <c:v>-9.4384</c:v>
                </c:pt>
                <c:pt idx="5">
                  <c:v>-9.4032</c:v>
                </c:pt>
                <c:pt idx="6">
                  <c:v>-9.3681</c:v>
                </c:pt>
                <c:pt idx="7">
                  <c:v>-9.3329</c:v>
                </c:pt>
                <c:pt idx="8">
                  <c:v>-9.2978</c:v>
                </c:pt>
                <c:pt idx="9">
                  <c:v>-9.2626</c:v>
                </c:pt>
                <c:pt idx="10">
                  <c:v>-9.2275</c:v>
                </c:pt>
                <c:pt idx="11">
                  <c:v>-9.1923</c:v>
                </c:pt>
                <c:pt idx="12">
                  <c:v>-9.1571</c:v>
                </c:pt>
                <c:pt idx="13">
                  <c:v>-9.122</c:v>
                </c:pt>
                <c:pt idx="14">
                  <c:v>-9.0868</c:v>
                </c:pt>
                <c:pt idx="15">
                  <c:v>-9.0517</c:v>
                </c:pt>
                <c:pt idx="16">
                  <c:v>-9.0165</c:v>
                </c:pt>
                <c:pt idx="17">
                  <c:v>-8.9814</c:v>
                </c:pt>
                <c:pt idx="18">
                  <c:v>-8.9462</c:v>
                </c:pt>
                <c:pt idx="19">
                  <c:v>-8.9111</c:v>
                </c:pt>
                <c:pt idx="20">
                  <c:v>-8.8759</c:v>
                </c:pt>
                <c:pt idx="21">
                  <c:v>-8.8408</c:v>
                </c:pt>
                <c:pt idx="22">
                  <c:v>-8.8056</c:v>
                </c:pt>
                <c:pt idx="23">
                  <c:v>-8.7705</c:v>
                </c:pt>
                <c:pt idx="24">
                  <c:v>-8.7353</c:v>
                </c:pt>
                <c:pt idx="25">
                  <c:v>-8.700200000000001</c:v>
                </c:pt>
                <c:pt idx="26">
                  <c:v>-8.665</c:v>
                </c:pt>
                <c:pt idx="27">
                  <c:v>-8.6299</c:v>
                </c:pt>
                <c:pt idx="28">
                  <c:v>-8.5947</c:v>
                </c:pt>
                <c:pt idx="29">
                  <c:v>-8.5596</c:v>
                </c:pt>
                <c:pt idx="30">
                  <c:v>-8.5244</c:v>
                </c:pt>
                <c:pt idx="31">
                  <c:v>-8.4893</c:v>
                </c:pt>
                <c:pt idx="32">
                  <c:v>-8.4541</c:v>
                </c:pt>
                <c:pt idx="33">
                  <c:v>-8.419</c:v>
                </c:pt>
                <c:pt idx="34">
                  <c:v>-8.3838</c:v>
                </c:pt>
                <c:pt idx="35">
                  <c:v>-8.3486</c:v>
                </c:pt>
                <c:pt idx="36">
                  <c:v>-8.3135</c:v>
                </c:pt>
                <c:pt idx="37">
                  <c:v>-8.2783</c:v>
                </c:pt>
                <c:pt idx="38">
                  <c:v>-8.2432</c:v>
                </c:pt>
                <c:pt idx="39">
                  <c:v>-8.208</c:v>
                </c:pt>
                <c:pt idx="40">
                  <c:v>-8.1729</c:v>
                </c:pt>
                <c:pt idx="41">
                  <c:v>-8.137700000000001</c:v>
                </c:pt>
                <c:pt idx="42">
                  <c:v>-8.1026</c:v>
                </c:pt>
                <c:pt idx="43">
                  <c:v>-8.0674</c:v>
                </c:pt>
                <c:pt idx="44">
                  <c:v>-8.0323</c:v>
                </c:pt>
                <c:pt idx="45">
                  <c:v>-7.9971</c:v>
                </c:pt>
                <c:pt idx="46">
                  <c:v>-7.962</c:v>
                </c:pt>
                <c:pt idx="47">
                  <c:v>-7.9268</c:v>
                </c:pt>
                <c:pt idx="48">
                  <c:v>-7.8917</c:v>
                </c:pt>
                <c:pt idx="49">
                  <c:v>-7.8565</c:v>
                </c:pt>
                <c:pt idx="50">
                  <c:v>-7.8214</c:v>
                </c:pt>
                <c:pt idx="51">
                  <c:v>-7.7862</c:v>
                </c:pt>
                <c:pt idx="52">
                  <c:v>-7.7511</c:v>
                </c:pt>
                <c:pt idx="53">
                  <c:v>-7.7159</c:v>
                </c:pt>
                <c:pt idx="54">
                  <c:v>-7.6808</c:v>
                </c:pt>
                <c:pt idx="55">
                  <c:v>-7.6456</c:v>
                </c:pt>
                <c:pt idx="56">
                  <c:v>-7.6105</c:v>
                </c:pt>
                <c:pt idx="57">
                  <c:v>-7.5753</c:v>
                </c:pt>
                <c:pt idx="58">
                  <c:v>-7.5401</c:v>
                </c:pt>
                <c:pt idx="59">
                  <c:v>-7.505</c:v>
                </c:pt>
                <c:pt idx="60">
                  <c:v>-7.4698</c:v>
                </c:pt>
                <c:pt idx="61">
                  <c:v>-7.4347</c:v>
                </c:pt>
                <c:pt idx="62">
                  <c:v>-7.3995</c:v>
                </c:pt>
                <c:pt idx="63">
                  <c:v>-7.3644</c:v>
                </c:pt>
                <c:pt idx="64">
                  <c:v>-7.3292</c:v>
                </c:pt>
                <c:pt idx="65">
                  <c:v>-7.2941</c:v>
                </c:pt>
                <c:pt idx="66">
                  <c:v>-7.2589</c:v>
                </c:pt>
                <c:pt idx="67">
                  <c:v>-7.2238</c:v>
                </c:pt>
                <c:pt idx="68">
                  <c:v>-7.1886</c:v>
                </c:pt>
                <c:pt idx="69">
                  <c:v>-7.1535</c:v>
                </c:pt>
                <c:pt idx="70">
                  <c:v>-7.1183</c:v>
                </c:pt>
                <c:pt idx="71">
                  <c:v>-7.0832</c:v>
                </c:pt>
                <c:pt idx="72">
                  <c:v>-7.048</c:v>
                </c:pt>
                <c:pt idx="73">
                  <c:v>-7.0129</c:v>
                </c:pt>
                <c:pt idx="74">
                  <c:v>-6.9777</c:v>
                </c:pt>
                <c:pt idx="75">
                  <c:v>-6.9426</c:v>
                </c:pt>
                <c:pt idx="76">
                  <c:v>-6.9074</c:v>
                </c:pt>
                <c:pt idx="77">
                  <c:v>-6.8723</c:v>
                </c:pt>
                <c:pt idx="78">
                  <c:v>-6.8371</c:v>
                </c:pt>
                <c:pt idx="79">
                  <c:v>-6.802</c:v>
                </c:pt>
                <c:pt idx="80">
                  <c:v>-6.7668</c:v>
                </c:pt>
                <c:pt idx="81">
                  <c:v>-6.7316</c:v>
                </c:pt>
                <c:pt idx="82">
                  <c:v>-6.6965</c:v>
                </c:pt>
                <c:pt idx="83">
                  <c:v>-6.6613</c:v>
                </c:pt>
                <c:pt idx="84">
                  <c:v>-6.6262</c:v>
                </c:pt>
                <c:pt idx="85">
                  <c:v>-6.591</c:v>
                </c:pt>
                <c:pt idx="86">
                  <c:v>-6.5559</c:v>
                </c:pt>
                <c:pt idx="87">
                  <c:v>-6.5207</c:v>
                </c:pt>
                <c:pt idx="88">
                  <c:v>-6.4856</c:v>
                </c:pt>
                <c:pt idx="89">
                  <c:v>-6.4504</c:v>
                </c:pt>
                <c:pt idx="90">
                  <c:v>-6.4153</c:v>
                </c:pt>
                <c:pt idx="91">
                  <c:v>-6.3801</c:v>
                </c:pt>
                <c:pt idx="92">
                  <c:v>-6.345</c:v>
                </c:pt>
                <c:pt idx="93">
                  <c:v>-6.3098</c:v>
                </c:pt>
                <c:pt idx="94">
                  <c:v>-6.2747</c:v>
                </c:pt>
                <c:pt idx="95">
                  <c:v>-6.2395</c:v>
                </c:pt>
                <c:pt idx="96">
                  <c:v>-6.2044</c:v>
                </c:pt>
                <c:pt idx="97">
                  <c:v>-6.1692</c:v>
                </c:pt>
                <c:pt idx="98">
                  <c:v>-6.1341</c:v>
                </c:pt>
                <c:pt idx="99">
                  <c:v>-6.0989</c:v>
                </c:pt>
                <c:pt idx="100">
                  <c:v>-6.0638</c:v>
                </c:pt>
                <c:pt idx="101">
                  <c:v>-6.0286</c:v>
                </c:pt>
                <c:pt idx="102">
                  <c:v>-5.9935</c:v>
                </c:pt>
                <c:pt idx="103">
                  <c:v>-5.9583</c:v>
                </c:pt>
                <c:pt idx="104">
                  <c:v>-5.9231</c:v>
                </c:pt>
                <c:pt idx="105">
                  <c:v>-5.888</c:v>
                </c:pt>
                <c:pt idx="106">
                  <c:v>-5.8528</c:v>
                </c:pt>
                <c:pt idx="107">
                  <c:v>-5.8177</c:v>
                </c:pt>
                <c:pt idx="108">
                  <c:v>-5.7825</c:v>
                </c:pt>
                <c:pt idx="109">
                  <c:v>-5.7474</c:v>
                </c:pt>
                <c:pt idx="110">
                  <c:v>-5.7122</c:v>
                </c:pt>
                <c:pt idx="111">
                  <c:v>-5.6771</c:v>
                </c:pt>
                <c:pt idx="112">
                  <c:v>-5.6419</c:v>
                </c:pt>
                <c:pt idx="113">
                  <c:v>-5.6068</c:v>
                </c:pt>
                <c:pt idx="114">
                  <c:v>-5.5716</c:v>
                </c:pt>
                <c:pt idx="115">
                  <c:v>-5.5365</c:v>
                </c:pt>
                <c:pt idx="116">
                  <c:v>-5.5013</c:v>
                </c:pt>
                <c:pt idx="117">
                  <c:v>-5.4662</c:v>
                </c:pt>
                <c:pt idx="118">
                  <c:v>-5.431</c:v>
                </c:pt>
                <c:pt idx="119">
                  <c:v>-5.3959</c:v>
                </c:pt>
                <c:pt idx="120">
                  <c:v>-5.3607</c:v>
                </c:pt>
                <c:pt idx="121">
                  <c:v>-5.3256</c:v>
                </c:pt>
                <c:pt idx="122">
                  <c:v>-5.2904</c:v>
                </c:pt>
                <c:pt idx="123">
                  <c:v>-5.2553</c:v>
                </c:pt>
                <c:pt idx="124">
                  <c:v>-5.2201</c:v>
                </c:pt>
                <c:pt idx="125">
                  <c:v>-5.1849</c:v>
                </c:pt>
                <c:pt idx="126">
                  <c:v>-5.1498</c:v>
                </c:pt>
                <c:pt idx="127">
                  <c:v>-5.1146</c:v>
                </c:pt>
                <c:pt idx="128">
                  <c:v>-5.0795</c:v>
                </c:pt>
                <c:pt idx="129">
                  <c:v>-5.0443</c:v>
                </c:pt>
                <c:pt idx="130">
                  <c:v>-5.0092</c:v>
                </c:pt>
                <c:pt idx="131">
                  <c:v>-4.974</c:v>
                </c:pt>
                <c:pt idx="132">
                  <c:v>-4.9389</c:v>
                </c:pt>
                <c:pt idx="133">
                  <c:v>-4.9037</c:v>
                </c:pt>
                <c:pt idx="134">
                  <c:v>-4.8686</c:v>
                </c:pt>
                <c:pt idx="135">
                  <c:v>-4.8334</c:v>
                </c:pt>
                <c:pt idx="136">
                  <c:v>-4.7983</c:v>
                </c:pt>
                <c:pt idx="137">
                  <c:v>-4.7631</c:v>
                </c:pt>
                <c:pt idx="138">
                  <c:v>-4.728</c:v>
                </c:pt>
                <c:pt idx="139">
                  <c:v>-4.6928</c:v>
                </c:pt>
                <c:pt idx="140">
                  <c:v>-4.6577</c:v>
                </c:pt>
                <c:pt idx="141">
                  <c:v>-4.6225</c:v>
                </c:pt>
                <c:pt idx="142">
                  <c:v>-4.5874</c:v>
                </c:pt>
                <c:pt idx="143">
                  <c:v>-4.5522</c:v>
                </c:pt>
                <c:pt idx="144">
                  <c:v>-4.5171</c:v>
                </c:pt>
                <c:pt idx="145">
                  <c:v>-4.4819</c:v>
                </c:pt>
                <c:pt idx="146">
                  <c:v>-4.4468</c:v>
                </c:pt>
                <c:pt idx="147">
                  <c:v>-4.4116</c:v>
                </c:pt>
                <c:pt idx="148">
                  <c:v>-4.3764</c:v>
                </c:pt>
                <c:pt idx="149">
                  <c:v>-4.3413</c:v>
                </c:pt>
                <c:pt idx="150">
                  <c:v>-4.3061</c:v>
                </c:pt>
                <c:pt idx="151">
                  <c:v>-4.271</c:v>
                </c:pt>
                <c:pt idx="152">
                  <c:v>-4.2358</c:v>
                </c:pt>
                <c:pt idx="153">
                  <c:v>-4.2007</c:v>
                </c:pt>
                <c:pt idx="154">
                  <c:v>-4.1655</c:v>
                </c:pt>
                <c:pt idx="155">
                  <c:v>-4.1304</c:v>
                </c:pt>
                <c:pt idx="156">
                  <c:v>-4.0952</c:v>
                </c:pt>
                <c:pt idx="157">
                  <c:v>-4.0601</c:v>
                </c:pt>
                <c:pt idx="158">
                  <c:v>-4.0249</c:v>
                </c:pt>
                <c:pt idx="159">
                  <c:v>-3.9898</c:v>
                </c:pt>
                <c:pt idx="160">
                  <c:v>-3.9546</c:v>
                </c:pt>
                <c:pt idx="161">
                  <c:v>-3.9195</c:v>
                </c:pt>
                <c:pt idx="162">
                  <c:v>-3.8843</c:v>
                </c:pt>
                <c:pt idx="163">
                  <c:v>-3.8492</c:v>
                </c:pt>
                <c:pt idx="164">
                  <c:v>-3.814</c:v>
                </c:pt>
                <c:pt idx="165">
                  <c:v>-3.7789</c:v>
                </c:pt>
                <c:pt idx="166">
                  <c:v>-3.7437</c:v>
                </c:pt>
                <c:pt idx="167">
                  <c:v>-3.7086</c:v>
                </c:pt>
                <c:pt idx="168">
                  <c:v>-3.6734</c:v>
                </c:pt>
                <c:pt idx="169">
                  <c:v>-3.6383</c:v>
                </c:pt>
                <c:pt idx="170">
                  <c:v>-3.6031</c:v>
                </c:pt>
                <c:pt idx="171">
                  <c:v>-3.5679</c:v>
                </c:pt>
                <c:pt idx="172">
                  <c:v>-3.5328</c:v>
                </c:pt>
                <c:pt idx="173">
                  <c:v>-3.4976</c:v>
                </c:pt>
                <c:pt idx="174">
                  <c:v>-3.4625</c:v>
                </c:pt>
                <c:pt idx="175">
                  <c:v>-3.4273</c:v>
                </c:pt>
                <c:pt idx="176">
                  <c:v>-3.3922</c:v>
                </c:pt>
                <c:pt idx="177">
                  <c:v>-3.357</c:v>
                </c:pt>
                <c:pt idx="178">
                  <c:v>-3.3219</c:v>
                </c:pt>
                <c:pt idx="179">
                  <c:v>-3.2867</c:v>
                </c:pt>
                <c:pt idx="180">
                  <c:v>-3.2516</c:v>
                </c:pt>
                <c:pt idx="181">
                  <c:v>-3.2164</c:v>
                </c:pt>
                <c:pt idx="182">
                  <c:v>-3.1813</c:v>
                </c:pt>
                <c:pt idx="183">
                  <c:v>-3.1461</c:v>
                </c:pt>
                <c:pt idx="184">
                  <c:v>-3.111</c:v>
                </c:pt>
                <c:pt idx="185">
                  <c:v>-3.0758</c:v>
                </c:pt>
                <c:pt idx="186">
                  <c:v>-3.0407</c:v>
                </c:pt>
                <c:pt idx="187">
                  <c:v>-3.0055</c:v>
                </c:pt>
                <c:pt idx="188">
                  <c:v>-2.9704</c:v>
                </c:pt>
                <c:pt idx="189">
                  <c:v>-2.9352</c:v>
                </c:pt>
                <c:pt idx="190">
                  <c:v>-2.9001</c:v>
                </c:pt>
                <c:pt idx="191">
                  <c:v>-2.8649</c:v>
                </c:pt>
                <c:pt idx="192">
                  <c:v>-2.8298</c:v>
                </c:pt>
                <c:pt idx="193">
                  <c:v>-2.7946</c:v>
                </c:pt>
                <c:pt idx="194">
                  <c:v>-2.7594</c:v>
                </c:pt>
                <c:pt idx="195">
                  <c:v>-2.7243</c:v>
                </c:pt>
                <c:pt idx="196">
                  <c:v>-2.6891</c:v>
                </c:pt>
                <c:pt idx="197">
                  <c:v>-2.654</c:v>
                </c:pt>
                <c:pt idx="198">
                  <c:v>-2.6188</c:v>
                </c:pt>
                <c:pt idx="199">
                  <c:v>-2.5837</c:v>
                </c:pt>
                <c:pt idx="200">
                  <c:v>-2.5485</c:v>
                </c:pt>
                <c:pt idx="201">
                  <c:v>-2.5134</c:v>
                </c:pt>
                <c:pt idx="202">
                  <c:v>-2.4782</c:v>
                </c:pt>
                <c:pt idx="203">
                  <c:v>-2.4431</c:v>
                </c:pt>
                <c:pt idx="204">
                  <c:v>-2.4079</c:v>
                </c:pt>
                <c:pt idx="205">
                  <c:v>-2.3728</c:v>
                </c:pt>
                <c:pt idx="206">
                  <c:v>-2.3376</c:v>
                </c:pt>
                <c:pt idx="207">
                  <c:v>-2.3025</c:v>
                </c:pt>
                <c:pt idx="208">
                  <c:v>-2.2673</c:v>
                </c:pt>
                <c:pt idx="209">
                  <c:v>-2.2322</c:v>
                </c:pt>
                <c:pt idx="210">
                  <c:v>-2.197</c:v>
                </c:pt>
                <c:pt idx="211">
                  <c:v>-2.1619</c:v>
                </c:pt>
                <c:pt idx="212">
                  <c:v>-2.1267</c:v>
                </c:pt>
                <c:pt idx="213">
                  <c:v>-2.0916</c:v>
                </c:pt>
                <c:pt idx="214">
                  <c:v>-2.0564</c:v>
                </c:pt>
                <c:pt idx="215">
                  <c:v>-2.0213</c:v>
                </c:pt>
                <c:pt idx="216">
                  <c:v>-1.9861</c:v>
                </c:pt>
                <c:pt idx="217">
                  <c:v>-1.9509</c:v>
                </c:pt>
                <c:pt idx="218">
                  <c:v>-1.9158</c:v>
                </c:pt>
                <c:pt idx="219">
                  <c:v>-1.8806</c:v>
                </c:pt>
                <c:pt idx="220">
                  <c:v>-1.8455</c:v>
                </c:pt>
                <c:pt idx="221">
                  <c:v>-1.8103</c:v>
                </c:pt>
                <c:pt idx="222">
                  <c:v>-1.7752</c:v>
                </c:pt>
                <c:pt idx="223">
                  <c:v>-1.74</c:v>
                </c:pt>
                <c:pt idx="224">
                  <c:v>-1.7049</c:v>
                </c:pt>
                <c:pt idx="225">
                  <c:v>-1.6697</c:v>
                </c:pt>
                <c:pt idx="226">
                  <c:v>-1.6346</c:v>
                </c:pt>
                <c:pt idx="227">
                  <c:v>-1.5994</c:v>
                </c:pt>
                <c:pt idx="228">
                  <c:v>-1.5643</c:v>
                </c:pt>
                <c:pt idx="229">
                  <c:v>-1.5291</c:v>
                </c:pt>
                <c:pt idx="230">
                  <c:v>-1.494</c:v>
                </c:pt>
                <c:pt idx="231">
                  <c:v>-1.4588</c:v>
                </c:pt>
                <c:pt idx="232">
                  <c:v>-1.4237</c:v>
                </c:pt>
                <c:pt idx="233">
                  <c:v>-1.3885</c:v>
                </c:pt>
                <c:pt idx="234">
                  <c:v>-1.3534</c:v>
                </c:pt>
                <c:pt idx="235">
                  <c:v>-1.3182</c:v>
                </c:pt>
                <c:pt idx="236">
                  <c:v>-1.2831</c:v>
                </c:pt>
                <c:pt idx="237">
                  <c:v>-1.2479</c:v>
                </c:pt>
                <c:pt idx="238">
                  <c:v>-1.2128</c:v>
                </c:pt>
                <c:pt idx="239">
                  <c:v>-1.1776</c:v>
                </c:pt>
                <c:pt idx="240">
                  <c:v>-1.1424</c:v>
                </c:pt>
                <c:pt idx="241">
                  <c:v>-1.1073</c:v>
                </c:pt>
                <c:pt idx="242">
                  <c:v>-1.0721</c:v>
                </c:pt>
                <c:pt idx="243">
                  <c:v>-1.037</c:v>
                </c:pt>
                <c:pt idx="244">
                  <c:v>-1.0018</c:v>
                </c:pt>
                <c:pt idx="245">
                  <c:v>-0.96669</c:v>
                </c:pt>
                <c:pt idx="246">
                  <c:v>-0.93153</c:v>
                </c:pt>
                <c:pt idx="247">
                  <c:v>-0.89638</c:v>
                </c:pt>
                <c:pt idx="248">
                  <c:v>-0.86123</c:v>
                </c:pt>
                <c:pt idx="249">
                  <c:v>-0.82608</c:v>
                </c:pt>
                <c:pt idx="250">
                  <c:v>-0.79092</c:v>
                </c:pt>
                <c:pt idx="251">
                  <c:v>-0.75577</c:v>
                </c:pt>
                <c:pt idx="252">
                  <c:v>-0.72062</c:v>
                </c:pt>
                <c:pt idx="253">
                  <c:v>-0.68547</c:v>
                </c:pt>
                <c:pt idx="254">
                  <c:v>-0.65032</c:v>
                </c:pt>
                <c:pt idx="255">
                  <c:v>-0.61516</c:v>
                </c:pt>
                <c:pt idx="256">
                  <c:v>-0.58001</c:v>
                </c:pt>
                <c:pt idx="257">
                  <c:v>-0.54486</c:v>
                </c:pt>
                <c:pt idx="258">
                  <c:v>-0.50971</c:v>
                </c:pt>
                <c:pt idx="259">
                  <c:v>-0.47455</c:v>
                </c:pt>
                <c:pt idx="260">
                  <c:v>-0.4394</c:v>
                </c:pt>
                <c:pt idx="261">
                  <c:v>-0.40425</c:v>
                </c:pt>
                <c:pt idx="262">
                  <c:v>-0.3691</c:v>
                </c:pt>
                <c:pt idx="263">
                  <c:v>-0.33395</c:v>
                </c:pt>
                <c:pt idx="264">
                  <c:v>-0.29879</c:v>
                </c:pt>
                <c:pt idx="265">
                  <c:v>-0.26364</c:v>
                </c:pt>
                <c:pt idx="266">
                  <c:v>-0.22849</c:v>
                </c:pt>
                <c:pt idx="267">
                  <c:v>-0.19334</c:v>
                </c:pt>
                <c:pt idx="268">
                  <c:v>-0.15818</c:v>
                </c:pt>
                <c:pt idx="269">
                  <c:v>-0.12303</c:v>
                </c:pt>
                <c:pt idx="270">
                  <c:v>-0.087881</c:v>
                </c:pt>
                <c:pt idx="271">
                  <c:v>-0.052728</c:v>
                </c:pt>
                <c:pt idx="272">
                  <c:v>-0.017576</c:v>
                </c:pt>
                <c:pt idx="273">
                  <c:v>0.017576</c:v>
                </c:pt>
                <c:pt idx="274">
                  <c:v>0.052728</c:v>
                </c:pt>
                <c:pt idx="275">
                  <c:v>0.087881</c:v>
                </c:pt>
                <c:pt idx="276">
                  <c:v>0.12303</c:v>
                </c:pt>
                <c:pt idx="277">
                  <c:v>0.15818</c:v>
                </c:pt>
                <c:pt idx="278">
                  <c:v>0.19334</c:v>
                </c:pt>
                <c:pt idx="279">
                  <c:v>0.22849</c:v>
                </c:pt>
                <c:pt idx="280">
                  <c:v>0.26364</c:v>
                </c:pt>
                <c:pt idx="281">
                  <c:v>0.29879</c:v>
                </c:pt>
                <c:pt idx="282">
                  <c:v>0.33395</c:v>
                </c:pt>
                <c:pt idx="283">
                  <c:v>0.3691</c:v>
                </c:pt>
                <c:pt idx="284">
                  <c:v>0.40425</c:v>
                </c:pt>
                <c:pt idx="285">
                  <c:v>0.4394</c:v>
                </c:pt>
                <c:pt idx="286">
                  <c:v>0.47455</c:v>
                </c:pt>
                <c:pt idx="287">
                  <c:v>0.50971</c:v>
                </c:pt>
                <c:pt idx="288">
                  <c:v>0.54486</c:v>
                </c:pt>
                <c:pt idx="289">
                  <c:v>0.58001</c:v>
                </c:pt>
                <c:pt idx="290">
                  <c:v>0.61516</c:v>
                </c:pt>
                <c:pt idx="291">
                  <c:v>0.65032</c:v>
                </c:pt>
                <c:pt idx="292">
                  <c:v>0.68547</c:v>
                </c:pt>
                <c:pt idx="293">
                  <c:v>0.72062</c:v>
                </c:pt>
                <c:pt idx="294">
                  <c:v>0.75577</c:v>
                </c:pt>
                <c:pt idx="295">
                  <c:v>0.79092</c:v>
                </c:pt>
                <c:pt idx="296">
                  <c:v>0.82608</c:v>
                </c:pt>
                <c:pt idx="297">
                  <c:v>0.86123</c:v>
                </c:pt>
                <c:pt idx="298">
                  <c:v>0.89638</c:v>
                </c:pt>
                <c:pt idx="299">
                  <c:v>0.93153</c:v>
                </c:pt>
                <c:pt idx="300">
                  <c:v>0.96669</c:v>
                </c:pt>
                <c:pt idx="301">
                  <c:v>1.0018</c:v>
                </c:pt>
                <c:pt idx="302">
                  <c:v>1.037</c:v>
                </c:pt>
                <c:pt idx="303">
                  <c:v>1.0721</c:v>
                </c:pt>
                <c:pt idx="304">
                  <c:v>1.1073</c:v>
                </c:pt>
                <c:pt idx="305">
                  <c:v>1.1424</c:v>
                </c:pt>
                <c:pt idx="306">
                  <c:v>1.1776</c:v>
                </c:pt>
                <c:pt idx="307">
                  <c:v>1.2128</c:v>
                </c:pt>
                <c:pt idx="308">
                  <c:v>1.2479</c:v>
                </c:pt>
                <c:pt idx="309">
                  <c:v>1.2831</c:v>
                </c:pt>
                <c:pt idx="310">
                  <c:v>1.3182</c:v>
                </c:pt>
                <c:pt idx="311">
                  <c:v>1.3534</c:v>
                </c:pt>
                <c:pt idx="312">
                  <c:v>1.3885</c:v>
                </c:pt>
                <c:pt idx="313">
                  <c:v>1.4237</c:v>
                </c:pt>
                <c:pt idx="314">
                  <c:v>1.4588</c:v>
                </c:pt>
                <c:pt idx="315">
                  <c:v>1.494</c:v>
                </c:pt>
                <c:pt idx="316">
                  <c:v>1.5291</c:v>
                </c:pt>
                <c:pt idx="317">
                  <c:v>1.5643</c:v>
                </c:pt>
                <c:pt idx="318">
                  <c:v>1.5994</c:v>
                </c:pt>
                <c:pt idx="319">
                  <c:v>1.6346</c:v>
                </c:pt>
                <c:pt idx="320">
                  <c:v>1.6697</c:v>
                </c:pt>
                <c:pt idx="321">
                  <c:v>1.7049</c:v>
                </c:pt>
                <c:pt idx="322">
                  <c:v>1.74</c:v>
                </c:pt>
                <c:pt idx="323">
                  <c:v>1.7752</c:v>
                </c:pt>
                <c:pt idx="324">
                  <c:v>1.8103</c:v>
                </c:pt>
                <c:pt idx="325">
                  <c:v>1.8455</c:v>
                </c:pt>
                <c:pt idx="326">
                  <c:v>1.8806</c:v>
                </c:pt>
                <c:pt idx="327">
                  <c:v>1.9158</c:v>
                </c:pt>
                <c:pt idx="328">
                  <c:v>1.9509</c:v>
                </c:pt>
                <c:pt idx="329">
                  <c:v>1.9861</c:v>
                </c:pt>
                <c:pt idx="330">
                  <c:v>2.0213</c:v>
                </c:pt>
                <c:pt idx="331">
                  <c:v>2.0564</c:v>
                </c:pt>
                <c:pt idx="332">
                  <c:v>2.0916</c:v>
                </c:pt>
                <c:pt idx="333">
                  <c:v>2.1267</c:v>
                </c:pt>
                <c:pt idx="334">
                  <c:v>2.1619</c:v>
                </c:pt>
                <c:pt idx="335">
                  <c:v>2.197</c:v>
                </c:pt>
                <c:pt idx="336">
                  <c:v>2.2322</c:v>
                </c:pt>
                <c:pt idx="337">
                  <c:v>2.2673</c:v>
                </c:pt>
                <c:pt idx="338">
                  <c:v>2.3025</c:v>
                </c:pt>
                <c:pt idx="339">
                  <c:v>2.3376</c:v>
                </c:pt>
                <c:pt idx="340">
                  <c:v>2.3728</c:v>
                </c:pt>
                <c:pt idx="341">
                  <c:v>2.4079</c:v>
                </c:pt>
                <c:pt idx="342">
                  <c:v>2.4431</c:v>
                </c:pt>
                <c:pt idx="343">
                  <c:v>2.4782</c:v>
                </c:pt>
                <c:pt idx="344">
                  <c:v>2.5134</c:v>
                </c:pt>
                <c:pt idx="345">
                  <c:v>2.5485</c:v>
                </c:pt>
                <c:pt idx="346">
                  <c:v>2.5837</c:v>
                </c:pt>
                <c:pt idx="347">
                  <c:v>2.6188</c:v>
                </c:pt>
                <c:pt idx="348">
                  <c:v>2.654</c:v>
                </c:pt>
                <c:pt idx="349">
                  <c:v>2.6891</c:v>
                </c:pt>
                <c:pt idx="350">
                  <c:v>2.7243</c:v>
                </c:pt>
                <c:pt idx="351">
                  <c:v>2.7594</c:v>
                </c:pt>
                <c:pt idx="352">
                  <c:v>2.7946</c:v>
                </c:pt>
                <c:pt idx="353">
                  <c:v>2.8298</c:v>
                </c:pt>
                <c:pt idx="354">
                  <c:v>2.8649</c:v>
                </c:pt>
                <c:pt idx="355">
                  <c:v>2.9001</c:v>
                </c:pt>
                <c:pt idx="356">
                  <c:v>2.9352</c:v>
                </c:pt>
                <c:pt idx="357">
                  <c:v>2.9704</c:v>
                </c:pt>
                <c:pt idx="358">
                  <c:v>3.0055</c:v>
                </c:pt>
                <c:pt idx="359">
                  <c:v>3.0407</c:v>
                </c:pt>
                <c:pt idx="360">
                  <c:v>3.0758</c:v>
                </c:pt>
                <c:pt idx="361">
                  <c:v>3.111</c:v>
                </c:pt>
                <c:pt idx="362">
                  <c:v>3.1461</c:v>
                </c:pt>
                <c:pt idx="363">
                  <c:v>3.1813</c:v>
                </c:pt>
                <c:pt idx="364">
                  <c:v>3.2164</c:v>
                </c:pt>
                <c:pt idx="365">
                  <c:v>3.2516</c:v>
                </c:pt>
                <c:pt idx="366">
                  <c:v>3.2867</c:v>
                </c:pt>
                <c:pt idx="367">
                  <c:v>3.3219</c:v>
                </c:pt>
                <c:pt idx="368">
                  <c:v>3.357</c:v>
                </c:pt>
                <c:pt idx="369">
                  <c:v>3.3922</c:v>
                </c:pt>
                <c:pt idx="370">
                  <c:v>3.4273</c:v>
                </c:pt>
                <c:pt idx="371">
                  <c:v>3.4625</c:v>
                </c:pt>
                <c:pt idx="372">
                  <c:v>3.4976</c:v>
                </c:pt>
                <c:pt idx="373">
                  <c:v>3.5328</c:v>
                </c:pt>
                <c:pt idx="374">
                  <c:v>3.5679</c:v>
                </c:pt>
                <c:pt idx="375">
                  <c:v>3.6031</c:v>
                </c:pt>
                <c:pt idx="376">
                  <c:v>3.6383</c:v>
                </c:pt>
                <c:pt idx="377">
                  <c:v>3.6734</c:v>
                </c:pt>
                <c:pt idx="378">
                  <c:v>3.7086</c:v>
                </c:pt>
                <c:pt idx="379">
                  <c:v>3.7437</c:v>
                </c:pt>
                <c:pt idx="380">
                  <c:v>3.7789</c:v>
                </c:pt>
                <c:pt idx="381">
                  <c:v>3.814</c:v>
                </c:pt>
                <c:pt idx="382">
                  <c:v>3.8492</c:v>
                </c:pt>
                <c:pt idx="383">
                  <c:v>3.8843</c:v>
                </c:pt>
                <c:pt idx="384">
                  <c:v>3.9195</c:v>
                </c:pt>
                <c:pt idx="385">
                  <c:v>3.9546</c:v>
                </c:pt>
                <c:pt idx="386">
                  <c:v>3.9898</c:v>
                </c:pt>
                <c:pt idx="387">
                  <c:v>4.0249</c:v>
                </c:pt>
                <c:pt idx="388">
                  <c:v>4.0601</c:v>
                </c:pt>
                <c:pt idx="389">
                  <c:v>4.0952</c:v>
                </c:pt>
                <c:pt idx="390">
                  <c:v>4.1304</c:v>
                </c:pt>
                <c:pt idx="391">
                  <c:v>4.1655</c:v>
                </c:pt>
                <c:pt idx="392">
                  <c:v>4.2007</c:v>
                </c:pt>
                <c:pt idx="393">
                  <c:v>4.2358</c:v>
                </c:pt>
                <c:pt idx="394">
                  <c:v>4.271</c:v>
                </c:pt>
                <c:pt idx="395">
                  <c:v>4.3061</c:v>
                </c:pt>
                <c:pt idx="396">
                  <c:v>4.3413</c:v>
                </c:pt>
                <c:pt idx="397">
                  <c:v>4.3764</c:v>
                </c:pt>
                <c:pt idx="398">
                  <c:v>4.4116</c:v>
                </c:pt>
                <c:pt idx="399">
                  <c:v>4.4468</c:v>
                </c:pt>
                <c:pt idx="400">
                  <c:v>4.4819</c:v>
                </c:pt>
                <c:pt idx="401">
                  <c:v>4.5171</c:v>
                </c:pt>
                <c:pt idx="402">
                  <c:v>4.5522</c:v>
                </c:pt>
                <c:pt idx="403">
                  <c:v>4.5874</c:v>
                </c:pt>
                <c:pt idx="404">
                  <c:v>4.6225</c:v>
                </c:pt>
                <c:pt idx="405">
                  <c:v>4.6577</c:v>
                </c:pt>
                <c:pt idx="406">
                  <c:v>4.6928</c:v>
                </c:pt>
                <c:pt idx="407">
                  <c:v>4.728</c:v>
                </c:pt>
                <c:pt idx="408">
                  <c:v>4.7631</c:v>
                </c:pt>
                <c:pt idx="409">
                  <c:v>4.7983</c:v>
                </c:pt>
                <c:pt idx="410">
                  <c:v>4.8334</c:v>
                </c:pt>
                <c:pt idx="411">
                  <c:v>4.8686</c:v>
                </c:pt>
                <c:pt idx="412">
                  <c:v>4.9037</c:v>
                </c:pt>
                <c:pt idx="413">
                  <c:v>4.9389</c:v>
                </c:pt>
                <c:pt idx="414">
                  <c:v>4.974</c:v>
                </c:pt>
                <c:pt idx="415">
                  <c:v>5.0092</c:v>
                </c:pt>
                <c:pt idx="416">
                  <c:v>5.0443</c:v>
                </c:pt>
                <c:pt idx="417">
                  <c:v>5.0795</c:v>
                </c:pt>
                <c:pt idx="418">
                  <c:v>5.1146</c:v>
                </c:pt>
                <c:pt idx="419">
                  <c:v>5.1498</c:v>
                </c:pt>
                <c:pt idx="420">
                  <c:v>5.1849</c:v>
                </c:pt>
                <c:pt idx="421">
                  <c:v>5.2201</c:v>
                </c:pt>
                <c:pt idx="422">
                  <c:v>5.2553</c:v>
                </c:pt>
                <c:pt idx="423">
                  <c:v>5.2904</c:v>
                </c:pt>
                <c:pt idx="424">
                  <c:v>5.3256</c:v>
                </c:pt>
                <c:pt idx="425">
                  <c:v>5.3607</c:v>
                </c:pt>
                <c:pt idx="426">
                  <c:v>5.3959</c:v>
                </c:pt>
                <c:pt idx="427">
                  <c:v>5.431</c:v>
                </c:pt>
                <c:pt idx="428">
                  <c:v>5.4662</c:v>
                </c:pt>
                <c:pt idx="429">
                  <c:v>5.5013</c:v>
                </c:pt>
                <c:pt idx="430">
                  <c:v>5.5365</c:v>
                </c:pt>
                <c:pt idx="431">
                  <c:v>5.5716</c:v>
                </c:pt>
                <c:pt idx="432">
                  <c:v>5.6068</c:v>
                </c:pt>
                <c:pt idx="433">
                  <c:v>5.6419</c:v>
                </c:pt>
                <c:pt idx="434">
                  <c:v>5.6771</c:v>
                </c:pt>
                <c:pt idx="435">
                  <c:v>5.7122</c:v>
                </c:pt>
                <c:pt idx="436">
                  <c:v>5.7474</c:v>
                </c:pt>
                <c:pt idx="437">
                  <c:v>5.7825</c:v>
                </c:pt>
                <c:pt idx="438">
                  <c:v>5.8177</c:v>
                </c:pt>
                <c:pt idx="439">
                  <c:v>5.8528</c:v>
                </c:pt>
                <c:pt idx="440">
                  <c:v>5.888</c:v>
                </c:pt>
                <c:pt idx="441">
                  <c:v>5.9231</c:v>
                </c:pt>
                <c:pt idx="442">
                  <c:v>5.9583</c:v>
                </c:pt>
                <c:pt idx="443">
                  <c:v>5.9935</c:v>
                </c:pt>
                <c:pt idx="444">
                  <c:v>6.0286</c:v>
                </c:pt>
                <c:pt idx="445">
                  <c:v>6.0638</c:v>
                </c:pt>
                <c:pt idx="446">
                  <c:v>6.0989</c:v>
                </c:pt>
                <c:pt idx="447">
                  <c:v>6.1341</c:v>
                </c:pt>
                <c:pt idx="448">
                  <c:v>6.1692</c:v>
                </c:pt>
                <c:pt idx="449">
                  <c:v>6.2044</c:v>
                </c:pt>
                <c:pt idx="450">
                  <c:v>6.2395</c:v>
                </c:pt>
                <c:pt idx="451">
                  <c:v>6.2747</c:v>
                </c:pt>
                <c:pt idx="452">
                  <c:v>6.3098</c:v>
                </c:pt>
                <c:pt idx="453">
                  <c:v>6.345</c:v>
                </c:pt>
                <c:pt idx="454">
                  <c:v>6.3801</c:v>
                </c:pt>
                <c:pt idx="455">
                  <c:v>6.4153</c:v>
                </c:pt>
                <c:pt idx="456">
                  <c:v>6.4504</c:v>
                </c:pt>
                <c:pt idx="457">
                  <c:v>6.4856</c:v>
                </c:pt>
                <c:pt idx="458">
                  <c:v>6.5207</c:v>
                </c:pt>
                <c:pt idx="459">
                  <c:v>6.5559</c:v>
                </c:pt>
                <c:pt idx="460">
                  <c:v>6.591</c:v>
                </c:pt>
                <c:pt idx="461">
                  <c:v>6.6262</c:v>
                </c:pt>
                <c:pt idx="462">
                  <c:v>6.6613</c:v>
                </c:pt>
                <c:pt idx="463">
                  <c:v>6.6965</c:v>
                </c:pt>
                <c:pt idx="464">
                  <c:v>6.7316</c:v>
                </c:pt>
                <c:pt idx="465">
                  <c:v>6.7668</c:v>
                </c:pt>
                <c:pt idx="466">
                  <c:v>6.802</c:v>
                </c:pt>
                <c:pt idx="467">
                  <c:v>6.8371</c:v>
                </c:pt>
                <c:pt idx="468">
                  <c:v>6.8723</c:v>
                </c:pt>
                <c:pt idx="469">
                  <c:v>6.9074</c:v>
                </c:pt>
                <c:pt idx="470">
                  <c:v>6.9426</c:v>
                </c:pt>
                <c:pt idx="471">
                  <c:v>6.9777</c:v>
                </c:pt>
                <c:pt idx="472">
                  <c:v>7.0129</c:v>
                </c:pt>
                <c:pt idx="473">
                  <c:v>7.048</c:v>
                </c:pt>
                <c:pt idx="474">
                  <c:v>7.0832</c:v>
                </c:pt>
                <c:pt idx="475">
                  <c:v>7.1183</c:v>
                </c:pt>
                <c:pt idx="476">
                  <c:v>7.1535</c:v>
                </c:pt>
                <c:pt idx="477">
                  <c:v>7.1886</c:v>
                </c:pt>
                <c:pt idx="478">
                  <c:v>7.2238</c:v>
                </c:pt>
                <c:pt idx="479">
                  <c:v>7.2589</c:v>
                </c:pt>
                <c:pt idx="480">
                  <c:v>7.2941</c:v>
                </c:pt>
                <c:pt idx="481">
                  <c:v>7.3292</c:v>
                </c:pt>
                <c:pt idx="482">
                  <c:v>7.3644</c:v>
                </c:pt>
                <c:pt idx="483">
                  <c:v>7.3995</c:v>
                </c:pt>
                <c:pt idx="484">
                  <c:v>7.4347</c:v>
                </c:pt>
                <c:pt idx="485">
                  <c:v>7.4698</c:v>
                </c:pt>
                <c:pt idx="486">
                  <c:v>7.505</c:v>
                </c:pt>
                <c:pt idx="487">
                  <c:v>7.5401</c:v>
                </c:pt>
                <c:pt idx="488">
                  <c:v>7.5753</c:v>
                </c:pt>
                <c:pt idx="489">
                  <c:v>7.6105</c:v>
                </c:pt>
                <c:pt idx="490">
                  <c:v>7.6456</c:v>
                </c:pt>
                <c:pt idx="491">
                  <c:v>7.6808</c:v>
                </c:pt>
                <c:pt idx="492">
                  <c:v>7.7159</c:v>
                </c:pt>
                <c:pt idx="493">
                  <c:v>7.7511</c:v>
                </c:pt>
                <c:pt idx="494">
                  <c:v>7.7862</c:v>
                </c:pt>
                <c:pt idx="495">
                  <c:v>7.8214</c:v>
                </c:pt>
                <c:pt idx="496">
                  <c:v>7.8565</c:v>
                </c:pt>
                <c:pt idx="497">
                  <c:v>7.8917</c:v>
                </c:pt>
                <c:pt idx="498">
                  <c:v>7.9268</c:v>
                </c:pt>
                <c:pt idx="499">
                  <c:v>7.962</c:v>
                </c:pt>
                <c:pt idx="500">
                  <c:v>7.9971</c:v>
                </c:pt>
                <c:pt idx="501">
                  <c:v>8.0323</c:v>
                </c:pt>
                <c:pt idx="502">
                  <c:v>8.0674</c:v>
                </c:pt>
                <c:pt idx="503">
                  <c:v>8.1026</c:v>
                </c:pt>
                <c:pt idx="504">
                  <c:v>8.137700000000001</c:v>
                </c:pt>
                <c:pt idx="505">
                  <c:v>8.1729</c:v>
                </c:pt>
                <c:pt idx="506">
                  <c:v>8.208</c:v>
                </c:pt>
                <c:pt idx="507">
                  <c:v>8.2432</c:v>
                </c:pt>
                <c:pt idx="508">
                  <c:v>8.2783</c:v>
                </c:pt>
                <c:pt idx="509">
                  <c:v>8.3135</c:v>
                </c:pt>
                <c:pt idx="510">
                  <c:v>8.3486</c:v>
                </c:pt>
                <c:pt idx="511">
                  <c:v>8.3838</c:v>
                </c:pt>
                <c:pt idx="512">
                  <c:v>8.419</c:v>
                </c:pt>
                <c:pt idx="513">
                  <c:v>8.4541</c:v>
                </c:pt>
                <c:pt idx="514">
                  <c:v>8.4893</c:v>
                </c:pt>
                <c:pt idx="515">
                  <c:v>8.5244</c:v>
                </c:pt>
                <c:pt idx="516">
                  <c:v>8.5596</c:v>
                </c:pt>
                <c:pt idx="517">
                  <c:v>8.5947</c:v>
                </c:pt>
                <c:pt idx="518">
                  <c:v>8.6299</c:v>
                </c:pt>
                <c:pt idx="519">
                  <c:v>8.665</c:v>
                </c:pt>
                <c:pt idx="520">
                  <c:v>8.700200000000001</c:v>
                </c:pt>
                <c:pt idx="521">
                  <c:v>8.7353</c:v>
                </c:pt>
                <c:pt idx="522">
                  <c:v>8.7705</c:v>
                </c:pt>
                <c:pt idx="523">
                  <c:v>8.8056</c:v>
                </c:pt>
                <c:pt idx="524">
                  <c:v>8.8408</c:v>
                </c:pt>
                <c:pt idx="525">
                  <c:v>8.8759</c:v>
                </c:pt>
                <c:pt idx="526">
                  <c:v>8.9111</c:v>
                </c:pt>
                <c:pt idx="527">
                  <c:v>8.9462</c:v>
                </c:pt>
                <c:pt idx="528">
                  <c:v>8.9814</c:v>
                </c:pt>
                <c:pt idx="529">
                  <c:v>9.0165</c:v>
                </c:pt>
                <c:pt idx="530">
                  <c:v>9.0517</c:v>
                </c:pt>
                <c:pt idx="531">
                  <c:v>9.0868</c:v>
                </c:pt>
                <c:pt idx="532">
                  <c:v>9.122</c:v>
                </c:pt>
                <c:pt idx="533">
                  <c:v>9.1571</c:v>
                </c:pt>
                <c:pt idx="534">
                  <c:v>9.1923</c:v>
                </c:pt>
                <c:pt idx="535">
                  <c:v>9.2275</c:v>
                </c:pt>
                <c:pt idx="536">
                  <c:v>9.2626</c:v>
                </c:pt>
                <c:pt idx="537">
                  <c:v>9.2978</c:v>
                </c:pt>
                <c:pt idx="538">
                  <c:v>9.3329</c:v>
                </c:pt>
                <c:pt idx="539">
                  <c:v>9.3681</c:v>
                </c:pt>
                <c:pt idx="540">
                  <c:v>9.4032</c:v>
                </c:pt>
                <c:pt idx="541">
                  <c:v>9.4384</c:v>
                </c:pt>
                <c:pt idx="542">
                  <c:v>9.4735</c:v>
                </c:pt>
                <c:pt idx="543">
                  <c:v>9.5087</c:v>
                </c:pt>
                <c:pt idx="544">
                  <c:v>9.5438</c:v>
                </c:pt>
                <c:pt idx="545">
                  <c:v>9.579</c:v>
                </c:pt>
                <c:pt idx="546">
                  <c:v>9.6141</c:v>
                </c:pt>
              </c:numCache>
            </c:numRef>
          </c:xVal>
          <c:yVal>
            <c:numRef>
              <c:f>'uniformity position corrected'!$U$24:$U$570</c:f>
              <c:numCache>
                <c:formatCode>General</c:formatCode>
                <c:ptCount val="547"/>
                <c:pt idx="0">
                  <c:v>1552.5978</c:v>
                </c:pt>
                <c:pt idx="1">
                  <c:v>1552.5978</c:v>
                </c:pt>
                <c:pt idx="2">
                  <c:v>1549.4191</c:v>
                </c:pt>
                <c:pt idx="3">
                  <c:v>1546.5908</c:v>
                </c:pt>
                <c:pt idx="4">
                  <c:v>1551.0898</c:v>
                </c:pt>
                <c:pt idx="5">
                  <c:v>1551.0898</c:v>
                </c:pt>
                <c:pt idx="6">
                  <c:v>1553.1014</c:v>
                </c:pt>
                <c:pt idx="7">
                  <c:v>1552.0947</c:v>
                </c:pt>
                <c:pt idx="8">
                  <c:v>1551.0898</c:v>
                </c:pt>
                <c:pt idx="9">
                  <c:v>1547.2549</c:v>
                </c:pt>
                <c:pt idx="10">
                  <c:v>1546.4249</c:v>
                </c:pt>
                <c:pt idx="11">
                  <c:v>1545.9275</c:v>
                </c:pt>
                <c:pt idx="12">
                  <c:v>1545.9275</c:v>
                </c:pt>
                <c:pt idx="13">
                  <c:v>1545.5961</c:v>
                </c:pt>
                <c:pt idx="14">
                  <c:v>1544.1076</c:v>
                </c:pt>
                <c:pt idx="15">
                  <c:v>1545.4305</c:v>
                </c:pt>
                <c:pt idx="16">
                  <c:v>1542.4587</c:v>
                </c:pt>
                <c:pt idx="17">
                  <c:v>1542.1295</c:v>
                </c:pt>
                <c:pt idx="18">
                  <c:v>1539.5035</c:v>
                </c:pt>
                <c:pt idx="19">
                  <c:v>1539.5035</c:v>
                </c:pt>
                <c:pt idx="20">
                  <c:v>1537.7059</c:v>
                </c:pt>
                <c:pt idx="21">
                  <c:v>1535.9145</c:v>
                </c:pt>
                <c:pt idx="22">
                  <c:v>1533.9674</c:v>
                </c:pt>
                <c:pt idx="23">
                  <c:v>1527.691</c:v>
                </c:pt>
                <c:pt idx="24">
                  <c:v>1525.6164</c:v>
                </c:pt>
                <c:pt idx="25">
                  <c:v>1524.0266</c:v>
                </c:pt>
                <c:pt idx="26">
                  <c:v>1523.3921</c:v>
                </c:pt>
                <c:pt idx="27">
                  <c:v>1521.178</c:v>
                </c:pt>
                <c:pt idx="28">
                  <c:v>1518.9741</c:v>
                </c:pt>
                <c:pt idx="29">
                  <c:v>1516.9367</c:v>
                </c:pt>
                <c:pt idx="30">
                  <c:v>1514.5969</c:v>
                </c:pt>
                <c:pt idx="31">
                  <c:v>1508.7219</c:v>
                </c:pt>
                <c:pt idx="32">
                  <c:v>1497.8018</c:v>
                </c:pt>
                <c:pt idx="33">
                  <c:v>1497.3544</c:v>
                </c:pt>
                <c:pt idx="34">
                  <c:v>1495.8686</c:v>
                </c:pt>
                <c:pt idx="35">
                  <c:v>1492.4846</c:v>
                </c:pt>
                <c:pt idx="36">
                  <c:v>1489.4343</c:v>
                </c:pt>
                <c:pt idx="37">
                  <c:v>1489.0016</c:v>
                </c:pt>
                <c:pt idx="38">
                  <c:v>1489.0016</c:v>
                </c:pt>
                <c:pt idx="39">
                  <c:v>1480.4985</c:v>
                </c:pt>
                <c:pt idx="40">
                  <c:v>1476.8999</c:v>
                </c:pt>
                <c:pt idx="41">
                  <c:v>1475.9395</c:v>
                </c:pt>
                <c:pt idx="42">
                  <c:v>1474.8463</c:v>
                </c:pt>
                <c:pt idx="43">
                  <c:v>1472.944</c:v>
                </c:pt>
                <c:pt idx="44">
                  <c:v>1472.944</c:v>
                </c:pt>
                <c:pt idx="45">
                  <c:v>1472.8087</c:v>
                </c:pt>
                <c:pt idx="46">
                  <c:v>1469.4471</c:v>
                </c:pt>
                <c:pt idx="47">
                  <c:v>1465.3364</c:v>
                </c:pt>
                <c:pt idx="48">
                  <c:v>1466.7879</c:v>
                </c:pt>
                <c:pt idx="49">
                  <c:v>1465.0733</c:v>
                </c:pt>
                <c:pt idx="50">
                  <c:v>1465.0733</c:v>
                </c:pt>
                <c:pt idx="51">
                  <c:v>1469.18</c:v>
                </c:pt>
                <c:pt idx="52">
                  <c:v>1469.18</c:v>
                </c:pt>
                <c:pt idx="53">
                  <c:v>1469.18</c:v>
                </c:pt>
                <c:pt idx="54">
                  <c:v>1469.9821</c:v>
                </c:pt>
                <c:pt idx="55">
                  <c:v>1467.0527</c:v>
                </c:pt>
                <c:pt idx="56">
                  <c:v>1467.0527</c:v>
                </c:pt>
                <c:pt idx="57">
                  <c:v>1466.7879</c:v>
                </c:pt>
                <c:pt idx="58">
                  <c:v>1464.6791</c:v>
                </c:pt>
                <c:pt idx="59">
                  <c:v>1464.5478</c:v>
                </c:pt>
                <c:pt idx="60">
                  <c:v>1464.9418</c:v>
                </c:pt>
                <c:pt idx="61">
                  <c:v>1467.9813</c:v>
                </c:pt>
                <c:pt idx="62">
                  <c:v>1468.1143</c:v>
                </c:pt>
                <c:pt idx="63">
                  <c:v>1469.8483</c:v>
                </c:pt>
                <c:pt idx="64">
                  <c:v>1469.7145</c:v>
                </c:pt>
                <c:pt idx="65">
                  <c:v>1469.7145</c:v>
                </c:pt>
                <c:pt idx="66">
                  <c:v>1469.8483</c:v>
                </c:pt>
                <c:pt idx="67">
                  <c:v>1472.944</c:v>
                </c:pt>
                <c:pt idx="68">
                  <c:v>1474.0293</c:v>
                </c:pt>
                <c:pt idx="69">
                  <c:v>1478.9698</c:v>
                </c:pt>
                <c:pt idx="70">
                  <c:v>1481.476</c:v>
                </c:pt>
                <c:pt idx="71">
                  <c:v>1484.5727</c:v>
                </c:pt>
                <c:pt idx="72">
                  <c:v>1485.2818</c:v>
                </c:pt>
                <c:pt idx="73">
                  <c:v>1487.4211</c:v>
                </c:pt>
                <c:pt idx="74">
                  <c:v>1494.0974</c:v>
                </c:pt>
                <c:pt idx="75">
                  <c:v>1494.9814</c:v>
                </c:pt>
                <c:pt idx="76">
                  <c:v>1494.9814</c:v>
                </c:pt>
                <c:pt idx="77">
                  <c:v>1492.6308</c:v>
                </c:pt>
                <c:pt idx="78">
                  <c:v>1490.1572</c:v>
                </c:pt>
                <c:pt idx="79">
                  <c:v>1488.8575</c:v>
                </c:pt>
                <c:pt idx="80">
                  <c:v>1487.7077</c:v>
                </c:pt>
                <c:pt idx="81">
                  <c:v>1489.5787</c:v>
                </c:pt>
                <c:pt idx="82">
                  <c:v>1490.1572</c:v>
                </c:pt>
                <c:pt idx="83">
                  <c:v>1488.7135</c:v>
                </c:pt>
                <c:pt idx="84">
                  <c:v>1489.8678</c:v>
                </c:pt>
                <c:pt idx="85">
                  <c:v>1489.8678</c:v>
                </c:pt>
                <c:pt idx="86">
                  <c:v>1489.0016</c:v>
                </c:pt>
                <c:pt idx="87">
                  <c:v>1489.0016</c:v>
                </c:pt>
                <c:pt idx="88">
                  <c:v>1489.0016</c:v>
                </c:pt>
                <c:pt idx="89">
                  <c:v>1487.2779</c:v>
                </c:pt>
                <c:pt idx="90">
                  <c:v>1488.7135</c:v>
                </c:pt>
                <c:pt idx="91">
                  <c:v>1488.7135</c:v>
                </c:pt>
                <c:pt idx="92">
                  <c:v>1488.282</c:v>
                </c:pt>
                <c:pt idx="93">
                  <c:v>1488.282</c:v>
                </c:pt>
                <c:pt idx="94">
                  <c:v>1488.282</c:v>
                </c:pt>
                <c:pt idx="95">
                  <c:v>1485.4239</c:v>
                </c:pt>
                <c:pt idx="96">
                  <c:v>1478.8313</c:v>
                </c:pt>
                <c:pt idx="97">
                  <c:v>1471.5936</c:v>
                </c:pt>
                <c:pt idx="98">
                  <c:v>1470.1161</c:v>
                </c:pt>
                <c:pt idx="99">
                  <c:v>1468.6466</c:v>
                </c:pt>
                <c:pt idx="100">
                  <c:v>1468.5134</c:v>
                </c:pt>
                <c:pt idx="101">
                  <c:v>1468.6466</c:v>
                </c:pt>
                <c:pt idx="102">
                  <c:v>1469.0466</c:v>
                </c:pt>
                <c:pt idx="103">
                  <c:v>1469.4471</c:v>
                </c:pt>
                <c:pt idx="104">
                  <c:v>1470.7867</c:v>
                </c:pt>
                <c:pt idx="105">
                  <c:v>1471.998</c:v>
                </c:pt>
                <c:pt idx="106">
                  <c:v>1469.4471</c:v>
                </c:pt>
                <c:pt idx="107">
                  <c:v>1467.5829</c:v>
                </c:pt>
                <c:pt idx="108">
                  <c:v>1466.1272</c:v>
                </c:pt>
                <c:pt idx="109">
                  <c:v>1462.9775</c:v>
                </c:pt>
                <c:pt idx="110">
                  <c:v>1463.3692</c:v>
                </c:pt>
                <c:pt idx="111">
                  <c:v>1463.3692</c:v>
                </c:pt>
                <c:pt idx="112">
                  <c:v>1462.847</c:v>
                </c:pt>
                <c:pt idx="113">
                  <c:v>1462.5863</c:v>
                </c:pt>
                <c:pt idx="114">
                  <c:v>1463.7615</c:v>
                </c:pt>
                <c:pt idx="115">
                  <c:v>1462.9775</c:v>
                </c:pt>
                <c:pt idx="116">
                  <c:v>1462.3258</c:v>
                </c:pt>
                <c:pt idx="117">
                  <c:v>1460.8973</c:v>
                </c:pt>
                <c:pt idx="118">
                  <c:v>1458.1899</c:v>
                </c:pt>
                <c:pt idx="119">
                  <c:v>1456.0166</c:v>
                </c:pt>
                <c:pt idx="120">
                  <c:v>1454.8725</c:v>
                </c:pt>
                <c:pt idx="121">
                  <c:v>1452.9752</c:v>
                </c:pt>
                <c:pt idx="122">
                  <c:v>1451.9682</c:v>
                </c:pt>
                <c:pt idx="123">
                  <c:v>1449.2155</c:v>
                </c:pt>
                <c:pt idx="124">
                  <c:v>1447.6001</c:v>
                </c:pt>
                <c:pt idx="125">
                  <c:v>1445.2533</c:v>
                </c:pt>
                <c:pt idx="126">
                  <c:v>1445.2533</c:v>
                </c:pt>
                <c:pt idx="127">
                  <c:v>1444.3929</c:v>
                </c:pt>
                <c:pt idx="128">
                  <c:v>1442.0682</c:v>
                </c:pt>
                <c:pt idx="129">
                  <c:v>1439.8799</c:v>
                </c:pt>
                <c:pt idx="130">
                  <c:v>1439.5164</c:v>
                </c:pt>
                <c:pt idx="131">
                  <c:v>1438.1868</c:v>
                </c:pt>
                <c:pt idx="132">
                  <c:v>1436.8619</c:v>
                </c:pt>
                <c:pt idx="133">
                  <c:v>1436.8619</c:v>
                </c:pt>
                <c:pt idx="134">
                  <c:v>1436.8619</c:v>
                </c:pt>
                <c:pt idx="135">
                  <c:v>1436.8619</c:v>
                </c:pt>
                <c:pt idx="136">
                  <c:v>1435.1821</c:v>
                </c:pt>
                <c:pt idx="137">
                  <c:v>1433.1517</c:v>
                </c:pt>
                <c:pt idx="138">
                  <c:v>1430.1833</c:v>
                </c:pt>
                <c:pt idx="139">
                  <c:v>1429.3557</c:v>
                </c:pt>
                <c:pt idx="140">
                  <c:v>1427.2341</c:v>
                </c:pt>
                <c:pt idx="141">
                  <c:v>1426.2942</c:v>
                </c:pt>
                <c:pt idx="142">
                  <c:v>1425.356</c:v>
                </c:pt>
                <c:pt idx="143">
                  <c:v>1423.8349</c:v>
                </c:pt>
                <c:pt idx="144">
                  <c:v>1426.2942</c:v>
                </c:pt>
                <c:pt idx="145">
                  <c:v>1426.999</c:v>
                </c:pt>
                <c:pt idx="146">
                  <c:v>1430.065</c:v>
                </c:pt>
                <c:pt idx="147">
                  <c:v>1428.6474</c:v>
                </c:pt>
                <c:pt idx="148">
                  <c:v>1430.065</c:v>
                </c:pt>
                <c:pt idx="149">
                  <c:v>1431.4869</c:v>
                </c:pt>
                <c:pt idx="150">
                  <c:v>1430.065</c:v>
                </c:pt>
                <c:pt idx="151">
                  <c:v>1431.4869</c:v>
                </c:pt>
                <c:pt idx="152">
                  <c:v>1434.3448</c:v>
                </c:pt>
                <c:pt idx="153">
                  <c:v>1434.1059</c:v>
                </c:pt>
                <c:pt idx="154">
                  <c:v>1433.6285</c:v>
                </c:pt>
                <c:pt idx="155">
                  <c:v>1431.7243</c:v>
                </c:pt>
                <c:pt idx="156">
                  <c:v>1430.8939</c:v>
                </c:pt>
                <c:pt idx="157">
                  <c:v>1430.3016</c:v>
                </c:pt>
                <c:pt idx="158">
                  <c:v>1430.6569</c:v>
                </c:pt>
                <c:pt idx="159">
                  <c:v>1429.4738</c:v>
                </c:pt>
                <c:pt idx="160">
                  <c:v>1429.2376</c:v>
                </c:pt>
                <c:pt idx="161">
                  <c:v>1425.0046</c:v>
                </c:pt>
                <c:pt idx="162">
                  <c:v>1422.4346</c:v>
                </c:pt>
                <c:pt idx="163">
                  <c:v>1419.1798</c:v>
                </c:pt>
                <c:pt idx="164">
                  <c:v>1422.4346</c:v>
                </c:pt>
                <c:pt idx="165">
                  <c:v>1423.251</c:v>
                </c:pt>
                <c:pt idx="166">
                  <c:v>1423.7181</c:v>
                </c:pt>
                <c:pt idx="167">
                  <c:v>1429.4738</c:v>
                </c:pt>
                <c:pt idx="168">
                  <c:v>1429.8284</c:v>
                </c:pt>
                <c:pt idx="169">
                  <c:v>1421.2702</c:v>
                </c:pt>
                <c:pt idx="170">
                  <c:v>1418.7162</c:v>
                </c:pt>
                <c:pt idx="171">
                  <c:v>1410.5324</c:v>
                </c:pt>
                <c:pt idx="172">
                  <c:v>1410.5324</c:v>
                </c:pt>
                <c:pt idx="173">
                  <c:v>1406.98</c:v>
                </c:pt>
                <c:pt idx="174">
                  <c:v>1412.1402</c:v>
                </c:pt>
                <c:pt idx="175">
                  <c:v>1416.2871</c:v>
                </c:pt>
                <c:pt idx="176">
                  <c:v>1416.2871</c:v>
                </c:pt>
                <c:pt idx="177">
                  <c:v>1416.2871</c:v>
                </c:pt>
                <c:pt idx="178">
                  <c:v>1416.2871</c:v>
                </c:pt>
                <c:pt idx="179">
                  <c:v>1415.8254</c:v>
                </c:pt>
                <c:pt idx="180">
                  <c:v>1415.71</c:v>
                </c:pt>
                <c:pt idx="181">
                  <c:v>1413.7506</c:v>
                </c:pt>
                <c:pt idx="182">
                  <c:v>1413.6355</c:v>
                </c:pt>
                <c:pt idx="183">
                  <c:v>1412.9451</c:v>
                </c:pt>
                <c:pt idx="184">
                  <c:v>1413.6355</c:v>
                </c:pt>
                <c:pt idx="185">
                  <c:v>1414.3264</c:v>
                </c:pt>
                <c:pt idx="186">
                  <c:v>1414.3264</c:v>
                </c:pt>
                <c:pt idx="187">
                  <c:v>1413.1751</c:v>
                </c:pt>
                <c:pt idx="188">
                  <c:v>1409.9588</c:v>
                </c:pt>
                <c:pt idx="189">
                  <c:v>1406.179</c:v>
                </c:pt>
                <c:pt idx="190">
                  <c:v>1405.0354</c:v>
                </c:pt>
                <c:pt idx="191">
                  <c:v>1406.179</c:v>
                </c:pt>
                <c:pt idx="192">
                  <c:v>1407.0944</c:v>
                </c:pt>
                <c:pt idx="193">
                  <c:v>1408.9269</c:v>
                </c:pt>
                <c:pt idx="194">
                  <c:v>1410.1882</c:v>
                </c:pt>
                <c:pt idx="195">
                  <c:v>1408.9269</c:v>
                </c:pt>
                <c:pt idx="196">
                  <c:v>1407.0944</c:v>
                </c:pt>
                <c:pt idx="197">
                  <c:v>1405.8358</c:v>
                </c:pt>
                <c:pt idx="198">
                  <c:v>1405.8358</c:v>
                </c:pt>
                <c:pt idx="199">
                  <c:v>1407.0944</c:v>
                </c:pt>
                <c:pt idx="200">
                  <c:v>1407.5523</c:v>
                </c:pt>
                <c:pt idx="201">
                  <c:v>1409.7294</c:v>
                </c:pt>
                <c:pt idx="202">
                  <c:v>1410.3029</c:v>
                </c:pt>
                <c:pt idx="203">
                  <c:v>1410.3029</c:v>
                </c:pt>
                <c:pt idx="204">
                  <c:v>1409.0415</c:v>
                </c:pt>
                <c:pt idx="205">
                  <c:v>1411.2212</c:v>
                </c:pt>
                <c:pt idx="206">
                  <c:v>1412.2552</c:v>
                </c:pt>
                <c:pt idx="207">
                  <c:v>1412.715</c:v>
                </c:pt>
                <c:pt idx="208">
                  <c:v>1411.9104</c:v>
                </c:pt>
                <c:pt idx="209">
                  <c:v>1411.6806</c:v>
                </c:pt>
                <c:pt idx="210">
                  <c:v>1410.8768</c:v>
                </c:pt>
                <c:pt idx="211">
                  <c:v>1410.762</c:v>
                </c:pt>
                <c:pt idx="212">
                  <c:v>1409.7294</c:v>
                </c:pt>
                <c:pt idx="213">
                  <c:v>1409.5001</c:v>
                </c:pt>
                <c:pt idx="214">
                  <c:v>1408.0104</c:v>
                </c:pt>
                <c:pt idx="215">
                  <c:v>1404.2352</c:v>
                </c:pt>
                <c:pt idx="216">
                  <c:v>1403.5495</c:v>
                </c:pt>
                <c:pt idx="217">
                  <c:v>1403.5495</c:v>
                </c:pt>
                <c:pt idx="218">
                  <c:v>1404.2352</c:v>
                </c:pt>
                <c:pt idx="219">
                  <c:v>1405.7215</c:v>
                </c:pt>
                <c:pt idx="220">
                  <c:v>1405.7215</c:v>
                </c:pt>
                <c:pt idx="221">
                  <c:v>1405.7215</c:v>
                </c:pt>
                <c:pt idx="222">
                  <c:v>1405.264</c:v>
                </c:pt>
                <c:pt idx="223">
                  <c:v>1404.5781</c:v>
                </c:pt>
                <c:pt idx="224">
                  <c:v>1403.2068</c:v>
                </c:pt>
                <c:pt idx="225">
                  <c:v>1402.5214</c:v>
                </c:pt>
                <c:pt idx="226">
                  <c:v>1401.7219</c:v>
                </c:pt>
                <c:pt idx="227">
                  <c:v>1398.7532</c:v>
                </c:pt>
                <c:pt idx="228">
                  <c:v>1398.5249</c:v>
                </c:pt>
                <c:pt idx="229">
                  <c:v>1398.5249</c:v>
                </c:pt>
                <c:pt idx="230">
                  <c:v>1396.3555</c:v>
                </c:pt>
                <c:pt idx="231">
                  <c:v>1394.6423</c:v>
                </c:pt>
                <c:pt idx="232">
                  <c:v>1392.3564</c:v>
                </c:pt>
                <c:pt idx="233">
                  <c:v>1392.1277</c:v>
                </c:pt>
                <c:pt idx="234">
                  <c:v>1389.8389</c:v>
                </c:pt>
                <c:pt idx="235">
                  <c:v>1388.3493</c:v>
                </c:pt>
                <c:pt idx="236">
                  <c:v>1387.0875</c:v>
                </c:pt>
                <c:pt idx="237">
                  <c:v>1388.6932</c:v>
                </c:pt>
                <c:pt idx="238">
                  <c:v>1388.6932</c:v>
                </c:pt>
                <c:pt idx="239">
                  <c:v>1388.6932</c:v>
                </c:pt>
                <c:pt idx="240">
                  <c:v>1386.6283</c:v>
                </c:pt>
                <c:pt idx="241">
                  <c:v>1387.317</c:v>
                </c:pt>
                <c:pt idx="242">
                  <c:v>1384.2143</c:v>
                </c:pt>
                <c:pt idx="243">
                  <c:v>1384.2143</c:v>
                </c:pt>
                <c:pt idx="244">
                  <c:v>1387.317</c:v>
                </c:pt>
                <c:pt idx="245">
                  <c:v>1387.317</c:v>
                </c:pt>
                <c:pt idx="246">
                  <c:v>1386.2838</c:v>
                </c:pt>
                <c:pt idx="247">
                  <c:v>1388.6932</c:v>
                </c:pt>
                <c:pt idx="248">
                  <c:v>1388.2346</c:v>
                </c:pt>
                <c:pt idx="249">
                  <c:v>1388.2346</c:v>
                </c:pt>
                <c:pt idx="250">
                  <c:v>1391.5558</c:v>
                </c:pt>
                <c:pt idx="251">
                  <c:v>1392.4707</c:v>
                </c:pt>
                <c:pt idx="252">
                  <c:v>1392.4707</c:v>
                </c:pt>
                <c:pt idx="253">
                  <c:v>1393.1567</c:v>
                </c:pt>
                <c:pt idx="254">
                  <c:v>1393.1567</c:v>
                </c:pt>
                <c:pt idx="255">
                  <c:v>1393.1567</c:v>
                </c:pt>
                <c:pt idx="256">
                  <c:v>1393.1567</c:v>
                </c:pt>
                <c:pt idx="257">
                  <c:v>1391.8989</c:v>
                </c:pt>
                <c:pt idx="258">
                  <c:v>1393.1567</c:v>
                </c:pt>
                <c:pt idx="259">
                  <c:v>1394.1853</c:v>
                </c:pt>
                <c:pt idx="260">
                  <c:v>1394.985</c:v>
                </c:pt>
                <c:pt idx="261">
                  <c:v>1395.3277</c:v>
                </c:pt>
                <c:pt idx="262">
                  <c:v>1396.6981</c:v>
                </c:pt>
                <c:pt idx="263">
                  <c:v>1397.0407</c:v>
                </c:pt>
                <c:pt idx="264">
                  <c:v>1395.8987</c:v>
                </c:pt>
                <c:pt idx="265">
                  <c:v>1395.8987</c:v>
                </c:pt>
                <c:pt idx="266">
                  <c:v>1397.1548</c:v>
                </c:pt>
                <c:pt idx="267">
                  <c:v>1397.0407</c:v>
                </c:pt>
                <c:pt idx="268">
                  <c:v>1393.3853</c:v>
                </c:pt>
                <c:pt idx="269">
                  <c:v>1394.985</c:v>
                </c:pt>
                <c:pt idx="270">
                  <c:v>1395.6703</c:v>
                </c:pt>
                <c:pt idx="271">
                  <c:v>1396.013</c:v>
                </c:pt>
                <c:pt idx="272">
                  <c:v>1396.2413</c:v>
                </c:pt>
                <c:pt idx="273">
                  <c:v>1400.2374</c:v>
                </c:pt>
                <c:pt idx="274">
                  <c:v>1401.4935</c:v>
                </c:pt>
                <c:pt idx="275">
                  <c:v>1403.5495</c:v>
                </c:pt>
                <c:pt idx="276">
                  <c:v>1404.6924</c:v>
                </c:pt>
                <c:pt idx="277">
                  <c:v>1406.0646</c:v>
                </c:pt>
                <c:pt idx="278">
                  <c:v>1406.179</c:v>
                </c:pt>
                <c:pt idx="279">
                  <c:v>1404.6924</c:v>
                </c:pt>
                <c:pt idx="280">
                  <c:v>1401.8361</c:v>
                </c:pt>
                <c:pt idx="281">
                  <c:v>1396.9265</c:v>
                </c:pt>
                <c:pt idx="282">
                  <c:v>1394.6423</c:v>
                </c:pt>
                <c:pt idx="283">
                  <c:v>1393.3853</c:v>
                </c:pt>
                <c:pt idx="284">
                  <c:v>1393.271</c:v>
                </c:pt>
                <c:pt idx="285">
                  <c:v>1392.0133</c:v>
                </c:pt>
                <c:pt idx="286">
                  <c:v>1391.8989</c:v>
                </c:pt>
                <c:pt idx="287">
                  <c:v>1391.8989</c:v>
                </c:pt>
                <c:pt idx="288">
                  <c:v>1390.9837</c:v>
                </c:pt>
                <c:pt idx="289">
                  <c:v>1389.2662</c:v>
                </c:pt>
                <c:pt idx="290">
                  <c:v>1389.2662</c:v>
                </c:pt>
                <c:pt idx="291">
                  <c:v>1391.327</c:v>
                </c:pt>
                <c:pt idx="292">
                  <c:v>1390.5259</c:v>
                </c:pt>
                <c:pt idx="293">
                  <c:v>1391.5558</c:v>
                </c:pt>
                <c:pt idx="294">
                  <c:v>1392.5851</c:v>
                </c:pt>
                <c:pt idx="295">
                  <c:v>1391.5558</c:v>
                </c:pt>
                <c:pt idx="296">
                  <c:v>1391.327</c:v>
                </c:pt>
                <c:pt idx="297">
                  <c:v>1391.2125</c:v>
                </c:pt>
                <c:pt idx="298">
                  <c:v>1387.317</c:v>
                </c:pt>
                <c:pt idx="299">
                  <c:v>1385.5944</c:v>
                </c:pt>
                <c:pt idx="300">
                  <c:v>1385.9392</c:v>
                </c:pt>
                <c:pt idx="301">
                  <c:v>1385.3645</c:v>
                </c:pt>
                <c:pt idx="302">
                  <c:v>1386.5135</c:v>
                </c:pt>
                <c:pt idx="303">
                  <c:v>1388.0053</c:v>
                </c:pt>
                <c:pt idx="304">
                  <c:v>1388.2346</c:v>
                </c:pt>
                <c:pt idx="305">
                  <c:v>1389.037</c:v>
                </c:pt>
                <c:pt idx="306">
                  <c:v>1389.2662</c:v>
                </c:pt>
                <c:pt idx="307">
                  <c:v>1389.1516</c:v>
                </c:pt>
                <c:pt idx="308">
                  <c:v>1388.0053</c:v>
                </c:pt>
                <c:pt idx="309">
                  <c:v>1390.4114</c:v>
                </c:pt>
                <c:pt idx="310">
                  <c:v>1391.4414</c:v>
                </c:pt>
                <c:pt idx="311">
                  <c:v>1391.4414</c:v>
                </c:pt>
                <c:pt idx="312">
                  <c:v>1393.3853</c:v>
                </c:pt>
                <c:pt idx="313">
                  <c:v>1394.7565</c:v>
                </c:pt>
                <c:pt idx="314">
                  <c:v>1394.7565</c:v>
                </c:pt>
                <c:pt idx="315">
                  <c:v>1394.7565</c:v>
                </c:pt>
                <c:pt idx="316">
                  <c:v>1396.3555</c:v>
                </c:pt>
                <c:pt idx="317">
                  <c:v>1396.3555</c:v>
                </c:pt>
                <c:pt idx="318">
                  <c:v>1396.3555</c:v>
                </c:pt>
                <c:pt idx="319">
                  <c:v>1396.2413</c:v>
                </c:pt>
                <c:pt idx="320">
                  <c:v>1395.3277</c:v>
                </c:pt>
                <c:pt idx="321">
                  <c:v>1391.8989</c:v>
                </c:pt>
                <c:pt idx="322">
                  <c:v>1389.7244</c:v>
                </c:pt>
                <c:pt idx="323">
                  <c:v>1389.1516</c:v>
                </c:pt>
                <c:pt idx="324">
                  <c:v>1387.2023</c:v>
                </c:pt>
                <c:pt idx="325">
                  <c:v>1387.6612</c:v>
                </c:pt>
                <c:pt idx="326">
                  <c:v>1393.271</c:v>
                </c:pt>
                <c:pt idx="327">
                  <c:v>1402.864</c:v>
                </c:pt>
                <c:pt idx="328">
                  <c:v>1407.2089</c:v>
                </c:pt>
                <c:pt idx="329">
                  <c:v>1407.2089</c:v>
                </c:pt>
                <c:pt idx="330">
                  <c:v>1407.2089</c:v>
                </c:pt>
                <c:pt idx="331">
                  <c:v>1404.4638</c:v>
                </c:pt>
                <c:pt idx="332">
                  <c:v>1400.9225</c:v>
                </c:pt>
                <c:pt idx="333">
                  <c:v>1400.58</c:v>
                </c:pt>
                <c:pt idx="334">
                  <c:v>1400.9225</c:v>
                </c:pt>
                <c:pt idx="335">
                  <c:v>1403.2068</c:v>
                </c:pt>
                <c:pt idx="336">
                  <c:v>1404.6924</c:v>
                </c:pt>
                <c:pt idx="337">
                  <c:v>1408.5832</c:v>
                </c:pt>
                <c:pt idx="338">
                  <c:v>1411.336</c:v>
                </c:pt>
                <c:pt idx="339">
                  <c:v>1412.1402</c:v>
                </c:pt>
                <c:pt idx="340">
                  <c:v>1414.9026</c:v>
                </c:pt>
                <c:pt idx="341">
                  <c:v>1414.9026</c:v>
                </c:pt>
                <c:pt idx="342">
                  <c:v>1414.9026</c:v>
                </c:pt>
                <c:pt idx="343">
                  <c:v>1412.1402</c:v>
                </c:pt>
                <c:pt idx="344">
                  <c:v>1408.5832</c:v>
                </c:pt>
                <c:pt idx="345">
                  <c:v>1409.8441</c:v>
                </c:pt>
                <c:pt idx="346">
                  <c:v>1412.0253</c:v>
                </c:pt>
                <c:pt idx="347">
                  <c:v>1412.0253</c:v>
                </c:pt>
                <c:pt idx="348">
                  <c:v>1411.7955</c:v>
                </c:pt>
                <c:pt idx="349">
                  <c:v>1412.0253</c:v>
                </c:pt>
                <c:pt idx="350">
                  <c:v>1412.0253</c:v>
                </c:pt>
                <c:pt idx="351">
                  <c:v>1412.6</c:v>
                </c:pt>
                <c:pt idx="352">
                  <c:v>1413.0601</c:v>
                </c:pt>
                <c:pt idx="353">
                  <c:v>1415.1332</c:v>
                </c:pt>
                <c:pt idx="354">
                  <c:v>1415.1332</c:v>
                </c:pt>
                <c:pt idx="355">
                  <c:v>1416.2871</c:v>
                </c:pt>
                <c:pt idx="356">
                  <c:v>1416.7492</c:v>
                </c:pt>
                <c:pt idx="357">
                  <c:v>1416.8647</c:v>
                </c:pt>
                <c:pt idx="358">
                  <c:v>1417.0959</c:v>
                </c:pt>
                <c:pt idx="359">
                  <c:v>1417.0959</c:v>
                </c:pt>
                <c:pt idx="360">
                  <c:v>1417.0959</c:v>
                </c:pt>
                <c:pt idx="361">
                  <c:v>1416.4026</c:v>
                </c:pt>
                <c:pt idx="362">
                  <c:v>1414.9026</c:v>
                </c:pt>
                <c:pt idx="363">
                  <c:v>1411.7955</c:v>
                </c:pt>
                <c:pt idx="364">
                  <c:v>1411.336</c:v>
                </c:pt>
                <c:pt idx="365">
                  <c:v>1409.0415</c:v>
                </c:pt>
                <c:pt idx="366">
                  <c:v>1408.2395</c:v>
                </c:pt>
                <c:pt idx="367">
                  <c:v>1404.4638</c:v>
                </c:pt>
                <c:pt idx="368">
                  <c:v>1400.58</c:v>
                </c:pt>
                <c:pt idx="369">
                  <c:v>1397.4974</c:v>
                </c:pt>
                <c:pt idx="370">
                  <c:v>1396.6981</c:v>
                </c:pt>
                <c:pt idx="371">
                  <c:v>1396.6981</c:v>
                </c:pt>
                <c:pt idx="372">
                  <c:v>1395.8987</c:v>
                </c:pt>
                <c:pt idx="373">
                  <c:v>1396.9265</c:v>
                </c:pt>
                <c:pt idx="374">
                  <c:v>1396.9265</c:v>
                </c:pt>
                <c:pt idx="375">
                  <c:v>1394.7565</c:v>
                </c:pt>
                <c:pt idx="376">
                  <c:v>1394.1853</c:v>
                </c:pt>
                <c:pt idx="377">
                  <c:v>1395.7845</c:v>
                </c:pt>
                <c:pt idx="378">
                  <c:v>1394.7565</c:v>
                </c:pt>
                <c:pt idx="379">
                  <c:v>1395.5561</c:v>
                </c:pt>
                <c:pt idx="380">
                  <c:v>1396.2413</c:v>
                </c:pt>
                <c:pt idx="381">
                  <c:v>1396.2413</c:v>
                </c:pt>
                <c:pt idx="382">
                  <c:v>1397.269</c:v>
                </c:pt>
                <c:pt idx="383">
                  <c:v>1396.8123</c:v>
                </c:pt>
                <c:pt idx="384">
                  <c:v>1397.6116</c:v>
                </c:pt>
                <c:pt idx="385">
                  <c:v>1401.4935</c:v>
                </c:pt>
                <c:pt idx="386">
                  <c:v>1402.1787</c:v>
                </c:pt>
                <c:pt idx="387">
                  <c:v>1404.921</c:v>
                </c:pt>
                <c:pt idx="388">
                  <c:v>1406.2934</c:v>
                </c:pt>
                <c:pt idx="389">
                  <c:v>1405.9502</c:v>
                </c:pt>
                <c:pt idx="390">
                  <c:v>1407.4379</c:v>
                </c:pt>
                <c:pt idx="391">
                  <c:v>1409.1562</c:v>
                </c:pt>
                <c:pt idx="392">
                  <c:v>1406.5222</c:v>
                </c:pt>
                <c:pt idx="393">
                  <c:v>1408.1249</c:v>
                </c:pt>
                <c:pt idx="394">
                  <c:v>1409.0415</c:v>
                </c:pt>
                <c:pt idx="395">
                  <c:v>1408.6977</c:v>
                </c:pt>
                <c:pt idx="396">
                  <c:v>1408.8123</c:v>
                </c:pt>
                <c:pt idx="397">
                  <c:v>1410.0735</c:v>
                </c:pt>
                <c:pt idx="398">
                  <c:v>1411.1064</c:v>
                </c:pt>
                <c:pt idx="399">
                  <c:v>1410.9916</c:v>
                </c:pt>
                <c:pt idx="400">
                  <c:v>1410.9916</c:v>
                </c:pt>
                <c:pt idx="401">
                  <c:v>1411.4509</c:v>
                </c:pt>
                <c:pt idx="402">
                  <c:v>1411.4509</c:v>
                </c:pt>
                <c:pt idx="403">
                  <c:v>1410.9916</c:v>
                </c:pt>
                <c:pt idx="404">
                  <c:v>1412.4851</c:v>
                </c:pt>
                <c:pt idx="405">
                  <c:v>1412.4851</c:v>
                </c:pt>
                <c:pt idx="406">
                  <c:v>1412.4851</c:v>
                </c:pt>
                <c:pt idx="407">
                  <c:v>1412.6</c:v>
                </c:pt>
                <c:pt idx="408">
                  <c:v>1412.83</c:v>
                </c:pt>
                <c:pt idx="409">
                  <c:v>1412.83</c:v>
                </c:pt>
                <c:pt idx="410">
                  <c:v>1417.3272</c:v>
                </c:pt>
                <c:pt idx="411">
                  <c:v>1417.3272</c:v>
                </c:pt>
                <c:pt idx="412">
                  <c:v>1417.7899</c:v>
                </c:pt>
                <c:pt idx="413">
                  <c:v>1417.7899</c:v>
                </c:pt>
                <c:pt idx="414">
                  <c:v>1418.3687</c:v>
                </c:pt>
                <c:pt idx="415">
                  <c:v>1421.7357</c:v>
                </c:pt>
                <c:pt idx="416">
                  <c:v>1423.9518</c:v>
                </c:pt>
                <c:pt idx="417">
                  <c:v>1425.2388</c:v>
                </c:pt>
                <c:pt idx="418">
                  <c:v>1426.2942</c:v>
                </c:pt>
                <c:pt idx="419">
                  <c:v>1427.9403</c:v>
                </c:pt>
                <c:pt idx="420">
                  <c:v>1429.4738</c:v>
                </c:pt>
                <c:pt idx="421">
                  <c:v>1429.4738</c:v>
                </c:pt>
                <c:pt idx="422">
                  <c:v>1429.4738</c:v>
                </c:pt>
                <c:pt idx="423">
                  <c:v>1431.2496</c:v>
                </c:pt>
                <c:pt idx="424">
                  <c:v>1430.3016</c:v>
                </c:pt>
                <c:pt idx="425">
                  <c:v>1430.8939</c:v>
                </c:pt>
                <c:pt idx="426">
                  <c:v>1433.1517</c:v>
                </c:pt>
                <c:pt idx="427">
                  <c:v>1435.4216</c:v>
                </c:pt>
                <c:pt idx="428">
                  <c:v>1438.3075</c:v>
                </c:pt>
                <c:pt idx="429">
                  <c:v>1440.4864</c:v>
                </c:pt>
                <c:pt idx="430">
                  <c:v>1442.6785</c:v>
                </c:pt>
                <c:pt idx="431">
                  <c:v>1443.7796</c:v>
                </c:pt>
                <c:pt idx="432">
                  <c:v>1444.0248</c:v>
                </c:pt>
                <c:pt idx="433">
                  <c:v>1445.3764</c:v>
                </c:pt>
                <c:pt idx="434">
                  <c:v>1445.3764</c:v>
                </c:pt>
                <c:pt idx="435">
                  <c:v>1449.4648</c:v>
                </c:pt>
                <c:pt idx="436">
                  <c:v>1449.4648</c:v>
                </c:pt>
                <c:pt idx="437">
                  <c:v>1449.5895</c:v>
                </c:pt>
                <c:pt idx="438">
                  <c:v>1451.5914</c:v>
                </c:pt>
                <c:pt idx="439">
                  <c:v>1453.2275</c:v>
                </c:pt>
                <c:pt idx="440">
                  <c:v>1453.48</c:v>
                </c:pt>
                <c:pt idx="441">
                  <c:v>1454.6188</c:v>
                </c:pt>
                <c:pt idx="442">
                  <c:v>1454.2387</c:v>
                </c:pt>
                <c:pt idx="443">
                  <c:v>1453.48</c:v>
                </c:pt>
                <c:pt idx="444">
                  <c:v>1452.9752</c:v>
                </c:pt>
                <c:pt idx="445">
                  <c:v>1451.0897</c:v>
                </c:pt>
                <c:pt idx="446">
                  <c:v>1451.0897</c:v>
                </c:pt>
                <c:pt idx="447">
                  <c:v>1452.8492</c:v>
                </c:pt>
                <c:pt idx="448">
                  <c:v>1453.7327</c:v>
                </c:pt>
                <c:pt idx="449">
                  <c:v>1454.4921</c:v>
                </c:pt>
                <c:pt idx="450">
                  <c:v>1456.7818</c:v>
                </c:pt>
                <c:pt idx="451">
                  <c:v>1457.9334</c:v>
                </c:pt>
                <c:pt idx="452">
                  <c:v>1458.0616</c:v>
                </c:pt>
                <c:pt idx="453">
                  <c:v>1459.3471</c:v>
                </c:pt>
                <c:pt idx="454">
                  <c:v>1460.3796</c:v>
                </c:pt>
                <c:pt idx="455">
                  <c:v>1459.3471</c:v>
                </c:pt>
                <c:pt idx="456">
                  <c:v>1458.7036</c:v>
                </c:pt>
                <c:pt idx="457">
                  <c:v>1461.1565</c:v>
                </c:pt>
                <c:pt idx="458">
                  <c:v>1461.5457</c:v>
                </c:pt>
                <c:pt idx="459">
                  <c:v>1461.5457</c:v>
                </c:pt>
                <c:pt idx="460">
                  <c:v>1464.5478</c:v>
                </c:pt>
                <c:pt idx="461">
                  <c:v>1466.2592</c:v>
                </c:pt>
                <c:pt idx="462">
                  <c:v>1466.7879</c:v>
                </c:pt>
                <c:pt idx="463">
                  <c:v>1467.0527</c:v>
                </c:pt>
                <c:pt idx="464">
                  <c:v>1471.8631</c:v>
                </c:pt>
                <c:pt idx="465">
                  <c:v>1473.3505</c:v>
                </c:pt>
                <c:pt idx="466">
                  <c:v>1472.944</c:v>
                </c:pt>
                <c:pt idx="467">
                  <c:v>1474.3014</c:v>
                </c:pt>
                <c:pt idx="468">
                  <c:v>1475.9395</c:v>
                </c:pt>
                <c:pt idx="469">
                  <c:v>1475.9395</c:v>
                </c:pt>
                <c:pt idx="470">
                  <c:v>1480.3591</c:v>
                </c:pt>
                <c:pt idx="471">
                  <c:v>1480.9169</c:v>
                </c:pt>
                <c:pt idx="472">
                  <c:v>1480.7774</c:v>
                </c:pt>
                <c:pt idx="473">
                  <c:v>1481.1963</c:v>
                </c:pt>
                <c:pt idx="474">
                  <c:v>1482.7383</c:v>
                </c:pt>
                <c:pt idx="475">
                  <c:v>1482.7383</c:v>
                </c:pt>
                <c:pt idx="476">
                  <c:v>1483.3013</c:v>
                </c:pt>
                <c:pt idx="477">
                  <c:v>1485.8505</c:v>
                </c:pt>
                <c:pt idx="478">
                  <c:v>1484.2896</c:v>
                </c:pt>
                <c:pt idx="479">
                  <c:v>1483.3013</c:v>
                </c:pt>
                <c:pt idx="480">
                  <c:v>1486.1354</c:v>
                </c:pt>
                <c:pt idx="481">
                  <c:v>1488.4257</c:v>
                </c:pt>
                <c:pt idx="482">
                  <c:v>1492.4846</c:v>
                </c:pt>
                <c:pt idx="483">
                  <c:v>1496.9077</c:v>
                </c:pt>
                <c:pt idx="484">
                  <c:v>1498.2501</c:v>
                </c:pt>
                <c:pt idx="485">
                  <c:v>1498.5494</c:v>
                </c:pt>
                <c:pt idx="486">
                  <c:v>1498.5494</c:v>
                </c:pt>
                <c:pt idx="487">
                  <c:v>1496.4619</c:v>
                </c:pt>
                <c:pt idx="488">
                  <c:v>1492.3385</c:v>
                </c:pt>
                <c:pt idx="489">
                  <c:v>1485.566</c:v>
                </c:pt>
                <c:pt idx="490">
                  <c:v>1490.592</c:v>
                </c:pt>
                <c:pt idx="491">
                  <c:v>1489.5787</c:v>
                </c:pt>
                <c:pt idx="492">
                  <c:v>1487.1348</c:v>
                </c:pt>
                <c:pt idx="493">
                  <c:v>1484.0069</c:v>
                </c:pt>
                <c:pt idx="494">
                  <c:v>1485.1399</c:v>
                </c:pt>
                <c:pt idx="495">
                  <c:v>1485.1399</c:v>
                </c:pt>
                <c:pt idx="496">
                  <c:v>1485.4239</c:v>
                </c:pt>
                <c:pt idx="497">
                  <c:v>1489.1457</c:v>
                </c:pt>
                <c:pt idx="498">
                  <c:v>1490.8822</c:v>
                </c:pt>
                <c:pt idx="499">
                  <c:v>1489.4343</c:v>
                </c:pt>
                <c:pt idx="500">
                  <c:v>1488.8575</c:v>
                </c:pt>
                <c:pt idx="501">
                  <c:v>1489.4343</c:v>
                </c:pt>
                <c:pt idx="502">
                  <c:v>1492.9234</c:v>
                </c:pt>
                <c:pt idx="503">
                  <c:v>1493.6565</c:v>
                </c:pt>
                <c:pt idx="504">
                  <c:v>1495.4246</c:v>
                </c:pt>
                <c:pt idx="505">
                  <c:v>1498.6991</c:v>
                </c:pt>
                <c:pt idx="506">
                  <c:v>1502.6194</c:v>
                </c:pt>
                <c:pt idx="507">
                  <c:v>1506.7294</c:v>
                </c:pt>
                <c:pt idx="508">
                  <c:v>1508.4148</c:v>
                </c:pt>
                <c:pt idx="509">
                  <c:v>1509.7985</c:v>
                </c:pt>
                <c:pt idx="510">
                  <c:v>1510.2607</c:v>
                </c:pt>
                <c:pt idx="511">
                  <c:v>1510.4148</c:v>
                </c:pt>
                <c:pt idx="512">
                  <c:v>1511.65</c:v>
                </c:pt>
                <c:pt idx="513">
                  <c:v>1511.8046</c:v>
                </c:pt>
                <c:pt idx="514">
                  <c:v>1510.2607</c:v>
                </c:pt>
                <c:pt idx="515">
                  <c:v>1508.2614</c:v>
                </c:pt>
                <c:pt idx="516">
                  <c:v>1508.2614</c:v>
                </c:pt>
                <c:pt idx="517">
                  <c:v>1502.4679</c:v>
                </c:pt>
                <c:pt idx="518">
                  <c:v>1501.8625</c:v>
                </c:pt>
                <c:pt idx="519">
                  <c:v>1502.4679</c:v>
                </c:pt>
                <c:pt idx="520">
                  <c:v>1506.1181</c:v>
                </c:pt>
                <c:pt idx="521">
                  <c:v>1508.2614</c:v>
                </c:pt>
                <c:pt idx="522">
                  <c:v>1509.7985</c:v>
                </c:pt>
                <c:pt idx="523">
                  <c:v>1509.6446</c:v>
                </c:pt>
                <c:pt idx="524">
                  <c:v>1509.6446</c:v>
                </c:pt>
                <c:pt idx="525">
                  <c:v>1509.6446</c:v>
                </c:pt>
                <c:pt idx="526">
                  <c:v>1512.2688</c:v>
                </c:pt>
                <c:pt idx="527">
                  <c:v>1512.8885</c:v>
                </c:pt>
                <c:pt idx="528">
                  <c:v>1517.2496</c:v>
                </c:pt>
                <c:pt idx="529">
                  <c:v>1519.4455</c:v>
                </c:pt>
                <c:pt idx="530">
                  <c:v>1520.7048</c:v>
                </c:pt>
                <c:pt idx="531">
                  <c:v>1520.7048</c:v>
                </c:pt>
                <c:pt idx="532">
                  <c:v>1520.7048</c:v>
                </c:pt>
                <c:pt idx="533">
                  <c:v>1522.9168</c:v>
                </c:pt>
                <c:pt idx="534">
                  <c:v>1523.0752</c:v>
                </c:pt>
                <c:pt idx="535">
                  <c:v>1529.7743</c:v>
                </c:pt>
                <c:pt idx="536">
                  <c:v>1530.7389</c:v>
                </c:pt>
                <c:pt idx="537">
                  <c:v>1534.94</c:v>
                </c:pt>
                <c:pt idx="538">
                  <c:v>1537.869</c:v>
                </c:pt>
                <c:pt idx="539">
                  <c:v>1541.965</c:v>
                </c:pt>
                <c:pt idx="540">
                  <c:v>1544.1076</c:v>
                </c:pt>
                <c:pt idx="541">
                  <c:v>1549.2523</c:v>
                </c:pt>
                <c:pt idx="542">
                  <c:v>1551.592</c:v>
                </c:pt>
                <c:pt idx="543">
                  <c:v>1556.3017</c:v>
                </c:pt>
                <c:pt idx="544">
                  <c:v>1556.6396</c:v>
                </c:pt>
                <c:pt idx="545">
                  <c:v>1557.3162</c:v>
                </c:pt>
                <c:pt idx="546">
                  <c:v>1557.3162</c:v>
                </c:pt>
              </c:numCache>
            </c:numRef>
          </c:yVal>
          <c:smooth val="1"/>
        </c:ser>
        <c:ser>
          <c:idx val="2"/>
          <c:order val="2"/>
          <c:tx>
            <c:strRef>
              <c:f>'uniformity position corrected'!$W$21</c:f>
              <c:strCache>
                <c:ptCount val="1"/>
                <c:pt idx="0">
                  <c:v>10cm up 14Gy</c:v>
                </c:pt>
              </c:strCache>
            </c:strRef>
          </c:tx>
          <c:spPr>
            <a:ln w="6350"/>
          </c:spPr>
          <c:marker>
            <c:symbol val="none"/>
          </c:marker>
          <c:xVal>
            <c:numRef>
              <c:f>'uniformity position corrected'!$W$24:$W$570</c:f>
              <c:numCache>
                <c:formatCode>General</c:formatCode>
                <c:ptCount val="547"/>
                <c:pt idx="0">
                  <c:v>-9.579</c:v>
                </c:pt>
                <c:pt idx="1">
                  <c:v>-9.5438</c:v>
                </c:pt>
                <c:pt idx="2">
                  <c:v>-9.5087</c:v>
                </c:pt>
                <c:pt idx="3">
                  <c:v>-9.4735</c:v>
                </c:pt>
                <c:pt idx="4">
                  <c:v>-9.4384</c:v>
                </c:pt>
                <c:pt idx="5">
                  <c:v>-9.4032</c:v>
                </c:pt>
                <c:pt idx="6">
                  <c:v>-9.3681</c:v>
                </c:pt>
                <c:pt idx="7">
                  <c:v>-9.3329</c:v>
                </c:pt>
                <c:pt idx="8">
                  <c:v>-9.2978</c:v>
                </c:pt>
                <c:pt idx="9">
                  <c:v>-9.2626</c:v>
                </c:pt>
                <c:pt idx="10">
                  <c:v>-9.2275</c:v>
                </c:pt>
                <c:pt idx="11">
                  <c:v>-9.1923</c:v>
                </c:pt>
                <c:pt idx="12">
                  <c:v>-9.1571</c:v>
                </c:pt>
                <c:pt idx="13">
                  <c:v>-9.122</c:v>
                </c:pt>
                <c:pt idx="14">
                  <c:v>-9.0868</c:v>
                </c:pt>
                <c:pt idx="15">
                  <c:v>-9.0517</c:v>
                </c:pt>
                <c:pt idx="16">
                  <c:v>-9.0165</c:v>
                </c:pt>
                <c:pt idx="17">
                  <c:v>-8.9814</c:v>
                </c:pt>
                <c:pt idx="18">
                  <c:v>-8.9462</c:v>
                </c:pt>
                <c:pt idx="19">
                  <c:v>-8.9111</c:v>
                </c:pt>
                <c:pt idx="20">
                  <c:v>-8.8759</c:v>
                </c:pt>
                <c:pt idx="21">
                  <c:v>-8.8408</c:v>
                </c:pt>
                <c:pt idx="22">
                  <c:v>-8.8056</c:v>
                </c:pt>
                <c:pt idx="23">
                  <c:v>-8.7705</c:v>
                </c:pt>
                <c:pt idx="24">
                  <c:v>-8.7353</c:v>
                </c:pt>
                <c:pt idx="25">
                  <c:v>-8.700200000000001</c:v>
                </c:pt>
                <c:pt idx="26">
                  <c:v>-8.665</c:v>
                </c:pt>
                <c:pt idx="27">
                  <c:v>-8.6299</c:v>
                </c:pt>
                <c:pt idx="28">
                  <c:v>-8.5947</c:v>
                </c:pt>
                <c:pt idx="29">
                  <c:v>-8.5596</c:v>
                </c:pt>
                <c:pt idx="30">
                  <c:v>-8.5244</c:v>
                </c:pt>
                <c:pt idx="31">
                  <c:v>-8.4893</c:v>
                </c:pt>
                <c:pt idx="32">
                  <c:v>-8.4541</c:v>
                </c:pt>
                <c:pt idx="33">
                  <c:v>-8.419</c:v>
                </c:pt>
                <c:pt idx="34">
                  <c:v>-8.3838</c:v>
                </c:pt>
                <c:pt idx="35">
                  <c:v>-8.3486</c:v>
                </c:pt>
                <c:pt idx="36">
                  <c:v>-8.3135</c:v>
                </c:pt>
                <c:pt idx="37">
                  <c:v>-8.2783</c:v>
                </c:pt>
                <c:pt idx="38">
                  <c:v>-8.2432</c:v>
                </c:pt>
                <c:pt idx="39">
                  <c:v>-8.208</c:v>
                </c:pt>
                <c:pt idx="40">
                  <c:v>-8.1729</c:v>
                </c:pt>
                <c:pt idx="41">
                  <c:v>-8.137700000000001</c:v>
                </c:pt>
                <c:pt idx="42">
                  <c:v>-8.1026</c:v>
                </c:pt>
                <c:pt idx="43">
                  <c:v>-8.0674</c:v>
                </c:pt>
                <c:pt idx="44">
                  <c:v>-8.0323</c:v>
                </c:pt>
                <c:pt idx="45">
                  <c:v>-7.9971</c:v>
                </c:pt>
                <c:pt idx="46">
                  <c:v>-7.962</c:v>
                </c:pt>
                <c:pt idx="47">
                  <c:v>-7.9268</c:v>
                </c:pt>
                <c:pt idx="48">
                  <c:v>-7.8917</c:v>
                </c:pt>
                <c:pt idx="49">
                  <c:v>-7.8565</c:v>
                </c:pt>
                <c:pt idx="50">
                  <c:v>-7.8214</c:v>
                </c:pt>
                <c:pt idx="51">
                  <c:v>-7.7862</c:v>
                </c:pt>
                <c:pt idx="52">
                  <c:v>-7.7511</c:v>
                </c:pt>
                <c:pt idx="53">
                  <c:v>-7.7159</c:v>
                </c:pt>
                <c:pt idx="54">
                  <c:v>-7.6808</c:v>
                </c:pt>
                <c:pt idx="55">
                  <c:v>-7.6456</c:v>
                </c:pt>
                <c:pt idx="56">
                  <c:v>-7.6105</c:v>
                </c:pt>
                <c:pt idx="57">
                  <c:v>-7.5753</c:v>
                </c:pt>
                <c:pt idx="58">
                  <c:v>-7.5401</c:v>
                </c:pt>
                <c:pt idx="59">
                  <c:v>-7.505</c:v>
                </c:pt>
                <c:pt idx="60">
                  <c:v>-7.4698</c:v>
                </c:pt>
                <c:pt idx="61">
                  <c:v>-7.4347</c:v>
                </c:pt>
                <c:pt idx="62">
                  <c:v>-7.3995</c:v>
                </c:pt>
                <c:pt idx="63">
                  <c:v>-7.3644</c:v>
                </c:pt>
                <c:pt idx="64">
                  <c:v>-7.3292</c:v>
                </c:pt>
                <c:pt idx="65">
                  <c:v>-7.2941</c:v>
                </c:pt>
                <c:pt idx="66">
                  <c:v>-7.2589</c:v>
                </c:pt>
                <c:pt idx="67">
                  <c:v>-7.2238</c:v>
                </c:pt>
                <c:pt idx="68">
                  <c:v>-7.1886</c:v>
                </c:pt>
                <c:pt idx="69">
                  <c:v>-7.1535</c:v>
                </c:pt>
                <c:pt idx="70">
                  <c:v>-7.1183</c:v>
                </c:pt>
                <c:pt idx="71">
                  <c:v>-7.0832</c:v>
                </c:pt>
                <c:pt idx="72">
                  <c:v>-7.048</c:v>
                </c:pt>
                <c:pt idx="73">
                  <c:v>-7.0129</c:v>
                </c:pt>
                <c:pt idx="74">
                  <c:v>-6.9777</c:v>
                </c:pt>
                <c:pt idx="75">
                  <c:v>-6.9426</c:v>
                </c:pt>
                <c:pt idx="76">
                  <c:v>-6.9074</c:v>
                </c:pt>
                <c:pt idx="77">
                  <c:v>-6.8723</c:v>
                </c:pt>
                <c:pt idx="78">
                  <c:v>-6.8371</c:v>
                </c:pt>
                <c:pt idx="79">
                  <c:v>-6.802</c:v>
                </c:pt>
                <c:pt idx="80">
                  <c:v>-6.7668</c:v>
                </c:pt>
                <c:pt idx="81">
                  <c:v>-6.7316</c:v>
                </c:pt>
                <c:pt idx="82">
                  <c:v>-6.6965</c:v>
                </c:pt>
                <c:pt idx="83">
                  <c:v>-6.6613</c:v>
                </c:pt>
                <c:pt idx="84">
                  <c:v>-6.6262</c:v>
                </c:pt>
                <c:pt idx="85">
                  <c:v>-6.591</c:v>
                </c:pt>
                <c:pt idx="86">
                  <c:v>-6.5559</c:v>
                </c:pt>
                <c:pt idx="87">
                  <c:v>-6.5207</c:v>
                </c:pt>
                <c:pt idx="88">
                  <c:v>-6.4856</c:v>
                </c:pt>
                <c:pt idx="89">
                  <c:v>-6.4504</c:v>
                </c:pt>
                <c:pt idx="90">
                  <c:v>-6.4153</c:v>
                </c:pt>
                <c:pt idx="91">
                  <c:v>-6.3801</c:v>
                </c:pt>
                <c:pt idx="92">
                  <c:v>-6.345</c:v>
                </c:pt>
                <c:pt idx="93">
                  <c:v>-6.3098</c:v>
                </c:pt>
                <c:pt idx="94">
                  <c:v>-6.2747</c:v>
                </c:pt>
                <c:pt idx="95">
                  <c:v>-6.2395</c:v>
                </c:pt>
                <c:pt idx="96">
                  <c:v>-6.2044</c:v>
                </c:pt>
                <c:pt idx="97">
                  <c:v>-6.1692</c:v>
                </c:pt>
                <c:pt idx="98">
                  <c:v>-6.1341</c:v>
                </c:pt>
                <c:pt idx="99">
                  <c:v>-6.0989</c:v>
                </c:pt>
                <c:pt idx="100">
                  <c:v>-6.0638</c:v>
                </c:pt>
                <c:pt idx="101">
                  <c:v>-6.0286</c:v>
                </c:pt>
                <c:pt idx="102">
                  <c:v>-5.9935</c:v>
                </c:pt>
                <c:pt idx="103">
                  <c:v>-5.9583</c:v>
                </c:pt>
                <c:pt idx="104">
                  <c:v>-5.9231</c:v>
                </c:pt>
                <c:pt idx="105">
                  <c:v>-5.888</c:v>
                </c:pt>
                <c:pt idx="106">
                  <c:v>-5.8528</c:v>
                </c:pt>
                <c:pt idx="107">
                  <c:v>-5.8177</c:v>
                </c:pt>
                <c:pt idx="108">
                  <c:v>-5.7825</c:v>
                </c:pt>
                <c:pt idx="109">
                  <c:v>-5.7474</c:v>
                </c:pt>
                <c:pt idx="110">
                  <c:v>-5.7122</c:v>
                </c:pt>
                <c:pt idx="111">
                  <c:v>-5.6771</c:v>
                </c:pt>
                <c:pt idx="112">
                  <c:v>-5.6419</c:v>
                </c:pt>
                <c:pt idx="113">
                  <c:v>-5.6068</c:v>
                </c:pt>
                <c:pt idx="114">
                  <c:v>-5.5716</c:v>
                </c:pt>
                <c:pt idx="115">
                  <c:v>-5.5365</c:v>
                </c:pt>
                <c:pt idx="116">
                  <c:v>-5.5013</c:v>
                </c:pt>
                <c:pt idx="117">
                  <c:v>-5.4662</c:v>
                </c:pt>
                <c:pt idx="118">
                  <c:v>-5.431</c:v>
                </c:pt>
                <c:pt idx="119">
                  <c:v>-5.3959</c:v>
                </c:pt>
                <c:pt idx="120">
                  <c:v>-5.3607</c:v>
                </c:pt>
                <c:pt idx="121">
                  <c:v>-5.3256</c:v>
                </c:pt>
                <c:pt idx="122">
                  <c:v>-5.2904</c:v>
                </c:pt>
                <c:pt idx="123">
                  <c:v>-5.2553</c:v>
                </c:pt>
                <c:pt idx="124">
                  <c:v>-5.2201</c:v>
                </c:pt>
                <c:pt idx="125">
                  <c:v>-5.1849</c:v>
                </c:pt>
                <c:pt idx="126">
                  <c:v>-5.1498</c:v>
                </c:pt>
                <c:pt idx="127">
                  <c:v>-5.1146</c:v>
                </c:pt>
                <c:pt idx="128">
                  <c:v>-5.0795</c:v>
                </c:pt>
                <c:pt idx="129">
                  <c:v>-5.0443</c:v>
                </c:pt>
                <c:pt idx="130">
                  <c:v>-5.0092</c:v>
                </c:pt>
                <c:pt idx="131">
                  <c:v>-4.974</c:v>
                </c:pt>
                <c:pt idx="132">
                  <c:v>-4.9389</c:v>
                </c:pt>
                <c:pt idx="133">
                  <c:v>-4.9037</c:v>
                </c:pt>
                <c:pt idx="134">
                  <c:v>-4.8686</c:v>
                </c:pt>
                <c:pt idx="135">
                  <c:v>-4.8334</c:v>
                </c:pt>
                <c:pt idx="136">
                  <c:v>-4.7983</c:v>
                </c:pt>
                <c:pt idx="137">
                  <c:v>-4.7631</c:v>
                </c:pt>
                <c:pt idx="138">
                  <c:v>-4.728</c:v>
                </c:pt>
                <c:pt idx="139">
                  <c:v>-4.6928</c:v>
                </c:pt>
                <c:pt idx="140">
                  <c:v>-4.6577</c:v>
                </c:pt>
                <c:pt idx="141">
                  <c:v>-4.6225</c:v>
                </c:pt>
                <c:pt idx="142">
                  <c:v>-4.5874</c:v>
                </c:pt>
                <c:pt idx="143">
                  <c:v>-4.5522</c:v>
                </c:pt>
                <c:pt idx="144">
                  <c:v>-4.5171</c:v>
                </c:pt>
                <c:pt idx="145">
                  <c:v>-4.4819</c:v>
                </c:pt>
                <c:pt idx="146">
                  <c:v>-4.4468</c:v>
                </c:pt>
                <c:pt idx="147">
                  <c:v>-4.4116</c:v>
                </c:pt>
                <c:pt idx="148">
                  <c:v>-4.3764</c:v>
                </c:pt>
                <c:pt idx="149">
                  <c:v>-4.3413</c:v>
                </c:pt>
                <c:pt idx="150">
                  <c:v>-4.3061</c:v>
                </c:pt>
                <c:pt idx="151">
                  <c:v>-4.271</c:v>
                </c:pt>
                <c:pt idx="152">
                  <c:v>-4.2358</c:v>
                </c:pt>
                <c:pt idx="153">
                  <c:v>-4.2007</c:v>
                </c:pt>
                <c:pt idx="154">
                  <c:v>-4.1655</c:v>
                </c:pt>
                <c:pt idx="155">
                  <c:v>-4.1304</c:v>
                </c:pt>
                <c:pt idx="156">
                  <c:v>-4.0952</c:v>
                </c:pt>
                <c:pt idx="157">
                  <c:v>-4.0601</c:v>
                </c:pt>
                <c:pt idx="158">
                  <c:v>-4.0249</c:v>
                </c:pt>
                <c:pt idx="159">
                  <c:v>-3.9898</c:v>
                </c:pt>
                <c:pt idx="160">
                  <c:v>-3.9546</c:v>
                </c:pt>
                <c:pt idx="161">
                  <c:v>-3.9195</c:v>
                </c:pt>
                <c:pt idx="162">
                  <c:v>-3.8843</c:v>
                </c:pt>
                <c:pt idx="163">
                  <c:v>-3.8492</c:v>
                </c:pt>
                <c:pt idx="164">
                  <c:v>-3.814</c:v>
                </c:pt>
                <c:pt idx="165">
                  <c:v>-3.7789</c:v>
                </c:pt>
                <c:pt idx="166">
                  <c:v>-3.7437</c:v>
                </c:pt>
                <c:pt idx="167">
                  <c:v>-3.7086</c:v>
                </c:pt>
                <c:pt idx="168">
                  <c:v>-3.6734</c:v>
                </c:pt>
                <c:pt idx="169">
                  <c:v>-3.6383</c:v>
                </c:pt>
                <c:pt idx="170">
                  <c:v>-3.6031</c:v>
                </c:pt>
                <c:pt idx="171">
                  <c:v>-3.5679</c:v>
                </c:pt>
                <c:pt idx="172">
                  <c:v>-3.5328</c:v>
                </c:pt>
                <c:pt idx="173">
                  <c:v>-3.4976</c:v>
                </c:pt>
                <c:pt idx="174">
                  <c:v>-3.4625</c:v>
                </c:pt>
                <c:pt idx="175">
                  <c:v>-3.4273</c:v>
                </c:pt>
                <c:pt idx="176">
                  <c:v>-3.3922</c:v>
                </c:pt>
                <c:pt idx="177">
                  <c:v>-3.357</c:v>
                </c:pt>
                <c:pt idx="178">
                  <c:v>-3.3219</c:v>
                </c:pt>
                <c:pt idx="179">
                  <c:v>-3.2867</c:v>
                </c:pt>
                <c:pt idx="180">
                  <c:v>-3.2516</c:v>
                </c:pt>
                <c:pt idx="181">
                  <c:v>-3.2164</c:v>
                </c:pt>
                <c:pt idx="182">
                  <c:v>-3.1813</c:v>
                </c:pt>
                <c:pt idx="183">
                  <c:v>-3.1461</c:v>
                </c:pt>
                <c:pt idx="184">
                  <c:v>-3.111</c:v>
                </c:pt>
                <c:pt idx="185">
                  <c:v>-3.0758</c:v>
                </c:pt>
                <c:pt idx="186">
                  <c:v>-3.0407</c:v>
                </c:pt>
                <c:pt idx="187">
                  <c:v>-3.0055</c:v>
                </c:pt>
                <c:pt idx="188">
                  <c:v>-2.9704</c:v>
                </c:pt>
                <c:pt idx="189">
                  <c:v>-2.9352</c:v>
                </c:pt>
                <c:pt idx="190">
                  <c:v>-2.9001</c:v>
                </c:pt>
                <c:pt idx="191">
                  <c:v>-2.8649</c:v>
                </c:pt>
                <c:pt idx="192">
                  <c:v>-2.8298</c:v>
                </c:pt>
                <c:pt idx="193">
                  <c:v>-2.7946</c:v>
                </c:pt>
                <c:pt idx="194">
                  <c:v>-2.7594</c:v>
                </c:pt>
                <c:pt idx="195">
                  <c:v>-2.7243</c:v>
                </c:pt>
                <c:pt idx="196">
                  <c:v>-2.6891</c:v>
                </c:pt>
                <c:pt idx="197">
                  <c:v>-2.654</c:v>
                </c:pt>
                <c:pt idx="198">
                  <c:v>-2.6188</c:v>
                </c:pt>
                <c:pt idx="199">
                  <c:v>-2.5837</c:v>
                </c:pt>
                <c:pt idx="200">
                  <c:v>-2.5485</c:v>
                </c:pt>
                <c:pt idx="201">
                  <c:v>-2.5134</c:v>
                </c:pt>
                <c:pt idx="202">
                  <c:v>-2.4782</c:v>
                </c:pt>
                <c:pt idx="203">
                  <c:v>-2.4431</c:v>
                </c:pt>
                <c:pt idx="204">
                  <c:v>-2.4079</c:v>
                </c:pt>
                <c:pt idx="205">
                  <c:v>-2.3728</c:v>
                </c:pt>
                <c:pt idx="206">
                  <c:v>-2.3376</c:v>
                </c:pt>
                <c:pt idx="207">
                  <c:v>-2.3025</c:v>
                </c:pt>
                <c:pt idx="208">
                  <c:v>-2.2673</c:v>
                </c:pt>
                <c:pt idx="209">
                  <c:v>-2.2322</c:v>
                </c:pt>
                <c:pt idx="210">
                  <c:v>-2.197</c:v>
                </c:pt>
                <c:pt idx="211">
                  <c:v>-2.1619</c:v>
                </c:pt>
                <c:pt idx="212">
                  <c:v>-2.1267</c:v>
                </c:pt>
                <c:pt idx="213">
                  <c:v>-2.0916</c:v>
                </c:pt>
                <c:pt idx="214">
                  <c:v>-2.0564</c:v>
                </c:pt>
                <c:pt idx="215">
                  <c:v>-2.0213</c:v>
                </c:pt>
                <c:pt idx="216">
                  <c:v>-1.9861</c:v>
                </c:pt>
                <c:pt idx="217">
                  <c:v>-1.9509</c:v>
                </c:pt>
                <c:pt idx="218">
                  <c:v>-1.9158</c:v>
                </c:pt>
                <c:pt idx="219">
                  <c:v>-1.8806</c:v>
                </c:pt>
                <c:pt idx="220">
                  <c:v>-1.8455</c:v>
                </c:pt>
                <c:pt idx="221">
                  <c:v>-1.8103</c:v>
                </c:pt>
                <c:pt idx="222">
                  <c:v>-1.7752</c:v>
                </c:pt>
                <c:pt idx="223">
                  <c:v>-1.74</c:v>
                </c:pt>
                <c:pt idx="224">
                  <c:v>-1.7049</c:v>
                </c:pt>
                <c:pt idx="225">
                  <c:v>-1.6697</c:v>
                </c:pt>
                <c:pt idx="226">
                  <c:v>-1.6346</c:v>
                </c:pt>
                <c:pt idx="227">
                  <c:v>-1.5994</c:v>
                </c:pt>
                <c:pt idx="228">
                  <c:v>-1.5643</c:v>
                </c:pt>
                <c:pt idx="229">
                  <c:v>-1.5291</c:v>
                </c:pt>
                <c:pt idx="230">
                  <c:v>-1.494</c:v>
                </c:pt>
                <c:pt idx="231">
                  <c:v>-1.4588</c:v>
                </c:pt>
                <c:pt idx="232">
                  <c:v>-1.4237</c:v>
                </c:pt>
                <c:pt idx="233">
                  <c:v>-1.3885</c:v>
                </c:pt>
                <c:pt idx="234">
                  <c:v>-1.3534</c:v>
                </c:pt>
                <c:pt idx="235">
                  <c:v>-1.3182</c:v>
                </c:pt>
                <c:pt idx="236">
                  <c:v>-1.2831</c:v>
                </c:pt>
                <c:pt idx="237">
                  <c:v>-1.2479</c:v>
                </c:pt>
                <c:pt idx="238">
                  <c:v>-1.2128</c:v>
                </c:pt>
                <c:pt idx="239">
                  <c:v>-1.1776</c:v>
                </c:pt>
                <c:pt idx="240">
                  <c:v>-1.1424</c:v>
                </c:pt>
                <c:pt idx="241">
                  <c:v>-1.1073</c:v>
                </c:pt>
                <c:pt idx="242">
                  <c:v>-1.0721</c:v>
                </c:pt>
                <c:pt idx="243">
                  <c:v>-1.037</c:v>
                </c:pt>
                <c:pt idx="244">
                  <c:v>-1.0018</c:v>
                </c:pt>
                <c:pt idx="245">
                  <c:v>-0.96669</c:v>
                </c:pt>
                <c:pt idx="246">
                  <c:v>-0.93153</c:v>
                </c:pt>
                <c:pt idx="247">
                  <c:v>-0.89638</c:v>
                </c:pt>
                <c:pt idx="248">
                  <c:v>-0.86123</c:v>
                </c:pt>
                <c:pt idx="249">
                  <c:v>-0.82608</c:v>
                </c:pt>
                <c:pt idx="250">
                  <c:v>-0.79092</c:v>
                </c:pt>
                <c:pt idx="251">
                  <c:v>-0.75577</c:v>
                </c:pt>
                <c:pt idx="252">
                  <c:v>-0.72062</c:v>
                </c:pt>
                <c:pt idx="253">
                  <c:v>-0.68547</c:v>
                </c:pt>
                <c:pt idx="254">
                  <c:v>-0.65032</c:v>
                </c:pt>
                <c:pt idx="255">
                  <c:v>-0.61516</c:v>
                </c:pt>
                <c:pt idx="256">
                  <c:v>-0.58001</c:v>
                </c:pt>
                <c:pt idx="257">
                  <c:v>-0.54486</c:v>
                </c:pt>
                <c:pt idx="258">
                  <c:v>-0.50971</c:v>
                </c:pt>
                <c:pt idx="259">
                  <c:v>-0.47455</c:v>
                </c:pt>
                <c:pt idx="260">
                  <c:v>-0.4394</c:v>
                </c:pt>
                <c:pt idx="261">
                  <c:v>-0.40425</c:v>
                </c:pt>
                <c:pt idx="262">
                  <c:v>-0.3691</c:v>
                </c:pt>
                <c:pt idx="263">
                  <c:v>-0.33395</c:v>
                </c:pt>
                <c:pt idx="264">
                  <c:v>-0.29879</c:v>
                </c:pt>
                <c:pt idx="265">
                  <c:v>-0.26364</c:v>
                </c:pt>
                <c:pt idx="266">
                  <c:v>-0.22849</c:v>
                </c:pt>
                <c:pt idx="267">
                  <c:v>-0.19334</c:v>
                </c:pt>
                <c:pt idx="268">
                  <c:v>-0.15818</c:v>
                </c:pt>
                <c:pt idx="269">
                  <c:v>-0.12303</c:v>
                </c:pt>
                <c:pt idx="270">
                  <c:v>-0.087881</c:v>
                </c:pt>
                <c:pt idx="271">
                  <c:v>-0.052728</c:v>
                </c:pt>
                <c:pt idx="272">
                  <c:v>-0.017576</c:v>
                </c:pt>
                <c:pt idx="273">
                  <c:v>0.017576</c:v>
                </c:pt>
                <c:pt idx="274">
                  <c:v>0.052728</c:v>
                </c:pt>
                <c:pt idx="275">
                  <c:v>0.087881</c:v>
                </c:pt>
                <c:pt idx="276">
                  <c:v>0.12303</c:v>
                </c:pt>
                <c:pt idx="277">
                  <c:v>0.15818</c:v>
                </c:pt>
                <c:pt idx="278">
                  <c:v>0.19334</c:v>
                </c:pt>
                <c:pt idx="279">
                  <c:v>0.22849</c:v>
                </c:pt>
                <c:pt idx="280">
                  <c:v>0.26364</c:v>
                </c:pt>
                <c:pt idx="281">
                  <c:v>0.29879</c:v>
                </c:pt>
                <c:pt idx="282">
                  <c:v>0.33395</c:v>
                </c:pt>
                <c:pt idx="283">
                  <c:v>0.3691</c:v>
                </c:pt>
                <c:pt idx="284">
                  <c:v>0.40425</c:v>
                </c:pt>
                <c:pt idx="285">
                  <c:v>0.4394</c:v>
                </c:pt>
                <c:pt idx="286">
                  <c:v>0.47455</c:v>
                </c:pt>
                <c:pt idx="287">
                  <c:v>0.50971</c:v>
                </c:pt>
                <c:pt idx="288">
                  <c:v>0.54486</c:v>
                </c:pt>
                <c:pt idx="289">
                  <c:v>0.58001</c:v>
                </c:pt>
                <c:pt idx="290">
                  <c:v>0.61516</c:v>
                </c:pt>
                <c:pt idx="291">
                  <c:v>0.65032</c:v>
                </c:pt>
                <c:pt idx="292">
                  <c:v>0.68547</c:v>
                </c:pt>
                <c:pt idx="293">
                  <c:v>0.72062</c:v>
                </c:pt>
                <c:pt idx="294">
                  <c:v>0.75577</c:v>
                </c:pt>
                <c:pt idx="295">
                  <c:v>0.79092</c:v>
                </c:pt>
                <c:pt idx="296">
                  <c:v>0.82608</c:v>
                </c:pt>
                <c:pt idx="297">
                  <c:v>0.86123</c:v>
                </c:pt>
                <c:pt idx="298">
                  <c:v>0.89638</c:v>
                </c:pt>
                <c:pt idx="299">
                  <c:v>0.93153</c:v>
                </c:pt>
                <c:pt idx="300">
                  <c:v>0.96669</c:v>
                </c:pt>
                <c:pt idx="301">
                  <c:v>1.0018</c:v>
                </c:pt>
                <c:pt idx="302">
                  <c:v>1.037</c:v>
                </c:pt>
                <c:pt idx="303">
                  <c:v>1.0721</c:v>
                </c:pt>
                <c:pt idx="304">
                  <c:v>1.1073</c:v>
                </c:pt>
                <c:pt idx="305">
                  <c:v>1.1424</c:v>
                </c:pt>
                <c:pt idx="306">
                  <c:v>1.1776</c:v>
                </c:pt>
                <c:pt idx="307">
                  <c:v>1.2128</c:v>
                </c:pt>
                <c:pt idx="308">
                  <c:v>1.2479</c:v>
                </c:pt>
                <c:pt idx="309">
                  <c:v>1.2831</c:v>
                </c:pt>
                <c:pt idx="310">
                  <c:v>1.3182</c:v>
                </c:pt>
                <c:pt idx="311">
                  <c:v>1.3534</c:v>
                </c:pt>
                <c:pt idx="312">
                  <c:v>1.3885</c:v>
                </c:pt>
                <c:pt idx="313">
                  <c:v>1.4237</c:v>
                </c:pt>
                <c:pt idx="314">
                  <c:v>1.4588</c:v>
                </c:pt>
                <c:pt idx="315">
                  <c:v>1.494</c:v>
                </c:pt>
                <c:pt idx="316">
                  <c:v>1.5291</c:v>
                </c:pt>
                <c:pt idx="317">
                  <c:v>1.5643</c:v>
                </c:pt>
                <c:pt idx="318">
                  <c:v>1.5994</c:v>
                </c:pt>
                <c:pt idx="319">
                  <c:v>1.6346</c:v>
                </c:pt>
                <c:pt idx="320">
                  <c:v>1.6697</c:v>
                </c:pt>
                <c:pt idx="321">
                  <c:v>1.7049</c:v>
                </c:pt>
                <c:pt idx="322">
                  <c:v>1.74</c:v>
                </c:pt>
                <c:pt idx="323">
                  <c:v>1.7752</c:v>
                </c:pt>
                <c:pt idx="324">
                  <c:v>1.8103</c:v>
                </c:pt>
                <c:pt idx="325">
                  <c:v>1.8455</c:v>
                </c:pt>
                <c:pt idx="326">
                  <c:v>1.8806</c:v>
                </c:pt>
                <c:pt idx="327">
                  <c:v>1.9158</c:v>
                </c:pt>
                <c:pt idx="328">
                  <c:v>1.9509</c:v>
                </c:pt>
                <c:pt idx="329">
                  <c:v>1.9861</c:v>
                </c:pt>
                <c:pt idx="330">
                  <c:v>2.0213</c:v>
                </c:pt>
                <c:pt idx="331">
                  <c:v>2.0564</c:v>
                </c:pt>
                <c:pt idx="332">
                  <c:v>2.0916</c:v>
                </c:pt>
                <c:pt idx="333">
                  <c:v>2.1267</c:v>
                </c:pt>
                <c:pt idx="334">
                  <c:v>2.1619</c:v>
                </c:pt>
                <c:pt idx="335">
                  <c:v>2.197</c:v>
                </c:pt>
                <c:pt idx="336">
                  <c:v>2.2322</c:v>
                </c:pt>
                <c:pt idx="337">
                  <c:v>2.2673</c:v>
                </c:pt>
                <c:pt idx="338">
                  <c:v>2.3025</c:v>
                </c:pt>
                <c:pt idx="339">
                  <c:v>2.3376</c:v>
                </c:pt>
                <c:pt idx="340">
                  <c:v>2.3728</c:v>
                </c:pt>
                <c:pt idx="341">
                  <c:v>2.4079</c:v>
                </c:pt>
                <c:pt idx="342">
                  <c:v>2.4431</c:v>
                </c:pt>
                <c:pt idx="343">
                  <c:v>2.4782</c:v>
                </c:pt>
                <c:pt idx="344">
                  <c:v>2.5134</c:v>
                </c:pt>
                <c:pt idx="345">
                  <c:v>2.5485</c:v>
                </c:pt>
                <c:pt idx="346">
                  <c:v>2.5837</c:v>
                </c:pt>
                <c:pt idx="347">
                  <c:v>2.6188</c:v>
                </c:pt>
                <c:pt idx="348">
                  <c:v>2.654</c:v>
                </c:pt>
                <c:pt idx="349">
                  <c:v>2.6891</c:v>
                </c:pt>
                <c:pt idx="350">
                  <c:v>2.7243</c:v>
                </c:pt>
                <c:pt idx="351">
                  <c:v>2.7594</c:v>
                </c:pt>
                <c:pt idx="352">
                  <c:v>2.7946</c:v>
                </c:pt>
                <c:pt idx="353">
                  <c:v>2.8298</c:v>
                </c:pt>
                <c:pt idx="354">
                  <c:v>2.8649</c:v>
                </c:pt>
                <c:pt idx="355">
                  <c:v>2.9001</c:v>
                </c:pt>
                <c:pt idx="356">
                  <c:v>2.9352</c:v>
                </c:pt>
                <c:pt idx="357">
                  <c:v>2.9704</c:v>
                </c:pt>
                <c:pt idx="358">
                  <c:v>3.0055</c:v>
                </c:pt>
                <c:pt idx="359">
                  <c:v>3.0407</c:v>
                </c:pt>
                <c:pt idx="360">
                  <c:v>3.0758</c:v>
                </c:pt>
                <c:pt idx="361">
                  <c:v>3.111</c:v>
                </c:pt>
                <c:pt idx="362">
                  <c:v>3.1461</c:v>
                </c:pt>
                <c:pt idx="363">
                  <c:v>3.1813</c:v>
                </c:pt>
                <c:pt idx="364">
                  <c:v>3.2164</c:v>
                </c:pt>
                <c:pt idx="365">
                  <c:v>3.2516</c:v>
                </c:pt>
                <c:pt idx="366">
                  <c:v>3.2867</c:v>
                </c:pt>
                <c:pt idx="367">
                  <c:v>3.3219</c:v>
                </c:pt>
                <c:pt idx="368">
                  <c:v>3.357</c:v>
                </c:pt>
                <c:pt idx="369">
                  <c:v>3.3922</c:v>
                </c:pt>
                <c:pt idx="370">
                  <c:v>3.4273</c:v>
                </c:pt>
                <c:pt idx="371">
                  <c:v>3.4625</c:v>
                </c:pt>
                <c:pt idx="372">
                  <c:v>3.4976</c:v>
                </c:pt>
                <c:pt idx="373">
                  <c:v>3.5328</c:v>
                </c:pt>
                <c:pt idx="374">
                  <c:v>3.5679</c:v>
                </c:pt>
                <c:pt idx="375">
                  <c:v>3.6031</c:v>
                </c:pt>
                <c:pt idx="376">
                  <c:v>3.6383</c:v>
                </c:pt>
                <c:pt idx="377">
                  <c:v>3.6734</c:v>
                </c:pt>
                <c:pt idx="378">
                  <c:v>3.7086</c:v>
                </c:pt>
                <c:pt idx="379">
                  <c:v>3.7437</c:v>
                </c:pt>
                <c:pt idx="380">
                  <c:v>3.7789</c:v>
                </c:pt>
                <c:pt idx="381">
                  <c:v>3.814</c:v>
                </c:pt>
                <c:pt idx="382">
                  <c:v>3.8492</c:v>
                </c:pt>
                <c:pt idx="383">
                  <c:v>3.8843</c:v>
                </c:pt>
                <c:pt idx="384">
                  <c:v>3.9195</c:v>
                </c:pt>
                <c:pt idx="385">
                  <c:v>3.9546</c:v>
                </c:pt>
                <c:pt idx="386">
                  <c:v>3.9898</c:v>
                </c:pt>
                <c:pt idx="387">
                  <c:v>4.0249</c:v>
                </c:pt>
                <c:pt idx="388">
                  <c:v>4.0601</c:v>
                </c:pt>
                <c:pt idx="389">
                  <c:v>4.0952</c:v>
                </c:pt>
                <c:pt idx="390">
                  <c:v>4.1304</c:v>
                </c:pt>
                <c:pt idx="391">
                  <c:v>4.1655</c:v>
                </c:pt>
                <c:pt idx="392">
                  <c:v>4.2007</c:v>
                </c:pt>
                <c:pt idx="393">
                  <c:v>4.2358</c:v>
                </c:pt>
                <c:pt idx="394">
                  <c:v>4.271</c:v>
                </c:pt>
                <c:pt idx="395">
                  <c:v>4.3061</c:v>
                </c:pt>
                <c:pt idx="396">
                  <c:v>4.3413</c:v>
                </c:pt>
                <c:pt idx="397">
                  <c:v>4.3764</c:v>
                </c:pt>
                <c:pt idx="398">
                  <c:v>4.4116</c:v>
                </c:pt>
                <c:pt idx="399">
                  <c:v>4.4468</c:v>
                </c:pt>
                <c:pt idx="400">
                  <c:v>4.4819</c:v>
                </c:pt>
                <c:pt idx="401">
                  <c:v>4.5171</c:v>
                </c:pt>
                <c:pt idx="402">
                  <c:v>4.5522</c:v>
                </c:pt>
                <c:pt idx="403">
                  <c:v>4.5874</c:v>
                </c:pt>
                <c:pt idx="404">
                  <c:v>4.6225</c:v>
                </c:pt>
                <c:pt idx="405">
                  <c:v>4.6577</c:v>
                </c:pt>
                <c:pt idx="406">
                  <c:v>4.6928</c:v>
                </c:pt>
                <c:pt idx="407">
                  <c:v>4.728</c:v>
                </c:pt>
                <c:pt idx="408">
                  <c:v>4.7631</c:v>
                </c:pt>
                <c:pt idx="409">
                  <c:v>4.7983</c:v>
                </c:pt>
                <c:pt idx="410">
                  <c:v>4.8334</c:v>
                </c:pt>
                <c:pt idx="411">
                  <c:v>4.8686</c:v>
                </c:pt>
                <c:pt idx="412">
                  <c:v>4.9037</c:v>
                </c:pt>
                <c:pt idx="413">
                  <c:v>4.9389</c:v>
                </c:pt>
                <c:pt idx="414">
                  <c:v>4.974</c:v>
                </c:pt>
                <c:pt idx="415">
                  <c:v>5.0092</c:v>
                </c:pt>
                <c:pt idx="416">
                  <c:v>5.0443</c:v>
                </c:pt>
                <c:pt idx="417">
                  <c:v>5.0795</c:v>
                </c:pt>
                <c:pt idx="418">
                  <c:v>5.1146</c:v>
                </c:pt>
                <c:pt idx="419">
                  <c:v>5.1498</c:v>
                </c:pt>
                <c:pt idx="420">
                  <c:v>5.1849</c:v>
                </c:pt>
                <c:pt idx="421">
                  <c:v>5.2201</c:v>
                </c:pt>
                <c:pt idx="422">
                  <c:v>5.2553</c:v>
                </c:pt>
                <c:pt idx="423">
                  <c:v>5.2904</c:v>
                </c:pt>
                <c:pt idx="424">
                  <c:v>5.3256</c:v>
                </c:pt>
                <c:pt idx="425">
                  <c:v>5.3607</c:v>
                </c:pt>
                <c:pt idx="426">
                  <c:v>5.3959</c:v>
                </c:pt>
                <c:pt idx="427">
                  <c:v>5.431</c:v>
                </c:pt>
                <c:pt idx="428">
                  <c:v>5.4662</c:v>
                </c:pt>
                <c:pt idx="429">
                  <c:v>5.5013</c:v>
                </c:pt>
                <c:pt idx="430">
                  <c:v>5.5365</c:v>
                </c:pt>
                <c:pt idx="431">
                  <c:v>5.5716</c:v>
                </c:pt>
                <c:pt idx="432">
                  <c:v>5.6068</c:v>
                </c:pt>
                <c:pt idx="433">
                  <c:v>5.6419</c:v>
                </c:pt>
                <c:pt idx="434">
                  <c:v>5.6771</c:v>
                </c:pt>
                <c:pt idx="435">
                  <c:v>5.7122</c:v>
                </c:pt>
                <c:pt idx="436">
                  <c:v>5.7474</c:v>
                </c:pt>
                <c:pt idx="437">
                  <c:v>5.7825</c:v>
                </c:pt>
                <c:pt idx="438">
                  <c:v>5.8177</c:v>
                </c:pt>
                <c:pt idx="439">
                  <c:v>5.8528</c:v>
                </c:pt>
                <c:pt idx="440">
                  <c:v>5.888</c:v>
                </c:pt>
                <c:pt idx="441">
                  <c:v>5.9231</c:v>
                </c:pt>
                <c:pt idx="442">
                  <c:v>5.9583</c:v>
                </c:pt>
                <c:pt idx="443">
                  <c:v>5.9935</c:v>
                </c:pt>
                <c:pt idx="444">
                  <c:v>6.0286</c:v>
                </c:pt>
                <c:pt idx="445">
                  <c:v>6.0638</c:v>
                </c:pt>
                <c:pt idx="446">
                  <c:v>6.0989</c:v>
                </c:pt>
                <c:pt idx="447">
                  <c:v>6.1341</c:v>
                </c:pt>
                <c:pt idx="448">
                  <c:v>6.1692</c:v>
                </c:pt>
                <c:pt idx="449">
                  <c:v>6.2044</c:v>
                </c:pt>
                <c:pt idx="450">
                  <c:v>6.2395</c:v>
                </c:pt>
                <c:pt idx="451">
                  <c:v>6.2747</c:v>
                </c:pt>
                <c:pt idx="452">
                  <c:v>6.3098</c:v>
                </c:pt>
                <c:pt idx="453">
                  <c:v>6.345</c:v>
                </c:pt>
                <c:pt idx="454">
                  <c:v>6.3801</c:v>
                </c:pt>
                <c:pt idx="455">
                  <c:v>6.4153</c:v>
                </c:pt>
                <c:pt idx="456">
                  <c:v>6.4504</c:v>
                </c:pt>
                <c:pt idx="457">
                  <c:v>6.4856</c:v>
                </c:pt>
                <c:pt idx="458">
                  <c:v>6.5207</c:v>
                </c:pt>
                <c:pt idx="459">
                  <c:v>6.5559</c:v>
                </c:pt>
                <c:pt idx="460">
                  <c:v>6.591</c:v>
                </c:pt>
                <c:pt idx="461">
                  <c:v>6.6262</c:v>
                </c:pt>
                <c:pt idx="462">
                  <c:v>6.6613</c:v>
                </c:pt>
                <c:pt idx="463">
                  <c:v>6.6965</c:v>
                </c:pt>
                <c:pt idx="464">
                  <c:v>6.7316</c:v>
                </c:pt>
                <c:pt idx="465">
                  <c:v>6.7668</c:v>
                </c:pt>
                <c:pt idx="466">
                  <c:v>6.802</c:v>
                </c:pt>
                <c:pt idx="467">
                  <c:v>6.8371</c:v>
                </c:pt>
                <c:pt idx="468">
                  <c:v>6.8723</c:v>
                </c:pt>
                <c:pt idx="469">
                  <c:v>6.9074</c:v>
                </c:pt>
                <c:pt idx="470">
                  <c:v>6.9426</c:v>
                </c:pt>
                <c:pt idx="471">
                  <c:v>6.9777</c:v>
                </c:pt>
                <c:pt idx="472">
                  <c:v>7.0129</c:v>
                </c:pt>
                <c:pt idx="473">
                  <c:v>7.048</c:v>
                </c:pt>
                <c:pt idx="474">
                  <c:v>7.0832</c:v>
                </c:pt>
                <c:pt idx="475">
                  <c:v>7.1183</c:v>
                </c:pt>
                <c:pt idx="476">
                  <c:v>7.1535</c:v>
                </c:pt>
                <c:pt idx="477">
                  <c:v>7.1886</c:v>
                </c:pt>
                <c:pt idx="478">
                  <c:v>7.2238</c:v>
                </c:pt>
                <c:pt idx="479">
                  <c:v>7.2589</c:v>
                </c:pt>
                <c:pt idx="480">
                  <c:v>7.2941</c:v>
                </c:pt>
                <c:pt idx="481">
                  <c:v>7.3292</c:v>
                </c:pt>
                <c:pt idx="482">
                  <c:v>7.3644</c:v>
                </c:pt>
                <c:pt idx="483">
                  <c:v>7.3995</c:v>
                </c:pt>
                <c:pt idx="484">
                  <c:v>7.4347</c:v>
                </c:pt>
                <c:pt idx="485">
                  <c:v>7.4698</c:v>
                </c:pt>
                <c:pt idx="486">
                  <c:v>7.505</c:v>
                </c:pt>
                <c:pt idx="487">
                  <c:v>7.5401</c:v>
                </c:pt>
                <c:pt idx="488">
                  <c:v>7.5753</c:v>
                </c:pt>
                <c:pt idx="489">
                  <c:v>7.6105</c:v>
                </c:pt>
                <c:pt idx="490">
                  <c:v>7.6456</c:v>
                </c:pt>
                <c:pt idx="491">
                  <c:v>7.6808</c:v>
                </c:pt>
                <c:pt idx="492">
                  <c:v>7.7159</c:v>
                </c:pt>
                <c:pt idx="493">
                  <c:v>7.7511</c:v>
                </c:pt>
                <c:pt idx="494">
                  <c:v>7.7862</c:v>
                </c:pt>
                <c:pt idx="495">
                  <c:v>7.8214</c:v>
                </c:pt>
                <c:pt idx="496">
                  <c:v>7.8565</c:v>
                </c:pt>
                <c:pt idx="497">
                  <c:v>7.8917</c:v>
                </c:pt>
                <c:pt idx="498">
                  <c:v>7.9268</c:v>
                </c:pt>
                <c:pt idx="499">
                  <c:v>7.962</c:v>
                </c:pt>
                <c:pt idx="500">
                  <c:v>7.9971</c:v>
                </c:pt>
                <c:pt idx="501">
                  <c:v>8.0323</c:v>
                </c:pt>
                <c:pt idx="502">
                  <c:v>8.0674</c:v>
                </c:pt>
                <c:pt idx="503">
                  <c:v>8.1026</c:v>
                </c:pt>
                <c:pt idx="504">
                  <c:v>8.137700000000001</c:v>
                </c:pt>
                <c:pt idx="505">
                  <c:v>8.1729</c:v>
                </c:pt>
                <c:pt idx="506">
                  <c:v>8.208</c:v>
                </c:pt>
                <c:pt idx="507">
                  <c:v>8.2432</c:v>
                </c:pt>
                <c:pt idx="508">
                  <c:v>8.2783</c:v>
                </c:pt>
                <c:pt idx="509">
                  <c:v>8.3135</c:v>
                </c:pt>
                <c:pt idx="510">
                  <c:v>8.3486</c:v>
                </c:pt>
                <c:pt idx="511">
                  <c:v>8.3838</c:v>
                </c:pt>
                <c:pt idx="512">
                  <c:v>8.419</c:v>
                </c:pt>
                <c:pt idx="513">
                  <c:v>8.4541</c:v>
                </c:pt>
                <c:pt idx="514">
                  <c:v>8.4893</c:v>
                </c:pt>
                <c:pt idx="515">
                  <c:v>8.5244</c:v>
                </c:pt>
                <c:pt idx="516">
                  <c:v>8.5596</c:v>
                </c:pt>
                <c:pt idx="517">
                  <c:v>8.5947</c:v>
                </c:pt>
                <c:pt idx="518">
                  <c:v>8.6299</c:v>
                </c:pt>
                <c:pt idx="519">
                  <c:v>8.665</c:v>
                </c:pt>
                <c:pt idx="520">
                  <c:v>8.700200000000001</c:v>
                </c:pt>
                <c:pt idx="521">
                  <c:v>8.7353</c:v>
                </c:pt>
                <c:pt idx="522">
                  <c:v>8.7705</c:v>
                </c:pt>
                <c:pt idx="523">
                  <c:v>8.8056</c:v>
                </c:pt>
                <c:pt idx="524">
                  <c:v>8.8408</c:v>
                </c:pt>
                <c:pt idx="525">
                  <c:v>8.8759</c:v>
                </c:pt>
                <c:pt idx="526">
                  <c:v>8.9111</c:v>
                </c:pt>
                <c:pt idx="527">
                  <c:v>8.9462</c:v>
                </c:pt>
                <c:pt idx="528">
                  <c:v>8.9814</c:v>
                </c:pt>
                <c:pt idx="529">
                  <c:v>9.0165</c:v>
                </c:pt>
                <c:pt idx="530">
                  <c:v>9.0517</c:v>
                </c:pt>
                <c:pt idx="531">
                  <c:v>9.0868</c:v>
                </c:pt>
                <c:pt idx="532">
                  <c:v>9.122</c:v>
                </c:pt>
                <c:pt idx="533">
                  <c:v>9.1571</c:v>
                </c:pt>
                <c:pt idx="534">
                  <c:v>9.1923</c:v>
                </c:pt>
                <c:pt idx="535">
                  <c:v>9.2275</c:v>
                </c:pt>
                <c:pt idx="536">
                  <c:v>9.2626</c:v>
                </c:pt>
                <c:pt idx="537">
                  <c:v>9.2978</c:v>
                </c:pt>
                <c:pt idx="538">
                  <c:v>9.3329</c:v>
                </c:pt>
                <c:pt idx="539">
                  <c:v>9.3681</c:v>
                </c:pt>
                <c:pt idx="540">
                  <c:v>9.4032</c:v>
                </c:pt>
                <c:pt idx="541">
                  <c:v>9.4384</c:v>
                </c:pt>
                <c:pt idx="542">
                  <c:v>9.4735</c:v>
                </c:pt>
                <c:pt idx="543">
                  <c:v>9.5087</c:v>
                </c:pt>
                <c:pt idx="544">
                  <c:v>9.5438</c:v>
                </c:pt>
                <c:pt idx="545">
                  <c:v>9.579</c:v>
                </c:pt>
                <c:pt idx="546">
                  <c:v>9.6141</c:v>
                </c:pt>
              </c:numCache>
            </c:numRef>
          </c:xVal>
          <c:yVal>
            <c:numRef>
              <c:f>'uniformity position corrected'!$X$24:$X$570</c:f>
              <c:numCache>
                <c:formatCode>General</c:formatCode>
                <c:ptCount val="547"/>
                <c:pt idx="0">
                  <c:v>1549.2523</c:v>
                </c:pt>
                <c:pt idx="1">
                  <c:v>1548.2527</c:v>
                </c:pt>
                <c:pt idx="2">
                  <c:v>1547.4211</c:v>
                </c:pt>
                <c:pt idx="3">
                  <c:v>1543.2825</c:v>
                </c:pt>
                <c:pt idx="4">
                  <c:v>1542.6233</c:v>
                </c:pt>
                <c:pt idx="5">
                  <c:v>1543.6124</c:v>
                </c:pt>
                <c:pt idx="6">
                  <c:v>1543.2825</c:v>
                </c:pt>
                <c:pt idx="7">
                  <c:v>1543.2825</c:v>
                </c:pt>
                <c:pt idx="8">
                  <c:v>1542.9528</c:v>
                </c:pt>
                <c:pt idx="9">
                  <c:v>1541.3074</c:v>
                </c:pt>
                <c:pt idx="10">
                  <c:v>1537.869</c:v>
                </c:pt>
                <c:pt idx="11">
                  <c:v>1536.2397</c:v>
                </c:pt>
                <c:pt idx="12">
                  <c:v>1537.2167</c:v>
                </c:pt>
                <c:pt idx="13">
                  <c:v>1538.8491</c:v>
                </c:pt>
                <c:pt idx="14">
                  <c:v>1539.6673</c:v>
                </c:pt>
                <c:pt idx="15">
                  <c:v>1541.4717</c:v>
                </c:pt>
                <c:pt idx="16">
                  <c:v>1541.4717</c:v>
                </c:pt>
                <c:pt idx="17">
                  <c:v>1540.4867</c:v>
                </c:pt>
                <c:pt idx="18">
                  <c:v>1537.0537</c:v>
                </c:pt>
                <c:pt idx="19">
                  <c:v>1536.728</c:v>
                </c:pt>
                <c:pt idx="20">
                  <c:v>1532.9967</c:v>
                </c:pt>
                <c:pt idx="21">
                  <c:v>1530.578</c:v>
                </c:pt>
                <c:pt idx="22">
                  <c:v>1528.0109</c:v>
                </c:pt>
                <c:pt idx="23">
                  <c:v>1524.9799</c:v>
                </c:pt>
                <c:pt idx="24">
                  <c:v>1521.4936</c:v>
                </c:pt>
                <c:pt idx="25">
                  <c:v>1519.6027</c:v>
                </c:pt>
                <c:pt idx="26">
                  <c:v>1517.4061</c:v>
                </c:pt>
                <c:pt idx="27">
                  <c:v>1513.1986</c:v>
                </c:pt>
                <c:pt idx="28">
                  <c:v>1510.4148</c:v>
                </c:pt>
                <c:pt idx="29">
                  <c:v>1503.9852</c:v>
                </c:pt>
                <c:pt idx="30">
                  <c:v>1502.0138</c:v>
                </c:pt>
                <c:pt idx="31">
                  <c:v>1501.409</c:v>
                </c:pt>
                <c:pt idx="32">
                  <c:v>1500.0512</c:v>
                </c:pt>
                <c:pt idx="33">
                  <c:v>1497.9512</c:v>
                </c:pt>
                <c:pt idx="34">
                  <c:v>1494.3917</c:v>
                </c:pt>
                <c:pt idx="35">
                  <c:v>1491.9008</c:v>
                </c:pt>
                <c:pt idx="36">
                  <c:v>1489.29</c:v>
                </c:pt>
                <c:pt idx="37">
                  <c:v>1485.1399</c:v>
                </c:pt>
                <c:pt idx="38">
                  <c:v>1482.4572</c:v>
                </c:pt>
                <c:pt idx="39">
                  <c:v>1475.2557</c:v>
                </c:pt>
                <c:pt idx="40">
                  <c:v>1474.4375</c:v>
                </c:pt>
                <c:pt idx="41">
                  <c:v>1473.0794</c:v>
                </c:pt>
                <c:pt idx="42">
                  <c:v>1471.3244</c:v>
                </c:pt>
                <c:pt idx="43">
                  <c:v>1470.1161</c:v>
                </c:pt>
                <c:pt idx="44">
                  <c:v>1470.6524</c:v>
                </c:pt>
                <c:pt idx="45">
                  <c:v>1468.5134</c:v>
                </c:pt>
                <c:pt idx="46">
                  <c:v>1463.8924</c:v>
                </c:pt>
                <c:pt idx="47">
                  <c:v>1461.6755</c:v>
                </c:pt>
                <c:pt idx="48">
                  <c:v>1461.0268</c:v>
                </c:pt>
                <c:pt idx="49">
                  <c:v>1460.6383</c:v>
                </c:pt>
                <c:pt idx="50">
                  <c:v>1462.5863</c:v>
                </c:pt>
                <c:pt idx="51">
                  <c:v>1464.9418</c:v>
                </c:pt>
                <c:pt idx="52">
                  <c:v>1465.0733</c:v>
                </c:pt>
                <c:pt idx="53">
                  <c:v>1465.468</c:v>
                </c:pt>
                <c:pt idx="54">
                  <c:v>1465.8633</c:v>
                </c:pt>
                <c:pt idx="55">
                  <c:v>1465.0733</c:v>
                </c:pt>
                <c:pt idx="56">
                  <c:v>1463.3692</c:v>
                </c:pt>
                <c:pt idx="57">
                  <c:v>1460.2503</c:v>
                </c:pt>
                <c:pt idx="58">
                  <c:v>1459.7338</c:v>
                </c:pt>
                <c:pt idx="59">
                  <c:v>1458.3182</c:v>
                </c:pt>
                <c:pt idx="60">
                  <c:v>1459.7338</c:v>
                </c:pt>
                <c:pt idx="61">
                  <c:v>1462.3258</c:v>
                </c:pt>
                <c:pt idx="62">
                  <c:v>1464.5478</c:v>
                </c:pt>
                <c:pt idx="63">
                  <c:v>1464.8104</c:v>
                </c:pt>
                <c:pt idx="64">
                  <c:v>1465.7315</c:v>
                </c:pt>
                <c:pt idx="65">
                  <c:v>1465.7315</c:v>
                </c:pt>
                <c:pt idx="66">
                  <c:v>1466.5234</c:v>
                </c:pt>
                <c:pt idx="67">
                  <c:v>1469.18</c:v>
                </c:pt>
                <c:pt idx="68">
                  <c:v>1473.3505</c:v>
                </c:pt>
                <c:pt idx="69">
                  <c:v>1475.3923</c:v>
                </c:pt>
                <c:pt idx="70">
                  <c:v>1479.5247</c:v>
                </c:pt>
                <c:pt idx="71">
                  <c:v>1480.2198</c:v>
                </c:pt>
                <c:pt idx="72">
                  <c:v>1481.896</c:v>
                </c:pt>
                <c:pt idx="73">
                  <c:v>1484.7144</c:v>
                </c:pt>
                <c:pt idx="74">
                  <c:v>1486.5632</c:v>
                </c:pt>
                <c:pt idx="75">
                  <c:v>1488.4257</c:v>
                </c:pt>
                <c:pt idx="76">
                  <c:v>1487.8512</c:v>
                </c:pt>
                <c:pt idx="77">
                  <c:v>1487.8512</c:v>
                </c:pt>
                <c:pt idx="78">
                  <c:v>1487.8512</c:v>
                </c:pt>
                <c:pt idx="79">
                  <c:v>1484.8561</c:v>
                </c:pt>
                <c:pt idx="80">
                  <c:v>1482.5977</c:v>
                </c:pt>
                <c:pt idx="81">
                  <c:v>1488.1383</c:v>
                </c:pt>
                <c:pt idx="82">
                  <c:v>1489.7232</c:v>
                </c:pt>
                <c:pt idx="83">
                  <c:v>1488.7135</c:v>
                </c:pt>
                <c:pt idx="84">
                  <c:v>1489.8678</c:v>
                </c:pt>
                <c:pt idx="85">
                  <c:v>1490.3021</c:v>
                </c:pt>
                <c:pt idx="86">
                  <c:v>1488.282</c:v>
                </c:pt>
                <c:pt idx="87">
                  <c:v>1485.4239</c:v>
                </c:pt>
                <c:pt idx="88">
                  <c:v>1487.5644</c:v>
                </c:pt>
                <c:pt idx="89">
                  <c:v>1487.4211</c:v>
                </c:pt>
                <c:pt idx="90">
                  <c:v>1485.7082</c:v>
                </c:pt>
                <c:pt idx="91">
                  <c:v>1485.7082</c:v>
                </c:pt>
                <c:pt idx="92">
                  <c:v>1484.8561</c:v>
                </c:pt>
                <c:pt idx="93">
                  <c:v>1478.0018</c:v>
                </c:pt>
                <c:pt idx="94">
                  <c:v>1474.8463</c:v>
                </c:pt>
                <c:pt idx="95">
                  <c:v>1473.0794</c:v>
                </c:pt>
                <c:pt idx="96">
                  <c:v>1472.268</c:v>
                </c:pt>
                <c:pt idx="97">
                  <c:v>1471.998</c:v>
                </c:pt>
                <c:pt idx="98">
                  <c:v>1470.3841</c:v>
                </c:pt>
                <c:pt idx="99">
                  <c:v>1468.9132</c:v>
                </c:pt>
                <c:pt idx="100">
                  <c:v>1467.5829</c:v>
                </c:pt>
                <c:pt idx="101">
                  <c:v>1466.9203</c:v>
                </c:pt>
                <c:pt idx="102">
                  <c:v>1466.6556</c:v>
                </c:pt>
                <c:pt idx="103">
                  <c:v>1466.9203</c:v>
                </c:pt>
                <c:pt idx="104">
                  <c:v>1468.7799</c:v>
                </c:pt>
                <c:pt idx="105">
                  <c:v>1467.5829</c:v>
                </c:pt>
                <c:pt idx="106">
                  <c:v>1466.6556</c:v>
                </c:pt>
                <c:pt idx="107">
                  <c:v>1466.6556</c:v>
                </c:pt>
                <c:pt idx="108">
                  <c:v>1465.9952</c:v>
                </c:pt>
                <c:pt idx="109">
                  <c:v>1463.2386</c:v>
                </c:pt>
                <c:pt idx="110">
                  <c:v>1459.7338</c:v>
                </c:pt>
                <c:pt idx="111">
                  <c:v>1457.8052</c:v>
                </c:pt>
                <c:pt idx="112">
                  <c:v>1457.421</c:v>
                </c:pt>
                <c:pt idx="113">
                  <c:v>1457.421</c:v>
                </c:pt>
                <c:pt idx="114">
                  <c:v>1456.5265</c:v>
                </c:pt>
                <c:pt idx="115">
                  <c:v>1455.2534</c:v>
                </c:pt>
                <c:pt idx="116">
                  <c:v>1454.7456</c:v>
                </c:pt>
                <c:pt idx="117">
                  <c:v>1453.2275</c:v>
                </c:pt>
                <c:pt idx="118">
                  <c:v>1450.3387</c:v>
                </c:pt>
                <c:pt idx="119">
                  <c:v>1449.091</c:v>
                </c:pt>
                <c:pt idx="120">
                  <c:v>1448.4689</c:v>
                </c:pt>
                <c:pt idx="121">
                  <c:v>1447.4762</c:v>
                </c:pt>
                <c:pt idx="122">
                  <c:v>1446.3629</c:v>
                </c:pt>
                <c:pt idx="123">
                  <c:v>1447.4762</c:v>
                </c:pt>
                <c:pt idx="124">
                  <c:v>1445.8693</c:v>
                </c:pt>
                <c:pt idx="125">
                  <c:v>1444.2702</c:v>
                </c:pt>
                <c:pt idx="126">
                  <c:v>1443.2898</c:v>
                </c:pt>
                <c:pt idx="127">
                  <c:v>1440.6078</c:v>
                </c:pt>
                <c:pt idx="128">
                  <c:v>1436.7417</c:v>
                </c:pt>
                <c:pt idx="129">
                  <c:v>1436.3812</c:v>
                </c:pt>
                <c:pt idx="130">
                  <c:v>1435.6613</c:v>
                </c:pt>
                <c:pt idx="131">
                  <c:v>1434.9427</c:v>
                </c:pt>
                <c:pt idx="132">
                  <c:v>1434.2254</c:v>
                </c:pt>
                <c:pt idx="133">
                  <c:v>1433.9865</c:v>
                </c:pt>
                <c:pt idx="134">
                  <c:v>1432.0807</c:v>
                </c:pt>
                <c:pt idx="135">
                  <c:v>1432.0807</c:v>
                </c:pt>
                <c:pt idx="136">
                  <c:v>1431.9619</c:v>
                </c:pt>
                <c:pt idx="137">
                  <c:v>1430.065</c:v>
                </c:pt>
                <c:pt idx="138">
                  <c:v>1429.0014</c:v>
                </c:pt>
                <c:pt idx="139">
                  <c:v>1424.5364</c:v>
                </c:pt>
                <c:pt idx="140">
                  <c:v>1421.6193</c:v>
                </c:pt>
                <c:pt idx="141">
                  <c:v>1420.6888</c:v>
                </c:pt>
                <c:pt idx="142">
                  <c:v>1420.9213</c:v>
                </c:pt>
                <c:pt idx="143">
                  <c:v>1421.2702</c:v>
                </c:pt>
                <c:pt idx="144">
                  <c:v>1423.3677</c:v>
                </c:pt>
                <c:pt idx="145">
                  <c:v>1424.1856</c:v>
                </c:pt>
                <c:pt idx="146">
                  <c:v>1425.8249</c:v>
                </c:pt>
                <c:pt idx="147">
                  <c:v>1428.4116</c:v>
                </c:pt>
                <c:pt idx="148">
                  <c:v>1428.8834</c:v>
                </c:pt>
                <c:pt idx="149">
                  <c:v>1429.3557</c:v>
                </c:pt>
                <c:pt idx="150">
                  <c:v>1430.8939</c:v>
                </c:pt>
                <c:pt idx="151">
                  <c:v>1430.1833</c:v>
                </c:pt>
                <c:pt idx="152">
                  <c:v>1431.9619</c:v>
                </c:pt>
                <c:pt idx="153">
                  <c:v>1430.8939</c:v>
                </c:pt>
                <c:pt idx="154">
                  <c:v>1429.9467</c:v>
                </c:pt>
                <c:pt idx="155">
                  <c:v>1429.4738</c:v>
                </c:pt>
                <c:pt idx="156">
                  <c:v>1427.1166</c:v>
                </c:pt>
                <c:pt idx="157">
                  <c:v>1424.5364</c:v>
                </c:pt>
                <c:pt idx="158">
                  <c:v>1425.356</c:v>
                </c:pt>
                <c:pt idx="159">
                  <c:v>1424.8875</c:v>
                </c:pt>
                <c:pt idx="160">
                  <c:v>1422.4346</c:v>
                </c:pt>
                <c:pt idx="161">
                  <c:v>1421.2702</c:v>
                </c:pt>
                <c:pt idx="162">
                  <c:v>1421.1539</c:v>
                </c:pt>
                <c:pt idx="163">
                  <c:v>1418.4845</c:v>
                </c:pt>
                <c:pt idx="164">
                  <c:v>1417.4428</c:v>
                </c:pt>
                <c:pt idx="165">
                  <c:v>1417.4428</c:v>
                </c:pt>
                <c:pt idx="166">
                  <c:v>1417.0959</c:v>
                </c:pt>
                <c:pt idx="167">
                  <c:v>1417.0959</c:v>
                </c:pt>
                <c:pt idx="168">
                  <c:v>1417.5585</c:v>
                </c:pt>
                <c:pt idx="169">
                  <c:v>1417.5585</c:v>
                </c:pt>
                <c:pt idx="170">
                  <c:v>1414.096</c:v>
                </c:pt>
                <c:pt idx="171">
                  <c:v>1416.0562</c:v>
                </c:pt>
                <c:pt idx="172">
                  <c:v>1415.8254</c:v>
                </c:pt>
                <c:pt idx="173">
                  <c:v>1414.096</c:v>
                </c:pt>
                <c:pt idx="174">
                  <c:v>1414.096</c:v>
                </c:pt>
                <c:pt idx="175">
                  <c:v>1415.8254</c:v>
                </c:pt>
                <c:pt idx="176">
                  <c:v>1411.4509</c:v>
                </c:pt>
                <c:pt idx="177">
                  <c:v>1412.1402</c:v>
                </c:pt>
                <c:pt idx="178">
                  <c:v>1415.9408</c:v>
                </c:pt>
                <c:pt idx="179">
                  <c:v>1417.0959</c:v>
                </c:pt>
                <c:pt idx="180">
                  <c:v>1413.6355</c:v>
                </c:pt>
                <c:pt idx="181">
                  <c:v>1412.1402</c:v>
                </c:pt>
                <c:pt idx="182">
                  <c:v>1406.6367</c:v>
                </c:pt>
                <c:pt idx="183">
                  <c:v>1404.3495</c:v>
                </c:pt>
                <c:pt idx="184">
                  <c:v>1404.3495</c:v>
                </c:pt>
                <c:pt idx="185">
                  <c:v>1405.8358</c:v>
                </c:pt>
                <c:pt idx="186">
                  <c:v>1406.8655</c:v>
                </c:pt>
                <c:pt idx="187">
                  <c:v>1405.8358</c:v>
                </c:pt>
                <c:pt idx="188">
                  <c:v>1405.4927</c:v>
                </c:pt>
                <c:pt idx="189">
                  <c:v>1404.921</c:v>
                </c:pt>
                <c:pt idx="190">
                  <c:v>1404.0066</c:v>
                </c:pt>
                <c:pt idx="191">
                  <c:v>1404.0066</c:v>
                </c:pt>
                <c:pt idx="192">
                  <c:v>1404.921</c:v>
                </c:pt>
                <c:pt idx="193">
                  <c:v>1405.264</c:v>
                </c:pt>
                <c:pt idx="194">
                  <c:v>1403.6638</c:v>
                </c:pt>
                <c:pt idx="195">
                  <c:v>1403.0925</c:v>
                </c:pt>
                <c:pt idx="196">
                  <c:v>1403.0925</c:v>
                </c:pt>
                <c:pt idx="197">
                  <c:v>1401.9503</c:v>
                </c:pt>
                <c:pt idx="198">
                  <c:v>1404.0066</c:v>
                </c:pt>
                <c:pt idx="199">
                  <c:v>1406.0646</c:v>
                </c:pt>
                <c:pt idx="200">
                  <c:v>1406.6367</c:v>
                </c:pt>
                <c:pt idx="201">
                  <c:v>1408.4686</c:v>
                </c:pt>
                <c:pt idx="202">
                  <c:v>1410.0735</c:v>
                </c:pt>
                <c:pt idx="203">
                  <c:v>1410.762</c:v>
                </c:pt>
                <c:pt idx="204">
                  <c:v>1410.762</c:v>
                </c:pt>
                <c:pt idx="205">
                  <c:v>1410.762</c:v>
                </c:pt>
                <c:pt idx="206">
                  <c:v>1410.6472</c:v>
                </c:pt>
                <c:pt idx="207">
                  <c:v>1410.4177</c:v>
                </c:pt>
                <c:pt idx="208">
                  <c:v>1410.4177</c:v>
                </c:pt>
                <c:pt idx="209">
                  <c:v>1410.0735</c:v>
                </c:pt>
                <c:pt idx="210">
                  <c:v>1409.3854</c:v>
                </c:pt>
                <c:pt idx="211">
                  <c:v>1409.3854</c:v>
                </c:pt>
                <c:pt idx="212">
                  <c:v>1409.0415</c:v>
                </c:pt>
                <c:pt idx="213">
                  <c:v>1406.5222</c:v>
                </c:pt>
                <c:pt idx="214">
                  <c:v>1406.2934</c:v>
                </c:pt>
                <c:pt idx="215">
                  <c:v>1402.864</c:v>
                </c:pt>
                <c:pt idx="216">
                  <c:v>1402.6356</c:v>
                </c:pt>
                <c:pt idx="217">
                  <c:v>1401.4935</c:v>
                </c:pt>
                <c:pt idx="218">
                  <c:v>1402.864</c:v>
                </c:pt>
                <c:pt idx="219">
                  <c:v>1405.6071</c:v>
                </c:pt>
                <c:pt idx="220">
                  <c:v>1404.2352</c:v>
                </c:pt>
                <c:pt idx="221">
                  <c:v>1401.6077</c:v>
                </c:pt>
                <c:pt idx="222">
                  <c:v>1400.8083</c:v>
                </c:pt>
                <c:pt idx="223">
                  <c:v>1398.8674</c:v>
                </c:pt>
                <c:pt idx="224">
                  <c:v>1394.071</c:v>
                </c:pt>
                <c:pt idx="225">
                  <c:v>1393.8425</c:v>
                </c:pt>
                <c:pt idx="226">
                  <c:v>1392.0133</c:v>
                </c:pt>
                <c:pt idx="227">
                  <c:v>1391.2125</c:v>
                </c:pt>
                <c:pt idx="228">
                  <c:v>1390.7548</c:v>
                </c:pt>
                <c:pt idx="229">
                  <c:v>1391.2125</c:v>
                </c:pt>
                <c:pt idx="230">
                  <c:v>1392.3564</c:v>
                </c:pt>
                <c:pt idx="231">
                  <c:v>1390.9837</c:v>
                </c:pt>
                <c:pt idx="232">
                  <c:v>1389.7244</c:v>
                </c:pt>
                <c:pt idx="233">
                  <c:v>1387.5465</c:v>
                </c:pt>
                <c:pt idx="234">
                  <c:v>1387.0875</c:v>
                </c:pt>
                <c:pt idx="235">
                  <c:v>1387.0875</c:v>
                </c:pt>
                <c:pt idx="236">
                  <c:v>1387.0875</c:v>
                </c:pt>
                <c:pt idx="237">
                  <c:v>1387.0875</c:v>
                </c:pt>
                <c:pt idx="238">
                  <c:v>1386.3987</c:v>
                </c:pt>
                <c:pt idx="239">
                  <c:v>1385.3645</c:v>
                </c:pt>
                <c:pt idx="240">
                  <c:v>1384.3294</c:v>
                </c:pt>
                <c:pt idx="241">
                  <c:v>1385.0196</c:v>
                </c:pt>
                <c:pt idx="242">
                  <c:v>1385.0196</c:v>
                </c:pt>
                <c:pt idx="243">
                  <c:v>1385.9392</c:v>
                </c:pt>
                <c:pt idx="244">
                  <c:v>1388.3493</c:v>
                </c:pt>
                <c:pt idx="245">
                  <c:v>1388.9224</c:v>
                </c:pt>
                <c:pt idx="246">
                  <c:v>1388.2346</c:v>
                </c:pt>
                <c:pt idx="247">
                  <c:v>1388.2346</c:v>
                </c:pt>
                <c:pt idx="248">
                  <c:v>1386.5135</c:v>
                </c:pt>
                <c:pt idx="249">
                  <c:v>1386.3987</c:v>
                </c:pt>
                <c:pt idx="250">
                  <c:v>1387.5465</c:v>
                </c:pt>
                <c:pt idx="251">
                  <c:v>1388.0053</c:v>
                </c:pt>
                <c:pt idx="252">
                  <c:v>1388.4639</c:v>
                </c:pt>
                <c:pt idx="253">
                  <c:v>1390.7548</c:v>
                </c:pt>
                <c:pt idx="254">
                  <c:v>1391.2125</c:v>
                </c:pt>
                <c:pt idx="255">
                  <c:v>1392.0133</c:v>
                </c:pt>
                <c:pt idx="256">
                  <c:v>1392.1277</c:v>
                </c:pt>
                <c:pt idx="257">
                  <c:v>1393.0424</c:v>
                </c:pt>
                <c:pt idx="258">
                  <c:v>1393.271</c:v>
                </c:pt>
                <c:pt idx="259">
                  <c:v>1395.2135</c:v>
                </c:pt>
                <c:pt idx="260">
                  <c:v>1396.013</c:v>
                </c:pt>
                <c:pt idx="261">
                  <c:v>1396.8123</c:v>
                </c:pt>
                <c:pt idx="262">
                  <c:v>1396.9265</c:v>
                </c:pt>
                <c:pt idx="263">
                  <c:v>1396.9265</c:v>
                </c:pt>
                <c:pt idx="264">
                  <c:v>1396.2413</c:v>
                </c:pt>
                <c:pt idx="265">
                  <c:v>1393.1567</c:v>
                </c:pt>
                <c:pt idx="266">
                  <c:v>1392.0133</c:v>
                </c:pt>
                <c:pt idx="267">
                  <c:v>1392.9281</c:v>
                </c:pt>
                <c:pt idx="268">
                  <c:v>1393.1567</c:v>
                </c:pt>
                <c:pt idx="269">
                  <c:v>1398.5249</c:v>
                </c:pt>
                <c:pt idx="270">
                  <c:v>1399.4382</c:v>
                </c:pt>
                <c:pt idx="271">
                  <c:v>1399.8949</c:v>
                </c:pt>
                <c:pt idx="272">
                  <c:v>1399.4382</c:v>
                </c:pt>
                <c:pt idx="273">
                  <c:v>1399.8949</c:v>
                </c:pt>
                <c:pt idx="274">
                  <c:v>1400.6942</c:v>
                </c:pt>
                <c:pt idx="275">
                  <c:v>1400.6942</c:v>
                </c:pt>
                <c:pt idx="276">
                  <c:v>1401.4935</c:v>
                </c:pt>
                <c:pt idx="277">
                  <c:v>1402.4071</c:v>
                </c:pt>
                <c:pt idx="278">
                  <c:v>1404.3495</c:v>
                </c:pt>
                <c:pt idx="279">
                  <c:v>1403.4353</c:v>
                </c:pt>
                <c:pt idx="280">
                  <c:v>1401.4935</c:v>
                </c:pt>
                <c:pt idx="281">
                  <c:v>1396.013</c:v>
                </c:pt>
                <c:pt idx="282">
                  <c:v>1395.2135</c:v>
                </c:pt>
                <c:pt idx="283">
                  <c:v>1394.4138</c:v>
                </c:pt>
                <c:pt idx="284">
                  <c:v>1393.7282</c:v>
                </c:pt>
                <c:pt idx="285">
                  <c:v>1393.1567</c:v>
                </c:pt>
                <c:pt idx="286">
                  <c:v>1392.8138</c:v>
                </c:pt>
                <c:pt idx="287">
                  <c:v>1389.9534</c:v>
                </c:pt>
                <c:pt idx="288">
                  <c:v>1388.5786</c:v>
                </c:pt>
                <c:pt idx="289">
                  <c:v>1387.0875</c:v>
                </c:pt>
                <c:pt idx="290">
                  <c:v>1389.1516</c:v>
                </c:pt>
                <c:pt idx="291">
                  <c:v>1389.9534</c:v>
                </c:pt>
                <c:pt idx="292">
                  <c:v>1390.0679</c:v>
                </c:pt>
                <c:pt idx="293">
                  <c:v>1390.0679</c:v>
                </c:pt>
                <c:pt idx="294">
                  <c:v>1390.0679</c:v>
                </c:pt>
                <c:pt idx="295">
                  <c:v>1390.0679</c:v>
                </c:pt>
                <c:pt idx="296">
                  <c:v>1386.8579</c:v>
                </c:pt>
                <c:pt idx="297">
                  <c:v>1387.7759</c:v>
                </c:pt>
                <c:pt idx="298">
                  <c:v>1386.6283</c:v>
                </c:pt>
                <c:pt idx="299">
                  <c:v>1383.8689</c:v>
                </c:pt>
                <c:pt idx="300">
                  <c:v>1383.8689</c:v>
                </c:pt>
                <c:pt idx="301">
                  <c:v>1384.3294</c:v>
                </c:pt>
                <c:pt idx="302">
                  <c:v>1384.3294</c:v>
                </c:pt>
                <c:pt idx="303">
                  <c:v>1385.2496</c:v>
                </c:pt>
                <c:pt idx="304">
                  <c:v>1385.7094</c:v>
                </c:pt>
                <c:pt idx="305">
                  <c:v>1386.3987</c:v>
                </c:pt>
                <c:pt idx="306">
                  <c:v>1386.0541</c:v>
                </c:pt>
                <c:pt idx="307">
                  <c:v>1385.3645</c:v>
                </c:pt>
                <c:pt idx="308">
                  <c:v>1388.2346</c:v>
                </c:pt>
                <c:pt idx="309">
                  <c:v>1390.0679</c:v>
                </c:pt>
                <c:pt idx="310">
                  <c:v>1390.5259</c:v>
                </c:pt>
                <c:pt idx="311">
                  <c:v>1391.4414</c:v>
                </c:pt>
                <c:pt idx="312">
                  <c:v>1391.5558</c:v>
                </c:pt>
                <c:pt idx="313">
                  <c:v>1392.1277</c:v>
                </c:pt>
                <c:pt idx="314">
                  <c:v>1393.6139</c:v>
                </c:pt>
                <c:pt idx="315">
                  <c:v>1393.9567</c:v>
                </c:pt>
                <c:pt idx="316">
                  <c:v>1394.7565</c:v>
                </c:pt>
                <c:pt idx="317">
                  <c:v>1398.2966</c:v>
                </c:pt>
                <c:pt idx="318">
                  <c:v>1401.1509</c:v>
                </c:pt>
                <c:pt idx="319">
                  <c:v>1400.8083</c:v>
                </c:pt>
                <c:pt idx="320">
                  <c:v>1398.7532</c:v>
                </c:pt>
                <c:pt idx="321">
                  <c:v>1397.6116</c:v>
                </c:pt>
                <c:pt idx="322">
                  <c:v>1394.6423</c:v>
                </c:pt>
                <c:pt idx="323">
                  <c:v>1391.7846</c:v>
                </c:pt>
                <c:pt idx="324">
                  <c:v>1390.7548</c:v>
                </c:pt>
                <c:pt idx="325">
                  <c:v>1391.4414</c:v>
                </c:pt>
                <c:pt idx="326">
                  <c:v>1394.985</c:v>
                </c:pt>
                <c:pt idx="327">
                  <c:v>1397.3832</c:v>
                </c:pt>
                <c:pt idx="328">
                  <c:v>1397.3832</c:v>
                </c:pt>
                <c:pt idx="329">
                  <c:v>1403.7781</c:v>
                </c:pt>
                <c:pt idx="330">
                  <c:v>1404.2352</c:v>
                </c:pt>
                <c:pt idx="331">
                  <c:v>1401.7219</c:v>
                </c:pt>
                <c:pt idx="332">
                  <c:v>1395.2135</c:v>
                </c:pt>
                <c:pt idx="333">
                  <c:v>1399.4382</c:v>
                </c:pt>
                <c:pt idx="334">
                  <c:v>1401.7219</c:v>
                </c:pt>
                <c:pt idx="335">
                  <c:v>1401.7219</c:v>
                </c:pt>
                <c:pt idx="336">
                  <c:v>1403.4353</c:v>
                </c:pt>
                <c:pt idx="337">
                  <c:v>1404.8067</c:v>
                </c:pt>
                <c:pt idx="338">
                  <c:v>1405.264</c:v>
                </c:pt>
                <c:pt idx="339">
                  <c:v>1407.2089</c:v>
                </c:pt>
                <c:pt idx="340">
                  <c:v>1406.7511</c:v>
                </c:pt>
                <c:pt idx="341">
                  <c:v>1406.7511</c:v>
                </c:pt>
                <c:pt idx="342">
                  <c:v>1406.5222</c:v>
                </c:pt>
                <c:pt idx="343">
                  <c:v>1405.4927</c:v>
                </c:pt>
                <c:pt idx="344">
                  <c:v>1404.5781</c:v>
                </c:pt>
                <c:pt idx="345">
                  <c:v>1406.4078</c:v>
                </c:pt>
                <c:pt idx="346">
                  <c:v>1407.5523</c:v>
                </c:pt>
                <c:pt idx="347">
                  <c:v>1408.354</c:v>
                </c:pt>
                <c:pt idx="348">
                  <c:v>1408.354</c:v>
                </c:pt>
                <c:pt idx="349">
                  <c:v>1408.2395</c:v>
                </c:pt>
                <c:pt idx="350">
                  <c:v>1407.3234</c:v>
                </c:pt>
                <c:pt idx="351">
                  <c:v>1407.3234</c:v>
                </c:pt>
                <c:pt idx="352">
                  <c:v>1407.6668</c:v>
                </c:pt>
                <c:pt idx="353">
                  <c:v>1408.2395</c:v>
                </c:pt>
                <c:pt idx="354">
                  <c:v>1413.5204</c:v>
                </c:pt>
                <c:pt idx="355">
                  <c:v>1414.9026</c:v>
                </c:pt>
                <c:pt idx="356">
                  <c:v>1417.5585</c:v>
                </c:pt>
                <c:pt idx="357">
                  <c:v>1416.0562</c:v>
                </c:pt>
                <c:pt idx="358">
                  <c:v>1415.0179</c:v>
                </c:pt>
                <c:pt idx="359">
                  <c:v>1414.7873</c:v>
                </c:pt>
                <c:pt idx="360">
                  <c:v>1413.2902</c:v>
                </c:pt>
                <c:pt idx="361">
                  <c:v>1412.83</c:v>
                </c:pt>
                <c:pt idx="362">
                  <c:v>1411.5657</c:v>
                </c:pt>
                <c:pt idx="363">
                  <c:v>1409.5001</c:v>
                </c:pt>
                <c:pt idx="364">
                  <c:v>1409.2708</c:v>
                </c:pt>
                <c:pt idx="365">
                  <c:v>1408.1249</c:v>
                </c:pt>
                <c:pt idx="366">
                  <c:v>1407.4379</c:v>
                </c:pt>
                <c:pt idx="367">
                  <c:v>1405.4927</c:v>
                </c:pt>
                <c:pt idx="368">
                  <c:v>1396.6981</c:v>
                </c:pt>
                <c:pt idx="369">
                  <c:v>1396.3555</c:v>
                </c:pt>
                <c:pt idx="370">
                  <c:v>1395.6703</c:v>
                </c:pt>
                <c:pt idx="371">
                  <c:v>1395.6703</c:v>
                </c:pt>
                <c:pt idx="372">
                  <c:v>1395.8987</c:v>
                </c:pt>
                <c:pt idx="373">
                  <c:v>1396.2413</c:v>
                </c:pt>
                <c:pt idx="374">
                  <c:v>1395.4419</c:v>
                </c:pt>
                <c:pt idx="375">
                  <c:v>1395.2135</c:v>
                </c:pt>
                <c:pt idx="376">
                  <c:v>1395.0992</c:v>
                </c:pt>
                <c:pt idx="377">
                  <c:v>1394.6423</c:v>
                </c:pt>
                <c:pt idx="378">
                  <c:v>1395.4419</c:v>
                </c:pt>
                <c:pt idx="379">
                  <c:v>1395.7845</c:v>
                </c:pt>
                <c:pt idx="380">
                  <c:v>1398.0682</c:v>
                </c:pt>
                <c:pt idx="381">
                  <c:v>1398.6391</c:v>
                </c:pt>
                <c:pt idx="382">
                  <c:v>1398.6391</c:v>
                </c:pt>
                <c:pt idx="383">
                  <c:v>1399.3241</c:v>
                </c:pt>
                <c:pt idx="384">
                  <c:v>1399.7808</c:v>
                </c:pt>
                <c:pt idx="385">
                  <c:v>1400.9225</c:v>
                </c:pt>
                <c:pt idx="386">
                  <c:v>1401.6077</c:v>
                </c:pt>
                <c:pt idx="387">
                  <c:v>1404.0066</c:v>
                </c:pt>
                <c:pt idx="388">
                  <c:v>1404.1209</c:v>
                </c:pt>
                <c:pt idx="389">
                  <c:v>1401.6077</c:v>
                </c:pt>
                <c:pt idx="390">
                  <c:v>1404.3495</c:v>
                </c:pt>
                <c:pt idx="391">
                  <c:v>1404.6924</c:v>
                </c:pt>
                <c:pt idx="392">
                  <c:v>1403.321</c:v>
                </c:pt>
                <c:pt idx="393">
                  <c:v>1404.6924</c:v>
                </c:pt>
                <c:pt idx="394">
                  <c:v>1405.1497</c:v>
                </c:pt>
                <c:pt idx="395">
                  <c:v>1404.6924</c:v>
                </c:pt>
                <c:pt idx="396">
                  <c:v>1405.6071</c:v>
                </c:pt>
                <c:pt idx="397">
                  <c:v>1405.8358</c:v>
                </c:pt>
                <c:pt idx="398">
                  <c:v>1406.0646</c:v>
                </c:pt>
                <c:pt idx="399">
                  <c:v>1408.1249</c:v>
                </c:pt>
                <c:pt idx="400">
                  <c:v>1408.1249</c:v>
                </c:pt>
                <c:pt idx="401">
                  <c:v>1408.5832</c:v>
                </c:pt>
                <c:pt idx="402">
                  <c:v>1410.3029</c:v>
                </c:pt>
                <c:pt idx="403">
                  <c:v>1410.3029</c:v>
                </c:pt>
                <c:pt idx="404">
                  <c:v>1408.5832</c:v>
                </c:pt>
                <c:pt idx="405">
                  <c:v>1408.0104</c:v>
                </c:pt>
                <c:pt idx="406">
                  <c:v>1407.4379</c:v>
                </c:pt>
                <c:pt idx="407">
                  <c:v>1407.2089</c:v>
                </c:pt>
                <c:pt idx="408">
                  <c:v>1406.2934</c:v>
                </c:pt>
                <c:pt idx="409">
                  <c:v>1407.5523</c:v>
                </c:pt>
                <c:pt idx="410">
                  <c:v>1409.1562</c:v>
                </c:pt>
                <c:pt idx="411">
                  <c:v>1412.0253</c:v>
                </c:pt>
                <c:pt idx="412">
                  <c:v>1414.4416</c:v>
                </c:pt>
                <c:pt idx="413">
                  <c:v>1415.71</c:v>
                </c:pt>
                <c:pt idx="414">
                  <c:v>1418.1371</c:v>
                </c:pt>
                <c:pt idx="415">
                  <c:v>1416.4026</c:v>
                </c:pt>
                <c:pt idx="416">
                  <c:v>1419.4117</c:v>
                </c:pt>
                <c:pt idx="417">
                  <c:v>1419.4117</c:v>
                </c:pt>
                <c:pt idx="418">
                  <c:v>1419.8758</c:v>
                </c:pt>
                <c:pt idx="419">
                  <c:v>1422.4346</c:v>
                </c:pt>
                <c:pt idx="420">
                  <c:v>1426.1768</c:v>
                </c:pt>
                <c:pt idx="421">
                  <c:v>1427.8225</c:v>
                </c:pt>
                <c:pt idx="422">
                  <c:v>1430.42</c:v>
                </c:pt>
                <c:pt idx="423">
                  <c:v>1431.131</c:v>
                </c:pt>
                <c:pt idx="424">
                  <c:v>1430.1833</c:v>
                </c:pt>
                <c:pt idx="425">
                  <c:v>1431.3682</c:v>
                </c:pt>
                <c:pt idx="426">
                  <c:v>1431.7243</c:v>
                </c:pt>
                <c:pt idx="427">
                  <c:v>1431.7243</c:v>
                </c:pt>
                <c:pt idx="428">
                  <c:v>1435.1821</c:v>
                </c:pt>
                <c:pt idx="429">
                  <c:v>1437.2228</c:v>
                </c:pt>
                <c:pt idx="430">
                  <c:v>1440.365</c:v>
                </c:pt>
                <c:pt idx="431">
                  <c:v>1441.5807</c:v>
                </c:pt>
                <c:pt idx="432">
                  <c:v>1443.4122</c:v>
                </c:pt>
                <c:pt idx="433">
                  <c:v>1446.61</c:v>
                </c:pt>
                <c:pt idx="434">
                  <c:v>1447.6001</c:v>
                </c:pt>
                <c:pt idx="435">
                  <c:v>1447.6001</c:v>
                </c:pt>
                <c:pt idx="436">
                  <c:v>1448.2204</c:v>
                </c:pt>
                <c:pt idx="437">
                  <c:v>1448.9665</c:v>
                </c:pt>
                <c:pt idx="438">
                  <c:v>1452.8492</c:v>
                </c:pt>
                <c:pt idx="439">
                  <c:v>1454.1121</c:v>
                </c:pt>
                <c:pt idx="440">
                  <c:v>1452.8492</c:v>
                </c:pt>
                <c:pt idx="441">
                  <c:v>1453.48</c:v>
                </c:pt>
                <c:pt idx="442">
                  <c:v>1452.3454</c:v>
                </c:pt>
                <c:pt idx="443">
                  <c:v>1449.2155</c:v>
                </c:pt>
                <c:pt idx="444">
                  <c:v>1449.7142</c:v>
                </c:pt>
                <c:pt idx="445">
                  <c:v>1448.9665</c:v>
                </c:pt>
                <c:pt idx="446">
                  <c:v>1449.2155</c:v>
                </c:pt>
                <c:pt idx="447">
                  <c:v>1449.839</c:v>
                </c:pt>
                <c:pt idx="448">
                  <c:v>1451.9682</c:v>
                </c:pt>
                <c:pt idx="449">
                  <c:v>1453.6063</c:v>
                </c:pt>
                <c:pt idx="450">
                  <c:v>1457.0373</c:v>
                </c:pt>
                <c:pt idx="451">
                  <c:v>1457.8052</c:v>
                </c:pt>
                <c:pt idx="452">
                  <c:v>1458.1899</c:v>
                </c:pt>
                <c:pt idx="453">
                  <c:v>1457.421</c:v>
                </c:pt>
                <c:pt idx="454">
                  <c:v>1457.9334</c:v>
                </c:pt>
                <c:pt idx="455">
                  <c:v>1459.0895</c:v>
                </c:pt>
                <c:pt idx="456">
                  <c:v>1459.3471</c:v>
                </c:pt>
                <c:pt idx="457">
                  <c:v>1460.2503</c:v>
                </c:pt>
                <c:pt idx="458">
                  <c:v>1460.2503</c:v>
                </c:pt>
                <c:pt idx="459">
                  <c:v>1463.2386</c:v>
                </c:pt>
                <c:pt idx="460">
                  <c:v>1463.2386</c:v>
                </c:pt>
                <c:pt idx="461">
                  <c:v>1463.2386</c:v>
                </c:pt>
                <c:pt idx="462">
                  <c:v>1463.8924</c:v>
                </c:pt>
                <c:pt idx="463">
                  <c:v>1466.7879</c:v>
                </c:pt>
                <c:pt idx="464">
                  <c:v>1467.4503</c:v>
                </c:pt>
                <c:pt idx="465">
                  <c:v>1469.8483</c:v>
                </c:pt>
                <c:pt idx="466">
                  <c:v>1470.25</c:v>
                </c:pt>
                <c:pt idx="467">
                  <c:v>1471.4589</c:v>
                </c:pt>
                <c:pt idx="468">
                  <c:v>1476.2135</c:v>
                </c:pt>
                <c:pt idx="469">
                  <c:v>1479.1084</c:v>
                </c:pt>
                <c:pt idx="470">
                  <c:v>1482.7383</c:v>
                </c:pt>
                <c:pt idx="471">
                  <c:v>1483.7244</c:v>
                </c:pt>
                <c:pt idx="472">
                  <c:v>1483.5833</c:v>
                </c:pt>
                <c:pt idx="473">
                  <c:v>1483.0196</c:v>
                </c:pt>
                <c:pt idx="474">
                  <c:v>1483.0196</c:v>
                </c:pt>
                <c:pt idx="475">
                  <c:v>1482.5977</c:v>
                </c:pt>
                <c:pt idx="476">
                  <c:v>1480.9169</c:v>
                </c:pt>
                <c:pt idx="477">
                  <c:v>1479.9415</c:v>
                </c:pt>
                <c:pt idx="478">
                  <c:v>1478.6929</c:v>
                </c:pt>
                <c:pt idx="479">
                  <c:v>1478.5545</c:v>
                </c:pt>
                <c:pt idx="480">
                  <c:v>1478.6929</c:v>
                </c:pt>
                <c:pt idx="481">
                  <c:v>1481.1963</c:v>
                </c:pt>
                <c:pt idx="482">
                  <c:v>1488.8575</c:v>
                </c:pt>
                <c:pt idx="483">
                  <c:v>1489.4343</c:v>
                </c:pt>
                <c:pt idx="484">
                  <c:v>1490.3021</c:v>
                </c:pt>
                <c:pt idx="485">
                  <c:v>1489.29</c:v>
                </c:pt>
                <c:pt idx="486">
                  <c:v>1488.8575</c:v>
                </c:pt>
                <c:pt idx="487">
                  <c:v>1486.4205</c:v>
                </c:pt>
                <c:pt idx="488">
                  <c:v>1486.2779</c:v>
                </c:pt>
                <c:pt idx="489">
                  <c:v>1486.1354</c:v>
                </c:pt>
                <c:pt idx="490">
                  <c:v>1483.8656</c:v>
                </c:pt>
                <c:pt idx="491">
                  <c:v>1482.5977</c:v>
                </c:pt>
                <c:pt idx="492">
                  <c:v>1482.5977</c:v>
                </c:pt>
                <c:pt idx="493">
                  <c:v>1480.2198</c:v>
                </c:pt>
                <c:pt idx="494">
                  <c:v>1480.2198</c:v>
                </c:pt>
                <c:pt idx="495">
                  <c:v>1484.4311</c:v>
                </c:pt>
                <c:pt idx="496">
                  <c:v>1490.8822</c:v>
                </c:pt>
                <c:pt idx="497">
                  <c:v>1491.3182</c:v>
                </c:pt>
                <c:pt idx="498">
                  <c:v>1492.3385</c:v>
                </c:pt>
                <c:pt idx="499">
                  <c:v>1490.8822</c:v>
                </c:pt>
                <c:pt idx="500">
                  <c:v>1484.7144</c:v>
                </c:pt>
                <c:pt idx="501">
                  <c:v>1484.5727</c:v>
                </c:pt>
                <c:pt idx="502">
                  <c:v>1485.7082</c:v>
                </c:pt>
                <c:pt idx="503">
                  <c:v>1491.755</c:v>
                </c:pt>
                <c:pt idx="504">
                  <c:v>1495.2768</c:v>
                </c:pt>
                <c:pt idx="505">
                  <c:v>1501.409</c:v>
                </c:pt>
                <c:pt idx="506">
                  <c:v>1502.6194</c:v>
                </c:pt>
                <c:pt idx="507">
                  <c:v>1504.2892</c:v>
                </c:pt>
                <c:pt idx="508">
                  <c:v>1508.1079</c:v>
                </c:pt>
                <c:pt idx="509">
                  <c:v>1508.1079</c:v>
                </c:pt>
                <c:pt idx="510">
                  <c:v>1508.8756</c:v>
                </c:pt>
                <c:pt idx="511">
                  <c:v>1508.8756</c:v>
                </c:pt>
                <c:pt idx="512">
                  <c:v>1508.7219</c:v>
                </c:pt>
                <c:pt idx="513">
                  <c:v>1506.1181</c:v>
                </c:pt>
                <c:pt idx="514">
                  <c:v>1503.8332</c:v>
                </c:pt>
                <c:pt idx="515">
                  <c:v>1500.6541</c:v>
                </c:pt>
                <c:pt idx="516">
                  <c:v>1496.1651</c:v>
                </c:pt>
                <c:pt idx="517">
                  <c:v>1495.8686</c:v>
                </c:pt>
                <c:pt idx="518">
                  <c:v>1496.1651</c:v>
                </c:pt>
                <c:pt idx="519">
                  <c:v>1497.6526</c:v>
                </c:pt>
                <c:pt idx="520">
                  <c:v>1502.9225</c:v>
                </c:pt>
                <c:pt idx="521">
                  <c:v>1506.1181</c:v>
                </c:pt>
                <c:pt idx="522">
                  <c:v>1508.4148</c:v>
                </c:pt>
                <c:pt idx="523">
                  <c:v>1508.4148</c:v>
                </c:pt>
                <c:pt idx="524">
                  <c:v>1508.4148</c:v>
                </c:pt>
                <c:pt idx="525">
                  <c:v>1508.8756</c:v>
                </c:pt>
                <c:pt idx="526">
                  <c:v>1509.6446</c:v>
                </c:pt>
                <c:pt idx="527">
                  <c:v>1514.2858</c:v>
                </c:pt>
                <c:pt idx="528">
                  <c:v>1516.4678</c:v>
                </c:pt>
                <c:pt idx="529">
                  <c:v>1520.3897</c:v>
                </c:pt>
                <c:pt idx="530">
                  <c:v>1521.3358</c:v>
                </c:pt>
                <c:pt idx="531">
                  <c:v>1522.4419</c:v>
                </c:pt>
                <c:pt idx="532">
                  <c:v>1523.0752</c:v>
                </c:pt>
                <c:pt idx="533">
                  <c:v>1524.8208</c:v>
                </c:pt>
                <c:pt idx="534">
                  <c:v>1524.8208</c:v>
                </c:pt>
                <c:pt idx="535">
                  <c:v>1525.1389</c:v>
                </c:pt>
                <c:pt idx="536">
                  <c:v>1527.8509</c:v>
                </c:pt>
                <c:pt idx="537">
                  <c:v>1532.9967</c:v>
                </c:pt>
                <c:pt idx="538">
                  <c:v>1539.9949</c:v>
                </c:pt>
                <c:pt idx="539">
                  <c:v>1540.8148</c:v>
                </c:pt>
                <c:pt idx="540">
                  <c:v>1542.9528</c:v>
                </c:pt>
                <c:pt idx="541">
                  <c:v>1545.0995</c:v>
                </c:pt>
                <c:pt idx="542">
                  <c:v>1548.9189</c:v>
                </c:pt>
                <c:pt idx="543">
                  <c:v>1553.1014</c:v>
                </c:pt>
                <c:pt idx="544">
                  <c:v>1554.2783</c:v>
                </c:pt>
                <c:pt idx="545">
                  <c:v>1553.2694</c:v>
                </c:pt>
                <c:pt idx="546">
                  <c:v>1553.1014</c:v>
                </c:pt>
              </c:numCache>
            </c:numRef>
          </c:yVal>
          <c:smooth val="1"/>
        </c:ser>
        <c:ser>
          <c:idx val="3"/>
          <c:order val="3"/>
          <c:tx>
            <c:strRef>
              <c:f>'uniformity position corrected'!$AC$21</c:f>
              <c:strCache>
                <c:ptCount val="1"/>
                <c:pt idx="0">
                  <c:v>4.5cm down 14Gy</c:v>
                </c:pt>
              </c:strCache>
            </c:strRef>
          </c:tx>
          <c:spPr>
            <a:ln w="6350"/>
          </c:spPr>
          <c:marker>
            <c:symbol val="none"/>
          </c:marker>
          <c:xVal>
            <c:numRef>
              <c:f>'uniformity position corrected'!$AC$24:$AC$572</c:f>
              <c:numCache>
                <c:formatCode>General</c:formatCode>
                <c:ptCount val="549"/>
                <c:pt idx="0">
                  <c:v>-9.6141</c:v>
                </c:pt>
                <c:pt idx="1">
                  <c:v>-9.579</c:v>
                </c:pt>
                <c:pt idx="2">
                  <c:v>-9.5438</c:v>
                </c:pt>
                <c:pt idx="3">
                  <c:v>-9.5087</c:v>
                </c:pt>
                <c:pt idx="4">
                  <c:v>-9.4735</c:v>
                </c:pt>
                <c:pt idx="5">
                  <c:v>-9.4384</c:v>
                </c:pt>
                <c:pt idx="6">
                  <c:v>-9.4032</c:v>
                </c:pt>
                <c:pt idx="7">
                  <c:v>-9.3681</c:v>
                </c:pt>
                <c:pt idx="8">
                  <c:v>-9.3329</c:v>
                </c:pt>
                <c:pt idx="9">
                  <c:v>-9.2978</c:v>
                </c:pt>
                <c:pt idx="10">
                  <c:v>-9.2626</c:v>
                </c:pt>
                <c:pt idx="11">
                  <c:v>-9.2275</c:v>
                </c:pt>
                <c:pt idx="12">
                  <c:v>-9.1923</c:v>
                </c:pt>
                <c:pt idx="13">
                  <c:v>-9.1571</c:v>
                </c:pt>
                <c:pt idx="14">
                  <c:v>-9.122</c:v>
                </c:pt>
                <c:pt idx="15">
                  <c:v>-9.0868</c:v>
                </c:pt>
                <c:pt idx="16">
                  <c:v>-9.0517</c:v>
                </c:pt>
                <c:pt idx="17">
                  <c:v>-9.0165</c:v>
                </c:pt>
                <c:pt idx="18">
                  <c:v>-8.9814</c:v>
                </c:pt>
                <c:pt idx="19">
                  <c:v>-8.9462</c:v>
                </c:pt>
                <c:pt idx="20">
                  <c:v>-8.9111</c:v>
                </c:pt>
                <c:pt idx="21">
                  <c:v>-8.8759</c:v>
                </c:pt>
                <c:pt idx="22">
                  <c:v>-8.8408</c:v>
                </c:pt>
                <c:pt idx="23">
                  <c:v>-8.8056</c:v>
                </c:pt>
                <c:pt idx="24">
                  <c:v>-8.7705</c:v>
                </c:pt>
                <c:pt idx="25">
                  <c:v>-8.7353</c:v>
                </c:pt>
                <c:pt idx="26">
                  <c:v>-8.700200000000001</c:v>
                </c:pt>
                <c:pt idx="27">
                  <c:v>-8.665</c:v>
                </c:pt>
                <c:pt idx="28">
                  <c:v>-8.6299</c:v>
                </c:pt>
                <c:pt idx="29">
                  <c:v>-8.5947</c:v>
                </c:pt>
                <c:pt idx="30">
                  <c:v>-8.5596</c:v>
                </c:pt>
                <c:pt idx="31">
                  <c:v>-8.5244</c:v>
                </c:pt>
                <c:pt idx="32">
                  <c:v>-8.4893</c:v>
                </c:pt>
                <c:pt idx="33">
                  <c:v>-8.4541</c:v>
                </c:pt>
                <c:pt idx="34">
                  <c:v>-8.419</c:v>
                </c:pt>
                <c:pt idx="35">
                  <c:v>-8.3838</c:v>
                </c:pt>
                <c:pt idx="36">
                  <c:v>-8.3486</c:v>
                </c:pt>
                <c:pt idx="37">
                  <c:v>-8.3135</c:v>
                </c:pt>
                <c:pt idx="38">
                  <c:v>-8.2783</c:v>
                </c:pt>
                <c:pt idx="39">
                  <c:v>-8.2432</c:v>
                </c:pt>
                <c:pt idx="40">
                  <c:v>-8.208</c:v>
                </c:pt>
                <c:pt idx="41">
                  <c:v>-8.1729</c:v>
                </c:pt>
                <c:pt idx="42">
                  <c:v>-8.137700000000001</c:v>
                </c:pt>
                <c:pt idx="43">
                  <c:v>-8.1026</c:v>
                </c:pt>
                <c:pt idx="44">
                  <c:v>-8.0674</c:v>
                </c:pt>
                <c:pt idx="45">
                  <c:v>-8.0323</c:v>
                </c:pt>
                <c:pt idx="46">
                  <c:v>-7.9971</c:v>
                </c:pt>
                <c:pt idx="47">
                  <c:v>-7.962</c:v>
                </c:pt>
                <c:pt idx="48">
                  <c:v>-7.9268</c:v>
                </c:pt>
                <c:pt idx="49">
                  <c:v>-7.8917</c:v>
                </c:pt>
                <c:pt idx="50">
                  <c:v>-7.8565</c:v>
                </c:pt>
                <c:pt idx="51">
                  <c:v>-7.8214</c:v>
                </c:pt>
                <c:pt idx="52">
                  <c:v>-7.7862</c:v>
                </c:pt>
                <c:pt idx="53">
                  <c:v>-7.7511</c:v>
                </c:pt>
                <c:pt idx="54">
                  <c:v>-7.7159</c:v>
                </c:pt>
                <c:pt idx="55">
                  <c:v>-7.6808</c:v>
                </c:pt>
                <c:pt idx="56">
                  <c:v>-7.6456</c:v>
                </c:pt>
                <c:pt idx="57">
                  <c:v>-7.6105</c:v>
                </c:pt>
                <c:pt idx="58">
                  <c:v>-7.5753</c:v>
                </c:pt>
                <c:pt idx="59">
                  <c:v>-7.5401</c:v>
                </c:pt>
                <c:pt idx="60">
                  <c:v>-7.505</c:v>
                </c:pt>
                <c:pt idx="61">
                  <c:v>-7.4698</c:v>
                </c:pt>
                <c:pt idx="62">
                  <c:v>-7.4347</c:v>
                </c:pt>
                <c:pt idx="63">
                  <c:v>-7.3995</c:v>
                </c:pt>
                <c:pt idx="64">
                  <c:v>-7.3644</c:v>
                </c:pt>
                <c:pt idx="65">
                  <c:v>-7.3292</c:v>
                </c:pt>
                <c:pt idx="66">
                  <c:v>-7.2941</c:v>
                </c:pt>
                <c:pt idx="67">
                  <c:v>-7.2589</c:v>
                </c:pt>
                <c:pt idx="68">
                  <c:v>-7.2238</c:v>
                </c:pt>
                <c:pt idx="69">
                  <c:v>-7.1886</c:v>
                </c:pt>
                <c:pt idx="70">
                  <c:v>-7.1535</c:v>
                </c:pt>
                <c:pt idx="71">
                  <c:v>-7.1183</c:v>
                </c:pt>
                <c:pt idx="72">
                  <c:v>-7.0832</c:v>
                </c:pt>
                <c:pt idx="73">
                  <c:v>-7.048</c:v>
                </c:pt>
                <c:pt idx="74">
                  <c:v>-7.0129</c:v>
                </c:pt>
                <c:pt idx="75">
                  <c:v>-6.9777</c:v>
                </c:pt>
                <c:pt idx="76">
                  <c:v>-6.9426</c:v>
                </c:pt>
                <c:pt idx="77">
                  <c:v>-6.9074</c:v>
                </c:pt>
                <c:pt idx="78">
                  <c:v>-6.8723</c:v>
                </c:pt>
                <c:pt idx="79">
                  <c:v>-6.8371</c:v>
                </c:pt>
                <c:pt idx="80">
                  <c:v>-6.802</c:v>
                </c:pt>
                <c:pt idx="81">
                  <c:v>-6.7668</c:v>
                </c:pt>
                <c:pt idx="82">
                  <c:v>-6.7316</c:v>
                </c:pt>
                <c:pt idx="83">
                  <c:v>-6.6965</c:v>
                </c:pt>
                <c:pt idx="84">
                  <c:v>-6.6613</c:v>
                </c:pt>
                <c:pt idx="85">
                  <c:v>-6.6262</c:v>
                </c:pt>
                <c:pt idx="86">
                  <c:v>-6.591</c:v>
                </c:pt>
                <c:pt idx="87">
                  <c:v>-6.5559</c:v>
                </c:pt>
                <c:pt idx="88">
                  <c:v>-6.5207</c:v>
                </c:pt>
                <c:pt idx="89">
                  <c:v>-6.4856</c:v>
                </c:pt>
                <c:pt idx="90">
                  <c:v>-6.4504</c:v>
                </c:pt>
                <c:pt idx="91">
                  <c:v>-6.4153</c:v>
                </c:pt>
                <c:pt idx="92">
                  <c:v>-6.3801</c:v>
                </c:pt>
                <c:pt idx="93">
                  <c:v>-6.345</c:v>
                </c:pt>
                <c:pt idx="94">
                  <c:v>-6.3098</c:v>
                </c:pt>
                <c:pt idx="95">
                  <c:v>-6.2747</c:v>
                </c:pt>
                <c:pt idx="96">
                  <c:v>-6.2395</c:v>
                </c:pt>
                <c:pt idx="97">
                  <c:v>-6.2044</c:v>
                </c:pt>
                <c:pt idx="98">
                  <c:v>-6.1692</c:v>
                </c:pt>
                <c:pt idx="99">
                  <c:v>-6.1341</c:v>
                </c:pt>
                <c:pt idx="100">
                  <c:v>-6.0989</c:v>
                </c:pt>
                <c:pt idx="101">
                  <c:v>-6.0638</c:v>
                </c:pt>
                <c:pt idx="102">
                  <c:v>-6.0286</c:v>
                </c:pt>
                <c:pt idx="103">
                  <c:v>-5.9935</c:v>
                </c:pt>
                <c:pt idx="104">
                  <c:v>-5.9583</c:v>
                </c:pt>
                <c:pt idx="105">
                  <c:v>-5.9231</c:v>
                </c:pt>
                <c:pt idx="106">
                  <c:v>-5.888</c:v>
                </c:pt>
                <c:pt idx="107">
                  <c:v>-5.8528</c:v>
                </c:pt>
                <c:pt idx="108">
                  <c:v>-5.8177</c:v>
                </c:pt>
                <c:pt idx="109">
                  <c:v>-5.7825</c:v>
                </c:pt>
                <c:pt idx="110">
                  <c:v>-5.7474</c:v>
                </c:pt>
                <c:pt idx="111">
                  <c:v>-5.7122</c:v>
                </c:pt>
                <c:pt idx="112">
                  <c:v>-5.6771</c:v>
                </c:pt>
                <c:pt idx="113">
                  <c:v>-5.6419</c:v>
                </c:pt>
                <c:pt idx="114">
                  <c:v>-5.6068</c:v>
                </c:pt>
                <c:pt idx="115">
                  <c:v>-5.5716</c:v>
                </c:pt>
                <c:pt idx="116">
                  <c:v>-5.5365</c:v>
                </c:pt>
                <c:pt idx="117">
                  <c:v>-5.5013</c:v>
                </c:pt>
                <c:pt idx="118">
                  <c:v>-5.4662</c:v>
                </c:pt>
                <c:pt idx="119">
                  <c:v>-5.431</c:v>
                </c:pt>
                <c:pt idx="120">
                  <c:v>-5.3959</c:v>
                </c:pt>
                <c:pt idx="121">
                  <c:v>-5.3607</c:v>
                </c:pt>
                <c:pt idx="122">
                  <c:v>-5.3256</c:v>
                </c:pt>
                <c:pt idx="123">
                  <c:v>-5.2904</c:v>
                </c:pt>
                <c:pt idx="124">
                  <c:v>-5.2553</c:v>
                </c:pt>
                <c:pt idx="125">
                  <c:v>-5.2201</c:v>
                </c:pt>
                <c:pt idx="126">
                  <c:v>-5.1849</c:v>
                </c:pt>
                <c:pt idx="127">
                  <c:v>-5.1498</c:v>
                </c:pt>
                <c:pt idx="128">
                  <c:v>-5.1146</c:v>
                </c:pt>
                <c:pt idx="129">
                  <c:v>-5.0795</c:v>
                </c:pt>
                <c:pt idx="130">
                  <c:v>-5.0443</c:v>
                </c:pt>
                <c:pt idx="131">
                  <c:v>-5.0092</c:v>
                </c:pt>
                <c:pt idx="132">
                  <c:v>-4.974</c:v>
                </c:pt>
                <c:pt idx="133">
                  <c:v>-4.9389</c:v>
                </c:pt>
                <c:pt idx="134">
                  <c:v>-4.9037</c:v>
                </c:pt>
                <c:pt idx="135">
                  <c:v>-4.8686</c:v>
                </c:pt>
                <c:pt idx="136">
                  <c:v>-4.8334</c:v>
                </c:pt>
                <c:pt idx="137">
                  <c:v>-4.7983</c:v>
                </c:pt>
                <c:pt idx="138">
                  <c:v>-4.7631</c:v>
                </c:pt>
                <c:pt idx="139">
                  <c:v>-4.728</c:v>
                </c:pt>
                <c:pt idx="140">
                  <c:v>-4.6928</c:v>
                </c:pt>
                <c:pt idx="141">
                  <c:v>-4.6577</c:v>
                </c:pt>
                <c:pt idx="142">
                  <c:v>-4.6225</c:v>
                </c:pt>
                <c:pt idx="143">
                  <c:v>-4.5874</c:v>
                </c:pt>
                <c:pt idx="144">
                  <c:v>-4.5522</c:v>
                </c:pt>
                <c:pt idx="145">
                  <c:v>-4.5171</c:v>
                </c:pt>
                <c:pt idx="146">
                  <c:v>-4.4819</c:v>
                </c:pt>
                <c:pt idx="147">
                  <c:v>-4.4468</c:v>
                </c:pt>
                <c:pt idx="148">
                  <c:v>-4.4116</c:v>
                </c:pt>
                <c:pt idx="149">
                  <c:v>-4.3764</c:v>
                </c:pt>
                <c:pt idx="150">
                  <c:v>-4.3413</c:v>
                </c:pt>
                <c:pt idx="151">
                  <c:v>-4.3061</c:v>
                </c:pt>
                <c:pt idx="152">
                  <c:v>-4.271</c:v>
                </c:pt>
                <c:pt idx="153">
                  <c:v>-4.2358</c:v>
                </c:pt>
                <c:pt idx="154">
                  <c:v>-4.2007</c:v>
                </c:pt>
                <c:pt idx="155">
                  <c:v>-4.1655</c:v>
                </c:pt>
                <c:pt idx="156">
                  <c:v>-4.1304</c:v>
                </c:pt>
                <c:pt idx="157">
                  <c:v>-4.0952</c:v>
                </c:pt>
                <c:pt idx="158">
                  <c:v>-4.0601</c:v>
                </c:pt>
                <c:pt idx="159">
                  <c:v>-4.0249</c:v>
                </c:pt>
                <c:pt idx="160">
                  <c:v>-3.9898</c:v>
                </c:pt>
                <c:pt idx="161">
                  <c:v>-3.9546</c:v>
                </c:pt>
                <c:pt idx="162">
                  <c:v>-3.9195</c:v>
                </c:pt>
                <c:pt idx="163">
                  <c:v>-3.8843</c:v>
                </c:pt>
                <c:pt idx="164">
                  <c:v>-3.8492</c:v>
                </c:pt>
                <c:pt idx="165">
                  <c:v>-3.814</c:v>
                </c:pt>
                <c:pt idx="166">
                  <c:v>-3.7789</c:v>
                </c:pt>
                <c:pt idx="167">
                  <c:v>-3.7437</c:v>
                </c:pt>
                <c:pt idx="168">
                  <c:v>-3.7086</c:v>
                </c:pt>
                <c:pt idx="169">
                  <c:v>-3.6734</c:v>
                </c:pt>
                <c:pt idx="170">
                  <c:v>-3.6383</c:v>
                </c:pt>
                <c:pt idx="171">
                  <c:v>-3.6031</c:v>
                </c:pt>
                <c:pt idx="172">
                  <c:v>-3.5679</c:v>
                </c:pt>
                <c:pt idx="173">
                  <c:v>-3.5328</c:v>
                </c:pt>
                <c:pt idx="174">
                  <c:v>-3.4976</c:v>
                </c:pt>
                <c:pt idx="175">
                  <c:v>-3.4625</c:v>
                </c:pt>
                <c:pt idx="176">
                  <c:v>-3.4273</c:v>
                </c:pt>
                <c:pt idx="177">
                  <c:v>-3.3922</c:v>
                </c:pt>
                <c:pt idx="178">
                  <c:v>-3.357</c:v>
                </c:pt>
                <c:pt idx="179">
                  <c:v>-3.3219</c:v>
                </c:pt>
                <c:pt idx="180">
                  <c:v>-3.2867</c:v>
                </c:pt>
                <c:pt idx="181">
                  <c:v>-3.2516</c:v>
                </c:pt>
                <c:pt idx="182">
                  <c:v>-3.2164</c:v>
                </c:pt>
                <c:pt idx="183">
                  <c:v>-3.1813</c:v>
                </c:pt>
                <c:pt idx="184">
                  <c:v>-3.1461</c:v>
                </c:pt>
                <c:pt idx="185">
                  <c:v>-3.111</c:v>
                </c:pt>
                <c:pt idx="186">
                  <c:v>-3.0758</c:v>
                </c:pt>
                <c:pt idx="187">
                  <c:v>-3.0407</c:v>
                </c:pt>
                <c:pt idx="188">
                  <c:v>-3.0055</c:v>
                </c:pt>
                <c:pt idx="189">
                  <c:v>-2.9704</c:v>
                </c:pt>
                <c:pt idx="190">
                  <c:v>-2.9352</c:v>
                </c:pt>
                <c:pt idx="191">
                  <c:v>-2.9001</c:v>
                </c:pt>
                <c:pt idx="192">
                  <c:v>-2.8649</c:v>
                </c:pt>
                <c:pt idx="193">
                  <c:v>-2.8298</c:v>
                </c:pt>
                <c:pt idx="194">
                  <c:v>-2.7946</c:v>
                </c:pt>
                <c:pt idx="195">
                  <c:v>-2.7594</c:v>
                </c:pt>
                <c:pt idx="196">
                  <c:v>-2.7243</c:v>
                </c:pt>
                <c:pt idx="197">
                  <c:v>-2.6891</c:v>
                </c:pt>
                <c:pt idx="198">
                  <c:v>-2.654</c:v>
                </c:pt>
                <c:pt idx="199">
                  <c:v>-2.6188</c:v>
                </c:pt>
                <c:pt idx="200">
                  <c:v>-2.5837</c:v>
                </c:pt>
                <c:pt idx="201">
                  <c:v>-2.5485</c:v>
                </c:pt>
                <c:pt idx="202">
                  <c:v>-2.5134</c:v>
                </c:pt>
                <c:pt idx="203">
                  <c:v>-2.4782</c:v>
                </c:pt>
                <c:pt idx="204">
                  <c:v>-2.4431</c:v>
                </c:pt>
                <c:pt idx="205">
                  <c:v>-2.4079</c:v>
                </c:pt>
                <c:pt idx="206">
                  <c:v>-2.3728</c:v>
                </c:pt>
                <c:pt idx="207">
                  <c:v>-2.3376</c:v>
                </c:pt>
                <c:pt idx="208">
                  <c:v>-2.3025</c:v>
                </c:pt>
                <c:pt idx="209">
                  <c:v>-2.2673</c:v>
                </c:pt>
                <c:pt idx="210">
                  <c:v>-2.2322</c:v>
                </c:pt>
                <c:pt idx="211">
                  <c:v>-2.197</c:v>
                </c:pt>
                <c:pt idx="212">
                  <c:v>-2.1619</c:v>
                </c:pt>
                <c:pt idx="213">
                  <c:v>-2.1267</c:v>
                </c:pt>
                <c:pt idx="214">
                  <c:v>-2.0916</c:v>
                </c:pt>
                <c:pt idx="215">
                  <c:v>-2.0564</c:v>
                </c:pt>
                <c:pt idx="216">
                  <c:v>-2.0213</c:v>
                </c:pt>
                <c:pt idx="217">
                  <c:v>-1.9861</c:v>
                </c:pt>
                <c:pt idx="218">
                  <c:v>-1.9509</c:v>
                </c:pt>
                <c:pt idx="219">
                  <c:v>-1.9158</c:v>
                </c:pt>
                <c:pt idx="220">
                  <c:v>-1.8806</c:v>
                </c:pt>
                <c:pt idx="221">
                  <c:v>-1.8455</c:v>
                </c:pt>
                <c:pt idx="222">
                  <c:v>-1.8103</c:v>
                </c:pt>
                <c:pt idx="223">
                  <c:v>-1.7752</c:v>
                </c:pt>
                <c:pt idx="224">
                  <c:v>-1.74</c:v>
                </c:pt>
                <c:pt idx="225">
                  <c:v>-1.7049</c:v>
                </c:pt>
                <c:pt idx="226">
                  <c:v>-1.6697</c:v>
                </c:pt>
                <c:pt idx="227">
                  <c:v>-1.6346</c:v>
                </c:pt>
                <c:pt idx="228">
                  <c:v>-1.5994</c:v>
                </c:pt>
                <c:pt idx="229">
                  <c:v>-1.5643</c:v>
                </c:pt>
                <c:pt idx="230">
                  <c:v>-1.5291</c:v>
                </c:pt>
                <c:pt idx="231">
                  <c:v>-1.494</c:v>
                </c:pt>
                <c:pt idx="232">
                  <c:v>-1.4588</c:v>
                </c:pt>
                <c:pt idx="233">
                  <c:v>-1.4237</c:v>
                </c:pt>
                <c:pt idx="234">
                  <c:v>-1.3885</c:v>
                </c:pt>
                <c:pt idx="235">
                  <c:v>-1.3534</c:v>
                </c:pt>
                <c:pt idx="236">
                  <c:v>-1.3182</c:v>
                </c:pt>
                <c:pt idx="237">
                  <c:v>-1.2831</c:v>
                </c:pt>
                <c:pt idx="238">
                  <c:v>-1.2479</c:v>
                </c:pt>
                <c:pt idx="239">
                  <c:v>-1.2128</c:v>
                </c:pt>
                <c:pt idx="240">
                  <c:v>-1.1776</c:v>
                </c:pt>
                <c:pt idx="241">
                  <c:v>-1.1424</c:v>
                </c:pt>
                <c:pt idx="242">
                  <c:v>-1.1073</c:v>
                </c:pt>
                <c:pt idx="243">
                  <c:v>-1.0721</c:v>
                </c:pt>
                <c:pt idx="244">
                  <c:v>-1.037</c:v>
                </c:pt>
                <c:pt idx="245">
                  <c:v>-1.0018</c:v>
                </c:pt>
                <c:pt idx="246">
                  <c:v>-0.96669</c:v>
                </c:pt>
                <c:pt idx="247">
                  <c:v>-0.93153</c:v>
                </c:pt>
                <c:pt idx="248">
                  <c:v>-0.89638</c:v>
                </c:pt>
                <c:pt idx="249">
                  <c:v>-0.86123</c:v>
                </c:pt>
                <c:pt idx="250">
                  <c:v>-0.82608</c:v>
                </c:pt>
                <c:pt idx="251">
                  <c:v>-0.79092</c:v>
                </c:pt>
                <c:pt idx="252">
                  <c:v>-0.75577</c:v>
                </c:pt>
                <c:pt idx="253">
                  <c:v>-0.72062</c:v>
                </c:pt>
                <c:pt idx="254">
                  <c:v>-0.68547</c:v>
                </c:pt>
                <c:pt idx="255">
                  <c:v>-0.65032</c:v>
                </c:pt>
                <c:pt idx="256">
                  <c:v>-0.61516</c:v>
                </c:pt>
                <c:pt idx="257">
                  <c:v>-0.58001</c:v>
                </c:pt>
                <c:pt idx="258">
                  <c:v>-0.54486</c:v>
                </c:pt>
                <c:pt idx="259">
                  <c:v>-0.50971</c:v>
                </c:pt>
                <c:pt idx="260">
                  <c:v>-0.47455</c:v>
                </c:pt>
                <c:pt idx="261">
                  <c:v>-0.4394</c:v>
                </c:pt>
                <c:pt idx="262">
                  <c:v>-0.40425</c:v>
                </c:pt>
                <c:pt idx="263">
                  <c:v>-0.3691</c:v>
                </c:pt>
                <c:pt idx="264">
                  <c:v>-0.33395</c:v>
                </c:pt>
                <c:pt idx="265">
                  <c:v>-0.29879</c:v>
                </c:pt>
                <c:pt idx="266">
                  <c:v>-0.26364</c:v>
                </c:pt>
                <c:pt idx="267">
                  <c:v>-0.22849</c:v>
                </c:pt>
                <c:pt idx="268">
                  <c:v>-0.19334</c:v>
                </c:pt>
                <c:pt idx="269">
                  <c:v>-0.15818</c:v>
                </c:pt>
                <c:pt idx="270">
                  <c:v>-0.12303</c:v>
                </c:pt>
                <c:pt idx="271">
                  <c:v>-0.087881</c:v>
                </c:pt>
                <c:pt idx="272">
                  <c:v>-0.052728</c:v>
                </c:pt>
                <c:pt idx="273">
                  <c:v>-0.017576</c:v>
                </c:pt>
                <c:pt idx="274">
                  <c:v>0.017576</c:v>
                </c:pt>
                <c:pt idx="275">
                  <c:v>0.052728</c:v>
                </c:pt>
                <c:pt idx="276">
                  <c:v>0.087881</c:v>
                </c:pt>
                <c:pt idx="277">
                  <c:v>0.12303</c:v>
                </c:pt>
                <c:pt idx="278">
                  <c:v>0.15818</c:v>
                </c:pt>
                <c:pt idx="279">
                  <c:v>0.19334</c:v>
                </c:pt>
                <c:pt idx="280">
                  <c:v>0.22849</c:v>
                </c:pt>
                <c:pt idx="281">
                  <c:v>0.26364</c:v>
                </c:pt>
                <c:pt idx="282">
                  <c:v>0.29879</c:v>
                </c:pt>
                <c:pt idx="283">
                  <c:v>0.33395</c:v>
                </c:pt>
                <c:pt idx="284">
                  <c:v>0.3691</c:v>
                </c:pt>
                <c:pt idx="285">
                  <c:v>0.40425</c:v>
                </c:pt>
                <c:pt idx="286">
                  <c:v>0.4394</c:v>
                </c:pt>
                <c:pt idx="287">
                  <c:v>0.47455</c:v>
                </c:pt>
                <c:pt idx="288">
                  <c:v>0.50971</c:v>
                </c:pt>
                <c:pt idx="289">
                  <c:v>0.54486</c:v>
                </c:pt>
                <c:pt idx="290">
                  <c:v>0.58001</c:v>
                </c:pt>
                <c:pt idx="291">
                  <c:v>0.61516</c:v>
                </c:pt>
                <c:pt idx="292">
                  <c:v>0.65032</c:v>
                </c:pt>
                <c:pt idx="293">
                  <c:v>0.68547</c:v>
                </c:pt>
                <c:pt idx="294">
                  <c:v>0.72062</c:v>
                </c:pt>
                <c:pt idx="295">
                  <c:v>0.75577</c:v>
                </c:pt>
                <c:pt idx="296">
                  <c:v>0.79092</c:v>
                </c:pt>
                <c:pt idx="297">
                  <c:v>0.82608</c:v>
                </c:pt>
                <c:pt idx="298">
                  <c:v>0.86123</c:v>
                </c:pt>
                <c:pt idx="299">
                  <c:v>0.89638</c:v>
                </c:pt>
                <c:pt idx="300">
                  <c:v>0.93153</c:v>
                </c:pt>
                <c:pt idx="301">
                  <c:v>0.96669</c:v>
                </c:pt>
                <c:pt idx="302">
                  <c:v>1.0018</c:v>
                </c:pt>
                <c:pt idx="303">
                  <c:v>1.037</c:v>
                </c:pt>
                <c:pt idx="304">
                  <c:v>1.0721</c:v>
                </c:pt>
                <c:pt idx="305">
                  <c:v>1.1073</c:v>
                </c:pt>
                <c:pt idx="306">
                  <c:v>1.1424</c:v>
                </c:pt>
                <c:pt idx="307">
                  <c:v>1.1776</c:v>
                </c:pt>
                <c:pt idx="308">
                  <c:v>1.2128</c:v>
                </c:pt>
                <c:pt idx="309">
                  <c:v>1.2479</c:v>
                </c:pt>
                <c:pt idx="310">
                  <c:v>1.2831</c:v>
                </c:pt>
                <c:pt idx="311">
                  <c:v>1.3182</c:v>
                </c:pt>
                <c:pt idx="312">
                  <c:v>1.3534</c:v>
                </c:pt>
                <c:pt idx="313">
                  <c:v>1.3885</c:v>
                </c:pt>
                <c:pt idx="314">
                  <c:v>1.4237</c:v>
                </c:pt>
                <c:pt idx="315">
                  <c:v>1.4588</c:v>
                </c:pt>
                <c:pt idx="316">
                  <c:v>1.494</c:v>
                </c:pt>
                <c:pt idx="317">
                  <c:v>1.5291</c:v>
                </c:pt>
                <c:pt idx="318">
                  <c:v>1.5643</c:v>
                </c:pt>
                <c:pt idx="319">
                  <c:v>1.5994</c:v>
                </c:pt>
                <c:pt idx="320">
                  <c:v>1.6346</c:v>
                </c:pt>
                <c:pt idx="321">
                  <c:v>1.6697</c:v>
                </c:pt>
                <c:pt idx="322">
                  <c:v>1.7049</c:v>
                </c:pt>
                <c:pt idx="323">
                  <c:v>1.74</c:v>
                </c:pt>
                <c:pt idx="324">
                  <c:v>1.7752</c:v>
                </c:pt>
                <c:pt idx="325">
                  <c:v>1.8103</c:v>
                </c:pt>
                <c:pt idx="326">
                  <c:v>1.8455</c:v>
                </c:pt>
                <c:pt idx="327">
                  <c:v>1.8806</c:v>
                </c:pt>
                <c:pt idx="328">
                  <c:v>1.9158</c:v>
                </c:pt>
                <c:pt idx="329">
                  <c:v>1.9509</c:v>
                </c:pt>
                <c:pt idx="330">
                  <c:v>1.9861</c:v>
                </c:pt>
                <c:pt idx="331">
                  <c:v>2.0213</c:v>
                </c:pt>
                <c:pt idx="332">
                  <c:v>2.0564</c:v>
                </c:pt>
                <c:pt idx="333">
                  <c:v>2.0916</c:v>
                </c:pt>
                <c:pt idx="334">
                  <c:v>2.1267</c:v>
                </c:pt>
                <c:pt idx="335">
                  <c:v>2.1619</c:v>
                </c:pt>
                <c:pt idx="336">
                  <c:v>2.197</c:v>
                </c:pt>
                <c:pt idx="337">
                  <c:v>2.2322</c:v>
                </c:pt>
                <c:pt idx="338">
                  <c:v>2.2673</c:v>
                </c:pt>
                <c:pt idx="339">
                  <c:v>2.3025</c:v>
                </c:pt>
                <c:pt idx="340">
                  <c:v>2.3376</c:v>
                </c:pt>
                <c:pt idx="341">
                  <c:v>2.3728</c:v>
                </c:pt>
                <c:pt idx="342">
                  <c:v>2.4079</c:v>
                </c:pt>
                <c:pt idx="343">
                  <c:v>2.4431</c:v>
                </c:pt>
                <c:pt idx="344">
                  <c:v>2.4782</c:v>
                </c:pt>
                <c:pt idx="345">
                  <c:v>2.5134</c:v>
                </c:pt>
                <c:pt idx="346">
                  <c:v>2.5485</c:v>
                </c:pt>
                <c:pt idx="347">
                  <c:v>2.5837</c:v>
                </c:pt>
                <c:pt idx="348">
                  <c:v>2.6188</c:v>
                </c:pt>
                <c:pt idx="349">
                  <c:v>2.654</c:v>
                </c:pt>
                <c:pt idx="350">
                  <c:v>2.6891</c:v>
                </c:pt>
                <c:pt idx="351">
                  <c:v>2.7243</c:v>
                </c:pt>
                <c:pt idx="352">
                  <c:v>2.7594</c:v>
                </c:pt>
                <c:pt idx="353">
                  <c:v>2.7946</c:v>
                </c:pt>
                <c:pt idx="354">
                  <c:v>2.8298</c:v>
                </c:pt>
                <c:pt idx="355">
                  <c:v>2.8649</c:v>
                </c:pt>
                <c:pt idx="356">
                  <c:v>2.9001</c:v>
                </c:pt>
                <c:pt idx="357">
                  <c:v>2.9352</c:v>
                </c:pt>
                <c:pt idx="358">
                  <c:v>2.9704</c:v>
                </c:pt>
                <c:pt idx="359">
                  <c:v>3.0055</c:v>
                </c:pt>
                <c:pt idx="360">
                  <c:v>3.0407</c:v>
                </c:pt>
                <c:pt idx="361">
                  <c:v>3.0758</c:v>
                </c:pt>
                <c:pt idx="362">
                  <c:v>3.111</c:v>
                </c:pt>
                <c:pt idx="363">
                  <c:v>3.1461</c:v>
                </c:pt>
                <c:pt idx="364">
                  <c:v>3.1813</c:v>
                </c:pt>
                <c:pt idx="365">
                  <c:v>3.2164</c:v>
                </c:pt>
                <c:pt idx="366">
                  <c:v>3.2516</c:v>
                </c:pt>
                <c:pt idx="367">
                  <c:v>3.2867</c:v>
                </c:pt>
                <c:pt idx="368">
                  <c:v>3.3219</c:v>
                </c:pt>
                <c:pt idx="369">
                  <c:v>3.357</c:v>
                </c:pt>
                <c:pt idx="370">
                  <c:v>3.3922</c:v>
                </c:pt>
                <c:pt idx="371">
                  <c:v>3.4273</c:v>
                </c:pt>
                <c:pt idx="372">
                  <c:v>3.4625</c:v>
                </c:pt>
                <c:pt idx="373">
                  <c:v>3.4976</c:v>
                </c:pt>
                <c:pt idx="374">
                  <c:v>3.5328</c:v>
                </c:pt>
                <c:pt idx="375">
                  <c:v>3.5679</c:v>
                </c:pt>
                <c:pt idx="376">
                  <c:v>3.6031</c:v>
                </c:pt>
                <c:pt idx="377">
                  <c:v>3.6383</c:v>
                </c:pt>
                <c:pt idx="378">
                  <c:v>3.6734</c:v>
                </c:pt>
                <c:pt idx="379">
                  <c:v>3.7086</c:v>
                </c:pt>
                <c:pt idx="380">
                  <c:v>3.7437</c:v>
                </c:pt>
                <c:pt idx="381">
                  <c:v>3.7789</c:v>
                </c:pt>
                <c:pt idx="382">
                  <c:v>3.814</c:v>
                </c:pt>
                <c:pt idx="383">
                  <c:v>3.8492</c:v>
                </c:pt>
                <c:pt idx="384">
                  <c:v>3.8843</c:v>
                </c:pt>
                <c:pt idx="385">
                  <c:v>3.9195</c:v>
                </c:pt>
                <c:pt idx="386">
                  <c:v>3.9546</c:v>
                </c:pt>
                <c:pt idx="387">
                  <c:v>3.9898</c:v>
                </c:pt>
                <c:pt idx="388">
                  <c:v>4.0249</c:v>
                </c:pt>
                <c:pt idx="389">
                  <c:v>4.0601</c:v>
                </c:pt>
                <c:pt idx="390">
                  <c:v>4.0952</c:v>
                </c:pt>
                <c:pt idx="391">
                  <c:v>4.1304</c:v>
                </c:pt>
                <c:pt idx="392">
                  <c:v>4.1655</c:v>
                </c:pt>
                <c:pt idx="393">
                  <c:v>4.2007</c:v>
                </c:pt>
                <c:pt idx="394">
                  <c:v>4.2358</c:v>
                </c:pt>
                <c:pt idx="395">
                  <c:v>4.271</c:v>
                </c:pt>
                <c:pt idx="396">
                  <c:v>4.3061</c:v>
                </c:pt>
                <c:pt idx="397">
                  <c:v>4.3413</c:v>
                </c:pt>
                <c:pt idx="398">
                  <c:v>4.3764</c:v>
                </c:pt>
                <c:pt idx="399">
                  <c:v>4.4116</c:v>
                </c:pt>
                <c:pt idx="400">
                  <c:v>4.4468</c:v>
                </c:pt>
                <c:pt idx="401">
                  <c:v>4.4819</c:v>
                </c:pt>
                <c:pt idx="402">
                  <c:v>4.5171</c:v>
                </c:pt>
                <c:pt idx="403">
                  <c:v>4.5522</c:v>
                </c:pt>
                <c:pt idx="404">
                  <c:v>4.5874</c:v>
                </c:pt>
                <c:pt idx="405">
                  <c:v>4.6225</c:v>
                </c:pt>
                <c:pt idx="406">
                  <c:v>4.6577</c:v>
                </c:pt>
                <c:pt idx="407">
                  <c:v>4.6928</c:v>
                </c:pt>
                <c:pt idx="408">
                  <c:v>4.728</c:v>
                </c:pt>
                <c:pt idx="409">
                  <c:v>4.7631</c:v>
                </c:pt>
                <c:pt idx="410">
                  <c:v>4.7983</c:v>
                </c:pt>
                <c:pt idx="411">
                  <c:v>4.8334</c:v>
                </c:pt>
                <c:pt idx="412">
                  <c:v>4.8686</c:v>
                </c:pt>
                <c:pt idx="413">
                  <c:v>4.9037</c:v>
                </c:pt>
                <c:pt idx="414">
                  <c:v>4.9389</c:v>
                </c:pt>
                <c:pt idx="415">
                  <c:v>4.974</c:v>
                </c:pt>
                <c:pt idx="416">
                  <c:v>5.0092</c:v>
                </c:pt>
                <c:pt idx="417">
                  <c:v>5.0443</c:v>
                </c:pt>
                <c:pt idx="418">
                  <c:v>5.0795</c:v>
                </c:pt>
                <c:pt idx="419">
                  <c:v>5.1146</c:v>
                </c:pt>
                <c:pt idx="420">
                  <c:v>5.1498</c:v>
                </c:pt>
                <c:pt idx="421">
                  <c:v>5.1849</c:v>
                </c:pt>
                <c:pt idx="422">
                  <c:v>5.2201</c:v>
                </c:pt>
                <c:pt idx="423">
                  <c:v>5.2553</c:v>
                </c:pt>
                <c:pt idx="424">
                  <c:v>5.2904</c:v>
                </c:pt>
                <c:pt idx="425">
                  <c:v>5.3256</c:v>
                </c:pt>
                <c:pt idx="426">
                  <c:v>5.3607</c:v>
                </c:pt>
                <c:pt idx="427">
                  <c:v>5.3959</c:v>
                </c:pt>
                <c:pt idx="428">
                  <c:v>5.431</c:v>
                </c:pt>
                <c:pt idx="429">
                  <c:v>5.4662</c:v>
                </c:pt>
                <c:pt idx="430">
                  <c:v>5.5013</c:v>
                </c:pt>
                <c:pt idx="431">
                  <c:v>5.5365</c:v>
                </c:pt>
                <c:pt idx="432">
                  <c:v>5.5716</c:v>
                </c:pt>
                <c:pt idx="433">
                  <c:v>5.6068</c:v>
                </c:pt>
                <c:pt idx="434">
                  <c:v>5.6419</c:v>
                </c:pt>
                <c:pt idx="435">
                  <c:v>5.6771</c:v>
                </c:pt>
                <c:pt idx="436">
                  <c:v>5.7122</c:v>
                </c:pt>
                <c:pt idx="437">
                  <c:v>5.7474</c:v>
                </c:pt>
                <c:pt idx="438">
                  <c:v>5.7825</c:v>
                </c:pt>
                <c:pt idx="439">
                  <c:v>5.8177</c:v>
                </c:pt>
                <c:pt idx="440">
                  <c:v>5.8528</c:v>
                </c:pt>
                <c:pt idx="441">
                  <c:v>5.888</c:v>
                </c:pt>
                <c:pt idx="442">
                  <c:v>5.9231</c:v>
                </c:pt>
                <c:pt idx="443">
                  <c:v>5.9583</c:v>
                </c:pt>
                <c:pt idx="444">
                  <c:v>5.9935</c:v>
                </c:pt>
                <c:pt idx="445">
                  <c:v>6.0286</c:v>
                </c:pt>
                <c:pt idx="446">
                  <c:v>6.0638</c:v>
                </c:pt>
                <c:pt idx="447">
                  <c:v>6.0989</c:v>
                </c:pt>
                <c:pt idx="448">
                  <c:v>6.1341</c:v>
                </c:pt>
                <c:pt idx="449">
                  <c:v>6.1692</c:v>
                </c:pt>
                <c:pt idx="450">
                  <c:v>6.2044</c:v>
                </c:pt>
                <c:pt idx="451">
                  <c:v>6.2395</c:v>
                </c:pt>
                <c:pt idx="452">
                  <c:v>6.2747</c:v>
                </c:pt>
                <c:pt idx="453">
                  <c:v>6.3098</c:v>
                </c:pt>
                <c:pt idx="454">
                  <c:v>6.345</c:v>
                </c:pt>
                <c:pt idx="455">
                  <c:v>6.3801</c:v>
                </c:pt>
                <c:pt idx="456">
                  <c:v>6.4153</c:v>
                </c:pt>
                <c:pt idx="457">
                  <c:v>6.4504</c:v>
                </c:pt>
                <c:pt idx="458">
                  <c:v>6.4856</c:v>
                </c:pt>
                <c:pt idx="459">
                  <c:v>6.5207</c:v>
                </c:pt>
                <c:pt idx="460">
                  <c:v>6.5559</c:v>
                </c:pt>
                <c:pt idx="461">
                  <c:v>6.591</c:v>
                </c:pt>
                <c:pt idx="462">
                  <c:v>6.6262</c:v>
                </c:pt>
                <c:pt idx="463">
                  <c:v>6.6613</c:v>
                </c:pt>
                <c:pt idx="464">
                  <c:v>6.6965</c:v>
                </c:pt>
                <c:pt idx="465">
                  <c:v>6.7316</c:v>
                </c:pt>
                <c:pt idx="466">
                  <c:v>6.7668</c:v>
                </c:pt>
                <c:pt idx="467">
                  <c:v>6.802</c:v>
                </c:pt>
                <c:pt idx="468">
                  <c:v>6.8371</c:v>
                </c:pt>
                <c:pt idx="469">
                  <c:v>6.8723</c:v>
                </c:pt>
                <c:pt idx="470">
                  <c:v>6.9074</c:v>
                </c:pt>
                <c:pt idx="471">
                  <c:v>6.9426</c:v>
                </c:pt>
                <c:pt idx="472">
                  <c:v>6.9777</c:v>
                </c:pt>
                <c:pt idx="473">
                  <c:v>7.0129</c:v>
                </c:pt>
                <c:pt idx="474">
                  <c:v>7.048</c:v>
                </c:pt>
                <c:pt idx="475">
                  <c:v>7.0832</c:v>
                </c:pt>
                <c:pt idx="476">
                  <c:v>7.1183</c:v>
                </c:pt>
                <c:pt idx="477">
                  <c:v>7.1535</c:v>
                </c:pt>
                <c:pt idx="478">
                  <c:v>7.1886</c:v>
                </c:pt>
                <c:pt idx="479">
                  <c:v>7.2238</c:v>
                </c:pt>
                <c:pt idx="480">
                  <c:v>7.2589</c:v>
                </c:pt>
                <c:pt idx="481">
                  <c:v>7.2941</c:v>
                </c:pt>
                <c:pt idx="482">
                  <c:v>7.3292</c:v>
                </c:pt>
                <c:pt idx="483">
                  <c:v>7.3644</c:v>
                </c:pt>
                <c:pt idx="484">
                  <c:v>7.3995</c:v>
                </c:pt>
                <c:pt idx="485">
                  <c:v>7.4347</c:v>
                </c:pt>
                <c:pt idx="486">
                  <c:v>7.4698</c:v>
                </c:pt>
                <c:pt idx="487">
                  <c:v>7.505</c:v>
                </c:pt>
                <c:pt idx="488">
                  <c:v>7.5401</c:v>
                </c:pt>
                <c:pt idx="489">
                  <c:v>7.5753</c:v>
                </c:pt>
                <c:pt idx="490">
                  <c:v>7.6105</c:v>
                </c:pt>
                <c:pt idx="491">
                  <c:v>7.6456</c:v>
                </c:pt>
                <c:pt idx="492">
                  <c:v>7.6808</c:v>
                </c:pt>
                <c:pt idx="493">
                  <c:v>7.7159</c:v>
                </c:pt>
                <c:pt idx="494">
                  <c:v>7.7511</c:v>
                </c:pt>
                <c:pt idx="495">
                  <c:v>7.7862</c:v>
                </c:pt>
                <c:pt idx="496">
                  <c:v>7.8214</c:v>
                </c:pt>
                <c:pt idx="497">
                  <c:v>7.8565</c:v>
                </c:pt>
                <c:pt idx="498">
                  <c:v>7.8917</c:v>
                </c:pt>
                <c:pt idx="499">
                  <c:v>7.9268</c:v>
                </c:pt>
                <c:pt idx="500">
                  <c:v>7.962</c:v>
                </c:pt>
                <c:pt idx="501">
                  <c:v>7.9971</c:v>
                </c:pt>
                <c:pt idx="502">
                  <c:v>8.0323</c:v>
                </c:pt>
                <c:pt idx="503">
                  <c:v>8.0674</c:v>
                </c:pt>
                <c:pt idx="504">
                  <c:v>8.1026</c:v>
                </c:pt>
                <c:pt idx="505">
                  <c:v>8.137700000000001</c:v>
                </c:pt>
                <c:pt idx="506">
                  <c:v>8.1729</c:v>
                </c:pt>
                <c:pt idx="507">
                  <c:v>8.208</c:v>
                </c:pt>
                <c:pt idx="508">
                  <c:v>8.2432</c:v>
                </c:pt>
                <c:pt idx="509">
                  <c:v>8.2783</c:v>
                </c:pt>
                <c:pt idx="510">
                  <c:v>8.3135</c:v>
                </c:pt>
                <c:pt idx="511">
                  <c:v>8.3486</c:v>
                </c:pt>
                <c:pt idx="512">
                  <c:v>8.3838</c:v>
                </c:pt>
                <c:pt idx="513">
                  <c:v>8.419</c:v>
                </c:pt>
                <c:pt idx="514">
                  <c:v>8.4541</c:v>
                </c:pt>
                <c:pt idx="515">
                  <c:v>8.4893</c:v>
                </c:pt>
                <c:pt idx="516">
                  <c:v>8.5244</c:v>
                </c:pt>
                <c:pt idx="517">
                  <c:v>8.5596</c:v>
                </c:pt>
                <c:pt idx="518">
                  <c:v>8.5947</c:v>
                </c:pt>
                <c:pt idx="519">
                  <c:v>8.6299</c:v>
                </c:pt>
                <c:pt idx="520">
                  <c:v>8.665</c:v>
                </c:pt>
                <c:pt idx="521">
                  <c:v>8.700200000000001</c:v>
                </c:pt>
                <c:pt idx="522">
                  <c:v>8.7353</c:v>
                </c:pt>
                <c:pt idx="523">
                  <c:v>8.7705</c:v>
                </c:pt>
                <c:pt idx="524">
                  <c:v>8.8056</c:v>
                </c:pt>
                <c:pt idx="525">
                  <c:v>8.8408</c:v>
                </c:pt>
                <c:pt idx="526">
                  <c:v>8.8759</c:v>
                </c:pt>
                <c:pt idx="527">
                  <c:v>8.9111</c:v>
                </c:pt>
                <c:pt idx="528">
                  <c:v>8.9462</c:v>
                </c:pt>
                <c:pt idx="529">
                  <c:v>8.9814</c:v>
                </c:pt>
                <c:pt idx="530">
                  <c:v>9.0165</c:v>
                </c:pt>
                <c:pt idx="531">
                  <c:v>9.0517</c:v>
                </c:pt>
                <c:pt idx="532">
                  <c:v>9.0868</c:v>
                </c:pt>
                <c:pt idx="533">
                  <c:v>9.122</c:v>
                </c:pt>
                <c:pt idx="534">
                  <c:v>9.1571</c:v>
                </c:pt>
                <c:pt idx="535">
                  <c:v>9.1923</c:v>
                </c:pt>
                <c:pt idx="536">
                  <c:v>9.2275</c:v>
                </c:pt>
                <c:pt idx="537">
                  <c:v>9.2626</c:v>
                </c:pt>
                <c:pt idx="538">
                  <c:v>9.2978</c:v>
                </c:pt>
                <c:pt idx="539">
                  <c:v>9.3329</c:v>
                </c:pt>
                <c:pt idx="540">
                  <c:v>9.3681</c:v>
                </c:pt>
                <c:pt idx="541">
                  <c:v>9.4032</c:v>
                </c:pt>
                <c:pt idx="542">
                  <c:v>9.4384</c:v>
                </c:pt>
                <c:pt idx="543">
                  <c:v>9.4735</c:v>
                </c:pt>
                <c:pt idx="544">
                  <c:v>9.5087</c:v>
                </c:pt>
                <c:pt idx="545">
                  <c:v>9.5438</c:v>
                </c:pt>
                <c:pt idx="546">
                  <c:v>9.579</c:v>
                </c:pt>
                <c:pt idx="547">
                  <c:v>9.6141</c:v>
                </c:pt>
                <c:pt idx="548">
                  <c:v>9.6493</c:v>
                </c:pt>
              </c:numCache>
            </c:numRef>
          </c:xVal>
          <c:yVal>
            <c:numRef>
              <c:f>'uniformity position corrected'!$AG$24:$AG$573</c:f>
              <c:numCache>
                <c:formatCode>General</c:formatCode>
                <c:ptCount val="550"/>
                <c:pt idx="0">
                  <c:v>1572.9293</c:v>
                </c:pt>
                <c:pt idx="1">
                  <c:v>1569.9802</c:v>
                </c:pt>
                <c:pt idx="2">
                  <c:v>1568.5976</c:v>
                </c:pt>
                <c:pt idx="3">
                  <c:v>1564.6408</c:v>
                </c:pt>
                <c:pt idx="4">
                  <c:v>1561.2221</c:v>
                </c:pt>
                <c:pt idx="5">
                  <c:v>1559.6905</c:v>
                </c:pt>
                <c:pt idx="6">
                  <c:v>1556.3017</c:v>
                </c:pt>
                <c:pt idx="7">
                  <c:v>1555.1205</c:v>
                </c:pt>
                <c:pt idx="8">
                  <c:v>1553.7736</c:v>
                </c:pt>
                <c:pt idx="9">
                  <c:v>1552.0947</c:v>
                </c:pt>
                <c:pt idx="10">
                  <c:v>1551.592</c:v>
                </c:pt>
                <c:pt idx="11">
                  <c:v>1550.5881</c:v>
                </c:pt>
                <c:pt idx="12">
                  <c:v>1550.0868</c:v>
                </c:pt>
                <c:pt idx="13">
                  <c:v>1550.0868</c:v>
                </c:pt>
                <c:pt idx="14">
                  <c:v>1551.9271</c:v>
                </c:pt>
                <c:pt idx="15">
                  <c:v>1550.5881</c:v>
                </c:pt>
                <c:pt idx="16">
                  <c:v>1553.6055</c:v>
                </c:pt>
                <c:pt idx="17">
                  <c:v>1554.11</c:v>
                </c:pt>
                <c:pt idx="18">
                  <c:v>1554.11</c:v>
                </c:pt>
                <c:pt idx="19">
                  <c:v>1550.9225</c:v>
                </c:pt>
                <c:pt idx="20">
                  <c:v>1547.4211</c:v>
                </c:pt>
                <c:pt idx="21">
                  <c:v>1543.6124</c:v>
                </c:pt>
                <c:pt idx="22">
                  <c:v>1543.4474</c:v>
                </c:pt>
                <c:pt idx="23">
                  <c:v>1540.3227</c:v>
                </c:pt>
                <c:pt idx="24">
                  <c:v>1539.831</c:v>
                </c:pt>
                <c:pt idx="25">
                  <c:v>1539.3398</c:v>
                </c:pt>
                <c:pt idx="26">
                  <c:v>1534.1294</c:v>
                </c:pt>
                <c:pt idx="27">
                  <c:v>1532.3505</c:v>
                </c:pt>
                <c:pt idx="28">
                  <c:v>1526.892</c:v>
                </c:pt>
                <c:pt idx="29">
                  <c:v>1524.8208</c:v>
                </c:pt>
                <c:pt idx="30">
                  <c:v>1523.2336</c:v>
                </c:pt>
                <c:pt idx="31">
                  <c:v>1518.5031</c:v>
                </c:pt>
                <c:pt idx="32">
                  <c:v>1516.3116</c:v>
                </c:pt>
                <c:pt idx="33">
                  <c:v>1515.8433</c:v>
                </c:pt>
                <c:pt idx="34">
                  <c:v>1514.1303</c:v>
                </c:pt>
                <c:pt idx="35">
                  <c:v>1509.7985</c:v>
                </c:pt>
                <c:pt idx="36">
                  <c:v>1503.2259</c:v>
                </c:pt>
                <c:pt idx="37">
                  <c:v>1502.1651</c:v>
                </c:pt>
                <c:pt idx="38">
                  <c:v>1499.9006</c:v>
                </c:pt>
                <c:pt idx="39">
                  <c:v>1496.1651</c:v>
                </c:pt>
                <c:pt idx="40">
                  <c:v>1492.3385</c:v>
                </c:pt>
                <c:pt idx="41">
                  <c:v>1489.0016</c:v>
                </c:pt>
                <c:pt idx="42">
                  <c:v>1483.1604</c:v>
                </c:pt>
                <c:pt idx="43">
                  <c:v>1481.476</c:v>
                </c:pt>
                <c:pt idx="44">
                  <c:v>1478.8313</c:v>
                </c:pt>
                <c:pt idx="45">
                  <c:v>1475.8026</c:v>
                </c:pt>
                <c:pt idx="46">
                  <c:v>1473.2149</c:v>
                </c:pt>
                <c:pt idx="47">
                  <c:v>1473.7576</c:v>
                </c:pt>
                <c:pt idx="48">
                  <c:v>1473.0794</c:v>
                </c:pt>
                <c:pt idx="49">
                  <c:v>1472.8087</c:v>
                </c:pt>
                <c:pt idx="50">
                  <c:v>1472.944</c:v>
                </c:pt>
                <c:pt idx="51">
                  <c:v>1472.944</c:v>
                </c:pt>
                <c:pt idx="52">
                  <c:v>1471.4589</c:v>
                </c:pt>
                <c:pt idx="53">
                  <c:v>1471.4589</c:v>
                </c:pt>
                <c:pt idx="54">
                  <c:v>1470.5182</c:v>
                </c:pt>
                <c:pt idx="55">
                  <c:v>1470.25</c:v>
                </c:pt>
                <c:pt idx="56">
                  <c:v>1470.25</c:v>
                </c:pt>
                <c:pt idx="57">
                  <c:v>1470.25</c:v>
                </c:pt>
                <c:pt idx="58">
                  <c:v>1467.7157</c:v>
                </c:pt>
                <c:pt idx="59">
                  <c:v>1468.2473</c:v>
                </c:pt>
                <c:pt idx="60">
                  <c:v>1467.8485</c:v>
                </c:pt>
                <c:pt idx="61">
                  <c:v>1467.7157</c:v>
                </c:pt>
                <c:pt idx="62">
                  <c:v>1467.8485</c:v>
                </c:pt>
                <c:pt idx="63">
                  <c:v>1468.5134</c:v>
                </c:pt>
                <c:pt idx="64">
                  <c:v>1468.9132</c:v>
                </c:pt>
                <c:pt idx="65">
                  <c:v>1469.3135</c:v>
                </c:pt>
                <c:pt idx="66">
                  <c:v>1470.5182</c:v>
                </c:pt>
                <c:pt idx="67">
                  <c:v>1471.0554</c:v>
                </c:pt>
                <c:pt idx="68">
                  <c:v>1472.944</c:v>
                </c:pt>
                <c:pt idx="69">
                  <c:v>1475.6658</c:v>
                </c:pt>
                <c:pt idx="70">
                  <c:v>1477.4502</c:v>
                </c:pt>
                <c:pt idx="71">
                  <c:v>1478.1399</c:v>
                </c:pt>
                <c:pt idx="72">
                  <c:v>1479.5247</c:v>
                </c:pt>
                <c:pt idx="73">
                  <c:v>1480.6379</c:v>
                </c:pt>
                <c:pt idx="74">
                  <c:v>1481.476</c:v>
                </c:pt>
                <c:pt idx="75">
                  <c:v>1482.3168</c:v>
                </c:pt>
                <c:pt idx="76">
                  <c:v>1485.9929</c:v>
                </c:pt>
                <c:pt idx="77">
                  <c:v>1487.2779</c:v>
                </c:pt>
                <c:pt idx="78">
                  <c:v>1489.0016</c:v>
                </c:pt>
                <c:pt idx="79">
                  <c:v>1488.8575</c:v>
                </c:pt>
                <c:pt idx="80">
                  <c:v>1489.4343</c:v>
                </c:pt>
                <c:pt idx="81">
                  <c:v>1486.1354</c:v>
                </c:pt>
                <c:pt idx="82">
                  <c:v>1483.8656</c:v>
                </c:pt>
                <c:pt idx="83">
                  <c:v>1483.3013</c:v>
                </c:pt>
                <c:pt idx="84">
                  <c:v>1486.2779</c:v>
                </c:pt>
                <c:pt idx="85">
                  <c:v>1490.0125</c:v>
                </c:pt>
                <c:pt idx="86">
                  <c:v>1491.755</c:v>
                </c:pt>
                <c:pt idx="87">
                  <c:v>1492.3385</c:v>
                </c:pt>
                <c:pt idx="88">
                  <c:v>1493.2164</c:v>
                </c:pt>
                <c:pt idx="89">
                  <c:v>1491.3182</c:v>
                </c:pt>
                <c:pt idx="90">
                  <c:v>1489.8678</c:v>
                </c:pt>
                <c:pt idx="91">
                  <c:v>1489.1457</c:v>
                </c:pt>
                <c:pt idx="92">
                  <c:v>1488.4257</c:v>
                </c:pt>
                <c:pt idx="93">
                  <c:v>1486.9918</c:v>
                </c:pt>
                <c:pt idx="94">
                  <c:v>1485.7082</c:v>
                </c:pt>
                <c:pt idx="95">
                  <c:v>1485.7082</c:v>
                </c:pt>
                <c:pt idx="96">
                  <c:v>1483.0196</c:v>
                </c:pt>
                <c:pt idx="97">
                  <c:v>1481.7559</c:v>
                </c:pt>
                <c:pt idx="98">
                  <c:v>1479.2471</c:v>
                </c:pt>
                <c:pt idx="99">
                  <c:v>1476.8999</c:v>
                </c:pt>
                <c:pt idx="100">
                  <c:v>1474.5737</c:v>
                </c:pt>
                <c:pt idx="101">
                  <c:v>1474.5737</c:v>
                </c:pt>
                <c:pt idx="102">
                  <c:v>1473.3505</c:v>
                </c:pt>
                <c:pt idx="103">
                  <c:v>1473.7576</c:v>
                </c:pt>
                <c:pt idx="104">
                  <c:v>1473.7576</c:v>
                </c:pt>
                <c:pt idx="105">
                  <c:v>1470.7867</c:v>
                </c:pt>
                <c:pt idx="106">
                  <c:v>1472.8087</c:v>
                </c:pt>
                <c:pt idx="107">
                  <c:v>1472.8087</c:v>
                </c:pt>
                <c:pt idx="108">
                  <c:v>1472.8087</c:v>
                </c:pt>
                <c:pt idx="109">
                  <c:v>1472.1329</c:v>
                </c:pt>
                <c:pt idx="110">
                  <c:v>1470.3841</c:v>
                </c:pt>
                <c:pt idx="111">
                  <c:v>1469.0466</c:v>
                </c:pt>
                <c:pt idx="112">
                  <c:v>1466.3913</c:v>
                </c:pt>
                <c:pt idx="113">
                  <c:v>1463.8924</c:v>
                </c:pt>
                <c:pt idx="114">
                  <c:v>1463.108</c:v>
                </c:pt>
                <c:pt idx="115">
                  <c:v>1463.108</c:v>
                </c:pt>
                <c:pt idx="116">
                  <c:v>1462.7166</c:v>
                </c:pt>
                <c:pt idx="117">
                  <c:v>1462.7166</c:v>
                </c:pt>
                <c:pt idx="118">
                  <c:v>1462.0655</c:v>
                </c:pt>
                <c:pt idx="119">
                  <c:v>1461.5457</c:v>
                </c:pt>
                <c:pt idx="120">
                  <c:v>1460.8973</c:v>
                </c:pt>
                <c:pt idx="121">
                  <c:v>1459.7338</c:v>
                </c:pt>
                <c:pt idx="122">
                  <c:v>1456.9095</c:v>
                </c:pt>
                <c:pt idx="123">
                  <c:v>1455.6347</c:v>
                </c:pt>
                <c:pt idx="124">
                  <c:v>1454.6188</c:v>
                </c:pt>
                <c:pt idx="125">
                  <c:v>1453.1013</c:v>
                </c:pt>
                <c:pt idx="126">
                  <c:v>1451.5914</c:v>
                </c:pt>
                <c:pt idx="127">
                  <c:v>1448.2204</c:v>
                </c:pt>
                <c:pt idx="128">
                  <c:v>1447.3523</c:v>
                </c:pt>
                <c:pt idx="129">
                  <c:v>1446.4864</c:v>
                </c:pt>
                <c:pt idx="130">
                  <c:v>1444.8843</c:v>
                </c:pt>
                <c:pt idx="131">
                  <c:v>1442.0682</c:v>
                </c:pt>
                <c:pt idx="132">
                  <c:v>1439.3954</c:v>
                </c:pt>
                <c:pt idx="133">
                  <c:v>1439.3954</c:v>
                </c:pt>
                <c:pt idx="134">
                  <c:v>1437.825</c:v>
                </c:pt>
                <c:pt idx="135">
                  <c:v>1437.825</c:v>
                </c:pt>
                <c:pt idx="136">
                  <c:v>1437.7045</c:v>
                </c:pt>
                <c:pt idx="137">
                  <c:v>1436.5013</c:v>
                </c:pt>
                <c:pt idx="138">
                  <c:v>1436.5013</c:v>
                </c:pt>
                <c:pt idx="139">
                  <c:v>1435.5415</c:v>
                </c:pt>
                <c:pt idx="140">
                  <c:v>1432.7944</c:v>
                </c:pt>
                <c:pt idx="141">
                  <c:v>1427.9403</c:v>
                </c:pt>
                <c:pt idx="142">
                  <c:v>1424.7704</c:v>
                </c:pt>
                <c:pt idx="143">
                  <c:v>1422.085</c:v>
                </c:pt>
                <c:pt idx="144">
                  <c:v>1422.085</c:v>
                </c:pt>
                <c:pt idx="145">
                  <c:v>1423.8349</c:v>
                </c:pt>
                <c:pt idx="146">
                  <c:v>1425.4732</c:v>
                </c:pt>
                <c:pt idx="147">
                  <c:v>1427.4694</c:v>
                </c:pt>
                <c:pt idx="148">
                  <c:v>1429.8284</c:v>
                </c:pt>
                <c:pt idx="149">
                  <c:v>1430.42</c:v>
                </c:pt>
                <c:pt idx="150">
                  <c:v>1430.42</c:v>
                </c:pt>
                <c:pt idx="151">
                  <c:v>1431.8431</c:v>
                </c:pt>
                <c:pt idx="152">
                  <c:v>1431.8431</c:v>
                </c:pt>
                <c:pt idx="153">
                  <c:v>1432.0807</c:v>
                </c:pt>
                <c:pt idx="154">
                  <c:v>1432.0807</c:v>
                </c:pt>
                <c:pt idx="155">
                  <c:v>1432.5564</c:v>
                </c:pt>
                <c:pt idx="156">
                  <c:v>1432.5564</c:v>
                </c:pt>
                <c:pt idx="157">
                  <c:v>1432.7944</c:v>
                </c:pt>
                <c:pt idx="158">
                  <c:v>1431.4869</c:v>
                </c:pt>
                <c:pt idx="159">
                  <c:v>1432.7944</c:v>
                </c:pt>
                <c:pt idx="160">
                  <c:v>1430.1833</c:v>
                </c:pt>
                <c:pt idx="161">
                  <c:v>1429.3557</c:v>
                </c:pt>
                <c:pt idx="162">
                  <c:v>1428.0581</c:v>
                </c:pt>
                <c:pt idx="163">
                  <c:v>1424.6534</c:v>
                </c:pt>
                <c:pt idx="164">
                  <c:v>1421.2702</c:v>
                </c:pt>
                <c:pt idx="165">
                  <c:v>1420.108</c:v>
                </c:pt>
                <c:pt idx="166">
                  <c:v>1419.5277</c:v>
                </c:pt>
                <c:pt idx="167">
                  <c:v>1419.5277</c:v>
                </c:pt>
                <c:pt idx="168">
                  <c:v>1421.2702</c:v>
                </c:pt>
                <c:pt idx="169">
                  <c:v>1421.2702</c:v>
                </c:pt>
                <c:pt idx="170">
                  <c:v>1421.9685</c:v>
                </c:pt>
                <c:pt idx="171">
                  <c:v>1421.9685</c:v>
                </c:pt>
                <c:pt idx="172">
                  <c:v>1419.1798</c:v>
                </c:pt>
                <c:pt idx="173">
                  <c:v>1415.3638</c:v>
                </c:pt>
                <c:pt idx="174">
                  <c:v>1413.9809</c:v>
                </c:pt>
                <c:pt idx="175">
                  <c:v>1413.9809</c:v>
                </c:pt>
                <c:pt idx="176">
                  <c:v>1418.1371</c:v>
                </c:pt>
                <c:pt idx="177">
                  <c:v>1421.3865</c:v>
                </c:pt>
                <c:pt idx="178">
                  <c:v>1428.5295</c:v>
                </c:pt>
                <c:pt idx="179">
                  <c:v>1428.5295</c:v>
                </c:pt>
                <c:pt idx="180">
                  <c:v>1421.3865</c:v>
                </c:pt>
                <c:pt idx="181">
                  <c:v>1415.1332</c:v>
                </c:pt>
                <c:pt idx="182">
                  <c:v>1410.1882</c:v>
                </c:pt>
                <c:pt idx="183">
                  <c:v>1410.1882</c:v>
                </c:pt>
                <c:pt idx="184">
                  <c:v>1411.7955</c:v>
                </c:pt>
                <c:pt idx="185">
                  <c:v>1415.1332</c:v>
                </c:pt>
                <c:pt idx="186">
                  <c:v>1413.7506</c:v>
                </c:pt>
                <c:pt idx="187">
                  <c:v>1413.7506</c:v>
                </c:pt>
                <c:pt idx="188">
                  <c:v>1413.7506</c:v>
                </c:pt>
                <c:pt idx="189">
                  <c:v>1411.9104</c:v>
                </c:pt>
                <c:pt idx="190">
                  <c:v>1411.9104</c:v>
                </c:pt>
                <c:pt idx="191">
                  <c:v>1410.1882</c:v>
                </c:pt>
                <c:pt idx="192">
                  <c:v>1410.5324</c:v>
                </c:pt>
                <c:pt idx="193">
                  <c:v>1410.1882</c:v>
                </c:pt>
                <c:pt idx="194">
                  <c:v>1408.5832</c:v>
                </c:pt>
                <c:pt idx="195">
                  <c:v>1407.4379</c:v>
                </c:pt>
                <c:pt idx="196">
                  <c:v>1406.5222</c:v>
                </c:pt>
                <c:pt idx="197">
                  <c:v>1406.2934</c:v>
                </c:pt>
                <c:pt idx="198">
                  <c:v>1404.3495</c:v>
                </c:pt>
                <c:pt idx="199">
                  <c:v>1404.3495</c:v>
                </c:pt>
                <c:pt idx="200">
                  <c:v>1404.3495</c:v>
                </c:pt>
                <c:pt idx="201">
                  <c:v>1404.1209</c:v>
                </c:pt>
                <c:pt idx="202">
                  <c:v>1405.3784</c:v>
                </c:pt>
                <c:pt idx="203">
                  <c:v>1408.4686</c:v>
                </c:pt>
                <c:pt idx="204">
                  <c:v>1409.0415</c:v>
                </c:pt>
                <c:pt idx="205">
                  <c:v>1408.4686</c:v>
                </c:pt>
                <c:pt idx="206">
                  <c:v>1409.6147</c:v>
                </c:pt>
                <c:pt idx="207">
                  <c:v>1408.9269</c:v>
                </c:pt>
                <c:pt idx="208">
                  <c:v>1408.6977</c:v>
                </c:pt>
                <c:pt idx="209">
                  <c:v>1408.6977</c:v>
                </c:pt>
                <c:pt idx="210">
                  <c:v>1409.6147</c:v>
                </c:pt>
                <c:pt idx="211">
                  <c:v>1409.3854</c:v>
                </c:pt>
                <c:pt idx="212">
                  <c:v>1409.6147</c:v>
                </c:pt>
                <c:pt idx="213">
                  <c:v>1410.4177</c:v>
                </c:pt>
                <c:pt idx="214">
                  <c:v>1410.4177</c:v>
                </c:pt>
                <c:pt idx="215">
                  <c:v>1410.3029</c:v>
                </c:pt>
                <c:pt idx="216">
                  <c:v>1409.6147</c:v>
                </c:pt>
                <c:pt idx="217">
                  <c:v>1408.2395</c:v>
                </c:pt>
                <c:pt idx="218">
                  <c:v>1404.2352</c:v>
                </c:pt>
                <c:pt idx="219">
                  <c:v>1403.8923</c:v>
                </c:pt>
                <c:pt idx="220">
                  <c:v>1402.5214</c:v>
                </c:pt>
                <c:pt idx="221">
                  <c:v>1402.7498</c:v>
                </c:pt>
                <c:pt idx="222">
                  <c:v>1402.7498</c:v>
                </c:pt>
                <c:pt idx="223">
                  <c:v>1402.6356</c:v>
                </c:pt>
                <c:pt idx="224">
                  <c:v>1400.9225</c:v>
                </c:pt>
                <c:pt idx="225">
                  <c:v>1400.9225</c:v>
                </c:pt>
                <c:pt idx="226">
                  <c:v>1400.4658</c:v>
                </c:pt>
                <c:pt idx="227">
                  <c:v>1400.3516</c:v>
                </c:pt>
                <c:pt idx="228">
                  <c:v>1397.9541</c:v>
                </c:pt>
                <c:pt idx="229">
                  <c:v>1395.2135</c:v>
                </c:pt>
                <c:pt idx="230">
                  <c:v>1393.0424</c:v>
                </c:pt>
                <c:pt idx="231">
                  <c:v>1392.242</c:v>
                </c:pt>
                <c:pt idx="232">
                  <c:v>1392.3564</c:v>
                </c:pt>
                <c:pt idx="233">
                  <c:v>1392.242</c:v>
                </c:pt>
                <c:pt idx="234">
                  <c:v>1392.3564</c:v>
                </c:pt>
                <c:pt idx="235">
                  <c:v>1391.5558</c:v>
                </c:pt>
                <c:pt idx="236">
                  <c:v>1389.7244</c:v>
                </c:pt>
                <c:pt idx="237">
                  <c:v>1387.8906</c:v>
                </c:pt>
                <c:pt idx="238">
                  <c:v>1387.6612</c:v>
                </c:pt>
                <c:pt idx="239">
                  <c:v>1387.6612</c:v>
                </c:pt>
                <c:pt idx="240">
                  <c:v>1387.4318</c:v>
                </c:pt>
                <c:pt idx="241">
                  <c:v>1387.4318</c:v>
                </c:pt>
                <c:pt idx="242">
                  <c:v>1387.4318</c:v>
                </c:pt>
                <c:pt idx="243">
                  <c:v>1385.8243</c:v>
                </c:pt>
                <c:pt idx="244">
                  <c:v>1385.0196</c:v>
                </c:pt>
                <c:pt idx="245">
                  <c:v>1384.7896</c:v>
                </c:pt>
                <c:pt idx="246">
                  <c:v>1384.7896</c:v>
                </c:pt>
                <c:pt idx="247">
                  <c:v>1383.7537</c:v>
                </c:pt>
                <c:pt idx="248">
                  <c:v>1382.2554</c:v>
                </c:pt>
                <c:pt idx="249">
                  <c:v>1383.8689</c:v>
                </c:pt>
                <c:pt idx="250">
                  <c:v>1385.4795</c:v>
                </c:pt>
                <c:pt idx="251">
                  <c:v>1385.5944</c:v>
                </c:pt>
                <c:pt idx="252">
                  <c:v>1385.5944</c:v>
                </c:pt>
                <c:pt idx="253">
                  <c:v>1387.2023</c:v>
                </c:pt>
                <c:pt idx="254">
                  <c:v>1387.5465</c:v>
                </c:pt>
                <c:pt idx="255">
                  <c:v>1389.2662</c:v>
                </c:pt>
                <c:pt idx="256">
                  <c:v>1389.2662</c:v>
                </c:pt>
                <c:pt idx="257">
                  <c:v>1390.9837</c:v>
                </c:pt>
                <c:pt idx="258">
                  <c:v>1391.4414</c:v>
                </c:pt>
                <c:pt idx="259">
                  <c:v>1392.242</c:v>
                </c:pt>
                <c:pt idx="260">
                  <c:v>1392.3564</c:v>
                </c:pt>
                <c:pt idx="261">
                  <c:v>1393.7282</c:v>
                </c:pt>
                <c:pt idx="262">
                  <c:v>1394.4138</c:v>
                </c:pt>
                <c:pt idx="263">
                  <c:v>1395.7845</c:v>
                </c:pt>
                <c:pt idx="264">
                  <c:v>1395.7845</c:v>
                </c:pt>
                <c:pt idx="265">
                  <c:v>1397.3832</c:v>
                </c:pt>
                <c:pt idx="266">
                  <c:v>1398.0682</c:v>
                </c:pt>
                <c:pt idx="267">
                  <c:v>1396.5839</c:v>
                </c:pt>
                <c:pt idx="268">
                  <c:v>1394.4138</c:v>
                </c:pt>
                <c:pt idx="269">
                  <c:v>1394.071</c:v>
                </c:pt>
                <c:pt idx="270">
                  <c:v>1392.6994</c:v>
                </c:pt>
                <c:pt idx="271">
                  <c:v>1390.6403</c:v>
                </c:pt>
                <c:pt idx="272">
                  <c:v>1390.1824</c:v>
                </c:pt>
                <c:pt idx="273">
                  <c:v>1390.6403</c:v>
                </c:pt>
                <c:pt idx="274">
                  <c:v>1394.985</c:v>
                </c:pt>
                <c:pt idx="275">
                  <c:v>1396.3555</c:v>
                </c:pt>
                <c:pt idx="276">
                  <c:v>1397.7257</c:v>
                </c:pt>
                <c:pt idx="277">
                  <c:v>1399.6666</c:v>
                </c:pt>
                <c:pt idx="278">
                  <c:v>1400.6942</c:v>
                </c:pt>
                <c:pt idx="279">
                  <c:v>1401.4935</c:v>
                </c:pt>
                <c:pt idx="280">
                  <c:v>1401.6077</c:v>
                </c:pt>
                <c:pt idx="281">
                  <c:v>1401.4935</c:v>
                </c:pt>
                <c:pt idx="282">
                  <c:v>1400.58</c:v>
                </c:pt>
                <c:pt idx="283">
                  <c:v>1398.8674</c:v>
                </c:pt>
                <c:pt idx="284">
                  <c:v>1396.013</c:v>
                </c:pt>
                <c:pt idx="285">
                  <c:v>1393.1567</c:v>
                </c:pt>
                <c:pt idx="286">
                  <c:v>1393.1567</c:v>
                </c:pt>
                <c:pt idx="287">
                  <c:v>1392.4707</c:v>
                </c:pt>
                <c:pt idx="288">
                  <c:v>1392.1277</c:v>
                </c:pt>
                <c:pt idx="289">
                  <c:v>1391.7846</c:v>
                </c:pt>
                <c:pt idx="290">
                  <c:v>1389.037</c:v>
                </c:pt>
                <c:pt idx="291">
                  <c:v>1388.0053</c:v>
                </c:pt>
                <c:pt idx="292">
                  <c:v>1385.4795</c:v>
                </c:pt>
                <c:pt idx="293">
                  <c:v>1385.4795</c:v>
                </c:pt>
                <c:pt idx="294">
                  <c:v>1386.5135</c:v>
                </c:pt>
                <c:pt idx="295">
                  <c:v>1387.5465</c:v>
                </c:pt>
                <c:pt idx="296">
                  <c:v>1388.4639</c:v>
                </c:pt>
                <c:pt idx="297">
                  <c:v>1389.8389</c:v>
                </c:pt>
                <c:pt idx="298">
                  <c:v>1389.8389</c:v>
                </c:pt>
                <c:pt idx="299">
                  <c:v>1388.12</c:v>
                </c:pt>
                <c:pt idx="300">
                  <c:v>1386.9727</c:v>
                </c:pt>
                <c:pt idx="301">
                  <c:v>1385.2496</c:v>
                </c:pt>
                <c:pt idx="302">
                  <c:v>1381.2164</c:v>
                </c:pt>
                <c:pt idx="303">
                  <c:v>1381.2164</c:v>
                </c:pt>
                <c:pt idx="304">
                  <c:v>1382.4861</c:v>
                </c:pt>
                <c:pt idx="305">
                  <c:v>1383.6386</c:v>
                </c:pt>
                <c:pt idx="306">
                  <c:v>1384.5595</c:v>
                </c:pt>
                <c:pt idx="307">
                  <c:v>1384.6745</c:v>
                </c:pt>
                <c:pt idx="308">
                  <c:v>1385.2496</c:v>
                </c:pt>
                <c:pt idx="309">
                  <c:v>1385.2496</c:v>
                </c:pt>
                <c:pt idx="310">
                  <c:v>1385.5944</c:v>
                </c:pt>
                <c:pt idx="311">
                  <c:v>1386.6283</c:v>
                </c:pt>
                <c:pt idx="312">
                  <c:v>1388.3493</c:v>
                </c:pt>
                <c:pt idx="313">
                  <c:v>1390.2969</c:v>
                </c:pt>
                <c:pt idx="314">
                  <c:v>1389.4953</c:v>
                </c:pt>
                <c:pt idx="315">
                  <c:v>1388.9224</c:v>
                </c:pt>
                <c:pt idx="316">
                  <c:v>1390.4114</c:v>
                </c:pt>
                <c:pt idx="317">
                  <c:v>1389.8389</c:v>
                </c:pt>
                <c:pt idx="318">
                  <c:v>1388.9224</c:v>
                </c:pt>
                <c:pt idx="319">
                  <c:v>1391.5558</c:v>
                </c:pt>
                <c:pt idx="320">
                  <c:v>1393.0424</c:v>
                </c:pt>
                <c:pt idx="321">
                  <c:v>1393.1567</c:v>
                </c:pt>
                <c:pt idx="322">
                  <c:v>1394.4138</c:v>
                </c:pt>
                <c:pt idx="323">
                  <c:v>1396.5839</c:v>
                </c:pt>
                <c:pt idx="324">
                  <c:v>1394.4138</c:v>
                </c:pt>
                <c:pt idx="325">
                  <c:v>1394.4138</c:v>
                </c:pt>
                <c:pt idx="326">
                  <c:v>1395.7845</c:v>
                </c:pt>
                <c:pt idx="327">
                  <c:v>1395.8987</c:v>
                </c:pt>
                <c:pt idx="328">
                  <c:v>1395.8987</c:v>
                </c:pt>
                <c:pt idx="329">
                  <c:v>1396.013</c:v>
                </c:pt>
                <c:pt idx="330">
                  <c:v>1396.9265</c:v>
                </c:pt>
                <c:pt idx="331">
                  <c:v>1397.1548</c:v>
                </c:pt>
                <c:pt idx="332">
                  <c:v>1397.1548</c:v>
                </c:pt>
                <c:pt idx="333">
                  <c:v>1397.1548</c:v>
                </c:pt>
                <c:pt idx="334">
                  <c:v>1397.7257</c:v>
                </c:pt>
                <c:pt idx="335">
                  <c:v>1397.7257</c:v>
                </c:pt>
                <c:pt idx="336">
                  <c:v>1398.0682</c:v>
                </c:pt>
                <c:pt idx="337">
                  <c:v>1399.5524</c:v>
                </c:pt>
                <c:pt idx="338">
                  <c:v>1400.58</c:v>
                </c:pt>
                <c:pt idx="339">
                  <c:v>1401.4935</c:v>
                </c:pt>
                <c:pt idx="340">
                  <c:v>1404.1209</c:v>
                </c:pt>
                <c:pt idx="341">
                  <c:v>1405.0354</c:v>
                </c:pt>
                <c:pt idx="342">
                  <c:v>1405.3784</c:v>
                </c:pt>
                <c:pt idx="343">
                  <c:v>1409.8441</c:v>
                </c:pt>
                <c:pt idx="344">
                  <c:v>1409.8441</c:v>
                </c:pt>
                <c:pt idx="345">
                  <c:v>1407.4379</c:v>
                </c:pt>
                <c:pt idx="346">
                  <c:v>1407.5523</c:v>
                </c:pt>
                <c:pt idx="347">
                  <c:v>1407.7814</c:v>
                </c:pt>
                <c:pt idx="348">
                  <c:v>1407.5523</c:v>
                </c:pt>
                <c:pt idx="349">
                  <c:v>1409.2708</c:v>
                </c:pt>
                <c:pt idx="350">
                  <c:v>1409.1562</c:v>
                </c:pt>
                <c:pt idx="351">
                  <c:v>1407.7814</c:v>
                </c:pt>
                <c:pt idx="352">
                  <c:v>1411.2212</c:v>
                </c:pt>
                <c:pt idx="353">
                  <c:v>1410.6472</c:v>
                </c:pt>
                <c:pt idx="354">
                  <c:v>1404.3495</c:v>
                </c:pt>
                <c:pt idx="355">
                  <c:v>1410.6472</c:v>
                </c:pt>
                <c:pt idx="356">
                  <c:v>1416.5181</c:v>
                </c:pt>
                <c:pt idx="357">
                  <c:v>1416.5181</c:v>
                </c:pt>
                <c:pt idx="358">
                  <c:v>1418.4845</c:v>
                </c:pt>
                <c:pt idx="359">
                  <c:v>1422.6677</c:v>
                </c:pt>
                <c:pt idx="360">
                  <c:v>1419.5277</c:v>
                </c:pt>
                <c:pt idx="361">
                  <c:v>1417.9056</c:v>
                </c:pt>
                <c:pt idx="362">
                  <c:v>1417.9056</c:v>
                </c:pt>
                <c:pt idx="363">
                  <c:v>1421.7357</c:v>
                </c:pt>
                <c:pt idx="364">
                  <c:v>1419.5277</c:v>
                </c:pt>
                <c:pt idx="365">
                  <c:v>1414.9026</c:v>
                </c:pt>
                <c:pt idx="366">
                  <c:v>1414.5568</c:v>
                </c:pt>
                <c:pt idx="367">
                  <c:v>1408.2395</c:v>
                </c:pt>
                <c:pt idx="368">
                  <c:v>1402.7498</c:v>
                </c:pt>
                <c:pt idx="369">
                  <c:v>1402.5214</c:v>
                </c:pt>
                <c:pt idx="370">
                  <c:v>1398.0682</c:v>
                </c:pt>
                <c:pt idx="371">
                  <c:v>1397.0407</c:v>
                </c:pt>
                <c:pt idx="372">
                  <c:v>1395.8987</c:v>
                </c:pt>
                <c:pt idx="373">
                  <c:v>1391.4414</c:v>
                </c:pt>
                <c:pt idx="374">
                  <c:v>1394.7565</c:v>
                </c:pt>
                <c:pt idx="375">
                  <c:v>1395.8987</c:v>
                </c:pt>
                <c:pt idx="376">
                  <c:v>1390.9837</c:v>
                </c:pt>
                <c:pt idx="377">
                  <c:v>1390.9837</c:v>
                </c:pt>
                <c:pt idx="378">
                  <c:v>1389.4953</c:v>
                </c:pt>
                <c:pt idx="379">
                  <c:v>1389.4953</c:v>
                </c:pt>
                <c:pt idx="380">
                  <c:v>1390.7548</c:v>
                </c:pt>
                <c:pt idx="381">
                  <c:v>1392.0133</c:v>
                </c:pt>
                <c:pt idx="382">
                  <c:v>1392.242</c:v>
                </c:pt>
                <c:pt idx="383">
                  <c:v>1393.8425</c:v>
                </c:pt>
                <c:pt idx="384">
                  <c:v>1395.3277</c:v>
                </c:pt>
                <c:pt idx="385">
                  <c:v>1395.8987</c:v>
                </c:pt>
                <c:pt idx="386">
                  <c:v>1396.2413</c:v>
                </c:pt>
                <c:pt idx="387">
                  <c:v>1396.2413</c:v>
                </c:pt>
                <c:pt idx="388">
                  <c:v>1396.3555</c:v>
                </c:pt>
                <c:pt idx="389">
                  <c:v>1397.4974</c:v>
                </c:pt>
                <c:pt idx="390">
                  <c:v>1399.5524</c:v>
                </c:pt>
                <c:pt idx="391">
                  <c:v>1397.8399</c:v>
                </c:pt>
                <c:pt idx="392">
                  <c:v>1399.5524</c:v>
                </c:pt>
                <c:pt idx="393">
                  <c:v>1398.9816</c:v>
                </c:pt>
                <c:pt idx="394">
                  <c:v>1400.4658</c:v>
                </c:pt>
                <c:pt idx="395">
                  <c:v>1400.4658</c:v>
                </c:pt>
                <c:pt idx="396">
                  <c:v>1402.9783</c:v>
                </c:pt>
                <c:pt idx="397">
                  <c:v>1402.6356</c:v>
                </c:pt>
                <c:pt idx="398">
                  <c:v>1404.3495</c:v>
                </c:pt>
                <c:pt idx="399">
                  <c:v>1404.0066</c:v>
                </c:pt>
                <c:pt idx="400">
                  <c:v>1405.6071</c:v>
                </c:pt>
                <c:pt idx="401">
                  <c:v>1406.8655</c:v>
                </c:pt>
                <c:pt idx="402">
                  <c:v>1408.354</c:v>
                </c:pt>
                <c:pt idx="403">
                  <c:v>1408.8123</c:v>
                </c:pt>
                <c:pt idx="404">
                  <c:v>1410.0735</c:v>
                </c:pt>
                <c:pt idx="405">
                  <c:v>1409.0415</c:v>
                </c:pt>
                <c:pt idx="406">
                  <c:v>1408.354</c:v>
                </c:pt>
                <c:pt idx="407">
                  <c:v>1408.2395</c:v>
                </c:pt>
                <c:pt idx="408">
                  <c:v>1409.7294</c:v>
                </c:pt>
                <c:pt idx="409">
                  <c:v>1408.8123</c:v>
                </c:pt>
                <c:pt idx="410">
                  <c:v>1409.7294</c:v>
                </c:pt>
                <c:pt idx="411">
                  <c:v>1409.9588</c:v>
                </c:pt>
                <c:pt idx="412">
                  <c:v>1410.6472</c:v>
                </c:pt>
                <c:pt idx="413">
                  <c:v>1410.9916</c:v>
                </c:pt>
                <c:pt idx="414">
                  <c:v>1411.4509</c:v>
                </c:pt>
                <c:pt idx="415">
                  <c:v>1412.0253</c:v>
                </c:pt>
                <c:pt idx="416">
                  <c:v>1415.4792</c:v>
                </c:pt>
                <c:pt idx="417">
                  <c:v>1417.4428</c:v>
                </c:pt>
                <c:pt idx="418">
                  <c:v>1418.832</c:v>
                </c:pt>
                <c:pt idx="419">
                  <c:v>1419.0638</c:v>
                </c:pt>
                <c:pt idx="420">
                  <c:v>1420.9213</c:v>
                </c:pt>
                <c:pt idx="421">
                  <c:v>1423.3677</c:v>
                </c:pt>
                <c:pt idx="422">
                  <c:v>1426.4116</c:v>
                </c:pt>
                <c:pt idx="423">
                  <c:v>1427.7048</c:v>
                </c:pt>
                <c:pt idx="424">
                  <c:v>1428.2937</c:v>
                </c:pt>
                <c:pt idx="425">
                  <c:v>1427.8225</c:v>
                </c:pt>
                <c:pt idx="426">
                  <c:v>1428.7654</c:v>
                </c:pt>
                <c:pt idx="427">
                  <c:v>1429.2376</c:v>
                </c:pt>
                <c:pt idx="428">
                  <c:v>1430.3016</c:v>
                </c:pt>
                <c:pt idx="429">
                  <c:v>1431.2496</c:v>
                </c:pt>
                <c:pt idx="430">
                  <c:v>1432.3185</c:v>
                </c:pt>
                <c:pt idx="431">
                  <c:v>1434.7035</c:v>
                </c:pt>
                <c:pt idx="432">
                  <c:v>1435.7812</c:v>
                </c:pt>
                <c:pt idx="433">
                  <c:v>1436.5013</c:v>
                </c:pt>
                <c:pt idx="434">
                  <c:v>1437.9456</c:v>
                </c:pt>
                <c:pt idx="435">
                  <c:v>1439.8799</c:v>
                </c:pt>
                <c:pt idx="436">
                  <c:v>1443.2898</c:v>
                </c:pt>
                <c:pt idx="437">
                  <c:v>1443.6571</c:v>
                </c:pt>
                <c:pt idx="438">
                  <c:v>1445.6228</c:v>
                </c:pt>
                <c:pt idx="439">
                  <c:v>1446.61</c:v>
                </c:pt>
                <c:pt idx="440">
                  <c:v>1447.2284</c:v>
                </c:pt>
                <c:pt idx="441">
                  <c:v>1448.3447</c:v>
                </c:pt>
                <c:pt idx="442">
                  <c:v>1451.4659</c:v>
                </c:pt>
                <c:pt idx="443">
                  <c:v>1453.3537</c:v>
                </c:pt>
                <c:pt idx="444">
                  <c:v>1451.8425</c:v>
                </c:pt>
                <c:pt idx="445">
                  <c:v>1451.4659</c:v>
                </c:pt>
                <c:pt idx="446">
                  <c:v>1449.9639</c:v>
                </c:pt>
                <c:pt idx="447">
                  <c:v>1444.7614</c:v>
                </c:pt>
                <c:pt idx="448">
                  <c:v>1444.7614</c:v>
                </c:pt>
                <c:pt idx="449">
                  <c:v>1444.8843</c:v>
                </c:pt>
                <c:pt idx="450">
                  <c:v>1446.4864</c:v>
                </c:pt>
                <c:pt idx="451">
                  <c:v>1448.2204</c:v>
                </c:pt>
                <c:pt idx="452">
                  <c:v>1452.0939</c:v>
                </c:pt>
                <c:pt idx="453">
                  <c:v>1454.7456</c:v>
                </c:pt>
                <c:pt idx="454">
                  <c:v>1455.1263</c:v>
                </c:pt>
                <c:pt idx="455">
                  <c:v>1456.0166</c:v>
                </c:pt>
                <c:pt idx="456">
                  <c:v>1456.0166</c:v>
                </c:pt>
                <c:pt idx="457">
                  <c:v>1455.2534</c:v>
                </c:pt>
                <c:pt idx="458">
                  <c:v>1456.7818</c:v>
                </c:pt>
                <c:pt idx="459">
                  <c:v>1457.6771</c:v>
                </c:pt>
                <c:pt idx="460">
                  <c:v>1459.2183</c:v>
                </c:pt>
                <c:pt idx="461">
                  <c:v>1459.4759</c:v>
                </c:pt>
                <c:pt idx="462">
                  <c:v>1461.6755</c:v>
                </c:pt>
                <c:pt idx="463">
                  <c:v>1461.6755</c:v>
                </c:pt>
                <c:pt idx="464">
                  <c:v>1461.6755</c:v>
                </c:pt>
                <c:pt idx="465">
                  <c:v>1462.0655</c:v>
                </c:pt>
                <c:pt idx="466">
                  <c:v>1464.9418</c:v>
                </c:pt>
                <c:pt idx="467">
                  <c:v>1466.3913</c:v>
                </c:pt>
                <c:pt idx="468">
                  <c:v>1467.7157</c:v>
                </c:pt>
                <c:pt idx="469">
                  <c:v>1468.7799</c:v>
                </c:pt>
                <c:pt idx="470">
                  <c:v>1469.5808</c:v>
                </c:pt>
                <c:pt idx="471">
                  <c:v>1471.0554</c:v>
                </c:pt>
                <c:pt idx="472">
                  <c:v>1471.7283</c:v>
                </c:pt>
                <c:pt idx="473">
                  <c:v>1472.1329</c:v>
                </c:pt>
                <c:pt idx="474">
                  <c:v>1474.0293</c:v>
                </c:pt>
                <c:pt idx="475">
                  <c:v>1475.1192</c:v>
                </c:pt>
                <c:pt idx="476">
                  <c:v>1476.6251</c:v>
                </c:pt>
                <c:pt idx="477">
                  <c:v>1475.529</c:v>
                </c:pt>
                <c:pt idx="478">
                  <c:v>1475.529</c:v>
                </c:pt>
                <c:pt idx="479">
                  <c:v>1475.9395</c:v>
                </c:pt>
                <c:pt idx="480">
                  <c:v>1477.3125</c:v>
                </c:pt>
                <c:pt idx="481">
                  <c:v>1477.3125</c:v>
                </c:pt>
                <c:pt idx="482">
                  <c:v>1478.0018</c:v>
                </c:pt>
                <c:pt idx="483">
                  <c:v>1480.9169</c:v>
                </c:pt>
                <c:pt idx="484">
                  <c:v>1483.7244</c:v>
                </c:pt>
                <c:pt idx="485">
                  <c:v>1486.8489</c:v>
                </c:pt>
                <c:pt idx="486">
                  <c:v>1490.7371</c:v>
                </c:pt>
                <c:pt idx="487">
                  <c:v>1494.3917</c:v>
                </c:pt>
                <c:pt idx="488">
                  <c:v>1494.0974</c:v>
                </c:pt>
                <c:pt idx="489">
                  <c:v>1492.9234</c:v>
                </c:pt>
                <c:pt idx="490">
                  <c:v>1490.8822</c:v>
                </c:pt>
                <c:pt idx="491">
                  <c:v>1489.29</c:v>
                </c:pt>
                <c:pt idx="492">
                  <c:v>1487.8512</c:v>
                </c:pt>
                <c:pt idx="493">
                  <c:v>1485.2818</c:v>
                </c:pt>
                <c:pt idx="494">
                  <c:v>1483.8656</c:v>
                </c:pt>
                <c:pt idx="495">
                  <c:v>1483.4423</c:v>
                </c:pt>
                <c:pt idx="496">
                  <c:v>1481.896</c:v>
                </c:pt>
                <c:pt idx="497">
                  <c:v>1482.1765</c:v>
                </c:pt>
                <c:pt idx="498">
                  <c:v>1483.8656</c:v>
                </c:pt>
                <c:pt idx="499">
                  <c:v>1483.8656</c:v>
                </c:pt>
                <c:pt idx="500">
                  <c:v>1484.0069</c:v>
                </c:pt>
                <c:pt idx="501">
                  <c:v>1484.7144</c:v>
                </c:pt>
                <c:pt idx="502">
                  <c:v>1485.1399</c:v>
                </c:pt>
                <c:pt idx="503">
                  <c:v>1483.7244</c:v>
                </c:pt>
                <c:pt idx="504">
                  <c:v>1483.4423</c:v>
                </c:pt>
                <c:pt idx="505">
                  <c:v>1483.4423</c:v>
                </c:pt>
                <c:pt idx="506">
                  <c:v>1485.7082</c:v>
                </c:pt>
                <c:pt idx="507">
                  <c:v>1489.5787</c:v>
                </c:pt>
                <c:pt idx="508">
                  <c:v>1497.6526</c:v>
                </c:pt>
                <c:pt idx="509">
                  <c:v>1499.7501</c:v>
                </c:pt>
                <c:pt idx="510">
                  <c:v>1501.5601</c:v>
                </c:pt>
                <c:pt idx="511">
                  <c:v>1503.6813</c:v>
                </c:pt>
                <c:pt idx="512">
                  <c:v>1503.9852</c:v>
                </c:pt>
                <c:pt idx="513">
                  <c:v>1503.9852</c:v>
                </c:pt>
                <c:pt idx="514">
                  <c:v>1508.8756</c:v>
                </c:pt>
                <c:pt idx="515">
                  <c:v>1509.7985</c:v>
                </c:pt>
                <c:pt idx="516">
                  <c:v>1509.7985</c:v>
                </c:pt>
                <c:pt idx="517">
                  <c:v>1504.1372</c:v>
                </c:pt>
                <c:pt idx="518">
                  <c:v>1504.1372</c:v>
                </c:pt>
                <c:pt idx="519">
                  <c:v>1501.8625</c:v>
                </c:pt>
                <c:pt idx="520">
                  <c:v>1500.805</c:v>
                </c:pt>
                <c:pt idx="521">
                  <c:v>1500.805</c:v>
                </c:pt>
                <c:pt idx="522">
                  <c:v>1502.0138</c:v>
                </c:pt>
                <c:pt idx="523">
                  <c:v>1503.3776</c:v>
                </c:pt>
                <c:pt idx="524">
                  <c:v>1504.5935</c:v>
                </c:pt>
                <c:pt idx="525">
                  <c:v>1506.2709</c:v>
                </c:pt>
                <c:pt idx="526">
                  <c:v>1506.7294</c:v>
                </c:pt>
                <c:pt idx="527">
                  <c:v>1506.8824</c:v>
                </c:pt>
                <c:pt idx="528">
                  <c:v>1505.3552</c:v>
                </c:pt>
                <c:pt idx="529">
                  <c:v>1507.9545</c:v>
                </c:pt>
                <c:pt idx="530">
                  <c:v>1510.4148</c:v>
                </c:pt>
                <c:pt idx="531">
                  <c:v>1515.5314</c:v>
                </c:pt>
                <c:pt idx="532">
                  <c:v>1518.5031</c:v>
                </c:pt>
                <c:pt idx="533">
                  <c:v>1518.66</c:v>
                </c:pt>
                <c:pt idx="534">
                  <c:v>1519.2883</c:v>
                </c:pt>
                <c:pt idx="535">
                  <c:v>1519.4455</c:v>
                </c:pt>
                <c:pt idx="536">
                  <c:v>1522.2838</c:v>
                </c:pt>
                <c:pt idx="537">
                  <c:v>1519.4455</c:v>
                </c:pt>
                <c:pt idx="538">
                  <c:v>1525.7757</c:v>
                </c:pt>
                <c:pt idx="539">
                  <c:v>1526.7324</c:v>
                </c:pt>
                <c:pt idx="540">
                  <c:v>1531.8665</c:v>
                </c:pt>
                <c:pt idx="541">
                  <c:v>1535.7519</c:v>
                </c:pt>
                <c:pt idx="542">
                  <c:v>1536.8908</c:v>
                </c:pt>
                <c:pt idx="543">
                  <c:v>1542.9528</c:v>
                </c:pt>
                <c:pt idx="544">
                  <c:v>1545.9275</c:v>
                </c:pt>
                <c:pt idx="545">
                  <c:v>1549.9198</c:v>
                </c:pt>
                <c:pt idx="546">
                  <c:v>1550.0868</c:v>
                </c:pt>
                <c:pt idx="547">
                  <c:v>1552.0947</c:v>
                </c:pt>
                <c:pt idx="548">
                  <c:v>1552.4301</c:v>
                </c:pt>
                <c:pt idx="549">
                  <c:v>1552.0947</c:v>
                </c:pt>
              </c:numCache>
            </c:numRef>
          </c:yVal>
          <c:smooth val="1"/>
        </c:ser>
        <c:ser>
          <c:idx val="4"/>
          <c:order val="4"/>
          <c:tx>
            <c:strRef>
              <c:f>'uniformity position corrected'!$AI$21</c:f>
              <c:strCache>
                <c:ptCount val="1"/>
                <c:pt idx="0">
                  <c:v>10cm down 14Gy</c:v>
                </c:pt>
              </c:strCache>
            </c:strRef>
          </c:tx>
          <c:spPr>
            <a:ln w="6350"/>
          </c:spPr>
          <c:marker>
            <c:symbol val="none"/>
          </c:marker>
          <c:xVal>
            <c:numRef>
              <c:f>'uniformity position corrected'!$AI$24:$AI$573</c:f>
              <c:numCache>
                <c:formatCode>General</c:formatCode>
                <c:ptCount val="550"/>
                <c:pt idx="0">
                  <c:v>-9.6317</c:v>
                </c:pt>
                <c:pt idx="1">
                  <c:v>-9.5966</c:v>
                </c:pt>
                <c:pt idx="2">
                  <c:v>-9.5614</c:v>
                </c:pt>
                <c:pt idx="3">
                  <c:v>-9.5262</c:v>
                </c:pt>
                <c:pt idx="4">
                  <c:v>-9.4911</c:v>
                </c:pt>
                <c:pt idx="5">
                  <c:v>-9.4559</c:v>
                </c:pt>
                <c:pt idx="6">
                  <c:v>-9.4208</c:v>
                </c:pt>
                <c:pt idx="7">
                  <c:v>-9.3856</c:v>
                </c:pt>
                <c:pt idx="8">
                  <c:v>-9.3505</c:v>
                </c:pt>
                <c:pt idx="9">
                  <c:v>-9.3153</c:v>
                </c:pt>
                <c:pt idx="10">
                  <c:v>-9.280200000000001</c:v>
                </c:pt>
                <c:pt idx="11">
                  <c:v>-9.245</c:v>
                </c:pt>
                <c:pt idx="12">
                  <c:v>-9.2099</c:v>
                </c:pt>
                <c:pt idx="13">
                  <c:v>-9.1747</c:v>
                </c:pt>
                <c:pt idx="14">
                  <c:v>-9.1396</c:v>
                </c:pt>
                <c:pt idx="15">
                  <c:v>-9.1044</c:v>
                </c:pt>
                <c:pt idx="16">
                  <c:v>-9.0693</c:v>
                </c:pt>
                <c:pt idx="17">
                  <c:v>-9.0341</c:v>
                </c:pt>
                <c:pt idx="18">
                  <c:v>-8.999</c:v>
                </c:pt>
                <c:pt idx="19">
                  <c:v>-8.9638</c:v>
                </c:pt>
                <c:pt idx="20">
                  <c:v>-8.9287</c:v>
                </c:pt>
                <c:pt idx="21">
                  <c:v>-8.8935</c:v>
                </c:pt>
                <c:pt idx="22">
                  <c:v>-8.8584</c:v>
                </c:pt>
                <c:pt idx="23">
                  <c:v>-8.8232</c:v>
                </c:pt>
                <c:pt idx="24">
                  <c:v>-8.7881</c:v>
                </c:pt>
                <c:pt idx="25">
                  <c:v>-8.7529</c:v>
                </c:pt>
                <c:pt idx="26">
                  <c:v>-8.717700000000001</c:v>
                </c:pt>
                <c:pt idx="27">
                  <c:v>-8.6826</c:v>
                </c:pt>
                <c:pt idx="28">
                  <c:v>-8.6474</c:v>
                </c:pt>
                <c:pt idx="29">
                  <c:v>-8.6123</c:v>
                </c:pt>
                <c:pt idx="30">
                  <c:v>-8.5771</c:v>
                </c:pt>
                <c:pt idx="31">
                  <c:v>-8.542</c:v>
                </c:pt>
                <c:pt idx="32">
                  <c:v>-8.5068</c:v>
                </c:pt>
                <c:pt idx="33">
                  <c:v>-8.4717</c:v>
                </c:pt>
                <c:pt idx="34">
                  <c:v>-8.4365</c:v>
                </c:pt>
                <c:pt idx="35">
                  <c:v>-8.4014</c:v>
                </c:pt>
                <c:pt idx="36">
                  <c:v>-8.3662</c:v>
                </c:pt>
                <c:pt idx="37">
                  <c:v>-8.3311</c:v>
                </c:pt>
                <c:pt idx="38">
                  <c:v>-8.2959</c:v>
                </c:pt>
                <c:pt idx="39">
                  <c:v>-8.2608</c:v>
                </c:pt>
                <c:pt idx="40">
                  <c:v>-8.2256</c:v>
                </c:pt>
                <c:pt idx="41">
                  <c:v>-8.1905</c:v>
                </c:pt>
                <c:pt idx="42">
                  <c:v>-8.1553</c:v>
                </c:pt>
                <c:pt idx="43">
                  <c:v>-8.120200000000001</c:v>
                </c:pt>
                <c:pt idx="44">
                  <c:v>-8.085</c:v>
                </c:pt>
                <c:pt idx="45">
                  <c:v>-8.0499</c:v>
                </c:pt>
                <c:pt idx="46">
                  <c:v>-8.0147</c:v>
                </c:pt>
                <c:pt idx="47">
                  <c:v>-7.9795</c:v>
                </c:pt>
                <c:pt idx="48">
                  <c:v>-7.9444</c:v>
                </c:pt>
                <c:pt idx="49">
                  <c:v>-7.9092</c:v>
                </c:pt>
                <c:pt idx="50">
                  <c:v>-7.8741</c:v>
                </c:pt>
                <c:pt idx="51">
                  <c:v>-7.8389</c:v>
                </c:pt>
                <c:pt idx="52">
                  <c:v>-7.8038</c:v>
                </c:pt>
                <c:pt idx="53">
                  <c:v>-7.7686</c:v>
                </c:pt>
                <c:pt idx="54">
                  <c:v>-7.7335</c:v>
                </c:pt>
                <c:pt idx="55">
                  <c:v>-7.6983</c:v>
                </c:pt>
                <c:pt idx="56">
                  <c:v>-7.6632</c:v>
                </c:pt>
                <c:pt idx="57">
                  <c:v>-7.628</c:v>
                </c:pt>
                <c:pt idx="58">
                  <c:v>-7.5929</c:v>
                </c:pt>
                <c:pt idx="59">
                  <c:v>-7.5577</c:v>
                </c:pt>
                <c:pt idx="60">
                  <c:v>-7.5226</c:v>
                </c:pt>
                <c:pt idx="61">
                  <c:v>-7.4874</c:v>
                </c:pt>
                <c:pt idx="62">
                  <c:v>-7.4523</c:v>
                </c:pt>
                <c:pt idx="63">
                  <c:v>-7.4171</c:v>
                </c:pt>
                <c:pt idx="64">
                  <c:v>-7.382</c:v>
                </c:pt>
                <c:pt idx="65">
                  <c:v>-7.3468</c:v>
                </c:pt>
                <c:pt idx="66">
                  <c:v>-7.3117</c:v>
                </c:pt>
                <c:pt idx="67">
                  <c:v>-7.2765</c:v>
                </c:pt>
                <c:pt idx="68">
                  <c:v>-7.2414</c:v>
                </c:pt>
                <c:pt idx="69">
                  <c:v>-7.2062</c:v>
                </c:pt>
                <c:pt idx="70">
                  <c:v>-7.171</c:v>
                </c:pt>
                <c:pt idx="71">
                  <c:v>-7.1359</c:v>
                </c:pt>
                <c:pt idx="72">
                  <c:v>-7.1007</c:v>
                </c:pt>
                <c:pt idx="73">
                  <c:v>-7.0656</c:v>
                </c:pt>
                <c:pt idx="74">
                  <c:v>-7.0304</c:v>
                </c:pt>
                <c:pt idx="75">
                  <c:v>-6.9953</c:v>
                </c:pt>
                <c:pt idx="76">
                  <c:v>-6.9601</c:v>
                </c:pt>
                <c:pt idx="77">
                  <c:v>-6.925</c:v>
                </c:pt>
                <c:pt idx="78">
                  <c:v>-6.8898</c:v>
                </c:pt>
                <c:pt idx="79">
                  <c:v>-6.8547</c:v>
                </c:pt>
                <c:pt idx="80">
                  <c:v>-6.8195</c:v>
                </c:pt>
                <c:pt idx="81">
                  <c:v>-6.7844</c:v>
                </c:pt>
                <c:pt idx="82">
                  <c:v>-6.7492</c:v>
                </c:pt>
                <c:pt idx="83">
                  <c:v>-6.7141</c:v>
                </c:pt>
                <c:pt idx="84">
                  <c:v>-6.6789</c:v>
                </c:pt>
                <c:pt idx="85">
                  <c:v>-6.6438</c:v>
                </c:pt>
                <c:pt idx="86">
                  <c:v>-6.6086</c:v>
                </c:pt>
                <c:pt idx="87">
                  <c:v>-6.5735</c:v>
                </c:pt>
                <c:pt idx="88">
                  <c:v>-6.5383</c:v>
                </c:pt>
                <c:pt idx="89">
                  <c:v>-6.5032</c:v>
                </c:pt>
                <c:pt idx="90">
                  <c:v>-6.468</c:v>
                </c:pt>
                <c:pt idx="91">
                  <c:v>-6.4329</c:v>
                </c:pt>
                <c:pt idx="92">
                  <c:v>-6.3977</c:v>
                </c:pt>
                <c:pt idx="93">
                  <c:v>-6.3625</c:v>
                </c:pt>
                <c:pt idx="94">
                  <c:v>-6.3274</c:v>
                </c:pt>
                <c:pt idx="95">
                  <c:v>-6.2922</c:v>
                </c:pt>
                <c:pt idx="96">
                  <c:v>-6.2571</c:v>
                </c:pt>
                <c:pt idx="97">
                  <c:v>-6.2219</c:v>
                </c:pt>
                <c:pt idx="98">
                  <c:v>-6.1868</c:v>
                </c:pt>
                <c:pt idx="99">
                  <c:v>-6.1516</c:v>
                </c:pt>
                <c:pt idx="100">
                  <c:v>-6.1165</c:v>
                </c:pt>
                <c:pt idx="101">
                  <c:v>-6.0813</c:v>
                </c:pt>
                <c:pt idx="102">
                  <c:v>-6.0462</c:v>
                </c:pt>
                <c:pt idx="103">
                  <c:v>-6.011</c:v>
                </c:pt>
                <c:pt idx="104">
                  <c:v>-5.9759</c:v>
                </c:pt>
                <c:pt idx="105">
                  <c:v>-5.9407</c:v>
                </c:pt>
                <c:pt idx="106">
                  <c:v>-5.9056</c:v>
                </c:pt>
                <c:pt idx="107">
                  <c:v>-5.8704</c:v>
                </c:pt>
                <c:pt idx="108">
                  <c:v>-5.8353</c:v>
                </c:pt>
                <c:pt idx="109">
                  <c:v>-5.8001</c:v>
                </c:pt>
                <c:pt idx="110">
                  <c:v>-5.765</c:v>
                </c:pt>
                <c:pt idx="111">
                  <c:v>-5.7298</c:v>
                </c:pt>
                <c:pt idx="112">
                  <c:v>-5.6947</c:v>
                </c:pt>
                <c:pt idx="113">
                  <c:v>-5.6595</c:v>
                </c:pt>
                <c:pt idx="114">
                  <c:v>-5.6244</c:v>
                </c:pt>
                <c:pt idx="115">
                  <c:v>-5.5892</c:v>
                </c:pt>
                <c:pt idx="116">
                  <c:v>-5.554</c:v>
                </c:pt>
                <c:pt idx="117">
                  <c:v>-5.5189</c:v>
                </c:pt>
                <c:pt idx="118">
                  <c:v>-5.4837</c:v>
                </c:pt>
                <c:pt idx="119">
                  <c:v>-5.4486</c:v>
                </c:pt>
                <c:pt idx="120">
                  <c:v>-5.4134</c:v>
                </c:pt>
                <c:pt idx="121">
                  <c:v>-5.3783</c:v>
                </c:pt>
                <c:pt idx="122">
                  <c:v>-5.3431</c:v>
                </c:pt>
                <c:pt idx="123">
                  <c:v>-5.308</c:v>
                </c:pt>
                <c:pt idx="124">
                  <c:v>-5.2728</c:v>
                </c:pt>
                <c:pt idx="125">
                  <c:v>-5.2377</c:v>
                </c:pt>
                <c:pt idx="126">
                  <c:v>-5.2025</c:v>
                </c:pt>
                <c:pt idx="127">
                  <c:v>-5.1674</c:v>
                </c:pt>
                <c:pt idx="128">
                  <c:v>-5.1322</c:v>
                </c:pt>
                <c:pt idx="129">
                  <c:v>-5.0971</c:v>
                </c:pt>
                <c:pt idx="130">
                  <c:v>-5.0619</c:v>
                </c:pt>
                <c:pt idx="131">
                  <c:v>-5.0268</c:v>
                </c:pt>
                <c:pt idx="132">
                  <c:v>-4.9916</c:v>
                </c:pt>
                <c:pt idx="133">
                  <c:v>-4.9565</c:v>
                </c:pt>
                <c:pt idx="134">
                  <c:v>-4.9213</c:v>
                </c:pt>
                <c:pt idx="135">
                  <c:v>-4.8862</c:v>
                </c:pt>
                <c:pt idx="136">
                  <c:v>-4.851</c:v>
                </c:pt>
                <c:pt idx="137">
                  <c:v>-4.8159</c:v>
                </c:pt>
                <c:pt idx="138">
                  <c:v>-4.7807</c:v>
                </c:pt>
                <c:pt idx="139">
                  <c:v>-4.7455</c:v>
                </c:pt>
                <c:pt idx="140">
                  <c:v>-4.7104</c:v>
                </c:pt>
                <c:pt idx="141">
                  <c:v>-4.6752</c:v>
                </c:pt>
                <c:pt idx="142">
                  <c:v>-4.6401</c:v>
                </c:pt>
                <c:pt idx="143">
                  <c:v>-4.6049</c:v>
                </c:pt>
                <c:pt idx="144">
                  <c:v>-4.5698</c:v>
                </c:pt>
                <c:pt idx="145">
                  <c:v>-4.5346</c:v>
                </c:pt>
                <c:pt idx="146">
                  <c:v>-4.4995</c:v>
                </c:pt>
                <c:pt idx="147">
                  <c:v>-4.4643</c:v>
                </c:pt>
                <c:pt idx="148">
                  <c:v>-4.4292</c:v>
                </c:pt>
                <c:pt idx="149">
                  <c:v>-4.394</c:v>
                </c:pt>
                <c:pt idx="150">
                  <c:v>-4.3589</c:v>
                </c:pt>
                <c:pt idx="151">
                  <c:v>-4.3237</c:v>
                </c:pt>
                <c:pt idx="152">
                  <c:v>-4.2886</c:v>
                </c:pt>
                <c:pt idx="153">
                  <c:v>-4.2534</c:v>
                </c:pt>
                <c:pt idx="154">
                  <c:v>-4.2183</c:v>
                </c:pt>
                <c:pt idx="155">
                  <c:v>-4.1831</c:v>
                </c:pt>
                <c:pt idx="156">
                  <c:v>-4.148</c:v>
                </c:pt>
                <c:pt idx="157">
                  <c:v>-4.1128</c:v>
                </c:pt>
                <c:pt idx="158">
                  <c:v>-4.0777</c:v>
                </c:pt>
                <c:pt idx="159">
                  <c:v>-4.0425</c:v>
                </c:pt>
                <c:pt idx="160">
                  <c:v>-4.0074</c:v>
                </c:pt>
                <c:pt idx="161">
                  <c:v>-3.9722</c:v>
                </c:pt>
                <c:pt idx="162">
                  <c:v>-3.937</c:v>
                </c:pt>
                <c:pt idx="163">
                  <c:v>-3.9019</c:v>
                </c:pt>
                <c:pt idx="164">
                  <c:v>-3.8667</c:v>
                </c:pt>
                <c:pt idx="165">
                  <c:v>-3.8316</c:v>
                </c:pt>
                <c:pt idx="166">
                  <c:v>-3.7964</c:v>
                </c:pt>
                <c:pt idx="167">
                  <c:v>-3.7613</c:v>
                </c:pt>
                <c:pt idx="168">
                  <c:v>-3.7261</c:v>
                </c:pt>
                <c:pt idx="169">
                  <c:v>-3.691</c:v>
                </c:pt>
                <c:pt idx="170">
                  <c:v>-3.6558</c:v>
                </c:pt>
                <c:pt idx="171">
                  <c:v>-3.6207</c:v>
                </c:pt>
                <c:pt idx="172">
                  <c:v>-3.5855</c:v>
                </c:pt>
                <c:pt idx="173">
                  <c:v>-3.5504</c:v>
                </c:pt>
                <c:pt idx="174">
                  <c:v>-3.5152</c:v>
                </c:pt>
                <c:pt idx="175">
                  <c:v>-3.4801</c:v>
                </c:pt>
                <c:pt idx="176">
                  <c:v>-3.4449</c:v>
                </c:pt>
                <c:pt idx="177">
                  <c:v>-3.4098</c:v>
                </c:pt>
                <c:pt idx="178">
                  <c:v>-3.3746</c:v>
                </c:pt>
                <c:pt idx="179">
                  <c:v>-3.3395</c:v>
                </c:pt>
                <c:pt idx="180">
                  <c:v>-3.3043</c:v>
                </c:pt>
                <c:pt idx="181">
                  <c:v>-3.2692</c:v>
                </c:pt>
                <c:pt idx="182">
                  <c:v>-3.234</c:v>
                </c:pt>
                <c:pt idx="183">
                  <c:v>-3.1989</c:v>
                </c:pt>
                <c:pt idx="184">
                  <c:v>-3.1637</c:v>
                </c:pt>
                <c:pt idx="185">
                  <c:v>-3.1285</c:v>
                </c:pt>
                <c:pt idx="186">
                  <c:v>-3.0934</c:v>
                </c:pt>
                <c:pt idx="187">
                  <c:v>-3.0582</c:v>
                </c:pt>
                <c:pt idx="188">
                  <c:v>-3.0231</c:v>
                </c:pt>
                <c:pt idx="189">
                  <c:v>-2.9879</c:v>
                </c:pt>
                <c:pt idx="190">
                  <c:v>-2.9528</c:v>
                </c:pt>
                <c:pt idx="191">
                  <c:v>-2.9176</c:v>
                </c:pt>
                <c:pt idx="192">
                  <c:v>-2.8825</c:v>
                </c:pt>
                <c:pt idx="193">
                  <c:v>-2.8473</c:v>
                </c:pt>
                <c:pt idx="194">
                  <c:v>-2.8122</c:v>
                </c:pt>
                <c:pt idx="195">
                  <c:v>-2.777</c:v>
                </c:pt>
                <c:pt idx="196">
                  <c:v>-2.7419</c:v>
                </c:pt>
                <c:pt idx="197">
                  <c:v>-2.7067</c:v>
                </c:pt>
                <c:pt idx="198">
                  <c:v>-2.6716</c:v>
                </c:pt>
                <c:pt idx="199">
                  <c:v>-2.6364</c:v>
                </c:pt>
                <c:pt idx="200">
                  <c:v>-2.6013</c:v>
                </c:pt>
                <c:pt idx="201">
                  <c:v>-2.5661</c:v>
                </c:pt>
                <c:pt idx="202">
                  <c:v>-2.531</c:v>
                </c:pt>
                <c:pt idx="203">
                  <c:v>-2.4958</c:v>
                </c:pt>
                <c:pt idx="204">
                  <c:v>-2.4607</c:v>
                </c:pt>
                <c:pt idx="205">
                  <c:v>-2.4255</c:v>
                </c:pt>
                <c:pt idx="206">
                  <c:v>-2.3903</c:v>
                </c:pt>
                <c:pt idx="207">
                  <c:v>-2.3552</c:v>
                </c:pt>
                <c:pt idx="208">
                  <c:v>-2.32</c:v>
                </c:pt>
                <c:pt idx="209">
                  <c:v>-2.2849</c:v>
                </c:pt>
                <c:pt idx="210">
                  <c:v>-2.2497</c:v>
                </c:pt>
                <c:pt idx="211">
                  <c:v>-2.2146</c:v>
                </c:pt>
                <c:pt idx="212">
                  <c:v>-2.1794</c:v>
                </c:pt>
                <c:pt idx="213">
                  <c:v>-2.1443</c:v>
                </c:pt>
                <c:pt idx="214">
                  <c:v>-2.1091</c:v>
                </c:pt>
                <c:pt idx="215">
                  <c:v>-2.074</c:v>
                </c:pt>
                <c:pt idx="216">
                  <c:v>-2.0388</c:v>
                </c:pt>
                <c:pt idx="217">
                  <c:v>-2.0037</c:v>
                </c:pt>
                <c:pt idx="218">
                  <c:v>-1.9685</c:v>
                </c:pt>
                <c:pt idx="219">
                  <c:v>-1.9334</c:v>
                </c:pt>
                <c:pt idx="220">
                  <c:v>-1.8982</c:v>
                </c:pt>
                <c:pt idx="221">
                  <c:v>-1.8631</c:v>
                </c:pt>
                <c:pt idx="222">
                  <c:v>-1.8279</c:v>
                </c:pt>
                <c:pt idx="223">
                  <c:v>-1.7928</c:v>
                </c:pt>
                <c:pt idx="224">
                  <c:v>-1.7576</c:v>
                </c:pt>
                <c:pt idx="225">
                  <c:v>-1.7225</c:v>
                </c:pt>
                <c:pt idx="226">
                  <c:v>-1.6873</c:v>
                </c:pt>
                <c:pt idx="227">
                  <c:v>-1.6522</c:v>
                </c:pt>
                <c:pt idx="228">
                  <c:v>-1.617</c:v>
                </c:pt>
                <c:pt idx="229">
                  <c:v>-1.5818</c:v>
                </c:pt>
                <c:pt idx="230">
                  <c:v>-1.5467</c:v>
                </c:pt>
                <c:pt idx="231">
                  <c:v>-1.5115</c:v>
                </c:pt>
                <c:pt idx="232">
                  <c:v>-1.4764</c:v>
                </c:pt>
                <c:pt idx="233">
                  <c:v>-1.4412</c:v>
                </c:pt>
                <c:pt idx="234">
                  <c:v>-1.4061</c:v>
                </c:pt>
                <c:pt idx="235">
                  <c:v>-1.3709</c:v>
                </c:pt>
                <c:pt idx="236">
                  <c:v>-1.3358</c:v>
                </c:pt>
                <c:pt idx="237">
                  <c:v>-1.3006</c:v>
                </c:pt>
                <c:pt idx="238">
                  <c:v>-1.2655</c:v>
                </c:pt>
                <c:pt idx="239">
                  <c:v>-1.2303</c:v>
                </c:pt>
                <c:pt idx="240">
                  <c:v>-1.1952</c:v>
                </c:pt>
                <c:pt idx="241">
                  <c:v>-1.16</c:v>
                </c:pt>
                <c:pt idx="242">
                  <c:v>-1.1249</c:v>
                </c:pt>
                <c:pt idx="243">
                  <c:v>-1.0897</c:v>
                </c:pt>
                <c:pt idx="244">
                  <c:v>-1.0546</c:v>
                </c:pt>
                <c:pt idx="245">
                  <c:v>-1.0194</c:v>
                </c:pt>
                <c:pt idx="246">
                  <c:v>-0.98426</c:v>
                </c:pt>
                <c:pt idx="247">
                  <c:v>-0.94911</c:v>
                </c:pt>
                <c:pt idx="248">
                  <c:v>-0.91396</c:v>
                </c:pt>
                <c:pt idx="249">
                  <c:v>-0.87881</c:v>
                </c:pt>
                <c:pt idx="250">
                  <c:v>-0.84365</c:v>
                </c:pt>
                <c:pt idx="251">
                  <c:v>-0.8085</c:v>
                </c:pt>
                <c:pt idx="252">
                  <c:v>-0.77335</c:v>
                </c:pt>
                <c:pt idx="253">
                  <c:v>-0.7382</c:v>
                </c:pt>
                <c:pt idx="254">
                  <c:v>-0.70304</c:v>
                </c:pt>
                <c:pt idx="255">
                  <c:v>-0.66789</c:v>
                </c:pt>
                <c:pt idx="256">
                  <c:v>-0.63274</c:v>
                </c:pt>
                <c:pt idx="257">
                  <c:v>-0.59759</c:v>
                </c:pt>
                <c:pt idx="258">
                  <c:v>-0.56244</c:v>
                </c:pt>
                <c:pt idx="259">
                  <c:v>-0.52728</c:v>
                </c:pt>
                <c:pt idx="260">
                  <c:v>-0.49213</c:v>
                </c:pt>
                <c:pt idx="261">
                  <c:v>-0.45698</c:v>
                </c:pt>
                <c:pt idx="262">
                  <c:v>-0.42183</c:v>
                </c:pt>
                <c:pt idx="263">
                  <c:v>-0.38667</c:v>
                </c:pt>
                <c:pt idx="264">
                  <c:v>-0.35152</c:v>
                </c:pt>
                <c:pt idx="265">
                  <c:v>-0.31637</c:v>
                </c:pt>
                <c:pt idx="266">
                  <c:v>-0.28122</c:v>
                </c:pt>
                <c:pt idx="267">
                  <c:v>-0.24607</c:v>
                </c:pt>
                <c:pt idx="268">
                  <c:v>-0.21091</c:v>
                </c:pt>
                <c:pt idx="269">
                  <c:v>-0.17576</c:v>
                </c:pt>
                <c:pt idx="270">
                  <c:v>-0.14061</c:v>
                </c:pt>
                <c:pt idx="271">
                  <c:v>-0.10546</c:v>
                </c:pt>
                <c:pt idx="272">
                  <c:v>-0.070304</c:v>
                </c:pt>
                <c:pt idx="273">
                  <c:v>-0.035152</c:v>
                </c:pt>
                <c:pt idx="274">
                  <c:v>0.0</c:v>
                </c:pt>
                <c:pt idx="275">
                  <c:v>0.035152</c:v>
                </c:pt>
                <c:pt idx="276">
                  <c:v>0.070304</c:v>
                </c:pt>
                <c:pt idx="277">
                  <c:v>0.10546</c:v>
                </c:pt>
                <c:pt idx="278">
                  <c:v>0.14061</c:v>
                </c:pt>
                <c:pt idx="279">
                  <c:v>0.17576</c:v>
                </c:pt>
                <c:pt idx="280">
                  <c:v>0.21091</c:v>
                </c:pt>
                <c:pt idx="281">
                  <c:v>0.24607</c:v>
                </c:pt>
                <c:pt idx="282">
                  <c:v>0.28122</c:v>
                </c:pt>
                <c:pt idx="283">
                  <c:v>0.31637</c:v>
                </c:pt>
                <c:pt idx="284">
                  <c:v>0.35152</c:v>
                </c:pt>
                <c:pt idx="285">
                  <c:v>0.38667</c:v>
                </c:pt>
                <c:pt idx="286">
                  <c:v>0.42183</c:v>
                </c:pt>
                <c:pt idx="287">
                  <c:v>0.45698</c:v>
                </c:pt>
                <c:pt idx="288">
                  <c:v>0.49213</c:v>
                </c:pt>
                <c:pt idx="289">
                  <c:v>0.52728</c:v>
                </c:pt>
                <c:pt idx="290">
                  <c:v>0.56244</c:v>
                </c:pt>
                <c:pt idx="291">
                  <c:v>0.59759</c:v>
                </c:pt>
                <c:pt idx="292">
                  <c:v>0.63274</c:v>
                </c:pt>
                <c:pt idx="293">
                  <c:v>0.66789</c:v>
                </c:pt>
                <c:pt idx="294">
                  <c:v>0.70304</c:v>
                </c:pt>
                <c:pt idx="295">
                  <c:v>0.7382</c:v>
                </c:pt>
                <c:pt idx="296">
                  <c:v>0.77335</c:v>
                </c:pt>
                <c:pt idx="297">
                  <c:v>0.8085</c:v>
                </c:pt>
                <c:pt idx="298">
                  <c:v>0.84365</c:v>
                </c:pt>
                <c:pt idx="299">
                  <c:v>0.87881</c:v>
                </c:pt>
                <c:pt idx="300">
                  <c:v>0.91396</c:v>
                </c:pt>
                <c:pt idx="301">
                  <c:v>0.94911</c:v>
                </c:pt>
                <c:pt idx="302">
                  <c:v>0.98426</c:v>
                </c:pt>
                <c:pt idx="303">
                  <c:v>1.0194</c:v>
                </c:pt>
                <c:pt idx="304">
                  <c:v>1.0546</c:v>
                </c:pt>
                <c:pt idx="305">
                  <c:v>1.0897</c:v>
                </c:pt>
                <c:pt idx="306">
                  <c:v>1.1249</c:v>
                </c:pt>
                <c:pt idx="307">
                  <c:v>1.16</c:v>
                </c:pt>
                <c:pt idx="308">
                  <c:v>1.1952</c:v>
                </c:pt>
                <c:pt idx="309">
                  <c:v>1.2303</c:v>
                </c:pt>
                <c:pt idx="310">
                  <c:v>1.2655</c:v>
                </c:pt>
                <c:pt idx="311">
                  <c:v>1.3006</c:v>
                </c:pt>
                <c:pt idx="312">
                  <c:v>1.3358</c:v>
                </c:pt>
                <c:pt idx="313">
                  <c:v>1.3709</c:v>
                </c:pt>
                <c:pt idx="314">
                  <c:v>1.4061</c:v>
                </c:pt>
                <c:pt idx="315">
                  <c:v>1.4412</c:v>
                </c:pt>
                <c:pt idx="316">
                  <c:v>1.4764</c:v>
                </c:pt>
                <c:pt idx="317">
                  <c:v>1.5115</c:v>
                </c:pt>
                <c:pt idx="318">
                  <c:v>1.5467</c:v>
                </c:pt>
                <c:pt idx="319">
                  <c:v>1.5818</c:v>
                </c:pt>
                <c:pt idx="320">
                  <c:v>1.617</c:v>
                </c:pt>
                <c:pt idx="321">
                  <c:v>1.6522</c:v>
                </c:pt>
                <c:pt idx="322">
                  <c:v>1.6873</c:v>
                </c:pt>
                <c:pt idx="323">
                  <c:v>1.7225</c:v>
                </c:pt>
                <c:pt idx="324">
                  <c:v>1.7576</c:v>
                </c:pt>
                <c:pt idx="325">
                  <c:v>1.7928</c:v>
                </c:pt>
                <c:pt idx="326">
                  <c:v>1.8279</c:v>
                </c:pt>
                <c:pt idx="327">
                  <c:v>1.8631</c:v>
                </c:pt>
                <c:pt idx="328">
                  <c:v>1.8982</c:v>
                </c:pt>
                <c:pt idx="329">
                  <c:v>1.9334</c:v>
                </c:pt>
                <c:pt idx="330">
                  <c:v>1.9685</c:v>
                </c:pt>
                <c:pt idx="331">
                  <c:v>2.0037</c:v>
                </c:pt>
                <c:pt idx="332">
                  <c:v>2.0388</c:v>
                </c:pt>
                <c:pt idx="333">
                  <c:v>2.074</c:v>
                </c:pt>
                <c:pt idx="334">
                  <c:v>2.1091</c:v>
                </c:pt>
                <c:pt idx="335">
                  <c:v>2.1443</c:v>
                </c:pt>
                <c:pt idx="336">
                  <c:v>2.1794</c:v>
                </c:pt>
                <c:pt idx="337">
                  <c:v>2.2146</c:v>
                </c:pt>
                <c:pt idx="338">
                  <c:v>2.2497</c:v>
                </c:pt>
                <c:pt idx="339">
                  <c:v>2.2849</c:v>
                </c:pt>
                <c:pt idx="340">
                  <c:v>2.32</c:v>
                </c:pt>
                <c:pt idx="341">
                  <c:v>2.3552</c:v>
                </c:pt>
                <c:pt idx="342">
                  <c:v>2.3903</c:v>
                </c:pt>
                <c:pt idx="343">
                  <c:v>2.4255</c:v>
                </c:pt>
                <c:pt idx="344">
                  <c:v>2.4607</c:v>
                </c:pt>
                <c:pt idx="345">
                  <c:v>2.4958</c:v>
                </c:pt>
                <c:pt idx="346">
                  <c:v>2.531</c:v>
                </c:pt>
                <c:pt idx="347">
                  <c:v>2.5661</c:v>
                </c:pt>
                <c:pt idx="348">
                  <c:v>2.6013</c:v>
                </c:pt>
                <c:pt idx="349">
                  <c:v>2.6364</c:v>
                </c:pt>
                <c:pt idx="350">
                  <c:v>2.6716</c:v>
                </c:pt>
                <c:pt idx="351">
                  <c:v>2.7067</c:v>
                </c:pt>
                <c:pt idx="352">
                  <c:v>2.7419</c:v>
                </c:pt>
                <c:pt idx="353">
                  <c:v>2.777</c:v>
                </c:pt>
                <c:pt idx="354">
                  <c:v>2.8122</c:v>
                </c:pt>
                <c:pt idx="355">
                  <c:v>2.8473</c:v>
                </c:pt>
                <c:pt idx="356">
                  <c:v>2.8825</c:v>
                </c:pt>
                <c:pt idx="357">
                  <c:v>2.9176</c:v>
                </c:pt>
                <c:pt idx="358">
                  <c:v>2.9528</c:v>
                </c:pt>
                <c:pt idx="359">
                  <c:v>2.9879</c:v>
                </c:pt>
                <c:pt idx="360">
                  <c:v>3.0231</c:v>
                </c:pt>
                <c:pt idx="361">
                  <c:v>3.0582</c:v>
                </c:pt>
                <c:pt idx="362">
                  <c:v>3.0934</c:v>
                </c:pt>
                <c:pt idx="363">
                  <c:v>3.1285</c:v>
                </c:pt>
                <c:pt idx="364">
                  <c:v>3.1637</c:v>
                </c:pt>
                <c:pt idx="365">
                  <c:v>3.1989</c:v>
                </c:pt>
                <c:pt idx="366">
                  <c:v>3.234</c:v>
                </c:pt>
                <c:pt idx="367">
                  <c:v>3.2692</c:v>
                </c:pt>
                <c:pt idx="368">
                  <c:v>3.3043</c:v>
                </c:pt>
                <c:pt idx="369">
                  <c:v>3.3395</c:v>
                </c:pt>
                <c:pt idx="370">
                  <c:v>3.3746</c:v>
                </c:pt>
                <c:pt idx="371">
                  <c:v>3.4098</c:v>
                </c:pt>
                <c:pt idx="372">
                  <c:v>3.4449</c:v>
                </c:pt>
                <c:pt idx="373">
                  <c:v>3.4801</c:v>
                </c:pt>
                <c:pt idx="374">
                  <c:v>3.5152</c:v>
                </c:pt>
                <c:pt idx="375">
                  <c:v>3.5504</c:v>
                </c:pt>
                <c:pt idx="376">
                  <c:v>3.5855</c:v>
                </c:pt>
                <c:pt idx="377">
                  <c:v>3.6207</c:v>
                </c:pt>
                <c:pt idx="378">
                  <c:v>3.6558</c:v>
                </c:pt>
                <c:pt idx="379">
                  <c:v>3.691</c:v>
                </c:pt>
                <c:pt idx="380">
                  <c:v>3.7261</c:v>
                </c:pt>
                <c:pt idx="381">
                  <c:v>3.7613</c:v>
                </c:pt>
                <c:pt idx="382">
                  <c:v>3.7964</c:v>
                </c:pt>
                <c:pt idx="383">
                  <c:v>3.8316</c:v>
                </c:pt>
                <c:pt idx="384">
                  <c:v>3.8667</c:v>
                </c:pt>
                <c:pt idx="385">
                  <c:v>3.9019</c:v>
                </c:pt>
                <c:pt idx="386">
                  <c:v>3.937</c:v>
                </c:pt>
                <c:pt idx="387">
                  <c:v>3.9722</c:v>
                </c:pt>
                <c:pt idx="388">
                  <c:v>4.0074</c:v>
                </c:pt>
                <c:pt idx="389">
                  <c:v>4.0425</c:v>
                </c:pt>
                <c:pt idx="390">
                  <c:v>4.0777</c:v>
                </c:pt>
                <c:pt idx="391">
                  <c:v>4.1128</c:v>
                </c:pt>
                <c:pt idx="392">
                  <c:v>4.148</c:v>
                </c:pt>
                <c:pt idx="393">
                  <c:v>4.1831</c:v>
                </c:pt>
                <c:pt idx="394">
                  <c:v>4.2183</c:v>
                </c:pt>
                <c:pt idx="395">
                  <c:v>4.2534</c:v>
                </c:pt>
                <c:pt idx="396">
                  <c:v>4.2886</c:v>
                </c:pt>
                <c:pt idx="397">
                  <c:v>4.3237</c:v>
                </c:pt>
                <c:pt idx="398">
                  <c:v>4.3589</c:v>
                </c:pt>
                <c:pt idx="399">
                  <c:v>4.394</c:v>
                </c:pt>
                <c:pt idx="400">
                  <c:v>4.4292</c:v>
                </c:pt>
                <c:pt idx="401">
                  <c:v>4.4643</c:v>
                </c:pt>
                <c:pt idx="402">
                  <c:v>4.4995</c:v>
                </c:pt>
                <c:pt idx="403">
                  <c:v>4.5346</c:v>
                </c:pt>
                <c:pt idx="404">
                  <c:v>4.5698</c:v>
                </c:pt>
                <c:pt idx="405">
                  <c:v>4.6049</c:v>
                </c:pt>
                <c:pt idx="406">
                  <c:v>4.6401</c:v>
                </c:pt>
                <c:pt idx="407">
                  <c:v>4.6752</c:v>
                </c:pt>
                <c:pt idx="408">
                  <c:v>4.7104</c:v>
                </c:pt>
                <c:pt idx="409">
                  <c:v>4.7455</c:v>
                </c:pt>
                <c:pt idx="410">
                  <c:v>4.7807</c:v>
                </c:pt>
                <c:pt idx="411">
                  <c:v>4.8159</c:v>
                </c:pt>
                <c:pt idx="412">
                  <c:v>4.851</c:v>
                </c:pt>
                <c:pt idx="413">
                  <c:v>4.8862</c:v>
                </c:pt>
                <c:pt idx="414">
                  <c:v>4.9213</c:v>
                </c:pt>
                <c:pt idx="415">
                  <c:v>4.9565</c:v>
                </c:pt>
                <c:pt idx="416">
                  <c:v>4.9916</c:v>
                </c:pt>
                <c:pt idx="417">
                  <c:v>5.0268</c:v>
                </c:pt>
                <c:pt idx="418">
                  <c:v>5.0619</c:v>
                </c:pt>
                <c:pt idx="419">
                  <c:v>5.0971</c:v>
                </c:pt>
                <c:pt idx="420">
                  <c:v>5.1322</c:v>
                </c:pt>
                <c:pt idx="421">
                  <c:v>5.1674</c:v>
                </c:pt>
                <c:pt idx="422">
                  <c:v>5.2025</c:v>
                </c:pt>
                <c:pt idx="423">
                  <c:v>5.2377</c:v>
                </c:pt>
                <c:pt idx="424">
                  <c:v>5.2728</c:v>
                </c:pt>
                <c:pt idx="425">
                  <c:v>5.308</c:v>
                </c:pt>
                <c:pt idx="426">
                  <c:v>5.3431</c:v>
                </c:pt>
                <c:pt idx="427">
                  <c:v>5.3783</c:v>
                </c:pt>
                <c:pt idx="428">
                  <c:v>5.4134</c:v>
                </c:pt>
                <c:pt idx="429">
                  <c:v>5.4486</c:v>
                </c:pt>
                <c:pt idx="430">
                  <c:v>5.4837</c:v>
                </c:pt>
                <c:pt idx="431">
                  <c:v>5.5189</c:v>
                </c:pt>
                <c:pt idx="432">
                  <c:v>5.554</c:v>
                </c:pt>
                <c:pt idx="433">
                  <c:v>5.5892</c:v>
                </c:pt>
                <c:pt idx="434">
                  <c:v>5.6244</c:v>
                </c:pt>
                <c:pt idx="435">
                  <c:v>5.6595</c:v>
                </c:pt>
                <c:pt idx="436">
                  <c:v>5.6947</c:v>
                </c:pt>
                <c:pt idx="437">
                  <c:v>5.7298</c:v>
                </c:pt>
                <c:pt idx="438">
                  <c:v>5.765</c:v>
                </c:pt>
                <c:pt idx="439">
                  <c:v>5.8001</c:v>
                </c:pt>
                <c:pt idx="440">
                  <c:v>5.8353</c:v>
                </c:pt>
                <c:pt idx="441">
                  <c:v>5.8704</c:v>
                </c:pt>
                <c:pt idx="442">
                  <c:v>5.9056</c:v>
                </c:pt>
                <c:pt idx="443">
                  <c:v>5.9407</c:v>
                </c:pt>
                <c:pt idx="444">
                  <c:v>5.9759</c:v>
                </c:pt>
                <c:pt idx="445">
                  <c:v>6.011</c:v>
                </c:pt>
                <c:pt idx="446">
                  <c:v>6.0462</c:v>
                </c:pt>
                <c:pt idx="447">
                  <c:v>6.0813</c:v>
                </c:pt>
                <c:pt idx="448">
                  <c:v>6.1165</c:v>
                </c:pt>
                <c:pt idx="449">
                  <c:v>6.1516</c:v>
                </c:pt>
                <c:pt idx="450">
                  <c:v>6.1868</c:v>
                </c:pt>
                <c:pt idx="451">
                  <c:v>6.2219</c:v>
                </c:pt>
                <c:pt idx="452">
                  <c:v>6.2571</c:v>
                </c:pt>
                <c:pt idx="453">
                  <c:v>6.2922</c:v>
                </c:pt>
                <c:pt idx="454">
                  <c:v>6.3274</c:v>
                </c:pt>
                <c:pt idx="455">
                  <c:v>6.3625</c:v>
                </c:pt>
                <c:pt idx="456">
                  <c:v>6.3977</c:v>
                </c:pt>
                <c:pt idx="457">
                  <c:v>6.4329</c:v>
                </c:pt>
                <c:pt idx="458">
                  <c:v>6.468</c:v>
                </c:pt>
                <c:pt idx="459">
                  <c:v>6.5032</c:v>
                </c:pt>
                <c:pt idx="460">
                  <c:v>6.5383</c:v>
                </c:pt>
                <c:pt idx="461">
                  <c:v>6.5735</c:v>
                </c:pt>
                <c:pt idx="462">
                  <c:v>6.6086</c:v>
                </c:pt>
                <c:pt idx="463">
                  <c:v>6.6438</c:v>
                </c:pt>
                <c:pt idx="464">
                  <c:v>6.6789</c:v>
                </c:pt>
                <c:pt idx="465">
                  <c:v>6.7141</c:v>
                </c:pt>
                <c:pt idx="466">
                  <c:v>6.7492</c:v>
                </c:pt>
                <c:pt idx="467">
                  <c:v>6.7844</c:v>
                </c:pt>
                <c:pt idx="468">
                  <c:v>6.8195</c:v>
                </c:pt>
                <c:pt idx="469">
                  <c:v>6.8547</c:v>
                </c:pt>
                <c:pt idx="470">
                  <c:v>6.8898</c:v>
                </c:pt>
                <c:pt idx="471">
                  <c:v>6.925</c:v>
                </c:pt>
                <c:pt idx="472">
                  <c:v>6.9601</c:v>
                </c:pt>
                <c:pt idx="473">
                  <c:v>6.9953</c:v>
                </c:pt>
                <c:pt idx="474">
                  <c:v>7.0304</c:v>
                </c:pt>
                <c:pt idx="475">
                  <c:v>7.0656</c:v>
                </c:pt>
                <c:pt idx="476">
                  <c:v>7.1007</c:v>
                </c:pt>
                <c:pt idx="477">
                  <c:v>7.1359</c:v>
                </c:pt>
                <c:pt idx="478">
                  <c:v>7.171</c:v>
                </c:pt>
                <c:pt idx="479">
                  <c:v>7.2062</c:v>
                </c:pt>
                <c:pt idx="480">
                  <c:v>7.2414</c:v>
                </c:pt>
                <c:pt idx="481">
                  <c:v>7.2765</c:v>
                </c:pt>
                <c:pt idx="482">
                  <c:v>7.3117</c:v>
                </c:pt>
                <c:pt idx="483">
                  <c:v>7.3468</c:v>
                </c:pt>
                <c:pt idx="484">
                  <c:v>7.382</c:v>
                </c:pt>
                <c:pt idx="485">
                  <c:v>7.4171</c:v>
                </c:pt>
                <c:pt idx="486">
                  <c:v>7.4523</c:v>
                </c:pt>
                <c:pt idx="487">
                  <c:v>7.4874</c:v>
                </c:pt>
                <c:pt idx="488">
                  <c:v>7.5226</c:v>
                </c:pt>
                <c:pt idx="489">
                  <c:v>7.5577</c:v>
                </c:pt>
                <c:pt idx="490">
                  <c:v>7.5929</c:v>
                </c:pt>
                <c:pt idx="491">
                  <c:v>7.628</c:v>
                </c:pt>
                <c:pt idx="492">
                  <c:v>7.6632</c:v>
                </c:pt>
                <c:pt idx="493">
                  <c:v>7.6983</c:v>
                </c:pt>
                <c:pt idx="494">
                  <c:v>7.7335</c:v>
                </c:pt>
                <c:pt idx="495">
                  <c:v>7.7686</c:v>
                </c:pt>
                <c:pt idx="496">
                  <c:v>7.8038</c:v>
                </c:pt>
                <c:pt idx="497">
                  <c:v>7.8389</c:v>
                </c:pt>
                <c:pt idx="498">
                  <c:v>7.8741</c:v>
                </c:pt>
                <c:pt idx="499">
                  <c:v>7.9092</c:v>
                </c:pt>
                <c:pt idx="500">
                  <c:v>7.9444</c:v>
                </c:pt>
                <c:pt idx="501">
                  <c:v>7.9795</c:v>
                </c:pt>
                <c:pt idx="502">
                  <c:v>8.0147</c:v>
                </c:pt>
                <c:pt idx="503">
                  <c:v>8.0499</c:v>
                </c:pt>
                <c:pt idx="504">
                  <c:v>8.085</c:v>
                </c:pt>
                <c:pt idx="505">
                  <c:v>8.120200000000001</c:v>
                </c:pt>
                <c:pt idx="506">
                  <c:v>8.1553</c:v>
                </c:pt>
                <c:pt idx="507">
                  <c:v>8.1905</c:v>
                </c:pt>
                <c:pt idx="508">
                  <c:v>8.2256</c:v>
                </c:pt>
                <c:pt idx="509">
                  <c:v>8.2608</c:v>
                </c:pt>
                <c:pt idx="510">
                  <c:v>8.2959</c:v>
                </c:pt>
                <c:pt idx="511">
                  <c:v>8.3311</c:v>
                </c:pt>
                <c:pt idx="512">
                  <c:v>8.3662</c:v>
                </c:pt>
                <c:pt idx="513">
                  <c:v>8.4014</c:v>
                </c:pt>
                <c:pt idx="514">
                  <c:v>8.4365</c:v>
                </c:pt>
                <c:pt idx="515">
                  <c:v>8.4717</c:v>
                </c:pt>
                <c:pt idx="516">
                  <c:v>8.5068</c:v>
                </c:pt>
                <c:pt idx="517">
                  <c:v>8.542</c:v>
                </c:pt>
                <c:pt idx="518">
                  <c:v>8.5771</c:v>
                </c:pt>
                <c:pt idx="519">
                  <c:v>8.6123</c:v>
                </c:pt>
                <c:pt idx="520">
                  <c:v>8.6474</c:v>
                </c:pt>
                <c:pt idx="521">
                  <c:v>8.6826</c:v>
                </c:pt>
                <c:pt idx="522">
                  <c:v>8.717700000000001</c:v>
                </c:pt>
                <c:pt idx="523">
                  <c:v>8.7529</c:v>
                </c:pt>
                <c:pt idx="524">
                  <c:v>8.7881</c:v>
                </c:pt>
                <c:pt idx="525">
                  <c:v>8.8232</c:v>
                </c:pt>
                <c:pt idx="526">
                  <c:v>8.8584</c:v>
                </c:pt>
                <c:pt idx="527">
                  <c:v>8.8935</c:v>
                </c:pt>
                <c:pt idx="528">
                  <c:v>8.9287</c:v>
                </c:pt>
                <c:pt idx="529">
                  <c:v>8.9638</c:v>
                </c:pt>
                <c:pt idx="530">
                  <c:v>8.999</c:v>
                </c:pt>
                <c:pt idx="531">
                  <c:v>9.0341</c:v>
                </c:pt>
                <c:pt idx="532">
                  <c:v>9.0693</c:v>
                </c:pt>
                <c:pt idx="533">
                  <c:v>9.1044</c:v>
                </c:pt>
                <c:pt idx="534">
                  <c:v>9.1396</c:v>
                </c:pt>
                <c:pt idx="535">
                  <c:v>9.1747</c:v>
                </c:pt>
                <c:pt idx="536">
                  <c:v>9.2099</c:v>
                </c:pt>
                <c:pt idx="537">
                  <c:v>9.245</c:v>
                </c:pt>
                <c:pt idx="538">
                  <c:v>9.280200000000001</c:v>
                </c:pt>
                <c:pt idx="539">
                  <c:v>9.3153</c:v>
                </c:pt>
                <c:pt idx="540">
                  <c:v>9.3505</c:v>
                </c:pt>
                <c:pt idx="541">
                  <c:v>9.3856</c:v>
                </c:pt>
                <c:pt idx="542">
                  <c:v>9.4208</c:v>
                </c:pt>
                <c:pt idx="543">
                  <c:v>9.4559</c:v>
                </c:pt>
                <c:pt idx="544">
                  <c:v>9.4911</c:v>
                </c:pt>
                <c:pt idx="545">
                  <c:v>9.5262</c:v>
                </c:pt>
                <c:pt idx="546">
                  <c:v>9.5614</c:v>
                </c:pt>
                <c:pt idx="547">
                  <c:v>9.5966</c:v>
                </c:pt>
                <c:pt idx="548">
                  <c:v>9.6317</c:v>
                </c:pt>
                <c:pt idx="549">
                  <c:v>9.6669</c:v>
                </c:pt>
              </c:numCache>
            </c:numRef>
          </c:xVal>
          <c:yVal>
            <c:numRef>
              <c:f>'uniformity position corrected'!$AJ$24:$AJ$573</c:f>
              <c:numCache>
                <c:formatCode>General</c:formatCode>
                <c:ptCount val="550"/>
                <c:pt idx="0">
                  <c:v>1554.7835</c:v>
                </c:pt>
                <c:pt idx="1">
                  <c:v>1557.147</c:v>
                </c:pt>
                <c:pt idx="2">
                  <c:v>1552.4301</c:v>
                </c:pt>
                <c:pt idx="3">
                  <c:v>1548.5857</c:v>
                </c:pt>
                <c:pt idx="4">
                  <c:v>1547.7536</c:v>
                </c:pt>
                <c:pt idx="5">
                  <c:v>1545.265</c:v>
                </c:pt>
                <c:pt idx="6">
                  <c:v>1544.9341</c:v>
                </c:pt>
                <c:pt idx="7">
                  <c:v>1544.9341</c:v>
                </c:pt>
                <c:pt idx="8">
                  <c:v>1543.9425</c:v>
                </c:pt>
                <c:pt idx="9">
                  <c:v>1541.965</c:v>
                </c:pt>
                <c:pt idx="10">
                  <c:v>1540.979</c:v>
                </c:pt>
                <c:pt idx="11">
                  <c:v>1538.8491</c:v>
                </c:pt>
                <c:pt idx="12">
                  <c:v>1537.0537</c:v>
                </c:pt>
                <c:pt idx="13">
                  <c:v>1536.5652</c:v>
                </c:pt>
                <c:pt idx="14">
                  <c:v>1535.2646</c:v>
                </c:pt>
                <c:pt idx="15">
                  <c:v>1536.5652</c:v>
                </c:pt>
                <c:pt idx="16">
                  <c:v>1535.9145</c:v>
                </c:pt>
                <c:pt idx="17">
                  <c:v>1535.7519</c:v>
                </c:pt>
                <c:pt idx="18">
                  <c:v>1535.2646</c:v>
                </c:pt>
                <c:pt idx="19">
                  <c:v>1534.94</c:v>
                </c:pt>
                <c:pt idx="20">
                  <c:v>1535.5894</c:v>
                </c:pt>
                <c:pt idx="21">
                  <c:v>1535.7519</c:v>
                </c:pt>
                <c:pt idx="22">
                  <c:v>1535.5894</c:v>
                </c:pt>
                <c:pt idx="23">
                  <c:v>1534.94</c:v>
                </c:pt>
                <c:pt idx="24">
                  <c:v>1531.8665</c:v>
                </c:pt>
                <c:pt idx="25">
                  <c:v>1524.0266</c:v>
                </c:pt>
                <c:pt idx="26">
                  <c:v>1522.4419</c:v>
                </c:pt>
                <c:pt idx="27">
                  <c:v>1522.4419</c:v>
                </c:pt>
                <c:pt idx="28">
                  <c:v>1520.7048</c:v>
                </c:pt>
                <c:pt idx="29">
                  <c:v>1515.9994</c:v>
                </c:pt>
                <c:pt idx="30">
                  <c:v>1514.1303</c:v>
                </c:pt>
                <c:pt idx="31">
                  <c:v>1510.1066</c:v>
                </c:pt>
                <c:pt idx="32">
                  <c:v>1508.5684</c:v>
                </c:pt>
                <c:pt idx="33">
                  <c:v>1508.1079</c:v>
                </c:pt>
                <c:pt idx="34">
                  <c:v>1501.409</c:v>
                </c:pt>
                <c:pt idx="35">
                  <c:v>1499.7501</c:v>
                </c:pt>
                <c:pt idx="36">
                  <c:v>1492.9234</c:v>
                </c:pt>
                <c:pt idx="37">
                  <c:v>1491.9008</c:v>
                </c:pt>
                <c:pt idx="38">
                  <c:v>1490.1572</c:v>
                </c:pt>
                <c:pt idx="39">
                  <c:v>1488.8575</c:v>
                </c:pt>
                <c:pt idx="40">
                  <c:v>1486.706</c:v>
                </c:pt>
                <c:pt idx="41">
                  <c:v>1482.7383</c:v>
                </c:pt>
                <c:pt idx="42">
                  <c:v>1475.2557</c:v>
                </c:pt>
                <c:pt idx="43">
                  <c:v>1473.3505</c:v>
                </c:pt>
                <c:pt idx="44">
                  <c:v>1472.1329</c:v>
                </c:pt>
                <c:pt idx="45">
                  <c:v>1469.5808</c:v>
                </c:pt>
                <c:pt idx="46">
                  <c:v>1465.2048</c:v>
                </c:pt>
                <c:pt idx="47">
                  <c:v>1464.8104</c:v>
                </c:pt>
                <c:pt idx="48">
                  <c:v>1464.5478</c:v>
                </c:pt>
                <c:pt idx="49">
                  <c:v>1463.6307</c:v>
                </c:pt>
                <c:pt idx="50">
                  <c:v>1461.4159</c:v>
                </c:pt>
                <c:pt idx="51">
                  <c:v>1461.1565</c:v>
                </c:pt>
                <c:pt idx="52">
                  <c:v>1461.4159</c:v>
                </c:pt>
                <c:pt idx="53">
                  <c:v>1461.4159</c:v>
                </c:pt>
                <c:pt idx="54">
                  <c:v>1463.4999</c:v>
                </c:pt>
                <c:pt idx="55">
                  <c:v>1464.6791</c:v>
                </c:pt>
                <c:pt idx="56">
                  <c:v>1465.468</c:v>
                </c:pt>
                <c:pt idx="57">
                  <c:v>1465.468</c:v>
                </c:pt>
                <c:pt idx="58">
                  <c:v>1463.8924</c:v>
                </c:pt>
                <c:pt idx="59">
                  <c:v>1464.5478</c:v>
                </c:pt>
                <c:pt idx="60">
                  <c:v>1462.847</c:v>
                </c:pt>
                <c:pt idx="61">
                  <c:v>1461.0268</c:v>
                </c:pt>
                <c:pt idx="62">
                  <c:v>1456.6541</c:v>
                </c:pt>
                <c:pt idx="63">
                  <c:v>1455.8893</c:v>
                </c:pt>
                <c:pt idx="64">
                  <c:v>1456.6541</c:v>
                </c:pt>
                <c:pt idx="65">
                  <c:v>1462.7166</c:v>
                </c:pt>
                <c:pt idx="66">
                  <c:v>1465.2048</c:v>
                </c:pt>
                <c:pt idx="67">
                  <c:v>1465.2048</c:v>
                </c:pt>
                <c:pt idx="68">
                  <c:v>1465.0733</c:v>
                </c:pt>
                <c:pt idx="69">
                  <c:v>1465.5997</c:v>
                </c:pt>
                <c:pt idx="70">
                  <c:v>1466.1272</c:v>
                </c:pt>
                <c:pt idx="71">
                  <c:v>1466.7879</c:v>
                </c:pt>
                <c:pt idx="72">
                  <c:v>1470.921</c:v>
                </c:pt>
                <c:pt idx="73">
                  <c:v>1473.7576</c:v>
                </c:pt>
                <c:pt idx="74">
                  <c:v>1475.9395</c:v>
                </c:pt>
                <c:pt idx="75">
                  <c:v>1478.0018</c:v>
                </c:pt>
                <c:pt idx="76">
                  <c:v>1479.1084</c:v>
                </c:pt>
                <c:pt idx="77">
                  <c:v>1481.3361</c:v>
                </c:pt>
                <c:pt idx="78">
                  <c:v>1481.896</c:v>
                </c:pt>
                <c:pt idx="79">
                  <c:v>1483.3013</c:v>
                </c:pt>
                <c:pt idx="80">
                  <c:v>1484.1482</c:v>
                </c:pt>
                <c:pt idx="81">
                  <c:v>1484.1482</c:v>
                </c:pt>
                <c:pt idx="82">
                  <c:v>1483.0196</c:v>
                </c:pt>
                <c:pt idx="83">
                  <c:v>1480.0807</c:v>
                </c:pt>
                <c:pt idx="84">
                  <c:v>1482.0362</c:v>
                </c:pt>
                <c:pt idx="85">
                  <c:v>1480.0807</c:v>
                </c:pt>
                <c:pt idx="86">
                  <c:v>1480.0807</c:v>
                </c:pt>
                <c:pt idx="87">
                  <c:v>1480.6379</c:v>
                </c:pt>
                <c:pt idx="88">
                  <c:v>1481.3361</c:v>
                </c:pt>
                <c:pt idx="89">
                  <c:v>1480.3591</c:v>
                </c:pt>
                <c:pt idx="90">
                  <c:v>1479.9415</c:v>
                </c:pt>
                <c:pt idx="91">
                  <c:v>1479.5247</c:v>
                </c:pt>
                <c:pt idx="92">
                  <c:v>1479.9415</c:v>
                </c:pt>
                <c:pt idx="93">
                  <c:v>1479.3858</c:v>
                </c:pt>
                <c:pt idx="94">
                  <c:v>1479.1084</c:v>
                </c:pt>
                <c:pt idx="95">
                  <c:v>1478.278</c:v>
                </c:pt>
                <c:pt idx="96">
                  <c:v>1476.2135</c:v>
                </c:pt>
                <c:pt idx="97">
                  <c:v>1475.9395</c:v>
                </c:pt>
                <c:pt idx="98">
                  <c:v>1475.529</c:v>
                </c:pt>
                <c:pt idx="99">
                  <c:v>1475.2557</c:v>
                </c:pt>
                <c:pt idx="100">
                  <c:v>1474.4375</c:v>
                </c:pt>
                <c:pt idx="101">
                  <c:v>1469.18</c:v>
                </c:pt>
                <c:pt idx="102">
                  <c:v>1467.5829</c:v>
                </c:pt>
                <c:pt idx="103">
                  <c:v>1465.9952</c:v>
                </c:pt>
                <c:pt idx="104">
                  <c:v>1466.9203</c:v>
                </c:pt>
                <c:pt idx="105">
                  <c:v>1466.2592</c:v>
                </c:pt>
                <c:pt idx="106">
                  <c:v>1466.2592</c:v>
                </c:pt>
                <c:pt idx="107">
                  <c:v>1466.2592</c:v>
                </c:pt>
                <c:pt idx="108">
                  <c:v>1466.9203</c:v>
                </c:pt>
                <c:pt idx="109">
                  <c:v>1467.9813</c:v>
                </c:pt>
                <c:pt idx="110">
                  <c:v>1466.7879</c:v>
                </c:pt>
                <c:pt idx="111">
                  <c:v>1466.5234</c:v>
                </c:pt>
                <c:pt idx="112">
                  <c:v>1466.1272</c:v>
                </c:pt>
                <c:pt idx="113">
                  <c:v>1460.2503</c:v>
                </c:pt>
                <c:pt idx="114">
                  <c:v>1458.0616</c:v>
                </c:pt>
                <c:pt idx="115">
                  <c:v>1458.3182</c:v>
                </c:pt>
                <c:pt idx="116">
                  <c:v>1458.0616</c:v>
                </c:pt>
                <c:pt idx="117">
                  <c:v>1458.0616</c:v>
                </c:pt>
                <c:pt idx="118">
                  <c:v>1457.9334</c:v>
                </c:pt>
                <c:pt idx="119">
                  <c:v>1456.6541</c:v>
                </c:pt>
                <c:pt idx="120">
                  <c:v>1455.762</c:v>
                </c:pt>
                <c:pt idx="121">
                  <c:v>1454.7456</c:v>
                </c:pt>
                <c:pt idx="122">
                  <c:v>1453.3537</c:v>
                </c:pt>
                <c:pt idx="123">
                  <c:v>1448.7176</c:v>
                </c:pt>
                <c:pt idx="124">
                  <c:v>1445.9926</c:v>
                </c:pt>
                <c:pt idx="125">
                  <c:v>1443.5346</c:v>
                </c:pt>
                <c:pt idx="126">
                  <c:v>1442.1902</c:v>
                </c:pt>
                <c:pt idx="127">
                  <c:v>1442.5563</c:v>
                </c:pt>
                <c:pt idx="128">
                  <c:v>1441.3373</c:v>
                </c:pt>
                <c:pt idx="129">
                  <c:v>1439.5164</c:v>
                </c:pt>
                <c:pt idx="130">
                  <c:v>1438.4282</c:v>
                </c:pt>
                <c:pt idx="131">
                  <c:v>1437.2228</c:v>
                </c:pt>
                <c:pt idx="132">
                  <c:v>1433.9865</c:v>
                </c:pt>
                <c:pt idx="133">
                  <c:v>1432.1996</c:v>
                </c:pt>
                <c:pt idx="134">
                  <c:v>1430.8939</c:v>
                </c:pt>
                <c:pt idx="135">
                  <c:v>1430.42</c:v>
                </c:pt>
                <c:pt idx="136">
                  <c:v>1428.6474</c:v>
                </c:pt>
                <c:pt idx="137">
                  <c:v>1428.6474</c:v>
                </c:pt>
                <c:pt idx="138">
                  <c:v>1428.6474</c:v>
                </c:pt>
                <c:pt idx="139">
                  <c:v>1427.1166</c:v>
                </c:pt>
                <c:pt idx="140">
                  <c:v>1425.0046</c:v>
                </c:pt>
                <c:pt idx="141">
                  <c:v>1422.901</c:v>
                </c:pt>
                <c:pt idx="142">
                  <c:v>1420.9213</c:v>
                </c:pt>
                <c:pt idx="143">
                  <c:v>1418.6003</c:v>
                </c:pt>
                <c:pt idx="144">
                  <c:v>1416.8647</c:v>
                </c:pt>
                <c:pt idx="145">
                  <c:v>1418.6003</c:v>
                </c:pt>
                <c:pt idx="146">
                  <c:v>1418.9479</c:v>
                </c:pt>
                <c:pt idx="147">
                  <c:v>1420.2241</c:v>
                </c:pt>
                <c:pt idx="148">
                  <c:v>1422.318</c:v>
                </c:pt>
                <c:pt idx="149">
                  <c:v>1425.2388</c:v>
                </c:pt>
                <c:pt idx="150">
                  <c:v>1426.2942</c:v>
                </c:pt>
                <c:pt idx="151">
                  <c:v>1424.8875</c:v>
                </c:pt>
                <c:pt idx="152">
                  <c:v>1426.2942</c:v>
                </c:pt>
                <c:pt idx="153">
                  <c:v>1427.7048</c:v>
                </c:pt>
                <c:pt idx="154">
                  <c:v>1424.8875</c:v>
                </c:pt>
                <c:pt idx="155">
                  <c:v>1425.8249</c:v>
                </c:pt>
                <c:pt idx="156">
                  <c:v>1426.529</c:v>
                </c:pt>
                <c:pt idx="157">
                  <c:v>1426.529</c:v>
                </c:pt>
                <c:pt idx="158">
                  <c:v>1423.8349</c:v>
                </c:pt>
                <c:pt idx="159">
                  <c:v>1424.1856</c:v>
                </c:pt>
                <c:pt idx="160">
                  <c:v>1422.7843</c:v>
                </c:pt>
                <c:pt idx="161">
                  <c:v>1422.4346</c:v>
                </c:pt>
                <c:pt idx="162">
                  <c:v>1420.3403</c:v>
                </c:pt>
                <c:pt idx="163">
                  <c:v>1419.0638</c:v>
                </c:pt>
                <c:pt idx="164">
                  <c:v>1416.9803</c:v>
                </c:pt>
                <c:pt idx="165">
                  <c:v>1416.2871</c:v>
                </c:pt>
                <c:pt idx="166">
                  <c:v>1414.096</c:v>
                </c:pt>
                <c:pt idx="167">
                  <c:v>1413.2902</c:v>
                </c:pt>
                <c:pt idx="168">
                  <c:v>1412.1402</c:v>
                </c:pt>
                <c:pt idx="169">
                  <c:v>1411.7955</c:v>
                </c:pt>
                <c:pt idx="170">
                  <c:v>1411.7955</c:v>
                </c:pt>
                <c:pt idx="171">
                  <c:v>1411.6806</c:v>
                </c:pt>
                <c:pt idx="172">
                  <c:v>1410.5324</c:v>
                </c:pt>
                <c:pt idx="173">
                  <c:v>1409.8441</c:v>
                </c:pt>
                <c:pt idx="174">
                  <c:v>1409.8441</c:v>
                </c:pt>
                <c:pt idx="175">
                  <c:v>1407.7814</c:v>
                </c:pt>
                <c:pt idx="176">
                  <c:v>1408.1249</c:v>
                </c:pt>
                <c:pt idx="177">
                  <c:v>1408.1249</c:v>
                </c:pt>
                <c:pt idx="178">
                  <c:v>1409.9588</c:v>
                </c:pt>
                <c:pt idx="179">
                  <c:v>1409.9588</c:v>
                </c:pt>
                <c:pt idx="180">
                  <c:v>1410.5324</c:v>
                </c:pt>
                <c:pt idx="181">
                  <c:v>1408.1249</c:v>
                </c:pt>
                <c:pt idx="182">
                  <c:v>1406.6367</c:v>
                </c:pt>
                <c:pt idx="183">
                  <c:v>1401.6077</c:v>
                </c:pt>
                <c:pt idx="184">
                  <c:v>1401.6077</c:v>
                </c:pt>
                <c:pt idx="185">
                  <c:v>1401.9503</c:v>
                </c:pt>
                <c:pt idx="186">
                  <c:v>1406.98</c:v>
                </c:pt>
                <c:pt idx="187">
                  <c:v>1410.1882</c:v>
                </c:pt>
                <c:pt idx="188">
                  <c:v>1410.3029</c:v>
                </c:pt>
                <c:pt idx="189">
                  <c:v>1409.1562</c:v>
                </c:pt>
                <c:pt idx="190">
                  <c:v>1403.0925</c:v>
                </c:pt>
                <c:pt idx="191">
                  <c:v>1398.4107</c:v>
                </c:pt>
                <c:pt idx="192">
                  <c:v>1395.5561</c:v>
                </c:pt>
                <c:pt idx="193">
                  <c:v>1394.8708</c:v>
                </c:pt>
                <c:pt idx="194">
                  <c:v>1400.9225</c:v>
                </c:pt>
                <c:pt idx="195">
                  <c:v>1404.921</c:v>
                </c:pt>
                <c:pt idx="196">
                  <c:v>1406.6367</c:v>
                </c:pt>
                <c:pt idx="197">
                  <c:v>1404.1209</c:v>
                </c:pt>
                <c:pt idx="198">
                  <c:v>1403.0925</c:v>
                </c:pt>
                <c:pt idx="199">
                  <c:v>1401.8361</c:v>
                </c:pt>
                <c:pt idx="200">
                  <c:v>1399.5524</c:v>
                </c:pt>
                <c:pt idx="201">
                  <c:v>1401.0367</c:v>
                </c:pt>
                <c:pt idx="202">
                  <c:v>1401.8361</c:v>
                </c:pt>
                <c:pt idx="203">
                  <c:v>1401.3793</c:v>
                </c:pt>
                <c:pt idx="204">
                  <c:v>1401.3793</c:v>
                </c:pt>
                <c:pt idx="205">
                  <c:v>1402.4071</c:v>
                </c:pt>
                <c:pt idx="206">
                  <c:v>1404.6924</c:v>
                </c:pt>
                <c:pt idx="207">
                  <c:v>1404.6924</c:v>
                </c:pt>
                <c:pt idx="208">
                  <c:v>1404.3495</c:v>
                </c:pt>
                <c:pt idx="209">
                  <c:v>1402.7498</c:v>
                </c:pt>
                <c:pt idx="210">
                  <c:v>1400.0091</c:v>
                </c:pt>
                <c:pt idx="211">
                  <c:v>1400.0091</c:v>
                </c:pt>
                <c:pt idx="212">
                  <c:v>1402.1787</c:v>
                </c:pt>
                <c:pt idx="213">
                  <c:v>1402.864</c:v>
                </c:pt>
                <c:pt idx="214">
                  <c:v>1403.2068</c:v>
                </c:pt>
                <c:pt idx="215">
                  <c:v>1404.3495</c:v>
                </c:pt>
                <c:pt idx="216">
                  <c:v>1403.5495</c:v>
                </c:pt>
                <c:pt idx="217">
                  <c:v>1400.4658</c:v>
                </c:pt>
                <c:pt idx="218">
                  <c:v>1398.8674</c:v>
                </c:pt>
                <c:pt idx="219">
                  <c:v>1400.0091</c:v>
                </c:pt>
                <c:pt idx="220">
                  <c:v>1400.0091</c:v>
                </c:pt>
                <c:pt idx="221">
                  <c:v>1400.0091</c:v>
                </c:pt>
                <c:pt idx="222">
                  <c:v>1401.0367</c:v>
                </c:pt>
                <c:pt idx="223">
                  <c:v>1401.0367</c:v>
                </c:pt>
                <c:pt idx="224">
                  <c:v>1399.3241</c:v>
                </c:pt>
                <c:pt idx="225">
                  <c:v>1399.3241</c:v>
                </c:pt>
                <c:pt idx="226">
                  <c:v>1394.2995</c:v>
                </c:pt>
                <c:pt idx="227">
                  <c:v>1391.2125</c:v>
                </c:pt>
                <c:pt idx="228">
                  <c:v>1384.2143</c:v>
                </c:pt>
                <c:pt idx="229">
                  <c:v>1386.9727</c:v>
                </c:pt>
                <c:pt idx="230">
                  <c:v>1383.293</c:v>
                </c:pt>
                <c:pt idx="231">
                  <c:v>1383.293</c:v>
                </c:pt>
                <c:pt idx="232">
                  <c:v>1386.9727</c:v>
                </c:pt>
                <c:pt idx="233">
                  <c:v>1387.7759</c:v>
                </c:pt>
                <c:pt idx="234">
                  <c:v>1385.1346</c:v>
                </c:pt>
                <c:pt idx="235">
                  <c:v>1384.3294</c:v>
                </c:pt>
                <c:pt idx="236">
                  <c:v>1385.1346</c:v>
                </c:pt>
                <c:pt idx="237">
                  <c:v>1384.3294</c:v>
                </c:pt>
                <c:pt idx="238">
                  <c:v>1385.1346</c:v>
                </c:pt>
                <c:pt idx="239">
                  <c:v>1386.0541</c:v>
                </c:pt>
                <c:pt idx="240">
                  <c:v>1388.5786</c:v>
                </c:pt>
                <c:pt idx="241">
                  <c:v>1388.5786</c:v>
                </c:pt>
                <c:pt idx="242">
                  <c:v>1382.0246</c:v>
                </c:pt>
                <c:pt idx="243">
                  <c:v>1379.5974</c:v>
                </c:pt>
                <c:pt idx="244">
                  <c:v>1374.6</c:v>
                </c:pt>
                <c:pt idx="245">
                  <c:v>1373.8993</c:v>
                </c:pt>
                <c:pt idx="246">
                  <c:v>1374.2498</c:v>
                </c:pt>
                <c:pt idx="247">
                  <c:v>1374.0162</c:v>
                </c:pt>
                <c:pt idx="248">
                  <c:v>1373.8993</c:v>
                </c:pt>
                <c:pt idx="249">
                  <c:v>1374.0162</c:v>
                </c:pt>
                <c:pt idx="250">
                  <c:v>1379.1342</c:v>
                </c:pt>
                <c:pt idx="251">
                  <c:v>1379.3658</c:v>
                </c:pt>
                <c:pt idx="252">
                  <c:v>1379.3658</c:v>
                </c:pt>
                <c:pt idx="253">
                  <c:v>1379.3658</c:v>
                </c:pt>
                <c:pt idx="254">
                  <c:v>1377.1618</c:v>
                </c:pt>
                <c:pt idx="255">
                  <c:v>1376.5805</c:v>
                </c:pt>
                <c:pt idx="256">
                  <c:v>1377.1618</c:v>
                </c:pt>
                <c:pt idx="257">
                  <c:v>1379.7132</c:v>
                </c:pt>
                <c:pt idx="258">
                  <c:v>1381.5629</c:v>
                </c:pt>
                <c:pt idx="259">
                  <c:v>1384.6745</c:v>
                </c:pt>
                <c:pt idx="260">
                  <c:v>1384.7896</c:v>
                </c:pt>
                <c:pt idx="261">
                  <c:v>1384.7896</c:v>
                </c:pt>
                <c:pt idx="262">
                  <c:v>1385.0196</c:v>
                </c:pt>
                <c:pt idx="263">
                  <c:v>1385.1346</c:v>
                </c:pt>
                <c:pt idx="264">
                  <c:v>1385.9392</c:v>
                </c:pt>
                <c:pt idx="265">
                  <c:v>1388.3493</c:v>
                </c:pt>
                <c:pt idx="266">
                  <c:v>1390.5259</c:v>
                </c:pt>
                <c:pt idx="267">
                  <c:v>1388.3493</c:v>
                </c:pt>
                <c:pt idx="268">
                  <c:v>1388.3493</c:v>
                </c:pt>
                <c:pt idx="269">
                  <c:v>1383.984</c:v>
                </c:pt>
                <c:pt idx="270">
                  <c:v>1383.984</c:v>
                </c:pt>
                <c:pt idx="271">
                  <c:v>1381.6783</c:v>
                </c:pt>
                <c:pt idx="272">
                  <c:v>1381.6783</c:v>
                </c:pt>
                <c:pt idx="273">
                  <c:v>1387.8906</c:v>
                </c:pt>
                <c:pt idx="274">
                  <c:v>1388.12</c:v>
                </c:pt>
                <c:pt idx="275">
                  <c:v>1388.12</c:v>
                </c:pt>
                <c:pt idx="276">
                  <c:v>1393.1567</c:v>
                </c:pt>
                <c:pt idx="277">
                  <c:v>1393.271</c:v>
                </c:pt>
                <c:pt idx="278">
                  <c:v>1393.1567</c:v>
                </c:pt>
                <c:pt idx="279">
                  <c:v>1393.271</c:v>
                </c:pt>
                <c:pt idx="280">
                  <c:v>1395.6703</c:v>
                </c:pt>
                <c:pt idx="281">
                  <c:v>1395.6703</c:v>
                </c:pt>
                <c:pt idx="282">
                  <c:v>1392.6994</c:v>
                </c:pt>
                <c:pt idx="283">
                  <c:v>1392.1277</c:v>
                </c:pt>
                <c:pt idx="284">
                  <c:v>1390.9837</c:v>
                </c:pt>
                <c:pt idx="285">
                  <c:v>1388.5786</c:v>
                </c:pt>
                <c:pt idx="286">
                  <c:v>1387.2023</c:v>
                </c:pt>
                <c:pt idx="287">
                  <c:v>1384.6745</c:v>
                </c:pt>
                <c:pt idx="288">
                  <c:v>1384.0992</c:v>
                </c:pt>
                <c:pt idx="289">
                  <c:v>1383.8689</c:v>
                </c:pt>
                <c:pt idx="290">
                  <c:v>1383.8689</c:v>
                </c:pt>
                <c:pt idx="291">
                  <c:v>1384.0992</c:v>
                </c:pt>
                <c:pt idx="292">
                  <c:v>1382.4861</c:v>
                </c:pt>
                <c:pt idx="293">
                  <c:v>1382.4861</c:v>
                </c:pt>
                <c:pt idx="294">
                  <c:v>1382.4861</c:v>
                </c:pt>
                <c:pt idx="295">
                  <c:v>1383.4082</c:v>
                </c:pt>
                <c:pt idx="296">
                  <c:v>1384.6745</c:v>
                </c:pt>
                <c:pt idx="297">
                  <c:v>1384.6745</c:v>
                </c:pt>
                <c:pt idx="298">
                  <c:v>1383.4082</c:v>
                </c:pt>
                <c:pt idx="299">
                  <c:v>1383.0625</c:v>
                </c:pt>
                <c:pt idx="300">
                  <c:v>1380.2917</c:v>
                </c:pt>
                <c:pt idx="301">
                  <c:v>1375.7658</c:v>
                </c:pt>
                <c:pt idx="302">
                  <c:v>1375.5328</c:v>
                </c:pt>
                <c:pt idx="303">
                  <c:v>1372.3782</c:v>
                </c:pt>
                <c:pt idx="304">
                  <c:v>1373.7825</c:v>
                </c:pt>
                <c:pt idx="305">
                  <c:v>1375.7658</c:v>
                </c:pt>
                <c:pt idx="306">
                  <c:v>1378.0907</c:v>
                </c:pt>
                <c:pt idx="307">
                  <c:v>1380.4074</c:v>
                </c:pt>
                <c:pt idx="308">
                  <c:v>1380.7542</c:v>
                </c:pt>
                <c:pt idx="309">
                  <c:v>1380.6386</c:v>
                </c:pt>
                <c:pt idx="310">
                  <c:v>1380.0604</c:v>
                </c:pt>
                <c:pt idx="311">
                  <c:v>1379.8289</c:v>
                </c:pt>
                <c:pt idx="312">
                  <c:v>1379.8289</c:v>
                </c:pt>
                <c:pt idx="313">
                  <c:v>1379.8289</c:v>
                </c:pt>
                <c:pt idx="314">
                  <c:v>1382.7167</c:v>
                </c:pt>
                <c:pt idx="315">
                  <c:v>1385.2496</c:v>
                </c:pt>
                <c:pt idx="316">
                  <c:v>1385.2496</c:v>
                </c:pt>
                <c:pt idx="317">
                  <c:v>1385.1346</c:v>
                </c:pt>
                <c:pt idx="318">
                  <c:v>1385.0196</c:v>
                </c:pt>
                <c:pt idx="319">
                  <c:v>1385.0196</c:v>
                </c:pt>
                <c:pt idx="320">
                  <c:v>1385.2496</c:v>
                </c:pt>
                <c:pt idx="321">
                  <c:v>1386.8579</c:v>
                </c:pt>
                <c:pt idx="322">
                  <c:v>1387.317</c:v>
                </c:pt>
                <c:pt idx="323">
                  <c:v>1387.317</c:v>
                </c:pt>
                <c:pt idx="324">
                  <c:v>1388.12</c:v>
                </c:pt>
                <c:pt idx="325">
                  <c:v>1388.12</c:v>
                </c:pt>
                <c:pt idx="326">
                  <c:v>1388.8078</c:v>
                </c:pt>
                <c:pt idx="327">
                  <c:v>1389.3807</c:v>
                </c:pt>
                <c:pt idx="328">
                  <c:v>1389.7244</c:v>
                </c:pt>
                <c:pt idx="329">
                  <c:v>1391.327</c:v>
                </c:pt>
                <c:pt idx="330">
                  <c:v>1392.1277</c:v>
                </c:pt>
                <c:pt idx="331">
                  <c:v>1392.1277</c:v>
                </c:pt>
                <c:pt idx="332">
                  <c:v>1392.242</c:v>
                </c:pt>
                <c:pt idx="333">
                  <c:v>1392.242</c:v>
                </c:pt>
                <c:pt idx="334">
                  <c:v>1392.242</c:v>
                </c:pt>
                <c:pt idx="335">
                  <c:v>1393.9567</c:v>
                </c:pt>
                <c:pt idx="336">
                  <c:v>1394.4138</c:v>
                </c:pt>
                <c:pt idx="337">
                  <c:v>1395.5561</c:v>
                </c:pt>
                <c:pt idx="338">
                  <c:v>1396.8123</c:v>
                </c:pt>
                <c:pt idx="339">
                  <c:v>1397.6116</c:v>
                </c:pt>
                <c:pt idx="340">
                  <c:v>1400.9225</c:v>
                </c:pt>
                <c:pt idx="341">
                  <c:v>1401.1509</c:v>
                </c:pt>
                <c:pt idx="342">
                  <c:v>1402.6356</c:v>
                </c:pt>
                <c:pt idx="343">
                  <c:v>1403.0925</c:v>
                </c:pt>
                <c:pt idx="344">
                  <c:v>1402.9783</c:v>
                </c:pt>
                <c:pt idx="345">
                  <c:v>1403.6638</c:v>
                </c:pt>
                <c:pt idx="346">
                  <c:v>1403.6638</c:v>
                </c:pt>
                <c:pt idx="347">
                  <c:v>1403.0925</c:v>
                </c:pt>
                <c:pt idx="348">
                  <c:v>1401.6077</c:v>
                </c:pt>
                <c:pt idx="349">
                  <c:v>1401.6077</c:v>
                </c:pt>
                <c:pt idx="350">
                  <c:v>1399.4382</c:v>
                </c:pt>
                <c:pt idx="351">
                  <c:v>1399.0957</c:v>
                </c:pt>
                <c:pt idx="352">
                  <c:v>1399.4382</c:v>
                </c:pt>
                <c:pt idx="353">
                  <c:v>1400.2374</c:v>
                </c:pt>
                <c:pt idx="354">
                  <c:v>1400.8083</c:v>
                </c:pt>
                <c:pt idx="355">
                  <c:v>1401.2651</c:v>
                </c:pt>
                <c:pt idx="356">
                  <c:v>1401.7219</c:v>
                </c:pt>
                <c:pt idx="357">
                  <c:v>1401.9503</c:v>
                </c:pt>
                <c:pt idx="358">
                  <c:v>1401.9503</c:v>
                </c:pt>
                <c:pt idx="359">
                  <c:v>1403.7781</c:v>
                </c:pt>
                <c:pt idx="360">
                  <c:v>1404.921</c:v>
                </c:pt>
                <c:pt idx="361">
                  <c:v>1405.7215</c:v>
                </c:pt>
                <c:pt idx="362">
                  <c:v>1405.1497</c:v>
                </c:pt>
                <c:pt idx="363">
                  <c:v>1405.7215</c:v>
                </c:pt>
                <c:pt idx="364">
                  <c:v>1404.5781</c:v>
                </c:pt>
                <c:pt idx="365">
                  <c:v>1402.4071</c:v>
                </c:pt>
                <c:pt idx="366">
                  <c:v>1400.2374</c:v>
                </c:pt>
                <c:pt idx="367">
                  <c:v>1398.9816</c:v>
                </c:pt>
                <c:pt idx="368">
                  <c:v>1396.8123</c:v>
                </c:pt>
                <c:pt idx="369">
                  <c:v>1392.9281</c:v>
                </c:pt>
                <c:pt idx="370">
                  <c:v>1391.6702</c:v>
                </c:pt>
                <c:pt idx="371">
                  <c:v>1391.6702</c:v>
                </c:pt>
                <c:pt idx="372">
                  <c:v>1390.4114</c:v>
                </c:pt>
                <c:pt idx="373">
                  <c:v>1389.1516</c:v>
                </c:pt>
                <c:pt idx="374">
                  <c:v>1388.4639</c:v>
                </c:pt>
                <c:pt idx="375">
                  <c:v>1385.9392</c:v>
                </c:pt>
                <c:pt idx="376">
                  <c:v>1385.3645</c:v>
                </c:pt>
                <c:pt idx="377">
                  <c:v>1384.3294</c:v>
                </c:pt>
                <c:pt idx="378">
                  <c:v>1383.293</c:v>
                </c:pt>
                <c:pt idx="379">
                  <c:v>1384.0992</c:v>
                </c:pt>
                <c:pt idx="380">
                  <c:v>1384.0992</c:v>
                </c:pt>
                <c:pt idx="381">
                  <c:v>1384.9046</c:v>
                </c:pt>
                <c:pt idx="382">
                  <c:v>1385.9392</c:v>
                </c:pt>
                <c:pt idx="383">
                  <c:v>1386.7431</c:v>
                </c:pt>
                <c:pt idx="384">
                  <c:v>1387.8906</c:v>
                </c:pt>
                <c:pt idx="385">
                  <c:v>1389.3807</c:v>
                </c:pt>
                <c:pt idx="386">
                  <c:v>1390.5259</c:v>
                </c:pt>
                <c:pt idx="387">
                  <c:v>1391.2125</c:v>
                </c:pt>
                <c:pt idx="388">
                  <c:v>1390.9837</c:v>
                </c:pt>
                <c:pt idx="389">
                  <c:v>1392.0133</c:v>
                </c:pt>
                <c:pt idx="390">
                  <c:v>1393.271</c:v>
                </c:pt>
                <c:pt idx="391">
                  <c:v>1393.4996</c:v>
                </c:pt>
                <c:pt idx="392">
                  <c:v>1393.7282</c:v>
                </c:pt>
                <c:pt idx="393">
                  <c:v>1394.528</c:v>
                </c:pt>
                <c:pt idx="394">
                  <c:v>1396.1272</c:v>
                </c:pt>
                <c:pt idx="395">
                  <c:v>1398.6391</c:v>
                </c:pt>
                <c:pt idx="396">
                  <c:v>1400.9225</c:v>
                </c:pt>
                <c:pt idx="397">
                  <c:v>1401.9503</c:v>
                </c:pt>
                <c:pt idx="398">
                  <c:v>1402.9783</c:v>
                </c:pt>
                <c:pt idx="399">
                  <c:v>1403.4353</c:v>
                </c:pt>
                <c:pt idx="400">
                  <c:v>1404.8067</c:v>
                </c:pt>
                <c:pt idx="401">
                  <c:v>1403.4353</c:v>
                </c:pt>
                <c:pt idx="402">
                  <c:v>1403.4353</c:v>
                </c:pt>
                <c:pt idx="403">
                  <c:v>1403.321</c:v>
                </c:pt>
                <c:pt idx="404">
                  <c:v>1403.321</c:v>
                </c:pt>
                <c:pt idx="405">
                  <c:v>1403.5495</c:v>
                </c:pt>
                <c:pt idx="406">
                  <c:v>1403.5495</c:v>
                </c:pt>
                <c:pt idx="407">
                  <c:v>1403.6638</c:v>
                </c:pt>
                <c:pt idx="408">
                  <c:v>1403.8923</c:v>
                </c:pt>
                <c:pt idx="409">
                  <c:v>1404.1209</c:v>
                </c:pt>
                <c:pt idx="410">
                  <c:v>1404.1209</c:v>
                </c:pt>
                <c:pt idx="411">
                  <c:v>1403.8923</c:v>
                </c:pt>
                <c:pt idx="412">
                  <c:v>1404.8067</c:v>
                </c:pt>
                <c:pt idx="413">
                  <c:v>1405.1497</c:v>
                </c:pt>
                <c:pt idx="414">
                  <c:v>1405.6071</c:v>
                </c:pt>
                <c:pt idx="415">
                  <c:v>1406.179</c:v>
                </c:pt>
                <c:pt idx="416">
                  <c:v>1409.5001</c:v>
                </c:pt>
                <c:pt idx="417">
                  <c:v>1410.1882</c:v>
                </c:pt>
                <c:pt idx="418">
                  <c:v>1413.6355</c:v>
                </c:pt>
                <c:pt idx="419">
                  <c:v>1415.3638</c:v>
                </c:pt>
                <c:pt idx="420">
                  <c:v>1418.7162</c:v>
                </c:pt>
                <c:pt idx="421">
                  <c:v>1419.2957</c:v>
                </c:pt>
                <c:pt idx="422">
                  <c:v>1418.1371</c:v>
                </c:pt>
                <c:pt idx="423">
                  <c:v>1419.2957</c:v>
                </c:pt>
                <c:pt idx="424">
                  <c:v>1420.5726</c:v>
                </c:pt>
                <c:pt idx="425">
                  <c:v>1421.0376</c:v>
                </c:pt>
                <c:pt idx="426">
                  <c:v>1422.901</c:v>
                </c:pt>
                <c:pt idx="427">
                  <c:v>1424.0686</c:v>
                </c:pt>
                <c:pt idx="428">
                  <c:v>1424.7704</c:v>
                </c:pt>
                <c:pt idx="429">
                  <c:v>1424.7704</c:v>
                </c:pt>
                <c:pt idx="430">
                  <c:v>1426.4116</c:v>
                </c:pt>
                <c:pt idx="431">
                  <c:v>1429.0014</c:v>
                </c:pt>
                <c:pt idx="432">
                  <c:v>1432.4374</c:v>
                </c:pt>
                <c:pt idx="433">
                  <c:v>1433.8672</c:v>
                </c:pt>
                <c:pt idx="434">
                  <c:v>1435.1821</c:v>
                </c:pt>
                <c:pt idx="435">
                  <c:v>1435.1821</c:v>
                </c:pt>
                <c:pt idx="436">
                  <c:v>1435.4216</c:v>
                </c:pt>
                <c:pt idx="437">
                  <c:v>1436.5013</c:v>
                </c:pt>
                <c:pt idx="438">
                  <c:v>1436.9822</c:v>
                </c:pt>
                <c:pt idx="439">
                  <c:v>1436.9822</c:v>
                </c:pt>
                <c:pt idx="440">
                  <c:v>1437.7045</c:v>
                </c:pt>
                <c:pt idx="441">
                  <c:v>1439.7587</c:v>
                </c:pt>
                <c:pt idx="442">
                  <c:v>1441.8244</c:v>
                </c:pt>
                <c:pt idx="443">
                  <c:v>1446.2394</c:v>
                </c:pt>
                <c:pt idx="444">
                  <c:v>1446.2394</c:v>
                </c:pt>
                <c:pt idx="445">
                  <c:v>1446.61</c:v>
                </c:pt>
                <c:pt idx="446">
                  <c:v>1447.6001</c:v>
                </c:pt>
                <c:pt idx="447">
                  <c:v>1445.8693</c:v>
                </c:pt>
                <c:pt idx="448">
                  <c:v>1444.7614</c:v>
                </c:pt>
                <c:pt idx="449">
                  <c:v>1445.0073</c:v>
                </c:pt>
                <c:pt idx="450">
                  <c:v>1444.1475</c:v>
                </c:pt>
                <c:pt idx="451">
                  <c:v>1444.1475</c:v>
                </c:pt>
                <c:pt idx="452">
                  <c:v>1444.6385</c:v>
                </c:pt>
                <c:pt idx="453">
                  <c:v>1445.9926</c:v>
                </c:pt>
                <c:pt idx="454">
                  <c:v>1447.7241</c:v>
                </c:pt>
                <c:pt idx="455">
                  <c:v>1450.4637</c:v>
                </c:pt>
                <c:pt idx="456">
                  <c:v>1451.3404</c:v>
                </c:pt>
                <c:pt idx="457">
                  <c:v>1452.4713</c:v>
                </c:pt>
                <c:pt idx="458">
                  <c:v>1454.3654</c:v>
                </c:pt>
                <c:pt idx="459">
                  <c:v>1452.9752</c:v>
                </c:pt>
                <c:pt idx="460">
                  <c:v>1452.9752</c:v>
                </c:pt>
                <c:pt idx="461">
                  <c:v>1454.4921</c:v>
                </c:pt>
                <c:pt idx="462">
                  <c:v>1455.2534</c:v>
                </c:pt>
                <c:pt idx="463">
                  <c:v>1459.3471</c:v>
                </c:pt>
                <c:pt idx="464">
                  <c:v>1460.3796</c:v>
                </c:pt>
                <c:pt idx="465">
                  <c:v>1461.8055</c:v>
                </c:pt>
                <c:pt idx="466">
                  <c:v>1461.8055</c:v>
                </c:pt>
                <c:pt idx="467">
                  <c:v>1461.8055</c:v>
                </c:pt>
                <c:pt idx="468">
                  <c:v>1463.108</c:v>
                </c:pt>
                <c:pt idx="469">
                  <c:v>1466.9203</c:v>
                </c:pt>
                <c:pt idx="470">
                  <c:v>1467.9813</c:v>
                </c:pt>
                <c:pt idx="471">
                  <c:v>1469.18</c:v>
                </c:pt>
                <c:pt idx="472">
                  <c:v>1471.0554</c:v>
                </c:pt>
                <c:pt idx="473">
                  <c:v>1473.2149</c:v>
                </c:pt>
                <c:pt idx="474">
                  <c:v>1473.6218</c:v>
                </c:pt>
                <c:pt idx="475">
                  <c:v>1474.8463</c:v>
                </c:pt>
                <c:pt idx="476">
                  <c:v>1475.8026</c:v>
                </c:pt>
                <c:pt idx="477">
                  <c:v>1474.8463</c:v>
                </c:pt>
                <c:pt idx="478">
                  <c:v>1475.3923</c:v>
                </c:pt>
                <c:pt idx="479">
                  <c:v>1475.529</c:v>
                </c:pt>
                <c:pt idx="480">
                  <c:v>1475.2557</c:v>
                </c:pt>
                <c:pt idx="481">
                  <c:v>1475.2557</c:v>
                </c:pt>
                <c:pt idx="482">
                  <c:v>1476.6251</c:v>
                </c:pt>
                <c:pt idx="483">
                  <c:v>1478.4162</c:v>
                </c:pt>
                <c:pt idx="484">
                  <c:v>1479.2471</c:v>
                </c:pt>
                <c:pt idx="485">
                  <c:v>1481.3361</c:v>
                </c:pt>
                <c:pt idx="486">
                  <c:v>1482.5977</c:v>
                </c:pt>
                <c:pt idx="487">
                  <c:v>1482.8789</c:v>
                </c:pt>
                <c:pt idx="488">
                  <c:v>1482.5977</c:v>
                </c:pt>
                <c:pt idx="489">
                  <c:v>1482.5977</c:v>
                </c:pt>
                <c:pt idx="490">
                  <c:v>1479.5247</c:v>
                </c:pt>
                <c:pt idx="491">
                  <c:v>1476.4879</c:v>
                </c:pt>
                <c:pt idx="492">
                  <c:v>1476.0765</c:v>
                </c:pt>
                <c:pt idx="493">
                  <c:v>1476.0765</c:v>
                </c:pt>
                <c:pt idx="494">
                  <c:v>1478.8313</c:v>
                </c:pt>
                <c:pt idx="495">
                  <c:v>1479.2471</c:v>
                </c:pt>
                <c:pt idx="496">
                  <c:v>1479.2471</c:v>
                </c:pt>
                <c:pt idx="497">
                  <c:v>1481.7559</c:v>
                </c:pt>
                <c:pt idx="498">
                  <c:v>1482.0362</c:v>
                </c:pt>
                <c:pt idx="499">
                  <c:v>1481.7559</c:v>
                </c:pt>
                <c:pt idx="500">
                  <c:v>1484.4311</c:v>
                </c:pt>
                <c:pt idx="501">
                  <c:v>1485.4239</c:v>
                </c:pt>
                <c:pt idx="502">
                  <c:v>1483.1604</c:v>
                </c:pt>
                <c:pt idx="503">
                  <c:v>1482.8789</c:v>
                </c:pt>
                <c:pt idx="504">
                  <c:v>1484.8561</c:v>
                </c:pt>
                <c:pt idx="505">
                  <c:v>1484.998</c:v>
                </c:pt>
                <c:pt idx="506">
                  <c:v>1485.8505</c:v>
                </c:pt>
                <c:pt idx="507">
                  <c:v>1489.8678</c:v>
                </c:pt>
                <c:pt idx="508">
                  <c:v>1494.2445</c:v>
                </c:pt>
                <c:pt idx="509">
                  <c:v>1495.7206</c:v>
                </c:pt>
                <c:pt idx="510">
                  <c:v>1497.8018</c:v>
                </c:pt>
                <c:pt idx="511">
                  <c:v>1499.2992</c:v>
                </c:pt>
                <c:pt idx="512">
                  <c:v>1500.0512</c:v>
                </c:pt>
                <c:pt idx="513">
                  <c:v>1499.2992</c:v>
                </c:pt>
                <c:pt idx="514">
                  <c:v>1505.0504</c:v>
                </c:pt>
                <c:pt idx="515">
                  <c:v>1507.648</c:v>
                </c:pt>
                <c:pt idx="516">
                  <c:v>1507.0354</c:v>
                </c:pt>
                <c:pt idx="517">
                  <c:v>1503.8332</c:v>
                </c:pt>
                <c:pt idx="518">
                  <c:v>1495.7206</c:v>
                </c:pt>
                <c:pt idx="519">
                  <c:v>1495.4246</c:v>
                </c:pt>
                <c:pt idx="520">
                  <c:v>1494.0974</c:v>
                </c:pt>
                <c:pt idx="521">
                  <c:v>1494.0974</c:v>
                </c:pt>
                <c:pt idx="522">
                  <c:v>1495.8686</c:v>
                </c:pt>
                <c:pt idx="523">
                  <c:v>1498.5494</c:v>
                </c:pt>
                <c:pt idx="524">
                  <c:v>1504.7458</c:v>
                </c:pt>
                <c:pt idx="525">
                  <c:v>1505.6602</c:v>
                </c:pt>
                <c:pt idx="526">
                  <c:v>1507.1885</c:v>
                </c:pt>
                <c:pt idx="527">
                  <c:v>1506.8824</c:v>
                </c:pt>
                <c:pt idx="528">
                  <c:v>1504.7458</c:v>
                </c:pt>
                <c:pt idx="529">
                  <c:v>1503.3776</c:v>
                </c:pt>
                <c:pt idx="530">
                  <c:v>1503.3776</c:v>
                </c:pt>
                <c:pt idx="531">
                  <c:v>1504.898</c:v>
                </c:pt>
                <c:pt idx="532">
                  <c:v>1505.3552</c:v>
                </c:pt>
                <c:pt idx="533">
                  <c:v>1506.1181</c:v>
                </c:pt>
                <c:pt idx="534">
                  <c:v>1509.3368</c:v>
                </c:pt>
                <c:pt idx="535">
                  <c:v>1511.8046</c:v>
                </c:pt>
                <c:pt idx="536">
                  <c:v>1513.3538</c:v>
                </c:pt>
                <c:pt idx="537">
                  <c:v>1517.4061</c:v>
                </c:pt>
                <c:pt idx="538">
                  <c:v>1521.178</c:v>
                </c:pt>
                <c:pt idx="539">
                  <c:v>1525.4572</c:v>
                </c:pt>
                <c:pt idx="540">
                  <c:v>1529.6138</c:v>
                </c:pt>
                <c:pt idx="541">
                  <c:v>1530.578</c:v>
                </c:pt>
                <c:pt idx="542">
                  <c:v>1532.3505</c:v>
                </c:pt>
                <c:pt idx="543">
                  <c:v>1534.4535</c:v>
                </c:pt>
                <c:pt idx="544">
                  <c:v>1537.0537</c:v>
                </c:pt>
                <c:pt idx="545">
                  <c:v>1538.1955</c:v>
                </c:pt>
                <c:pt idx="546">
                  <c:v>1542.4587</c:v>
                </c:pt>
                <c:pt idx="547">
                  <c:v>1543.9425</c:v>
                </c:pt>
                <c:pt idx="548">
                  <c:v>1545.9275</c:v>
                </c:pt>
                <c:pt idx="549">
                  <c:v>1548.7523</c:v>
                </c:pt>
              </c:numCache>
            </c:numRef>
          </c:yVal>
          <c:smooth val="1"/>
        </c:ser>
        <c:dLbls>
          <c:showLegendKey val="0"/>
          <c:showVal val="0"/>
          <c:showCatName val="0"/>
          <c:showSerName val="0"/>
          <c:showPercent val="0"/>
          <c:showBubbleSize val="0"/>
        </c:dLbls>
        <c:axId val="2105828104"/>
        <c:axId val="2105834056"/>
      </c:scatterChart>
      <c:valAx>
        <c:axId val="2105828104"/>
        <c:scaling>
          <c:orientation val="minMax"/>
          <c:max val="10.0"/>
          <c:min val="-10.0"/>
        </c:scaling>
        <c:delete val="0"/>
        <c:axPos val="b"/>
        <c:title>
          <c:tx>
            <c:rich>
              <a:bodyPr/>
              <a:lstStyle/>
              <a:p>
                <a:pPr>
                  <a:defRPr/>
                </a:pPr>
                <a:r>
                  <a:rPr lang="en-GB"/>
                  <a:t>distance across scanner;</a:t>
                </a:r>
                <a:r>
                  <a:rPr lang="en-GB" baseline="0"/>
                  <a:t> </a:t>
                </a:r>
                <a:r>
                  <a:rPr lang="en-GB"/>
                  <a:t>cm</a:t>
                </a:r>
              </a:p>
            </c:rich>
          </c:tx>
          <c:overlay val="0"/>
        </c:title>
        <c:numFmt formatCode="General" sourceLinked="1"/>
        <c:majorTickMark val="none"/>
        <c:minorTickMark val="none"/>
        <c:tickLblPos val="nextTo"/>
        <c:crossAx val="2105834056"/>
        <c:crosses val="autoZero"/>
        <c:crossBetween val="midCat"/>
      </c:valAx>
      <c:valAx>
        <c:axId val="2105834056"/>
        <c:scaling>
          <c:orientation val="minMax"/>
          <c:min val="1350.0"/>
        </c:scaling>
        <c:delete val="0"/>
        <c:axPos val="l"/>
        <c:majorGridlines/>
        <c:title>
          <c:tx>
            <c:rich>
              <a:bodyPr/>
              <a:lstStyle/>
              <a:p>
                <a:pPr>
                  <a:defRPr/>
                </a:pPr>
                <a:r>
                  <a:rPr lang="en-GB"/>
                  <a:t>Measured</a:t>
                </a:r>
                <a:r>
                  <a:rPr lang="en-GB" baseline="0"/>
                  <a:t> dose; cGy</a:t>
                </a:r>
                <a:endParaRPr lang="en-GB"/>
              </a:p>
            </c:rich>
          </c:tx>
          <c:overlay val="0"/>
        </c:title>
        <c:numFmt formatCode="General" sourceLinked="1"/>
        <c:majorTickMark val="none"/>
        <c:minorTickMark val="none"/>
        <c:tickLblPos val="nextTo"/>
        <c:crossAx val="2105828104"/>
        <c:crosses val="autoZero"/>
        <c:crossBetween val="midCat"/>
      </c:valAx>
    </c:plotArea>
    <c:legend>
      <c:legendPos val="r"/>
      <c:overlay val="0"/>
    </c:legend>
    <c:plotVisOnly val="1"/>
    <c:dispBlanksAs val="gap"/>
    <c:showDLblsOverMax val="0"/>
  </c:chart>
  <c:printSettings>
    <c:headerFooter/>
    <c:pageMargins b="0.75" l="0.7" r="0.7" t="0.75" header="0.3" footer="0.3"/>
    <c:pageSetup paperSize="9" orientation="landscape"/>
  </c:printSettings>
</c:chartSpace>
</file>

<file path=xl/charts/chart8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Comparing profiles with</a:t>
            </a:r>
            <a:r>
              <a:rPr lang="en-GB" baseline="0"/>
              <a:t> scanner gap covered and uncovered</a:t>
            </a:r>
            <a:endParaRPr lang="en-GB"/>
          </a:p>
        </c:rich>
      </c:tx>
      <c:overlay val="0"/>
    </c:title>
    <c:autoTitleDeleted val="0"/>
    <c:plotArea>
      <c:layout/>
      <c:scatterChart>
        <c:scatterStyle val="lineMarker"/>
        <c:varyColors val="0"/>
        <c:ser>
          <c:idx val="0"/>
          <c:order val="0"/>
          <c:tx>
            <c:strRef>
              <c:f>'uniformity position corrected'!$W$21</c:f>
              <c:strCache>
                <c:ptCount val="1"/>
                <c:pt idx="0">
                  <c:v>10cm up 14Gy</c:v>
                </c:pt>
              </c:strCache>
            </c:strRef>
          </c:tx>
          <c:spPr>
            <a:ln w="28575">
              <a:noFill/>
            </a:ln>
          </c:spPr>
          <c:marker>
            <c:symbol val="diamond"/>
            <c:size val="2"/>
          </c:marker>
          <c:xVal>
            <c:numRef>
              <c:f>'uniformity position corrected'!$W$24:$W$570</c:f>
              <c:numCache>
                <c:formatCode>General</c:formatCode>
                <c:ptCount val="547"/>
                <c:pt idx="0">
                  <c:v>-9.579</c:v>
                </c:pt>
                <c:pt idx="1">
                  <c:v>-9.5438</c:v>
                </c:pt>
                <c:pt idx="2">
                  <c:v>-9.5087</c:v>
                </c:pt>
                <c:pt idx="3">
                  <c:v>-9.4735</c:v>
                </c:pt>
                <c:pt idx="4">
                  <c:v>-9.4384</c:v>
                </c:pt>
                <c:pt idx="5">
                  <c:v>-9.4032</c:v>
                </c:pt>
                <c:pt idx="6">
                  <c:v>-9.3681</c:v>
                </c:pt>
                <c:pt idx="7">
                  <c:v>-9.3329</c:v>
                </c:pt>
                <c:pt idx="8">
                  <c:v>-9.2978</c:v>
                </c:pt>
                <c:pt idx="9">
                  <c:v>-9.2626</c:v>
                </c:pt>
                <c:pt idx="10">
                  <c:v>-9.2275</c:v>
                </c:pt>
                <c:pt idx="11">
                  <c:v>-9.1923</c:v>
                </c:pt>
                <c:pt idx="12">
                  <c:v>-9.1571</c:v>
                </c:pt>
                <c:pt idx="13">
                  <c:v>-9.122</c:v>
                </c:pt>
                <c:pt idx="14">
                  <c:v>-9.0868</c:v>
                </c:pt>
                <c:pt idx="15">
                  <c:v>-9.0517</c:v>
                </c:pt>
                <c:pt idx="16">
                  <c:v>-9.0165</c:v>
                </c:pt>
                <c:pt idx="17">
                  <c:v>-8.9814</c:v>
                </c:pt>
                <c:pt idx="18">
                  <c:v>-8.9462</c:v>
                </c:pt>
                <c:pt idx="19">
                  <c:v>-8.9111</c:v>
                </c:pt>
                <c:pt idx="20">
                  <c:v>-8.8759</c:v>
                </c:pt>
                <c:pt idx="21">
                  <c:v>-8.8408</c:v>
                </c:pt>
                <c:pt idx="22">
                  <c:v>-8.8056</c:v>
                </c:pt>
                <c:pt idx="23">
                  <c:v>-8.7705</c:v>
                </c:pt>
                <c:pt idx="24">
                  <c:v>-8.7353</c:v>
                </c:pt>
                <c:pt idx="25">
                  <c:v>-8.700200000000001</c:v>
                </c:pt>
                <c:pt idx="26">
                  <c:v>-8.665</c:v>
                </c:pt>
                <c:pt idx="27">
                  <c:v>-8.6299</c:v>
                </c:pt>
                <c:pt idx="28">
                  <c:v>-8.5947</c:v>
                </c:pt>
                <c:pt idx="29">
                  <c:v>-8.5596</c:v>
                </c:pt>
                <c:pt idx="30">
                  <c:v>-8.5244</c:v>
                </c:pt>
                <c:pt idx="31">
                  <c:v>-8.4893</c:v>
                </c:pt>
                <c:pt idx="32">
                  <c:v>-8.4541</c:v>
                </c:pt>
                <c:pt idx="33">
                  <c:v>-8.419</c:v>
                </c:pt>
                <c:pt idx="34">
                  <c:v>-8.3838</c:v>
                </c:pt>
                <c:pt idx="35">
                  <c:v>-8.3486</c:v>
                </c:pt>
                <c:pt idx="36">
                  <c:v>-8.3135</c:v>
                </c:pt>
                <c:pt idx="37">
                  <c:v>-8.2783</c:v>
                </c:pt>
                <c:pt idx="38">
                  <c:v>-8.2432</c:v>
                </c:pt>
                <c:pt idx="39">
                  <c:v>-8.208</c:v>
                </c:pt>
                <c:pt idx="40">
                  <c:v>-8.1729</c:v>
                </c:pt>
                <c:pt idx="41">
                  <c:v>-8.137700000000001</c:v>
                </c:pt>
                <c:pt idx="42">
                  <c:v>-8.1026</c:v>
                </c:pt>
                <c:pt idx="43">
                  <c:v>-8.0674</c:v>
                </c:pt>
                <c:pt idx="44">
                  <c:v>-8.0323</c:v>
                </c:pt>
                <c:pt idx="45">
                  <c:v>-7.9971</c:v>
                </c:pt>
                <c:pt idx="46">
                  <c:v>-7.962</c:v>
                </c:pt>
                <c:pt idx="47">
                  <c:v>-7.9268</c:v>
                </c:pt>
                <c:pt idx="48">
                  <c:v>-7.8917</c:v>
                </c:pt>
                <c:pt idx="49">
                  <c:v>-7.8565</c:v>
                </c:pt>
                <c:pt idx="50">
                  <c:v>-7.8214</c:v>
                </c:pt>
                <c:pt idx="51">
                  <c:v>-7.7862</c:v>
                </c:pt>
                <c:pt idx="52">
                  <c:v>-7.7511</c:v>
                </c:pt>
                <c:pt idx="53">
                  <c:v>-7.7159</c:v>
                </c:pt>
                <c:pt idx="54">
                  <c:v>-7.6808</c:v>
                </c:pt>
                <c:pt idx="55">
                  <c:v>-7.6456</c:v>
                </c:pt>
                <c:pt idx="56">
                  <c:v>-7.6105</c:v>
                </c:pt>
                <c:pt idx="57">
                  <c:v>-7.5753</c:v>
                </c:pt>
                <c:pt idx="58">
                  <c:v>-7.5401</c:v>
                </c:pt>
                <c:pt idx="59">
                  <c:v>-7.505</c:v>
                </c:pt>
                <c:pt idx="60">
                  <c:v>-7.4698</c:v>
                </c:pt>
                <c:pt idx="61">
                  <c:v>-7.4347</c:v>
                </c:pt>
                <c:pt idx="62">
                  <c:v>-7.3995</c:v>
                </c:pt>
                <c:pt idx="63">
                  <c:v>-7.3644</c:v>
                </c:pt>
                <c:pt idx="64">
                  <c:v>-7.3292</c:v>
                </c:pt>
                <c:pt idx="65">
                  <c:v>-7.2941</c:v>
                </c:pt>
                <c:pt idx="66">
                  <c:v>-7.2589</c:v>
                </c:pt>
                <c:pt idx="67">
                  <c:v>-7.2238</c:v>
                </c:pt>
                <c:pt idx="68">
                  <c:v>-7.1886</c:v>
                </c:pt>
                <c:pt idx="69">
                  <c:v>-7.1535</c:v>
                </c:pt>
                <c:pt idx="70">
                  <c:v>-7.1183</c:v>
                </c:pt>
                <c:pt idx="71">
                  <c:v>-7.0832</c:v>
                </c:pt>
                <c:pt idx="72">
                  <c:v>-7.048</c:v>
                </c:pt>
                <c:pt idx="73">
                  <c:v>-7.0129</c:v>
                </c:pt>
                <c:pt idx="74">
                  <c:v>-6.9777</c:v>
                </c:pt>
                <c:pt idx="75">
                  <c:v>-6.9426</c:v>
                </c:pt>
                <c:pt idx="76">
                  <c:v>-6.9074</c:v>
                </c:pt>
                <c:pt idx="77">
                  <c:v>-6.8723</c:v>
                </c:pt>
                <c:pt idx="78">
                  <c:v>-6.8371</c:v>
                </c:pt>
                <c:pt idx="79">
                  <c:v>-6.802</c:v>
                </c:pt>
                <c:pt idx="80">
                  <c:v>-6.7668</c:v>
                </c:pt>
                <c:pt idx="81">
                  <c:v>-6.7316</c:v>
                </c:pt>
                <c:pt idx="82">
                  <c:v>-6.6965</c:v>
                </c:pt>
                <c:pt idx="83">
                  <c:v>-6.6613</c:v>
                </c:pt>
                <c:pt idx="84">
                  <c:v>-6.6262</c:v>
                </c:pt>
                <c:pt idx="85">
                  <c:v>-6.591</c:v>
                </c:pt>
                <c:pt idx="86">
                  <c:v>-6.5559</c:v>
                </c:pt>
                <c:pt idx="87">
                  <c:v>-6.5207</c:v>
                </c:pt>
                <c:pt idx="88">
                  <c:v>-6.4856</c:v>
                </c:pt>
                <c:pt idx="89">
                  <c:v>-6.4504</c:v>
                </c:pt>
                <c:pt idx="90">
                  <c:v>-6.4153</c:v>
                </c:pt>
                <c:pt idx="91">
                  <c:v>-6.3801</c:v>
                </c:pt>
                <c:pt idx="92">
                  <c:v>-6.345</c:v>
                </c:pt>
                <c:pt idx="93">
                  <c:v>-6.3098</c:v>
                </c:pt>
                <c:pt idx="94">
                  <c:v>-6.2747</c:v>
                </c:pt>
                <c:pt idx="95">
                  <c:v>-6.2395</c:v>
                </c:pt>
                <c:pt idx="96">
                  <c:v>-6.2044</c:v>
                </c:pt>
                <c:pt idx="97">
                  <c:v>-6.1692</c:v>
                </c:pt>
                <c:pt idx="98">
                  <c:v>-6.1341</c:v>
                </c:pt>
                <c:pt idx="99">
                  <c:v>-6.0989</c:v>
                </c:pt>
                <c:pt idx="100">
                  <c:v>-6.0638</c:v>
                </c:pt>
                <c:pt idx="101">
                  <c:v>-6.0286</c:v>
                </c:pt>
                <c:pt idx="102">
                  <c:v>-5.9935</c:v>
                </c:pt>
                <c:pt idx="103">
                  <c:v>-5.9583</c:v>
                </c:pt>
                <c:pt idx="104">
                  <c:v>-5.9231</c:v>
                </c:pt>
                <c:pt idx="105">
                  <c:v>-5.888</c:v>
                </c:pt>
                <c:pt idx="106">
                  <c:v>-5.8528</c:v>
                </c:pt>
                <c:pt idx="107">
                  <c:v>-5.8177</c:v>
                </c:pt>
                <c:pt idx="108">
                  <c:v>-5.7825</c:v>
                </c:pt>
                <c:pt idx="109">
                  <c:v>-5.7474</c:v>
                </c:pt>
                <c:pt idx="110">
                  <c:v>-5.7122</c:v>
                </c:pt>
                <c:pt idx="111">
                  <c:v>-5.6771</c:v>
                </c:pt>
                <c:pt idx="112">
                  <c:v>-5.6419</c:v>
                </c:pt>
                <c:pt idx="113">
                  <c:v>-5.6068</c:v>
                </c:pt>
                <c:pt idx="114">
                  <c:v>-5.5716</c:v>
                </c:pt>
                <c:pt idx="115">
                  <c:v>-5.5365</c:v>
                </c:pt>
                <c:pt idx="116">
                  <c:v>-5.5013</c:v>
                </c:pt>
                <c:pt idx="117">
                  <c:v>-5.4662</c:v>
                </c:pt>
                <c:pt idx="118">
                  <c:v>-5.431</c:v>
                </c:pt>
                <c:pt idx="119">
                  <c:v>-5.3959</c:v>
                </c:pt>
                <c:pt idx="120">
                  <c:v>-5.3607</c:v>
                </c:pt>
                <c:pt idx="121">
                  <c:v>-5.3256</c:v>
                </c:pt>
                <c:pt idx="122">
                  <c:v>-5.2904</c:v>
                </c:pt>
                <c:pt idx="123">
                  <c:v>-5.2553</c:v>
                </c:pt>
                <c:pt idx="124">
                  <c:v>-5.2201</c:v>
                </c:pt>
                <c:pt idx="125">
                  <c:v>-5.1849</c:v>
                </c:pt>
                <c:pt idx="126">
                  <c:v>-5.1498</c:v>
                </c:pt>
                <c:pt idx="127">
                  <c:v>-5.1146</c:v>
                </c:pt>
                <c:pt idx="128">
                  <c:v>-5.0795</c:v>
                </c:pt>
                <c:pt idx="129">
                  <c:v>-5.0443</c:v>
                </c:pt>
                <c:pt idx="130">
                  <c:v>-5.0092</c:v>
                </c:pt>
                <c:pt idx="131">
                  <c:v>-4.974</c:v>
                </c:pt>
                <c:pt idx="132">
                  <c:v>-4.9389</c:v>
                </c:pt>
                <c:pt idx="133">
                  <c:v>-4.9037</c:v>
                </c:pt>
                <c:pt idx="134">
                  <c:v>-4.8686</c:v>
                </c:pt>
                <c:pt idx="135">
                  <c:v>-4.8334</c:v>
                </c:pt>
                <c:pt idx="136">
                  <c:v>-4.7983</c:v>
                </c:pt>
                <c:pt idx="137">
                  <c:v>-4.7631</c:v>
                </c:pt>
                <c:pt idx="138">
                  <c:v>-4.728</c:v>
                </c:pt>
                <c:pt idx="139">
                  <c:v>-4.6928</c:v>
                </c:pt>
                <c:pt idx="140">
                  <c:v>-4.6577</c:v>
                </c:pt>
                <c:pt idx="141">
                  <c:v>-4.6225</c:v>
                </c:pt>
                <c:pt idx="142">
                  <c:v>-4.5874</c:v>
                </c:pt>
                <c:pt idx="143">
                  <c:v>-4.5522</c:v>
                </c:pt>
                <c:pt idx="144">
                  <c:v>-4.5171</c:v>
                </c:pt>
                <c:pt idx="145">
                  <c:v>-4.4819</c:v>
                </c:pt>
                <c:pt idx="146">
                  <c:v>-4.4468</c:v>
                </c:pt>
                <c:pt idx="147">
                  <c:v>-4.4116</c:v>
                </c:pt>
                <c:pt idx="148">
                  <c:v>-4.3764</c:v>
                </c:pt>
                <c:pt idx="149">
                  <c:v>-4.3413</c:v>
                </c:pt>
                <c:pt idx="150">
                  <c:v>-4.3061</c:v>
                </c:pt>
                <c:pt idx="151">
                  <c:v>-4.271</c:v>
                </c:pt>
                <c:pt idx="152">
                  <c:v>-4.2358</c:v>
                </c:pt>
                <c:pt idx="153">
                  <c:v>-4.2007</c:v>
                </c:pt>
                <c:pt idx="154">
                  <c:v>-4.1655</c:v>
                </c:pt>
                <c:pt idx="155">
                  <c:v>-4.1304</c:v>
                </c:pt>
                <c:pt idx="156">
                  <c:v>-4.0952</c:v>
                </c:pt>
                <c:pt idx="157">
                  <c:v>-4.0601</c:v>
                </c:pt>
                <c:pt idx="158">
                  <c:v>-4.0249</c:v>
                </c:pt>
                <c:pt idx="159">
                  <c:v>-3.9898</c:v>
                </c:pt>
                <c:pt idx="160">
                  <c:v>-3.9546</c:v>
                </c:pt>
                <c:pt idx="161">
                  <c:v>-3.9195</c:v>
                </c:pt>
                <c:pt idx="162">
                  <c:v>-3.8843</c:v>
                </c:pt>
                <c:pt idx="163">
                  <c:v>-3.8492</c:v>
                </c:pt>
                <c:pt idx="164">
                  <c:v>-3.814</c:v>
                </c:pt>
                <c:pt idx="165">
                  <c:v>-3.7789</c:v>
                </c:pt>
                <c:pt idx="166">
                  <c:v>-3.7437</c:v>
                </c:pt>
                <c:pt idx="167">
                  <c:v>-3.7086</c:v>
                </c:pt>
                <c:pt idx="168">
                  <c:v>-3.6734</c:v>
                </c:pt>
                <c:pt idx="169">
                  <c:v>-3.6383</c:v>
                </c:pt>
                <c:pt idx="170">
                  <c:v>-3.6031</c:v>
                </c:pt>
                <c:pt idx="171">
                  <c:v>-3.5679</c:v>
                </c:pt>
                <c:pt idx="172">
                  <c:v>-3.5328</c:v>
                </c:pt>
                <c:pt idx="173">
                  <c:v>-3.4976</c:v>
                </c:pt>
                <c:pt idx="174">
                  <c:v>-3.4625</c:v>
                </c:pt>
                <c:pt idx="175">
                  <c:v>-3.4273</c:v>
                </c:pt>
                <c:pt idx="176">
                  <c:v>-3.3922</c:v>
                </c:pt>
                <c:pt idx="177">
                  <c:v>-3.357</c:v>
                </c:pt>
                <c:pt idx="178">
                  <c:v>-3.3219</c:v>
                </c:pt>
                <c:pt idx="179">
                  <c:v>-3.2867</c:v>
                </c:pt>
                <c:pt idx="180">
                  <c:v>-3.2516</c:v>
                </c:pt>
                <c:pt idx="181">
                  <c:v>-3.2164</c:v>
                </c:pt>
                <c:pt idx="182">
                  <c:v>-3.1813</c:v>
                </c:pt>
                <c:pt idx="183">
                  <c:v>-3.1461</c:v>
                </c:pt>
                <c:pt idx="184">
                  <c:v>-3.111</c:v>
                </c:pt>
                <c:pt idx="185">
                  <c:v>-3.0758</c:v>
                </c:pt>
                <c:pt idx="186">
                  <c:v>-3.0407</c:v>
                </c:pt>
                <c:pt idx="187">
                  <c:v>-3.0055</c:v>
                </c:pt>
                <c:pt idx="188">
                  <c:v>-2.9704</c:v>
                </c:pt>
                <c:pt idx="189">
                  <c:v>-2.9352</c:v>
                </c:pt>
                <c:pt idx="190">
                  <c:v>-2.9001</c:v>
                </c:pt>
                <c:pt idx="191">
                  <c:v>-2.8649</c:v>
                </c:pt>
                <c:pt idx="192">
                  <c:v>-2.8298</c:v>
                </c:pt>
                <c:pt idx="193">
                  <c:v>-2.7946</c:v>
                </c:pt>
                <c:pt idx="194">
                  <c:v>-2.7594</c:v>
                </c:pt>
                <c:pt idx="195">
                  <c:v>-2.7243</c:v>
                </c:pt>
                <c:pt idx="196">
                  <c:v>-2.6891</c:v>
                </c:pt>
                <c:pt idx="197">
                  <c:v>-2.654</c:v>
                </c:pt>
                <c:pt idx="198">
                  <c:v>-2.6188</c:v>
                </c:pt>
                <c:pt idx="199">
                  <c:v>-2.5837</c:v>
                </c:pt>
                <c:pt idx="200">
                  <c:v>-2.5485</c:v>
                </c:pt>
                <c:pt idx="201">
                  <c:v>-2.5134</c:v>
                </c:pt>
                <c:pt idx="202">
                  <c:v>-2.4782</c:v>
                </c:pt>
                <c:pt idx="203">
                  <c:v>-2.4431</c:v>
                </c:pt>
                <c:pt idx="204">
                  <c:v>-2.4079</c:v>
                </c:pt>
                <c:pt idx="205">
                  <c:v>-2.3728</c:v>
                </c:pt>
                <c:pt idx="206">
                  <c:v>-2.3376</c:v>
                </c:pt>
                <c:pt idx="207">
                  <c:v>-2.3025</c:v>
                </c:pt>
                <c:pt idx="208">
                  <c:v>-2.2673</c:v>
                </c:pt>
                <c:pt idx="209">
                  <c:v>-2.2322</c:v>
                </c:pt>
                <c:pt idx="210">
                  <c:v>-2.197</c:v>
                </c:pt>
                <c:pt idx="211">
                  <c:v>-2.1619</c:v>
                </c:pt>
                <c:pt idx="212">
                  <c:v>-2.1267</c:v>
                </c:pt>
                <c:pt idx="213">
                  <c:v>-2.0916</c:v>
                </c:pt>
                <c:pt idx="214">
                  <c:v>-2.0564</c:v>
                </c:pt>
                <c:pt idx="215">
                  <c:v>-2.0213</c:v>
                </c:pt>
                <c:pt idx="216">
                  <c:v>-1.9861</c:v>
                </c:pt>
                <c:pt idx="217">
                  <c:v>-1.9509</c:v>
                </c:pt>
                <c:pt idx="218">
                  <c:v>-1.9158</c:v>
                </c:pt>
                <c:pt idx="219">
                  <c:v>-1.8806</c:v>
                </c:pt>
                <c:pt idx="220">
                  <c:v>-1.8455</c:v>
                </c:pt>
                <c:pt idx="221">
                  <c:v>-1.8103</c:v>
                </c:pt>
                <c:pt idx="222">
                  <c:v>-1.7752</c:v>
                </c:pt>
                <c:pt idx="223">
                  <c:v>-1.74</c:v>
                </c:pt>
                <c:pt idx="224">
                  <c:v>-1.7049</c:v>
                </c:pt>
                <c:pt idx="225">
                  <c:v>-1.6697</c:v>
                </c:pt>
                <c:pt idx="226">
                  <c:v>-1.6346</c:v>
                </c:pt>
                <c:pt idx="227">
                  <c:v>-1.5994</c:v>
                </c:pt>
                <c:pt idx="228">
                  <c:v>-1.5643</c:v>
                </c:pt>
                <c:pt idx="229">
                  <c:v>-1.5291</c:v>
                </c:pt>
                <c:pt idx="230">
                  <c:v>-1.494</c:v>
                </c:pt>
                <c:pt idx="231">
                  <c:v>-1.4588</c:v>
                </c:pt>
                <c:pt idx="232">
                  <c:v>-1.4237</c:v>
                </c:pt>
                <c:pt idx="233">
                  <c:v>-1.3885</c:v>
                </c:pt>
                <c:pt idx="234">
                  <c:v>-1.3534</c:v>
                </c:pt>
                <c:pt idx="235">
                  <c:v>-1.3182</c:v>
                </c:pt>
                <c:pt idx="236">
                  <c:v>-1.2831</c:v>
                </c:pt>
                <c:pt idx="237">
                  <c:v>-1.2479</c:v>
                </c:pt>
                <c:pt idx="238">
                  <c:v>-1.2128</c:v>
                </c:pt>
                <c:pt idx="239">
                  <c:v>-1.1776</c:v>
                </c:pt>
                <c:pt idx="240">
                  <c:v>-1.1424</c:v>
                </c:pt>
                <c:pt idx="241">
                  <c:v>-1.1073</c:v>
                </c:pt>
                <c:pt idx="242">
                  <c:v>-1.0721</c:v>
                </c:pt>
                <c:pt idx="243">
                  <c:v>-1.037</c:v>
                </c:pt>
                <c:pt idx="244">
                  <c:v>-1.0018</c:v>
                </c:pt>
                <c:pt idx="245">
                  <c:v>-0.96669</c:v>
                </c:pt>
                <c:pt idx="246">
                  <c:v>-0.93153</c:v>
                </c:pt>
                <c:pt idx="247">
                  <c:v>-0.89638</c:v>
                </c:pt>
                <c:pt idx="248">
                  <c:v>-0.86123</c:v>
                </c:pt>
                <c:pt idx="249">
                  <c:v>-0.82608</c:v>
                </c:pt>
                <c:pt idx="250">
                  <c:v>-0.79092</c:v>
                </c:pt>
                <c:pt idx="251">
                  <c:v>-0.75577</c:v>
                </c:pt>
                <c:pt idx="252">
                  <c:v>-0.72062</c:v>
                </c:pt>
                <c:pt idx="253">
                  <c:v>-0.68547</c:v>
                </c:pt>
                <c:pt idx="254">
                  <c:v>-0.65032</c:v>
                </c:pt>
                <c:pt idx="255">
                  <c:v>-0.61516</c:v>
                </c:pt>
                <c:pt idx="256">
                  <c:v>-0.58001</c:v>
                </c:pt>
                <c:pt idx="257">
                  <c:v>-0.54486</c:v>
                </c:pt>
                <c:pt idx="258">
                  <c:v>-0.50971</c:v>
                </c:pt>
                <c:pt idx="259">
                  <c:v>-0.47455</c:v>
                </c:pt>
                <c:pt idx="260">
                  <c:v>-0.4394</c:v>
                </c:pt>
                <c:pt idx="261">
                  <c:v>-0.40425</c:v>
                </c:pt>
                <c:pt idx="262">
                  <c:v>-0.3691</c:v>
                </c:pt>
                <c:pt idx="263">
                  <c:v>-0.33395</c:v>
                </c:pt>
                <c:pt idx="264">
                  <c:v>-0.29879</c:v>
                </c:pt>
                <c:pt idx="265">
                  <c:v>-0.26364</c:v>
                </c:pt>
                <c:pt idx="266">
                  <c:v>-0.22849</c:v>
                </c:pt>
                <c:pt idx="267">
                  <c:v>-0.19334</c:v>
                </c:pt>
                <c:pt idx="268">
                  <c:v>-0.15818</c:v>
                </c:pt>
                <c:pt idx="269">
                  <c:v>-0.12303</c:v>
                </c:pt>
                <c:pt idx="270">
                  <c:v>-0.087881</c:v>
                </c:pt>
                <c:pt idx="271">
                  <c:v>-0.052728</c:v>
                </c:pt>
                <c:pt idx="272">
                  <c:v>-0.017576</c:v>
                </c:pt>
                <c:pt idx="273">
                  <c:v>0.017576</c:v>
                </c:pt>
                <c:pt idx="274">
                  <c:v>0.052728</c:v>
                </c:pt>
                <c:pt idx="275">
                  <c:v>0.087881</c:v>
                </c:pt>
                <c:pt idx="276">
                  <c:v>0.12303</c:v>
                </c:pt>
                <c:pt idx="277">
                  <c:v>0.15818</c:v>
                </c:pt>
                <c:pt idx="278">
                  <c:v>0.19334</c:v>
                </c:pt>
                <c:pt idx="279">
                  <c:v>0.22849</c:v>
                </c:pt>
                <c:pt idx="280">
                  <c:v>0.26364</c:v>
                </c:pt>
                <c:pt idx="281">
                  <c:v>0.29879</c:v>
                </c:pt>
                <c:pt idx="282">
                  <c:v>0.33395</c:v>
                </c:pt>
                <c:pt idx="283">
                  <c:v>0.3691</c:v>
                </c:pt>
                <c:pt idx="284">
                  <c:v>0.40425</c:v>
                </c:pt>
                <c:pt idx="285">
                  <c:v>0.4394</c:v>
                </c:pt>
                <c:pt idx="286">
                  <c:v>0.47455</c:v>
                </c:pt>
                <c:pt idx="287">
                  <c:v>0.50971</c:v>
                </c:pt>
                <c:pt idx="288">
                  <c:v>0.54486</c:v>
                </c:pt>
                <c:pt idx="289">
                  <c:v>0.58001</c:v>
                </c:pt>
                <c:pt idx="290">
                  <c:v>0.61516</c:v>
                </c:pt>
                <c:pt idx="291">
                  <c:v>0.65032</c:v>
                </c:pt>
                <c:pt idx="292">
                  <c:v>0.68547</c:v>
                </c:pt>
                <c:pt idx="293">
                  <c:v>0.72062</c:v>
                </c:pt>
                <c:pt idx="294">
                  <c:v>0.75577</c:v>
                </c:pt>
                <c:pt idx="295">
                  <c:v>0.79092</c:v>
                </c:pt>
                <c:pt idx="296">
                  <c:v>0.82608</c:v>
                </c:pt>
                <c:pt idx="297">
                  <c:v>0.86123</c:v>
                </c:pt>
                <c:pt idx="298">
                  <c:v>0.89638</c:v>
                </c:pt>
                <c:pt idx="299">
                  <c:v>0.93153</c:v>
                </c:pt>
                <c:pt idx="300">
                  <c:v>0.96669</c:v>
                </c:pt>
                <c:pt idx="301">
                  <c:v>1.0018</c:v>
                </c:pt>
                <c:pt idx="302">
                  <c:v>1.037</c:v>
                </c:pt>
                <c:pt idx="303">
                  <c:v>1.0721</c:v>
                </c:pt>
                <c:pt idx="304">
                  <c:v>1.1073</c:v>
                </c:pt>
                <c:pt idx="305">
                  <c:v>1.1424</c:v>
                </c:pt>
                <c:pt idx="306">
                  <c:v>1.1776</c:v>
                </c:pt>
                <c:pt idx="307">
                  <c:v>1.2128</c:v>
                </c:pt>
                <c:pt idx="308">
                  <c:v>1.2479</c:v>
                </c:pt>
                <c:pt idx="309">
                  <c:v>1.2831</c:v>
                </c:pt>
                <c:pt idx="310">
                  <c:v>1.3182</c:v>
                </c:pt>
                <c:pt idx="311">
                  <c:v>1.3534</c:v>
                </c:pt>
                <c:pt idx="312">
                  <c:v>1.3885</c:v>
                </c:pt>
                <c:pt idx="313">
                  <c:v>1.4237</c:v>
                </c:pt>
                <c:pt idx="314">
                  <c:v>1.4588</c:v>
                </c:pt>
                <c:pt idx="315">
                  <c:v>1.494</c:v>
                </c:pt>
                <c:pt idx="316">
                  <c:v>1.5291</c:v>
                </c:pt>
                <c:pt idx="317">
                  <c:v>1.5643</c:v>
                </c:pt>
                <c:pt idx="318">
                  <c:v>1.5994</c:v>
                </c:pt>
                <c:pt idx="319">
                  <c:v>1.6346</c:v>
                </c:pt>
                <c:pt idx="320">
                  <c:v>1.6697</c:v>
                </c:pt>
                <c:pt idx="321">
                  <c:v>1.7049</c:v>
                </c:pt>
                <c:pt idx="322">
                  <c:v>1.74</c:v>
                </c:pt>
                <c:pt idx="323">
                  <c:v>1.7752</c:v>
                </c:pt>
                <c:pt idx="324">
                  <c:v>1.8103</c:v>
                </c:pt>
                <c:pt idx="325">
                  <c:v>1.8455</c:v>
                </c:pt>
                <c:pt idx="326">
                  <c:v>1.8806</c:v>
                </c:pt>
                <c:pt idx="327">
                  <c:v>1.9158</c:v>
                </c:pt>
                <c:pt idx="328">
                  <c:v>1.9509</c:v>
                </c:pt>
                <c:pt idx="329">
                  <c:v>1.9861</c:v>
                </c:pt>
                <c:pt idx="330">
                  <c:v>2.0213</c:v>
                </c:pt>
                <c:pt idx="331">
                  <c:v>2.0564</c:v>
                </c:pt>
                <c:pt idx="332">
                  <c:v>2.0916</c:v>
                </c:pt>
                <c:pt idx="333">
                  <c:v>2.1267</c:v>
                </c:pt>
                <c:pt idx="334">
                  <c:v>2.1619</c:v>
                </c:pt>
                <c:pt idx="335">
                  <c:v>2.197</c:v>
                </c:pt>
                <c:pt idx="336">
                  <c:v>2.2322</c:v>
                </c:pt>
                <c:pt idx="337">
                  <c:v>2.2673</c:v>
                </c:pt>
                <c:pt idx="338">
                  <c:v>2.3025</c:v>
                </c:pt>
                <c:pt idx="339">
                  <c:v>2.3376</c:v>
                </c:pt>
                <c:pt idx="340">
                  <c:v>2.3728</c:v>
                </c:pt>
                <c:pt idx="341">
                  <c:v>2.4079</c:v>
                </c:pt>
                <c:pt idx="342">
                  <c:v>2.4431</c:v>
                </c:pt>
                <c:pt idx="343">
                  <c:v>2.4782</c:v>
                </c:pt>
                <c:pt idx="344">
                  <c:v>2.5134</c:v>
                </c:pt>
                <c:pt idx="345">
                  <c:v>2.5485</c:v>
                </c:pt>
                <c:pt idx="346">
                  <c:v>2.5837</c:v>
                </c:pt>
                <c:pt idx="347">
                  <c:v>2.6188</c:v>
                </c:pt>
                <c:pt idx="348">
                  <c:v>2.654</c:v>
                </c:pt>
                <c:pt idx="349">
                  <c:v>2.6891</c:v>
                </c:pt>
                <c:pt idx="350">
                  <c:v>2.7243</c:v>
                </c:pt>
                <c:pt idx="351">
                  <c:v>2.7594</c:v>
                </c:pt>
                <c:pt idx="352">
                  <c:v>2.7946</c:v>
                </c:pt>
                <c:pt idx="353">
                  <c:v>2.8298</c:v>
                </c:pt>
                <c:pt idx="354">
                  <c:v>2.8649</c:v>
                </c:pt>
                <c:pt idx="355">
                  <c:v>2.9001</c:v>
                </c:pt>
                <c:pt idx="356">
                  <c:v>2.9352</c:v>
                </c:pt>
                <c:pt idx="357">
                  <c:v>2.9704</c:v>
                </c:pt>
                <c:pt idx="358">
                  <c:v>3.0055</c:v>
                </c:pt>
                <c:pt idx="359">
                  <c:v>3.0407</c:v>
                </c:pt>
                <c:pt idx="360">
                  <c:v>3.0758</c:v>
                </c:pt>
                <c:pt idx="361">
                  <c:v>3.111</c:v>
                </c:pt>
                <c:pt idx="362">
                  <c:v>3.1461</c:v>
                </c:pt>
                <c:pt idx="363">
                  <c:v>3.1813</c:v>
                </c:pt>
                <c:pt idx="364">
                  <c:v>3.2164</c:v>
                </c:pt>
                <c:pt idx="365">
                  <c:v>3.2516</c:v>
                </c:pt>
                <c:pt idx="366">
                  <c:v>3.2867</c:v>
                </c:pt>
                <c:pt idx="367">
                  <c:v>3.3219</c:v>
                </c:pt>
                <c:pt idx="368">
                  <c:v>3.357</c:v>
                </c:pt>
                <c:pt idx="369">
                  <c:v>3.3922</c:v>
                </c:pt>
                <c:pt idx="370">
                  <c:v>3.4273</c:v>
                </c:pt>
                <c:pt idx="371">
                  <c:v>3.4625</c:v>
                </c:pt>
                <c:pt idx="372">
                  <c:v>3.4976</c:v>
                </c:pt>
                <c:pt idx="373">
                  <c:v>3.5328</c:v>
                </c:pt>
                <c:pt idx="374">
                  <c:v>3.5679</c:v>
                </c:pt>
                <c:pt idx="375">
                  <c:v>3.6031</c:v>
                </c:pt>
                <c:pt idx="376">
                  <c:v>3.6383</c:v>
                </c:pt>
                <c:pt idx="377">
                  <c:v>3.6734</c:v>
                </c:pt>
                <c:pt idx="378">
                  <c:v>3.7086</c:v>
                </c:pt>
                <c:pt idx="379">
                  <c:v>3.7437</c:v>
                </c:pt>
                <c:pt idx="380">
                  <c:v>3.7789</c:v>
                </c:pt>
                <c:pt idx="381">
                  <c:v>3.814</c:v>
                </c:pt>
                <c:pt idx="382">
                  <c:v>3.8492</c:v>
                </c:pt>
                <c:pt idx="383">
                  <c:v>3.8843</c:v>
                </c:pt>
                <c:pt idx="384">
                  <c:v>3.9195</c:v>
                </c:pt>
                <c:pt idx="385">
                  <c:v>3.9546</c:v>
                </c:pt>
                <c:pt idx="386">
                  <c:v>3.9898</c:v>
                </c:pt>
                <c:pt idx="387">
                  <c:v>4.0249</c:v>
                </c:pt>
                <c:pt idx="388">
                  <c:v>4.0601</c:v>
                </c:pt>
                <c:pt idx="389">
                  <c:v>4.0952</c:v>
                </c:pt>
                <c:pt idx="390">
                  <c:v>4.1304</c:v>
                </c:pt>
                <c:pt idx="391">
                  <c:v>4.1655</c:v>
                </c:pt>
                <c:pt idx="392">
                  <c:v>4.2007</c:v>
                </c:pt>
                <c:pt idx="393">
                  <c:v>4.2358</c:v>
                </c:pt>
                <c:pt idx="394">
                  <c:v>4.271</c:v>
                </c:pt>
                <c:pt idx="395">
                  <c:v>4.3061</c:v>
                </c:pt>
                <c:pt idx="396">
                  <c:v>4.3413</c:v>
                </c:pt>
                <c:pt idx="397">
                  <c:v>4.3764</c:v>
                </c:pt>
                <c:pt idx="398">
                  <c:v>4.4116</c:v>
                </c:pt>
                <c:pt idx="399">
                  <c:v>4.4468</c:v>
                </c:pt>
                <c:pt idx="400">
                  <c:v>4.4819</c:v>
                </c:pt>
                <c:pt idx="401">
                  <c:v>4.5171</c:v>
                </c:pt>
                <c:pt idx="402">
                  <c:v>4.5522</c:v>
                </c:pt>
                <c:pt idx="403">
                  <c:v>4.5874</c:v>
                </c:pt>
                <c:pt idx="404">
                  <c:v>4.6225</c:v>
                </c:pt>
                <c:pt idx="405">
                  <c:v>4.6577</c:v>
                </c:pt>
                <c:pt idx="406">
                  <c:v>4.6928</c:v>
                </c:pt>
                <c:pt idx="407">
                  <c:v>4.728</c:v>
                </c:pt>
                <c:pt idx="408">
                  <c:v>4.7631</c:v>
                </c:pt>
                <c:pt idx="409">
                  <c:v>4.7983</c:v>
                </c:pt>
                <c:pt idx="410">
                  <c:v>4.8334</c:v>
                </c:pt>
                <c:pt idx="411">
                  <c:v>4.8686</c:v>
                </c:pt>
                <c:pt idx="412">
                  <c:v>4.9037</c:v>
                </c:pt>
                <c:pt idx="413">
                  <c:v>4.9389</c:v>
                </c:pt>
                <c:pt idx="414">
                  <c:v>4.974</c:v>
                </c:pt>
                <c:pt idx="415">
                  <c:v>5.0092</c:v>
                </c:pt>
                <c:pt idx="416">
                  <c:v>5.0443</c:v>
                </c:pt>
                <c:pt idx="417">
                  <c:v>5.0795</c:v>
                </c:pt>
                <c:pt idx="418">
                  <c:v>5.1146</c:v>
                </c:pt>
                <c:pt idx="419">
                  <c:v>5.1498</c:v>
                </c:pt>
                <c:pt idx="420">
                  <c:v>5.1849</c:v>
                </c:pt>
                <c:pt idx="421">
                  <c:v>5.2201</c:v>
                </c:pt>
                <c:pt idx="422">
                  <c:v>5.2553</c:v>
                </c:pt>
                <c:pt idx="423">
                  <c:v>5.2904</c:v>
                </c:pt>
                <c:pt idx="424">
                  <c:v>5.3256</c:v>
                </c:pt>
                <c:pt idx="425">
                  <c:v>5.3607</c:v>
                </c:pt>
                <c:pt idx="426">
                  <c:v>5.3959</c:v>
                </c:pt>
                <c:pt idx="427">
                  <c:v>5.431</c:v>
                </c:pt>
                <c:pt idx="428">
                  <c:v>5.4662</c:v>
                </c:pt>
                <c:pt idx="429">
                  <c:v>5.5013</c:v>
                </c:pt>
                <c:pt idx="430">
                  <c:v>5.5365</c:v>
                </c:pt>
                <c:pt idx="431">
                  <c:v>5.5716</c:v>
                </c:pt>
                <c:pt idx="432">
                  <c:v>5.6068</c:v>
                </c:pt>
                <c:pt idx="433">
                  <c:v>5.6419</c:v>
                </c:pt>
                <c:pt idx="434">
                  <c:v>5.6771</c:v>
                </c:pt>
                <c:pt idx="435">
                  <c:v>5.7122</c:v>
                </c:pt>
                <c:pt idx="436">
                  <c:v>5.7474</c:v>
                </c:pt>
                <c:pt idx="437">
                  <c:v>5.7825</c:v>
                </c:pt>
                <c:pt idx="438">
                  <c:v>5.8177</c:v>
                </c:pt>
                <c:pt idx="439">
                  <c:v>5.8528</c:v>
                </c:pt>
                <c:pt idx="440">
                  <c:v>5.888</c:v>
                </c:pt>
                <c:pt idx="441">
                  <c:v>5.9231</c:v>
                </c:pt>
                <c:pt idx="442">
                  <c:v>5.9583</c:v>
                </c:pt>
                <c:pt idx="443">
                  <c:v>5.9935</c:v>
                </c:pt>
                <c:pt idx="444">
                  <c:v>6.0286</c:v>
                </c:pt>
                <c:pt idx="445">
                  <c:v>6.0638</c:v>
                </c:pt>
                <c:pt idx="446">
                  <c:v>6.0989</c:v>
                </c:pt>
                <c:pt idx="447">
                  <c:v>6.1341</c:v>
                </c:pt>
                <c:pt idx="448">
                  <c:v>6.1692</c:v>
                </c:pt>
                <c:pt idx="449">
                  <c:v>6.2044</c:v>
                </c:pt>
                <c:pt idx="450">
                  <c:v>6.2395</c:v>
                </c:pt>
                <c:pt idx="451">
                  <c:v>6.2747</c:v>
                </c:pt>
                <c:pt idx="452">
                  <c:v>6.3098</c:v>
                </c:pt>
                <c:pt idx="453">
                  <c:v>6.345</c:v>
                </c:pt>
                <c:pt idx="454">
                  <c:v>6.3801</c:v>
                </c:pt>
                <c:pt idx="455">
                  <c:v>6.4153</c:v>
                </c:pt>
                <c:pt idx="456">
                  <c:v>6.4504</c:v>
                </c:pt>
                <c:pt idx="457">
                  <c:v>6.4856</c:v>
                </c:pt>
                <c:pt idx="458">
                  <c:v>6.5207</c:v>
                </c:pt>
                <c:pt idx="459">
                  <c:v>6.5559</c:v>
                </c:pt>
                <c:pt idx="460">
                  <c:v>6.591</c:v>
                </c:pt>
                <c:pt idx="461">
                  <c:v>6.6262</c:v>
                </c:pt>
                <c:pt idx="462">
                  <c:v>6.6613</c:v>
                </c:pt>
                <c:pt idx="463">
                  <c:v>6.6965</c:v>
                </c:pt>
                <c:pt idx="464">
                  <c:v>6.7316</c:v>
                </c:pt>
                <c:pt idx="465">
                  <c:v>6.7668</c:v>
                </c:pt>
                <c:pt idx="466">
                  <c:v>6.802</c:v>
                </c:pt>
                <c:pt idx="467">
                  <c:v>6.8371</c:v>
                </c:pt>
                <c:pt idx="468">
                  <c:v>6.8723</c:v>
                </c:pt>
                <c:pt idx="469">
                  <c:v>6.9074</c:v>
                </c:pt>
                <c:pt idx="470">
                  <c:v>6.9426</c:v>
                </c:pt>
                <c:pt idx="471">
                  <c:v>6.9777</c:v>
                </c:pt>
                <c:pt idx="472">
                  <c:v>7.0129</c:v>
                </c:pt>
                <c:pt idx="473">
                  <c:v>7.048</c:v>
                </c:pt>
                <c:pt idx="474">
                  <c:v>7.0832</c:v>
                </c:pt>
                <c:pt idx="475">
                  <c:v>7.1183</c:v>
                </c:pt>
                <c:pt idx="476">
                  <c:v>7.1535</c:v>
                </c:pt>
                <c:pt idx="477">
                  <c:v>7.1886</c:v>
                </c:pt>
                <c:pt idx="478">
                  <c:v>7.2238</c:v>
                </c:pt>
                <c:pt idx="479">
                  <c:v>7.2589</c:v>
                </c:pt>
                <c:pt idx="480">
                  <c:v>7.2941</c:v>
                </c:pt>
                <c:pt idx="481">
                  <c:v>7.3292</c:v>
                </c:pt>
                <c:pt idx="482">
                  <c:v>7.3644</c:v>
                </c:pt>
                <c:pt idx="483">
                  <c:v>7.3995</c:v>
                </c:pt>
                <c:pt idx="484">
                  <c:v>7.4347</c:v>
                </c:pt>
                <c:pt idx="485">
                  <c:v>7.4698</c:v>
                </c:pt>
                <c:pt idx="486">
                  <c:v>7.505</c:v>
                </c:pt>
                <c:pt idx="487">
                  <c:v>7.5401</c:v>
                </c:pt>
                <c:pt idx="488">
                  <c:v>7.5753</c:v>
                </c:pt>
                <c:pt idx="489">
                  <c:v>7.6105</c:v>
                </c:pt>
                <c:pt idx="490">
                  <c:v>7.6456</c:v>
                </c:pt>
                <c:pt idx="491">
                  <c:v>7.6808</c:v>
                </c:pt>
                <c:pt idx="492">
                  <c:v>7.7159</c:v>
                </c:pt>
                <c:pt idx="493">
                  <c:v>7.7511</c:v>
                </c:pt>
                <c:pt idx="494">
                  <c:v>7.7862</c:v>
                </c:pt>
                <c:pt idx="495">
                  <c:v>7.8214</c:v>
                </c:pt>
                <c:pt idx="496">
                  <c:v>7.8565</c:v>
                </c:pt>
                <c:pt idx="497">
                  <c:v>7.8917</c:v>
                </c:pt>
                <c:pt idx="498">
                  <c:v>7.9268</c:v>
                </c:pt>
                <c:pt idx="499">
                  <c:v>7.962</c:v>
                </c:pt>
                <c:pt idx="500">
                  <c:v>7.9971</c:v>
                </c:pt>
                <c:pt idx="501">
                  <c:v>8.0323</c:v>
                </c:pt>
                <c:pt idx="502">
                  <c:v>8.0674</c:v>
                </c:pt>
                <c:pt idx="503">
                  <c:v>8.1026</c:v>
                </c:pt>
                <c:pt idx="504">
                  <c:v>8.137700000000001</c:v>
                </c:pt>
                <c:pt idx="505">
                  <c:v>8.1729</c:v>
                </c:pt>
                <c:pt idx="506">
                  <c:v>8.208</c:v>
                </c:pt>
                <c:pt idx="507">
                  <c:v>8.2432</c:v>
                </c:pt>
                <c:pt idx="508">
                  <c:v>8.2783</c:v>
                </c:pt>
                <c:pt idx="509">
                  <c:v>8.3135</c:v>
                </c:pt>
                <c:pt idx="510">
                  <c:v>8.3486</c:v>
                </c:pt>
                <c:pt idx="511">
                  <c:v>8.3838</c:v>
                </c:pt>
                <c:pt idx="512">
                  <c:v>8.419</c:v>
                </c:pt>
                <c:pt idx="513">
                  <c:v>8.4541</c:v>
                </c:pt>
                <c:pt idx="514">
                  <c:v>8.4893</c:v>
                </c:pt>
                <c:pt idx="515">
                  <c:v>8.5244</c:v>
                </c:pt>
                <c:pt idx="516">
                  <c:v>8.5596</c:v>
                </c:pt>
                <c:pt idx="517">
                  <c:v>8.5947</c:v>
                </c:pt>
                <c:pt idx="518">
                  <c:v>8.6299</c:v>
                </c:pt>
                <c:pt idx="519">
                  <c:v>8.665</c:v>
                </c:pt>
                <c:pt idx="520">
                  <c:v>8.700200000000001</c:v>
                </c:pt>
                <c:pt idx="521">
                  <c:v>8.7353</c:v>
                </c:pt>
                <c:pt idx="522">
                  <c:v>8.7705</c:v>
                </c:pt>
                <c:pt idx="523">
                  <c:v>8.8056</c:v>
                </c:pt>
                <c:pt idx="524">
                  <c:v>8.8408</c:v>
                </c:pt>
                <c:pt idx="525">
                  <c:v>8.8759</c:v>
                </c:pt>
                <c:pt idx="526">
                  <c:v>8.9111</c:v>
                </c:pt>
                <c:pt idx="527">
                  <c:v>8.9462</c:v>
                </c:pt>
                <c:pt idx="528">
                  <c:v>8.9814</c:v>
                </c:pt>
                <c:pt idx="529">
                  <c:v>9.0165</c:v>
                </c:pt>
                <c:pt idx="530">
                  <c:v>9.0517</c:v>
                </c:pt>
                <c:pt idx="531">
                  <c:v>9.0868</c:v>
                </c:pt>
                <c:pt idx="532">
                  <c:v>9.122</c:v>
                </c:pt>
                <c:pt idx="533">
                  <c:v>9.1571</c:v>
                </c:pt>
                <c:pt idx="534">
                  <c:v>9.1923</c:v>
                </c:pt>
                <c:pt idx="535">
                  <c:v>9.2275</c:v>
                </c:pt>
                <c:pt idx="536">
                  <c:v>9.2626</c:v>
                </c:pt>
                <c:pt idx="537">
                  <c:v>9.2978</c:v>
                </c:pt>
                <c:pt idx="538">
                  <c:v>9.3329</c:v>
                </c:pt>
                <c:pt idx="539">
                  <c:v>9.3681</c:v>
                </c:pt>
                <c:pt idx="540">
                  <c:v>9.4032</c:v>
                </c:pt>
                <c:pt idx="541">
                  <c:v>9.4384</c:v>
                </c:pt>
                <c:pt idx="542">
                  <c:v>9.4735</c:v>
                </c:pt>
                <c:pt idx="543">
                  <c:v>9.5087</c:v>
                </c:pt>
                <c:pt idx="544">
                  <c:v>9.5438</c:v>
                </c:pt>
                <c:pt idx="545">
                  <c:v>9.579</c:v>
                </c:pt>
                <c:pt idx="546">
                  <c:v>9.6141</c:v>
                </c:pt>
              </c:numCache>
            </c:numRef>
          </c:xVal>
          <c:yVal>
            <c:numRef>
              <c:f>'uniformity position corrected'!$X$24:$X$570</c:f>
              <c:numCache>
                <c:formatCode>General</c:formatCode>
                <c:ptCount val="547"/>
                <c:pt idx="0">
                  <c:v>1549.2523</c:v>
                </c:pt>
                <c:pt idx="1">
                  <c:v>1548.2527</c:v>
                </c:pt>
                <c:pt idx="2">
                  <c:v>1547.4211</c:v>
                </c:pt>
                <c:pt idx="3">
                  <c:v>1543.2825</c:v>
                </c:pt>
                <c:pt idx="4">
                  <c:v>1542.6233</c:v>
                </c:pt>
                <c:pt idx="5">
                  <c:v>1543.6124</c:v>
                </c:pt>
                <c:pt idx="6">
                  <c:v>1543.2825</c:v>
                </c:pt>
                <c:pt idx="7">
                  <c:v>1543.2825</c:v>
                </c:pt>
                <c:pt idx="8">
                  <c:v>1542.9528</c:v>
                </c:pt>
                <c:pt idx="9">
                  <c:v>1541.3074</c:v>
                </c:pt>
                <c:pt idx="10">
                  <c:v>1537.869</c:v>
                </c:pt>
                <c:pt idx="11">
                  <c:v>1536.2397</c:v>
                </c:pt>
                <c:pt idx="12">
                  <c:v>1537.2167</c:v>
                </c:pt>
                <c:pt idx="13">
                  <c:v>1538.8491</c:v>
                </c:pt>
                <c:pt idx="14">
                  <c:v>1539.6673</c:v>
                </c:pt>
                <c:pt idx="15">
                  <c:v>1541.4717</c:v>
                </c:pt>
                <c:pt idx="16">
                  <c:v>1541.4717</c:v>
                </c:pt>
                <c:pt idx="17">
                  <c:v>1540.4867</c:v>
                </c:pt>
                <c:pt idx="18">
                  <c:v>1537.0537</c:v>
                </c:pt>
                <c:pt idx="19">
                  <c:v>1536.728</c:v>
                </c:pt>
                <c:pt idx="20">
                  <c:v>1532.9967</c:v>
                </c:pt>
                <c:pt idx="21">
                  <c:v>1530.578</c:v>
                </c:pt>
                <c:pt idx="22">
                  <c:v>1528.0109</c:v>
                </c:pt>
                <c:pt idx="23">
                  <c:v>1524.9799</c:v>
                </c:pt>
                <c:pt idx="24">
                  <c:v>1521.4936</c:v>
                </c:pt>
                <c:pt idx="25">
                  <c:v>1519.6027</c:v>
                </c:pt>
                <c:pt idx="26">
                  <c:v>1517.4061</c:v>
                </c:pt>
                <c:pt idx="27">
                  <c:v>1513.1986</c:v>
                </c:pt>
                <c:pt idx="28">
                  <c:v>1510.4148</c:v>
                </c:pt>
                <c:pt idx="29">
                  <c:v>1503.9852</c:v>
                </c:pt>
                <c:pt idx="30">
                  <c:v>1502.0138</c:v>
                </c:pt>
                <c:pt idx="31">
                  <c:v>1501.409</c:v>
                </c:pt>
                <c:pt idx="32">
                  <c:v>1500.0512</c:v>
                </c:pt>
                <c:pt idx="33">
                  <c:v>1497.9512</c:v>
                </c:pt>
                <c:pt idx="34">
                  <c:v>1494.3917</c:v>
                </c:pt>
                <c:pt idx="35">
                  <c:v>1491.9008</c:v>
                </c:pt>
                <c:pt idx="36">
                  <c:v>1489.29</c:v>
                </c:pt>
                <c:pt idx="37">
                  <c:v>1485.1399</c:v>
                </c:pt>
                <c:pt idx="38">
                  <c:v>1482.4572</c:v>
                </c:pt>
                <c:pt idx="39">
                  <c:v>1475.2557</c:v>
                </c:pt>
                <c:pt idx="40">
                  <c:v>1474.4375</c:v>
                </c:pt>
                <c:pt idx="41">
                  <c:v>1473.0794</c:v>
                </c:pt>
                <c:pt idx="42">
                  <c:v>1471.3244</c:v>
                </c:pt>
                <c:pt idx="43">
                  <c:v>1470.1161</c:v>
                </c:pt>
                <c:pt idx="44">
                  <c:v>1470.6524</c:v>
                </c:pt>
                <c:pt idx="45">
                  <c:v>1468.5134</c:v>
                </c:pt>
                <c:pt idx="46">
                  <c:v>1463.8924</c:v>
                </c:pt>
                <c:pt idx="47">
                  <c:v>1461.6755</c:v>
                </c:pt>
                <c:pt idx="48">
                  <c:v>1461.0268</c:v>
                </c:pt>
                <c:pt idx="49">
                  <c:v>1460.6383</c:v>
                </c:pt>
                <c:pt idx="50">
                  <c:v>1462.5863</c:v>
                </c:pt>
                <c:pt idx="51">
                  <c:v>1464.9418</c:v>
                </c:pt>
                <c:pt idx="52">
                  <c:v>1465.0733</c:v>
                </c:pt>
                <c:pt idx="53">
                  <c:v>1465.468</c:v>
                </c:pt>
                <c:pt idx="54">
                  <c:v>1465.8633</c:v>
                </c:pt>
                <c:pt idx="55">
                  <c:v>1465.0733</c:v>
                </c:pt>
                <c:pt idx="56">
                  <c:v>1463.3692</c:v>
                </c:pt>
                <c:pt idx="57">
                  <c:v>1460.2503</c:v>
                </c:pt>
                <c:pt idx="58">
                  <c:v>1459.7338</c:v>
                </c:pt>
                <c:pt idx="59">
                  <c:v>1458.3182</c:v>
                </c:pt>
                <c:pt idx="60">
                  <c:v>1459.7338</c:v>
                </c:pt>
                <c:pt idx="61">
                  <c:v>1462.3258</c:v>
                </c:pt>
                <c:pt idx="62">
                  <c:v>1464.5478</c:v>
                </c:pt>
                <c:pt idx="63">
                  <c:v>1464.8104</c:v>
                </c:pt>
                <c:pt idx="64">
                  <c:v>1465.7315</c:v>
                </c:pt>
                <c:pt idx="65">
                  <c:v>1465.7315</c:v>
                </c:pt>
                <c:pt idx="66">
                  <c:v>1466.5234</c:v>
                </c:pt>
                <c:pt idx="67">
                  <c:v>1469.18</c:v>
                </c:pt>
                <c:pt idx="68">
                  <c:v>1473.3505</c:v>
                </c:pt>
                <c:pt idx="69">
                  <c:v>1475.3923</c:v>
                </c:pt>
                <c:pt idx="70">
                  <c:v>1479.5247</c:v>
                </c:pt>
                <c:pt idx="71">
                  <c:v>1480.2198</c:v>
                </c:pt>
                <c:pt idx="72">
                  <c:v>1481.896</c:v>
                </c:pt>
                <c:pt idx="73">
                  <c:v>1484.7144</c:v>
                </c:pt>
                <c:pt idx="74">
                  <c:v>1486.5632</c:v>
                </c:pt>
                <c:pt idx="75">
                  <c:v>1488.4257</c:v>
                </c:pt>
                <c:pt idx="76">
                  <c:v>1487.8512</c:v>
                </c:pt>
                <c:pt idx="77">
                  <c:v>1487.8512</c:v>
                </c:pt>
                <c:pt idx="78">
                  <c:v>1487.8512</c:v>
                </c:pt>
                <c:pt idx="79">
                  <c:v>1484.8561</c:v>
                </c:pt>
                <c:pt idx="80">
                  <c:v>1482.5977</c:v>
                </c:pt>
                <c:pt idx="81">
                  <c:v>1488.1383</c:v>
                </c:pt>
                <c:pt idx="82">
                  <c:v>1489.7232</c:v>
                </c:pt>
                <c:pt idx="83">
                  <c:v>1488.7135</c:v>
                </c:pt>
                <c:pt idx="84">
                  <c:v>1489.8678</c:v>
                </c:pt>
                <c:pt idx="85">
                  <c:v>1490.3021</c:v>
                </c:pt>
                <c:pt idx="86">
                  <c:v>1488.282</c:v>
                </c:pt>
                <c:pt idx="87">
                  <c:v>1485.4239</c:v>
                </c:pt>
                <c:pt idx="88">
                  <c:v>1487.5644</c:v>
                </c:pt>
                <c:pt idx="89">
                  <c:v>1487.4211</c:v>
                </c:pt>
                <c:pt idx="90">
                  <c:v>1485.7082</c:v>
                </c:pt>
                <c:pt idx="91">
                  <c:v>1485.7082</c:v>
                </c:pt>
                <c:pt idx="92">
                  <c:v>1484.8561</c:v>
                </c:pt>
                <c:pt idx="93">
                  <c:v>1478.0018</c:v>
                </c:pt>
                <c:pt idx="94">
                  <c:v>1474.8463</c:v>
                </c:pt>
                <c:pt idx="95">
                  <c:v>1473.0794</c:v>
                </c:pt>
                <c:pt idx="96">
                  <c:v>1472.268</c:v>
                </c:pt>
                <c:pt idx="97">
                  <c:v>1471.998</c:v>
                </c:pt>
                <c:pt idx="98">
                  <c:v>1470.3841</c:v>
                </c:pt>
                <c:pt idx="99">
                  <c:v>1468.9132</c:v>
                </c:pt>
                <c:pt idx="100">
                  <c:v>1467.5829</c:v>
                </c:pt>
                <c:pt idx="101">
                  <c:v>1466.9203</c:v>
                </c:pt>
                <c:pt idx="102">
                  <c:v>1466.6556</c:v>
                </c:pt>
                <c:pt idx="103">
                  <c:v>1466.9203</c:v>
                </c:pt>
                <c:pt idx="104">
                  <c:v>1468.7799</c:v>
                </c:pt>
                <c:pt idx="105">
                  <c:v>1467.5829</c:v>
                </c:pt>
                <c:pt idx="106">
                  <c:v>1466.6556</c:v>
                </c:pt>
                <c:pt idx="107">
                  <c:v>1466.6556</c:v>
                </c:pt>
                <c:pt idx="108">
                  <c:v>1465.9952</c:v>
                </c:pt>
                <c:pt idx="109">
                  <c:v>1463.2386</c:v>
                </c:pt>
                <c:pt idx="110">
                  <c:v>1459.7338</c:v>
                </c:pt>
                <c:pt idx="111">
                  <c:v>1457.8052</c:v>
                </c:pt>
                <c:pt idx="112">
                  <c:v>1457.421</c:v>
                </c:pt>
                <c:pt idx="113">
                  <c:v>1457.421</c:v>
                </c:pt>
                <c:pt idx="114">
                  <c:v>1456.5265</c:v>
                </c:pt>
                <c:pt idx="115">
                  <c:v>1455.2534</c:v>
                </c:pt>
                <c:pt idx="116">
                  <c:v>1454.7456</c:v>
                </c:pt>
                <c:pt idx="117">
                  <c:v>1453.2275</c:v>
                </c:pt>
                <c:pt idx="118">
                  <c:v>1450.3387</c:v>
                </c:pt>
                <c:pt idx="119">
                  <c:v>1449.091</c:v>
                </c:pt>
                <c:pt idx="120">
                  <c:v>1448.4689</c:v>
                </c:pt>
                <c:pt idx="121">
                  <c:v>1447.4762</c:v>
                </c:pt>
                <c:pt idx="122">
                  <c:v>1446.3629</c:v>
                </c:pt>
                <c:pt idx="123">
                  <c:v>1447.4762</c:v>
                </c:pt>
                <c:pt idx="124">
                  <c:v>1445.8693</c:v>
                </c:pt>
                <c:pt idx="125">
                  <c:v>1444.2702</c:v>
                </c:pt>
                <c:pt idx="126">
                  <c:v>1443.2898</c:v>
                </c:pt>
                <c:pt idx="127">
                  <c:v>1440.6078</c:v>
                </c:pt>
                <c:pt idx="128">
                  <c:v>1436.7417</c:v>
                </c:pt>
                <c:pt idx="129">
                  <c:v>1436.3812</c:v>
                </c:pt>
                <c:pt idx="130">
                  <c:v>1435.6613</c:v>
                </c:pt>
                <c:pt idx="131">
                  <c:v>1434.9427</c:v>
                </c:pt>
                <c:pt idx="132">
                  <c:v>1434.2254</c:v>
                </c:pt>
                <c:pt idx="133">
                  <c:v>1433.9865</c:v>
                </c:pt>
                <c:pt idx="134">
                  <c:v>1432.0807</c:v>
                </c:pt>
                <c:pt idx="135">
                  <c:v>1432.0807</c:v>
                </c:pt>
                <c:pt idx="136">
                  <c:v>1431.9619</c:v>
                </c:pt>
                <c:pt idx="137">
                  <c:v>1430.065</c:v>
                </c:pt>
                <c:pt idx="138">
                  <c:v>1429.0014</c:v>
                </c:pt>
                <c:pt idx="139">
                  <c:v>1424.5364</c:v>
                </c:pt>
                <c:pt idx="140">
                  <c:v>1421.6193</c:v>
                </c:pt>
                <c:pt idx="141">
                  <c:v>1420.6888</c:v>
                </c:pt>
                <c:pt idx="142">
                  <c:v>1420.9213</c:v>
                </c:pt>
                <c:pt idx="143">
                  <c:v>1421.2702</c:v>
                </c:pt>
                <c:pt idx="144">
                  <c:v>1423.3677</c:v>
                </c:pt>
                <c:pt idx="145">
                  <c:v>1424.1856</c:v>
                </c:pt>
                <c:pt idx="146">
                  <c:v>1425.8249</c:v>
                </c:pt>
                <c:pt idx="147">
                  <c:v>1428.4116</c:v>
                </c:pt>
                <c:pt idx="148">
                  <c:v>1428.8834</c:v>
                </c:pt>
                <c:pt idx="149">
                  <c:v>1429.3557</c:v>
                </c:pt>
                <c:pt idx="150">
                  <c:v>1430.8939</c:v>
                </c:pt>
                <c:pt idx="151">
                  <c:v>1430.1833</c:v>
                </c:pt>
                <c:pt idx="152">
                  <c:v>1431.9619</c:v>
                </c:pt>
                <c:pt idx="153">
                  <c:v>1430.8939</c:v>
                </c:pt>
                <c:pt idx="154">
                  <c:v>1429.9467</c:v>
                </c:pt>
                <c:pt idx="155">
                  <c:v>1429.4738</c:v>
                </c:pt>
                <c:pt idx="156">
                  <c:v>1427.1166</c:v>
                </c:pt>
                <c:pt idx="157">
                  <c:v>1424.5364</c:v>
                </c:pt>
                <c:pt idx="158">
                  <c:v>1425.356</c:v>
                </c:pt>
                <c:pt idx="159">
                  <c:v>1424.8875</c:v>
                </c:pt>
                <c:pt idx="160">
                  <c:v>1422.4346</c:v>
                </c:pt>
                <c:pt idx="161">
                  <c:v>1421.2702</c:v>
                </c:pt>
                <c:pt idx="162">
                  <c:v>1421.1539</c:v>
                </c:pt>
                <c:pt idx="163">
                  <c:v>1418.4845</c:v>
                </c:pt>
                <c:pt idx="164">
                  <c:v>1417.4428</c:v>
                </c:pt>
                <c:pt idx="165">
                  <c:v>1417.4428</c:v>
                </c:pt>
                <c:pt idx="166">
                  <c:v>1417.0959</c:v>
                </c:pt>
                <c:pt idx="167">
                  <c:v>1417.0959</c:v>
                </c:pt>
                <c:pt idx="168">
                  <c:v>1417.5585</c:v>
                </c:pt>
                <c:pt idx="169">
                  <c:v>1417.5585</c:v>
                </c:pt>
                <c:pt idx="170">
                  <c:v>1414.096</c:v>
                </c:pt>
                <c:pt idx="171">
                  <c:v>1416.0562</c:v>
                </c:pt>
                <c:pt idx="172">
                  <c:v>1415.8254</c:v>
                </c:pt>
                <c:pt idx="173">
                  <c:v>1414.096</c:v>
                </c:pt>
                <c:pt idx="174">
                  <c:v>1414.096</c:v>
                </c:pt>
                <c:pt idx="175">
                  <c:v>1415.8254</c:v>
                </c:pt>
                <c:pt idx="176">
                  <c:v>1411.4509</c:v>
                </c:pt>
                <c:pt idx="177">
                  <c:v>1412.1402</c:v>
                </c:pt>
                <c:pt idx="178">
                  <c:v>1415.9408</c:v>
                </c:pt>
                <c:pt idx="179">
                  <c:v>1417.0959</c:v>
                </c:pt>
                <c:pt idx="180">
                  <c:v>1413.6355</c:v>
                </c:pt>
                <c:pt idx="181">
                  <c:v>1412.1402</c:v>
                </c:pt>
                <c:pt idx="182">
                  <c:v>1406.6367</c:v>
                </c:pt>
                <c:pt idx="183">
                  <c:v>1404.3495</c:v>
                </c:pt>
                <c:pt idx="184">
                  <c:v>1404.3495</c:v>
                </c:pt>
                <c:pt idx="185">
                  <c:v>1405.8358</c:v>
                </c:pt>
                <c:pt idx="186">
                  <c:v>1406.8655</c:v>
                </c:pt>
                <c:pt idx="187">
                  <c:v>1405.8358</c:v>
                </c:pt>
                <c:pt idx="188">
                  <c:v>1405.4927</c:v>
                </c:pt>
                <c:pt idx="189">
                  <c:v>1404.921</c:v>
                </c:pt>
                <c:pt idx="190">
                  <c:v>1404.0066</c:v>
                </c:pt>
                <c:pt idx="191">
                  <c:v>1404.0066</c:v>
                </c:pt>
                <c:pt idx="192">
                  <c:v>1404.921</c:v>
                </c:pt>
                <c:pt idx="193">
                  <c:v>1405.264</c:v>
                </c:pt>
                <c:pt idx="194">
                  <c:v>1403.6638</c:v>
                </c:pt>
                <c:pt idx="195">
                  <c:v>1403.0925</c:v>
                </c:pt>
                <c:pt idx="196">
                  <c:v>1403.0925</c:v>
                </c:pt>
                <c:pt idx="197">
                  <c:v>1401.9503</c:v>
                </c:pt>
                <c:pt idx="198">
                  <c:v>1404.0066</c:v>
                </c:pt>
                <c:pt idx="199">
                  <c:v>1406.0646</c:v>
                </c:pt>
                <c:pt idx="200">
                  <c:v>1406.6367</c:v>
                </c:pt>
                <c:pt idx="201">
                  <c:v>1408.4686</c:v>
                </c:pt>
                <c:pt idx="202">
                  <c:v>1410.0735</c:v>
                </c:pt>
                <c:pt idx="203">
                  <c:v>1410.762</c:v>
                </c:pt>
                <c:pt idx="204">
                  <c:v>1410.762</c:v>
                </c:pt>
                <c:pt idx="205">
                  <c:v>1410.762</c:v>
                </c:pt>
                <c:pt idx="206">
                  <c:v>1410.6472</c:v>
                </c:pt>
                <c:pt idx="207">
                  <c:v>1410.4177</c:v>
                </c:pt>
                <c:pt idx="208">
                  <c:v>1410.4177</c:v>
                </c:pt>
                <c:pt idx="209">
                  <c:v>1410.0735</c:v>
                </c:pt>
                <c:pt idx="210">
                  <c:v>1409.3854</c:v>
                </c:pt>
                <c:pt idx="211">
                  <c:v>1409.3854</c:v>
                </c:pt>
                <c:pt idx="212">
                  <c:v>1409.0415</c:v>
                </c:pt>
                <c:pt idx="213">
                  <c:v>1406.5222</c:v>
                </c:pt>
                <c:pt idx="214">
                  <c:v>1406.2934</c:v>
                </c:pt>
                <c:pt idx="215">
                  <c:v>1402.864</c:v>
                </c:pt>
                <c:pt idx="216">
                  <c:v>1402.6356</c:v>
                </c:pt>
                <c:pt idx="217">
                  <c:v>1401.4935</c:v>
                </c:pt>
                <c:pt idx="218">
                  <c:v>1402.864</c:v>
                </c:pt>
                <c:pt idx="219">
                  <c:v>1405.6071</c:v>
                </c:pt>
                <c:pt idx="220">
                  <c:v>1404.2352</c:v>
                </c:pt>
                <c:pt idx="221">
                  <c:v>1401.6077</c:v>
                </c:pt>
                <c:pt idx="222">
                  <c:v>1400.8083</c:v>
                </c:pt>
                <c:pt idx="223">
                  <c:v>1398.8674</c:v>
                </c:pt>
                <c:pt idx="224">
                  <c:v>1394.071</c:v>
                </c:pt>
                <c:pt idx="225">
                  <c:v>1393.8425</c:v>
                </c:pt>
                <c:pt idx="226">
                  <c:v>1392.0133</c:v>
                </c:pt>
                <c:pt idx="227">
                  <c:v>1391.2125</c:v>
                </c:pt>
                <c:pt idx="228">
                  <c:v>1390.7548</c:v>
                </c:pt>
                <c:pt idx="229">
                  <c:v>1391.2125</c:v>
                </c:pt>
                <c:pt idx="230">
                  <c:v>1392.3564</c:v>
                </c:pt>
                <c:pt idx="231">
                  <c:v>1390.9837</c:v>
                </c:pt>
                <c:pt idx="232">
                  <c:v>1389.7244</c:v>
                </c:pt>
                <c:pt idx="233">
                  <c:v>1387.5465</c:v>
                </c:pt>
                <c:pt idx="234">
                  <c:v>1387.0875</c:v>
                </c:pt>
                <c:pt idx="235">
                  <c:v>1387.0875</c:v>
                </c:pt>
                <c:pt idx="236">
                  <c:v>1387.0875</c:v>
                </c:pt>
                <c:pt idx="237">
                  <c:v>1387.0875</c:v>
                </c:pt>
                <c:pt idx="238">
                  <c:v>1386.3987</c:v>
                </c:pt>
                <c:pt idx="239">
                  <c:v>1385.3645</c:v>
                </c:pt>
                <c:pt idx="240">
                  <c:v>1384.3294</c:v>
                </c:pt>
                <c:pt idx="241">
                  <c:v>1385.0196</c:v>
                </c:pt>
                <c:pt idx="242">
                  <c:v>1385.0196</c:v>
                </c:pt>
                <c:pt idx="243">
                  <c:v>1385.9392</c:v>
                </c:pt>
                <c:pt idx="244">
                  <c:v>1388.3493</c:v>
                </c:pt>
                <c:pt idx="245">
                  <c:v>1388.9224</c:v>
                </c:pt>
                <c:pt idx="246">
                  <c:v>1388.2346</c:v>
                </c:pt>
                <c:pt idx="247">
                  <c:v>1388.2346</c:v>
                </c:pt>
                <c:pt idx="248">
                  <c:v>1386.5135</c:v>
                </c:pt>
                <c:pt idx="249">
                  <c:v>1386.3987</c:v>
                </c:pt>
                <c:pt idx="250">
                  <c:v>1387.5465</c:v>
                </c:pt>
                <c:pt idx="251">
                  <c:v>1388.0053</c:v>
                </c:pt>
                <c:pt idx="252">
                  <c:v>1388.4639</c:v>
                </c:pt>
                <c:pt idx="253">
                  <c:v>1390.7548</c:v>
                </c:pt>
                <c:pt idx="254">
                  <c:v>1391.2125</c:v>
                </c:pt>
                <c:pt idx="255">
                  <c:v>1392.0133</c:v>
                </c:pt>
                <c:pt idx="256">
                  <c:v>1392.1277</c:v>
                </c:pt>
                <c:pt idx="257">
                  <c:v>1393.0424</c:v>
                </c:pt>
                <c:pt idx="258">
                  <c:v>1393.271</c:v>
                </c:pt>
                <c:pt idx="259">
                  <c:v>1395.2135</c:v>
                </c:pt>
                <c:pt idx="260">
                  <c:v>1396.013</c:v>
                </c:pt>
                <c:pt idx="261">
                  <c:v>1396.8123</c:v>
                </c:pt>
                <c:pt idx="262">
                  <c:v>1396.9265</c:v>
                </c:pt>
                <c:pt idx="263">
                  <c:v>1396.9265</c:v>
                </c:pt>
                <c:pt idx="264">
                  <c:v>1396.2413</c:v>
                </c:pt>
                <c:pt idx="265">
                  <c:v>1393.1567</c:v>
                </c:pt>
                <c:pt idx="266">
                  <c:v>1392.0133</c:v>
                </c:pt>
                <c:pt idx="267">
                  <c:v>1392.9281</c:v>
                </c:pt>
                <c:pt idx="268">
                  <c:v>1393.1567</c:v>
                </c:pt>
                <c:pt idx="269">
                  <c:v>1398.5249</c:v>
                </c:pt>
                <c:pt idx="270">
                  <c:v>1399.4382</c:v>
                </c:pt>
                <c:pt idx="271">
                  <c:v>1399.8949</c:v>
                </c:pt>
                <c:pt idx="272">
                  <c:v>1399.4382</c:v>
                </c:pt>
                <c:pt idx="273">
                  <c:v>1399.8949</c:v>
                </c:pt>
                <c:pt idx="274">
                  <c:v>1400.6942</c:v>
                </c:pt>
                <c:pt idx="275">
                  <c:v>1400.6942</c:v>
                </c:pt>
                <c:pt idx="276">
                  <c:v>1401.4935</c:v>
                </c:pt>
                <c:pt idx="277">
                  <c:v>1402.4071</c:v>
                </c:pt>
                <c:pt idx="278">
                  <c:v>1404.3495</c:v>
                </c:pt>
                <c:pt idx="279">
                  <c:v>1403.4353</c:v>
                </c:pt>
                <c:pt idx="280">
                  <c:v>1401.4935</c:v>
                </c:pt>
                <c:pt idx="281">
                  <c:v>1396.013</c:v>
                </c:pt>
                <c:pt idx="282">
                  <c:v>1395.2135</c:v>
                </c:pt>
                <c:pt idx="283">
                  <c:v>1394.4138</c:v>
                </c:pt>
                <c:pt idx="284">
                  <c:v>1393.7282</c:v>
                </c:pt>
                <c:pt idx="285">
                  <c:v>1393.1567</c:v>
                </c:pt>
                <c:pt idx="286">
                  <c:v>1392.8138</c:v>
                </c:pt>
                <c:pt idx="287">
                  <c:v>1389.9534</c:v>
                </c:pt>
                <c:pt idx="288">
                  <c:v>1388.5786</c:v>
                </c:pt>
                <c:pt idx="289">
                  <c:v>1387.0875</c:v>
                </c:pt>
                <c:pt idx="290">
                  <c:v>1389.1516</c:v>
                </c:pt>
                <c:pt idx="291">
                  <c:v>1389.9534</c:v>
                </c:pt>
                <c:pt idx="292">
                  <c:v>1390.0679</c:v>
                </c:pt>
                <c:pt idx="293">
                  <c:v>1390.0679</c:v>
                </c:pt>
                <c:pt idx="294">
                  <c:v>1390.0679</c:v>
                </c:pt>
                <c:pt idx="295">
                  <c:v>1390.0679</c:v>
                </c:pt>
                <c:pt idx="296">
                  <c:v>1386.8579</c:v>
                </c:pt>
                <c:pt idx="297">
                  <c:v>1387.7759</c:v>
                </c:pt>
                <c:pt idx="298">
                  <c:v>1386.6283</c:v>
                </c:pt>
                <c:pt idx="299">
                  <c:v>1383.8689</c:v>
                </c:pt>
                <c:pt idx="300">
                  <c:v>1383.8689</c:v>
                </c:pt>
                <c:pt idx="301">
                  <c:v>1384.3294</c:v>
                </c:pt>
                <c:pt idx="302">
                  <c:v>1384.3294</c:v>
                </c:pt>
                <c:pt idx="303">
                  <c:v>1385.2496</c:v>
                </c:pt>
                <c:pt idx="304">
                  <c:v>1385.7094</c:v>
                </c:pt>
                <c:pt idx="305">
                  <c:v>1386.3987</c:v>
                </c:pt>
                <c:pt idx="306">
                  <c:v>1386.0541</c:v>
                </c:pt>
                <c:pt idx="307">
                  <c:v>1385.3645</c:v>
                </c:pt>
                <c:pt idx="308">
                  <c:v>1388.2346</c:v>
                </c:pt>
                <c:pt idx="309">
                  <c:v>1390.0679</c:v>
                </c:pt>
                <c:pt idx="310">
                  <c:v>1390.5259</c:v>
                </c:pt>
                <c:pt idx="311">
                  <c:v>1391.4414</c:v>
                </c:pt>
                <c:pt idx="312">
                  <c:v>1391.5558</c:v>
                </c:pt>
                <c:pt idx="313">
                  <c:v>1392.1277</c:v>
                </c:pt>
                <c:pt idx="314">
                  <c:v>1393.6139</c:v>
                </c:pt>
                <c:pt idx="315">
                  <c:v>1393.9567</c:v>
                </c:pt>
                <c:pt idx="316">
                  <c:v>1394.7565</c:v>
                </c:pt>
                <c:pt idx="317">
                  <c:v>1398.2966</c:v>
                </c:pt>
                <c:pt idx="318">
                  <c:v>1401.1509</c:v>
                </c:pt>
                <c:pt idx="319">
                  <c:v>1400.8083</c:v>
                </c:pt>
                <c:pt idx="320">
                  <c:v>1398.7532</c:v>
                </c:pt>
                <c:pt idx="321">
                  <c:v>1397.6116</c:v>
                </c:pt>
                <c:pt idx="322">
                  <c:v>1394.6423</c:v>
                </c:pt>
                <c:pt idx="323">
                  <c:v>1391.7846</c:v>
                </c:pt>
                <c:pt idx="324">
                  <c:v>1390.7548</c:v>
                </c:pt>
                <c:pt idx="325">
                  <c:v>1391.4414</c:v>
                </c:pt>
                <c:pt idx="326">
                  <c:v>1394.985</c:v>
                </c:pt>
                <c:pt idx="327">
                  <c:v>1397.3832</c:v>
                </c:pt>
                <c:pt idx="328">
                  <c:v>1397.3832</c:v>
                </c:pt>
                <c:pt idx="329">
                  <c:v>1403.7781</c:v>
                </c:pt>
                <c:pt idx="330">
                  <c:v>1404.2352</c:v>
                </c:pt>
                <c:pt idx="331">
                  <c:v>1401.7219</c:v>
                </c:pt>
                <c:pt idx="332">
                  <c:v>1395.2135</c:v>
                </c:pt>
                <c:pt idx="333">
                  <c:v>1399.4382</c:v>
                </c:pt>
                <c:pt idx="334">
                  <c:v>1401.7219</c:v>
                </c:pt>
                <c:pt idx="335">
                  <c:v>1401.7219</c:v>
                </c:pt>
                <c:pt idx="336">
                  <c:v>1403.4353</c:v>
                </c:pt>
                <c:pt idx="337">
                  <c:v>1404.8067</c:v>
                </c:pt>
                <c:pt idx="338">
                  <c:v>1405.264</c:v>
                </c:pt>
                <c:pt idx="339">
                  <c:v>1407.2089</c:v>
                </c:pt>
                <c:pt idx="340">
                  <c:v>1406.7511</c:v>
                </c:pt>
                <c:pt idx="341">
                  <c:v>1406.7511</c:v>
                </c:pt>
                <c:pt idx="342">
                  <c:v>1406.5222</c:v>
                </c:pt>
                <c:pt idx="343">
                  <c:v>1405.4927</c:v>
                </c:pt>
                <c:pt idx="344">
                  <c:v>1404.5781</c:v>
                </c:pt>
                <c:pt idx="345">
                  <c:v>1406.4078</c:v>
                </c:pt>
                <c:pt idx="346">
                  <c:v>1407.5523</c:v>
                </c:pt>
                <c:pt idx="347">
                  <c:v>1408.354</c:v>
                </c:pt>
                <c:pt idx="348">
                  <c:v>1408.354</c:v>
                </c:pt>
                <c:pt idx="349">
                  <c:v>1408.2395</c:v>
                </c:pt>
                <c:pt idx="350">
                  <c:v>1407.3234</c:v>
                </c:pt>
                <c:pt idx="351">
                  <c:v>1407.3234</c:v>
                </c:pt>
                <c:pt idx="352">
                  <c:v>1407.6668</c:v>
                </c:pt>
                <c:pt idx="353">
                  <c:v>1408.2395</c:v>
                </c:pt>
                <c:pt idx="354">
                  <c:v>1413.5204</c:v>
                </c:pt>
                <c:pt idx="355">
                  <c:v>1414.9026</c:v>
                </c:pt>
                <c:pt idx="356">
                  <c:v>1417.5585</c:v>
                </c:pt>
                <c:pt idx="357">
                  <c:v>1416.0562</c:v>
                </c:pt>
                <c:pt idx="358">
                  <c:v>1415.0179</c:v>
                </c:pt>
                <c:pt idx="359">
                  <c:v>1414.7873</c:v>
                </c:pt>
                <c:pt idx="360">
                  <c:v>1413.2902</c:v>
                </c:pt>
                <c:pt idx="361">
                  <c:v>1412.83</c:v>
                </c:pt>
                <c:pt idx="362">
                  <c:v>1411.5657</c:v>
                </c:pt>
                <c:pt idx="363">
                  <c:v>1409.5001</c:v>
                </c:pt>
                <c:pt idx="364">
                  <c:v>1409.2708</c:v>
                </c:pt>
                <c:pt idx="365">
                  <c:v>1408.1249</c:v>
                </c:pt>
                <c:pt idx="366">
                  <c:v>1407.4379</c:v>
                </c:pt>
                <c:pt idx="367">
                  <c:v>1405.4927</c:v>
                </c:pt>
                <c:pt idx="368">
                  <c:v>1396.6981</c:v>
                </c:pt>
                <c:pt idx="369">
                  <c:v>1396.3555</c:v>
                </c:pt>
                <c:pt idx="370">
                  <c:v>1395.6703</c:v>
                </c:pt>
                <c:pt idx="371">
                  <c:v>1395.6703</c:v>
                </c:pt>
                <c:pt idx="372">
                  <c:v>1395.8987</c:v>
                </c:pt>
                <c:pt idx="373">
                  <c:v>1396.2413</c:v>
                </c:pt>
                <c:pt idx="374">
                  <c:v>1395.4419</c:v>
                </c:pt>
                <c:pt idx="375">
                  <c:v>1395.2135</c:v>
                </c:pt>
                <c:pt idx="376">
                  <c:v>1395.0992</c:v>
                </c:pt>
                <c:pt idx="377">
                  <c:v>1394.6423</c:v>
                </c:pt>
                <c:pt idx="378">
                  <c:v>1395.4419</c:v>
                </c:pt>
                <c:pt idx="379">
                  <c:v>1395.7845</c:v>
                </c:pt>
                <c:pt idx="380">
                  <c:v>1398.0682</c:v>
                </c:pt>
                <c:pt idx="381">
                  <c:v>1398.6391</c:v>
                </c:pt>
                <c:pt idx="382">
                  <c:v>1398.6391</c:v>
                </c:pt>
                <c:pt idx="383">
                  <c:v>1399.3241</c:v>
                </c:pt>
                <c:pt idx="384">
                  <c:v>1399.7808</c:v>
                </c:pt>
                <c:pt idx="385">
                  <c:v>1400.9225</c:v>
                </c:pt>
                <c:pt idx="386">
                  <c:v>1401.6077</c:v>
                </c:pt>
                <c:pt idx="387">
                  <c:v>1404.0066</c:v>
                </c:pt>
                <c:pt idx="388">
                  <c:v>1404.1209</c:v>
                </c:pt>
                <c:pt idx="389">
                  <c:v>1401.6077</c:v>
                </c:pt>
                <c:pt idx="390">
                  <c:v>1404.3495</c:v>
                </c:pt>
                <c:pt idx="391">
                  <c:v>1404.6924</c:v>
                </c:pt>
                <c:pt idx="392">
                  <c:v>1403.321</c:v>
                </c:pt>
                <c:pt idx="393">
                  <c:v>1404.6924</c:v>
                </c:pt>
                <c:pt idx="394">
                  <c:v>1405.1497</c:v>
                </c:pt>
                <c:pt idx="395">
                  <c:v>1404.6924</c:v>
                </c:pt>
                <c:pt idx="396">
                  <c:v>1405.6071</c:v>
                </c:pt>
                <c:pt idx="397">
                  <c:v>1405.8358</c:v>
                </c:pt>
                <c:pt idx="398">
                  <c:v>1406.0646</c:v>
                </c:pt>
                <c:pt idx="399">
                  <c:v>1408.1249</c:v>
                </c:pt>
                <c:pt idx="400">
                  <c:v>1408.1249</c:v>
                </c:pt>
                <c:pt idx="401">
                  <c:v>1408.5832</c:v>
                </c:pt>
                <c:pt idx="402">
                  <c:v>1410.3029</c:v>
                </c:pt>
                <c:pt idx="403">
                  <c:v>1410.3029</c:v>
                </c:pt>
                <c:pt idx="404">
                  <c:v>1408.5832</c:v>
                </c:pt>
                <c:pt idx="405">
                  <c:v>1408.0104</c:v>
                </c:pt>
                <c:pt idx="406">
                  <c:v>1407.4379</c:v>
                </c:pt>
                <c:pt idx="407">
                  <c:v>1407.2089</c:v>
                </c:pt>
                <c:pt idx="408">
                  <c:v>1406.2934</c:v>
                </c:pt>
                <c:pt idx="409">
                  <c:v>1407.5523</c:v>
                </c:pt>
                <c:pt idx="410">
                  <c:v>1409.1562</c:v>
                </c:pt>
                <c:pt idx="411">
                  <c:v>1412.0253</c:v>
                </c:pt>
                <c:pt idx="412">
                  <c:v>1414.4416</c:v>
                </c:pt>
                <c:pt idx="413">
                  <c:v>1415.71</c:v>
                </c:pt>
                <c:pt idx="414">
                  <c:v>1418.1371</c:v>
                </c:pt>
                <c:pt idx="415">
                  <c:v>1416.4026</c:v>
                </c:pt>
                <c:pt idx="416">
                  <c:v>1419.4117</c:v>
                </c:pt>
                <c:pt idx="417">
                  <c:v>1419.4117</c:v>
                </c:pt>
                <c:pt idx="418">
                  <c:v>1419.8758</c:v>
                </c:pt>
                <c:pt idx="419">
                  <c:v>1422.4346</c:v>
                </c:pt>
                <c:pt idx="420">
                  <c:v>1426.1768</c:v>
                </c:pt>
                <c:pt idx="421">
                  <c:v>1427.8225</c:v>
                </c:pt>
                <c:pt idx="422">
                  <c:v>1430.42</c:v>
                </c:pt>
                <c:pt idx="423">
                  <c:v>1431.131</c:v>
                </c:pt>
                <c:pt idx="424">
                  <c:v>1430.1833</c:v>
                </c:pt>
                <c:pt idx="425">
                  <c:v>1431.3682</c:v>
                </c:pt>
                <c:pt idx="426">
                  <c:v>1431.7243</c:v>
                </c:pt>
                <c:pt idx="427">
                  <c:v>1431.7243</c:v>
                </c:pt>
                <c:pt idx="428">
                  <c:v>1435.1821</c:v>
                </c:pt>
                <c:pt idx="429">
                  <c:v>1437.2228</c:v>
                </c:pt>
                <c:pt idx="430">
                  <c:v>1440.365</c:v>
                </c:pt>
                <c:pt idx="431">
                  <c:v>1441.5807</c:v>
                </c:pt>
                <c:pt idx="432">
                  <c:v>1443.4122</c:v>
                </c:pt>
                <c:pt idx="433">
                  <c:v>1446.61</c:v>
                </c:pt>
                <c:pt idx="434">
                  <c:v>1447.6001</c:v>
                </c:pt>
                <c:pt idx="435">
                  <c:v>1447.6001</c:v>
                </c:pt>
                <c:pt idx="436">
                  <c:v>1448.2204</c:v>
                </c:pt>
                <c:pt idx="437">
                  <c:v>1448.9665</c:v>
                </c:pt>
                <c:pt idx="438">
                  <c:v>1452.8492</c:v>
                </c:pt>
                <c:pt idx="439">
                  <c:v>1454.1121</c:v>
                </c:pt>
                <c:pt idx="440">
                  <c:v>1452.8492</c:v>
                </c:pt>
                <c:pt idx="441">
                  <c:v>1453.48</c:v>
                </c:pt>
                <c:pt idx="442">
                  <c:v>1452.3454</c:v>
                </c:pt>
                <c:pt idx="443">
                  <c:v>1449.2155</c:v>
                </c:pt>
                <c:pt idx="444">
                  <c:v>1449.7142</c:v>
                </c:pt>
                <c:pt idx="445">
                  <c:v>1448.9665</c:v>
                </c:pt>
                <c:pt idx="446">
                  <c:v>1449.2155</c:v>
                </c:pt>
                <c:pt idx="447">
                  <c:v>1449.839</c:v>
                </c:pt>
                <c:pt idx="448">
                  <c:v>1451.9682</c:v>
                </c:pt>
                <c:pt idx="449">
                  <c:v>1453.6063</c:v>
                </c:pt>
                <c:pt idx="450">
                  <c:v>1457.0373</c:v>
                </c:pt>
                <c:pt idx="451">
                  <c:v>1457.8052</c:v>
                </c:pt>
                <c:pt idx="452">
                  <c:v>1458.1899</c:v>
                </c:pt>
                <c:pt idx="453">
                  <c:v>1457.421</c:v>
                </c:pt>
                <c:pt idx="454">
                  <c:v>1457.9334</c:v>
                </c:pt>
                <c:pt idx="455">
                  <c:v>1459.0895</c:v>
                </c:pt>
                <c:pt idx="456">
                  <c:v>1459.3471</c:v>
                </c:pt>
                <c:pt idx="457">
                  <c:v>1460.2503</c:v>
                </c:pt>
                <c:pt idx="458">
                  <c:v>1460.2503</c:v>
                </c:pt>
                <c:pt idx="459">
                  <c:v>1463.2386</c:v>
                </c:pt>
                <c:pt idx="460">
                  <c:v>1463.2386</c:v>
                </c:pt>
                <c:pt idx="461">
                  <c:v>1463.2386</c:v>
                </c:pt>
                <c:pt idx="462">
                  <c:v>1463.8924</c:v>
                </c:pt>
                <c:pt idx="463">
                  <c:v>1466.7879</c:v>
                </c:pt>
                <c:pt idx="464">
                  <c:v>1467.4503</c:v>
                </c:pt>
                <c:pt idx="465">
                  <c:v>1469.8483</c:v>
                </c:pt>
                <c:pt idx="466">
                  <c:v>1470.25</c:v>
                </c:pt>
                <c:pt idx="467">
                  <c:v>1471.4589</c:v>
                </c:pt>
                <c:pt idx="468">
                  <c:v>1476.2135</c:v>
                </c:pt>
                <c:pt idx="469">
                  <c:v>1479.1084</c:v>
                </c:pt>
                <c:pt idx="470">
                  <c:v>1482.7383</c:v>
                </c:pt>
                <c:pt idx="471">
                  <c:v>1483.7244</c:v>
                </c:pt>
                <c:pt idx="472">
                  <c:v>1483.5833</c:v>
                </c:pt>
                <c:pt idx="473">
                  <c:v>1483.0196</c:v>
                </c:pt>
                <c:pt idx="474">
                  <c:v>1483.0196</c:v>
                </c:pt>
                <c:pt idx="475">
                  <c:v>1482.5977</c:v>
                </c:pt>
                <c:pt idx="476">
                  <c:v>1480.9169</c:v>
                </c:pt>
                <c:pt idx="477">
                  <c:v>1479.9415</c:v>
                </c:pt>
                <c:pt idx="478">
                  <c:v>1478.6929</c:v>
                </c:pt>
                <c:pt idx="479">
                  <c:v>1478.5545</c:v>
                </c:pt>
                <c:pt idx="480">
                  <c:v>1478.6929</c:v>
                </c:pt>
                <c:pt idx="481">
                  <c:v>1481.1963</c:v>
                </c:pt>
                <c:pt idx="482">
                  <c:v>1488.8575</c:v>
                </c:pt>
                <c:pt idx="483">
                  <c:v>1489.4343</c:v>
                </c:pt>
                <c:pt idx="484">
                  <c:v>1490.3021</c:v>
                </c:pt>
                <c:pt idx="485">
                  <c:v>1489.29</c:v>
                </c:pt>
                <c:pt idx="486">
                  <c:v>1488.8575</c:v>
                </c:pt>
                <c:pt idx="487">
                  <c:v>1486.4205</c:v>
                </c:pt>
                <c:pt idx="488">
                  <c:v>1486.2779</c:v>
                </c:pt>
                <c:pt idx="489">
                  <c:v>1486.1354</c:v>
                </c:pt>
                <c:pt idx="490">
                  <c:v>1483.8656</c:v>
                </c:pt>
                <c:pt idx="491">
                  <c:v>1482.5977</c:v>
                </c:pt>
                <c:pt idx="492">
                  <c:v>1482.5977</c:v>
                </c:pt>
                <c:pt idx="493">
                  <c:v>1480.2198</c:v>
                </c:pt>
                <c:pt idx="494">
                  <c:v>1480.2198</c:v>
                </c:pt>
                <c:pt idx="495">
                  <c:v>1484.4311</c:v>
                </c:pt>
                <c:pt idx="496">
                  <c:v>1490.8822</c:v>
                </c:pt>
                <c:pt idx="497">
                  <c:v>1491.3182</c:v>
                </c:pt>
                <c:pt idx="498">
                  <c:v>1492.3385</c:v>
                </c:pt>
                <c:pt idx="499">
                  <c:v>1490.8822</c:v>
                </c:pt>
                <c:pt idx="500">
                  <c:v>1484.7144</c:v>
                </c:pt>
                <c:pt idx="501">
                  <c:v>1484.5727</c:v>
                </c:pt>
                <c:pt idx="502">
                  <c:v>1485.7082</c:v>
                </c:pt>
                <c:pt idx="503">
                  <c:v>1491.755</c:v>
                </c:pt>
                <c:pt idx="504">
                  <c:v>1495.2768</c:v>
                </c:pt>
                <c:pt idx="505">
                  <c:v>1501.409</c:v>
                </c:pt>
                <c:pt idx="506">
                  <c:v>1502.6194</c:v>
                </c:pt>
                <c:pt idx="507">
                  <c:v>1504.2892</c:v>
                </c:pt>
                <c:pt idx="508">
                  <c:v>1508.1079</c:v>
                </c:pt>
                <c:pt idx="509">
                  <c:v>1508.1079</c:v>
                </c:pt>
                <c:pt idx="510">
                  <c:v>1508.8756</c:v>
                </c:pt>
                <c:pt idx="511">
                  <c:v>1508.8756</c:v>
                </c:pt>
                <c:pt idx="512">
                  <c:v>1508.7219</c:v>
                </c:pt>
                <c:pt idx="513">
                  <c:v>1506.1181</c:v>
                </c:pt>
                <c:pt idx="514">
                  <c:v>1503.8332</c:v>
                </c:pt>
                <c:pt idx="515">
                  <c:v>1500.6541</c:v>
                </c:pt>
                <c:pt idx="516">
                  <c:v>1496.1651</c:v>
                </c:pt>
                <c:pt idx="517">
                  <c:v>1495.8686</c:v>
                </c:pt>
                <c:pt idx="518">
                  <c:v>1496.1651</c:v>
                </c:pt>
                <c:pt idx="519">
                  <c:v>1497.6526</c:v>
                </c:pt>
                <c:pt idx="520">
                  <c:v>1502.9225</c:v>
                </c:pt>
                <c:pt idx="521">
                  <c:v>1506.1181</c:v>
                </c:pt>
                <c:pt idx="522">
                  <c:v>1508.4148</c:v>
                </c:pt>
                <c:pt idx="523">
                  <c:v>1508.4148</c:v>
                </c:pt>
                <c:pt idx="524">
                  <c:v>1508.4148</c:v>
                </c:pt>
                <c:pt idx="525">
                  <c:v>1508.8756</c:v>
                </c:pt>
                <c:pt idx="526">
                  <c:v>1509.6446</c:v>
                </c:pt>
                <c:pt idx="527">
                  <c:v>1514.2858</c:v>
                </c:pt>
                <c:pt idx="528">
                  <c:v>1516.4678</c:v>
                </c:pt>
                <c:pt idx="529">
                  <c:v>1520.3897</c:v>
                </c:pt>
                <c:pt idx="530">
                  <c:v>1521.3358</c:v>
                </c:pt>
                <c:pt idx="531">
                  <c:v>1522.4419</c:v>
                </c:pt>
                <c:pt idx="532">
                  <c:v>1523.0752</c:v>
                </c:pt>
                <c:pt idx="533">
                  <c:v>1524.8208</c:v>
                </c:pt>
                <c:pt idx="534">
                  <c:v>1524.8208</c:v>
                </c:pt>
                <c:pt idx="535">
                  <c:v>1525.1389</c:v>
                </c:pt>
                <c:pt idx="536">
                  <c:v>1527.8509</c:v>
                </c:pt>
                <c:pt idx="537">
                  <c:v>1532.9967</c:v>
                </c:pt>
                <c:pt idx="538">
                  <c:v>1539.9949</c:v>
                </c:pt>
                <c:pt idx="539">
                  <c:v>1540.8148</c:v>
                </c:pt>
                <c:pt idx="540">
                  <c:v>1542.9528</c:v>
                </c:pt>
                <c:pt idx="541">
                  <c:v>1545.0995</c:v>
                </c:pt>
                <c:pt idx="542">
                  <c:v>1548.9189</c:v>
                </c:pt>
                <c:pt idx="543">
                  <c:v>1553.1014</c:v>
                </c:pt>
                <c:pt idx="544">
                  <c:v>1554.2783</c:v>
                </c:pt>
                <c:pt idx="545">
                  <c:v>1553.2694</c:v>
                </c:pt>
                <c:pt idx="546">
                  <c:v>1553.1014</c:v>
                </c:pt>
              </c:numCache>
            </c:numRef>
          </c:yVal>
          <c:smooth val="0"/>
        </c:ser>
        <c:ser>
          <c:idx val="1"/>
          <c:order val="1"/>
          <c:tx>
            <c:strRef>
              <c:f>'uniformity position corrected'!$Z$21</c:f>
              <c:strCache>
                <c:ptCount val="1"/>
                <c:pt idx="0">
                  <c:v>10cm up 14Gy; scanner covered</c:v>
                </c:pt>
              </c:strCache>
            </c:strRef>
          </c:tx>
          <c:spPr>
            <a:ln w="28575">
              <a:noFill/>
            </a:ln>
          </c:spPr>
          <c:marker>
            <c:symbol val="square"/>
            <c:size val="2"/>
          </c:marker>
          <c:xVal>
            <c:numRef>
              <c:f>'uniformity position corrected'!$Z$24:$Z$572</c:f>
              <c:numCache>
                <c:formatCode>General</c:formatCode>
                <c:ptCount val="549"/>
                <c:pt idx="0">
                  <c:v>-9.6141</c:v>
                </c:pt>
                <c:pt idx="1">
                  <c:v>-9.579</c:v>
                </c:pt>
                <c:pt idx="2">
                  <c:v>-9.5438</c:v>
                </c:pt>
                <c:pt idx="3">
                  <c:v>-9.5087</c:v>
                </c:pt>
                <c:pt idx="4">
                  <c:v>-9.4735</c:v>
                </c:pt>
                <c:pt idx="5">
                  <c:v>-9.4384</c:v>
                </c:pt>
                <c:pt idx="6">
                  <c:v>-9.4032</c:v>
                </c:pt>
                <c:pt idx="7">
                  <c:v>-9.3681</c:v>
                </c:pt>
                <c:pt idx="8">
                  <c:v>-9.3329</c:v>
                </c:pt>
                <c:pt idx="9">
                  <c:v>-9.2978</c:v>
                </c:pt>
                <c:pt idx="10">
                  <c:v>-9.2626</c:v>
                </c:pt>
                <c:pt idx="11">
                  <c:v>-9.2275</c:v>
                </c:pt>
                <c:pt idx="12">
                  <c:v>-9.1923</c:v>
                </c:pt>
                <c:pt idx="13">
                  <c:v>-9.1571</c:v>
                </c:pt>
                <c:pt idx="14">
                  <c:v>-9.122</c:v>
                </c:pt>
                <c:pt idx="15">
                  <c:v>-9.0868</c:v>
                </c:pt>
                <c:pt idx="16">
                  <c:v>-9.0517</c:v>
                </c:pt>
                <c:pt idx="17">
                  <c:v>-9.0165</c:v>
                </c:pt>
                <c:pt idx="18">
                  <c:v>-8.9814</c:v>
                </c:pt>
                <c:pt idx="19">
                  <c:v>-8.9462</c:v>
                </c:pt>
                <c:pt idx="20">
                  <c:v>-8.9111</c:v>
                </c:pt>
                <c:pt idx="21">
                  <c:v>-8.8759</c:v>
                </c:pt>
                <c:pt idx="22">
                  <c:v>-8.8408</c:v>
                </c:pt>
                <c:pt idx="23">
                  <c:v>-8.8056</c:v>
                </c:pt>
                <c:pt idx="24">
                  <c:v>-8.7705</c:v>
                </c:pt>
                <c:pt idx="25">
                  <c:v>-8.7353</c:v>
                </c:pt>
                <c:pt idx="26">
                  <c:v>-8.700200000000001</c:v>
                </c:pt>
                <c:pt idx="27">
                  <c:v>-8.665</c:v>
                </c:pt>
                <c:pt idx="28">
                  <c:v>-8.6299</c:v>
                </c:pt>
                <c:pt idx="29">
                  <c:v>-8.5947</c:v>
                </c:pt>
                <c:pt idx="30">
                  <c:v>-8.5596</c:v>
                </c:pt>
                <c:pt idx="31">
                  <c:v>-8.5244</c:v>
                </c:pt>
                <c:pt idx="32">
                  <c:v>-8.4893</c:v>
                </c:pt>
                <c:pt idx="33">
                  <c:v>-8.4541</c:v>
                </c:pt>
                <c:pt idx="34">
                  <c:v>-8.419</c:v>
                </c:pt>
                <c:pt idx="35">
                  <c:v>-8.3838</c:v>
                </c:pt>
                <c:pt idx="36">
                  <c:v>-8.3486</c:v>
                </c:pt>
                <c:pt idx="37">
                  <c:v>-8.3135</c:v>
                </c:pt>
                <c:pt idx="38">
                  <c:v>-8.2783</c:v>
                </c:pt>
                <c:pt idx="39">
                  <c:v>-8.2432</c:v>
                </c:pt>
                <c:pt idx="40">
                  <c:v>-8.208</c:v>
                </c:pt>
                <c:pt idx="41">
                  <c:v>-8.1729</c:v>
                </c:pt>
                <c:pt idx="42">
                  <c:v>-8.137700000000001</c:v>
                </c:pt>
                <c:pt idx="43">
                  <c:v>-8.1026</c:v>
                </c:pt>
                <c:pt idx="44">
                  <c:v>-8.0674</c:v>
                </c:pt>
                <c:pt idx="45">
                  <c:v>-8.0323</c:v>
                </c:pt>
                <c:pt idx="46">
                  <c:v>-7.9971</c:v>
                </c:pt>
                <c:pt idx="47">
                  <c:v>-7.962</c:v>
                </c:pt>
                <c:pt idx="48">
                  <c:v>-7.9268</c:v>
                </c:pt>
                <c:pt idx="49">
                  <c:v>-7.8917</c:v>
                </c:pt>
                <c:pt idx="50">
                  <c:v>-7.8565</c:v>
                </c:pt>
                <c:pt idx="51">
                  <c:v>-7.8214</c:v>
                </c:pt>
                <c:pt idx="52">
                  <c:v>-7.7862</c:v>
                </c:pt>
                <c:pt idx="53">
                  <c:v>-7.7511</c:v>
                </c:pt>
                <c:pt idx="54">
                  <c:v>-7.7159</c:v>
                </c:pt>
                <c:pt idx="55">
                  <c:v>-7.6808</c:v>
                </c:pt>
                <c:pt idx="56">
                  <c:v>-7.6456</c:v>
                </c:pt>
                <c:pt idx="57">
                  <c:v>-7.6105</c:v>
                </c:pt>
                <c:pt idx="58">
                  <c:v>-7.5753</c:v>
                </c:pt>
                <c:pt idx="59">
                  <c:v>-7.5401</c:v>
                </c:pt>
                <c:pt idx="60">
                  <c:v>-7.505</c:v>
                </c:pt>
                <c:pt idx="61">
                  <c:v>-7.4698</c:v>
                </c:pt>
                <c:pt idx="62">
                  <c:v>-7.4347</c:v>
                </c:pt>
                <c:pt idx="63">
                  <c:v>-7.3995</c:v>
                </c:pt>
                <c:pt idx="64">
                  <c:v>-7.3644</c:v>
                </c:pt>
                <c:pt idx="65">
                  <c:v>-7.3292</c:v>
                </c:pt>
                <c:pt idx="66">
                  <c:v>-7.2941</c:v>
                </c:pt>
                <c:pt idx="67">
                  <c:v>-7.2589</c:v>
                </c:pt>
                <c:pt idx="68">
                  <c:v>-7.2238</c:v>
                </c:pt>
                <c:pt idx="69">
                  <c:v>-7.1886</c:v>
                </c:pt>
                <c:pt idx="70">
                  <c:v>-7.1535</c:v>
                </c:pt>
                <c:pt idx="71">
                  <c:v>-7.1183</c:v>
                </c:pt>
                <c:pt idx="72">
                  <c:v>-7.0832</c:v>
                </c:pt>
                <c:pt idx="73">
                  <c:v>-7.048</c:v>
                </c:pt>
                <c:pt idx="74">
                  <c:v>-7.0129</c:v>
                </c:pt>
                <c:pt idx="75">
                  <c:v>-6.9777</c:v>
                </c:pt>
                <c:pt idx="76">
                  <c:v>-6.9426</c:v>
                </c:pt>
                <c:pt idx="77">
                  <c:v>-6.9074</c:v>
                </c:pt>
                <c:pt idx="78">
                  <c:v>-6.8723</c:v>
                </c:pt>
                <c:pt idx="79">
                  <c:v>-6.8371</c:v>
                </c:pt>
                <c:pt idx="80">
                  <c:v>-6.802</c:v>
                </c:pt>
                <c:pt idx="81">
                  <c:v>-6.7668</c:v>
                </c:pt>
                <c:pt idx="82">
                  <c:v>-6.7316</c:v>
                </c:pt>
                <c:pt idx="83">
                  <c:v>-6.6965</c:v>
                </c:pt>
                <c:pt idx="84">
                  <c:v>-6.6613</c:v>
                </c:pt>
                <c:pt idx="85">
                  <c:v>-6.6262</c:v>
                </c:pt>
                <c:pt idx="86">
                  <c:v>-6.591</c:v>
                </c:pt>
                <c:pt idx="87">
                  <c:v>-6.5559</c:v>
                </c:pt>
                <c:pt idx="88">
                  <c:v>-6.5207</c:v>
                </c:pt>
                <c:pt idx="89">
                  <c:v>-6.4856</c:v>
                </c:pt>
                <c:pt idx="90">
                  <c:v>-6.4504</c:v>
                </c:pt>
                <c:pt idx="91">
                  <c:v>-6.4153</c:v>
                </c:pt>
                <c:pt idx="92">
                  <c:v>-6.3801</c:v>
                </c:pt>
                <c:pt idx="93">
                  <c:v>-6.345</c:v>
                </c:pt>
                <c:pt idx="94">
                  <c:v>-6.3098</c:v>
                </c:pt>
                <c:pt idx="95">
                  <c:v>-6.2747</c:v>
                </c:pt>
                <c:pt idx="96">
                  <c:v>-6.2395</c:v>
                </c:pt>
                <c:pt idx="97">
                  <c:v>-6.2044</c:v>
                </c:pt>
                <c:pt idx="98">
                  <c:v>-6.1692</c:v>
                </c:pt>
                <c:pt idx="99">
                  <c:v>-6.1341</c:v>
                </c:pt>
                <c:pt idx="100">
                  <c:v>-6.0989</c:v>
                </c:pt>
                <c:pt idx="101">
                  <c:v>-6.0638</c:v>
                </c:pt>
                <c:pt idx="102">
                  <c:v>-6.0286</c:v>
                </c:pt>
                <c:pt idx="103">
                  <c:v>-5.9935</c:v>
                </c:pt>
                <c:pt idx="104">
                  <c:v>-5.9583</c:v>
                </c:pt>
                <c:pt idx="105">
                  <c:v>-5.9231</c:v>
                </c:pt>
                <c:pt idx="106">
                  <c:v>-5.888</c:v>
                </c:pt>
                <c:pt idx="107">
                  <c:v>-5.8528</c:v>
                </c:pt>
                <c:pt idx="108">
                  <c:v>-5.8177</c:v>
                </c:pt>
                <c:pt idx="109">
                  <c:v>-5.7825</c:v>
                </c:pt>
                <c:pt idx="110">
                  <c:v>-5.7474</c:v>
                </c:pt>
                <c:pt idx="111">
                  <c:v>-5.7122</c:v>
                </c:pt>
                <c:pt idx="112">
                  <c:v>-5.6771</c:v>
                </c:pt>
                <c:pt idx="113">
                  <c:v>-5.6419</c:v>
                </c:pt>
                <c:pt idx="114">
                  <c:v>-5.6068</c:v>
                </c:pt>
                <c:pt idx="115">
                  <c:v>-5.5716</c:v>
                </c:pt>
                <c:pt idx="116">
                  <c:v>-5.5365</c:v>
                </c:pt>
                <c:pt idx="117">
                  <c:v>-5.5013</c:v>
                </c:pt>
                <c:pt idx="118">
                  <c:v>-5.4662</c:v>
                </c:pt>
                <c:pt idx="119">
                  <c:v>-5.431</c:v>
                </c:pt>
                <c:pt idx="120">
                  <c:v>-5.3959</c:v>
                </c:pt>
                <c:pt idx="121">
                  <c:v>-5.3607</c:v>
                </c:pt>
                <c:pt idx="122">
                  <c:v>-5.3256</c:v>
                </c:pt>
                <c:pt idx="123">
                  <c:v>-5.2904</c:v>
                </c:pt>
                <c:pt idx="124">
                  <c:v>-5.2553</c:v>
                </c:pt>
                <c:pt idx="125">
                  <c:v>-5.2201</c:v>
                </c:pt>
                <c:pt idx="126">
                  <c:v>-5.1849</c:v>
                </c:pt>
                <c:pt idx="127">
                  <c:v>-5.1498</c:v>
                </c:pt>
                <c:pt idx="128">
                  <c:v>-5.1146</c:v>
                </c:pt>
                <c:pt idx="129">
                  <c:v>-5.0795</c:v>
                </c:pt>
                <c:pt idx="130">
                  <c:v>-5.0443</c:v>
                </c:pt>
                <c:pt idx="131">
                  <c:v>-5.0092</c:v>
                </c:pt>
                <c:pt idx="132">
                  <c:v>-4.974</c:v>
                </c:pt>
                <c:pt idx="133">
                  <c:v>-4.9389</c:v>
                </c:pt>
                <c:pt idx="134">
                  <c:v>-4.9037</c:v>
                </c:pt>
                <c:pt idx="135">
                  <c:v>-4.8686</c:v>
                </c:pt>
                <c:pt idx="136">
                  <c:v>-4.8334</c:v>
                </c:pt>
                <c:pt idx="137">
                  <c:v>-4.7983</c:v>
                </c:pt>
                <c:pt idx="138">
                  <c:v>-4.7631</c:v>
                </c:pt>
                <c:pt idx="139">
                  <c:v>-4.728</c:v>
                </c:pt>
                <c:pt idx="140">
                  <c:v>-4.6928</c:v>
                </c:pt>
                <c:pt idx="141">
                  <c:v>-4.6577</c:v>
                </c:pt>
                <c:pt idx="142">
                  <c:v>-4.6225</c:v>
                </c:pt>
                <c:pt idx="143">
                  <c:v>-4.5874</c:v>
                </c:pt>
                <c:pt idx="144">
                  <c:v>-4.5522</c:v>
                </c:pt>
                <c:pt idx="145">
                  <c:v>-4.5171</c:v>
                </c:pt>
                <c:pt idx="146">
                  <c:v>-4.4819</c:v>
                </c:pt>
                <c:pt idx="147">
                  <c:v>-4.4468</c:v>
                </c:pt>
                <c:pt idx="148">
                  <c:v>-4.4116</c:v>
                </c:pt>
                <c:pt idx="149">
                  <c:v>-4.3764</c:v>
                </c:pt>
                <c:pt idx="150">
                  <c:v>-4.3413</c:v>
                </c:pt>
                <c:pt idx="151">
                  <c:v>-4.3061</c:v>
                </c:pt>
                <c:pt idx="152">
                  <c:v>-4.271</c:v>
                </c:pt>
                <c:pt idx="153">
                  <c:v>-4.2358</c:v>
                </c:pt>
                <c:pt idx="154">
                  <c:v>-4.2007</c:v>
                </c:pt>
                <c:pt idx="155">
                  <c:v>-4.1655</c:v>
                </c:pt>
                <c:pt idx="156">
                  <c:v>-4.1304</c:v>
                </c:pt>
                <c:pt idx="157">
                  <c:v>-4.0952</c:v>
                </c:pt>
                <c:pt idx="158">
                  <c:v>-4.0601</c:v>
                </c:pt>
                <c:pt idx="159">
                  <c:v>-4.0249</c:v>
                </c:pt>
                <c:pt idx="160">
                  <c:v>-3.9898</c:v>
                </c:pt>
                <c:pt idx="161">
                  <c:v>-3.9546</c:v>
                </c:pt>
                <c:pt idx="162">
                  <c:v>-3.9195</c:v>
                </c:pt>
                <c:pt idx="163">
                  <c:v>-3.8843</c:v>
                </c:pt>
                <c:pt idx="164">
                  <c:v>-3.8492</c:v>
                </c:pt>
                <c:pt idx="165">
                  <c:v>-3.814</c:v>
                </c:pt>
                <c:pt idx="166">
                  <c:v>-3.7789</c:v>
                </c:pt>
                <c:pt idx="167">
                  <c:v>-3.7437</c:v>
                </c:pt>
                <c:pt idx="168">
                  <c:v>-3.7086</c:v>
                </c:pt>
                <c:pt idx="169">
                  <c:v>-3.6734</c:v>
                </c:pt>
                <c:pt idx="170">
                  <c:v>-3.6383</c:v>
                </c:pt>
                <c:pt idx="171">
                  <c:v>-3.6031</c:v>
                </c:pt>
                <c:pt idx="172">
                  <c:v>-3.5679</c:v>
                </c:pt>
                <c:pt idx="173">
                  <c:v>-3.5328</c:v>
                </c:pt>
                <c:pt idx="174">
                  <c:v>-3.4976</c:v>
                </c:pt>
                <c:pt idx="175">
                  <c:v>-3.4625</c:v>
                </c:pt>
                <c:pt idx="176">
                  <c:v>-3.4273</c:v>
                </c:pt>
                <c:pt idx="177">
                  <c:v>-3.3922</c:v>
                </c:pt>
                <c:pt idx="178">
                  <c:v>-3.357</c:v>
                </c:pt>
                <c:pt idx="179">
                  <c:v>-3.3219</c:v>
                </c:pt>
                <c:pt idx="180">
                  <c:v>-3.2867</c:v>
                </c:pt>
                <c:pt idx="181">
                  <c:v>-3.2516</c:v>
                </c:pt>
                <c:pt idx="182">
                  <c:v>-3.2164</c:v>
                </c:pt>
                <c:pt idx="183">
                  <c:v>-3.1813</c:v>
                </c:pt>
                <c:pt idx="184">
                  <c:v>-3.1461</c:v>
                </c:pt>
                <c:pt idx="185">
                  <c:v>-3.111</c:v>
                </c:pt>
                <c:pt idx="186">
                  <c:v>-3.0758</c:v>
                </c:pt>
                <c:pt idx="187">
                  <c:v>-3.0407</c:v>
                </c:pt>
                <c:pt idx="188">
                  <c:v>-3.0055</c:v>
                </c:pt>
                <c:pt idx="189">
                  <c:v>-2.9704</c:v>
                </c:pt>
                <c:pt idx="190">
                  <c:v>-2.9352</c:v>
                </c:pt>
                <c:pt idx="191">
                  <c:v>-2.9001</c:v>
                </c:pt>
                <c:pt idx="192">
                  <c:v>-2.8649</c:v>
                </c:pt>
                <c:pt idx="193">
                  <c:v>-2.8298</c:v>
                </c:pt>
                <c:pt idx="194">
                  <c:v>-2.7946</c:v>
                </c:pt>
                <c:pt idx="195">
                  <c:v>-2.7594</c:v>
                </c:pt>
                <c:pt idx="196">
                  <c:v>-2.7243</c:v>
                </c:pt>
                <c:pt idx="197">
                  <c:v>-2.6891</c:v>
                </c:pt>
                <c:pt idx="198">
                  <c:v>-2.654</c:v>
                </c:pt>
                <c:pt idx="199">
                  <c:v>-2.6188</c:v>
                </c:pt>
                <c:pt idx="200">
                  <c:v>-2.5837</c:v>
                </c:pt>
                <c:pt idx="201">
                  <c:v>-2.5485</c:v>
                </c:pt>
                <c:pt idx="202">
                  <c:v>-2.5134</c:v>
                </c:pt>
                <c:pt idx="203">
                  <c:v>-2.4782</c:v>
                </c:pt>
                <c:pt idx="204">
                  <c:v>-2.4431</c:v>
                </c:pt>
                <c:pt idx="205">
                  <c:v>-2.4079</c:v>
                </c:pt>
                <c:pt idx="206">
                  <c:v>-2.3728</c:v>
                </c:pt>
                <c:pt idx="207">
                  <c:v>-2.3376</c:v>
                </c:pt>
                <c:pt idx="208">
                  <c:v>-2.3025</c:v>
                </c:pt>
                <c:pt idx="209">
                  <c:v>-2.2673</c:v>
                </c:pt>
                <c:pt idx="210">
                  <c:v>-2.2322</c:v>
                </c:pt>
                <c:pt idx="211">
                  <c:v>-2.197</c:v>
                </c:pt>
                <c:pt idx="212">
                  <c:v>-2.1619</c:v>
                </c:pt>
                <c:pt idx="213">
                  <c:v>-2.1267</c:v>
                </c:pt>
                <c:pt idx="214">
                  <c:v>-2.0916</c:v>
                </c:pt>
                <c:pt idx="215">
                  <c:v>-2.0564</c:v>
                </c:pt>
                <c:pt idx="216">
                  <c:v>-2.0213</c:v>
                </c:pt>
                <c:pt idx="217">
                  <c:v>-1.9861</c:v>
                </c:pt>
                <c:pt idx="218">
                  <c:v>-1.9509</c:v>
                </c:pt>
                <c:pt idx="219">
                  <c:v>-1.9158</c:v>
                </c:pt>
                <c:pt idx="220">
                  <c:v>-1.8806</c:v>
                </c:pt>
                <c:pt idx="221">
                  <c:v>-1.8455</c:v>
                </c:pt>
                <c:pt idx="222">
                  <c:v>-1.8103</c:v>
                </c:pt>
                <c:pt idx="223">
                  <c:v>-1.7752</c:v>
                </c:pt>
                <c:pt idx="224">
                  <c:v>-1.74</c:v>
                </c:pt>
                <c:pt idx="225">
                  <c:v>-1.7049</c:v>
                </c:pt>
                <c:pt idx="226">
                  <c:v>-1.6697</c:v>
                </c:pt>
                <c:pt idx="227">
                  <c:v>-1.6346</c:v>
                </c:pt>
                <c:pt idx="228">
                  <c:v>-1.5994</c:v>
                </c:pt>
                <c:pt idx="229">
                  <c:v>-1.5643</c:v>
                </c:pt>
                <c:pt idx="230">
                  <c:v>-1.5291</c:v>
                </c:pt>
                <c:pt idx="231">
                  <c:v>-1.494</c:v>
                </c:pt>
                <c:pt idx="232">
                  <c:v>-1.4588</c:v>
                </c:pt>
                <c:pt idx="233">
                  <c:v>-1.4237</c:v>
                </c:pt>
                <c:pt idx="234">
                  <c:v>-1.3885</c:v>
                </c:pt>
                <c:pt idx="235">
                  <c:v>-1.3534</c:v>
                </c:pt>
                <c:pt idx="236">
                  <c:v>-1.3182</c:v>
                </c:pt>
                <c:pt idx="237">
                  <c:v>-1.2831</c:v>
                </c:pt>
                <c:pt idx="238">
                  <c:v>-1.2479</c:v>
                </c:pt>
                <c:pt idx="239">
                  <c:v>-1.2128</c:v>
                </c:pt>
                <c:pt idx="240">
                  <c:v>-1.1776</c:v>
                </c:pt>
                <c:pt idx="241">
                  <c:v>-1.1424</c:v>
                </c:pt>
                <c:pt idx="242">
                  <c:v>-1.1073</c:v>
                </c:pt>
                <c:pt idx="243">
                  <c:v>-1.0721</c:v>
                </c:pt>
                <c:pt idx="244">
                  <c:v>-1.037</c:v>
                </c:pt>
                <c:pt idx="245">
                  <c:v>-1.0018</c:v>
                </c:pt>
                <c:pt idx="246">
                  <c:v>-0.96669</c:v>
                </c:pt>
                <c:pt idx="247">
                  <c:v>-0.93153</c:v>
                </c:pt>
                <c:pt idx="248">
                  <c:v>-0.89638</c:v>
                </c:pt>
                <c:pt idx="249">
                  <c:v>-0.86123</c:v>
                </c:pt>
                <c:pt idx="250">
                  <c:v>-0.82608</c:v>
                </c:pt>
                <c:pt idx="251">
                  <c:v>-0.79092</c:v>
                </c:pt>
                <c:pt idx="252">
                  <c:v>-0.75577</c:v>
                </c:pt>
                <c:pt idx="253">
                  <c:v>-0.72062</c:v>
                </c:pt>
                <c:pt idx="254">
                  <c:v>-0.68547</c:v>
                </c:pt>
                <c:pt idx="255">
                  <c:v>-0.65032</c:v>
                </c:pt>
                <c:pt idx="256">
                  <c:v>-0.61516</c:v>
                </c:pt>
                <c:pt idx="257">
                  <c:v>-0.58001</c:v>
                </c:pt>
                <c:pt idx="258">
                  <c:v>-0.54486</c:v>
                </c:pt>
                <c:pt idx="259">
                  <c:v>-0.50971</c:v>
                </c:pt>
                <c:pt idx="260">
                  <c:v>-0.47455</c:v>
                </c:pt>
                <c:pt idx="261">
                  <c:v>-0.4394</c:v>
                </c:pt>
                <c:pt idx="262">
                  <c:v>-0.40425</c:v>
                </c:pt>
                <c:pt idx="263">
                  <c:v>-0.3691</c:v>
                </c:pt>
                <c:pt idx="264">
                  <c:v>-0.33395</c:v>
                </c:pt>
                <c:pt idx="265">
                  <c:v>-0.29879</c:v>
                </c:pt>
                <c:pt idx="266">
                  <c:v>-0.26364</c:v>
                </c:pt>
                <c:pt idx="267">
                  <c:v>-0.22849</c:v>
                </c:pt>
                <c:pt idx="268">
                  <c:v>-0.19334</c:v>
                </c:pt>
                <c:pt idx="269">
                  <c:v>-0.15818</c:v>
                </c:pt>
                <c:pt idx="270">
                  <c:v>-0.12303</c:v>
                </c:pt>
                <c:pt idx="271">
                  <c:v>-0.087881</c:v>
                </c:pt>
                <c:pt idx="272">
                  <c:v>-0.052728</c:v>
                </c:pt>
                <c:pt idx="273">
                  <c:v>-0.017576</c:v>
                </c:pt>
                <c:pt idx="274">
                  <c:v>0.017576</c:v>
                </c:pt>
                <c:pt idx="275">
                  <c:v>0.052728</c:v>
                </c:pt>
                <c:pt idx="276">
                  <c:v>0.087881</c:v>
                </c:pt>
                <c:pt idx="277">
                  <c:v>0.12303</c:v>
                </c:pt>
                <c:pt idx="278">
                  <c:v>0.15818</c:v>
                </c:pt>
                <c:pt idx="279">
                  <c:v>0.19334</c:v>
                </c:pt>
                <c:pt idx="280">
                  <c:v>0.22849</c:v>
                </c:pt>
                <c:pt idx="281">
                  <c:v>0.26364</c:v>
                </c:pt>
                <c:pt idx="282">
                  <c:v>0.29879</c:v>
                </c:pt>
                <c:pt idx="283">
                  <c:v>0.33395</c:v>
                </c:pt>
                <c:pt idx="284">
                  <c:v>0.3691</c:v>
                </c:pt>
                <c:pt idx="285">
                  <c:v>0.40425</c:v>
                </c:pt>
                <c:pt idx="286">
                  <c:v>0.4394</c:v>
                </c:pt>
                <c:pt idx="287">
                  <c:v>0.47455</c:v>
                </c:pt>
                <c:pt idx="288">
                  <c:v>0.50971</c:v>
                </c:pt>
                <c:pt idx="289">
                  <c:v>0.54486</c:v>
                </c:pt>
                <c:pt idx="290">
                  <c:v>0.58001</c:v>
                </c:pt>
                <c:pt idx="291">
                  <c:v>0.61516</c:v>
                </c:pt>
                <c:pt idx="292">
                  <c:v>0.65032</c:v>
                </c:pt>
                <c:pt idx="293">
                  <c:v>0.68547</c:v>
                </c:pt>
                <c:pt idx="294">
                  <c:v>0.72062</c:v>
                </c:pt>
                <c:pt idx="295">
                  <c:v>0.75577</c:v>
                </c:pt>
                <c:pt idx="296">
                  <c:v>0.79092</c:v>
                </c:pt>
                <c:pt idx="297">
                  <c:v>0.82608</c:v>
                </c:pt>
                <c:pt idx="298">
                  <c:v>0.86123</c:v>
                </c:pt>
                <c:pt idx="299">
                  <c:v>0.89638</c:v>
                </c:pt>
                <c:pt idx="300">
                  <c:v>0.93153</c:v>
                </c:pt>
                <c:pt idx="301">
                  <c:v>0.96669</c:v>
                </c:pt>
                <c:pt idx="302">
                  <c:v>1.0018</c:v>
                </c:pt>
                <c:pt idx="303">
                  <c:v>1.037</c:v>
                </c:pt>
                <c:pt idx="304">
                  <c:v>1.0721</c:v>
                </c:pt>
                <c:pt idx="305">
                  <c:v>1.1073</c:v>
                </c:pt>
                <c:pt idx="306">
                  <c:v>1.1424</c:v>
                </c:pt>
                <c:pt idx="307">
                  <c:v>1.1776</c:v>
                </c:pt>
                <c:pt idx="308">
                  <c:v>1.2128</c:v>
                </c:pt>
                <c:pt idx="309">
                  <c:v>1.2479</c:v>
                </c:pt>
                <c:pt idx="310">
                  <c:v>1.2831</c:v>
                </c:pt>
                <c:pt idx="311">
                  <c:v>1.3182</c:v>
                </c:pt>
                <c:pt idx="312">
                  <c:v>1.3534</c:v>
                </c:pt>
                <c:pt idx="313">
                  <c:v>1.3885</c:v>
                </c:pt>
                <c:pt idx="314">
                  <c:v>1.4237</c:v>
                </c:pt>
                <c:pt idx="315">
                  <c:v>1.4588</c:v>
                </c:pt>
                <c:pt idx="316">
                  <c:v>1.494</c:v>
                </c:pt>
                <c:pt idx="317">
                  <c:v>1.5291</c:v>
                </c:pt>
                <c:pt idx="318">
                  <c:v>1.5643</c:v>
                </c:pt>
                <c:pt idx="319">
                  <c:v>1.5994</c:v>
                </c:pt>
                <c:pt idx="320">
                  <c:v>1.6346</c:v>
                </c:pt>
                <c:pt idx="321">
                  <c:v>1.6697</c:v>
                </c:pt>
                <c:pt idx="322">
                  <c:v>1.7049</c:v>
                </c:pt>
                <c:pt idx="323">
                  <c:v>1.74</c:v>
                </c:pt>
                <c:pt idx="324">
                  <c:v>1.7752</c:v>
                </c:pt>
                <c:pt idx="325">
                  <c:v>1.8103</c:v>
                </c:pt>
                <c:pt idx="326">
                  <c:v>1.8455</c:v>
                </c:pt>
                <c:pt idx="327">
                  <c:v>1.8806</c:v>
                </c:pt>
                <c:pt idx="328">
                  <c:v>1.9158</c:v>
                </c:pt>
                <c:pt idx="329">
                  <c:v>1.9509</c:v>
                </c:pt>
                <c:pt idx="330">
                  <c:v>1.9861</c:v>
                </c:pt>
                <c:pt idx="331">
                  <c:v>2.0213</c:v>
                </c:pt>
                <c:pt idx="332">
                  <c:v>2.0564</c:v>
                </c:pt>
                <c:pt idx="333">
                  <c:v>2.0916</c:v>
                </c:pt>
                <c:pt idx="334">
                  <c:v>2.1267</c:v>
                </c:pt>
                <c:pt idx="335">
                  <c:v>2.1619</c:v>
                </c:pt>
                <c:pt idx="336">
                  <c:v>2.197</c:v>
                </c:pt>
                <c:pt idx="337">
                  <c:v>2.2322</c:v>
                </c:pt>
                <c:pt idx="338">
                  <c:v>2.2673</c:v>
                </c:pt>
                <c:pt idx="339">
                  <c:v>2.3025</c:v>
                </c:pt>
                <c:pt idx="340">
                  <c:v>2.3376</c:v>
                </c:pt>
                <c:pt idx="341">
                  <c:v>2.3728</c:v>
                </c:pt>
                <c:pt idx="342">
                  <c:v>2.4079</c:v>
                </c:pt>
                <c:pt idx="343">
                  <c:v>2.4431</c:v>
                </c:pt>
                <c:pt idx="344">
                  <c:v>2.4782</c:v>
                </c:pt>
                <c:pt idx="345">
                  <c:v>2.5134</c:v>
                </c:pt>
                <c:pt idx="346">
                  <c:v>2.5485</c:v>
                </c:pt>
                <c:pt idx="347">
                  <c:v>2.5837</c:v>
                </c:pt>
                <c:pt idx="348">
                  <c:v>2.6188</c:v>
                </c:pt>
                <c:pt idx="349">
                  <c:v>2.654</c:v>
                </c:pt>
                <c:pt idx="350">
                  <c:v>2.6891</c:v>
                </c:pt>
                <c:pt idx="351">
                  <c:v>2.7243</c:v>
                </c:pt>
                <c:pt idx="352">
                  <c:v>2.7594</c:v>
                </c:pt>
                <c:pt idx="353">
                  <c:v>2.7946</c:v>
                </c:pt>
                <c:pt idx="354">
                  <c:v>2.8298</c:v>
                </c:pt>
                <c:pt idx="355">
                  <c:v>2.8649</c:v>
                </c:pt>
                <c:pt idx="356">
                  <c:v>2.9001</c:v>
                </c:pt>
                <c:pt idx="357">
                  <c:v>2.9352</c:v>
                </c:pt>
                <c:pt idx="358">
                  <c:v>2.9704</c:v>
                </c:pt>
                <c:pt idx="359">
                  <c:v>3.0055</c:v>
                </c:pt>
                <c:pt idx="360">
                  <c:v>3.0407</c:v>
                </c:pt>
                <c:pt idx="361">
                  <c:v>3.0758</c:v>
                </c:pt>
                <c:pt idx="362">
                  <c:v>3.111</c:v>
                </c:pt>
                <c:pt idx="363">
                  <c:v>3.1461</c:v>
                </c:pt>
                <c:pt idx="364">
                  <c:v>3.1813</c:v>
                </c:pt>
                <c:pt idx="365">
                  <c:v>3.2164</c:v>
                </c:pt>
                <c:pt idx="366">
                  <c:v>3.2516</c:v>
                </c:pt>
                <c:pt idx="367">
                  <c:v>3.2867</c:v>
                </c:pt>
                <c:pt idx="368">
                  <c:v>3.3219</c:v>
                </c:pt>
                <c:pt idx="369">
                  <c:v>3.357</c:v>
                </c:pt>
                <c:pt idx="370">
                  <c:v>3.3922</c:v>
                </c:pt>
                <c:pt idx="371">
                  <c:v>3.4273</c:v>
                </c:pt>
                <c:pt idx="372">
                  <c:v>3.4625</c:v>
                </c:pt>
                <c:pt idx="373">
                  <c:v>3.4976</c:v>
                </c:pt>
                <c:pt idx="374">
                  <c:v>3.5328</c:v>
                </c:pt>
                <c:pt idx="375">
                  <c:v>3.5679</c:v>
                </c:pt>
                <c:pt idx="376">
                  <c:v>3.6031</c:v>
                </c:pt>
                <c:pt idx="377">
                  <c:v>3.6383</c:v>
                </c:pt>
                <c:pt idx="378">
                  <c:v>3.6734</c:v>
                </c:pt>
                <c:pt idx="379">
                  <c:v>3.7086</c:v>
                </c:pt>
                <c:pt idx="380">
                  <c:v>3.7437</c:v>
                </c:pt>
                <c:pt idx="381">
                  <c:v>3.7789</c:v>
                </c:pt>
                <c:pt idx="382">
                  <c:v>3.814</c:v>
                </c:pt>
                <c:pt idx="383">
                  <c:v>3.8492</c:v>
                </c:pt>
                <c:pt idx="384">
                  <c:v>3.8843</c:v>
                </c:pt>
                <c:pt idx="385">
                  <c:v>3.9195</c:v>
                </c:pt>
                <c:pt idx="386">
                  <c:v>3.9546</c:v>
                </c:pt>
                <c:pt idx="387">
                  <c:v>3.9898</c:v>
                </c:pt>
                <c:pt idx="388">
                  <c:v>4.0249</c:v>
                </c:pt>
                <c:pt idx="389">
                  <c:v>4.0601</c:v>
                </c:pt>
                <c:pt idx="390">
                  <c:v>4.0952</c:v>
                </c:pt>
                <c:pt idx="391">
                  <c:v>4.1304</c:v>
                </c:pt>
                <c:pt idx="392">
                  <c:v>4.1655</c:v>
                </c:pt>
                <c:pt idx="393">
                  <c:v>4.2007</c:v>
                </c:pt>
                <c:pt idx="394">
                  <c:v>4.2358</c:v>
                </c:pt>
                <c:pt idx="395">
                  <c:v>4.271</c:v>
                </c:pt>
                <c:pt idx="396">
                  <c:v>4.3061</c:v>
                </c:pt>
                <c:pt idx="397">
                  <c:v>4.3413</c:v>
                </c:pt>
                <c:pt idx="398">
                  <c:v>4.3764</c:v>
                </c:pt>
                <c:pt idx="399">
                  <c:v>4.4116</c:v>
                </c:pt>
                <c:pt idx="400">
                  <c:v>4.4468</c:v>
                </c:pt>
                <c:pt idx="401">
                  <c:v>4.4819</c:v>
                </c:pt>
                <c:pt idx="402">
                  <c:v>4.5171</c:v>
                </c:pt>
                <c:pt idx="403">
                  <c:v>4.5522</c:v>
                </c:pt>
                <c:pt idx="404">
                  <c:v>4.5874</c:v>
                </c:pt>
                <c:pt idx="405">
                  <c:v>4.6225</c:v>
                </c:pt>
                <c:pt idx="406">
                  <c:v>4.6577</c:v>
                </c:pt>
                <c:pt idx="407">
                  <c:v>4.6928</c:v>
                </c:pt>
                <c:pt idx="408">
                  <c:v>4.728</c:v>
                </c:pt>
                <c:pt idx="409">
                  <c:v>4.7631</c:v>
                </c:pt>
                <c:pt idx="410">
                  <c:v>4.7983</c:v>
                </c:pt>
                <c:pt idx="411">
                  <c:v>4.8334</c:v>
                </c:pt>
                <c:pt idx="412">
                  <c:v>4.8686</c:v>
                </c:pt>
                <c:pt idx="413">
                  <c:v>4.9037</c:v>
                </c:pt>
                <c:pt idx="414">
                  <c:v>4.9389</c:v>
                </c:pt>
                <c:pt idx="415">
                  <c:v>4.974</c:v>
                </c:pt>
                <c:pt idx="416">
                  <c:v>5.0092</c:v>
                </c:pt>
                <c:pt idx="417">
                  <c:v>5.0443</c:v>
                </c:pt>
                <c:pt idx="418">
                  <c:v>5.0795</c:v>
                </c:pt>
                <c:pt idx="419">
                  <c:v>5.1146</c:v>
                </c:pt>
                <c:pt idx="420">
                  <c:v>5.1498</c:v>
                </c:pt>
                <c:pt idx="421">
                  <c:v>5.1849</c:v>
                </c:pt>
                <c:pt idx="422">
                  <c:v>5.2201</c:v>
                </c:pt>
                <c:pt idx="423">
                  <c:v>5.2553</c:v>
                </c:pt>
                <c:pt idx="424">
                  <c:v>5.2904</c:v>
                </c:pt>
                <c:pt idx="425">
                  <c:v>5.3256</c:v>
                </c:pt>
                <c:pt idx="426">
                  <c:v>5.3607</c:v>
                </c:pt>
                <c:pt idx="427">
                  <c:v>5.3959</c:v>
                </c:pt>
                <c:pt idx="428">
                  <c:v>5.431</c:v>
                </c:pt>
                <c:pt idx="429">
                  <c:v>5.4662</c:v>
                </c:pt>
                <c:pt idx="430">
                  <c:v>5.5013</c:v>
                </c:pt>
                <c:pt idx="431">
                  <c:v>5.5365</c:v>
                </c:pt>
                <c:pt idx="432">
                  <c:v>5.5716</c:v>
                </c:pt>
                <c:pt idx="433">
                  <c:v>5.6068</c:v>
                </c:pt>
                <c:pt idx="434">
                  <c:v>5.6419</c:v>
                </c:pt>
                <c:pt idx="435">
                  <c:v>5.6771</c:v>
                </c:pt>
                <c:pt idx="436">
                  <c:v>5.7122</c:v>
                </c:pt>
                <c:pt idx="437">
                  <c:v>5.7474</c:v>
                </c:pt>
                <c:pt idx="438">
                  <c:v>5.7825</c:v>
                </c:pt>
                <c:pt idx="439">
                  <c:v>5.8177</c:v>
                </c:pt>
                <c:pt idx="440">
                  <c:v>5.8528</c:v>
                </c:pt>
                <c:pt idx="441">
                  <c:v>5.888</c:v>
                </c:pt>
                <c:pt idx="442">
                  <c:v>5.9231</c:v>
                </c:pt>
                <c:pt idx="443">
                  <c:v>5.9583</c:v>
                </c:pt>
                <c:pt idx="444">
                  <c:v>5.9935</c:v>
                </c:pt>
                <c:pt idx="445">
                  <c:v>6.0286</c:v>
                </c:pt>
                <c:pt idx="446">
                  <c:v>6.0638</c:v>
                </c:pt>
                <c:pt idx="447">
                  <c:v>6.0989</c:v>
                </c:pt>
                <c:pt idx="448">
                  <c:v>6.1341</c:v>
                </c:pt>
                <c:pt idx="449">
                  <c:v>6.1692</c:v>
                </c:pt>
                <c:pt idx="450">
                  <c:v>6.2044</c:v>
                </c:pt>
                <c:pt idx="451">
                  <c:v>6.2395</c:v>
                </c:pt>
                <c:pt idx="452">
                  <c:v>6.2747</c:v>
                </c:pt>
                <c:pt idx="453">
                  <c:v>6.3098</c:v>
                </c:pt>
                <c:pt idx="454">
                  <c:v>6.345</c:v>
                </c:pt>
                <c:pt idx="455">
                  <c:v>6.3801</c:v>
                </c:pt>
                <c:pt idx="456">
                  <c:v>6.4153</c:v>
                </c:pt>
                <c:pt idx="457">
                  <c:v>6.4504</c:v>
                </c:pt>
                <c:pt idx="458">
                  <c:v>6.4856</c:v>
                </c:pt>
                <c:pt idx="459">
                  <c:v>6.5207</c:v>
                </c:pt>
                <c:pt idx="460">
                  <c:v>6.5559</c:v>
                </c:pt>
                <c:pt idx="461">
                  <c:v>6.591</c:v>
                </c:pt>
                <c:pt idx="462">
                  <c:v>6.6262</c:v>
                </c:pt>
                <c:pt idx="463">
                  <c:v>6.6613</c:v>
                </c:pt>
                <c:pt idx="464">
                  <c:v>6.6965</c:v>
                </c:pt>
                <c:pt idx="465">
                  <c:v>6.7316</c:v>
                </c:pt>
                <c:pt idx="466">
                  <c:v>6.7668</c:v>
                </c:pt>
                <c:pt idx="467">
                  <c:v>6.802</c:v>
                </c:pt>
                <c:pt idx="468">
                  <c:v>6.8371</c:v>
                </c:pt>
                <c:pt idx="469">
                  <c:v>6.8723</c:v>
                </c:pt>
                <c:pt idx="470">
                  <c:v>6.9074</c:v>
                </c:pt>
                <c:pt idx="471">
                  <c:v>6.9426</c:v>
                </c:pt>
                <c:pt idx="472">
                  <c:v>6.9777</c:v>
                </c:pt>
                <c:pt idx="473">
                  <c:v>7.0129</c:v>
                </c:pt>
                <c:pt idx="474">
                  <c:v>7.048</c:v>
                </c:pt>
                <c:pt idx="475">
                  <c:v>7.0832</c:v>
                </c:pt>
                <c:pt idx="476">
                  <c:v>7.1183</c:v>
                </c:pt>
                <c:pt idx="477">
                  <c:v>7.1535</c:v>
                </c:pt>
                <c:pt idx="478">
                  <c:v>7.1886</c:v>
                </c:pt>
                <c:pt idx="479">
                  <c:v>7.2238</c:v>
                </c:pt>
                <c:pt idx="480">
                  <c:v>7.2589</c:v>
                </c:pt>
                <c:pt idx="481">
                  <c:v>7.2941</c:v>
                </c:pt>
                <c:pt idx="482">
                  <c:v>7.3292</c:v>
                </c:pt>
                <c:pt idx="483">
                  <c:v>7.3644</c:v>
                </c:pt>
                <c:pt idx="484">
                  <c:v>7.3995</c:v>
                </c:pt>
                <c:pt idx="485">
                  <c:v>7.4347</c:v>
                </c:pt>
                <c:pt idx="486">
                  <c:v>7.4698</c:v>
                </c:pt>
                <c:pt idx="487">
                  <c:v>7.505</c:v>
                </c:pt>
                <c:pt idx="488">
                  <c:v>7.5401</c:v>
                </c:pt>
                <c:pt idx="489">
                  <c:v>7.5753</c:v>
                </c:pt>
                <c:pt idx="490">
                  <c:v>7.6105</c:v>
                </c:pt>
                <c:pt idx="491">
                  <c:v>7.6456</c:v>
                </c:pt>
                <c:pt idx="492">
                  <c:v>7.6808</c:v>
                </c:pt>
                <c:pt idx="493">
                  <c:v>7.7159</c:v>
                </c:pt>
                <c:pt idx="494">
                  <c:v>7.7511</c:v>
                </c:pt>
                <c:pt idx="495">
                  <c:v>7.7862</c:v>
                </c:pt>
                <c:pt idx="496">
                  <c:v>7.8214</c:v>
                </c:pt>
                <c:pt idx="497">
                  <c:v>7.8565</c:v>
                </c:pt>
                <c:pt idx="498">
                  <c:v>7.8917</c:v>
                </c:pt>
                <c:pt idx="499">
                  <c:v>7.9268</c:v>
                </c:pt>
                <c:pt idx="500">
                  <c:v>7.962</c:v>
                </c:pt>
                <c:pt idx="501">
                  <c:v>7.9971</c:v>
                </c:pt>
                <c:pt idx="502">
                  <c:v>8.0323</c:v>
                </c:pt>
                <c:pt idx="503">
                  <c:v>8.0674</c:v>
                </c:pt>
                <c:pt idx="504">
                  <c:v>8.1026</c:v>
                </c:pt>
                <c:pt idx="505">
                  <c:v>8.137700000000001</c:v>
                </c:pt>
                <c:pt idx="506">
                  <c:v>8.1729</c:v>
                </c:pt>
                <c:pt idx="507">
                  <c:v>8.208</c:v>
                </c:pt>
                <c:pt idx="508">
                  <c:v>8.2432</c:v>
                </c:pt>
                <c:pt idx="509">
                  <c:v>8.2783</c:v>
                </c:pt>
                <c:pt idx="510">
                  <c:v>8.3135</c:v>
                </c:pt>
                <c:pt idx="511">
                  <c:v>8.3486</c:v>
                </c:pt>
                <c:pt idx="512">
                  <c:v>8.3838</c:v>
                </c:pt>
                <c:pt idx="513">
                  <c:v>8.419</c:v>
                </c:pt>
                <c:pt idx="514">
                  <c:v>8.4541</c:v>
                </c:pt>
                <c:pt idx="515">
                  <c:v>8.4893</c:v>
                </c:pt>
                <c:pt idx="516">
                  <c:v>8.5244</c:v>
                </c:pt>
                <c:pt idx="517">
                  <c:v>8.5596</c:v>
                </c:pt>
                <c:pt idx="518">
                  <c:v>8.5947</c:v>
                </c:pt>
                <c:pt idx="519">
                  <c:v>8.6299</c:v>
                </c:pt>
                <c:pt idx="520">
                  <c:v>8.665</c:v>
                </c:pt>
                <c:pt idx="521">
                  <c:v>8.700200000000001</c:v>
                </c:pt>
                <c:pt idx="522">
                  <c:v>8.7353</c:v>
                </c:pt>
                <c:pt idx="523">
                  <c:v>8.7705</c:v>
                </c:pt>
                <c:pt idx="524">
                  <c:v>8.8056</c:v>
                </c:pt>
                <c:pt idx="525">
                  <c:v>8.8408</c:v>
                </c:pt>
                <c:pt idx="526">
                  <c:v>8.8759</c:v>
                </c:pt>
                <c:pt idx="527">
                  <c:v>8.9111</c:v>
                </c:pt>
                <c:pt idx="528">
                  <c:v>8.9462</c:v>
                </c:pt>
                <c:pt idx="529">
                  <c:v>8.9814</c:v>
                </c:pt>
                <c:pt idx="530">
                  <c:v>9.0165</c:v>
                </c:pt>
                <c:pt idx="531">
                  <c:v>9.0517</c:v>
                </c:pt>
                <c:pt idx="532">
                  <c:v>9.0868</c:v>
                </c:pt>
                <c:pt idx="533">
                  <c:v>9.122</c:v>
                </c:pt>
                <c:pt idx="534">
                  <c:v>9.1571</c:v>
                </c:pt>
                <c:pt idx="535">
                  <c:v>9.1923</c:v>
                </c:pt>
                <c:pt idx="536">
                  <c:v>9.2275</c:v>
                </c:pt>
                <c:pt idx="537">
                  <c:v>9.2626</c:v>
                </c:pt>
                <c:pt idx="538">
                  <c:v>9.2978</c:v>
                </c:pt>
                <c:pt idx="539">
                  <c:v>9.3329</c:v>
                </c:pt>
                <c:pt idx="540">
                  <c:v>9.3681</c:v>
                </c:pt>
                <c:pt idx="541">
                  <c:v>9.4032</c:v>
                </c:pt>
                <c:pt idx="542">
                  <c:v>9.4384</c:v>
                </c:pt>
                <c:pt idx="543">
                  <c:v>9.4735</c:v>
                </c:pt>
                <c:pt idx="544">
                  <c:v>9.5087</c:v>
                </c:pt>
                <c:pt idx="545">
                  <c:v>9.5438</c:v>
                </c:pt>
                <c:pt idx="546">
                  <c:v>9.579</c:v>
                </c:pt>
                <c:pt idx="547">
                  <c:v>9.6141</c:v>
                </c:pt>
                <c:pt idx="548">
                  <c:v>9.6493</c:v>
                </c:pt>
              </c:numCache>
            </c:numRef>
          </c:xVal>
          <c:yVal>
            <c:numRef>
              <c:f>'uniformity position corrected'!$AA$24:$AA$572</c:f>
              <c:numCache>
                <c:formatCode>General</c:formatCode>
                <c:ptCount val="549"/>
                <c:pt idx="0">
                  <c:v>1554.7835</c:v>
                </c:pt>
                <c:pt idx="1">
                  <c:v>1554.7835</c:v>
                </c:pt>
                <c:pt idx="2">
                  <c:v>1554.4466</c:v>
                </c:pt>
                <c:pt idx="3">
                  <c:v>1550.7553</c:v>
                </c:pt>
                <c:pt idx="4">
                  <c:v>1547.2549</c:v>
                </c:pt>
                <c:pt idx="5">
                  <c:v>1546.259</c:v>
                </c:pt>
                <c:pt idx="6">
                  <c:v>1544.1076</c:v>
                </c:pt>
                <c:pt idx="7">
                  <c:v>1543.9425</c:v>
                </c:pt>
                <c:pt idx="8">
                  <c:v>1542.9528</c:v>
                </c:pt>
                <c:pt idx="9">
                  <c:v>1542.9528</c:v>
                </c:pt>
                <c:pt idx="10">
                  <c:v>1542.6233</c:v>
                </c:pt>
                <c:pt idx="11">
                  <c:v>1540.979</c:v>
                </c:pt>
                <c:pt idx="12">
                  <c:v>1541.3074</c:v>
                </c:pt>
                <c:pt idx="13">
                  <c:v>1541.3074</c:v>
                </c:pt>
                <c:pt idx="14">
                  <c:v>1543.2825</c:v>
                </c:pt>
                <c:pt idx="15">
                  <c:v>1543.6124</c:v>
                </c:pt>
                <c:pt idx="16">
                  <c:v>1546.0932</c:v>
                </c:pt>
                <c:pt idx="17">
                  <c:v>1545.7618</c:v>
                </c:pt>
                <c:pt idx="18">
                  <c:v>1544.1076</c:v>
                </c:pt>
                <c:pt idx="19">
                  <c:v>1543.2825</c:v>
                </c:pt>
                <c:pt idx="20">
                  <c:v>1541.1432</c:v>
                </c:pt>
                <c:pt idx="21">
                  <c:v>1537.0537</c:v>
                </c:pt>
                <c:pt idx="22">
                  <c:v>1533.4818</c:v>
                </c:pt>
                <c:pt idx="23">
                  <c:v>1530.2564</c:v>
                </c:pt>
                <c:pt idx="24">
                  <c:v>1529.1324</c:v>
                </c:pt>
                <c:pt idx="25">
                  <c:v>1528.0109</c:v>
                </c:pt>
                <c:pt idx="26">
                  <c:v>1526.892</c:v>
                </c:pt>
                <c:pt idx="27">
                  <c:v>1522.7584</c:v>
                </c:pt>
                <c:pt idx="28">
                  <c:v>1517.8759</c:v>
                </c:pt>
                <c:pt idx="29">
                  <c:v>1514.7525</c:v>
                </c:pt>
                <c:pt idx="30">
                  <c:v>1510.569</c:v>
                </c:pt>
                <c:pt idx="31">
                  <c:v>1508.8756</c:v>
                </c:pt>
                <c:pt idx="32">
                  <c:v>1506.7294</c:v>
                </c:pt>
                <c:pt idx="33">
                  <c:v>1503.5294</c:v>
                </c:pt>
                <c:pt idx="34">
                  <c:v>1499.4494</c:v>
                </c:pt>
                <c:pt idx="35">
                  <c:v>1494.6864</c:v>
                </c:pt>
                <c:pt idx="36">
                  <c:v>1493.6565</c:v>
                </c:pt>
                <c:pt idx="37">
                  <c:v>1492.0466</c:v>
                </c:pt>
                <c:pt idx="38">
                  <c:v>1488.1383</c:v>
                </c:pt>
                <c:pt idx="39">
                  <c:v>1485.7082</c:v>
                </c:pt>
                <c:pt idx="40">
                  <c:v>1485.566</c:v>
                </c:pt>
                <c:pt idx="41">
                  <c:v>1478.8313</c:v>
                </c:pt>
                <c:pt idx="42">
                  <c:v>1476.8999</c:v>
                </c:pt>
                <c:pt idx="43">
                  <c:v>1474.5737</c:v>
                </c:pt>
                <c:pt idx="44">
                  <c:v>1474.5737</c:v>
                </c:pt>
                <c:pt idx="45">
                  <c:v>1471.8631</c:v>
                </c:pt>
                <c:pt idx="46">
                  <c:v>1471.7283</c:v>
                </c:pt>
                <c:pt idx="47">
                  <c:v>1470.6524</c:v>
                </c:pt>
                <c:pt idx="48">
                  <c:v>1464.6791</c:v>
                </c:pt>
                <c:pt idx="49">
                  <c:v>1462.7166</c:v>
                </c:pt>
                <c:pt idx="50">
                  <c:v>1462.456</c:v>
                </c:pt>
                <c:pt idx="51">
                  <c:v>1462.456</c:v>
                </c:pt>
                <c:pt idx="52">
                  <c:v>1462.847</c:v>
                </c:pt>
                <c:pt idx="53">
                  <c:v>1463.108</c:v>
                </c:pt>
                <c:pt idx="54">
                  <c:v>1463.7615</c:v>
                </c:pt>
                <c:pt idx="55">
                  <c:v>1464.4166</c:v>
                </c:pt>
                <c:pt idx="56">
                  <c:v>1463.108</c:v>
                </c:pt>
                <c:pt idx="57">
                  <c:v>1464.0234</c:v>
                </c:pt>
                <c:pt idx="58">
                  <c:v>1464.2855</c:v>
                </c:pt>
                <c:pt idx="59">
                  <c:v>1462.7166</c:v>
                </c:pt>
                <c:pt idx="60">
                  <c:v>1460.7678</c:v>
                </c:pt>
                <c:pt idx="61">
                  <c:v>1460.7678</c:v>
                </c:pt>
                <c:pt idx="62">
                  <c:v>1460.7678</c:v>
                </c:pt>
                <c:pt idx="63">
                  <c:v>1460.3796</c:v>
                </c:pt>
                <c:pt idx="64">
                  <c:v>1461.4159</c:v>
                </c:pt>
                <c:pt idx="65">
                  <c:v>1462.0655</c:v>
                </c:pt>
                <c:pt idx="66">
                  <c:v>1462.7166</c:v>
                </c:pt>
                <c:pt idx="67">
                  <c:v>1463.6307</c:v>
                </c:pt>
                <c:pt idx="68">
                  <c:v>1464.6791</c:v>
                </c:pt>
                <c:pt idx="69">
                  <c:v>1471.3244</c:v>
                </c:pt>
                <c:pt idx="70">
                  <c:v>1473.8934</c:v>
                </c:pt>
                <c:pt idx="71">
                  <c:v>1476.4879</c:v>
                </c:pt>
                <c:pt idx="72">
                  <c:v>1478.1399</c:v>
                </c:pt>
                <c:pt idx="73">
                  <c:v>1479.5247</c:v>
                </c:pt>
                <c:pt idx="74">
                  <c:v>1481.0566</c:v>
                </c:pt>
                <c:pt idx="75">
                  <c:v>1484.5727</c:v>
                </c:pt>
                <c:pt idx="76">
                  <c:v>1486.4205</c:v>
                </c:pt>
                <c:pt idx="77">
                  <c:v>1486.8489</c:v>
                </c:pt>
                <c:pt idx="78">
                  <c:v>1486.9918</c:v>
                </c:pt>
                <c:pt idx="79">
                  <c:v>1484.4311</c:v>
                </c:pt>
                <c:pt idx="80">
                  <c:v>1480.9169</c:v>
                </c:pt>
                <c:pt idx="81">
                  <c:v>1480.9169</c:v>
                </c:pt>
                <c:pt idx="82">
                  <c:v>1480.4985</c:v>
                </c:pt>
                <c:pt idx="83">
                  <c:v>1480.4985</c:v>
                </c:pt>
                <c:pt idx="84">
                  <c:v>1481.6159</c:v>
                </c:pt>
                <c:pt idx="85">
                  <c:v>1484.0069</c:v>
                </c:pt>
                <c:pt idx="86">
                  <c:v>1484.8561</c:v>
                </c:pt>
                <c:pt idx="87">
                  <c:v>1486.9918</c:v>
                </c:pt>
                <c:pt idx="88">
                  <c:v>1487.4211</c:v>
                </c:pt>
                <c:pt idx="89">
                  <c:v>1486.9918</c:v>
                </c:pt>
                <c:pt idx="90">
                  <c:v>1487.2779</c:v>
                </c:pt>
                <c:pt idx="91">
                  <c:v>1486.4205</c:v>
                </c:pt>
                <c:pt idx="92">
                  <c:v>1485.9929</c:v>
                </c:pt>
                <c:pt idx="93">
                  <c:v>1484.8561</c:v>
                </c:pt>
                <c:pt idx="94">
                  <c:v>1481.476</c:v>
                </c:pt>
                <c:pt idx="95">
                  <c:v>1477.8638</c:v>
                </c:pt>
                <c:pt idx="96">
                  <c:v>1476.3507</c:v>
                </c:pt>
                <c:pt idx="97">
                  <c:v>1473.6218</c:v>
                </c:pt>
                <c:pt idx="98">
                  <c:v>1471.998</c:v>
                </c:pt>
                <c:pt idx="99">
                  <c:v>1471.7283</c:v>
                </c:pt>
                <c:pt idx="100">
                  <c:v>1471.7283</c:v>
                </c:pt>
                <c:pt idx="101">
                  <c:v>1470.6524</c:v>
                </c:pt>
                <c:pt idx="102">
                  <c:v>1469.9821</c:v>
                </c:pt>
                <c:pt idx="103">
                  <c:v>1470.1161</c:v>
                </c:pt>
                <c:pt idx="104">
                  <c:v>1470.5182</c:v>
                </c:pt>
                <c:pt idx="105">
                  <c:v>1466.9203</c:v>
                </c:pt>
                <c:pt idx="106">
                  <c:v>1468.3803</c:v>
                </c:pt>
                <c:pt idx="107">
                  <c:v>1468.6466</c:v>
                </c:pt>
                <c:pt idx="108">
                  <c:v>1468.3803</c:v>
                </c:pt>
                <c:pt idx="109">
                  <c:v>1467.8485</c:v>
                </c:pt>
                <c:pt idx="110">
                  <c:v>1467.8485</c:v>
                </c:pt>
                <c:pt idx="111">
                  <c:v>1464.5478</c:v>
                </c:pt>
                <c:pt idx="112">
                  <c:v>1463.3692</c:v>
                </c:pt>
                <c:pt idx="113">
                  <c:v>1462.1956</c:v>
                </c:pt>
                <c:pt idx="114">
                  <c:v>1459.7338</c:v>
                </c:pt>
                <c:pt idx="115">
                  <c:v>1458.5751</c:v>
                </c:pt>
                <c:pt idx="116">
                  <c:v>1457.0373</c:v>
                </c:pt>
                <c:pt idx="117">
                  <c:v>1456.2714</c:v>
                </c:pt>
                <c:pt idx="118">
                  <c:v>1454.9994</c:v>
                </c:pt>
                <c:pt idx="119">
                  <c:v>1454.8725</c:v>
                </c:pt>
                <c:pt idx="120">
                  <c:v>1454.8725</c:v>
                </c:pt>
                <c:pt idx="121">
                  <c:v>1454.3654</c:v>
                </c:pt>
                <c:pt idx="122">
                  <c:v>1453.8591</c:v>
                </c:pt>
                <c:pt idx="123">
                  <c:v>1451.8425</c:v>
                </c:pt>
                <c:pt idx="124">
                  <c:v>1448.4689</c:v>
                </c:pt>
                <c:pt idx="125">
                  <c:v>1445.8693</c:v>
                </c:pt>
                <c:pt idx="126">
                  <c:v>1444.1475</c:v>
                </c:pt>
                <c:pt idx="127">
                  <c:v>1439.8799</c:v>
                </c:pt>
                <c:pt idx="128">
                  <c:v>1439.8799</c:v>
                </c:pt>
                <c:pt idx="129">
                  <c:v>1437.2228</c:v>
                </c:pt>
                <c:pt idx="130">
                  <c:v>1436.9822</c:v>
                </c:pt>
                <c:pt idx="131">
                  <c:v>1434.7035</c:v>
                </c:pt>
                <c:pt idx="132">
                  <c:v>1434.4643</c:v>
                </c:pt>
                <c:pt idx="133">
                  <c:v>1433.5093</c:v>
                </c:pt>
                <c:pt idx="134">
                  <c:v>1433.6285</c:v>
                </c:pt>
                <c:pt idx="135">
                  <c:v>1433.2708</c:v>
                </c:pt>
                <c:pt idx="136">
                  <c:v>1433.9865</c:v>
                </c:pt>
                <c:pt idx="137">
                  <c:v>1433.2708</c:v>
                </c:pt>
                <c:pt idx="138">
                  <c:v>1432.9135</c:v>
                </c:pt>
                <c:pt idx="139">
                  <c:v>1428.4116</c:v>
                </c:pt>
                <c:pt idx="140">
                  <c:v>1427.4694</c:v>
                </c:pt>
                <c:pt idx="141">
                  <c:v>1425.2388</c:v>
                </c:pt>
                <c:pt idx="142">
                  <c:v>1422.4346</c:v>
                </c:pt>
                <c:pt idx="143">
                  <c:v>1422.4346</c:v>
                </c:pt>
                <c:pt idx="144">
                  <c:v>1424.4194</c:v>
                </c:pt>
                <c:pt idx="145">
                  <c:v>1424.6534</c:v>
                </c:pt>
                <c:pt idx="146">
                  <c:v>1426.1768</c:v>
                </c:pt>
                <c:pt idx="147">
                  <c:v>1427.2341</c:v>
                </c:pt>
                <c:pt idx="148">
                  <c:v>1428.5295</c:v>
                </c:pt>
                <c:pt idx="149">
                  <c:v>1429.8284</c:v>
                </c:pt>
                <c:pt idx="150">
                  <c:v>1429.8284</c:v>
                </c:pt>
                <c:pt idx="151">
                  <c:v>1430.42</c:v>
                </c:pt>
                <c:pt idx="152">
                  <c:v>1430.42</c:v>
                </c:pt>
                <c:pt idx="153">
                  <c:v>1429.2376</c:v>
                </c:pt>
                <c:pt idx="154">
                  <c:v>1428.2937</c:v>
                </c:pt>
                <c:pt idx="155">
                  <c:v>1428.2937</c:v>
                </c:pt>
                <c:pt idx="156">
                  <c:v>1429.2376</c:v>
                </c:pt>
                <c:pt idx="157">
                  <c:v>1428.6474</c:v>
                </c:pt>
                <c:pt idx="158">
                  <c:v>1428.1759</c:v>
                </c:pt>
                <c:pt idx="159">
                  <c:v>1427.8225</c:v>
                </c:pt>
                <c:pt idx="160">
                  <c:v>1427.3518</c:v>
                </c:pt>
                <c:pt idx="161">
                  <c:v>1425.9422</c:v>
                </c:pt>
                <c:pt idx="162">
                  <c:v>1423.251</c:v>
                </c:pt>
                <c:pt idx="163">
                  <c:v>1421.1539</c:v>
                </c:pt>
                <c:pt idx="164">
                  <c:v>1419.4117</c:v>
                </c:pt>
                <c:pt idx="165">
                  <c:v>1419.4117</c:v>
                </c:pt>
                <c:pt idx="166">
                  <c:v>1419.4117</c:v>
                </c:pt>
                <c:pt idx="167">
                  <c:v>1418.832</c:v>
                </c:pt>
                <c:pt idx="168">
                  <c:v>1412.715</c:v>
                </c:pt>
                <c:pt idx="169">
                  <c:v>1415.9408</c:v>
                </c:pt>
                <c:pt idx="170">
                  <c:v>1415.9408</c:v>
                </c:pt>
                <c:pt idx="171">
                  <c:v>1415.9408</c:v>
                </c:pt>
                <c:pt idx="172">
                  <c:v>1415.9408</c:v>
                </c:pt>
                <c:pt idx="173">
                  <c:v>1416.8647</c:v>
                </c:pt>
                <c:pt idx="174">
                  <c:v>1419.5277</c:v>
                </c:pt>
                <c:pt idx="175">
                  <c:v>1413.8657</c:v>
                </c:pt>
                <c:pt idx="176">
                  <c:v>1412.3701</c:v>
                </c:pt>
                <c:pt idx="177">
                  <c:v>1412.3701</c:v>
                </c:pt>
                <c:pt idx="178">
                  <c:v>1414.7873</c:v>
                </c:pt>
                <c:pt idx="179">
                  <c:v>1414.9026</c:v>
                </c:pt>
                <c:pt idx="180">
                  <c:v>1414.9026</c:v>
                </c:pt>
                <c:pt idx="181">
                  <c:v>1412.9451</c:v>
                </c:pt>
                <c:pt idx="182">
                  <c:v>1411.336</c:v>
                </c:pt>
                <c:pt idx="183">
                  <c:v>1411.1064</c:v>
                </c:pt>
                <c:pt idx="184">
                  <c:v>1411.1064</c:v>
                </c:pt>
                <c:pt idx="185">
                  <c:v>1410.3029</c:v>
                </c:pt>
                <c:pt idx="186">
                  <c:v>1410.3029</c:v>
                </c:pt>
                <c:pt idx="187">
                  <c:v>1410.762</c:v>
                </c:pt>
                <c:pt idx="188">
                  <c:v>1406.8655</c:v>
                </c:pt>
                <c:pt idx="189">
                  <c:v>1406.179</c:v>
                </c:pt>
                <c:pt idx="190">
                  <c:v>1406.179</c:v>
                </c:pt>
                <c:pt idx="191">
                  <c:v>1405.8358</c:v>
                </c:pt>
                <c:pt idx="192">
                  <c:v>1405.7215</c:v>
                </c:pt>
                <c:pt idx="193">
                  <c:v>1405.7215</c:v>
                </c:pt>
                <c:pt idx="194">
                  <c:v>1405.7215</c:v>
                </c:pt>
                <c:pt idx="195">
                  <c:v>1405.7215</c:v>
                </c:pt>
                <c:pt idx="196">
                  <c:v>1405.264</c:v>
                </c:pt>
                <c:pt idx="197">
                  <c:v>1403.8923</c:v>
                </c:pt>
                <c:pt idx="198">
                  <c:v>1403.8923</c:v>
                </c:pt>
                <c:pt idx="199">
                  <c:v>1403.8923</c:v>
                </c:pt>
                <c:pt idx="200">
                  <c:v>1403.8923</c:v>
                </c:pt>
                <c:pt idx="201">
                  <c:v>1404.3495</c:v>
                </c:pt>
                <c:pt idx="202">
                  <c:v>1407.4379</c:v>
                </c:pt>
                <c:pt idx="203">
                  <c:v>1407.4379</c:v>
                </c:pt>
                <c:pt idx="204">
                  <c:v>1405.6071</c:v>
                </c:pt>
                <c:pt idx="205">
                  <c:v>1408.8123</c:v>
                </c:pt>
                <c:pt idx="206">
                  <c:v>1409.5001</c:v>
                </c:pt>
                <c:pt idx="207">
                  <c:v>1407.5523</c:v>
                </c:pt>
                <c:pt idx="208">
                  <c:v>1409.5001</c:v>
                </c:pt>
                <c:pt idx="209">
                  <c:v>1408.9269</c:v>
                </c:pt>
                <c:pt idx="210">
                  <c:v>1406.6367</c:v>
                </c:pt>
                <c:pt idx="211">
                  <c:v>1406.0646</c:v>
                </c:pt>
                <c:pt idx="212">
                  <c:v>1406.0646</c:v>
                </c:pt>
                <c:pt idx="213">
                  <c:v>1406.0646</c:v>
                </c:pt>
                <c:pt idx="214">
                  <c:v>1406.0646</c:v>
                </c:pt>
                <c:pt idx="215">
                  <c:v>1406.0646</c:v>
                </c:pt>
                <c:pt idx="216">
                  <c:v>1401.4935</c:v>
                </c:pt>
                <c:pt idx="217">
                  <c:v>1401.4935</c:v>
                </c:pt>
                <c:pt idx="218">
                  <c:v>1401.0367</c:v>
                </c:pt>
                <c:pt idx="219">
                  <c:v>1401.9503</c:v>
                </c:pt>
                <c:pt idx="220">
                  <c:v>1403.8923</c:v>
                </c:pt>
                <c:pt idx="221">
                  <c:v>1404.8067</c:v>
                </c:pt>
                <c:pt idx="222">
                  <c:v>1403.8923</c:v>
                </c:pt>
                <c:pt idx="223">
                  <c:v>1400.9225</c:v>
                </c:pt>
                <c:pt idx="224">
                  <c:v>1399.0957</c:v>
                </c:pt>
                <c:pt idx="225">
                  <c:v>1398.1824</c:v>
                </c:pt>
                <c:pt idx="226">
                  <c:v>1396.6981</c:v>
                </c:pt>
                <c:pt idx="227">
                  <c:v>1396.1272</c:v>
                </c:pt>
                <c:pt idx="228">
                  <c:v>1396.1272</c:v>
                </c:pt>
                <c:pt idx="229">
                  <c:v>1394.4138</c:v>
                </c:pt>
                <c:pt idx="230">
                  <c:v>1393.9567</c:v>
                </c:pt>
                <c:pt idx="231">
                  <c:v>1393.7282</c:v>
                </c:pt>
                <c:pt idx="232">
                  <c:v>1392.6994</c:v>
                </c:pt>
                <c:pt idx="233">
                  <c:v>1391.4414</c:v>
                </c:pt>
                <c:pt idx="234">
                  <c:v>1389.9534</c:v>
                </c:pt>
                <c:pt idx="235">
                  <c:v>1388.0053</c:v>
                </c:pt>
                <c:pt idx="236">
                  <c:v>1387.0875</c:v>
                </c:pt>
                <c:pt idx="237">
                  <c:v>1387.0875</c:v>
                </c:pt>
                <c:pt idx="238">
                  <c:v>1386.1689</c:v>
                </c:pt>
                <c:pt idx="239">
                  <c:v>1387.0875</c:v>
                </c:pt>
                <c:pt idx="240">
                  <c:v>1388.3493</c:v>
                </c:pt>
                <c:pt idx="241">
                  <c:v>1386.8579</c:v>
                </c:pt>
                <c:pt idx="242">
                  <c:v>1385.2496</c:v>
                </c:pt>
                <c:pt idx="243">
                  <c:v>1384.9046</c:v>
                </c:pt>
                <c:pt idx="244">
                  <c:v>1385.2496</c:v>
                </c:pt>
                <c:pt idx="245">
                  <c:v>1385.4795</c:v>
                </c:pt>
                <c:pt idx="246">
                  <c:v>1386.7431</c:v>
                </c:pt>
                <c:pt idx="247">
                  <c:v>1386.7431</c:v>
                </c:pt>
                <c:pt idx="248">
                  <c:v>1386.7431</c:v>
                </c:pt>
                <c:pt idx="249">
                  <c:v>1385.9392</c:v>
                </c:pt>
                <c:pt idx="250">
                  <c:v>1385.8243</c:v>
                </c:pt>
                <c:pt idx="251">
                  <c:v>1385.9392</c:v>
                </c:pt>
                <c:pt idx="252">
                  <c:v>1386.3987</c:v>
                </c:pt>
                <c:pt idx="253">
                  <c:v>1386.3987</c:v>
                </c:pt>
                <c:pt idx="254">
                  <c:v>1387.0875</c:v>
                </c:pt>
                <c:pt idx="255">
                  <c:v>1389.8389</c:v>
                </c:pt>
                <c:pt idx="256">
                  <c:v>1391.0981</c:v>
                </c:pt>
                <c:pt idx="257">
                  <c:v>1391.6702</c:v>
                </c:pt>
                <c:pt idx="258">
                  <c:v>1392.4707</c:v>
                </c:pt>
                <c:pt idx="259">
                  <c:v>1392.6994</c:v>
                </c:pt>
                <c:pt idx="260">
                  <c:v>1393.3853</c:v>
                </c:pt>
                <c:pt idx="261">
                  <c:v>1394.4138</c:v>
                </c:pt>
                <c:pt idx="262">
                  <c:v>1393.3853</c:v>
                </c:pt>
                <c:pt idx="263">
                  <c:v>1394.8708</c:v>
                </c:pt>
                <c:pt idx="264">
                  <c:v>1395.3277</c:v>
                </c:pt>
                <c:pt idx="265">
                  <c:v>1394.985</c:v>
                </c:pt>
                <c:pt idx="266">
                  <c:v>1394.985</c:v>
                </c:pt>
                <c:pt idx="267">
                  <c:v>1396.1272</c:v>
                </c:pt>
                <c:pt idx="268">
                  <c:v>1394.985</c:v>
                </c:pt>
                <c:pt idx="269">
                  <c:v>1392.242</c:v>
                </c:pt>
                <c:pt idx="270">
                  <c:v>1390.9837</c:v>
                </c:pt>
                <c:pt idx="271">
                  <c:v>1390.6403</c:v>
                </c:pt>
                <c:pt idx="272">
                  <c:v>1390.9837</c:v>
                </c:pt>
                <c:pt idx="273">
                  <c:v>1392.9281</c:v>
                </c:pt>
                <c:pt idx="274">
                  <c:v>1397.1548</c:v>
                </c:pt>
                <c:pt idx="275">
                  <c:v>1399.3241</c:v>
                </c:pt>
                <c:pt idx="276">
                  <c:v>1401.3793</c:v>
                </c:pt>
                <c:pt idx="277">
                  <c:v>1401.4935</c:v>
                </c:pt>
                <c:pt idx="278">
                  <c:v>1401.3793</c:v>
                </c:pt>
                <c:pt idx="279">
                  <c:v>1401.3793</c:v>
                </c:pt>
                <c:pt idx="280">
                  <c:v>1402.864</c:v>
                </c:pt>
                <c:pt idx="281">
                  <c:v>1402.5214</c:v>
                </c:pt>
                <c:pt idx="282">
                  <c:v>1399.7808</c:v>
                </c:pt>
                <c:pt idx="283">
                  <c:v>1396.013</c:v>
                </c:pt>
                <c:pt idx="284">
                  <c:v>1393.9567</c:v>
                </c:pt>
                <c:pt idx="285">
                  <c:v>1392.4707</c:v>
                </c:pt>
                <c:pt idx="286">
                  <c:v>1390.4114</c:v>
                </c:pt>
                <c:pt idx="287">
                  <c:v>1390.4114</c:v>
                </c:pt>
                <c:pt idx="288">
                  <c:v>1389.8389</c:v>
                </c:pt>
                <c:pt idx="289">
                  <c:v>1389.037</c:v>
                </c:pt>
                <c:pt idx="290">
                  <c:v>1388.3493</c:v>
                </c:pt>
                <c:pt idx="291">
                  <c:v>1387.5465</c:v>
                </c:pt>
                <c:pt idx="292">
                  <c:v>1388.3493</c:v>
                </c:pt>
                <c:pt idx="293">
                  <c:v>1388.5786</c:v>
                </c:pt>
                <c:pt idx="294">
                  <c:v>1388.5786</c:v>
                </c:pt>
                <c:pt idx="295">
                  <c:v>1391.4414</c:v>
                </c:pt>
                <c:pt idx="296">
                  <c:v>1392.1277</c:v>
                </c:pt>
                <c:pt idx="297">
                  <c:v>1390.8692</c:v>
                </c:pt>
                <c:pt idx="298">
                  <c:v>1390.4114</c:v>
                </c:pt>
                <c:pt idx="299">
                  <c:v>1388.2346</c:v>
                </c:pt>
                <c:pt idx="300">
                  <c:v>1384.0992</c:v>
                </c:pt>
                <c:pt idx="301">
                  <c:v>1383.8689</c:v>
                </c:pt>
                <c:pt idx="302">
                  <c:v>1382.2554</c:v>
                </c:pt>
                <c:pt idx="303">
                  <c:v>1382.2554</c:v>
                </c:pt>
                <c:pt idx="304">
                  <c:v>1383.8689</c:v>
                </c:pt>
                <c:pt idx="305">
                  <c:v>1384.9046</c:v>
                </c:pt>
                <c:pt idx="306">
                  <c:v>1387.2023</c:v>
                </c:pt>
                <c:pt idx="307">
                  <c:v>1388.2346</c:v>
                </c:pt>
                <c:pt idx="308">
                  <c:v>1388.8078</c:v>
                </c:pt>
                <c:pt idx="309">
                  <c:v>1389.9534</c:v>
                </c:pt>
                <c:pt idx="310">
                  <c:v>1390.4114</c:v>
                </c:pt>
                <c:pt idx="311">
                  <c:v>1390.7548</c:v>
                </c:pt>
                <c:pt idx="312">
                  <c:v>1390.9837</c:v>
                </c:pt>
                <c:pt idx="313">
                  <c:v>1392.1277</c:v>
                </c:pt>
                <c:pt idx="314">
                  <c:v>1391.5558</c:v>
                </c:pt>
                <c:pt idx="315">
                  <c:v>1392.1277</c:v>
                </c:pt>
                <c:pt idx="316">
                  <c:v>1392.0133</c:v>
                </c:pt>
                <c:pt idx="317">
                  <c:v>1392.0133</c:v>
                </c:pt>
                <c:pt idx="318">
                  <c:v>1392.4707</c:v>
                </c:pt>
                <c:pt idx="319">
                  <c:v>1394.6423</c:v>
                </c:pt>
                <c:pt idx="320">
                  <c:v>1396.2413</c:v>
                </c:pt>
                <c:pt idx="321">
                  <c:v>1398.7532</c:v>
                </c:pt>
                <c:pt idx="322">
                  <c:v>1398.2966</c:v>
                </c:pt>
                <c:pt idx="323">
                  <c:v>1398.2966</c:v>
                </c:pt>
                <c:pt idx="324">
                  <c:v>1398.7532</c:v>
                </c:pt>
                <c:pt idx="325">
                  <c:v>1400.3516</c:v>
                </c:pt>
                <c:pt idx="326">
                  <c:v>1401.3793</c:v>
                </c:pt>
                <c:pt idx="327">
                  <c:v>1402.0645</c:v>
                </c:pt>
                <c:pt idx="328">
                  <c:v>1402.0645</c:v>
                </c:pt>
                <c:pt idx="329">
                  <c:v>1399.8949</c:v>
                </c:pt>
                <c:pt idx="330">
                  <c:v>1399.0957</c:v>
                </c:pt>
                <c:pt idx="331">
                  <c:v>1399.0957</c:v>
                </c:pt>
                <c:pt idx="332">
                  <c:v>1397.7257</c:v>
                </c:pt>
                <c:pt idx="333">
                  <c:v>1396.1272</c:v>
                </c:pt>
                <c:pt idx="334">
                  <c:v>1401.7219</c:v>
                </c:pt>
                <c:pt idx="335">
                  <c:v>1404.1209</c:v>
                </c:pt>
                <c:pt idx="336">
                  <c:v>1401.2651</c:v>
                </c:pt>
                <c:pt idx="337">
                  <c:v>1404.1209</c:v>
                </c:pt>
                <c:pt idx="338">
                  <c:v>1405.0354</c:v>
                </c:pt>
                <c:pt idx="339">
                  <c:v>1405.0354</c:v>
                </c:pt>
                <c:pt idx="340">
                  <c:v>1406.0646</c:v>
                </c:pt>
                <c:pt idx="341">
                  <c:v>1410.762</c:v>
                </c:pt>
                <c:pt idx="342">
                  <c:v>1409.7294</c:v>
                </c:pt>
                <c:pt idx="343">
                  <c:v>1410.0735</c:v>
                </c:pt>
                <c:pt idx="344">
                  <c:v>1410.0735</c:v>
                </c:pt>
                <c:pt idx="345">
                  <c:v>1408.4686</c:v>
                </c:pt>
                <c:pt idx="346">
                  <c:v>1406.8655</c:v>
                </c:pt>
                <c:pt idx="347">
                  <c:v>1408.5832</c:v>
                </c:pt>
                <c:pt idx="348">
                  <c:v>1409.8441</c:v>
                </c:pt>
                <c:pt idx="349">
                  <c:v>1407.7814</c:v>
                </c:pt>
                <c:pt idx="350">
                  <c:v>1408.5832</c:v>
                </c:pt>
                <c:pt idx="351">
                  <c:v>1412.0253</c:v>
                </c:pt>
                <c:pt idx="352">
                  <c:v>1410.3029</c:v>
                </c:pt>
                <c:pt idx="353">
                  <c:v>1410.3029</c:v>
                </c:pt>
                <c:pt idx="354">
                  <c:v>1412.0253</c:v>
                </c:pt>
                <c:pt idx="355">
                  <c:v>1413.1751</c:v>
                </c:pt>
                <c:pt idx="356">
                  <c:v>1411.7955</c:v>
                </c:pt>
                <c:pt idx="357">
                  <c:v>1411.7955</c:v>
                </c:pt>
                <c:pt idx="358">
                  <c:v>1412.6</c:v>
                </c:pt>
                <c:pt idx="359">
                  <c:v>1412.0253</c:v>
                </c:pt>
                <c:pt idx="360">
                  <c:v>1412.0253</c:v>
                </c:pt>
                <c:pt idx="361">
                  <c:v>1411.7955</c:v>
                </c:pt>
                <c:pt idx="362">
                  <c:v>1412.6</c:v>
                </c:pt>
                <c:pt idx="363">
                  <c:v>1411.5657</c:v>
                </c:pt>
                <c:pt idx="364">
                  <c:v>1411.5657</c:v>
                </c:pt>
                <c:pt idx="365">
                  <c:v>1410.9916</c:v>
                </c:pt>
                <c:pt idx="366">
                  <c:v>1408.5832</c:v>
                </c:pt>
                <c:pt idx="367">
                  <c:v>1405.9502</c:v>
                </c:pt>
                <c:pt idx="368">
                  <c:v>1402.1787</c:v>
                </c:pt>
                <c:pt idx="369">
                  <c:v>1399.7808</c:v>
                </c:pt>
                <c:pt idx="370">
                  <c:v>1397.6116</c:v>
                </c:pt>
                <c:pt idx="371">
                  <c:v>1396.1272</c:v>
                </c:pt>
                <c:pt idx="372">
                  <c:v>1395.2135</c:v>
                </c:pt>
                <c:pt idx="373">
                  <c:v>1392.6994</c:v>
                </c:pt>
                <c:pt idx="374">
                  <c:v>1392.0133</c:v>
                </c:pt>
                <c:pt idx="375">
                  <c:v>1392.0133</c:v>
                </c:pt>
                <c:pt idx="376">
                  <c:v>1389.3807</c:v>
                </c:pt>
                <c:pt idx="377">
                  <c:v>1389.3807</c:v>
                </c:pt>
                <c:pt idx="378">
                  <c:v>1389.3807</c:v>
                </c:pt>
                <c:pt idx="379">
                  <c:v>1391.327</c:v>
                </c:pt>
                <c:pt idx="380">
                  <c:v>1394.4138</c:v>
                </c:pt>
                <c:pt idx="381">
                  <c:v>1394.985</c:v>
                </c:pt>
                <c:pt idx="382">
                  <c:v>1394.985</c:v>
                </c:pt>
                <c:pt idx="383">
                  <c:v>1394.985</c:v>
                </c:pt>
                <c:pt idx="384">
                  <c:v>1396.013</c:v>
                </c:pt>
                <c:pt idx="385">
                  <c:v>1396.013</c:v>
                </c:pt>
                <c:pt idx="386">
                  <c:v>1398.1824</c:v>
                </c:pt>
                <c:pt idx="387">
                  <c:v>1399.6666</c:v>
                </c:pt>
                <c:pt idx="388">
                  <c:v>1400.3516</c:v>
                </c:pt>
                <c:pt idx="389">
                  <c:v>1401.8361</c:v>
                </c:pt>
                <c:pt idx="390">
                  <c:v>1401.6077</c:v>
                </c:pt>
                <c:pt idx="391">
                  <c:v>1400.6942</c:v>
                </c:pt>
                <c:pt idx="392">
                  <c:v>1400.6942</c:v>
                </c:pt>
                <c:pt idx="393">
                  <c:v>1400.6942</c:v>
                </c:pt>
                <c:pt idx="394">
                  <c:v>1401.6077</c:v>
                </c:pt>
                <c:pt idx="395">
                  <c:v>1404.0066</c:v>
                </c:pt>
                <c:pt idx="396">
                  <c:v>1405.264</c:v>
                </c:pt>
                <c:pt idx="397">
                  <c:v>1405.264</c:v>
                </c:pt>
                <c:pt idx="398">
                  <c:v>1406.4078</c:v>
                </c:pt>
                <c:pt idx="399">
                  <c:v>1407.3234</c:v>
                </c:pt>
                <c:pt idx="400">
                  <c:v>1406.4078</c:v>
                </c:pt>
                <c:pt idx="401">
                  <c:v>1407.4379</c:v>
                </c:pt>
                <c:pt idx="402">
                  <c:v>1408.1249</c:v>
                </c:pt>
                <c:pt idx="403">
                  <c:v>1408.4686</c:v>
                </c:pt>
                <c:pt idx="404">
                  <c:v>1409.0415</c:v>
                </c:pt>
                <c:pt idx="405">
                  <c:v>1408.4686</c:v>
                </c:pt>
                <c:pt idx="406">
                  <c:v>1408.0104</c:v>
                </c:pt>
                <c:pt idx="407">
                  <c:v>1406.5222</c:v>
                </c:pt>
                <c:pt idx="408">
                  <c:v>1406.5222</c:v>
                </c:pt>
                <c:pt idx="409">
                  <c:v>1406.6367</c:v>
                </c:pt>
                <c:pt idx="410">
                  <c:v>1408.9269</c:v>
                </c:pt>
                <c:pt idx="411">
                  <c:v>1408.9269</c:v>
                </c:pt>
                <c:pt idx="412">
                  <c:v>1409.2708</c:v>
                </c:pt>
                <c:pt idx="413">
                  <c:v>1409.7294</c:v>
                </c:pt>
                <c:pt idx="414">
                  <c:v>1410.3029</c:v>
                </c:pt>
                <c:pt idx="415">
                  <c:v>1412.0253</c:v>
                </c:pt>
                <c:pt idx="416">
                  <c:v>1414.2112</c:v>
                </c:pt>
                <c:pt idx="417">
                  <c:v>1417.0959</c:v>
                </c:pt>
                <c:pt idx="418">
                  <c:v>1418.2529</c:v>
                </c:pt>
                <c:pt idx="419">
                  <c:v>1420.6888</c:v>
                </c:pt>
                <c:pt idx="420">
                  <c:v>1422.901</c:v>
                </c:pt>
                <c:pt idx="421">
                  <c:v>1423.8349</c:v>
                </c:pt>
                <c:pt idx="422">
                  <c:v>1426.4116</c:v>
                </c:pt>
                <c:pt idx="423">
                  <c:v>1426.764</c:v>
                </c:pt>
                <c:pt idx="424">
                  <c:v>1427.4694</c:v>
                </c:pt>
                <c:pt idx="425">
                  <c:v>1427.9403</c:v>
                </c:pt>
                <c:pt idx="426">
                  <c:v>1428.7654</c:v>
                </c:pt>
                <c:pt idx="427">
                  <c:v>1430.1833</c:v>
                </c:pt>
                <c:pt idx="428">
                  <c:v>1430.3016</c:v>
                </c:pt>
                <c:pt idx="429">
                  <c:v>1430.42</c:v>
                </c:pt>
                <c:pt idx="430">
                  <c:v>1434.9427</c:v>
                </c:pt>
                <c:pt idx="431">
                  <c:v>1437.3432</c:v>
                </c:pt>
                <c:pt idx="432">
                  <c:v>1440.365</c:v>
                </c:pt>
                <c:pt idx="433">
                  <c:v>1442.4342</c:v>
                </c:pt>
                <c:pt idx="434">
                  <c:v>1444.7614</c:v>
                </c:pt>
                <c:pt idx="435">
                  <c:v>1443.6571</c:v>
                </c:pt>
                <c:pt idx="436">
                  <c:v>1443.2898</c:v>
                </c:pt>
                <c:pt idx="437">
                  <c:v>1445.9926</c:v>
                </c:pt>
                <c:pt idx="438">
                  <c:v>1445.0073</c:v>
                </c:pt>
                <c:pt idx="439">
                  <c:v>1448.842</c:v>
                </c:pt>
                <c:pt idx="440">
                  <c:v>1454.2387</c:v>
                </c:pt>
                <c:pt idx="441">
                  <c:v>1454.2387</c:v>
                </c:pt>
                <c:pt idx="442">
                  <c:v>1454.2387</c:v>
                </c:pt>
                <c:pt idx="443">
                  <c:v>1453.8591</c:v>
                </c:pt>
                <c:pt idx="444">
                  <c:v>1453.6063</c:v>
                </c:pt>
                <c:pt idx="445">
                  <c:v>1450.2137</c:v>
                </c:pt>
                <c:pt idx="446">
                  <c:v>1450.2137</c:v>
                </c:pt>
                <c:pt idx="447">
                  <c:v>1447.4762</c:v>
                </c:pt>
                <c:pt idx="448">
                  <c:v>1447.3523</c:v>
                </c:pt>
                <c:pt idx="449">
                  <c:v>1447.3523</c:v>
                </c:pt>
                <c:pt idx="450">
                  <c:v>1450.4637</c:v>
                </c:pt>
                <c:pt idx="451">
                  <c:v>1451.3404</c:v>
                </c:pt>
                <c:pt idx="452">
                  <c:v>1455.8893</c:v>
                </c:pt>
                <c:pt idx="453">
                  <c:v>1457.1652</c:v>
                </c:pt>
                <c:pt idx="454">
                  <c:v>1458.5751</c:v>
                </c:pt>
                <c:pt idx="455">
                  <c:v>1458.5751</c:v>
                </c:pt>
                <c:pt idx="456">
                  <c:v>1460.1211</c:v>
                </c:pt>
                <c:pt idx="457">
                  <c:v>1460.7678</c:v>
                </c:pt>
                <c:pt idx="458">
                  <c:v>1458.3182</c:v>
                </c:pt>
                <c:pt idx="459">
                  <c:v>1458.3182</c:v>
                </c:pt>
                <c:pt idx="460">
                  <c:v>1458.9608</c:v>
                </c:pt>
                <c:pt idx="461">
                  <c:v>1458.3182</c:v>
                </c:pt>
                <c:pt idx="462">
                  <c:v>1457.421</c:v>
                </c:pt>
                <c:pt idx="463">
                  <c:v>1460.6383</c:v>
                </c:pt>
                <c:pt idx="464">
                  <c:v>1465.7315</c:v>
                </c:pt>
                <c:pt idx="465">
                  <c:v>1470.1161</c:v>
                </c:pt>
                <c:pt idx="466">
                  <c:v>1471.5936</c:v>
                </c:pt>
                <c:pt idx="467">
                  <c:v>1471.8631</c:v>
                </c:pt>
                <c:pt idx="468">
                  <c:v>1472.403</c:v>
                </c:pt>
                <c:pt idx="469">
                  <c:v>1471.7283</c:v>
                </c:pt>
                <c:pt idx="470">
                  <c:v>1476.3507</c:v>
                </c:pt>
                <c:pt idx="471">
                  <c:v>1476.6251</c:v>
                </c:pt>
                <c:pt idx="472">
                  <c:v>1477.8638</c:v>
                </c:pt>
                <c:pt idx="473">
                  <c:v>1478.0018</c:v>
                </c:pt>
                <c:pt idx="474">
                  <c:v>1478.4162</c:v>
                </c:pt>
                <c:pt idx="475">
                  <c:v>1479.1084</c:v>
                </c:pt>
                <c:pt idx="476">
                  <c:v>1480.0807</c:v>
                </c:pt>
                <c:pt idx="477">
                  <c:v>1478.9698</c:v>
                </c:pt>
                <c:pt idx="478">
                  <c:v>1479.6635</c:v>
                </c:pt>
                <c:pt idx="479">
                  <c:v>1480.0807</c:v>
                </c:pt>
                <c:pt idx="480">
                  <c:v>1478.8313</c:v>
                </c:pt>
                <c:pt idx="481">
                  <c:v>1478.8313</c:v>
                </c:pt>
                <c:pt idx="482">
                  <c:v>1482.5977</c:v>
                </c:pt>
                <c:pt idx="483">
                  <c:v>1487.2779</c:v>
                </c:pt>
                <c:pt idx="484">
                  <c:v>1491.4637</c:v>
                </c:pt>
                <c:pt idx="485">
                  <c:v>1493.5097</c:v>
                </c:pt>
                <c:pt idx="486">
                  <c:v>1494.539</c:v>
                </c:pt>
                <c:pt idx="487">
                  <c:v>1494.3917</c:v>
                </c:pt>
                <c:pt idx="488">
                  <c:v>1494.3917</c:v>
                </c:pt>
                <c:pt idx="489">
                  <c:v>1491.1728</c:v>
                </c:pt>
                <c:pt idx="490">
                  <c:v>1489.29</c:v>
                </c:pt>
                <c:pt idx="491">
                  <c:v>1486.2779</c:v>
                </c:pt>
                <c:pt idx="492">
                  <c:v>1486.2779</c:v>
                </c:pt>
                <c:pt idx="493">
                  <c:v>1485.7082</c:v>
                </c:pt>
                <c:pt idx="494">
                  <c:v>1483.3013</c:v>
                </c:pt>
                <c:pt idx="495">
                  <c:v>1482.0362</c:v>
                </c:pt>
                <c:pt idx="496">
                  <c:v>1482.8789</c:v>
                </c:pt>
                <c:pt idx="497">
                  <c:v>1482.1765</c:v>
                </c:pt>
                <c:pt idx="498">
                  <c:v>1484.7144</c:v>
                </c:pt>
                <c:pt idx="499">
                  <c:v>1484.8561</c:v>
                </c:pt>
                <c:pt idx="500">
                  <c:v>1489.29</c:v>
                </c:pt>
                <c:pt idx="501">
                  <c:v>1489.29</c:v>
                </c:pt>
                <c:pt idx="502">
                  <c:v>1488.7135</c:v>
                </c:pt>
                <c:pt idx="503">
                  <c:v>1489.29</c:v>
                </c:pt>
                <c:pt idx="504">
                  <c:v>1490.1572</c:v>
                </c:pt>
                <c:pt idx="505">
                  <c:v>1493.8034</c:v>
                </c:pt>
                <c:pt idx="506">
                  <c:v>1495.8686</c:v>
                </c:pt>
                <c:pt idx="507">
                  <c:v>1501.8625</c:v>
                </c:pt>
                <c:pt idx="508">
                  <c:v>1502.3165</c:v>
                </c:pt>
                <c:pt idx="509">
                  <c:v>1504.5935</c:v>
                </c:pt>
                <c:pt idx="510">
                  <c:v>1506.2709</c:v>
                </c:pt>
                <c:pt idx="511">
                  <c:v>1508.4148</c:v>
                </c:pt>
                <c:pt idx="512">
                  <c:v>1510.4148</c:v>
                </c:pt>
                <c:pt idx="513">
                  <c:v>1513.0435</c:v>
                </c:pt>
                <c:pt idx="514">
                  <c:v>1515.8433</c:v>
                </c:pt>
                <c:pt idx="515">
                  <c:v>1513.8196</c:v>
                </c:pt>
                <c:pt idx="516">
                  <c:v>1506.5765</c:v>
                </c:pt>
                <c:pt idx="517">
                  <c:v>1506.5765</c:v>
                </c:pt>
                <c:pt idx="518">
                  <c:v>1506.1181</c:v>
                </c:pt>
                <c:pt idx="519">
                  <c:v>1505.3552</c:v>
                </c:pt>
                <c:pt idx="520">
                  <c:v>1505.0504</c:v>
                </c:pt>
                <c:pt idx="521">
                  <c:v>1506.7294</c:v>
                </c:pt>
                <c:pt idx="522">
                  <c:v>1507.3416</c:v>
                </c:pt>
                <c:pt idx="523">
                  <c:v>1507.8012</c:v>
                </c:pt>
                <c:pt idx="524">
                  <c:v>1507.8012</c:v>
                </c:pt>
                <c:pt idx="525">
                  <c:v>1508.2614</c:v>
                </c:pt>
                <c:pt idx="526">
                  <c:v>1508.2614</c:v>
                </c:pt>
                <c:pt idx="527">
                  <c:v>1508.8756</c:v>
                </c:pt>
                <c:pt idx="528">
                  <c:v>1510.4148</c:v>
                </c:pt>
                <c:pt idx="529">
                  <c:v>1514.5969</c:v>
                </c:pt>
                <c:pt idx="530">
                  <c:v>1516.6241</c:v>
                </c:pt>
                <c:pt idx="531">
                  <c:v>1521.3358</c:v>
                </c:pt>
                <c:pt idx="532">
                  <c:v>1522.2838</c:v>
                </c:pt>
                <c:pt idx="533">
                  <c:v>1525.4572</c:v>
                </c:pt>
                <c:pt idx="534">
                  <c:v>1524.9799</c:v>
                </c:pt>
                <c:pt idx="535">
                  <c:v>1525.4572</c:v>
                </c:pt>
                <c:pt idx="536">
                  <c:v>1528.8117</c:v>
                </c:pt>
                <c:pt idx="537">
                  <c:v>1532.1891</c:v>
                </c:pt>
                <c:pt idx="538">
                  <c:v>1535.7519</c:v>
                </c:pt>
                <c:pt idx="539">
                  <c:v>1536.728</c:v>
                </c:pt>
                <c:pt idx="540">
                  <c:v>1538.1955</c:v>
                </c:pt>
                <c:pt idx="541">
                  <c:v>1543.2825</c:v>
                </c:pt>
                <c:pt idx="542">
                  <c:v>1546.4249</c:v>
                </c:pt>
                <c:pt idx="543">
                  <c:v>1549.0856</c:v>
                </c:pt>
                <c:pt idx="544">
                  <c:v>1551.2572</c:v>
                </c:pt>
                <c:pt idx="545">
                  <c:v>1551.592</c:v>
                </c:pt>
                <c:pt idx="546">
                  <c:v>1554.9519</c:v>
                </c:pt>
                <c:pt idx="547">
                  <c:v>1555.2891</c:v>
                </c:pt>
                <c:pt idx="548">
                  <c:v>1555.2891</c:v>
                </c:pt>
              </c:numCache>
            </c:numRef>
          </c:yVal>
          <c:smooth val="0"/>
        </c:ser>
        <c:dLbls>
          <c:showLegendKey val="0"/>
          <c:showVal val="0"/>
          <c:showCatName val="0"/>
          <c:showSerName val="0"/>
          <c:showPercent val="0"/>
          <c:showBubbleSize val="0"/>
        </c:dLbls>
        <c:axId val="2102533944"/>
        <c:axId val="2102528248"/>
      </c:scatterChart>
      <c:valAx>
        <c:axId val="2102533944"/>
        <c:scaling>
          <c:orientation val="minMax"/>
          <c:max val="10.0"/>
          <c:min val="-10.0"/>
        </c:scaling>
        <c:delete val="0"/>
        <c:axPos val="b"/>
        <c:title>
          <c:tx>
            <c:rich>
              <a:bodyPr/>
              <a:lstStyle/>
              <a:p>
                <a:pPr>
                  <a:defRPr/>
                </a:pPr>
                <a:r>
                  <a:rPr lang="en-GB"/>
                  <a:t>distance across scanner;</a:t>
                </a:r>
                <a:r>
                  <a:rPr lang="en-GB" baseline="0"/>
                  <a:t> </a:t>
                </a:r>
                <a:r>
                  <a:rPr lang="en-GB"/>
                  <a:t>cm</a:t>
                </a:r>
              </a:p>
            </c:rich>
          </c:tx>
          <c:overlay val="0"/>
        </c:title>
        <c:numFmt formatCode="General" sourceLinked="1"/>
        <c:majorTickMark val="none"/>
        <c:minorTickMark val="none"/>
        <c:tickLblPos val="nextTo"/>
        <c:crossAx val="2102528248"/>
        <c:crosses val="autoZero"/>
        <c:crossBetween val="midCat"/>
      </c:valAx>
      <c:valAx>
        <c:axId val="2102528248"/>
        <c:scaling>
          <c:orientation val="minMax"/>
        </c:scaling>
        <c:delete val="0"/>
        <c:axPos val="l"/>
        <c:majorGridlines/>
        <c:title>
          <c:tx>
            <c:rich>
              <a:bodyPr/>
              <a:lstStyle/>
              <a:p>
                <a:pPr>
                  <a:defRPr/>
                </a:pPr>
                <a:r>
                  <a:rPr lang="en-GB"/>
                  <a:t>Measured</a:t>
                </a:r>
                <a:r>
                  <a:rPr lang="en-GB" baseline="0"/>
                  <a:t> dose; cGy</a:t>
                </a:r>
                <a:endParaRPr lang="en-GB"/>
              </a:p>
            </c:rich>
          </c:tx>
          <c:overlay val="0"/>
        </c:title>
        <c:numFmt formatCode="General" sourceLinked="1"/>
        <c:majorTickMark val="none"/>
        <c:minorTickMark val="none"/>
        <c:tickLblPos val="nextTo"/>
        <c:crossAx val="2102533944"/>
        <c:crosses val="autoZero"/>
        <c:crossBetween val="midCat"/>
      </c:valAx>
    </c:plotArea>
    <c:legend>
      <c:legendPos val="r"/>
      <c:overlay val="0"/>
    </c:legend>
    <c:plotVisOnly val="1"/>
    <c:dispBlanksAs val="gap"/>
    <c:showDLblsOverMax val="0"/>
  </c:chart>
  <c:printSettings>
    <c:headerFooter/>
    <c:pageMargins b="0.75" l="0.7" r="0.7" t="0.75" header="0.3" footer="0.3"/>
    <c:pageSetup paperSize="9" orientation="landscape"/>
  </c:printSettings>
</c:chartSpace>
</file>

<file path=xl/charts/chart8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Comparing profiles with</a:t>
            </a:r>
            <a:r>
              <a:rPr lang="en-GB" baseline="0"/>
              <a:t> scanner gap covered and uncovered</a:t>
            </a:r>
            <a:endParaRPr lang="en-GB"/>
          </a:p>
        </c:rich>
      </c:tx>
      <c:overlay val="0"/>
    </c:title>
    <c:autoTitleDeleted val="0"/>
    <c:plotArea>
      <c:layout/>
      <c:scatterChart>
        <c:scatterStyle val="lineMarker"/>
        <c:varyColors val="0"/>
        <c:ser>
          <c:idx val="0"/>
          <c:order val="0"/>
          <c:tx>
            <c:strRef>
              <c:f>'uniformity position corrected'!$AC$21</c:f>
              <c:strCache>
                <c:ptCount val="1"/>
                <c:pt idx="0">
                  <c:v>4.5cm down 14Gy</c:v>
                </c:pt>
              </c:strCache>
            </c:strRef>
          </c:tx>
          <c:spPr>
            <a:ln w="28575">
              <a:noFill/>
            </a:ln>
          </c:spPr>
          <c:marker>
            <c:symbol val="diamond"/>
            <c:size val="2"/>
          </c:marker>
          <c:xVal>
            <c:numRef>
              <c:f>'uniformity position corrected'!$AC$24:$AC$572</c:f>
              <c:numCache>
                <c:formatCode>General</c:formatCode>
                <c:ptCount val="549"/>
                <c:pt idx="0">
                  <c:v>-9.6141</c:v>
                </c:pt>
                <c:pt idx="1">
                  <c:v>-9.579</c:v>
                </c:pt>
                <c:pt idx="2">
                  <c:v>-9.5438</c:v>
                </c:pt>
                <c:pt idx="3">
                  <c:v>-9.5087</c:v>
                </c:pt>
                <c:pt idx="4">
                  <c:v>-9.4735</c:v>
                </c:pt>
                <c:pt idx="5">
                  <c:v>-9.4384</c:v>
                </c:pt>
                <c:pt idx="6">
                  <c:v>-9.4032</c:v>
                </c:pt>
                <c:pt idx="7">
                  <c:v>-9.3681</c:v>
                </c:pt>
                <c:pt idx="8">
                  <c:v>-9.3329</c:v>
                </c:pt>
                <c:pt idx="9">
                  <c:v>-9.2978</c:v>
                </c:pt>
                <c:pt idx="10">
                  <c:v>-9.2626</c:v>
                </c:pt>
                <c:pt idx="11">
                  <c:v>-9.2275</c:v>
                </c:pt>
                <c:pt idx="12">
                  <c:v>-9.1923</c:v>
                </c:pt>
                <c:pt idx="13">
                  <c:v>-9.1571</c:v>
                </c:pt>
                <c:pt idx="14">
                  <c:v>-9.122</c:v>
                </c:pt>
                <c:pt idx="15">
                  <c:v>-9.0868</c:v>
                </c:pt>
                <c:pt idx="16">
                  <c:v>-9.0517</c:v>
                </c:pt>
                <c:pt idx="17">
                  <c:v>-9.0165</c:v>
                </c:pt>
                <c:pt idx="18">
                  <c:v>-8.9814</c:v>
                </c:pt>
                <c:pt idx="19">
                  <c:v>-8.9462</c:v>
                </c:pt>
                <c:pt idx="20">
                  <c:v>-8.9111</c:v>
                </c:pt>
                <c:pt idx="21">
                  <c:v>-8.8759</c:v>
                </c:pt>
                <c:pt idx="22">
                  <c:v>-8.8408</c:v>
                </c:pt>
                <c:pt idx="23">
                  <c:v>-8.8056</c:v>
                </c:pt>
                <c:pt idx="24">
                  <c:v>-8.7705</c:v>
                </c:pt>
                <c:pt idx="25">
                  <c:v>-8.7353</c:v>
                </c:pt>
                <c:pt idx="26">
                  <c:v>-8.700200000000001</c:v>
                </c:pt>
                <c:pt idx="27">
                  <c:v>-8.665</c:v>
                </c:pt>
                <c:pt idx="28">
                  <c:v>-8.6299</c:v>
                </c:pt>
                <c:pt idx="29">
                  <c:v>-8.5947</c:v>
                </c:pt>
                <c:pt idx="30">
                  <c:v>-8.5596</c:v>
                </c:pt>
                <c:pt idx="31">
                  <c:v>-8.5244</c:v>
                </c:pt>
                <c:pt idx="32">
                  <c:v>-8.4893</c:v>
                </c:pt>
                <c:pt idx="33">
                  <c:v>-8.4541</c:v>
                </c:pt>
                <c:pt idx="34">
                  <c:v>-8.419</c:v>
                </c:pt>
                <c:pt idx="35">
                  <c:v>-8.3838</c:v>
                </c:pt>
                <c:pt idx="36">
                  <c:v>-8.3486</c:v>
                </c:pt>
                <c:pt idx="37">
                  <c:v>-8.3135</c:v>
                </c:pt>
                <c:pt idx="38">
                  <c:v>-8.2783</c:v>
                </c:pt>
                <c:pt idx="39">
                  <c:v>-8.2432</c:v>
                </c:pt>
                <c:pt idx="40">
                  <c:v>-8.208</c:v>
                </c:pt>
                <c:pt idx="41">
                  <c:v>-8.1729</c:v>
                </c:pt>
                <c:pt idx="42">
                  <c:v>-8.137700000000001</c:v>
                </c:pt>
                <c:pt idx="43">
                  <c:v>-8.1026</c:v>
                </c:pt>
                <c:pt idx="44">
                  <c:v>-8.0674</c:v>
                </c:pt>
                <c:pt idx="45">
                  <c:v>-8.0323</c:v>
                </c:pt>
                <c:pt idx="46">
                  <c:v>-7.9971</c:v>
                </c:pt>
                <c:pt idx="47">
                  <c:v>-7.962</c:v>
                </c:pt>
                <c:pt idx="48">
                  <c:v>-7.9268</c:v>
                </c:pt>
                <c:pt idx="49">
                  <c:v>-7.8917</c:v>
                </c:pt>
                <c:pt idx="50">
                  <c:v>-7.8565</c:v>
                </c:pt>
                <c:pt idx="51">
                  <c:v>-7.8214</c:v>
                </c:pt>
                <c:pt idx="52">
                  <c:v>-7.7862</c:v>
                </c:pt>
                <c:pt idx="53">
                  <c:v>-7.7511</c:v>
                </c:pt>
                <c:pt idx="54">
                  <c:v>-7.7159</c:v>
                </c:pt>
                <c:pt idx="55">
                  <c:v>-7.6808</c:v>
                </c:pt>
                <c:pt idx="56">
                  <c:v>-7.6456</c:v>
                </c:pt>
                <c:pt idx="57">
                  <c:v>-7.6105</c:v>
                </c:pt>
                <c:pt idx="58">
                  <c:v>-7.5753</c:v>
                </c:pt>
                <c:pt idx="59">
                  <c:v>-7.5401</c:v>
                </c:pt>
                <c:pt idx="60">
                  <c:v>-7.505</c:v>
                </c:pt>
                <c:pt idx="61">
                  <c:v>-7.4698</c:v>
                </c:pt>
                <c:pt idx="62">
                  <c:v>-7.4347</c:v>
                </c:pt>
                <c:pt idx="63">
                  <c:v>-7.3995</c:v>
                </c:pt>
                <c:pt idx="64">
                  <c:v>-7.3644</c:v>
                </c:pt>
                <c:pt idx="65">
                  <c:v>-7.3292</c:v>
                </c:pt>
                <c:pt idx="66">
                  <c:v>-7.2941</c:v>
                </c:pt>
                <c:pt idx="67">
                  <c:v>-7.2589</c:v>
                </c:pt>
                <c:pt idx="68">
                  <c:v>-7.2238</c:v>
                </c:pt>
                <c:pt idx="69">
                  <c:v>-7.1886</c:v>
                </c:pt>
                <c:pt idx="70">
                  <c:v>-7.1535</c:v>
                </c:pt>
                <c:pt idx="71">
                  <c:v>-7.1183</c:v>
                </c:pt>
                <c:pt idx="72">
                  <c:v>-7.0832</c:v>
                </c:pt>
                <c:pt idx="73">
                  <c:v>-7.048</c:v>
                </c:pt>
                <c:pt idx="74">
                  <c:v>-7.0129</c:v>
                </c:pt>
                <c:pt idx="75">
                  <c:v>-6.9777</c:v>
                </c:pt>
                <c:pt idx="76">
                  <c:v>-6.9426</c:v>
                </c:pt>
                <c:pt idx="77">
                  <c:v>-6.9074</c:v>
                </c:pt>
                <c:pt idx="78">
                  <c:v>-6.8723</c:v>
                </c:pt>
                <c:pt idx="79">
                  <c:v>-6.8371</c:v>
                </c:pt>
                <c:pt idx="80">
                  <c:v>-6.802</c:v>
                </c:pt>
                <c:pt idx="81">
                  <c:v>-6.7668</c:v>
                </c:pt>
                <c:pt idx="82">
                  <c:v>-6.7316</c:v>
                </c:pt>
                <c:pt idx="83">
                  <c:v>-6.6965</c:v>
                </c:pt>
                <c:pt idx="84">
                  <c:v>-6.6613</c:v>
                </c:pt>
                <c:pt idx="85">
                  <c:v>-6.6262</c:v>
                </c:pt>
                <c:pt idx="86">
                  <c:v>-6.591</c:v>
                </c:pt>
                <c:pt idx="87">
                  <c:v>-6.5559</c:v>
                </c:pt>
                <c:pt idx="88">
                  <c:v>-6.5207</c:v>
                </c:pt>
                <c:pt idx="89">
                  <c:v>-6.4856</c:v>
                </c:pt>
                <c:pt idx="90">
                  <c:v>-6.4504</c:v>
                </c:pt>
                <c:pt idx="91">
                  <c:v>-6.4153</c:v>
                </c:pt>
                <c:pt idx="92">
                  <c:v>-6.3801</c:v>
                </c:pt>
                <c:pt idx="93">
                  <c:v>-6.345</c:v>
                </c:pt>
                <c:pt idx="94">
                  <c:v>-6.3098</c:v>
                </c:pt>
                <c:pt idx="95">
                  <c:v>-6.2747</c:v>
                </c:pt>
                <c:pt idx="96">
                  <c:v>-6.2395</c:v>
                </c:pt>
                <c:pt idx="97">
                  <c:v>-6.2044</c:v>
                </c:pt>
                <c:pt idx="98">
                  <c:v>-6.1692</c:v>
                </c:pt>
                <c:pt idx="99">
                  <c:v>-6.1341</c:v>
                </c:pt>
                <c:pt idx="100">
                  <c:v>-6.0989</c:v>
                </c:pt>
                <c:pt idx="101">
                  <c:v>-6.0638</c:v>
                </c:pt>
                <c:pt idx="102">
                  <c:v>-6.0286</c:v>
                </c:pt>
                <c:pt idx="103">
                  <c:v>-5.9935</c:v>
                </c:pt>
                <c:pt idx="104">
                  <c:v>-5.9583</c:v>
                </c:pt>
                <c:pt idx="105">
                  <c:v>-5.9231</c:v>
                </c:pt>
                <c:pt idx="106">
                  <c:v>-5.888</c:v>
                </c:pt>
                <c:pt idx="107">
                  <c:v>-5.8528</c:v>
                </c:pt>
                <c:pt idx="108">
                  <c:v>-5.8177</c:v>
                </c:pt>
                <c:pt idx="109">
                  <c:v>-5.7825</c:v>
                </c:pt>
                <c:pt idx="110">
                  <c:v>-5.7474</c:v>
                </c:pt>
                <c:pt idx="111">
                  <c:v>-5.7122</c:v>
                </c:pt>
                <c:pt idx="112">
                  <c:v>-5.6771</c:v>
                </c:pt>
                <c:pt idx="113">
                  <c:v>-5.6419</c:v>
                </c:pt>
                <c:pt idx="114">
                  <c:v>-5.6068</c:v>
                </c:pt>
                <c:pt idx="115">
                  <c:v>-5.5716</c:v>
                </c:pt>
                <c:pt idx="116">
                  <c:v>-5.5365</c:v>
                </c:pt>
                <c:pt idx="117">
                  <c:v>-5.5013</c:v>
                </c:pt>
                <c:pt idx="118">
                  <c:v>-5.4662</c:v>
                </c:pt>
                <c:pt idx="119">
                  <c:v>-5.431</c:v>
                </c:pt>
                <c:pt idx="120">
                  <c:v>-5.3959</c:v>
                </c:pt>
                <c:pt idx="121">
                  <c:v>-5.3607</c:v>
                </c:pt>
                <c:pt idx="122">
                  <c:v>-5.3256</c:v>
                </c:pt>
                <c:pt idx="123">
                  <c:v>-5.2904</c:v>
                </c:pt>
                <c:pt idx="124">
                  <c:v>-5.2553</c:v>
                </c:pt>
                <c:pt idx="125">
                  <c:v>-5.2201</c:v>
                </c:pt>
                <c:pt idx="126">
                  <c:v>-5.1849</c:v>
                </c:pt>
                <c:pt idx="127">
                  <c:v>-5.1498</c:v>
                </c:pt>
                <c:pt idx="128">
                  <c:v>-5.1146</c:v>
                </c:pt>
                <c:pt idx="129">
                  <c:v>-5.0795</c:v>
                </c:pt>
                <c:pt idx="130">
                  <c:v>-5.0443</c:v>
                </c:pt>
                <c:pt idx="131">
                  <c:v>-5.0092</c:v>
                </c:pt>
                <c:pt idx="132">
                  <c:v>-4.974</c:v>
                </c:pt>
                <c:pt idx="133">
                  <c:v>-4.9389</c:v>
                </c:pt>
                <c:pt idx="134">
                  <c:v>-4.9037</c:v>
                </c:pt>
                <c:pt idx="135">
                  <c:v>-4.8686</c:v>
                </c:pt>
                <c:pt idx="136">
                  <c:v>-4.8334</c:v>
                </c:pt>
                <c:pt idx="137">
                  <c:v>-4.7983</c:v>
                </c:pt>
                <c:pt idx="138">
                  <c:v>-4.7631</c:v>
                </c:pt>
                <c:pt idx="139">
                  <c:v>-4.728</c:v>
                </c:pt>
                <c:pt idx="140">
                  <c:v>-4.6928</c:v>
                </c:pt>
                <c:pt idx="141">
                  <c:v>-4.6577</c:v>
                </c:pt>
                <c:pt idx="142">
                  <c:v>-4.6225</c:v>
                </c:pt>
                <c:pt idx="143">
                  <c:v>-4.5874</c:v>
                </c:pt>
                <c:pt idx="144">
                  <c:v>-4.5522</c:v>
                </c:pt>
                <c:pt idx="145">
                  <c:v>-4.5171</c:v>
                </c:pt>
                <c:pt idx="146">
                  <c:v>-4.4819</c:v>
                </c:pt>
                <c:pt idx="147">
                  <c:v>-4.4468</c:v>
                </c:pt>
                <c:pt idx="148">
                  <c:v>-4.4116</c:v>
                </c:pt>
                <c:pt idx="149">
                  <c:v>-4.3764</c:v>
                </c:pt>
                <c:pt idx="150">
                  <c:v>-4.3413</c:v>
                </c:pt>
                <c:pt idx="151">
                  <c:v>-4.3061</c:v>
                </c:pt>
                <c:pt idx="152">
                  <c:v>-4.271</c:v>
                </c:pt>
                <c:pt idx="153">
                  <c:v>-4.2358</c:v>
                </c:pt>
                <c:pt idx="154">
                  <c:v>-4.2007</c:v>
                </c:pt>
                <c:pt idx="155">
                  <c:v>-4.1655</c:v>
                </c:pt>
                <c:pt idx="156">
                  <c:v>-4.1304</c:v>
                </c:pt>
                <c:pt idx="157">
                  <c:v>-4.0952</c:v>
                </c:pt>
                <c:pt idx="158">
                  <c:v>-4.0601</c:v>
                </c:pt>
                <c:pt idx="159">
                  <c:v>-4.0249</c:v>
                </c:pt>
                <c:pt idx="160">
                  <c:v>-3.9898</c:v>
                </c:pt>
                <c:pt idx="161">
                  <c:v>-3.9546</c:v>
                </c:pt>
                <c:pt idx="162">
                  <c:v>-3.9195</c:v>
                </c:pt>
                <c:pt idx="163">
                  <c:v>-3.8843</c:v>
                </c:pt>
                <c:pt idx="164">
                  <c:v>-3.8492</c:v>
                </c:pt>
                <c:pt idx="165">
                  <c:v>-3.814</c:v>
                </c:pt>
                <c:pt idx="166">
                  <c:v>-3.7789</c:v>
                </c:pt>
                <c:pt idx="167">
                  <c:v>-3.7437</c:v>
                </c:pt>
                <c:pt idx="168">
                  <c:v>-3.7086</c:v>
                </c:pt>
                <c:pt idx="169">
                  <c:v>-3.6734</c:v>
                </c:pt>
                <c:pt idx="170">
                  <c:v>-3.6383</c:v>
                </c:pt>
                <c:pt idx="171">
                  <c:v>-3.6031</c:v>
                </c:pt>
                <c:pt idx="172">
                  <c:v>-3.5679</c:v>
                </c:pt>
                <c:pt idx="173">
                  <c:v>-3.5328</c:v>
                </c:pt>
                <c:pt idx="174">
                  <c:v>-3.4976</c:v>
                </c:pt>
                <c:pt idx="175">
                  <c:v>-3.4625</c:v>
                </c:pt>
                <c:pt idx="176">
                  <c:v>-3.4273</c:v>
                </c:pt>
                <c:pt idx="177">
                  <c:v>-3.3922</c:v>
                </c:pt>
                <c:pt idx="178">
                  <c:v>-3.357</c:v>
                </c:pt>
                <c:pt idx="179">
                  <c:v>-3.3219</c:v>
                </c:pt>
                <c:pt idx="180">
                  <c:v>-3.2867</c:v>
                </c:pt>
                <c:pt idx="181">
                  <c:v>-3.2516</c:v>
                </c:pt>
                <c:pt idx="182">
                  <c:v>-3.2164</c:v>
                </c:pt>
                <c:pt idx="183">
                  <c:v>-3.1813</c:v>
                </c:pt>
                <c:pt idx="184">
                  <c:v>-3.1461</c:v>
                </c:pt>
                <c:pt idx="185">
                  <c:v>-3.111</c:v>
                </c:pt>
                <c:pt idx="186">
                  <c:v>-3.0758</c:v>
                </c:pt>
                <c:pt idx="187">
                  <c:v>-3.0407</c:v>
                </c:pt>
                <c:pt idx="188">
                  <c:v>-3.0055</c:v>
                </c:pt>
                <c:pt idx="189">
                  <c:v>-2.9704</c:v>
                </c:pt>
                <c:pt idx="190">
                  <c:v>-2.9352</c:v>
                </c:pt>
                <c:pt idx="191">
                  <c:v>-2.9001</c:v>
                </c:pt>
                <c:pt idx="192">
                  <c:v>-2.8649</c:v>
                </c:pt>
                <c:pt idx="193">
                  <c:v>-2.8298</c:v>
                </c:pt>
                <c:pt idx="194">
                  <c:v>-2.7946</c:v>
                </c:pt>
                <c:pt idx="195">
                  <c:v>-2.7594</c:v>
                </c:pt>
                <c:pt idx="196">
                  <c:v>-2.7243</c:v>
                </c:pt>
                <c:pt idx="197">
                  <c:v>-2.6891</c:v>
                </c:pt>
                <c:pt idx="198">
                  <c:v>-2.654</c:v>
                </c:pt>
                <c:pt idx="199">
                  <c:v>-2.6188</c:v>
                </c:pt>
                <c:pt idx="200">
                  <c:v>-2.5837</c:v>
                </c:pt>
                <c:pt idx="201">
                  <c:v>-2.5485</c:v>
                </c:pt>
                <c:pt idx="202">
                  <c:v>-2.5134</c:v>
                </c:pt>
                <c:pt idx="203">
                  <c:v>-2.4782</c:v>
                </c:pt>
                <c:pt idx="204">
                  <c:v>-2.4431</c:v>
                </c:pt>
                <c:pt idx="205">
                  <c:v>-2.4079</c:v>
                </c:pt>
                <c:pt idx="206">
                  <c:v>-2.3728</c:v>
                </c:pt>
                <c:pt idx="207">
                  <c:v>-2.3376</c:v>
                </c:pt>
                <c:pt idx="208">
                  <c:v>-2.3025</c:v>
                </c:pt>
                <c:pt idx="209">
                  <c:v>-2.2673</c:v>
                </c:pt>
                <c:pt idx="210">
                  <c:v>-2.2322</c:v>
                </c:pt>
                <c:pt idx="211">
                  <c:v>-2.197</c:v>
                </c:pt>
                <c:pt idx="212">
                  <c:v>-2.1619</c:v>
                </c:pt>
                <c:pt idx="213">
                  <c:v>-2.1267</c:v>
                </c:pt>
                <c:pt idx="214">
                  <c:v>-2.0916</c:v>
                </c:pt>
                <c:pt idx="215">
                  <c:v>-2.0564</c:v>
                </c:pt>
                <c:pt idx="216">
                  <c:v>-2.0213</c:v>
                </c:pt>
                <c:pt idx="217">
                  <c:v>-1.9861</c:v>
                </c:pt>
                <c:pt idx="218">
                  <c:v>-1.9509</c:v>
                </c:pt>
                <c:pt idx="219">
                  <c:v>-1.9158</c:v>
                </c:pt>
                <c:pt idx="220">
                  <c:v>-1.8806</c:v>
                </c:pt>
                <c:pt idx="221">
                  <c:v>-1.8455</c:v>
                </c:pt>
                <c:pt idx="222">
                  <c:v>-1.8103</c:v>
                </c:pt>
                <c:pt idx="223">
                  <c:v>-1.7752</c:v>
                </c:pt>
                <c:pt idx="224">
                  <c:v>-1.74</c:v>
                </c:pt>
                <c:pt idx="225">
                  <c:v>-1.7049</c:v>
                </c:pt>
                <c:pt idx="226">
                  <c:v>-1.6697</c:v>
                </c:pt>
                <c:pt idx="227">
                  <c:v>-1.6346</c:v>
                </c:pt>
                <c:pt idx="228">
                  <c:v>-1.5994</c:v>
                </c:pt>
                <c:pt idx="229">
                  <c:v>-1.5643</c:v>
                </c:pt>
                <c:pt idx="230">
                  <c:v>-1.5291</c:v>
                </c:pt>
                <c:pt idx="231">
                  <c:v>-1.494</c:v>
                </c:pt>
                <c:pt idx="232">
                  <c:v>-1.4588</c:v>
                </c:pt>
                <c:pt idx="233">
                  <c:v>-1.4237</c:v>
                </c:pt>
                <c:pt idx="234">
                  <c:v>-1.3885</c:v>
                </c:pt>
                <c:pt idx="235">
                  <c:v>-1.3534</c:v>
                </c:pt>
                <c:pt idx="236">
                  <c:v>-1.3182</c:v>
                </c:pt>
                <c:pt idx="237">
                  <c:v>-1.2831</c:v>
                </c:pt>
                <c:pt idx="238">
                  <c:v>-1.2479</c:v>
                </c:pt>
                <c:pt idx="239">
                  <c:v>-1.2128</c:v>
                </c:pt>
                <c:pt idx="240">
                  <c:v>-1.1776</c:v>
                </c:pt>
                <c:pt idx="241">
                  <c:v>-1.1424</c:v>
                </c:pt>
                <c:pt idx="242">
                  <c:v>-1.1073</c:v>
                </c:pt>
                <c:pt idx="243">
                  <c:v>-1.0721</c:v>
                </c:pt>
                <c:pt idx="244">
                  <c:v>-1.037</c:v>
                </c:pt>
                <c:pt idx="245">
                  <c:v>-1.0018</c:v>
                </c:pt>
                <c:pt idx="246">
                  <c:v>-0.96669</c:v>
                </c:pt>
                <c:pt idx="247">
                  <c:v>-0.93153</c:v>
                </c:pt>
                <c:pt idx="248">
                  <c:v>-0.89638</c:v>
                </c:pt>
                <c:pt idx="249">
                  <c:v>-0.86123</c:v>
                </c:pt>
                <c:pt idx="250">
                  <c:v>-0.82608</c:v>
                </c:pt>
                <c:pt idx="251">
                  <c:v>-0.79092</c:v>
                </c:pt>
                <c:pt idx="252">
                  <c:v>-0.75577</c:v>
                </c:pt>
                <c:pt idx="253">
                  <c:v>-0.72062</c:v>
                </c:pt>
                <c:pt idx="254">
                  <c:v>-0.68547</c:v>
                </c:pt>
                <c:pt idx="255">
                  <c:v>-0.65032</c:v>
                </c:pt>
                <c:pt idx="256">
                  <c:v>-0.61516</c:v>
                </c:pt>
                <c:pt idx="257">
                  <c:v>-0.58001</c:v>
                </c:pt>
                <c:pt idx="258">
                  <c:v>-0.54486</c:v>
                </c:pt>
                <c:pt idx="259">
                  <c:v>-0.50971</c:v>
                </c:pt>
                <c:pt idx="260">
                  <c:v>-0.47455</c:v>
                </c:pt>
                <c:pt idx="261">
                  <c:v>-0.4394</c:v>
                </c:pt>
                <c:pt idx="262">
                  <c:v>-0.40425</c:v>
                </c:pt>
                <c:pt idx="263">
                  <c:v>-0.3691</c:v>
                </c:pt>
                <c:pt idx="264">
                  <c:v>-0.33395</c:v>
                </c:pt>
                <c:pt idx="265">
                  <c:v>-0.29879</c:v>
                </c:pt>
                <c:pt idx="266">
                  <c:v>-0.26364</c:v>
                </c:pt>
                <c:pt idx="267">
                  <c:v>-0.22849</c:v>
                </c:pt>
                <c:pt idx="268">
                  <c:v>-0.19334</c:v>
                </c:pt>
                <c:pt idx="269">
                  <c:v>-0.15818</c:v>
                </c:pt>
                <c:pt idx="270">
                  <c:v>-0.12303</c:v>
                </c:pt>
                <c:pt idx="271">
                  <c:v>-0.087881</c:v>
                </c:pt>
                <c:pt idx="272">
                  <c:v>-0.052728</c:v>
                </c:pt>
                <c:pt idx="273">
                  <c:v>-0.017576</c:v>
                </c:pt>
                <c:pt idx="274">
                  <c:v>0.017576</c:v>
                </c:pt>
                <c:pt idx="275">
                  <c:v>0.052728</c:v>
                </c:pt>
                <c:pt idx="276">
                  <c:v>0.087881</c:v>
                </c:pt>
                <c:pt idx="277">
                  <c:v>0.12303</c:v>
                </c:pt>
                <c:pt idx="278">
                  <c:v>0.15818</c:v>
                </c:pt>
                <c:pt idx="279">
                  <c:v>0.19334</c:v>
                </c:pt>
                <c:pt idx="280">
                  <c:v>0.22849</c:v>
                </c:pt>
                <c:pt idx="281">
                  <c:v>0.26364</c:v>
                </c:pt>
                <c:pt idx="282">
                  <c:v>0.29879</c:v>
                </c:pt>
                <c:pt idx="283">
                  <c:v>0.33395</c:v>
                </c:pt>
                <c:pt idx="284">
                  <c:v>0.3691</c:v>
                </c:pt>
                <c:pt idx="285">
                  <c:v>0.40425</c:v>
                </c:pt>
                <c:pt idx="286">
                  <c:v>0.4394</c:v>
                </c:pt>
                <c:pt idx="287">
                  <c:v>0.47455</c:v>
                </c:pt>
                <c:pt idx="288">
                  <c:v>0.50971</c:v>
                </c:pt>
                <c:pt idx="289">
                  <c:v>0.54486</c:v>
                </c:pt>
                <c:pt idx="290">
                  <c:v>0.58001</c:v>
                </c:pt>
                <c:pt idx="291">
                  <c:v>0.61516</c:v>
                </c:pt>
                <c:pt idx="292">
                  <c:v>0.65032</c:v>
                </c:pt>
                <c:pt idx="293">
                  <c:v>0.68547</c:v>
                </c:pt>
                <c:pt idx="294">
                  <c:v>0.72062</c:v>
                </c:pt>
                <c:pt idx="295">
                  <c:v>0.75577</c:v>
                </c:pt>
                <c:pt idx="296">
                  <c:v>0.79092</c:v>
                </c:pt>
                <c:pt idx="297">
                  <c:v>0.82608</c:v>
                </c:pt>
                <c:pt idx="298">
                  <c:v>0.86123</c:v>
                </c:pt>
                <c:pt idx="299">
                  <c:v>0.89638</c:v>
                </c:pt>
                <c:pt idx="300">
                  <c:v>0.93153</c:v>
                </c:pt>
                <c:pt idx="301">
                  <c:v>0.96669</c:v>
                </c:pt>
                <c:pt idx="302">
                  <c:v>1.0018</c:v>
                </c:pt>
                <c:pt idx="303">
                  <c:v>1.037</c:v>
                </c:pt>
                <c:pt idx="304">
                  <c:v>1.0721</c:v>
                </c:pt>
                <c:pt idx="305">
                  <c:v>1.1073</c:v>
                </c:pt>
                <c:pt idx="306">
                  <c:v>1.1424</c:v>
                </c:pt>
                <c:pt idx="307">
                  <c:v>1.1776</c:v>
                </c:pt>
                <c:pt idx="308">
                  <c:v>1.2128</c:v>
                </c:pt>
                <c:pt idx="309">
                  <c:v>1.2479</c:v>
                </c:pt>
                <c:pt idx="310">
                  <c:v>1.2831</c:v>
                </c:pt>
                <c:pt idx="311">
                  <c:v>1.3182</c:v>
                </c:pt>
                <c:pt idx="312">
                  <c:v>1.3534</c:v>
                </c:pt>
                <c:pt idx="313">
                  <c:v>1.3885</c:v>
                </c:pt>
                <c:pt idx="314">
                  <c:v>1.4237</c:v>
                </c:pt>
                <c:pt idx="315">
                  <c:v>1.4588</c:v>
                </c:pt>
                <c:pt idx="316">
                  <c:v>1.494</c:v>
                </c:pt>
                <c:pt idx="317">
                  <c:v>1.5291</c:v>
                </c:pt>
                <c:pt idx="318">
                  <c:v>1.5643</c:v>
                </c:pt>
                <c:pt idx="319">
                  <c:v>1.5994</c:v>
                </c:pt>
                <c:pt idx="320">
                  <c:v>1.6346</c:v>
                </c:pt>
                <c:pt idx="321">
                  <c:v>1.6697</c:v>
                </c:pt>
                <c:pt idx="322">
                  <c:v>1.7049</c:v>
                </c:pt>
                <c:pt idx="323">
                  <c:v>1.74</c:v>
                </c:pt>
                <c:pt idx="324">
                  <c:v>1.7752</c:v>
                </c:pt>
                <c:pt idx="325">
                  <c:v>1.8103</c:v>
                </c:pt>
                <c:pt idx="326">
                  <c:v>1.8455</c:v>
                </c:pt>
                <c:pt idx="327">
                  <c:v>1.8806</c:v>
                </c:pt>
                <c:pt idx="328">
                  <c:v>1.9158</c:v>
                </c:pt>
                <c:pt idx="329">
                  <c:v>1.9509</c:v>
                </c:pt>
                <c:pt idx="330">
                  <c:v>1.9861</c:v>
                </c:pt>
                <c:pt idx="331">
                  <c:v>2.0213</c:v>
                </c:pt>
                <c:pt idx="332">
                  <c:v>2.0564</c:v>
                </c:pt>
                <c:pt idx="333">
                  <c:v>2.0916</c:v>
                </c:pt>
                <c:pt idx="334">
                  <c:v>2.1267</c:v>
                </c:pt>
                <c:pt idx="335">
                  <c:v>2.1619</c:v>
                </c:pt>
                <c:pt idx="336">
                  <c:v>2.197</c:v>
                </c:pt>
                <c:pt idx="337">
                  <c:v>2.2322</c:v>
                </c:pt>
                <c:pt idx="338">
                  <c:v>2.2673</c:v>
                </c:pt>
                <c:pt idx="339">
                  <c:v>2.3025</c:v>
                </c:pt>
                <c:pt idx="340">
                  <c:v>2.3376</c:v>
                </c:pt>
                <c:pt idx="341">
                  <c:v>2.3728</c:v>
                </c:pt>
                <c:pt idx="342">
                  <c:v>2.4079</c:v>
                </c:pt>
                <c:pt idx="343">
                  <c:v>2.4431</c:v>
                </c:pt>
                <c:pt idx="344">
                  <c:v>2.4782</c:v>
                </c:pt>
                <c:pt idx="345">
                  <c:v>2.5134</c:v>
                </c:pt>
                <c:pt idx="346">
                  <c:v>2.5485</c:v>
                </c:pt>
                <c:pt idx="347">
                  <c:v>2.5837</c:v>
                </c:pt>
                <c:pt idx="348">
                  <c:v>2.6188</c:v>
                </c:pt>
                <c:pt idx="349">
                  <c:v>2.654</c:v>
                </c:pt>
                <c:pt idx="350">
                  <c:v>2.6891</c:v>
                </c:pt>
                <c:pt idx="351">
                  <c:v>2.7243</c:v>
                </c:pt>
                <c:pt idx="352">
                  <c:v>2.7594</c:v>
                </c:pt>
                <c:pt idx="353">
                  <c:v>2.7946</c:v>
                </c:pt>
                <c:pt idx="354">
                  <c:v>2.8298</c:v>
                </c:pt>
                <c:pt idx="355">
                  <c:v>2.8649</c:v>
                </c:pt>
                <c:pt idx="356">
                  <c:v>2.9001</c:v>
                </c:pt>
                <c:pt idx="357">
                  <c:v>2.9352</c:v>
                </c:pt>
                <c:pt idx="358">
                  <c:v>2.9704</c:v>
                </c:pt>
                <c:pt idx="359">
                  <c:v>3.0055</c:v>
                </c:pt>
                <c:pt idx="360">
                  <c:v>3.0407</c:v>
                </c:pt>
                <c:pt idx="361">
                  <c:v>3.0758</c:v>
                </c:pt>
                <c:pt idx="362">
                  <c:v>3.111</c:v>
                </c:pt>
                <c:pt idx="363">
                  <c:v>3.1461</c:v>
                </c:pt>
                <c:pt idx="364">
                  <c:v>3.1813</c:v>
                </c:pt>
                <c:pt idx="365">
                  <c:v>3.2164</c:v>
                </c:pt>
                <c:pt idx="366">
                  <c:v>3.2516</c:v>
                </c:pt>
                <c:pt idx="367">
                  <c:v>3.2867</c:v>
                </c:pt>
                <c:pt idx="368">
                  <c:v>3.3219</c:v>
                </c:pt>
                <c:pt idx="369">
                  <c:v>3.357</c:v>
                </c:pt>
                <c:pt idx="370">
                  <c:v>3.3922</c:v>
                </c:pt>
                <c:pt idx="371">
                  <c:v>3.4273</c:v>
                </c:pt>
                <c:pt idx="372">
                  <c:v>3.4625</c:v>
                </c:pt>
                <c:pt idx="373">
                  <c:v>3.4976</c:v>
                </c:pt>
                <c:pt idx="374">
                  <c:v>3.5328</c:v>
                </c:pt>
                <c:pt idx="375">
                  <c:v>3.5679</c:v>
                </c:pt>
                <c:pt idx="376">
                  <c:v>3.6031</c:v>
                </c:pt>
                <c:pt idx="377">
                  <c:v>3.6383</c:v>
                </c:pt>
                <c:pt idx="378">
                  <c:v>3.6734</c:v>
                </c:pt>
                <c:pt idx="379">
                  <c:v>3.7086</c:v>
                </c:pt>
                <c:pt idx="380">
                  <c:v>3.7437</c:v>
                </c:pt>
                <c:pt idx="381">
                  <c:v>3.7789</c:v>
                </c:pt>
                <c:pt idx="382">
                  <c:v>3.814</c:v>
                </c:pt>
                <c:pt idx="383">
                  <c:v>3.8492</c:v>
                </c:pt>
                <c:pt idx="384">
                  <c:v>3.8843</c:v>
                </c:pt>
                <c:pt idx="385">
                  <c:v>3.9195</c:v>
                </c:pt>
                <c:pt idx="386">
                  <c:v>3.9546</c:v>
                </c:pt>
                <c:pt idx="387">
                  <c:v>3.9898</c:v>
                </c:pt>
                <c:pt idx="388">
                  <c:v>4.0249</c:v>
                </c:pt>
                <c:pt idx="389">
                  <c:v>4.0601</c:v>
                </c:pt>
                <c:pt idx="390">
                  <c:v>4.0952</c:v>
                </c:pt>
                <c:pt idx="391">
                  <c:v>4.1304</c:v>
                </c:pt>
                <c:pt idx="392">
                  <c:v>4.1655</c:v>
                </c:pt>
                <c:pt idx="393">
                  <c:v>4.2007</c:v>
                </c:pt>
                <c:pt idx="394">
                  <c:v>4.2358</c:v>
                </c:pt>
                <c:pt idx="395">
                  <c:v>4.271</c:v>
                </c:pt>
                <c:pt idx="396">
                  <c:v>4.3061</c:v>
                </c:pt>
                <c:pt idx="397">
                  <c:v>4.3413</c:v>
                </c:pt>
                <c:pt idx="398">
                  <c:v>4.3764</c:v>
                </c:pt>
                <c:pt idx="399">
                  <c:v>4.4116</c:v>
                </c:pt>
                <c:pt idx="400">
                  <c:v>4.4468</c:v>
                </c:pt>
                <c:pt idx="401">
                  <c:v>4.4819</c:v>
                </c:pt>
                <c:pt idx="402">
                  <c:v>4.5171</c:v>
                </c:pt>
                <c:pt idx="403">
                  <c:v>4.5522</c:v>
                </c:pt>
                <c:pt idx="404">
                  <c:v>4.5874</c:v>
                </c:pt>
                <c:pt idx="405">
                  <c:v>4.6225</c:v>
                </c:pt>
                <c:pt idx="406">
                  <c:v>4.6577</c:v>
                </c:pt>
                <c:pt idx="407">
                  <c:v>4.6928</c:v>
                </c:pt>
                <c:pt idx="408">
                  <c:v>4.728</c:v>
                </c:pt>
                <c:pt idx="409">
                  <c:v>4.7631</c:v>
                </c:pt>
                <c:pt idx="410">
                  <c:v>4.7983</c:v>
                </c:pt>
                <c:pt idx="411">
                  <c:v>4.8334</c:v>
                </c:pt>
                <c:pt idx="412">
                  <c:v>4.8686</c:v>
                </c:pt>
                <c:pt idx="413">
                  <c:v>4.9037</c:v>
                </c:pt>
                <c:pt idx="414">
                  <c:v>4.9389</c:v>
                </c:pt>
                <c:pt idx="415">
                  <c:v>4.974</c:v>
                </c:pt>
                <c:pt idx="416">
                  <c:v>5.0092</c:v>
                </c:pt>
                <c:pt idx="417">
                  <c:v>5.0443</c:v>
                </c:pt>
                <c:pt idx="418">
                  <c:v>5.0795</c:v>
                </c:pt>
                <c:pt idx="419">
                  <c:v>5.1146</c:v>
                </c:pt>
                <c:pt idx="420">
                  <c:v>5.1498</c:v>
                </c:pt>
                <c:pt idx="421">
                  <c:v>5.1849</c:v>
                </c:pt>
                <c:pt idx="422">
                  <c:v>5.2201</c:v>
                </c:pt>
                <c:pt idx="423">
                  <c:v>5.2553</c:v>
                </c:pt>
                <c:pt idx="424">
                  <c:v>5.2904</c:v>
                </c:pt>
                <c:pt idx="425">
                  <c:v>5.3256</c:v>
                </c:pt>
                <c:pt idx="426">
                  <c:v>5.3607</c:v>
                </c:pt>
                <c:pt idx="427">
                  <c:v>5.3959</c:v>
                </c:pt>
                <c:pt idx="428">
                  <c:v>5.431</c:v>
                </c:pt>
                <c:pt idx="429">
                  <c:v>5.4662</c:v>
                </c:pt>
                <c:pt idx="430">
                  <c:v>5.5013</c:v>
                </c:pt>
                <c:pt idx="431">
                  <c:v>5.5365</c:v>
                </c:pt>
                <c:pt idx="432">
                  <c:v>5.5716</c:v>
                </c:pt>
                <c:pt idx="433">
                  <c:v>5.6068</c:v>
                </c:pt>
                <c:pt idx="434">
                  <c:v>5.6419</c:v>
                </c:pt>
                <c:pt idx="435">
                  <c:v>5.6771</c:v>
                </c:pt>
                <c:pt idx="436">
                  <c:v>5.7122</c:v>
                </c:pt>
                <c:pt idx="437">
                  <c:v>5.7474</c:v>
                </c:pt>
                <c:pt idx="438">
                  <c:v>5.7825</c:v>
                </c:pt>
                <c:pt idx="439">
                  <c:v>5.8177</c:v>
                </c:pt>
                <c:pt idx="440">
                  <c:v>5.8528</c:v>
                </c:pt>
                <c:pt idx="441">
                  <c:v>5.888</c:v>
                </c:pt>
                <c:pt idx="442">
                  <c:v>5.9231</c:v>
                </c:pt>
                <c:pt idx="443">
                  <c:v>5.9583</c:v>
                </c:pt>
                <c:pt idx="444">
                  <c:v>5.9935</c:v>
                </c:pt>
                <c:pt idx="445">
                  <c:v>6.0286</c:v>
                </c:pt>
                <c:pt idx="446">
                  <c:v>6.0638</c:v>
                </c:pt>
                <c:pt idx="447">
                  <c:v>6.0989</c:v>
                </c:pt>
                <c:pt idx="448">
                  <c:v>6.1341</c:v>
                </c:pt>
                <c:pt idx="449">
                  <c:v>6.1692</c:v>
                </c:pt>
                <c:pt idx="450">
                  <c:v>6.2044</c:v>
                </c:pt>
                <c:pt idx="451">
                  <c:v>6.2395</c:v>
                </c:pt>
                <c:pt idx="452">
                  <c:v>6.2747</c:v>
                </c:pt>
                <c:pt idx="453">
                  <c:v>6.3098</c:v>
                </c:pt>
                <c:pt idx="454">
                  <c:v>6.345</c:v>
                </c:pt>
                <c:pt idx="455">
                  <c:v>6.3801</c:v>
                </c:pt>
                <c:pt idx="456">
                  <c:v>6.4153</c:v>
                </c:pt>
                <c:pt idx="457">
                  <c:v>6.4504</c:v>
                </c:pt>
                <c:pt idx="458">
                  <c:v>6.4856</c:v>
                </c:pt>
                <c:pt idx="459">
                  <c:v>6.5207</c:v>
                </c:pt>
                <c:pt idx="460">
                  <c:v>6.5559</c:v>
                </c:pt>
                <c:pt idx="461">
                  <c:v>6.591</c:v>
                </c:pt>
                <c:pt idx="462">
                  <c:v>6.6262</c:v>
                </c:pt>
                <c:pt idx="463">
                  <c:v>6.6613</c:v>
                </c:pt>
                <c:pt idx="464">
                  <c:v>6.6965</c:v>
                </c:pt>
                <c:pt idx="465">
                  <c:v>6.7316</c:v>
                </c:pt>
                <c:pt idx="466">
                  <c:v>6.7668</c:v>
                </c:pt>
                <c:pt idx="467">
                  <c:v>6.802</c:v>
                </c:pt>
                <c:pt idx="468">
                  <c:v>6.8371</c:v>
                </c:pt>
                <c:pt idx="469">
                  <c:v>6.8723</c:v>
                </c:pt>
                <c:pt idx="470">
                  <c:v>6.9074</c:v>
                </c:pt>
                <c:pt idx="471">
                  <c:v>6.9426</c:v>
                </c:pt>
                <c:pt idx="472">
                  <c:v>6.9777</c:v>
                </c:pt>
                <c:pt idx="473">
                  <c:v>7.0129</c:v>
                </c:pt>
                <c:pt idx="474">
                  <c:v>7.048</c:v>
                </c:pt>
                <c:pt idx="475">
                  <c:v>7.0832</c:v>
                </c:pt>
                <c:pt idx="476">
                  <c:v>7.1183</c:v>
                </c:pt>
                <c:pt idx="477">
                  <c:v>7.1535</c:v>
                </c:pt>
                <c:pt idx="478">
                  <c:v>7.1886</c:v>
                </c:pt>
                <c:pt idx="479">
                  <c:v>7.2238</c:v>
                </c:pt>
                <c:pt idx="480">
                  <c:v>7.2589</c:v>
                </c:pt>
                <c:pt idx="481">
                  <c:v>7.2941</c:v>
                </c:pt>
                <c:pt idx="482">
                  <c:v>7.3292</c:v>
                </c:pt>
                <c:pt idx="483">
                  <c:v>7.3644</c:v>
                </c:pt>
                <c:pt idx="484">
                  <c:v>7.3995</c:v>
                </c:pt>
                <c:pt idx="485">
                  <c:v>7.4347</c:v>
                </c:pt>
                <c:pt idx="486">
                  <c:v>7.4698</c:v>
                </c:pt>
                <c:pt idx="487">
                  <c:v>7.505</c:v>
                </c:pt>
                <c:pt idx="488">
                  <c:v>7.5401</c:v>
                </c:pt>
                <c:pt idx="489">
                  <c:v>7.5753</c:v>
                </c:pt>
                <c:pt idx="490">
                  <c:v>7.6105</c:v>
                </c:pt>
                <c:pt idx="491">
                  <c:v>7.6456</c:v>
                </c:pt>
                <c:pt idx="492">
                  <c:v>7.6808</c:v>
                </c:pt>
                <c:pt idx="493">
                  <c:v>7.7159</c:v>
                </c:pt>
                <c:pt idx="494">
                  <c:v>7.7511</c:v>
                </c:pt>
                <c:pt idx="495">
                  <c:v>7.7862</c:v>
                </c:pt>
                <c:pt idx="496">
                  <c:v>7.8214</c:v>
                </c:pt>
                <c:pt idx="497">
                  <c:v>7.8565</c:v>
                </c:pt>
                <c:pt idx="498">
                  <c:v>7.8917</c:v>
                </c:pt>
                <c:pt idx="499">
                  <c:v>7.9268</c:v>
                </c:pt>
                <c:pt idx="500">
                  <c:v>7.962</c:v>
                </c:pt>
                <c:pt idx="501">
                  <c:v>7.9971</c:v>
                </c:pt>
                <c:pt idx="502">
                  <c:v>8.0323</c:v>
                </c:pt>
                <c:pt idx="503">
                  <c:v>8.0674</c:v>
                </c:pt>
                <c:pt idx="504">
                  <c:v>8.1026</c:v>
                </c:pt>
                <c:pt idx="505">
                  <c:v>8.137700000000001</c:v>
                </c:pt>
                <c:pt idx="506">
                  <c:v>8.1729</c:v>
                </c:pt>
                <c:pt idx="507">
                  <c:v>8.208</c:v>
                </c:pt>
                <c:pt idx="508">
                  <c:v>8.2432</c:v>
                </c:pt>
                <c:pt idx="509">
                  <c:v>8.2783</c:v>
                </c:pt>
                <c:pt idx="510">
                  <c:v>8.3135</c:v>
                </c:pt>
                <c:pt idx="511">
                  <c:v>8.3486</c:v>
                </c:pt>
                <c:pt idx="512">
                  <c:v>8.3838</c:v>
                </c:pt>
                <c:pt idx="513">
                  <c:v>8.419</c:v>
                </c:pt>
                <c:pt idx="514">
                  <c:v>8.4541</c:v>
                </c:pt>
                <c:pt idx="515">
                  <c:v>8.4893</c:v>
                </c:pt>
                <c:pt idx="516">
                  <c:v>8.5244</c:v>
                </c:pt>
                <c:pt idx="517">
                  <c:v>8.5596</c:v>
                </c:pt>
                <c:pt idx="518">
                  <c:v>8.5947</c:v>
                </c:pt>
                <c:pt idx="519">
                  <c:v>8.6299</c:v>
                </c:pt>
                <c:pt idx="520">
                  <c:v>8.665</c:v>
                </c:pt>
                <c:pt idx="521">
                  <c:v>8.700200000000001</c:v>
                </c:pt>
                <c:pt idx="522">
                  <c:v>8.7353</c:v>
                </c:pt>
                <c:pt idx="523">
                  <c:v>8.7705</c:v>
                </c:pt>
                <c:pt idx="524">
                  <c:v>8.8056</c:v>
                </c:pt>
                <c:pt idx="525">
                  <c:v>8.8408</c:v>
                </c:pt>
                <c:pt idx="526">
                  <c:v>8.8759</c:v>
                </c:pt>
                <c:pt idx="527">
                  <c:v>8.9111</c:v>
                </c:pt>
                <c:pt idx="528">
                  <c:v>8.9462</c:v>
                </c:pt>
                <c:pt idx="529">
                  <c:v>8.9814</c:v>
                </c:pt>
                <c:pt idx="530">
                  <c:v>9.0165</c:v>
                </c:pt>
                <c:pt idx="531">
                  <c:v>9.0517</c:v>
                </c:pt>
                <c:pt idx="532">
                  <c:v>9.0868</c:v>
                </c:pt>
                <c:pt idx="533">
                  <c:v>9.122</c:v>
                </c:pt>
                <c:pt idx="534">
                  <c:v>9.1571</c:v>
                </c:pt>
                <c:pt idx="535">
                  <c:v>9.1923</c:v>
                </c:pt>
                <c:pt idx="536">
                  <c:v>9.2275</c:v>
                </c:pt>
                <c:pt idx="537">
                  <c:v>9.2626</c:v>
                </c:pt>
                <c:pt idx="538">
                  <c:v>9.2978</c:v>
                </c:pt>
                <c:pt idx="539">
                  <c:v>9.3329</c:v>
                </c:pt>
                <c:pt idx="540">
                  <c:v>9.3681</c:v>
                </c:pt>
                <c:pt idx="541">
                  <c:v>9.4032</c:v>
                </c:pt>
                <c:pt idx="542">
                  <c:v>9.4384</c:v>
                </c:pt>
                <c:pt idx="543">
                  <c:v>9.4735</c:v>
                </c:pt>
                <c:pt idx="544">
                  <c:v>9.5087</c:v>
                </c:pt>
                <c:pt idx="545">
                  <c:v>9.5438</c:v>
                </c:pt>
                <c:pt idx="546">
                  <c:v>9.579</c:v>
                </c:pt>
                <c:pt idx="547">
                  <c:v>9.6141</c:v>
                </c:pt>
                <c:pt idx="548">
                  <c:v>9.6493</c:v>
                </c:pt>
              </c:numCache>
            </c:numRef>
          </c:xVal>
          <c:yVal>
            <c:numRef>
              <c:f>'uniformity position corrected'!$AD$24:$AD$572</c:f>
              <c:numCache>
                <c:formatCode>General</c:formatCode>
                <c:ptCount val="549"/>
                <c:pt idx="0">
                  <c:v>1562.9289</c:v>
                </c:pt>
                <c:pt idx="1">
                  <c:v>1560.0305</c:v>
                </c:pt>
                <c:pt idx="2">
                  <c:v>1559.0111</c:v>
                </c:pt>
                <c:pt idx="3">
                  <c:v>1557.9935</c:v>
                </c:pt>
                <c:pt idx="4">
                  <c:v>1556.9778</c:v>
                </c:pt>
                <c:pt idx="5">
                  <c:v>1556.9778</c:v>
                </c:pt>
                <c:pt idx="6">
                  <c:v>1555.2891</c:v>
                </c:pt>
                <c:pt idx="7">
                  <c:v>1552.5978</c:v>
                </c:pt>
                <c:pt idx="8">
                  <c:v>1551.4246</c:v>
                </c:pt>
                <c:pt idx="9">
                  <c:v>1550.0868</c:v>
                </c:pt>
                <c:pt idx="10">
                  <c:v>1549.7528</c:v>
                </c:pt>
                <c:pt idx="11">
                  <c:v>1550.0868</c:v>
                </c:pt>
                <c:pt idx="12">
                  <c:v>1549.7528</c:v>
                </c:pt>
                <c:pt idx="13">
                  <c:v>1549.9198</c:v>
                </c:pt>
                <c:pt idx="14">
                  <c:v>1550.9225</c:v>
                </c:pt>
                <c:pt idx="15">
                  <c:v>1550.4209</c:v>
                </c:pt>
                <c:pt idx="16">
                  <c:v>1550.4209</c:v>
                </c:pt>
                <c:pt idx="17">
                  <c:v>1549.7528</c:v>
                </c:pt>
                <c:pt idx="18">
                  <c:v>1546.9228</c:v>
                </c:pt>
                <c:pt idx="19">
                  <c:v>1542.788</c:v>
                </c:pt>
                <c:pt idx="20">
                  <c:v>1541.8005</c:v>
                </c:pt>
                <c:pt idx="21">
                  <c:v>1541.8005</c:v>
                </c:pt>
                <c:pt idx="22">
                  <c:v>1539.5035</c:v>
                </c:pt>
                <c:pt idx="23">
                  <c:v>1538.5222</c:v>
                </c:pt>
                <c:pt idx="24">
                  <c:v>1535.427</c:v>
                </c:pt>
                <c:pt idx="25">
                  <c:v>1531.8665</c:v>
                </c:pt>
                <c:pt idx="26">
                  <c:v>1529.6138</c:v>
                </c:pt>
                <c:pt idx="27">
                  <c:v>1529.2928</c:v>
                </c:pt>
                <c:pt idx="28">
                  <c:v>1527.8509</c:v>
                </c:pt>
                <c:pt idx="29">
                  <c:v>1519.4455</c:v>
                </c:pt>
                <c:pt idx="30">
                  <c:v>1517.2496</c:v>
                </c:pt>
                <c:pt idx="31">
                  <c:v>1515.8433</c:v>
                </c:pt>
                <c:pt idx="32">
                  <c:v>1512.2688</c:v>
                </c:pt>
                <c:pt idx="33">
                  <c:v>1508.2614</c:v>
                </c:pt>
                <c:pt idx="34">
                  <c:v>1507.0354</c:v>
                </c:pt>
                <c:pt idx="35">
                  <c:v>1502.6194</c:v>
                </c:pt>
                <c:pt idx="36">
                  <c:v>1497.9512</c:v>
                </c:pt>
                <c:pt idx="37">
                  <c:v>1497.8018</c:v>
                </c:pt>
                <c:pt idx="38">
                  <c:v>1494.9814</c:v>
                </c:pt>
                <c:pt idx="39">
                  <c:v>1488.4257</c:v>
                </c:pt>
                <c:pt idx="40">
                  <c:v>1485.2818</c:v>
                </c:pt>
                <c:pt idx="41">
                  <c:v>1482.4572</c:v>
                </c:pt>
                <c:pt idx="42">
                  <c:v>1480.0807</c:v>
                </c:pt>
                <c:pt idx="43">
                  <c:v>1478.278</c:v>
                </c:pt>
                <c:pt idx="44">
                  <c:v>1477.3125</c:v>
                </c:pt>
                <c:pt idx="45">
                  <c:v>1476.3507</c:v>
                </c:pt>
                <c:pt idx="46">
                  <c:v>1473.2149</c:v>
                </c:pt>
                <c:pt idx="47">
                  <c:v>1470.25</c:v>
                </c:pt>
                <c:pt idx="48">
                  <c:v>1470.921</c:v>
                </c:pt>
                <c:pt idx="49">
                  <c:v>1469.4471</c:v>
                </c:pt>
                <c:pt idx="50">
                  <c:v>1468.2473</c:v>
                </c:pt>
                <c:pt idx="51">
                  <c:v>1469.4471</c:v>
                </c:pt>
                <c:pt idx="52">
                  <c:v>1472.8087</c:v>
                </c:pt>
                <c:pt idx="53">
                  <c:v>1470.5182</c:v>
                </c:pt>
                <c:pt idx="54">
                  <c:v>1470.5182</c:v>
                </c:pt>
                <c:pt idx="55">
                  <c:v>1470.1161</c:v>
                </c:pt>
                <c:pt idx="56">
                  <c:v>1469.7145</c:v>
                </c:pt>
                <c:pt idx="57">
                  <c:v>1468.2473</c:v>
                </c:pt>
                <c:pt idx="58">
                  <c:v>1466.5234</c:v>
                </c:pt>
                <c:pt idx="59">
                  <c:v>1466.5234</c:v>
                </c:pt>
                <c:pt idx="60">
                  <c:v>1469.0466</c:v>
                </c:pt>
                <c:pt idx="61">
                  <c:v>1468.2473</c:v>
                </c:pt>
                <c:pt idx="62">
                  <c:v>1469.5808</c:v>
                </c:pt>
                <c:pt idx="63">
                  <c:v>1469.9821</c:v>
                </c:pt>
                <c:pt idx="64">
                  <c:v>1470.5182</c:v>
                </c:pt>
                <c:pt idx="65">
                  <c:v>1470.5182</c:v>
                </c:pt>
                <c:pt idx="66">
                  <c:v>1471.5936</c:v>
                </c:pt>
                <c:pt idx="67">
                  <c:v>1471.5936</c:v>
                </c:pt>
                <c:pt idx="68">
                  <c:v>1476.0765</c:v>
                </c:pt>
                <c:pt idx="69">
                  <c:v>1478.5545</c:v>
                </c:pt>
                <c:pt idx="70">
                  <c:v>1481.1963</c:v>
                </c:pt>
                <c:pt idx="71">
                  <c:v>1481.476</c:v>
                </c:pt>
                <c:pt idx="72">
                  <c:v>1482.1765</c:v>
                </c:pt>
                <c:pt idx="73">
                  <c:v>1483.0196</c:v>
                </c:pt>
                <c:pt idx="74">
                  <c:v>1485.8505</c:v>
                </c:pt>
                <c:pt idx="75">
                  <c:v>1487.9947</c:v>
                </c:pt>
                <c:pt idx="76">
                  <c:v>1492.4846</c:v>
                </c:pt>
                <c:pt idx="77">
                  <c:v>1492.4846</c:v>
                </c:pt>
                <c:pt idx="78">
                  <c:v>1492.6308</c:v>
                </c:pt>
                <c:pt idx="79">
                  <c:v>1489.0016</c:v>
                </c:pt>
                <c:pt idx="80">
                  <c:v>1489.0016</c:v>
                </c:pt>
                <c:pt idx="81">
                  <c:v>1487.9947</c:v>
                </c:pt>
                <c:pt idx="82">
                  <c:v>1488.1383</c:v>
                </c:pt>
                <c:pt idx="83">
                  <c:v>1488.4257</c:v>
                </c:pt>
                <c:pt idx="84">
                  <c:v>1488.4257</c:v>
                </c:pt>
                <c:pt idx="85">
                  <c:v>1488.4257</c:v>
                </c:pt>
                <c:pt idx="86">
                  <c:v>1489.0016</c:v>
                </c:pt>
                <c:pt idx="87">
                  <c:v>1490.8822</c:v>
                </c:pt>
                <c:pt idx="88">
                  <c:v>1493.0699</c:v>
                </c:pt>
                <c:pt idx="89">
                  <c:v>1491.6093</c:v>
                </c:pt>
                <c:pt idx="90">
                  <c:v>1490.7371</c:v>
                </c:pt>
                <c:pt idx="91">
                  <c:v>1490.1572</c:v>
                </c:pt>
                <c:pt idx="92">
                  <c:v>1489.0016</c:v>
                </c:pt>
                <c:pt idx="93">
                  <c:v>1486.4205</c:v>
                </c:pt>
                <c:pt idx="94">
                  <c:v>1485.9929</c:v>
                </c:pt>
                <c:pt idx="95">
                  <c:v>1483.4423</c:v>
                </c:pt>
                <c:pt idx="96">
                  <c:v>1481.1963</c:v>
                </c:pt>
                <c:pt idx="97">
                  <c:v>1479.5247</c:v>
                </c:pt>
                <c:pt idx="98">
                  <c:v>1479.5247</c:v>
                </c:pt>
                <c:pt idx="99">
                  <c:v>1477.3125</c:v>
                </c:pt>
                <c:pt idx="100">
                  <c:v>1473.4861</c:v>
                </c:pt>
                <c:pt idx="101">
                  <c:v>1473.4861</c:v>
                </c:pt>
                <c:pt idx="102">
                  <c:v>1472.5382</c:v>
                </c:pt>
                <c:pt idx="103">
                  <c:v>1471.5936</c:v>
                </c:pt>
                <c:pt idx="104">
                  <c:v>1471.5936</c:v>
                </c:pt>
                <c:pt idx="105">
                  <c:v>1471.998</c:v>
                </c:pt>
                <c:pt idx="106">
                  <c:v>1471.998</c:v>
                </c:pt>
                <c:pt idx="107">
                  <c:v>1471.998</c:v>
                </c:pt>
                <c:pt idx="108">
                  <c:v>1472.8087</c:v>
                </c:pt>
                <c:pt idx="109">
                  <c:v>1472.1329</c:v>
                </c:pt>
                <c:pt idx="110">
                  <c:v>1470.25</c:v>
                </c:pt>
                <c:pt idx="111">
                  <c:v>1468.2473</c:v>
                </c:pt>
                <c:pt idx="112">
                  <c:v>1466.1272</c:v>
                </c:pt>
                <c:pt idx="113">
                  <c:v>1464.1544</c:v>
                </c:pt>
                <c:pt idx="114">
                  <c:v>1463.2386</c:v>
                </c:pt>
                <c:pt idx="115">
                  <c:v>1462.5863</c:v>
                </c:pt>
                <c:pt idx="116">
                  <c:v>1459.3471</c:v>
                </c:pt>
                <c:pt idx="117">
                  <c:v>1458.8322</c:v>
                </c:pt>
                <c:pt idx="118">
                  <c:v>1458.8322</c:v>
                </c:pt>
                <c:pt idx="119">
                  <c:v>1458.1899</c:v>
                </c:pt>
                <c:pt idx="120">
                  <c:v>1458.1899</c:v>
                </c:pt>
                <c:pt idx="121">
                  <c:v>1456.144</c:v>
                </c:pt>
                <c:pt idx="122">
                  <c:v>1454.4921</c:v>
                </c:pt>
                <c:pt idx="123">
                  <c:v>1454.4921</c:v>
                </c:pt>
                <c:pt idx="124">
                  <c:v>1454.4921</c:v>
                </c:pt>
                <c:pt idx="125">
                  <c:v>1452.4713</c:v>
                </c:pt>
                <c:pt idx="126">
                  <c:v>1449.2155</c:v>
                </c:pt>
                <c:pt idx="127">
                  <c:v>1445.746</c:v>
                </c:pt>
                <c:pt idx="128">
                  <c:v>1443.9022</c:v>
                </c:pt>
                <c:pt idx="129">
                  <c:v>1442.4342</c:v>
                </c:pt>
                <c:pt idx="130">
                  <c:v>1442.1902</c:v>
                </c:pt>
                <c:pt idx="131">
                  <c:v>1440.2437</c:v>
                </c:pt>
                <c:pt idx="132">
                  <c:v>1438.9115</c:v>
                </c:pt>
                <c:pt idx="133">
                  <c:v>1438.9115</c:v>
                </c:pt>
                <c:pt idx="134">
                  <c:v>1438.9115</c:v>
                </c:pt>
                <c:pt idx="135">
                  <c:v>1437.825</c:v>
                </c:pt>
                <c:pt idx="136">
                  <c:v>1437.825</c:v>
                </c:pt>
                <c:pt idx="137">
                  <c:v>1436.9822</c:v>
                </c:pt>
                <c:pt idx="138">
                  <c:v>1433.6285</c:v>
                </c:pt>
                <c:pt idx="139">
                  <c:v>1431.2496</c:v>
                </c:pt>
                <c:pt idx="140">
                  <c:v>1429.9467</c:v>
                </c:pt>
                <c:pt idx="141">
                  <c:v>1428.0581</c:v>
                </c:pt>
                <c:pt idx="142">
                  <c:v>1425.5904</c:v>
                </c:pt>
                <c:pt idx="143">
                  <c:v>1424.6534</c:v>
                </c:pt>
                <c:pt idx="144">
                  <c:v>1424.6534</c:v>
                </c:pt>
                <c:pt idx="145">
                  <c:v>1426.999</c:v>
                </c:pt>
                <c:pt idx="146">
                  <c:v>1428.1759</c:v>
                </c:pt>
                <c:pt idx="147">
                  <c:v>1429.2376</c:v>
                </c:pt>
                <c:pt idx="148">
                  <c:v>1431.8431</c:v>
                </c:pt>
                <c:pt idx="149">
                  <c:v>1430.1833</c:v>
                </c:pt>
                <c:pt idx="150">
                  <c:v>1431.8431</c:v>
                </c:pt>
                <c:pt idx="151">
                  <c:v>1434.3448</c:v>
                </c:pt>
                <c:pt idx="152">
                  <c:v>1430.5384</c:v>
                </c:pt>
                <c:pt idx="153">
                  <c:v>1431.3682</c:v>
                </c:pt>
                <c:pt idx="154">
                  <c:v>1431.8431</c:v>
                </c:pt>
                <c:pt idx="155">
                  <c:v>1431.8431</c:v>
                </c:pt>
                <c:pt idx="156">
                  <c:v>1430.5384</c:v>
                </c:pt>
                <c:pt idx="157">
                  <c:v>1430.8939</c:v>
                </c:pt>
                <c:pt idx="158">
                  <c:v>1429.3557</c:v>
                </c:pt>
                <c:pt idx="159">
                  <c:v>1429.2376</c:v>
                </c:pt>
                <c:pt idx="160">
                  <c:v>1426.8815</c:v>
                </c:pt>
                <c:pt idx="161">
                  <c:v>1425.8249</c:v>
                </c:pt>
                <c:pt idx="162">
                  <c:v>1423.0176</c:v>
                </c:pt>
                <c:pt idx="163">
                  <c:v>1421.0376</c:v>
                </c:pt>
                <c:pt idx="164">
                  <c:v>1420.2241</c:v>
                </c:pt>
                <c:pt idx="165">
                  <c:v>1419.5277</c:v>
                </c:pt>
                <c:pt idx="166">
                  <c:v>1419.2957</c:v>
                </c:pt>
                <c:pt idx="167">
                  <c:v>1419.1798</c:v>
                </c:pt>
                <c:pt idx="168">
                  <c:v>1421.0376</c:v>
                </c:pt>
                <c:pt idx="169">
                  <c:v>1422.2015</c:v>
                </c:pt>
                <c:pt idx="170">
                  <c:v>1422.2015</c:v>
                </c:pt>
                <c:pt idx="171">
                  <c:v>1417.9056</c:v>
                </c:pt>
                <c:pt idx="172">
                  <c:v>1413.2902</c:v>
                </c:pt>
                <c:pt idx="173">
                  <c:v>1411.2212</c:v>
                </c:pt>
                <c:pt idx="174">
                  <c:v>1411.2212</c:v>
                </c:pt>
                <c:pt idx="175">
                  <c:v>1418.3687</c:v>
                </c:pt>
                <c:pt idx="176">
                  <c:v>1423.9518</c:v>
                </c:pt>
                <c:pt idx="177">
                  <c:v>1425.356</c:v>
                </c:pt>
                <c:pt idx="178">
                  <c:v>1423.9518</c:v>
                </c:pt>
                <c:pt idx="179">
                  <c:v>1413.5204</c:v>
                </c:pt>
                <c:pt idx="180">
                  <c:v>1412.2552</c:v>
                </c:pt>
                <c:pt idx="181">
                  <c:v>1409.6147</c:v>
                </c:pt>
                <c:pt idx="182">
                  <c:v>1413.4053</c:v>
                </c:pt>
                <c:pt idx="183">
                  <c:v>1416.1717</c:v>
                </c:pt>
                <c:pt idx="184">
                  <c:v>1416.1717</c:v>
                </c:pt>
                <c:pt idx="185">
                  <c:v>1411.5657</c:v>
                </c:pt>
                <c:pt idx="186">
                  <c:v>1411.1064</c:v>
                </c:pt>
                <c:pt idx="187">
                  <c:v>1409.5001</c:v>
                </c:pt>
                <c:pt idx="188">
                  <c:v>1408.2395</c:v>
                </c:pt>
                <c:pt idx="189">
                  <c:v>1409.2708</c:v>
                </c:pt>
                <c:pt idx="190">
                  <c:v>1409.2708</c:v>
                </c:pt>
                <c:pt idx="191">
                  <c:v>1406.8655</c:v>
                </c:pt>
                <c:pt idx="192">
                  <c:v>1406.8655</c:v>
                </c:pt>
                <c:pt idx="193">
                  <c:v>1406.8655</c:v>
                </c:pt>
                <c:pt idx="194">
                  <c:v>1406.8655</c:v>
                </c:pt>
                <c:pt idx="195">
                  <c:v>1407.0944</c:v>
                </c:pt>
                <c:pt idx="196">
                  <c:v>1406.8655</c:v>
                </c:pt>
                <c:pt idx="197">
                  <c:v>1406.6367</c:v>
                </c:pt>
                <c:pt idx="198">
                  <c:v>1406.6367</c:v>
                </c:pt>
                <c:pt idx="199">
                  <c:v>1405.1497</c:v>
                </c:pt>
                <c:pt idx="200">
                  <c:v>1406.2934</c:v>
                </c:pt>
                <c:pt idx="201">
                  <c:v>1407.8959</c:v>
                </c:pt>
                <c:pt idx="202">
                  <c:v>1410.4177</c:v>
                </c:pt>
                <c:pt idx="203">
                  <c:v>1411.4509</c:v>
                </c:pt>
                <c:pt idx="204">
                  <c:v>1412.1402</c:v>
                </c:pt>
                <c:pt idx="205">
                  <c:v>1411.4509</c:v>
                </c:pt>
                <c:pt idx="206">
                  <c:v>1410.9916</c:v>
                </c:pt>
                <c:pt idx="207">
                  <c:v>1408.6977</c:v>
                </c:pt>
                <c:pt idx="208">
                  <c:v>1408.6977</c:v>
                </c:pt>
                <c:pt idx="209">
                  <c:v>1408.6977</c:v>
                </c:pt>
                <c:pt idx="210">
                  <c:v>1409.1562</c:v>
                </c:pt>
                <c:pt idx="211">
                  <c:v>1409.5001</c:v>
                </c:pt>
                <c:pt idx="212">
                  <c:v>1413.4053</c:v>
                </c:pt>
                <c:pt idx="213">
                  <c:v>1409.3854</c:v>
                </c:pt>
                <c:pt idx="214">
                  <c:v>1409.0415</c:v>
                </c:pt>
                <c:pt idx="215">
                  <c:v>1404.4638</c:v>
                </c:pt>
                <c:pt idx="216">
                  <c:v>1402.5214</c:v>
                </c:pt>
                <c:pt idx="217">
                  <c:v>1402.5214</c:v>
                </c:pt>
                <c:pt idx="218">
                  <c:v>1402.1787</c:v>
                </c:pt>
                <c:pt idx="219">
                  <c:v>1402.7498</c:v>
                </c:pt>
                <c:pt idx="220">
                  <c:v>1404.5781</c:v>
                </c:pt>
                <c:pt idx="221">
                  <c:v>1405.4927</c:v>
                </c:pt>
                <c:pt idx="222">
                  <c:v>1404.5781</c:v>
                </c:pt>
                <c:pt idx="223">
                  <c:v>1403.8923</c:v>
                </c:pt>
                <c:pt idx="224">
                  <c:v>1401.0367</c:v>
                </c:pt>
                <c:pt idx="225">
                  <c:v>1398.4107</c:v>
                </c:pt>
                <c:pt idx="226">
                  <c:v>1395.8987</c:v>
                </c:pt>
                <c:pt idx="227">
                  <c:v>1395.8987</c:v>
                </c:pt>
                <c:pt idx="228">
                  <c:v>1395.7845</c:v>
                </c:pt>
                <c:pt idx="229">
                  <c:v>1395.0992</c:v>
                </c:pt>
                <c:pt idx="230">
                  <c:v>1395.0992</c:v>
                </c:pt>
                <c:pt idx="231">
                  <c:v>1394.6423</c:v>
                </c:pt>
                <c:pt idx="232">
                  <c:v>1391.4414</c:v>
                </c:pt>
                <c:pt idx="233">
                  <c:v>1389.9534</c:v>
                </c:pt>
                <c:pt idx="234">
                  <c:v>1389.6098</c:v>
                </c:pt>
                <c:pt idx="235">
                  <c:v>1388.12</c:v>
                </c:pt>
                <c:pt idx="236">
                  <c:v>1387.4318</c:v>
                </c:pt>
                <c:pt idx="237">
                  <c:v>1387.4318</c:v>
                </c:pt>
                <c:pt idx="238">
                  <c:v>1387.5465</c:v>
                </c:pt>
                <c:pt idx="239">
                  <c:v>1388.0053</c:v>
                </c:pt>
                <c:pt idx="240">
                  <c:v>1388.0053</c:v>
                </c:pt>
                <c:pt idx="241">
                  <c:v>1386.3987</c:v>
                </c:pt>
                <c:pt idx="242">
                  <c:v>1385.4795</c:v>
                </c:pt>
                <c:pt idx="243">
                  <c:v>1384.0992</c:v>
                </c:pt>
                <c:pt idx="244">
                  <c:v>1382.14</c:v>
                </c:pt>
                <c:pt idx="245">
                  <c:v>1384.2143</c:v>
                </c:pt>
                <c:pt idx="246">
                  <c:v>1384.7896</c:v>
                </c:pt>
                <c:pt idx="247">
                  <c:v>1384.6745</c:v>
                </c:pt>
                <c:pt idx="248">
                  <c:v>1384.6745</c:v>
                </c:pt>
                <c:pt idx="249">
                  <c:v>1386.6283</c:v>
                </c:pt>
                <c:pt idx="250">
                  <c:v>1387.4318</c:v>
                </c:pt>
                <c:pt idx="251">
                  <c:v>1389.4953</c:v>
                </c:pt>
                <c:pt idx="252">
                  <c:v>1390.2969</c:v>
                </c:pt>
                <c:pt idx="253">
                  <c:v>1390.2969</c:v>
                </c:pt>
                <c:pt idx="254">
                  <c:v>1391.4414</c:v>
                </c:pt>
                <c:pt idx="255">
                  <c:v>1392.242</c:v>
                </c:pt>
                <c:pt idx="256">
                  <c:v>1394.528</c:v>
                </c:pt>
                <c:pt idx="257">
                  <c:v>1394.8708</c:v>
                </c:pt>
                <c:pt idx="258">
                  <c:v>1394.8708</c:v>
                </c:pt>
                <c:pt idx="259">
                  <c:v>1394.8708</c:v>
                </c:pt>
                <c:pt idx="260">
                  <c:v>1394.8708</c:v>
                </c:pt>
                <c:pt idx="261">
                  <c:v>1396.013</c:v>
                </c:pt>
                <c:pt idx="262">
                  <c:v>1394.6423</c:v>
                </c:pt>
                <c:pt idx="263">
                  <c:v>1397.0407</c:v>
                </c:pt>
                <c:pt idx="264">
                  <c:v>1397.269</c:v>
                </c:pt>
                <c:pt idx="265">
                  <c:v>1395.8987</c:v>
                </c:pt>
                <c:pt idx="266">
                  <c:v>1393.8425</c:v>
                </c:pt>
                <c:pt idx="267">
                  <c:v>1394.1853</c:v>
                </c:pt>
                <c:pt idx="268">
                  <c:v>1396.013</c:v>
                </c:pt>
                <c:pt idx="269">
                  <c:v>1396.013</c:v>
                </c:pt>
                <c:pt idx="270">
                  <c:v>1396.013</c:v>
                </c:pt>
                <c:pt idx="271">
                  <c:v>1396.4697</c:v>
                </c:pt>
                <c:pt idx="272">
                  <c:v>1396.8123</c:v>
                </c:pt>
                <c:pt idx="273">
                  <c:v>1397.269</c:v>
                </c:pt>
                <c:pt idx="274">
                  <c:v>1398.2966</c:v>
                </c:pt>
                <c:pt idx="275">
                  <c:v>1398.7532</c:v>
                </c:pt>
                <c:pt idx="276">
                  <c:v>1399.6666</c:v>
                </c:pt>
                <c:pt idx="277">
                  <c:v>1401.8361</c:v>
                </c:pt>
                <c:pt idx="278">
                  <c:v>1402.2929</c:v>
                </c:pt>
                <c:pt idx="279">
                  <c:v>1402.2929</c:v>
                </c:pt>
                <c:pt idx="280">
                  <c:v>1402.1787</c:v>
                </c:pt>
                <c:pt idx="281">
                  <c:v>1400.58</c:v>
                </c:pt>
                <c:pt idx="282">
                  <c:v>1398.5249</c:v>
                </c:pt>
                <c:pt idx="283">
                  <c:v>1397.0407</c:v>
                </c:pt>
                <c:pt idx="284">
                  <c:v>1395.6703</c:v>
                </c:pt>
                <c:pt idx="285">
                  <c:v>1394.528</c:v>
                </c:pt>
                <c:pt idx="286">
                  <c:v>1393.271</c:v>
                </c:pt>
                <c:pt idx="287">
                  <c:v>1391.7846</c:v>
                </c:pt>
                <c:pt idx="288">
                  <c:v>1391.6702</c:v>
                </c:pt>
                <c:pt idx="289">
                  <c:v>1391.6702</c:v>
                </c:pt>
                <c:pt idx="290">
                  <c:v>1391.6702</c:v>
                </c:pt>
                <c:pt idx="291">
                  <c:v>1391.5558</c:v>
                </c:pt>
                <c:pt idx="292">
                  <c:v>1391.8989</c:v>
                </c:pt>
                <c:pt idx="293">
                  <c:v>1389.1516</c:v>
                </c:pt>
                <c:pt idx="294">
                  <c:v>1388.8078</c:v>
                </c:pt>
                <c:pt idx="295">
                  <c:v>1388.3493</c:v>
                </c:pt>
                <c:pt idx="296">
                  <c:v>1388.0053</c:v>
                </c:pt>
                <c:pt idx="297">
                  <c:v>1387.5465</c:v>
                </c:pt>
                <c:pt idx="298">
                  <c:v>1385.9392</c:v>
                </c:pt>
                <c:pt idx="299">
                  <c:v>1385.9392</c:v>
                </c:pt>
                <c:pt idx="300">
                  <c:v>1384.4444</c:v>
                </c:pt>
                <c:pt idx="301">
                  <c:v>1383.8689</c:v>
                </c:pt>
                <c:pt idx="302">
                  <c:v>1383.4082</c:v>
                </c:pt>
                <c:pt idx="303">
                  <c:v>1382.7167</c:v>
                </c:pt>
                <c:pt idx="304">
                  <c:v>1382.6014</c:v>
                </c:pt>
                <c:pt idx="305">
                  <c:v>1383.6386</c:v>
                </c:pt>
                <c:pt idx="306">
                  <c:v>1384.9046</c:v>
                </c:pt>
                <c:pt idx="307">
                  <c:v>1386.3987</c:v>
                </c:pt>
                <c:pt idx="308">
                  <c:v>1388.5786</c:v>
                </c:pt>
                <c:pt idx="309">
                  <c:v>1387.4318</c:v>
                </c:pt>
                <c:pt idx="310">
                  <c:v>1389.3807</c:v>
                </c:pt>
                <c:pt idx="311">
                  <c:v>1390.7548</c:v>
                </c:pt>
                <c:pt idx="312">
                  <c:v>1393.8425</c:v>
                </c:pt>
                <c:pt idx="313">
                  <c:v>1394.4138</c:v>
                </c:pt>
                <c:pt idx="314">
                  <c:v>1394.528</c:v>
                </c:pt>
                <c:pt idx="315">
                  <c:v>1392.8138</c:v>
                </c:pt>
                <c:pt idx="316">
                  <c:v>1394.4138</c:v>
                </c:pt>
                <c:pt idx="317">
                  <c:v>1396.5839</c:v>
                </c:pt>
                <c:pt idx="318">
                  <c:v>1397.4974</c:v>
                </c:pt>
                <c:pt idx="319">
                  <c:v>1397.9541</c:v>
                </c:pt>
                <c:pt idx="320">
                  <c:v>1397.9541</c:v>
                </c:pt>
                <c:pt idx="321">
                  <c:v>1397.9541</c:v>
                </c:pt>
                <c:pt idx="322">
                  <c:v>1394.071</c:v>
                </c:pt>
                <c:pt idx="323">
                  <c:v>1393.6139</c:v>
                </c:pt>
                <c:pt idx="324">
                  <c:v>1394.985</c:v>
                </c:pt>
                <c:pt idx="325">
                  <c:v>1398.4107</c:v>
                </c:pt>
                <c:pt idx="326">
                  <c:v>1398.9816</c:v>
                </c:pt>
                <c:pt idx="327">
                  <c:v>1399.8949</c:v>
                </c:pt>
                <c:pt idx="328">
                  <c:v>1399.8949</c:v>
                </c:pt>
                <c:pt idx="329">
                  <c:v>1400.6942</c:v>
                </c:pt>
                <c:pt idx="330">
                  <c:v>1400.6942</c:v>
                </c:pt>
                <c:pt idx="331">
                  <c:v>1399.4382</c:v>
                </c:pt>
                <c:pt idx="332">
                  <c:v>1399.0957</c:v>
                </c:pt>
                <c:pt idx="333">
                  <c:v>1399.2099</c:v>
                </c:pt>
                <c:pt idx="334">
                  <c:v>1399.7808</c:v>
                </c:pt>
                <c:pt idx="335">
                  <c:v>1400.2374</c:v>
                </c:pt>
                <c:pt idx="336">
                  <c:v>1401.8361</c:v>
                </c:pt>
                <c:pt idx="337">
                  <c:v>1402.864</c:v>
                </c:pt>
                <c:pt idx="338">
                  <c:v>1405.0354</c:v>
                </c:pt>
                <c:pt idx="339">
                  <c:v>1407.0944</c:v>
                </c:pt>
                <c:pt idx="340">
                  <c:v>1408.354</c:v>
                </c:pt>
                <c:pt idx="341">
                  <c:v>1408.1249</c:v>
                </c:pt>
                <c:pt idx="342">
                  <c:v>1410.0735</c:v>
                </c:pt>
                <c:pt idx="343">
                  <c:v>1408.1249</c:v>
                </c:pt>
                <c:pt idx="344">
                  <c:v>1406.179</c:v>
                </c:pt>
                <c:pt idx="345">
                  <c:v>1407.4379</c:v>
                </c:pt>
                <c:pt idx="346">
                  <c:v>1407.4379</c:v>
                </c:pt>
                <c:pt idx="347">
                  <c:v>1408.9269</c:v>
                </c:pt>
                <c:pt idx="348">
                  <c:v>1410.762</c:v>
                </c:pt>
                <c:pt idx="349">
                  <c:v>1408.9269</c:v>
                </c:pt>
                <c:pt idx="350">
                  <c:v>1411.7955</c:v>
                </c:pt>
                <c:pt idx="351">
                  <c:v>1413.0601</c:v>
                </c:pt>
                <c:pt idx="352">
                  <c:v>1410.762</c:v>
                </c:pt>
                <c:pt idx="353">
                  <c:v>1410.762</c:v>
                </c:pt>
                <c:pt idx="354">
                  <c:v>1410.8768</c:v>
                </c:pt>
                <c:pt idx="355">
                  <c:v>1410.762</c:v>
                </c:pt>
                <c:pt idx="356">
                  <c:v>1410.8768</c:v>
                </c:pt>
                <c:pt idx="357">
                  <c:v>1419.8758</c:v>
                </c:pt>
                <c:pt idx="358">
                  <c:v>1425.7076</c:v>
                </c:pt>
                <c:pt idx="359">
                  <c:v>1418.9479</c:v>
                </c:pt>
                <c:pt idx="360">
                  <c:v>1412.1402</c:v>
                </c:pt>
                <c:pt idx="361">
                  <c:v>1410.6472</c:v>
                </c:pt>
                <c:pt idx="362">
                  <c:v>1409.2708</c:v>
                </c:pt>
                <c:pt idx="363">
                  <c:v>1407.7814</c:v>
                </c:pt>
                <c:pt idx="364">
                  <c:v>1409.2708</c:v>
                </c:pt>
                <c:pt idx="365">
                  <c:v>1409.2708</c:v>
                </c:pt>
                <c:pt idx="366">
                  <c:v>1405.7215</c:v>
                </c:pt>
                <c:pt idx="367">
                  <c:v>1404.4638</c:v>
                </c:pt>
                <c:pt idx="368">
                  <c:v>1403.2068</c:v>
                </c:pt>
                <c:pt idx="369">
                  <c:v>1399.0957</c:v>
                </c:pt>
                <c:pt idx="370">
                  <c:v>1397.0407</c:v>
                </c:pt>
                <c:pt idx="371">
                  <c:v>1394.7565</c:v>
                </c:pt>
                <c:pt idx="372">
                  <c:v>1394.2995</c:v>
                </c:pt>
                <c:pt idx="373">
                  <c:v>1395.0992</c:v>
                </c:pt>
                <c:pt idx="374">
                  <c:v>1396.3555</c:v>
                </c:pt>
                <c:pt idx="375">
                  <c:v>1396.3555</c:v>
                </c:pt>
                <c:pt idx="376">
                  <c:v>1396.3555</c:v>
                </c:pt>
                <c:pt idx="377">
                  <c:v>1395.7845</c:v>
                </c:pt>
                <c:pt idx="378">
                  <c:v>1395.0992</c:v>
                </c:pt>
                <c:pt idx="379">
                  <c:v>1393.3853</c:v>
                </c:pt>
                <c:pt idx="380">
                  <c:v>1392.9281</c:v>
                </c:pt>
                <c:pt idx="381">
                  <c:v>1392.6994</c:v>
                </c:pt>
                <c:pt idx="382">
                  <c:v>1394.7565</c:v>
                </c:pt>
                <c:pt idx="383">
                  <c:v>1395.8987</c:v>
                </c:pt>
                <c:pt idx="384">
                  <c:v>1398.2966</c:v>
                </c:pt>
                <c:pt idx="385">
                  <c:v>1400.0091</c:v>
                </c:pt>
                <c:pt idx="386">
                  <c:v>1400.6942</c:v>
                </c:pt>
                <c:pt idx="387">
                  <c:v>1401.8361</c:v>
                </c:pt>
                <c:pt idx="388">
                  <c:v>1402.7498</c:v>
                </c:pt>
                <c:pt idx="389">
                  <c:v>1402.6356</c:v>
                </c:pt>
                <c:pt idx="390">
                  <c:v>1401.4935</c:v>
                </c:pt>
                <c:pt idx="391">
                  <c:v>1401.4935</c:v>
                </c:pt>
                <c:pt idx="392">
                  <c:v>1401.8361</c:v>
                </c:pt>
                <c:pt idx="393">
                  <c:v>1402.6356</c:v>
                </c:pt>
                <c:pt idx="394">
                  <c:v>1403.8923</c:v>
                </c:pt>
                <c:pt idx="395">
                  <c:v>1407.0944</c:v>
                </c:pt>
                <c:pt idx="396">
                  <c:v>1407.2089</c:v>
                </c:pt>
                <c:pt idx="397">
                  <c:v>1408.5832</c:v>
                </c:pt>
                <c:pt idx="398">
                  <c:v>1409.5001</c:v>
                </c:pt>
                <c:pt idx="399">
                  <c:v>1410.3029</c:v>
                </c:pt>
                <c:pt idx="400">
                  <c:v>1410.8768</c:v>
                </c:pt>
                <c:pt idx="401">
                  <c:v>1411.2212</c:v>
                </c:pt>
                <c:pt idx="402">
                  <c:v>1411.4509</c:v>
                </c:pt>
                <c:pt idx="403">
                  <c:v>1411.9104</c:v>
                </c:pt>
                <c:pt idx="404">
                  <c:v>1411.9104</c:v>
                </c:pt>
                <c:pt idx="405">
                  <c:v>1411.2212</c:v>
                </c:pt>
                <c:pt idx="406">
                  <c:v>1411.5657</c:v>
                </c:pt>
                <c:pt idx="407">
                  <c:v>1411.5657</c:v>
                </c:pt>
                <c:pt idx="408">
                  <c:v>1410.762</c:v>
                </c:pt>
                <c:pt idx="409">
                  <c:v>1410.762</c:v>
                </c:pt>
                <c:pt idx="410">
                  <c:v>1412.4851</c:v>
                </c:pt>
                <c:pt idx="411">
                  <c:v>1413.5204</c:v>
                </c:pt>
                <c:pt idx="412">
                  <c:v>1415.0179</c:v>
                </c:pt>
                <c:pt idx="413">
                  <c:v>1418.0213</c:v>
                </c:pt>
                <c:pt idx="414">
                  <c:v>1419.5277</c:v>
                </c:pt>
                <c:pt idx="415">
                  <c:v>1419.7598</c:v>
                </c:pt>
                <c:pt idx="416">
                  <c:v>1421.6193</c:v>
                </c:pt>
                <c:pt idx="417">
                  <c:v>1421.3865</c:v>
                </c:pt>
                <c:pt idx="418">
                  <c:v>1421.3865</c:v>
                </c:pt>
                <c:pt idx="419">
                  <c:v>1422.318</c:v>
                </c:pt>
                <c:pt idx="420">
                  <c:v>1425.5904</c:v>
                </c:pt>
                <c:pt idx="421">
                  <c:v>1427.2341</c:v>
                </c:pt>
                <c:pt idx="422">
                  <c:v>1429.4738</c:v>
                </c:pt>
                <c:pt idx="423">
                  <c:v>1429.8284</c:v>
                </c:pt>
                <c:pt idx="424">
                  <c:v>1429.9467</c:v>
                </c:pt>
                <c:pt idx="425">
                  <c:v>1429.9467</c:v>
                </c:pt>
                <c:pt idx="426">
                  <c:v>1429.9467</c:v>
                </c:pt>
                <c:pt idx="427">
                  <c:v>1429.9467</c:v>
                </c:pt>
                <c:pt idx="428">
                  <c:v>1429.9467</c:v>
                </c:pt>
                <c:pt idx="429">
                  <c:v>1432.3185</c:v>
                </c:pt>
                <c:pt idx="430">
                  <c:v>1436.7417</c:v>
                </c:pt>
                <c:pt idx="431">
                  <c:v>1440.0011</c:v>
                </c:pt>
                <c:pt idx="432">
                  <c:v>1442.0682</c:v>
                </c:pt>
                <c:pt idx="433">
                  <c:v>1442.8006</c:v>
                </c:pt>
                <c:pt idx="434">
                  <c:v>1443.7796</c:v>
                </c:pt>
                <c:pt idx="435">
                  <c:v>1446.8572</c:v>
                </c:pt>
                <c:pt idx="436">
                  <c:v>1446.8572</c:v>
                </c:pt>
                <c:pt idx="437">
                  <c:v>1447.9722</c:v>
                </c:pt>
                <c:pt idx="438">
                  <c:v>1448.3447</c:v>
                </c:pt>
                <c:pt idx="439">
                  <c:v>1449.2155</c:v>
                </c:pt>
                <c:pt idx="440">
                  <c:v>1453.2275</c:v>
                </c:pt>
                <c:pt idx="441">
                  <c:v>1449.5895</c:v>
                </c:pt>
                <c:pt idx="442">
                  <c:v>1451.4659</c:v>
                </c:pt>
                <c:pt idx="443">
                  <c:v>1451.4659</c:v>
                </c:pt>
                <c:pt idx="444">
                  <c:v>1450.2137</c:v>
                </c:pt>
                <c:pt idx="445">
                  <c:v>1448.7176</c:v>
                </c:pt>
                <c:pt idx="446">
                  <c:v>1448.7176</c:v>
                </c:pt>
                <c:pt idx="447">
                  <c:v>1448.0963</c:v>
                </c:pt>
                <c:pt idx="448">
                  <c:v>1448.7176</c:v>
                </c:pt>
                <c:pt idx="449">
                  <c:v>1451.0897</c:v>
                </c:pt>
                <c:pt idx="450">
                  <c:v>1453.2275</c:v>
                </c:pt>
                <c:pt idx="451">
                  <c:v>1454.8725</c:v>
                </c:pt>
                <c:pt idx="452">
                  <c:v>1455.6347</c:v>
                </c:pt>
                <c:pt idx="453">
                  <c:v>1456.0166</c:v>
                </c:pt>
                <c:pt idx="454">
                  <c:v>1456.0166</c:v>
                </c:pt>
                <c:pt idx="455">
                  <c:v>1456.144</c:v>
                </c:pt>
                <c:pt idx="456">
                  <c:v>1455.6347</c:v>
                </c:pt>
                <c:pt idx="457">
                  <c:v>1456.144</c:v>
                </c:pt>
                <c:pt idx="458">
                  <c:v>1458.4467</c:v>
                </c:pt>
                <c:pt idx="459">
                  <c:v>1458.7036</c:v>
                </c:pt>
                <c:pt idx="460">
                  <c:v>1459.3471</c:v>
                </c:pt>
                <c:pt idx="461">
                  <c:v>1458.9608</c:v>
                </c:pt>
                <c:pt idx="462">
                  <c:v>1460.5089</c:v>
                </c:pt>
                <c:pt idx="463">
                  <c:v>1461.2861</c:v>
                </c:pt>
                <c:pt idx="464">
                  <c:v>1464.1544</c:v>
                </c:pt>
                <c:pt idx="465">
                  <c:v>1467.1851</c:v>
                </c:pt>
                <c:pt idx="466">
                  <c:v>1470.3841</c:v>
                </c:pt>
                <c:pt idx="467">
                  <c:v>1470.1161</c:v>
                </c:pt>
                <c:pt idx="468">
                  <c:v>1470.3841</c:v>
                </c:pt>
                <c:pt idx="469">
                  <c:v>1472.6734</c:v>
                </c:pt>
                <c:pt idx="470">
                  <c:v>1472.944</c:v>
                </c:pt>
                <c:pt idx="471">
                  <c:v>1474.9827</c:v>
                </c:pt>
                <c:pt idx="472">
                  <c:v>1478.8313</c:v>
                </c:pt>
                <c:pt idx="473">
                  <c:v>1480.7774</c:v>
                </c:pt>
                <c:pt idx="474">
                  <c:v>1480.7774</c:v>
                </c:pt>
                <c:pt idx="475">
                  <c:v>1480.7774</c:v>
                </c:pt>
                <c:pt idx="476">
                  <c:v>1479.6635</c:v>
                </c:pt>
                <c:pt idx="477">
                  <c:v>1479.5247</c:v>
                </c:pt>
                <c:pt idx="478">
                  <c:v>1478.278</c:v>
                </c:pt>
                <c:pt idx="479">
                  <c:v>1478.1399</c:v>
                </c:pt>
                <c:pt idx="480">
                  <c:v>1478.278</c:v>
                </c:pt>
                <c:pt idx="481">
                  <c:v>1481.476</c:v>
                </c:pt>
                <c:pt idx="482">
                  <c:v>1485.2818</c:v>
                </c:pt>
                <c:pt idx="483">
                  <c:v>1491.1728</c:v>
                </c:pt>
                <c:pt idx="484">
                  <c:v>1494.8339</c:v>
                </c:pt>
                <c:pt idx="485">
                  <c:v>1496.3134</c:v>
                </c:pt>
                <c:pt idx="486">
                  <c:v>1496.1651</c:v>
                </c:pt>
                <c:pt idx="487">
                  <c:v>1494.8339</c:v>
                </c:pt>
                <c:pt idx="488">
                  <c:v>1493.5097</c:v>
                </c:pt>
                <c:pt idx="489">
                  <c:v>1492.6308</c:v>
                </c:pt>
                <c:pt idx="490">
                  <c:v>1488.282</c:v>
                </c:pt>
                <c:pt idx="491">
                  <c:v>1486.1354</c:v>
                </c:pt>
                <c:pt idx="492">
                  <c:v>1483.7244</c:v>
                </c:pt>
                <c:pt idx="493">
                  <c:v>1483.0196</c:v>
                </c:pt>
                <c:pt idx="494">
                  <c:v>1481.1963</c:v>
                </c:pt>
                <c:pt idx="495">
                  <c:v>1480.0807</c:v>
                </c:pt>
                <c:pt idx="496">
                  <c:v>1480.3591</c:v>
                </c:pt>
                <c:pt idx="497">
                  <c:v>1481.7559</c:v>
                </c:pt>
                <c:pt idx="498">
                  <c:v>1481.7559</c:v>
                </c:pt>
                <c:pt idx="499">
                  <c:v>1482.5977</c:v>
                </c:pt>
                <c:pt idx="500">
                  <c:v>1482.5977</c:v>
                </c:pt>
                <c:pt idx="501">
                  <c:v>1482.3168</c:v>
                </c:pt>
                <c:pt idx="502">
                  <c:v>1482.1765</c:v>
                </c:pt>
                <c:pt idx="503">
                  <c:v>1483.3013</c:v>
                </c:pt>
                <c:pt idx="504">
                  <c:v>1488.8575</c:v>
                </c:pt>
                <c:pt idx="505">
                  <c:v>1491.4637</c:v>
                </c:pt>
                <c:pt idx="506">
                  <c:v>1499.2992</c:v>
                </c:pt>
                <c:pt idx="507">
                  <c:v>1501.2579</c:v>
                </c:pt>
                <c:pt idx="508">
                  <c:v>1502.4679</c:v>
                </c:pt>
                <c:pt idx="509">
                  <c:v>1505.5077</c:v>
                </c:pt>
                <c:pt idx="510">
                  <c:v>1505.8128</c:v>
                </c:pt>
                <c:pt idx="511">
                  <c:v>1508.5684</c:v>
                </c:pt>
                <c:pt idx="512">
                  <c:v>1509.3368</c:v>
                </c:pt>
                <c:pt idx="513">
                  <c:v>1509.3368</c:v>
                </c:pt>
                <c:pt idx="514">
                  <c:v>1511.8046</c:v>
                </c:pt>
                <c:pt idx="515">
                  <c:v>1512.8885</c:v>
                </c:pt>
                <c:pt idx="516">
                  <c:v>1507.1885</c:v>
                </c:pt>
                <c:pt idx="517">
                  <c:v>1505.9654</c:v>
                </c:pt>
                <c:pt idx="518">
                  <c:v>1498.6991</c:v>
                </c:pt>
                <c:pt idx="519">
                  <c:v>1498.2501</c:v>
                </c:pt>
                <c:pt idx="520">
                  <c:v>1498.6991</c:v>
                </c:pt>
                <c:pt idx="521">
                  <c:v>1500.0512</c:v>
                </c:pt>
                <c:pt idx="522">
                  <c:v>1504.898</c:v>
                </c:pt>
                <c:pt idx="523">
                  <c:v>1505.3552</c:v>
                </c:pt>
                <c:pt idx="524">
                  <c:v>1507.0354</c:v>
                </c:pt>
                <c:pt idx="525">
                  <c:v>1508.4148</c:v>
                </c:pt>
                <c:pt idx="526">
                  <c:v>1509.6446</c:v>
                </c:pt>
                <c:pt idx="527">
                  <c:v>1509.6446</c:v>
                </c:pt>
                <c:pt idx="528">
                  <c:v>1511.9593</c:v>
                </c:pt>
                <c:pt idx="529">
                  <c:v>1515.3755</c:v>
                </c:pt>
                <c:pt idx="530">
                  <c:v>1518.3462</c:v>
                </c:pt>
                <c:pt idx="531">
                  <c:v>1520.7048</c:v>
                </c:pt>
                <c:pt idx="532">
                  <c:v>1520.7048</c:v>
                </c:pt>
                <c:pt idx="533">
                  <c:v>1521.8095</c:v>
                </c:pt>
                <c:pt idx="534">
                  <c:v>1523.5506</c:v>
                </c:pt>
                <c:pt idx="535">
                  <c:v>1523.8679</c:v>
                </c:pt>
                <c:pt idx="536">
                  <c:v>1524.1853</c:v>
                </c:pt>
                <c:pt idx="537">
                  <c:v>1528.8117</c:v>
                </c:pt>
                <c:pt idx="538">
                  <c:v>1531.8665</c:v>
                </c:pt>
                <c:pt idx="539">
                  <c:v>1535.7519</c:v>
                </c:pt>
                <c:pt idx="540">
                  <c:v>1540.1588</c:v>
                </c:pt>
                <c:pt idx="541">
                  <c:v>1540.8148</c:v>
                </c:pt>
                <c:pt idx="542">
                  <c:v>1543.2825</c:v>
                </c:pt>
                <c:pt idx="543">
                  <c:v>1544.7687</c:v>
                </c:pt>
                <c:pt idx="544">
                  <c:v>1546.4249</c:v>
                </c:pt>
                <c:pt idx="545">
                  <c:v>1547.2549</c:v>
                </c:pt>
                <c:pt idx="546">
                  <c:v>1550.2538</c:v>
                </c:pt>
                <c:pt idx="547">
                  <c:v>1551.4246</c:v>
                </c:pt>
                <c:pt idx="548">
                  <c:v>1552.5978</c:v>
                </c:pt>
              </c:numCache>
            </c:numRef>
          </c:yVal>
          <c:smooth val="0"/>
        </c:ser>
        <c:ser>
          <c:idx val="1"/>
          <c:order val="1"/>
          <c:tx>
            <c:strRef>
              <c:f>'uniformity position corrected'!$AF$21</c:f>
              <c:strCache>
                <c:ptCount val="1"/>
                <c:pt idx="0">
                  <c:v>4.5cm down 14Gy; covered</c:v>
                </c:pt>
              </c:strCache>
            </c:strRef>
          </c:tx>
          <c:spPr>
            <a:ln w="28575">
              <a:noFill/>
            </a:ln>
          </c:spPr>
          <c:marker>
            <c:symbol val="square"/>
            <c:size val="2"/>
          </c:marker>
          <c:xVal>
            <c:numRef>
              <c:f>'uniformity position corrected'!$AF$24:$AF$573</c:f>
              <c:numCache>
                <c:formatCode>General</c:formatCode>
                <c:ptCount val="550"/>
                <c:pt idx="0">
                  <c:v>-9.6317</c:v>
                </c:pt>
                <c:pt idx="1">
                  <c:v>-9.5966</c:v>
                </c:pt>
                <c:pt idx="2">
                  <c:v>-9.5614</c:v>
                </c:pt>
                <c:pt idx="3">
                  <c:v>-9.5262</c:v>
                </c:pt>
                <c:pt idx="4">
                  <c:v>-9.4911</c:v>
                </c:pt>
                <c:pt idx="5">
                  <c:v>-9.4559</c:v>
                </c:pt>
                <c:pt idx="6">
                  <c:v>-9.4208</c:v>
                </c:pt>
                <c:pt idx="7">
                  <c:v>-9.3856</c:v>
                </c:pt>
                <c:pt idx="8">
                  <c:v>-9.3505</c:v>
                </c:pt>
                <c:pt idx="9">
                  <c:v>-9.3153</c:v>
                </c:pt>
                <c:pt idx="10">
                  <c:v>-9.280200000000001</c:v>
                </c:pt>
                <c:pt idx="11">
                  <c:v>-9.245</c:v>
                </c:pt>
                <c:pt idx="12">
                  <c:v>-9.2099</c:v>
                </c:pt>
                <c:pt idx="13">
                  <c:v>-9.1747</c:v>
                </c:pt>
                <c:pt idx="14">
                  <c:v>-9.1396</c:v>
                </c:pt>
                <c:pt idx="15">
                  <c:v>-9.1044</c:v>
                </c:pt>
                <c:pt idx="16">
                  <c:v>-9.0693</c:v>
                </c:pt>
                <c:pt idx="17">
                  <c:v>-9.0341</c:v>
                </c:pt>
                <c:pt idx="18">
                  <c:v>-8.999</c:v>
                </c:pt>
                <c:pt idx="19">
                  <c:v>-8.9638</c:v>
                </c:pt>
                <c:pt idx="20">
                  <c:v>-8.9287</c:v>
                </c:pt>
                <c:pt idx="21">
                  <c:v>-8.8935</c:v>
                </c:pt>
                <c:pt idx="22">
                  <c:v>-8.8584</c:v>
                </c:pt>
                <c:pt idx="23">
                  <c:v>-8.8232</c:v>
                </c:pt>
                <c:pt idx="24">
                  <c:v>-8.7881</c:v>
                </c:pt>
                <c:pt idx="25">
                  <c:v>-8.7529</c:v>
                </c:pt>
                <c:pt idx="26">
                  <c:v>-8.717700000000001</c:v>
                </c:pt>
                <c:pt idx="27">
                  <c:v>-8.6826</c:v>
                </c:pt>
                <c:pt idx="28">
                  <c:v>-8.6474</c:v>
                </c:pt>
                <c:pt idx="29">
                  <c:v>-8.6123</c:v>
                </c:pt>
                <c:pt idx="30">
                  <c:v>-8.5771</c:v>
                </c:pt>
                <c:pt idx="31">
                  <c:v>-8.542</c:v>
                </c:pt>
                <c:pt idx="32">
                  <c:v>-8.5068</c:v>
                </c:pt>
                <c:pt idx="33">
                  <c:v>-8.4717</c:v>
                </c:pt>
                <c:pt idx="34">
                  <c:v>-8.4365</c:v>
                </c:pt>
                <c:pt idx="35">
                  <c:v>-8.4014</c:v>
                </c:pt>
                <c:pt idx="36">
                  <c:v>-8.3662</c:v>
                </c:pt>
                <c:pt idx="37">
                  <c:v>-8.3311</c:v>
                </c:pt>
                <c:pt idx="38">
                  <c:v>-8.2959</c:v>
                </c:pt>
                <c:pt idx="39">
                  <c:v>-8.2608</c:v>
                </c:pt>
                <c:pt idx="40">
                  <c:v>-8.2256</c:v>
                </c:pt>
                <c:pt idx="41">
                  <c:v>-8.1905</c:v>
                </c:pt>
                <c:pt idx="42">
                  <c:v>-8.1553</c:v>
                </c:pt>
                <c:pt idx="43">
                  <c:v>-8.120200000000001</c:v>
                </c:pt>
                <c:pt idx="44">
                  <c:v>-8.085</c:v>
                </c:pt>
                <c:pt idx="45">
                  <c:v>-8.0499</c:v>
                </c:pt>
                <c:pt idx="46">
                  <c:v>-8.0147</c:v>
                </c:pt>
                <c:pt idx="47">
                  <c:v>-7.9795</c:v>
                </c:pt>
                <c:pt idx="48">
                  <c:v>-7.9444</c:v>
                </c:pt>
                <c:pt idx="49">
                  <c:v>-7.9092</c:v>
                </c:pt>
                <c:pt idx="50">
                  <c:v>-7.8741</c:v>
                </c:pt>
                <c:pt idx="51">
                  <c:v>-7.8389</c:v>
                </c:pt>
                <c:pt idx="52">
                  <c:v>-7.8038</c:v>
                </c:pt>
                <c:pt idx="53">
                  <c:v>-7.7686</c:v>
                </c:pt>
                <c:pt idx="54">
                  <c:v>-7.7335</c:v>
                </c:pt>
                <c:pt idx="55">
                  <c:v>-7.6983</c:v>
                </c:pt>
                <c:pt idx="56">
                  <c:v>-7.6632</c:v>
                </c:pt>
                <c:pt idx="57">
                  <c:v>-7.628</c:v>
                </c:pt>
                <c:pt idx="58">
                  <c:v>-7.5929</c:v>
                </c:pt>
                <c:pt idx="59">
                  <c:v>-7.5577</c:v>
                </c:pt>
                <c:pt idx="60">
                  <c:v>-7.5226</c:v>
                </c:pt>
                <c:pt idx="61">
                  <c:v>-7.4874</c:v>
                </c:pt>
                <c:pt idx="62">
                  <c:v>-7.4523</c:v>
                </c:pt>
                <c:pt idx="63">
                  <c:v>-7.4171</c:v>
                </c:pt>
                <c:pt idx="64">
                  <c:v>-7.382</c:v>
                </c:pt>
                <c:pt idx="65">
                  <c:v>-7.3468</c:v>
                </c:pt>
                <c:pt idx="66">
                  <c:v>-7.3117</c:v>
                </c:pt>
                <c:pt idx="67">
                  <c:v>-7.2765</c:v>
                </c:pt>
                <c:pt idx="68">
                  <c:v>-7.2414</c:v>
                </c:pt>
                <c:pt idx="69">
                  <c:v>-7.2062</c:v>
                </c:pt>
                <c:pt idx="70">
                  <c:v>-7.171</c:v>
                </c:pt>
                <c:pt idx="71">
                  <c:v>-7.1359</c:v>
                </c:pt>
                <c:pt idx="72">
                  <c:v>-7.1007</c:v>
                </c:pt>
                <c:pt idx="73">
                  <c:v>-7.0656</c:v>
                </c:pt>
                <c:pt idx="74">
                  <c:v>-7.0304</c:v>
                </c:pt>
                <c:pt idx="75">
                  <c:v>-6.9953</c:v>
                </c:pt>
                <c:pt idx="76">
                  <c:v>-6.9601</c:v>
                </c:pt>
                <c:pt idx="77">
                  <c:v>-6.925</c:v>
                </c:pt>
                <c:pt idx="78">
                  <c:v>-6.8898</c:v>
                </c:pt>
                <c:pt idx="79">
                  <c:v>-6.8547</c:v>
                </c:pt>
                <c:pt idx="80">
                  <c:v>-6.8195</c:v>
                </c:pt>
                <c:pt idx="81">
                  <c:v>-6.7844</c:v>
                </c:pt>
                <c:pt idx="82">
                  <c:v>-6.7492</c:v>
                </c:pt>
                <c:pt idx="83">
                  <c:v>-6.7141</c:v>
                </c:pt>
                <c:pt idx="84">
                  <c:v>-6.6789</c:v>
                </c:pt>
                <c:pt idx="85">
                  <c:v>-6.6438</c:v>
                </c:pt>
                <c:pt idx="86">
                  <c:v>-6.6086</c:v>
                </c:pt>
                <c:pt idx="87">
                  <c:v>-6.5735</c:v>
                </c:pt>
                <c:pt idx="88">
                  <c:v>-6.5383</c:v>
                </c:pt>
                <c:pt idx="89">
                  <c:v>-6.5032</c:v>
                </c:pt>
                <c:pt idx="90">
                  <c:v>-6.468</c:v>
                </c:pt>
                <c:pt idx="91">
                  <c:v>-6.4329</c:v>
                </c:pt>
                <c:pt idx="92">
                  <c:v>-6.3977</c:v>
                </c:pt>
                <c:pt idx="93">
                  <c:v>-6.3625</c:v>
                </c:pt>
                <c:pt idx="94">
                  <c:v>-6.3274</c:v>
                </c:pt>
                <c:pt idx="95">
                  <c:v>-6.2922</c:v>
                </c:pt>
                <c:pt idx="96">
                  <c:v>-6.2571</c:v>
                </c:pt>
                <c:pt idx="97">
                  <c:v>-6.2219</c:v>
                </c:pt>
                <c:pt idx="98">
                  <c:v>-6.1868</c:v>
                </c:pt>
                <c:pt idx="99">
                  <c:v>-6.1516</c:v>
                </c:pt>
                <c:pt idx="100">
                  <c:v>-6.1165</c:v>
                </c:pt>
                <c:pt idx="101">
                  <c:v>-6.0813</c:v>
                </c:pt>
                <c:pt idx="102">
                  <c:v>-6.0462</c:v>
                </c:pt>
                <c:pt idx="103">
                  <c:v>-6.011</c:v>
                </c:pt>
                <c:pt idx="104">
                  <c:v>-5.9759</c:v>
                </c:pt>
                <c:pt idx="105">
                  <c:v>-5.9407</c:v>
                </c:pt>
                <c:pt idx="106">
                  <c:v>-5.9056</c:v>
                </c:pt>
                <c:pt idx="107">
                  <c:v>-5.8704</c:v>
                </c:pt>
                <c:pt idx="108">
                  <c:v>-5.8353</c:v>
                </c:pt>
                <c:pt idx="109">
                  <c:v>-5.8001</c:v>
                </c:pt>
                <c:pt idx="110">
                  <c:v>-5.765</c:v>
                </c:pt>
                <c:pt idx="111">
                  <c:v>-5.7298</c:v>
                </c:pt>
                <c:pt idx="112">
                  <c:v>-5.6947</c:v>
                </c:pt>
                <c:pt idx="113">
                  <c:v>-5.6595</c:v>
                </c:pt>
                <c:pt idx="114">
                  <c:v>-5.6244</c:v>
                </c:pt>
                <c:pt idx="115">
                  <c:v>-5.5892</c:v>
                </c:pt>
                <c:pt idx="116">
                  <c:v>-5.554</c:v>
                </c:pt>
                <c:pt idx="117">
                  <c:v>-5.5189</c:v>
                </c:pt>
                <c:pt idx="118">
                  <c:v>-5.4837</c:v>
                </c:pt>
                <c:pt idx="119">
                  <c:v>-5.4486</c:v>
                </c:pt>
                <c:pt idx="120">
                  <c:v>-5.4134</c:v>
                </c:pt>
                <c:pt idx="121">
                  <c:v>-5.3783</c:v>
                </c:pt>
                <c:pt idx="122">
                  <c:v>-5.3431</c:v>
                </c:pt>
                <c:pt idx="123">
                  <c:v>-5.308</c:v>
                </c:pt>
                <c:pt idx="124">
                  <c:v>-5.2728</c:v>
                </c:pt>
                <c:pt idx="125">
                  <c:v>-5.2377</c:v>
                </c:pt>
                <c:pt idx="126">
                  <c:v>-5.2025</c:v>
                </c:pt>
                <c:pt idx="127">
                  <c:v>-5.1674</c:v>
                </c:pt>
                <c:pt idx="128">
                  <c:v>-5.1322</c:v>
                </c:pt>
                <c:pt idx="129">
                  <c:v>-5.0971</c:v>
                </c:pt>
                <c:pt idx="130">
                  <c:v>-5.0619</c:v>
                </c:pt>
                <c:pt idx="131">
                  <c:v>-5.0268</c:v>
                </c:pt>
                <c:pt idx="132">
                  <c:v>-4.9916</c:v>
                </c:pt>
                <c:pt idx="133">
                  <c:v>-4.9565</c:v>
                </c:pt>
                <c:pt idx="134">
                  <c:v>-4.9213</c:v>
                </c:pt>
                <c:pt idx="135">
                  <c:v>-4.8862</c:v>
                </c:pt>
                <c:pt idx="136">
                  <c:v>-4.851</c:v>
                </c:pt>
                <c:pt idx="137">
                  <c:v>-4.8159</c:v>
                </c:pt>
                <c:pt idx="138">
                  <c:v>-4.7807</c:v>
                </c:pt>
                <c:pt idx="139">
                  <c:v>-4.7455</c:v>
                </c:pt>
                <c:pt idx="140">
                  <c:v>-4.7104</c:v>
                </c:pt>
                <c:pt idx="141">
                  <c:v>-4.6752</c:v>
                </c:pt>
                <c:pt idx="142">
                  <c:v>-4.6401</c:v>
                </c:pt>
                <c:pt idx="143">
                  <c:v>-4.6049</c:v>
                </c:pt>
                <c:pt idx="144">
                  <c:v>-4.5698</c:v>
                </c:pt>
                <c:pt idx="145">
                  <c:v>-4.5346</c:v>
                </c:pt>
                <c:pt idx="146">
                  <c:v>-4.4995</c:v>
                </c:pt>
                <c:pt idx="147">
                  <c:v>-4.4643</c:v>
                </c:pt>
                <c:pt idx="148">
                  <c:v>-4.4292</c:v>
                </c:pt>
                <c:pt idx="149">
                  <c:v>-4.394</c:v>
                </c:pt>
                <c:pt idx="150">
                  <c:v>-4.3589</c:v>
                </c:pt>
                <c:pt idx="151">
                  <c:v>-4.3237</c:v>
                </c:pt>
                <c:pt idx="152">
                  <c:v>-4.2886</c:v>
                </c:pt>
                <c:pt idx="153">
                  <c:v>-4.2534</c:v>
                </c:pt>
                <c:pt idx="154">
                  <c:v>-4.2183</c:v>
                </c:pt>
                <c:pt idx="155">
                  <c:v>-4.1831</c:v>
                </c:pt>
                <c:pt idx="156">
                  <c:v>-4.148</c:v>
                </c:pt>
                <c:pt idx="157">
                  <c:v>-4.1128</c:v>
                </c:pt>
                <c:pt idx="158">
                  <c:v>-4.0777</c:v>
                </c:pt>
                <c:pt idx="159">
                  <c:v>-4.0425</c:v>
                </c:pt>
                <c:pt idx="160">
                  <c:v>-4.0074</c:v>
                </c:pt>
                <c:pt idx="161">
                  <c:v>-3.9722</c:v>
                </c:pt>
                <c:pt idx="162">
                  <c:v>-3.937</c:v>
                </c:pt>
                <c:pt idx="163">
                  <c:v>-3.9019</c:v>
                </c:pt>
                <c:pt idx="164">
                  <c:v>-3.8667</c:v>
                </c:pt>
                <c:pt idx="165">
                  <c:v>-3.8316</c:v>
                </c:pt>
                <c:pt idx="166">
                  <c:v>-3.7964</c:v>
                </c:pt>
                <c:pt idx="167">
                  <c:v>-3.7613</c:v>
                </c:pt>
                <c:pt idx="168">
                  <c:v>-3.7261</c:v>
                </c:pt>
                <c:pt idx="169">
                  <c:v>-3.691</c:v>
                </c:pt>
                <c:pt idx="170">
                  <c:v>-3.6558</c:v>
                </c:pt>
                <c:pt idx="171">
                  <c:v>-3.6207</c:v>
                </c:pt>
                <c:pt idx="172">
                  <c:v>-3.5855</c:v>
                </c:pt>
                <c:pt idx="173">
                  <c:v>-3.5504</c:v>
                </c:pt>
                <c:pt idx="174">
                  <c:v>-3.5152</c:v>
                </c:pt>
                <c:pt idx="175">
                  <c:v>-3.4801</c:v>
                </c:pt>
                <c:pt idx="176">
                  <c:v>-3.4449</c:v>
                </c:pt>
                <c:pt idx="177">
                  <c:v>-3.4098</c:v>
                </c:pt>
                <c:pt idx="178">
                  <c:v>-3.3746</c:v>
                </c:pt>
                <c:pt idx="179">
                  <c:v>-3.3395</c:v>
                </c:pt>
                <c:pt idx="180">
                  <c:v>-3.3043</c:v>
                </c:pt>
                <c:pt idx="181">
                  <c:v>-3.2692</c:v>
                </c:pt>
                <c:pt idx="182">
                  <c:v>-3.234</c:v>
                </c:pt>
                <c:pt idx="183">
                  <c:v>-3.1989</c:v>
                </c:pt>
                <c:pt idx="184">
                  <c:v>-3.1637</c:v>
                </c:pt>
                <c:pt idx="185">
                  <c:v>-3.1285</c:v>
                </c:pt>
                <c:pt idx="186">
                  <c:v>-3.0934</c:v>
                </c:pt>
                <c:pt idx="187">
                  <c:v>-3.0582</c:v>
                </c:pt>
                <c:pt idx="188">
                  <c:v>-3.0231</c:v>
                </c:pt>
                <c:pt idx="189">
                  <c:v>-2.9879</c:v>
                </c:pt>
                <c:pt idx="190">
                  <c:v>-2.9528</c:v>
                </c:pt>
                <c:pt idx="191">
                  <c:v>-2.9176</c:v>
                </c:pt>
                <c:pt idx="192">
                  <c:v>-2.8825</c:v>
                </c:pt>
                <c:pt idx="193">
                  <c:v>-2.8473</c:v>
                </c:pt>
                <c:pt idx="194">
                  <c:v>-2.8122</c:v>
                </c:pt>
                <c:pt idx="195">
                  <c:v>-2.777</c:v>
                </c:pt>
                <c:pt idx="196">
                  <c:v>-2.7419</c:v>
                </c:pt>
                <c:pt idx="197">
                  <c:v>-2.7067</c:v>
                </c:pt>
                <c:pt idx="198">
                  <c:v>-2.6716</c:v>
                </c:pt>
                <c:pt idx="199">
                  <c:v>-2.6364</c:v>
                </c:pt>
                <c:pt idx="200">
                  <c:v>-2.6013</c:v>
                </c:pt>
                <c:pt idx="201">
                  <c:v>-2.5661</c:v>
                </c:pt>
                <c:pt idx="202">
                  <c:v>-2.531</c:v>
                </c:pt>
                <c:pt idx="203">
                  <c:v>-2.4958</c:v>
                </c:pt>
                <c:pt idx="204">
                  <c:v>-2.4607</c:v>
                </c:pt>
                <c:pt idx="205">
                  <c:v>-2.4255</c:v>
                </c:pt>
                <c:pt idx="206">
                  <c:v>-2.3903</c:v>
                </c:pt>
                <c:pt idx="207">
                  <c:v>-2.3552</c:v>
                </c:pt>
                <c:pt idx="208">
                  <c:v>-2.32</c:v>
                </c:pt>
                <c:pt idx="209">
                  <c:v>-2.2849</c:v>
                </c:pt>
                <c:pt idx="210">
                  <c:v>-2.2497</c:v>
                </c:pt>
                <c:pt idx="211">
                  <c:v>-2.2146</c:v>
                </c:pt>
                <c:pt idx="212">
                  <c:v>-2.1794</c:v>
                </c:pt>
                <c:pt idx="213">
                  <c:v>-2.1443</c:v>
                </c:pt>
                <c:pt idx="214">
                  <c:v>-2.1091</c:v>
                </c:pt>
                <c:pt idx="215">
                  <c:v>-2.074</c:v>
                </c:pt>
                <c:pt idx="216">
                  <c:v>-2.0388</c:v>
                </c:pt>
                <c:pt idx="217">
                  <c:v>-2.0037</c:v>
                </c:pt>
                <c:pt idx="218">
                  <c:v>-1.9685</c:v>
                </c:pt>
                <c:pt idx="219">
                  <c:v>-1.9334</c:v>
                </c:pt>
                <c:pt idx="220">
                  <c:v>-1.8982</c:v>
                </c:pt>
                <c:pt idx="221">
                  <c:v>-1.8631</c:v>
                </c:pt>
                <c:pt idx="222">
                  <c:v>-1.8279</c:v>
                </c:pt>
                <c:pt idx="223">
                  <c:v>-1.7928</c:v>
                </c:pt>
                <c:pt idx="224">
                  <c:v>-1.7576</c:v>
                </c:pt>
                <c:pt idx="225">
                  <c:v>-1.7225</c:v>
                </c:pt>
                <c:pt idx="226">
                  <c:v>-1.6873</c:v>
                </c:pt>
                <c:pt idx="227">
                  <c:v>-1.6522</c:v>
                </c:pt>
                <c:pt idx="228">
                  <c:v>-1.617</c:v>
                </c:pt>
                <c:pt idx="229">
                  <c:v>-1.5818</c:v>
                </c:pt>
                <c:pt idx="230">
                  <c:v>-1.5467</c:v>
                </c:pt>
                <c:pt idx="231">
                  <c:v>-1.5115</c:v>
                </c:pt>
                <c:pt idx="232">
                  <c:v>-1.4764</c:v>
                </c:pt>
                <c:pt idx="233">
                  <c:v>-1.4412</c:v>
                </c:pt>
                <c:pt idx="234">
                  <c:v>-1.4061</c:v>
                </c:pt>
                <c:pt idx="235">
                  <c:v>-1.3709</c:v>
                </c:pt>
                <c:pt idx="236">
                  <c:v>-1.3358</c:v>
                </c:pt>
                <c:pt idx="237">
                  <c:v>-1.3006</c:v>
                </c:pt>
                <c:pt idx="238">
                  <c:v>-1.2655</c:v>
                </c:pt>
                <c:pt idx="239">
                  <c:v>-1.2303</c:v>
                </c:pt>
                <c:pt idx="240">
                  <c:v>-1.1952</c:v>
                </c:pt>
                <c:pt idx="241">
                  <c:v>-1.16</c:v>
                </c:pt>
                <c:pt idx="242">
                  <c:v>-1.1249</c:v>
                </c:pt>
                <c:pt idx="243">
                  <c:v>-1.0897</c:v>
                </c:pt>
                <c:pt idx="244">
                  <c:v>-1.0546</c:v>
                </c:pt>
                <c:pt idx="245">
                  <c:v>-1.0194</c:v>
                </c:pt>
                <c:pt idx="246">
                  <c:v>-0.98426</c:v>
                </c:pt>
                <c:pt idx="247">
                  <c:v>-0.94911</c:v>
                </c:pt>
                <c:pt idx="248">
                  <c:v>-0.91396</c:v>
                </c:pt>
                <c:pt idx="249">
                  <c:v>-0.87881</c:v>
                </c:pt>
                <c:pt idx="250">
                  <c:v>-0.84365</c:v>
                </c:pt>
                <c:pt idx="251">
                  <c:v>-0.8085</c:v>
                </c:pt>
                <c:pt idx="252">
                  <c:v>-0.77335</c:v>
                </c:pt>
                <c:pt idx="253">
                  <c:v>-0.7382</c:v>
                </c:pt>
                <c:pt idx="254">
                  <c:v>-0.70304</c:v>
                </c:pt>
                <c:pt idx="255">
                  <c:v>-0.66789</c:v>
                </c:pt>
                <c:pt idx="256">
                  <c:v>-0.63274</c:v>
                </c:pt>
                <c:pt idx="257">
                  <c:v>-0.59759</c:v>
                </c:pt>
                <c:pt idx="258">
                  <c:v>-0.56244</c:v>
                </c:pt>
                <c:pt idx="259">
                  <c:v>-0.52728</c:v>
                </c:pt>
                <c:pt idx="260">
                  <c:v>-0.49213</c:v>
                </c:pt>
                <c:pt idx="261">
                  <c:v>-0.45698</c:v>
                </c:pt>
                <c:pt idx="262">
                  <c:v>-0.42183</c:v>
                </c:pt>
                <c:pt idx="263">
                  <c:v>-0.38667</c:v>
                </c:pt>
                <c:pt idx="264">
                  <c:v>-0.35152</c:v>
                </c:pt>
                <c:pt idx="265">
                  <c:v>-0.31637</c:v>
                </c:pt>
                <c:pt idx="266">
                  <c:v>-0.28122</c:v>
                </c:pt>
                <c:pt idx="267">
                  <c:v>-0.24607</c:v>
                </c:pt>
                <c:pt idx="268">
                  <c:v>-0.21091</c:v>
                </c:pt>
                <c:pt idx="269">
                  <c:v>-0.17576</c:v>
                </c:pt>
                <c:pt idx="270">
                  <c:v>-0.14061</c:v>
                </c:pt>
                <c:pt idx="271">
                  <c:v>-0.10546</c:v>
                </c:pt>
                <c:pt idx="272">
                  <c:v>-0.070304</c:v>
                </c:pt>
                <c:pt idx="273">
                  <c:v>-0.035152</c:v>
                </c:pt>
                <c:pt idx="274">
                  <c:v>0.0</c:v>
                </c:pt>
                <c:pt idx="275">
                  <c:v>0.035152</c:v>
                </c:pt>
                <c:pt idx="276">
                  <c:v>0.070304</c:v>
                </c:pt>
                <c:pt idx="277">
                  <c:v>0.10546</c:v>
                </c:pt>
                <c:pt idx="278">
                  <c:v>0.14061</c:v>
                </c:pt>
                <c:pt idx="279">
                  <c:v>0.17576</c:v>
                </c:pt>
                <c:pt idx="280">
                  <c:v>0.21091</c:v>
                </c:pt>
                <c:pt idx="281">
                  <c:v>0.24607</c:v>
                </c:pt>
                <c:pt idx="282">
                  <c:v>0.28122</c:v>
                </c:pt>
                <c:pt idx="283">
                  <c:v>0.31637</c:v>
                </c:pt>
                <c:pt idx="284">
                  <c:v>0.35152</c:v>
                </c:pt>
                <c:pt idx="285">
                  <c:v>0.38667</c:v>
                </c:pt>
                <c:pt idx="286">
                  <c:v>0.42183</c:v>
                </c:pt>
                <c:pt idx="287">
                  <c:v>0.45698</c:v>
                </c:pt>
                <c:pt idx="288">
                  <c:v>0.49213</c:v>
                </c:pt>
                <c:pt idx="289">
                  <c:v>0.52728</c:v>
                </c:pt>
                <c:pt idx="290">
                  <c:v>0.56244</c:v>
                </c:pt>
                <c:pt idx="291">
                  <c:v>0.59759</c:v>
                </c:pt>
                <c:pt idx="292">
                  <c:v>0.63274</c:v>
                </c:pt>
                <c:pt idx="293">
                  <c:v>0.66789</c:v>
                </c:pt>
                <c:pt idx="294">
                  <c:v>0.70304</c:v>
                </c:pt>
                <c:pt idx="295">
                  <c:v>0.7382</c:v>
                </c:pt>
                <c:pt idx="296">
                  <c:v>0.77335</c:v>
                </c:pt>
                <c:pt idx="297">
                  <c:v>0.8085</c:v>
                </c:pt>
                <c:pt idx="298">
                  <c:v>0.84365</c:v>
                </c:pt>
                <c:pt idx="299">
                  <c:v>0.87881</c:v>
                </c:pt>
                <c:pt idx="300">
                  <c:v>0.91396</c:v>
                </c:pt>
                <c:pt idx="301">
                  <c:v>0.94911</c:v>
                </c:pt>
                <c:pt idx="302">
                  <c:v>0.98426</c:v>
                </c:pt>
                <c:pt idx="303">
                  <c:v>1.0194</c:v>
                </c:pt>
                <c:pt idx="304">
                  <c:v>1.0546</c:v>
                </c:pt>
                <c:pt idx="305">
                  <c:v>1.0897</c:v>
                </c:pt>
                <c:pt idx="306">
                  <c:v>1.1249</c:v>
                </c:pt>
                <c:pt idx="307">
                  <c:v>1.16</c:v>
                </c:pt>
                <c:pt idx="308">
                  <c:v>1.1952</c:v>
                </c:pt>
                <c:pt idx="309">
                  <c:v>1.2303</c:v>
                </c:pt>
                <c:pt idx="310">
                  <c:v>1.2655</c:v>
                </c:pt>
                <c:pt idx="311">
                  <c:v>1.3006</c:v>
                </c:pt>
                <c:pt idx="312">
                  <c:v>1.3358</c:v>
                </c:pt>
                <c:pt idx="313">
                  <c:v>1.3709</c:v>
                </c:pt>
                <c:pt idx="314">
                  <c:v>1.4061</c:v>
                </c:pt>
                <c:pt idx="315">
                  <c:v>1.4412</c:v>
                </c:pt>
                <c:pt idx="316">
                  <c:v>1.4764</c:v>
                </c:pt>
                <c:pt idx="317">
                  <c:v>1.5115</c:v>
                </c:pt>
                <c:pt idx="318">
                  <c:v>1.5467</c:v>
                </c:pt>
                <c:pt idx="319">
                  <c:v>1.5818</c:v>
                </c:pt>
                <c:pt idx="320">
                  <c:v>1.617</c:v>
                </c:pt>
                <c:pt idx="321">
                  <c:v>1.6522</c:v>
                </c:pt>
                <c:pt idx="322">
                  <c:v>1.6873</c:v>
                </c:pt>
                <c:pt idx="323">
                  <c:v>1.7225</c:v>
                </c:pt>
                <c:pt idx="324">
                  <c:v>1.7576</c:v>
                </c:pt>
                <c:pt idx="325">
                  <c:v>1.7928</c:v>
                </c:pt>
                <c:pt idx="326">
                  <c:v>1.8279</c:v>
                </c:pt>
                <c:pt idx="327">
                  <c:v>1.8631</c:v>
                </c:pt>
                <c:pt idx="328">
                  <c:v>1.8982</c:v>
                </c:pt>
                <c:pt idx="329">
                  <c:v>1.9334</c:v>
                </c:pt>
                <c:pt idx="330">
                  <c:v>1.9685</c:v>
                </c:pt>
                <c:pt idx="331">
                  <c:v>2.0037</c:v>
                </c:pt>
                <c:pt idx="332">
                  <c:v>2.0388</c:v>
                </c:pt>
                <c:pt idx="333">
                  <c:v>2.074</c:v>
                </c:pt>
                <c:pt idx="334">
                  <c:v>2.1091</c:v>
                </c:pt>
                <c:pt idx="335">
                  <c:v>2.1443</c:v>
                </c:pt>
                <c:pt idx="336">
                  <c:v>2.1794</c:v>
                </c:pt>
                <c:pt idx="337">
                  <c:v>2.2146</c:v>
                </c:pt>
                <c:pt idx="338">
                  <c:v>2.2497</c:v>
                </c:pt>
                <c:pt idx="339">
                  <c:v>2.2849</c:v>
                </c:pt>
                <c:pt idx="340">
                  <c:v>2.32</c:v>
                </c:pt>
                <c:pt idx="341">
                  <c:v>2.3552</c:v>
                </c:pt>
                <c:pt idx="342">
                  <c:v>2.3903</c:v>
                </c:pt>
                <c:pt idx="343">
                  <c:v>2.4255</c:v>
                </c:pt>
                <c:pt idx="344">
                  <c:v>2.4607</c:v>
                </c:pt>
                <c:pt idx="345">
                  <c:v>2.4958</c:v>
                </c:pt>
                <c:pt idx="346">
                  <c:v>2.531</c:v>
                </c:pt>
                <c:pt idx="347">
                  <c:v>2.5661</c:v>
                </c:pt>
                <c:pt idx="348">
                  <c:v>2.6013</c:v>
                </c:pt>
                <c:pt idx="349">
                  <c:v>2.6364</c:v>
                </c:pt>
                <c:pt idx="350">
                  <c:v>2.6716</c:v>
                </c:pt>
                <c:pt idx="351">
                  <c:v>2.7067</c:v>
                </c:pt>
                <c:pt idx="352">
                  <c:v>2.7419</c:v>
                </c:pt>
                <c:pt idx="353">
                  <c:v>2.777</c:v>
                </c:pt>
                <c:pt idx="354">
                  <c:v>2.8122</c:v>
                </c:pt>
                <c:pt idx="355">
                  <c:v>2.8473</c:v>
                </c:pt>
                <c:pt idx="356">
                  <c:v>2.8825</c:v>
                </c:pt>
                <c:pt idx="357">
                  <c:v>2.9176</c:v>
                </c:pt>
                <c:pt idx="358">
                  <c:v>2.9528</c:v>
                </c:pt>
                <c:pt idx="359">
                  <c:v>2.9879</c:v>
                </c:pt>
                <c:pt idx="360">
                  <c:v>3.0231</c:v>
                </c:pt>
                <c:pt idx="361">
                  <c:v>3.0582</c:v>
                </c:pt>
                <c:pt idx="362">
                  <c:v>3.0934</c:v>
                </c:pt>
                <c:pt idx="363">
                  <c:v>3.1285</c:v>
                </c:pt>
                <c:pt idx="364">
                  <c:v>3.1637</c:v>
                </c:pt>
                <c:pt idx="365">
                  <c:v>3.1989</c:v>
                </c:pt>
                <c:pt idx="366">
                  <c:v>3.234</c:v>
                </c:pt>
                <c:pt idx="367">
                  <c:v>3.2692</c:v>
                </c:pt>
                <c:pt idx="368">
                  <c:v>3.3043</c:v>
                </c:pt>
                <c:pt idx="369">
                  <c:v>3.3395</c:v>
                </c:pt>
                <c:pt idx="370">
                  <c:v>3.3746</c:v>
                </c:pt>
                <c:pt idx="371">
                  <c:v>3.4098</c:v>
                </c:pt>
                <c:pt idx="372">
                  <c:v>3.4449</c:v>
                </c:pt>
                <c:pt idx="373">
                  <c:v>3.4801</c:v>
                </c:pt>
                <c:pt idx="374">
                  <c:v>3.5152</c:v>
                </c:pt>
                <c:pt idx="375">
                  <c:v>3.5504</c:v>
                </c:pt>
                <c:pt idx="376">
                  <c:v>3.5855</c:v>
                </c:pt>
                <c:pt idx="377">
                  <c:v>3.6207</c:v>
                </c:pt>
                <c:pt idx="378">
                  <c:v>3.6558</c:v>
                </c:pt>
                <c:pt idx="379">
                  <c:v>3.691</c:v>
                </c:pt>
                <c:pt idx="380">
                  <c:v>3.7261</c:v>
                </c:pt>
                <c:pt idx="381">
                  <c:v>3.7613</c:v>
                </c:pt>
                <c:pt idx="382">
                  <c:v>3.7964</c:v>
                </c:pt>
                <c:pt idx="383">
                  <c:v>3.8316</c:v>
                </c:pt>
                <c:pt idx="384">
                  <c:v>3.8667</c:v>
                </c:pt>
                <c:pt idx="385">
                  <c:v>3.9019</c:v>
                </c:pt>
                <c:pt idx="386">
                  <c:v>3.937</c:v>
                </c:pt>
                <c:pt idx="387">
                  <c:v>3.9722</c:v>
                </c:pt>
                <c:pt idx="388">
                  <c:v>4.0074</c:v>
                </c:pt>
                <c:pt idx="389">
                  <c:v>4.0425</c:v>
                </c:pt>
                <c:pt idx="390">
                  <c:v>4.0777</c:v>
                </c:pt>
                <c:pt idx="391">
                  <c:v>4.1128</c:v>
                </c:pt>
                <c:pt idx="392">
                  <c:v>4.148</c:v>
                </c:pt>
                <c:pt idx="393">
                  <c:v>4.1831</c:v>
                </c:pt>
                <c:pt idx="394">
                  <c:v>4.2183</c:v>
                </c:pt>
                <c:pt idx="395">
                  <c:v>4.2534</c:v>
                </c:pt>
                <c:pt idx="396">
                  <c:v>4.2886</c:v>
                </c:pt>
                <c:pt idx="397">
                  <c:v>4.3237</c:v>
                </c:pt>
                <c:pt idx="398">
                  <c:v>4.3589</c:v>
                </c:pt>
                <c:pt idx="399">
                  <c:v>4.394</c:v>
                </c:pt>
                <c:pt idx="400">
                  <c:v>4.4292</c:v>
                </c:pt>
                <c:pt idx="401">
                  <c:v>4.4643</c:v>
                </c:pt>
                <c:pt idx="402">
                  <c:v>4.4995</c:v>
                </c:pt>
                <c:pt idx="403">
                  <c:v>4.5346</c:v>
                </c:pt>
                <c:pt idx="404">
                  <c:v>4.5698</c:v>
                </c:pt>
                <c:pt idx="405">
                  <c:v>4.6049</c:v>
                </c:pt>
                <c:pt idx="406">
                  <c:v>4.6401</c:v>
                </c:pt>
                <c:pt idx="407">
                  <c:v>4.6752</c:v>
                </c:pt>
                <c:pt idx="408">
                  <c:v>4.7104</c:v>
                </c:pt>
                <c:pt idx="409">
                  <c:v>4.7455</c:v>
                </c:pt>
                <c:pt idx="410">
                  <c:v>4.7807</c:v>
                </c:pt>
                <c:pt idx="411">
                  <c:v>4.8159</c:v>
                </c:pt>
                <c:pt idx="412">
                  <c:v>4.851</c:v>
                </c:pt>
                <c:pt idx="413">
                  <c:v>4.8862</c:v>
                </c:pt>
                <c:pt idx="414">
                  <c:v>4.9213</c:v>
                </c:pt>
                <c:pt idx="415">
                  <c:v>4.9565</c:v>
                </c:pt>
                <c:pt idx="416">
                  <c:v>4.9916</c:v>
                </c:pt>
                <c:pt idx="417">
                  <c:v>5.0268</c:v>
                </c:pt>
                <c:pt idx="418">
                  <c:v>5.0619</c:v>
                </c:pt>
                <c:pt idx="419">
                  <c:v>5.0971</c:v>
                </c:pt>
                <c:pt idx="420">
                  <c:v>5.1322</c:v>
                </c:pt>
                <c:pt idx="421">
                  <c:v>5.1674</c:v>
                </c:pt>
                <c:pt idx="422">
                  <c:v>5.2025</c:v>
                </c:pt>
                <c:pt idx="423">
                  <c:v>5.2377</c:v>
                </c:pt>
                <c:pt idx="424">
                  <c:v>5.2728</c:v>
                </c:pt>
                <c:pt idx="425">
                  <c:v>5.308</c:v>
                </c:pt>
                <c:pt idx="426">
                  <c:v>5.3431</c:v>
                </c:pt>
                <c:pt idx="427">
                  <c:v>5.3783</c:v>
                </c:pt>
                <c:pt idx="428">
                  <c:v>5.4134</c:v>
                </c:pt>
                <c:pt idx="429">
                  <c:v>5.4486</c:v>
                </c:pt>
                <c:pt idx="430">
                  <c:v>5.4837</c:v>
                </c:pt>
                <c:pt idx="431">
                  <c:v>5.5189</c:v>
                </c:pt>
                <c:pt idx="432">
                  <c:v>5.554</c:v>
                </c:pt>
                <c:pt idx="433">
                  <c:v>5.5892</c:v>
                </c:pt>
                <c:pt idx="434">
                  <c:v>5.6244</c:v>
                </c:pt>
                <c:pt idx="435">
                  <c:v>5.6595</c:v>
                </c:pt>
                <c:pt idx="436">
                  <c:v>5.6947</c:v>
                </c:pt>
                <c:pt idx="437">
                  <c:v>5.7298</c:v>
                </c:pt>
                <c:pt idx="438">
                  <c:v>5.765</c:v>
                </c:pt>
                <c:pt idx="439">
                  <c:v>5.8001</c:v>
                </c:pt>
                <c:pt idx="440">
                  <c:v>5.8353</c:v>
                </c:pt>
                <c:pt idx="441">
                  <c:v>5.8704</c:v>
                </c:pt>
                <c:pt idx="442">
                  <c:v>5.9056</c:v>
                </c:pt>
                <c:pt idx="443">
                  <c:v>5.9407</c:v>
                </c:pt>
                <c:pt idx="444">
                  <c:v>5.9759</c:v>
                </c:pt>
                <c:pt idx="445">
                  <c:v>6.011</c:v>
                </c:pt>
                <c:pt idx="446">
                  <c:v>6.0462</c:v>
                </c:pt>
                <c:pt idx="447">
                  <c:v>6.0813</c:v>
                </c:pt>
                <c:pt idx="448">
                  <c:v>6.1165</c:v>
                </c:pt>
                <c:pt idx="449">
                  <c:v>6.1516</c:v>
                </c:pt>
                <c:pt idx="450">
                  <c:v>6.1868</c:v>
                </c:pt>
                <c:pt idx="451">
                  <c:v>6.2219</c:v>
                </c:pt>
                <c:pt idx="452">
                  <c:v>6.2571</c:v>
                </c:pt>
                <c:pt idx="453">
                  <c:v>6.2922</c:v>
                </c:pt>
                <c:pt idx="454">
                  <c:v>6.3274</c:v>
                </c:pt>
                <c:pt idx="455">
                  <c:v>6.3625</c:v>
                </c:pt>
                <c:pt idx="456">
                  <c:v>6.3977</c:v>
                </c:pt>
                <c:pt idx="457">
                  <c:v>6.4329</c:v>
                </c:pt>
                <c:pt idx="458">
                  <c:v>6.468</c:v>
                </c:pt>
                <c:pt idx="459">
                  <c:v>6.5032</c:v>
                </c:pt>
                <c:pt idx="460">
                  <c:v>6.5383</c:v>
                </c:pt>
                <c:pt idx="461">
                  <c:v>6.5735</c:v>
                </c:pt>
                <c:pt idx="462">
                  <c:v>6.6086</c:v>
                </c:pt>
                <c:pt idx="463">
                  <c:v>6.6438</c:v>
                </c:pt>
                <c:pt idx="464">
                  <c:v>6.6789</c:v>
                </c:pt>
                <c:pt idx="465">
                  <c:v>6.7141</c:v>
                </c:pt>
                <c:pt idx="466">
                  <c:v>6.7492</c:v>
                </c:pt>
                <c:pt idx="467">
                  <c:v>6.7844</c:v>
                </c:pt>
                <c:pt idx="468">
                  <c:v>6.8195</c:v>
                </c:pt>
                <c:pt idx="469">
                  <c:v>6.8547</c:v>
                </c:pt>
                <c:pt idx="470">
                  <c:v>6.8898</c:v>
                </c:pt>
                <c:pt idx="471">
                  <c:v>6.925</c:v>
                </c:pt>
                <c:pt idx="472">
                  <c:v>6.9601</c:v>
                </c:pt>
                <c:pt idx="473">
                  <c:v>6.9953</c:v>
                </c:pt>
                <c:pt idx="474">
                  <c:v>7.0304</c:v>
                </c:pt>
                <c:pt idx="475">
                  <c:v>7.0656</c:v>
                </c:pt>
                <c:pt idx="476">
                  <c:v>7.1007</c:v>
                </c:pt>
                <c:pt idx="477">
                  <c:v>7.1359</c:v>
                </c:pt>
                <c:pt idx="478">
                  <c:v>7.171</c:v>
                </c:pt>
                <c:pt idx="479">
                  <c:v>7.2062</c:v>
                </c:pt>
                <c:pt idx="480">
                  <c:v>7.2414</c:v>
                </c:pt>
                <c:pt idx="481">
                  <c:v>7.2765</c:v>
                </c:pt>
                <c:pt idx="482">
                  <c:v>7.3117</c:v>
                </c:pt>
                <c:pt idx="483">
                  <c:v>7.3468</c:v>
                </c:pt>
                <c:pt idx="484">
                  <c:v>7.382</c:v>
                </c:pt>
                <c:pt idx="485">
                  <c:v>7.4171</c:v>
                </c:pt>
                <c:pt idx="486">
                  <c:v>7.4523</c:v>
                </c:pt>
                <c:pt idx="487">
                  <c:v>7.4874</c:v>
                </c:pt>
                <c:pt idx="488">
                  <c:v>7.5226</c:v>
                </c:pt>
                <c:pt idx="489">
                  <c:v>7.5577</c:v>
                </c:pt>
                <c:pt idx="490">
                  <c:v>7.5929</c:v>
                </c:pt>
                <c:pt idx="491">
                  <c:v>7.628</c:v>
                </c:pt>
                <c:pt idx="492">
                  <c:v>7.6632</c:v>
                </c:pt>
                <c:pt idx="493">
                  <c:v>7.6983</c:v>
                </c:pt>
                <c:pt idx="494">
                  <c:v>7.7335</c:v>
                </c:pt>
                <c:pt idx="495">
                  <c:v>7.7686</c:v>
                </c:pt>
                <c:pt idx="496">
                  <c:v>7.8038</c:v>
                </c:pt>
                <c:pt idx="497">
                  <c:v>7.8389</c:v>
                </c:pt>
                <c:pt idx="498">
                  <c:v>7.8741</c:v>
                </c:pt>
                <c:pt idx="499">
                  <c:v>7.9092</c:v>
                </c:pt>
                <c:pt idx="500">
                  <c:v>7.9444</c:v>
                </c:pt>
                <c:pt idx="501">
                  <c:v>7.9795</c:v>
                </c:pt>
                <c:pt idx="502">
                  <c:v>8.0147</c:v>
                </c:pt>
                <c:pt idx="503">
                  <c:v>8.0499</c:v>
                </c:pt>
                <c:pt idx="504">
                  <c:v>8.085</c:v>
                </c:pt>
                <c:pt idx="505">
                  <c:v>8.120200000000001</c:v>
                </c:pt>
                <c:pt idx="506">
                  <c:v>8.1553</c:v>
                </c:pt>
                <c:pt idx="507">
                  <c:v>8.1905</c:v>
                </c:pt>
                <c:pt idx="508">
                  <c:v>8.2256</c:v>
                </c:pt>
                <c:pt idx="509">
                  <c:v>8.2608</c:v>
                </c:pt>
                <c:pt idx="510">
                  <c:v>8.2959</c:v>
                </c:pt>
                <c:pt idx="511">
                  <c:v>8.3311</c:v>
                </c:pt>
                <c:pt idx="512">
                  <c:v>8.3662</c:v>
                </c:pt>
                <c:pt idx="513">
                  <c:v>8.4014</c:v>
                </c:pt>
                <c:pt idx="514">
                  <c:v>8.4365</c:v>
                </c:pt>
                <c:pt idx="515">
                  <c:v>8.4717</c:v>
                </c:pt>
                <c:pt idx="516">
                  <c:v>8.5068</c:v>
                </c:pt>
                <c:pt idx="517">
                  <c:v>8.542</c:v>
                </c:pt>
                <c:pt idx="518">
                  <c:v>8.5771</c:v>
                </c:pt>
                <c:pt idx="519">
                  <c:v>8.6123</c:v>
                </c:pt>
                <c:pt idx="520">
                  <c:v>8.6474</c:v>
                </c:pt>
                <c:pt idx="521">
                  <c:v>8.6826</c:v>
                </c:pt>
                <c:pt idx="522">
                  <c:v>8.717700000000001</c:v>
                </c:pt>
                <c:pt idx="523">
                  <c:v>8.7529</c:v>
                </c:pt>
                <c:pt idx="524">
                  <c:v>8.7881</c:v>
                </c:pt>
                <c:pt idx="525">
                  <c:v>8.8232</c:v>
                </c:pt>
                <c:pt idx="526">
                  <c:v>8.8584</c:v>
                </c:pt>
                <c:pt idx="527">
                  <c:v>8.8935</c:v>
                </c:pt>
                <c:pt idx="528">
                  <c:v>8.9287</c:v>
                </c:pt>
                <c:pt idx="529">
                  <c:v>8.9638</c:v>
                </c:pt>
                <c:pt idx="530">
                  <c:v>8.999</c:v>
                </c:pt>
                <c:pt idx="531">
                  <c:v>9.0341</c:v>
                </c:pt>
                <c:pt idx="532">
                  <c:v>9.0693</c:v>
                </c:pt>
                <c:pt idx="533">
                  <c:v>9.1044</c:v>
                </c:pt>
                <c:pt idx="534">
                  <c:v>9.1396</c:v>
                </c:pt>
                <c:pt idx="535">
                  <c:v>9.1747</c:v>
                </c:pt>
                <c:pt idx="536">
                  <c:v>9.2099</c:v>
                </c:pt>
                <c:pt idx="537">
                  <c:v>9.245</c:v>
                </c:pt>
                <c:pt idx="538">
                  <c:v>9.280200000000001</c:v>
                </c:pt>
                <c:pt idx="539">
                  <c:v>9.3153</c:v>
                </c:pt>
                <c:pt idx="540">
                  <c:v>9.3505</c:v>
                </c:pt>
                <c:pt idx="541">
                  <c:v>9.3856</c:v>
                </c:pt>
                <c:pt idx="542">
                  <c:v>9.4208</c:v>
                </c:pt>
                <c:pt idx="543">
                  <c:v>9.4559</c:v>
                </c:pt>
                <c:pt idx="544">
                  <c:v>9.4911</c:v>
                </c:pt>
                <c:pt idx="545">
                  <c:v>9.5262</c:v>
                </c:pt>
                <c:pt idx="546">
                  <c:v>9.5614</c:v>
                </c:pt>
                <c:pt idx="547">
                  <c:v>9.5966</c:v>
                </c:pt>
                <c:pt idx="548">
                  <c:v>9.6317</c:v>
                </c:pt>
                <c:pt idx="549">
                  <c:v>9.6669</c:v>
                </c:pt>
              </c:numCache>
            </c:numRef>
          </c:xVal>
          <c:yVal>
            <c:numRef>
              <c:f>'uniformity position corrected'!$AG$24:$AG$573</c:f>
              <c:numCache>
                <c:formatCode>General</c:formatCode>
                <c:ptCount val="550"/>
                <c:pt idx="0">
                  <c:v>1572.9293</c:v>
                </c:pt>
                <c:pt idx="1">
                  <c:v>1569.9802</c:v>
                </c:pt>
                <c:pt idx="2">
                  <c:v>1568.5976</c:v>
                </c:pt>
                <c:pt idx="3">
                  <c:v>1564.6408</c:v>
                </c:pt>
                <c:pt idx="4">
                  <c:v>1561.2221</c:v>
                </c:pt>
                <c:pt idx="5">
                  <c:v>1559.6905</c:v>
                </c:pt>
                <c:pt idx="6">
                  <c:v>1556.3017</c:v>
                </c:pt>
                <c:pt idx="7">
                  <c:v>1555.1205</c:v>
                </c:pt>
                <c:pt idx="8">
                  <c:v>1553.7736</c:v>
                </c:pt>
                <c:pt idx="9">
                  <c:v>1552.0947</c:v>
                </c:pt>
                <c:pt idx="10">
                  <c:v>1551.592</c:v>
                </c:pt>
                <c:pt idx="11">
                  <c:v>1550.5881</c:v>
                </c:pt>
                <c:pt idx="12">
                  <c:v>1550.0868</c:v>
                </c:pt>
                <c:pt idx="13">
                  <c:v>1550.0868</c:v>
                </c:pt>
                <c:pt idx="14">
                  <c:v>1551.9271</c:v>
                </c:pt>
                <c:pt idx="15">
                  <c:v>1550.5881</c:v>
                </c:pt>
                <c:pt idx="16">
                  <c:v>1553.6055</c:v>
                </c:pt>
                <c:pt idx="17">
                  <c:v>1554.11</c:v>
                </c:pt>
                <c:pt idx="18">
                  <c:v>1554.11</c:v>
                </c:pt>
                <c:pt idx="19">
                  <c:v>1550.9225</c:v>
                </c:pt>
                <c:pt idx="20">
                  <c:v>1547.4211</c:v>
                </c:pt>
                <c:pt idx="21">
                  <c:v>1543.6124</c:v>
                </c:pt>
                <c:pt idx="22">
                  <c:v>1543.4474</c:v>
                </c:pt>
                <c:pt idx="23">
                  <c:v>1540.3227</c:v>
                </c:pt>
                <c:pt idx="24">
                  <c:v>1539.831</c:v>
                </c:pt>
                <c:pt idx="25">
                  <c:v>1539.3398</c:v>
                </c:pt>
                <c:pt idx="26">
                  <c:v>1534.1294</c:v>
                </c:pt>
                <c:pt idx="27">
                  <c:v>1532.3505</c:v>
                </c:pt>
                <c:pt idx="28">
                  <c:v>1526.892</c:v>
                </c:pt>
                <c:pt idx="29">
                  <c:v>1524.8208</c:v>
                </c:pt>
                <c:pt idx="30">
                  <c:v>1523.2336</c:v>
                </c:pt>
                <c:pt idx="31">
                  <c:v>1518.5031</c:v>
                </c:pt>
                <c:pt idx="32">
                  <c:v>1516.3116</c:v>
                </c:pt>
                <c:pt idx="33">
                  <c:v>1515.8433</c:v>
                </c:pt>
                <c:pt idx="34">
                  <c:v>1514.1303</c:v>
                </c:pt>
                <c:pt idx="35">
                  <c:v>1509.7985</c:v>
                </c:pt>
                <c:pt idx="36">
                  <c:v>1503.2259</c:v>
                </c:pt>
                <c:pt idx="37">
                  <c:v>1502.1651</c:v>
                </c:pt>
                <c:pt idx="38">
                  <c:v>1499.9006</c:v>
                </c:pt>
                <c:pt idx="39">
                  <c:v>1496.1651</c:v>
                </c:pt>
                <c:pt idx="40">
                  <c:v>1492.3385</c:v>
                </c:pt>
                <c:pt idx="41">
                  <c:v>1489.0016</c:v>
                </c:pt>
                <c:pt idx="42">
                  <c:v>1483.1604</c:v>
                </c:pt>
                <c:pt idx="43">
                  <c:v>1481.476</c:v>
                </c:pt>
                <c:pt idx="44">
                  <c:v>1478.8313</c:v>
                </c:pt>
                <c:pt idx="45">
                  <c:v>1475.8026</c:v>
                </c:pt>
                <c:pt idx="46">
                  <c:v>1473.2149</c:v>
                </c:pt>
                <c:pt idx="47">
                  <c:v>1473.7576</c:v>
                </c:pt>
                <c:pt idx="48">
                  <c:v>1473.0794</c:v>
                </c:pt>
                <c:pt idx="49">
                  <c:v>1472.8087</c:v>
                </c:pt>
                <c:pt idx="50">
                  <c:v>1472.944</c:v>
                </c:pt>
                <c:pt idx="51">
                  <c:v>1472.944</c:v>
                </c:pt>
                <c:pt idx="52">
                  <c:v>1471.4589</c:v>
                </c:pt>
                <c:pt idx="53">
                  <c:v>1471.4589</c:v>
                </c:pt>
                <c:pt idx="54">
                  <c:v>1470.5182</c:v>
                </c:pt>
                <c:pt idx="55">
                  <c:v>1470.25</c:v>
                </c:pt>
                <c:pt idx="56">
                  <c:v>1470.25</c:v>
                </c:pt>
                <c:pt idx="57">
                  <c:v>1470.25</c:v>
                </c:pt>
                <c:pt idx="58">
                  <c:v>1467.7157</c:v>
                </c:pt>
                <c:pt idx="59">
                  <c:v>1468.2473</c:v>
                </c:pt>
                <c:pt idx="60">
                  <c:v>1467.8485</c:v>
                </c:pt>
                <c:pt idx="61">
                  <c:v>1467.7157</c:v>
                </c:pt>
                <c:pt idx="62">
                  <c:v>1467.8485</c:v>
                </c:pt>
                <c:pt idx="63">
                  <c:v>1468.5134</c:v>
                </c:pt>
                <c:pt idx="64">
                  <c:v>1468.9132</c:v>
                </c:pt>
                <c:pt idx="65">
                  <c:v>1469.3135</c:v>
                </c:pt>
                <c:pt idx="66">
                  <c:v>1470.5182</c:v>
                </c:pt>
                <c:pt idx="67">
                  <c:v>1471.0554</c:v>
                </c:pt>
                <c:pt idx="68">
                  <c:v>1472.944</c:v>
                </c:pt>
                <c:pt idx="69">
                  <c:v>1475.6658</c:v>
                </c:pt>
                <c:pt idx="70">
                  <c:v>1477.4502</c:v>
                </c:pt>
                <c:pt idx="71">
                  <c:v>1478.1399</c:v>
                </c:pt>
                <c:pt idx="72">
                  <c:v>1479.5247</c:v>
                </c:pt>
                <c:pt idx="73">
                  <c:v>1480.6379</c:v>
                </c:pt>
                <c:pt idx="74">
                  <c:v>1481.476</c:v>
                </c:pt>
                <c:pt idx="75">
                  <c:v>1482.3168</c:v>
                </c:pt>
                <c:pt idx="76">
                  <c:v>1485.9929</c:v>
                </c:pt>
                <c:pt idx="77">
                  <c:v>1487.2779</c:v>
                </c:pt>
                <c:pt idx="78">
                  <c:v>1489.0016</c:v>
                </c:pt>
                <c:pt idx="79">
                  <c:v>1488.8575</c:v>
                </c:pt>
                <c:pt idx="80">
                  <c:v>1489.4343</c:v>
                </c:pt>
                <c:pt idx="81">
                  <c:v>1486.1354</c:v>
                </c:pt>
                <c:pt idx="82">
                  <c:v>1483.8656</c:v>
                </c:pt>
                <c:pt idx="83">
                  <c:v>1483.3013</c:v>
                </c:pt>
                <c:pt idx="84">
                  <c:v>1486.2779</c:v>
                </c:pt>
                <c:pt idx="85">
                  <c:v>1490.0125</c:v>
                </c:pt>
                <c:pt idx="86">
                  <c:v>1491.755</c:v>
                </c:pt>
                <c:pt idx="87">
                  <c:v>1492.3385</c:v>
                </c:pt>
                <c:pt idx="88">
                  <c:v>1493.2164</c:v>
                </c:pt>
                <c:pt idx="89">
                  <c:v>1491.3182</c:v>
                </c:pt>
                <c:pt idx="90">
                  <c:v>1489.8678</c:v>
                </c:pt>
                <c:pt idx="91">
                  <c:v>1489.1457</c:v>
                </c:pt>
                <c:pt idx="92">
                  <c:v>1488.4257</c:v>
                </c:pt>
                <c:pt idx="93">
                  <c:v>1486.9918</c:v>
                </c:pt>
                <c:pt idx="94">
                  <c:v>1485.7082</c:v>
                </c:pt>
                <c:pt idx="95">
                  <c:v>1485.7082</c:v>
                </c:pt>
                <c:pt idx="96">
                  <c:v>1483.0196</c:v>
                </c:pt>
                <c:pt idx="97">
                  <c:v>1481.7559</c:v>
                </c:pt>
                <c:pt idx="98">
                  <c:v>1479.2471</c:v>
                </c:pt>
                <c:pt idx="99">
                  <c:v>1476.8999</c:v>
                </c:pt>
                <c:pt idx="100">
                  <c:v>1474.5737</c:v>
                </c:pt>
                <c:pt idx="101">
                  <c:v>1474.5737</c:v>
                </c:pt>
                <c:pt idx="102">
                  <c:v>1473.3505</c:v>
                </c:pt>
                <c:pt idx="103">
                  <c:v>1473.7576</c:v>
                </c:pt>
                <c:pt idx="104">
                  <c:v>1473.7576</c:v>
                </c:pt>
                <c:pt idx="105">
                  <c:v>1470.7867</c:v>
                </c:pt>
                <c:pt idx="106">
                  <c:v>1472.8087</c:v>
                </c:pt>
                <c:pt idx="107">
                  <c:v>1472.8087</c:v>
                </c:pt>
                <c:pt idx="108">
                  <c:v>1472.8087</c:v>
                </c:pt>
                <c:pt idx="109">
                  <c:v>1472.1329</c:v>
                </c:pt>
                <c:pt idx="110">
                  <c:v>1470.3841</c:v>
                </c:pt>
                <c:pt idx="111">
                  <c:v>1469.0466</c:v>
                </c:pt>
                <c:pt idx="112">
                  <c:v>1466.3913</c:v>
                </c:pt>
                <c:pt idx="113">
                  <c:v>1463.8924</c:v>
                </c:pt>
                <c:pt idx="114">
                  <c:v>1463.108</c:v>
                </c:pt>
                <c:pt idx="115">
                  <c:v>1463.108</c:v>
                </c:pt>
                <c:pt idx="116">
                  <c:v>1462.7166</c:v>
                </c:pt>
                <c:pt idx="117">
                  <c:v>1462.7166</c:v>
                </c:pt>
                <c:pt idx="118">
                  <c:v>1462.0655</c:v>
                </c:pt>
                <c:pt idx="119">
                  <c:v>1461.5457</c:v>
                </c:pt>
                <c:pt idx="120">
                  <c:v>1460.8973</c:v>
                </c:pt>
                <c:pt idx="121">
                  <c:v>1459.7338</c:v>
                </c:pt>
                <c:pt idx="122">
                  <c:v>1456.9095</c:v>
                </c:pt>
                <c:pt idx="123">
                  <c:v>1455.6347</c:v>
                </c:pt>
                <c:pt idx="124">
                  <c:v>1454.6188</c:v>
                </c:pt>
                <c:pt idx="125">
                  <c:v>1453.1013</c:v>
                </c:pt>
                <c:pt idx="126">
                  <c:v>1451.5914</c:v>
                </c:pt>
                <c:pt idx="127">
                  <c:v>1448.2204</c:v>
                </c:pt>
                <c:pt idx="128">
                  <c:v>1447.3523</c:v>
                </c:pt>
                <c:pt idx="129">
                  <c:v>1446.4864</c:v>
                </c:pt>
                <c:pt idx="130">
                  <c:v>1444.8843</c:v>
                </c:pt>
                <c:pt idx="131">
                  <c:v>1442.0682</c:v>
                </c:pt>
                <c:pt idx="132">
                  <c:v>1439.3954</c:v>
                </c:pt>
                <c:pt idx="133">
                  <c:v>1439.3954</c:v>
                </c:pt>
                <c:pt idx="134">
                  <c:v>1437.825</c:v>
                </c:pt>
                <c:pt idx="135">
                  <c:v>1437.825</c:v>
                </c:pt>
                <c:pt idx="136">
                  <c:v>1437.7045</c:v>
                </c:pt>
                <c:pt idx="137">
                  <c:v>1436.5013</c:v>
                </c:pt>
                <c:pt idx="138">
                  <c:v>1436.5013</c:v>
                </c:pt>
                <c:pt idx="139">
                  <c:v>1435.5415</c:v>
                </c:pt>
                <c:pt idx="140">
                  <c:v>1432.7944</c:v>
                </c:pt>
                <c:pt idx="141">
                  <c:v>1427.9403</c:v>
                </c:pt>
                <c:pt idx="142">
                  <c:v>1424.7704</c:v>
                </c:pt>
                <c:pt idx="143">
                  <c:v>1422.085</c:v>
                </c:pt>
                <c:pt idx="144">
                  <c:v>1422.085</c:v>
                </c:pt>
                <c:pt idx="145">
                  <c:v>1423.8349</c:v>
                </c:pt>
                <c:pt idx="146">
                  <c:v>1425.4732</c:v>
                </c:pt>
                <c:pt idx="147">
                  <c:v>1427.4694</c:v>
                </c:pt>
                <c:pt idx="148">
                  <c:v>1429.8284</c:v>
                </c:pt>
                <c:pt idx="149">
                  <c:v>1430.42</c:v>
                </c:pt>
                <c:pt idx="150">
                  <c:v>1430.42</c:v>
                </c:pt>
                <c:pt idx="151">
                  <c:v>1431.8431</c:v>
                </c:pt>
                <c:pt idx="152">
                  <c:v>1431.8431</c:v>
                </c:pt>
                <c:pt idx="153">
                  <c:v>1432.0807</c:v>
                </c:pt>
                <c:pt idx="154">
                  <c:v>1432.0807</c:v>
                </c:pt>
                <c:pt idx="155">
                  <c:v>1432.5564</c:v>
                </c:pt>
                <c:pt idx="156">
                  <c:v>1432.5564</c:v>
                </c:pt>
                <c:pt idx="157">
                  <c:v>1432.7944</c:v>
                </c:pt>
                <c:pt idx="158">
                  <c:v>1431.4869</c:v>
                </c:pt>
                <c:pt idx="159">
                  <c:v>1432.7944</c:v>
                </c:pt>
                <c:pt idx="160">
                  <c:v>1430.1833</c:v>
                </c:pt>
                <c:pt idx="161">
                  <c:v>1429.3557</c:v>
                </c:pt>
                <c:pt idx="162">
                  <c:v>1428.0581</c:v>
                </c:pt>
                <c:pt idx="163">
                  <c:v>1424.6534</c:v>
                </c:pt>
                <c:pt idx="164">
                  <c:v>1421.2702</c:v>
                </c:pt>
                <c:pt idx="165">
                  <c:v>1420.108</c:v>
                </c:pt>
                <c:pt idx="166">
                  <c:v>1419.5277</c:v>
                </c:pt>
                <c:pt idx="167">
                  <c:v>1419.5277</c:v>
                </c:pt>
                <c:pt idx="168">
                  <c:v>1421.2702</c:v>
                </c:pt>
                <c:pt idx="169">
                  <c:v>1421.2702</c:v>
                </c:pt>
                <c:pt idx="170">
                  <c:v>1421.9685</c:v>
                </c:pt>
                <c:pt idx="171">
                  <c:v>1421.9685</c:v>
                </c:pt>
                <c:pt idx="172">
                  <c:v>1419.1798</c:v>
                </c:pt>
                <c:pt idx="173">
                  <c:v>1415.3638</c:v>
                </c:pt>
                <c:pt idx="174">
                  <c:v>1413.9809</c:v>
                </c:pt>
                <c:pt idx="175">
                  <c:v>1413.9809</c:v>
                </c:pt>
                <c:pt idx="176">
                  <c:v>1418.1371</c:v>
                </c:pt>
                <c:pt idx="177">
                  <c:v>1421.3865</c:v>
                </c:pt>
                <c:pt idx="178">
                  <c:v>1428.5295</c:v>
                </c:pt>
                <c:pt idx="179">
                  <c:v>1428.5295</c:v>
                </c:pt>
                <c:pt idx="180">
                  <c:v>1421.3865</c:v>
                </c:pt>
                <c:pt idx="181">
                  <c:v>1415.1332</c:v>
                </c:pt>
                <c:pt idx="182">
                  <c:v>1410.1882</c:v>
                </c:pt>
                <c:pt idx="183">
                  <c:v>1410.1882</c:v>
                </c:pt>
                <c:pt idx="184">
                  <c:v>1411.7955</c:v>
                </c:pt>
                <c:pt idx="185">
                  <c:v>1415.1332</c:v>
                </c:pt>
                <c:pt idx="186">
                  <c:v>1413.7506</c:v>
                </c:pt>
                <c:pt idx="187">
                  <c:v>1413.7506</c:v>
                </c:pt>
                <c:pt idx="188">
                  <c:v>1413.7506</c:v>
                </c:pt>
                <c:pt idx="189">
                  <c:v>1411.9104</c:v>
                </c:pt>
                <c:pt idx="190">
                  <c:v>1411.9104</c:v>
                </c:pt>
                <c:pt idx="191">
                  <c:v>1410.1882</c:v>
                </c:pt>
                <c:pt idx="192">
                  <c:v>1410.5324</c:v>
                </c:pt>
                <c:pt idx="193">
                  <c:v>1410.1882</c:v>
                </c:pt>
                <c:pt idx="194">
                  <c:v>1408.5832</c:v>
                </c:pt>
                <c:pt idx="195">
                  <c:v>1407.4379</c:v>
                </c:pt>
                <c:pt idx="196">
                  <c:v>1406.5222</c:v>
                </c:pt>
                <c:pt idx="197">
                  <c:v>1406.2934</c:v>
                </c:pt>
                <c:pt idx="198">
                  <c:v>1404.3495</c:v>
                </c:pt>
                <c:pt idx="199">
                  <c:v>1404.3495</c:v>
                </c:pt>
                <c:pt idx="200">
                  <c:v>1404.3495</c:v>
                </c:pt>
                <c:pt idx="201">
                  <c:v>1404.1209</c:v>
                </c:pt>
                <c:pt idx="202">
                  <c:v>1405.3784</c:v>
                </c:pt>
                <c:pt idx="203">
                  <c:v>1408.4686</c:v>
                </c:pt>
                <c:pt idx="204">
                  <c:v>1409.0415</c:v>
                </c:pt>
                <c:pt idx="205">
                  <c:v>1408.4686</c:v>
                </c:pt>
                <c:pt idx="206">
                  <c:v>1409.6147</c:v>
                </c:pt>
                <c:pt idx="207">
                  <c:v>1408.9269</c:v>
                </c:pt>
                <c:pt idx="208">
                  <c:v>1408.6977</c:v>
                </c:pt>
                <c:pt idx="209">
                  <c:v>1408.6977</c:v>
                </c:pt>
                <c:pt idx="210">
                  <c:v>1409.6147</c:v>
                </c:pt>
                <c:pt idx="211">
                  <c:v>1409.3854</c:v>
                </c:pt>
                <c:pt idx="212">
                  <c:v>1409.6147</c:v>
                </c:pt>
                <c:pt idx="213">
                  <c:v>1410.4177</c:v>
                </c:pt>
                <c:pt idx="214">
                  <c:v>1410.4177</c:v>
                </c:pt>
                <c:pt idx="215">
                  <c:v>1410.3029</c:v>
                </c:pt>
                <c:pt idx="216">
                  <c:v>1409.6147</c:v>
                </c:pt>
                <c:pt idx="217">
                  <c:v>1408.2395</c:v>
                </c:pt>
                <c:pt idx="218">
                  <c:v>1404.2352</c:v>
                </c:pt>
                <c:pt idx="219">
                  <c:v>1403.8923</c:v>
                </c:pt>
                <c:pt idx="220">
                  <c:v>1402.5214</c:v>
                </c:pt>
                <c:pt idx="221">
                  <c:v>1402.7498</c:v>
                </c:pt>
                <c:pt idx="222">
                  <c:v>1402.7498</c:v>
                </c:pt>
                <c:pt idx="223">
                  <c:v>1402.6356</c:v>
                </c:pt>
                <c:pt idx="224">
                  <c:v>1400.9225</c:v>
                </c:pt>
                <c:pt idx="225">
                  <c:v>1400.9225</c:v>
                </c:pt>
                <c:pt idx="226">
                  <c:v>1400.4658</c:v>
                </c:pt>
                <c:pt idx="227">
                  <c:v>1400.3516</c:v>
                </c:pt>
                <c:pt idx="228">
                  <c:v>1397.9541</c:v>
                </c:pt>
                <c:pt idx="229">
                  <c:v>1395.2135</c:v>
                </c:pt>
                <c:pt idx="230">
                  <c:v>1393.0424</c:v>
                </c:pt>
                <c:pt idx="231">
                  <c:v>1392.242</c:v>
                </c:pt>
                <c:pt idx="232">
                  <c:v>1392.3564</c:v>
                </c:pt>
                <c:pt idx="233">
                  <c:v>1392.242</c:v>
                </c:pt>
                <c:pt idx="234">
                  <c:v>1392.3564</c:v>
                </c:pt>
                <c:pt idx="235">
                  <c:v>1391.5558</c:v>
                </c:pt>
                <c:pt idx="236">
                  <c:v>1389.7244</c:v>
                </c:pt>
                <c:pt idx="237">
                  <c:v>1387.8906</c:v>
                </c:pt>
                <c:pt idx="238">
                  <c:v>1387.6612</c:v>
                </c:pt>
                <c:pt idx="239">
                  <c:v>1387.6612</c:v>
                </c:pt>
                <c:pt idx="240">
                  <c:v>1387.4318</c:v>
                </c:pt>
                <c:pt idx="241">
                  <c:v>1387.4318</c:v>
                </c:pt>
                <c:pt idx="242">
                  <c:v>1387.4318</c:v>
                </c:pt>
                <c:pt idx="243">
                  <c:v>1385.8243</c:v>
                </c:pt>
                <c:pt idx="244">
                  <c:v>1385.0196</c:v>
                </c:pt>
                <c:pt idx="245">
                  <c:v>1384.7896</c:v>
                </c:pt>
                <c:pt idx="246">
                  <c:v>1384.7896</c:v>
                </c:pt>
                <c:pt idx="247">
                  <c:v>1383.7537</c:v>
                </c:pt>
                <c:pt idx="248">
                  <c:v>1382.2554</c:v>
                </c:pt>
                <c:pt idx="249">
                  <c:v>1383.8689</c:v>
                </c:pt>
                <c:pt idx="250">
                  <c:v>1385.4795</c:v>
                </c:pt>
                <c:pt idx="251">
                  <c:v>1385.5944</c:v>
                </c:pt>
                <c:pt idx="252">
                  <c:v>1385.5944</c:v>
                </c:pt>
                <c:pt idx="253">
                  <c:v>1387.2023</c:v>
                </c:pt>
                <c:pt idx="254">
                  <c:v>1387.5465</c:v>
                </c:pt>
                <c:pt idx="255">
                  <c:v>1389.2662</c:v>
                </c:pt>
                <c:pt idx="256">
                  <c:v>1389.2662</c:v>
                </c:pt>
                <c:pt idx="257">
                  <c:v>1390.9837</c:v>
                </c:pt>
                <c:pt idx="258">
                  <c:v>1391.4414</c:v>
                </c:pt>
                <c:pt idx="259">
                  <c:v>1392.242</c:v>
                </c:pt>
                <c:pt idx="260">
                  <c:v>1392.3564</c:v>
                </c:pt>
                <c:pt idx="261">
                  <c:v>1393.7282</c:v>
                </c:pt>
                <c:pt idx="262">
                  <c:v>1394.4138</c:v>
                </c:pt>
                <c:pt idx="263">
                  <c:v>1395.7845</c:v>
                </c:pt>
                <c:pt idx="264">
                  <c:v>1395.7845</c:v>
                </c:pt>
                <c:pt idx="265">
                  <c:v>1397.3832</c:v>
                </c:pt>
                <c:pt idx="266">
                  <c:v>1398.0682</c:v>
                </c:pt>
                <c:pt idx="267">
                  <c:v>1396.5839</c:v>
                </c:pt>
                <c:pt idx="268">
                  <c:v>1394.4138</c:v>
                </c:pt>
                <c:pt idx="269">
                  <c:v>1394.071</c:v>
                </c:pt>
                <c:pt idx="270">
                  <c:v>1392.6994</c:v>
                </c:pt>
                <c:pt idx="271">
                  <c:v>1390.6403</c:v>
                </c:pt>
                <c:pt idx="272">
                  <c:v>1390.1824</c:v>
                </c:pt>
                <c:pt idx="273">
                  <c:v>1390.6403</c:v>
                </c:pt>
                <c:pt idx="274">
                  <c:v>1394.985</c:v>
                </c:pt>
                <c:pt idx="275">
                  <c:v>1396.3555</c:v>
                </c:pt>
                <c:pt idx="276">
                  <c:v>1397.7257</c:v>
                </c:pt>
                <c:pt idx="277">
                  <c:v>1399.6666</c:v>
                </c:pt>
                <c:pt idx="278">
                  <c:v>1400.6942</c:v>
                </c:pt>
                <c:pt idx="279">
                  <c:v>1401.4935</c:v>
                </c:pt>
                <c:pt idx="280">
                  <c:v>1401.6077</c:v>
                </c:pt>
                <c:pt idx="281">
                  <c:v>1401.4935</c:v>
                </c:pt>
                <c:pt idx="282">
                  <c:v>1400.58</c:v>
                </c:pt>
                <c:pt idx="283">
                  <c:v>1398.8674</c:v>
                </c:pt>
                <c:pt idx="284">
                  <c:v>1396.013</c:v>
                </c:pt>
                <c:pt idx="285">
                  <c:v>1393.1567</c:v>
                </c:pt>
                <c:pt idx="286">
                  <c:v>1393.1567</c:v>
                </c:pt>
                <c:pt idx="287">
                  <c:v>1392.4707</c:v>
                </c:pt>
                <c:pt idx="288">
                  <c:v>1392.1277</c:v>
                </c:pt>
                <c:pt idx="289">
                  <c:v>1391.7846</c:v>
                </c:pt>
                <c:pt idx="290">
                  <c:v>1389.037</c:v>
                </c:pt>
                <c:pt idx="291">
                  <c:v>1388.0053</c:v>
                </c:pt>
                <c:pt idx="292">
                  <c:v>1385.4795</c:v>
                </c:pt>
                <c:pt idx="293">
                  <c:v>1385.4795</c:v>
                </c:pt>
                <c:pt idx="294">
                  <c:v>1386.5135</c:v>
                </c:pt>
                <c:pt idx="295">
                  <c:v>1387.5465</c:v>
                </c:pt>
                <c:pt idx="296">
                  <c:v>1388.4639</c:v>
                </c:pt>
                <c:pt idx="297">
                  <c:v>1389.8389</c:v>
                </c:pt>
                <c:pt idx="298">
                  <c:v>1389.8389</c:v>
                </c:pt>
                <c:pt idx="299">
                  <c:v>1388.12</c:v>
                </c:pt>
                <c:pt idx="300">
                  <c:v>1386.9727</c:v>
                </c:pt>
                <c:pt idx="301">
                  <c:v>1385.2496</c:v>
                </c:pt>
                <c:pt idx="302">
                  <c:v>1381.2164</c:v>
                </c:pt>
                <c:pt idx="303">
                  <c:v>1381.2164</c:v>
                </c:pt>
                <c:pt idx="304">
                  <c:v>1382.4861</c:v>
                </c:pt>
                <c:pt idx="305">
                  <c:v>1383.6386</c:v>
                </c:pt>
                <c:pt idx="306">
                  <c:v>1384.5595</c:v>
                </c:pt>
                <c:pt idx="307">
                  <c:v>1384.6745</c:v>
                </c:pt>
                <c:pt idx="308">
                  <c:v>1385.2496</c:v>
                </c:pt>
                <c:pt idx="309">
                  <c:v>1385.2496</c:v>
                </c:pt>
                <c:pt idx="310">
                  <c:v>1385.5944</c:v>
                </c:pt>
                <c:pt idx="311">
                  <c:v>1386.6283</c:v>
                </c:pt>
                <c:pt idx="312">
                  <c:v>1388.3493</c:v>
                </c:pt>
                <c:pt idx="313">
                  <c:v>1390.2969</c:v>
                </c:pt>
                <c:pt idx="314">
                  <c:v>1389.4953</c:v>
                </c:pt>
                <c:pt idx="315">
                  <c:v>1388.9224</c:v>
                </c:pt>
                <c:pt idx="316">
                  <c:v>1390.4114</c:v>
                </c:pt>
                <c:pt idx="317">
                  <c:v>1389.8389</c:v>
                </c:pt>
                <c:pt idx="318">
                  <c:v>1388.9224</c:v>
                </c:pt>
                <c:pt idx="319">
                  <c:v>1391.5558</c:v>
                </c:pt>
                <c:pt idx="320">
                  <c:v>1393.0424</c:v>
                </c:pt>
                <c:pt idx="321">
                  <c:v>1393.1567</c:v>
                </c:pt>
                <c:pt idx="322">
                  <c:v>1394.4138</c:v>
                </c:pt>
                <c:pt idx="323">
                  <c:v>1396.5839</c:v>
                </c:pt>
                <c:pt idx="324">
                  <c:v>1394.4138</c:v>
                </c:pt>
                <c:pt idx="325">
                  <c:v>1394.4138</c:v>
                </c:pt>
                <c:pt idx="326">
                  <c:v>1395.7845</c:v>
                </c:pt>
                <c:pt idx="327">
                  <c:v>1395.8987</c:v>
                </c:pt>
                <c:pt idx="328">
                  <c:v>1395.8987</c:v>
                </c:pt>
                <c:pt idx="329">
                  <c:v>1396.013</c:v>
                </c:pt>
                <c:pt idx="330">
                  <c:v>1396.9265</c:v>
                </c:pt>
                <c:pt idx="331">
                  <c:v>1397.1548</c:v>
                </c:pt>
                <c:pt idx="332">
                  <c:v>1397.1548</c:v>
                </c:pt>
                <c:pt idx="333">
                  <c:v>1397.1548</c:v>
                </c:pt>
                <c:pt idx="334">
                  <c:v>1397.7257</c:v>
                </c:pt>
                <c:pt idx="335">
                  <c:v>1397.7257</c:v>
                </c:pt>
                <c:pt idx="336">
                  <c:v>1398.0682</c:v>
                </c:pt>
                <c:pt idx="337">
                  <c:v>1399.5524</c:v>
                </c:pt>
                <c:pt idx="338">
                  <c:v>1400.58</c:v>
                </c:pt>
                <c:pt idx="339">
                  <c:v>1401.4935</c:v>
                </c:pt>
                <c:pt idx="340">
                  <c:v>1404.1209</c:v>
                </c:pt>
                <c:pt idx="341">
                  <c:v>1405.0354</c:v>
                </c:pt>
                <c:pt idx="342">
                  <c:v>1405.3784</c:v>
                </c:pt>
                <c:pt idx="343">
                  <c:v>1409.8441</c:v>
                </c:pt>
                <c:pt idx="344">
                  <c:v>1409.8441</c:v>
                </c:pt>
                <c:pt idx="345">
                  <c:v>1407.4379</c:v>
                </c:pt>
                <c:pt idx="346">
                  <c:v>1407.5523</c:v>
                </c:pt>
                <c:pt idx="347">
                  <c:v>1407.7814</c:v>
                </c:pt>
                <c:pt idx="348">
                  <c:v>1407.5523</c:v>
                </c:pt>
                <c:pt idx="349">
                  <c:v>1409.2708</c:v>
                </c:pt>
                <c:pt idx="350">
                  <c:v>1409.1562</c:v>
                </c:pt>
                <c:pt idx="351">
                  <c:v>1407.7814</c:v>
                </c:pt>
                <c:pt idx="352">
                  <c:v>1411.2212</c:v>
                </c:pt>
                <c:pt idx="353">
                  <c:v>1410.6472</c:v>
                </c:pt>
                <c:pt idx="354">
                  <c:v>1404.3495</c:v>
                </c:pt>
                <c:pt idx="355">
                  <c:v>1410.6472</c:v>
                </c:pt>
                <c:pt idx="356">
                  <c:v>1416.5181</c:v>
                </c:pt>
                <c:pt idx="357">
                  <c:v>1416.5181</c:v>
                </c:pt>
                <c:pt idx="358">
                  <c:v>1418.4845</c:v>
                </c:pt>
                <c:pt idx="359">
                  <c:v>1422.6677</c:v>
                </c:pt>
                <c:pt idx="360">
                  <c:v>1419.5277</c:v>
                </c:pt>
                <c:pt idx="361">
                  <c:v>1417.9056</c:v>
                </c:pt>
                <c:pt idx="362">
                  <c:v>1417.9056</c:v>
                </c:pt>
                <c:pt idx="363">
                  <c:v>1421.7357</c:v>
                </c:pt>
                <c:pt idx="364">
                  <c:v>1419.5277</c:v>
                </c:pt>
                <c:pt idx="365">
                  <c:v>1414.9026</c:v>
                </c:pt>
                <c:pt idx="366">
                  <c:v>1414.5568</c:v>
                </c:pt>
                <c:pt idx="367">
                  <c:v>1408.2395</c:v>
                </c:pt>
                <c:pt idx="368">
                  <c:v>1402.7498</c:v>
                </c:pt>
                <c:pt idx="369">
                  <c:v>1402.5214</c:v>
                </c:pt>
                <c:pt idx="370">
                  <c:v>1398.0682</c:v>
                </c:pt>
                <c:pt idx="371">
                  <c:v>1397.0407</c:v>
                </c:pt>
                <c:pt idx="372">
                  <c:v>1395.8987</c:v>
                </c:pt>
                <c:pt idx="373">
                  <c:v>1391.4414</c:v>
                </c:pt>
                <c:pt idx="374">
                  <c:v>1394.7565</c:v>
                </c:pt>
                <c:pt idx="375">
                  <c:v>1395.8987</c:v>
                </c:pt>
                <c:pt idx="376">
                  <c:v>1390.9837</c:v>
                </c:pt>
                <c:pt idx="377">
                  <c:v>1390.9837</c:v>
                </c:pt>
                <c:pt idx="378">
                  <c:v>1389.4953</c:v>
                </c:pt>
                <c:pt idx="379">
                  <c:v>1389.4953</c:v>
                </c:pt>
                <c:pt idx="380">
                  <c:v>1390.7548</c:v>
                </c:pt>
                <c:pt idx="381">
                  <c:v>1392.0133</c:v>
                </c:pt>
                <c:pt idx="382">
                  <c:v>1392.242</c:v>
                </c:pt>
                <c:pt idx="383">
                  <c:v>1393.8425</c:v>
                </c:pt>
                <c:pt idx="384">
                  <c:v>1395.3277</c:v>
                </c:pt>
                <c:pt idx="385">
                  <c:v>1395.8987</c:v>
                </c:pt>
                <c:pt idx="386">
                  <c:v>1396.2413</c:v>
                </c:pt>
                <c:pt idx="387">
                  <c:v>1396.2413</c:v>
                </c:pt>
                <c:pt idx="388">
                  <c:v>1396.3555</c:v>
                </c:pt>
                <c:pt idx="389">
                  <c:v>1397.4974</c:v>
                </c:pt>
                <c:pt idx="390">
                  <c:v>1399.5524</c:v>
                </c:pt>
                <c:pt idx="391">
                  <c:v>1397.8399</c:v>
                </c:pt>
                <c:pt idx="392">
                  <c:v>1399.5524</c:v>
                </c:pt>
                <c:pt idx="393">
                  <c:v>1398.9816</c:v>
                </c:pt>
                <c:pt idx="394">
                  <c:v>1400.4658</c:v>
                </c:pt>
                <c:pt idx="395">
                  <c:v>1400.4658</c:v>
                </c:pt>
                <c:pt idx="396">
                  <c:v>1402.9783</c:v>
                </c:pt>
                <c:pt idx="397">
                  <c:v>1402.6356</c:v>
                </c:pt>
                <c:pt idx="398">
                  <c:v>1404.3495</c:v>
                </c:pt>
                <c:pt idx="399">
                  <c:v>1404.0066</c:v>
                </c:pt>
                <c:pt idx="400">
                  <c:v>1405.6071</c:v>
                </c:pt>
                <c:pt idx="401">
                  <c:v>1406.8655</c:v>
                </c:pt>
                <c:pt idx="402">
                  <c:v>1408.354</c:v>
                </c:pt>
                <c:pt idx="403">
                  <c:v>1408.8123</c:v>
                </c:pt>
                <c:pt idx="404">
                  <c:v>1410.0735</c:v>
                </c:pt>
                <c:pt idx="405">
                  <c:v>1409.0415</c:v>
                </c:pt>
                <c:pt idx="406">
                  <c:v>1408.354</c:v>
                </c:pt>
                <c:pt idx="407">
                  <c:v>1408.2395</c:v>
                </c:pt>
                <c:pt idx="408">
                  <c:v>1409.7294</c:v>
                </c:pt>
                <c:pt idx="409">
                  <c:v>1408.8123</c:v>
                </c:pt>
                <c:pt idx="410">
                  <c:v>1409.7294</c:v>
                </c:pt>
                <c:pt idx="411">
                  <c:v>1409.9588</c:v>
                </c:pt>
                <c:pt idx="412">
                  <c:v>1410.6472</c:v>
                </c:pt>
                <c:pt idx="413">
                  <c:v>1410.9916</c:v>
                </c:pt>
                <c:pt idx="414">
                  <c:v>1411.4509</c:v>
                </c:pt>
                <c:pt idx="415">
                  <c:v>1412.0253</c:v>
                </c:pt>
                <c:pt idx="416">
                  <c:v>1415.4792</c:v>
                </c:pt>
                <c:pt idx="417">
                  <c:v>1417.4428</c:v>
                </c:pt>
                <c:pt idx="418">
                  <c:v>1418.832</c:v>
                </c:pt>
                <c:pt idx="419">
                  <c:v>1419.0638</c:v>
                </c:pt>
                <c:pt idx="420">
                  <c:v>1420.9213</c:v>
                </c:pt>
                <c:pt idx="421">
                  <c:v>1423.3677</c:v>
                </c:pt>
                <c:pt idx="422">
                  <c:v>1426.4116</c:v>
                </c:pt>
                <c:pt idx="423">
                  <c:v>1427.7048</c:v>
                </c:pt>
                <c:pt idx="424">
                  <c:v>1428.2937</c:v>
                </c:pt>
                <c:pt idx="425">
                  <c:v>1427.8225</c:v>
                </c:pt>
                <c:pt idx="426">
                  <c:v>1428.7654</c:v>
                </c:pt>
                <c:pt idx="427">
                  <c:v>1429.2376</c:v>
                </c:pt>
                <c:pt idx="428">
                  <c:v>1430.3016</c:v>
                </c:pt>
                <c:pt idx="429">
                  <c:v>1431.2496</c:v>
                </c:pt>
                <c:pt idx="430">
                  <c:v>1432.3185</c:v>
                </c:pt>
                <c:pt idx="431">
                  <c:v>1434.7035</c:v>
                </c:pt>
                <c:pt idx="432">
                  <c:v>1435.7812</c:v>
                </c:pt>
                <c:pt idx="433">
                  <c:v>1436.5013</c:v>
                </c:pt>
                <c:pt idx="434">
                  <c:v>1437.9456</c:v>
                </c:pt>
                <c:pt idx="435">
                  <c:v>1439.8799</c:v>
                </c:pt>
                <c:pt idx="436">
                  <c:v>1443.2898</c:v>
                </c:pt>
                <c:pt idx="437">
                  <c:v>1443.6571</c:v>
                </c:pt>
                <c:pt idx="438">
                  <c:v>1445.6228</c:v>
                </c:pt>
                <c:pt idx="439">
                  <c:v>1446.61</c:v>
                </c:pt>
                <c:pt idx="440">
                  <c:v>1447.2284</c:v>
                </c:pt>
                <c:pt idx="441">
                  <c:v>1448.3447</c:v>
                </c:pt>
                <c:pt idx="442">
                  <c:v>1451.4659</c:v>
                </c:pt>
                <c:pt idx="443">
                  <c:v>1453.3537</c:v>
                </c:pt>
                <c:pt idx="444">
                  <c:v>1451.8425</c:v>
                </c:pt>
                <c:pt idx="445">
                  <c:v>1451.4659</c:v>
                </c:pt>
                <c:pt idx="446">
                  <c:v>1449.9639</c:v>
                </c:pt>
                <c:pt idx="447">
                  <c:v>1444.7614</c:v>
                </c:pt>
                <c:pt idx="448">
                  <c:v>1444.7614</c:v>
                </c:pt>
                <c:pt idx="449">
                  <c:v>1444.8843</c:v>
                </c:pt>
                <c:pt idx="450">
                  <c:v>1446.4864</c:v>
                </c:pt>
                <c:pt idx="451">
                  <c:v>1448.2204</c:v>
                </c:pt>
                <c:pt idx="452">
                  <c:v>1452.0939</c:v>
                </c:pt>
                <c:pt idx="453">
                  <c:v>1454.7456</c:v>
                </c:pt>
                <c:pt idx="454">
                  <c:v>1455.1263</c:v>
                </c:pt>
                <c:pt idx="455">
                  <c:v>1456.0166</c:v>
                </c:pt>
                <c:pt idx="456">
                  <c:v>1456.0166</c:v>
                </c:pt>
                <c:pt idx="457">
                  <c:v>1455.2534</c:v>
                </c:pt>
                <c:pt idx="458">
                  <c:v>1456.7818</c:v>
                </c:pt>
                <c:pt idx="459">
                  <c:v>1457.6771</c:v>
                </c:pt>
                <c:pt idx="460">
                  <c:v>1459.2183</c:v>
                </c:pt>
                <c:pt idx="461">
                  <c:v>1459.4759</c:v>
                </c:pt>
                <c:pt idx="462">
                  <c:v>1461.6755</c:v>
                </c:pt>
                <c:pt idx="463">
                  <c:v>1461.6755</c:v>
                </c:pt>
                <c:pt idx="464">
                  <c:v>1461.6755</c:v>
                </c:pt>
                <c:pt idx="465">
                  <c:v>1462.0655</c:v>
                </c:pt>
                <c:pt idx="466">
                  <c:v>1464.9418</c:v>
                </c:pt>
                <c:pt idx="467">
                  <c:v>1466.3913</c:v>
                </c:pt>
                <c:pt idx="468">
                  <c:v>1467.7157</c:v>
                </c:pt>
                <c:pt idx="469">
                  <c:v>1468.7799</c:v>
                </c:pt>
                <c:pt idx="470">
                  <c:v>1469.5808</c:v>
                </c:pt>
                <c:pt idx="471">
                  <c:v>1471.0554</c:v>
                </c:pt>
                <c:pt idx="472">
                  <c:v>1471.7283</c:v>
                </c:pt>
                <c:pt idx="473">
                  <c:v>1472.1329</c:v>
                </c:pt>
                <c:pt idx="474">
                  <c:v>1474.0293</c:v>
                </c:pt>
                <c:pt idx="475">
                  <c:v>1475.1192</c:v>
                </c:pt>
                <c:pt idx="476">
                  <c:v>1476.6251</c:v>
                </c:pt>
                <c:pt idx="477">
                  <c:v>1475.529</c:v>
                </c:pt>
                <c:pt idx="478">
                  <c:v>1475.529</c:v>
                </c:pt>
                <c:pt idx="479">
                  <c:v>1475.9395</c:v>
                </c:pt>
                <c:pt idx="480">
                  <c:v>1477.3125</c:v>
                </c:pt>
                <c:pt idx="481">
                  <c:v>1477.3125</c:v>
                </c:pt>
                <c:pt idx="482">
                  <c:v>1478.0018</c:v>
                </c:pt>
                <c:pt idx="483">
                  <c:v>1480.9169</c:v>
                </c:pt>
                <c:pt idx="484">
                  <c:v>1483.7244</c:v>
                </c:pt>
                <c:pt idx="485">
                  <c:v>1486.8489</c:v>
                </c:pt>
                <c:pt idx="486">
                  <c:v>1490.7371</c:v>
                </c:pt>
                <c:pt idx="487">
                  <c:v>1494.3917</c:v>
                </c:pt>
                <c:pt idx="488">
                  <c:v>1494.0974</c:v>
                </c:pt>
                <c:pt idx="489">
                  <c:v>1492.9234</c:v>
                </c:pt>
                <c:pt idx="490">
                  <c:v>1490.8822</c:v>
                </c:pt>
                <c:pt idx="491">
                  <c:v>1489.29</c:v>
                </c:pt>
                <c:pt idx="492">
                  <c:v>1487.8512</c:v>
                </c:pt>
                <c:pt idx="493">
                  <c:v>1485.2818</c:v>
                </c:pt>
                <c:pt idx="494">
                  <c:v>1483.8656</c:v>
                </c:pt>
                <c:pt idx="495">
                  <c:v>1483.4423</c:v>
                </c:pt>
                <c:pt idx="496">
                  <c:v>1481.896</c:v>
                </c:pt>
                <c:pt idx="497">
                  <c:v>1482.1765</c:v>
                </c:pt>
                <c:pt idx="498">
                  <c:v>1483.8656</c:v>
                </c:pt>
                <c:pt idx="499">
                  <c:v>1483.8656</c:v>
                </c:pt>
                <c:pt idx="500">
                  <c:v>1484.0069</c:v>
                </c:pt>
                <c:pt idx="501">
                  <c:v>1484.7144</c:v>
                </c:pt>
                <c:pt idx="502">
                  <c:v>1485.1399</c:v>
                </c:pt>
                <c:pt idx="503">
                  <c:v>1483.7244</c:v>
                </c:pt>
                <c:pt idx="504">
                  <c:v>1483.4423</c:v>
                </c:pt>
                <c:pt idx="505">
                  <c:v>1483.4423</c:v>
                </c:pt>
                <c:pt idx="506">
                  <c:v>1485.7082</c:v>
                </c:pt>
                <c:pt idx="507">
                  <c:v>1489.5787</c:v>
                </c:pt>
                <c:pt idx="508">
                  <c:v>1497.6526</c:v>
                </c:pt>
                <c:pt idx="509">
                  <c:v>1499.7501</c:v>
                </c:pt>
                <c:pt idx="510">
                  <c:v>1501.5601</c:v>
                </c:pt>
                <c:pt idx="511">
                  <c:v>1503.6813</c:v>
                </c:pt>
                <c:pt idx="512">
                  <c:v>1503.9852</c:v>
                </c:pt>
                <c:pt idx="513">
                  <c:v>1503.9852</c:v>
                </c:pt>
                <c:pt idx="514">
                  <c:v>1508.8756</c:v>
                </c:pt>
                <c:pt idx="515">
                  <c:v>1509.7985</c:v>
                </c:pt>
                <c:pt idx="516">
                  <c:v>1509.7985</c:v>
                </c:pt>
                <c:pt idx="517">
                  <c:v>1504.1372</c:v>
                </c:pt>
                <c:pt idx="518">
                  <c:v>1504.1372</c:v>
                </c:pt>
                <c:pt idx="519">
                  <c:v>1501.8625</c:v>
                </c:pt>
                <c:pt idx="520">
                  <c:v>1500.805</c:v>
                </c:pt>
                <c:pt idx="521">
                  <c:v>1500.805</c:v>
                </c:pt>
                <c:pt idx="522">
                  <c:v>1502.0138</c:v>
                </c:pt>
                <c:pt idx="523">
                  <c:v>1503.3776</c:v>
                </c:pt>
                <c:pt idx="524">
                  <c:v>1504.5935</c:v>
                </c:pt>
                <c:pt idx="525">
                  <c:v>1506.2709</c:v>
                </c:pt>
                <c:pt idx="526">
                  <c:v>1506.7294</c:v>
                </c:pt>
                <c:pt idx="527">
                  <c:v>1506.8824</c:v>
                </c:pt>
                <c:pt idx="528">
                  <c:v>1505.3552</c:v>
                </c:pt>
                <c:pt idx="529">
                  <c:v>1507.9545</c:v>
                </c:pt>
                <c:pt idx="530">
                  <c:v>1510.4148</c:v>
                </c:pt>
                <c:pt idx="531">
                  <c:v>1515.5314</c:v>
                </c:pt>
                <c:pt idx="532">
                  <c:v>1518.5031</c:v>
                </c:pt>
                <c:pt idx="533">
                  <c:v>1518.66</c:v>
                </c:pt>
                <c:pt idx="534">
                  <c:v>1519.2883</c:v>
                </c:pt>
                <c:pt idx="535">
                  <c:v>1519.4455</c:v>
                </c:pt>
                <c:pt idx="536">
                  <c:v>1522.2838</c:v>
                </c:pt>
                <c:pt idx="537">
                  <c:v>1519.4455</c:v>
                </c:pt>
                <c:pt idx="538">
                  <c:v>1525.7757</c:v>
                </c:pt>
                <c:pt idx="539">
                  <c:v>1526.7324</c:v>
                </c:pt>
                <c:pt idx="540">
                  <c:v>1531.8665</c:v>
                </c:pt>
                <c:pt idx="541">
                  <c:v>1535.7519</c:v>
                </c:pt>
                <c:pt idx="542">
                  <c:v>1536.8908</c:v>
                </c:pt>
                <c:pt idx="543">
                  <c:v>1542.9528</c:v>
                </c:pt>
                <c:pt idx="544">
                  <c:v>1545.9275</c:v>
                </c:pt>
                <c:pt idx="545">
                  <c:v>1549.9198</c:v>
                </c:pt>
                <c:pt idx="546">
                  <c:v>1550.0868</c:v>
                </c:pt>
                <c:pt idx="547">
                  <c:v>1552.0947</c:v>
                </c:pt>
                <c:pt idx="548">
                  <c:v>1552.4301</c:v>
                </c:pt>
                <c:pt idx="549">
                  <c:v>1552.0947</c:v>
                </c:pt>
              </c:numCache>
            </c:numRef>
          </c:yVal>
          <c:smooth val="0"/>
        </c:ser>
        <c:dLbls>
          <c:showLegendKey val="0"/>
          <c:showVal val="0"/>
          <c:showCatName val="0"/>
          <c:showSerName val="0"/>
          <c:showPercent val="0"/>
          <c:showBubbleSize val="0"/>
        </c:dLbls>
        <c:axId val="2101759512"/>
        <c:axId val="2101765240"/>
      </c:scatterChart>
      <c:valAx>
        <c:axId val="2101759512"/>
        <c:scaling>
          <c:orientation val="minMax"/>
          <c:max val="10.0"/>
          <c:min val="-10.0"/>
        </c:scaling>
        <c:delete val="0"/>
        <c:axPos val="b"/>
        <c:title>
          <c:tx>
            <c:rich>
              <a:bodyPr/>
              <a:lstStyle/>
              <a:p>
                <a:pPr>
                  <a:defRPr/>
                </a:pPr>
                <a:r>
                  <a:rPr lang="en-GB"/>
                  <a:t>distance across scanner;</a:t>
                </a:r>
                <a:r>
                  <a:rPr lang="en-GB" baseline="0"/>
                  <a:t> </a:t>
                </a:r>
                <a:r>
                  <a:rPr lang="en-GB"/>
                  <a:t>cm</a:t>
                </a:r>
              </a:p>
            </c:rich>
          </c:tx>
          <c:overlay val="0"/>
        </c:title>
        <c:numFmt formatCode="General" sourceLinked="1"/>
        <c:majorTickMark val="none"/>
        <c:minorTickMark val="none"/>
        <c:tickLblPos val="nextTo"/>
        <c:crossAx val="2101765240"/>
        <c:crosses val="autoZero"/>
        <c:crossBetween val="midCat"/>
      </c:valAx>
      <c:valAx>
        <c:axId val="2101765240"/>
        <c:scaling>
          <c:orientation val="minMax"/>
        </c:scaling>
        <c:delete val="0"/>
        <c:axPos val="l"/>
        <c:majorGridlines/>
        <c:title>
          <c:tx>
            <c:rich>
              <a:bodyPr/>
              <a:lstStyle/>
              <a:p>
                <a:pPr>
                  <a:defRPr/>
                </a:pPr>
                <a:r>
                  <a:rPr lang="en-GB"/>
                  <a:t>Measured</a:t>
                </a:r>
                <a:r>
                  <a:rPr lang="en-GB" baseline="0"/>
                  <a:t> dose; cGy</a:t>
                </a:r>
                <a:endParaRPr lang="en-GB"/>
              </a:p>
            </c:rich>
          </c:tx>
          <c:overlay val="0"/>
        </c:title>
        <c:numFmt formatCode="General" sourceLinked="1"/>
        <c:majorTickMark val="none"/>
        <c:minorTickMark val="none"/>
        <c:tickLblPos val="nextTo"/>
        <c:crossAx val="2101759512"/>
        <c:crosses val="autoZero"/>
        <c:crossBetween val="midCat"/>
      </c:valAx>
    </c:plotArea>
    <c:legend>
      <c:legendPos val="r"/>
      <c:overlay val="0"/>
    </c:legend>
    <c:plotVisOnly val="1"/>
    <c:dispBlanksAs val="gap"/>
    <c:showDLblsOverMax val="0"/>
  </c:chart>
  <c:printSettings>
    <c:headerFooter/>
    <c:pageMargins b="0.75" l="0.7" r="0.7" t="0.75" header="0.3" footer="0.3"/>
    <c:pageSetup paperSize="9" orientation="landscape"/>
  </c:printSettings>
</c:chartSpace>
</file>

<file path=xl/charts/chart8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dose profiles at various</a:t>
            </a:r>
            <a:r>
              <a:rPr lang="en-GB" baseline="0"/>
              <a:t> heights on scanner</a:t>
            </a:r>
            <a:endParaRPr lang="en-GB"/>
          </a:p>
        </c:rich>
      </c:tx>
      <c:overlay val="0"/>
    </c:title>
    <c:autoTitleDeleted val="0"/>
    <c:plotArea>
      <c:layout/>
      <c:scatterChart>
        <c:scatterStyle val="smoothMarker"/>
        <c:varyColors val="0"/>
        <c:ser>
          <c:idx val="1"/>
          <c:order val="0"/>
          <c:tx>
            <c:strRef>
              <c:f>'uniformity position corrected'!$E$21</c:f>
              <c:strCache>
                <c:ptCount val="1"/>
                <c:pt idx="0">
                  <c:v>4.5cm up 1Gy</c:v>
                </c:pt>
              </c:strCache>
            </c:strRef>
          </c:tx>
          <c:spPr>
            <a:ln w="6350"/>
          </c:spPr>
          <c:marker>
            <c:symbol val="none"/>
          </c:marker>
          <c:xVal>
            <c:numRef>
              <c:f>'uniformity position corrected'!$E$24:$E$570</c:f>
              <c:numCache>
                <c:formatCode>General</c:formatCode>
                <c:ptCount val="547"/>
                <c:pt idx="0">
                  <c:v>-9.579</c:v>
                </c:pt>
                <c:pt idx="1">
                  <c:v>-9.5438</c:v>
                </c:pt>
                <c:pt idx="2">
                  <c:v>-9.5087</c:v>
                </c:pt>
                <c:pt idx="3">
                  <c:v>-9.4735</c:v>
                </c:pt>
                <c:pt idx="4">
                  <c:v>-9.4384</c:v>
                </c:pt>
                <c:pt idx="5">
                  <c:v>-9.4032</c:v>
                </c:pt>
                <c:pt idx="6">
                  <c:v>-9.3681</c:v>
                </c:pt>
                <c:pt idx="7">
                  <c:v>-9.3329</c:v>
                </c:pt>
                <c:pt idx="8">
                  <c:v>-9.2978</c:v>
                </c:pt>
                <c:pt idx="9">
                  <c:v>-9.2626</c:v>
                </c:pt>
                <c:pt idx="10">
                  <c:v>-9.2275</c:v>
                </c:pt>
                <c:pt idx="11">
                  <c:v>-9.1923</c:v>
                </c:pt>
                <c:pt idx="12">
                  <c:v>-9.1571</c:v>
                </c:pt>
                <c:pt idx="13">
                  <c:v>-9.122</c:v>
                </c:pt>
                <c:pt idx="14">
                  <c:v>-9.0868</c:v>
                </c:pt>
                <c:pt idx="15">
                  <c:v>-9.0517</c:v>
                </c:pt>
                <c:pt idx="16">
                  <c:v>-9.0165</c:v>
                </c:pt>
                <c:pt idx="17">
                  <c:v>-8.9814</c:v>
                </c:pt>
                <c:pt idx="18">
                  <c:v>-8.9462</c:v>
                </c:pt>
                <c:pt idx="19">
                  <c:v>-8.9111</c:v>
                </c:pt>
                <c:pt idx="20">
                  <c:v>-8.8759</c:v>
                </c:pt>
                <c:pt idx="21">
                  <c:v>-8.8408</c:v>
                </c:pt>
                <c:pt idx="22">
                  <c:v>-8.8056</c:v>
                </c:pt>
                <c:pt idx="23">
                  <c:v>-8.7705</c:v>
                </c:pt>
                <c:pt idx="24">
                  <c:v>-8.7353</c:v>
                </c:pt>
                <c:pt idx="25">
                  <c:v>-8.700200000000001</c:v>
                </c:pt>
                <c:pt idx="26">
                  <c:v>-8.665</c:v>
                </c:pt>
                <c:pt idx="27">
                  <c:v>-8.6299</c:v>
                </c:pt>
                <c:pt idx="28">
                  <c:v>-8.5947</c:v>
                </c:pt>
                <c:pt idx="29">
                  <c:v>-8.5596</c:v>
                </c:pt>
                <c:pt idx="30">
                  <c:v>-8.5244</c:v>
                </c:pt>
                <c:pt idx="31">
                  <c:v>-8.4893</c:v>
                </c:pt>
                <c:pt idx="32">
                  <c:v>-8.4541</c:v>
                </c:pt>
                <c:pt idx="33">
                  <c:v>-8.419</c:v>
                </c:pt>
                <c:pt idx="34">
                  <c:v>-8.3838</c:v>
                </c:pt>
                <c:pt idx="35">
                  <c:v>-8.3486</c:v>
                </c:pt>
                <c:pt idx="36">
                  <c:v>-8.3135</c:v>
                </c:pt>
                <c:pt idx="37">
                  <c:v>-8.2783</c:v>
                </c:pt>
                <c:pt idx="38">
                  <c:v>-8.2432</c:v>
                </c:pt>
                <c:pt idx="39">
                  <c:v>-8.208</c:v>
                </c:pt>
                <c:pt idx="40">
                  <c:v>-8.1729</c:v>
                </c:pt>
                <c:pt idx="41">
                  <c:v>-8.137700000000001</c:v>
                </c:pt>
                <c:pt idx="42">
                  <c:v>-8.1026</c:v>
                </c:pt>
                <c:pt idx="43">
                  <c:v>-8.0674</c:v>
                </c:pt>
                <c:pt idx="44">
                  <c:v>-8.0323</c:v>
                </c:pt>
                <c:pt idx="45">
                  <c:v>-7.9971</c:v>
                </c:pt>
                <c:pt idx="46">
                  <c:v>-7.962</c:v>
                </c:pt>
                <c:pt idx="47">
                  <c:v>-7.9268</c:v>
                </c:pt>
                <c:pt idx="48">
                  <c:v>-7.8917</c:v>
                </c:pt>
                <c:pt idx="49">
                  <c:v>-7.8565</c:v>
                </c:pt>
                <c:pt idx="50">
                  <c:v>-7.8214</c:v>
                </c:pt>
                <c:pt idx="51">
                  <c:v>-7.7862</c:v>
                </c:pt>
                <c:pt idx="52">
                  <c:v>-7.7511</c:v>
                </c:pt>
                <c:pt idx="53">
                  <c:v>-7.7159</c:v>
                </c:pt>
                <c:pt idx="54">
                  <c:v>-7.6808</c:v>
                </c:pt>
                <c:pt idx="55">
                  <c:v>-7.6456</c:v>
                </c:pt>
                <c:pt idx="56">
                  <c:v>-7.6105</c:v>
                </c:pt>
                <c:pt idx="57">
                  <c:v>-7.5753</c:v>
                </c:pt>
                <c:pt idx="58">
                  <c:v>-7.5401</c:v>
                </c:pt>
                <c:pt idx="59">
                  <c:v>-7.505</c:v>
                </c:pt>
                <c:pt idx="60">
                  <c:v>-7.4698</c:v>
                </c:pt>
                <c:pt idx="61">
                  <c:v>-7.4347</c:v>
                </c:pt>
                <c:pt idx="62">
                  <c:v>-7.3995</c:v>
                </c:pt>
                <c:pt idx="63">
                  <c:v>-7.3644</c:v>
                </c:pt>
                <c:pt idx="64">
                  <c:v>-7.3292</c:v>
                </c:pt>
                <c:pt idx="65">
                  <c:v>-7.2941</c:v>
                </c:pt>
                <c:pt idx="66">
                  <c:v>-7.2589</c:v>
                </c:pt>
                <c:pt idx="67">
                  <c:v>-7.2238</c:v>
                </c:pt>
                <c:pt idx="68">
                  <c:v>-7.1886</c:v>
                </c:pt>
                <c:pt idx="69">
                  <c:v>-7.1535</c:v>
                </c:pt>
                <c:pt idx="70">
                  <c:v>-7.1183</c:v>
                </c:pt>
                <c:pt idx="71">
                  <c:v>-7.0832</c:v>
                </c:pt>
                <c:pt idx="72">
                  <c:v>-7.048</c:v>
                </c:pt>
                <c:pt idx="73">
                  <c:v>-7.0129</c:v>
                </c:pt>
                <c:pt idx="74">
                  <c:v>-6.9777</c:v>
                </c:pt>
                <c:pt idx="75">
                  <c:v>-6.9426</c:v>
                </c:pt>
                <c:pt idx="76">
                  <c:v>-6.9074</c:v>
                </c:pt>
                <c:pt idx="77">
                  <c:v>-6.8723</c:v>
                </c:pt>
                <c:pt idx="78">
                  <c:v>-6.8371</c:v>
                </c:pt>
                <c:pt idx="79">
                  <c:v>-6.802</c:v>
                </c:pt>
                <c:pt idx="80">
                  <c:v>-6.7668</c:v>
                </c:pt>
                <c:pt idx="81">
                  <c:v>-6.7316</c:v>
                </c:pt>
                <c:pt idx="82">
                  <c:v>-6.6965</c:v>
                </c:pt>
                <c:pt idx="83">
                  <c:v>-6.6613</c:v>
                </c:pt>
                <c:pt idx="84">
                  <c:v>-6.6262</c:v>
                </c:pt>
                <c:pt idx="85">
                  <c:v>-6.591</c:v>
                </c:pt>
                <c:pt idx="86">
                  <c:v>-6.5559</c:v>
                </c:pt>
                <c:pt idx="87">
                  <c:v>-6.5207</c:v>
                </c:pt>
                <c:pt idx="88">
                  <c:v>-6.4856</c:v>
                </c:pt>
                <c:pt idx="89">
                  <c:v>-6.4504</c:v>
                </c:pt>
                <c:pt idx="90">
                  <c:v>-6.4153</c:v>
                </c:pt>
                <c:pt idx="91">
                  <c:v>-6.3801</c:v>
                </c:pt>
                <c:pt idx="92">
                  <c:v>-6.345</c:v>
                </c:pt>
                <c:pt idx="93">
                  <c:v>-6.3098</c:v>
                </c:pt>
                <c:pt idx="94">
                  <c:v>-6.2747</c:v>
                </c:pt>
                <c:pt idx="95">
                  <c:v>-6.2395</c:v>
                </c:pt>
                <c:pt idx="96">
                  <c:v>-6.2044</c:v>
                </c:pt>
                <c:pt idx="97">
                  <c:v>-6.1692</c:v>
                </c:pt>
                <c:pt idx="98">
                  <c:v>-6.1341</c:v>
                </c:pt>
                <c:pt idx="99">
                  <c:v>-6.0989</c:v>
                </c:pt>
                <c:pt idx="100">
                  <c:v>-6.0638</c:v>
                </c:pt>
                <c:pt idx="101">
                  <c:v>-6.0286</c:v>
                </c:pt>
                <c:pt idx="102">
                  <c:v>-5.9935</c:v>
                </c:pt>
                <c:pt idx="103">
                  <c:v>-5.9583</c:v>
                </c:pt>
                <c:pt idx="104">
                  <c:v>-5.9231</c:v>
                </c:pt>
                <c:pt idx="105">
                  <c:v>-5.888</c:v>
                </c:pt>
                <c:pt idx="106">
                  <c:v>-5.8528</c:v>
                </c:pt>
                <c:pt idx="107">
                  <c:v>-5.8177</c:v>
                </c:pt>
                <c:pt idx="108">
                  <c:v>-5.7825</c:v>
                </c:pt>
                <c:pt idx="109">
                  <c:v>-5.7474</c:v>
                </c:pt>
                <c:pt idx="110">
                  <c:v>-5.7122</c:v>
                </c:pt>
                <c:pt idx="111">
                  <c:v>-5.6771</c:v>
                </c:pt>
                <c:pt idx="112">
                  <c:v>-5.6419</c:v>
                </c:pt>
                <c:pt idx="113">
                  <c:v>-5.6068</c:v>
                </c:pt>
                <c:pt idx="114">
                  <c:v>-5.5716</c:v>
                </c:pt>
                <c:pt idx="115">
                  <c:v>-5.5365</c:v>
                </c:pt>
                <c:pt idx="116">
                  <c:v>-5.5013</c:v>
                </c:pt>
                <c:pt idx="117">
                  <c:v>-5.4662</c:v>
                </c:pt>
                <c:pt idx="118">
                  <c:v>-5.431</c:v>
                </c:pt>
                <c:pt idx="119">
                  <c:v>-5.3959</c:v>
                </c:pt>
                <c:pt idx="120">
                  <c:v>-5.3607</c:v>
                </c:pt>
                <c:pt idx="121">
                  <c:v>-5.3256</c:v>
                </c:pt>
                <c:pt idx="122">
                  <c:v>-5.2904</c:v>
                </c:pt>
                <c:pt idx="123">
                  <c:v>-5.2553</c:v>
                </c:pt>
                <c:pt idx="124">
                  <c:v>-5.2201</c:v>
                </c:pt>
                <c:pt idx="125">
                  <c:v>-5.1849</c:v>
                </c:pt>
                <c:pt idx="126">
                  <c:v>-5.1498</c:v>
                </c:pt>
                <c:pt idx="127">
                  <c:v>-5.1146</c:v>
                </c:pt>
                <c:pt idx="128">
                  <c:v>-5.0795</c:v>
                </c:pt>
                <c:pt idx="129">
                  <c:v>-5.0443</c:v>
                </c:pt>
                <c:pt idx="130">
                  <c:v>-5.0092</c:v>
                </c:pt>
                <c:pt idx="131">
                  <c:v>-4.974</c:v>
                </c:pt>
                <c:pt idx="132">
                  <c:v>-4.9389</c:v>
                </c:pt>
                <c:pt idx="133">
                  <c:v>-4.9037</c:v>
                </c:pt>
                <c:pt idx="134">
                  <c:v>-4.8686</c:v>
                </c:pt>
                <c:pt idx="135">
                  <c:v>-4.8334</c:v>
                </c:pt>
                <c:pt idx="136">
                  <c:v>-4.7983</c:v>
                </c:pt>
                <c:pt idx="137">
                  <c:v>-4.7631</c:v>
                </c:pt>
                <c:pt idx="138">
                  <c:v>-4.728</c:v>
                </c:pt>
                <c:pt idx="139">
                  <c:v>-4.6928</c:v>
                </c:pt>
                <c:pt idx="140">
                  <c:v>-4.6577</c:v>
                </c:pt>
                <c:pt idx="141">
                  <c:v>-4.6225</c:v>
                </c:pt>
                <c:pt idx="142">
                  <c:v>-4.5874</c:v>
                </c:pt>
                <c:pt idx="143">
                  <c:v>-4.5522</c:v>
                </c:pt>
                <c:pt idx="144">
                  <c:v>-4.5171</c:v>
                </c:pt>
                <c:pt idx="145">
                  <c:v>-4.4819</c:v>
                </c:pt>
                <c:pt idx="146">
                  <c:v>-4.4468</c:v>
                </c:pt>
                <c:pt idx="147">
                  <c:v>-4.4116</c:v>
                </c:pt>
                <c:pt idx="148">
                  <c:v>-4.3764</c:v>
                </c:pt>
                <c:pt idx="149">
                  <c:v>-4.3413</c:v>
                </c:pt>
                <c:pt idx="150">
                  <c:v>-4.3061</c:v>
                </c:pt>
                <c:pt idx="151">
                  <c:v>-4.271</c:v>
                </c:pt>
                <c:pt idx="152">
                  <c:v>-4.2358</c:v>
                </c:pt>
                <c:pt idx="153">
                  <c:v>-4.2007</c:v>
                </c:pt>
                <c:pt idx="154">
                  <c:v>-4.1655</c:v>
                </c:pt>
                <c:pt idx="155">
                  <c:v>-4.1304</c:v>
                </c:pt>
                <c:pt idx="156">
                  <c:v>-4.0952</c:v>
                </c:pt>
                <c:pt idx="157">
                  <c:v>-4.0601</c:v>
                </c:pt>
                <c:pt idx="158">
                  <c:v>-4.0249</c:v>
                </c:pt>
                <c:pt idx="159">
                  <c:v>-3.9898</c:v>
                </c:pt>
                <c:pt idx="160">
                  <c:v>-3.9546</c:v>
                </c:pt>
                <c:pt idx="161">
                  <c:v>-3.9195</c:v>
                </c:pt>
                <c:pt idx="162">
                  <c:v>-3.8843</c:v>
                </c:pt>
                <c:pt idx="163">
                  <c:v>-3.8492</c:v>
                </c:pt>
                <c:pt idx="164">
                  <c:v>-3.814</c:v>
                </c:pt>
                <c:pt idx="165">
                  <c:v>-3.7789</c:v>
                </c:pt>
                <c:pt idx="166">
                  <c:v>-3.7437</c:v>
                </c:pt>
                <c:pt idx="167">
                  <c:v>-3.7086</c:v>
                </c:pt>
                <c:pt idx="168">
                  <c:v>-3.6734</c:v>
                </c:pt>
                <c:pt idx="169">
                  <c:v>-3.6383</c:v>
                </c:pt>
                <c:pt idx="170">
                  <c:v>-3.6031</c:v>
                </c:pt>
                <c:pt idx="171">
                  <c:v>-3.5679</c:v>
                </c:pt>
                <c:pt idx="172">
                  <c:v>-3.5328</c:v>
                </c:pt>
                <c:pt idx="173">
                  <c:v>-3.4976</c:v>
                </c:pt>
                <c:pt idx="174">
                  <c:v>-3.4625</c:v>
                </c:pt>
                <c:pt idx="175">
                  <c:v>-3.4273</c:v>
                </c:pt>
                <c:pt idx="176">
                  <c:v>-3.3922</c:v>
                </c:pt>
                <c:pt idx="177">
                  <c:v>-3.357</c:v>
                </c:pt>
                <c:pt idx="178">
                  <c:v>-3.3219</c:v>
                </c:pt>
                <c:pt idx="179">
                  <c:v>-3.2867</c:v>
                </c:pt>
                <c:pt idx="180">
                  <c:v>-3.2516</c:v>
                </c:pt>
                <c:pt idx="181">
                  <c:v>-3.2164</c:v>
                </c:pt>
                <c:pt idx="182">
                  <c:v>-3.1813</c:v>
                </c:pt>
                <c:pt idx="183">
                  <c:v>-3.1461</c:v>
                </c:pt>
                <c:pt idx="184">
                  <c:v>-3.111</c:v>
                </c:pt>
                <c:pt idx="185">
                  <c:v>-3.0758</c:v>
                </c:pt>
                <c:pt idx="186">
                  <c:v>-3.0407</c:v>
                </c:pt>
                <c:pt idx="187">
                  <c:v>-3.0055</c:v>
                </c:pt>
                <c:pt idx="188">
                  <c:v>-2.9704</c:v>
                </c:pt>
                <c:pt idx="189">
                  <c:v>-2.9352</c:v>
                </c:pt>
                <c:pt idx="190">
                  <c:v>-2.9001</c:v>
                </c:pt>
                <c:pt idx="191">
                  <c:v>-2.8649</c:v>
                </c:pt>
                <c:pt idx="192">
                  <c:v>-2.8298</c:v>
                </c:pt>
                <c:pt idx="193">
                  <c:v>-2.7946</c:v>
                </c:pt>
                <c:pt idx="194">
                  <c:v>-2.7594</c:v>
                </c:pt>
                <c:pt idx="195">
                  <c:v>-2.7243</c:v>
                </c:pt>
                <c:pt idx="196">
                  <c:v>-2.6891</c:v>
                </c:pt>
                <c:pt idx="197">
                  <c:v>-2.654</c:v>
                </c:pt>
                <c:pt idx="198">
                  <c:v>-2.6188</c:v>
                </c:pt>
                <c:pt idx="199">
                  <c:v>-2.5837</c:v>
                </c:pt>
                <c:pt idx="200">
                  <c:v>-2.5485</c:v>
                </c:pt>
                <c:pt idx="201">
                  <c:v>-2.5134</c:v>
                </c:pt>
                <c:pt idx="202">
                  <c:v>-2.4782</c:v>
                </c:pt>
                <c:pt idx="203">
                  <c:v>-2.4431</c:v>
                </c:pt>
                <c:pt idx="204">
                  <c:v>-2.4079</c:v>
                </c:pt>
                <c:pt idx="205">
                  <c:v>-2.3728</c:v>
                </c:pt>
                <c:pt idx="206">
                  <c:v>-2.3376</c:v>
                </c:pt>
                <c:pt idx="207">
                  <c:v>-2.3025</c:v>
                </c:pt>
                <c:pt idx="208">
                  <c:v>-2.2673</c:v>
                </c:pt>
                <c:pt idx="209">
                  <c:v>-2.2322</c:v>
                </c:pt>
                <c:pt idx="210">
                  <c:v>-2.197</c:v>
                </c:pt>
                <c:pt idx="211">
                  <c:v>-2.1619</c:v>
                </c:pt>
                <c:pt idx="212">
                  <c:v>-2.1267</c:v>
                </c:pt>
                <c:pt idx="213">
                  <c:v>-2.0916</c:v>
                </c:pt>
                <c:pt idx="214">
                  <c:v>-2.0564</c:v>
                </c:pt>
                <c:pt idx="215">
                  <c:v>-2.0213</c:v>
                </c:pt>
                <c:pt idx="216">
                  <c:v>-1.9861</c:v>
                </c:pt>
                <c:pt idx="217">
                  <c:v>-1.9509</c:v>
                </c:pt>
                <c:pt idx="218">
                  <c:v>-1.9158</c:v>
                </c:pt>
                <c:pt idx="219">
                  <c:v>-1.8806</c:v>
                </c:pt>
                <c:pt idx="220">
                  <c:v>-1.8455</c:v>
                </c:pt>
                <c:pt idx="221">
                  <c:v>-1.8103</c:v>
                </c:pt>
                <c:pt idx="222">
                  <c:v>-1.7752</c:v>
                </c:pt>
                <c:pt idx="223">
                  <c:v>-1.74</c:v>
                </c:pt>
                <c:pt idx="224">
                  <c:v>-1.7049</c:v>
                </c:pt>
                <c:pt idx="225">
                  <c:v>-1.6697</c:v>
                </c:pt>
                <c:pt idx="226">
                  <c:v>-1.6346</c:v>
                </c:pt>
                <c:pt idx="227">
                  <c:v>-1.5994</c:v>
                </c:pt>
                <c:pt idx="228">
                  <c:v>-1.5643</c:v>
                </c:pt>
                <c:pt idx="229">
                  <c:v>-1.5291</c:v>
                </c:pt>
                <c:pt idx="230">
                  <c:v>-1.494</c:v>
                </c:pt>
                <c:pt idx="231">
                  <c:v>-1.4588</c:v>
                </c:pt>
                <c:pt idx="232">
                  <c:v>-1.4237</c:v>
                </c:pt>
                <c:pt idx="233">
                  <c:v>-1.3885</c:v>
                </c:pt>
                <c:pt idx="234">
                  <c:v>-1.3534</c:v>
                </c:pt>
                <c:pt idx="235">
                  <c:v>-1.3182</c:v>
                </c:pt>
                <c:pt idx="236">
                  <c:v>-1.2831</c:v>
                </c:pt>
                <c:pt idx="237">
                  <c:v>-1.2479</c:v>
                </c:pt>
                <c:pt idx="238">
                  <c:v>-1.2128</c:v>
                </c:pt>
                <c:pt idx="239">
                  <c:v>-1.1776</c:v>
                </c:pt>
                <c:pt idx="240">
                  <c:v>-1.1424</c:v>
                </c:pt>
                <c:pt idx="241">
                  <c:v>-1.1073</c:v>
                </c:pt>
                <c:pt idx="242">
                  <c:v>-1.0721</c:v>
                </c:pt>
                <c:pt idx="243">
                  <c:v>-1.037</c:v>
                </c:pt>
                <c:pt idx="244">
                  <c:v>-1.0018</c:v>
                </c:pt>
                <c:pt idx="245">
                  <c:v>-0.96669</c:v>
                </c:pt>
                <c:pt idx="246">
                  <c:v>-0.93153</c:v>
                </c:pt>
                <c:pt idx="247">
                  <c:v>-0.89638</c:v>
                </c:pt>
                <c:pt idx="248">
                  <c:v>-0.86123</c:v>
                </c:pt>
                <c:pt idx="249">
                  <c:v>-0.82608</c:v>
                </c:pt>
                <c:pt idx="250">
                  <c:v>-0.79092</c:v>
                </c:pt>
                <c:pt idx="251">
                  <c:v>-0.75577</c:v>
                </c:pt>
                <c:pt idx="252">
                  <c:v>-0.72062</c:v>
                </c:pt>
                <c:pt idx="253">
                  <c:v>-0.68547</c:v>
                </c:pt>
                <c:pt idx="254">
                  <c:v>-0.65032</c:v>
                </c:pt>
                <c:pt idx="255">
                  <c:v>-0.61516</c:v>
                </c:pt>
                <c:pt idx="256">
                  <c:v>-0.58001</c:v>
                </c:pt>
                <c:pt idx="257">
                  <c:v>-0.54486</c:v>
                </c:pt>
                <c:pt idx="258">
                  <c:v>-0.50971</c:v>
                </c:pt>
                <c:pt idx="259">
                  <c:v>-0.47455</c:v>
                </c:pt>
                <c:pt idx="260">
                  <c:v>-0.4394</c:v>
                </c:pt>
                <c:pt idx="261">
                  <c:v>-0.40425</c:v>
                </c:pt>
                <c:pt idx="262">
                  <c:v>-0.3691</c:v>
                </c:pt>
                <c:pt idx="263">
                  <c:v>-0.33395</c:v>
                </c:pt>
                <c:pt idx="264">
                  <c:v>-0.29879</c:v>
                </c:pt>
                <c:pt idx="265">
                  <c:v>-0.26364</c:v>
                </c:pt>
                <c:pt idx="266">
                  <c:v>-0.22849</c:v>
                </c:pt>
                <c:pt idx="267">
                  <c:v>-0.19334</c:v>
                </c:pt>
                <c:pt idx="268">
                  <c:v>-0.15818</c:v>
                </c:pt>
                <c:pt idx="269">
                  <c:v>-0.12303</c:v>
                </c:pt>
                <c:pt idx="270">
                  <c:v>-0.087881</c:v>
                </c:pt>
                <c:pt idx="271">
                  <c:v>-0.052728</c:v>
                </c:pt>
                <c:pt idx="272">
                  <c:v>-0.017576</c:v>
                </c:pt>
                <c:pt idx="273">
                  <c:v>0.017576</c:v>
                </c:pt>
                <c:pt idx="274">
                  <c:v>0.052728</c:v>
                </c:pt>
                <c:pt idx="275">
                  <c:v>0.087881</c:v>
                </c:pt>
                <c:pt idx="276">
                  <c:v>0.12303</c:v>
                </c:pt>
                <c:pt idx="277">
                  <c:v>0.15818</c:v>
                </c:pt>
                <c:pt idx="278">
                  <c:v>0.19334</c:v>
                </c:pt>
                <c:pt idx="279">
                  <c:v>0.22849</c:v>
                </c:pt>
                <c:pt idx="280">
                  <c:v>0.26364</c:v>
                </c:pt>
                <c:pt idx="281">
                  <c:v>0.29879</c:v>
                </c:pt>
                <c:pt idx="282">
                  <c:v>0.33395</c:v>
                </c:pt>
                <c:pt idx="283">
                  <c:v>0.3691</c:v>
                </c:pt>
                <c:pt idx="284">
                  <c:v>0.40425</c:v>
                </c:pt>
                <c:pt idx="285">
                  <c:v>0.4394</c:v>
                </c:pt>
                <c:pt idx="286">
                  <c:v>0.47455</c:v>
                </c:pt>
                <c:pt idx="287">
                  <c:v>0.50971</c:v>
                </c:pt>
                <c:pt idx="288">
                  <c:v>0.54486</c:v>
                </c:pt>
                <c:pt idx="289">
                  <c:v>0.58001</c:v>
                </c:pt>
                <c:pt idx="290">
                  <c:v>0.61516</c:v>
                </c:pt>
                <c:pt idx="291">
                  <c:v>0.65032</c:v>
                </c:pt>
                <c:pt idx="292">
                  <c:v>0.68547</c:v>
                </c:pt>
                <c:pt idx="293">
                  <c:v>0.72062</c:v>
                </c:pt>
                <c:pt idx="294">
                  <c:v>0.75577</c:v>
                </c:pt>
                <c:pt idx="295">
                  <c:v>0.79092</c:v>
                </c:pt>
                <c:pt idx="296">
                  <c:v>0.82608</c:v>
                </c:pt>
                <c:pt idx="297">
                  <c:v>0.86123</c:v>
                </c:pt>
                <c:pt idx="298">
                  <c:v>0.89638</c:v>
                </c:pt>
                <c:pt idx="299">
                  <c:v>0.93153</c:v>
                </c:pt>
                <c:pt idx="300">
                  <c:v>0.96669</c:v>
                </c:pt>
                <c:pt idx="301">
                  <c:v>1.0018</c:v>
                </c:pt>
                <c:pt idx="302">
                  <c:v>1.037</c:v>
                </c:pt>
                <c:pt idx="303">
                  <c:v>1.0721</c:v>
                </c:pt>
                <c:pt idx="304">
                  <c:v>1.1073</c:v>
                </c:pt>
                <c:pt idx="305">
                  <c:v>1.1424</c:v>
                </c:pt>
                <c:pt idx="306">
                  <c:v>1.1776</c:v>
                </c:pt>
                <c:pt idx="307">
                  <c:v>1.2128</c:v>
                </c:pt>
                <c:pt idx="308">
                  <c:v>1.2479</c:v>
                </c:pt>
                <c:pt idx="309">
                  <c:v>1.2831</c:v>
                </c:pt>
                <c:pt idx="310">
                  <c:v>1.3182</c:v>
                </c:pt>
                <c:pt idx="311">
                  <c:v>1.3534</c:v>
                </c:pt>
                <c:pt idx="312">
                  <c:v>1.3885</c:v>
                </c:pt>
                <c:pt idx="313">
                  <c:v>1.4237</c:v>
                </c:pt>
                <c:pt idx="314">
                  <c:v>1.4588</c:v>
                </c:pt>
                <c:pt idx="315">
                  <c:v>1.494</c:v>
                </c:pt>
                <c:pt idx="316">
                  <c:v>1.5291</c:v>
                </c:pt>
                <c:pt idx="317">
                  <c:v>1.5643</c:v>
                </c:pt>
                <c:pt idx="318">
                  <c:v>1.5994</c:v>
                </c:pt>
                <c:pt idx="319">
                  <c:v>1.6346</c:v>
                </c:pt>
                <c:pt idx="320">
                  <c:v>1.6697</c:v>
                </c:pt>
                <c:pt idx="321">
                  <c:v>1.7049</c:v>
                </c:pt>
                <c:pt idx="322">
                  <c:v>1.74</c:v>
                </c:pt>
                <c:pt idx="323">
                  <c:v>1.7752</c:v>
                </c:pt>
                <c:pt idx="324">
                  <c:v>1.8103</c:v>
                </c:pt>
                <c:pt idx="325">
                  <c:v>1.8455</c:v>
                </c:pt>
                <c:pt idx="326">
                  <c:v>1.8806</c:v>
                </c:pt>
                <c:pt idx="327">
                  <c:v>1.9158</c:v>
                </c:pt>
                <c:pt idx="328">
                  <c:v>1.9509</c:v>
                </c:pt>
                <c:pt idx="329">
                  <c:v>1.9861</c:v>
                </c:pt>
                <c:pt idx="330">
                  <c:v>2.0213</c:v>
                </c:pt>
                <c:pt idx="331">
                  <c:v>2.0564</c:v>
                </c:pt>
                <c:pt idx="332">
                  <c:v>2.0916</c:v>
                </c:pt>
                <c:pt idx="333">
                  <c:v>2.1267</c:v>
                </c:pt>
                <c:pt idx="334">
                  <c:v>2.1619</c:v>
                </c:pt>
                <c:pt idx="335">
                  <c:v>2.197</c:v>
                </c:pt>
                <c:pt idx="336">
                  <c:v>2.2322</c:v>
                </c:pt>
                <c:pt idx="337">
                  <c:v>2.2673</c:v>
                </c:pt>
                <c:pt idx="338">
                  <c:v>2.3025</c:v>
                </c:pt>
                <c:pt idx="339">
                  <c:v>2.3376</c:v>
                </c:pt>
                <c:pt idx="340">
                  <c:v>2.3728</c:v>
                </c:pt>
                <c:pt idx="341">
                  <c:v>2.4079</c:v>
                </c:pt>
                <c:pt idx="342">
                  <c:v>2.4431</c:v>
                </c:pt>
                <c:pt idx="343">
                  <c:v>2.4782</c:v>
                </c:pt>
                <c:pt idx="344">
                  <c:v>2.5134</c:v>
                </c:pt>
                <c:pt idx="345">
                  <c:v>2.5485</c:v>
                </c:pt>
                <c:pt idx="346">
                  <c:v>2.5837</c:v>
                </c:pt>
                <c:pt idx="347">
                  <c:v>2.6188</c:v>
                </c:pt>
                <c:pt idx="348">
                  <c:v>2.654</c:v>
                </c:pt>
                <c:pt idx="349">
                  <c:v>2.6891</c:v>
                </c:pt>
                <c:pt idx="350">
                  <c:v>2.7243</c:v>
                </c:pt>
                <c:pt idx="351">
                  <c:v>2.7594</c:v>
                </c:pt>
                <c:pt idx="352">
                  <c:v>2.7946</c:v>
                </c:pt>
                <c:pt idx="353">
                  <c:v>2.8298</c:v>
                </c:pt>
                <c:pt idx="354">
                  <c:v>2.8649</c:v>
                </c:pt>
                <c:pt idx="355">
                  <c:v>2.9001</c:v>
                </c:pt>
                <c:pt idx="356">
                  <c:v>2.9352</c:v>
                </c:pt>
                <c:pt idx="357">
                  <c:v>2.9704</c:v>
                </c:pt>
                <c:pt idx="358">
                  <c:v>3.0055</c:v>
                </c:pt>
                <c:pt idx="359">
                  <c:v>3.0407</c:v>
                </c:pt>
                <c:pt idx="360">
                  <c:v>3.0758</c:v>
                </c:pt>
                <c:pt idx="361">
                  <c:v>3.111</c:v>
                </c:pt>
                <c:pt idx="362">
                  <c:v>3.1461</c:v>
                </c:pt>
                <c:pt idx="363">
                  <c:v>3.1813</c:v>
                </c:pt>
                <c:pt idx="364">
                  <c:v>3.2164</c:v>
                </c:pt>
                <c:pt idx="365">
                  <c:v>3.2516</c:v>
                </c:pt>
                <c:pt idx="366">
                  <c:v>3.2867</c:v>
                </c:pt>
                <c:pt idx="367">
                  <c:v>3.3219</c:v>
                </c:pt>
                <c:pt idx="368">
                  <c:v>3.357</c:v>
                </c:pt>
                <c:pt idx="369">
                  <c:v>3.3922</c:v>
                </c:pt>
                <c:pt idx="370">
                  <c:v>3.4273</c:v>
                </c:pt>
                <c:pt idx="371">
                  <c:v>3.4625</c:v>
                </c:pt>
                <c:pt idx="372">
                  <c:v>3.4976</c:v>
                </c:pt>
                <c:pt idx="373">
                  <c:v>3.5328</c:v>
                </c:pt>
                <c:pt idx="374">
                  <c:v>3.5679</c:v>
                </c:pt>
                <c:pt idx="375">
                  <c:v>3.6031</c:v>
                </c:pt>
                <c:pt idx="376">
                  <c:v>3.6383</c:v>
                </c:pt>
                <c:pt idx="377">
                  <c:v>3.6734</c:v>
                </c:pt>
                <c:pt idx="378">
                  <c:v>3.7086</c:v>
                </c:pt>
                <c:pt idx="379">
                  <c:v>3.7437</c:v>
                </c:pt>
                <c:pt idx="380">
                  <c:v>3.7789</c:v>
                </c:pt>
                <c:pt idx="381">
                  <c:v>3.814</c:v>
                </c:pt>
                <c:pt idx="382">
                  <c:v>3.8492</c:v>
                </c:pt>
                <c:pt idx="383">
                  <c:v>3.8843</c:v>
                </c:pt>
                <c:pt idx="384">
                  <c:v>3.9195</c:v>
                </c:pt>
                <c:pt idx="385">
                  <c:v>3.9546</c:v>
                </c:pt>
                <c:pt idx="386">
                  <c:v>3.9898</c:v>
                </c:pt>
                <c:pt idx="387">
                  <c:v>4.0249</c:v>
                </c:pt>
                <c:pt idx="388">
                  <c:v>4.0601</c:v>
                </c:pt>
                <c:pt idx="389">
                  <c:v>4.0952</c:v>
                </c:pt>
                <c:pt idx="390">
                  <c:v>4.1304</c:v>
                </c:pt>
                <c:pt idx="391">
                  <c:v>4.1655</c:v>
                </c:pt>
                <c:pt idx="392">
                  <c:v>4.2007</c:v>
                </c:pt>
                <c:pt idx="393">
                  <c:v>4.2358</c:v>
                </c:pt>
                <c:pt idx="394">
                  <c:v>4.271</c:v>
                </c:pt>
                <c:pt idx="395">
                  <c:v>4.3061</c:v>
                </c:pt>
                <c:pt idx="396">
                  <c:v>4.3413</c:v>
                </c:pt>
                <c:pt idx="397">
                  <c:v>4.3764</c:v>
                </c:pt>
                <c:pt idx="398">
                  <c:v>4.4116</c:v>
                </c:pt>
                <c:pt idx="399">
                  <c:v>4.4468</c:v>
                </c:pt>
                <c:pt idx="400">
                  <c:v>4.4819</c:v>
                </c:pt>
                <c:pt idx="401">
                  <c:v>4.5171</c:v>
                </c:pt>
                <c:pt idx="402">
                  <c:v>4.5522</c:v>
                </c:pt>
                <c:pt idx="403">
                  <c:v>4.5874</c:v>
                </c:pt>
                <c:pt idx="404">
                  <c:v>4.6225</c:v>
                </c:pt>
                <c:pt idx="405">
                  <c:v>4.6577</c:v>
                </c:pt>
                <c:pt idx="406">
                  <c:v>4.6928</c:v>
                </c:pt>
                <c:pt idx="407">
                  <c:v>4.728</c:v>
                </c:pt>
                <c:pt idx="408">
                  <c:v>4.7631</c:v>
                </c:pt>
                <c:pt idx="409">
                  <c:v>4.7983</c:v>
                </c:pt>
                <c:pt idx="410">
                  <c:v>4.8334</c:v>
                </c:pt>
                <c:pt idx="411">
                  <c:v>4.8686</c:v>
                </c:pt>
                <c:pt idx="412">
                  <c:v>4.9037</c:v>
                </c:pt>
                <c:pt idx="413">
                  <c:v>4.9389</c:v>
                </c:pt>
                <c:pt idx="414">
                  <c:v>4.974</c:v>
                </c:pt>
                <c:pt idx="415">
                  <c:v>5.0092</c:v>
                </c:pt>
                <c:pt idx="416">
                  <c:v>5.0443</c:v>
                </c:pt>
                <c:pt idx="417">
                  <c:v>5.0795</c:v>
                </c:pt>
                <c:pt idx="418">
                  <c:v>5.1146</c:v>
                </c:pt>
                <c:pt idx="419">
                  <c:v>5.1498</c:v>
                </c:pt>
                <c:pt idx="420">
                  <c:v>5.1849</c:v>
                </c:pt>
                <c:pt idx="421">
                  <c:v>5.2201</c:v>
                </c:pt>
                <c:pt idx="422">
                  <c:v>5.2553</c:v>
                </c:pt>
                <c:pt idx="423">
                  <c:v>5.2904</c:v>
                </c:pt>
                <c:pt idx="424">
                  <c:v>5.3256</c:v>
                </c:pt>
                <c:pt idx="425">
                  <c:v>5.3607</c:v>
                </c:pt>
                <c:pt idx="426">
                  <c:v>5.3959</c:v>
                </c:pt>
                <c:pt idx="427">
                  <c:v>5.431</c:v>
                </c:pt>
                <c:pt idx="428">
                  <c:v>5.4662</c:v>
                </c:pt>
                <c:pt idx="429">
                  <c:v>5.5013</c:v>
                </c:pt>
                <c:pt idx="430">
                  <c:v>5.5365</c:v>
                </c:pt>
                <c:pt idx="431">
                  <c:v>5.5716</c:v>
                </c:pt>
                <c:pt idx="432">
                  <c:v>5.6068</c:v>
                </c:pt>
                <c:pt idx="433">
                  <c:v>5.6419</c:v>
                </c:pt>
                <c:pt idx="434">
                  <c:v>5.6771</c:v>
                </c:pt>
                <c:pt idx="435">
                  <c:v>5.7122</c:v>
                </c:pt>
                <c:pt idx="436">
                  <c:v>5.7474</c:v>
                </c:pt>
                <c:pt idx="437">
                  <c:v>5.7825</c:v>
                </c:pt>
                <c:pt idx="438">
                  <c:v>5.8177</c:v>
                </c:pt>
                <c:pt idx="439">
                  <c:v>5.8528</c:v>
                </c:pt>
                <c:pt idx="440">
                  <c:v>5.888</c:v>
                </c:pt>
                <c:pt idx="441">
                  <c:v>5.9231</c:v>
                </c:pt>
                <c:pt idx="442">
                  <c:v>5.9583</c:v>
                </c:pt>
                <c:pt idx="443">
                  <c:v>5.9935</c:v>
                </c:pt>
                <c:pt idx="444">
                  <c:v>6.0286</c:v>
                </c:pt>
                <c:pt idx="445">
                  <c:v>6.0638</c:v>
                </c:pt>
                <c:pt idx="446">
                  <c:v>6.0989</c:v>
                </c:pt>
                <c:pt idx="447">
                  <c:v>6.1341</c:v>
                </c:pt>
                <c:pt idx="448">
                  <c:v>6.1692</c:v>
                </c:pt>
                <c:pt idx="449">
                  <c:v>6.2044</c:v>
                </c:pt>
                <c:pt idx="450">
                  <c:v>6.2395</c:v>
                </c:pt>
                <c:pt idx="451">
                  <c:v>6.2747</c:v>
                </c:pt>
                <c:pt idx="452">
                  <c:v>6.3098</c:v>
                </c:pt>
                <c:pt idx="453">
                  <c:v>6.345</c:v>
                </c:pt>
                <c:pt idx="454">
                  <c:v>6.3801</c:v>
                </c:pt>
                <c:pt idx="455">
                  <c:v>6.4153</c:v>
                </c:pt>
                <c:pt idx="456">
                  <c:v>6.4504</c:v>
                </c:pt>
                <c:pt idx="457">
                  <c:v>6.4856</c:v>
                </c:pt>
                <c:pt idx="458">
                  <c:v>6.5207</c:v>
                </c:pt>
                <c:pt idx="459">
                  <c:v>6.5559</c:v>
                </c:pt>
                <c:pt idx="460">
                  <c:v>6.591</c:v>
                </c:pt>
                <c:pt idx="461">
                  <c:v>6.6262</c:v>
                </c:pt>
                <c:pt idx="462">
                  <c:v>6.6613</c:v>
                </c:pt>
                <c:pt idx="463">
                  <c:v>6.6965</c:v>
                </c:pt>
                <c:pt idx="464">
                  <c:v>6.7316</c:v>
                </c:pt>
                <c:pt idx="465">
                  <c:v>6.7668</c:v>
                </c:pt>
                <c:pt idx="466">
                  <c:v>6.802</c:v>
                </c:pt>
                <c:pt idx="467">
                  <c:v>6.8371</c:v>
                </c:pt>
                <c:pt idx="468">
                  <c:v>6.8723</c:v>
                </c:pt>
                <c:pt idx="469">
                  <c:v>6.9074</c:v>
                </c:pt>
                <c:pt idx="470">
                  <c:v>6.9426</c:v>
                </c:pt>
                <c:pt idx="471">
                  <c:v>6.9777</c:v>
                </c:pt>
                <c:pt idx="472">
                  <c:v>7.0129</c:v>
                </c:pt>
                <c:pt idx="473">
                  <c:v>7.048</c:v>
                </c:pt>
                <c:pt idx="474">
                  <c:v>7.0832</c:v>
                </c:pt>
                <c:pt idx="475">
                  <c:v>7.1183</c:v>
                </c:pt>
                <c:pt idx="476">
                  <c:v>7.1535</c:v>
                </c:pt>
                <c:pt idx="477">
                  <c:v>7.1886</c:v>
                </c:pt>
                <c:pt idx="478">
                  <c:v>7.2238</c:v>
                </c:pt>
                <c:pt idx="479">
                  <c:v>7.2589</c:v>
                </c:pt>
                <c:pt idx="480">
                  <c:v>7.2941</c:v>
                </c:pt>
                <c:pt idx="481">
                  <c:v>7.3292</c:v>
                </c:pt>
                <c:pt idx="482">
                  <c:v>7.3644</c:v>
                </c:pt>
                <c:pt idx="483">
                  <c:v>7.3995</c:v>
                </c:pt>
                <c:pt idx="484">
                  <c:v>7.4347</c:v>
                </c:pt>
                <c:pt idx="485">
                  <c:v>7.4698</c:v>
                </c:pt>
                <c:pt idx="486">
                  <c:v>7.505</c:v>
                </c:pt>
                <c:pt idx="487">
                  <c:v>7.5401</c:v>
                </c:pt>
                <c:pt idx="488">
                  <c:v>7.5753</c:v>
                </c:pt>
                <c:pt idx="489">
                  <c:v>7.6105</c:v>
                </c:pt>
                <c:pt idx="490">
                  <c:v>7.6456</c:v>
                </c:pt>
                <c:pt idx="491">
                  <c:v>7.6808</c:v>
                </c:pt>
                <c:pt idx="492">
                  <c:v>7.7159</c:v>
                </c:pt>
                <c:pt idx="493">
                  <c:v>7.7511</c:v>
                </c:pt>
                <c:pt idx="494">
                  <c:v>7.7862</c:v>
                </c:pt>
                <c:pt idx="495">
                  <c:v>7.8214</c:v>
                </c:pt>
                <c:pt idx="496">
                  <c:v>7.8565</c:v>
                </c:pt>
                <c:pt idx="497">
                  <c:v>7.8917</c:v>
                </c:pt>
                <c:pt idx="498">
                  <c:v>7.9268</c:v>
                </c:pt>
                <c:pt idx="499">
                  <c:v>7.962</c:v>
                </c:pt>
                <c:pt idx="500">
                  <c:v>7.9971</c:v>
                </c:pt>
                <c:pt idx="501">
                  <c:v>8.0323</c:v>
                </c:pt>
                <c:pt idx="502">
                  <c:v>8.0674</c:v>
                </c:pt>
                <c:pt idx="503">
                  <c:v>8.1026</c:v>
                </c:pt>
                <c:pt idx="504">
                  <c:v>8.137700000000001</c:v>
                </c:pt>
                <c:pt idx="505">
                  <c:v>8.1729</c:v>
                </c:pt>
                <c:pt idx="506">
                  <c:v>8.208</c:v>
                </c:pt>
                <c:pt idx="507">
                  <c:v>8.2432</c:v>
                </c:pt>
                <c:pt idx="508">
                  <c:v>8.2783</c:v>
                </c:pt>
                <c:pt idx="509">
                  <c:v>8.3135</c:v>
                </c:pt>
                <c:pt idx="510">
                  <c:v>8.3486</c:v>
                </c:pt>
                <c:pt idx="511">
                  <c:v>8.3838</c:v>
                </c:pt>
                <c:pt idx="512">
                  <c:v>8.419</c:v>
                </c:pt>
                <c:pt idx="513">
                  <c:v>8.4541</c:v>
                </c:pt>
                <c:pt idx="514">
                  <c:v>8.4893</c:v>
                </c:pt>
                <c:pt idx="515">
                  <c:v>8.5244</c:v>
                </c:pt>
                <c:pt idx="516">
                  <c:v>8.5596</c:v>
                </c:pt>
                <c:pt idx="517">
                  <c:v>8.5947</c:v>
                </c:pt>
                <c:pt idx="518">
                  <c:v>8.6299</c:v>
                </c:pt>
                <c:pt idx="519">
                  <c:v>8.665</c:v>
                </c:pt>
                <c:pt idx="520">
                  <c:v>8.700200000000001</c:v>
                </c:pt>
                <c:pt idx="521">
                  <c:v>8.7353</c:v>
                </c:pt>
                <c:pt idx="522">
                  <c:v>8.7705</c:v>
                </c:pt>
                <c:pt idx="523">
                  <c:v>8.8056</c:v>
                </c:pt>
                <c:pt idx="524">
                  <c:v>8.8408</c:v>
                </c:pt>
                <c:pt idx="525">
                  <c:v>8.8759</c:v>
                </c:pt>
                <c:pt idx="526">
                  <c:v>8.9111</c:v>
                </c:pt>
                <c:pt idx="527">
                  <c:v>8.9462</c:v>
                </c:pt>
                <c:pt idx="528">
                  <c:v>8.9814</c:v>
                </c:pt>
                <c:pt idx="529">
                  <c:v>9.0165</c:v>
                </c:pt>
                <c:pt idx="530">
                  <c:v>9.0517</c:v>
                </c:pt>
                <c:pt idx="531">
                  <c:v>9.0868</c:v>
                </c:pt>
                <c:pt idx="532">
                  <c:v>9.122</c:v>
                </c:pt>
                <c:pt idx="533">
                  <c:v>9.1571</c:v>
                </c:pt>
                <c:pt idx="534">
                  <c:v>9.1923</c:v>
                </c:pt>
                <c:pt idx="535">
                  <c:v>9.2275</c:v>
                </c:pt>
                <c:pt idx="536">
                  <c:v>9.2626</c:v>
                </c:pt>
                <c:pt idx="537">
                  <c:v>9.2978</c:v>
                </c:pt>
                <c:pt idx="538">
                  <c:v>9.3329</c:v>
                </c:pt>
                <c:pt idx="539">
                  <c:v>9.3681</c:v>
                </c:pt>
                <c:pt idx="540">
                  <c:v>9.4032</c:v>
                </c:pt>
                <c:pt idx="541">
                  <c:v>9.4384</c:v>
                </c:pt>
                <c:pt idx="542">
                  <c:v>9.4735</c:v>
                </c:pt>
                <c:pt idx="543">
                  <c:v>9.5087</c:v>
                </c:pt>
                <c:pt idx="544">
                  <c:v>9.5438</c:v>
                </c:pt>
                <c:pt idx="545">
                  <c:v>9.579</c:v>
                </c:pt>
                <c:pt idx="546">
                  <c:v>9.6141</c:v>
                </c:pt>
              </c:numCache>
            </c:numRef>
          </c:xVal>
          <c:yVal>
            <c:numRef>
              <c:f>'uniformity position corrected'!$F$24:$F$570</c:f>
              <c:numCache>
                <c:formatCode>General</c:formatCode>
                <c:ptCount val="547"/>
                <c:pt idx="0">
                  <c:v>130.1937</c:v>
                </c:pt>
                <c:pt idx="1">
                  <c:v>129.3252</c:v>
                </c:pt>
                <c:pt idx="2">
                  <c:v>129.3054</c:v>
                </c:pt>
                <c:pt idx="3">
                  <c:v>129.3054</c:v>
                </c:pt>
                <c:pt idx="4">
                  <c:v>129.2659</c:v>
                </c:pt>
                <c:pt idx="5">
                  <c:v>129.3054</c:v>
                </c:pt>
                <c:pt idx="6">
                  <c:v>129.6608</c:v>
                </c:pt>
                <c:pt idx="7">
                  <c:v>128.9501</c:v>
                </c:pt>
                <c:pt idx="8">
                  <c:v>127.9827</c:v>
                </c:pt>
                <c:pt idx="9">
                  <c:v>127.8642</c:v>
                </c:pt>
                <c:pt idx="10">
                  <c:v>127.5285</c:v>
                </c:pt>
                <c:pt idx="11">
                  <c:v>128.0024</c:v>
                </c:pt>
                <c:pt idx="12">
                  <c:v>128.0024</c:v>
                </c:pt>
                <c:pt idx="13">
                  <c:v>128.4565</c:v>
                </c:pt>
                <c:pt idx="14">
                  <c:v>128.3578</c:v>
                </c:pt>
                <c:pt idx="15">
                  <c:v>127.5087</c:v>
                </c:pt>
                <c:pt idx="16">
                  <c:v>127.173</c:v>
                </c:pt>
                <c:pt idx="17">
                  <c:v>126.7582</c:v>
                </c:pt>
                <c:pt idx="18">
                  <c:v>126.5211</c:v>
                </c:pt>
                <c:pt idx="19">
                  <c:v>126.3829</c:v>
                </c:pt>
                <c:pt idx="20">
                  <c:v>126.3829</c:v>
                </c:pt>
                <c:pt idx="21">
                  <c:v>126.7582</c:v>
                </c:pt>
                <c:pt idx="22">
                  <c:v>125.8493</c:v>
                </c:pt>
                <c:pt idx="23">
                  <c:v>125.8493</c:v>
                </c:pt>
                <c:pt idx="24">
                  <c:v>126.1458</c:v>
                </c:pt>
                <c:pt idx="25">
                  <c:v>126.0865</c:v>
                </c:pt>
                <c:pt idx="26">
                  <c:v>125.5133</c:v>
                </c:pt>
                <c:pt idx="27">
                  <c:v>125.8493</c:v>
                </c:pt>
                <c:pt idx="28">
                  <c:v>125.9877</c:v>
                </c:pt>
                <c:pt idx="29">
                  <c:v>126.0074</c:v>
                </c:pt>
                <c:pt idx="30">
                  <c:v>125.9877</c:v>
                </c:pt>
                <c:pt idx="31">
                  <c:v>125.9877</c:v>
                </c:pt>
                <c:pt idx="32">
                  <c:v>125.5924</c:v>
                </c:pt>
                <c:pt idx="33">
                  <c:v>124.8016</c:v>
                </c:pt>
                <c:pt idx="34">
                  <c:v>124.5049</c:v>
                </c:pt>
                <c:pt idx="35">
                  <c:v>124.1488</c:v>
                </c:pt>
                <c:pt idx="36">
                  <c:v>124.1488</c:v>
                </c:pt>
                <c:pt idx="37">
                  <c:v>124.0103</c:v>
                </c:pt>
                <c:pt idx="38">
                  <c:v>124.0103</c:v>
                </c:pt>
                <c:pt idx="39">
                  <c:v>123.8916</c:v>
                </c:pt>
                <c:pt idx="40">
                  <c:v>122.9215</c:v>
                </c:pt>
                <c:pt idx="41">
                  <c:v>121.9703</c:v>
                </c:pt>
                <c:pt idx="42">
                  <c:v>121.5539</c:v>
                </c:pt>
                <c:pt idx="43">
                  <c:v>121.2563</c:v>
                </c:pt>
                <c:pt idx="44">
                  <c:v>120.7005</c:v>
                </c:pt>
                <c:pt idx="45">
                  <c:v>120.6013</c:v>
                </c:pt>
                <c:pt idx="46">
                  <c:v>120.6013</c:v>
                </c:pt>
                <c:pt idx="47">
                  <c:v>120.7005</c:v>
                </c:pt>
                <c:pt idx="48">
                  <c:v>120.8395</c:v>
                </c:pt>
                <c:pt idx="49">
                  <c:v>120.8395</c:v>
                </c:pt>
                <c:pt idx="50">
                  <c:v>120.4622</c:v>
                </c:pt>
                <c:pt idx="51">
                  <c:v>119.9854</c:v>
                </c:pt>
                <c:pt idx="52">
                  <c:v>119.9854</c:v>
                </c:pt>
                <c:pt idx="53">
                  <c:v>119.9656</c:v>
                </c:pt>
                <c:pt idx="54">
                  <c:v>120.045</c:v>
                </c:pt>
                <c:pt idx="55">
                  <c:v>120.4225</c:v>
                </c:pt>
                <c:pt idx="56">
                  <c:v>120.502</c:v>
                </c:pt>
                <c:pt idx="57">
                  <c:v>120.641</c:v>
                </c:pt>
                <c:pt idx="58">
                  <c:v>120.7998</c:v>
                </c:pt>
                <c:pt idx="59">
                  <c:v>120.8594</c:v>
                </c:pt>
                <c:pt idx="60">
                  <c:v>121.1769</c:v>
                </c:pt>
                <c:pt idx="61">
                  <c:v>121.7324</c:v>
                </c:pt>
                <c:pt idx="62">
                  <c:v>121.7324</c:v>
                </c:pt>
                <c:pt idx="63">
                  <c:v>121.7522</c:v>
                </c:pt>
                <c:pt idx="64">
                  <c:v>121.4745</c:v>
                </c:pt>
                <c:pt idx="65">
                  <c:v>121.3158</c:v>
                </c:pt>
                <c:pt idx="66">
                  <c:v>121.3158</c:v>
                </c:pt>
                <c:pt idx="67">
                  <c:v>121.296</c:v>
                </c:pt>
                <c:pt idx="68">
                  <c:v>121.296</c:v>
                </c:pt>
                <c:pt idx="69">
                  <c:v>121.296</c:v>
                </c:pt>
                <c:pt idx="70">
                  <c:v>120.7403</c:v>
                </c:pt>
                <c:pt idx="71">
                  <c:v>120.7403</c:v>
                </c:pt>
                <c:pt idx="72">
                  <c:v>120.7403</c:v>
                </c:pt>
                <c:pt idx="73">
                  <c:v>120.7403</c:v>
                </c:pt>
                <c:pt idx="74">
                  <c:v>120.8395</c:v>
                </c:pt>
                <c:pt idx="75">
                  <c:v>120.4821</c:v>
                </c:pt>
                <c:pt idx="76">
                  <c:v>120.2835</c:v>
                </c:pt>
                <c:pt idx="77">
                  <c:v>120.1245</c:v>
                </c:pt>
                <c:pt idx="78">
                  <c:v>120.2835</c:v>
                </c:pt>
                <c:pt idx="79">
                  <c:v>120.4027</c:v>
                </c:pt>
                <c:pt idx="80">
                  <c:v>120.4027</c:v>
                </c:pt>
                <c:pt idx="81">
                  <c:v>120.5615</c:v>
                </c:pt>
                <c:pt idx="82">
                  <c:v>120.4225</c:v>
                </c:pt>
                <c:pt idx="83">
                  <c:v>120.3629</c:v>
                </c:pt>
                <c:pt idx="84">
                  <c:v>120.204</c:v>
                </c:pt>
                <c:pt idx="85">
                  <c:v>119.9059</c:v>
                </c:pt>
                <c:pt idx="86">
                  <c:v>119.7668</c:v>
                </c:pt>
                <c:pt idx="87">
                  <c:v>119.4884</c:v>
                </c:pt>
                <c:pt idx="88">
                  <c:v>118.9712</c:v>
                </c:pt>
                <c:pt idx="89">
                  <c:v>118.3738</c:v>
                </c:pt>
                <c:pt idx="90">
                  <c:v>117.9553</c:v>
                </c:pt>
                <c:pt idx="91">
                  <c:v>117.5765</c:v>
                </c:pt>
                <c:pt idx="92">
                  <c:v>117.0377</c:v>
                </c:pt>
                <c:pt idx="93">
                  <c:v>116.4984</c:v>
                </c:pt>
                <c:pt idx="94">
                  <c:v>116.2786</c:v>
                </c:pt>
                <c:pt idx="95">
                  <c:v>115.5384</c:v>
                </c:pt>
                <c:pt idx="96">
                  <c:v>115.4183</c:v>
                </c:pt>
                <c:pt idx="97">
                  <c:v>115.6585</c:v>
                </c:pt>
                <c:pt idx="98">
                  <c:v>115.4383</c:v>
                </c:pt>
                <c:pt idx="99">
                  <c:v>115.4383</c:v>
                </c:pt>
                <c:pt idx="100">
                  <c:v>115.8386</c:v>
                </c:pt>
                <c:pt idx="101">
                  <c:v>115.8386</c:v>
                </c:pt>
                <c:pt idx="102">
                  <c:v>115.4383</c:v>
                </c:pt>
                <c:pt idx="103">
                  <c:v>115.8186</c:v>
                </c:pt>
                <c:pt idx="104">
                  <c:v>115.3782</c:v>
                </c:pt>
                <c:pt idx="105">
                  <c:v>115.3782</c:v>
                </c:pt>
                <c:pt idx="106">
                  <c:v>115.3782</c:v>
                </c:pt>
                <c:pt idx="107">
                  <c:v>115.3782</c:v>
                </c:pt>
                <c:pt idx="108">
                  <c:v>115.3782</c:v>
                </c:pt>
                <c:pt idx="109">
                  <c:v>115.0577</c:v>
                </c:pt>
                <c:pt idx="110">
                  <c:v>114.9375</c:v>
                </c:pt>
                <c:pt idx="111">
                  <c:v>114.9375</c:v>
                </c:pt>
                <c:pt idx="112">
                  <c:v>114.6768</c:v>
                </c:pt>
                <c:pt idx="113">
                  <c:v>114.396</c:v>
                </c:pt>
                <c:pt idx="114">
                  <c:v>114.3559</c:v>
                </c:pt>
                <c:pt idx="115">
                  <c:v>113.9343</c:v>
                </c:pt>
                <c:pt idx="116">
                  <c:v>113.9343</c:v>
                </c:pt>
                <c:pt idx="117">
                  <c:v>113.5928</c:v>
                </c:pt>
                <c:pt idx="118">
                  <c:v>113.7133</c:v>
                </c:pt>
                <c:pt idx="119">
                  <c:v>113.6129</c:v>
                </c:pt>
                <c:pt idx="120">
                  <c:v>113.3113</c:v>
                </c:pt>
                <c:pt idx="121">
                  <c:v>112.0829</c:v>
                </c:pt>
                <c:pt idx="122">
                  <c:v>112.1434</c:v>
                </c:pt>
                <c:pt idx="123">
                  <c:v>111.7803</c:v>
                </c:pt>
                <c:pt idx="124">
                  <c:v>111.6793</c:v>
                </c:pt>
                <c:pt idx="125">
                  <c:v>111.639</c:v>
                </c:pt>
                <c:pt idx="126">
                  <c:v>111.639</c:v>
                </c:pt>
                <c:pt idx="127">
                  <c:v>111.2956</c:v>
                </c:pt>
                <c:pt idx="128">
                  <c:v>111.861</c:v>
                </c:pt>
                <c:pt idx="129">
                  <c:v>112.103</c:v>
                </c:pt>
                <c:pt idx="130">
                  <c:v>112.1232</c:v>
                </c:pt>
                <c:pt idx="131">
                  <c:v>112.345</c:v>
                </c:pt>
                <c:pt idx="132">
                  <c:v>112.3046</c:v>
                </c:pt>
                <c:pt idx="133">
                  <c:v>112.0022</c:v>
                </c:pt>
                <c:pt idx="134">
                  <c:v>111.8408</c:v>
                </c:pt>
                <c:pt idx="135">
                  <c:v>111.5582</c:v>
                </c:pt>
                <c:pt idx="136">
                  <c:v>110.6081</c:v>
                </c:pt>
                <c:pt idx="137">
                  <c:v>110.6688</c:v>
                </c:pt>
                <c:pt idx="138">
                  <c:v>111.2552</c:v>
                </c:pt>
                <c:pt idx="139">
                  <c:v>110.3651</c:v>
                </c:pt>
                <c:pt idx="140">
                  <c:v>109.9599</c:v>
                </c:pt>
                <c:pt idx="141">
                  <c:v>110.9116</c:v>
                </c:pt>
                <c:pt idx="142">
                  <c:v>110.9116</c:v>
                </c:pt>
                <c:pt idx="143">
                  <c:v>112.6673</c:v>
                </c:pt>
                <c:pt idx="144">
                  <c:v>114.396</c:v>
                </c:pt>
                <c:pt idx="145">
                  <c:v>114.9575</c:v>
                </c:pt>
                <c:pt idx="146">
                  <c:v>115.0176</c:v>
                </c:pt>
                <c:pt idx="147">
                  <c:v>114.8573</c:v>
                </c:pt>
                <c:pt idx="148">
                  <c:v>114.717</c:v>
                </c:pt>
                <c:pt idx="149">
                  <c:v>114.3559</c:v>
                </c:pt>
                <c:pt idx="150">
                  <c:v>114.0147</c:v>
                </c:pt>
                <c:pt idx="151">
                  <c:v>114.0147</c:v>
                </c:pt>
                <c:pt idx="152">
                  <c:v>113.9343</c:v>
                </c:pt>
                <c:pt idx="153">
                  <c:v>114.2756</c:v>
                </c:pt>
                <c:pt idx="154">
                  <c:v>114.4161</c:v>
                </c:pt>
                <c:pt idx="155">
                  <c:v>114.4161</c:v>
                </c:pt>
                <c:pt idx="156">
                  <c:v>114.4161</c:v>
                </c:pt>
                <c:pt idx="157">
                  <c:v>115.1178</c:v>
                </c:pt>
                <c:pt idx="158">
                  <c:v>115.3181</c:v>
                </c:pt>
                <c:pt idx="159">
                  <c:v>115.5184</c:v>
                </c:pt>
                <c:pt idx="160">
                  <c:v>115.9786</c:v>
                </c:pt>
                <c:pt idx="161">
                  <c:v>115.9786</c:v>
                </c:pt>
                <c:pt idx="162">
                  <c:v>115.9786</c:v>
                </c:pt>
                <c:pt idx="163">
                  <c:v>115.7385</c:v>
                </c:pt>
                <c:pt idx="164">
                  <c:v>115.3181</c:v>
                </c:pt>
                <c:pt idx="165">
                  <c:v>114.0347</c:v>
                </c:pt>
                <c:pt idx="166">
                  <c:v>113.7736</c:v>
                </c:pt>
                <c:pt idx="167">
                  <c:v>112.9894</c:v>
                </c:pt>
                <c:pt idx="168">
                  <c:v>112.8284</c:v>
                </c:pt>
                <c:pt idx="169">
                  <c:v>112.345</c:v>
                </c:pt>
                <c:pt idx="170">
                  <c:v>111.982</c:v>
                </c:pt>
                <c:pt idx="171">
                  <c:v>111.538</c:v>
                </c:pt>
                <c:pt idx="172">
                  <c:v>111.5986</c:v>
                </c:pt>
                <c:pt idx="173">
                  <c:v>111.9417</c:v>
                </c:pt>
                <c:pt idx="174">
                  <c:v>112.4457</c:v>
                </c:pt>
                <c:pt idx="175">
                  <c:v>112.9492</c:v>
                </c:pt>
                <c:pt idx="176">
                  <c:v>112.6874</c:v>
                </c:pt>
                <c:pt idx="177">
                  <c:v>112.7277</c:v>
                </c:pt>
                <c:pt idx="178">
                  <c:v>111.7803</c:v>
                </c:pt>
                <c:pt idx="179">
                  <c:v>111.4572</c:v>
                </c:pt>
                <c:pt idx="180">
                  <c:v>111.3562</c:v>
                </c:pt>
                <c:pt idx="181">
                  <c:v>111.0329</c:v>
                </c:pt>
                <c:pt idx="182">
                  <c:v>110.7497</c:v>
                </c:pt>
                <c:pt idx="183">
                  <c:v>110.689</c:v>
                </c:pt>
                <c:pt idx="184">
                  <c:v>110.4461</c:v>
                </c:pt>
                <c:pt idx="185">
                  <c:v>110.77</c:v>
                </c:pt>
                <c:pt idx="186">
                  <c:v>110.9116</c:v>
                </c:pt>
                <c:pt idx="187">
                  <c:v>111.2148</c:v>
                </c:pt>
                <c:pt idx="188">
                  <c:v>110.8509</c:v>
                </c:pt>
                <c:pt idx="189">
                  <c:v>111.2754</c:v>
                </c:pt>
                <c:pt idx="190">
                  <c:v>110.8104</c:v>
                </c:pt>
                <c:pt idx="191">
                  <c:v>110.3651</c:v>
                </c:pt>
                <c:pt idx="192">
                  <c:v>110.0612</c:v>
                </c:pt>
                <c:pt idx="193">
                  <c:v>109.9599</c:v>
                </c:pt>
                <c:pt idx="194">
                  <c:v>109.6557</c:v>
                </c:pt>
                <c:pt idx="195">
                  <c:v>109.2497</c:v>
                </c:pt>
                <c:pt idx="196">
                  <c:v>108.3957</c:v>
                </c:pt>
                <c:pt idx="197">
                  <c:v>108.0494</c:v>
                </c:pt>
                <c:pt idx="198">
                  <c:v>107.8048</c:v>
                </c:pt>
                <c:pt idx="199">
                  <c:v>107.8864</c:v>
                </c:pt>
                <c:pt idx="200">
                  <c:v>108.0494</c:v>
                </c:pt>
                <c:pt idx="201">
                  <c:v>107.9068</c:v>
                </c:pt>
                <c:pt idx="202">
                  <c:v>107.6416</c:v>
                </c:pt>
                <c:pt idx="203">
                  <c:v>106.5178</c:v>
                </c:pt>
                <c:pt idx="204">
                  <c:v>106.1901</c:v>
                </c:pt>
                <c:pt idx="205">
                  <c:v>105.9852</c:v>
                </c:pt>
                <c:pt idx="206">
                  <c:v>105.7391</c:v>
                </c:pt>
                <c:pt idx="207">
                  <c:v>105.1847</c:v>
                </c:pt>
                <c:pt idx="208">
                  <c:v>105.1847</c:v>
                </c:pt>
                <c:pt idx="209">
                  <c:v>105.1847</c:v>
                </c:pt>
                <c:pt idx="210">
                  <c:v>105.6365</c:v>
                </c:pt>
                <c:pt idx="211">
                  <c:v>105.6365</c:v>
                </c:pt>
                <c:pt idx="212">
                  <c:v>105.6365</c:v>
                </c:pt>
                <c:pt idx="213">
                  <c:v>105.082</c:v>
                </c:pt>
                <c:pt idx="214">
                  <c:v>105.3285</c:v>
                </c:pt>
                <c:pt idx="215">
                  <c:v>105.8007</c:v>
                </c:pt>
                <c:pt idx="216">
                  <c:v>106.3335</c:v>
                </c:pt>
                <c:pt idx="217">
                  <c:v>107.0904</c:v>
                </c:pt>
                <c:pt idx="218">
                  <c:v>107.0904</c:v>
                </c:pt>
                <c:pt idx="219">
                  <c:v>107.0904</c:v>
                </c:pt>
                <c:pt idx="220">
                  <c:v>107.2742</c:v>
                </c:pt>
                <c:pt idx="221">
                  <c:v>107.1721</c:v>
                </c:pt>
                <c:pt idx="222">
                  <c:v>107.4376</c:v>
                </c:pt>
                <c:pt idx="223">
                  <c:v>107.7232</c:v>
                </c:pt>
                <c:pt idx="224">
                  <c:v>107.5192</c:v>
                </c:pt>
                <c:pt idx="225">
                  <c:v>107.4376</c:v>
                </c:pt>
                <c:pt idx="226">
                  <c:v>107.4172</c:v>
                </c:pt>
                <c:pt idx="227">
                  <c:v>107.4172</c:v>
                </c:pt>
                <c:pt idx="228">
                  <c:v>107.4376</c:v>
                </c:pt>
                <c:pt idx="229">
                  <c:v>108.2124</c:v>
                </c:pt>
                <c:pt idx="230">
                  <c:v>108.9043</c:v>
                </c:pt>
                <c:pt idx="231">
                  <c:v>108.6602</c:v>
                </c:pt>
                <c:pt idx="232">
                  <c:v>107.6824</c:v>
                </c:pt>
                <c:pt idx="233">
                  <c:v>106.7838</c:v>
                </c:pt>
                <c:pt idx="234">
                  <c:v>106.7224</c:v>
                </c:pt>
                <c:pt idx="235">
                  <c:v>106.5792</c:v>
                </c:pt>
                <c:pt idx="236">
                  <c:v>106.1697</c:v>
                </c:pt>
                <c:pt idx="237">
                  <c:v>106.354</c:v>
                </c:pt>
                <c:pt idx="238">
                  <c:v>106.886</c:v>
                </c:pt>
                <c:pt idx="239">
                  <c:v>106.9064</c:v>
                </c:pt>
                <c:pt idx="240">
                  <c:v>106.9064</c:v>
                </c:pt>
                <c:pt idx="241">
                  <c:v>106.886</c:v>
                </c:pt>
                <c:pt idx="242">
                  <c:v>105.7596</c:v>
                </c:pt>
                <c:pt idx="243">
                  <c:v>105.7596</c:v>
                </c:pt>
                <c:pt idx="244">
                  <c:v>105.7596</c:v>
                </c:pt>
                <c:pt idx="245">
                  <c:v>106.2721</c:v>
                </c:pt>
                <c:pt idx="246">
                  <c:v>106.5792</c:v>
                </c:pt>
                <c:pt idx="247">
                  <c:v>106.6406</c:v>
                </c:pt>
                <c:pt idx="248">
                  <c:v>106.8656</c:v>
                </c:pt>
                <c:pt idx="249">
                  <c:v>106.9678</c:v>
                </c:pt>
                <c:pt idx="250">
                  <c:v>107.3763</c:v>
                </c:pt>
                <c:pt idx="251">
                  <c:v>107.5804</c:v>
                </c:pt>
                <c:pt idx="252">
                  <c:v>107.7844</c:v>
                </c:pt>
                <c:pt idx="253">
                  <c:v>108.192</c:v>
                </c:pt>
                <c:pt idx="254">
                  <c:v>108.2531</c:v>
                </c:pt>
                <c:pt idx="255">
                  <c:v>108.2939</c:v>
                </c:pt>
                <c:pt idx="256">
                  <c:v>108.4364</c:v>
                </c:pt>
                <c:pt idx="257">
                  <c:v>108.4364</c:v>
                </c:pt>
                <c:pt idx="258">
                  <c:v>107.866</c:v>
                </c:pt>
                <c:pt idx="259">
                  <c:v>107.9271</c:v>
                </c:pt>
                <c:pt idx="260">
                  <c:v>107.8252</c:v>
                </c:pt>
                <c:pt idx="261">
                  <c:v>107.9271</c:v>
                </c:pt>
                <c:pt idx="262">
                  <c:v>108.192</c:v>
                </c:pt>
                <c:pt idx="263">
                  <c:v>108.6195</c:v>
                </c:pt>
                <c:pt idx="264">
                  <c:v>108.4974</c:v>
                </c:pt>
                <c:pt idx="265">
                  <c:v>108.6602</c:v>
                </c:pt>
                <c:pt idx="266">
                  <c:v>108.3142</c:v>
                </c:pt>
                <c:pt idx="267">
                  <c:v>108.6195</c:v>
                </c:pt>
                <c:pt idx="268">
                  <c:v>109.2294</c:v>
                </c:pt>
                <c:pt idx="269">
                  <c:v>109.7165</c:v>
                </c:pt>
                <c:pt idx="270">
                  <c:v>110.3449</c:v>
                </c:pt>
                <c:pt idx="271">
                  <c:v>110.9116</c:v>
                </c:pt>
                <c:pt idx="272">
                  <c:v>111.0329</c:v>
                </c:pt>
                <c:pt idx="273">
                  <c:v>110.9318</c:v>
                </c:pt>
                <c:pt idx="274">
                  <c:v>110.9116</c:v>
                </c:pt>
                <c:pt idx="275">
                  <c:v>111.0329</c:v>
                </c:pt>
                <c:pt idx="276">
                  <c:v>111.1137</c:v>
                </c:pt>
                <c:pt idx="277">
                  <c:v>111.3966</c:v>
                </c:pt>
                <c:pt idx="278">
                  <c:v>111.9215</c:v>
                </c:pt>
                <c:pt idx="279">
                  <c:v>112.0224</c:v>
                </c:pt>
                <c:pt idx="280">
                  <c:v>111.9417</c:v>
                </c:pt>
                <c:pt idx="281">
                  <c:v>111.5582</c:v>
                </c:pt>
                <c:pt idx="282">
                  <c:v>111.437</c:v>
                </c:pt>
                <c:pt idx="283">
                  <c:v>110.7295</c:v>
                </c:pt>
                <c:pt idx="284">
                  <c:v>110.4866</c:v>
                </c:pt>
                <c:pt idx="285">
                  <c:v>110.4866</c:v>
                </c:pt>
                <c:pt idx="286">
                  <c:v>109.818</c:v>
                </c:pt>
                <c:pt idx="287">
                  <c:v>109.7571</c:v>
                </c:pt>
                <c:pt idx="288">
                  <c:v>109.676</c:v>
                </c:pt>
                <c:pt idx="289">
                  <c:v>109.3512</c:v>
                </c:pt>
                <c:pt idx="290">
                  <c:v>108.6602</c:v>
                </c:pt>
                <c:pt idx="291">
                  <c:v>108.5178</c:v>
                </c:pt>
                <c:pt idx="292">
                  <c:v>108.4771</c:v>
                </c:pt>
                <c:pt idx="293">
                  <c:v>108.5381</c:v>
                </c:pt>
                <c:pt idx="294">
                  <c:v>108.6602</c:v>
                </c:pt>
                <c:pt idx="295">
                  <c:v>108.7619</c:v>
                </c:pt>
                <c:pt idx="296">
                  <c:v>109.3309</c:v>
                </c:pt>
                <c:pt idx="297">
                  <c:v>109.9193</c:v>
                </c:pt>
                <c:pt idx="298">
                  <c:v>110.7902</c:v>
                </c:pt>
                <c:pt idx="299">
                  <c:v>110.7902</c:v>
                </c:pt>
                <c:pt idx="300">
                  <c:v>110.2639</c:v>
                </c:pt>
                <c:pt idx="301">
                  <c:v>109.676</c:v>
                </c:pt>
                <c:pt idx="302">
                  <c:v>109.27</c:v>
                </c:pt>
                <c:pt idx="303">
                  <c:v>108.9652</c:v>
                </c:pt>
                <c:pt idx="304">
                  <c:v>108.6399</c:v>
                </c:pt>
                <c:pt idx="305">
                  <c:v>108.6399</c:v>
                </c:pt>
                <c:pt idx="306">
                  <c:v>109.0872</c:v>
                </c:pt>
                <c:pt idx="307">
                  <c:v>109.6963</c:v>
                </c:pt>
                <c:pt idx="308">
                  <c:v>110.0815</c:v>
                </c:pt>
                <c:pt idx="309">
                  <c:v>110.1828</c:v>
                </c:pt>
                <c:pt idx="310">
                  <c:v>110.0815</c:v>
                </c:pt>
                <c:pt idx="311">
                  <c:v>110.2841</c:v>
                </c:pt>
                <c:pt idx="312">
                  <c:v>110.2841</c:v>
                </c:pt>
                <c:pt idx="313">
                  <c:v>110.9116</c:v>
                </c:pt>
                <c:pt idx="314">
                  <c:v>111.538</c:v>
                </c:pt>
                <c:pt idx="315">
                  <c:v>111.7399</c:v>
                </c:pt>
                <c:pt idx="316">
                  <c:v>112.1837</c:v>
                </c:pt>
                <c:pt idx="317">
                  <c:v>113.0297</c:v>
                </c:pt>
                <c:pt idx="318">
                  <c:v>113.5928</c:v>
                </c:pt>
                <c:pt idx="319">
                  <c:v>114.7971</c:v>
                </c:pt>
                <c:pt idx="320">
                  <c:v>115.0176</c:v>
                </c:pt>
                <c:pt idx="321">
                  <c:v>115.0176</c:v>
                </c:pt>
                <c:pt idx="322">
                  <c:v>114.6568</c:v>
                </c:pt>
                <c:pt idx="323">
                  <c:v>114.2154</c:v>
                </c:pt>
                <c:pt idx="324">
                  <c:v>114.115</c:v>
                </c:pt>
                <c:pt idx="325">
                  <c:v>113.633</c:v>
                </c:pt>
                <c:pt idx="326">
                  <c:v>113.3716</c:v>
                </c:pt>
                <c:pt idx="327">
                  <c:v>113.1303</c:v>
                </c:pt>
                <c:pt idx="328">
                  <c:v>113.4923</c:v>
                </c:pt>
                <c:pt idx="329">
                  <c:v>114.0347</c:v>
                </c:pt>
                <c:pt idx="330">
                  <c:v>114.2556</c:v>
                </c:pt>
                <c:pt idx="331">
                  <c:v>115.3982</c:v>
                </c:pt>
                <c:pt idx="332">
                  <c:v>115.7585</c:v>
                </c:pt>
                <c:pt idx="333">
                  <c:v>115.7585</c:v>
                </c:pt>
                <c:pt idx="334">
                  <c:v>115.7585</c:v>
                </c:pt>
                <c:pt idx="335">
                  <c:v>116.5584</c:v>
                </c:pt>
                <c:pt idx="336">
                  <c:v>116.2986</c:v>
                </c:pt>
                <c:pt idx="337">
                  <c:v>116.3585</c:v>
                </c:pt>
                <c:pt idx="338">
                  <c:v>116.3585</c:v>
                </c:pt>
                <c:pt idx="339">
                  <c:v>116.5584</c:v>
                </c:pt>
                <c:pt idx="340">
                  <c:v>116.2986</c:v>
                </c:pt>
                <c:pt idx="341">
                  <c:v>116.2386</c:v>
                </c:pt>
                <c:pt idx="342">
                  <c:v>116.1386</c:v>
                </c:pt>
                <c:pt idx="343">
                  <c:v>115.7185</c:v>
                </c:pt>
                <c:pt idx="344">
                  <c:v>115.258</c:v>
                </c:pt>
                <c:pt idx="345">
                  <c:v>115.0377</c:v>
                </c:pt>
                <c:pt idx="346">
                  <c:v>115.1579</c:v>
                </c:pt>
                <c:pt idx="347">
                  <c:v>115.258</c:v>
                </c:pt>
                <c:pt idx="348">
                  <c:v>115.4383</c:v>
                </c:pt>
                <c:pt idx="349">
                  <c:v>115.4583</c:v>
                </c:pt>
                <c:pt idx="350">
                  <c:v>115.3382</c:v>
                </c:pt>
                <c:pt idx="351">
                  <c:v>115.258</c:v>
                </c:pt>
                <c:pt idx="352">
                  <c:v>115.0978</c:v>
                </c:pt>
                <c:pt idx="353">
                  <c:v>114.8773</c:v>
                </c:pt>
                <c:pt idx="354">
                  <c:v>114.737</c:v>
                </c:pt>
                <c:pt idx="355">
                  <c:v>113.9544</c:v>
                </c:pt>
                <c:pt idx="356">
                  <c:v>113.9544</c:v>
                </c:pt>
                <c:pt idx="357">
                  <c:v>113.5928</c:v>
                </c:pt>
                <c:pt idx="358">
                  <c:v>113.9544</c:v>
                </c:pt>
                <c:pt idx="359">
                  <c:v>114.396</c:v>
                </c:pt>
                <c:pt idx="360">
                  <c:v>114.4362</c:v>
                </c:pt>
                <c:pt idx="361">
                  <c:v>114.4362</c:v>
                </c:pt>
                <c:pt idx="362">
                  <c:v>115.0577</c:v>
                </c:pt>
                <c:pt idx="363">
                  <c:v>115.2981</c:v>
                </c:pt>
                <c:pt idx="364">
                  <c:v>115.4383</c:v>
                </c:pt>
                <c:pt idx="365">
                  <c:v>115.5984</c:v>
                </c:pt>
                <c:pt idx="366">
                  <c:v>115.5984</c:v>
                </c:pt>
                <c:pt idx="367">
                  <c:v>115.5184</c:v>
                </c:pt>
                <c:pt idx="368">
                  <c:v>115.1979</c:v>
                </c:pt>
                <c:pt idx="369">
                  <c:v>114.6167</c:v>
                </c:pt>
                <c:pt idx="370">
                  <c:v>114.4763</c:v>
                </c:pt>
                <c:pt idx="371">
                  <c:v>114.6167</c:v>
                </c:pt>
                <c:pt idx="372">
                  <c:v>114.6167</c:v>
                </c:pt>
                <c:pt idx="373">
                  <c:v>114.4963</c:v>
                </c:pt>
                <c:pt idx="374">
                  <c:v>114.6367</c:v>
                </c:pt>
                <c:pt idx="375">
                  <c:v>114.6768</c:v>
                </c:pt>
                <c:pt idx="376">
                  <c:v>114.6568</c:v>
                </c:pt>
                <c:pt idx="377">
                  <c:v>114.6768</c:v>
                </c:pt>
                <c:pt idx="378">
                  <c:v>114.6768</c:v>
                </c:pt>
                <c:pt idx="379">
                  <c:v>114.0749</c:v>
                </c:pt>
                <c:pt idx="380">
                  <c:v>113.4722</c:v>
                </c:pt>
                <c:pt idx="381">
                  <c:v>113.5727</c:v>
                </c:pt>
                <c:pt idx="382">
                  <c:v>113.6129</c:v>
                </c:pt>
                <c:pt idx="383">
                  <c:v>113.7937</c:v>
                </c:pt>
                <c:pt idx="384">
                  <c:v>114.0147</c:v>
                </c:pt>
                <c:pt idx="385">
                  <c:v>113.9142</c:v>
                </c:pt>
                <c:pt idx="386">
                  <c:v>113.7736</c:v>
                </c:pt>
                <c:pt idx="387">
                  <c:v>113.5325</c:v>
                </c:pt>
                <c:pt idx="388">
                  <c:v>113.5928</c:v>
                </c:pt>
                <c:pt idx="389">
                  <c:v>113.633</c:v>
                </c:pt>
                <c:pt idx="390">
                  <c:v>114.737</c:v>
                </c:pt>
                <c:pt idx="391">
                  <c:v>115.258</c:v>
                </c:pt>
                <c:pt idx="392">
                  <c:v>115.258</c:v>
                </c:pt>
                <c:pt idx="393">
                  <c:v>114.6768</c:v>
                </c:pt>
                <c:pt idx="394">
                  <c:v>114.5966</c:v>
                </c:pt>
                <c:pt idx="395">
                  <c:v>114.1953</c:v>
                </c:pt>
                <c:pt idx="396">
                  <c:v>113.5727</c:v>
                </c:pt>
                <c:pt idx="397">
                  <c:v>113.251</c:v>
                </c:pt>
                <c:pt idx="398">
                  <c:v>113.1705</c:v>
                </c:pt>
                <c:pt idx="399">
                  <c:v>113.0297</c:v>
                </c:pt>
                <c:pt idx="400">
                  <c:v>113.0297</c:v>
                </c:pt>
                <c:pt idx="401">
                  <c:v>113.1303</c:v>
                </c:pt>
                <c:pt idx="402">
                  <c:v>113.2711</c:v>
                </c:pt>
                <c:pt idx="403">
                  <c:v>113.7535</c:v>
                </c:pt>
                <c:pt idx="404">
                  <c:v>114.2957</c:v>
                </c:pt>
                <c:pt idx="405">
                  <c:v>114.9174</c:v>
                </c:pt>
                <c:pt idx="406">
                  <c:v>115.3582</c:v>
                </c:pt>
                <c:pt idx="407">
                  <c:v>115.4383</c:v>
                </c:pt>
                <c:pt idx="408">
                  <c:v>115.1579</c:v>
                </c:pt>
                <c:pt idx="409">
                  <c:v>114.5766</c:v>
                </c:pt>
                <c:pt idx="410">
                  <c:v>114.5766</c:v>
                </c:pt>
                <c:pt idx="411">
                  <c:v>114.5766</c:v>
                </c:pt>
                <c:pt idx="412">
                  <c:v>114.9375</c:v>
                </c:pt>
                <c:pt idx="413">
                  <c:v>115.0577</c:v>
                </c:pt>
                <c:pt idx="414">
                  <c:v>115.0777</c:v>
                </c:pt>
                <c:pt idx="415">
                  <c:v>114.7771</c:v>
                </c:pt>
                <c:pt idx="416">
                  <c:v>114.5966</c:v>
                </c:pt>
                <c:pt idx="417">
                  <c:v>114.0548</c:v>
                </c:pt>
                <c:pt idx="418">
                  <c:v>113.4119</c:v>
                </c:pt>
                <c:pt idx="419">
                  <c:v>112.9089</c:v>
                </c:pt>
                <c:pt idx="420">
                  <c:v>112.9089</c:v>
                </c:pt>
                <c:pt idx="421">
                  <c:v>112.9089</c:v>
                </c:pt>
                <c:pt idx="422">
                  <c:v>113.432</c:v>
                </c:pt>
                <c:pt idx="423">
                  <c:v>113.854</c:v>
                </c:pt>
                <c:pt idx="424">
                  <c:v>113.854</c:v>
                </c:pt>
                <c:pt idx="425">
                  <c:v>114.1351</c:v>
                </c:pt>
                <c:pt idx="426">
                  <c:v>114.8573</c:v>
                </c:pt>
                <c:pt idx="427">
                  <c:v>116.2586</c:v>
                </c:pt>
                <c:pt idx="428">
                  <c:v>116.5384</c:v>
                </c:pt>
                <c:pt idx="429">
                  <c:v>117.0577</c:v>
                </c:pt>
                <c:pt idx="430">
                  <c:v>117.0976</c:v>
                </c:pt>
                <c:pt idx="431">
                  <c:v>116.838</c:v>
                </c:pt>
                <c:pt idx="432">
                  <c:v>117.2772</c:v>
                </c:pt>
                <c:pt idx="433">
                  <c:v>117.7759</c:v>
                </c:pt>
                <c:pt idx="434">
                  <c:v>117.6762</c:v>
                </c:pt>
                <c:pt idx="435">
                  <c:v>118.1547</c:v>
                </c:pt>
                <c:pt idx="436">
                  <c:v>118.3738</c:v>
                </c:pt>
                <c:pt idx="437">
                  <c:v>119.2696</c:v>
                </c:pt>
                <c:pt idx="438">
                  <c:v>119.2696</c:v>
                </c:pt>
                <c:pt idx="439">
                  <c:v>119.389</c:v>
                </c:pt>
                <c:pt idx="440">
                  <c:v>119.2099</c:v>
                </c:pt>
                <c:pt idx="441">
                  <c:v>118.7522</c:v>
                </c:pt>
                <c:pt idx="442">
                  <c:v>118.7124</c:v>
                </c:pt>
                <c:pt idx="443">
                  <c:v>118.792</c:v>
                </c:pt>
                <c:pt idx="444">
                  <c:v>118.8318</c:v>
                </c:pt>
                <c:pt idx="445">
                  <c:v>118.8517</c:v>
                </c:pt>
                <c:pt idx="446">
                  <c:v>118.8517</c:v>
                </c:pt>
                <c:pt idx="447">
                  <c:v>118.8517</c:v>
                </c:pt>
                <c:pt idx="448">
                  <c:v>119.0707</c:v>
                </c:pt>
                <c:pt idx="449">
                  <c:v>119.6674</c:v>
                </c:pt>
                <c:pt idx="450">
                  <c:v>119.9457</c:v>
                </c:pt>
                <c:pt idx="451">
                  <c:v>120.1444</c:v>
                </c:pt>
                <c:pt idx="452">
                  <c:v>120.0848</c:v>
                </c:pt>
                <c:pt idx="453">
                  <c:v>119.7071</c:v>
                </c:pt>
                <c:pt idx="454">
                  <c:v>119.6873</c:v>
                </c:pt>
                <c:pt idx="455">
                  <c:v>119.7071</c:v>
                </c:pt>
                <c:pt idx="456">
                  <c:v>120.0053</c:v>
                </c:pt>
                <c:pt idx="457">
                  <c:v>120.7403</c:v>
                </c:pt>
                <c:pt idx="458">
                  <c:v>122.0496</c:v>
                </c:pt>
                <c:pt idx="459">
                  <c:v>122.4064</c:v>
                </c:pt>
                <c:pt idx="460">
                  <c:v>123.852</c:v>
                </c:pt>
                <c:pt idx="461">
                  <c:v>124.2082</c:v>
                </c:pt>
                <c:pt idx="462">
                  <c:v>124.4851</c:v>
                </c:pt>
                <c:pt idx="463">
                  <c:v>124.6434</c:v>
                </c:pt>
                <c:pt idx="464">
                  <c:v>124.4851</c:v>
                </c:pt>
                <c:pt idx="465">
                  <c:v>124.3071</c:v>
                </c:pt>
                <c:pt idx="466">
                  <c:v>124.2082</c:v>
                </c:pt>
                <c:pt idx="467">
                  <c:v>123.9114</c:v>
                </c:pt>
                <c:pt idx="468">
                  <c:v>123.5551</c:v>
                </c:pt>
                <c:pt idx="469">
                  <c:v>123.3373</c:v>
                </c:pt>
                <c:pt idx="470">
                  <c:v>123.4165</c:v>
                </c:pt>
                <c:pt idx="471">
                  <c:v>123.5155</c:v>
                </c:pt>
                <c:pt idx="472">
                  <c:v>124.0499</c:v>
                </c:pt>
                <c:pt idx="473">
                  <c:v>124.6236</c:v>
                </c:pt>
                <c:pt idx="474">
                  <c:v>125.9284</c:v>
                </c:pt>
                <c:pt idx="475">
                  <c:v>127.173</c:v>
                </c:pt>
                <c:pt idx="476">
                  <c:v>127.9629</c:v>
                </c:pt>
                <c:pt idx="477">
                  <c:v>128.8316</c:v>
                </c:pt>
                <c:pt idx="478">
                  <c:v>128.8316</c:v>
                </c:pt>
                <c:pt idx="479">
                  <c:v>128.654</c:v>
                </c:pt>
                <c:pt idx="480">
                  <c:v>125.8691</c:v>
                </c:pt>
                <c:pt idx="481">
                  <c:v>124.4258</c:v>
                </c:pt>
                <c:pt idx="482">
                  <c:v>124.2082</c:v>
                </c:pt>
                <c:pt idx="483">
                  <c:v>124.1884</c:v>
                </c:pt>
                <c:pt idx="484">
                  <c:v>124.4456</c:v>
                </c:pt>
                <c:pt idx="485">
                  <c:v>124.94</c:v>
                </c:pt>
                <c:pt idx="486">
                  <c:v>125.0389</c:v>
                </c:pt>
                <c:pt idx="487">
                  <c:v>124.7225</c:v>
                </c:pt>
                <c:pt idx="488">
                  <c:v>124.94</c:v>
                </c:pt>
                <c:pt idx="489">
                  <c:v>124.3269</c:v>
                </c:pt>
                <c:pt idx="490">
                  <c:v>124.1686</c:v>
                </c:pt>
                <c:pt idx="491">
                  <c:v>123.8916</c:v>
                </c:pt>
                <c:pt idx="492">
                  <c:v>123.5353</c:v>
                </c:pt>
                <c:pt idx="493">
                  <c:v>123.6343</c:v>
                </c:pt>
                <c:pt idx="494">
                  <c:v>124.1686</c:v>
                </c:pt>
                <c:pt idx="495">
                  <c:v>124.2675</c:v>
                </c:pt>
                <c:pt idx="496">
                  <c:v>124.2675</c:v>
                </c:pt>
                <c:pt idx="497">
                  <c:v>124.7225</c:v>
                </c:pt>
                <c:pt idx="498">
                  <c:v>125.0784</c:v>
                </c:pt>
                <c:pt idx="499">
                  <c:v>125.0784</c:v>
                </c:pt>
                <c:pt idx="500">
                  <c:v>125.3947</c:v>
                </c:pt>
                <c:pt idx="501">
                  <c:v>125.6122</c:v>
                </c:pt>
                <c:pt idx="502">
                  <c:v>125.3947</c:v>
                </c:pt>
                <c:pt idx="503">
                  <c:v>124.8411</c:v>
                </c:pt>
                <c:pt idx="504">
                  <c:v>124.7225</c:v>
                </c:pt>
                <c:pt idx="505">
                  <c:v>125.0191</c:v>
                </c:pt>
                <c:pt idx="506">
                  <c:v>125.2761</c:v>
                </c:pt>
                <c:pt idx="507">
                  <c:v>126.126</c:v>
                </c:pt>
                <c:pt idx="508">
                  <c:v>126.126</c:v>
                </c:pt>
                <c:pt idx="509">
                  <c:v>126.2445</c:v>
                </c:pt>
                <c:pt idx="510">
                  <c:v>126.2643</c:v>
                </c:pt>
                <c:pt idx="511">
                  <c:v>126.2841</c:v>
                </c:pt>
                <c:pt idx="512">
                  <c:v>127.4495</c:v>
                </c:pt>
                <c:pt idx="513">
                  <c:v>127.9629</c:v>
                </c:pt>
                <c:pt idx="514">
                  <c:v>128.1999</c:v>
                </c:pt>
                <c:pt idx="515">
                  <c:v>128.6342</c:v>
                </c:pt>
                <c:pt idx="516">
                  <c:v>129.187</c:v>
                </c:pt>
                <c:pt idx="517">
                  <c:v>129.3449</c:v>
                </c:pt>
                <c:pt idx="518">
                  <c:v>129.187</c:v>
                </c:pt>
                <c:pt idx="519">
                  <c:v>127.7457</c:v>
                </c:pt>
                <c:pt idx="520">
                  <c:v>127.5482</c:v>
                </c:pt>
                <c:pt idx="521">
                  <c:v>127.5482</c:v>
                </c:pt>
                <c:pt idx="522">
                  <c:v>127.5482</c:v>
                </c:pt>
                <c:pt idx="523">
                  <c:v>127.7852</c:v>
                </c:pt>
                <c:pt idx="524">
                  <c:v>127.7852</c:v>
                </c:pt>
                <c:pt idx="525">
                  <c:v>127.7062</c:v>
                </c:pt>
                <c:pt idx="526">
                  <c:v>127.2323</c:v>
                </c:pt>
                <c:pt idx="527">
                  <c:v>127.4297</c:v>
                </c:pt>
                <c:pt idx="528">
                  <c:v>128.1011</c:v>
                </c:pt>
                <c:pt idx="529">
                  <c:v>129.6608</c:v>
                </c:pt>
                <c:pt idx="530">
                  <c:v>130.1345</c:v>
                </c:pt>
                <c:pt idx="531">
                  <c:v>130.5886</c:v>
                </c:pt>
                <c:pt idx="532">
                  <c:v>130.5886</c:v>
                </c:pt>
                <c:pt idx="533">
                  <c:v>130.8649</c:v>
                </c:pt>
                <c:pt idx="534">
                  <c:v>130.9242</c:v>
                </c:pt>
                <c:pt idx="535">
                  <c:v>130.5491</c:v>
                </c:pt>
                <c:pt idx="536">
                  <c:v>131.1216</c:v>
                </c:pt>
                <c:pt idx="537">
                  <c:v>131.4177</c:v>
                </c:pt>
                <c:pt idx="538">
                  <c:v>131.9113</c:v>
                </c:pt>
                <c:pt idx="539">
                  <c:v>132.8988</c:v>
                </c:pt>
                <c:pt idx="540">
                  <c:v>133.2346</c:v>
                </c:pt>
                <c:pt idx="541">
                  <c:v>133.61</c:v>
                </c:pt>
                <c:pt idx="542">
                  <c:v>133.9657</c:v>
                </c:pt>
                <c:pt idx="543">
                  <c:v>133.8669</c:v>
                </c:pt>
                <c:pt idx="544">
                  <c:v>133.9657</c:v>
                </c:pt>
                <c:pt idx="545">
                  <c:v>133.9855</c:v>
                </c:pt>
                <c:pt idx="546">
                  <c:v>133.4322</c:v>
                </c:pt>
              </c:numCache>
            </c:numRef>
          </c:yVal>
          <c:smooth val="1"/>
        </c:ser>
        <c:ser>
          <c:idx val="4"/>
          <c:order val="1"/>
          <c:tx>
            <c:strRef>
              <c:f>'uniformity position corrected'!$N$21</c:f>
              <c:strCache>
                <c:ptCount val="1"/>
                <c:pt idx="0">
                  <c:v>11.5cm down 1Gy</c:v>
                </c:pt>
              </c:strCache>
            </c:strRef>
          </c:tx>
          <c:spPr>
            <a:ln w="6350"/>
          </c:spPr>
          <c:marker>
            <c:symbol val="none"/>
          </c:marker>
          <c:xVal>
            <c:numRef>
              <c:f>'uniformity position corrected'!$N$24:$N$569</c:f>
              <c:numCache>
                <c:formatCode>General</c:formatCode>
                <c:ptCount val="546"/>
                <c:pt idx="0">
                  <c:v>-9.5614</c:v>
                </c:pt>
                <c:pt idx="1">
                  <c:v>-9.5262</c:v>
                </c:pt>
                <c:pt idx="2">
                  <c:v>-9.4911</c:v>
                </c:pt>
                <c:pt idx="3">
                  <c:v>-9.4559</c:v>
                </c:pt>
                <c:pt idx="4">
                  <c:v>-9.4208</c:v>
                </c:pt>
                <c:pt idx="5">
                  <c:v>-9.3856</c:v>
                </c:pt>
                <c:pt idx="6">
                  <c:v>-9.3505</c:v>
                </c:pt>
                <c:pt idx="7">
                  <c:v>-9.3153</c:v>
                </c:pt>
                <c:pt idx="8">
                  <c:v>-9.280200000000001</c:v>
                </c:pt>
                <c:pt idx="9">
                  <c:v>-9.245</c:v>
                </c:pt>
                <c:pt idx="10">
                  <c:v>-9.2099</c:v>
                </c:pt>
                <c:pt idx="11">
                  <c:v>-9.1747</c:v>
                </c:pt>
                <c:pt idx="12">
                  <c:v>-9.1396</c:v>
                </c:pt>
                <c:pt idx="13">
                  <c:v>-9.1044</c:v>
                </c:pt>
                <c:pt idx="14">
                  <c:v>-9.0693</c:v>
                </c:pt>
                <c:pt idx="15">
                  <c:v>-9.0341</c:v>
                </c:pt>
                <c:pt idx="16">
                  <c:v>-8.999</c:v>
                </c:pt>
                <c:pt idx="17">
                  <c:v>-8.9638</c:v>
                </c:pt>
                <c:pt idx="18">
                  <c:v>-8.9287</c:v>
                </c:pt>
                <c:pt idx="19">
                  <c:v>-8.8935</c:v>
                </c:pt>
                <c:pt idx="20">
                  <c:v>-8.8584</c:v>
                </c:pt>
                <c:pt idx="21">
                  <c:v>-8.8232</c:v>
                </c:pt>
                <c:pt idx="22">
                  <c:v>-8.7881</c:v>
                </c:pt>
                <c:pt idx="23">
                  <c:v>-8.7529</c:v>
                </c:pt>
                <c:pt idx="24">
                  <c:v>-8.717700000000001</c:v>
                </c:pt>
                <c:pt idx="25">
                  <c:v>-8.6826</c:v>
                </c:pt>
                <c:pt idx="26">
                  <c:v>-8.6474</c:v>
                </c:pt>
                <c:pt idx="27">
                  <c:v>-8.6123</c:v>
                </c:pt>
                <c:pt idx="28">
                  <c:v>-8.5771</c:v>
                </c:pt>
                <c:pt idx="29">
                  <c:v>-8.542</c:v>
                </c:pt>
                <c:pt idx="30">
                  <c:v>-8.5068</c:v>
                </c:pt>
                <c:pt idx="31">
                  <c:v>-8.4717</c:v>
                </c:pt>
                <c:pt idx="32">
                  <c:v>-8.4365</c:v>
                </c:pt>
                <c:pt idx="33">
                  <c:v>-8.4014</c:v>
                </c:pt>
                <c:pt idx="34">
                  <c:v>-8.3662</c:v>
                </c:pt>
                <c:pt idx="35">
                  <c:v>-8.3311</c:v>
                </c:pt>
                <c:pt idx="36">
                  <c:v>-8.2959</c:v>
                </c:pt>
                <c:pt idx="37">
                  <c:v>-8.2608</c:v>
                </c:pt>
                <c:pt idx="38">
                  <c:v>-8.2256</c:v>
                </c:pt>
                <c:pt idx="39">
                  <c:v>-8.1905</c:v>
                </c:pt>
                <c:pt idx="40">
                  <c:v>-8.1553</c:v>
                </c:pt>
                <c:pt idx="41">
                  <c:v>-8.120200000000001</c:v>
                </c:pt>
                <c:pt idx="42">
                  <c:v>-8.085</c:v>
                </c:pt>
                <c:pt idx="43">
                  <c:v>-8.0499</c:v>
                </c:pt>
                <c:pt idx="44">
                  <c:v>-8.0147</c:v>
                </c:pt>
                <c:pt idx="45">
                  <c:v>-7.9795</c:v>
                </c:pt>
                <c:pt idx="46">
                  <c:v>-7.9444</c:v>
                </c:pt>
                <c:pt idx="47">
                  <c:v>-7.9092</c:v>
                </c:pt>
                <c:pt idx="48">
                  <c:v>-7.8741</c:v>
                </c:pt>
                <c:pt idx="49">
                  <c:v>-7.8389</c:v>
                </c:pt>
                <c:pt idx="50">
                  <c:v>-7.8038</c:v>
                </c:pt>
                <c:pt idx="51">
                  <c:v>-7.7686</c:v>
                </c:pt>
                <c:pt idx="52">
                  <c:v>-7.7335</c:v>
                </c:pt>
                <c:pt idx="53">
                  <c:v>-7.6983</c:v>
                </c:pt>
                <c:pt idx="54">
                  <c:v>-7.6632</c:v>
                </c:pt>
                <c:pt idx="55">
                  <c:v>-7.628</c:v>
                </c:pt>
                <c:pt idx="56">
                  <c:v>-7.5929</c:v>
                </c:pt>
                <c:pt idx="57">
                  <c:v>-7.5577</c:v>
                </c:pt>
                <c:pt idx="58">
                  <c:v>-7.5226</c:v>
                </c:pt>
                <c:pt idx="59">
                  <c:v>-7.4874</c:v>
                </c:pt>
                <c:pt idx="60">
                  <c:v>-7.4523</c:v>
                </c:pt>
                <c:pt idx="61">
                  <c:v>-7.4171</c:v>
                </c:pt>
                <c:pt idx="62">
                  <c:v>-7.382</c:v>
                </c:pt>
                <c:pt idx="63">
                  <c:v>-7.3468</c:v>
                </c:pt>
                <c:pt idx="64">
                  <c:v>-7.3117</c:v>
                </c:pt>
                <c:pt idx="65">
                  <c:v>-7.2765</c:v>
                </c:pt>
                <c:pt idx="66">
                  <c:v>-7.2414</c:v>
                </c:pt>
                <c:pt idx="67">
                  <c:v>-7.2062</c:v>
                </c:pt>
                <c:pt idx="68">
                  <c:v>-7.171</c:v>
                </c:pt>
                <c:pt idx="69">
                  <c:v>-7.1359</c:v>
                </c:pt>
                <c:pt idx="70">
                  <c:v>-7.1007</c:v>
                </c:pt>
                <c:pt idx="71">
                  <c:v>-7.0656</c:v>
                </c:pt>
                <c:pt idx="72">
                  <c:v>-7.0304</c:v>
                </c:pt>
                <c:pt idx="73">
                  <c:v>-6.9953</c:v>
                </c:pt>
                <c:pt idx="74">
                  <c:v>-6.9601</c:v>
                </c:pt>
                <c:pt idx="75">
                  <c:v>-6.925</c:v>
                </c:pt>
                <c:pt idx="76">
                  <c:v>-6.8898</c:v>
                </c:pt>
                <c:pt idx="77">
                  <c:v>-6.8547</c:v>
                </c:pt>
                <c:pt idx="78">
                  <c:v>-6.8195</c:v>
                </c:pt>
                <c:pt idx="79">
                  <c:v>-6.7844</c:v>
                </c:pt>
                <c:pt idx="80">
                  <c:v>-6.7492</c:v>
                </c:pt>
                <c:pt idx="81">
                  <c:v>-6.7141</c:v>
                </c:pt>
                <c:pt idx="82">
                  <c:v>-6.6789</c:v>
                </c:pt>
                <c:pt idx="83">
                  <c:v>-6.6438</c:v>
                </c:pt>
                <c:pt idx="84">
                  <c:v>-6.6086</c:v>
                </c:pt>
                <c:pt idx="85">
                  <c:v>-6.5735</c:v>
                </c:pt>
                <c:pt idx="86">
                  <c:v>-6.5383</c:v>
                </c:pt>
                <c:pt idx="87">
                  <c:v>-6.5032</c:v>
                </c:pt>
                <c:pt idx="88">
                  <c:v>-6.468</c:v>
                </c:pt>
                <c:pt idx="89">
                  <c:v>-6.4329</c:v>
                </c:pt>
                <c:pt idx="90">
                  <c:v>-6.3977</c:v>
                </c:pt>
                <c:pt idx="91">
                  <c:v>-6.3625</c:v>
                </c:pt>
                <c:pt idx="92">
                  <c:v>-6.3274</c:v>
                </c:pt>
                <c:pt idx="93">
                  <c:v>-6.2922</c:v>
                </c:pt>
                <c:pt idx="94">
                  <c:v>-6.2571</c:v>
                </c:pt>
                <c:pt idx="95">
                  <c:v>-6.2219</c:v>
                </c:pt>
                <c:pt idx="96">
                  <c:v>-6.1868</c:v>
                </c:pt>
                <c:pt idx="97">
                  <c:v>-6.1516</c:v>
                </c:pt>
                <c:pt idx="98">
                  <c:v>-6.1165</c:v>
                </c:pt>
                <c:pt idx="99">
                  <c:v>-6.0813</c:v>
                </c:pt>
                <c:pt idx="100">
                  <c:v>-6.0462</c:v>
                </c:pt>
                <c:pt idx="101">
                  <c:v>-6.011</c:v>
                </c:pt>
                <c:pt idx="102">
                  <c:v>-5.9759</c:v>
                </c:pt>
                <c:pt idx="103">
                  <c:v>-5.9407</c:v>
                </c:pt>
                <c:pt idx="104">
                  <c:v>-5.9056</c:v>
                </c:pt>
                <c:pt idx="105">
                  <c:v>-5.8704</c:v>
                </c:pt>
                <c:pt idx="106">
                  <c:v>-5.8353</c:v>
                </c:pt>
                <c:pt idx="107">
                  <c:v>-5.8001</c:v>
                </c:pt>
                <c:pt idx="108">
                  <c:v>-5.765</c:v>
                </c:pt>
                <c:pt idx="109">
                  <c:v>-5.7298</c:v>
                </c:pt>
                <c:pt idx="110">
                  <c:v>-5.6947</c:v>
                </c:pt>
                <c:pt idx="111">
                  <c:v>-5.6595</c:v>
                </c:pt>
                <c:pt idx="112">
                  <c:v>-5.6244</c:v>
                </c:pt>
                <c:pt idx="113">
                  <c:v>-5.5892</c:v>
                </c:pt>
                <c:pt idx="114">
                  <c:v>-5.554</c:v>
                </c:pt>
                <c:pt idx="115">
                  <c:v>-5.5189</c:v>
                </c:pt>
                <c:pt idx="116">
                  <c:v>-5.4837</c:v>
                </c:pt>
                <c:pt idx="117">
                  <c:v>-5.4486</c:v>
                </c:pt>
                <c:pt idx="118">
                  <c:v>-5.4134</c:v>
                </c:pt>
                <c:pt idx="119">
                  <c:v>-5.3783</c:v>
                </c:pt>
                <c:pt idx="120">
                  <c:v>-5.3431</c:v>
                </c:pt>
                <c:pt idx="121">
                  <c:v>-5.308</c:v>
                </c:pt>
                <c:pt idx="122">
                  <c:v>-5.2728</c:v>
                </c:pt>
                <c:pt idx="123">
                  <c:v>-5.2377</c:v>
                </c:pt>
                <c:pt idx="124">
                  <c:v>-5.2025</c:v>
                </c:pt>
                <c:pt idx="125">
                  <c:v>-5.1674</c:v>
                </c:pt>
                <c:pt idx="126">
                  <c:v>-5.1322</c:v>
                </c:pt>
                <c:pt idx="127">
                  <c:v>-5.0971</c:v>
                </c:pt>
                <c:pt idx="128">
                  <c:v>-5.0619</c:v>
                </c:pt>
                <c:pt idx="129">
                  <c:v>-5.0268</c:v>
                </c:pt>
                <c:pt idx="130">
                  <c:v>-4.9916</c:v>
                </c:pt>
                <c:pt idx="131">
                  <c:v>-4.9565</c:v>
                </c:pt>
                <c:pt idx="132">
                  <c:v>-4.9213</c:v>
                </c:pt>
                <c:pt idx="133">
                  <c:v>-4.8862</c:v>
                </c:pt>
                <c:pt idx="134">
                  <c:v>-4.851</c:v>
                </c:pt>
                <c:pt idx="135">
                  <c:v>-4.8159</c:v>
                </c:pt>
                <c:pt idx="136">
                  <c:v>-4.7807</c:v>
                </c:pt>
                <c:pt idx="137">
                  <c:v>-4.7455</c:v>
                </c:pt>
                <c:pt idx="138">
                  <c:v>-4.7104</c:v>
                </c:pt>
                <c:pt idx="139">
                  <c:v>-4.6752</c:v>
                </c:pt>
                <c:pt idx="140">
                  <c:v>-4.6401</c:v>
                </c:pt>
                <c:pt idx="141">
                  <c:v>-4.6049</c:v>
                </c:pt>
                <c:pt idx="142">
                  <c:v>-4.5698</c:v>
                </c:pt>
                <c:pt idx="143">
                  <c:v>-4.5346</c:v>
                </c:pt>
                <c:pt idx="144">
                  <c:v>-4.4995</c:v>
                </c:pt>
                <c:pt idx="145">
                  <c:v>-4.4643</c:v>
                </c:pt>
                <c:pt idx="146">
                  <c:v>-4.4292</c:v>
                </c:pt>
                <c:pt idx="147">
                  <c:v>-4.394</c:v>
                </c:pt>
                <c:pt idx="148">
                  <c:v>-4.3589</c:v>
                </c:pt>
                <c:pt idx="149">
                  <c:v>-4.3237</c:v>
                </c:pt>
                <c:pt idx="150">
                  <c:v>-4.2886</c:v>
                </c:pt>
                <c:pt idx="151">
                  <c:v>-4.2534</c:v>
                </c:pt>
                <c:pt idx="152">
                  <c:v>-4.2183</c:v>
                </c:pt>
                <c:pt idx="153">
                  <c:v>-4.1831</c:v>
                </c:pt>
                <c:pt idx="154">
                  <c:v>-4.148</c:v>
                </c:pt>
                <c:pt idx="155">
                  <c:v>-4.1128</c:v>
                </c:pt>
                <c:pt idx="156">
                  <c:v>-4.0777</c:v>
                </c:pt>
                <c:pt idx="157">
                  <c:v>-4.0425</c:v>
                </c:pt>
                <c:pt idx="158">
                  <c:v>-4.0074</c:v>
                </c:pt>
                <c:pt idx="159">
                  <c:v>-3.9722</c:v>
                </c:pt>
                <c:pt idx="160">
                  <c:v>-3.937</c:v>
                </c:pt>
                <c:pt idx="161">
                  <c:v>-3.9019</c:v>
                </c:pt>
                <c:pt idx="162">
                  <c:v>-3.8667</c:v>
                </c:pt>
                <c:pt idx="163">
                  <c:v>-3.8316</c:v>
                </c:pt>
                <c:pt idx="164">
                  <c:v>-3.7964</c:v>
                </c:pt>
                <c:pt idx="165">
                  <c:v>-3.7613</c:v>
                </c:pt>
                <c:pt idx="166">
                  <c:v>-3.7261</c:v>
                </c:pt>
                <c:pt idx="167">
                  <c:v>-3.691</c:v>
                </c:pt>
                <c:pt idx="168">
                  <c:v>-3.6558</c:v>
                </c:pt>
                <c:pt idx="169">
                  <c:v>-3.6207</c:v>
                </c:pt>
                <c:pt idx="170">
                  <c:v>-3.5855</c:v>
                </c:pt>
                <c:pt idx="171">
                  <c:v>-3.5504</c:v>
                </c:pt>
                <c:pt idx="172">
                  <c:v>-3.5152</c:v>
                </c:pt>
                <c:pt idx="173">
                  <c:v>-3.4801</c:v>
                </c:pt>
                <c:pt idx="174">
                  <c:v>-3.4449</c:v>
                </c:pt>
                <c:pt idx="175">
                  <c:v>-3.4098</c:v>
                </c:pt>
                <c:pt idx="176">
                  <c:v>-3.3746</c:v>
                </c:pt>
                <c:pt idx="177">
                  <c:v>-3.3395</c:v>
                </c:pt>
                <c:pt idx="178">
                  <c:v>-3.3043</c:v>
                </c:pt>
                <c:pt idx="179">
                  <c:v>-3.2692</c:v>
                </c:pt>
                <c:pt idx="180">
                  <c:v>-3.234</c:v>
                </c:pt>
                <c:pt idx="181">
                  <c:v>-3.1989</c:v>
                </c:pt>
                <c:pt idx="182">
                  <c:v>-3.1637</c:v>
                </c:pt>
                <c:pt idx="183">
                  <c:v>-3.1285</c:v>
                </c:pt>
                <c:pt idx="184">
                  <c:v>-3.0934</c:v>
                </c:pt>
                <c:pt idx="185">
                  <c:v>-3.0582</c:v>
                </c:pt>
                <c:pt idx="186">
                  <c:v>-3.0231</c:v>
                </c:pt>
                <c:pt idx="187">
                  <c:v>-2.9879</c:v>
                </c:pt>
                <c:pt idx="188">
                  <c:v>-2.9528</c:v>
                </c:pt>
                <c:pt idx="189">
                  <c:v>-2.9176</c:v>
                </c:pt>
                <c:pt idx="190">
                  <c:v>-2.8825</c:v>
                </c:pt>
                <c:pt idx="191">
                  <c:v>-2.8473</c:v>
                </c:pt>
                <c:pt idx="192">
                  <c:v>-2.8122</c:v>
                </c:pt>
                <c:pt idx="193">
                  <c:v>-2.777</c:v>
                </c:pt>
                <c:pt idx="194">
                  <c:v>-2.7419</c:v>
                </c:pt>
                <c:pt idx="195">
                  <c:v>-2.7067</c:v>
                </c:pt>
                <c:pt idx="196">
                  <c:v>-2.6716</c:v>
                </c:pt>
                <c:pt idx="197">
                  <c:v>-2.6364</c:v>
                </c:pt>
                <c:pt idx="198">
                  <c:v>-2.6013</c:v>
                </c:pt>
                <c:pt idx="199">
                  <c:v>-2.5661</c:v>
                </c:pt>
                <c:pt idx="200">
                  <c:v>-2.531</c:v>
                </c:pt>
                <c:pt idx="201">
                  <c:v>-2.4958</c:v>
                </c:pt>
                <c:pt idx="202">
                  <c:v>-2.4607</c:v>
                </c:pt>
                <c:pt idx="203">
                  <c:v>-2.4255</c:v>
                </c:pt>
                <c:pt idx="204">
                  <c:v>-2.3903</c:v>
                </c:pt>
                <c:pt idx="205">
                  <c:v>-2.3552</c:v>
                </c:pt>
                <c:pt idx="206">
                  <c:v>-2.32</c:v>
                </c:pt>
                <c:pt idx="207">
                  <c:v>-2.2849</c:v>
                </c:pt>
                <c:pt idx="208">
                  <c:v>-2.2497</c:v>
                </c:pt>
                <c:pt idx="209">
                  <c:v>-2.2146</c:v>
                </c:pt>
                <c:pt idx="210">
                  <c:v>-2.1794</c:v>
                </c:pt>
                <c:pt idx="211">
                  <c:v>-2.1443</c:v>
                </c:pt>
                <c:pt idx="212">
                  <c:v>-2.1091</c:v>
                </c:pt>
                <c:pt idx="213">
                  <c:v>-2.074</c:v>
                </c:pt>
                <c:pt idx="214">
                  <c:v>-2.0388</c:v>
                </c:pt>
                <c:pt idx="215">
                  <c:v>-2.0037</c:v>
                </c:pt>
                <c:pt idx="216">
                  <c:v>-1.9685</c:v>
                </c:pt>
                <c:pt idx="217">
                  <c:v>-1.9334</c:v>
                </c:pt>
                <c:pt idx="218">
                  <c:v>-1.8982</c:v>
                </c:pt>
                <c:pt idx="219">
                  <c:v>-1.8631</c:v>
                </c:pt>
                <c:pt idx="220">
                  <c:v>-1.8279</c:v>
                </c:pt>
                <c:pt idx="221">
                  <c:v>-1.7928</c:v>
                </c:pt>
                <c:pt idx="222">
                  <c:v>-1.7576</c:v>
                </c:pt>
                <c:pt idx="223">
                  <c:v>-1.7225</c:v>
                </c:pt>
                <c:pt idx="224">
                  <c:v>-1.6873</c:v>
                </c:pt>
                <c:pt idx="225">
                  <c:v>-1.6522</c:v>
                </c:pt>
                <c:pt idx="226">
                  <c:v>-1.617</c:v>
                </c:pt>
                <c:pt idx="227">
                  <c:v>-1.5818</c:v>
                </c:pt>
                <c:pt idx="228">
                  <c:v>-1.5467</c:v>
                </c:pt>
                <c:pt idx="229">
                  <c:v>-1.5115</c:v>
                </c:pt>
                <c:pt idx="230">
                  <c:v>-1.4764</c:v>
                </c:pt>
                <c:pt idx="231">
                  <c:v>-1.4412</c:v>
                </c:pt>
                <c:pt idx="232">
                  <c:v>-1.4061</c:v>
                </c:pt>
                <c:pt idx="233">
                  <c:v>-1.3709</c:v>
                </c:pt>
                <c:pt idx="234">
                  <c:v>-1.3358</c:v>
                </c:pt>
                <c:pt idx="235">
                  <c:v>-1.3006</c:v>
                </c:pt>
                <c:pt idx="236">
                  <c:v>-1.2655</c:v>
                </c:pt>
                <c:pt idx="237">
                  <c:v>-1.2303</c:v>
                </c:pt>
                <c:pt idx="238">
                  <c:v>-1.1952</c:v>
                </c:pt>
                <c:pt idx="239">
                  <c:v>-1.16</c:v>
                </c:pt>
                <c:pt idx="240">
                  <c:v>-1.1249</c:v>
                </c:pt>
                <c:pt idx="241">
                  <c:v>-1.0897</c:v>
                </c:pt>
                <c:pt idx="242">
                  <c:v>-1.0546</c:v>
                </c:pt>
                <c:pt idx="243">
                  <c:v>-1.0194</c:v>
                </c:pt>
                <c:pt idx="244">
                  <c:v>-0.98426</c:v>
                </c:pt>
                <c:pt idx="245">
                  <c:v>-0.94911</c:v>
                </c:pt>
                <c:pt idx="246">
                  <c:v>-0.91396</c:v>
                </c:pt>
                <c:pt idx="247">
                  <c:v>-0.87881</c:v>
                </c:pt>
                <c:pt idx="248">
                  <c:v>-0.84365</c:v>
                </c:pt>
                <c:pt idx="249">
                  <c:v>-0.8085</c:v>
                </c:pt>
                <c:pt idx="250">
                  <c:v>-0.77335</c:v>
                </c:pt>
                <c:pt idx="251">
                  <c:v>-0.7382</c:v>
                </c:pt>
                <c:pt idx="252">
                  <c:v>-0.70304</c:v>
                </c:pt>
                <c:pt idx="253">
                  <c:v>-0.66789</c:v>
                </c:pt>
                <c:pt idx="254">
                  <c:v>-0.63274</c:v>
                </c:pt>
                <c:pt idx="255">
                  <c:v>-0.59759</c:v>
                </c:pt>
                <c:pt idx="256">
                  <c:v>-0.56244</c:v>
                </c:pt>
                <c:pt idx="257">
                  <c:v>-0.52728</c:v>
                </c:pt>
                <c:pt idx="258">
                  <c:v>-0.49213</c:v>
                </c:pt>
                <c:pt idx="259">
                  <c:v>-0.45698</c:v>
                </c:pt>
                <c:pt idx="260">
                  <c:v>-0.42183</c:v>
                </c:pt>
                <c:pt idx="261">
                  <c:v>-0.38667</c:v>
                </c:pt>
                <c:pt idx="262">
                  <c:v>-0.35152</c:v>
                </c:pt>
                <c:pt idx="263">
                  <c:v>-0.31637</c:v>
                </c:pt>
                <c:pt idx="264">
                  <c:v>-0.28122</c:v>
                </c:pt>
                <c:pt idx="265">
                  <c:v>-0.24607</c:v>
                </c:pt>
                <c:pt idx="266">
                  <c:v>-0.21091</c:v>
                </c:pt>
                <c:pt idx="267">
                  <c:v>-0.17576</c:v>
                </c:pt>
                <c:pt idx="268">
                  <c:v>-0.14061</c:v>
                </c:pt>
                <c:pt idx="269">
                  <c:v>-0.10546</c:v>
                </c:pt>
                <c:pt idx="270">
                  <c:v>-0.070304</c:v>
                </c:pt>
                <c:pt idx="271">
                  <c:v>-0.035152</c:v>
                </c:pt>
                <c:pt idx="272">
                  <c:v>0.0</c:v>
                </c:pt>
                <c:pt idx="273">
                  <c:v>0.035152</c:v>
                </c:pt>
                <c:pt idx="274">
                  <c:v>0.070304</c:v>
                </c:pt>
                <c:pt idx="275">
                  <c:v>0.10546</c:v>
                </c:pt>
                <c:pt idx="276">
                  <c:v>0.14061</c:v>
                </c:pt>
                <c:pt idx="277">
                  <c:v>0.17576</c:v>
                </c:pt>
                <c:pt idx="278">
                  <c:v>0.21091</c:v>
                </c:pt>
                <c:pt idx="279">
                  <c:v>0.24607</c:v>
                </c:pt>
                <c:pt idx="280">
                  <c:v>0.28122</c:v>
                </c:pt>
                <c:pt idx="281">
                  <c:v>0.31637</c:v>
                </c:pt>
                <c:pt idx="282">
                  <c:v>0.35152</c:v>
                </c:pt>
                <c:pt idx="283">
                  <c:v>0.38667</c:v>
                </c:pt>
                <c:pt idx="284">
                  <c:v>0.42183</c:v>
                </c:pt>
                <c:pt idx="285">
                  <c:v>0.45698</c:v>
                </c:pt>
                <c:pt idx="286">
                  <c:v>0.49213</c:v>
                </c:pt>
                <c:pt idx="287">
                  <c:v>0.52728</c:v>
                </c:pt>
                <c:pt idx="288">
                  <c:v>0.56244</c:v>
                </c:pt>
                <c:pt idx="289">
                  <c:v>0.59759</c:v>
                </c:pt>
                <c:pt idx="290">
                  <c:v>0.63274</c:v>
                </c:pt>
                <c:pt idx="291">
                  <c:v>0.66789</c:v>
                </c:pt>
                <c:pt idx="292">
                  <c:v>0.70304</c:v>
                </c:pt>
                <c:pt idx="293">
                  <c:v>0.7382</c:v>
                </c:pt>
                <c:pt idx="294">
                  <c:v>0.77335</c:v>
                </c:pt>
                <c:pt idx="295">
                  <c:v>0.8085</c:v>
                </c:pt>
                <c:pt idx="296">
                  <c:v>0.84365</c:v>
                </c:pt>
                <c:pt idx="297">
                  <c:v>0.87881</c:v>
                </c:pt>
                <c:pt idx="298">
                  <c:v>0.91396</c:v>
                </c:pt>
                <c:pt idx="299">
                  <c:v>0.94911</c:v>
                </c:pt>
                <c:pt idx="300">
                  <c:v>0.98426</c:v>
                </c:pt>
                <c:pt idx="301">
                  <c:v>1.0194</c:v>
                </c:pt>
                <c:pt idx="302">
                  <c:v>1.0546</c:v>
                </c:pt>
                <c:pt idx="303">
                  <c:v>1.0897</c:v>
                </c:pt>
                <c:pt idx="304">
                  <c:v>1.1249</c:v>
                </c:pt>
                <c:pt idx="305">
                  <c:v>1.16</c:v>
                </c:pt>
                <c:pt idx="306">
                  <c:v>1.1952</c:v>
                </c:pt>
                <c:pt idx="307">
                  <c:v>1.2303</c:v>
                </c:pt>
                <c:pt idx="308">
                  <c:v>1.2655</c:v>
                </c:pt>
                <c:pt idx="309">
                  <c:v>1.3006</c:v>
                </c:pt>
                <c:pt idx="310">
                  <c:v>1.3358</c:v>
                </c:pt>
                <c:pt idx="311">
                  <c:v>1.3709</c:v>
                </c:pt>
                <c:pt idx="312">
                  <c:v>1.4061</c:v>
                </c:pt>
                <c:pt idx="313">
                  <c:v>1.4412</c:v>
                </c:pt>
                <c:pt idx="314">
                  <c:v>1.4764</c:v>
                </c:pt>
                <c:pt idx="315">
                  <c:v>1.5115</c:v>
                </c:pt>
                <c:pt idx="316">
                  <c:v>1.5467</c:v>
                </c:pt>
                <c:pt idx="317">
                  <c:v>1.5818</c:v>
                </c:pt>
                <c:pt idx="318">
                  <c:v>1.617</c:v>
                </c:pt>
                <c:pt idx="319">
                  <c:v>1.6522</c:v>
                </c:pt>
                <c:pt idx="320">
                  <c:v>1.6873</c:v>
                </c:pt>
                <c:pt idx="321">
                  <c:v>1.7225</c:v>
                </c:pt>
                <c:pt idx="322">
                  <c:v>1.7576</c:v>
                </c:pt>
                <c:pt idx="323">
                  <c:v>1.7928</c:v>
                </c:pt>
                <c:pt idx="324">
                  <c:v>1.8279</c:v>
                </c:pt>
                <c:pt idx="325">
                  <c:v>1.8631</c:v>
                </c:pt>
                <c:pt idx="326">
                  <c:v>1.8982</c:v>
                </c:pt>
                <c:pt idx="327">
                  <c:v>1.9334</c:v>
                </c:pt>
                <c:pt idx="328">
                  <c:v>1.9685</c:v>
                </c:pt>
                <c:pt idx="329">
                  <c:v>2.0037</c:v>
                </c:pt>
                <c:pt idx="330">
                  <c:v>2.0388</c:v>
                </c:pt>
                <c:pt idx="331">
                  <c:v>2.074</c:v>
                </c:pt>
                <c:pt idx="332">
                  <c:v>2.1091</c:v>
                </c:pt>
                <c:pt idx="333">
                  <c:v>2.1443</c:v>
                </c:pt>
                <c:pt idx="334">
                  <c:v>2.1794</c:v>
                </c:pt>
                <c:pt idx="335">
                  <c:v>2.2146</c:v>
                </c:pt>
                <c:pt idx="336">
                  <c:v>2.2497</c:v>
                </c:pt>
                <c:pt idx="337">
                  <c:v>2.2849</c:v>
                </c:pt>
                <c:pt idx="338">
                  <c:v>2.32</c:v>
                </c:pt>
                <c:pt idx="339">
                  <c:v>2.3552</c:v>
                </c:pt>
                <c:pt idx="340">
                  <c:v>2.3903</c:v>
                </c:pt>
                <c:pt idx="341">
                  <c:v>2.4255</c:v>
                </c:pt>
                <c:pt idx="342">
                  <c:v>2.4607</c:v>
                </c:pt>
                <c:pt idx="343">
                  <c:v>2.4958</c:v>
                </c:pt>
                <c:pt idx="344">
                  <c:v>2.531</c:v>
                </c:pt>
                <c:pt idx="345">
                  <c:v>2.5661</c:v>
                </c:pt>
                <c:pt idx="346">
                  <c:v>2.6013</c:v>
                </c:pt>
                <c:pt idx="347">
                  <c:v>2.6364</c:v>
                </c:pt>
                <c:pt idx="348">
                  <c:v>2.6716</c:v>
                </c:pt>
                <c:pt idx="349">
                  <c:v>2.7067</c:v>
                </c:pt>
                <c:pt idx="350">
                  <c:v>2.7419</c:v>
                </c:pt>
                <c:pt idx="351">
                  <c:v>2.777</c:v>
                </c:pt>
                <c:pt idx="352">
                  <c:v>2.8122</c:v>
                </c:pt>
                <c:pt idx="353">
                  <c:v>2.8473</c:v>
                </c:pt>
                <c:pt idx="354">
                  <c:v>2.8825</c:v>
                </c:pt>
                <c:pt idx="355">
                  <c:v>2.9176</c:v>
                </c:pt>
                <c:pt idx="356">
                  <c:v>2.9528</c:v>
                </c:pt>
                <c:pt idx="357">
                  <c:v>2.9879</c:v>
                </c:pt>
                <c:pt idx="358">
                  <c:v>3.0231</c:v>
                </c:pt>
                <c:pt idx="359">
                  <c:v>3.0582</c:v>
                </c:pt>
                <c:pt idx="360">
                  <c:v>3.0934</c:v>
                </c:pt>
                <c:pt idx="361">
                  <c:v>3.1285</c:v>
                </c:pt>
                <c:pt idx="362">
                  <c:v>3.1637</c:v>
                </c:pt>
                <c:pt idx="363">
                  <c:v>3.1989</c:v>
                </c:pt>
                <c:pt idx="364">
                  <c:v>3.234</c:v>
                </c:pt>
                <c:pt idx="365">
                  <c:v>3.2692</c:v>
                </c:pt>
                <c:pt idx="366">
                  <c:v>3.3043</c:v>
                </c:pt>
                <c:pt idx="367">
                  <c:v>3.3395</c:v>
                </c:pt>
                <c:pt idx="368">
                  <c:v>3.3746</c:v>
                </c:pt>
                <c:pt idx="369">
                  <c:v>3.4098</c:v>
                </c:pt>
                <c:pt idx="370">
                  <c:v>3.4449</c:v>
                </c:pt>
                <c:pt idx="371">
                  <c:v>3.4801</c:v>
                </c:pt>
                <c:pt idx="372">
                  <c:v>3.5152</c:v>
                </c:pt>
                <c:pt idx="373">
                  <c:v>3.5504</c:v>
                </c:pt>
                <c:pt idx="374">
                  <c:v>3.5855</c:v>
                </c:pt>
                <c:pt idx="375">
                  <c:v>3.6207</c:v>
                </c:pt>
                <c:pt idx="376">
                  <c:v>3.6558</c:v>
                </c:pt>
                <c:pt idx="377">
                  <c:v>3.691</c:v>
                </c:pt>
                <c:pt idx="378">
                  <c:v>3.7261</c:v>
                </c:pt>
                <c:pt idx="379">
                  <c:v>3.7613</c:v>
                </c:pt>
                <c:pt idx="380">
                  <c:v>3.7964</c:v>
                </c:pt>
                <c:pt idx="381">
                  <c:v>3.8316</c:v>
                </c:pt>
                <c:pt idx="382">
                  <c:v>3.8667</c:v>
                </c:pt>
                <c:pt idx="383">
                  <c:v>3.9019</c:v>
                </c:pt>
                <c:pt idx="384">
                  <c:v>3.937</c:v>
                </c:pt>
                <c:pt idx="385">
                  <c:v>3.9722</c:v>
                </c:pt>
                <c:pt idx="386">
                  <c:v>4.0074</c:v>
                </c:pt>
                <c:pt idx="387">
                  <c:v>4.0425</c:v>
                </c:pt>
                <c:pt idx="388">
                  <c:v>4.0777</c:v>
                </c:pt>
                <c:pt idx="389">
                  <c:v>4.1128</c:v>
                </c:pt>
                <c:pt idx="390">
                  <c:v>4.148</c:v>
                </c:pt>
                <c:pt idx="391">
                  <c:v>4.1831</c:v>
                </c:pt>
                <c:pt idx="392">
                  <c:v>4.2183</c:v>
                </c:pt>
                <c:pt idx="393">
                  <c:v>4.2534</c:v>
                </c:pt>
                <c:pt idx="394">
                  <c:v>4.2886</c:v>
                </c:pt>
                <c:pt idx="395">
                  <c:v>4.3237</c:v>
                </c:pt>
                <c:pt idx="396">
                  <c:v>4.3589</c:v>
                </c:pt>
                <c:pt idx="397">
                  <c:v>4.394</c:v>
                </c:pt>
                <c:pt idx="398">
                  <c:v>4.4292</c:v>
                </c:pt>
                <c:pt idx="399">
                  <c:v>4.4643</c:v>
                </c:pt>
                <c:pt idx="400">
                  <c:v>4.4995</c:v>
                </c:pt>
                <c:pt idx="401">
                  <c:v>4.5346</c:v>
                </c:pt>
                <c:pt idx="402">
                  <c:v>4.5698</c:v>
                </c:pt>
                <c:pt idx="403">
                  <c:v>4.6049</c:v>
                </c:pt>
                <c:pt idx="404">
                  <c:v>4.6401</c:v>
                </c:pt>
                <c:pt idx="405">
                  <c:v>4.6752</c:v>
                </c:pt>
                <c:pt idx="406">
                  <c:v>4.7104</c:v>
                </c:pt>
                <c:pt idx="407">
                  <c:v>4.7455</c:v>
                </c:pt>
                <c:pt idx="408">
                  <c:v>4.7807</c:v>
                </c:pt>
                <c:pt idx="409">
                  <c:v>4.8159</c:v>
                </c:pt>
                <c:pt idx="410">
                  <c:v>4.851</c:v>
                </c:pt>
                <c:pt idx="411">
                  <c:v>4.8862</c:v>
                </c:pt>
                <c:pt idx="412">
                  <c:v>4.9213</c:v>
                </c:pt>
                <c:pt idx="413">
                  <c:v>4.9565</c:v>
                </c:pt>
                <c:pt idx="414">
                  <c:v>4.9916</c:v>
                </c:pt>
                <c:pt idx="415">
                  <c:v>5.0268</c:v>
                </c:pt>
                <c:pt idx="416">
                  <c:v>5.0619</c:v>
                </c:pt>
                <c:pt idx="417">
                  <c:v>5.0971</c:v>
                </c:pt>
                <c:pt idx="418">
                  <c:v>5.1322</c:v>
                </c:pt>
                <c:pt idx="419">
                  <c:v>5.1674</c:v>
                </c:pt>
                <c:pt idx="420">
                  <c:v>5.2025</c:v>
                </c:pt>
                <c:pt idx="421">
                  <c:v>5.2377</c:v>
                </c:pt>
                <c:pt idx="422">
                  <c:v>5.2728</c:v>
                </c:pt>
                <c:pt idx="423">
                  <c:v>5.308</c:v>
                </c:pt>
                <c:pt idx="424">
                  <c:v>5.3431</c:v>
                </c:pt>
                <c:pt idx="425">
                  <c:v>5.3783</c:v>
                </c:pt>
                <c:pt idx="426">
                  <c:v>5.4134</c:v>
                </c:pt>
                <c:pt idx="427">
                  <c:v>5.4486</c:v>
                </c:pt>
                <c:pt idx="428">
                  <c:v>5.4837</c:v>
                </c:pt>
                <c:pt idx="429">
                  <c:v>5.5189</c:v>
                </c:pt>
                <c:pt idx="430">
                  <c:v>5.554</c:v>
                </c:pt>
                <c:pt idx="431">
                  <c:v>5.5892</c:v>
                </c:pt>
                <c:pt idx="432">
                  <c:v>5.6244</c:v>
                </c:pt>
                <c:pt idx="433">
                  <c:v>5.6595</c:v>
                </c:pt>
                <c:pt idx="434">
                  <c:v>5.6947</c:v>
                </c:pt>
                <c:pt idx="435">
                  <c:v>5.7298</c:v>
                </c:pt>
                <c:pt idx="436">
                  <c:v>5.765</c:v>
                </c:pt>
                <c:pt idx="437">
                  <c:v>5.8001</c:v>
                </c:pt>
                <c:pt idx="438">
                  <c:v>5.8353</c:v>
                </c:pt>
                <c:pt idx="439">
                  <c:v>5.8704</c:v>
                </c:pt>
                <c:pt idx="440">
                  <c:v>5.9056</c:v>
                </c:pt>
                <c:pt idx="441">
                  <c:v>5.9407</c:v>
                </c:pt>
                <c:pt idx="442">
                  <c:v>5.9759</c:v>
                </c:pt>
                <c:pt idx="443">
                  <c:v>6.011</c:v>
                </c:pt>
                <c:pt idx="444">
                  <c:v>6.0462</c:v>
                </c:pt>
                <c:pt idx="445">
                  <c:v>6.0813</c:v>
                </c:pt>
                <c:pt idx="446">
                  <c:v>6.1165</c:v>
                </c:pt>
                <c:pt idx="447">
                  <c:v>6.1516</c:v>
                </c:pt>
                <c:pt idx="448">
                  <c:v>6.1868</c:v>
                </c:pt>
                <c:pt idx="449">
                  <c:v>6.2219</c:v>
                </c:pt>
                <c:pt idx="450">
                  <c:v>6.2571</c:v>
                </c:pt>
                <c:pt idx="451">
                  <c:v>6.2922</c:v>
                </c:pt>
                <c:pt idx="452">
                  <c:v>6.3274</c:v>
                </c:pt>
                <c:pt idx="453">
                  <c:v>6.3625</c:v>
                </c:pt>
                <c:pt idx="454">
                  <c:v>6.3977</c:v>
                </c:pt>
                <c:pt idx="455">
                  <c:v>6.4329</c:v>
                </c:pt>
                <c:pt idx="456">
                  <c:v>6.468</c:v>
                </c:pt>
                <c:pt idx="457">
                  <c:v>6.5032</c:v>
                </c:pt>
                <c:pt idx="458">
                  <c:v>6.5383</c:v>
                </c:pt>
                <c:pt idx="459">
                  <c:v>6.5735</c:v>
                </c:pt>
                <c:pt idx="460">
                  <c:v>6.6086</c:v>
                </c:pt>
                <c:pt idx="461">
                  <c:v>6.6438</c:v>
                </c:pt>
                <c:pt idx="462">
                  <c:v>6.6789</c:v>
                </c:pt>
                <c:pt idx="463">
                  <c:v>6.7141</c:v>
                </c:pt>
                <c:pt idx="464">
                  <c:v>6.7492</c:v>
                </c:pt>
                <c:pt idx="465">
                  <c:v>6.7844</c:v>
                </c:pt>
                <c:pt idx="466">
                  <c:v>6.8195</c:v>
                </c:pt>
                <c:pt idx="467">
                  <c:v>6.8547</c:v>
                </c:pt>
                <c:pt idx="468">
                  <c:v>6.8898</c:v>
                </c:pt>
                <c:pt idx="469">
                  <c:v>6.925</c:v>
                </c:pt>
                <c:pt idx="470">
                  <c:v>6.9601</c:v>
                </c:pt>
                <c:pt idx="471">
                  <c:v>6.9953</c:v>
                </c:pt>
                <c:pt idx="472">
                  <c:v>7.0304</c:v>
                </c:pt>
                <c:pt idx="473">
                  <c:v>7.0656</c:v>
                </c:pt>
                <c:pt idx="474">
                  <c:v>7.1007</c:v>
                </c:pt>
                <c:pt idx="475">
                  <c:v>7.1359</c:v>
                </c:pt>
                <c:pt idx="476">
                  <c:v>7.171</c:v>
                </c:pt>
                <c:pt idx="477">
                  <c:v>7.2062</c:v>
                </c:pt>
                <c:pt idx="478">
                  <c:v>7.2414</c:v>
                </c:pt>
                <c:pt idx="479">
                  <c:v>7.2765</c:v>
                </c:pt>
                <c:pt idx="480">
                  <c:v>7.3117</c:v>
                </c:pt>
                <c:pt idx="481">
                  <c:v>7.3468</c:v>
                </c:pt>
                <c:pt idx="482">
                  <c:v>7.382</c:v>
                </c:pt>
                <c:pt idx="483">
                  <c:v>7.4171</c:v>
                </c:pt>
                <c:pt idx="484">
                  <c:v>7.4523</c:v>
                </c:pt>
                <c:pt idx="485">
                  <c:v>7.4874</c:v>
                </c:pt>
                <c:pt idx="486">
                  <c:v>7.5226</c:v>
                </c:pt>
                <c:pt idx="487">
                  <c:v>7.5577</c:v>
                </c:pt>
                <c:pt idx="488">
                  <c:v>7.5929</c:v>
                </c:pt>
                <c:pt idx="489">
                  <c:v>7.628</c:v>
                </c:pt>
                <c:pt idx="490">
                  <c:v>7.6632</c:v>
                </c:pt>
                <c:pt idx="491">
                  <c:v>7.6983</c:v>
                </c:pt>
                <c:pt idx="492">
                  <c:v>7.7335</c:v>
                </c:pt>
                <c:pt idx="493">
                  <c:v>7.7686</c:v>
                </c:pt>
                <c:pt idx="494">
                  <c:v>7.8038</c:v>
                </c:pt>
                <c:pt idx="495">
                  <c:v>7.8389</c:v>
                </c:pt>
                <c:pt idx="496">
                  <c:v>7.8741</c:v>
                </c:pt>
                <c:pt idx="497">
                  <c:v>7.9092</c:v>
                </c:pt>
                <c:pt idx="498">
                  <c:v>7.9444</c:v>
                </c:pt>
                <c:pt idx="499">
                  <c:v>7.9795</c:v>
                </c:pt>
                <c:pt idx="500">
                  <c:v>8.0147</c:v>
                </c:pt>
                <c:pt idx="501">
                  <c:v>8.0499</c:v>
                </c:pt>
                <c:pt idx="502">
                  <c:v>8.085</c:v>
                </c:pt>
                <c:pt idx="503">
                  <c:v>8.120200000000001</c:v>
                </c:pt>
                <c:pt idx="504">
                  <c:v>8.1553</c:v>
                </c:pt>
                <c:pt idx="505">
                  <c:v>8.1905</c:v>
                </c:pt>
                <c:pt idx="506">
                  <c:v>8.2256</c:v>
                </c:pt>
                <c:pt idx="507">
                  <c:v>8.2608</c:v>
                </c:pt>
                <c:pt idx="508">
                  <c:v>8.2959</c:v>
                </c:pt>
                <c:pt idx="509">
                  <c:v>8.3311</c:v>
                </c:pt>
                <c:pt idx="510">
                  <c:v>8.3662</c:v>
                </c:pt>
                <c:pt idx="511">
                  <c:v>8.4014</c:v>
                </c:pt>
                <c:pt idx="512">
                  <c:v>8.4365</c:v>
                </c:pt>
                <c:pt idx="513">
                  <c:v>8.4717</c:v>
                </c:pt>
                <c:pt idx="514">
                  <c:v>8.5068</c:v>
                </c:pt>
                <c:pt idx="515">
                  <c:v>8.542</c:v>
                </c:pt>
                <c:pt idx="516">
                  <c:v>8.5771</c:v>
                </c:pt>
                <c:pt idx="517">
                  <c:v>8.6123</c:v>
                </c:pt>
                <c:pt idx="518">
                  <c:v>8.6474</c:v>
                </c:pt>
                <c:pt idx="519">
                  <c:v>8.6826</c:v>
                </c:pt>
                <c:pt idx="520">
                  <c:v>8.717700000000001</c:v>
                </c:pt>
                <c:pt idx="521">
                  <c:v>8.7529</c:v>
                </c:pt>
                <c:pt idx="522">
                  <c:v>8.7881</c:v>
                </c:pt>
                <c:pt idx="523">
                  <c:v>8.8232</c:v>
                </c:pt>
                <c:pt idx="524">
                  <c:v>8.8584</c:v>
                </c:pt>
                <c:pt idx="525">
                  <c:v>8.8935</c:v>
                </c:pt>
                <c:pt idx="526">
                  <c:v>8.9287</c:v>
                </c:pt>
                <c:pt idx="527">
                  <c:v>8.9638</c:v>
                </c:pt>
                <c:pt idx="528">
                  <c:v>8.999</c:v>
                </c:pt>
                <c:pt idx="529">
                  <c:v>9.0341</c:v>
                </c:pt>
                <c:pt idx="530">
                  <c:v>9.0693</c:v>
                </c:pt>
                <c:pt idx="531">
                  <c:v>9.1044</c:v>
                </c:pt>
                <c:pt idx="532">
                  <c:v>9.1396</c:v>
                </c:pt>
                <c:pt idx="533">
                  <c:v>9.1747</c:v>
                </c:pt>
                <c:pt idx="534">
                  <c:v>9.2099</c:v>
                </c:pt>
                <c:pt idx="535">
                  <c:v>9.245</c:v>
                </c:pt>
                <c:pt idx="536">
                  <c:v>9.280200000000001</c:v>
                </c:pt>
                <c:pt idx="537">
                  <c:v>9.3153</c:v>
                </c:pt>
                <c:pt idx="538">
                  <c:v>9.3505</c:v>
                </c:pt>
                <c:pt idx="539">
                  <c:v>9.3856</c:v>
                </c:pt>
                <c:pt idx="540">
                  <c:v>9.4208</c:v>
                </c:pt>
                <c:pt idx="541">
                  <c:v>9.4559</c:v>
                </c:pt>
                <c:pt idx="542">
                  <c:v>9.4911</c:v>
                </c:pt>
                <c:pt idx="543">
                  <c:v>9.5262</c:v>
                </c:pt>
                <c:pt idx="544">
                  <c:v>9.5614</c:v>
                </c:pt>
                <c:pt idx="545">
                  <c:v>9.5966</c:v>
                </c:pt>
              </c:numCache>
            </c:numRef>
          </c:xVal>
          <c:yVal>
            <c:numRef>
              <c:f>'uniformity position corrected'!$O$24:$O$569</c:f>
              <c:numCache>
                <c:formatCode>General</c:formatCode>
                <c:ptCount val="546"/>
                <c:pt idx="0">
                  <c:v>131.3782</c:v>
                </c:pt>
                <c:pt idx="1">
                  <c:v>131.2006</c:v>
                </c:pt>
                <c:pt idx="2">
                  <c:v>130.9044</c:v>
                </c:pt>
                <c:pt idx="3">
                  <c:v>129.8384</c:v>
                </c:pt>
                <c:pt idx="4">
                  <c:v>128.9698</c:v>
                </c:pt>
                <c:pt idx="5">
                  <c:v>128.0222</c:v>
                </c:pt>
                <c:pt idx="6">
                  <c:v>127.5285</c:v>
                </c:pt>
                <c:pt idx="7">
                  <c:v>127.41</c:v>
                </c:pt>
                <c:pt idx="8">
                  <c:v>127.41</c:v>
                </c:pt>
                <c:pt idx="9">
                  <c:v>127.0545</c:v>
                </c:pt>
                <c:pt idx="10">
                  <c:v>127.1335</c:v>
                </c:pt>
                <c:pt idx="11">
                  <c:v>127.6667</c:v>
                </c:pt>
                <c:pt idx="12">
                  <c:v>127.7655</c:v>
                </c:pt>
                <c:pt idx="13">
                  <c:v>127.5087</c:v>
                </c:pt>
                <c:pt idx="14">
                  <c:v>127.489</c:v>
                </c:pt>
                <c:pt idx="15">
                  <c:v>126.6397</c:v>
                </c:pt>
                <c:pt idx="16">
                  <c:v>126.5607</c:v>
                </c:pt>
                <c:pt idx="17">
                  <c:v>126.4619</c:v>
                </c:pt>
                <c:pt idx="18">
                  <c:v>126.5607</c:v>
                </c:pt>
                <c:pt idx="19">
                  <c:v>126.778</c:v>
                </c:pt>
                <c:pt idx="20">
                  <c:v>126.8372</c:v>
                </c:pt>
                <c:pt idx="21">
                  <c:v>126.7187</c:v>
                </c:pt>
                <c:pt idx="22">
                  <c:v>126.3038</c:v>
                </c:pt>
                <c:pt idx="23">
                  <c:v>125.9877</c:v>
                </c:pt>
                <c:pt idx="24">
                  <c:v>125.9086</c:v>
                </c:pt>
                <c:pt idx="25">
                  <c:v>125.6122</c:v>
                </c:pt>
                <c:pt idx="26">
                  <c:v>125.5529</c:v>
                </c:pt>
                <c:pt idx="27">
                  <c:v>125.454</c:v>
                </c:pt>
                <c:pt idx="28">
                  <c:v>124.7027</c:v>
                </c:pt>
                <c:pt idx="29">
                  <c:v>123.6739</c:v>
                </c:pt>
                <c:pt idx="30">
                  <c:v>123.3175</c:v>
                </c:pt>
                <c:pt idx="31">
                  <c:v>123.3175</c:v>
                </c:pt>
                <c:pt idx="32">
                  <c:v>124.0895</c:v>
                </c:pt>
                <c:pt idx="33">
                  <c:v>124.1686</c:v>
                </c:pt>
                <c:pt idx="34">
                  <c:v>124.0895</c:v>
                </c:pt>
                <c:pt idx="35">
                  <c:v>124.3862</c:v>
                </c:pt>
                <c:pt idx="36">
                  <c:v>124.3862</c:v>
                </c:pt>
                <c:pt idx="37">
                  <c:v>124.3862</c:v>
                </c:pt>
                <c:pt idx="38">
                  <c:v>124.4653</c:v>
                </c:pt>
                <c:pt idx="39">
                  <c:v>124.4258</c:v>
                </c:pt>
                <c:pt idx="40">
                  <c:v>123.0601</c:v>
                </c:pt>
                <c:pt idx="41">
                  <c:v>122.2677</c:v>
                </c:pt>
                <c:pt idx="42">
                  <c:v>122.2677</c:v>
                </c:pt>
                <c:pt idx="43">
                  <c:v>122.1686</c:v>
                </c:pt>
                <c:pt idx="44">
                  <c:v>122.0893</c:v>
                </c:pt>
                <c:pt idx="45">
                  <c:v>122.1686</c:v>
                </c:pt>
                <c:pt idx="46">
                  <c:v>122.0893</c:v>
                </c:pt>
                <c:pt idx="47">
                  <c:v>121.5737</c:v>
                </c:pt>
                <c:pt idx="48">
                  <c:v>120.7204</c:v>
                </c:pt>
                <c:pt idx="49">
                  <c:v>119.4884</c:v>
                </c:pt>
                <c:pt idx="50">
                  <c:v>118.9512</c:v>
                </c:pt>
                <c:pt idx="51">
                  <c:v>118.3539</c:v>
                </c:pt>
                <c:pt idx="52">
                  <c:v>118.2742</c:v>
                </c:pt>
                <c:pt idx="53">
                  <c:v>118.4336</c:v>
                </c:pt>
                <c:pt idx="54">
                  <c:v>118.7124</c:v>
                </c:pt>
                <c:pt idx="55">
                  <c:v>118.2941</c:v>
                </c:pt>
                <c:pt idx="56">
                  <c:v>118.1347</c:v>
                </c:pt>
                <c:pt idx="57">
                  <c:v>118.2941</c:v>
                </c:pt>
                <c:pt idx="58">
                  <c:v>118.573</c:v>
                </c:pt>
                <c:pt idx="59">
                  <c:v>118.1746</c:v>
                </c:pt>
                <c:pt idx="60">
                  <c:v>118.5332</c:v>
                </c:pt>
                <c:pt idx="61">
                  <c:v>118.5332</c:v>
                </c:pt>
                <c:pt idx="62">
                  <c:v>118.4734</c:v>
                </c:pt>
                <c:pt idx="63">
                  <c:v>118.4734</c:v>
                </c:pt>
                <c:pt idx="64">
                  <c:v>118.9313</c:v>
                </c:pt>
                <c:pt idx="65">
                  <c:v>119.3094</c:v>
                </c:pt>
                <c:pt idx="66">
                  <c:v>120.2239</c:v>
                </c:pt>
                <c:pt idx="67">
                  <c:v>120.2835</c:v>
                </c:pt>
                <c:pt idx="68">
                  <c:v>120.3431</c:v>
                </c:pt>
                <c:pt idx="69">
                  <c:v>120.2437</c:v>
                </c:pt>
                <c:pt idx="70">
                  <c:v>119.7071</c:v>
                </c:pt>
                <c:pt idx="71">
                  <c:v>119.2696</c:v>
                </c:pt>
                <c:pt idx="72">
                  <c:v>119.1502</c:v>
                </c:pt>
                <c:pt idx="73">
                  <c:v>119.2298</c:v>
                </c:pt>
                <c:pt idx="74">
                  <c:v>119.2696</c:v>
                </c:pt>
                <c:pt idx="75">
                  <c:v>119.4685</c:v>
                </c:pt>
                <c:pt idx="76">
                  <c:v>119.7071</c:v>
                </c:pt>
                <c:pt idx="77">
                  <c:v>120.1047</c:v>
                </c:pt>
                <c:pt idx="78">
                  <c:v>119.6674</c:v>
                </c:pt>
                <c:pt idx="79">
                  <c:v>120.045</c:v>
                </c:pt>
                <c:pt idx="80">
                  <c:v>120.0053</c:v>
                </c:pt>
                <c:pt idx="81">
                  <c:v>119.3691</c:v>
                </c:pt>
                <c:pt idx="82">
                  <c:v>119.3691</c:v>
                </c:pt>
                <c:pt idx="83">
                  <c:v>119.4685</c:v>
                </c:pt>
                <c:pt idx="84">
                  <c:v>119.4486</c:v>
                </c:pt>
                <c:pt idx="85">
                  <c:v>119.2497</c:v>
                </c:pt>
                <c:pt idx="86">
                  <c:v>119.1303</c:v>
                </c:pt>
                <c:pt idx="87">
                  <c:v>119.0508</c:v>
                </c:pt>
                <c:pt idx="88">
                  <c:v>118.9512</c:v>
                </c:pt>
                <c:pt idx="89">
                  <c:v>118.6526</c:v>
                </c:pt>
                <c:pt idx="90">
                  <c:v>118.9512</c:v>
                </c:pt>
                <c:pt idx="91">
                  <c:v>118.9712</c:v>
                </c:pt>
                <c:pt idx="92">
                  <c:v>118.8318</c:v>
                </c:pt>
                <c:pt idx="93">
                  <c:v>118.3539</c:v>
                </c:pt>
                <c:pt idx="94">
                  <c:v>118.314</c:v>
                </c:pt>
                <c:pt idx="95">
                  <c:v>117.9753</c:v>
                </c:pt>
                <c:pt idx="96">
                  <c:v>117.6563</c:v>
                </c:pt>
                <c:pt idx="97">
                  <c:v>117.1575</c:v>
                </c:pt>
                <c:pt idx="98">
                  <c:v>116.6383</c:v>
                </c:pt>
                <c:pt idx="99">
                  <c:v>115.9186</c:v>
                </c:pt>
                <c:pt idx="100">
                  <c:v>115.0377</c:v>
                </c:pt>
                <c:pt idx="101">
                  <c:v>114.4963</c:v>
                </c:pt>
                <c:pt idx="102">
                  <c:v>113.9946</c:v>
                </c:pt>
                <c:pt idx="103">
                  <c:v>114.5365</c:v>
                </c:pt>
                <c:pt idx="104">
                  <c:v>114.4963</c:v>
                </c:pt>
                <c:pt idx="105">
                  <c:v>114.5365</c:v>
                </c:pt>
                <c:pt idx="106">
                  <c:v>114.6768</c:v>
                </c:pt>
                <c:pt idx="107">
                  <c:v>115.218</c:v>
                </c:pt>
                <c:pt idx="108">
                  <c:v>115.1579</c:v>
                </c:pt>
                <c:pt idx="109">
                  <c:v>115.1579</c:v>
                </c:pt>
                <c:pt idx="110">
                  <c:v>114.2957</c:v>
                </c:pt>
                <c:pt idx="111">
                  <c:v>114.8372</c:v>
                </c:pt>
                <c:pt idx="112">
                  <c:v>114.717</c:v>
                </c:pt>
                <c:pt idx="113">
                  <c:v>114.6768</c:v>
                </c:pt>
                <c:pt idx="114">
                  <c:v>114.6768</c:v>
                </c:pt>
                <c:pt idx="115">
                  <c:v>114.8773</c:v>
                </c:pt>
                <c:pt idx="116">
                  <c:v>114.6768</c:v>
                </c:pt>
                <c:pt idx="117">
                  <c:v>114.396</c:v>
                </c:pt>
                <c:pt idx="118">
                  <c:v>114.095</c:v>
                </c:pt>
                <c:pt idx="119">
                  <c:v>113.5928</c:v>
                </c:pt>
                <c:pt idx="120">
                  <c:v>113.251</c:v>
                </c:pt>
                <c:pt idx="121">
                  <c:v>113.1906</c:v>
                </c:pt>
                <c:pt idx="122">
                  <c:v>113.0297</c:v>
                </c:pt>
                <c:pt idx="123">
                  <c:v>111.982</c:v>
                </c:pt>
                <c:pt idx="124">
                  <c:v>111.336</c:v>
                </c:pt>
                <c:pt idx="125">
                  <c:v>111.336</c:v>
                </c:pt>
                <c:pt idx="126">
                  <c:v>111.1137</c:v>
                </c:pt>
                <c:pt idx="127">
                  <c:v>110.952</c:v>
                </c:pt>
                <c:pt idx="128">
                  <c:v>110.9924</c:v>
                </c:pt>
                <c:pt idx="129">
                  <c:v>110.8104</c:v>
                </c:pt>
                <c:pt idx="130">
                  <c:v>110.7093</c:v>
                </c:pt>
                <c:pt idx="131">
                  <c:v>110.77</c:v>
                </c:pt>
                <c:pt idx="132">
                  <c:v>110.7497</c:v>
                </c:pt>
                <c:pt idx="133">
                  <c:v>110.6688</c:v>
                </c:pt>
                <c:pt idx="134">
                  <c:v>110.6688</c:v>
                </c:pt>
                <c:pt idx="135">
                  <c:v>110.6688</c:v>
                </c:pt>
                <c:pt idx="136">
                  <c:v>110.6688</c:v>
                </c:pt>
                <c:pt idx="137">
                  <c:v>110.8104</c:v>
                </c:pt>
                <c:pt idx="138">
                  <c:v>111.5784</c:v>
                </c:pt>
                <c:pt idx="139">
                  <c:v>110.5676</c:v>
                </c:pt>
                <c:pt idx="140">
                  <c:v>110.2639</c:v>
                </c:pt>
                <c:pt idx="141">
                  <c:v>109.6963</c:v>
                </c:pt>
                <c:pt idx="142">
                  <c:v>109.1684</c:v>
                </c:pt>
                <c:pt idx="143">
                  <c:v>108.7619</c:v>
                </c:pt>
                <c:pt idx="144">
                  <c:v>108.9449</c:v>
                </c:pt>
                <c:pt idx="145">
                  <c:v>109.1684</c:v>
                </c:pt>
                <c:pt idx="146">
                  <c:v>108.8636</c:v>
                </c:pt>
                <c:pt idx="147">
                  <c:v>109.7977</c:v>
                </c:pt>
                <c:pt idx="148">
                  <c:v>110.041</c:v>
                </c:pt>
                <c:pt idx="149">
                  <c:v>110.7497</c:v>
                </c:pt>
                <c:pt idx="150">
                  <c:v>111.982</c:v>
                </c:pt>
                <c:pt idx="151">
                  <c:v>112.2643</c:v>
                </c:pt>
                <c:pt idx="152">
                  <c:v>112.4457</c:v>
                </c:pt>
                <c:pt idx="153">
                  <c:v>112.6069</c:v>
                </c:pt>
                <c:pt idx="154">
                  <c:v>112.4659</c:v>
                </c:pt>
                <c:pt idx="155">
                  <c:v>112.486</c:v>
                </c:pt>
                <c:pt idx="156">
                  <c:v>112.4659</c:v>
                </c:pt>
                <c:pt idx="157">
                  <c:v>112.486</c:v>
                </c:pt>
                <c:pt idx="158">
                  <c:v>112.768</c:v>
                </c:pt>
                <c:pt idx="159">
                  <c:v>112.8687</c:v>
                </c:pt>
                <c:pt idx="160">
                  <c:v>113.7937</c:v>
                </c:pt>
                <c:pt idx="161">
                  <c:v>114.2957</c:v>
                </c:pt>
                <c:pt idx="162">
                  <c:v>114.095</c:v>
                </c:pt>
                <c:pt idx="163">
                  <c:v>113.5124</c:v>
                </c:pt>
                <c:pt idx="164">
                  <c:v>113.5124</c:v>
                </c:pt>
                <c:pt idx="165">
                  <c:v>113.5526</c:v>
                </c:pt>
                <c:pt idx="166">
                  <c:v>113.5928</c:v>
                </c:pt>
                <c:pt idx="167">
                  <c:v>113.5928</c:v>
                </c:pt>
                <c:pt idx="168">
                  <c:v>113.5928</c:v>
                </c:pt>
                <c:pt idx="169">
                  <c:v>113.3716</c:v>
                </c:pt>
                <c:pt idx="170">
                  <c:v>113.3113</c:v>
                </c:pt>
                <c:pt idx="171">
                  <c:v>113.2309</c:v>
                </c:pt>
                <c:pt idx="172">
                  <c:v>113.0297</c:v>
                </c:pt>
                <c:pt idx="173">
                  <c:v>112.3853</c:v>
                </c:pt>
                <c:pt idx="174">
                  <c:v>111.6995</c:v>
                </c:pt>
                <c:pt idx="175">
                  <c:v>111.6995</c:v>
                </c:pt>
                <c:pt idx="176">
                  <c:v>111.0935</c:v>
                </c:pt>
                <c:pt idx="177">
                  <c:v>110.7902</c:v>
                </c:pt>
                <c:pt idx="178">
                  <c:v>110.2233</c:v>
                </c:pt>
                <c:pt idx="179">
                  <c:v>109.8788</c:v>
                </c:pt>
                <c:pt idx="180">
                  <c:v>109.9802</c:v>
                </c:pt>
                <c:pt idx="181">
                  <c:v>110.2233</c:v>
                </c:pt>
                <c:pt idx="182">
                  <c:v>110.1626</c:v>
                </c:pt>
                <c:pt idx="183">
                  <c:v>110.0612</c:v>
                </c:pt>
                <c:pt idx="184">
                  <c:v>110.0612</c:v>
                </c:pt>
                <c:pt idx="185">
                  <c:v>109.6963</c:v>
                </c:pt>
                <c:pt idx="186">
                  <c:v>108.9652</c:v>
                </c:pt>
                <c:pt idx="187">
                  <c:v>108.8229</c:v>
                </c:pt>
                <c:pt idx="188">
                  <c:v>108.9043</c:v>
                </c:pt>
                <c:pt idx="189">
                  <c:v>108.9043</c:v>
                </c:pt>
                <c:pt idx="190">
                  <c:v>109.3918</c:v>
                </c:pt>
                <c:pt idx="191">
                  <c:v>109.7571</c:v>
                </c:pt>
                <c:pt idx="192">
                  <c:v>109.676</c:v>
                </c:pt>
                <c:pt idx="193">
                  <c:v>109.676</c:v>
                </c:pt>
                <c:pt idx="194">
                  <c:v>109.6557</c:v>
                </c:pt>
                <c:pt idx="195">
                  <c:v>109.3512</c:v>
                </c:pt>
                <c:pt idx="196">
                  <c:v>108.9856</c:v>
                </c:pt>
                <c:pt idx="197">
                  <c:v>108.4974</c:v>
                </c:pt>
                <c:pt idx="198">
                  <c:v>107.866</c:v>
                </c:pt>
                <c:pt idx="199">
                  <c:v>107.5192</c:v>
                </c:pt>
                <c:pt idx="200">
                  <c:v>107.2334</c:v>
                </c:pt>
                <c:pt idx="201">
                  <c:v>106.8042</c:v>
                </c:pt>
                <c:pt idx="202">
                  <c:v>106.3335</c:v>
                </c:pt>
                <c:pt idx="203">
                  <c:v>106.6201</c:v>
                </c:pt>
                <c:pt idx="204">
                  <c:v>106.3335</c:v>
                </c:pt>
                <c:pt idx="205">
                  <c:v>106.8451</c:v>
                </c:pt>
                <c:pt idx="206">
                  <c:v>106.5996</c:v>
                </c:pt>
                <c:pt idx="207">
                  <c:v>106.4973</c:v>
                </c:pt>
                <c:pt idx="208">
                  <c:v>106.2926</c:v>
                </c:pt>
                <c:pt idx="209">
                  <c:v>105.8827</c:v>
                </c:pt>
                <c:pt idx="210">
                  <c:v>105.0408</c:v>
                </c:pt>
                <c:pt idx="211">
                  <c:v>103.8255</c:v>
                </c:pt>
                <c:pt idx="212">
                  <c:v>103.6603</c:v>
                </c:pt>
                <c:pt idx="213">
                  <c:v>103.2057</c:v>
                </c:pt>
                <c:pt idx="214">
                  <c:v>103.2057</c:v>
                </c:pt>
                <c:pt idx="215">
                  <c:v>103.619</c:v>
                </c:pt>
                <c:pt idx="216">
                  <c:v>103.5364</c:v>
                </c:pt>
                <c:pt idx="217">
                  <c:v>103.1023</c:v>
                </c:pt>
                <c:pt idx="218">
                  <c:v>103.1023</c:v>
                </c:pt>
                <c:pt idx="219">
                  <c:v>103.1023</c:v>
                </c:pt>
                <c:pt idx="220">
                  <c:v>103.1023</c:v>
                </c:pt>
                <c:pt idx="221">
                  <c:v>103.1023</c:v>
                </c:pt>
                <c:pt idx="222">
                  <c:v>103.3297</c:v>
                </c:pt>
                <c:pt idx="223">
                  <c:v>104.1968</c:v>
                </c:pt>
                <c:pt idx="224">
                  <c:v>104.1968</c:v>
                </c:pt>
                <c:pt idx="225">
                  <c:v>104.6088</c:v>
                </c:pt>
                <c:pt idx="226">
                  <c:v>104.6088</c:v>
                </c:pt>
                <c:pt idx="227">
                  <c:v>104.7117</c:v>
                </c:pt>
                <c:pt idx="228">
                  <c:v>105.616</c:v>
                </c:pt>
                <c:pt idx="229">
                  <c:v>105.8827</c:v>
                </c:pt>
                <c:pt idx="230">
                  <c:v>105.8007</c:v>
                </c:pt>
                <c:pt idx="231">
                  <c:v>105.7391</c:v>
                </c:pt>
                <c:pt idx="232">
                  <c:v>105.8827</c:v>
                </c:pt>
                <c:pt idx="233">
                  <c:v>106.354</c:v>
                </c:pt>
                <c:pt idx="234">
                  <c:v>106.8247</c:v>
                </c:pt>
                <c:pt idx="235">
                  <c:v>107.07</c:v>
                </c:pt>
                <c:pt idx="236">
                  <c:v>107.07</c:v>
                </c:pt>
                <c:pt idx="237">
                  <c:v>106.8247</c:v>
                </c:pt>
                <c:pt idx="238">
                  <c:v>106.1082</c:v>
                </c:pt>
                <c:pt idx="239">
                  <c:v>104.8969</c:v>
                </c:pt>
                <c:pt idx="240">
                  <c:v>104.4852</c:v>
                </c:pt>
                <c:pt idx="241">
                  <c:v>104.3616</c:v>
                </c:pt>
                <c:pt idx="242">
                  <c:v>104.3616</c:v>
                </c:pt>
                <c:pt idx="243">
                  <c:v>104.4852</c:v>
                </c:pt>
                <c:pt idx="244">
                  <c:v>104.8146</c:v>
                </c:pt>
                <c:pt idx="245">
                  <c:v>104.9997</c:v>
                </c:pt>
                <c:pt idx="246">
                  <c:v>104.938</c:v>
                </c:pt>
                <c:pt idx="247">
                  <c:v>104.2998</c:v>
                </c:pt>
                <c:pt idx="248">
                  <c:v>104.1762</c:v>
                </c:pt>
                <c:pt idx="249">
                  <c:v>103.5777</c:v>
                </c:pt>
                <c:pt idx="250">
                  <c:v>103.5984</c:v>
                </c:pt>
                <c:pt idx="251">
                  <c:v>104.5264</c:v>
                </c:pt>
                <c:pt idx="252">
                  <c:v>104.5676</c:v>
                </c:pt>
                <c:pt idx="253">
                  <c:v>104.8969</c:v>
                </c:pt>
                <c:pt idx="254">
                  <c:v>105.082</c:v>
                </c:pt>
                <c:pt idx="255">
                  <c:v>105.5339</c:v>
                </c:pt>
                <c:pt idx="256">
                  <c:v>106.2106</c:v>
                </c:pt>
                <c:pt idx="257">
                  <c:v>106.9269</c:v>
                </c:pt>
                <c:pt idx="258">
                  <c:v>106.8656</c:v>
                </c:pt>
                <c:pt idx="259">
                  <c:v>107.0086</c:v>
                </c:pt>
                <c:pt idx="260">
                  <c:v>106.8247</c:v>
                </c:pt>
                <c:pt idx="261">
                  <c:v>106.313</c:v>
                </c:pt>
                <c:pt idx="262">
                  <c:v>105.9442</c:v>
                </c:pt>
                <c:pt idx="263">
                  <c:v>106.2106</c:v>
                </c:pt>
                <c:pt idx="264">
                  <c:v>106.4359</c:v>
                </c:pt>
                <c:pt idx="265">
                  <c:v>106.3335</c:v>
                </c:pt>
                <c:pt idx="266">
                  <c:v>106.4564</c:v>
                </c:pt>
                <c:pt idx="267">
                  <c:v>106.8656</c:v>
                </c:pt>
                <c:pt idx="268">
                  <c:v>106.8656</c:v>
                </c:pt>
                <c:pt idx="269">
                  <c:v>107.0086</c:v>
                </c:pt>
                <c:pt idx="270">
                  <c:v>107.1313</c:v>
                </c:pt>
                <c:pt idx="271">
                  <c:v>107.7028</c:v>
                </c:pt>
                <c:pt idx="272">
                  <c:v>107.2947</c:v>
                </c:pt>
                <c:pt idx="273">
                  <c:v>107.3355</c:v>
                </c:pt>
                <c:pt idx="274">
                  <c:v>107.7232</c:v>
                </c:pt>
                <c:pt idx="275">
                  <c:v>108.1105</c:v>
                </c:pt>
                <c:pt idx="276">
                  <c:v>108.3346</c:v>
                </c:pt>
                <c:pt idx="277">
                  <c:v>109.2497</c:v>
                </c:pt>
                <c:pt idx="278">
                  <c:v>109.4121</c:v>
                </c:pt>
                <c:pt idx="279">
                  <c:v>109.2497</c:v>
                </c:pt>
                <c:pt idx="280">
                  <c:v>109.0465</c:v>
                </c:pt>
                <c:pt idx="281">
                  <c:v>109.1888</c:v>
                </c:pt>
                <c:pt idx="282">
                  <c:v>109.1481</c:v>
                </c:pt>
                <c:pt idx="283">
                  <c:v>108.9856</c:v>
                </c:pt>
                <c:pt idx="284">
                  <c:v>109.473</c:v>
                </c:pt>
                <c:pt idx="285">
                  <c:v>109.6557</c:v>
                </c:pt>
                <c:pt idx="286">
                  <c:v>109.676</c:v>
                </c:pt>
                <c:pt idx="287">
                  <c:v>109.9802</c:v>
                </c:pt>
                <c:pt idx="288">
                  <c:v>109.7368</c:v>
                </c:pt>
                <c:pt idx="289">
                  <c:v>109.1278</c:v>
                </c:pt>
                <c:pt idx="290">
                  <c:v>108.6602</c:v>
                </c:pt>
                <c:pt idx="291">
                  <c:v>108.3753</c:v>
                </c:pt>
                <c:pt idx="292">
                  <c:v>108.3346</c:v>
                </c:pt>
                <c:pt idx="293">
                  <c:v>107.7232</c:v>
                </c:pt>
                <c:pt idx="294">
                  <c:v>107.4376</c:v>
                </c:pt>
                <c:pt idx="295">
                  <c:v>107.0086</c:v>
                </c:pt>
                <c:pt idx="296">
                  <c:v>106.5996</c:v>
                </c:pt>
                <c:pt idx="297">
                  <c:v>106.5996</c:v>
                </c:pt>
                <c:pt idx="298">
                  <c:v>106.9269</c:v>
                </c:pt>
                <c:pt idx="299">
                  <c:v>106.5178</c:v>
                </c:pt>
                <c:pt idx="300">
                  <c:v>107.0086</c:v>
                </c:pt>
                <c:pt idx="301">
                  <c:v>107.2742</c:v>
                </c:pt>
                <c:pt idx="302">
                  <c:v>107.9271</c:v>
                </c:pt>
                <c:pt idx="303">
                  <c:v>109.1278</c:v>
                </c:pt>
                <c:pt idx="304">
                  <c:v>109.1278</c:v>
                </c:pt>
                <c:pt idx="305">
                  <c:v>109.0669</c:v>
                </c:pt>
                <c:pt idx="306">
                  <c:v>108.4974</c:v>
                </c:pt>
                <c:pt idx="307">
                  <c:v>108.2124</c:v>
                </c:pt>
                <c:pt idx="308">
                  <c:v>107.6008</c:v>
                </c:pt>
                <c:pt idx="309">
                  <c:v>106.9882</c:v>
                </c:pt>
                <c:pt idx="310">
                  <c:v>106.7633</c:v>
                </c:pt>
                <c:pt idx="311">
                  <c:v>106.9882</c:v>
                </c:pt>
                <c:pt idx="312">
                  <c:v>107.1721</c:v>
                </c:pt>
                <c:pt idx="313">
                  <c:v>108.4771</c:v>
                </c:pt>
                <c:pt idx="314">
                  <c:v>108.6602</c:v>
                </c:pt>
                <c:pt idx="315">
                  <c:v>108.7619</c:v>
                </c:pt>
                <c:pt idx="316">
                  <c:v>108.7619</c:v>
                </c:pt>
                <c:pt idx="317">
                  <c:v>108.8839</c:v>
                </c:pt>
                <c:pt idx="318">
                  <c:v>108.8026</c:v>
                </c:pt>
                <c:pt idx="319">
                  <c:v>108.8026</c:v>
                </c:pt>
                <c:pt idx="320">
                  <c:v>108.9856</c:v>
                </c:pt>
                <c:pt idx="321">
                  <c:v>109.6354</c:v>
                </c:pt>
                <c:pt idx="322">
                  <c:v>109.9599</c:v>
                </c:pt>
                <c:pt idx="323">
                  <c:v>111.0127</c:v>
                </c:pt>
                <c:pt idx="324">
                  <c:v>111.6188</c:v>
                </c:pt>
                <c:pt idx="325">
                  <c:v>112.0224</c:v>
                </c:pt>
                <c:pt idx="326">
                  <c:v>112.9089</c:v>
                </c:pt>
                <c:pt idx="327">
                  <c:v>112.9089</c:v>
                </c:pt>
                <c:pt idx="328">
                  <c:v>112.9089</c:v>
                </c:pt>
                <c:pt idx="329">
                  <c:v>112.2442</c:v>
                </c:pt>
                <c:pt idx="330">
                  <c:v>112.0627</c:v>
                </c:pt>
                <c:pt idx="331">
                  <c:v>111.5178</c:v>
                </c:pt>
                <c:pt idx="332">
                  <c:v>111.1137</c:v>
                </c:pt>
                <c:pt idx="333">
                  <c:v>111.1137</c:v>
                </c:pt>
                <c:pt idx="334">
                  <c:v>111.982</c:v>
                </c:pt>
                <c:pt idx="335">
                  <c:v>113.0095</c:v>
                </c:pt>
                <c:pt idx="336">
                  <c:v>113.1102</c:v>
                </c:pt>
                <c:pt idx="337">
                  <c:v>113.1303</c:v>
                </c:pt>
                <c:pt idx="338">
                  <c:v>113.1504</c:v>
                </c:pt>
                <c:pt idx="339">
                  <c:v>113.5124</c:v>
                </c:pt>
                <c:pt idx="340">
                  <c:v>113.5124</c:v>
                </c:pt>
                <c:pt idx="341">
                  <c:v>113.8339</c:v>
                </c:pt>
                <c:pt idx="342">
                  <c:v>114.1351</c:v>
                </c:pt>
                <c:pt idx="343">
                  <c:v>114.1351</c:v>
                </c:pt>
                <c:pt idx="344">
                  <c:v>114.0147</c:v>
                </c:pt>
                <c:pt idx="345">
                  <c:v>114.3358</c:v>
                </c:pt>
                <c:pt idx="346">
                  <c:v>114.3358</c:v>
                </c:pt>
                <c:pt idx="347">
                  <c:v>114.0347</c:v>
                </c:pt>
                <c:pt idx="348">
                  <c:v>114.0347</c:v>
                </c:pt>
                <c:pt idx="349">
                  <c:v>114.2355</c:v>
                </c:pt>
                <c:pt idx="350">
                  <c:v>113.7334</c:v>
                </c:pt>
                <c:pt idx="351">
                  <c:v>113.5928</c:v>
                </c:pt>
                <c:pt idx="352">
                  <c:v>113.5928</c:v>
                </c:pt>
                <c:pt idx="353">
                  <c:v>114.0347</c:v>
                </c:pt>
                <c:pt idx="354">
                  <c:v>113.9946</c:v>
                </c:pt>
                <c:pt idx="355">
                  <c:v>114.0749</c:v>
                </c:pt>
                <c:pt idx="356">
                  <c:v>114.0749</c:v>
                </c:pt>
                <c:pt idx="357">
                  <c:v>113.854</c:v>
                </c:pt>
                <c:pt idx="358">
                  <c:v>113.6531</c:v>
                </c:pt>
                <c:pt idx="359">
                  <c:v>112.8284</c:v>
                </c:pt>
                <c:pt idx="360">
                  <c:v>112.4256</c:v>
                </c:pt>
                <c:pt idx="361">
                  <c:v>112.2643</c:v>
                </c:pt>
                <c:pt idx="362">
                  <c:v>112.0627</c:v>
                </c:pt>
                <c:pt idx="363">
                  <c:v>112.224</c:v>
                </c:pt>
                <c:pt idx="364">
                  <c:v>112.2643</c:v>
                </c:pt>
                <c:pt idx="365">
                  <c:v>112.5666</c:v>
                </c:pt>
                <c:pt idx="366">
                  <c:v>112.627</c:v>
                </c:pt>
                <c:pt idx="367">
                  <c:v>112.7076</c:v>
                </c:pt>
                <c:pt idx="368">
                  <c:v>113.0095</c:v>
                </c:pt>
                <c:pt idx="369">
                  <c:v>112.627</c:v>
                </c:pt>
                <c:pt idx="370">
                  <c:v>113.633</c:v>
                </c:pt>
                <c:pt idx="371">
                  <c:v>113.6933</c:v>
                </c:pt>
                <c:pt idx="372">
                  <c:v>113.6129</c:v>
                </c:pt>
                <c:pt idx="373">
                  <c:v>113.251</c:v>
                </c:pt>
                <c:pt idx="374">
                  <c:v>113.3314</c:v>
                </c:pt>
                <c:pt idx="375">
                  <c:v>112.4256</c:v>
                </c:pt>
                <c:pt idx="376">
                  <c:v>112.345</c:v>
                </c:pt>
                <c:pt idx="377">
                  <c:v>112.345</c:v>
                </c:pt>
                <c:pt idx="378">
                  <c:v>112.345</c:v>
                </c:pt>
                <c:pt idx="379">
                  <c:v>112.7881</c:v>
                </c:pt>
                <c:pt idx="380">
                  <c:v>112.8888</c:v>
                </c:pt>
                <c:pt idx="381">
                  <c:v>113.1705</c:v>
                </c:pt>
                <c:pt idx="382">
                  <c:v>113.2309</c:v>
                </c:pt>
                <c:pt idx="383">
                  <c:v>113.2309</c:v>
                </c:pt>
                <c:pt idx="384">
                  <c:v>112.8284</c:v>
                </c:pt>
                <c:pt idx="385">
                  <c:v>112.8284</c:v>
                </c:pt>
                <c:pt idx="386">
                  <c:v>112.8083</c:v>
                </c:pt>
                <c:pt idx="387">
                  <c:v>112.8284</c:v>
                </c:pt>
                <c:pt idx="388">
                  <c:v>112.8083</c:v>
                </c:pt>
                <c:pt idx="389">
                  <c:v>112.486</c:v>
                </c:pt>
                <c:pt idx="390">
                  <c:v>111.639</c:v>
                </c:pt>
                <c:pt idx="391">
                  <c:v>111.0531</c:v>
                </c:pt>
                <c:pt idx="392">
                  <c:v>110.8913</c:v>
                </c:pt>
                <c:pt idx="393">
                  <c:v>110.8306</c:v>
                </c:pt>
                <c:pt idx="394">
                  <c:v>111.1744</c:v>
                </c:pt>
                <c:pt idx="395">
                  <c:v>111.6995</c:v>
                </c:pt>
                <c:pt idx="396">
                  <c:v>112.2845</c:v>
                </c:pt>
                <c:pt idx="397">
                  <c:v>113.1303</c:v>
                </c:pt>
                <c:pt idx="398">
                  <c:v>113.2309</c:v>
                </c:pt>
                <c:pt idx="399">
                  <c:v>113.4521</c:v>
                </c:pt>
                <c:pt idx="400">
                  <c:v>113.1303</c:v>
                </c:pt>
                <c:pt idx="401">
                  <c:v>112.929</c:v>
                </c:pt>
                <c:pt idx="402">
                  <c:v>112.3248</c:v>
                </c:pt>
                <c:pt idx="403">
                  <c:v>111.9215</c:v>
                </c:pt>
                <c:pt idx="404">
                  <c:v>111.639</c:v>
                </c:pt>
                <c:pt idx="405">
                  <c:v>111.5784</c:v>
                </c:pt>
                <c:pt idx="406">
                  <c:v>111.5986</c:v>
                </c:pt>
                <c:pt idx="407">
                  <c:v>111.9215</c:v>
                </c:pt>
                <c:pt idx="408">
                  <c:v>112.6069</c:v>
                </c:pt>
                <c:pt idx="409">
                  <c:v>112.929</c:v>
                </c:pt>
                <c:pt idx="410">
                  <c:v>113.2107</c:v>
                </c:pt>
                <c:pt idx="411">
                  <c:v>113.6531</c:v>
                </c:pt>
                <c:pt idx="412">
                  <c:v>113.8741</c:v>
                </c:pt>
                <c:pt idx="413">
                  <c:v>113.7736</c:v>
                </c:pt>
                <c:pt idx="414">
                  <c:v>113.2711</c:v>
                </c:pt>
                <c:pt idx="415">
                  <c:v>112.8284</c:v>
                </c:pt>
                <c:pt idx="416">
                  <c:v>112.8284</c:v>
                </c:pt>
                <c:pt idx="417">
                  <c:v>112.6874</c:v>
                </c:pt>
                <c:pt idx="418">
                  <c:v>113.09</c:v>
                </c:pt>
                <c:pt idx="419">
                  <c:v>113.09</c:v>
                </c:pt>
                <c:pt idx="420">
                  <c:v>113.2309</c:v>
                </c:pt>
                <c:pt idx="421">
                  <c:v>113.0095</c:v>
                </c:pt>
                <c:pt idx="422">
                  <c:v>112.8888</c:v>
                </c:pt>
                <c:pt idx="423">
                  <c:v>112.2038</c:v>
                </c:pt>
                <c:pt idx="424">
                  <c:v>112.2038</c:v>
                </c:pt>
                <c:pt idx="425">
                  <c:v>111.5784</c:v>
                </c:pt>
                <c:pt idx="426">
                  <c:v>111.5582</c:v>
                </c:pt>
                <c:pt idx="427">
                  <c:v>111.5582</c:v>
                </c:pt>
                <c:pt idx="428">
                  <c:v>112.103</c:v>
                </c:pt>
                <c:pt idx="429">
                  <c:v>112.3046</c:v>
                </c:pt>
                <c:pt idx="430">
                  <c:v>112.9894</c:v>
                </c:pt>
                <c:pt idx="431">
                  <c:v>113.3917</c:v>
                </c:pt>
                <c:pt idx="432">
                  <c:v>113.3917</c:v>
                </c:pt>
                <c:pt idx="433">
                  <c:v>114.3559</c:v>
                </c:pt>
                <c:pt idx="434">
                  <c:v>115.0577</c:v>
                </c:pt>
                <c:pt idx="435">
                  <c:v>115.0777</c:v>
                </c:pt>
                <c:pt idx="436">
                  <c:v>115.9986</c:v>
                </c:pt>
                <c:pt idx="437">
                  <c:v>116.2986</c:v>
                </c:pt>
                <c:pt idx="438">
                  <c:v>116.2986</c:v>
                </c:pt>
                <c:pt idx="439">
                  <c:v>116.3785</c:v>
                </c:pt>
                <c:pt idx="440">
                  <c:v>117.1774</c:v>
                </c:pt>
                <c:pt idx="441">
                  <c:v>117.5565</c:v>
                </c:pt>
                <c:pt idx="442">
                  <c:v>117.5565</c:v>
                </c:pt>
                <c:pt idx="443">
                  <c:v>118.314</c:v>
                </c:pt>
                <c:pt idx="444">
                  <c:v>117.5565</c:v>
                </c:pt>
                <c:pt idx="445">
                  <c:v>117.2772</c:v>
                </c:pt>
                <c:pt idx="446">
                  <c:v>116.5384</c:v>
                </c:pt>
                <c:pt idx="447">
                  <c:v>116.0386</c:v>
                </c:pt>
                <c:pt idx="448">
                  <c:v>116.0386</c:v>
                </c:pt>
                <c:pt idx="449">
                  <c:v>116.1986</c:v>
                </c:pt>
                <c:pt idx="450">
                  <c:v>116.4185</c:v>
                </c:pt>
                <c:pt idx="451">
                  <c:v>117.2174</c:v>
                </c:pt>
                <c:pt idx="452">
                  <c:v>117.4568</c:v>
                </c:pt>
                <c:pt idx="453">
                  <c:v>117.397</c:v>
                </c:pt>
                <c:pt idx="454">
                  <c:v>117.6363</c:v>
                </c:pt>
                <c:pt idx="455">
                  <c:v>117.8357</c:v>
                </c:pt>
                <c:pt idx="456">
                  <c:v>118.3937</c:v>
                </c:pt>
                <c:pt idx="457">
                  <c:v>118.3937</c:v>
                </c:pt>
                <c:pt idx="458">
                  <c:v>118.4933</c:v>
                </c:pt>
                <c:pt idx="459">
                  <c:v>118.4933</c:v>
                </c:pt>
                <c:pt idx="460">
                  <c:v>118.4734</c:v>
                </c:pt>
                <c:pt idx="461">
                  <c:v>118.2144</c:v>
                </c:pt>
                <c:pt idx="462">
                  <c:v>118.4734</c:v>
                </c:pt>
                <c:pt idx="463">
                  <c:v>118.7721</c:v>
                </c:pt>
                <c:pt idx="464">
                  <c:v>119.9854</c:v>
                </c:pt>
                <c:pt idx="465">
                  <c:v>121.891</c:v>
                </c:pt>
                <c:pt idx="466">
                  <c:v>122.6045</c:v>
                </c:pt>
                <c:pt idx="467">
                  <c:v>123.0007</c:v>
                </c:pt>
                <c:pt idx="468">
                  <c:v>122.763</c:v>
                </c:pt>
                <c:pt idx="469">
                  <c:v>123.1987</c:v>
                </c:pt>
                <c:pt idx="470">
                  <c:v>123.2977</c:v>
                </c:pt>
                <c:pt idx="471">
                  <c:v>123.2977</c:v>
                </c:pt>
                <c:pt idx="472">
                  <c:v>123.0997</c:v>
                </c:pt>
                <c:pt idx="473">
                  <c:v>123.1987</c:v>
                </c:pt>
                <c:pt idx="474">
                  <c:v>122.228</c:v>
                </c:pt>
                <c:pt idx="475">
                  <c:v>122.2082</c:v>
                </c:pt>
                <c:pt idx="476">
                  <c:v>122.3469</c:v>
                </c:pt>
                <c:pt idx="477">
                  <c:v>122.5055</c:v>
                </c:pt>
                <c:pt idx="478">
                  <c:v>123.0007</c:v>
                </c:pt>
                <c:pt idx="479">
                  <c:v>123.7135</c:v>
                </c:pt>
                <c:pt idx="480">
                  <c:v>124.3071</c:v>
                </c:pt>
                <c:pt idx="481">
                  <c:v>126.2248</c:v>
                </c:pt>
                <c:pt idx="482">
                  <c:v>126.9162</c:v>
                </c:pt>
                <c:pt idx="483">
                  <c:v>127.8247</c:v>
                </c:pt>
                <c:pt idx="484">
                  <c:v>127.8247</c:v>
                </c:pt>
                <c:pt idx="485">
                  <c:v>127.6075</c:v>
                </c:pt>
                <c:pt idx="486">
                  <c:v>124.3862</c:v>
                </c:pt>
                <c:pt idx="487">
                  <c:v>123.2779</c:v>
                </c:pt>
                <c:pt idx="488">
                  <c:v>121.8514</c:v>
                </c:pt>
                <c:pt idx="489">
                  <c:v>121.8514</c:v>
                </c:pt>
                <c:pt idx="490">
                  <c:v>121.9307</c:v>
                </c:pt>
                <c:pt idx="491">
                  <c:v>122.9413</c:v>
                </c:pt>
                <c:pt idx="492">
                  <c:v>122.9413</c:v>
                </c:pt>
                <c:pt idx="493">
                  <c:v>123.0007</c:v>
                </c:pt>
                <c:pt idx="494">
                  <c:v>123.0799</c:v>
                </c:pt>
                <c:pt idx="495">
                  <c:v>122.7828</c:v>
                </c:pt>
                <c:pt idx="496">
                  <c:v>122.5451</c:v>
                </c:pt>
                <c:pt idx="497">
                  <c:v>122.8423</c:v>
                </c:pt>
                <c:pt idx="498">
                  <c:v>122.8423</c:v>
                </c:pt>
                <c:pt idx="499">
                  <c:v>122.6045</c:v>
                </c:pt>
                <c:pt idx="500">
                  <c:v>122.8423</c:v>
                </c:pt>
                <c:pt idx="501">
                  <c:v>122.6838</c:v>
                </c:pt>
                <c:pt idx="502">
                  <c:v>122.6045</c:v>
                </c:pt>
                <c:pt idx="503">
                  <c:v>122.9809</c:v>
                </c:pt>
                <c:pt idx="504">
                  <c:v>123.3571</c:v>
                </c:pt>
                <c:pt idx="505">
                  <c:v>123.6145</c:v>
                </c:pt>
                <c:pt idx="506">
                  <c:v>123.8916</c:v>
                </c:pt>
                <c:pt idx="507">
                  <c:v>124.0103</c:v>
                </c:pt>
                <c:pt idx="508">
                  <c:v>123.7333</c:v>
                </c:pt>
                <c:pt idx="509">
                  <c:v>122.8819</c:v>
                </c:pt>
                <c:pt idx="510">
                  <c:v>122.8026</c:v>
                </c:pt>
                <c:pt idx="511">
                  <c:v>123.0997</c:v>
                </c:pt>
                <c:pt idx="512">
                  <c:v>123.3769</c:v>
                </c:pt>
                <c:pt idx="513">
                  <c:v>124.0697</c:v>
                </c:pt>
                <c:pt idx="514">
                  <c:v>124.1488</c:v>
                </c:pt>
                <c:pt idx="515">
                  <c:v>124.2477</c:v>
                </c:pt>
                <c:pt idx="516">
                  <c:v>124.5445</c:v>
                </c:pt>
                <c:pt idx="517">
                  <c:v>124.6236</c:v>
                </c:pt>
                <c:pt idx="518">
                  <c:v>124.6236</c:v>
                </c:pt>
                <c:pt idx="519">
                  <c:v>125.2959</c:v>
                </c:pt>
                <c:pt idx="520">
                  <c:v>126.4619</c:v>
                </c:pt>
                <c:pt idx="521">
                  <c:v>126.6792</c:v>
                </c:pt>
                <c:pt idx="522">
                  <c:v>127.3902</c:v>
                </c:pt>
                <c:pt idx="523">
                  <c:v>127.568</c:v>
                </c:pt>
                <c:pt idx="524">
                  <c:v>127.568</c:v>
                </c:pt>
                <c:pt idx="525">
                  <c:v>126.6792</c:v>
                </c:pt>
                <c:pt idx="526">
                  <c:v>126.5014</c:v>
                </c:pt>
                <c:pt idx="527">
                  <c:v>126.5409</c:v>
                </c:pt>
                <c:pt idx="528">
                  <c:v>126.9162</c:v>
                </c:pt>
                <c:pt idx="529">
                  <c:v>126.9162</c:v>
                </c:pt>
                <c:pt idx="530">
                  <c:v>126.5409</c:v>
                </c:pt>
                <c:pt idx="531">
                  <c:v>125.8691</c:v>
                </c:pt>
                <c:pt idx="532">
                  <c:v>125.5529</c:v>
                </c:pt>
                <c:pt idx="533">
                  <c:v>125.5529</c:v>
                </c:pt>
                <c:pt idx="534">
                  <c:v>125.6715</c:v>
                </c:pt>
                <c:pt idx="535">
                  <c:v>126.6989</c:v>
                </c:pt>
                <c:pt idx="536">
                  <c:v>128.417</c:v>
                </c:pt>
                <c:pt idx="537">
                  <c:v>129.0685</c:v>
                </c:pt>
                <c:pt idx="538">
                  <c:v>129.029</c:v>
                </c:pt>
                <c:pt idx="539">
                  <c:v>129.0685</c:v>
                </c:pt>
                <c:pt idx="540">
                  <c:v>129.029</c:v>
                </c:pt>
                <c:pt idx="541">
                  <c:v>128.5355</c:v>
                </c:pt>
                <c:pt idx="542">
                  <c:v>128.5355</c:v>
                </c:pt>
                <c:pt idx="543">
                  <c:v>129.2462</c:v>
                </c:pt>
                <c:pt idx="544">
                  <c:v>130.1345</c:v>
                </c:pt>
                <c:pt idx="545">
                  <c:v>130.8255</c:v>
                </c:pt>
              </c:numCache>
            </c:numRef>
          </c:yVal>
          <c:smooth val="1"/>
        </c:ser>
        <c:dLbls>
          <c:showLegendKey val="0"/>
          <c:showVal val="0"/>
          <c:showCatName val="0"/>
          <c:showSerName val="0"/>
          <c:showPercent val="0"/>
          <c:showBubbleSize val="0"/>
        </c:dLbls>
        <c:axId val="2102491800"/>
        <c:axId val="2104791432"/>
      </c:scatterChart>
      <c:valAx>
        <c:axId val="2102491800"/>
        <c:scaling>
          <c:orientation val="minMax"/>
          <c:max val="10.0"/>
          <c:min val="-10.0"/>
        </c:scaling>
        <c:delete val="0"/>
        <c:axPos val="b"/>
        <c:title>
          <c:tx>
            <c:rich>
              <a:bodyPr/>
              <a:lstStyle/>
              <a:p>
                <a:pPr>
                  <a:defRPr/>
                </a:pPr>
                <a:r>
                  <a:rPr lang="en-GB"/>
                  <a:t>distance across scanner;</a:t>
                </a:r>
                <a:r>
                  <a:rPr lang="en-GB" baseline="0"/>
                  <a:t> </a:t>
                </a:r>
                <a:r>
                  <a:rPr lang="en-GB"/>
                  <a:t>cm</a:t>
                </a:r>
              </a:p>
            </c:rich>
          </c:tx>
          <c:overlay val="0"/>
        </c:title>
        <c:numFmt formatCode="General" sourceLinked="1"/>
        <c:majorTickMark val="none"/>
        <c:minorTickMark val="none"/>
        <c:tickLblPos val="nextTo"/>
        <c:crossAx val="2104791432"/>
        <c:crosses val="autoZero"/>
        <c:crossBetween val="midCat"/>
      </c:valAx>
      <c:valAx>
        <c:axId val="2104791432"/>
        <c:scaling>
          <c:orientation val="minMax"/>
          <c:max val="140.0"/>
          <c:min val="100.0"/>
        </c:scaling>
        <c:delete val="0"/>
        <c:axPos val="l"/>
        <c:majorGridlines/>
        <c:title>
          <c:tx>
            <c:rich>
              <a:bodyPr/>
              <a:lstStyle/>
              <a:p>
                <a:pPr>
                  <a:defRPr/>
                </a:pPr>
                <a:r>
                  <a:rPr lang="en-GB"/>
                  <a:t>Measured</a:t>
                </a:r>
                <a:r>
                  <a:rPr lang="en-GB" baseline="0"/>
                  <a:t> dose; cGy</a:t>
                </a:r>
                <a:endParaRPr lang="en-GB"/>
              </a:p>
            </c:rich>
          </c:tx>
          <c:overlay val="0"/>
        </c:title>
        <c:numFmt formatCode="General" sourceLinked="1"/>
        <c:majorTickMark val="none"/>
        <c:minorTickMark val="none"/>
        <c:tickLblPos val="nextTo"/>
        <c:crossAx val="2102491800"/>
        <c:crosses val="autoZero"/>
        <c:crossBetween val="midCat"/>
      </c:valAx>
    </c:plotArea>
    <c:legend>
      <c:legendPos val="r"/>
      <c:overlay val="0"/>
    </c:legend>
    <c:plotVisOnly val="1"/>
    <c:dispBlanksAs val="gap"/>
    <c:showDLblsOverMax val="0"/>
  </c:chart>
  <c:printSettings>
    <c:headerFooter/>
    <c:pageMargins b="0.75" l="0.7" r="0.7" t="0.75" header="0.3" footer="0.3"/>
    <c:pageSetup paperSize="9" orientation="landscape"/>
  </c:printSettings>
</c:chartSpace>
</file>

<file path=xl/charts/chart8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dose profiles at various</a:t>
            </a:r>
            <a:r>
              <a:rPr lang="en-GB" baseline="0"/>
              <a:t> heights on scanner</a:t>
            </a:r>
            <a:endParaRPr lang="en-GB"/>
          </a:p>
        </c:rich>
      </c:tx>
      <c:overlay val="0"/>
    </c:title>
    <c:autoTitleDeleted val="0"/>
    <c:plotArea>
      <c:layout/>
      <c:scatterChart>
        <c:scatterStyle val="smoothMarker"/>
        <c:varyColors val="0"/>
        <c:ser>
          <c:idx val="0"/>
          <c:order val="0"/>
          <c:tx>
            <c:strRef>
              <c:f>'uniformity position corrected'!$B$21</c:f>
              <c:strCache>
                <c:ptCount val="1"/>
                <c:pt idx="0">
                  <c:v>middle 1Gy</c:v>
                </c:pt>
              </c:strCache>
            </c:strRef>
          </c:tx>
          <c:spPr>
            <a:ln w="6350"/>
          </c:spPr>
          <c:marker>
            <c:symbol val="none"/>
          </c:marker>
          <c:xVal>
            <c:numRef>
              <c:f>'uniformity position corrected'!$B$24:$B$564</c:f>
              <c:numCache>
                <c:formatCode>General</c:formatCode>
                <c:ptCount val="541"/>
                <c:pt idx="0">
                  <c:v>-9.4735</c:v>
                </c:pt>
                <c:pt idx="1">
                  <c:v>-9.4384</c:v>
                </c:pt>
                <c:pt idx="2">
                  <c:v>-9.4032</c:v>
                </c:pt>
                <c:pt idx="3">
                  <c:v>-9.3681</c:v>
                </c:pt>
                <c:pt idx="4">
                  <c:v>-9.3329</c:v>
                </c:pt>
                <c:pt idx="5">
                  <c:v>-9.2978</c:v>
                </c:pt>
                <c:pt idx="6">
                  <c:v>-9.2626</c:v>
                </c:pt>
                <c:pt idx="7">
                  <c:v>-9.2275</c:v>
                </c:pt>
                <c:pt idx="8">
                  <c:v>-9.1923</c:v>
                </c:pt>
                <c:pt idx="9">
                  <c:v>-9.1571</c:v>
                </c:pt>
                <c:pt idx="10">
                  <c:v>-9.122</c:v>
                </c:pt>
                <c:pt idx="11">
                  <c:v>-9.0868</c:v>
                </c:pt>
                <c:pt idx="12">
                  <c:v>-9.0517</c:v>
                </c:pt>
                <c:pt idx="13">
                  <c:v>-9.0165</c:v>
                </c:pt>
                <c:pt idx="14">
                  <c:v>-8.9814</c:v>
                </c:pt>
                <c:pt idx="15">
                  <c:v>-8.9462</c:v>
                </c:pt>
                <c:pt idx="16">
                  <c:v>-8.9111</c:v>
                </c:pt>
                <c:pt idx="17">
                  <c:v>-8.8759</c:v>
                </c:pt>
                <c:pt idx="18">
                  <c:v>-8.8408</c:v>
                </c:pt>
                <c:pt idx="19">
                  <c:v>-8.8056</c:v>
                </c:pt>
                <c:pt idx="20">
                  <c:v>-8.7705</c:v>
                </c:pt>
                <c:pt idx="21">
                  <c:v>-8.7353</c:v>
                </c:pt>
                <c:pt idx="22">
                  <c:v>-8.700200000000001</c:v>
                </c:pt>
                <c:pt idx="23">
                  <c:v>-8.665</c:v>
                </c:pt>
                <c:pt idx="24">
                  <c:v>-8.6299</c:v>
                </c:pt>
                <c:pt idx="25">
                  <c:v>-8.5947</c:v>
                </c:pt>
                <c:pt idx="26">
                  <c:v>-8.5596</c:v>
                </c:pt>
                <c:pt idx="27">
                  <c:v>-8.5244</c:v>
                </c:pt>
                <c:pt idx="28">
                  <c:v>-8.4893</c:v>
                </c:pt>
                <c:pt idx="29">
                  <c:v>-8.4541</c:v>
                </c:pt>
                <c:pt idx="30">
                  <c:v>-8.419</c:v>
                </c:pt>
                <c:pt idx="31">
                  <c:v>-8.3838</c:v>
                </c:pt>
                <c:pt idx="32">
                  <c:v>-8.3486</c:v>
                </c:pt>
                <c:pt idx="33">
                  <c:v>-8.3135</c:v>
                </c:pt>
                <c:pt idx="34">
                  <c:v>-8.2783</c:v>
                </c:pt>
                <c:pt idx="35">
                  <c:v>-8.2432</c:v>
                </c:pt>
                <c:pt idx="36">
                  <c:v>-8.208</c:v>
                </c:pt>
                <c:pt idx="37">
                  <c:v>-8.1729</c:v>
                </c:pt>
                <c:pt idx="38">
                  <c:v>-8.137700000000001</c:v>
                </c:pt>
                <c:pt idx="39">
                  <c:v>-8.1026</c:v>
                </c:pt>
                <c:pt idx="40">
                  <c:v>-8.0674</c:v>
                </c:pt>
                <c:pt idx="41">
                  <c:v>-8.0323</c:v>
                </c:pt>
                <c:pt idx="42">
                  <c:v>-7.9971</c:v>
                </c:pt>
                <c:pt idx="43">
                  <c:v>-7.962</c:v>
                </c:pt>
                <c:pt idx="44">
                  <c:v>-7.9268</c:v>
                </c:pt>
                <c:pt idx="45">
                  <c:v>-7.8917</c:v>
                </c:pt>
                <c:pt idx="46">
                  <c:v>-7.8565</c:v>
                </c:pt>
                <c:pt idx="47">
                  <c:v>-7.8214</c:v>
                </c:pt>
                <c:pt idx="48">
                  <c:v>-7.7862</c:v>
                </c:pt>
                <c:pt idx="49">
                  <c:v>-7.7511</c:v>
                </c:pt>
                <c:pt idx="50">
                  <c:v>-7.7159</c:v>
                </c:pt>
                <c:pt idx="51">
                  <c:v>-7.6808</c:v>
                </c:pt>
                <c:pt idx="52">
                  <c:v>-7.6456</c:v>
                </c:pt>
                <c:pt idx="53">
                  <c:v>-7.6105</c:v>
                </c:pt>
                <c:pt idx="54">
                  <c:v>-7.5753</c:v>
                </c:pt>
                <c:pt idx="55">
                  <c:v>-7.5401</c:v>
                </c:pt>
                <c:pt idx="56">
                  <c:v>-7.505</c:v>
                </c:pt>
                <c:pt idx="57">
                  <c:v>-7.4698</c:v>
                </c:pt>
                <c:pt idx="58">
                  <c:v>-7.4347</c:v>
                </c:pt>
                <c:pt idx="59">
                  <c:v>-7.3995</c:v>
                </c:pt>
                <c:pt idx="60">
                  <c:v>-7.3644</c:v>
                </c:pt>
                <c:pt idx="61">
                  <c:v>-7.3292</c:v>
                </c:pt>
                <c:pt idx="62">
                  <c:v>-7.2941</c:v>
                </c:pt>
                <c:pt idx="63">
                  <c:v>-7.2589</c:v>
                </c:pt>
                <c:pt idx="64">
                  <c:v>-7.2238</c:v>
                </c:pt>
                <c:pt idx="65">
                  <c:v>-7.1886</c:v>
                </c:pt>
                <c:pt idx="66">
                  <c:v>-7.1535</c:v>
                </c:pt>
                <c:pt idx="67">
                  <c:v>-7.1183</c:v>
                </c:pt>
                <c:pt idx="68">
                  <c:v>-7.0832</c:v>
                </c:pt>
                <c:pt idx="69">
                  <c:v>-7.048</c:v>
                </c:pt>
                <c:pt idx="70">
                  <c:v>-7.0129</c:v>
                </c:pt>
                <c:pt idx="71">
                  <c:v>-6.9777</c:v>
                </c:pt>
                <c:pt idx="72">
                  <c:v>-6.9426</c:v>
                </c:pt>
                <c:pt idx="73">
                  <c:v>-6.9074</c:v>
                </c:pt>
                <c:pt idx="74">
                  <c:v>-6.8723</c:v>
                </c:pt>
                <c:pt idx="75">
                  <c:v>-6.8371</c:v>
                </c:pt>
                <c:pt idx="76">
                  <c:v>-6.802</c:v>
                </c:pt>
                <c:pt idx="77">
                  <c:v>-6.7668</c:v>
                </c:pt>
                <c:pt idx="78">
                  <c:v>-6.7316</c:v>
                </c:pt>
                <c:pt idx="79">
                  <c:v>-6.6965</c:v>
                </c:pt>
                <c:pt idx="80">
                  <c:v>-6.6613</c:v>
                </c:pt>
                <c:pt idx="81">
                  <c:v>-6.6262</c:v>
                </c:pt>
                <c:pt idx="82">
                  <c:v>-6.591</c:v>
                </c:pt>
                <c:pt idx="83">
                  <c:v>-6.5559</c:v>
                </c:pt>
                <c:pt idx="84">
                  <c:v>-6.5207</c:v>
                </c:pt>
                <c:pt idx="85">
                  <c:v>-6.4856</c:v>
                </c:pt>
                <c:pt idx="86">
                  <c:v>-6.4504</c:v>
                </c:pt>
                <c:pt idx="87">
                  <c:v>-6.4153</c:v>
                </c:pt>
                <c:pt idx="88">
                  <c:v>-6.3801</c:v>
                </c:pt>
                <c:pt idx="89">
                  <c:v>-6.345</c:v>
                </c:pt>
                <c:pt idx="90">
                  <c:v>-6.3098</c:v>
                </c:pt>
                <c:pt idx="91">
                  <c:v>-6.2747</c:v>
                </c:pt>
                <c:pt idx="92">
                  <c:v>-6.2395</c:v>
                </c:pt>
                <c:pt idx="93">
                  <c:v>-6.2044</c:v>
                </c:pt>
                <c:pt idx="94">
                  <c:v>-6.1692</c:v>
                </c:pt>
                <c:pt idx="95">
                  <c:v>-6.1341</c:v>
                </c:pt>
                <c:pt idx="96">
                  <c:v>-6.0989</c:v>
                </c:pt>
                <c:pt idx="97">
                  <c:v>-6.0638</c:v>
                </c:pt>
                <c:pt idx="98">
                  <c:v>-6.0286</c:v>
                </c:pt>
                <c:pt idx="99">
                  <c:v>-5.9935</c:v>
                </c:pt>
                <c:pt idx="100">
                  <c:v>-5.9583</c:v>
                </c:pt>
                <c:pt idx="101">
                  <c:v>-5.9231</c:v>
                </c:pt>
                <c:pt idx="102">
                  <c:v>-5.888</c:v>
                </c:pt>
                <c:pt idx="103">
                  <c:v>-5.8528</c:v>
                </c:pt>
                <c:pt idx="104">
                  <c:v>-5.8177</c:v>
                </c:pt>
                <c:pt idx="105">
                  <c:v>-5.7825</c:v>
                </c:pt>
                <c:pt idx="106">
                  <c:v>-5.7474</c:v>
                </c:pt>
                <c:pt idx="107">
                  <c:v>-5.7122</c:v>
                </c:pt>
                <c:pt idx="108">
                  <c:v>-5.6771</c:v>
                </c:pt>
                <c:pt idx="109">
                  <c:v>-5.6419</c:v>
                </c:pt>
                <c:pt idx="110">
                  <c:v>-5.6068</c:v>
                </c:pt>
                <c:pt idx="111">
                  <c:v>-5.5716</c:v>
                </c:pt>
                <c:pt idx="112">
                  <c:v>-5.5365</c:v>
                </c:pt>
                <c:pt idx="113">
                  <c:v>-5.5013</c:v>
                </c:pt>
                <c:pt idx="114">
                  <c:v>-5.4662</c:v>
                </c:pt>
                <c:pt idx="115">
                  <c:v>-5.431</c:v>
                </c:pt>
                <c:pt idx="116">
                  <c:v>-5.3959</c:v>
                </c:pt>
                <c:pt idx="117">
                  <c:v>-5.3607</c:v>
                </c:pt>
                <c:pt idx="118">
                  <c:v>-5.3256</c:v>
                </c:pt>
                <c:pt idx="119">
                  <c:v>-5.2904</c:v>
                </c:pt>
                <c:pt idx="120">
                  <c:v>-5.2553</c:v>
                </c:pt>
                <c:pt idx="121">
                  <c:v>-5.2201</c:v>
                </c:pt>
                <c:pt idx="122">
                  <c:v>-5.1849</c:v>
                </c:pt>
                <c:pt idx="123">
                  <c:v>-5.1498</c:v>
                </c:pt>
                <c:pt idx="124">
                  <c:v>-5.1146</c:v>
                </c:pt>
                <c:pt idx="125">
                  <c:v>-5.0795</c:v>
                </c:pt>
                <c:pt idx="126">
                  <c:v>-5.0443</c:v>
                </c:pt>
                <c:pt idx="127">
                  <c:v>-5.0092</c:v>
                </c:pt>
                <c:pt idx="128">
                  <c:v>-4.974</c:v>
                </c:pt>
                <c:pt idx="129">
                  <c:v>-4.9389</c:v>
                </c:pt>
                <c:pt idx="130">
                  <c:v>-4.9037</c:v>
                </c:pt>
                <c:pt idx="131">
                  <c:v>-4.8686</c:v>
                </c:pt>
                <c:pt idx="132">
                  <c:v>-4.8334</c:v>
                </c:pt>
                <c:pt idx="133">
                  <c:v>-4.7983</c:v>
                </c:pt>
                <c:pt idx="134">
                  <c:v>-4.7631</c:v>
                </c:pt>
                <c:pt idx="135">
                  <c:v>-4.728</c:v>
                </c:pt>
                <c:pt idx="136">
                  <c:v>-4.6928</c:v>
                </c:pt>
                <c:pt idx="137">
                  <c:v>-4.6577</c:v>
                </c:pt>
                <c:pt idx="138">
                  <c:v>-4.6225</c:v>
                </c:pt>
                <c:pt idx="139">
                  <c:v>-4.5874</c:v>
                </c:pt>
                <c:pt idx="140">
                  <c:v>-4.5522</c:v>
                </c:pt>
                <c:pt idx="141">
                  <c:v>-4.5171</c:v>
                </c:pt>
                <c:pt idx="142">
                  <c:v>-4.4819</c:v>
                </c:pt>
                <c:pt idx="143">
                  <c:v>-4.4468</c:v>
                </c:pt>
                <c:pt idx="144">
                  <c:v>-4.4116</c:v>
                </c:pt>
                <c:pt idx="145">
                  <c:v>-4.3764</c:v>
                </c:pt>
                <c:pt idx="146">
                  <c:v>-4.3413</c:v>
                </c:pt>
                <c:pt idx="147">
                  <c:v>-4.3061</c:v>
                </c:pt>
                <c:pt idx="148">
                  <c:v>-4.271</c:v>
                </c:pt>
                <c:pt idx="149">
                  <c:v>-4.2358</c:v>
                </c:pt>
                <c:pt idx="150">
                  <c:v>-4.2007</c:v>
                </c:pt>
                <c:pt idx="151">
                  <c:v>-4.1655</c:v>
                </c:pt>
                <c:pt idx="152">
                  <c:v>-4.1304</c:v>
                </c:pt>
                <c:pt idx="153">
                  <c:v>-4.0952</c:v>
                </c:pt>
                <c:pt idx="154">
                  <c:v>-4.0601</c:v>
                </c:pt>
                <c:pt idx="155">
                  <c:v>-4.0249</c:v>
                </c:pt>
                <c:pt idx="156">
                  <c:v>-3.9898</c:v>
                </c:pt>
                <c:pt idx="157">
                  <c:v>-3.9546</c:v>
                </c:pt>
                <c:pt idx="158">
                  <c:v>-3.9195</c:v>
                </c:pt>
                <c:pt idx="159">
                  <c:v>-3.8843</c:v>
                </c:pt>
                <c:pt idx="160">
                  <c:v>-3.8492</c:v>
                </c:pt>
                <c:pt idx="161">
                  <c:v>-3.814</c:v>
                </c:pt>
                <c:pt idx="162">
                  <c:v>-3.7789</c:v>
                </c:pt>
                <c:pt idx="163">
                  <c:v>-3.7437</c:v>
                </c:pt>
                <c:pt idx="164">
                  <c:v>-3.7086</c:v>
                </c:pt>
                <c:pt idx="165">
                  <c:v>-3.6734</c:v>
                </c:pt>
                <c:pt idx="166">
                  <c:v>-3.6383</c:v>
                </c:pt>
                <c:pt idx="167">
                  <c:v>-3.6031</c:v>
                </c:pt>
                <c:pt idx="168">
                  <c:v>-3.5679</c:v>
                </c:pt>
                <c:pt idx="169">
                  <c:v>-3.5328</c:v>
                </c:pt>
                <c:pt idx="170">
                  <c:v>-3.4976</c:v>
                </c:pt>
                <c:pt idx="171">
                  <c:v>-3.4625</c:v>
                </c:pt>
                <c:pt idx="172">
                  <c:v>-3.4273</c:v>
                </c:pt>
                <c:pt idx="173">
                  <c:v>-3.3922</c:v>
                </c:pt>
                <c:pt idx="174">
                  <c:v>-3.357</c:v>
                </c:pt>
                <c:pt idx="175">
                  <c:v>-3.3219</c:v>
                </c:pt>
                <c:pt idx="176">
                  <c:v>-3.2867</c:v>
                </c:pt>
                <c:pt idx="177">
                  <c:v>-3.2516</c:v>
                </c:pt>
                <c:pt idx="178">
                  <c:v>-3.2164</c:v>
                </c:pt>
                <c:pt idx="179">
                  <c:v>-3.1813</c:v>
                </c:pt>
                <c:pt idx="180">
                  <c:v>-3.1461</c:v>
                </c:pt>
                <c:pt idx="181">
                  <c:v>-3.111</c:v>
                </c:pt>
                <c:pt idx="182">
                  <c:v>-3.0758</c:v>
                </c:pt>
                <c:pt idx="183">
                  <c:v>-3.0407</c:v>
                </c:pt>
                <c:pt idx="184">
                  <c:v>-3.0055</c:v>
                </c:pt>
                <c:pt idx="185">
                  <c:v>-2.9704</c:v>
                </c:pt>
                <c:pt idx="186">
                  <c:v>-2.9352</c:v>
                </c:pt>
                <c:pt idx="187">
                  <c:v>-2.9001</c:v>
                </c:pt>
                <c:pt idx="188">
                  <c:v>-2.8649</c:v>
                </c:pt>
                <c:pt idx="189">
                  <c:v>-2.8298</c:v>
                </c:pt>
                <c:pt idx="190">
                  <c:v>-2.7946</c:v>
                </c:pt>
                <c:pt idx="191">
                  <c:v>-2.7594</c:v>
                </c:pt>
                <c:pt idx="192">
                  <c:v>-2.7243</c:v>
                </c:pt>
                <c:pt idx="193">
                  <c:v>-2.6891</c:v>
                </c:pt>
                <c:pt idx="194">
                  <c:v>-2.654</c:v>
                </c:pt>
                <c:pt idx="195">
                  <c:v>-2.6188</c:v>
                </c:pt>
                <c:pt idx="196">
                  <c:v>-2.5837</c:v>
                </c:pt>
                <c:pt idx="197">
                  <c:v>-2.5485</c:v>
                </c:pt>
                <c:pt idx="198">
                  <c:v>-2.5134</c:v>
                </c:pt>
                <c:pt idx="199">
                  <c:v>-2.4782</c:v>
                </c:pt>
                <c:pt idx="200">
                  <c:v>-2.4431</c:v>
                </c:pt>
                <c:pt idx="201">
                  <c:v>-2.4079</c:v>
                </c:pt>
                <c:pt idx="202">
                  <c:v>-2.3728</c:v>
                </c:pt>
                <c:pt idx="203">
                  <c:v>-2.3376</c:v>
                </c:pt>
                <c:pt idx="204">
                  <c:v>-2.3025</c:v>
                </c:pt>
                <c:pt idx="205">
                  <c:v>-2.2673</c:v>
                </c:pt>
                <c:pt idx="206">
                  <c:v>-2.2322</c:v>
                </c:pt>
                <c:pt idx="207">
                  <c:v>-2.197</c:v>
                </c:pt>
                <c:pt idx="208">
                  <c:v>-2.1619</c:v>
                </c:pt>
                <c:pt idx="209">
                  <c:v>-2.1267</c:v>
                </c:pt>
                <c:pt idx="210">
                  <c:v>-2.0916</c:v>
                </c:pt>
                <c:pt idx="211">
                  <c:v>-2.0564</c:v>
                </c:pt>
                <c:pt idx="212">
                  <c:v>-2.0213</c:v>
                </c:pt>
                <c:pt idx="213">
                  <c:v>-1.9861</c:v>
                </c:pt>
                <c:pt idx="214">
                  <c:v>-1.9509</c:v>
                </c:pt>
                <c:pt idx="215">
                  <c:v>-1.9158</c:v>
                </c:pt>
                <c:pt idx="216">
                  <c:v>-1.8806</c:v>
                </c:pt>
                <c:pt idx="217">
                  <c:v>-1.8455</c:v>
                </c:pt>
                <c:pt idx="218">
                  <c:v>-1.8103</c:v>
                </c:pt>
                <c:pt idx="219">
                  <c:v>-1.7752</c:v>
                </c:pt>
                <c:pt idx="220">
                  <c:v>-1.74</c:v>
                </c:pt>
                <c:pt idx="221">
                  <c:v>-1.7049</c:v>
                </c:pt>
                <c:pt idx="222">
                  <c:v>-1.6697</c:v>
                </c:pt>
                <c:pt idx="223">
                  <c:v>-1.6346</c:v>
                </c:pt>
                <c:pt idx="224">
                  <c:v>-1.5994</c:v>
                </c:pt>
                <c:pt idx="225">
                  <c:v>-1.5643</c:v>
                </c:pt>
                <c:pt idx="226">
                  <c:v>-1.5291</c:v>
                </c:pt>
                <c:pt idx="227">
                  <c:v>-1.494</c:v>
                </c:pt>
                <c:pt idx="228">
                  <c:v>-1.4588</c:v>
                </c:pt>
                <c:pt idx="229">
                  <c:v>-1.4237</c:v>
                </c:pt>
                <c:pt idx="230">
                  <c:v>-1.3885</c:v>
                </c:pt>
                <c:pt idx="231">
                  <c:v>-1.3534</c:v>
                </c:pt>
                <c:pt idx="232">
                  <c:v>-1.3182</c:v>
                </c:pt>
                <c:pt idx="233">
                  <c:v>-1.2831</c:v>
                </c:pt>
                <c:pt idx="234">
                  <c:v>-1.2479</c:v>
                </c:pt>
                <c:pt idx="235">
                  <c:v>-1.2128</c:v>
                </c:pt>
                <c:pt idx="236">
                  <c:v>-1.1776</c:v>
                </c:pt>
                <c:pt idx="237">
                  <c:v>-1.1424</c:v>
                </c:pt>
                <c:pt idx="238">
                  <c:v>-1.1073</c:v>
                </c:pt>
                <c:pt idx="239">
                  <c:v>-1.0721</c:v>
                </c:pt>
                <c:pt idx="240">
                  <c:v>-1.037</c:v>
                </c:pt>
                <c:pt idx="241">
                  <c:v>-1.0018</c:v>
                </c:pt>
                <c:pt idx="242">
                  <c:v>-0.96669</c:v>
                </c:pt>
                <c:pt idx="243">
                  <c:v>-0.93153</c:v>
                </c:pt>
                <c:pt idx="244">
                  <c:v>-0.89638</c:v>
                </c:pt>
                <c:pt idx="245">
                  <c:v>-0.86123</c:v>
                </c:pt>
                <c:pt idx="246">
                  <c:v>-0.82608</c:v>
                </c:pt>
                <c:pt idx="247">
                  <c:v>-0.79092</c:v>
                </c:pt>
                <c:pt idx="248">
                  <c:v>-0.75577</c:v>
                </c:pt>
                <c:pt idx="249">
                  <c:v>-0.72062</c:v>
                </c:pt>
                <c:pt idx="250">
                  <c:v>-0.68547</c:v>
                </c:pt>
                <c:pt idx="251">
                  <c:v>-0.65032</c:v>
                </c:pt>
                <c:pt idx="252">
                  <c:v>-0.61516</c:v>
                </c:pt>
                <c:pt idx="253">
                  <c:v>-0.58001</c:v>
                </c:pt>
                <c:pt idx="254">
                  <c:v>-0.54486</c:v>
                </c:pt>
                <c:pt idx="255">
                  <c:v>-0.50971</c:v>
                </c:pt>
                <c:pt idx="256">
                  <c:v>-0.47455</c:v>
                </c:pt>
                <c:pt idx="257">
                  <c:v>-0.4394</c:v>
                </c:pt>
                <c:pt idx="258">
                  <c:v>-0.40425</c:v>
                </c:pt>
                <c:pt idx="259">
                  <c:v>-0.3691</c:v>
                </c:pt>
                <c:pt idx="260">
                  <c:v>-0.33395</c:v>
                </c:pt>
                <c:pt idx="261">
                  <c:v>-0.29879</c:v>
                </c:pt>
                <c:pt idx="262">
                  <c:v>-0.26364</c:v>
                </c:pt>
                <c:pt idx="263">
                  <c:v>-0.22849</c:v>
                </c:pt>
                <c:pt idx="264">
                  <c:v>-0.19334</c:v>
                </c:pt>
                <c:pt idx="265">
                  <c:v>-0.15818</c:v>
                </c:pt>
                <c:pt idx="266">
                  <c:v>-0.12303</c:v>
                </c:pt>
                <c:pt idx="267">
                  <c:v>-0.087881</c:v>
                </c:pt>
                <c:pt idx="268">
                  <c:v>-0.052728</c:v>
                </c:pt>
                <c:pt idx="269">
                  <c:v>-0.017576</c:v>
                </c:pt>
                <c:pt idx="270">
                  <c:v>0.017576</c:v>
                </c:pt>
                <c:pt idx="271">
                  <c:v>0.052728</c:v>
                </c:pt>
                <c:pt idx="272">
                  <c:v>0.087881</c:v>
                </c:pt>
                <c:pt idx="273">
                  <c:v>0.12303</c:v>
                </c:pt>
                <c:pt idx="274">
                  <c:v>0.15818</c:v>
                </c:pt>
                <c:pt idx="275">
                  <c:v>0.19334</c:v>
                </c:pt>
                <c:pt idx="276">
                  <c:v>0.22849</c:v>
                </c:pt>
                <c:pt idx="277">
                  <c:v>0.26364</c:v>
                </c:pt>
                <c:pt idx="278">
                  <c:v>0.29879</c:v>
                </c:pt>
                <c:pt idx="279">
                  <c:v>0.33395</c:v>
                </c:pt>
                <c:pt idx="280">
                  <c:v>0.3691</c:v>
                </c:pt>
                <c:pt idx="281">
                  <c:v>0.40425</c:v>
                </c:pt>
                <c:pt idx="282">
                  <c:v>0.4394</c:v>
                </c:pt>
                <c:pt idx="283">
                  <c:v>0.47455</c:v>
                </c:pt>
                <c:pt idx="284">
                  <c:v>0.50971</c:v>
                </c:pt>
                <c:pt idx="285">
                  <c:v>0.54486</c:v>
                </c:pt>
                <c:pt idx="286">
                  <c:v>0.58001</c:v>
                </c:pt>
                <c:pt idx="287">
                  <c:v>0.61516</c:v>
                </c:pt>
                <c:pt idx="288">
                  <c:v>0.65032</c:v>
                </c:pt>
                <c:pt idx="289">
                  <c:v>0.68547</c:v>
                </c:pt>
                <c:pt idx="290">
                  <c:v>0.72062</c:v>
                </c:pt>
                <c:pt idx="291">
                  <c:v>0.75577</c:v>
                </c:pt>
                <c:pt idx="292">
                  <c:v>0.79092</c:v>
                </c:pt>
                <c:pt idx="293">
                  <c:v>0.82608</c:v>
                </c:pt>
                <c:pt idx="294">
                  <c:v>0.86123</c:v>
                </c:pt>
                <c:pt idx="295">
                  <c:v>0.89638</c:v>
                </c:pt>
                <c:pt idx="296">
                  <c:v>0.93153</c:v>
                </c:pt>
                <c:pt idx="297">
                  <c:v>0.96669</c:v>
                </c:pt>
                <c:pt idx="298">
                  <c:v>1.0018</c:v>
                </c:pt>
                <c:pt idx="299">
                  <c:v>1.037</c:v>
                </c:pt>
                <c:pt idx="300">
                  <c:v>1.0721</c:v>
                </c:pt>
                <c:pt idx="301">
                  <c:v>1.1073</c:v>
                </c:pt>
                <c:pt idx="302">
                  <c:v>1.1424</c:v>
                </c:pt>
                <c:pt idx="303">
                  <c:v>1.1776</c:v>
                </c:pt>
                <c:pt idx="304">
                  <c:v>1.2128</c:v>
                </c:pt>
                <c:pt idx="305">
                  <c:v>1.2479</c:v>
                </c:pt>
                <c:pt idx="306">
                  <c:v>1.2831</c:v>
                </c:pt>
                <c:pt idx="307">
                  <c:v>1.3182</c:v>
                </c:pt>
                <c:pt idx="308">
                  <c:v>1.3534</c:v>
                </c:pt>
                <c:pt idx="309">
                  <c:v>1.3885</c:v>
                </c:pt>
                <c:pt idx="310">
                  <c:v>1.4237</c:v>
                </c:pt>
                <c:pt idx="311">
                  <c:v>1.4588</c:v>
                </c:pt>
                <c:pt idx="312">
                  <c:v>1.494</c:v>
                </c:pt>
                <c:pt idx="313">
                  <c:v>1.5291</c:v>
                </c:pt>
                <c:pt idx="314">
                  <c:v>1.5643</c:v>
                </c:pt>
                <c:pt idx="315">
                  <c:v>1.5994</c:v>
                </c:pt>
                <c:pt idx="316">
                  <c:v>1.6346</c:v>
                </c:pt>
                <c:pt idx="317">
                  <c:v>1.6697</c:v>
                </c:pt>
                <c:pt idx="318">
                  <c:v>1.7049</c:v>
                </c:pt>
                <c:pt idx="319">
                  <c:v>1.74</c:v>
                </c:pt>
                <c:pt idx="320">
                  <c:v>1.7752</c:v>
                </c:pt>
                <c:pt idx="321">
                  <c:v>1.8103</c:v>
                </c:pt>
                <c:pt idx="322">
                  <c:v>1.8455</c:v>
                </c:pt>
                <c:pt idx="323">
                  <c:v>1.8806</c:v>
                </c:pt>
                <c:pt idx="324">
                  <c:v>1.9158</c:v>
                </c:pt>
                <c:pt idx="325">
                  <c:v>1.9509</c:v>
                </c:pt>
                <c:pt idx="326">
                  <c:v>1.9861</c:v>
                </c:pt>
                <c:pt idx="327">
                  <c:v>2.0213</c:v>
                </c:pt>
                <c:pt idx="328">
                  <c:v>2.0564</c:v>
                </c:pt>
                <c:pt idx="329">
                  <c:v>2.0916</c:v>
                </c:pt>
                <c:pt idx="330">
                  <c:v>2.1267</c:v>
                </c:pt>
                <c:pt idx="331">
                  <c:v>2.1619</c:v>
                </c:pt>
                <c:pt idx="332">
                  <c:v>2.197</c:v>
                </c:pt>
                <c:pt idx="333">
                  <c:v>2.2322</c:v>
                </c:pt>
                <c:pt idx="334">
                  <c:v>2.2673</c:v>
                </c:pt>
                <c:pt idx="335">
                  <c:v>2.3025</c:v>
                </c:pt>
                <c:pt idx="336">
                  <c:v>2.3376</c:v>
                </c:pt>
                <c:pt idx="337">
                  <c:v>2.3728</c:v>
                </c:pt>
                <c:pt idx="338">
                  <c:v>2.4079</c:v>
                </c:pt>
                <c:pt idx="339">
                  <c:v>2.4431</c:v>
                </c:pt>
                <c:pt idx="340">
                  <c:v>2.4782</c:v>
                </c:pt>
                <c:pt idx="341">
                  <c:v>2.5134</c:v>
                </c:pt>
                <c:pt idx="342">
                  <c:v>2.5485</c:v>
                </c:pt>
                <c:pt idx="343">
                  <c:v>2.5837</c:v>
                </c:pt>
                <c:pt idx="344">
                  <c:v>2.6188</c:v>
                </c:pt>
                <c:pt idx="345">
                  <c:v>2.654</c:v>
                </c:pt>
                <c:pt idx="346">
                  <c:v>2.6891</c:v>
                </c:pt>
                <c:pt idx="347">
                  <c:v>2.7243</c:v>
                </c:pt>
                <c:pt idx="348">
                  <c:v>2.7594</c:v>
                </c:pt>
                <c:pt idx="349">
                  <c:v>2.7946</c:v>
                </c:pt>
                <c:pt idx="350">
                  <c:v>2.8298</c:v>
                </c:pt>
                <c:pt idx="351">
                  <c:v>2.8649</c:v>
                </c:pt>
                <c:pt idx="352">
                  <c:v>2.9001</c:v>
                </c:pt>
                <c:pt idx="353">
                  <c:v>2.9352</c:v>
                </c:pt>
                <c:pt idx="354">
                  <c:v>2.9704</c:v>
                </c:pt>
                <c:pt idx="355">
                  <c:v>3.0055</c:v>
                </c:pt>
                <c:pt idx="356">
                  <c:v>3.0407</c:v>
                </c:pt>
                <c:pt idx="357">
                  <c:v>3.0758</c:v>
                </c:pt>
                <c:pt idx="358">
                  <c:v>3.111</c:v>
                </c:pt>
                <c:pt idx="359">
                  <c:v>3.1461</c:v>
                </c:pt>
                <c:pt idx="360">
                  <c:v>3.1813</c:v>
                </c:pt>
                <c:pt idx="361">
                  <c:v>3.2164</c:v>
                </c:pt>
                <c:pt idx="362">
                  <c:v>3.2516</c:v>
                </c:pt>
                <c:pt idx="363">
                  <c:v>3.2867</c:v>
                </c:pt>
                <c:pt idx="364">
                  <c:v>3.3219</c:v>
                </c:pt>
                <c:pt idx="365">
                  <c:v>3.357</c:v>
                </c:pt>
                <c:pt idx="366">
                  <c:v>3.3922</c:v>
                </c:pt>
                <c:pt idx="367">
                  <c:v>3.4273</c:v>
                </c:pt>
                <c:pt idx="368">
                  <c:v>3.4625</c:v>
                </c:pt>
                <c:pt idx="369">
                  <c:v>3.4976</c:v>
                </c:pt>
                <c:pt idx="370">
                  <c:v>3.5328</c:v>
                </c:pt>
                <c:pt idx="371">
                  <c:v>3.5679</c:v>
                </c:pt>
                <c:pt idx="372">
                  <c:v>3.6031</c:v>
                </c:pt>
                <c:pt idx="373">
                  <c:v>3.6383</c:v>
                </c:pt>
                <c:pt idx="374">
                  <c:v>3.6734</c:v>
                </c:pt>
                <c:pt idx="375">
                  <c:v>3.7086</c:v>
                </c:pt>
                <c:pt idx="376">
                  <c:v>3.7437</c:v>
                </c:pt>
                <c:pt idx="377">
                  <c:v>3.7789</c:v>
                </c:pt>
                <c:pt idx="378">
                  <c:v>3.814</c:v>
                </c:pt>
                <c:pt idx="379">
                  <c:v>3.8492</c:v>
                </c:pt>
                <c:pt idx="380">
                  <c:v>3.8843</c:v>
                </c:pt>
                <c:pt idx="381">
                  <c:v>3.9195</c:v>
                </c:pt>
                <c:pt idx="382">
                  <c:v>3.9546</c:v>
                </c:pt>
                <c:pt idx="383">
                  <c:v>3.9898</c:v>
                </c:pt>
                <c:pt idx="384">
                  <c:v>4.0249</c:v>
                </c:pt>
                <c:pt idx="385">
                  <c:v>4.0601</c:v>
                </c:pt>
                <c:pt idx="386">
                  <c:v>4.0952</c:v>
                </c:pt>
                <c:pt idx="387">
                  <c:v>4.1304</c:v>
                </c:pt>
                <c:pt idx="388">
                  <c:v>4.1655</c:v>
                </c:pt>
                <c:pt idx="389">
                  <c:v>4.2007</c:v>
                </c:pt>
                <c:pt idx="390">
                  <c:v>4.2358</c:v>
                </c:pt>
                <c:pt idx="391">
                  <c:v>4.271</c:v>
                </c:pt>
                <c:pt idx="392">
                  <c:v>4.3061</c:v>
                </c:pt>
                <c:pt idx="393">
                  <c:v>4.3413</c:v>
                </c:pt>
                <c:pt idx="394">
                  <c:v>4.3764</c:v>
                </c:pt>
                <c:pt idx="395">
                  <c:v>4.4116</c:v>
                </c:pt>
                <c:pt idx="396">
                  <c:v>4.4468</c:v>
                </c:pt>
                <c:pt idx="397">
                  <c:v>4.4819</c:v>
                </c:pt>
                <c:pt idx="398">
                  <c:v>4.5171</c:v>
                </c:pt>
                <c:pt idx="399">
                  <c:v>4.5522</c:v>
                </c:pt>
                <c:pt idx="400">
                  <c:v>4.5874</c:v>
                </c:pt>
                <c:pt idx="401">
                  <c:v>4.6225</c:v>
                </c:pt>
                <c:pt idx="402">
                  <c:v>4.6577</c:v>
                </c:pt>
                <c:pt idx="403">
                  <c:v>4.6928</c:v>
                </c:pt>
                <c:pt idx="404">
                  <c:v>4.728</c:v>
                </c:pt>
                <c:pt idx="405">
                  <c:v>4.7631</c:v>
                </c:pt>
                <c:pt idx="406">
                  <c:v>4.7983</c:v>
                </c:pt>
                <c:pt idx="407">
                  <c:v>4.8334</c:v>
                </c:pt>
                <c:pt idx="408">
                  <c:v>4.8686</c:v>
                </c:pt>
                <c:pt idx="409">
                  <c:v>4.9037</c:v>
                </c:pt>
                <c:pt idx="410">
                  <c:v>4.9389</c:v>
                </c:pt>
                <c:pt idx="411">
                  <c:v>4.974</c:v>
                </c:pt>
                <c:pt idx="412">
                  <c:v>5.0092</c:v>
                </c:pt>
                <c:pt idx="413">
                  <c:v>5.0443</c:v>
                </c:pt>
                <c:pt idx="414">
                  <c:v>5.0795</c:v>
                </c:pt>
                <c:pt idx="415">
                  <c:v>5.1146</c:v>
                </c:pt>
                <c:pt idx="416">
                  <c:v>5.1498</c:v>
                </c:pt>
                <c:pt idx="417">
                  <c:v>5.1849</c:v>
                </c:pt>
                <c:pt idx="418">
                  <c:v>5.2201</c:v>
                </c:pt>
                <c:pt idx="419">
                  <c:v>5.2553</c:v>
                </c:pt>
                <c:pt idx="420">
                  <c:v>5.2904</c:v>
                </c:pt>
                <c:pt idx="421">
                  <c:v>5.3256</c:v>
                </c:pt>
                <c:pt idx="422">
                  <c:v>5.3607</c:v>
                </c:pt>
                <c:pt idx="423">
                  <c:v>5.3959</c:v>
                </c:pt>
                <c:pt idx="424">
                  <c:v>5.431</c:v>
                </c:pt>
                <c:pt idx="425">
                  <c:v>5.4662</c:v>
                </c:pt>
                <c:pt idx="426">
                  <c:v>5.5013</c:v>
                </c:pt>
                <c:pt idx="427">
                  <c:v>5.5365</c:v>
                </c:pt>
                <c:pt idx="428">
                  <c:v>5.5716</c:v>
                </c:pt>
                <c:pt idx="429">
                  <c:v>5.6068</c:v>
                </c:pt>
                <c:pt idx="430">
                  <c:v>5.6419</c:v>
                </c:pt>
                <c:pt idx="431">
                  <c:v>5.6771</c:v>
                </c:pt>
                <c:pt idx="432">
                  <c:v>5.7122</c:v>
                </c:pt>
                <c:pt idx="433">
                  <c:v>5.7474</c:v>
                </c:pt>
                <c:pt idx="434">
                  <c:v>5.7825</c:v>
                </c:pt>
                <c:pt idx="435">
                  <c:v>5.8177</c:v>
                </c:pt>
                <c:pt idx="436">
                  <c:v>5.8528</c:v>
                </c:pt>
                <c:pt idx="437">
                  <c:v>5.888</c:v>
                </c:pt>
                <c:pt idx="438">
                  <c:v>5.9231</c:v>
                </c:pt>
                <c:pt idx="439">
                  <c:v>5.9583</c:v>
                </c:pt>
                <c:pt idx="440">
                  <c:v>5.9935</c:v>
                </c:pt>
                <c:pt idx="441">
                  <c:v>6.0286</c:v>
                </c:pt>
                <c:pt idx="442">
                  <c:v>6.0638</c:v>
                </c:pt>
                <c:pt idx="443">
                  <c:v>6.0989</c:v>
                </c:pt>
                <c:pt idx="444">
                  <c:v>6.1341</c:v>
                </c:pt>
                <c:pt idx="445">
                  <c:v>6.1692</c:v>
                </c:pt>
                <c:pt idx="446">
                  <c:v>6.2044</c:v>
                </c:pt>
                <c:pt idx="447">
                  <c:v>6.2395</c:v>
                </c:pt>
                <c:pt idx="448">
                  <c:v>6.2747</c:v>
                </c:pt>
                <c:pt idx="449">
                  <c:v>6.3098</c:v>
                </c:pt>
                <c:pt idx="450">
                  <c:v>6.345</c:v>
                </c:pt>
                <c:pt idx="451">
                  <c:v>6.3801</c:v>
                </c:pt>
                <c:pt idx="452">
                  <c:v>6.4153</c:v>
                </c:pt>
                <c:pt idx="453">
                  <c:v>6.4504</c:v>
                </c:pt>
                <c:pt idx="454">
                  <c:v>6.4856</c:v>
                </c:pt>
                <c:pt idx="455">
                  <c:v>6.5207</c:v>
                </c:pt>
                <c:pt idx="456">
                  <c:v>6.5559</c:v>
                </c:pt>
                <c:pt idx="457">
                  <c:v>6.591</c:v>
                </c:pt>
                <c:pt idx="458">
                  <c:v>6.6262</c:v>
                </c:pt>
                <c:pt idx="459">
                  <c:v>6.6613</c:v>
                </c:pt>
                <c:pt idx="460">
                  <c:v>6.6965</c:v>
                </c:pt>
                <c:pt idx="461">
                  <c:v>6.7316</c:v>
                </c:pt>
                <c:pt idx="462">
                  <c:v>6.7668</c:v>
                </c:pt>
                <c:pt idx="463">
                  <c:v>6.802</c:v>
                </c:pt>
                <c:pt idx="464">
                  <c:v>6.8371</c:v>
                </c:pt>
                <c:pt idx="465">
                  <c:v>6.8723</c:v>
                </c:pt>
                <c:pt idx="466">
                  <c:v>6.9074</c:v>
                </c:pt>
                <c:pt idx="467">
                  <c:v>6.9426</c:v>
                </c:pt>
                <c:pt idx="468">
                  <c:v>6.9777</c:v>
                </c:pt>
                <c:pt idx="469">
                  <c:v>7.0129</c:v>
                </c:pt>
                <c:pt idx="470">
                  <c:v>7.048</c:v>
                </c:pt>
                <c:pt idx="471">
                  <c:v>7.0832</c:v>
                </c:pt>
                <c:pt idx="472">
                  <c:v>7.1183</c:v>
                </c:pt>
                <c:pt idx="473">
                  <c:v>7.1535</c:v>
                </c:pt>
                <c:pt idx="474">
                  <c:v>7.1886</c:v>
                </c:pt>
                <c:pt idx="475">
                  <c:v>7.2238</c:v>
                </c:pt>
                <c:pt idx="476">
                  <c:v>7.2589</c:v>
                </c:pt>
                <c:pt idx="477">
                  <c:v>7.2941</c:v>
                </c:pt>
                <c:pt idx="478">
                  <c:v>7.3292</c:v>
                </c:pt>
                <c:pt idx="479">
                  <c:v>7.3644</c:v>
                </c:pt>
                <c:pt idx="480">
                  <c:v>7.3995</c:v>
                </c:pt>
                <c:pt idx="481">
                  <c:v>7.4347</c:v>
                </c:pt>
                <c:pt idx="482">
                  <c:v>7.4698</c:v>
                </c:pt>
                <c:pt idx="483">
                  <c:v>7.505</c:v>
                </c:pt>
                <c:pt idx="484">
                  <c:v>7.5401</c:v>
                </c:pt>
                <c:pt idx="485">
                  <c:v>7.5753</c:v>
                </c:pt>
                <c:pt idx="486">
                  <c:v>7.6105</c:v>
                </c:pt>
                <c:pt idx="487">
                  <c:v>7.6456</c:v>
                </c:pt>
                <c:pt idx="488">
                  <c:v>7.6808</c:v>
                </c:pt>
                <c:pt idx="489">
                  <c:v>7.7159</c:v>
                </c:pt>
                <c:pt idx="490">
                  <c:v>7.7511</c:v>
                </c:pt>
                <c:pt idx="491">
                  <c:v>7.7862</c:v>
                </c:pt>
                <c:pt idx="492">
                  <c:v>7.8214</c:v>
                </c:pt>
                <c:pt idx="493">
                  <c:v>7.8565</c:v>
                </c:pt>
                <c:pt idx="494">
                  <c:v>7.8917</c:v>
                </c:pt>
                <c:pt idx="495">
                  <c:v>7.9268</c:v>
                </c:pt>
                <c:pt idx="496">
                  <c:v>7.962</c:v>
                </c:pt>
                <c:pt idx="497">
                  <c:v>7.9971</c:v>
                </c:pt>
                <c:pt idx="498">
                  <c:v>8.0323</c:v>
                </c:pt>
                <c:pt idx="499">
                  <c:v>8.0674</c:v>
                </c:pt>
                <c:pt idx="500">
                  <c:v>8.1026</c:v>
                </c:pt>
                <c:pt idx="501">
                  <c:v>8.137700000000001</c:v>
                </c:pt>
                <c:pt idx="502">
                  <c:v>8.1729</c:v>
                </c:pt>
                <c:pt idx="503">
                  <c:v>8.208</c:v>
                </c:pt>
                <c:pt idx="504">
                  <c:v>8.2432</c:v>
                </c:pt>
                <c:pt idx="505">
                  <c:v>8.2783</c:v>
                </c:pt>
                <c:pt idx="506">
                  <c:v>8.3135</c:v>
                </c:pt>
                <c:pt idx="507">
                  <c:v>8.3486</c:v>
                </c:pt>
                <c:pt idx="508">
                  <c:v>8.3838</c:v>
                </c:pt>
                <c:pt idx="509">
                  <c:v>8.419</c:v>
                </c:pt>
                <c:pt idx="510">
                  <c:v>8.4541</c:v>
                </c:pt>
                <c:pt idx="511">
                  <c:v>8.4893</c:v>
                </c:pt>
                <c:pt idx="512">
                  <c:v>8.5244</c:v>
                </c:pt>
                <c:pt idx="513">
                  <c:v>8.5596</c:v>
                </c:pt>
                <c:pt idx="514">
                  <c:v>8.5947</c:v>
                </c:pt>
                <c:pt idx="515">
                  <c:v>8.6299</c:v>
                </c:pt>
                <c:pt idx="516">
                  <c:v>8.665</c:v>
                </c:pt>
                <c:pt idx="517">
                  <c:v>8.700200000000001</c:v>
                </c:pt>
                <c:pt idx="518">
                  <c:v>8.7353</c:v>
                </c:pt>
                <c:pt idx="519">
                  <c:v>8.7705</c:v>
                </c:pt>
                <c:pt idx="520">
                  <c:v>8.8056</c:v>
                </c:pt>
                <c:pt idx="521">
                  <c:v>8.8408</c:v>
                </c:pt>
                <c:pt idx="522">
                  <c:v>8.8759</c:v>
                </c:pt>
                <c:pt idx="523">
                  <c:v>8.9111</c:v>
                </c:pt>
                <c:pt idx="524">
                  <c:v>8.9462</c:v>
                </c:pt>
                <c:pt idx="525">
                  <c:v>8.9814</c:v>
                </c:pt>
                <c:pt idx="526">
                  <c:v>9.0165</c:v>
                </c:pt>
                <c:pt idx="527">
                  <c:v>9.0517</c:v>
                </c:pt>
                <c:pt idx="528">
                  <c:v>9.0868</c:v>
                </c:pt>
                <c:pt idx="529">
                  <c:v>9.122</c:v>
                </c:pt>
                <c:pt idx="530">
                  <c:v>9.1571</c:v>
                </c:pt>
                <c:pt idx="531">
                  <c:v>9.1923</c:v>
                </c:pt>
                <c:pt idx="532">
                  <c:v>9.2275</c:v>
                </c:pt>
                <c:pt idx="533">
                  <c:v>9.2626</c:v>
                </c:pt>
                <c:pt idx="534">
                  <c:v>9.2978</c:v>
                </c:pt>
                <c:pt idx="535">
                  <c:v>9.3329</c:v>
                </c:pt>
                <c:pt idx="536">
                  <c:v>9.3681</c:v>
                </c:pt>
                <c:pt idx="537">
                  <c:v>9.4032</c:v>
                </c:pt>
                <c:pt idx="538">
                  <c:v>9.4384</c:v>
                </c:pt>
                <c:pt idx="539">
                  <c:v>9.4735</c:v>
                </c:pt>
                <c:pt idx="540">
                  <c:v>9.5087</c:v>
                </c:pt>
              </c:numCache>
            </c:numRef>
          </c:xVal>
          <c:yVal>
            <c:numRef>
              <c:f>'uniformity position corrected'!$C$24:$C$564</c:f>
              <c:numCache>
                <c:formatCode>General</c:formatCode>
                <c:ptCount val="541"/>
                <c:pt idx="0">
                  <c:v>123.951</c:v>
                </c:pt>
                <c:pt idx="1">
                  <c:v>123.951</c:v>
                </c:pt>
                <c:pt idx="2">
                  <c:v>124.0103</c:v>
                </c:pt>
                <c:pt idx="3">
                  <c:v>124.0103</c:v>
                </c:pt>
                <c:pt idx="4">
                  <c:v>124.3467</c:v>
                </c:pt>
                <c:pt idx="5">
                  <c:v>124.6434</c:v>
                </c:pt>
                <c:pt idx="6">
                  <c:v>124.5445</c:v>
                </c:pt>
                <c:pt idx="7">
                  <c:v>124.228</c:v>
                </c:pt>
                <c:pt idx="8">
                  <c:v>124.228</c:v>
                </c:pt>
                <c:pt idx="9">
                  <c:v>124.0697</c:v>
                </c:pt>
                <c:pt idx="10">
                  <c:v>124.0103</c:v>
                </c:pt>
                <c:pt idx="11">
                  <c:v>123.5155</c:v>
                </c:pt>
                <c:pt idx="12">
                  <c:v>122.9017</c:v>
                </c:pt>
                <c:pt idx="13">
                  <c:v>122.0298</c:v>
                </c:pt>
                <c:pt idx="14">
                  <c:v>122.0298</c:v>
                </c:pt>
                <c:pt idx="15">
                  <c:v>122.1091</c:v>
                </c:pt>
                <c:pt idx="16">
                  <c:v>122.8423</c:v>
                </c:pt>
                <c:pt idx="17">
                  <c:v>122.8423</c:v>
                </c:pt>
                <c:pt idx="18">
                  <c:v>122.8026</c:v>
                </c:pt>
                <c:pt idx="19">
                  <c:v>122.2875</c:v>
                </c:pt>
                <c:pt idx="20">
                  <c:v>122.01</c:v>
                </c:pt>
                <c:pt idx="21">
                  <c:v>122.01</c:v>
                </c:pt>
                <c:pt idx="22">
                  <c:v>122.1091</c:v>
                </c:pt>
                <c:pt idx="23">
                  <c:v>122.0893</c:v>
                </c:pt>
                <c:pt idx="24">
                  <c:v>121.9901</c:v>
                </c:pt>
                <c:pt idx="25">
                  <c:v>121.772</c:v>
                </c:pt>
                <c:pt idx="26">
                  <c:v>121.415</c:v>
                </c:pt>
                <c:pt idx="27">
                  <c:v>121.296</c:v>
                </c:pt>
                <c:pt idx="28">
                  <c:v>121.1372</c:v>
                </c:pt>
                <c:pt idx="29">
                  <c:v>120.8197</c:v>
                </c:pt>
                <c:pt idx="30">
                  <c:v>120.4821</c:v>
                </c:pt>
                <c:pt idx="31">
                  <c:v>120.1444</c:v>
                </c:pt>
                <c:pt idx="32">
                  <c:v>119.4486</c:v>
                </c:pt>
                <c:pt idx="33">
                  <c:v>118.7323</c:v>
                </c:pt>
                <c:pt idx="34">
                  <c:v>118.1547</c:v>
                </c:pt>
                <c:pt idx="35">
                  <c:v>117.6563</c:v>
                </c:pt>
                <c:pt idx="36">
                  <c:v>117.6563</c:v>
                </c:pt>
                <c:pt idx="37">
                  <c:v>118.2742</c:v>
                </c:pt>
                <c:pt idx="38">
                  <c:v>118.2742</c:v>
                </c:pt>
                <c:pt idx="39">
                  <c:v>118.1945</c:v>
                </c:pt>
                <c:pt idx="40">
                  <c:v>117.8955</c:v>
                </c:pt>
                <c:pt idx="41">
                  <c:v>117.736</c:v>
                </c:pt>
                <c:pt idx="42">
                  <c:v>117.8955</c:v>
                </c:pt>
                <c:pt idx="43">
                  <c:v>117.5167</c:v>
                </c:pt>
                <c:pt idx="44">
                  <c:v>117.5964</c:v>
                </c:pt>
                <c:pt idx="45">
                  <c:v>117.7959</c:v>
                </c:pt>
                <c:pt idx="46">
                  <c:v>117.7959</c:v>
                </c:pt>
                <c:pt idx="47">
                  <c:v>117.7959</c:v>
                </c:pt>
                <c:pt idx="48">
                  <c:v>118.2543</c:v>
                </c:pt>
                <c:pt idx="49">
                  <c:v>118.2543</c:v>
                </c:pt>
                <c:pt idx="50">
                  <c:v>118.7124</c:v>
                </c:pt>
                <c:pt idx="51">
                  <c:v>119.0508</c:v>
                </c:pt>
                <c:pt idx="52">
                  <c:v>118.9911</c:v>
                </c:pt>
                <c:pt idx="53">
                  <c:v>118.8517</c:v>
                </c:pt>
                <c:pt idx="54">
                  <c:v>118.9911</c:v>
                </c:pt>
                <c:pt idx="55">
                  <c:v>118.6128</c:v>
                </c:pt>
                <c:pt idx="56">
                  <c:v>118.1148</c:v>
                </c:pt>
                <c:pt idx="57">
                  <c:v>117.9155</c:v>
                </c:pt>
                <c:pt idx="58">
                  <c:v>118.0151</c:v>
                </c:pt>
                <c:pt idx="59">
                  <c:v>118.1945</c:v>
                </c:pt>
                <c:pt idx="60">
                  <c:v>118.2543</c:v>
                </c:pt>
                <c:pt idx="61">
                  <c:v>118.2742</c:v>
                </c:pt>
                <c:pt idx="62">
                  <c:v>118.4535</c:v>
                </c:pt>
                <c:pt idx="63">
                  <c:v>118.4535</c:v>
                </c:pt>
                <c:pt idx="64">
                  <c:v>118.3738</c:v>
                </c:pt>
                <c:pt idx="65">
                  <c:v>118.055</c:v>
                </c:pt>
                <c:pt idx="66">
                  <c:v>118.334</c:v>
                </c:pt>
                <c:pt idx="67">
                  <c:v>118.3539</c:v>
                </c:pt>
                <c:pt idx="68">
                  <c:v>118.4535</c:v>
                </c:pt>
                <c:pt idx="69">
                  <c:v>118.7124</c:v>
                </c:pt>
                <c:pt idx="70">
                  <c:v>118.3937</c:v>
                </c:pt>
                <c:pt idx="71">
                  <c:v>118.7124</c:v>
                </c:pt>
                <c:pt idx="72">
                  <c:v>118.3937</c:v>
                </c:pt>
                <c:pt idx="73">
                  <c:v>118.1148</c:v>
                </c:pt>
                <c:pt idx="74">
                  <c:v>118.0949</c:v>
                </c:pt>
                <c:pt idx="75">
                  <c:v>118.1148</c:v>
                </c:pt>
                <c:pt idx="76">
                  <c:v>118.055</c:v>
                </c:pt>
                <c:pt idx="77">
                  <c:v>116.9179</c:v>
                </c:pt>
                <c:pt idx="78">
                  <c:v>115.8786</c:v>
                </c:pt>
                <c:pt idx="79">
                  <c:v>115.3782</c:v>
                </c:pt>
                <c:pt idx="80">
                  <c:v>115.0377</c:v>
                </c:pt>
                <c:pt idx="81">
                  <c:v>114.9775</c:v>
                </c:pt>
                <c:pt idx="82">
                  <c:v>114.9575</c:v>
                </c:pt>
                <c:pt idx="83">
                  <c:v>114.396</c:v>
                </c:pt>
                <c:pt idx="84">
                  <c:v>114.2756</c:v>
                </c:pt>
                <c:pt idx="85">
                  <c:v>113.4923</c:v>
                </c:pt>
                <c:pt idx="86">
                  <c:v>113.2309</c:v>
                </c:pt>
                <c:pt idx="87">
                  <c:v>113.251</c:v>
                </c:pt>
                <c:pt idx="88">
                  <c:v>113.2912</c:v>
                </c:pt>
                <c:pt idx="89">
                  <c:v>113.2711</c:v>
                </c:pt>
                <c:pt idx="90">
                  <c:v>113.7937</c:v>
                </c:pt>
                <c:pt idx="91">
                  <c:v>114.396</c:v>
                </c:pt>
                <c:pt idx="92">
                  <c:v>114.717</c:v>
                </c:pt>
                <c:pt idx="93">
                  <c:v>114.717</c:v>
                </c:pt>
                <c:pt idx="94">
                  <c:v>114.717</c:v>
                </c:pt>
                <c:pt idx="95">
                  <c:v>113.9544</c:v>
                </c:pt>
                <c:pt idx="96">
                  <c:v>113.5325</c:v>
                </c:pt>
                <c:pt idx="97">
                  <c:v>113.854</c:v>
                </c:pt>
                <c:pt idx="98">
                  <c:v>113.9544</c:v>
                </c:pt>
                <c:pt idx="99">
                  <c:v>113.6531</c:v>
                </c:pt>
                <c:pt idx="100">
                  <c:v>113.251</c:v>
                </c:pt>
                <c:pt idx="101">
                  <c:v>113.5928</c:v>
                </c:pt>
                <c:pt idx="102">
                  <c:v>112.6069</c:v>
                </c:pt>
                <c:pt idx="103">
                  <c:v>112.345</c:v>
                </c:pt>
                <c:pt idx="104">
                  <c:v>112.103</c:v>
                </c:pt>
                <c:pt idx="105">
                  <c:v>111.6793</c:v>
                </c:pt>
                <c:pt idx="106">
                  <c:v>111.4572</c:v>
                </c:pt>
                <c:pt idx="107">
                  <c:v>111.0531</c:v>
                </c:pt>
                <c:pt idx="108">
                  <c:v>110.8306</c:v>
                </c:pt>
                <c:pt idx="109">
                  <c:v>110.6283</c:v>
                </c:pt>
                <c:pt idx="110">
                  <c:v>110.5474</c:v>
                </c:pt>
                <c:pt idx="111">
                  <c:v>109.9599</c:v>
                </c:pt>
                <c:pt idx="112">
                  <c:v>109.9599</c:v>
                </c:pt>
                <c:pt idx="113">
                  <c:v>109.6963</c:v>
                </c:pt>
                <c:pt idx="114">
                  <c:v>109.2497</c:v>
                </c:pt>
                <c:pt idx="115">
                  <c:v>109.2497</c:v>
                </c:pt>
                <c:pt idx="116">
                  <c:v>109.0465</c:v>
                </c:pt>
                <c:pt idx="117">
                  <c:v>109.0465</c:v>
                </c:pt>
                <c:pt idx="118">
                  <c:v>109.2091</c:v>
                </c:pt>
                <c:pt idx="119">
                  <c:v>109.3715</c:v>
                </c:pt>
                <c:pt idx="120">
                  <c:v>109.8585</c:v>
                </c:pt>
                <c:pt idx="121">
                  <c:v>110.2841</c:v>
                </c:pt>
                <c:pt idx="122">
                  <c:v>110.1626</c:v>
                </c:pt>
                <c:pt idx="123">
                  <c:v>109.818</c:v>
                </c:pt>
                <c:pt idx="124">
                  <c:v>109.5745</c:v>
                </c:pt>
                <c:pt idx="125">
                  <c:v>109.5745</c:v>
                </c:pt>
                <c:pt idx="126">
                  <c:v>108.7823</c:v>
                </c:pt>
                <c:pt idx="127">
                  <c:v>108.192</c:v>
                </c:pt>
                <c:pt idx="128">
                  <c:v>107.9271</c:v>
                </c:pt>
                <c:pt idx="129">
                  <c:v>107.8864</c:v>
                </c:pt>
                <c:pt idx="130">
                  <c:v>107.7028</c:v>
                </c:pt>
                <c:pt idx="131">
                  <c:v>107.7028</c:v>
                </c:pt>
                <c:pt idx="132">
                  <c:v>108.355</c:v>
                </c:pt>
                <c:pt idx="133">
                  <c:v>110.122</c:v>
                </c:pt>
                <c:pt idx="134">
                  <c:v>111.7197</c:v>
                </c:pt>
                <c:pt idx="135">
                  <c:v>112.345</c:v>
                </c:pt>
                <c:pt idx="136">
                  <c:v>112.345</c:v>
                </c:pt>
                <c:pt idx="137">
                  <c:v>112.1635</c:v>
                </c:pt>
                <c:pt idx="138">
                  <c:v>111.8004</c:v>
                </c:pt>
                <c:pt idx="139">
                  <c:v>111.3764</c:v>
                </c:pt>
                <c:pt idx="140">
                  <c:v>111.2956</c:v>
                </c:pt>
                <c:pt idx="141">
                  <c:v>111.3966</c:v>
                </c:pt>
                <c:pt idx="142">
                  <c:v>111.2956</c:v>
                </c:pt>
                <c:pt idx="143">
                  <c:v>111.6591</c:v>
                </c:pt>
                <c:pt idx="144">
                  <c:v>111.6591</c:v>
                </c:pt>
                <c:pt idx="145">
                  <c:v>112.0829</c:v>
                </c:pt>
                <c:pt idx="146">
                  <c:v>112.3248</c:v>
                </c:pt>
                <c:pt idx="147">
                  <c:v>112.5867</c:v>
                </c:pt>
                <c:pt idx="148">
                  <c:v>112.7076</c:v>
                </c:pt>
                <c:pt idx="149">
                  <c:v>113.1906</c:v>
                </c:pt>
                <c:pt idx="150">
                  <c:v>113.5124</c:v>
                </c:pt>
                <c:pt idx="151">
                  <c:v>113.5526</c:v>
                </c:pt>
                <c:pt idx="152">
                  <c:v>113.2309</c:v>
                </c:pt>
                <c:pt idx="153">
                  <c:v>112.8284</c:v>
                </c:pt>
                <c:pt idx="154">
                  <c:v>112.3046</c:v>
                </c:pt>
                <c:pt idx="155">
                  <c:v>111.336</c:v>
                </c:pt>
                <c:pt idx="156">
                  <c:v>110.4866</c:v>
                </c:pt>
                <c:pt idx="157">
                  <c:v>110.0004</c:v>
                </c:pt>
                <c:pt idx="158">
                  <c:v>109.7774</c:v>
                </c:pt>
                <c:pt idx="159">
                  <c:v>109.4527</c:v>
                </c:pt>
                <c:pt idx="160">
                  <c:v>109.0872</c:v>
                </c:pt>
                <c:pt idx="161">
                  <c:v>108.8229</c:v>
                </c:pt>
                <c:pt idx="162">
                  <c:v>108.8229</c:v>
                </c:pt>
                <c:pt idx="163">
                  <c:v>109.0465</c:v>
                </c:pt>
                <c:pt idx="164">
                  <c:v>109.473</c:v>
                </c:pt>
                <c:pt idx="165">
                  <c:v>109.676</c:v>
                </c:pt>
                <c:pt idx="166">
                  <c:v>109.7165</c:v>
                </c:pt>
                <c:pt idx="167">
                  <c:v>109.5745</c:v>
                </c:pt>
                <c:pt idx="168">
                  <c:v>109.0669</c:v>
                </c:pt>
                <c:pt idx="169">
                  <c:v>108.9856</c:v>
                </c:pt>
                <c:pt idx="170">
                  <c:v>108.2939</c:v>
                </c:pt>
                <c:pt idx="171">
                  <c:v>107.866</c:v>
                </c:pt>
                <c:pt idx="172">
                  <c:v>107.866</c:v>
                </c:pt>
                <c:pt idx="173">
                  <c:v>107.866</c:v>
                </c:pt>
                <c:pt idx="174">
                  <c:v>107.4376</c:v>
                </c:pt>
                <c:pt idx="175">
                  <c:v>108.2328</c:v>
                </c:pt>
                <c:pt idx="176">
                  <c:v>108.4364</c:v>
                </c:pt>
                <c:pt idx="177">
                  <c:v>108.5992</c:v>
                </c:pt>
                <c:pt idx="178">
                  <c:v>108.5992</c:v>
                </c:pt>
                <c:pt idx="179">
                  <c:v>108.5992</c:v>
                </c:pt>
                <c:pt idx="180">
                  <c:v>108.2939</c:v>
                </c:pt>
                <c:pt idx="181">
                  <c:v>108.0698</c:v>
                </c:pt>
                <c:pt idx="182">
                  <c:v>107.5396</c:v>
                </c:pt>
                <c:pt idx="183">
                  <c:v>106.9269</c:v>
                </c:pt>
                <c:pt idx="184">
                  <c:v>106.661</c:v>
                </c:pt>
                <c:pt idx="185">
                  <c:v>106.2721</c:v>
                </c:pt>
                <c:pt idx="186">
                  <c:v>105.7801</c:v>
                </c:pt>
                <c:pt idx="187">
                  <c:v>105.4928</c:v>
                </c:pt>
                <c:pt idx="188">
                  <c:v>105.2875</c:v>
                </c:pt>
                <c:pt idx="189">
                  <c:v>105.0203</c:v>
                </c:pt>
                <c:pt idx="190">
                  <c:v>104.9175</c:v>
                </c:pt>
                <c:pt idx="191">
                  <c:v>104.8969</c:v>
                </c:pt>
                <c:pt idx="192">
                  <c:v>104.6705</c:v>
                </c:pt>
                <c:pt idx="193">
                  <c:v>103.7223</c:v>
                </c:pt>
                <c:pt idx="194">
                  <c:v>102.8746</c:v>
                </c:pt>
                <c:pt idx="195">
                  <c:v>102.7296</c:v>
                </c:pt>
                <c:pt idx="196">
                  <c:v>102.7296</c:v>
                </c:pt>
                <c:pt idx="197">
                  <c:v>102.3773</c:v>
                </c:pt>
                <c:pt idx="198">
                  <c:v>102.481</c:v>
                </c:pt>
                <c:pt idx="199">
                  <c:v>102.8746</c:v>
                </c:pt>
                <c:pt idx="200">
                  <c:v>103.0195</c:v>
                </c:pt>
                <c:pt idx="201">
                  <c:v>102.7711</c:v>
                </c:pt>
                <c:pt idx="202">
                  <c:v>102.3358</c:v>
                </c:pt>
                <c:pt idx="203">
                  <c:v>102.3358</c:v>
                </c:pt>
                <c:pt idx="204">
                  <c:v>102.3358</c:v>
                </c:pt>
                <c:pt idx="205">
                  <c:v>102.8332</c:v>
                </c:pt>
                <c:pt idx="206">
                  <c:v>103.2677</c:v>
                </c:pt>
                <c:pt idx="207">
                  <c:v>103.3504</c:v>
                </c:pt>
                <c:pt idx="208">
                  <c:v>103.7429</c:v>
                </c:pt>
                <c:pt idx="209">
                  <c:v>103.9287</c:v>
                </c:pt>
                <c:pt idx="210">
                  <c:v>103.9287</c:v>
                </c:pt>
                <c:pt idx="211">
                  <c:v>104.0937</c:v>
                </c:pt>
                <c:pt idx="212">
                  <c:v>104.1968</c:v>
                </c:pt>
                <c:pt idx="213">
                  <c:v>104.1555</c:v>
                </c:pt>
                <c:pt idx="214">
                  <c:v>104.0937</c:v>
                </c:pt>
                <c:pt idx="215">
                  <c:v>103.8874</c:v>
                </c:pt>
                <c:pt idx="216">
                  <c:v>103.8874</c:v>
                </c:pt>
                <c:pt idx="217">
                  <c:v>104.1555</c:v>
                </c:pt>
                <c:pt idx="218">
                  <c:v>104.3204</c:v>
                </c:pt>
                <c:pt idx="219">
                  <c:v>105.1847</c:v>
                </c:pt>
                <c:pt idx="220">
                  <c:v>105.4723</c:v>
                </c:pt>
                <c:pt idx="221">
                  <c:v>105.6776</c:v>
                </c:pt>
                <c:pt idx="222">
                  <c:v>104.4646</c:v>
                </c:pt>
                <c:pt idx="223">
                  <c:v>103.4331</c:v>
                </c:pt>
                <c:pt idx="224">
                  <c:v>102.9367</c:v>
                </c:pt>
                <c:pt idx="225">
                  <c:v>102.9367</c:v>
                </c:pt>
                <c:pt idx="226">
                  <c:v>102.8125</c:v>
                </c:pt>
                <c:pt idx="227">
                  <c:v>102.8746</c:v>
                </c:pt>
                <c:pt idx="228">
                  <c:v>103.0816</c:v>
                </c:pt>
                <c:pt idx="229">
                  <c:v>103.4951</c:v>
                </c:pt>
                <c:pt idx="230">
                  <c:v>103.1229</c:v>
                </c:pt>
                <c:pt idx="231">
                  <c:v>102.7711</c:v>
                </c:pt>
                <c:pt idx="232">
                  <c:v>102.5846</c:v>
                </c:pt>
                <c:pt idx="233">
                  <c:v>102.5846</c:v>
                </c:pt>
                <c:pt idx="234">
                  <c:v>102.5846</c:v>
                </c:pt>
                <c:pt idx="235">
                  <c:v>102.8125</c:v>
                </c:pt>
                <c:pt idx="236">
                  <c:v>103.2677</c:v>
                </c:pt>
                <c:pt idx="237">
                  <c:v>103.4537</c:v>
                </c:pt>
                <c:pt idx="238">
                  <c:v>103.7842</c:v>
                </c:pt>
                <c:pt idx="239">
                  <c:v>103.8048</c:v>
                </c:pt>
                <c:pt idx="240">
                  <c:v>104.0318</c:v>
                </c:pt>
                <c:pt idx="241">
                  <c:v>104.341</c:v>
                </c:pt>
                <c:pt idx="242">
                  <c:v>104.4852</c:v>
                </c:pt>
                <c:pt idx="243">
                  <c:v>104.4852</c:v>
                </c:pt>
                <c:pt idx="244">
                  <c:v>105.3696</c:v>
                </c:pt>
                <c:pt idx="245">
                  <c:v>104.9997</c:v>
                </c:pt>
                <c:pt idx="246">
                  <c:v>105.1436</c:v>
                </c:pt>
                <c:pt idx="247">
                  <c:v>105.1642</c:v>
                </c:pt>
                <c:pt idx="248">
                  <c:v>105.1436</c:v>
                </c:pt>
                <c:pt idx="249">
                  <c:v>105.1231</c:v>
                </c:pt>
                <c:pt idx="250">
                  <c:v>105.2258</c:v>
                </c:pt>
                <c:pt idx="251">
                  <c:v>105.3696</c:v>
                </c:pt>
                <c:pt idx="252">
                  <c:v>105.4107</c:v>
                </c:pt>
                <c:pt idx="253">
                  <c:v>105.4312</c:v>
                </c:pt>
                <c:pt idx="254">
                  <c:v>105.4312</c:v>
                </c:pt>
                <c:pt idx="255">
                  <c:v>105.4312</c:v>
                </c:pt>
                <c:pt idx="256">
                  <c:v>105.4312</c:v>
                </c:pt>
                <c:pt idx="257">
                  <c:v>105.5544</c:v>
                </c:pt>
                <c:pt idx="258">
                  <c:v>105.7391</c:v>
                </c:pt>
                <c:pt idx="259">
                  <c:v>107.5804</c:v>
                </c:pt>
                <c:pt idx="260">
                  <c:v>107.7436</c:v>
                </c:pt>
                <c:pt idx="261">
                  <c:v>108.4974</c:v>
                </c:pt>
                <c:pt idx="262">
                  <c:v>108.4974</c:v>
                </c:pt>
                <c:pt idx="263">
                  <c:v>107.5192</c:v>
                </c:pt>
                <c:pt idx="264">
                  <c:v>107.3763</c:v>
                </c:pt>
                <c:pt idx="265">
                  <c:v>107.5192</c:v>
                </c:pt>
                <c:pt idx="266">
                  <c:v>107.3763</c:v>
                </c:pt>
                <c:pt idx="267">
                  <c:v>107.7232</c:v>
                </c:pt>
                <c:pt idx="268">
                  <c:v>108.355</c:v>
                </c:pt>
                <c:pt idx="269">
                  <c:v>108.192</c:v>
                </c:pt>
                <c:pt idx="270">
                  <c:v>108.4771</c:v>
                </c:pt>
                <c:pt idx="271">
                  <c:v>108.9043</c:v>
                </c:pt>
                <c:pt idx="272">
                  <c:v>108.5381</c:v>
                </c:pt>
                <c:pt idx="273">
                  <c:v>108.0902</c:v>
                </c:pt>
                <c:pt idx="274">
                  <c:v>107.5192</c:v>
                </c:pt>
                <c:pt idx="275">
                  <c:v>106.9473</c:v>
                </c:pt>
                <c:pt idx="276">
                  <c:v>106.7224</c:v>
                </c:pt>
                <c:pt idx="277">
                  <c:v>106.5382</c:v>
                </c:pt>
                <c:pt idx="278">
                  <c:v>105.9237</c:v>
                </c:pt>
                <c:pt idx="279">
                  <c:v>105.616</c:v>
                </c:pt>
                <c:pt idx="280">
                  <c:v>105.5544</c:v>
                </c:pt>
                <c:pt idx="281">
                  <c:v>105.616</c:v>
                </c:pt>
                <c:pt idx="282">
                  <c:v>105.5749</c:v>
                </c:pt>
                <c:pt idx="283">
                  <c:v>105.616</c:v>
                </c:pt>
                <c:pt idx="284">
                  <c:v>106.0262</c:v>
                </c:pt>
                <c:pt idx="285">
                  <c:v>106.2926</c:v>
                </c:pt>
                <c:pt idx="286">
                  <c:v>106.5996</c:v>
                </c:pt>
                <c:pt idx="287">
                  <c:v>107.4784</c:v>
                </c:pt>
                <c:pt idx="288">
                  <c:v>107.56</c:v>
                </c:pt>
                <c:pt idx="289">
                  <c:v>108.1105</c:v>
                </c:pt>
                <c:pt idx="290">
                  <c:v>107.56</c:v>
                </c:pt>
                <c:pt idx="291">
                  <c:v>107.213</c:v>
                </c:pt>
                <c:pt idx="292">
                  <c:v>106.661</c:v>
                </c:pt>
                <c:pt idx="293">
                  <c:v>105.5955</c:v>
                </c:pt>
                <c:pt idx="294">
                  <c:v>105.5955</c:v>
                </c:pt>
                <c:pt idx="295">
                  <c:v>105.5955</c:v>
                </c:pt>
                <c:pt idx="296">
                  <c:v>106.661</c:v>
                </c:pt>
                <c:pt idx="297">
                  <c:v>107.0904</c:v>
                </c:pt>
                <c:pt idx="298">
                  <c:v>107.2334</c:v>
                </c:pt>
                <c:pt idx="299">
                  <c:v>107.3763</c:v>
                </c:pt>
                <c:pt idx="300">
                  <c:v>107.3151</c:v>
                </c:pt>
                <c:pt idx="301">
                  <c:v>107.3151</c:v>
                </c:pt>
                <c:pt idx="302">
                  <c:v>107.3967</c:v>
                </c:pt>
                <c:pt idx="303">
                  <c:v>107.3151</c:v>
                </c:pt>
                <c:pt idx="304">
                  <c:v>107.1517</c:v>
                </c:pt>
                <c:pt idx="305">
                  <c:v>107.56</c:v>
                </c:pt>
                <c:pt idx="306">
                  <c:v>107.9271</c:v>
                </c:pt>
                <c:pt idx="307">
                  <c:v>109.818</c:v>
                </c:pt>
                <c:pt idx="308">
                  <c:v>110.4056</c:v>
                </c:pt>
                <c:pt idx="309">
                  <c:v>110.7093</c:v>
                </c:pt>
                <c:pt idx="310">
                  <c:v>111.0733</c:v>
                </c:pt>
                <c:pt idx="311">
                  <c:v>110.9722</c:v>
                </c:pt>
                <c:pt idx="312">
                  <c:v>111.0733</c:v>
                </c:pt>
                <c:pt idx="313">
                  <c:v>110.9318</c:v>
                </c:pt>
                <c:pt idx="314">
                  <c:v>110.9318</c:v>
                </c:pt>
                <c:pt idx="315">
                  <c:v>110.7902</c:v>
                </c:pt>
                <c:pt idx="316">
                  <c:v>110.7902</c:v>
                </c:pt>
                <c:pt idx="317">
                  <c:v>110.4866</c:v>
                </c:pt>
                <c:pt idx="318">
                  <c:v>110.9116</c:v>
                </c:pt>
                <c:pt idx="319">
                  <c:v>111.2754</c:v>
                </c:pt>
                <c:pt idx="320">
                  <c:v>111.6995</c:v>
                </c:pt>
                <c:pt idx="321">
                  <c:v>112.224</c:v>
                </c:pt>
                <c:pt idx="322">
                  <c:v>112.224</c:v>
                </c:pt>
                <c:pt idx="323">
                  <c:v>112.2442</c:v>
                </c:pt>
                <c:pt idx="324">
                  <c:v>112.5465</c:v>
                </c:pt>
                <c:pt idx="325">
                  <c:v>112.6472</c:v>
                </c:pt>
                <c:pt idx="326">
                  <c:v>113.1303</c:v>
                </c:pt>
                <c:pt idx="327">
                  <c:v>113.2309</c:v>
                </c:pt>
                <c:pt idx="328">
                  <c:v>113.2107</c:v>
                </c:pt>
                <c:pt idx="329">
                  <c:v>113.2309</c:v>
                </c:pt>
                <c:pt idx="330">
                  <c:v>113.2107</c:v>
                </c:pt>
                <c:pt idx="331">
                  <c:v>113.0699</c:v>
                </c:pt>
                <c:pt idx="332">
                  <c:v>113.1303</c:v>
                </c:pt>
                <c:pt idx="333">
                  <c:v>113.1303</c:v>
                </c:pt>
                <c:pt idx="334">
                  <c:v>112.5666</c:v>
                </c:pt>
                <c:pt idx="335">
                  <c:v>112.4256</c:v>
                </c:pt>
                <c:pt idx="336">
                  <c:v>112.5062</c:v>
                </c:pt>
                <c:pt idx="337">
                  <c:v>112.2038</c:v>
                </c:pt>
                <c:pt idx="338">
                  <c:v>111.8811</c:v>
                </c:pt>
                <c:pt idx="339">
                  <c:v>112.6673</c:v>
                </c:pt>
                <c:pt idx="340">
                  <c:v>112.6673</c:v>
                </c:pt>
                <c:pt idx="341">
                  <c:v>112.6673</c:v>
                </c:pt>
                <c:pt idx="342">
                  <c:v>112.6673</c:v>
                </c:pt>
                <c:pt idx="343">
                  <c:v>112.6673</c:v>
                </c:pt>
                <c:pt idx="344">
                  <c:v>112.224</c:v>
                </c:pt>
                <c:pt idx="345">
                  <c:v>112.103</c:v>
                </c:pt>
                <c:pt idx="346">
                  <c:v>111.5582</c:v>
                </c:pt>
                <c:pt idx="347">
                  <c:v>111.4774</c:v>
                </c:pt>
                <c:pt idx="348">
                  <c:v>111.3966</c:v>
                </c:pt>
                <c:pt idx="349">
                  <c:v>111.336</c:v>
                </c:pt>
                <c:pt idx="350">
                  <c:v>111.3966</c:v>
                </c:pt>
                <c:pt idx="351">
                  <c:v>111.5784</c:v>
                </c:pt>
                <c:pt idx="352">
                  <c:v>111.134</c:v>
                </c:pt>
                <c:pt idx="353">
                  <c:v>111.134</c:v>
                </c:pt>
                <c:pt idx="354">
                  <c:v>111.982</c:v>
                </c:pt>
                <c:pt idx="355">
                  <c:v>112.1434</c:v>
                </c:pt>
                <c:pt idx="356">
                  <c:v>112.2442</c:v>
                </c:pt>
                <c:pt idx="357">
                  <c:v>112.2845</c:v>
                </c:pt>
                <c:pt idx="358">
                  <c:v>112.8485</c:v>
                </c:pt>
                <c:pt idx="359">
                  <c:v>112.1434</c:v>
                </c:pt>
                <c:pt idx="360">
                  <c:v>111.8408</c:v>
                </c:pt>
                <c:pt idx="361">
                  <c:v>111.336</c:v>
                </c:pt>
                <c:pt idx="362">
                  <c:v>111.4168</c:v>
                </c:pt>
                <c:pt idx="363">
                  <c:v>111.336</c:v>
                </c:pt>
                <c:pt idx="364">
                  <c:v>111.8408</c:v>
                </c:pt>
                <c:pt idx="365">
                  <c:v>112.5263</c:v>
                </c:pt>
                <c:pt idx="366">
                  <c:v>112.5263</c:v>
                </c:pt>
                <c:pt idx="367">
                  <c:v>111.6591</c:v>
                </c:pt>
                <c:pt idx="368">
                  <c:v>112.2643</c:v>
                </c:pt>
                <c:pt idx="369">
                  <c:v>111.8004</c:v>
                </c:pt>
                <c:pt idx="370">
                  <c:v>111.6591</c:v>
                </c:pt>
                <c:pt idx="371">
                  <c:v>111.8811</c:v>
                </c:pt>
                <c:pt idx="372">
                  <c:v>111.8811</c:v>
                </c:pt>
                <c:pt idx="373">
                  <c:v>111.5784</c:v>
                </c:pt>
                <c:pt idx="374">
                  <c:v>111.2956</c:v>
                </c:pt>
                <c:pt idx="375">
                  <c:v>111.2956</c:v>
                </c:pt>
                <c:pt idx="376">
                  <c:v>110.9924</c:v>
                </c:pt>
                <c:pt idx="377">
                  <c:v>110.9924</c:v>
                </c:pt>
                <c:pt idx="378">
                  <c:v>111.134</c:v>
                </c:pt>
                <c:pt idx="379">
                  <c:v>111.538</c:v>
                </c:pt>
                <c:pt idx="380">
                  <c:v>111.6793</c:v>
                </c:pt>
                <c:pt idx="381">
                  <c:v>111.6793</c:v>
                </c:pt>
                <c:pt idx="382">
                  <c:v>111.336</c:v>
                </c:pt>
                <c:pt idx="383">
                  <c:v>111.3562</c:v>
                </c:pt>
                <c:pt idx="384">
                  <c:v>111.4976</c:v>
                </c:pt>
                <c:pt idx="385">
                  <c:v>110.9722</c:v>
                </c:pt>
                <c:pt idx="386">
                  <c:v>110.77</c:v>
                </c:pt>
                <c:pt idx="387">
                  <c:v>110.8509</c:v>
                </c:pt>
                <c:pt idx="388">
                  <c:v>110.4259</c:v>
                </c:pt>
                <c:pt idx="389">
                  <c:v>110.1828</c:v>
                </c:pt>
                <c:pt idx="390">
                  <c:v>110.2031</c:v>
                </c:pt>
                <c:pt idx="391">
                  <c:v>110.5271</c:v>
                </c:pt>
                <c:pt idx="392">
                  <c:v>110.6081</c:v>
                </c:pt>
                <c:pt idx="393">
                  <c:v>111.0127</c:v>
                </c:pt>
                <c:pt idx="394">
                  <c:v>111.4572</c:v>
                </c:pt>
                <c:pt idx="395">
                  <c:v>111.6793</c:v>
                </c:pt>
                <c:pt idx="396">
                  <c:v>112.103</c:v>
                </c:pt>
                <c:pt idx="397">
                  <c:v>112.103</c:v>
                </c:pt>
                <c:pt idx="398">
                  <c:v>111.4976</c:v>
                </c:pt>
                <c:pt idx="399">
                  <c:v>111.4168</c:v>
                </c:pt>
                <c:pt idx="400">
                  <c:v>111.3764</c:v>
                </c:pt>
                <c:pt idx="401">
                  <c:v>111.4976</c:v>
                </c:pt>
                <c:pt idx="402">
                  <c:v>111.639</c:v>
                </c:pt>
                <c:pt idx="403">
                  <c:v>111.9013</c:v>
                </c:pt>
                <c:pt idx="404">
                  <c:v>112.7076</c:v>
                </c:pt>
                <c:pt idx="405">
                  <c:v>112.7881</c:v>
                </c:pt>
                <c:pt idx="406">
                  <c:v>112.7881</c:v>
                </c:pt>
                <c:pt idx="407">
                  <c:v>111.861</c:v>
                </c:pt>
                <c:pt idx="408">
                  <c:v>111.4774</c:v>
                </c:pt>
                <c:pt idx="409">
                  <c:v>111.4774</c:v>
                </c:pt>
                <c:pt idx="410">
                  <c:v>111.7399</c:v>
                </c:pt>
                <c:pt idx="411">
                  <c:v>112.8687</c:v>
                </c:pt>
                <c:pt idx="412">
                  <c:v>113.2309</c:v>
                </c:pt>
                <c:pt idx="413">
                  <c:v>113.2711</c:v>
                </c:pt>
                <c:pt idx="414">
                  <c:v>113.2711</c:v>
                </c:pt>
                <c:pt idx="415">
                  <c:v>113.3515</c:v>
                </c:pt>
                <c:pt idx="416">
                  <c:v>114.0548</c:v>
                </c:pt>
                <c:pt idx="417">
                  <c:v>115.4783</c:v>
                </c:pt>
                <c:pt idx="418">
                  <c:v>115.5984</c:v>
                </c:pt>
                <c:pt idx="419">
                  <c:v>115.5984</c:v>
                </c:pt>
                <c:pt idx="420">
                  <c:v>115.7185</c:v>
                </c:pt>
                <c:pt idx="421">
                  <c:v>115.3582</c:v>
                </c:pt>
                <c:pt idx="422">
                  <c:v>115.218</c:v>
                </c:pt>
                <c:pt idx="423">
                  <c:v>115.3181</c:v>
                </c:pt>
                <c:pt idx="424">
                  <c:v>115.8386</c:v>
                </c:pt>
                <c:pt idx="425">
                  <c:v>116.4784</c:v>
                </c:pt>
                <c:pt idx="426">
                  <c:v>117.0377</c:v>
                </c:pt>
                <c:pt idx="427">
                  <c:v>117.0377</c:v>
                </c:pt>
                <c:pt idx="428">
                  <c:v>116.4185</c:v>
                </c:pt>
                <c:pt idx="429">
                  <c:v>115.9786</c:v>
                </c:pt>
                <c:pt idx="430">
                  <c:v>115.4183</c:v>
                </c:pt>
                <c:pt idx="431">
                  <c:v>115.4183</c:v>
                </c:pt>
                <c:pt idx="432">
                  <c:v>115.4583</c:v>
                </c:pt>
                <c:pt idx="433">
                  <c:v>115.8786</c:v>
                </c:pt>
                <c:pt idx="434">
                  <c:v>115.8786</c:v>
                </c:pt>
                <c:pt idx="435">
                  <c:v>116.2786</c:v>
                </c:pt>
                <c:pt idx="436">
                  <c:v>116.2586</c:v>
                </c:pt>
                <c:pt idx="437">
                  <c:v>116.5584</c:v>
                </c:pt>
                <c:pt idx="438">
                  <c:v>116.7981</c:v>
                </c:pt>
                <c:pt idx="439">
                  <c:v>117.6164</c:v>
                </c:pt>
                <c:pt idx="440">
                  <c:v>117.6164</c:v>
                </c:pt>
                <c:pt idx="441">
                  <c:v>117.8158</c:v>
                </c:pt>
                <c:pt idx="442">
                  <c:v>117.8158</c:v>
                </c:pt>
                <c:pt idx="443">
                  <c:v>116.3585</c:v>
                </c:pt>
                <c:pt idx="444">
                  <c:v>116.3585</c:v>
                </c:pt>
                <c:pt idx="445">
                  <c:v>116.3585</c:v>
                </c:pt>
                <c:pt idx="446">
                  <c:v>116.5983</c:v>
                </c:pt>
                <c:pt idx="447">
                  <c:v>117.6762</c:v>
                </c:pt>
                <c:pt idx="448">
                  <c:v>118.573</c:v>
                </c:pt>
                <c:pt idx="449">
                  <c:v>120.045</c:v>
                </c:pt>
                <c:pt idx="450">
                  <c:v>120.8197</c:v>
                </c:pt>
                <c:pt idx="451">
                  <c:v>121.0182</c:v>
                </c:pt>
                <c:pt idx="452">
                  <c:v>121.2761</c:v>
                </c:pt>
                <c:pt idx="453">
                  <c:v>121.772</c:v>
                </c:pt>
                <c:pt idx="454">
                  <c:v>121.9703</c:v>
                </c:pt>
                <c:pt idx="455">
                  <c:v>121.8315</c:v>
                </c:pt>
                <c:pt idx="456">
                  <c:v>121.772</c:v>
                </c:pt>
                <c:pt idx="457">
                  <c:v>121.7125</c:v>
                </c:pt>
                <c:pt idx="458">
                  <c:v>120.9586</c:v>
                </c:pt>
                <c:pt idx="459">
                  <c:v>120.8197</c:v>
                </c:pt>
                <c:pt idx="460">
                  <c:v>120.9785</c:v>
                </c:pt>
                <c:pt idx="461">
                  <c:v>121.3952</c:v>
                </c:pt>
                <c:pt idx="462">
                  <c:v>121.8117</c:v>
                </c:pt>
                <c:pt idx="463">
                  <c:v>122.1686</c:v>
                </c:pt>
                <c:pt idx="464">
                  <c:v>123.0601</c:v>
                </c:pt>
                <c:pt idx="465">
                  <c:v>124.2675</c:v>
                </c:pt>
                <c:pt idx="466">
                  <c:v>125.9679</c:v>
                </c:pt>
                <c:pt idx="467">
                  <c:v>125.9679</c:v>
                </c:pt>
                <c:pt idx="468">
                  <c:v>125.9679</c:v>
                </c:pt>
                <c:pt idx="469">
                  <c:v>124.8016</c:v>
                </c:pt>
                <c:pt idx="470">
                  <c:v>122.1289</c:v>
                </c:pt>
                <c:pt idx="471">
                  <c:v>120.8594</c:v>
                </c:pt>
                <c:pt idx="472">
                  <c:v>120.2636</c:v>
                </c:pt>
                <c:pt idx="473">
                  <c:v>120.3629</c:v>
                </c:pt>
                <c:pt idx="474">
                  <c:v>120.9189</c:v>
                </c:pt>
                <c:pt idx="475">
                  <c:v>121.4547</c:v>
                </c:pt>
                <c:pt idx="476">
                  <c:v>121.4547</c:v>
                </c:pt>
                <c:pt idx="477">
                  <c:v>121.6927</c:v>
                </c:pt>
                <c:pt idx="478">
                  <c:v>120.9983</c:v>
                </c:pt>
                <c:pt idx="479">
                  <c:v>120.502</c:v>
                </c:pt>
                <c:pt idx="480">
                  <c:v>120.2835</c:v>
                </c:pt>
                <c:pt idx="481">
                  <c:v>120.3033</c:v>
                </c:pt>
                <c:pt idx="482">
                  <c:v>120.1444</c:v>
                </c:pt>
                <c:pt idx="483">
                  <c:v>120.2835</c:v>
                </c:pt>
                <c:pt idx="484">
                  <c:v>120.3828</c:v>
                </c:pt>
                <c:pt idx="485">
                  <c:v>120.3033</c:v>
                </c:pt>
                <c:pt idx="486">
                  <c:v>120.4424</c:v>
                </c:pt>
                <c:pt idx="487">
                  <c:v>121.3158</c:v>
                </c:pt>
                <c:pt idx="488">
                  <c:v>121.3555</c:v>
                </c:pt>
                <c:pt idx="489">
                  <c:v>121.3555</c:v>
                </c:pt>
                <c:pt idx="490">
                  <c:v>121.9108</c:v>
                </c:pt>
                <c:pt idx="491">
                  <c:v>121.9108</c:v>
                </c:pt>
                <c:pt idx="492">
                  <c:v>121.3158</c:v>
                </c:pt>
                <c:pt idx="493">
                  <c:v>121.0579</c:v>
                </c:pt>
                <c:pt idx="494">
                  <c:v>121.0579</c:v>
                </c:pt>
                <c:pt idx="495">
                  <c:v>121.3555</c:v>
                </c:pt>
                <c:pt idx="496">
                  <c:v>121.6134</c:v>
                </c:pt>
                <c:pt idx="497">
                  <c:v>122.8819</c:v>
                </c:pt>
                <c:pt idx="498">
                  <c:v>122.8819</c:v>
                </c:pt>
                <c:pt idx="499">
                  <c:v>122.8819</c:v>
                </c:pt>
                <c:pt idx="500">
                  <c:v>123.0799</c:v>
                </c:pt>
                <c:pt idx="501">
                  <c:v>123.3967</c:v>
                </c:pt>
                <c:pt idx="502">
                  <c:v>123.7926</c:v>
                </c:pt>
                <c:pt idx="503">
                  <c:v>123.852</c:v>
                </c:pt>
                <c:pt idx="504">
                  <c:v>124.2082</c:v>
                </c:pt>
                <c:pt idx="505">
                  <c:v>124.228</c:v>
                </c:pt>
                <c:pt idx="506">
                  <c:v>124.3269</c:v>
                </c:pt>
                <c:pt idx="507">
                  <c:v>124.3862</c:v>
                </c:pt>
                <c:pt idx="508">
                  <c:v>124.4456</c:v>
                </c:pt>
                <c:pt idx="509">
                  <c:v>124.2082</c:v>
                </c:pt>
                <c:pt idx="510">
                  <c:v>123.6541</c:v>
                </c:pt>
                <c:pt idx="511">
                  <c:v>123.8916</c:v>
                </c:pt>
                <c:pt idx="512">
                  <c:v>124.1884</c:v>
                </c:pt>
                <c:pt idx="513">
                  <c:v>123.3373</c:v>
                </c:pt>
                <c:pt idx="514">
                  <c:v>123.6541</c:v>
                </c:pt>
                <c:pt idx="515">
                  <c:v>123.5947</c:v>
                </c:pt>
                <c:pt idx="516">
                  <c:v>123.5947</c:v>
                </c:pt>
                <c:pt idx="517">
                  <c:v>123.5947</c:v>
                </c:pt>
                <c:pt idx="518">
                  <c:v>124.8214</c:v>
                </c:pt>
                <c:pt idx="519">
                  <c:v>125.3157</c:v>
                </c:pt>
                <c:pt idx="520">
                  <c:v>126.0272</c:v>
                </c:pt>
                <c:pt idx="521">
                  <c:v>126.7977</c:v>
                </c:pt>
                <c:pt idx="522">
                  <c:v>126.8965</c:v>
                </c:pt>
                <c:pt idx="523">
                  <c:v>127.015</c:v>
                </c:pt>
                <c:pt idx="524">
                  <c:v>127.2125</c:v>
                </c:pt>
                <c:pt idx="525">
                  <c:v>127.173</c:v>
                </c:pt>
                <c:pt idx="526">
                  <c:v>127.252</c:v>
                </c:pt>
                <c:pt idx="527">
                  <c:v>128.0222</c:v>
                </c:pt>
                <c:pt idx="528">
                  <c:v>129.029</c:v>
                </c:pt>
                <c:pt idx="529">
                  <c:v>129.7595</c:v>
                </c:pt>
                <c:pt idx="530">
                  <c:v>130.5491</c:v>
                </c:pt>
                <c:pt idx="531">
                  <c:v>130.2332</c:v>
                </c:pt>
                <c:pt idx="532">
                  <c:v>130.5491</c:v>
                </c:pt>
                <c:pt idx="533">
                  <c:v>130.7662</c:v>
                </c:pt>
                <c:pt idx="534">
                  <c:v>130.7662</c:v>
                </c:pt>
                <c:pt idx="535">
                  <c:v>130.9834</c:v>
                </c:pt>
                <c:pt idx="536">
                  <c:v>130.9834</c:v>
                </c:pt>
                <c:pt idx="537">
                  <c:v>130.6873</c:v>
                </c:pt>
                <c:pt idx="538">
                  <c:v>129.7595</c:v>
                </c:pt>
                <c:pt idx="539">
                  <c:v>126.6792</c:v>
                </c:pt>
                <c:pt idx="540">
                  <c:v>126.4224</c:v>
                </c:pt>
              </c:numCache>
            </c:numRef>
          </c:yVal>
          <c:smooth val="1"/>
        </c:ser>
        <c:ser>
          <c:idx val="3"/>
          <c:order val="1"/>
          <c:tx>
            <c:strRef>
              <c:f>'uniformity position corrected'!$K$21</c:f>
              <c:strCache>
                <c:ptCount val="1"/>
                <c:pt idx="0">
                  <c:v>11.5cm up 1Gy</c:v>
                </c:pt>
              </c:strCache>
            </c:strRef>
          </c:tx>
          <c:spPr>
            <a:ln w="6350"/>
          </c:spPr>
          <c:marker>
            <c:symbol val="none"/>
          </c:marker>
          <c:xVal>
            <c:numRef>
              <c:f>'uniformity position corrected'!$K$24:$K$566</c:f>
              <c:numCache>
                <c:formatCode>General</c:formatCode>
                <c:ptCount val="543"/>
                <c:pt idx="0">
                  <c:v>-9.5087</c:v>
                </c:pt>
                <c:pt idx="1">
                  <c:v>-9.4735</c:v>
                </c:pt>
                <c:pt idx="2">
                  <c:v>-9.4384</c:v>
                </c:pt>
                <c:pt idx="3">
                  <c:v>-9.4032</c:v>
                </c:pt>
                <c:pt idx="4">
                  <c:v>-9.3681</c:v>
                </c:pt>
                <c:pt idx="5">
                  <c:v>-9.3329</c:v>
                </c:pt>
                <c:pt idx="6">
                  <c:v>-9.2978</c:v>
                </c:pt>
                <c:pt idx="7">
                  <c:v>-9.2626</c:v>
                </c:pt>
                <c:pt idx="8">
                  <c:v>-9.2275</c:v>
                </c:pt>
                <c:pt idx="9">
                  <c:v>-9.1923</c:v>
                </c:pt>
                <c:pt idx="10">
                  <c:v>-9.1571</c:v>
                </c:pt>
                <c:pt idx="11">
                  <c:v>-9.122</c:v>
                </c:pt>
                <c:pt idx="12">
                  <c:v>-9.0868</c:v>
                </c:pt>
                <c:pt idx="13">
                  <c:v>-9.0517</c:v>
                </c:pt>
                <c:pt idx="14">
                  <c:v>-9.0165</c:v>
                </c:pt>
                <c:pt idx="15">
                  <c:v>-8.9814</c:v>
                </c:pt>
                <c:pt idx="16">
                  <c:v>-8.9462</c:v>
                </c:pt>
                <c:pt idx="17">
                  <c:v>-8.9111</c:v>
                </c:pt>
                <c:pt idx="18">
                  <c:v>-8.8759</c:v>
                </c:pt>
                <c:pt idx="19">
                  <c:v>-8.8408</c:v>
                </c:pt>
                <c:pt idx="20">
                  <c:v>-8.8056</c:v>
                </c:pt>
                <c:pt idx="21">
                  <c:v>-8.7705</c:v>
                </c:pt>
                <c:pt idx="22">
                  <c:v>-8.7353</c:v>
                </c:pt>
                <c:pt idx="23">
                  <c:v>-8.700200000000001</c:v>
                </c:pt>
                <c:pt idx="24">
                  <c:v>-8.665</c:v>
                </c:pt>
                <c:pt idx="25">
                  <c:v>-8.6299</c:v>
                </c:pt>
                <c:pt idx="26">
                  <c:v>-8.5947</c:v>
                </c:pt>
                <c:pt idx="27">
                  <c:v>-8.5596</c:v>
                </c:pt>
                <c:pt idx="28">
                  <c:v>-8.5244</c:v>
                </c:pt>
                <c:pt idx="29">
                  <c:v>-8.4893</c:v>
                </c:pt>
                <c:pt idx="30">
                  <c:v>-8.4541</c:v>
                </c:pt>
                <c:pt idx="31">
                  <c:v>-8.419</c:v>
                </c:pt>
                <c:pt idx="32">
                  <c:v>-8.3838</c:v>
                </c:pt>
                <c:pt idx="33">
                  <c:v>-8.3486</c:v>
                </c:pt>
                <c:pt idx="34">
                  <c:v>-8.3135</c:v>
                </c:pt>
                <c:pt idx="35">
                  <c:v>-8.2783</c:v>
                </c:pt>
                <c:pt idx="36">
                  <c:v>-8.2432</c:v>
                </c:pt>
                <c:pt idx="37">
                  <c:v>-8.208</c:v>
                </c:pt>
                <c:pt idx="38">
                  <c:v>-8.1729</c:v>
                </c:pt>
                <c:pt idx="39">
                  <c:v>-8.137700000000001</c:v>
                </c:pt>
                <c:pt idx="40">
                  <c:v>-8.1026</c:v>
                </c:pt>
                <c:pt idx="41">
                  <c:v>-8.0674</c:v>
                </c:pt>
                <c:pt idx="42">
                  <c:v>-8.0323</c:v>
                </c:pt>
                <c:pt idx="43">
                  <c:v>-7.9971</c:v>
                </c:pt>
                <c:pt idx="44">
                  <c:v>-7.962</c:v>
                </c:pt>
                <c:pt idx="45">
                  <c:v>-7.9268</c:v>
                </c:pt>
                <c:pt idx="46">
                  <c:v>-7.8917</c:v>
                </c:pt>
                <c:pt idx="47">
                  <c:v>-7.8565</c:v>
                </c:pt>
                <c:pt idx="48">
                  <c:v>-7.8214</c:v>
                </c:pt>
                <c:pt idx="49">
                  <c:v>-7.7862</c:v>
                </c:pt>
                <c:pt idx="50">
                  <c:v>-7.7511</c:v>
                </c:pt>
                <c:pt idx="51">
                  <c:v>-7.7159</c:v>
                </c:pt>
                <c:pt idx="52">
                  <c:v>-7.6808</c:v>
                </c:pt>
                <c:pt idx="53">
                  <c:v>-7.6456</c:v>
                </c:pt>
                <c:pt idx="54">
                  <c:v>-7.6105</c:v>
                </c:pt>
                <c:pt idx="55">
                  <c:v>-7.5753</c:v>
                </c:pt>
                <c:pt idx="56">
                  <c:v>-7.5401</c:v>
                </c:pt>
                <c:pt idx="57">
                  <c:v>-7.505</c:v>
                </c:pt>
                <c:pt idx="58">
                  <c:v>-7.4698</c:v>
                </c:pt>
                <c:pt idx="59">
                  <c:v>-7.4347</c:v>
                </c:pt>
                <c:pt idx="60">
                  <c:v>-7.3995</c:v>
                </c:pt>
                <c:pt idx="61">
                  <c:v>-7.3644</c:v>
                </c:pt>
                <c:pt idx="62">
                  <c:v>-7.3292</c:v>
                </c:pt>
                <c:pt idx="63">
                  <c:v>-7.2941</c:v>
                </c:pt>
                <c:pt idx="64">
                  <c:v>-7.2589</c:v>
                </c:pt>
                <c:pt idx="65">
                  <c:v>-7.2238</c:v>
                </c:pt>
                <c:pt idx="66">
                  <c:v>-7.1886</c:v>
                </c:pt>
                <c:pt idx="67">
                  <c:v>-7.1535</c:v>
                </c:pt>
                <c:pt idx="68">
                  <c:v>-7.1183</c:v>
                </c:pt>
                <c:pt idx="69">
                  <c:v>-7.0832</c:v>
                </c:pt>
                <c:pt idx="70">
                  <c:v>-7.048</c:v>
                </c:pt>
                <c:pt idx="71">
                  <c:v>-7.0129</c:v>
                </c:pt>
                <c:pt idx="72">
                  <c:v>-6.9777</c:v>
                </c:pt>
                <c:pt idx="73">
                  <c:v>-6.9426</c:v>
                </c:pt>
                <c:pt idx="74">
                  <c:v>-6.9074</c:v>
                </c:pt>
                <c:pt idx="75">
                  <c:v>-6.8723</c:v>
                </c:pt>
                <c:pt idx="76">
                  <c:v>-6.8371</c:v>
                </c:pt>
                <c:pt idx="77">
                  <c:v>-6.802</c:v>
                </c:pt>
                <c:pt idx="78">
                  <c:v>-6.7668</c:v>
                </c:pt>
                <c:pt idx="79">
                  <c:v>-6.7316</c:v>
                </c:pt>
                <c:pt idx="80">
                  <c:v>-6.6965</c:v>
                </c:pt>
                <c:pt idx="81">
                  <c:v>-6.6613</c:v>
                </c:pt>
                <c:pt idx="82">
                  <c:v>-6.6262</c:v>
                </c:pt>
                <c:pt idx="83">
                  <c:v>-6.591</c:v>
                </c:pt>
                <c:pt idx="84">
                  <c:v>-6.5559</c:v>
                </c:pt>
                <c:pt idx="85">
                  <c:v>-6.5207</c:v>
                </c:pt>
                <c:pt idx="86">
                  <c:v>-6.4856</c:v>
                </c:pt>
                <c:pt idx="87">
                  <c:v>-6.4504</c:v>
                </c:pt>
                <c:pt idx="88">
                  <c:v>-6.4153</c:v>
                </c:pt>
                <c:pt idx="89">
                  <c:v>-6.3801</c:v>
                </c:pt>
                <c:pt idx="90">
                  <c:v>-6.345</c:v>
                </c:pt>
                <c:pt idx="91">
                  <c:v>-6.3098</c:v>
                </c:pt>
                <c:pt idx="92">
                  <c:v>-6.2747</c:v>
                </c:pt>
                <c:pt idx="93">
                  <c:v>-6.2395</c:v>
                </c:pt>
                <c:pt idx="94">
                  <c:v>-6.2044</c:v>
                </c:pt>
                <c:pt idx="95">
                  <c:v>-6.1692</c:v>
                </c:pt>
                <c:pt idx="96">
                  <c:v>-6.1341</c:v>
                </c:pt>
                <c:pt idx="97">
                  <c:v>-6.0989</c:v>
                </c:pt>
                <c:pt idx="98">
                  <c:v>-6.0638</c:v>
                </c:pt>
                <c:pt idx="99">
                  <c:v>-6.0286</c:v>
                </c:pt>
                <c:pt idx="100">
                  <c:v>-5.9935</c:v>
                </c:pt>
                <c:pt idx="101">
                  <c:v>-5.9583</c:v>
                </c:pt>
                <c:pt idx="102">
                  <c:v>-5.9231</c:v>
                </c:pt>
                <c:pt idx="103">
                  <c:v>-5.888</c:v>
                </c:pt>
                <c:pt idx="104">
                  <c:v>-5.8528</c:v>
                </c:pt>
                <c:pt idx="105">
                  <c:v>-5.8177</c:v>
                </c:pt>
                <c:pt idx="106">
                  <c:v>-5.7825</c:v>
                </c:pt>
                <c:pt idx="107">
                  <c:v>-5.7474</c:v>
                </c:pt>
                <c:pt idx="108">
                  <c:v>-5.7122</c:v>
                </c:pt>
                <c:pt idx="109">
                  <c:v>-5.6771</c:v>
                </c:pt>
                <c:pt idx="110">
                  <c:v>-5.6419</c:v>
                </c:pt>
                <c:pt idx="111">
                  <c:v>-5.6068</c:v>
                </c:pt>
                <c:pt idx="112">
                  <c:v>-5.5716</c:v>
                </c:pt>
                <c:pt idx="113">
                  <c:v>-5.5365</c:v>
                </c:pt>
                <c:pt idx="114">
                  <c:v>-5.5013</c:v>
                </c:pt>
                <c:pt idx="115">
                  <c:v>-5.4662</c:v>
                </c:pt>
                <c:pt idx="116">
                  <c:v>-5.431</c:v>
                </c:pt>
                <c:pt idx="117">
                  <c:v>-5.3959</c:v>
                </c:pt>
                <c:pt idx="118">
                  <c:v>-5.3607</c:v>
                </c:pt>
                <c:pt idx="119">
                  <c:v>-5.3256</c:v>
                </c:pt>
                <c:pt idx="120">
                  <c:v>-5.2904</c:v>
                </c:pt>
                <c:pt idx="121">
                  <c:v>-5.2553</c:v>
                </c:pt>
                <c:pt idx="122">
                  <c:v>-5.2201</c:v>
                </c:pt>
                <c:pt idx="123">
                  <c:v>-5.1849</c:v>
                </c:pt>
                <c:pt idx="124">
                  <c:v>-5.1498</c:v>
                </c:pt>
                <c:pt idx="125">
                  <c:v>-5.1146</c:v>
                </c:pt>
                <c:pt idx="126">
                  <c:v>-5.0795</c:v>
                </c:pt>
                <c:pt idx="127">
                  <c:v>-5.0443</c:v>
                </c:pt>
                <c:pt idx="128">
                  <c:v>-5.0092</c:v>
                </c:pt>
                <c:pt idx="129">
                  <c:v>-4.974</c:v>
                </c:pt>
                <c:pt idx="130">
                  <c:v>-4.9389</c:v>
                </c:pt>
                <c:pt idx="131">
                  <c:v>-4.9037</c:v>
                </c:pt>
                <c:pt idx="132">
                  <c:v>-4.8686</c:v>
                </c:pt>
                <c:pt idx="133">
                  <c:v>-4.8334</c:v>
                </c:pt>
                <c:pt idx="134">
                  <c:v>-4.7983</c:v>
                </c:pt>
                <c:pt idx="135">
                  <c:v>-4.7631</c:v>
                </c:pt>
                <c:pt idx="136">
                  <c:v>-4.728</c:v>
                </c:pt>
                <c:pt idx="137">
                  <c:v>-4.6928</c:v>
                </c:pt>
                <c:pt idx="138">
                  <c:v>-4.6577</c:v>
                </c:pt>
                <c:pt idx="139">
                  <c:v>-4.6225</c:v>
                </c:pt>
                <c:pt idx="140">
                  <c:v>-4.5874</c:v>
                </c:pt>
                <c:pt idx="141">
                  <c:v>-4.5522</c:v>
                </c:pt>
                <c:pt idx="142">
                  <c:v>-4.5171</c:v>
                </c:pt>
                <c:pt idx="143">
                  <c:v>-4.4819</c:v>
                </c:pt>
                <c:pt idx="144">
                  <c:v>-4.4468</c:v>
                </c:pt>
                <c:pt idx="145">
                  <c:v>-4.4116</c:v>
                </c:pt>
                <c:pt idx="146">
                  <c:v>-4.3764</c:v>
                </c:pt>
                <c:pt idx="147">
                  <c:v>-4.3413</c:v>
                </c:pt>
                <c:pt idx="148">
                  <c:v>-4.3061</c:v>
                </c:pt>
                <c:pt idx="149">
                  <c:v>-4.271</c:v>
                </c:pt>
                <c:pt idx="150">
                  <c:v>-4.2358</c:v>
                </c:pt>
                <c:pt idx="151">
                  <c:v>-4.2007</c:v>
                </c:pt>
                <c:pt idx="152">
                  <c:v>-4.1655</c:v>
                </c:pt>
                <c:pt idx="153">
                  <c:v>-4.1304</c:v>
                </c:pt>
                <c:pt idx="154">
                  <c:v>-4.0952</c:v>
                </c:pt>
                <c:pt idx="155">
                  <c:v>-4.0601</c:v>
                </c:pt>
                <c:pt idx="156">
                  <c:v>-4.0249</c:v>
                </c:pt>
                <c:pt idx="157">
                  <c:v>-3.9898</c:v>
                </c:pt>
                <c:pt idx="158">
                  <c:v>-3.9546</c:v>
                </c:pt>
                <c:pt idx="159">
                  <c:v>-3.9195</c:v>
                </c:pt>
                <c:pt idx="160">
                  <c:v>-3.8843</c:v>
                </c:pt>
                <c:pt idx="161">
                  <c:v>-3.8492</c:v>
                </c:pt>
                <c:pt idx="162">
                  <c:v>-3.814</c:v>
                </c:pt>
                <c:pt idx="163">
                  <c:v>-3.7789</c:v>
                </c:pt>
                <c:pt idx="164">
                  <c:v>-3.7437</c:v>
                </c:pt>
                <c:pt idx="165">
                  <c:v>-3.7086</c:v>
                </c:pt>
                <c:pt idx="166">
                  <c:v>-3.6734</c:v>
                </c:pt>
                <c:pt idx="167">
                  <c:v>-3.6383</c:v>
                </c:pt>
                <c:pt idx="168">
                  <c:v>-3.6031</c:v>
                </c:pt>
                <c:pt idx="169">
                  <c:v>-3.5679</c:v>
                </c:pt>
                <c:pt idx="170">
                  <c:v>-3.5328</c:v>
                </c:pt>
                <c:pt idx="171">
                  <c:v>-3.4976</c:v>
                </c:pt>
                <c:pt idx="172">
                  <c:v>-3.4625</c:v>
                </c:pt>
                <c:pt idx="173">
                  <c:v>-3.4273</c:v>
                </c:pt>
                <c:pt idx="174">
                  <c:v>-3.3922</c:v>
                </c:pt>
                <c:pt idx="175">
                  <c:v>-3.357</c:v>
                </c:pt>
                <c:pt idx="176">
                  <c:v>-3.3219</c:v>
                </c:pt>
                <c:pt idx="177">
                  <c:v>-3.2867</c:v>
                </c:pt>
                <c:pt idx="178">
                  <c:v>-3.2516</c:v>
                </c:pt>
                <c:pt idx="179">
                  <c:v>-3.2164</c:v>
                </c:pt>
                <c:pt idx="180">
                  <c:v>-3.1813</c:v>
                </c:pt>
                <c:pt idx="181">
                  <c:v>-3.1461</c:v>
                </c:pt>
                <c:pt idx="182">
                  <c:v>-3.111</c:v>
                </c:pt>
                <c:pt idx="183">
                  <c:v>-3.0758</c:v>
                </c:pt>
                <c:pt idx="184">
                  <c:v>-3.0407</c:v>
                </c:pt>
                <c:pt idx="185">
                  <c:v>-3.0055</c:v>
                </c:pt>
                <c:pt idx="186">
                  <c:v>-2.9704</c:v>
                </c:pt>
                <c:pt idx="187">
                  <c:v>-2.9352</c:v>
                </c:pt>
                <c:pt idx="188">
                  <c:v>-2.9001</c:v>
                </c:pt>
                <c:pt idx="189">
                  <c:v>-2.8649</c:v>
                </c:pt>
                <c:pt idx="190">
                  <c:v>-2.8298</c:v>
                </c:pt>
                <c:pt idx="191">
                  <c:v>-2.7946</c:v>
                </c:pt>
                <c:pt idx="192">
                  <c:v>-2.7594</c:v>
                </c:pt>
                <c:pt idx="193">
                  <c:v>-2.7243</c:v>
                </c:pt>
                <c:pt idx="194">
                  <c:v>-2.6891</c:v>
                </c:pt>
                <c:pt idx="195">
                  <c:v>-2.654</c:v>
                </c:pt>
                <c:pt idx="196">
                  <c:v>-2.6188</c:v>
                </c:pt>
                <c:pt idx="197">
                  <c:v>-2.5837</c:v>
                </c:pt>
                <c:pt idx="198">
                  <c:v>-2.5485</c:v>
                </c:pt>
                <c:pt idx="199">
                  <c:v>-2.5134</c:v>
                </c:pt>
                <c:pt idx="200">
                  <c:v>-2.4782</c:v>
                </c:pt>
                <c:pt idx="201">
                  <c:v>-2.4431</c:v>
                </c:pt>
                <c:pt idx="202">
                  <c:v>-2.4079</c:v>
                </c:pt>
                <c:pt idx="203">
                  <c:v>-2.3728</c:v>
                </c:pt>
                <c:pt idx="204">
                  <c:v>-2.3376</c:v>
                </c:pt>
                <c:pt idx="205">
                  <c:v>-2.3025</c:v>
                </c:pt>
                <c:pt idx="206">
                  <c:v>-2.2673</c:v>
                </c:pt>
                <c:pt idx="207">
                  <c:v>-2.2322</c:v>
                </c:pt>
                <c:pt idx="208">
                  <c:v>-2.197</c:v>
                </c:pt>
                <c:pt idx="209">
                  <c:v>-2.1619</c:v>
                </c:pt>
                <c:pt idx="210">
                  <c:v>-2.1267</c:v>
                </c:pt>
                <c:pt idx="211">
                  <c:v>-2.0916</c:v>
                </c:pt>
                <c:pt idx="212">
                  <c:v>-2.0564</c:v>
                </c:pt>
                <c:pt idx="213">
                  <c:v>-2.0213</c:v>
                </c:pt>
                <c:pt idx="214">
                  <c:v>-1.9861</c:v>
                </c:pt>
                <c:pt idx="215">
                  <c:v>-1.9509</c:v>
                </c:pt>
                <c:pt idx="216">
                  <c:v>-1.9158</c:v>
                </c:pt>
                <c:pt idx="217">
                  <c:v>-1.8806</c:v>
                </c:pt>
                <c:pt idx="218">
                  <c:v>-1.8455</c:v>
                </c:pt>
                <c:pt idx="219">
                  <c:v>-1.8103</c:v>
                </c:pt>
                <c:pt idx="220">
                  <c:v>-1.7752</c:v>
                </c:pt>
                <c:pt idx="221">
                  <c:v>-1.74</c:v>
                </c:pt>
                <c:pt idx="222">
                  <c:v>-1.7049</c:v>
                </c:pt>
                <c:pt idx="223">
                  <c:v>-1.6697</c:v>
                </c:pt>
                <c:pt idx="224">
                  <c:v>-1.6346</c:v>
                </c:pt>
                <c:pt idx="225">
                  <c:v>-1.5994</c:v>
                </c:pt>
                <c:pt idx="226">
                  <c:v>-1.5643</c:v>
                </c:pt>
                <c:pt idx="227">
                  <c:v>-1.5291</c:v>
                </c:pt>
                <c:pt idx="228">
                  <c:v>-1.494</c:v>
                </c:pt>
                <c:pt idx="229">
                  <c:v>-1.4588</c:v>
                </c:pt>
                <c:pt idx="230">
                  <c:v>-1.4237</c:v>
                </c:pt>
                <c:pt idx="231">
                  <c:v>-1.3885</c:v>
                </c:pt>
                <c:pt idx="232">
                  <c:v>-1.3534</c:v>
                </c:pt>
                <c:pt idx="233">
                  <c:v>-1.3182</c:v>
                </c:pt>
                <c:pt idx="234">
                  <c:v>-1.2831</c:v>
                </c:pt>
                <c:pt idx="235">
                  <c:v>-1.2479</c:v>
                </c:pt>
                <c:pt idx="236">
                  <c:v>-1.2128</c:v>
                </c:pt>
                <c:pt idx="237">
                  <c:v>-1.1776</c:v>
                </c:pt>
                <c:pt idx="238">
                  <c:v>-1.1424</c:v>
                </c:pt>
                <c:pt idx="239">
                  <c:v>-1.1073</c:v>
                </c:pt>
                <c:pt idx="240">
                  <c:v>-1.0721</c:v>
                </c:pt>
                <c:pt idx="241">
                  <c:v>-1.037</c:v>
                </c:pt>
                <c:pt idx="242">
                  <c:v>-1.0018</c:v>
                </c:pt>
                <c:pt idx="243">
                  <c:v>-0.96669</c:v>
                </c:pt>
                <c:pt idx="244">
                  <c:v>-0.93153</c:v>
                </c:pt>
                <c:pt idx="245">
                  <c:v>-0.89638</c:v>
                </c:pt>
                <c:pt idx="246">
                  <c:v>-0.86123</c:v>
                </c:pt>
                <c:pt idx="247">
                  <c:v>-0.82608</c:v>
                </c:pt>
                <c:pt idx="248">
                  <c:v>-0.79092</c:v>
                </c:pt>
                <c:pt idx="249">
                  <c:v>-0.75577</c:v>
                </c:pt>
                <c:pt idx="250">
                  <c:v>-0.72062</c:v>
                </c:pt>
                <c:pt idx="251">
                  <c:v>-0.68547</c:v>
                </c:pt>
                <c:pt idx="252">
                  <c:v>-0.65032</c:v>
                </c:pt>
                <c:pt idx="253">
                  <c:v>-0.61516</c:v>
                </c:pt>
                <c:pt idx="254">
                  <c:v>-0.58001</c:v>
                </c:pt>
                <c:pt idx="255">
                  <c:v>-0.54486</c:v>
                </c:pt>
                <c:pt idx="256">
                  <c:v>-0.50971</c:v>
                </c:pt>
                <c:pt idx="257">
                  <c:v>-0.47455</c:v>
                </c:pt>
                <c:pt idx="258">
                  <c:v>-0.4394</c:v>
                </c:pt>
                <c:pt idx="259">
                  <c:v>-0.40425</c:v>
                </c:pt>
                <c:pt idx="260">
                  <c:v>-0.3691</c:v>
                </c:pt>
                <c:pt idx="261">
                  <c:v>-0.33395</c:v>
                </c:pt>
                <c:pt idx="262">
                  <c:v>-0.29879</c:v>
                </c:pt>
                <c:pt idx="263">
                  <c:v>-0.26364</c:v>
                </c:pt>
                <c:pt idx="264">
                  <c:v>-0.22849</c:v>
                </c:pt>
                <c:pt idx="265">
                  <c:v>-0.19334</c:v>
                </c:pt>
                <c:pt idx="266">
                  <c:v>-0.15818</c:v>
                </c:pt>
                <c:pt idx="267">
                  <c:v>-0.12303</c:v>
                </c:pt>
                <c:pt idx="268">
                  <c:v>-0.087881</c:v>
                </c:pt>
                <c:pt idx="269">
                  <c:v>-0.052728</c:v>
                </c:pt>
                <c:pt idx="270">
                  <c:v>-0.017576</c:v>
                </c:pt>
                <c:pt idx="271">
                  <c:v>0.017576</c:v>
                </c:pt>
                <c:pt idx="272">
                  <c:v>0.052728</c:v>
                </c:pt>
                <c:pt idx="273">
                  <c:v>0.087881</c:v>
                </c:pt>
                <c:pt idx="274">
                  <c:v>0.12303</c:v>
                </c:pt>
                <c:pt idx="275">
                  <c:v>0.15818</c:v>
                </c:pt>
                <c:pt idx="276">
                  <c:v>0.19334</c:v>
                </c:pt>
                <c:pt idx="277">
                  <c:v>0.22849</c:v>
                </c:pt>
                <c:pt idx="278">
                  <c:v>0.26364</c:v>
                </c:pt>
                <c:pt idx="279">
                  <c:v>0.29879</c:v>
                </c:pt>
                <c:pt idx="280">
                  <c:v>0.33395</c:v>
                </c:pt>
                <c:pt idx="281">
                  <c:v>0.3691</c:v>
                </c:pt>
                <c:pt idx="282">
                  <c:v>0.40425</c:v>
                </c:pt>
                <c:pt idx="283">
                  <c:v>0.4394</c:v>
                </c:pt>
                <c:pt idx="284">
                  <c:v>0.47455</c:v>
                </c:pt>
                <c:pt idx="285">
                  <c:v>0.50971</c:v>
                </c:pt>
                <c:pt idx="286">
                  <c:v>0.54486</c:v>
                </c:pt>
                <c:pt idx="287">
                  <c:v>0.58001</c:v>
                </c:pt>
                <c:pt idx="288">
                  <c:v>0.61516</c:v>
                </c:pt>
                <c:pt idx="289">
                  <c:v>0.65032</c:v>
                </c:pt>
                <c:pt idx="290">
                  <c:v>0.68547</c:v>
                </c:pt>
                <c:pt idx="291">
                  <c:v>0.72062</c:v>
                </c:pt>
                <c:pt idx="292">
                  <c:v>0.75577</c:v>
                </c:pt>
                <c:pt idx="293">
                  <c:v>0.79092</c:v>
                </c:pt>
                <c:pt idx="294">
                  <c:v>0.82608</c:v>
                </c:pt>
                <c:pt idx="295">
                  <c:v>0.86123</c:v>
                </c:pt>
                <c:pt idx="296">
                  <c:v>0.89638</c:v>
                </c:pt>
                <c:pt idx="297">
                  <c:v>0.93153</c:v>
                </c:pt>
                <c:pt idx="298">
                  <c:v>0.96669</c:v>
                </c:pt>
                <c:pt idx="299">
                  <c:v>1.0018</c:v>
                </c:pt>
                <c:pt idx="300">
                  <c:v>1.037</c:v>
                </c:pt>
                <c:pt idx="301">
                  <c:v>1.0721</c:v>
                </c:pt>
                <c:pt idx="302">
                  <c:v>1.1073</c:v>
                </c:pt>
                <c:pt idx="303">
                  <c:v>1.1424</c:v>
                </c:pt>
                <c:pt idx="304">
                  <c:v>1.1776</c:v>
                </c:pt>
                <c:pt idx="305">
                  <c:v>1.2128</c:v>
                </c:pt>
                <c:pt idx="306">
                  <c:v>1.2479</c:v>
                </c:pt>
                <c:pt idx="307">
                  <c:v>1.2831</c:v>
                </c:pt>
                <c:pt idx="308">
                  <c:v>1.3182</c:v>
                </c:pt>
                <c:pt idx="309">
                  <c:v>1.3534</c:v>
                </c:pt>
                <c:pt idx="310">
                  <c:v>1.3885</c:v>
                </c:pt>
                <c:pt idx="311">
                  <c:v>1.4237</c:v>
                </c:pt>
                <c:pt idx="312">
                  <c:v>1.4588</c:v>
                </c:pt>
                <c:pt idx="313">
                  <c:v>1.494</c:v>
                </c:pt>
                <c:pt idx="314">
                  <c:v>1.5291</c:v>
                </c:pt>
                <c:pt idx="315">
                  <c:v>1.5643</c:v>
                </c:pt>
                <c:pt idx="316">
                  <c:v>1.5994</c:v>
                </c:pt>
                <c:pt idx="317">
                  <c:v>1.6346</c:v>
                </c:pt>
                <c:pt idx="318">
                  <c:v>1.6697</c:v>
                </c:pt>
                <c:pt idx="319">
                  <c:v>1.7049</c:v>
                </c:pt>
                <c:pt idx="320">
                  <c:v>1.74</c:v>
                </c:pt>
                <c:pt idx="321">
                  <c:v>1.7752</c:v>
                </c:pt>
                <c:pt idx="322">
                  <c:v>1.8103</c:v>
                </c:pt>
                <c:pt idx="323">
                  <c:v>1.8455</c:v>
                </c:pt>
                <c:pt idx="324">
                  <c:v>1.8806</c:v>
                </c:pt>
                <c:pt idx="325">
                  <c:v>1.9158</c:v>
                </c:pt>
                <c:pt idx="326">
                  <c:v>1.9509</c:v>
                </c:pt>
                <c:pt idx="327">
                  <c:v>1.9861</c:v>
                </c:pt>
                <c:pt idx="328">
                  <c:v>2.0213</c:v>
                </c:pt>
                <c:pt idx="329">
                  <c:v>2.0564</c:v>
                </c:pt>
                <c:pt idx="330">
                  <c:v>2.0916</c:v>
                </c:pt>
                <c:pt idx="331">
                  <c:v>2.1267</c:v>
                </c:pt>
                <c:pt idx="332">
                  <c:v>2.1619</c:v>
                </c:pt>
                <c:pt idx="333">
                  <c:v>2.197</c:v>
                </c:pt>
                <c:pt idx="334">
                  <c:v>2.2322</c:v>
                </c:pt>
                <c:pt idx="335">
                  <c:v>2.2673</c:v>
                </c:pt>
                <c:pt idx="336">
                  <c:v>2.3025</c:v>
                </c:pt>
                <c:pt idx="337">
                  <c:v>2.3376</c:v>
                </c:pt>
                <c:pt idx="338">
                  <c:v>2.3728</c:v>
                </c:pt>
                <c:pt idx="339">
                  <c:v>2.4079</c:v>
                </c:pt>
                <c:pt idx="340">
                  <c:v>2.4431</c:v>
                </c:pt>
                <c:pt idx="341">
                  <c:v>2.4782</c:v>
                </c:pt>
                <c:pt idx="342">
                  <c:v>2.5134</c:v>
                </c:pt>
                <c:pt idx="343">
                  <c:v>2.5485</c:v>
                </c:pt>
                <c:pt idx="344">
                  <c:v>2.5837</c:v>
                </c:pt>
                <c:pt idx="345">
                  <c:v>2.6188</c:v>
                </c:pt>
                <c:pt idx="346">
                  <c:v>2.654</c:v>
                </c:pt>
                <c:pt idx="347">
                  <c:v>2.6891</c:v>
                </c:pt>
                <c:pt idx="348">
                  <c:v>2.7243</c:v>
                </c:pt>
                <c:pt idx="349">
                  <c:v>2.7594</c:v>
                </c:pt>
                <c:pt idx="350">
                  <c:v>2.7946</c:v>
                </c:pt>
                <c:pt idx="351">
                  <c:v>2.8298</c:v>
                </c:pt>
                <c:pt idx="352">
                  <c:v>2.8649</c:v>
                </c:pt>
                <c:pt idx="353">
                  <c:v>2.9001</c:v>
                </c:pt>
                <c:pt idx="354">
                  <c:v>2.9352</c:v>
                </c:pt>
                <c:pt idx="355">
                  <c:v>2.9704</c:v>
                </c:pt>
                <c:pt idx="356">
                  <c:v>3.0055</c:v>
                </c:pt>
                <c:pt idx="357">
                  <c:v>3.0407</c:v>
                </c:pt>
                <c:pt idx="358">
                  <c:v>3.0758</c:v>
                </c:pt>
                <c:pt idx="359">
                  <c:v>3.111</c:v>
                </c:pt>
                <c:pt idx="360">
                  <c:v>3.1461</c:v>
                </c:pt>
                <c:pt idx="361">
                  <c:v>3.1813</c:v>
                </c:pt>
                <c:pt idx="362">
                  <c:v>3.2164</c:v>
                </c:pt>
                <c:pt idx="363">
                  <c:v>3.2516</c:v>
                </c:pt>
                <c:pt idx="364">
                  <c:v>3.2867</c:v>
                </c:pt>
                <c:pt idx="365">
                  <c:v>3.3219</c:v>
                </c:pt>
                <c:pt idx="366">
                  <c:v>3.357</c:v>
                </c:pt>
                <c:pt idx="367">
                  <c:v>3.3922</c:v>
                </c:pt>
                <c:pt idx="368">
                  <c:v>3.4273</c:v>
                </c:pt>
                <c:pt idx="369">
                  <c:v>3.4625</c:v>
                </c:pt>
                <c:pt idx="370">
                  <c:v>3.4976</c:v>
                </c:pt>
                <c:pt idx="371">
                  <c:v>3.5328</c:v>
                </c:pt>
                <c:pt idx="372">
                  <c:v>3.5679</c:v>
                </c:pt>
                <c:pt idx="373">
                  <c:v>3.6031</c:v>
                </c:pt>
                <c:pt idx="374">
                  <c:v>3.6383</c:v>
                </c:pt>
                <c:pt idx="375">
                  <c:v>3.6734</c:v>
                </c:pt>
                <c:pt idx="376">
                  <c:v>3.7086</c:v>
                </c:pt>
                <c:pt idx="377">
                  <c:v>3.7437</c:v>
                </c:pt>
                <c:pt idx="378">
                  <c:v>3.7789</c:v>
                </c:pt>
                <c:pt idx="379">
                  <c:v>3.814</c:v>
                </c:pt>
                <c:pt idx="380">
                  <c:v>3.8492</c:v>
                </c:pt>
                <c:pt idx="381">
                  <c:v>3.8843</c:v>
                </c:pt>
                <c:pt idx="382">
                  <c:v>3.9195</c:v>
                </c:pt>
                <c:pt idx="383">
                  <c:v>3.9546</c:v>
                </c:pt>
                <c:pt idx="384">
                  <c:v>3.9898</c:v>
                </c:pt>
                <c:pt idx="385">
                  <c:v>4.0249</c:v>
                </c:pt>
                <c:pt idx="386">
                  <c:v>4.0601</c:v>
                </c:pt>
                <c:pt idx="387">
                  <c:v>4.0952</c:v>
                </c:pt>
                <c:pt idx="388">
                  <c:v>4.1304</c:v>
                </c:pt>
                <c:pt idx="389">
                  <c:v>4.1655</c:v>
                </c:pt>
                <c:pt idx="390">
                  <c:v>4.2007</c:v>
                </c:pt>
                <c:pt idx="391">
                  <c:v>4.2358</c:v>
                </c:pt>
                <c:pt idx="392">
                  <c:v>4.271</c:v>
                </c:pt>
                <c:pt idx="393">
                  <c:v>4.3061</c:v>
                </c:pt>
                <c:pt idx="394">
                  <c:v>4.3413</c:v>
                </c:pt>
                <c:pt idx="395">
                  <c:v>4.3764</c:v>
                </c:pt>
                <c:pt idx="396">
                  <c:v>4.4116</c:v>
                </c:pt>
                <c:pt idx="397">
                  <c:v>4.4468</c:v>
                </c:pt>
                <c:pt idx="398">
                  <c:v>4.4819</c:v>
                </c:pt>
                <c:pt idx="399">
                  <c:v>4.5171</c:v>
                </c:pt>
                <c:pt idx="400">
                  <c:v>4.5522</c:v>
                </c:pt>
                <c:pt idx="401">
                  <c:v>4.5874</c:v>
                </c:pt>
                <c:pt idx="402">
                  <c:v>4.6225</c:v>
                </c:pt>
                <c:pt idx="403">
                  <c:v>4.6577</c:v>
                </c:pt>
                <c:pt idx="404">
                  <c:v>4.6928</c:v>
                </c:pt>
                <c:pt idx="405">
                  <c:v>4.728</c:v>
                </c:pt>
                <c:pt idx="406">
                  <c:v>4.7631</c:v>
                </c:pt>
                <c:pt idx="407">
                  <c:v>4.7983</c:v>
                </c:pt>
                <c:pt idx="408">
                  <c:v>4.8334</c:v>
                </c:pt>
                <c:pt idx="409">
                  <c:v>4.8686</c:v>
                </c:pt>
                <c:pt idx="410">
                  <c:v>4.9037</c:v>
                </c:pt>
                <c:pt idx="411">
                  <c:v>4.9389</c:v>
                </c:pt>
                <c:pt idx="412">
                  <c:v>4.974</c:v>
                </c:pt>
                <c:pt idx="413">
                  <c:v>5.0092</c:v>
                </c:pt>
                <c:pt idx="414">
                  <c:v>5.0443</c:v>
                </c:pt>
                <c:pt idx="415">
                  <c:v>5.0795</c:v>
                </c:pt>
                <c:pt idx="416">
                  <c:v>5.1146</c:v>
                </c:pt>
                <c:pt idx="417">
                  <c:v>5.1498</c:v>
                </c:pt>
                <c:pt idx="418">
                  <c:v>5.1849</c:v>
                </c:pt>
                <c:pt idx="419">
                  <c:v>5.2201</c:v>
                </c:pt>
                <c:pt idx="420">
                  <c:v>5.2553</c:v>
                </c:pt>
                <c:pt idx="421">
                  <c:v>5.2904</c:v>
                </c:pt>
                <c:pt idx="422">
                  <c:v>5.3256</c:v>
                </c:pt>
                <c:pt idx="423">
                  <c:v>5.3607</c:v>
                </c:pt>
                <c:pt idx="424">
                  <c:v>5.3959</c:v>
                </c:pt>
                <c:pt idx="425">
                  <c:v>5.431</c:v>
                </c:pt>
                <c:pt idx="426">
                  <c:v>5.4662</c:v>
                </c:pt>
                <c:pt idx="427">
                  <c:v>5.5013</c:v>
                </c:pt>
                <c:pt idx="428">
                  <c:v>5.5365</c:v>
                </c:pt>
                <c:pt idx="429">
                  <c:v>5.5716</c:v>
                </c:pt>
                <c:pt idx="430">
                  <c:v>5.6068</c:v>
                </c:pt>
                <c:pt idx="431">
                  <c:v>5.6419</c:v>
                </c:pt>
                <c:pt idx="432">
                  <c:v>5.6771</c:v>
                </c:pt>
                <c:pt idx="433">
                  <c:v>5.7122</c:v>
                </c:pt>
                <c:pt idx="434">
                  <c:v>5.7474</c:v>
                </c:pt>
                <c:pt idx="435">
                  <c:v>5.7825</c:v>
                </c:pt>
                <c:pt idx="436">
                  <c:v>5.8177</c:v>
                </c:pt>
                <c:pt idx="437">
                  <c:v>5.8528</c:v>
                </c:pt>
                <c:pt idx="438">
                  <c:v>5.888</c:v>
                </c:pt>
                <c:pt idx="439">
                  <c:v>5.9231</c:v>
                </c:pt>
                <c:pt idx="440">
                  <c:v>5.9583</c:v>
                </c:pt>
                <c:pt idx="441">
                  <c:v>5.9935</c:v>
                </c:pt>
                <c:pt idx="442">
                  <c:v>6.0286</c:v>
                </c:pt>
                <c:pt idx="443">
                  <c:v>6.0638</c:v>
                </c:pt>
                <c:pt idx="444">
                  <c:v>6.0989</c:v>
                </c:pt>
                <c:pt idx="445">
                  <c:v>6.1341</c:v>
                </c:pt>
                <c:pt idx="446">
                  <c:v>6.1692</c:v>
                </c:pt>
                <c:pt idx="447">
                  <c:v>6.2044</c:v>
                </c:pt>
                <c:pt idx="448">
                  <c:v>6.2395</c:v>
                </c:pt>
                <c:pt idx="449">
                  <c:v>6.2747</c:v>
                </c:pt>
                <c:pt idx="450">
                  <c:v>6.3098</c:v>
                </c:pt>
                <c:pt idx="451">
                  <c:v>6.345</c:v>
                </c:pt>
                <c:pt idx="452">
                  <c:v>6.3801</c:v>
                </c:pt>
                <c:pt idx="453">
                  <c:v>6.4153</c:v>
                </c:pt>
                <c:pt idx="454">
                  <c:v>6.4504</c:v>
                </c:pt>
                <c:pt idx="455">
                  <c:v>6.4856</c:v>
                </c:pt>
                <c:pt idx="456">
                  <c:v>6.5207</c:v>
                </c:pt>
                <c:pt idx="457">
                  <c:v>6.5559</c:v>
                </c:pt>
                <c:pt idx="458">
                  <c:v>6.591</c:v>
                </c:pt>
                <c:pt idx="459">
                  <c:v>6.6262</c:v>
                </c:pt>
                <c:pt idx="460">
                  <c:v>6.6613</c:v>
                </c:pt>
                <c:pt idx="461">
                  <c:v>6.6965</c:v>
                </c:pt>
                <c:pt idx="462">
                  <c:v>6.7316</c:v>
                </c:pt>
                <c:pt idx="463">
                  <c:v>6.7668</c:v>
                </c:pt>
                <c:pt idx="464">
                  <c:v>6.802</c:v>
                </c:pt>
                <c:pt idx="465">
                  <c:v>6.8371</c:v>
                </c:pt>
                <c:pt idx="466">
                  <c:v>6.8723</c:v>
                </c:pt>
                <c:pt idx="467">
                  <c:v>6.9074</c:v>
                </c:pt>
                <c:pt idx="468">
                  <c:v>6.9426</c:v>
                </c:pt>
                <c:pt idx="469">
                  <c:v>6.9777</c:v>
                </c:pt>
                <c:pt idx="470">
                  <c:v>7.0129</c:v>
                </c:pt>
                <c:pt idx="471">
                  <c:v>7.048</c:v>
                </c:pt>
                <c:pt idx="472">
                  <c:v>7.0832</c:v>
                </c:pt>
                <c:pt idx="473">
                  <c:v>7.1183</c:v>
                </c:pt>
                <c:pt idx="474">
                  <c:v>7.1535</c:v>
                </c:pt>
                <c:pt idx="475">
                  <c:v>7.1886</c:v>
                </c:pt>
                <c:pt idx="476">
                  <c:v>7.2238</c:v>
                </c:pt>
                <c:pt idx="477">
                  <c:v>7.2589</c:v>
                </c:pt>
                <c:pt idx="478">
                  <c:v>7.2941</c:v>
                </c:pt>
                <c:pt idx="479">
                  <c:v>7.3292</c:v>
                </c:pt>
                <c:pt idx="480">
                  <c:v>7.3644</c:v>
                </c:pt>
                <c:pt idx="481">
                  <c:v>7.3995</c:v>
                </c:pt>
                <c:pt idx="482">
                  <c:v>7.4347</c:v>
                </c:pt>
                <c:pt idx="483">
                  <c:v>7.4698</c:v>
                </c:pt>
                <c:pt idx="484">
                  <c:v>7.505</c:v>
                </c:pt>
                <c:pt idx="485">
                  <c:v>7.5401</c:v>
                </c:pt>
                <c:pt idx="486">
                  <c:v>7.5753</c:v>
                </c:pt>
                <c:pt idx="487">
                  <c:v>7.6105</c:v>
                </c:pt>
                <c:pt idx="488">
                  <c:v>7.6456</c:v>
                </c:pt>
                <c:pt idx="489">
                  <c:v>7.6808</c:v>
                </c:pt>
                <c:pt idx="490">
                  <c:v>7.7159</c:v>
                </c:pt>
                <c:pt idx="491">
                  <c:v>7.7511</c:v>
                </c:pt>
                <c:pt idx="492">
                  <c:v>7.7862</c:v>
                </c:pt>
                <c:pt idx="493">
                  <c:v>7.8214</c:v>
                </c:pt>
                <c:pt idx="494">
                  <c:v>7.8565</c:v>
                </c:pt>
                <c:pt idx="495">
                  <c:v>7.8917</c:v>
                </c:pt>
                <c:pt idx="496">
                  <c:v>7.9268</c:v>
                </c:pt>
                <c:pt idx="497">
                  <c:v>7.962</c:v>
                </c:pt>
                <c:pt idx="498">
                  <c:v>7.9971</c:v>
                </c:pt>
                <c:pt idx="499">
                  <c:v>8.0323</c:v>
                </c:pt>
                <c:pt idx="500">
                  <c:v>8.0674</c:v>
                </c:pt>
                <c:pt idx="501">
                  <c:v>8.1026</c:v>
                </c:pt>
                <c:pt idx="502">
                  <c:v>8.137700000000001</c:v>
                </c:pt>
                <c:pt idx="503">
                  <c:v>8.1729</c:v>
                </c:pt>
                <c:pt idx="504">
                  <c:v>8.208</c:v>
                </c:pt>
                <c:pt idx="505">
                  <c:v>8.2432</c:v>
                </c:pt>
                <c:pt idx="506">
                  <c:v>8.2783</c:v>
                </c:pt>
                <c:pt idx="507">
                  <c:v>8.3135</c:v>
                </c:pt>
                <c:pt idx="508">
                  <c:v>8.3486</c:v>
                </c:pt>
                <c:pt idx="509">
                  <c:v>8.3838</c:v>
                </c:pt>
                <c:pt idx="510">
                  <c:v>8.419</c:v>
                </c:pt>
                <c:pt idx="511">
                  <c:v>8.4541</c:v>
                </c:pt>
                <c:pt idx="512">
                  <c:v>8.4893</c:v>
                </c:pt>
                <c:pt idx="513">
                  <c:v>8.5244</c:v>
                </c:pt>
                <c:pt idx="514">
                  <c:v>8.5596</c:v>
                </c:pt>
                <c:pt idx="515">
                  <c:v>8.5947</c:v>
                </c:pt>
                <c:pt idx="516">
                  <c:v>8.6299</c:v>
                </c:pt>
                <c:pt idx="517">
                  <c:v>8.665</c:v>
                </c:pt>
                <c:pt idx="518">
                  <c:v>8.700200000000001</c:v>
                </c:pt>
                <c:pt idx="519">
                  <c:v>8.7353</c:v>
                </c:pt>
                <c:pt idx="520">
                  <c:v>8.7705</c:v>
                </c:pt>
                <c:pt idx="521">
                  <c:v>8.8056</c:v>
                </c:pt>
                <c:pt idx="522">
                  <c:v>8.8408</c:v>
                </c:pt>
                <c:pt idx="523">
                  <c:v>8.8759</c:v>
                </c:pt>
                <c:pt idx="524">
                  <c:v>8.9111</c:v>
                </c:pt>
                <c:pt idx="525">
                  <c:v>8.9462</c:v>
                </c:pt>
                <c:pt idx="526">
                  <c:v>8.9814</c:v>
                </c:pt>
                <c:pt idx="527">
                  <c:v>9.0165</c:v>
                </c:pt>
                <c:pt idx="528">
                  <c:v>9.0517</c:v>
                </c:pt>
                <c:pt idx="529">
                  <c:v>9.0868</c:v>
                </c:pt>
                <c:pt idx="530">
                  <c:v>9.122</c:v>
                </c:pt>
                <c:pt idx="531">
                  <c:v>9.1571</c:v>
                </c:pt>
                <c:pt idx="532">
                  <c:v>9.1923</c:v>
                </c:pt>
                <c:pt idx="533">
                  <c:v>9.2275</c:v>
                </c:pt>
                <c:pt idx="534">
                  <c:v>9.2626</c:v>
                </c:pt>
                <c:pt idx="535">
                  <c:v>9.2978</c:v>
                </c:pt>
                <c:pt idx="536">
                  <c:v>9.3329</c:v>
                </c:pt>
                <c:pt idx="537">
                  <c:v>9.3681</c:v>
                </c:pt>
                <c:pt idx="538">
                  <c:v>9.4032</c:v>
                </c:pt>
                <c:pt idx="539">
                  <c:v>9.4384</c:v>
                </c:pt>
                <c:pt idx="540">
                  <c:v>9.4735</c:v>
                </c:pt>
                <c:pt idx="541">
                  <c:v>9.5087</c:v>
                </c:pt>
                <c:pt idx="542">
                  <c:v>9.5438</c:v>
                </c:pt>
              </c:numCache>
            </c:numRef>
          </c:xVal>
          <c:yVal>
            <c:numRef>
              <c:f>'uniformity position corrected'!$L$24:$L$566</c:f>
              <c:numCache>
                <c:formatCode>General</c:formatCode>
                <c:ptCount val="543"/>
                <c:pt idx="0">
                  <c:v>127.41</c:v>
                </c:pt>
                <c:pt idx="1">
                  <c:v>126.9557</c:v>
                </c:pt>
                <c:pt idx="2">
                  <c:v>126.7385</c:v>
                </c:pt>
                <c:pt idx="3">
                  <c:v>126.3433</c:v>
                </c:pt>
                <c:pt idx="4">
                  <c:v>125.9481</c:v>
                </c:pt>
                <c:pt idx="5">
                  <c:v>125.6517</c:v>
                </c:pt>
                <c:pt idx="6">
                  <c:v>126.1458</c:v>
                </c:pt>
                <c:pt idx="7">
                  <c:v>126.1458</c:v>
                </c:pt>
                <c:pt idx="8">
                  <c:v>125.9086</c:v>
                </c:pt>
                <c:pt idx="9">
                  <c:v>125.9086</c:v>
                </c:pt>
                <c:pt idx="10">
                  <c:v>125.8098</c:v>
                </c:pt>
                <c:pt idx="11">
                  <c:v>125.0191</c:v>
                </c:pt>
                <c:pt idx="12">
                  <c:v>124.7225</c:v>
                </c:pt>
                <c:pt idx="13">
                  <c:v>124.7422</c:v>
                </c:pt>
                <c:pt idx="14">
                  <c:v>124.7225</c:v>
                </c:pt>
                <c:pt idx="15">
                  <c:v>124.7225</c:v>
                </c:pt>
                <c:pt idx="16">
                  <c:v>124.7225</c:v>
                </c:pt>
                <c:pt idx="17">
                  <c:v>124.5247</c:v>
                </c:pt>
                <c:pt idx="18">
                  <c:v>124.0499</c:v>
                </c:pt>
                <c:pt idx="19">
                  <c:v>123.2581</c:v>
                </c:pt>
                <c:pt idx="20">
                  <c:v>123.1195</c:v>
                </c:pt>
                <c:pt idx="21">
                  <c:v>123.1195</c:v>
                </c:pt>
                <c:pt idx="22">
                  <c:v>123.1393</c:v>
                </c:pt>
                <c:pt idx="23">
                  <c:v>122.9809</c:v>
                </c:pt>
                <c:pt idx="24">
                  <c:v>122.8819</c:v>
                </c:pt>
                <c:pt idx="25">
                  <c:v>122.6442</c:v>
                </c:pt>
                <c:pt idx="26">
                  <c:v>122.5649</c:v>
                </c:pt>
                <c:pt idx="27">
                  <c:v>122.5649</c:v>
                </c:pt>
                <c:pt idx="28">
                  <c:v>122.6442</c:v>
                </c:pt>
                <c:pt idx="29">
                  <c:v>122.5649</c:v>
                </c:pt>
                <c:pt idx="30">
                  <c:v>122.5451</c:v>
                </c:pt>
                <c:pt idx="31">
                  <c:v>122.2082</c:v>
                </c:pt>
                <c:pt idx="32">
                  <c:v>122.1091</c:v>
                </c:pt>
                <c:pt idx="33">
                  <c:v>121.9505</c:v>
                </c:pt>
                <c:pt idx="34">
                  <c:v>121.8117</c:v>
                </c:pt>
                <c:pt idx="35">
                  <c:v>121.6134</c:v>
                </c:pt>
                <c:pt idx="36">
                  <c:v>120.5218</c:v>
                </c:pt>
                <c:pt idx="37">
                  <c:v>120.6608</c:v>
                </c:pt>
                <c:pt idx="38">
                  <c:v>120.4225</c:v>
                </c:pt>
                <c:pt idx="39">
                  <c:v>120.1047</c:v>
                </c:pt>
                <c:pt idx="40">
                  <c:v>119.9854</c:v>
                </c:pt>
                <c:pt idx="41">
                  <c:v>119.9854</c:v>
                </c:pt>
                <c:pt idx="42">
                  <c:v>119.6674</c:v>
                </c:pt>
                <c:pt idx="43">
                  <c:v>119.2298</c:v>
                </c:pt>
                <c:pt idx="44">
                  <c:v>119.0906</c:v>
                </c:pt>
                <c:pt idx="45">
                  <c:v>118.2144</c:v>
                </c:pt>
                <c:pt idx="46">
                  <c:v>117.756</c:v>
                </c:pt>
                <c:pt idx="47">
                  <c:v>116.9978</c:v>
                </c:pt>
                <c:pt idx="48">
                  <c:v>116.9978</c:v>
                </c:pt>
                <c:pt idx="49">
                  <c:v>117.1974</c:v>
                </c:pt>
                <c:pt idx="50">
                  <c:v>116.9778</c:v>
                </c:pt>
                <c:pt idx="51">
                  <c:v>116.9778</c:v>
                </c:pt>
                <c:pt idx="52">
                  <c:v>117.0177</c:v>
                </c:pt>
                <c:pt idx="53">
                  <c:v>116.9179</c:v>
                </c:pt>
                <c:pt idx="54">
                  <c:v>116.9778</c:v>
                </c:pt>
                <c:pt idx="55">
                  <c:v>117.0177</c:v>
                </c:pt>
                <c:pt idx="56">
                  <c:v>117.2174</c:v>
                </c:pt>
                <c:pt idx="57">
                  <c:v>117.5565</c:v>
                </c:pt>
                <c:pt idx="58">
                  <c:v>117.2772</c:v>
                </c:pt>
                <c:pt idx="59">
                  <c:v>117.2772</c:v>
                </c:pt>
                <c:pt idx="60">
                  <c:v>117.9553</c:v>
                </c:pt>
                <c:pt idx="61">
                  <c:v>118.1547</c:v>
                </c:pt>
                <c:pt idx="62">
                  <c:v>118.4336</c:v>
                </c:pt>
                <c:pt idx="63">
                  <c:v>119.0906</c:v>
                </c:pt>
                <c:pt idx="64">
                  <c:v>119.2895</c:v>
                </c:pt>
                <c:pt idx="65">
                  <c:v>119.4486</c:v>
                </c:pt>
                <c:pt idx="66">
                  <c:v>119.4486</c:v>
                </c:pt>
                <c:pt idx="67">
                  <c:v>119.2895</c:v>
                </c:pt>
                <c:pt idx="68">
                  <c:v>118.9313</c:v>
                </c:pt>
                <c:pt idx="69">
                  <c:v>118.2742</c:v>
                </c:pt>
                <c:pt idx="70">
                  <c:v>117.5765</c:v>
                </c:pt>
                <c:pt idx="71">
                  <c:v>117.1774</c:v>
                </c:pt>
                <c:pt idx="72">
                  <c:v>117.357</c:v>
                </c:pt>
                <c:pt idx="73">
                  <c:v>117.6164</c:v>
                </c:pt>
                <c:pt idx="74">
                  <c:v>118.3539</c:v>
                </c:pt>
                <c:pt idx="75">
                  <c:v>118.2543</c:v>
                </c:pt>
                <c:pt idx="76">
                  <c:v>118.4535</c:v>
                </c:pt>
                <c:pt idx="77">
                  <c:v>118.2543</c:v>
                </c:pt>
                <c:pt idx="78">
                  <c:v>117.9155</c:v>
                </c:pt>
                <c:pt idx="79">
                  <c:v>117.9155</c:v>
                </c:pt>
                <c:pt idx="80">
                  <c:v>118.1148</c:v>
                </c:pt>
                <c:pt idx="81">
                  <c:v>118.1148</c:v>
                </c:pt>
                <c:pt idx="82">
                  <c:v>117.6164</c:v>
                </c:pt>
                <c:pt idx="83">
                  <c:v>117.6563</c:v>
                </c:pt>
                <c:pt idx="84">
                  <c:v>117.5565</c:v>
                </c:pt>
                <c:pt idx="85">
                  <c:v>117.0577</c:v>
                </c:pt>
                <c:pt idx="86">
                  <c:v>117.0577</c:v>
                </c:pt>
                <c:pt idx="87">
                  <c:v>117.0377</c:v>
                </c:pt>
                <c:pt idx="88">
                  <c:v>116.7182</c:v>
                </c:pt>
                <c:pt idx="89">
                  <c:v>116.0586</c:v>
                </c:pt>
                <c:pt idx="90">
                  <c:v>115.6985</c:v>
                </c:pt>
                <c:pt idx="91">
                  <c:v>115.4783</c:v>
                </c:pt>
                <c:pt idx="92">
                  <c:v>115.0777</c:v>
                </c:pt>
                <c:pt idx="93">
                  <c:v>114.9575</c:v>
                </c:pt>
                <c:pt idx="94">
                  <c:v>114.115</c:v>
                </c:pt>
                <c:pt idx="95">
                  <c:v>113.9544</c:v>
                </c:pt>
                <c:pt idx="96">
                  <c:v>113.9142</c:v>
                </c:pt>
                <c:pt idx="97">
                  <c:v>113.0095</c:v>
                </c:pt>
                <c:pt idx="98">
                  <c:v>112.7881</c:v>
                </c:pt>
                <c:pt idx="99">
                  <c:v>112.7277</c:v>
                </c:pt>
                <c:pt idx="100">
                  <c:v>112.3853</c:v>
                </c:pt>
                <c:pt idx="101">
                  <c:v>112.3853</c:v>
                </c:pt>
                <c:pt idx="102">
                  <c:v>113.1906</c:v>
                </c:pt>
                <c:pt idx="103">
                  <c:v>112.6472</c:v>
                </c:pt>
                <c:pt idx="104">
                  <c:v>112.7277</c:v>
                </c:pt>
                <c:pt idx="105">
                  <c:v>112.768</c:v>
                </c:pt>
                <c:pt idx="106">
                  <c:v>112.6472</c:v>
                </c:pt>
                <c:pt idx="107">
                  <c:v>112.5666</c:v>
                </c:pt>
                <c:pt idx="108">
                  <c:v>112.4256</c:v>
                </c:pt>
                <c:pt idx="109">
                  <c:v>112.7076</c:v>
                </c:pt>
                <c:pt idx="110">
                  <c:v>112.8888</c:v>
                </c:pt>
                <c:pt idx="111">
                  <c:v>112.8485</c:v>
                </c:pt>
                <c:pt idx="112">
                  <c:v>112.7277</c:v>
                </c:pt>
                <c:pt idx="113">
                  <c:v>112.8485</c:v>
                </c:pt>
                <c:pt idx="114">
                  <c:v>112.2442</c:v>
                </c:pt>
                <c:pt idx="115">
                  <c:v>111.6793</c:v>
                </c:pt>
                <c:pt idx="116">
                  <c:v>111.0531</c:v>
                </c:pt>
                <c:pt idx="117">
                  <c:v>110.77</c:v>
                </c:pt>
                <c:pt idx="118">
                  <c:v>110.77</c:v>
                </c:pt>
                <c:pt idx="119">
                  <c:v>110.5271</c:v>
                </c:pt>
                <c:pt idx="120">
                  <c:v>110.3246</c:v>
                </c:pt>
                <c:pt idx="121">
                  <c:v>109.7165</c:v>
                </c:pt>
                <c:pt idx="122">
                  <c:v>109.0872</c:v>
                </c:pt>
                <c:pt idx="123">
                  <c:v>108.7619</c:v>
                </c:pt>
                <c:pt idx="124">
                  <c:v>108.5992</c:v>
                </c:pt>
                <c:pt idx="125">
                  <c:v>108.5992</c:v>
                </c:pt>
                <c:pt idx="126">
                  <c:v>108.4364</c:v>
                </c:pt>
                <c:pt idx="127">
                  <c:v>108.4364</c:v>
                </c:pt>
                <c:pt idx="128">
                  <c:v>108.3346</c:v>
                </c:pt>
                <c:pt idx="129">
                  <c:v>108.3346</c:v>
                </c:pt>
                <c:pt idx="130">
                  <c:v>108.4974</c:v>
                </c:pt>
                <c:pt idx="131">
                  <c:v>108.5992</c:v>
                </c:pt>
                <c:pt idx="132">
                  <c:v>108.9043</c:v>
                </c:pt>
                <c:pt idx="133">
                  <c:v>109.0465</c:v>
                </c:pt>
                <c:pt idx="134">
                  <c:v>109.1278</c:v>
                </c:pt>
                <c:pt idx="135">
                  <c:v>108.9449</c:v>
                </c:pt>
                <c:pt idx="136">
                  <c:v>108.9246</c:v>
                </c:pt>
                <c:pt idx="137">
                  <c:v>108.8839</c:v>
                </c:pt>
                <c:pt idx="138">
                  <c:v>108.0902</c:v>
                </c:pt>
                <c:pt idx="139">
                  <c:v>107.4988</c:v>
                </c:pt>
                <c:pt idx="140">
                  <c:v>107.4988</c:v>
                </c:pt>
                <c:pt idx="141">
                  <c:v>107.4988</c:v>
                </c:pt>
                <c:pt idx="142">
                  <c:v>107.4988</c:v>
                </c:pt>
                <c:pt idx="143">
                  <c:v>107.7844</c:v>
                </c:pt>
                <c:pt idx="144">
                  <c:v>108.3346</c:v>
                </c:pt>
                <c:pt idx="145">
                  <c:v>109.7165</c:v>
                </c:pt>
                <c:pt idx="146">
                  <c:v>110.4866</c:v>
                </c:pt>
                <c:pt idx="147">
                  <c:v>111.0733</c:v>
                </c:pt>
                <c:pt idx="148">
                  <c:v>111.1137</c:v>
                </c:pt>
                <c:pt idx="149">
                  <c:v>111.134</c:v>
                </c:pt>
                <c:pt idx="150">
                  <c:v>111.0733</c:v>
                </c:pt>
                <c:pt idx="151">
                  <c:v>110.5676</c:v>
                </c:pt>
                <c:pt idx="152">
                  <c:v>110.1423</c:v>
                </c:pt>
                <c:pt idx="153">
                  <c:v>110.1423</c:v>
                </c:pt>
                <c:pt idx="154">
                  <c:v>110.3854</c:v>
                </c:pt>
                <c:pt idx="155">
                  <c:v>111.1137</c:v>
                </c:pt>
                <c:pt idx="156">
                  <c:v>111.336</c:v>
                </c:pt>
                <c:pt idx="157">
                  <c:v>111.6591</c:v>
                </c:pt>
                <c:pt idx="158">
                  <c:v>111.639</c:v>
                </c:pt>
                <c:pt idx="159">
                  <c:v>112.0627</c:v>
                </c:pt>
                <c:pt idx="160">
                  <c:v>112.2038</c:v>
                </c:pt>
                <c:pt idx="161">
                  <c:v>112.2038</c:v>
                </c:pt>
                <c:pt idx="162">
                  <c:v>112.2038</c:v>
                </c:pt>
                <c:pt idx="163">
                  <c:v>112.1837</c:v>
                </c:pt>
                <c:pt idx="164">
                  <c:v>112.103</c:v>
                </c:pt>
                <c:pt idx="165">
                  <c:v>111.7399</c:v>
                </c:pt>
                <c:pt idx="166">
                  <c:v>111.4572</c:v>
                </c:pt>
                <c:pt idx="167">
                  <c:v>110.8509</c:v>
                </c:pt>
                <c:pt idx="168">
                  <c:v>110.0004</c:v>
                </c:pt>
                <c:pt idx="169">
                  <c:v>109.7571</c:v>
                </c:pt>
                <c:pt idx="170">
                  <c:v>109.6557</c:v>
                </c:pt>
                <c:pt idx="171">
                  <c:v>109.473</c:v>
                </c:pt>
                <c:pt idx="172">
                  <c:v>108.9856</c:v>
                </c:pt>
                <c:pt idx="173">
                  <c:v>108.7416</c:v>
                </c:pt>
                <c:pt idx="174">
                  <c:v>108.1513</c:v>
                </c:pt>
                <c:pt idx="175">
                  <c:v>108.1513</c:v>
                </c:pt>
                <c:pt idx="176">
                  <c:v>108.1513</c:v>
                </c:pt>
                <c:pt idx="177">
                  <c:v>108.6602</c:v>
                </c:pt>
                <c:pt idx="178">
                  <c:v>108.7416</c:v>
                </c:pt>
                <c:pt idx="179">
                  <c:v>108.9043</c:v>
                </c:pt>
                <c:pt idx="180">
                  <c:v>108.9043</c:v>
                </c:pt>
                <c:pt idx="181">
                  <c:v>108.7416</c:v>
                </c:pt>
                <c:pt idx="182">
                  <c:v>107.7436</c:v>
                </c:pt>
                <c:pt idx="183">
                  <c:v>107.3151</c:v>
                </c:pt>
                <c:pt idx="184">
                  <c:v>107.1313</c:v>
                </c:pt>
                <c:pt idx="185">
                  <c:v>107.07</c:v>
                </c:pt>
                <c:pt idx="186">
                  <c:v>107.07</c:v>
                </c:pt>
                <c:pt idx="187">
                  <c:v>107.3151</c:v>
                </c:pt>
                <c:pt idx="188">
                  <c:v>107.662</c:v>
                </c:pt>
                <c:pt idx="189">
                  <c:v>108.3346</c:v>
                </c:pt>
                <c:pt idx="190">
                  <c:v>108.4567</c:v>
                </c:pt>
                <c:pt idx="191">
                  <c:v>108.4567</c:v>
                </c:pt>
                <c:pt idx="192">
                  <c:v>108.3346</c:v>
                </c:pt>
                <c:pt idx="193">
                  <c:v>106.5996</c:v>
                </c:pt>
                <c:pt idx="194">
                  <c:v>106.4359</c:v>
                </c:pt>
                <c:pt idx="195">
                  <c:v>106.1697</c:v>
                </c:pt>
                <c:pt idx="196">
                  <c:v>106.0672</c:v>
                </c:pt>
                <c:pt idx="197">
                  <c:v>105.5955</c:v>
                </c:pt>
                <c:pt idx="198">
                  <c:v>105.2875</c:v>
                </c:pt>
                <c:pt idx="199">
                  <c:v>105.1025</c:v>
                </c:pt>
                <c:pt idx="200">
                  <c:v>104.8969</c:v>
                </c:pt>
                <c:pt idx="201">
                  <c:v>104.794</c:v>
                </c:pt>
                <c:pt idx="202">
                  <c:v>104.5676</c:v>
                </c:pt>
                <c:pt idx="203">
                  <c:v>104.238</c:v>
                </c:pt>
                <c:pt idx="204">
                  <c:v>104.1349</c:v>
                </c:pt>
                <c:pt idx="205">
                  <c:v>103.5571</c:v>
                </c:pt>
                <c:pt idx="206">
                  <c:v>103.0816</c:v>
                </c:pt>
                <c:pt idx="207">
                  <c:v>102.7089</c:v>
                </c:pt>
                <c:pt idx="208">
                  <c:v>102.2736</c:v>
                </c:pt>
                <c:pt idx="209">
                  <c:v>101.6089</c:v>
                </c:pt>
                <c:pt idx="210">
                  <c:v>101.4634</c:v>
                </c:pt>
                <c:pt idx="211">
                  <c:v>101.7129</c:v>
                </c:pt>
                <c:pt idx="212">
                  <c:v>101.7752</c:v>
                </c:pt>
                <c:pt idx="213">
                  <c:v>101.6713</c:v>
                </c:pt>
                <c:pt idx="214">
                  <c:v>101.6921</c:v>
                </c:pt>
                <c:pt idx="215">
                  <c:v>101.6505</c:v>
                </c:pt>
                <c:pt idx="216">
                  <c:v>101.5674</c:v>
                </c:pt>
                <c:pt idx="217">
                  <c:v>101.6921</c:v>
                </c:pt>
                <c:pt idx="218">
                  <c:v>102.4602</c:v>
                </c:pt>
                <c:pt idx="219">
                  <c:v>103.3297</c:v>
                </c:pt>
                <c:pt idx="220">
                  <c:v>103.8255</c:v>
                </c:pt>
                <c:pt idx="221">
                  <c:v>104.0318</c:v>
                </c:pt>
                <c:pt idx="222">
                  <c:v>104.1555</c:v>
                </c:pt>
                <c:pt idx="223">
                  <c:v>104.4234</c:v>
                </c:pt>
                <c:pt idx="224">
                  <c:v>104.6294</c:v>
                </c:pt>
                <c:pt idx="225">
                  <c:v>104.547</c:v>
                </c:pt>
                <c:pt idx="226">
                  <c:v>104.1968</c:v>
                </c:pt>
                <c:pt idx="227">
                  <c:v>103.7223</c:v>
                </c:pt>
                <c:pt idx="228">
                  <c:v>103.681</c:v>
                </c:pt>
                <c:pt idx="229">
                  <c:v>103.619</c:v>
                </c:pt>
                <c:pt idx="230">
                  <c:v>103.4537</c:v>
                </c:pt>
                <c:pt idx="231">
                  <c:v>103.6397</c:v>
                </c:pt>
                <c:pt idx="232">
                  <c:v>104.0524</c:v>
                </c:pt>
                <c:pt idx="233">
                  <c:v>104.0524</c:v>
                </c:pt>
                <c:pt idx="234">
                  <c:v>103.8461</c:v>
                </c:pt>
                <c:pt idx="235">
                  <c:v>103.7223</c:v>
                </c:pt>
                <c:pt idx="236">
                  <c:v>103.3711</c:v>
                </c:pt>
                <c:pt idx="237">
                  <c:v>103.185</c:v>
                </c:pt>
                <c:pt idx="238">
                  <c:v>103.0195</c:v>
                </c:pt>
                <c:pt idx="239">
                  <c:v>102.6882</c:v>
                </c:pt>
                <c:pt idx="240">
                  <c:v>102.7089</c:v>
                </c:pt>
                <c:pt idx="241">
                  <c:v>103.0195</c:v>
                </c:pt>
                <c:pt idx="242">
                  <c:v>103.0609</c:v>
                </c:pt>
                <c:pt idx="243">
                  <c:v>102.6675</c:v>
                </c:pt>
                <c:pt idx="244">
                  <c:v>102.626</c:v>
                </c:pt>
                <c:pt idx="245">
                  <c:v>102.4602</c:v>
                </c:pt>
                <c:pt idx="246">
                  <c:v>102.2113</c:v>
                </c:pt>
                <c:pt idx="247">
                  <c:v>102.4602</c:v>
                </c:pt>
                <c:pt idx="248">
                  <c:v>102.6468</c:v>
                </c:pt>
                <c:pt idx="249">
                  <c:v>102.916</c:v>
                </c:pt>
                <c:pt idx="250">
                  <c:v>103.4124</c:v>
                </c:pt>
                <c:pt idx="251">
                  <c:v>103.4124</c:v>
                </c:pt>
                <c:pt idx="252">
                  <c:v>103.908</c:v>
                </c:pt>
                <c:pt idx="253">
                  <c:v>104.8969</c:v>
                </c:pt>
                <c:pt idx="254">
                  <c:v>104.8969</c:v>
                </c:pt>
                <c:pt idx="255">
                  <c:v>104.6705</c:v>
                </c:pt>
                <c:pt idx="256">
                  <c:v>105.5544</c:v>
                </c:pt>
                <c:pt idx="257">
                  <c:v>104.938</c:v>
                </c:pt>
                <c:pt idx="258">
                  <c:v>104.6705</c:v>
                </c:pt>
                <c:pt idx="259">
                  <c:v>104.8969</c:v>
                </c:pt>
                <c:pt idx="260">
                  <c:v>104.7117</c:v>
                </c:pt>
                <c:pt idx="261">
                  <c:v>104.3616</c:v>
                </c:pt>
                <c:pt idx="262">
                  <c:v>104.4646</c:v>
                </c:pt>
                <c:pt idx="263">
                  <c:v>104.8969</c:v>
                </c:pt>
                <c:pt idx="264">
                  <c:v>104.8352</c:v>
                </c:pt>
                <c:pt idx="265">
                  <c:v>105.2875</c:v>
                </c:pt>
                <c:pt idx="266">
                  <c:v>105.4107</c:v>
                </c:pt>
                <c:pt idx="267">
                  <c:v>105.4518</c:v>
                </c:pt>
                <c:pt idx="268">
                  <c:v>105.657</c:v>
                </c:pt>
                <c:pt idx="269">
                  <c:v>105.8417</c:v>
                </c:pt>
                <c:pt idx="270">
                  <c:v>106.2516</c:v>
                </c:pt>
                <c:pt idx="271">
                  <c:v>106.9269</c:v>
                </c:pt>
                <c:pt idx="272">
                  <c:v>107.6824</c:v>
                </c:pt>
                <c:pt idx="273">
                  <c:v>108.3142</c:v>
                </c:pt>
                <c:pt idx="274">
                  <c:v>108.3957</c:v>
                </c:pt>
                <c:pt idx="275">
                  <c:v>108.3142</c:v>
                </c:pt>
                <c:pt idx="276">
                  <c:v>108.355</c:v>
                </c:pt>
                <c:pt idx="277">
                  <c:v>108.3957</c:v>
                </c:pt>
                <c:pt idx="278">
                  <c:v>108.2531</c:v>
                </c:pt>
                <c:pt idx="279">
                  <c:v>108.2124</c:v>
                </c:pt>
                <c:pt idx="280">
                  <c:v>108.7619</c:v>
                </c:pt>
                <c:pt idx="281">
                  <c:v>108.7823</c:v>
                </c:pt>
                <c:pt idx="282">
                  <c:v>109.0059</c:v>
                </c:pt>
                <c:pt idx="283">
                  <c:v>108.7823</c:v>
                </c:pt>
                <c:pt idx="284">
                  <c:v>108.4974</c:v>
                </c:pt>
                <c:pt idx="285">
                  <c:v>107.9679</c:v>
                </c:pt>
                <c:pt idx="286">
                  <c:v>107.7028</c:v>
                </c:pt>
                <c:pt idx="287">
                  <c:v>107.5396</c:v>
                </c:pt>
                <c:pt idx="288">
                  <c:v>106.5792</c:v>
                </c:pt>
                <c:pt idx="289">
                  <c:v>105.9852</c:v>
                </c:pt>
                <c:pt idx="290">
                  <c:v>105.8417</c:v>
                </c:pt>
                <c:pt idx="291">
                  <c:v>105.5749</c:v>
                </c:pt>
                <c:pt idx="292">
                  <c:v>105.0408</c:v>
                </c:pt>
                <c:pt idx="293">
                  <c:v>105.5749</c:v>
                </c:pt>
                <c:pt idx="294">
                  <c:v>105.3285</c:v>
                </c:pt>
                <c:pt idx="295">
                  <c:v>105.2875</c:v>
                </c:pt>
                <c:pt idx="296">
                  <c:v>105.7801</c:v>
                </c:pt>
                <c:pt idx="297">
                  <c:v>106.0467</c:v>
                </c:pt>
                <c:pt idx="298">
                  <c:v>105.9647</c:v>
                </c:pt>
                <c:pt idx="299">
                  <c:v>106.4973</c:v>
                </c:pt>
                <c:pt idx="300">
                  <c:v>107.2538</c:v>
                </c:pt>
                <c:pt idx="301">
                  <c:v>107.6008</c:v>
                </c:pt>
                <c:pt idx="302">
                  <c:v>107.0086</c:v>
                </c:pt>
                <c:pt idx="303">
                  <c:v>106.8451</c:v>
                </c:pt>
                <c:pt idx="304">
                  <c:v>106.4564</c:v>
                </c:pt>
                <c:pt idx="305">
                  <c:v>105.1231</c:v>
                </c:pt>
                <c:pt idx="306">
                  <c:v>105.0408</c:v>
                </c:pt>
                <c:pt idx="307">
                  <c:v>105.0408</c:v>
                </c:pt>
                <c:pt idx="308">
                  <c:v>105.7596</c:v>
                </c:pt>
                <c:pt idx="309">
                  <c:v>106.1492</c:v>
                </c:pt>
                <c:pt idx="310">
                  <c:v>107.2947</c:v>
                </c:pt>
                <c:pt idx="311">
                  <c:v>107.3559</c:v>
                </c:pt>
                <c:pt idx="312">
                  <c:v>107.3559</c:v>
                </c:pt>
                <c:pt idx="313">
                  <c:v>107.3559</c:v>
                </c:pt>
                <c:pt idx="314">
                  <c:v>107.458</c:v>
                </c:pt>
                <c:pt idx="315">
                  <c:v>107.213</c:v>
                </c:pt>
                <c:pt idx="316">
                  <c:v>107.458</c:v>
                </c:pt>
                <c:pt idx="317">
                  <c:v>107.9068</c:v>
                </c:pt>
                <c:pt idx="318">
                  <c:v>108.3346</c:v>
                </c:pt>
                <c:pt idx="319">
                  <c:v>109.6963</c:v>
                </c:pt>
                <c:pt idx="320">
                  <c:v>110.3044</c:v>
                </c:pt>
                <c:pt idx="321">
                  <c:v>111.3562</c:v>
                </c:pt>
                <c:pt idx="322">
                  <c:v>111.5178</c:v>
                </c:pt>
                <c:pt idx="323">
                  <c:v>111.3562</c:v>
                </c:pt>
                <c:pt idx="324">
                  <c:v>110.9924</c:v>
                </c:pt>
                <c:pt idx="325">
                  <c:v>110.3651</c:v>
                </c:pt>
                <c:pt idx="326">
                  <c:v>110.0815</c:v>
                </c:pt>
                <c:pt idx="327">
                  <c:v>110.0004</c:v>
                </c:pt>
                <c:pt idx="328">
                  <c:v>109.8788</c:v>
                </c:pt>
                <c:pt idx="329">
                  <c:v>110.3854</c:v>
                </c:pt>
                <c:pt idx="330">
                  <c:v>110.5069</c:v>
                </c:pt>
                <c:pt idx="331">
                  <c:v>110.5069</c:v>
                </c:pt>
                <c:pt idx="332">
                  <c:v>110.7093</c:v>
                </c:pt>
                <c:pt idx="333">
                  <c:v>110.8711</c:v>
                </c:pt>
                <c:pt idx="334">
                  <c:v>110.8711</c:v>
                </c:pt>
                <c:pt idx="335">
                  <c:v>110.9924</c:v>
                </c:pt>
                <c:pt idx="336">
                  <c:v>111.1744</c:v>
                </c:pt>
                <c:pt idx="337">
                  <c:v>111.5582</c:v>
                </c:pt>
                <c:pt idx="338">
                  <c:v>112.3853</c:v>
                </c:pt>
                <c:pt idx="339">
                  <c:v>112.6069</c:v>
                </c:pt>
                <c:pt idx="340">
                  <c:v>112.6069</c:v>
                </c:pt>
                <c:pt idx="341">
                  <c:v>112.8083</c:v>
                </c:pt>
                <c:pt idx="342">
                  <c:v>112.8083</c:v>
                </c:pt>
                <c:pt idx="343">
                  <c:v>112.6472</c:v>
                </c:pt>
                <c:pt idx="344">
                  <c:v>112.1837</c:v>
                </c:pt>
                <c:pt idx="345">
                  <c:v>112.0627</c:v>
                </c:pt>
                <c:pt idx="346">
                  <c:v>111.7197</c:v>
                </c:pt>
                <c:pt idx="347">
                  <c:v>111.7197</c:v>
                </c:pt>
                <c:pt idx="348">
                  <c:v>111.7197</c:v>
                </c:pt>
                <c:pt idx="349">
                  <c:v>112.1434</c:v>
                </c:pt>
                <c:pt idx="350">
                  <c:v>112.2442</c:v>
                </c:pt>
                <c:pt idx="351">
                  <c:v>112.3651</c:v>
                </c:pt>
                <c:pt idx="352">
                  <c:v>112.3046</c:v>
                </c:pt>
                <c:pt idx="353">
                  <c:v>112.3046</c:v>
                </c:pt>
                <c:pt idx="354">
                  <c:v>112.2442</c:v>
                </c:pt>
                <c:pt idx="355">
                  <c:v>112.1232</c:v>
                </c:pt>
                <c:pt idx="356">
                  <c:v>111.4572</c:v>
                </c:pt>
                <c:pt idx="357">
                  <c:v>110.9722</c:v>
                </c:pt>
                <c:pt idx="358">
                  <c:v>110.9722</c:v>
                </c:pt>
                <c:pt idx="359">
                  <c:v>110.8913</c:v>
                </c:pt>
                <c:pt idx="360">
                  <c:v>110.8913</c:v>
                </c:pt>
                <c:pt idx="361">
                  <c:v>110.952</c:v>
                </c:pt>
                <c:pt idx="362">
                  <c:v>111.4572</c:v>
                </c:pt>
                <c:pt idx="363">
                  <c:v>111.4572</c:v>
                </c:pt>
                <c:pt idx="364">
                  <c:v>111.4572</c:v>
                </c:pt>
                <c:pt idx="365">
                  <c:v>111.5986</c:v>
                </c:pt>
                <c:pt idx="366">
                  <c:v>111.6995</c:v>
                </c:pt>
                <c:pt idx="367">
                  <c:v>112.3853</c:v>
                </c:pt>
                <c:pt idx="368">
                  <c:v>112.4659</c:v>
                </c:pt>
                <c:pt idx="369">
                  <c:v>112.3853</c:v>
                </c:pt>
                <c:pt idx="370">
                  <c:v>112.4659</c:v>
                </c:pt>
                <c:pt idx="371">
                  <c:v>112.345</c:v>
                </c:pt>
                <c:pt idx="372">
                  <c:v>111.3764</c:v>
                </c:pt>
                <c:pt idx="373">
                  <c:v>110.8104</c:v>
                </c:pt>
                <c:pt idx="374">
                  <c:v>110.8104</c:v>
                </c:pt>
                <c:pt idx="375">
                  <c:v>110.8104</c:v>
                </c:pt>
                <c:pt idx="376">
                  <c:v>110.8711</c:v>
                </c:pt>
                <c:pt idx="377">
                  <c:v>111.1137</c:v>
                </c:pt>
                <c:pt idx="378">
                  <c:v>111.4976</c:v>
                </c:pt>
                <c:pt idx="379">
                  <c:v>111.5582</c:v>
                </c:pt>
                <c:pt idx="380">
                  <c:v>111.4976</c:v>
                </c:pt>
                <c:pt idx="381">
                  <c:v>111.4976</c:v>
                </c:pt>
                <c:pt idx="382">
                  <c:v>111.3158</c:v>
                </c:pt>
                <c:pt idx="383">
                  <c:v>111.3158</c:v>
                </c:pt>
                <c:pt idx="384">
                  <c:v>110.7295</c:v>
                </c:pt>
                <c:pt idx="385">
                  <c:v>110.7295</c:v>
                </c:pt>
                <c:pt idx="386">
                  <c:v>110.3651</c:v>
                </c:pt>
                <c:pt idx="387">
                  <c:v>110.3651</c:v>
                </c:pt>
                <c:pt idx="388">
                  <c:v>109.8788</c:v>
                </c:pt>
                <c:pt idx="389">
                  <c:v>109.8788</c:v>
                </c:pt>
                <c:pt idx="390">
                  <c:v>110.1423</c:v>
                </c:pt>
                <c:pt idx="391">
                  <c:v>110.6283</c:v>
                </c:pt>
                <c:pt idx="392">
                  <c:v>111.2956</c:v>
                </c:pt>
                <c:pt idx="393">
                  <c:v>112.0829</c:v>
                </c:pt>
                <c:pt idx="394">
                  <c:v>112.1837</c:v>
                </c:pt>
                <c:pt idx="395">
                  <c:v>112.2643</c:v>
                </c:pt>
                <c:pt idx="396">
                  <c:v>111.9013</c:v>
                </c:pt>
                <c:pt idx="397">
                  <c:v>111.134</c:v>
                </c:pt>
                <c:pt idx="398">
                  <c:v>110.3854</c:v>
                </c:pt>
                <c:pt idx="399">
                  <c:v>110.2233</c:v>
                </c:pt>
                <c:pt idx="400">
                  <c:v>110.041</c:v>
                </c:pt>
                <c:pt idx="401">
                  <c:v>109.9802</c:v>
                </c:pt>
                <c:pt idx="402">
                  <c:v>110.1828</c:v>
                </c:pt>
                <c:pt idx="403">
                  <c:v>110.3854</c:v>
                </c:pt>
                <c:pt idx="404">
                  <c:v>110.6081</c:v>
                </c:pt>
                <c:pt idx="405">
                  <c:v>111.0935</c:v>
                </c:pt>
                <c:pt idx="406">
                  <c:v>111.538</c:v>
                </c:pt>
                <c:pt idx="407">
                  <c:v>111.9013</c:v>
                </c:pt>
                <c:pt idx="408">
                  <c:v>112.3046</c:v>
                </c:pt>
                <c:pt idx="409">
                  <c:v>112.3046</c:v>
                </c:pt>
                <c:pt idx="410">
                  <c:v>112.2442</c:v>
                </c:pt>
                <c:pt idx="411">
                  <c:v>111.6793</c:v>
                </c:pt>
                <c:pt idx="412">
                  <c:v>111.336</c:v>
                </c:pt>
                <c:pt idx="413">
                  <c:v>110.4259</c:v>
                </c:pt>
                <c:pt idx="414">
                  <c:v>111.336</c:v>
                </c:pt>
                <c:pt idx="415">
                  <c:v>111.336</c:v>
                </c:pt>
                <c:pt idx="416">
                  <c:v>111.3764</c:v>
                </c:pt>
                <c:pt idx="417">
                  <c:v>111.2552</c:v>
                </c:pt>
                <c:pt idx="418">
                  <c:v>111.0329</c:v>
                </c:pt>
                <c:pt idx="419">
                  <c:v>110.5271</c:v>
                </c:pt>
                <c:pt idx="420">
                  <c:v>110.4056</c:v>
                </c:pt>
                <c:pt idx="421">
                  <c:v>110.0004</c:v>
                </c:pt>
                <c:pt idx="422">
                  <c:v>110.0004</c:v>
                </c:pt>
                <c:pt idx="423">
                  <c:v>110.3246</c:v>
                </c:pt>
                <c:pt idx="424">
                  <c:v>110.8913</c:v>
                </c:pt>
                <c:pt idx="425">
                  <c:v>111.134</c:v>
                </c:pt>
                <c:pt idx="426">
                  <c:v>111.6591</c:v>
                </c:pt>
                <c:pt idx="427">
                  <c:v>112.2845</c:v>
                </c:pt>
                <c:pt idx="428">
                  <c:v>112.2845</c:v>
                </c:pt>
                <c:pt idx="429">
                  <c:v>113.1705</c:v>
                </c:pt>
                <c:pt idx="430">
                  <c:v>113.7937</c:v>
                </c:pt>
                <c:pt idx="431">
                  <c:v>113.854</c:v>
                </c:pt>
                <c:pt idx="432">
                  <c:v>113.8942</c:v>
                </c:pt>
                <c:pt idx="433">
                  <c:v>114.0347</c:v>
                </c:pt>
                <c:pt idx="434">
                  <c:v>113.854</c:v>
                </c:pt>
                <c:pt idx="435">
                  <c:v>114.0548</c:v>
                </c:pt>
                <c:pt idx="436">
                  <c:v>114.1552</c:v>
                </c:pt>
                <c:pt idx="437">
                  <c:v>115.4383</c:v>
                </c:pt>
                <c:pt idx="438">
                  <c:v>115.9186</c:v>
                </c:pt>
                <c:pt idx="439">
                  <c:v>116.1786</c:v>
                </c:pt>
                <c:pt idx="440">
                  <c:v>116.2186</c:v>
                </c:pt>
                <c:pt idx="441">
                  <c:v>116.2186</c:v>
                </c:pt>
                <c:pt idx="442">
                  <c:v>115.9386</c:v>
                </c:pt>
                <c:pt idx="443">
                  <c:v>115.7986</c:v>
                </c:pt>
                <c:pt idx="444">
                  <c:v>115.7986</c:v>
                </c:pt>
                <c:pt idx="445">
                  <c:v>115.9986</c:v>
                </c:pt>
                <c:pt idx="446">
                  <c:v>116.0386</c:v>
                </c:pt>
                <c:pt idx="447">
                  <c:v>116.0986</c:v>
                </c:pt>
                <c:pt idx="448">
                  <c:v>116.0986</c:v>
                </c:pt>
                <c:pt idx="449">
                  <c:v>115.8186</c:v>
                </c:pt>
                <c:pt idx="450">
                  <c:v>115.8186</c:v>
                </c:pt>
                <c:pt idx="451">
                  <c:v>116.4185</c:v>
                </c:pt>
                <c:pt idx="452">
                  <c:v>116.9778</c:v>
                </c:pt>
                <c:pt idx="453">
                  <c:v>117.1375</c:v>
                </c:pt>
                <c:pt idx="454">
                  <c:v>117.1375</c:v>
                </c:pt>
                <c:pt idx="455">
                  <c:v>117.2174</c:v>
                </c:pt>
                <c:pt idx="456">
                  <c:v>116.5783</c:v>
                </c:pt>
                <c:pt idx="457">
                  <c:v>116.5983</c:v>
                </c:pt>
                <c:pt idx="458">
                  <c:v>116.5783</c:v>
                </c:pt>
                <c:pt idx="459">
                  <c:v>117.0577</c:v>
                </c:pt>
                <c:pt idx="460">
                  <c:v>117.7161</c:v>
                </c:pt>
                <c:pt idx="461">
                  <c:v>118.7124</c:v>
                </c:pt>
                <c:pt idx="462">
                  <c:v>121.5142</c:v>
                </c:pt>
                <c:pt idx="463">
                  <c:v>121.8712</c:v>
                </c:pt>
                <c:pt idx="464">
                  <c:v>122.1289</c:v>
                </c:pt>
                <c:pt idx="465">
                  <c:v>121.8712</c:v>
                </c:pt>
                <c:pt idx="466">
                  <c:v>122.0893</c:v>
                </c:pt>
                <c:pt idx="467">
                  <c:v>121.7919</c:v>
                </c:pt>
                <c:pt idx="468">
                  <c:v>121.6729</c:v>
                </c:pt>
                <c:pt idx="469">
                  <c:v>121.1372</c:v>
                </c:pt>
                <c:pt idx="470">
                  <c:v>120.7403</c:v>
                </c:pt>
                <c:pt idx="471">
                  <c:v>120.7403</c:v>
                </c:pt>
                <c:pt idx="472">
                  <c:v>120.7403</c:v>
                </c:pt>
                <c:pt idx="473">
                  <c:v>121.4547</c:v>
                </c:pt>
                <c:pt idx="474">
                  <c:v>121.9703</c:v>
                </c:pt>
                <c:pt idx="475">
                  <c:v>122.5847</c:v>
                </c:pt>
                <c:pt idx="476">
                  <c:v>123.4759</c:v>
                </c:pt>
                <c:pt idx="477">
                  <c:v>124.4258</c:v>
                </c:pt>
                <c:pt idx="478">
                  <c:v>125.8889</c:v>
                </c:pt>
                <c:pt idx="479">
                  <c:v>126.4224</c:v>
                </c:pt>
                <c:pt idx="480">
                  <c:v>126.4224</c:v>
                </c:pt>
                <c:pt idx="481">
                  <c:v>126.2248</c:v>
                </c:pt>
                <c:pt idx="482">
                  <c:v>123.7926</c:v>
                </c:pt>
                <c:pt idx="483">
                  <c:v>121.6531</c:v>
                </c:pt>
                <c:pt idx="484">
                  <c:v>119.8264</c:v>
                </c:pt>
                <c:pt idx="485">
                  <c:v>119.8264</c:v>
                </c:pt>
                <c:pt idx="486">
                  <c:v>119.9059</c:v>
                </c:pt>
                <c:pt idx="487">
                  <c:v>121.2761</c:v>
                </c:pt>
                <c:pt idx="488">
                  <c:v>121.2761</c:v>
                </c:pt>
                <c:pt idx="489">
                  <c:v>122.3073</c:v>
                </c:pt>
                <c:pt idx="490">
                  <c:v>122.1091</c:v>
                </c:pt>
                <c:pt idx="491">
                  <c:v>121.2761</c:v>
                </c:pt>
                <c:pt idx="492">
                  <c:v>121.6927</c:v>
                </c:pt>
                <c:pt idx="493">
                  <c:v>121.772</c:v>
                </c:pt>
                <c:pt idx="494">
                  <c:v>120.9785</c:v>
                </c:pt>
                <c:pt idx="495">
                  <c:v>121.415</c:v>
                </c:pt>
                <c:pt idx="496">
                  <c:v>121.6531</c:v>
                </c:pt>
                <c:pt idx="497">
                  <c:v>121.5142</c:v>
                </c:pt>
                <c:pt idx="498">
                  <c:v>121.8117</c:v>
                </c:pt>
                <c:pt idx="499">
                  <c:v>122.7036</c:v>
                </c:pt>
                <c:pt idx="500">
                  <c:v>123.0601</c:v>
                </c:pt>
                <c:pt idx="501">
                  <c:v>123.1393</c:v>
                </c:pt>
                <c:pt idx="502">
                  <c:v>123.1393</c:v>
                </c:pt>
                <c:pt idx="503">
                  <c:v>123.0007</c:v>
                </c:pt>
                <c:pt idx="504">
                  <c:v>122.1686</c:v>
                </c:pt>
                <c:pt idx="505">
                  <c:v>121.3952</c:v>
                </c:pt>
                <c:pt idx="506">
                  <c:v>121.038</c:v>
                </c:pt>
                <c:pt idx="507">
                  <c:v>121.1968</c:v>
                </c:pt>
                <c:pt idx="508">
                  <c:v>121.9307</c:v>
                </c:pt>
                <c:pt idx="509">
                  <c:v>122.9809</c:v>
                </c:pt>
                <c:pt idx="510">
                  <c:v>123.0205</c:v>
                </c:pt>
                <c:pt idx="511">
                  <c:v>124.228</c:v>
                </c:pt>
                <c:pt idx="512">
                  <c:v>124.8411</c:v>
                </c:pt>
                <c:pt idx="513">
                  <c:v>124.8411</c:v>
                </c:pt>
                <c:pt idx="514">
                  <c:v>124.8609</c:v>
                </c:pt>
                <c:pt idx="515">
                  <c:v>125.9877</c:v>
                </c:pt>
                <c:pt idx="516">
                  <c:v>126.8767</c:v>
                </c:pt>
                <c:pt idx="517">
                  <c:v>127.173</c:v>
                </c:pt>
                <c:pt idx="518">
                  <c:v>127.7062</c:v>
                </c:pt>
                <c:pt idx="519">
                  <c:v>127.6075</c:v>
                </c:pt>
                <c:pt idx="520">
                  <c:v>127.4692</c:v>
                </c:pt>
                <c:pt idx="521">
                  <c:v>126.6594</c:v>
                </c:pt>
                <c:pt idx="522">
                  <c:v>126.2841</c:v>
                </c:pt>
                <c:pt idx="523">
                  <c:v>125.9877</c:v>
                </c:pt>
                <c:pt idx="524">
                  <c:v>126.126</c:v>
                </c:pt>
                <c:pt idx="525">
                  <c:v>126.126</c:v>
                </c:pt>
                <c:pt idx="526">
                  <c:v>126.0469</c:v>
                </c:pt>
                <c:pt idx="527">
                  <c:v>126.0469</c:v>
                </c:pt>
                <c:pt idx="528">
                  <c:v>126.0469</c:v>
                </c:pt>
                <c:pt idx="529">
                  <c:v>126.0469</c:v>
                </c:pt>
                <c:pt idx="530">
                  <c:v>126.3236</c:v>
                </c:pt>
                <c:pt idx="531">
                  <c:v>128.0814</c:v>
                </c:pt>
                <c:pt idx="532">
                  <c:v>128.5947</c:v>
                </c:pt>
                <c:pt idx="533">
                  <c:v>128.7724</c:v>
                </c:pt>
                <c:pt idx="534">
                  <c:v>128.7724</c:v>
                </c:pt>
                <c:pt idx="535">
                  <c:v>128.7724</c:v>
                </c:pt>
                <c:pt idx="536">
                  <c:v>128.7527</c:v>
                </c:pt>
                <c:pt idx="537">
                  <c:v>128.6342</c:v>
                </c:pt>
                <c:pt idx="538">
                  <c:v>128.7527</c:v>
                </c:pt>
                <c:pt idx="539">
                  <c:v>129.3252</c:v>
                </c:pt>
                <c:pt idx="540">
                  <c:v>130.1543</c:v>
                </c:pt>
                <c:pt idx="541">
                  <c:v>130.4701</c:v>
                </c:pt>
                <c:pt idx="542">
                  <c:v>131.5757</c:v>
                </c:pt>
              </c:numCache>
            </c:numRef>
          </c:yVal>
          <c:smooth val="1"/>
        </c:ser>
        <c:dLbls>
          <c:showLegendKey val="0"/>
          <c:showVal val="0"/>
          <c:showCatName val="0"/>
          <c:showSerName val="0"/>
          <c:showPercent val="0"/>
          <c:showBubbleSize val="0"/>
        </c:dLbls>
        <c:axId val="2105871016"/>
        <c:axId val="2105876712"/>
      </c:scatterChart>
      <c:valAx>
        <c:axId val="2105871016"/>
        <c:scaling>
          <c:orientation val="minMax"/>
          <c:max val="10.0"/>
          <c:min val="-10.0"/>
        </c:scaling>
        <c:delete val="0"/>
        <c:axPos val="b"/>
        <c:title>
          <c:tx>
            <c:rich>
              <a:bodyPr/>
              <a:lstStyle/>
              <a:p>
                <a:pPr>
                  <a:defRPr/>
                </a:pPr>
                <a:r>
                  <a:rPr lang="en-GB"/>
                  <a:t>distance across scanner;</a:t>
                </a:r>
                <a:r>
                  <a:rPr lang="en-GB" baseline="0"/>
                  <a:t> </a:t>
                </a:r>
                <a:r>
                  <a:rPr lang="en-GB"/>
                  <a:t>cm</a:t>
                </a:r>
              </a:p>
            </c:rich>
          </c:tx>
          <c:overlay val="0"/>
        </c:title>
        <c:numFmt formatCode="General" sourceLinked="1"/>
        <c:majorTickMark val="none"/>
        <c:minorTickMark val="none"/>
        <c:tickLblPos val="nextTo"/>
        <c:crossAx val="2105876712"/>
        <c:crosses val="autoZero"/>
        <c:crossBetween val="midCat"/>
      </c:valAx>
      <c:valAx>
        <c:axId val="2105876712"/>
        <c:scaling>
          <c:orientation val="minMax"/>
          <c:max val="140.0"/>
          <c:min val="100.0"/>
        </c:scaling>
        <c:delete val="0"/>
        <c:axPos val="l"/>
        <c:majorGridlines/>
        <c:title>
          <c:tx>
            <c:rich>
              <a:bodyPr/>
              <a:lstStyle/>
              <a:p>
                <a:pPr>
                  <a:defRPr/>
                </a:pPr>
                <a:r>
                  <a:rPr lang="en-GB"/>
                  <a:t>Measured</a:t>
                </a:r>
                <a:r>
                  <a:rPr lang="en-GB" baseline="0"/>
                  <a:t> dose; cGy</a:t>
                </a:r>
                <a:endParaRPr lang="en-GB"/>
              </a:p>
            </c:rich>
          </c:tx>
          <c:overlay val="0"/>
        </c:title>
        <c:numFmt formatCode="General" sourceLinked="1"/>
        <c:majorTickMark val="none"/>
        <c:minorTickMark val="none"/>
        <c:tickLblPos val="nextTo"/>
        <c:crossAx val="2105871016"/>
        <c:crosses val="autoZero"/>
        <c:crossBetween val="midCat"/>
      </c:valAx>
    </c:plotArea>
    <c:legend>
      <c:legendPos val="r"/>
      <c:overlay val="0"/>
    </c:legend>
    <c:plotVisOnly val="1"/>
    <c:dispBlanksAs val="gap"/>
    <c:showDLblsOverMax val="0"/>
  </c:chart>
  <c:printSettings>
    <c:headerFooter/>
    <c:pageMargins b="0.75" l="0.7" r="0.7" t="0.75" header="0.3" footer="0.3"/>
    <c:pageSetup paperSize="9" orientation="landscape"/>
  </c:printSettings>
</c:chartSpace>
</file>

<file path=xl/charts/chart8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Profiles</a:t>
            </a:r>
            <a:r>
              <a:rPr lang="en-GB" baseline="0"/>
              <a:t> to investigate relationship of non-uniformity with dose</a:t>
            </a:r>
            <a:endParaRPr lang="en-GB"/>
          </a:p>
        </c:rich>
      </c:tx>
      <c:layout/>
      <c:overlay val="0"/>
    </c:title>
    <c:autoTitleDeleted val="0"/>
    <c:plotArea>
      <c:layout/>
      <c:scatterChart>
        <c:scatterStyle val="lineMarker"/>
        <c:varyColors val="0"/>
        <c:ser>
          <c:idx val="0"/>
          <c:order val="0"/>
          <c:spPr>
            <a:ln w="28575">
              <a:noFill/>
            </a:ln>
          </c:spPr>
          <c:xVal>
            <c:numRef>
              <c:f>'measuring linearity of uniformy'!$A$12:$A$542</c:f>
              <c:numCache>
                <c:formatCode>General</c:formatCode>
                <c:ptCount val="531"/>
                <c:pt idx="0">
                  <c:v>-9.5087</c:v>
                </c:pt>
                <c:pt idx="1">
                  <c:v>-9.4735</c:v>
                </c:pt>
                <c:pt idx="2">
                  <c:v>-9.4384</c:v>
                </c:pt>
                <c:pt idx="3">
                  <c:v>-9.4032</c:v>
                </c:pt>
                <c:pt idx="4">
                  <c:v>-9.3681</c:v>
                </c:pt>
                <c:pt idx="5">
                  <c:v>-9.3329</c:v>
                </c:pt>
                <c:pt idx="6">
                  <c:v>-9.2978</c:v>
                </c:pt>
                <c:pt idx="7">
                  <c:v>-9.2626</c:v>
                </c:pt>
                <c:pt idx="8">
                  <c:v>-9.2275</c:v>
                </c:pt>
                <c:pt idx="9">
                  <c:v>-9.1923</c:v>
                </c:pt>
                <c:pt idx="10">
                  <c:v>-9.1571</c:v>
                </c:pt>
                <c:pt idx="11">
                  <c:v>-9.122</c:v>
                </c:pt>
                <c:pt idx="12">
                  <c:v>-9.0868</c:v>
                </c:pt>
                <c:pt idx="13">
                  <c:v>-9.0517</c:v>
                </c:pt>
                <c:pt idx="14">
                  <c:v>-9.0165</c:v>
                </c:pt>
                <c:pt idx="15">
                  <c:v>-8.9814</c:v>
                </c:pt>
                <c:pt idx="16">
                  <c:v>-8.9462</c:v>
                </c:pt>
                <c:pt idx="17">
                  <c:v>-8.9111</c:v>
                </c:pt>
                <c:pt idx="18">
                  <c:v>-8.8759</c:v>
                </c:pt>
                <c:pt idx="19">
                  <c:v>-8.8408</c:v>
                </c:pt>
                <c:pt idx="20">
                  <c:v>-8.8056</c:v>
                </c:pt>
                <c:pt idx="21">
                  <c:v>-8.7705</c:v>
                </c:pt>
                <c:pt idx="22">
                  <c:v>-8.7353</c:v>
                </c:pt>
                <c:pt idx="23">
                  <c:v>-8.700200000000001</c:v>
                </c:pt>
                <c:pt idx="24">
                  <c:v>-8.665</c:v>
                </c:pt>
                <c:pt idx="25">
                  <c:v>-8.6299</c:v>
                </c:pt>
                <c:pt idx="26">
                  <c:v>-8.5947</c:v>
                </c:pt>
                <c:pt idx="27">
                  <c:v>-8.5596</c:v>
                </c:pt>
                <c:pt idx="28">
                  <c:v>-8.5244</c:v>
                </c:pt>
                <c:pt idx="29">
                  <c:v>-8.4893</c:v>
                </c:pt>
                <c:pt idx="30">
                  <c:v>-8.4541</c:v>
                </c:pt>
                <c:pt idx="31">
                  <c:v>-8.419</c:v>
                </c:pt>
                <c:pt idx="32">
                  <c:v>-8.3838</c:v>
                </c:pt>
                <c:pt idx="33">
                  <c:v>-8.3486</c:v>
                </c:pt>
                <c:pt idx="34">
                  <c:v>-8.3135</c:v>
                </c:pt>
                <c:pt idx="35">
                  <c:v>-8.2783</c:v>
                </c:pt>
                <c:pt idx="36">
                  <c:v>-8.2432</c:v>
                </c:pt>
                <c:pt idx="37">
                  <c:v>-8.208</c:v>
                </c:pt>
                <c:pt idx="38">
                  <c:v>-8.1729</c:v>
                </c:pt>
                <c:pt idx="39">
                  <c:v>-8.137700000000001</c:v>
                </c:pt>
                <c:pt idx="40">
                  <c:v>-8.1026</c:v>
                </c:pt>
                <c:pt idx="41">
                  <c:v>-8.0674</c:v>
                </c:pt>
                <c:pt idx="42">
                  <c:v>-8.0323</c:v>
                </c:pt>
                <c:pt idx="43">
                  <c:v>-7.9971</c:v>
                </c:pt>
                <c:pt idx="44">
                  <c:v>-7.962</c:v>
                </c:pt>
                <c:pt idx="45">
                  <c:v>-7.9268</c:v>
                </c:pt>
                <c:pt idx="46">
                  <c:v>-7.8917</c:v>
                </c:pt>
                <c:pt idx="47">
                  <c:v>-7.8565</c:v>
                </c:pt>
                <c:pt idx="48">
                  <c:v>-7.8214</c:v>
                </c:pt>
                <c:pt idx="49">
                  <c:v>-7.7862</c:v>
                </c:pt>
                <c:pt idx="50">
                  <c:v>-7.7511</c:v>
                </c:pt>
                <c:pt idx="51">
                  <c:v>-7.7159</c:v>
                </c:pt>
                <c:pt idx="52">
                  <c:v>-7.6808</c:v>
                </c:pt>
                <c:pt idx="53">
                  <c:v>-7.6456</c:v>
                </c:pt>
                <c:pt idx="54">
                  <c:v>-7.6105</c:v>
                </c:pt>
                <c:pt idx="55">
                  <c:v>-7.5753</c:v>
                </c:pt>
                <c:pt idx="56">
                  <c:v>-7.5401</c:v>
                </c:pt>
                <c:pt idx="57">
                  <c:v>-7.505</c:v>
                </c:pt>
                <c:pt idx="58">
                  <c:v>-7.4698</c:v>
                </c:pt>
                <c:pt idx="59">
                  <c:v>-7.4347</c:v>
                </c:pt>
                <c:pt idx="60">
                  <c:v>-7.3995</c:v>
                </c:pt>
                <c:pt idx="61">
                  <c:v>-7.3644</c:v>
                </c:pt>
                <c:pt idx="62">
                  <c:v>-7.3292</c:v>
                </c:pt>
                <c:pt idx="63">
                  <c:v>-7.2941</c:v>
                </c:pt>
                <c:pt idx="64">
                  <c:v>-7.2589</c:v>
                </c:pt>
                <c:pt idx="65">
                  <c:v>-7.2238</c:v>
                </c:pt>
                <c:pt idx="66">
                  <c:v>-7.1886</c:v>
                </c:pt>
                <c:pt idx="67">
                  <c:v>-7.1535</c:v>
                </c:pt>
                <c:pt idx="68">
                  <c:v>-7.1183</c:v>
                </c:pt>
                <c:pt idx="69">
                  <c:v>-7.0832</c:v>
                </c:pt>
                <c:pt idx="70">
                  <c:v>-7.048</c:v>
                </c:pt>
                <c:pt idx="71">
                  <c:v>-7.0129</c:v>
                </c:pt>
                <c:pt idx="72">
                  <c:v>-6.9777</c:v>
                </c:pt>
                <c:pt idx="73">
                  <c:v>-6.9426</c:v>
                </c:pt>
                <c:pt idx="74">
                  <c:v>-6.9074</c:v>
                </c:pt>
                <c:pt idx="75">
                  <c:v>-6.8723</c:v>
                </c:pt>
                <c:pt idx="76">
                  <c:v>-6.8371</c:v>
                </c:pt>
                <c:pt idx="77">
                  <c:v>-6.802</c:v>
                </c:pt>
                <c:pt idx="78">
                  <c:v>-6.7668</c:v>
                </c:pt>
                <c:pt idx="79">
                  <c:v>-6.7316</c:v>
                </c:pt>
                <c:pt idx="80">
                  <c:v>-6.6965</c:v>
                </c:pt>
                <c:pt idx="81">
                  <c:v>-6.6613</c:v>
                </c:pt>
                <c:pt idx="82">
                  <c:v>-6.6262</c:v>
                </c:pt>
                <c:pt idx="83">
                  <c:v>-6.591</c:v>
                </c:pt>
                <c:pt idx="84">
                  <c:v>-6.5559</c:v>
                </c:pt>
                <c:pt idx="85">
                  <c:v>-6.5207</c:v>
                </c:pt>
                <c:pt idx="86">
                  <c:v>-6.4856</c:v>
                </c:pt>
                <c:pt idx="87">
                  <c:v>-6.4504</c:v>
                </c:pt>
                <c:pt idx="88">
                  <c:v>-6.4153</c:v>
                </c:pt>
                <c:pt idx="89">
                  <c:v>-6.3801</c:v>
                </c:pt>
                <c:pt idx="90">
                  <c:v>-6.345</c:v>
                </c:pt>
                <c:pt idx="91">
                  <c:v>-6.3098</c:v>
                </c:pt>
                <c:pt idx="92">
                  <c:v>-6.2747</c:v>
                </c:pt>
                <c:pt idx="93">
                  <c:v>-6.2395</c:v>
                </c:pt>
                <c:pt idx="94">
                  <c:v>-6.2044</c:v>
                </c:pt>
                <c:pt idx="95">
                  <c:v>-6.1692</c:v>
                </c:pt>
                <c:pt idx="96">
                  <c:v>-6.1341</c:v>
                </c:pt>
                <c:pt idx="97">
                  <c:v>-6.0989</c:v>
                </c:pt>
                <c:pt idx="98">
                  <c:v>-6.0638</c:v>
                </c:pt>
                <c:pt idx="99">
                  <c:v>-6.0286</c:v>
                </c:pt>
                <c:pt idx="100">
                  <c:v>-5.9935</c:v>
                </c:pt>
                <c:pt idx="101">
                  <c:v>-5.9583</c:v>
                </c:pt>
                <c:pt idx="102">
                  <c:v>-5.9231</c:v>
                </c:pt>
                <c:pt idx="103">
                  <c:v>-5.888</c:v>
                </c:pt>
                <c:pt idx="104">
                  <c:v>-5.8528</c:v>
                </c:pt>
                <c:pt idx="105">
                  <c:v>-5.8177</c:v>
                </c:pt>
                <c:pt idx="106">
                  <c:v>-5.7825</c:v>
                </c:pt>
                <c:pt idx="107">
                  <c:v>-5.7474</c:v>
                </c:pt>
                <c:pt idx="108">
                  <c:v>-5.7122</c:v>
                </c:pt>
                <c:pt idx="109">
                  <c:v>-5.6771</c:v>
                </c:pt>
                <c:pt idx="110">
                  <c:v>-5.6419</c:v>
                </c:pt>
                <c:pt idx="111">
                  <c:v>-5.6068</c:v>
                </c:pt>
                <c:pt idx="112">
                  <c:v>-5.5716</c:v>
                </c:pt>
                <c:pt idx="113">
                  <c:v>-5.5365</c:v>
                </c:pt>
                <c:pt idx="114">
                  <c:v>-5.5013</c:v>
                </c:pt>
                <c:pt idx="115">
                  <c:v>-5.4662</c:v>
                </c:pt>
                <c:pt idx="116">
                  <c:v>-5.431</c:v>
                </c:pt>
                <c:pt idx="117">
                  <c:v>-5.3959</c:v>
                </c:pt>
                <c:pt idx="118">
                  <c:v>-5.3607</c:v>
                </c:pt>
                <c:pt idx="119">
                  <c:v>-5.3256</c:v>
                </c:pt>
                <c:pt idx="120">
                  <c:v>-5.2904</c:v>
                </c:pt>
                <c:pt idx="121">
                  <c:v>-5.2553</c:v>
                </c:pt>
                <c:pt idx="122">
                  <c:v>-5.2201</c:v>
                </c:pt>
                <c:pt idx="123">
                  <c:v>-5.1849</c:v>
                </c:pt>
                <c:pt idx="124">
                  <c:v>-5.1498</c:v>
                </c:pt>
                <c:pt idx="125">
                  <c:v>-5.1146</c:v>
                </c:pt>
                <c:pt idx="126">
                  <c:v>-5.0795</c:v>
                </c:pt>
                <c:pt idx="127">
                  <c:v>-5.0443</c:v>
                </c:pt>
                <c:pt idx="128">
                  <c:v>-5.0092</c:v>
                </c:pt>
                <c:pt idx="129">
                  <c:v>-4.974</c:v>
                </c:pt>
                <c:pt idx="130">
                  <c:v>-4.9389</c:v>
                </c:pt>
                <c:pt idx="131">
                  <c:v>-4.9037</c:v>
                </c:pt>
                <c:pt idx="132">
                  <c:v>-4.8686</c:v>
                </c:pt>
                <c:pt idx="133">
                  <c:v>-4.8334</c:v>
                </c:pt>
                <c:pt idx="134">
                  <c:v>-4.7983</c:v>
                </c:pt>
                <c:pt idx="135">
                  <c:v>-4.7631</c:v>
                </c:pt>
                <c:pt idx="136">
                  <c:v>-4.728</c:v>
                </c:pt>
                <c:pt idx="137">
                  <c:v>-4.6928</c:v>
                </c:pt>
                <c:pt idx="138">
                  <c:v>-4.6577</c:v>
                </c:pt>
                <c:pt idx="139">
                  <c:v>-4.6225</c:v>
                </c:pt>
                <c:pt idx="140">
                  <c:v>-4.5874</c:v>
                </c:pt>
                <c:pt idx="141">
                  <c:v>-4.5522</c:v>
                </c:pt>
                <c:pt idx="142">
                  <c:v>-4.5171</c:v>
                </c:pt>
                <c:pt idx="143">
                  <c:v>-4.4819</c:v>
                </c:pt>
                <c:pt idx="144">
                  <c:v>-4.4468</c:v>
                </c:pt>
                <c:pt idx="145">
                  <c:v>-4.4116</c:v>
                </c:pt>
                <c:pt idx="146">
                  <c:v>-4.3764</c:v>
                </c:pt>
                <c:pt idx="147">
                  <c:v>-4.3413</c:v>
                </c:pt>
                <c:pt idx="148">
                  <c:v>-4.3061</c:v>
                </c:pt>
                <c:pt idx="149">
                  <c:v>-4.271</c:v>
                </c:pt>
                <c:pt idx="150">
                  <c:v>-4.2358</c:v>
                </c:pt>
                <c:pt idx="151">
                  <c:v>-4.2007</c:v>
                </c:pt>
                <c:pt idx="152">
                  <c:v>-4.1655</c:v>
                </c:pt>
                <c:pt idx="153">
                  <c:v>-4.1304</c:v>
                </c:pt>
                <c:pt idx="154">
                  <c:v>-4.0952</c:v>
                </c:pt>
                <c:pt idx="155">
                  <c:v>-4.0601</c:v>
                </c:pt>
                <c:pt idx="156">
                  <c:v>-4.0249</c:v>
                </c:pt>
                <c:pt idx="157">
                  <c:v>-3.9898</c:v>
                </c:pt>
                <c:pt idx="158">
                  <c:v>-3.9546</c:v>
                </c:pt>
                <c:pt idx="159">
                  <c:v>-3.9195</c:v>
                </c:pt>
                <c:pt idx="160">
                  <c:v>-3.8843</c:v>
                </c:pt>
                <c:pt idx="161">
                  <c:v>-3.8492</c:v>
                </c:pt>
                <c:pt idx="162">
                  <c:v>-3.814</c:v>
                </c:pt>
                <c:pt idx="163">
                  <c:v>-3.7789</c:v>
                </c:pt>
                <c:pt idx="164">
                  <c:v>-3.7437</c:v>
                </c:pt>
                <c:pt idx="165">
                  <c:v>-3.7086</c:v>
                </c:pt>
                <c:pt idx="166">
                  <c:v>-3.6734</c:v>
                </c:pt>
                <c:pt idx="167">
                  <c:v>-3.6383</c:v>
                </c:pt>
                <c:pt idx="168">
                  <c:v>-3.6031</c:v>
                </c:pt>
                <c:pt idx="169">
                  <c:v>-3.5679</c:v>
                </c:pt>
                <c:pt idx="170">
                  <c:v>-3.5328</c:v>
                </c:pt>
                <c:pt idx="171">
                  <c:v>-3.4976</c:v>
                </c:pt>
                <c:pt idx="172">
                  <c:v>-3.4625</c:v>
                </c:pt>
                <c:pt idx="173">
                  <c:v>-3.4273</c:v>
                </c:pt>
                <c:pt idx="174">
                  <c:v>-3.3922</c:v>
                </c:pt>
                <c:pt idx="175">
                  <c:v>-3.357</c:v>
                </c:pt>
                <c:pt idx="176">
                  <c:v>-3.3219</c:v>
                </c:pt>
                <c:pt idx="177">
                  <c:v>-3.2867</c:v>
                </c:pt>
                <c:pt idx="178">
                  <c:v>-3.2516</c:v>
                </c:pt>
                <c:pt idx="179">
                  <c:v>-3.2164</c:v>
                </c:pt>
                <c:pt idx="180">
                  <c:v>-3.1813</c:v>
                </c:pt>
                <c:pt idx="181">
                  <c:v>-3.1461</c:v>
                </c:pt>
                <c:pt idx="182">
                  <c:v>-3.111</c:v>
                </c:pt>
                <c:pt idx="183">
                  <c:v>-3.0758</c:v>
                </c:pt>
                <c:pt idx="184">
                  <c:v>-3.0407</c:v>
                </c:pt>
                <c:pt idx="185">
                  <c:v>-3.0055</c:v>
                </c:pt>
                <c:pt idx="186">
                  <c:v>-2.9704</c:v>
                </c:pt>
                <c:pt idx="187">
                  <c:v>-2.9352</c:v>
                </c:pt>
                <c:pt idx="188">
                  <c:v>-2.9001</c:v>
                </c:pt>
                <c:pt idx="189">
                  <c:v>-2.8649</c:v>
                </c:pt>
                <c:pt idx="190">
                  <c:v>-2.8298</c:v>
                </c:pt>
                <c:pt idx="191">
                  <c:v>-2.7946</c:v>
                </c:pt>
                <c:pt idx="192">
                  <c:v>-2.7594</c:v>
                </c:pt>
                <c:pt idx="193">
                  <c:v>-2.7243</c:v>
                </c:pt>
                <c:pt idx="194">
                  <c:v>-2.6891</c:v>
                </c:pt>
                <c:pt idx="195">
                  <c:v>-2.654</c:v>
                </c:pt>
                <c:pt idx="196">
                  <c:v>-2.6188</c:v>
                </c:pt>
                <c:pt idx="197">
                  <c:v>-2.5837</c:v>
                </c:pt>
                <c:pt idx="198">
                  <c:v>-2.5485</c:v>
                </c:pt>
                <c:pt idx="199">
                  <c:v>-2.5134</c:v>
                </c:pt>
                <c:pt idx="200">
                  <c:v>-2.4782</c:v>
                </c:pt>
                <c:pt idx="201">
                  <c:v>-2.4431</c:v>
                </c:pt>
                <c:pt idx="202">
                  <c:v>-2.4079</c:v>
                </c:pt>
                <c:pt idx="203">
                  <c:v>-2.3728</c:v>
                </c:pt>
                <c:pt idx="204">
                  <c:v>-2.3376</c:v>
                </c:pt>
                <c:pt idx="205">
                  <c:v>-2.3025</c:v>
                </c:pt>
                <c:pt idx="206">
                  <c:v>-2.2673</c:v>
                </c:pt>
                <c:pt idx="207">
                  <c:v>-2.2322</c:v>
                </c:pt>
                <c:pt idx="208">
                  <c:v>-2.197</c:v>
                </c:pt>
                <c:pt idx="209">
                  <c:v>-2.1619</c:v>
                </c:pt>
                <c:pt idx="210">
                  <c:v>-2.1267</c:v>
                </c:pt>
                <c:pt idx="211">
                  <c:v>-2.0916</c:v>
                </c:pt>
                <c:pt idx="212">
                  <c:v>-2.0564</c:v>
                </c:pt>
                <c:pt idx="213">
                  <c:v>-2.0213</c:v>
                </c:pt>
                <c:pt idx="214">
                  <c:v>-1.9861</c:v>
                </c:pt>
                <c:pt idx="215">
                  <c:v>-1.9509</c:v>
                </c:pt>
                <c:pt idx="216">
                  <c:v>-1.9158</c:v>
                </c:pt>
                <c:pt idx="217">
                  <c:v>-1.8806</c:v>
                </c:pt>
                <c:pt idx="218">
                  <c:v>-1.8455</c:v>
                </c:pt>
                <c:pt idx="219">
                  <c:v>-1.8103</c:v>
                </c:pt>
                <c:pt idx="220">
                  <c:v>-1.7752</c:v>
                </c:pt>
                <c:pt idx="221">
                  <c:v>-1.74</c:v>
                </c:pt>
                <c:pt idx="222">
                  <c:v>-1.7049</c:v>
                </c:pt>
                <c:pt idx="223">
                  <c:v>-1.6697</c:v>
                </c:pt>
                <c:pt idx="224">
                  <c:v>-1.6346</c:v>
                </c:pt>
                <c:pt idx="225">
                  <c:v>-1.5994</c:v>
                </c:pt>
                <c:pt idx="226">
                  <c:v>-1.5643</c:v>
                </c:pt>
                <c:pt idx="227">
                  <c:v>-1.5291</c:v>
                </c:pt>
                <c:pt idx="228">
                  <c:v>-1.494</c:v>
                </c:pt>
                <c:pt idx="229">
                  <c:v>-1.4588</c:v>
                </c:pt>
                <c:pt idx="230">
                  <c:v>-1.4237</c:v>
                </c:pt>
                <c:pt idx="231">
                  <c:v>-1.3885</c:v>
                </c:pt>
                <c:pt idx="232">
                  <c:v>-1.3534</c:v>
                </c:pt>
                <c:pt idx="233">
                  <c:v>-1.3182</c:v>
                </c:pt>
                <c:pt idx="234">
                  <c:v>-1.2831</c:v>
                </c:pt>
                <c:pt idx="235">
                  <c:v>-1.2479</c:v>
                </c:pt>
                <c:pt idx="236">
                  <c:v>-1.2128</c:v>
                </c:pt>
                <c:pt idx="237">
                  <c:v>-1.1776</c:v>
                </c:pt>
                <c:pt idx="238">
                  <c:v>-1.1424</c:v>
                </c:pt>
                <c:pt idx="239">
                  <c:v>-1.1073</c:v>
                </c:pt>
                <c:pt idx="240">
                  <c:v>-1.0721</c:v>
                </c:pt>
                <c:pt idx="241">
                  <c:v>-1.037</c:v>
                </c:pt>
                <c:pt idx="242">
                  <c:v>-1.0018</c:v>
                </c:pt>
                <c:pt idx="243">
                  <c:v>-0.96669</c:v>
                </c:pt>
                <c:pt idx="244">
                  <c:v>-0.93153</c:v>
                </c:pt>
                <c:pt idx="245">
                  <c:v>-0.89638</c:v>
                </c:pt>
                <c:pt idx="246">
                  <c:v>-0.86123</c:v>
                </c:pt>
                <c:pt idx="247">
                  <c:v>-0.82608</c:v>
                </c:pt>
                <c:pt idx="248">
                  <c:v>-0.79092</c:v>
                </c:pt>
                <c:pt idx="249">
                  <c:v>-0.75577</c:v>
                </c:pt>
                <c:pt idx="250">
                  <c:v>-0.72062</c:v>
                </c:pt>
                <c:pt idx="251">
                  <c:v>-0.68547</c:v>
                </c:pt>
                <c:pt idx="252">
                  <c:v>-0.65032</c:v>
                </c:pt>
                <c:pt idx="253">
                  <c:v>-0.61516</c:v>
                </c:pt>
                <c:pt idx="254">
                  <c:v>-0.58001</c:v>
                </c:pt>
                <c:pt idx="255">
                  <c:v>-0.54486</c:v>
                </c:pt>
                <c:pt idx="256">
                  <c:v>-0.50971</c:v>
                </c:pt>
                <c:pt idx="257">
                  <c:v>-0.47455</c:v>
                </c:pt>
                <c:pt idx="258">
                  <c:v>-0.4394</c:v>
                </c:pt>
                <c:pt idx="259">
                  <c:v>-0.40425</c:v>
                </c:pt>
                <c:pt idx="260">
                  <c:v>-0.3691</c:v>
                </c:pt>
                <c:pt idx="261">
                  <c:v>-0.33395</c:v>
                </c:pt>
                <c:pt idx="262">
                  <c:v>-0.29879</c:v>
                </c:pt>
                <c:pt idx="263">
                  <c:v>-0.26364</c:v>
                </c:pt>
                <c:pt idx="264">
                  <c:v>-0.22849</c:v>
                </c:pt>
                <c:pt idx="265">
                  <c:v>-0.19334</c:v>
                </c:pt>
                <c:pt idx="266">
                  <c:v>-0.15818</c:v>
                </c:pt>
                <c:pt idx="267">
                  <c:v>-0.12303</c:v>
                </c:pt>
                <c:pt idx="268">
                  <c:v>-0.087881</c:v>
                </c:pt>
                <c:pt idx="269">
                  <c:v>-0.052728</c:v>
                </c:pt>
                <c:pt idx="270">
                  <c:v>-0.017576</c:v>
                </c:pt>
                <c:pt idx="271">
                  <c:v>0.017576</c:v>
                </c:pt>
                <c:pt idx="272">
                  <c:v>0.052728</c:v>
                </c:pt>
                <c:pt idx="273">
                  <c:v>0.087881</c:v>
                </c:pt>
                <c:pt idx="274">
                  <c:v>0.12303</c:v>
                </c:pt>
                <c:pt idx="275">
                  <c:v>0.15818</c:v>
                </c:pt>
                <c:pt idx="276">
                  <c:v>0.19334</c:v>
                </c:pt>
                <c:pt idx="277">
                  <c:v>0.22849</c:v>
                </c:pt>
                <c:pt idx="278">
                  <c:v>0.26364</c:v>
                </c:pt>
                <c:pt idx="279">
                  <c:v>0.29879</c:v>
                </c:pt>
                <c:pt idx="280">
                  <c:v>0.33395</c:v>
                </c:pt>
                <c:pt idx="281">
                  <c:v>0.3691</c:v>
                </c:pt>
                <c:pt idx="282">
                  <c:v>0.40425</c:v>
                </c:pt>
                <c:pt idx="283">
                  <c:v>0.4394</c:v>
                </c:pt>
                <c:pt idx="284">
                  <c:v>0.47455</c:v>
                </c:pt>
                <c:pt idx="285">
                  <c:v>0.50971</c:v>
                </c:pt>
                <c:pt idx="286">
                  <c:v>0.54486</c:v>
                </c:pt>
                <c:pt idx="287">
                  <c:v>0.58001</c:v>
                </c:pt>
                <c:pt idx="288">
                  <c:v>0.61516</c:v>
                </c:pt>
                <c:pt idx="289">
                  <c:v>0.65032</c:v>
                </c:pt>
                <c:pt idx="290">
                  <c:v>0.68547</c:v>
                </c:pt>
                <c:pt idx="291">
                  <c:v>0.72062</c:v>
                </c:pt>
                <c:pt idx="292">
                  <c:v>0.75577</c:v>
                </c:pt>
                <c:pt idx="293">
                  <c:v>0.79092</c:v>
                </c:pt>
                <c:pt idx="294">
                  <c:v>0.82608</c:v>
                </c:pt>
                <c:pt idx="295">
                  <c:v>0.86123</c:v>
                </c:pt>
                <c:pt idx="296">
                  <c:v>0.89638</c:v>
                </c:pt>
                <c:pt idx="297">
                  <c:v>0.93153</c:v>
                </c:pt>
                <c:pt idx="298">
                  <c:v>0.96669</c:v>
                </c:pt>
                <c:pt idx="299">
                  <c:v>1.0018</c:v>
                </c:pt>
                <c:pt idx="300">
                  <c:v>1.037</c:v>
                </c:pt>
                <c:pt idx="301">
                  <c:v>1.0721</c:v>
                </c:pt>
                <c:pt idx="302">
                  <c:v>1.1073</c:v>
                </c:pt>
                <c:pt idx="303">
                  <c:v>1.1424</c:v>
                </c:pt>
                <c:pt idx="304">
                  <c:v>1.1776</c:v>
                </c:pt>
                <c:pt idx="305">
                  <c:v>1.2128</c:v>
                </c:pt>
                <c:pt idx="306">
                  <c:v>1.2479</c:v>
                </c:pt>
                <c:pt idx="307">
                  <c:v>1.2831</c:v>
                </c:pt>
                <c:pt idx="308">
                  <c:v>1.3182</c:v>
                </c:pt>
                <c:pt idx="309">
                  <c:v>1.3534</c:v>
                </c:pt>
                <c:pt idx="310">
                  <c:v>1.3885</c:v>
                </c:pt>
                <c:pt idx="311">
                  <c:v>1.4237</c:v>
                </c:pt>
                <c:pt idx="312">
                  <c:v>1.4588</c:v>
                </c:pt>
                <c:pt idx="313">
                  <c:v>1.494</c:v>
                </c:pt>
                <c:pt idx="314">
                  <c:v>1.5291</c:v>
                </c:pt>
                <c:pt idx="315">
                  <c:v>1.5643</c:v>
                </c:pt>
                <c:pt idx="316">
                  <c:v>1.5994</c:v>
                </c:pt>
                <c:pt idx="317">
                  <c:v>1.6346</c:v>
                </c:pt>
                <c:pt idx="318">
                  <c:v>1.6697</c:v>
                </c:pt>
                <c:pt idx="319">
                  <c:v>1.7049</c:v>
                </c:pt>
                <c:pt idx="320">
                  <c:v>1.74</c:v>
                </c:pt>
                <c:pt idx="321">
                  <c:v>1.7752</c:v>
                </c:pt>
                <c:pt idx="322">
                  <c:v>1.8103</c:v>
                </c:pt>
                <c:pt idx="323">
                  <c:v>1.8455</c:v>
                </c:pt>
                <c:pt idx="324">
                  <c:v>1.8806</c:v>
                </c:pt>
                <c:pt idx="325">
                  <c:v>1.9158</c:v>
                </c:pt>
                <c:pt idx="326">
                  <c:v>1.9509</c:v>
                </c:pt>
                <c:pt idx="327">
                  <c:v>1.9861</c:v>
                </c:pt>
                <c:pt idx="328">
                  <c:v>2.0213</c:v>
                </c:pt>
                <c:pt idx="329">
                  <c:v>2.0564</c:v>
                </c:pt>
                <c:pt idx="330">
                  <c:v>2.0916</c:v>
                </c:pt>
                <c:pt idx="331">
                  <c:v>2.1267</c:v>
                </c:pt>
                <c:pt idx="332">
                  <c:v>2.1619</c:v>
                </c:pt>
                <c:pt idx="333">
                  <c:v>2.197</c:v>
                </c:pt>
                <c:pt idx="334">
                  <c:v>2.2322</c:v>
                </c:pt>
                <c:pt idx="335">
                  <c:v>2.2673</c:v>
                </c:pt>
                <c:pt idx="336">
                  <c:v>2.3025</c:v>
                </c:pt>
                <c:pt idx="337">
                  <c:v>2.3376</c:v>
                </c:pt>
                <c:pt idx="338">
                  <c:v>2.3728</c:v>
                </c:pt>
                <c:pt idx="339">
                  <c:v>2.4079</c:v>
                </c:pt>
                <c:pt idx="340">
                  <c:v>2.4431</c:v>
                </c:pt>
                <c:pt idx="341">
                  <c:v>2.4782</c:v>
                </c:pt>
                <c:pt idx="342">
                  <c:v>2.5134</c:v>
                </c:pt>
                <c:pt idx="343">
                  <c:v>2.5485</c:v>
                </c:pt>
                <c:pt idx="344">
                  <c:v>2.5837</c:v>
                </c:pt>
                <c:pt idx="345">
                  <c:v>2.6188</c:v>
                </c:pt>
                <c:pt idx="346">
                  <c:v>2.654</c:v>
                </c:pt>
                <c:pt idx="347">
                  <c:v>2.6891</c:v>
                </c:pt>
                <c:pt idx="348">
                  <c:v>2.7243</c:v>
                </c:pt>
                <c:pt idx="349">
                  <c:v>2.7594</c:v>
                </c:pt>
                <c:pt idx="350">
                  <c:v>2.7946</c:v>
                </c:pt>
                <c:pt idx="351">
                  <c:v>2.8298</c:v>
                </c:pt>
                <c:pt idx="352">
                  <c:v>2.8649</c:v>
                </c:pt>
                <c:pt idx="353">
                  <c:v>2.9001</c:v>
                </c:pt>
                <c:pt idx="354">
                  <c:v>2.9352</c:v>
                </c:pt>
                <c:pt idx="355">
                  <c:v>2.9704</c:v>
                </c:pt>
                <c:pt idx="356">
                  <c:v>3.0055</c:v>
                </c:pt>
                <c:pt idx="357">
                  <c:v>3.0407</c:v>
                </c:pt>
                <c:pt idx="358">
                  <c:v>3.0758</c:v>
                </c:pt>
                <c:pt idx="359">
                  <c:v>3.111</c:v>
                </c:pt>
                <c:pt idx="360">
                  <c:v>3.1461</c:v>
                </c:pt>
                <c:pt idx="361">
                  <c:v>3.1813</c:v>
                </c:pt>
                <c:pt idx="362">
                  <c:v>3.2164</c:v>
                </c:pt>
                <c:pt idx="363">
                  <c:v>3.2516</c:v>
                </c:pt>
                <c:pt idx="364">
                  <c:v>3.2867</c:v>
                </c:pt>
                <c:pt idx="365">
                  <c:v>3.3219</c:v>
                </c:pt>
                <c:pt idx="366">
                  <c:v>3.357</c:v>
                </c:pt>
                <c:pt idx="367">
                  <c:v>3.3922</c:v>
                </c:pt>
                <c:pt idx="368">
                  <c:v>3.4273</c:v>
                </c:pt>
                <c:pt idx="369">
                  <c:v>3.4625</c:v>
                </c:pt>
                <c:pt idx="370">
                  <c:v>3.4976</c:v>
                </c:pt>
                <c:pt idx="371">
                  <c:v>3.5328</c:v>
                </c:pt>
                <c:pt idx="372">
                  <c:v>3.5679</c:v>
                </c:pt>
                <c:pt idx="373">
                  <c:v>3.6031</c:v>
                </c:pt>
                <c:pt idx="374">
                  <c:v>3.6383</c:v>
                </c:pt>
                <c:pt idx="375">
                  <c:v>3.6734</c:v>
                </c:pt>
                <c:pt idx="376">
                  <c:v>3.7086</c:v>
                </c:pt>
                <c:pt idx="377">
                  <c:v>3.7437</c:v>
                </c:pt>
                <c:pt idx="378">
                  <c:v>3.7789</c:v>
                </c:pt>
                <c:pt idx="379">
                  <c:v>3.814</c:v>
                </c:pt>
                <c:pt idx="380">
                  <c:v>3.8492</c:v>
                </c:pt>
                <c:pt idx="381">
                  <c:v>3.8843</c:v>
                </c:pt>
                <c:pt idx="382">
                  <c:v>3.9195</c:v>
                </c:pt>
                <c:pt idx="383">
                  <c:v>3.9546</c:v>
                </c:pt>
                <c:pt idx="384">
                  <c:v>3.9898</c:v>
                </c:pt>
                <c:pt idx="385">
                  <c:v>4.0249</c:v>
                </c:pt>
                <c:pt idx="386">
                  <c:v>4.0601</c:v>
                </c:pt>
                <c:pt idx="387">
                  <c:v>4.0952</c:v>
                </c:pt>
                <c:pt idx="388">
                  <c:v>4.1304</c:v>
                </c:pt>
                <c:pt idx="389">
                  <c:v>4.1655</c:v>
                </c:pt>
                <c:pt idx="390">
                  <c:v>4.2007</c:v>
                </c:pt>
                <c:pt idx="391">
                  <c:v>4.2358</c:v>
                </c:pt>
                <c:pt idx="392">
                  <c:v>4.271</c:v>
                </c:pt>
                <c:pt idx="393">
                  <c:v>4.3061</c:v>
                </c:pt>
                <c:pt idx="394">
                  <c:v>4.3413</c:v>
                </c:pt>
                <c:pt idx="395">
                  <c:v>4.3764</c:v>
                </c:pt>
                <c:pt idx="396">
                  <c:v>4.4116</c:v>
                </c:pt>
                <c:pt idx="397">
                  <c:v>4.4468</c:v>
                </c:pt>
                <c:pt idx="398">
                  <c:v>4.4819</c:v>
                </c:pt>
                <c:pt idx="399">
                  <c:v>4.5171</c:v>
                </c:pt>
                <c:pt idx="400">
                  <c:v>4.5522</c:v>
                </c:pt>
                <c:pt idx="401">
                  <c:v>4.5874</c:v>
                </c:pt>
                <c:pt idx="402">
                  <c:v>4.6225</c:v>
                </c:pt>
                <c:pt idx="403">
                  <c:v>4.6577</c:v>
                </c:pt>
                <c:pt idx="404">
                  <c:v>4.6928</c:v>
                </c:pt>
                <c:pt idx="405">
                  <c:v>4.728</c:v>
                </c:pt>
                <c:pt idx="406">
                  <c:v>4.7631</c:v>
                </c:pt>
                <c:pt idx="407">
                  <c:v>4.7983</c:v>
                </c:pt>
                <c:pt idx="408">
                  <c:v>4.8334</c:v>
                </c:pt>
                <c:pt idx="409">
                  <c:v>4.8686</c:v>
                </c:pt>
                <c:pt idx="410">
                  <c:v>4.9037</c:v>
                </c:pt>
                <c:pt idx="411">
                  <c:v>4.9389</c:v>
                </c:pt>
                <c:pt idx="412">
                  <c:v>4.974</c:v>
                </c:pt>
                <c:pt idx="413">
                  <c:v>5.0092</c:v>
                </c:pt>
                <c:pt idx="414">
                  <c:v>5.0443</c:v>
                </c:pt>
                <c:pt idx="415">
                  <c:v>5.0795</c:v>
                </c:pt>
                <c:pt idx="416">
                  <c:v>5.1146</c:v>
                </c:pt>
                <c:pt idx="417">
                  <c:v>5.1498</c:v>
                </c:pt>
                <c:pt idx="418">
                  <c:v>5.1849</c:v>
                </c:pt>
                <c:pt idx="419">
                  <c:v>5.2201</c:v>
                </c:pt>
                <c:pt idx="420">
                  <c:v>5.2553</c:v>
                </c:pt>
                <c:pt idx="421">
                  <c:v>5.2904</c:v>
                </c:pt>
                <c:pt idx="422">
                  <c:v>5.3256</c:v>
                </c:pt>
                <c:pt idx="423">
                  <c:v>5.3607</c:v>
                </c:pt>
                <c:pt idx="424">
                  <c:v>5.3959</c:v>
                </c:pt>
                <c:pt idx="425">
                  <c:v>5.431</c:v>
                </c:pt>
                <c:pt idx="426">
                  <c:v>5.4662</c:v>
                </c:pt>
                <c:pt idx="427">
                  <c:v>5.5013</c:v>
                </c:pt>
                <c:pt idx="428">
                  <c:v>5.5365</c:v>
                </c:pt>
                <c:pt idx="429">
                  <c:v>5.5716</c:v>
                </c:pt>
                <c:pt idx="430">
                  <c:v>5.6068</c:v>
                </c:pt>
                <c:pt idx="431">
                  <c:v>5.6419</c:v>
                </c:pt>
                <c:pt idx="432">
                  <c:v>5.6771</c:v>
                </c:pt>
                <c:pt idx="433">
                  <c:v>5.7122</c:v>
                </c:pt>
                <c:pt idx="434">
                  <c:v>5.7474</c:v>
                </c:pt>
                <c:pt idx="435">
                  <c:v>5.7825</c:v>
                </c:pt>
                <c:pt idx="436">
                  <c:v>5.8177</c:v>
                </c:pt>
                <c:pt idx="437">
                  <c:v>5.8528</c:v>
                </c:pt>
                <c:pt idx="438">
                  <c:v>5.888</c:v>
                </c:pt>
                <c:pt idx="439">
                  <c:v>5.9231</c:v>
                </c:pt>
                <c:pt idx="440">
                  <c:v>5.9583</c:v>
                </c:pt>
                <c:pt idx="441">
                  <c:v>5.9935</c:v>
                </c:pt>
                <c:pt idx="442">
                  <c:v>6.0286</c:v>
                </c:pt>
                <c:pt idx="443">
                  <c:v>6.0638</c:v>
                </c:pt>
                <c:pt idx="444">
                  <c:v>6.0989</c:v>
                </c:pt>
                <c:pt idx="445">
                  <c:v>6.1341</c:v>
                </c:pt>
                <c:pt idx="446">
                  <c:v>6.1692</c:v>
                </c:pt>
                <c:pt idx="447">
                  <c:v>6.2044</c:v>
                </c:pt>
                <c:pt idx="448">
                  <c:v>6.2395</c:v>
                </c:pt>
                <c:pt idx="449">
                  <c:v>6.2747</c:v>
                </c:pt>
                <c:pt idx="450">
                  <c:v>6.3098</c:v>
                </c:pt>
                <c:pt idx="451">
                  <c:v>6.345</c:v>
                </c:pt>
                <c:pt idx="452">
                  <c:v>6.3801</c:v>
                </c:pt>
                <c:pt idx="453">
                  <c:v>6.4153</c:v>
                </c:pt>
                <c:pt idx="454">
                  <c:v>6.4504</c:v>
                </c:pt>
                <c:pt idx="455">
                  <c:v>6.4856</c:v>
                </c:pt>
                <c:pt idx="456">
                  <c:v>6.5207</c:v>
                </c:pt>
                <c:pt idx="457">
                  <c:v>6.5559</c:v>
                </c:pt>
                <c:pt idx="458">
                  <c:v>6.591</c:v>
                </c:pt>
                <c:pt idx="459">
                  <c:v>6.6262</c:v>
                </c:pt>
                <c:pt idx="460">
                  <c:v>6.6613</c:v>
                </c:pt>
                <c:pt idx="461">
                  <c:v>6.6965</c:v>
                </c:pt>
                <c:pt idx="462">
                  <c:v>6.7316</c:v>
                </c:pt>
                <c:pt idx="463">
                  <c:v>6.7668</c:v>
                </c:pt>
                <c:pt idx="464">
                  <c:v>6.802</c:v>
                </c:pt>
                <c:pt idx="465">
                  <c:v>6.8371</c:v>
                </c:pt>
                <c:pt idx="466">
                  <c:v>6.8723</c:v>
                </c:pt>
                <c:pt idx="467">
                  <c:v>6.9074</c:v>
                </c:pt>
                <c:pt idx="468">
                  <c:v>6.9426</c:v>
                </c:pt>
                <c:pt idx="469">
                  <c:v>6.9777</c:v>
                </c:pt>
                <c:pt idx="470">
                  <c:v>7.0129</c:v>
                </c:pt>
                <c:pt idx="471">
                  <c:v>7.048</c:v>
                </c:pt>
                <c:pt idx="472">
                  <c:v>7.0832</c:v>
                </c:pt>
                <c:pt idx="473">
                  <c:v>7.1183</c:v>
                </c:pt>
                <c:pt idx="474">
                  <c:v>7.1535</c:v>
                </c:pt>
                <c:pt idx="475">
                  <c:v>7.1886</c:v>
                </c:pt>
                <c:pt idx="476">
                  <c:v>7.2238</c:v>
                </c:pt>
                <c:pt idx="477">
                  <c:v>7.2589</c:v>
                </c:pt>
                <c:pt idx="478">
                  <c:v>7.2941</c:v>
                </c:pt>
                <c:pt idx="479">
                  <c:v>7.3292</c:v>
                </c:pt>
                <c:pt idx="480">
                  <c:v>7.3644</c:v>
                </c:pt>
                <c:pt idx="481">
                  <c:v>7.3995</c:v>
                </c:pt>
                <c:pt idx="482">
                  <c:v>7.4347</c:v>
                </c:pt>
                <c:pt idx="483">
                  <c:v>7.4698</c:v>
                </c:pt>
                <c:pt idx="484">
                  <c:v>7.505</c:v>
                </c:pt>
                <c:pt idx="485">
                  <c:v>7.5401</c:v>
                </c:pt>
                <c:pt idx="486">
                  <c:v>7.5753</c:v>
                </c:pt>
                <c:pt idx="487">
                  <c:v>7.6105</c:v>
                </c:pt>
                <c:pt idx="488">
                  <c:v>7.6456</c:v>
                </c:pt>
                <c:pt idx="489">
                  <c:v>7.6808</c:v>
                </c:pt>
                <c:pt idx="490">
                  <c:v>7.7159</c:v>
                </c:pt>
                <c:pt idx="491">
                  <c:v>7.7511</c:v>
                </c:pt>
                <c:pt idx="492">
                  <c:v>7.7862</c:v>
                </c:pt>
                <c:pt idx="493">
                  <c:v>7.8214</c:v>
                </c:pt>
                <c:pt idx="494">
                  <c:v>7.8565</c:v>
                </c:pt>
                <c:pt idx="495">
                  <c:v>7.8917</c:v>
                </c:pt>
                <c:pt idx="496">
                  <c:v>7.9268</c:v>
                </c:pt>
                <c:pt idx="497">
                  <c:v>7.962</c:v>
                </c:pt>
                <c:pt idx="498">
                  <c:v>7.9971</c:v>
                </c:pt>
                <c:pt idx="499">
                  <c:v>8.0323</c:v>
                </c:pt>
                <c:pt idx="500">
                  <c:v>8.0674</c:v>
                </c:pt>
                <c:pt idx="501">
                  <c:v>8.1026</c:v>
                </c:pt>
                <c:pt idx="502">
                  <c:v>8.137700000000001</c:v>
                </c:pt>
                <c:pt idx="503">
                  <c:v>8.1729</c:v>
                </c:pt>
                <c:pt idx="504">
                  <c:v>8.208</c:v>
                </c:pt>
                <c:pt idx="505">
                  <c:v>8.2432</c:v>
                </c:pt>
                <c:pt idx="506">
                  <c:v>8.2783</c:v>
                </c:pt>
                <c:pt idx="507">
                  <c:v>8.3135</c:v>
                </c:pt>
                <c:pt idx="508">
                  <c:v>8.3486</c:v>
                </c:pt>
                <c:pt idx="509">
                  <c:v>8.3838</c:v>
                </c:pt>
                <c:pt idx="510">
                  <c:v>8.419</c:v>
                </c:pt>
                <c:pt idx="511">
                  <c:v>8.4541</c:v>
                </c:pt>
                <c:pt idx="512">
                  <c:v>8.4893</c:v>
                </c:pt>
                <c:pt idx="513">
                  <c:v>8.5244</c:v>
                </c:pt>
                <c:pt idx="514">
                  <c:v>8.5596</c:v>
                </c:pt>
                <c:pt idx="515">
                  <c:v>8.5947</c:v>
                </c:pt>
                <c:pt idx="516">
                  <c:v>8.6299</c:v>
                </c:pt>
                <c:pt idx="517">
                  <c:v>8.665</c:v>
                </c:pt>
                <c:pt idx="518">
                  <c:v>8.700200000000001</c:v>
                </c:pt>
                <c:pt idx="519">
                  <c:v>8.7353</c:v>
                </c:pt>
                <c:pt idx="520">
                  <c:v>8.7705</c:v>
                </c:pt>
                <c:pt idx="521">
                  <c:v>8.8056</c:v>
                </c:pt>
                <c:pt idx="522">
                  <c:v>8.8408</c:v>
                </c:pt>
                <c:pt idx="523">
                  <c:v>8.8759</c:v>
                </c:pt>
                <c:pt idx="524">
                  <c:v>8.9111</c:v>
                </c:pt>
                <c:pt idx="525">
                  <c:v>8.9462</c:v>
                </c:pt>
                <c:pt idx="526">
                  <c:v>8.9814</c:v>
                </c:pt>
                <c:pt idx="527">
                  <c:v>9.0165</c:v>
                </c:pt>
                <c:pt idx="528">
                  <c:v>9.0517</c:v>
                </c:pt>
                <c:pt idx="529">
                  <c:v>9.0868</c:v>
                </c:pt>
                <c:pt idx="530">
                  <c:v>9.122</c:v>
                </c:pt>
              </c:numCache>
            </c:numRef>
          </c:xVal>
          <c:yVal>
            <c:numRef>
              <c:f>'measuring linearity of uniformy'!$B$12:$B$542</c:f>
              <c:numCache>
                <c:formatCode>General</c:formatCode>
                <c:ptCount val="531"/>
                <c:pt idx="0">
                  <c:v>251.7004</c:v>
                </c:pt>
                <c:pt idx="1">
                  <c:v>250.6074</c:v>
                </c:pt>
                <c:pt idx="2">
                  <c:v>250.6074</c:v>
                </c:pt>
                <c:pt idx="3">
                  <c:v>250.8435</c:v>
                </c:pt>
                <c:pt idx="4">
                  <c:v>250.6074</c:v>
                </c:pt>
                <c:pt idx="5">
                  <c:v>251.0206</c:v>
                </c:pt>
                <c:pt idx="6">
                  <c:v>251.2274</c:v>
                </c:pt>
                <c:pt idx="7">
                  <c:v>250.9616</c:v>
                </c:pt>
                <c:pt idx="8">
                  <c:v>250.4599</c:v>
                </c:pt>
                <c:pt idx="9">
                  <c:v>249.694</c:v>
                </c:pt>
                <c:pt idx="10">
                  <c:v>248.3133</c:v>
                </c:pt>
                <c:pt idx="11">
                  <c:v>247.9322</c:v>
                </c:pt>
                <c:pt idx="12">
                  <c:v>247.3761</c:v>
                </c:pt>
                <c:pt idx="13">
                  <c:v>247.2006</c:v>
                </c:pt>
                <c:pt idx="14">
                  <c:v>246.4995</c:v>
                </c:pt>
                <c:pt idx="15">
                  <c:v>245.5959</c:v>
                </c:pt>
                <c:pt idx="16">
                  <c:v>244.1721</c:v>
                </c:pt>
                <c:pt idx="17">
                  <c:v>243.5057</c:v>
                </c:pt>
                <c:pt idx="18">
                  <c:v>242.956</c:v>
                </c:pt>
                <c:pt idx="19">
                  <c:v>242.956</c:v>
                </c:pt>
                <c:pt idx="20">
                  <c:v>242.5515</c:v>
                </c:pt>
                <c:pt idx="21">
                  <c:v>242.667</c:v>
                </c:pt>
                <c:pt idx="22">
                  <c:v>243.3031</c:v>
                </c:pt>
                <c:pt idx="23">
                  <c:v>243.4188</c:v>
                </c:pt>
                <c:pt idx="24">
                  <c:v>242.4938</c:v>
                </c:pt>
                <c:pt idx="25">
                  <c:v>241.7727</c:v>
                </c:pt>
                <c:pt idx="26">
                  <c:v>240.4496</c:v>
                </c:pt>
                <c:pt idx="27">
                  <c:v>239.6753</c:v>
                </c:pt>
                <c:pt idx="28">
                  <c:v>238.7025</c:v>
                </c:pt>
                <c:pt idx="29">
                  <c:v>238.5025</c:v>
                </c:pt>
                <c:pt idx="30">
                  <c:v>238.5882</c:v>
                </c:pt>
                <c:pt idx="31">
                  <c:v>238.103</c:v>
                </c:pt>
                <c:pt idx="32">
                  <c:v>238.103</c:v>
                </c:pt>
                <c:pt idx="33">
                  <c:v>238.2741</c:v>
                </c:pt>
                <c:pt idx="34">
                  <c:v>238.3598</c:v>
                </c:pt>
                <c:pt idx="35">
                  <c:v>238.1885</c:v>
                </c:pt>
                <c:pt idx="36">
                  <c:v>238.1315</c:v>
                </c:pt>
                <c:pt idx="37">
                  <c:v>238.103</c:v>
                </c:pt>
                <c:pt idx="38">
                  <c:v>237.8748</c:v>
                </c:pt>
                <c:pt idx="39">
                  <c:v>238.103</c:v>
                </c:pt>
                <c:pt idx="40">
                  <c:v>238.874</c:v>
                </c:pt>
                <c:pt idx="41">
                  <c:v>240.2774</c:v>
                </c:pt>
                <c:pt idx="42">
                  <c:v>240.4783</c:v>
                </c:pt>
                <c:pt idx="43">
                  <c:v>240.2774</c:v>
                </c:pt>
                <c:pt idx="44">
                  <c:v>240.2774</c:v>
                </c:pt>
                <c:pt idx="45">
                  <c:v>240.1913</c:v>
                </c:pt>
                <c:pt idx="46">
                  <c:v>239.618</c:v>
                </c:pt>
                <c:pt idx="47">
                  <c:v>239.7899</c:v>
                </c:pt>
                <c:pt idx="48">
                  <c:v>240.2487</c:v>
                </c:pt>
                <c:pt idx="49">
                  <c:v>239.8185</c:v>
                </c:pt>
                <c:pt idx="50">
                  <c:v>240.2487</c:v>
                </c:pt>
                <c:pt idx="51">
                  <c:v>240.3922</c:v>
                </c:pt>
                <c:pt idx="52">
                  <c:v>240.9093</c:v>
                </c:pt>
                <c:pt idx="53">
                  <c:v>240.9093</c:v>
                </c:pt>
                <c:pt idx="54">
                  <c:v>240.9093</c:v>
                </c:pt>
                <c:pt idx="55">
                  <c:v>240.5932</c:v>
                </c:pt>
                <c:pt idx="56">
                  <c:v>240.1053</c:v>
                </c:pt>
                <c:pt idx="57">
                  <c:v>239.6466</c:v>
                </c:pt>
                <c:pt idx="58">
                  <c:v>239.6466</c:v>
                </c:pt>
                <c:pt idx="59">
                  <c:v>239.5893</c:v>
                </c:pt>
                <c:pt idx="60">
                  <c:v>238.3883</c:v>
                </c:pt>
                <c:pt idx="61">
                  <c:v>238.3883</c:v>
                </c:pt>
                <c:pt idx="62">
                  <c:v>239.1599</c:v>
                </c:pt>
                <c:pt idx="63">
                  <c:v>239.1599</c:v>
                </c:pt>
                <c:pt idx="64">
                  <c:v>240.3922</c:v>
                </c:pt>
                <c:pt idx="65">
                  <c:v>240.9093</c:v>
                </c:pt>
                <c:pt idx="66">
                  <c:v>240.9093</c:v>
                </c:pt>
                <c:pt idx="67">
                  <c:v>241.5135</c:v>
                </c:pt>
                <c:pt idx="68">
                  <c:v>241.9456</c:v>
                </c:pt>
                <c:pt idx="69">
                  <c:v>242.061</c:v>
                </c:pt>
                <c:pt idx="70">
                  <c:v>241.7151</c:v>
                </c:pt>
                <c:pt idx="71">
                  <c:v>241.7151</c:v>
                </c:pt>
                <c:pt idx="72">
                  <c:v>240.4783</c:v>
                </c:pt>
                <c:pt idx="73">
                  <c:v>239.9045</c:v>
                </c:pt>
                <c:pt idx="74">
                  <c:v>239.3889</c:v>
                </c:pt>
                <c:pt idx="75">
                  <c:v>239.8759</c:v>
                </c:pt>
                <c:pt idx="76">
                  <c:v>239.9045</c:v>
                </c:pt>
                <c:pt idx="77">
                  <c:v>239.8472</c:v>
                </c:pt>
                <c:pt idx="78">
                  <c:v>239.8472</c:v>
                </c:pt>
                <c:pt idx="79">
                  <c:v>239.5893</c:v>
                </c:pt>
                <c:pt idx="80">
                  <c:v>239.8472</c:v>
                </c:pt>
                <c:pt idx="81">
                  <c:v>239.2744</c:v>
                </c:pt>
                <c:pt idx="82">
                  <c:v>238.8454</c:v>
                </c:pt>
                <c:pt idx="83">
                  <c:v>238.8168</c:v>
                </c:pt>
                <c:pt idx="84">
                  <c:v>238.5882</c:v>
                </c:pt>
                <c:pt idx="85">
                  <c:v>238.16</c:v>
                </c:pt>
                <c:pt idx="86">
                  <c:v>237.3621</c:v>
                </c:pt>
                <c:pt idx="87">
                  <c:v>237.2767</c:v>
                </c:pt>
                <c:pt idx="88">
                  <c:v>236.9922</c:v>
                </c:pt>
                <c:pt idx="89">
                  <c:v>237.3621</c:v>
                </c:pt>
                <c:pt idx="90">
                  <c:v>237.2198</c:v>
                </c:pt>
                <c:pt idx="91">
                  <c:v>237.4759</c:v>
                </c:pt>
                <c:pt idx="92">
                  <c:v>237.4759</c:v>
                </c:pt>
                <c:pt idx="93">
                  <c:v>235.8282</c:v>
                </c:pt>
                <c:pt idx="94">
                  <c:v>234.1316</c:v>
                </c:pt>
                <c:pt idx="95">
                  <c:v>233.5397</c:v>
                </c:pt>
                <c:pt idx="96">
                  <c:v>233.4552</c:v>
                </c:pt>
                <c:pt idx="97">
                  <c:v>233.2019</c:v>
                </c:pt>
                <c:pt idx="98">
                  <c:v>233.4834</c:v>
                </c:pt>
                <c:pt idx="99">
                  <c:v>234.9789</c:v>
                </c:pt>
                <c:pt idx="100">
                  <c:v>234.4138</c:v>
                </c:pt>
                <c:pt idx="101">
                  <c:v>234.8375</c:v>
                </c:pt>
                <c:pt idx="102">
                  <c:v>234.3573</c:v>
                </c:pt>
                <c:pt idx="103">
                  <c:v>233.8778</c:v>
                </c:pt>
                <c:pt idx="104">
                  <c:v>233.4834</c:v>
                </c:pt>
                <c:pt idx="105">
                  <c:v>232.4712</c:v>
                </c:pt>
                <c:pt idx="106">
                  <c:v>231.378</c:v>
                </c:pt>
                <c:pt idx="107">
                  <c:v>230.8187</c:v>
                </c:pt>
                <c:pt idx="108">
                  <c:v>230.344</c:v>
                </c:pt>
                <c:pt idx="109">
                  <c:v>229.8421</c:v>
                </c:pt>
                <c:pt idx="110">
                  <c:v>229.8421</c:v>
                </c:pt>
                <c:pt idx="111">
                  <c:v>229.3966</c:v>
                </c:pt>
                <c:pt idx="112">
                  <c:v>229.1184</c:v>
                </c:pt>
                <c:pt idx="113">
                  <c:v>229.1741</c:v>
                </c:pt>
                <c:pt idx="114">
                  <c:v>229.2575</c:v>
                </c:pt>
                <c:pt idx="115">
                  <c:v>229.3688</c:v>
                </c:pt>
                <c:pt idx="116">
                  <c:v>229.2019</c:v>
                </c:pt>
                <c:pt idx="117">
                  <c:v>229.5914</c:v>
                </c:pt>
                <c:pt idx="118">
                  <c:v>229.0906</c:v>
                </c:pt>
                <c:pt idx="119">
                  <c:v>228.7294</c:v>
                </c:pt>
                <c:pt idx="120">
                  <c:v>228.7016</c:v>
                </c:pt>
                <c:pt idx="121">
                  <c:v>228.7294</c:v>
                </c:pt>
                <c:pt idx="122">
                  <c:v>228.8127</c:v>
                </c:pt>
                <c:pt idx="123">
                  <c:v>228.7016</c:v>
                </c:pt>
                <c:pt idx="124">
                  <c:v>228.0081</c:v>
                </c:pt>
                <c:pt idx="125">
                  <c:v>228.0081</c:v>
                </c:pt>
                <c:pt idx="126">
                  <c:v>228.0635</c:v>
                </c:pt>
                <c:pt idx="127">
                  <c:v>227.925</c:v>
                </c:pt>
                <c:pt idx="128">
                  <c:v>227.565</c:v>
                </c:pt>
                <c:pt idx="129">
                  <c:v>227.3989</c:v>
                </c:pt>
                <c:pt idx="130">
                  <c:v>226.7633</c:v>
                </c:pt>
                <c:pt idx="131">
                  <c:v>226.3493</c:v>
                </c:pt>
                <c:pt idx="132">
                  <c:v>226.57</c:v>
                </c:pt>
                <c:pt idx="133">
                  <c:v>226.8185</c:v>
                </c:pt>
                <c:pt idx="134">
                  <c:v>226.8185</c:v>
                </c:pt>
                <c:pt idx="135">
                  <c:v>226.6252</c:v>
                </c:pt>
                <c:pt idx="136">
                  <c:v>227.1777</c:v>
                </c:pt>
                <c:pt idx="137">
                  <c:v>227.0395</c:v>
                </c:pt>
                <c:pt idx="138">
                  <c:v>227.0395</c:v>
                </c:pt>
                <c:pt idx="139">
                  <c:v>226.9566</c:v>
                </c:pt>
                <c:pt idx="140">
                  <c:v>227.0395</c:v>
                </c:pt>
                <c:pt idx="141">
                  <c:v>226.9566</c:v>
                </c:pt>
                <c:pt idx="142">
                  <c:v>226.9566</c:v>
                </c:pt>
                <c:pt idx="143">
                  <c:v>228.0081</c:v>
                </c:pt>
                <c:pt idx="144">
                  <c:v>228.2576</c:v>
                </c:pt>
                <c:pt idx="145">
                  <c:v>227.5926</c:v>
                </c:pt>
                <c:pt idx="146">
                  <c:v>226.929</c:v>
                </c:pt>
                <c:pt idx="147">
                  <c:v>226.929</c:v>
                </c:pt>
                <c:pt idx="148">
                  <c:v>226.9842</c:v>
                </c:pt>
                <c:pt idx="149">
                  <c:v>227.1224</c:v>
                </c:pt>
                <c:pt idx="150">
                  <c:v>227.3436</c:v>
                </c:pt>
                <c:pt idx="151">
                  <c:v>227.4266</c:v>
                </c:pt>
                <c:pt idx="152">
                  <c:v>227.233</c:v>
                </c:pt>
                <c:pt idx="153">
                  <c:v>227.2053</c:v>
                </c:pt>
                <c:pt idx="154">
                  <c:v>226.6804</c:v>
                </c:pt>
                <c:pt idx="155">
                  <c:v>226.5148</c:v>
                </c:pt>
                <c:pt idx="156">
                  <c:v>226.6528</c:v>
                </c:pt>
                <c:pt idx="157">
                  <c:v>226.7909</c:v>
                </c:pt>
                <c:pt idx="158">
                  <c:v>226.7909</c:v>
                </c:pt>
                <c:pt idx="159">
                  <c:v>226.9842</c:v>
                </c:pt>
                <c:pt idx="160">
                  <c:v>227.0119</c:v>
                </c:pt>
                <c:pt idx="161">
                  <c:v>226.7633</c:v>
                </c:pt>
                <c:pt idx="162">
                  <c:v>226.4872</c:v>
                </c:pt>
                <c:pt idx="163">
                  <c:v>226.3493</c:v>
                </c:pt>
                <c:pt idx="164">
                  <c:v>226.0186</c:v>
                </c:pt>
                <c:pt idx="165">
                  <c:v>225.578</c:v>
                </c:pt>
                <c:pt idx="166">
                  <c:v>225.4405</c:v>
                </c:pt>
                <c:pt idx="167">
                  <c:v>225.4405</c:v>
                </c:pt>
                <c:pt idx="168">
                  <c:v>225.1656</c:v>
                </c:pt>
                <c:pt idx="169">
                  <c:v>225.1656</c:v>
                </c:pt>
                <c:pt idx="170">
                  <c:v>225.3305</c:v>
                </c:pt>
                <c:pt idx="171">
                  <c:v>225.3305</c:v>
                </c:pt>
                <c:pt idx="172">
                  <c:v>225.2205</c:v>
                </c:pt>
                <c:pt idx="173">
                  <c:v>225.0007</c:v>
                </c:pt>
                <c:pt idx="174">
                  <c:v>224.2051</c:v>
                </c:pt>
                <c:pt idx="175">
                  <c:v>224.0407</c:v>
                </c:pt>
                <c:pt idx="176">
                  <c:v>223.6575</c:v>
                </c:pt>
                <c:pt idx="177">
                  <c:v>223.2474</c:v>
                </c:pt>
                <c:pt idx="178">
                  <c:v>222.1563</c:v>
                </c:pt>
                <c:pt idx="179">
                  <c:v>221.6393</c:v>
                </c:pt>
                <c:pt idx="180">
                  <c:v>220.7704</c:v>
                </c:pt>
                <c:pt idx="181">
                  <c:v>220.5535</c:v>
                </c:pt>
                <c:pt idx="182">
                  <c:v>220.7704</c:v>
                </c:pt>
                <c:pt idx="183">
                  <c:v>220.4451</c:v>
                </c:pt>
                <c:pt idx="184">
                  <c:v>220.2826</c:v>
                </c:pt>
                <c:pt idx="185">
                  <c:v>220.0661</c:v>
                </c:pt>
                <c:pt idx="186">
                  <c:v>219.0665</c:v>
                </c:pt>
                <c:pt idx="187">
                  <c:v>218.2851</c:v>
                </c:pt>
                <c:pt idx="188">
                  <c:v>216.9693</c:v>
                </c:pt>
                <c:pt idx="189">
                  <c:v>216.6211</c:v>
                </c:pt>
                <c:pt idx="190">
                  <c:v>216.4337</c:v>
                </c:pt>
                <c:pt idx="191">
                  <c:v>216.6211</c:v>
                </c:pt>
                <c:pt idx="192">
                  <c:v>216.9693</c:v>
                </c:pt>
                <c:pt idx="193">
                  <c:v>217.7743</c:v>
                </c:pt>
                <c:pt idx="194">
                  <c:v>218.1506</c:v>
                </c:pt>
                <c:pt idx="195">
                  <c:v>218.1506</c:v>
                </c:pt>
                <c:pt idx="196">
                  <c:v>218.1506</c:v>
                </c:pt>
                <c:pt idx="197">
                  <c:v>218.0968</c:v>
                </c:pt>
                <c:pt idx="198">
                  <c:v>217.9086</c:v>
                </c:pt>
                <c:pt idx="199">
                  <c:v>217.2106</c:v>
                </c:pt>
                <c:pt idx="200">
                  <c:v>218.2044</c:v>
                </c:pt>
                <c:pt idx="201">
                  <c:v>217.9624</c:v>
                </c:pt>
                <c:pt idx="202">
                  <c:v>218.043</c:v>
                </c:pt>
                <c:pt idx="203">
                  <c:v>217.7474</c:v>
                </c:pt>
                <c:pt idx="204">
                  <c:v>217.0497</c:v>
                </c:pt>
                <c:pt idx="205">
                  <c:v>216.8621</c:v>
                </c:pt>
                <c:pt idx="206">
                  <c:v>216.7282</c:v>
                </c:pt>
                <c:pt idx="207">
                  <c:v>216.7282</c:v>
                </c:pt>
                <c:pt idx="208">
                  <c:v>217.0229</c:v>
                </c:pt>
                <c:pt idx="209">
                  <c:v>217.828</c:v>
                </c:pt>
                <c:pt idx="210">
                  <c:v>217.8817</c:v>
                </c:pt>
                <c:pt idx="211">
                  <c:v>218.043</c:v>
                </c:pt>
                <c:pt idx="212">
                  <c:v>218.1237</c:v>
                </c:pt>
                <c:pt idx="213">
                  <c:v>218.2582</c:v>
                </c:pt>
                <c:pt idx="214">
                  <c:v>218.5274</c:v>
                </c:pt>
                <c:pt idx="215">
                  <c:v>219.2554</c:v>
                </c:pt>
                <c:pt idx="216">
                  <c:v>220.2014</c:v>
                </c:pt>
                <c:pt idx="217">
                  <c:v>220.9331</c:v>
                </c:pt>
                <c:pt idx="218">
                  <c:v>221.7209</c:v>
                </c:pt>
                <c:pt idx="219">
                  <c:v>221.5306</c:v>
                </c:pt>
                <c:pt idx="220">
                  <c:v>221.5306</c:v>
                </c:pt>
                <c:pt idx="221">
                  <c:v>221.5849</c:v>
                </c:pt>
                <c:pt idx="222">
                  <c:v>222.3197</c:v>
                </c:pt>
                <c:pt idx="223">
                  <c:v>222.3197</c:v>
                </c:pt>
                <c:pt idx="224">
                  <c:v>222.6196</c:v>
                </c:pt>
                <c:pt idx="225">
                  <c:v>222.6196</c:v>
                </c:pt>
                <c:pt idx="226">
                  <c:v>221.3403</c:v>
                </c:pt>
                <c:pt idx="227">
                  <c:v>220.5806</c:v>
                </c:pt>
                <c:pt idx="228">
                  <c:v>219.9849</c:v>
                </c:pt>
                <c:pt idx="229">
                  <c:v>219.4984</c:v>
                </c:pt>
                <c:pt idx="230">
                  <c:v>219.4714</c:v>
                </c:pt>
                <c:pt idx="231">
                  <c:v>219.1204</c:v>
                </c:pt>
                <c:pt idx="232">
                  <c:v>218.9047</c:v>
                </c:pt>
                <c:pt idx="233">
                  <c:v>218.9586</c:v>
                </c:pt>
                <c:pt idx="234">
                  <c:v>218.8777</c:v>
                </c:pt>
                <c:pt idx="235">
                  <c:v>218.9586</c:v>
                </c:pt>
                <c:pt idx="236">
                  <c:v>218.9586</c:v>
                </c:pt>
                <c:pt idx="237">
                  <c:v>219.3093</c:v>
                </c:pt>
                <c:pt idx="238">
                  <c:v>219.6334</c:v>
                </c:pt>
                <c:pt idx="239">
                  <c:v>219.5254</c:v>
                </c:pt>
                <c:pt idx="240">
                  <c:v>218.6352</c:v>
                </c:pt>
                <c:pt idx="241">
                  <c:v>218.6082</c:v>
                </c:pt>
                <c:pt idx="242">
                  <c:v>218.3928</c:v>
                </c:pt>
                <c:pt idx="243">
                  <c:v>218.3928</c:v>
                </c:pt>
                <c:pt idx="244">
                  <c:v>218.6352</c:v>
                </c:pt>
                <c:pt idx="245">
                  <c:v>218.9856</c:v>
                </c:pt>
                <c:pt idx="246">
                  <c:v>218.9856</c:v>
                </c:pt>
                <c:pt idx="247">
                  <c:v>218.9856</c:v>
                </c:pt>
                <c:pt idx="248">
                  <c:v>218.2851</c:v>
                </c:pt>
                <c:pt idx="249">
                  <c:v>218.0699</c:v>
                </c:pt>
                <c:pt idx="250">
                  <c:v>218.339</c:v>
                </c:pt>
                <c:pt idx="251">
                  <c:v>218.6082</c:v>
                </c:pt>
                <c:pt idx="252">
                  <c:v>219.1204</c:v>
                </c:pt>
                <c:pt idx="253">
                  <c:v>219.7145</c:v>
                </c:pt>
                <c:pt idx="254">
                  <c:v>220.391</c:v>
                </c:pt>
                <c:pt idx="255">
                  <c:v>221.2046</c:v>
                </c:pt>
                <c:pt idx="256">
                  <c:v>221.2589</c:v>
                </c:pt>
                <c:pt idx="257">
                  <c:v>221.6665</c:v>
                </c:pt>
                <c:pt idx="258">
                  <c:v>221.6665</c:v>
                </c:pt>
                <c:pt idx="259">
                  <c:v>221.2046</c:v>
                </c:pt>
                <c:pt idx="260">
                  <c:v>220.6348</c:v>
                </c:pt>
                <c:pt idx="261">
                  <c:v>220.7975</c:v>
                </c:pt>
                <c:pt idx="262">
                  <c:v>220.0932</c:v>
                </c:pt>
                <c:pt idx="263">
                  <c:v>219.5794</c:v>
                </c:pt>
                <c:pt idx="264">
                  <c:v>219.9579</c:v>
                </c:pt>
                <c:pt idx="265">
                  <c:v>220.1743</c:v>
                </c:pt>
                <c:pt idx="266">
                  <c:v>219.6875</c:v>
                </c:pt>
                <c:pt idx="267">
                  <c:v>219.6605</c:v>
                </c:pt>
                <c:pt idx="268">
                  <c:v>219.2823</c:v>
                </c:pt>
                <c:pt idx="269">
                  <c:v>218.8238</c:v>
                </c:pt>
                <c:pt idx="270">
                  <c:v>218.3928</c:v>
                </c:pt>
                <c:pt idx="271">
                  <c:v>218.6082</c:v>
                </c:pt>
                <c:pt idx="272">
                  <c:v>218.6352</c:v>
                </c:pt>
                <c:pt idx="273">
                  <c:v>218.6082</c:v>
                </c:pt>
                <c:pt idx="274">
                  <c:v>219.2823</c:v>
                </c:pt>
                <c:pt idx="275">
                  <c:v>219.7145</c:v>
                </c:pt>
                <c:pt idx="276">
                  <c:v>219.9579</c:v>
                </c:pt>
                <c:pt idx="277">
                  <c:v>220.906</c:v>
                </c:pt>
                <c:pt idx="278">
                  <c:v>220.906</c:v>
                </c:pt>
                <c:pt idx="279">
                  <c:v>220.906</c:v>
                </c:pt>
                <c:pt idx="280">
                  <c:v>221.0145</c:v>
                </c:pt>
                <c:pt idx="281">
                  <c:v>221.449</c:v>
                </c:pt>
                <c:pt idx="282">
                  <c:v>221.5577</c:v>
                </c:pt>
                <c:pt idx="283">
                  <c:v>221.5577</c:v>
                </c:pt>
                <c:pt idx="284">
                  <c:v>221.5034</c:v>
                </c:pt>
                <c:pt idx="285">
                  <c:v>220.1743</c:v>
                </c:pt>
                <c:pt idx="286">
                  <c:v>219.6875</c:v>
                </c:pt>
                <c:pt idx="287">
                  <c:v>219.6875</c:v>
                </c:pt>
                <c:pt idx="288">
                  <c:v>220.8789</c:v>
                </c:pt>
                <c:pt idx="289">
                  <c:v>221.9657</c:v>
                </c:pt>
                <c:pt idx="290">
                  <c:v>223.2474</c:v>
                </c:pt>
                <c:pt idx="291">
                  <c:v>223.8491</c:v>
                </c:pt>
                <c:pt idx="292">
                  <c:v>223.9312</c:v>
                </c:pt>
                <c:pt idx="293">
                  <c:v>224.397</c:v>
                </c:pt>
                <c:pt idx="294">
                  <c:v>225.468</c:v>
                </c:pt>
                <c:pt idx="295">
                  <c:v>226.4045</c:v>
                </c:pt>
                <c:pt idx="296">
                  <c:v>226.5148</c:v>
                </c:pt>
                <c:pt idx="297">
                  <c:v>226.8461</c:v>
                </c:pt>
                <c:pt idx="298">
                  <c:v>227.15</c:v>
                </c:pt>
                <c:pt idx="299">
                  <c:v>227.4266</c:v>
                </c:pt>
                <c:pt idx="300">
                  <c:v>227.4543</c:v>
                </c:pt>
                <c:pt idx="301">
                  <c:v>227.7311</c:v>
                </c:pt>
                <c:pt idx="302">
                  <c:v>228.1744</c:v>
                </c:pt>
                <c:pt idx="303">
                  <c:v>228.424</c:v>
                </c:pt>
                <c:pt idx="304">
                  <c:v>228.7016</c:v>
                </c:pt>
                <c:pt idx="305">
                  <c:v>229.3409</c:v>
                </c:pt>
                <c:pt idx="306">
                  <c:v>229.5914</c:v>
                </c:pt>
                <c:pt idx="307">
                  <c:v>229.7585</c:v>
                </c:pt>
                <c:pt idx="308">
                  <c:v>230.5394</c:v>
                </c:pt>
                <c:pt idx="309">
                  <c:v>230.9864</c:v>
                </c:pt>
                <c:pt idx="310">
                  <c:v>231.2661</c:v>
                </c:pt>
                <c:pt idx="311">
                  <c:v>232.0223</c:v>
                </c:pt>
                <c:pt idx="312">
                  <c:v>232.1625</c:v>
                </c:pt>
                <c:pt idx="313">
                  <c:v>232.6678</c:v>
                </c:pt>
                <c:pt idx="314">
                  <c:v>232.5554</c:v>
                </c:pt>
                <c:pt idx="315">
                  <c:v>232.724</c:v>
                </c:pt>
                <c:pt idx="316">
                  <c:v>232.6959</c:v>
                </c:pt>
                <c:pt idx="317">
                  <c:v>232.2747</c:v>
                </c:pt>
                <c:pt idx="318">
                  <c:v>232.0223</c:v>
                </c:pt>
                <c:pt idx="319">
                  <c:v>230.5673</c:v>
                </c:pt>
                <c:pt idx="320">
                  <c:v>230.3719</c:v>
                </c:pt>
                <c:pt idx="321">
                  <c:v>230.2882</c:v>
                </c:pt>
                <c:pt idx="322">
                  <c:v>230.3719</c:v>
                </c:pt>
                <c:pt idx="323">
                  <c:v>232.0503</c:v>
                </c:pt>
                <c:pt idx="324">
                  <c:v>233.005</c:v>
                </c:pt>
                <c:pt idx="325">
                  <c:v>233.005</c:v>
                </c:pt>
                <c:pt idx="326">
                  <c:v>232.4712</c:v>
                </c:pt>
                <c:pt idx="327">
                  <c:v>232.0503</c:v>
                </c:pt>
                <c:pt idx="328">
                  <c:v>231.7981</c:v>
                </c:pt>
                <c:pt idx="329">
                  <c:v>231.658</c:v>
                </c:pt>
                <c:pt idx="330">
                  <c:v>231.658</c:v>
                </c:pt>
                <c:pt idx="331">
                  <c:v>232.3589</c:v>
                </c:pt>
                <c:pt idx="332">
                  <c:v>233.2301</c:v>
                </c:pt>
                <c:pt idx="333">
                  <c:v>233.8496</c:v>
                </c:pt>
                <c:pt idx="334">
                  <c:v>234.2727</c:v>
                </c:pt>
                <c:pt idx="335">
                  <c:v>234.5267</c:v>
                </c:pt>
                <c:pt idx="336">
                  <c:v>234.7245</c:v>
                </c:pt>
                <c:pt idx="337">
                  <c:v>234.8092</c:v>
                </c:pt>
                <c:pt idx="338">
                  <c:v>235.6298</c:v>
                </c:pt>
                <c:pt idx="339">
                  <c:v>235.0071</c:v>
                </c:pt>
                <c:pt idx="340">
                  <c:v>235.2051</c:v>
                </c:pt>
                <c:pt idx="341">
                  <c:v>235.1203</c:v>
                </c:pt>
                <c:pt idx="342">
                  <c:v>234.781</c:v>
                </c:pt>
                <c:pt idx="343">
                  <c:v>234.5267</c:v>
                </c:pt>
                <c:pt idx="344">
                  <c:v>234.8092</c:v>
                </c:pt>
                <c:pt idx="345">
                  <c:v>234.8092</c:v>
                </c:pt>
                <c:pt idx="346">
                  <c:v>234.2727</c:v>
                </c:pt>
                <c:pt idx="347">
                  <c:v>234.2727</c:v>
                </c:pt>
                <c:pt idx="348">
                  <c:v>235.0071</c:v>
                </c:pt>
                <c:pt idx="349">
                  <c:v>234.9506</c:v>
                </c:pt>
                <c:pt idx="350">
                  <c:v>234.8375</c:v>
                </c:pt>
                <c:pt idx="351">
                  <c:v>234.9223</c:v>
                </c:pt>
                <c:pt idx="352">
                  <c:v>234.8375</c:v>
                </c:pt>
                <c:pt idx="353">
                  <c:v>234.2727</c:v>
                </c:pt>
                <c:pt idx="354">
                  <c:v>232.9769</c:v>
                </c:pt>
                <c:pt idx="355">
                  <c:v>232.6678</c:v>
                </c:pt>
                <c:pt idx="356">
                  <c:v>232.724</c:v>
                </c:pt>
                <c:pt idx="357">
                  <c:v>232.6678</c:v>
                </c:pt>
                <c:pt idx="358">
                  <c:v>232.8083</c:v>
                </c:pt>
                <c:pt idx="359">
                  <c:v>232.6678</c:v>
                </c:pt>
                <c:pt idx="360">
                  <c:v>231.8541</c:v>
                </c:pt>
                <c:pt idx="361">
                  <c:v>231.434</c:v>
                </c:pt>
                <c:pt idx="362">
                  <c:v>231.378</c:v>
                </c:pt>
                <c:pt idx="363">
                  <c:v>231.322</c:v>
                </c:pt>
                <c:pt idx="364">
                  <c:v>231.686</c:v>
                </c:pt>
                <c:pt idx="365">
                  <c:v>231.686</c:v>
                </c:pt>
                <c:pt idx="366">
                  <c:v>232.4151</c:v>
                </c:pt>
                <c:pt idx="367">
                  <c:v>232.4151</c:v>
                </c:pt>
                <c:pt idx="368">
                  <c:v>232.387</c:v>
                </c:pt>
                <c:pt idx="369">
                  <c:v>231.8541</c:v>
                </c:pt>
                <c:pt idx="370">
                  <c:v>231.574</c:v>
                </c:pt>
                <c:pt idx="371">
                  <c:v>230.9584</c:v>
                </c:pt>
                <c:pt idx="372">
                  <c:v>230.8746</c:v>
                </c:pt>
                <c:pt idx="373">
                  <c:v>230.3998</c:v>
                </c:pt>
                <c:pt idx="374">
                  <c:v>230.1487</c:v>
                </c:pt>
                <c:pt idx="375">
                  <c:v>230.3998</c:v>
                </c:pt>
                <c:pt idx="376">
                  <c:v>230.6511</c:v>
                </c:pt>
                <c:pt idx="377">
                  <c:v>230.4556</c:v>
                </c:pt>
                <c:pt idx="378">
                  <c:v>230.1209</c:v>
                </c:pt>
                <c:pt idx="379">
                  <c:v>228.7294</c:v>
                </c:pt>
                <c:pt idx="380">
                  <c:v>228.2576</c:v>
                </c:pt>
                <c:pt idx="381">
                  <c:v>227.925</c:v>
                </c:pt>
                <c:pt idx="382">
                  <c:v>227.8972</c:v>
                </c:pt>
                <c:pt idx="383">
                  <c:v>228.2576</c:v>
                </c:pt>
                <c:pt idx="384">
                  <c:v>228.7572</c:v>
                </c:pt>
                <c:pt idx="385">
                  <c:v>228.5906</c:v>
                </c:pt>
                <c:pt idx="386">
                  <c:v>228.8683</c:v>
                </c:pt>
                <c:pt idx="387">
                  <c:v>228.8683</c:v>
                </c:pt>
                <c:pt idx="388">
                  <c:v>229.1462</c:v>
                </c:pt>
                <c:pt idx="389">
                  <c:v>229.5636</c:v>
                </c:pt>
                <c:pt idx="390">
                  <c:v>230.7628</c:v>
                </c:pt>
                <c:pt idx="391">
                  <c:v>231.518</c:v>
                </c:pt>
                <c:pt idx="392">
                  <c:v>231.574</c:v>
                </c:pt>
                <c:pt idx="393">
                  <c:v>230.8466</c:v>
                </c:pt>
                <c:pt idx="394">
                  <c:v>230.8466</c:v>
                </c:pt>
                <c:pt idx="395">
                  <c:v>230.9025</c:v>
                </c:pt>
                <c:pt idx="396">
                  <c:v>230.9584</c:v>
                </c:pt>
                <c:pt idx="397">
                  <c:v>232.0223</c:v>
                </c:pt>
                <c:pt idx="398">
                  <c:v>232.2467</c:v>
                </c:pt>
                <c:pt idx="399">
                  <c:v>232.2467</c:v>
                </c:pt>
                <c:pt idx="400">
                  <c:v>232.0784</c:v>
                </c:pt>
                <c:pt idx="401">
                  <c:v>232.0784</c:v>
                </c:pt>
                <c:pt idx="402">
                  <c:v>232.8083</c:v>
                </c:pt>
                <c:pt idx="403">
                  <c:v>232.5274</c:v>
                </c:pt>
                <c:pt idx="404">
                  <c:v>232.3028</c:v>
                </c:pt>
                <c:pt idx="405">
                  <c:v>232.6116</c:v>
                </c:pt>
                <c:pt idx="406">
                  <c:v>231.686</c:v>
                </c:pt>
                <c:pt idx="407">
                  <c:v>231.0982</c:v>
                </c:pt>
                <c:pt idx="408">
                  <c:v>230.9864</c:v>
                </c:pt>
                <c:pt idx="409">
                  <c:v>231.0982</c:v>
                </c:pt>
                <c:pt idx="410">
                  <c:v>231.406</c:v>
                </c:pt>
                <c:pt idx="411">
                  <c:v>231.9382</c:v>
                </c:pt>
                <c:pt idx="412">
                  <c:v>232.2186</c:v>
                </c:pt>
                <c:pt idx="413">
                  <c:v>232.3028</c:v>
                </c:pt>
                <c:pt idx="414">
                  <c:v>232.4151</c:v>
                </c:pt>
                <c:pt idx="415">
                  <c:v>232.6397</c:v>
                </c:pt>
                <c:pt idx="416">
                  <c:v>232.8926</c:v>
                </c:pt>
                <c:pt idx="417">
                  <c:v>233.3989</c:v>
                </c:pt>
                <c:pt idx="418">
                  <c:v>234.1034</c:v>
                </c:pt>
                <c:pt idx="419">
                  <c:v>234.3291</c:v>
                </c:pt>
                <c:pt idx="420">
                  <c:v>235.29</c:v>
                </c:pt>
                <c:pt idx="421">
                  <c:v>236.85</c:v>
                </c:pt>
                <c:pt idx="422">
                  <c:v>237.1913</c:v>
                </c:pt>
                <c:pt idx="423">
                  <c:v>237.7323</c:v>
                </c:pt>
                <c:pt idx="424">
                  <c:v>238.0174</c:v>
                </c:pt>
                <c:pt idx="425">
                  <c:v>237.9033</c:v>
                </c:pt>
                <c:pt idx="426">
                  <c:v>237.7893</c:v>
                </c:pt>
                <c:pt idx="427">
                  <c:v>237.5899</c:v>
                </c:pt>
                <c:pt idx="428">
                  <c:v>237.5044</c:v>
                </c:pt>
                <c:pt idx="429">
                  <c:v>237.5044</c:v>
                </c:pt>
                <c:pt idx="430">
                  <c:v>237.2198</c:v>
                </c:pt>
                <c:pt idx="431">
                  <c:v>236.7648</c:v>
                </c:pt>
                <c:pt idx="432">
                  <c:v>237.2767</c:v>
                </c:pt>
                <c:pt idx="433">
                  <c:v>238.3598</c:v>
                </c:pt>
                <c:pt idx="434">
                  <c:v>238.0459</c:v>
                </c:pt>
                <c:pt idx="435">
                  <c:v>238.9311</c:v>
                </c:pt>
                <c:pt idx="436">
                  <c:v>240.0766</c:v>
                </c:pt>
                <c:pt idx="437">
                  <c:v>240.1053</c:v>
                </c:pt>
                <c:pt idx="438">
                  <c:v>239.9619</c:v>
                </c:pt>
                <c:pt idx="439">
                  <c:v>239.7899</c:v>
                </c:pt>
                <c:pt idx="440">
                  <c:v>239.5893</c:v>
                </c:pt>
                <c:pt idx="441">
                  <c:v>239.532</c:v>
                </c:pt>
                <c:pt idx="442">
                  <c:v>239.4461</c:v>
                </c:pt>
                <c:pt idx="443">
                  <c:v>239.5607</c:v>
                </c:pt>
                <c:pt idx="444">
                  <c:v>240.1339</c:v>
                </c:pt>
                <c:pt idx="445">
                  <c:v>239.5607</c:v>
                </c:pt>
                <c:pt idx="446">
                  <c:v>239.1027</c:v>
                </c:pt>
                <c:pt idx="447">
                  <c:v>239.4461</c:v>
                </c:pt>
                <c:pt idx="448">
                  <c:v>239.0455</c:v>
                </c:pt>
                <c:pt idx="449">
                  <c:v>239.0455</c:v>
                </c:pt>
                <c:pt idx="450">
                  <c:v>239.7039</c:v>
                </c:pt>
                <c:pt idx="451">
                  <c:v>240.4783</c:v>
                </c:pt>
                <c:pt idx="452">
                  <c:v>241.053</c:v>
                </c:pt>
                <c:pt idx="453">
                  <c:v>242.8982</c:v>
                </c:pt>
                <c:pt idx="454">
                  <c:v>243.1873</c:v>
                </c:pt>
                <c:pt idx="455">
                  <c:v>243.3609</c:v>
                </c:pt>
                <c:pt idx="456">
                  <c:v>243.8532</c:v>
                </c:pt>
                <c:pt idx="457">
                  <c:v>244.2301</c:v>
                </c:pt>
                <c:pt idx="458">
                  <c:v>244.6655</c:v>
                </c:pt>
                <c:pt idx="459">
                  <c:v>244.9269</c:v>
                </c:pt>
                <c:pt idx="460">
                  <c:v>245.1304</c:v>
                </c:pt>
                <c:pt idx="461">
                  <c:v>245.5086</c:v>
                </c:pt>
                <c:pt idx="462">
                  <c:v>245.5086</c:v>
                </c:pt>
                <c:pt idx="463">
                  <c:v>245.5086</c:v>
                </c:pt>
                <c:pt idx="464">
                  <c:v>245.5086</c:v>
                </c:pt>
                <c:pt idx="465">
                  <c:v>245.9455</c:v>
                </c:pt>
                <c:pt idx="466">
                  <c:v>246.4995</c:v>
                </c:pt>
                <c:pt idx="467">
                  <c:v>247.698</c:v>
                </c:pt>
                <c:pt idx="468">
                  <c:v>247.8737</c:v>
                </c:pt>
                <c:pt idx="469">
                  <c:v>247.9029</c:v>
                </c:pt>
                <c:pt idx="470">
                  <c:v>247.698</c:v>
                </c:pt>
                <c:pt idx="471">
                  <c:v>247.2006</c:v>
                </c:pt>
                <c:pt idx="472">
                  <c:v>245.8581</c:v>
                </c:pt>
                <c:pt idx="473">
                  <c:v>244.8688</c:v>
                </c:pt>
                <c:pt idx="474">
                  <c:v>244.8688</c:v>
                </c:pt>
                <c:pt idx="475">
                  <c:v>245.7124</c:v>
                </c:pt>
                <c:pt idx="476">
                  <c:v>246.8791</c:v>
                </c:pt>
                <c:pt idx="477">
                  <c:v>247.3176</c:v>
                </c:pt>
                <c:pt idx="478">
                  <c:v>249.4292</c:v>
                </c:pt>
                <c:pt idx="479">
                  <c:v>249.7823</c:v>
                </c:pt>
                <c:pt idx="480">
                  <c:v>249.0177</c:v>
                </c:pt>
                <c:pt idx="481">
                  <c:v>247.1714</c:v>
                </c:pt>
                <c:pt idx="482">
                  <c:v>245.334</c:v>
                </c:pt>
                <c:pt idx="483">
                  <c:v>244.2591</c:v>
                </c:pt>
                <c:pt idx="484">
                  <c:v>243.0716</c:v>
                </c:pt>
                <c:pt idx="485">
                  <c:v>242.436</c:v>
                </c:pt>
                <c:pt idx="486">
                  <c:v>242.1186</c:v>
                </c:pt>
                <c:pt idx="487">
                  <c:v>242.436</c:v>
                </c:pt>
                <c:pt idx="488">
                  <c:v>243.1584</c:v>
                </c:pt>
                <c:pt idx="489">
                  <c:v>243.8242</c:v>
                </c:pt>
                <c:pt idx="490">
                  <c:v>244.4042</c:v>
                </c:pt>
                <c:pt idx="491">
                  <c:v>244.956</c:v>
                </c:pt>
                <c:pt idx="492">
                  <c:v>246.0329</c:v>
                </c:pt>
                <c:pt idx="493">
                  <c:v>247.0252</c:v>
                </c:pt>
                <c:pt idx="494">
                  <c:v>247.9908</c:v>
                </c:pt>
                <c:pt idx="495">
                  <c:v>249.5763</c:v>
                </c:pt>
                <c:pt idx="496">
                  <c:v>249.7823</c:v>
                </c:pt>
                <c:pt idx="497">
                  <c:v>249.8411</c:v>
                </c:pt>
                <c:pt idx="498">
                  <c:v>249.6057</c:v>
                </c:pt>
                <c:pt idx="499">
                  <c:v>249.194</c:v>
                </c:pt>
                <c:pt idx="500">
                  <c:v>246.996</c:v>
                </c:pt>
                <c:pt idx="501">
                  <c:v>246.996</c:v>
                </c:pt>
                <c:pt idx="502">
                  <c:v>246.996</c:v>
                </c:pt>
                <c:pt idx="503">
                  <c:v>247.8151</c:v>
                </c:pt>
                <c:pt idx="504">
                  <c:v>249.9295</c:v>
                </c:pt>
                <c:pt idx="505">
                  <c:v>250.4599</c:v>
                </c:pt>
                <c:pt idx="506">
                  <c:v>249.9</c:v>
                </c:pt>
                <c:pt idx="507">
                  <c:v>249.7823</c:v>
                </c:pt>
                <c:pt idx="508">
                  <c:v>249.9295</c:v>
                </c:pt>
                <c:pt idx="509">
                  <c:v>249.8411</c:v>
                </c:pt>
                <c:pt idx="510">
                  <c:v>250.3125</c:v>
                </c:pt>
                <c:pt idx="511">
                  <c:v>250.7844</c:v>
                </c:pt>
                <c:pt idx="512">
                  <c:v>254.0446</c:v>
                </c:pt>
                <c:pt idx="513">
                  <c:v>254.4913</c:v>
                </c:pt>
                <c:pt idx="514">
                  <c:v>254.6702</c:v>
                </c:pt>
                <c:pt idx="515">
                  <c:v>255.1176</c:v>
                </c:pt>
                <c:pt idx="516">
                  <c:v>254.6702</c:v>
                </c:pt>
                <c:pt idx="517">
                  <c:v>254.4913</c:v>
                </c:pt>
                <c:pt idx="518">
                  <c:v>254.6403</c:v>
                </c:pt>
                <c:pt idx="519">
                  <c:v>254.6702</c:v>
                </c:pt>
                <c:pt idx="520">
                  <c:v>254.7596</c:v>
                </c:pt>
                <c:pt idx="521">
                  <c:v>255.1176</c:v>
                </c:pt>
                <c:pt idx="522">
                  <c:v>254.9385</c:v>
                </c:pt>
                <c:pt idx="523">
                  <c:v>254.6702</c:v>
                </c:pt>
                <c:pt idx="524">
                  <c:v>254.5509</c:v>
                </c:pt>
                <c:pt idx="525">
                  <c:v>254.5211</c:v>
                </c:pt>
                <c:pt idx="526">
                  <c:v>254.5509</c:v>
                </c:pt>
                <c:pt idx="527">
                  <c:v>255.4759</c:v>
                </c:pt>
                <c:pt idx="528">
                  <c:v>255.984</c:v>
                </c:pt>
                <c:pt idx="529">
                  <c:v>256.2832</c:v>
                </c:pt>
                <c:pt idx="530">
                  <c:v>257.1522</c:v>
                </c:pt>
              </c:numCache>
            </c:numRef>
          </c:yVal>
          <c:smooth val="0"/>
        </c:ser>
        <c:ser>
          <c:idx val="1"/>
          <c:order val="1"/>
          <c:spPr>
            <a:ln w="28575">
              <a:noFill/>
            </a:ln>
          </c:spPr>
          <c:xVal>
            <c:numRef>
              <c:f>'measuring linearity of uniformy'!$D$12:$D$542</c:f>
              <c:numCache>
                <c:formatCode>General</c:formatCode>
                <c:ptCount val="531"/>
                <c:pt idx="0">
                  <c:v>-9.5087</c:v>
                </c:pt>
                <c:pt idx="1">
                  <c:v>-9.4735</c:v>
                </c:pt>
                <c:pt idx="2">
                  <c:v>-9.4384</c:v>
                </c:pt>
                <c:pt idx="3">
                  <c:v>-9.4032</c:v>
                </c:pt>
                <c:pt idx="4">
                  <c:v>-9.3681</c:v>
                </c:pt>
                <c:pt idx="5">
                  <c:v>-9.3329</c:v>
                </c:pt>
                <c:pt idx="6">
                  <c:v>-9.2978</c:v>
                </c:pt>
                <c:pt idx="7">
                  <c:v>-9.2626</c:v>
                </c:pt>
                <c:pt idx="8">
                  <c:v>-9.2275</c:v>
                </c:pt>
                <c:pt idx="9">
                  <c:v>-9.1923</c:v>
                </c:pt>
                <c:pt idx="10">
                  <c:v>-9.1571</c:v>
                </c:pt>
                <c:pt idx="11">
                  <c:v>-9.122</c:v>
                </c:pt>
                <c:pt idx="12">
                  <c:v>-9.0868</c:v>
                </c:pt>
                <c:pt idx="13">
                  <c:v>-9.0517</c:v>
                </c:pt>
                <c:pt idx="14">
                  <c:v>-9.0165</c:v>
                </c:pt>
                <c:pt idx="15">
                  <c:v>-8.9814</c:v>
                </c:pt>
                <c:pt idx="16">
                  <c:v>-8.9462</c:v>
                </c:pt>
                <c:pt idx="17">
                  <c:v>-8.9111</c:v>
                </c:pt>
                <c:pt idx="18">
                  <c:v>-8.8759</c:v>
                </c:pt>
                <c:pt idx="19">
                  <c:v>-8.8408</c:v>
                </c:pt>
                <c:pt idx="20">
                  <c:v>-8.8056</c:v>
                </c:pt>
                <c:pt idx="21">
                  <c:v>-8.7705</c:v>
                </c:pt>
                <c:pt idx="22">
                  <c:v>-8.7353</c:v>
                </c:pt>
                <c:pt idx="23">
                  <c:v>-8.700200000000001</c:v>
                </c:pt>
                <c:pt idx="24">
                  <c:v>-8.665</c:v>
                </c:pt>
                <c:pt idx="25">
                  <c:v>-8.6299</c:v>
                </c:pt>
                <c:pt idx="26">
                  <c:v>-8.5947</c:v>
                </c:pt>
                <c:pt idx="27">
                  <c:v>-8.5596</c:v>
                </c:pt>
                <c:pt idx="28">
                  <c:v>-8.5244</c:v>
                </c:pt>
                <c:pt idx="29">
                  <c:v>-8.4893</c:v>
                </c:pt>
                <c:pt idx="30">
                  <c:v>-8.4541</c:v>
                </c:pt>
                <c:pt idx="31">
                  <c:v>-8.419</c:v>
                </c:pt>
                <c:pt idx="32">
                  <c:v>-8.3838</c:v>
                </c:pt>
                <c:pt idx="33">
                  <c:v>-8.3486</c:v>
                </c:pt>
                <c:pt idx="34">
                  <c:v>-8.3135</c:v>
                </c:pt>
                <c:pt idx="35">
                  <c:v>-8.2783</c:v>
                </c:pt>
                <c:pt idx="36">
                  <c:v>-8.2432</c:v>
                </c:pt>
                <c:pt idx="37">
                  <c:v>-8.208</c:v>
                </c:pt>
                <c:pt idx="38">
                  <c:v>-8.1729</c:v>
                </c:pt>
                <c:pt idx="39">
                  <c:v>-8.137700000000001</c:v>
                </c:pt>
                <c:pt idx="40">
                  <c:v>-8.1026</c:v>
                </c:pt>
                <c:pt idx="41">
                  <c:v>-8.0674</c:v>
                </c:pt>
                <c:pt idx="42">
                  <c:v>-8.0323</c:v>
                </c:pt>
                <c:pt idx="43">
                  <c:v>-7.9971</c:v>
                </c:pt>
                <c:pt idx="44">
                  <c:v>-7.962</c:v>
                </c:pt>
                <c:pt idx="45">
                  <c:v>-7.9268</c:v>
                </c:pt>
                <c:pt idx="46">
                  <c:v>-7.8917</c:v>
                </c:pt>
                <c:pt idx="47">
                  <c:v>-7.8565</c:v>
                </c:pt>
                <c:pt idx="48">
                  <c:v>-7.8214</c:v>
                </c:pt>
                <c:pt idx="49">
                  <c:v>-7.7862</c:v>
                </c:pt>
                <c:pt idx="50">
                  <c:v>-7.7511</c:v>
                </c:pt>
                <c:pt idx="51">
                  <c:v>-7.7159</c:v>
                </c:pt>
                <c:pt idx="52">
                  <c:v>-7.6808</c:v>
                </c:pt>
                <c:pt idx="53">
                  <c:v>-7.6456</c:v>
                </c:pt>
                <c:pt idx="54">
                  <c:v>-7.6105</c:v>
                </c:pt>
                <c:pt idx="55">
                  <c:v>-7.5753</c:v>
                </c:pt>
                <c:pt idx="56">
                  <c:v>-7.5401</c:v>
                </c:pt>
                <c:pt idx="57">
                  <c:v>-7.505</c:v>
                </c:pt>
                <c:pt idx="58">
                  <c:v>-7.4698</c:v>
                </c:pt>
                <c:pt idx="59">
                  <c:v>-7.4347</c:v>
                </c:pt>
                <c:pt idx="60">
                  <c:v>-7.3995</c:v>
                </c:pt>
                <c:pt idx="61">
                  <c:v>-7.3644</c:v>
                </c:pt>
                <c:pt idx="62">
                  <c:v>-7.3292</c:v>
                </c:pt>
                <c:pt idx="63">
                  <c:v>-7.2941</c:v>
                </c:pt>
                <c:pt idx="64">
                  <c:v>-7.2589</c:v>
                </c:pt>
                <c:pt idx="65">
                  <c:v>-7.2238</c:v>
                </c:pt>
                <c:pt idx="66">
                  <c:v>-7.1886</c:v>
                </c:pt>
                <c:pt idx="67">
                  <c:v>-7.1535</c:v>
                </c:pt>
                <c:pt idx="68">
                  <c:v>-7.1183</c:v>
                </c:pt>
                <c:pt idx="69">
                  <c:v>-7.0832</c:v>
                </c:pt>
                <c:pt idx="70">
                  <c:v>-7.048</c:v>
                </c:pt>
                <c:pt idx="71">
                  <c:v>-7.0129</c:v>
                </c:pt>
                <c:pt idx="72">
                  <c:v>-6.9777</c:v>
                </c:pt>
                <c:pt idx="73">
                  <c:v>-6.9426</c:v>
                </c:pt>
                <c:pt idx="74">
                  <c:v>-6.9074</c:v>
                </c:pt>
                <c:pt idx="75">
                  <c:v>-6.8723</c:v>
                </c:pt>
                <c:pt idx="76">
                  <c:v>-6.8371</c:v>
                </c:pt>
                <c:pt idx="77">
                  <c:v>-6.802</c:v>
                </c:pt>
                <c:pt idx="78">
                  <c:v>-6.7668</c:v>
                </c:pt>
                <c:pt idx="79">
                  <c:v>-6.7316</c:v>
                </c:pt>
                <c:pt idx="80">
                  <c:v>-6.6965</c:v>
                </c:pt>
                <c:pt idx="81">
                  <c:v>-6.6613</c:v>
                </c:pt>
                <c:pt idx="82">
                  <c:v>-6.6262</c:v>
                </c:pt>
                <c:pt idx="83">
                  <c:v>-6.591</c:v>
                </c:pt>
                <c:pt idx="84">
                  <c:v>-6.5559</c:v>
                </c:pt>
                <c:pt idx="85">
                  <c:v>-6.5207</c:v>
                </c:pt>
                <c:pt idx="86">
                  <c:v>-6.4856</c:v>
                </c:pt>
                <c:pt idx="87">
                  <c:v>-6.4504</c:v>
                </c:pt>
                <c:pt idx="88">
                  <c:v>-6.4153</c:v>
                </c:pt>
                <c:pt idx="89">
                  <c:v>-6.3801</c:v>
                </c:pt>
                <c:pt idx="90">
                  <c:v>-6.345</c:v>
                </c:pt>
                <c:pt idx="91">
                  <c:v>-6.3098</c:v>
                </c:pt>
                <c:pt idx="92">
                  <c:v>-6.2747</c:v>
                </c:pt>
                <c:pt idx="93">
                  <c:v>-6.2395</c:v>
                </c:pt>
                <c:pt idx="94">
                  <c:v>-6.2044</c:v>
                </c:pt>
                <c:pt idx="95">
                  <c:v>-6.1692</c:v>
                </c:pt>
                <c:pt idx="96">
                  <c:v>-6.1341</c:v>
                </c:pt>
                <c:pt idx="97">
                  <c:v>-6.0989</c:v>
                </c:pt>
                <c:pt idx="98">
                  <c:v>-6.0638</c:v>
                </c:pt>
                <c:pt idx="99">
                  <c:v>-6.0286</c:v>
                </c:pt>
                <c:pt idx="100">
                  <c:v>-5.9935</c:v>
                </c:pt>
                <c:pt idx="101">
                  <c:v>-5.9583</c:v>
                </c:pt>
                <c:pt idx="102">
                  <c:v>-5.9231</c:v>
                </c:pt>
                <c:pt idx="103">
                  <c:v>-5.888</c:v>
                </c:pt>
                <c:pt idx="104">
                  <c:v>-5.8528</c:v>
                </c:pt>
                <c:pt idx="105">
                  <c:v>-5.8177</c:v>
                </c:pt>
                <c:pt idx="106">
                  <c:v>-5.7825</c:v>
                </c:pt>
                <c:pt idx="107">
                  <c:v>-5.7474</c:v>
                </c:pt>
                <c:pt idx="108">
                  <c:v>-5.7122</c:v>
                </c:pt>
                <c:pt idx="109">
                  <c:v>-5.6771</c:v>
                </c:pt>
                <c:pt idx="110">
                  <c:v>-5.6419</c:v>
                </c:pt>
                <c:pt idx="111">
                  <c:v>-5.6068</c:v>
                </c:pt>
                <c:pt idx="112">
                  <c:v>-5.5716</c:v>
                </c:pt>
                <c:pt idx="113">
                  <c:v>-5.5365</c:v>
                </c:pt>
                <c:pt idx="114">
                  <c:v>-5.5013</c:v>
                </c:pt>
                <c:pt idx="115">
                  <c:v>-5.4662</c:v>
                </c:pt>
                <c:pt idx="116">
                  <c:v>-5.431</c:v>
                </c:pt>
                <c:pt idx="117">
                  <c:v>-5.3959</c:v>
                </c:pt>
                <c:pt idx="118">
                  <c:v>-5.3607</c:v>
                </c:pt>
                <c:pt idx="119">
                  <c:v>-5.3256</c:v>
                </c:pt>
                <c:pt idx="120">
                  <c:v>-5.2904</c:v>
                </c:pt>
                <c:pt idx="121">
                  <c:v>-5.2553</c:v>
                </c:pt>
                <c:pt idx="122">
                  <c:v>-5.2201</c:v>
                </c:pt>
                <c:pt idx="123">
                  <c:v>-5.1849</c:v>
                </c:pt>
                <c:pt idx="124">
                  <c:v>-5.1498</c:v>
                </c:pt>
                <c:pt idx="125">
                  <c:v>-5.1146</c:v>
                </c:pt>
                <c:pt idx="126">
                  <c:v>-5.0795</c:v>
                </c:pt>
                <c:pt idx="127">
                  <c:v>-5.0443</c:v>
                </c:pt>
                <c:pt idx="128">
                  <c:v>-5.0092</c:v>
                </c:pt>
                <c:pt idx="129">
                  <c:v>-4.974</c:v>
                </c:pt>
                <c:pt idx="130">
                  <c:v>-4.9389</c:v>
                </c:pt>
                <c:pt idx="131">
                  <c:v>-4.9037</c:v>
                </c:pt>
                <c:pt idx="132">
                  <c:v>-4.8686</c:v>
                </c:pt>
                <c:pt idx="133">
                  <c:v>-4.8334</c:v>
                </c:pt>
                <c:pt idx="134">
                  <c:v>-4.7983</c:v>
                </c:pt>
                <c:pt idx="135">
                  <c:v>-4.7631</c:v>
                </c:pt>
                <c:pt idx="136">
                  <c:v>-4.728</c:v>
                </c:pt>
                <c:pt idx="137">
                  <c:v>-4.6928</c:v>
                </c:pt>
                <c:pt idx="138">
                  <c:v>-4.6577</c:v>
                </c:pt>
                <c:pt idx="139">
                  <c:v>-4.6225</c:v>
                </c:pt>
                <c:pt idx="140">
                  <c:v>-4.5874</c:v>
                </c:pt>
                <c:pt idx="141">
                  <c:v>-4.5522</c:v>
                </c:pt>
                <c:pt idx="142">
                  <c:v>-4.5171</c:v>
                </c:pt>
                <c:pt idx="143">
                  <c:v>-4.4819</c:v>
                </c:pt>
                <c:pt idx="144">
                  <c:v>-4.4468</c:v>
                </c:pt>
                <c:pt idx="145">
                  <c:v>-4.4116</c:v>
                </c:pt>
                <c:pt idx="146">
                  <c:v>-4.3764</c:v>
                </c:pt>
                <c:pt idx="147">
                  <c:v>-4.3413</c:v>
                </c:pt>
                <c:pt idx="148">
                  <c:v>-4.3061</c:v>
                </c:pt>
                <c:pt idx="149">
                  <c:v>-4.271</c:v>
                </c:pt>
                <c:pt idx="150">
                  <c:v>-4.2358</c:v>
                </c:pt>
                <c:pt idx="151">
                  <c:v>-4.2007</c:v>
                </c:pt>
                <c:pt idx="152">
                  <c:v>-4.1655</c:v>
                </c:pt>
                <c:pt idx="153">
                  <c:v>-4.1304</c:v>
                </c:pt>
                <c:pt idx="154">
                  <c:v>-4.0952</c:v>
                </c:pt>
                <c:pt idx="155">
                  <c:v>-4.0601</c:v>
                </c:pt>
                <c:pt idx="156">
                  <c:v>-4.0249</c:v>
                </c:pt>
                <c:pt idx="157">
                  <c:v>-3.9898</c:v>
                </c:pt>
                <c:pt idx="158">
                  <c:v>-3.9546</c:v>
                </c:pt>
                <c:pt idx="159">
                  <c:v>-3.9195</c:v>
                </c:pt>
                <c:pt idx="160">
                  <c:v>-3.8843</c:v>
                </c:pt>
                <c:pt idx="161">
                  <c:v>-3.8492</c:v>
                </c:pt>
                <c:pt idx="162">
                  <c:v>-3.814</c:v>
                </c:pt>
                <c:pt idx="163">
                  <c:v>-3.7789</c:v>
                </c:pt>
                <c:pt idx="164">
                  <c:v>-3.7437</c:v>
                </c:pt>
                <c:pt idx="165">
                  <c:v>-3.7086</c:v>
                </c:pt>
                <c:pt idx="166">
                  <c:v>-3.6734</c:v>
                </c:pt>
                <c:pt idx="167">
                  <c:v>-3.6383</c:v>
                </c:pt>
                <c:pt idx="168">
                  <c:v>-3.6031</c:v>
                </c:pt>
                <c:pt idx="169">
                  <c:v>-3.5679</c:v>
                </c:pt>
                <c:pt idx="170">
                  <c:v>-3.5328</c:v>
                </c:pt>
                <c:pt idx="171">
                  <c:v>-3.4976</c:v>
                </c:pt>
                <c:pt idx="172">
                  <c:v>-3.4625</c:v>
                </c:pt>
                <c:pt idx="173">
                  <c:v>-3.4273</c:v>
                </c:pt>
                <c:pt idx="174">
                  <c:v>-3.3922</c:v>
                </c:pt>
                <c:pt idx="175">
                  <c:v>-3.357</c:v>
                </c:pt>
                <c:pt idx="176">
                  <c:v>-3.3219</c:v>
                </c:pt>
                <c:pt idx="177">
                  <c:v>-3.2867</c:v>
                </c:pt>
                <c:pt idx="178">
                  <c:v>-3.2516</c:v>
                </c:pt>
                <c:pt idx="179">
                  <c:v>-3.2164</c:v>
                </c:pt>
                <c:pt idx="180">
                  <c:v>-3.1813</c:v>
                </c:pt>
                <c:pt idx="181">
                  <c:v>-3.1461</c:v>
                </c:pt>
                <c:pt idx="182">
                  <c:v>-3.111</c:v>
                </c:pt>
                <c:pt idx="183">
                  <c:v>-3.0758</c:v>
                </c:pt>
                <c:pt idx="184">
                  <c:v>-3.0407</c:v>
                </c:pt>
                <c:pt idx="185">
                  <c:v>-3.0055</c:v>
                </c:pt>
                <c:pt idx="186">
                  <c:v>-2.9704</c:v>
                </c:pt>
                <c:pt idx="187">
                  <c:v>-2.9352</c:v>
                </c:pt>
                <c:pt idx="188">
                  <c:v>-2.9001</c:v>
                </c:pt>
                <c:pt idx="189">
                  <c:v>-2.8649</c:v>
                </c:pt>
                <c:pt idx="190">
                  <c:v>-2.8298</c:v>
                </c:pt>
                <c:pt idx="191">
                  <c:v>-2.7946</c:v>
                </c:pt>
                <c:pt idx="192">
                  <c:v>-2.7594</c:v>
                </c:pt>
                <c:pt idx="193">
                  <c:v>-2.7243</c:v>
                </c:pt>
                <c:pt idx="194">
                  <c:v>-2.6891</c:v>
                </c:pt>
                <c:pt idx="195">
                  <c:v>-2.654</c:v>
                </c:pt>
                <c:pt idx="196">
                  <c:v>-2.6188</c:v>
                </c:pt>
                <c:pt idx="197">
                  <c:v>-2.5837</c:v>
                </c:pt>
                <c:pt idx="198">
                  <c:v>-2.5485</c:v>
                </c:pt>
                <c:pt idx="199">
                  <c:v>-2.5134</c:v>
                </c:pt>
                <c:pt idx="200">
                  <c:v>-2.4782</c:v>
                </c:pt>
                <c:pt idx="201">
                  <c:v>-2.4431</c:v>
                </c:pt>
                <c:pt idx="202">
                  <c:v>-2.4079</c:v>
                </c:pt>
                <c:pt idx="203">
                  <c:v>-2.3728</c:v>
                </c:pt>
                <c:pt idx="204">
                  <c:v>-2.3376</c:v>
                </c:pt>
                <c:pt idx="205">
                  <c:v>-2.3025</c:v>
                </c:pt>
                <c:pt idx="206">
                  <c:v>-2.2673</c:v>
                </c:pt>
                <c:pt idx="207">
                  <c:v>-2.2322</c:v>
                </c:pt>
                <c:pt idx="208">
                  <c:v>-2.197</c:v>
                </c:pt>
                <c:pt idx="209">
                  <c:v>-2.1619</c:v>
                </c:pt>
                <c:pt idx="210">
                  <c:v>-2.1267</c:v>
                </c:pt>
                <c:pt idx="211">
                  <c:v>-2.0916</c:v>
                </c:pt>
                <c:pt idx="212">
                  <c:v>-2.0564</c:v>
                </c:pt>
                <c:pt idx="213">
                  <c:v>-2.0213</c:v>
                </c:pt>
                <c:pt idx="214">
                  <c:v>-1.9861</c:v>
                </c:pt>
                <c:pt idx="215">
                  <c:v>-1.9509</c:v>
                </c:pt>
                <c:pt idx="216">
                  <c:v>-1.9158</c:v>
                </c:pt>
                <c:pt idx="217">
                  <c:v>-1.8806</c:v>
                </c:pt>
                <c:pt idx="218">
                  <c:v>-1.8455</c:v>
                </c:pt>
                <c:pt idx="219">
                  <c:v>-1.8103</c:v>
                </c:pt>
                <c:pt idx="220">
                  <c:v>-1.7752</c:v>
                </c:pt>
                <c:pt idx="221">
                  <c:v>-1.74</c:v>
                </c:pt>
                <c:pt idx="222">
                  <c:v>-1.7049</c:v>
                </c:pt>
                <c:pt idx="223">
                  <c:v>-1.6697</c:v>
                </c:pt>
                <c:pt idx="224">
                  <c:v>-1.6346</c:v>
                </c:pt>
                <c:pt idx="225">
                  <c:v>-1.5994</c:v>
                </c:pt>
                <c:pt idx="226">
                  <c:v>-1.5643</c:v>
                </c:pt>
                <c:pt idx="227">
                  <c:v>-1.5291</c:v>
                </c:pt>
                <c:pt idx="228">
                  <c:v>-1.494</c:v>
                </c:pt>
                <c:pt idx="229">
                  <c:v>-1.4588</c:v>
                </c:pt>
                <c:pt idx="230">
                  <c:v>-1.4237</c:v>
                </c:pt>
                <c:pt idx="231">
                  <c:v>-1.3885</c:v>
                </c:pt>
                <c:pt idx="232">
                  <c:v>-1.3534</c:v>
                </c:pt>
                <c:pt idx="233">
                  <c:v>-1.3182</c:v>
                </c:pt>
                <c:pt idx="234">
                  <c:v>-1.2831</c:v>
                </c:pt>
                <c:pt idx="235">
                  <c:v>-1.2479</c:v>
                </c:pt>
                <c:pt idx="236">
                  <c:v>-1.2128</c:v>
                </c:pt>
                <c:pt idx="237">
                  <c:v>-1.1776</c:v>
                </c:pt>
                <c:pt idx="238">
                  <c:v>-1.1424</c:v>
                </c:pt>
                <c:pt idx="239">
                  <c:v>-1.1073</c:v>
                </c:pt>
                <c:pt idx="240">
                  <c:v>-1.0721</c:v>
                </c:pt>
                <c:pt idx="241">
                  <c:v>-1.037</c:v>
                </c:pt>
                <c:pt idx="242">
                  <c:v>-1.0018</c:v>
                </c:pt>
                <c:pt idx="243">
                  <c:v>-0.96669</c:v>
                </c:pt>
                <c:pt idx="244">
                  <c:v>-0.93153</c:v>
                </c:pt>
                <c:pt idx="245">
                  <c:v>-0.89638</c:v>
                </c:pt>
                <c:pt idx="246">
                  <c:v>-0.86123</c:v>
                </c:pt>
                <c:pt idx="247">
                  <c:v>-0.82608</c:v>
                </c:pt>
                <c:pt idx="248">
                  <c:v>-0.79092</c:v>
                </c:pt>
                <c:pt idx="249">
                  <c:v>-0.75577</c:v>
                </c:pt>
                <c:pt idx="250">
                  <c:v>-0.72062</c:v>
                </c:pt>
                <c:pt idx="251">
                  <c:v>-0.68547</c:v>
                </c:pt>
                <c:pt idx="252">
                  <c:v>-0.65032</c:v>
                </c:pt>
                <c:pt idx="253">
                  <c:v>-0.61516</c:v>
                </c:pt>
                <c:pt idx="254">
                  <c:v>-0.58001</c:v>
                </c:pt>
                <c:pt idx="255">
                  <c:v>-0.54486</c:v>
                </c:pt>
                <c:pt idx="256">
                  <c:v>-0.50971</c:v>
                </c:pt>
                <c:pt idx="257">
                  <c:v>-0.47455</c:v>
                </c:pt>
                <c:pt idx="258">
                  <c:v>-0.4394</c:v>
                </c:pt>
                <c:pt idx="259">
                  <c:v>-0.40425</c:v>
                </c:pt>
                <c:pt idx="260">
                  <c:v>-0.3691</c:v>
                </c:pt>
                <c:pt idx="261">
                  <c:v>-0.33395</c:v>
                </c:pt>
                <c:pt idx="262">
                  <c:v>-0.29879</c:v>
                </c:pt>
                <c:pt idx="263">
                  <c:v>-0.26364</c:v>
                </c:pt>
                <c:pt idx="264">
                  <c:v>-0.22849</c:v>
                </c:pt>
                <c:pt idx="265">
                  <c:v>-0.19334</c:v>
                </c:pt>
                <c:pt idx="266">
                  <c:v>-0.15818</c:v>
                </c:pt>
                <c:pt idx="267">
                  <c:v>-0.12303</c:v>
                </c:pt>
                <c:pt idx="268">
                  <c:v>-0.087881</c:v>
                </c:pt>
                <c:pt idx="269">
                  <c:v>-0.052728</c:v>
                </c:pt>
                <c:pt idx="270">
                  <c:v>-0.017576</c:v>
                </c:pt>
                <c:pt idx="271">
                  <c:v>0.017576</c:v>
                </c:pt>
                <c:pt idx="272">
                  <c:v>0.052728</c:v>
                </c:pt>
                <c:pt idx="273">
                  <c:v>0.087881</c:v>
                </c:pt>
                <c:pt idx="274">
                  <c:v>0.12303</c:v>
                </c:pt>
                <c:pt idx="275">
                  <c:v>0.15818</c:v>
                </c:pt>
                <c:pt idx="276">
                  <c:v>0.19334</c:v>
                </c:pt>
                <c:pt idx="277">
                  <c:v>0.22849</c:v>
                </c:pt>
                <c:pt idx="278">
                  <c:v>0.26364</c:v>
                </c:pt>
                <c:pt idx="279">
                  <c:v>0.29879</c:v>
                </c:pt>
                <c:pt idx="280">
                  <c:v>0.33395</c:v>
                </c:pt>
                <c:pt idx="281">
                  <c:v>0.3691</c:v>
                </c:pt>
                <c:pt idx="282">
                  <c:v>0.40425</c:v>
                </c:pt>
                <c:pt idx="283">
                  <c:v>0.4394</c:v>
                </c:pt>
                <c:pt idx="284">
                  <c:v>0.47455</c:v>
                </c:pt>
                <c:pt idx="285">
                  <c:v>0.50971</c:v>
                </c:pt>
                <c:pt idx="286">
                  <c:v>0.54486</c:v>
                </c:pt>
                <c:pt idx="287">
                  <c:v>0.58001</c:v>
                </c:pt>
                <c:pt idx="288">
                  <c:v>0.61516</c:v>
                </c:pt>
                <c:pt idx="289">
                  <c:v>0.65032</c:v>
                </c:pt>
                <c:pt idx="290">
                  <c:v>0.68547</c:v>
                </c:pt>
                <c:pt idx="291">
                  <c:v>0.72062</c:v>
                </c:pt>
                <c:pt idx="292">
                  <c:v>0.75577</c:v>
                </c:pt>
                <c:pt idx="293">
                  <c:v>0.79092</c:v>
                </c:pt>
                <c:pt idx="294">
                  <c:v>0.82608</c:v>
                </c:pt>
                <c:pt idx="295">
                  <c:v>0.86123</c:v>
                </c:pt>
                <c:pt idx="296">
                  <c:v>0.89638</c:v>
                </c:pt>
                <c:pt idx="297">
                  <c:v>0.93153</c:v>
                </c:pt>
                <c:pt idx="298">
                  <c:v>0.96669</c:v>
                </c:pt>
                <c:pt idx="299">
                  <c:v>1.0018</c:v>
                </c:pt>
                <c:pt idx="300">
                  <c:v>1.037</c:v>
                </c:pt>
                <c:pt idx="301">
                  <c:v>1.0721</c:v>
                </c:pt>
                <c:pt idx="302">
                  <c:v>1.1073</c:v>
                </c:pt>
                <c:pt idx="303">
                  <c:v>1.1424</c:v>
                </c:pt>
                <c:pt idx="304">
                  <c:v>1.1776</c:v>
                </c:pt>
                <c:pt idx="305">
                  <c:v>1.2128</c:v>
                </c:pt>
                <c:pt idx="306">
                  <c:v>1.2479</c:v>
                </c:pt>
                <c:pt idx="307">
                  <c:v>1.2831</c:v>
                </c:pt>
                <c:pt idx="308">
                  <c:v>1.3182</c:v>
                </c:pt>
                <c:pt idx="309">
                  <c:v>1.3534</c:v>
                </c:pt>
                <c:pt idx="310">
                  <c:v>1.3885</c:v>
                </c:pt>
                <c:pt idx="311">
                  <c:v>1.4237</c:v>
                </c:pt>
                <c:pt idx="312">
                  <c:v>1.4588</c:v>
                </c:pt>
                <c:pt idx="313">
                  <c:v>1.494</c:v>
                </c:pt>
                <c:pt idx="314">
                  <c:v>1.5291</c:v>
                </c:pt>
                <c:pt idx="315">
                  <c:v>1.5643</c:v>
                </c:pt>
                <c:pt idx="316">
                  <c:v>1.5994</c:v>
                </c:pt>
                <c:pt idx="317">
                  <c:v>1.6346</c:v>
                </c:pt>
                <c:pt idx="318">
                  <c:v>1.6697</c:v>
                </c:pt>
                <c:pt idx="319">
                  <c:v>1.7049</c:v>
                </c:pt>
                <c:pt idx="320">
                  <c:v>1.74</c:v>
                </c:pt>
                <c:pt idx="321">
                  <c:v>1.7752</c:v>
                </c:pt>
                <c:pt idx="322">
                  <c:v>1.8103</c:v>
                </c:pt>
                <c:pt idx="323">
                  <c:v>1.8455</c:v>
                </c:pt>
                <c:pt idx="324">
                  <c:v>1.8806</c:v>
                </c:pt>
                <c:pt idx="325">
                  <c:v>1.9158</c:v>
                </c:pt>
                <c:pt idx="326">
                  <c:v>1.9509</c:v>
                </c:pt>
                <c:pt idx="327">
                  <c:v>1.9861</c:v>
                </c:pt>
                <c:pt idx="328">
                  <c:v>2.0213</c:v>
                </c:pt>
                <c:pt idx="329">
                  <c:v>2.0564</c:v>
                </c:pt>
                <c:pt idx="330">
                  <c:v>2.0916</c:v>
                </c:pt>
                <c:pt idx="331">
                  <c:v>2.1267</c:v>
                </c:pt>
                <c:pt idx="332">
                  <c:v>2.1619</c:v>
                </c:pt>
                <c:pt idx="333">
                  <c:v>2.197</c:v>
                </c:pt>
                <c:pt idx="334">
                  <c:v>2.2322</c:v>
                </c:pt>
                <c:pt idx="335">
                  <c:v>2.2673</c:v>
                </c:pt>
                <c:pt idx="336">
                  <c:v>2.3025</c:v>
                </c:pt>
                <c:pt idx="337">
                  <c:v>2.3376</c:v>
                </c:pt>
                <c:pt idx="338">
                  <c:v>2.3728</c:v>
                </c:pt>
                <c:pt idx="339">
                  <c:v>2.4079</c:v>
                </c:pt>
                <c:pt idx="340">
                  <c:v>2.4431</c:v>
                </c:pt>
                <c:pt idx="341">
                  <c:v>2.4782</c:v>
                </c:pt>
                <c:pt idx="342">
                  <c:v>2.5134</c:v>
                </c:pt>
                <c:pt idx="343">
                  <c:v>2.5485</c:v>
                </c:pt>
                <c:pt idx="344">
                  <c:v>2.5837</c:v>
                </c:pt>
                <c:pt idx="345">
                  <c:v>2.6188</c:v>
                </c:pt>
                <c:pt idx="346">
                  <c:v>2.654</c:v>
                </c:pt>
                <c:pt idx="347">
                  <c:v>2.6891</c:v>
                </c:pt>
                <c:pt idx="348">
                  <c:v>2.7243</c:v>
                </c:pt>
                <c:pt idx="349">
                  <c:v>2.7594</c:v>
                </c:pt>
                <c:pt idx="350">
                  <c:v>2.7946</c:v>
                </c:pt>
                <c:pt idx="351">
                  <c:v>2.8298</c:v>
                </c:pt>
                <c:pt idx="352">
                  <c:v>2.8649</c:v>
                </c:pt>
                <c:pt idx="353">
                  <c:v>2.9001</c:v>
                </c:pt>
                <c:pt idx="354">
                  <c:v>2.9352</c:v>
                </c:pt>
                <c:pt idx="355">
                  <c:v>2.9704</c:v>
                </c:pt>
                <c:pt idx="356">
                  <c:v>3.0055</c:v>
                </c:pt>
                <c:pt idx="357">
                  <c:v>3.0407</c:v>
                </c:pt>
                <c:pt idx="358">
                  <c:v>3.0758</c:v>
                </c:pt>
                <c:pt idx="359">
                  <c:v>3.111</c:v>
                </c:pt>
                <c:pt idx="360">
                  <c:v>3.1461</c:v>
                </c:pt>
                <c:pt idx="361">
                  <c:v>3.1813</c:v>
                </c:pt>
                <c:pt idx="362">
                  <c:v>3.2164</c:v>
                </c:pt>
                <c:pt idx="363">
                  <c:v>3.2516</c:v>
                </c:pt>
                <c:pt idx="364">
                  <c:v>3.2867</c:v>
                </c:pt>
                <c:pt idx="365">
                  <c:v>3.3219</c:v>
                </c:pt>
                <c:pt idx="366">
                  <c:v>3.357</c:v>
                </c:pt>
                <c:pt idx="367">
                  <c:v>3.3922</c:v>
                </c:pt>
                <c:pt idx="368">
                  <c:v>3.4273</c:v>
                </c:pt>
                <c:pt idx="369">
                  <c:v>3.4625</c:v>
                </c:pt>
                <c:pt idx="370">
                  <c:v>3.4976</c:v>
                </c:pt>
                <c:pt idx="371">
                  <c:v>3.5328</c:v>
                </c:pt>
                <c:pt idx="372">
                  <c:v>3.5679</c:v>
                </c:pt>
                <c:pt idx="373">
                  <c:v>3.6031</c:v>
                </c:pt>
                <c:pt idx="374">
                  <c:v>3.6383</c:v>
                </c:pt>
                <c:pt idx="375">
                  <c:v>3.6734</c:v>
                </c:pt>
                <c:pt idx="376">
                  <c:v>3.7086</c:v>
                </c:pt>
                <c:pt idx="377">
                  <c:v>3.7437</c:v>
                </c:pt>
                <c:pt idx="378">
                  <c:v>3.7789</c:v>
                </c:pt>
                <c:pt idx="379">
                  <c:v>3.814</c:v>
                </c:pt>
                <c:pt idx="380">
                  <c:v>3.8492</c:v>
                </c:pt>
                <c:pt idx="381">
                  <c:v>3.8843</c:v>
                </c:pt>
                <c:pt idx="382">
                  <c:v>3.9195</c:v>
                </c:pt>
                <c:pt idx="383">
                  <c:v>3.9546</c:v>
                </c:pt>
                <c:pt idx="384">
                  <c:v>3.9898</c:v>
                </c:pt>
                <c:pt idx="385">
                  <c:v>4.0249</c:v>
                </c:pt>
                <c:pt idx="386">
                  <c:v>4.0601</c:v>
                </c:pt>
                <c:pt idx="387">
                  <c:v>4.0952</c:v>
                </c:pt>
                <c:pt idx="388">
                  <c:v>4.1304</c:v>
                </c:pt>
                <c:pt idx="389">
                  <c:v>4.1655</c:v>
                </c:pt>
                <c:pt idx="390">
                  <c:v>4.2007</c:v>
                </c:pt>
                <c:pt idx="391">
                  <c:v>4.2358</c:v>
                </c:pt>
                <c:pt idx="392">
                  <c:v>4.271</c:v>
                </c:pt>
                <c:pt idx="393">
                  <c:v>4.3061</c:v>
                </c:pt>
                <c:pt idx="394">
                  <c:v>4.3413</c:v>
                </c:pt>
                <c:pt idx="395">
                  <c:v>4.3764</c:v>
                </c:pt>
                <c:pt idx="396">
                  <c:v>4.4116</c:v>
                </c:pt>
                <c:pt idx="397">
                  <c:v>4.4468</c:v>
                </c:pt>
                <c:pt idx="398">
                  <c:v>4.4819</c:v>
                </c:pt>
                <c:pt idx="399">
                  <c:v>4.5171</c:v>
                </c:pt>
                <c:pt idx="400">
                  <c:v>4.5522</c:v>
                </c:pt>
                <c:pt idx="401">
                  <c:v>4.5874</c:v>
                </c:pt>
                <c:pt idx="402">
                  <c:v>4.6225</c:v>
                </c:pt>
                <c:pt idx="403">
                  <c:v>4.6577</c:v>
                </c:pt>
                <c:pt idx="404">
                  <c:v>4.6928</c:v>
                </c:pt>
                <c:pt idx="405">
                  <c:v>4.728</c:v>
                </c:pt>
                <c:pt idx="406">
                  <c:v>4.7631</c:v>
                </c:pt>
                <c:pt idx="407">
                  <c:v>4.7983</c:v>
                </c:pt>
                <c:pt idx="408">
                  <c:v>4.8334</c:v>
                </c:pt>
                <c:pt idx="409">
                  <c:v>4.8686</c:v>
                </c:pt>
                <c:pt idx="410">
                  <c:v>4.9037</c:v>
                </c:pt>
                <c:pt idx="411">
                  <c:v>4.9389</c:v>
                </c:pt>
                <c:pt idx="412">
                  <c:v>4.974</c:v>
                </c:pt>
                <c:pt idx="413">
                  <c:v>5.0092</c:v>
                </c:pt>
                <c:pt idx="414">
                  <c:v>5.0443</c:v>
                </c:pt>
                <c:pt idx="415">
                  <c:v>5.0795</c:v>
                </c:pt>
                <c:pt idx="416">
                  <c:v>5.1146</c:v>
                </c:pt>
                <c:pt idx="417">
                  <c:v>5.1498</c:v>
                </c:pt>
                <c:pt idx="418">
                  <c:v>5.1849</c:v>
                </c:pt>
                <c:pt idx="419">
                  <c:v>5.2201</c:v>
                </c:pt>
                <c:pt idx="420">
                  <c:v>5.2553</c:v>
                </c:pt>
                <c:pt idx="421">
                  <c:v>5.2904</c:v>
                </c:pt>
                <c:pt idx="422">
                  <c:v>5.3256</c:v>
                </c:pt>
                <c:pt idx="423">
                  <c:v>5.3607</c:v>
                </c:pt>
                <c:pt idx="424">
                  <c:v>5.3959</c:v>
                </c:pt>
                <c:pt idx="425">
                  <c:v>5.431</c:v>
                </c:pt>
                <c:pt idx="426">
                  <c:v>5.4662</c:v>
                </c:pt>
                <c:pt idx="427">
                  <c:v>5.5013</c:v>
                </c:pt>
                <c:pt idx="428">
                  <c:v>5.5365</c:v>
                </c:pt>
                <c:pt idx="429">
                  <c:v>5.5716</c:v>
                </c:pt>
                <c:pt idx="430">
                  <c:v>5.6068</c:v>
                </c:pt>
                <c:pt idx="431">
                  <c:v>5.6419</c:v>
                </c:pt>
                <c:pt idx="432">
                  <c:v>5.6771</c:v>
                </c:pt>
                <c:pt idx="433">
                  <c:v>5.7122</c:v>
                </c:pt>
                <c:pt idx="434">
                  <c:v>5.7474</c:v>
                </c:pt>
                <c:pt idx="435">
                  <c:v>5.7825</c:v>
                </c:pt>
                <c:pt idx="436">
                  <c:v>5.8177</c:v>
                </c:pt>
                <c:pt idx="437">
                  <c:v>5.8528</c:v>
                </c:pt>
                <c:pt idx="438">
                  <c:v>5.888</c:v>
                </c:pt>
                <c:pt idx="439">
                  <c:v>5.9231</c:v>
                </c:pt>
                <c:pt idx="440">
                  <c:v>5.9583</c:v>
                </c:pt>
                <c:pt idx="441">
                  <c:v>5.9935</c:v>
                </c:pt>
                <c:pt idx="442">
                  <c:v>6.0286</c:v>
                </c:pt>
                <c:pt idx="443">
                  <c:v>6.0638</c:v>
                </c:pt>
                <c:pt idx="444">
                  <c:v>6.0989</c:v>
                </c:pt>
                <c:pt idx="445">
                  <c:v>6.1341</c:v>
                </c:pt>
                <c:pt idx="446">
                  <c:v>6.1692</c:v>
                </c:pt>
                <c:pt idx="447">
                  <c:v>6.2044</c:v>
                </c:pt>
                <c:pt idx="448">
                  <c:v>6.2395</c:v>
                </c:pt>
                <c:pt idx="449">
                  <c:v>6.2747</c:v>
                </c:pt>
                <c:pt idx="450">
                  <c:v>6.3098</c:v>
                </c:pt>
                <c:pt idx="451">
                  <c:v>6.345</c:v>
                </c:pt>
                <c:pt idx="452">
                  <c:v>6.3801</c:v>
                </c:pt>
                <c:pt idx="453">
                  <c:v>6.4153</c:v>
                </c:pt>
                <c:pt idx="454">
                  <c:v>6.4504</c:v>
                </c:pt>
                <c:pt idx="455">
                  <c:v>6.4856</c:v>
                </c:pt>
                <c:pt idx="456">
                  <c:v>6.5207</c:v>
                </c:pt>
                <c:pt idx="457">
                  <c:v>6.5559</c:v>
                </c:pt>
                <c:pt idx="458">
                  <c:v>6.591</c:v>
                </c:pt>
                <c:pt idx="459">
                  <c:v>6.6262</c:v>
                </c:pt>
                <c:pt idx="460">
                  <c:v>6.6613</c:v>
                </c:pt>
                <c:pt idx="461">
                  <c:v>6.6965</c:v>
                </c:pt>
                <c:pt idx="462">
                  <c:v>6.7316</c:v>
                </c:pt>
                <c:pt idx="463">
                  <c:v>6.7668</c:v>
                </c:pt>
                <c:pt idx="464">
                  <c:v>6.802</c:v>
                </c:pt>
                <c:pt idx="465">
                  <c:v>6.8371</c:v>
                </c:pt>
                <c:pt idx="466">
                  <c:v>6.8723</c:v>
                </c:pt>
                <c:pt idx="467">
                  <c:v>6.9074</c:v>
                </c:pt>
                <c:pt idx="468">
                  <c:v>6.9426</c:v>
                </c:pt>
                <c:pt idx="469">
                  <c:v>6.9777</c:v>
                </c:pt>
                <c:pt idx="470">
                  <c:v>7.0129</c:v>
                </c:pt>
                <c:pt idx="471">
                  <c:v>7.048</c:v>
                </c:pt>
                <c:pt idx="472">
                  <c:v>7.0832</c:v>
                </c:pt>
                <c:pt idx="473">
                  <c:v>7.1183</c:v>
                </c:pt>
                <c:pt idx="474">
                  <c:v>7.1535</c:v>
                </c:pt>
                <c:pt idx="475">
                  <c:v>7.1886</c:v>
                </c:pt>
                <c:pt idx="476">
                  <c:v>7.2238</c:v>
                </c:pt>
                <c:pt idx="477">
                  <c:v>7.2589</c:v>
                </c:pt>
                <c:pt idx="478">
                  <c:v>7.2941</c:v>
                </c:pt>
                <c:pt idx="479">
                  <c:v>7.3292</c:v>
                </c:pt>
                <c:pt idx="480">
                  <c:v>7.3644</c:v>
                </c:pt>
                <c:pt idx="481">
                  <c:v>7.3995</c:v>
                </c:pt>
                <c:pt idx="482">
                  <c:v>7.4347</c:v>
                </c:pt>
                <c:pt idx="483">
                  <c:v>7.4698</c:v>
                </c:pt>
                <c:pt idx="484">
                  <c:v>7.505</c:v>
                </c:pt>
                <c:pt idx="485">
                  <c:v>7.5401</c:v>
                </c:pt>
                <c:pt idx="486">
                  <c:v>7.5753</c:v>
                </c:pt>
                <c:pt idx="487">
                  <c:v>7.6105</c:v>
                </c:pt>
                <c:pt idx="488">
                  <c:v>7.6456</c:v>
                </c:pt>
                <c:pt idx="489">
                  <c:v>7.6808</c:v>
                </c:pt>
                <c:pt idx="490">
                  <c:v>7.7159</c:v>
                </c:pt>
                <c:pt idx="491">
                  <c:v>7.7511</c:v>
                </c:pt>
                <c:pt idx="492">
                  <c:v>7.7862</c:v>
                </c:pt>
                <c:pt idx="493">
                  <c:v>7.8214</c:v>
                </c:pt>
                <c:pt idx="494">
                  <c:v>7.8565</c:v>
                </c:pt>
                <c:pt idx="495">
                  <c:v>7.8917</c:v>
                </c:pt>
                <c:pt idx="496">
                  <c:v>7.9268</c:v>
                </c:pt>
                <c:pt idx="497">
                  <c:v>7.962</c:v>
                </c:pt>
                <c:pt idx="498">
                  <c:v>7.9971</c:v>
                </c:pt>
                <c:pt idx="499">
                  <c:v>8.0323</c:v>
                </c:pt>
                <c:pt idx="500">
                  <c:v>8.0674</c:v>
                </c:pt>
                <c:pt idx="501">
                  <c:v>8.1026</c:v>
                </c:pt>
                <c:pt idx="502">
                  <c:v>8.137700000000001</c:v>
                </c:pt>
                <c:pt idx="503">
                  <c:v>8.1729</c:v>
                </c:pt>
                <c:pt idx="504">
                  <c:v>8.208</c:v>
                </c:pt>
                <c:pt idx="505">
                  <c:v>8.2432</c:v>
                </c:pt>
                <c:pt idx="506">
                  <c:v>8.2783</c:v>
                </c:pt>
                <c:pt idx="507">
                  <c:v>8.3135</c:v>
                </c:pt>
                <c:pt idx="508">
                  <c:v>8.3486</c:v>
                </c:pt>
                <c:pt idx="509">
                  <c:v>8.3838</c:v>
                </c:pt>
                <c:pt idx="510">
                  <c:v>8.419</c:v>
                </c:pt>
                <c:pt idx="511">
                  <c:v>8.4541</c:v>
                </c:pt>
                <c:pt idx="512">
                  <c:v>8.4893</c:v>
                </c:pt>
                <c:pt idx="513">
                  <c:v>8.5244</c:v>
                </c:pt>
                <c:pt idx="514">
                  <c:v>8.5596</c:v>
                </c:pt>
                <c:pt idx="515">
                  <c:v>8.5947</c:v>
                </c:pt>
                <c:pt idx="516">
                  <c:v>8.6299</c:v>
                </c:pt>
                <c:pt idx="517">
                  <c:v>8.665</c:v>
                </c:pt>
                <c:pt idx="518">
                  <c:v>8.700200000000001</c:v>
                </c:pt>
                <c:pt idx="519">
                  <c:v>8.7353</c:v>
                </c:pt>
                <c:pt idx="520">
                  <c:v>8.7705</c:v>
                </c:pt>
                <c:pt idx="521">
                  <c:v>8.8056</c:v>
                </c:pt>
                <c:pt idx="522">
                  <c:v>8.8408</c:v>
                </c:pt>
                <c:pt idx="523">
                  <c:v>8.8759</c:v>
                </c:pt>
                <c:pt idx="524">
                  <c:v>8.9111</c:v>
                </c:pt>
                <c:pt idx="525">
                  <c:v>8.9462</c:v>
                </c:pt>
                <c:pt idx="526">
                  <c:v>8.9814</c:v>
                </c:pt>
                <c:pt idx="527">
                  <c:v>9.0165</c:v>
                </c:pt>
                <c:pt idx="528">
                  <c:v>9.0517</c:v>
                </c:pt>
                <c:pt idx="529">
                  <c:v>9.0868</c:v>
                </c:pt>
                <c:pt idx="530">
                  <c:v>9.122</c:v>
                </c:pt>
              </c:numCache>
            </c:numRef>
          </c:xVal>
          <c:yVal>
            <c:numRef>
              <c:f>'measuring linearity of uniformy'!$E$12:$E$542</c:f>
              <c:numCache>
                <c:formatCode>General</c:formatCode>
                <c:ptCount val="531"/>
                <c:pt idx="0">
                  <c:v>435.319</c:v>
                </c:pt>
                <c:pt idx="1">
                  <c:v>434.0799</c:v>
                </c:pt>
                <c:pt idx="2">
                  <c:v>432.7196</c:v>
                </c:pt>
                <c:pt idx="3">
                  <c:v>431.6909</c:v>
                </c:pt>
                <c:pt idx="4">
                  <c:v>431.0744</c:v>
                </c:pt>
                <c:pt idx="5">
                  <c:v>431.0334</c:v>
                </c:pt>
                <c:pt idx="6">
                  <c:v>430.5817</c:v>
                </c:pt>
                <c:pt idx="7">
                  <c:v>430.6228</c:v>
                </c:pt>
                <c:pt idx="8">
                  <c:v>430.5407</c:v>
                </c:pt>
                <c:pt idx="9">
                  <c:v>429.0647</c:v>
                </c:pt>
                <c:pt idx="10">
                  <c:v>428.2053</c:v>
                </c:pt>
                <c:pt idx="11">
                  <c:v>427.3878</c:v>
                </c:pt>
                <c:pt idx="12">
                  <c:v>426.0818</c:v>
                </c:pt>
                <c:pt idx="13">
                  <c:v>425.5927</c:v>
                </c:pt>
                <c:pt idx="14">
                  <c:v>425.4705</c:v>
                </c:pt>
                <c:pt idx="15">
                  <c:v>425.5112</c:v>
                </c:pt>
                <c:pt idx="16">
                  <c:v>425.2261</c:v>
                </c:pt>
                <c:pt idx="17">
                  <c:v>423.5992</c:v>
                </c:pt>
                <c:pt idx="18">
                  <c:v>423.3555</c:v>
                </c:pt>
                <c:pt idx="19">
                  <c:v>422.0572</c:v>
                </c:pt>
                <c:pt idx="20">
                  <c:v>421.3684</c:v>
                </c:pt>
                <c:pt idx="21">
                  <c:v>421.1255</c:v>
                </c:pt>
                <c:pt idx="22">
                  <c:v>421.0445</c:v>
                </c:pt>
                <c:pt idx="23">
                  <c:v>421.1255</c:v>
                </c:pt>
                <c:pt idx="24">
                  <c:v>421.0445</c:v>
                </c:pt>
                <c:pt idx="25">
                  <c:v>420.3972</c:v>
                </c:pt>
                <c:pt idx="26">
                  <c:v>419.0236</c:v>
                </c:pt>
                <c:pt idx="27">
                  <c:v>416.2039</c:v>
                </c:pt>
                <c:pt idx="28">
                  <c:v>415.4405</c:v>
                </c:pt>
                <c:pt idx="29">
                  <c:v>414.718</c:v>
                </c:pt>
                <c:pt idx="30">
                  <c:v>414.1164</c:v>
                </c:pt>
                <c:pt idx="31">
                  <c:v>412.8347</c:v>
                </c:pt>
                <c:pt idx="32">
                  <c:v>411.5952</c:v>
                </c:pt>
                <c:pt idx="33">
                  <c:v>411.5552</c:v>
                </c:pt>
                <c:pt idx="34">
                  <c:v>411.5952</c:v>
                </c:pt>
                <c:pt idx="35">
                  <c:v>411.5952</c:v>
                </c:pt>
                <c:pt idx="36">
                  <c:v>411.1958</c:v>
                </c:pt>
                <c:pt idx="37">
                  <c:v>411.1559</c:v>
                </c:pt>
                <c:pt idx="38">
                  <c:v>411.5952</c:v>
                </c:pt>
                <c:pt idx="39">
                  <c:v>411.6351</c:v>
                </c:pt>
                <c:pt idx="40">
                  <c:v>412.2747</c:v>
                </c:pt>
                <c:pt idx="41">
                  <c:v>413.1149</c:v>
                </c:pt>
                <c:pt idx="42">
                  <c:v>414.1966</c:v>
                </c:pt>
                <c:pt idx="43">
                  <c:v>414.7581</c:v>
                </c:pt>
                <c:pt idx="44">
                  <c:v>415.2397</c:v>
                </c:pt>
                <c:pt idx="45">
                  <c:v>415.9226</c:v>
                </c:pt>
                <c:pt idx="46">
                  <c:v>416.8475</c:v>
                </c:pt>
                <c:pt idx="47">
                  <c:v>417.9347</c:v>
                </c:pt>
                <c:pt idx="48">
                  <c:v>419.1043</c:v>
                </c:pt>
                <c:pt idx="49">
                  <c:v>419.2658</c:v>
                </c:pt>
                <c:pt idx="50">
                  <c:v>420.2355</c:v>
                </c:pt>
                <c:pt idx="51">
                  <c:v>420.3163</c:v>
                </c:pt>
                <c:pt idx="52">
                  <c:v>420.3568</c:v>
                </c:pt>
                <c:pt idx="53">
                  <c:v>420.5185</c:v>
                </c:pt>
                <c:pt idx="54">
                  <c:v>420.9636</c:v>
                </c:pt>
                <c:pt idx="55">
                  <c:v>422.1382</c:v>
                </c:pt>
                <c:pt idx="56">
                  <c:v>422.3815</c:v>
                </c:pt>
                <c:pt idx="57">
                  <c:v>423.2743</c:v>
                </c:pt>
                <c:pt idx="58">
                  <c:v>423.6804</c:v>
                </c:pt>
                <c:pt idx="59">
                  <c:v>423.9243</c:v>
                </c:pt>
                <c:pt idx="60">
                  <c:v>424.1275</c:v>
                </c:pt>
                <c:pt idx="61">
                  <c:v>424.2902</c:v>
                </c:pt>
                <c:pt idx="62">
                  <c:v>424.2088</c:v>
                </c:pt>
                <c:pt idx="63">
                  <c:v>424.1275</c:v>
                </c:pt>
                <c:pt idx="64">
                  <c:v>424.6562</c:v>
                </c:pt>
                <c:pt idx="65">
                  <c:v>424.0869</c:v>
                </c:pt>
                <c:pt idx="66">
                  <c:v>424.6562</c:v>
                </c:pt>
                <c:pt idx="67">
                  <c:v>425.8372</c:v>
                </c:pt>
                <c:pt idx="68">
                  <c:v>427.3061</c:v>
                </c:pt>
                <c:pt idx="69">
                  <c:v>427.061</c:v>
                </c:pt>
                <c:pt idx="70">
                  <c:v>427.3878</c:v>
                </c:pt>
                <c:pt idx="71">
                  <c:v>427.3061</c:v>
                </c:pt>
                <c:pt idx="72">
                  <c:v>426.7345</c:v>
                </c:pt>
                <c:pt idx="73">
                  <c:v>425.5927</c:v>
                </c:pt>
                <c:pt idx="74">
                  <c:v>424.9411</c:v>
                </c:pt>
                <c:pt idx="75">
                  <c:v>424.9818</c:v>
                </c:pt>
                <c:pt idx="76">
                  <c:v>424.9411</c:v>
                </c:pt>
                <c:pt idx="77">
                  <c:v>424.9818</c:v>
                </c:pt>
                <c:pt idx="78">
                  <c:v>424.6969</c:v>
                </c:pt>
                <c:pt idx="79">
                  <c:v>424.0869</c:v>
                </c:pt>
                <c:pt idx="80">
                  <c:v>422.1382</c:v>
                </c:pt>
                <c:pt idx="81">
                  <c:v>419.9525</c:v>
                </c:pt>
                <c:pt idx="82">
                  <c:v>417.7735</c:v>
                </c:pt>
                <c:pt idx="83">
                  <c:v>416.9682</c:v>
                </c:pt>
                <c:pt idx="84">
                  <c:v>416.4854</c:v>
                </c:pt>
                <c:pt idx="85">
                  <c:v>415.3602</c:v>
                </c:pt>
                <c:pt idx="86">
                  <c:v>414.0763</c:v>
                </c:pt>
                <c:pt idx="87">
                  <c:v>413.3551</c:v>
                </c:pt>
                <c:pt idx="88">
                  <c:v>413.235</c:v>
                </c:pt>
                <c:pt idx="89">
                  <c:v>412.8747</c:v>
                </c:pt>
                <c:pt idx="90">
                  <c:v>412.2747</c:v>
                </c:pt>
                <c:pt idx="91">
                  <c:v>412.4346</c:v>
                </c:pt>
                <c:pt idx="92">
                  <c:v>412.4346</c:v>
                </c:pt>
                <c:pt idx="93">
                  <c:v>412.5146</c:v>
                </c:pt>
                <c:pt idx="94">
                  <c:v>414.0763</c:v>
                </c:pt>
                <c:pt idx="95">
                  <c:v>415.1193</c:v>
                </c:pt>
                <c:pt idx="96">
                  <c:v>414.8785</c:v>
                </c:pt>
                <c:pt idx="97">
                  <c:v>414.9186</c:v>
                </c:pt>
                <c:pt idx="98">
                  <c:v>414.9587</c:v>
                </c:pt>
                <c:pt idx="99">
                  <c:v>413.9962</c:v>
                </c:pt>
                <c:pt idx="100">
                  <c:v>412.3946</c:v>
                </c:pt>
                <c:pt idx="101">
                  <c:v>412.1147</c:v>
                </c:pt>
                <c:pt idx="102">
                  <c:v>410.7966</c:v>
                </c:pt>
                <c:pt idx="103">
                  <c:v>410.7567</c:v>
                </c:pt>
                <c:pt idx="104">
                  <c:v>409.9988</c:v>
                </c:pt>
                <c:pt idx="105">
                  <c:v>409.0426</c:v>
                </c:pt>
                <c:pt idx="106">
                  <c:v>407.7298</c:v>
                </c:pt>
                <c:pt idx="107">
                  <c:v>407.4913</c:v>
                </c:pt>
                <c:pt idx="108">
                  <c:v>407.1338</c:v>
                </c:pt>
                <c:pt idx="109">
                  <c:v>406.7367</c:v>
                </c:pt>
                <c:pt idx="110">
                  <c:v>405.3485</c:v>
                </c:pt>
                <c:pt idx="111">
                  <c:v>404.0023</c:v>
                </c:pt>
                <c:pt idx="112">
                  <c:v>402.1846</c:v>
                </c:pt>
                <c:pt idx="113">
                  <c:v>401.3167</c:v>
                </c:pt>
                <c:pt idx="114">
                  <c:v>400.5679</c:v>
                </c:pt>
                <c:pt idx="115">
                  <c:v>400.2528</c:v>
                </c:pt>
                <c:pt idx="116">
                  <c:v>399.6623</c:v>
                </c:pt>
                <c:pt idx="117">
                  <c:v>399.6623</c:v>
                </c:pt>
                <c:pt idx="118">
                  <c:v>399.0331</c:v>
                </c:pt>
                <c:pt idx="119">
                  <c:v>398.9152</c:v>
                </c:pt>
                <c:pt idx="120">
                  <c:v>398.9938</c:v>
                </c:pt>
                <c:pt idx="121">
                  <c:v>399.3083</c:v>
                </c:pt>
                <c:pt idx="122">
                  <c:v>399.151</c:v>
                </c:pt>
                <c:pt idx="123">
                  <c:v>400.3315</c:v>
                </c:pt>
                <c:pt idx="124">
                  <c:v>400.686</c:v>
                </c:pt>
                <c:pt idx="125">
                  <c:v>401.0013</c:v>
                </c:pt>
                <c:pt idx="126">
                  <c:v>401.159</c:v>
                </c:pt>
                <c:pt idx="127">
                  <c:v>401.9083</c:v>
                </c:pt>
                <c:pt idx="128">
                  <c:v>402.4214</c:v>
                </c:pt>
                <c:pt idx="129">
                  <c:v>403.33</c:v>
                </c:pt>
                <c:pt idx="130">
                  <c:v>403.6463</c:v>
                </c:pt>
                <c:pt idx="131">
                  <c:v>403.6859</c:v>
                </c:pt>
                <c:pt idx="132">
                  <c:v>403.2905</c:v>
                </c:pt>
                <c:pt idx="133">
                  <c:v>403.0929</c:v>
                </c:pt>
                <c:pt idx="134">
                  <c:v>400.7254</c:v>
                </c:pt>
                <c:pt idx="135">
                  <c:v>399.1903</c:v>
                </c:pt>
                <c:pt idx="136">
                  <c:v>397.9726</c:v>
                </c:pt>
                <c:pt idx="137">
                  <c:v>397.8941</c:v>
                </c:pt>
                <c:pt idx="138">
                  <c:v>398.2866</c:v>
                </c:pt>
                <c:pt idx="139">
                  <c:v>398.5615</c:v>
                </c:pt>
                <c:pt idx="140">
                  <c:v>399.4656</c:v>
                </c:pt>
                <c:pt idx="141">
                  <c:v>399.7804</c:v>
                </c:pt>
                <c:pt idx="142">
                  <c:v>399.623</c:v>
                </c:pt>
                <c:pt idx="143">
                  <c:v>399.7804</c:v>
                </c:pt>
                <c:pt idx="144">
                  <c:v>400.6466</c:v>
                </c:pt>
                <c:pt idx="145">
                  <c:v>400.6466</c:v>
                </c:pt>
                <c:pt idx="146">
                  <c:v>401.2772</c:v>
                </c:pt>
                <c:pt idx="147">
                  <c:v>401.2772</c:v>
                </c:pt>
                <c:pt idx="148">
                  <c:v>400.5679</c:v>
                </c:pt>
                <c:pt idx="149">
                  <c:v>398.7973</c:v>
                </c:pt>
                <c:pt idx="150">
                  <c:v>397.7371</c:v>
                </c:pt>
                <c:pt idx="151">
                  <c:v>397.0313</c:v>
                </c:pt>
                <c:pt idx="152">
                  <c:v>396.9529</c:v>
                </c:pt>
                <c:pt idx="153">
                  <c:v>396.4828</c:v>
                </c:pt>
                <c:pt idx="154">
                  <c:v>396.0521</c:v>
                </c:pt>
                <c:pt idx="155">
                  <c:v>396.4045</c:v>
                </c:pt>
                <c:pt idx="156">
                  <c:v>396.4045</c:v>
                </c:pt>
                <c:pt idx="157">
                  <c:v>396.5611</c:v>
                </c:pt>
                <c:pt idx="158">
                  <c:v>396.5611</c:v>
                </c:pt>
                <c:pt idx="159">
                  <c:v>396.5611</c:v>
                </c:pt>
                <c:pt idx="160">
                  <c:v>397.6586</c:v>
                </c:pt>
                <c:pt idx="161">
                  <c:v>398.758</c:v>
                </c:pt>
                <c:pt idx="162">
                  <c:v>398.5222</c:v>
                </c:pt>
                <c:pt idx="163">
                  <c:v>398.5222</c:v>
                </c:pt>
                <c:pt idx="164">
                  <c:v>397.9726</c:v>
                </c:pt>
                <c:pt idx="165">
                  <c:v>397.2273</c:v>
                </c:pt>
                <c:pt idx="166">
                  <c:v>396.6786</c:v>
                </c:pt>
                <c:pt idx="167">
                  <c:v>396.6786</c:v>
                </c:pt>
                <c:pt idx="168">
                  <c:v>395.9347</c:v>
                </c:pt>
                <c:pt idx="169">
                  <c:v>394.4885</c:v>
                </c:pt>
                <c:pt idx="170">
                  <c:v>394.0982</c:v>
                </c:pt>
                <c:pt idx="171">
                  <c:v>393.0844</c:v>
                </c:pt>
                <c:pt idx="172">
                  <c:v>392.9675</c:v>
                </c:pt>
                <c:pt idx="173">
                  <c:v>392.5002</c:v>
                </c:pt>
                <c:pt idx="174">
                  <c:v>392.2278</c:v>
                </c:pt>
                <c:pt idx="175">
                  <c:v>391.2945</c:v>
                </c:pt>
                <c:pt idx="176">
                  <c:v>390.285</c:v>
                </c:pt>
                <c:pt idx="177">
                  <c:v>389.5482</c:v>
                </c:pt>
                <c:pt idx="178">
                  <c:v>389.277</c:v>
                </c:pt>
                <c:pt idx="179">
                  <c:v>389.9747</c:v>
                </c:pt>
                <c:pt idx="180">
                  <c:v>390.0135</c:v>
                </c:pt>
                <c:pt idx="181">
                  <c:v>390.0135</c:v>
                </c:pt>
                <c:pt idx="182">
                  <c:v>390.2462</c:v>
                </c:pt>
                <c:pt idx="183">
                  <c:v>390.2462</c:v>
                </c:pt>
                <c:pt idx="184">
                  <c:v>389.1608</c:v>
                </c:pt>
                <c:pt idx="185">
                  <c:v>388.5414</c:v>
                </c:pt>
                <c:pt idx="186">
                  <c:v>387.8839</c:v>
                </c:pt>
                <c:pt idx="187">
                  <c:v>387.1884</c:v>
                </c:pt>
                <c:pt idx="188">
                  <c:v>386.5323</c:v>
                </c:pt>
                <c:pt idx="189">
                  <c:v>386.1852</c:v>
                </c:pt>
                <c:pt idx="190">
                  <c:v>386.1852</c:v>
                </c:pt>
                <c:pt idx="191">
                  <c:v>386.5323</c:v>
                </c:pt>
                <c:pt idx="192">
                  <c:v>386.1852</c:v>
                </c:pt>
                <c:pt idx="193">
                  <c:v>385.5301</c:v>
                </c:pt>
                <c:pt idx="194">
                  <c:v>384.6448</c:v>
                </c:pt>
                <c:pt idx="195">
                  <c:v>384.5678</c:v>
                </c:pt>
                <c:pt idx="196">
                  <c:v>384.2987</c:v>
                </c:pt>
                <c:pt idx="197">
                  <c:v>384.9526</c:v>
                </c:pt>
                <c:pt idx="198">
                  <c:v>385.5301</c:v>
                </c:pt>
                <c:pt idx="199">
                  <c:v>386.031</c:v>
                </c:pt>
                <c:pt idx="200">
                  <c:v>386.1081</c:v>
                </c:pt>
                <c:pt idx="201">
                  <c:v>386.4166</c:v>
                </c:pt>
                <c:pt idx="202">
                  <c:v>386.1081</c:v>
                </c:pt>
                <c:pt idx="203">
                  <c:v>386.0695</c:v>
                </c:pt>
                <c:pt idx="204">
                  <c:v>385.453</c:v>
                </c:pt>
                <c:pt idx="205">
                  <c:v>386.0695</c:v>
                </c:pt>
                <c:pt idx="206">
                  <c:v>385.9539</c:v>
                </c:pt>
                <c:pt idx="207">
                  <c:v>385.9539</c:v>
                </c:pt>
                <c:pt idx="208">
                  <c:v>386.5323</c:v>
                </c:pt>
                <c:pt idx="209">
                  <c:v>385.9539</c:v>
                </c:pt>
                <c:pt idx="210">
                  <c:v>385.299</c:v>
                </c:pt>
                <c:pt idx="211">
                  <c:v>385.299</c:v>
                </c:pt>
                <c:pt idx="212">
                  <c:v>385.376</c:v>
                </c:pt>
                <c:pt idx="213">
                  <c:v>386.3394</c:v>
                </c:pt>
                <c:pt idx="214">
                  <c:v>387.5747</c:v>
                </c:pt>
                <c:pt idx="215">
                  <c:v>388.4253</c:v>
                </c:pt>
                <c:pt idx="216">
                  <c:v>391.3722</c:v>
                </c:pt>
                <c:pt idx="217">
                  <c:v>391.4111</c:v>
                </c:pt>
                <c:pt idx="218">
                  <c:v>391.4111</c:v>
                </c:pt>
                <c:pt idx="219">
                  <c:v>391.1391</c:v>
                </c:pt>
                <c:pt idx="220">
                  <c:v>391.1391</c:v>
                </c:pt>
                <c:pt idx="221">
                  <c:v>391.1391</c:v>
                </c:pt>
                <c:pt idx="222">
                  <c:v>391.1391</c:v>
                </c:pt>
                <c:pt idx="223">
                  <c:v>391.1003</c:v>
                </c:pt>
                <c:pt idx="224">
                  <c:v>388.9672</c:v>
                </c:pt>
                <c:pt idx="225">
                  <c:v>388.9672</c:v>
                </c:pt>
                <c:pt idx="226">
                  <c:v>387.1498</c:v>
                </c:pt>
                <c:pt idx="227">
                  <c:v>386.1852</c:v>
                </c:pt>
                <c:pt idx="228">
                  <c:v>386.5323</c:v>
                </c:pt>
                <c:pt idx="229">
                  <c:v>386.1852</c:v>
                </c:pt>
                <c:pt idx="230">
                  <c:v>385.9539</c:v>
                </c:pt>
                <c:pt idx="231">
                  <c:v>384.8756</c:v>
                </c:pt>
                <c:pt idx="232">
                  <c:v>384.8756</c:v>
                </c:pt>
                <c:pt idx="233">
                  <c:v>383.6455</c:v>
                </c:pt>
                <c:pt idx="234">
                  <c:v>382.9929</c:v>
                </c:pt>
                <c:pt idx="235">
                  <c:v>382.9929</c:v>
                </c:pt>
                <c:pt idx="236">
                  <c:v>382.226</c:v>
                </c:pt>
                <c:pt idx="237">
                  <c:v>382.4943</c:v>
                </c:pt>
                <c:pt idx="238">
                  <c:v>382.4943</c:v>
                </c:pt>
                <c:pt idx="239">
                  <c:v>383.2999</c:v>
                </c:pt>
                <c:pt idx="240">
                  <c:v>385.1835</c:v>
                </c:pt>
                <c:pt idx="241">
                  <c:v>386.648</c:v>
                </c:pt>
                <c:pt idx="242">
                  <c:v>388.6962</c:v>
                </c:pt>
                <c:pt idx="243">
                  <c:v>386.3394</c:v>
                </c:pt>
                <c:pt idx="244">
                  <c:v>386.3009</c:v>
                </c:pt>
                <c:pt idx="245">
                  <c:v>388.8123</c:v>
                </c:pt>
                <c:pt idx="246">
                  <c:v>388.8123</c:v>
                </c:pt>
                <c:pt idx="247">
                  <c:v>390.5178</c:v>
                </c:pt>
                <c:pt idx="248">
                  <c:v>390.5178</c:v>
                </c:pt>
                <c:pt idx="249">
                  <c:v>390.6343</c:v>
                </c:pt>
                <c:pt idx="250">
                  <c:v>390.5178</c:v>
                </c:pt>
                <c:pt idx="251">
                  <c:v>390.5178</c:v>
                </c:pt>
                <c:pt idx="252">
                  <c:v>391.1391</c:v>
                </c:pt>
                <c:pt idx="253">
                  <c:v>391.1391</c:v>
                </c:pt>
                <c:pt idx="254">
                  <c:v>394.4104</c:v>
                </c:pt>
                <c:pt idx="255">
                  <c:v>394.801</c:v>
                </c:pt>
                <c:pt idx="256">
                  <c:v>394.4104</c:v>
                </c:pt>
                <c:pt idx="257">
                  <c:v>395.8174</c:v>
                </c:pt>
                <c:pt idx="258">
                  <c:v>394.7619</c:v>
                </c:pt>
                <c:pt idx="259">
                  <c:v>392.9675</c:v>
                </c:pt>
                <c:pt idx="260">
                  <c:v>392.9675</c:v>
                </c:pt>
                <c:pt idx="261">
                  <c:v>390.4402</c:v>
                </c:pt>
                <c:pt idx="262">
                  <c:v>389.587</c:v>
                </c:pt>
                <c:pt idx="263">
                  <c:v>391.3722</c:v>
                </c:pt>
                <c:pt idx="264">
                  <c:v>391.9554</c:v>
                </c:pt>
                <c:pt idx="265">
                  <c:v>388.7736</c:v>
                </c:pt>
                <c:pt idx="266">
                  <c:v>389.0833</c:v>
                </c:pt>
                <c:pt idx="267">
                  <c:v>387.4202</c:v>
                </c:pt>
                <c:pt idx="268">
                  <c:v>387.4202</c:v>
                </c:pt>
                <c:pt idx="269">
                  <c:v>388.5801</c:v>
                </c:pt>
                <c:pt idx="270">
                  <c:v>392.2667</c:v>
                </c:pt>
                <c:pt idx="271">
                  <c:v>393.2792</c:v>
                </c:pt>
                <c:pt idx="272">
                  <c:v>393.2792</c:v>
                </c:pt>
                <c:pt idx="273">
                  <c:v>394.3324</c:v>
                </c:pt>
                <c:pt idx="274">
                  <c:v>391.7221</c:v>
                </c:pt>
                <c:pt idx="275">
                  <c:v>388.4253</c:v>
                </c:pt>
                <c:pt idx="276">
                  <c:v>386.6095</c:v>
                </c:pt>
                <c:pt idx="277">
                  <c:v>385.8768</c:v>
                </c:pt>
                <c:pt idx="278">
                  <c:v>385.7612</c:v>
                </c:pt>
                <c:pt idx="279">
                  <c:v>385.3375</c:v>
                </c:pt>
                <c:pt idx="280">
                  <c:v>385.3375</c:v>
                </c:pt>
                <c:pt idx="281">
                  <c:v>385.3375</c:v>
                </c:pt>
                <c:pt idx="282">
                  <c:v>391.4888</c:v>
                </c:pt>
                <c:pt idx="283">
                  <c:v>391.4888</c:v>
                </c:pt>
                <c:pt idx="284">
                  <c:v>391.4888</c:v>
                </c:pt>
                <c:pt idx="285">
                  <c:v>390.9061</c:v>
                </c:pt>
                <c:pt idx="286">
                  <c:v>390.6343</c:v>
                </c:pt>
                <c:pt idx="287">
                  <c:v>388.851</c:v>
                </c:pt>
                <c:pt idx="288">
                  <c:v>388.2706</c:v>
                </c:pt>
                <c:pt idx="289">
                  <c:v>389.5482</c:v>
                </c:pt>
                <c:pt idx="290">
                  <c:v>390.5955</c:v>
                </c:pt>
                <c:pt idx="291">
                  <c:v>389.1608</c:v>
                </c:pt>
                <c:pt idx="292">
                  <c:v>389.1608</c:v>
                </c:pt>
                <c:pt idx="293">
                  <c:v>389.4707</c:v>
                </c:pt>
                <c:pt idx="294">
                  <c:v>389.1608</c:v>
                </c:pt>
                <c:pt idx="295">
                  <c:v>389.4707</c:v>
                </c:pt>
                <c:pt idx="296">
                  <c:v>390.1686</c:v>
                </c:pt>
                <c:pt idx="297">
                  <c:v>390.4014</c:v>
                </c:pt>
                <c:pt idx="298">
                  <c:v>391.2945</c:v>
                </c:pt>
                <c:pt idx="299">
                  <c:v>391.9943</c:v>
                </c:pt>
                <c:pt idx="300">
                  <c:v>392.9286</c:v>
                </c:pt>
                <c:pt idx="301">
                  <c:v>393.7471</c:v>
                </c:pt>
                <c:pt idx="302">
                  <c:v>395.7782</c:v>
                </c:pt>
                <c:pt idx="303">
                  <c:v>396.8353</c:v>
                </c:pt>
                <c:pt idx="304">
                  <c:v>396.5219</c:v>
                </c:pt>
                <c:pt idx="305">
                  <c:v>397.541</c:v>
                </c:pt>
                <c:pt idx="306">
                  <c:v>398.2081</c:v>
                </c:pt>
                <c:pt idx="307">
                  <c:v>397.7763</c:v>
                </c:pt>
                <c:pt idx="308">
                  <c:v>398.2081</c:v>
                </c:pt>
                <c:pt idx="309">
                  <c:v>399.0331</c:v>
                </c:pt>
                <c:pt idx="310">
                  <c:v>399.0724</c:v>
                </c:pt>
                <c:pt idx="311">
                  <c:v>399.1117</c:v>
                </c:pt>
                <c:pt idx="312">
                  <c:v>400.8831</c:v>
                </c:pt>
                <c:pt idx="313">
                  <c:v>401.3561</c:v>
                </c:pt>
                <c:pt idx="314">
                  <c:v>402.5794</c:v>
                </c:pt>
                <c:pt idx="315">
                  <c:v>404.5959</c:v>
                </c:pt>
                <c:pt idx="316">
                  <c:v>402.9349</c:v>
                </c:pt>
                <c:pt idx="317">
                  <c:v>402.1451</c:v>
                </c:pt>
                <c:pt idx="318">
                  <c:v>401.9083</c:v>
                </c:pt>
                <c:pt idx="319">
                  <c:v>402.3425</c:v>
                </c:pt>
                <c:pt idx="320">
                  <c:v>402.9744</c:v>
                </c:pt>
                <c:pt idx="321">
                  <c:v>403.2905</c:v>
                </c:pt>
                <c:pt idx="322">
                  <c:v>403.2905</c:v>
                </c:pt>
                <c:pt idx="323">
                  <c:v>403.251</c:v>
                </c:pt>
                <c:pt idx="324">
                  <c:v>402.8163</c:v>
                </c:pt>
                <c:pt idx="325">
                  <c:v>401.5533</c:v>
                </c:pt>
                <c:pt idx="326">
                  <c:v>401.711</c:v>
                </c:pt>
                <c:pt idx="327">
                  <c:v>402.1056</c:v>
                </c:pt>
                <c:pt idx="328">
                  <c:v>403.4091</c:v>
                </c:pt>
                <c:pt idx="329">
                  <c:v>404.6751</c:v>
                </c:pt>
                <c:pt idx="330">
                  <c:v>406.8161</c:v>
                </c:pt>
                <c:pt idx="331">
                  <c:v>408.3262</c:v>
                </c:pt>
                <c:pt idx="332">
                  <c:v>409.5604</c:v>
                </c:pt>
                <c:pt idx="333">
                  <c:v>410.9163</c:v>
                </c:pt>
                <c:pt idx="334">
                  <c:v>410.0387</c:v>
                </c:pt>
                <c:pt idx="335">
                  <c:v>408.6445</c:v>
                </c:pt>
                <c:pt idx="336">
                  <c:v>409.5604</c:v>
                </c:pt>
                <c:pt idx="337">
                  <c:v>409.6799</c:v>
                </c:pt>
                <c:pt idx="338">
                  <c:v>408.3262</c:v>
                </c:pt>
                <c:pt idx="339">
                  <c:v>407.8093</c:v>
                </c:pt>
                <c:pt idx="340">
                  <c:v>408.1274</c:v>
                </c:pt>
                <c:pt idx="341">
                  <c:v>407.4913</c:v>
                </c:pt>
                <c:pt idx="342">
                  <c:v>406.8161</c:v>
                </c:pt>
                <c:pt idx="343">
                  <c:v>407.2529</c:v>
                </c:pt>
                <c:pt idx="344">
                  <c:v>407.69</c:v>
                </c:pt>
                <c:pt idx="345">
                  <c:v>408.6445</c:v>
                </c:pt>
                <c:pt idx="346">
                  <c:v>410.3976</c:v>
                </c:pt>
                <c:pt idx="347">
                  <c:v>411.9149</c:v>
                </c:pt>
                <c:pt idx="348">
                  <c:v>411.9548</c:v>
                </c:pt>
                <c:pt idx="349">
                  <c:v>411.9149</c:v>
                </c:pt>
                <c:pt idx="350">
                  <c:v>411.1958</c:v>
                </c:pt>
                <c:pt idx="351">
                  <c:v>410.637</c:v>
                </c:pt>
                <c:pt idx="352">
                  <c:v>410.5971</c:v>
                </c:pt>
                <c:pt idx="353">
                  <c:v>410.4774</c:v>
                </c:pt>
                <c:pt idx="354">
                  <c:v>410.3976</c:v>
                </c:pt>
                <c:pt idx="355">
                  <c:v>408.3262</c:v>
                </c:pt>
                <c:pt idx="356">
                  <c:v>407.9683</c:v>
                </c:pt>
                <c:pt idx="357">
                  <c:v>407.9683</c:v>
                </c:pt>
                <c:pt idx="358">
                  <c:v>407.9683</c:v>
                </c:pt>
                <c:pt idx="359">
                  <c:v>408.0876</c:v>
                </c:pt>
                <c:pt idx="360">
                  <c:v>408.8037</c:v>
                </c:pt>
                <c:pt idx="361">
                  <c:v>408.1274</c:v>
                </c:pt>
                <c:pt idx="362">
                  <c:v>408.1274</c:v>
                </c:pt>
                <c:pt idx="363">
                  <c:v>408.3262</c:v>
                </c:pt>
                <c:pt idx="364">
                  <c:v>407.9683</c:v>
                </c:pt>
                <c:pt idx="365">
                  <c:v>407.5311</c:v>
                </c:pt>
                <c:pt idx="366">
                  <c:v>407.0146</c:v>
                </c:pt>
                <c:pt idx="367">
                  <c:v>405.4674</c:v>
                </c:pt>
                <c:pt idx="368">
                  <c:v>405.4674</c:v>
                </c:pt>
                <c:pt idx="369">
                  <c:v>405.6656</c:v>
                </c:pt>
                <c:pt idx="370">
                  <c:v>405.4674</c:v>
                </c:pt>
                <c:pt idx="371">
                  <c:v>405.6656</c:v>
                </c:pt>
                <c:pt idx="372">
                  <c:v>406.1018</c:v>
                </c:pt>
                <c:pt idx="373">
                  <c:v>406.3398</c:v>
                </c:pt>
                <c:pt idx="374">
                  <c:v>406.697</c:v>
                </c:pt>
                <c:pt idx="375">
                  <c:v>407.2529</c:v>
                </c:pt>
                <c:pt idx="376">
                  <c:v>407.8093</c:v>
                </c:pt>
                <c:pt idx="377">
                  <c:v>408.4456</c:v>
                </c:pt>
                <c:pt idx="378">
                  <c:v>408.6843</c:v>
                </c:pt>
                <c:pt idx="379">
                  <c:v>407.7695</c:v>
                </c:pt>
                <c:pt idx="380">
                  <c:v>407.2529</c:v>
                </c:pt>
                <c:pt idx="381">
                  <c:v>407.1735</c:v>
                </c:pt>
                <c:pt idx="382">
                  <c:v>407.1735</c:v>
                </c:pt>
                <c:pt idx="383">
                  <c:v>407.1735</c:v>
                </c:pt>
                <c:pt idx="384">
                  <c:v>407.1735</c:v>
                </c:pt>
                <c:pt idx="385">
                  <c:v>406.6573</c:v>
                </c:pt>
                <c:pt idx="386">
                  <c:v>406.7367</c:v>
                </c:pt>
                <c:pt idx="387">
                  <c:v>405.5863</c:v>
                </c:pt>
                <c:pt idx="388">
                  <c:v>405.5863</c:v>
                </c:pt>
                <c:pt idx="389">
                  <c:v>405.7449</c:v>
                </c:pt>
                <c:pt idx="390">
                  <c:v>406.8558</c:v>
                </c:pt>
                <c:pt idx="391">
                  <c:v>407.849</c:v>
                </c:pt>
                <c:pt idx="392">
                  <c:v>408.1671</c:v>
                </c:pt>
                <c:pt idx="393">
                  <c:v>408.3262</c:v>
                </c:pt>
                <c:pt idx="394">
                  <c:v>408.2069</c:v>
                </c:pt>
                <c:pt idx="395">
                  <c:v>408.2069</c:v>
                </c:pt>
                <c:pt idx="396">
                  <c:v>409.4409</c:v>
                </c:pt>
                <c:pt idx="397">
                  <c:v>409.6003</c:v>
                </c:pt>
                <c:pt idx="398">
                  <c:v>410.2779</c:v>
                </c:pt>
                <c:pt idx="399">
                  <c:v>410.2779</c:v>
                </c:pt>
                <c:pt idx="400">
                  <c:v>410.2779</c:v>
                </c:pt>
                <c:pt idx="401">
                  <c:v>410.1982</c:v>
                </c:pt>
                <c:pt idx="402">
                  <c:v>410.2779</c:v>
                </c:pt>
                <c:pt idx="403">
                  <c:v>410.3976</c:v>
                </c:pt>
                <c:pt idx="404">
                  <c:v>410.5173</c:v>
                </c:pt>
                <c:pt idx="405">
                  <c:v>410.8365</c:v>
                </c:pt>
                <c:pt idx="406">
                  <c:v>411.076</c:v>
                </c:pt>
                <c:pt idx="407">
                  <c:v>411.2756</c:v>
                </c:pt>
                <c:pt idx="408">
                  <c:v>411.2756</c:v>
                </c:pt>
                <c:pt idx="409">
                  <c:v>412.5146</c:v>
                </c:pt>
                <c:pt idx="410">
                  <c:v>412.7947</c:v>
                </c:pt>
                <c:pt idx="411">
                  <c:v>412.7947</c:v>
                </c:pt>
                <c:pt idx="412">
                  <c:v>413.0749</c:v>
                </c:pt>
                <c:pt idx="413">
                  <c:v>412.9548</c:v>
                </c:pt>
                <c:pt idx="414">
                  <c:v>412.1147</c:v>
                </c:pt>
                <c:pt idx="415">
                  <c:v>411.6351</c:v>
                </c:pt>
                <c:pt idx="416">
                  <c:v>411.4354</c:v>
                </c:pt>
                <c:pt idx="417">
                  <c:v>411.1559</c:v>
                </c:pt>
                <c:pt idx="418">
                  <c:v>411.2357</c:v>
                </c:pt>
                <c:pt idx="419">
                  <c:v>411.5552</c:v>
                </c:pt>
                <c:pt idx="420">
                  <c:v>415.6815</c:v>
                </c:pt>
                <c:pt idx="421">
                  <c:v>418.2572</c:v>
                </c:pt>
                <c:pt idx="422">
                  <c:v>419.7909</c:v>
                </c:pt>
                <c:pt idx="423">
                  <c:v>420.2355</c:v>
                </c:pt>
                <c:pt idx="424">
                  <c:v>420.9231</c:v>
                </c:pt>
                <c:pt idx="425">
                  <c:v>421.004</c:v>
                </c:pt>
                <c:pt idx="426">
                  <c:v>421.3279</c:v>
                </c:pt>
                <c:pt idx="427">
                  <c:v>420.8826</c:v>
                </c:pt>
                <c:pt idx="428">
                  <c:v>420.8826</c:v>
                </c:pt>
                <c:pt idx="429">
                  <c:v>419.4273</c:v>
                </c:pt>
                <c:pt idx="430">
                  <c:v>419.4273</c:v>
                </c:pt>
                <c:pt idx="431">
                  <c:v>418.7411</c:v>
                </c:pt>
                <c:pt idx="432">
                  <c:v>419.5485</c:v>
                </c:pt>
                <c:pt idx="433">
                  <c:v>419.5485</c:v>
                </c:pt>
                <c:pt idx="434">
                  <c:v>419.8313</c:v>
                </c:pt>
                <c:pt idx="435">
                  <c:v>420.0333</c:v>
                </c:pt>
                <c:pt idx="436">
                  <c:v>420.195</c:v>
                </c:pt>
                <c:pt idx="437">
                  <c:v>420.559</c:v>
                </c:pt>
                <c:pt idx="438">
                  <c:v>420.5185</c:v>
                </c:pt>
                <c:pt idx="439">
                  <c:v>420.559</c:v>
                </c:pt>
                <c:pt idx="440">
                  <c:v>420.7612</c:v>
                </c:pt>
                <c:pt idx="441">
                  <c:v>421.004</c:v>
                </c:pt>
                <c:pt idx="442">
                  <c:v>421.3279</c:v>
                </c:pt>
                <c:pt idx="443">
                  <c:v>422.2193</c:v>
                </c:pt>
                <c:pt idx="444">
                  <c:v>422.6249</c:v>
                </c:pt>
                <c:pt idx="445">
                  <c:v>422.9089</c:v>
                </c:pt>
                <c:pt idx="446">
                  <c:v>422.9089</c:v>
                </c:pt>
                <c:pt idx="447">
                  <c:v>423.9243</c:v>
                </c:pt>
                <c:pt idx="448">
                  <c:v>422.9089</c:v>
                </c:pt>
                <c:pt idx="449">
                  <c:v>422.2599</c:v>
                </c:pt>
                <c:pt idx="450">
                  <c:v>421.4494</c:v>
                </c:pt>
                <c:pt idx="451">
                  <c:v>422.9089</c:v>
                </c:pt>
                <c:pt idx="452">
                  <c:v>424.1275</c:v>
                </c:pt>
                <c:pt idx="453">
                  <c:v>426.5304</c:v>
                </c:pt>
                <c:pt idx="454">
                  <c:v>427.592</c:v>
                </c:pt>
                <c:pt idx="455">
                  <c:v>427.592</c:v>
                </c:pt>
                <c:pt idx="456">
                  <c:v>426.8569</c:v>
                </c:pt>
                <c:pt idx="457">
                  <c:v>426.2041</c:v>
                </c:pt>
                <c:pt idx="458">
                  <c:v>426.2041</c:v>
                </c:pt>
                <c:pt idx="459">
                  <c:v>427.3061</c:v>
                </c:pt>
                <c:pt idx="460">
                  <c:v>428.4916</c:v>
                </c:pt>
                <c:pt idx="461">
                  <c:v>429.4744</c:v>
                </c:pt>
                <c:pt idx="462">
                  <c:v>429.4744</c:v>
                </c:pt>
                <c:pt idx="463">
                  <c:v>428.9828</c:v>
                </c:pt>
                <c:pt idx="464">
                  <c:v>428.0008</c:v>
                </c:pt>
                <c:pt idx="465">
                  <c:v>427.7964</c:v>
                </c:pt>
                <c:pt idx="466">
                  <c:v>428.328</c:v>
                </c:pt>
                <c:pt idx="467">
                  <c:v>429.1466</c:v>
                </c:pt>
                <c:pt idx="468">
                  <c:v>432.2256</c:v>
                </c:pt>
                <c:pt idx="469">
                  <c:v>432.8431</c:v>
                </c:pt>
                <c:pt idx="470">
                  <c:v>432.8431</c:v>
                </c:pt>
                <c:pt idx="471">
                  <c:v>432.2256</c:v>
                </c:pt>
                <c:pt idx="472">
                  <c:v>427.592</c:v>
                </c:pt>
                <c:pt idx="473">
                  <c:v>426.9385</c:v>
                </c:pt>
                <c:pt idx="474">
                  <c:v>424.1275</c:v>
                </c:pt>
                <c:pt idx="475">
                  <c:v>424.0462</c:v>
                </c:pt>
                <c:pt idx="476">
                  <c:v>425.3076</c:v>
                </c:pt>
                <c:pt idx="477">
                  <c:v>426.5304</c:v>
                </c:pt>
                <c:pt idx="478">
                  <c:v>427.6738</c:v>
                </c:pt>
                <c:pt idx="479">
                  <c:v>428.6144</c:v>
                </c:pt>
                <c:pt idx="480">
                  <c:v>427.8781</c:v>
                </c:pt>
                <c:pt idx="481">
                  <c:v>426.5304</c:v>
                </c:pt>
                <c:pt idx="482">
                  <c:v>426.9385</c:v>
                </c:pt>
                <c:pt idx="483">
                  <c:v>425.5927</c:v>
                </c:pt>
                <c:pt idx="484">
                  <c:v>425.552</c:v>
                </c:pt>
                <c:pt idx="485">
                  <c:v>425.104</c:v>
                </c:pt>
                <c:pt idx="486">
                  <c:v>424.6969</c:v>
                </c:pt>
                <c:pt idx="487">
                  <c:v>424.5342</c:v>
                </c:pt>
                <c:pt idx="488">
                  <c:v>425.104</c:v>
                </c:pt>
                <c:pt idx="489">
                  <c:v>425.3483</c:v>
                </c:pt>
                <c:pt idx="490">
                  <c:v>426.5304</c:v>
                </c:pt>
                <c:pt idx="491">
                  <c:v>427.7146</c:v>
                </c:pt>
                <c:pt idx="492">
                  <c:v>428.6963</c:v>
                </c:pt>
                <c:pt idx="493">
                  <c:v>429.0238</c:v>
                </c:pt>
                <c:pt idx="494">
                  <c:v>429.5154</c:v>
                </c:pt>
                <c:pt idx="495">
                  <c:v>429.7613</c:v>
                </c:pt>
                <c:pt idx="496">
                  <c:v>429.5154</c:v>
                </c:pt>
                <c:pt idx="497">
                  <c:v>429.0238</c:v>
                </c:pt>
                <c:pt idx="498">
                  <c:v>428.7781</c:v>
                </c:pt>
                <c:pt idx="499">
                  <c:v>428.5326</c:v>
                </c:pt>
                <c:pt idx="500">
                  <c:v>427.6329</c:v>
                </c:pt>
                <c:pt idx="501">
                  <c:v>427.7555</c:v>
                </c:pt>
                <c:pt idx="502">
                  <c:v>427.1835</c:v>
                </c:pt>
                <c:pt idx="503">
                  <c:v>427.3469</c:v>
                </c:pt>
                <c:pt idx="504">
                  <c:v>428.7372</c:v>
                </c:pt>
                <c:pt idx="505">
                  <c:v>431.732</c:v>
                </c:pt>
                <c:pt idx="506">
                  <c:v>434.4514</c:v>
                </c:pt>
                <c:pt idx="507">
                  <c:v>436.0222</c:v>
                </c:pt>
                <c:pt idx="508">
                  <c:v>436.1878</c:v>
                </c:pt>
                <c:pt idx="509">
                  <c:v>435.8981</c:v>
                </c:pt>
                <c:pt idx="510">
                  <c:v>434.9883</c:v>
                </c:pt>
                <c:pt idx="511">
                  <c:v>434.8231</c:v>
                </c:pt>
                <c:pt idx="512">
                  <c:v>434.9883</c:v>
                </c:pt>
                <c:pt idx="513">
                  <c:v>435.5258</c:v>
                </c:pt>
                <c:pt idx="514">
                  <c:v>435.6498</c:v>
                </c:pt>
                <c:pt idx="515">
                  <c:v>436.6848</c:v>
                </c:pt>
                <c:pt idx="516">
                  <c:v>436.6848</c:v>
                </c:pt>
                <c:pt idx="517">
                  <c:v>435.8981</c:v>
                </c:pt>
                <c:pt idx="518">
                  <c:v>436.4363</c:v>
                </c:pt>
                <c:pt idx="519">
                  <c:v>435.8981</c:v>
                </c:pt>
                <c:pt idx="520">
                  <c:v>436.5191</c:v>
                </c:pt>
                <c:pt idx="521">
                  <c:v>437.3066</c:v>
                </c:pt>
                <c:pt idx="522">
                  <c:v>438.0535</c:v>
                </c:pt>
                <c:pt idx="523">
                  <c:v>439.4251</c:v>
                </c:pt>
                <c:pt idx="524">
                  <c:v>439.7164</c:v>
                </c:pt>
                <c:pt idx="525">
                  <c:v>440.8414</c:v>
                </c:pt>
                <c:pt idx="526">
                  <c:v>442.2191</c:v>
                </c:pt>
                <c:pt idx="527">
                  <c:v>443.3485</c:v>
                </c:pt>
                <c:pt idx="528">
                  <c:v>443.3066</c:v>
                </c:pt>
                <c:pt idx="529">
                  <c:v>444.2284</c:v>
                </c:pt>
                <c:pt idx="530">
                  <c:v>445.7816</c:v>
                </c:pt>
              </c:numCache>
            </c:numRef>
          </c:yVal>
          <c:smooth val="0"/>
        </c:ser>
        <c:ser>
          <c:idx val="2"/>
          <c:order val="2"/>
          <c:spPr>
            <a:ln w="28575">
              <a:noFill/>
            </a:ln>
          </c:spPr>
          <c:xVal>
            <c:numRef>
              <c:f>'measuring linearity of uniformy'!$G$12:$G$542</c:f>
              <c:numCache>
                <c:formatCode>General</c:formatCode>
                <c:ptCount val="531"/>
                <c:pt idx="0">
                  <c:v>-9.5087</c:v>
                </c:pt>
                <c:pt idx="1">
                  <c:v>-9.4735</c:v>
                </c:pt>
                <c:pt idx="2">
                  <c:v>-9.4384</c:v>
                </c:pt>
                <c:pt idx="3">
                  <c:v>-9.4032</c:v>
                </c:pt>
                <c:pt idx="4">
                  <c:v>-9.3681</c:v>
                </c:pt>
                <c:pt idx="5">
                  <c:v>-9.3329</c:v>
                </c:pt>
                <c:pt idx="6">
                  <c:v>-9.2978</c:v>
                </c:pt>
                <c:pt idx="7">
                  <c:v>-9.2626</c:v>
                </c:pt>
                <c:pt idx="8">
                  <c:v>-9.2275</c:v>
                </c:pt>
                <c:pt idx="9">
                  <c:v>-9.1923</c:v>
                </c:pt>
                <c:pt idx="10">
                  <c:v>-9.1571</c:v>
                </c:pt>
                <c:pt idx="11">
                  <c:v>-9.122</c:v>
                </c:pt>
                <c:pt idx="12">
                  <c:v>-9.0868</c:v>
                </c:pt>
                <c:pt idx="13">
                  <c:v>-9.0517</c:v>
                </c:pt>
                <c:pt idx="14">
                  <c:v>-9.0165</c:v>
                </c:pt>
                <c:pt idx="15">
                  <c:v>-8.9814</c:v>
                </c:pt>
                <c:pt idx="16">
                  <c:v>-8.9462</c:v>
                </c:pt>
                <c:pt idx="17">
                  <c:v>-8.9111</c:v>
                </c:pt>
                <c:pt idx="18">
                  <c:v>-8.8759</c:v>
                </c:pt>
                <c:pt idx="19">
                  <c:v>-8.8408</c:v>
                </c:pt>
                <c:pt idx="20">
                  <c:v>-8.8056</c:v>
                </c:pt>
                <c:pt idx="21">
                  <c:v>-8.7705</c:v>
                </c:pt>
                <c:pt idx="22">
                  <c:v>-8.7353</c:v>
                </c:pt>
                <c:pt idx="23">
                  <c:v>-8.700200000000001</c:v>
                </c:pt>
                <c:pt idx="24">
                  <c:v>-8.665</c:v>
                </c:pt>
                <c:pt idx="25">
                  <c:v>-8.6299</c:v>
                </c:pt>
                <c:pt idx="26">
                  <c:v>-8.5947</c:v>
                </c:pt>
                <c:pt idx="27">
                  <c:v>-8.5596</c:v>
                </c:pt>
                <c:pt idx="28">
                  <c:v>-8.5244</c:v>
                </c:pt>
                <c:pt idx="29">
                  <c:v>-8.4893</c:v>
                </c:pt>
                <c:pt idx="30">
                  <c:v>-8.4541</c:v>
                </c:pt>
                <c:pt idx="31">
                  <c:v>-8.419</c:v>
                </c:pt>
                <c:pt idx="32">
                  <c:v>-8.3838</c:v>
                </c:pt>
                <c:pt idx="33">
                  <c:v>-8.3486</c:v>
                </c:pt>
                <c:pt idx="34">
                  <c:v>-8.3135</c:v>
                </c:pt>
                <c:pt idx="35">
                  <c:v>-8.2783</c:v>
                </c:pt>
                <c:pt idx="36">
                  <c:v>-8.2432</c:v>
                </c:pt>
                <c:pt idx="37">
                  <c:v>-8.208</c:v>
                </c:pt>
                <c:pt idx="38">
                  <c:v>-8.1729</c:v>
                </c:pt>
                <c:pt idx="39">
                  <c:v>-8.137700000000001</c:v>
                </c:pt>
                <c:pt idx="40">
                  <c:v>-8.1026</c:v>
                </c:pt>
                <c:pt idx="41">
                  <c:v>-8.0674</c:v>
                </c:pt>
                <c:pt idx="42">
                  <c:v>-8.0323</c:v>
                </c:pt>
                <c:pt idx="43">
                  <c:v>-7.9971</c:v>
                </c:pt>
                <c:pt idx="44">
                  <c:v>-7.962</c:v>
                </c:pt>
                <c:pt idx="45">
                  <c:v>-7.9268</c:v>
                </c:pt>
                <c:pt idx="46">
                  <c:v>-7.8917</c:v>
                </c:pt>
                <c:pt idx="47">
                  <c:v>-7.8565</c:v>
                </c:pt>
                <c:pt idx="48">
                  <c:v>-7.8214</c:v>
                </c:pt>
                <c:pt idx="49">
                  <c:v>-7.7862</c:v>
                </c:pt>
                <c:pt idx="50">
                  <c:v>-7.7511</c:v>
                </c:pt>
                <c:pt idx="51">
                  <c:v>-7.7159</c:v>
                </c:pt>
                <c:pt idx="52">
                  <c:v>-7.6808</c:v>
                </c:pt>
                <c:pt idx="53">
                  <c:v>-7.6456</c:v>
                </c:pt>
                <c:pt idx="54">
                  <c:v>-7.6105</c:v>
                </c:pt>
                <c:pt idx="55">
                  <c:v>-7.5753</c:v>
                </c:pt>
                <c:pt idx="56">
                  <c:v>-7.5401</c:v>
                </c:pt>
                <c:pt idx="57">
                  <c:v>-7.505</c:v>
                </c:pt>
                <c:pt idx="58">
                  <c:v>-7.4698</c:v>
                </c:pt>
                <c:pt idx="59">
                  <c:v>-7.4347</c:v>
                </c:pt>
                <c:pt idx="60">
                  <c:v>-7.3995</c:v>
                </c:pt>
                <c:pt idx="61">
                  <c:v>-7.3644</c:v>
                </c:pt>
                <c:pt idx="62">
                  <c:v>-7.3292</c:v>
                </c:pt>
                <c:pt idx="63">
                  <c:v>-7.2941</c:v>
                </c:pt>
                <c:pt idx="64">
                  <c:v>-7.2589</c:v>
                </c:pt>
                <c:pt idx="65">
                  <c:v>-7.2238</c:v>
                </c:pt>
                <c:pt idx="66">
                  <c:v>-7.1886</c:v>
                </c:pt>
                <c:pt idx="67">
                  <c:v>-7.1535</c:v>
                </c:pt>
                <c:pt idx="68">
                  <c:v>-7.1183</c:v>
                </c:pt>
                <c:pt idx="69">
                  <c:v>-7.0832</c:v>
                </c:pt>
                <c:pt idx="70">
                  <c:v>-7.048</c:v>
                </c:pt>
                <c:pt idx="71">
                  <c:v>-7.0129</c:v>
                </c:pt>
                <c:pt idx="72">
                  <c:v>-6.9777</c:v>
                </c:pt>
                <c:pt idx="73">
                  <c:v>-6.9426</c:v>
                </c:pt>
                <c:pt idx="74">
                  <c:v>-6.9074</c:v>
                </c:pt>
                <c:pt idx="75">
                  <c:v>-6.8723</c:v>
                </c:pt>
                <c:pt idx="76">
                  <c:v>-6.8371</c:v>
                </c:pt>
                <c:pt idx="77">
                  <c:v>-6.802</c:v>
                </c:pt>
                <c:pt idx="78">
                  <c:v>-6.7668</c:v>
                </c:pt>
                <c:pt idx="79">
                  <c:v>-6.7316</c:v>
                </c:pt>
                <c:pt idx="80">
                  <c:v>-6.6965</c:v>
                </c:pt>
                <c:pt idx="81">
                  <c:v>-6.6613</c:v>
                </c:pt>
                <c:pt idx="82">
                  <c:v>-6.6262</c:v>
                </c:pt>
                <c:pt idx="83">
                  <c:v>-6.591</c:v>
                </c:pt>
                <c:pt idx="84">
                  <c:v>-6.5559</c:v>
                </c:pt>
                <c:pt idx="85">
                  <c:v>-6.5207</c:v>
                </c:pt>
                <c:pt idx="86">
                  <c:v>-6.4856</c:v>
                </c:pt>
                <c:pt idx="87">
                  <c:v>-6.4504</c:v>
                </c:pt>
                <c:pt idx="88">
                  <c:v>-6.4153</c:v>
                </c:pt>
                <c:pt idx="89">
                  <c:v>-6.3801</c:v>
                </c:pt>
                <c:pt idx="90">
                  <c:v>-6.345</c:v>
                </c:pt>
                <c:pt idx="91">
                  <c:v>-6.3098</c:v>
                </c:pt>
                <c:pt idx="92">
                  <c:v>-6.2747</c:v>
                </c:pt>
                <c:pt idx="93">
                  <c:v>-6.2395</c:v>
                </c:pt>
                <c:pt idx="94">
                  <c:v>-6.2044</c:v>
                </c:pt>
                <c:pt idx="95">
                  <c:v>-6.1692</c:v>
                </c:pt>
                <c:pt idx="96">
                  <c:v>-6.1341</c:v>
                </c:pt>
                <c:pt idx="97">
                  <c:v>-6.0989</c:v>
                </c:pt>
                <c:pt idx="98">
                  <c:v>-6.0638</c:v>
                </c:pt>
                <c:pt idx="99">
                  <c:v>-6.0286</c:v>
                </c:pt>
                <c:pt idx="100">
                  <c:v>-5.9935</c:v>
                </c:pt>
                <c:pt idx="101">
                  <c:v>-5.9583</c:v>
                </c:pt>
                <c:pt idx="102">
                  <c:v>-5.9231</c:v>
                </c:pt>
                <c:pt idx="103">
                  <c:v>-5.888</c:v>
                </c:pt>
                <c:pt idx="104">
                  <c:v>-5.8528</c:v>
                </c:pt>
                <c:pt idx="105">
                  <c:v>-5.8177</c:v>
                </c:pt>
                <c:pt idx="106">
                  <c:v>-5.7825</c:v>
                </c:pt>
                <c:pt idx="107">
                  <c:v>-5.7474</c:v>
                </c:pt>
                <c:pt idx="108">
                  <c:v>-5.7122</c:v>
                </c:pt>
                <c:pt idx="109">
                  <c:v>-5.6771</c:v>
                </c:pt>
                <c:pt idx="110">
                  <c:v>-5.6419</c:v>
                </c:pt>
                <c:pt idx="111">
                  <c:v>-5.6068</c:v>
                </c:pt>
                <c:pt idx="112">
                  <c:v>-5.5716</c:v>
                </c:pt>
                <c:pt idx="113">
                  <c:v>-5.5365</c:v>
                </c:pt>
                <c:pt idx="114">
                  <c:v>-5.5013</c:v>
                </c:pt>
                <c:pt idx="115">
                  <c:v>-5.4662</c:v>
                </c:pt>
                <c:pt idx="116">
                  <c:v>-5.431</c:v>
                </c:pt>
                <c:pt idx="117">
                  <c:v>-5.3959</c:v>
                </c:pt>
                <c:pt idx="118">
                  <c:v>-5.3607</c:v>
                </c:pt>
                <c:pt idx="119">
                  <c:v>-5.3256</c:v>
                </c:pt>
                <c:pt idx="120">
                  <c:v>-5.2904</c:v>
                </c:pt>
                <c:pt idx="121">
                  <c:v>-5.2553</c:v>
                </c:pt>
                <c:pt idx="122">
                  <c:v>-5.2201</c:v>
                </c:pt>
                <c:pt idx="123">
                  <c:v>-5.1849</c:v>
                </c:pt>
                <c:pt idx="124">
                  <c:v>-5.1498</c:v>
                </c:pt>
                <c:pt idx="125">
                  <c:v>-5.1146</c:v>
                </c:pt>
                <c:pt idx="126">
                  <c:v>-5.0795</c:v>
                </c:pt>
                <c:pt idx="127">
                  <c:v>-5.0443</c:v>
                </c:pt>
                <c:pt idx="128">
                  <c:v>-5.0092</c:v>
                </c:pt>
                <c:pt idx="129">
                  <c:v>-4.974</c:v>
                </c:pt>
                <c:pt idx="130">
                  <c:v>-4.9389</c:v>
                </c:pt>
                <c:pt idx="131">
                  <c:v>-4.9037</c:v>
                </c:pt>
                <c:pt idx="132">
                  <c:v>-4.8686</c:v>
                </c:pt>
                <c:pt idx="133">
                  <c:v>-4.8334</c:v>
                </c:pt>
                <c:pt idx="134">
                  <c:v>-4.7983</c:v>
                </c:pt>
                <c:pt idx="135">
                  <c:v>-4.7631</c:v>
                </c:pt>
                <c:pt idx="136">
                  <c:v>-4.728</c:v>
                </c:pt>
                <c:pt idx="137">
                  <c:v>-4.6928</c:v>
                </c:pt>
                <c:pt idx="138">
                  <c:v>-4.6577</c:v>
                </c:pt>
                <c:pt idx="139">
                  <c:v>-4.6225</c:v>
                </c:pt>
                <c:pt idx="140">
                  <c:v>-4.5874</c:v>
                </c:pt>
                <c:pt idx="141">
                  <c:v>-4.5522</c:v>
                </c:pt>
                <c:pt idx="142">
                  <c:v>-4.5171</c:v>
                </c:pt>
                <c:pt idx="143">
                  <c:v>-4.4819</c:v>
                </c:pt>
                <c:pt idx="144">
                  <c:v>-4.4468</c:v>
                </c:pt>
                <c:pt idx="145">
                  <c:v>-4.4116</c:v>
                </c:pt>
                <c:pt idx="146">
                  <c:v>-4.3764</c:v>
                </c:pt>
                <c:pt idx="147">
                  <c:v>-4.3413</c:v>
                </c:pt>
                <c:pt idx="148">
                  <c:v>-4.3061</c:v>
                </c:pt>
                <c:pt idx="149">
                  <c:v>-4.271</c:v>
                </c:pt>
                <c:pt idx="150">
                  <c:v>-4.2358</c:v>
                </c:pt>
                <c:pt idx="151">
                  <c:v>-4.2007</c:v>
                </c:pt>
                <c:pt idx="152">
                  <c:v>-4.1655</c:v>
                </c:pt>
                <c:pt idx="153">
                  <c:v>-4.1304</c:v>
                </c:pt>
                <c:pt idx="154">
                  <c:v>-4.0952</c:v>
                </c:pt>
                <c:pt idx="155">
                  <c:v>-4.0601</c:v>
                </c:pt>
                <c:pt idx="156">
                  <c:v>-4.0249</c:v>
                </c:pt>
                <c:pt idx="157">
                  <c:v>-3.9898</c:v>
                </c:pt>
                <c:pt idx="158">
                  <c:v>-3.9546</c:v>
                </c:pt>
                <c:pt idx="159">
                  <c:v>-3.9195</c:v>
                </c:pt>
                <c:pt idx="160">
                  <c:v>-3.8843</c:v>
                </c:pt>
                <c:pt idx="161">
                  <c:v>-3.8492</c:v>
                </c:pt>
                <c:pt idx="162">
                  <c:v>-3.814</c:v>
                </c:pt>
                <c:pt idx="163">
                  <c:v>-3.7789</c:v>
                </c:pt>
                <c:pt idx="164">
                  <c:v>-3.7437</c:v>
                </c:pt>
                <c:pt idx="165">
                  <c:v>-3.7086</c:v>
                </c:pt>
                <c:pt idx="166">
                  <c:v>-3.6734</c:v>
                </c:pt>
                <c:pt idx="167">
                  <c:v>-3.6383</c:v>
                </c:pt>
                <c:pt idx="168">
                  <c:v>-3.6031</c:v>
                </c:pt>
                <c:pt idx="169">
                  <c:v>-3.5679</c:v>
                </c:pt>
                <c:pt idx="170">
                  <c:v>-3.5328</c:v>
                </c:pt>
                <c:pt idx="171">
                  <c:v>-3.4976</c:v>
                </c:pt>
                <c:pt idx="172">
                  <c:v>-3.4625</c:v>
                </c:pt>
                <c:pt idx="173">
                  <c:v>-3.4273</c:v>
                </c:pt>
                <c:pt idx="174">
                  <c:v>-3.3922</c:v>
                </c:pt>
                <c:pt idx="175">
                  <c:v>-3.357</c:v>
                </c:pt>
                <c:pt idx="176">
                  <c:v>-3.3219</c:v>
                </c:pt>
                <c:pt idx="177">
                  <c:v>-3.2867</c:v>
                </c:pt>
                <c:pt idx="178">
                  <c:v>-3.2516</c:v>
                </c:pt>
                <c:pt idx="179">
                  <c:v>-3.2164</c:v>
                </c:pt>
                <c:pt idx="180">
                  <c:v>-3.1813</c:v>
                </c:pt>
                <c:pt idx="181">
                  <c:v>-3.1461</c:v>
                </c:pt>
                <c:pt idx="182">
                  <c:v>-3.111</c:v>
                </c:pt>
                <c:pt idx="183">
                  <c:v>-3.0758</c:v>
                </c:pt>
                <c:pt idx="184">
                  <c:v>-3.0407</c:v>
                </c:pt>
                <c:pt idx="185">
                  <c:v>-3.0055</c:v>
                </c:pt>
                <c:pt idx="186">
                  <c:v>-2.9704</c:v>
                </c:pt>
                <c:pt idx="187">
                  <c:v>-2.9352</c:v>
                </c:pt>
                <c:pt idx="188">
                  <c:v>-2.9001</c:v>
                </c:pt>
                <c:pt idx="189">
                  <c:v>-2.8649</c:v>
                </c:pt>
                <c:pt idx="190">
                  <c:v>-2.8298</c:v>
                </c:pt>
                <c:pt idx="191">
                  <c:v>-2.7946</c:v>
                </c:pt>
                <c:pt idx="192">
                  <c:v>-2.7594</c:v>
                </c:pt>
                <c:pt idx="193">
                  <c:v>-2.7243</c:v>
                </c:pt>
                <c:pt idx="194">
                  <c:v>-2.6891</c:v>
                </c:pt>
                <c:pt idx="195">
                  <c:v>-2.654</c:v>
                </c:pt>
                <c:pt idx="196">
                  <c:v>-2.6188</c:v>
                </c:pt>
                <c:pt idx="197">
                  <c:v>-2.5837</c:v>
                </c:pt>
                <c:pt idx="198">
                  <c:v>-2.5485</c:v>
                </c:pt>
                <c:pt idx="199">
                  <c:v>-2.5134</c:v>
                </c:pt>
                <c:pt idx="200">
                  <c:v>-2.4782</c:v>
                </c:pt>
                <c:pt idx="201">
                  <c:v>-2.4431</c:v>
                </c:pt>
                <c:pt idx="202">
                  <c:v>-2.4079</c:v>
                </c:pt>
                <c:pt idx="203">
                  <c:v>-2.3728</c:v>
                </c:pt>
                <c:pt idx="204">
                  <c:v>-2.3376</c:v>
                </c:pt>
                <c:pt idx="205">
                  <c:v>-2.3025</c:v>
                </c:pt>
                <c:pt idx="206">
                  <c:v>-2.2673</c:v>
                </c:pt>
                <c:pt idx="207">
                  <c:v>-2.2322</c:v>
                </c:pt>
                <c:pt idx="208">
                  <c:v>-2.197</c:v>
                </c:pt>
                <c:pt idx="209">
                  <c:v>-2.1619</c:v>
                </c:pt>
                <c:pt idx="210">
                  <c:v>-2.1267</c:v>
                </c:pt>
                <c:pt idx="211">
                  <c:v>-2.0916</c:v>
                </c:pt>
                <c:pt idx="212">
                  <c:v>-2.0564</c:v>
                </c:pt>
                <c:pt idx="213">
                  <c:v>-2.0213</c:v>
                </c:pt>
                <c:pt idx="214">
                  <c:v>-1.9861</c:v>
                </c:pt>
                <c:pt idx="215">
                  <c:v>-1.9509</c:v>
                </c:pt>
                <c:pt idx="216">
                  <c:v>-1.9158</c:v>
                </c:pt>
                <c:pt idx="217">
                  <c:v>-1.8806</c:v>
                </c:pt>
                <c:pt idx="218">
                  <c:v>-1.8455</c:v>
                </c:pt>
                <c:pt idx="219">
                  <c:v>-1.8103</c:v>
                </c:pt>
                <c:pt idx="220">
                  <c:v>-1.7752</c:v>
                </c:pt>
                <c:pt idx="221">
                  <c:v>-1.74</c:v>
                </c:pt>
                <c:pt idx="222">
                  <c:v>-1.7049</c:v>
                </c:pt>
                <c:pt idx="223">
                  <c:v>-1.6697</c:v>
                </c:pt>
                <c:pt idx="224">
                  <c:v>-1.6346</c:v>
                </c:pt>
                <c:pt idx="225">
                  <c:v>-1.5994</c:v>
                </c:pt>
                <c:pt idx="226">
                  <c:v>-1.5643</c:v>
                </c:pt>
                <c:pt idx="227">
                  <c:v>-1.5291</c:v>
                </c:pt>
                <c:pt idx="228">
                  <c:v>-1.494</c:v>
                </c:pt>
                <c:pt idx="229">
                  <c:v>-1.4588</c:v>
                </c:pt>
                <c:pt idx="230">
                  <c:v>-1.4237</c:v>
                </c:pt>
                <c:pt idx="231">
                  <c:v>-1.3885</c:v>
                </c:pt>
                <c:pt idx="232">
                  <c:v>-1.3534</c:v>
                </c:pt>
                <c:pt idx="233">
                  <c:v>-1.3182</c:v>
                </c:pt>
                <c:pt idx="234">
                  <c:v>-1.2831</c:v>
                </c:pt>
                <c:pt idx="235">
                  <c:v>-1.2479</c:v>
                </c:pt>
                <c:pt idx="236">
                  <c:v>-1.2128</c:v>
                </c:pt>
                <c:pt idx="237">
                  <c:v>-1.1776</c:v>
                </c:pt>
                <c:pt idx="238">
                  <c:v>-1.1424</c:v>
                </c:pt>
                <c:pt idx="239">
                  <c:v>-1.1073</c:v>
                </c:pt>
                <c:pt idx="240">
                  <c:v>-1.0721</c:v>
                </c:pt>
                <c:pt idx="241">
                  <c:v>-1.037</c:v>
                </c:pt>
                <c:pt idx="242">
                  <c:v>-1.0018</c:v>
                </c:pt>
                <c:pt idx="243">
                  <c:v>-0.96669</c:v>
                </c:pt>
                <c:pt idx="244">
                  <c:v>-0.93153</c:v>
                </c:pt>
                <c:pt idx="245">
                  <c:v>-0.89638</c:v>
                </c:pt>
                <c:pt idx="246">
                  <c:v>-0.86123</c:v>
                </c:pt>
                <c:pt idx="247">
                  <c:v>-0.82608</c:v>
                </c:pt>
                <c:pt idx="248">
                  <c:v>-0.79092</c:v>
                </c:pt>
                <c:pt idx="249">
                  <c:v>-0.75577</c:v>
                </c:pt>
                <c:pt idx="250">
                  <c:v>-0.72062</c:v>
                </c:pt>
                <c:pt idx="251">
                  <c:v>-0.68547</c:v>
                </c:pt>
                <c:pt idx="252">
                  <c:v>-0.65032</c:v>
                </c:pt>
                <c:pt idx="253">
                  <c:v>-0.61516</c:v>
                </c:pt>
                <c:pt idx="254">
                  <c:v>-0.58001</c:v>
                </c:pt>
                <c:pt idx="255">
                  <c:v>-0.54486</c:v>
                </c:pt>
                <c:pt idx="256">
                  <c:v>-0.50971</c:v>
                </c:pt>
                <c:pt idx="257">
                  <c:v>-0.47455</c:v>
                </c:pt>
                <c:pt idx="258">
                  <c:v>-0.4394</c:v>
                </c:pt>
                <c:pt idx="259">
                  <c:v>-0.40425</c:v>
                </c:pt>
                <c:pt idx="260">
                  <c:v>-0.3691</c:v>
                </c:pt>
                <c:pt idx="261">
                  <c:v>-0.33395</c:v>
                </c:pt>
                <c:pt idx="262">
                  <c:v>-0.29879</c:v>
                </c:pt>
                <c:pt idx="263">
                  <c:v>-0.26364</c:v>
                </c:pt>
                <c:pt idx="264">
                  <c:v>-0.22849</c:v>
                </c:pt>
                <c:pt idx="265">
                  <c:v>-0.19334</c:v>
                </c:pt>
                <c:pt idx="266">
                  <c:v>-0.15818</c:v>
                </c:pt>
                <c:pt idx="267">
                  <c:v>-0.12303</c:v>
                </c:pt>
                <c:pt idx="268">
                  <c:v>-0.087881</c:v>
                </c:pt>
                <c:pt idx="269">
                  <c:v>-0.052728</c:v>
                </c:pt>
                <c:pt idx="270">
                  <c:v>-0.017576</c:v>
                </c:pt>
                <c:pt idx="271">
                  <c:v>0.017576</c:v>
                </c:pt>
                <c:pt idx="272">
                  <c:v>0.052728</c:v>
                </c:pt>
                <c:pt idx="273">
                  <c:v>0.087881</c:v>
                </c:pt>
                <c:pt idx="274">
                  <c:v>0.12303</c:v>
                </c:pt>
                <c:pt idx="275">
                  <c:v>0.15818</c:v>
                </c:pt>
                <c:pt idx="276">
                  <c:v>0.19334</c:v>
                </c:pt>
                <c:pt idx="277">
                  <c:v>0.22849</c:v>
                </c:pt>
                <c:pt idx="278">
                  <c:v>0.26364</c:v>
                </c:pt>
                <c:pt idx="279">
                  <c:v>0.29879</c:v>
                </c:pt>
                <c:pt idx="280">
                  <c:v>0.33395</c:v>
                </c:pt>
                <c:pt idx="281">
                  <c:v>0.3691</c:v>
                </c:pt>
                <c:pt idx="282">
                  <c:v>0.40425</c:v>
                </c:pt>
                <c:pt idx="283">
                  <c:v>0.4394</c:v>
                </c:pt>
                <c:pt idx="284">
                  <c:v>0.47455</c:v>
                </c:pt>
                <c:pt idx="285">
                  <c:v>0.50971</c:v>
                </c:pt>
                <c:pt idx="286">
                  <c:v>0.54486</c:v>
                </c:pt>
                <c:pt idx="287">
                  <c:v>0.58001</c:v>
                </c:pt>
                <c:pt idx="288">
                  <c:v>0.61516</c:v>
                </c:pt>
                <c:pt idx="289">
                  <c:v>0.65032</c:v>
                </c:pt>
                <c:pt idx="290">
                  <c:v>0.68547</c:v>
                </c:pt>
                <c:pt idx="291">
                  <c:v>0.72062</c:v>
                </c:pt>
                <c:pt idx="292">
                  <c:v>0.75577</c:v>
                </c:pt>
                <c:pt idx="293">
                  <c:v>0.79092</c:v>
                </c:pt>
                <c:pt idx="294">
                  <c:v>0.82608</c:v>
                </c:pt>
                <c:pt idx="295">
                  <c:v>0.86123</c:v>
                </c:pt>
                <c:pt idx="296">
                  <c:v>0.89638</c:v>
                </c:pt>
                <c:pt idx="297">
                  <c:v>0.93153</c:v>
                </c:pt>
                <c:pt idx="298">
                  <c:v>0.96669</c:v>
                </c:pt>
                <c:pt idx="299">
                  <c:v>1.0018</c:v>
                </c:pt>
                <c:pt idx="300">
                  <c:v>1.037</c:v>
                </c:pt>
                <c:pt idx="301">
                  <c:v>1.0721</c:v>
                </c:pt>
                <c:pt idx="302">
                  <c:v>1.1073</c:v>
                </c:pt>
                <c:pt idx="303">
                  <c:v>1.1424</c:v>
                </c:pt>
                <c:pt idx="304">
                  <c:v>1.1776</c:v>
                </c:pt>
                <c:pt idx="305">
                  <c:v>1.2128</c:v>
                </c:pt>
                <c:pt idx="306">
                  <c:v>1.2479</c:v>
                </c:pt>
                <c:pt idx="307">
                  <c:v>1.2831</c:v>
                </c:pt>
                <c:pt idx="308">
                  <c:v>1.3182</c:v>
                </c:pt>
                <c:pt idx="309">
                  <c:v>1.3534</c:v>
                </c:pt>
                <c:pt idx="310">
                  <c:v>1.3885</c:v>
                </c:pt>
                <c:pt idx="311">
                  <c:v>1.4237</c:v>
                </c:pt>
                <c:pt idx="312">
                  <c:v>1.4588</c:v>
                </c:pt>
                <c:pt idx="313">
                  <c:v>1.494</c:v>
                </c:pt>
                <c:pt idx="314">
                  <c:v>1.5291</c:v>
                </c:pt>
                <c:pt idx="315">
                  <c:v>1.5643</c:v>
                </c:pt>
                <c:pt idx="316">
                  <c:v>1.5994</c:v>
                </c:pt>
                <c:pt idx="317">
                  <c:v>1.6346</c:v>
                </c:pt>
                <c:pt idx="318">
                  <c:v>1.6697</c:v>
                </c:pt>
                <c:pt idx="319">
                  <c:v>1.7049</c:v>
                </c:pt>
                <c:pt idx="320">
                  <c:v>1.74</c:v>
                </c:pt>
                <c:pt idx="321">
                  <c:v>1.7752</c:v>
                </c:pt>
                <c:pt idx="322">
                  <c:v>1.8103</c:v>
                </c:pt>
                <c:pt idx="323">
                  <c:v>1.8455</c:v>
                </c:pt>
                <c:pt idx="324">
                  <c:v>1.8806</c:v>
                </c:pt>
                <c:pt idx="325">
                  <c:v>1.9158</c:v>
                </c:pt>
                <c:pt idx="326">
                  <c:v>1.9509</c:v>
                </c:pt>
                <c:pt idx="327">
                  <c:v>1.9861</c:v>
                </c:pt>
                <c:pt idx="328">
                  <c:v>2.0213</c:v>
                </c:pt>
                <c:pt idx="329">
                  <c:v>2.0564</c:v>
                </c:pt>
                <c:pt idx="330">
                  <c:v>2.0916</c:v>
                </c:pt>
                <c:pt idx="331">
                  <c:v>2.1267</c:v>
                </c:pt>
                <c:pt idx="332">
                  <c:v>2.1619</c:v>
                </c:pt>
                <c:pt idx="333">
                  <c:v>2.197</c:v>
                </c:pt>
                <c:pt idx="334">
                  <c:v>2.2322</c:v>
                </c:pt>
                <c:pt idx="335">
                  <c:v>2.2673</c:v>
                </c:pt>
                <c:pt idx="336">
                  <c:v>2.3025</c:v>
                </c:pt>
                <c:pt idx="337">
                  <c:v>2.3376</c:v>
                </c:pt>
                <c:pt idx="338">
                  <c:v>2.3728</c:v>
                </c:pt>
                <c:pt idx="339">
                  <c:v>2.4079</c:v>
                </c:pt>
                <c:pt idx="340">
                  <c:v>2.4431</c:v>
                </c:pt>
                <c:pt idx="341">
                  <c:v>2.4782</c:v>
                </c:pt>
                <c:pt idx="342">
                  <c:v>2.5134</c:v>
                </c:pt>
                <c:pt idx="343">
                  <c:v>2.5485</c:v>
                </c:pt>
                <c:pt idx="344">
                  <c:v>2.5837</c:v>
                </c:pt>
                <c:pt idx="345">
                  <c:v>2.6188</c:v>
                </c:pt>
                <c:pt idx="346">
                  <c:v>2.654</c:v>
                </c:pt>
                <c:pt idx="347">
                  <c:v>2.6891</c:v>
                </c:pt>
                <c:pt idx="348">
                  <c:v>2.7243</c:v>
                </c:pt>
                <c:pt idx="349">
                  <c:v>2.7594</c:v>
                </c:pt>
                <c:pt idx="350">
                  <c:v>2.7946</c:v>
                </c:pt>
                <c:pt idx="351">
                  <c:v>2.8298</c:v>
                </c:pt>
                <c:pt idx="352">
                  <c:v>2.8649</c:v>
                </c:pt>
                <c:pt idx="353">
                  <c:v>2.9001</c:v>
                </c:pt>
                <c:pt idx="354">
                  <c:v>2.9352</c:v>
                </c:pt>
                <c:pt idx="355">
                  <c:v>2.9704</c:v>
                </c:pt>
                <c:pt idx="356">
                  <c:v>3.0055</c:v>
                </c:pt>
                <c:pt idx="357">
                  <c:v>3.0407</c:v>
                </c:pt>
                <c:pt idx="358">
                  <c:v>3.0758</c:v>
                </c:pt>
                <c:pt idx="359">
                  <c:v>3.111</c:v>
                </c:pt>
                <c:pt idx="360">
                  <c:v>3.1461</c:v>
                </c:pt>
                <c:pt idx="361">
                  <c:v>3.1813</c:v>
                </c:pt>
                <c:pt idx="362">
                  <c:v>3.2164</c:v>
                </c:pt>
                <c:pt idx="363">
                  <c:v>3.2516</c:v>
                </c:pt>
                <c:pt idx="364">
                  <c:v>3.2867</c:v>
                </c:pt>
                <c:pt idx="365">
                  <c:v>3.3219</c:v>
                </c:pt>
                <c:pt idx="366">
                  <c:v>3.357</c:v>
                </c:pt>
                <c:pt idx="367">
                  <c:v>3.3922</c:v>
                </c:pt>
                <c:pt idx="368">
                  <c:v>3.4273</c:v>
                </c:pt>
                <c:pt idx="369">
                  <c:v>3.4625</c:v>
                </c:pt>
                <c:pt idx="370">
                  <c:v>3.4976</c:v>
                </c:pt>
                <c:pt idx="371">
                  <c:v>3.5328</c:v>
                </c:pt>
                <c:pt idx="372">
                  <c:v>3.5679</c:v>
                </c:pt>
                <c:pt idx="373">
                  <c:v>3.6031</c:v>
                </c:pt>
                <c:pt idx="374">
                  <c:v>3.6383</c:v>
                </c:pt>
                <c:pt idx="375">
                  <c:v>3.6734</c:v>
                </c:pt>
                <c:pt idx="376">
                  <c:v>3.7086</c:v>
                </c:pt>
                <c:pt idx="377">
                  <c:v>3.7437</c:v>
                </c:pt>
                <c:pt idx="378">
                  <c:v>3.7789</c:v>
                </c:pt>
                <c:pt idx="379">
                  <c:v>3.814</c:v>
                </c:pt>
                <c:pt idx="380">
                  <c:v>3.8492</c:v>
                </c:pt>
                <c:pt idx="381">
                  <c:v>3.8843</c:v>
                </c:pt>
                <c:pt idx="382">
                  <c:v>3.9195</c:v>
                </c:pt>
                <c:pt idx="383">
                  <c:v>3.9546</c:v>
                </c:pt>
                <c:pt idx="384">
                  <c:v>3.9898</c:v>
                </c:pt>
                <c:pt idx="385">
                  <c:v>4.0249</c:v>
                </c:pt>
                <c:pt idx="386">
                  <c:v>4.0601</c:v>
                </c:pt>
                <c:pt idx="387">
                  <c:v>4.0952</c:v>
                </c:pt>
                <c:pt idx="388">
                  <c:v>4.1304</c:v>
                </c:pt>
                <c:pt idx="389">
                  <c:v>4.1655</c:v>
                </c:pt>
                <c:pt idx="390">
                  <c:v>4.2007</c:v>
                </c:pt>
                <c:pt idx="391">
                  <c:v>4.2358</c:v>
                </c:pt>
                <c:pt idx="392">
                  <c:v>4.271</c:v>
                </c:pt>
                <c:pt idx="393">
                  <c:v>4.3061</c:v>
                </c:pt>
                <c:pt idx="394">
                  <c:v>4.3413</c:v>
                </c:pt>
                <c:pt idx="395">
                  <c:v>4.3764</c:v>
                </c:pt>
                <c:pt idx="396">
                  <c:v>4.4116</c:v>
                </c:pt>
                <c:pt idx="397">
                  <c:v>4.4468</c:v>
                </c:pt>
                <c:pt idx="398">
                  <c:v>4.4819</c:v>
                </c:pt>
                <c:pt idx="399">
                  <c:v>4.5171</c:v>
                </c:pt>
                <c:pt idx="400">
                  <c:v>4.5522</c:v>
                </c:pt>
                <c:pt idx="401">
                  <c:v>4.5874</c:v>
                </c:pt>
                <c:pt idx="402">
                  <c:v>4.6225</c:v>
                </c:pt>
                <c:pt idx="403">
                  <c:v>4.6577</c:v>
                </c:pt>
                <c:pt idx="404">
                  <c:v>4.6928</c:v>
                </c:pt>
                <c:pt idx="405">
                  <c:v>4.728</c:v>
                </c:pt>
                <c:pt idx="406">
                  <c:v>4.7631</c:v>
                </c:pt>
                <c:pt idx="407">
                  <c:v>4.7983</c:v>
                </c:pt>
                <c:pt idx="408">
                  <c:v>4.8334</c:v>
                </c:pt>
                <c:pt idx="409">
                  <c:v>4.8686</c:v>
                </c:pt>
                <c:pt idx="410">
                  <c:v>4.9037</c:v>
                </c:pt>
                <c:pt idx="411">
                  <c:v>4.9389</c:v>
                </c:pt>
                <c:pt idx="412">
                  <c:v>4.974</c:v>
                </c:pt>
                <c:pt idx="413">
                  <c:v>5.0092</c:v>
                </c:pt>
                <c:pt idx="414">
                  <c:v>5.0443</c:v>
                </c:pt>
                <c:pt idx="415">
                  <c:v>5.0795</c:v>
                </c:pt>
                <c:pt idx="416">
                  <c:v>5.1146</c:v>
                </c:pt>
                <c:pt idx="417">
                  <c:v>5.1498</c:v>
                </c:pt>
                <c:pt idx="418">
                  <c:v>5.1849</c:v>
                </c:pt>
                <c:pt idx="419">
                  <c:v>5.2201</c:v>
                </c:pt>
                <c:pt idx="420">
                  <c:v>5.2553</c:v>
                </c:pt>
                <c:pt idx="421">
                  <c:v>5.2904</c:v>
                </c:pt>
                <c:pt idx="422">
                  <c:v>5.3256</c:v>
                </c:pt>
                <c:pt idx="423">
                  <c:v>5.3607</c:v>
                </c:pt>
                <c:pt idx="424">
                  <c:v>5.3959</c:v>
                </c:pt>
                <c:pt idx="425">
                  <c:v>5.431</c:v>
                </c:pt>
                <c:pt idx="426">
                  <c:v>5.4662</c:v>
                </c:pt>
                <c:pt idx="427">
                  <c:v>5.5013</c:v>
                </c:pt>
                <c:pt idx="428">
                  <c:v>5.5365</c:v>
                </c:pt>
                <c:pt idx="429">
                  <c:v>5.5716</c:v>
                </c:pt>
                <c:pt idx="430">
                  <c:v>5.6068</c:v>
                </c:pt>
                <c:pt idx="431">
                  <c:v>5.6419</c:v>
                </c:pt>
                <c:pt idx="432">
                  <c:v>5.6771</c:v>
                </c:pt>
                <c:pt idx="433">
                  <c:v>5.7122</c:v>
                </c:pt>
                <c:pt idx="434">
                  <c:v>5.7474</c:v>
                </c:pt>
                <c:pt idx="435">
                  <c:v>5.7825</c:v>
                </c:pt>
                <c:pt idx="436">
                  <c:v>5.8177</c:v>
                </c:pt>
                <c:pt idx="437">
                  <c:v>5.8528</c:v>
                </c:pt>
                <c:pt idx="438">
                  <c:v>5.888</c:v>
                </c:pt>
                <c:pt idx="439">
                  <c:v>5.9231</c:v>
                </c:pt>
                <c:pt idx="440">
                  <c:v>5.9583</c:v>
                </c:pt>
                <c:pt idx="441">
                  <c:v>5.9935</c:v>
                </c:pt>
                <c:pt idx="442">
                  <c:v>6.0286</c:v>
                </c:pt>
                <c:pt idx="443">
                  <c:v>6.0638</c:v>
                </c:pt>
                <c:pt idx="444">
                  <c:v>6.0989</c:v>
                </c:pt>
                <c:pt idx="445">
                  <c:v>6.1341</c:v>
                </c:pt>
                <c:pt idx="446">
                  <c:v>6.1692</c:v>
                </c:pt>
                <c:pt idx="447">
                  <c:v>6.2044</c:v>
                </c:pt>
                <c:pt idx="448">
                  <c:v>6.2395</c:v>
                </c:pt>
                <c:pt idx="449">
                  <c:v>6.2747</c:v>
                </c:pt>
                <c:pt idx="450">
                  <c:v>6.3098</c:v>
                </c:pt>
                <c:pt idx="451">
                  <c:v>6.345</c:v>
                </c:pt>
                <c:pt idx="452">
                  <c:v>6.3801</c:v>
                </c:pt>
                <c:pt idx="453">
                  <c:v>6.4153</c:v>
                </c:pt>
                <c:pt idx="454">
                  <c:v>6.4504</c:v>
                </c:pt>
                <c:pt idx="455">
                  <c:v>6.4856</c:v>
                </c:pt>
                <c:pt idx="456">
                  <c:v>6.5207</c:v>
                </c:pt>
                <c:pt idx="457">
                  <c:v>6.5559</c:v>
                </c:pt>
                <c:pt idx="458">
                  <c:v>6.591</c:v>
                </c:pt>
                <c:pt idx="459">
                  <c:v>6.6262</c:v>
                </c:pt>
                <c:pt idx="460">
                  <c:v>6.6613</c:v>
                </c:pt>
                <c:pt idx="461">
                  <c:v>6.6965</c:v>
                </c:pt>
                <c:pt idx="462">
                  <c:v>6.7316</c:v>
                </c:pt>
                <c:pt idx="463">
                  <c:v>6.7668</c:v>
                </c:pt>
                <c:pt idx="464">
                  <c:v>6.802</c:v>
                </c:pt>
                <c:pt idx="465">
                  <c:v>6.8371</c:v>
                </c:pt>
                <c:pt idx="466">
                  <c:v>6.8723</c:v>
                </c:pt>
                <c:pt idx="467">
                  <c:v>6.9074</c:v>
                </c:pt>
                <c:pt idx="468">
                  <c:v>6.9426</c:v>
                </c:pt>
                <c:pt idx="469">
                  <c:v>6.9777</c:v>
                </c:pt>
                <c:pt idx="470">
                  <c:v>7.0129</c:v>
                </c:pt>
                <c:pt idx="471">
                  <c:v>7.048</c:v>
                </c:pt>
                <c:pt idx="472">
                  <c:v>7.0832</c:v>
                </c:pt>
                <c:pt idx="473">
                  <c:v>7.1183</c:v>
                </c:pt>
                <c:pt idx="474">
                  <c:v>7.1535</c:v>
                </c:pt>
                <c:pt idx="475">
                  <c:v>7.1886</c:v>
                </c:pt>
                <c:pt idx="476">
                  <c:v>7.2238</c:v>
                </c:pt>
                <c:pt idx="477">
                  <c:v>7.2589</c:v>
                </c:pt>
                <c:pt idx="478">
                  <c:v>7.2941</c:v>
                </c:pt>
                <c:pt idx="479">
                  <c:v>7.3292</c:v>
                </c:pt>
                <c:pt idx="480">
                  <c:v>7.3644</c:v>
                </c:pt>
                <c:pt idx="481">
                  <c:v>7.3995</c:v>
                </c:pt>
                <c:pt idx="482">
                  <c:v>7.4347</c:v>
                </c:pt>
                <c:pt idx="483">
                  <c:v>7.4698</c:v>
                </c:pt>
                <c:pt idx="484">
                  <c:v>7.505</c:v>
                </c:pt>
                <c:pt idx="485">
                  <c:v>7.5401</c:v>
                </c:pt>
                <c:pt idx="486">
                  <c:v>7.5753</c:v>
                </c:pt>
                <c:pt idx="487">
                  <c:v>7.6105</c:v>
                </c:pt>
                <c:pt idx="488">
                  <c:v>7.6456</c:v>
                </c:pt>
                <c:pt idx="489">
                  <c:v>7.6808</c:v>
                </c:pt>
                <c:pt idx="490">
                  <c:v>7.7159</c:v>
                </c:pt>
                <c:pt idx="491">
                  <c:v>7.7511</c:v>
                </c:pt>
                <c:pt idx="492">
                  <c:v>7.7862</c:v>
                </c:pt>
                <c:pt idx="493">
                  <c:v>7.8214</c:v>
                </c:pt>
                <c:pt idx="494">
                  <c:v>7.8565</c:v>
                </c:pt>
                <c:pt idx="495">
                  <c:v>7.8917</c:v>
                </c:pt>
                <c:pt idx="496">
                  <c:v>7.9268</c:v>
                </c:pt>
                <c:pt idx="497">
                  <c:v>7.962</c:v>
                </c:pt>
                <c:pt idx="498">
                  <c:v>7.9971</c:v>
                </c:pt>
                <c:pt idx="499">
                  <c:v>8.0323</c:v>
                </c:pt>
                <c:pt idx="500">
                  <c:v>8.0674</c:v>
                </c:pt>
                <c:pt idx="501">
                  <c:v>8.1026</c:v>
                </c:pt>
                <c:pt idx="502">
                  <c:v>8.137700000000001</c:v>
                </c:pt>
                <c:pt idx="503">
                  <c:v>8.1729</c:v>
                </c:pt>
                <c:pt idx="504">
                  <c:v>8.208</c:v>
                </c:pt>
                <c:pt idx="505">
                  <c:v>8.2432</c:v>
                </c:pt>
                <c:pt idx="506">
                  <c:v>8.2783</c:v>
                </c:pt>
                <c:pt idx="507">
                  <c:v>8.3135</c:v>
                </c:pt>
                <c:pt idx="508">
                  <c:v>8.3486</c:v>
                </c:pt>
                <c:pt idx="509">
                  <c:v>8.3838</c:v>
                </c:pt>
                <c:pt idx="510">
                  <c:v>8.419</c:v>
                </c:pt>
                <c:pt idx="511">
                  <c:v>8.4541</c:v>
                </c:pt>
                <c:pt idx="512">
                  <c:v>8.4893</c:v>
                </c:pt>
                <c:pt idx="513">
                  <c:v>8.5244</c:v>
                </c:pt>
                <c:pt idx="514">
                  <c:v>8.5596</c:v>
                </c:pt>
                <c:pt idx="515">
                  <c:v>8.5947</c:v>
                </c:pt>
                <c:pt idx="516">
                  <c:v>8.6299</c:v>
                </c:pt>
                <c:pt idx="517">
                  <c:v>8.665</c:v>
                </c:pt>
                <c:pt idx="518">
                  <c:v>8.700200000000001</c:v>
                </c:pt>
                <c:pt idx="519">
                  <c:v>8.7353</c:v>
                </c:pt>
                <c:pt idx="520">
                  <c:v>8.7705</c:v>
                </c:pt>
                <c:pt idx="521">
                  <c:v>8.8056</c:v>
                </c:pt>
                <c:pt idx="522">
                  <c:v>8.8408</c:v>
                </c:pt>
                <c:pt idx="523">
                  <c:v>8.8759</c:v>
                </c:pt>
                <c:pt idx="524">
                  <c:v>8.9111</c:v>
                </c:pt>
                <c:pt idx="525">
                  <c:v>8.9462</c:v>
                </c:pt>
                <c:pt idx="526">
                  <c:v>8.9814</c:v>
                </c:pt>
                <c:pt idx="527">
                  <c:v>9.0165</c:v>
                </c:pt>
                <c:pt idx="528">
                  <c:v>9.0517</c:v>
                </c:pt>
                <c:pt idx="529">
                  <c:v>9.0868</c:v>
                </c:pt>
                <c:pt idx="530">
                  <c:v>9.122</c:v>
                </c:pt>
              </c:numCache>
            </c:numRef>
          </c:xVal>
          <c:yVal>
            <c:numRef>
              <c:f>'measuring linearity of uniformy'!$H$12:$H$542</c:f>
              <c:numCache>
                <c:formatCode>General</c:formatCode>
                <c:ptCount val="531"/>
                <c:pt idx="0">
                  <c:v>621.2492</c:v>
                </c:pt>
                <c:pt idx="1">
                  <c:v>621.7699</c:v>
                </c:pt>
                <c:pt idx="2">
                  <c:v>621.7699</c:v>
                </c:pt>
                <c:pt idx="3">
                  <c:v>622.4069</c:v>
                </c:pt>
                <c:pt idx="4">
                  <c:v>623.1026000000001</c:v>
                </c:pt>
                <c:pt idx="5">
                  <c:v>623.683</c:v>
                </c:pt>
                <c:pt idx="6">
                  <c:v>624.264</c:v>
                </c:pt>
                <c:pt idx="7">
                  <c:v>624.0897</c:v>
                </c:pt>
                <c:pt idx="8">
                  <c:v>623.1026000000001</c:v>
                </c:pt>
                <c:pt idx="9">
                  <c:v>623.683</c:v>
                </c:pt>
                <c:pt idx="10">
                  <c:v>623.2186</c:v>
                </c:pt>
                <c:pt idx="11">
                  <c:v>622.9286</c:v>
                </c:pt>
                <c:pt idx="12">
                  <c:v>622.9286</c:v>
                </c:pt>
                <c:pt idx="13">
                  <c:v>622.9286</c:v>
                </c:pt>
                <c:pt idx="14">
                  <c:v>621.5384</c:v>
                </c:pt>
                <c:pt idx="15">
                  <c:v>619.5749</c:v>
                </c:pt>
                <c:pt idx="16">
                  <c:v>618.2506</c:v>
                </c:pt>
                <c:pt idx="17">
                  <c:v>617.5034</c:v>
                </c:pt>
                <c:pt idx="18">
                  <c:v>614.2392</c:v>
                </c:pt>
                <c:pt idx="19">
                  <c:v>610.3132000000001</c:v>
                </c:pt>
                <c:pt idx="20">
                  <c:v>607.824</c:v>
                </c:pt>
                <c:pt idx="21">
                  <c:v>607.3163</c:v>
                </c:pt>
                <c:pt idx="22">
                  <c:v>607.4290999999999</c:v>
                </c:pt>
                <c:pt idx="23">
                  <c:v>606.8653</c:v>
                </c:pt>
                <c:pt idx="24">
                  <c:v>606.2459</c:v>
                </c:pt>
                <c:pt idx="25">
                  <c:v>605.7958</c:v>
                </c:pt>
                <c:pt idx="26">
                  <c:v>604.9529</c:v>
                </c:pt>
                <c:pt idx="27">
                  <c:v>604.0552</c:v>
                </c:pt>
                <c:pt idx="28">
                  <c:v>602.0407</c:v>
                </c:pt>
                <c:pt idx="29">
                  <c:v>600.479</c:v>
                </c:pt>
                <c:pt idx="30">
                  <c:v>598.533</c:v>
                </c:pt>
                <c:pt idx="31">
                  <c:v>596.9259</c:v>
                </c:pt>
                <c:pt idx="32">
                  <c:v>593.8357999999999</c:v>
                </c:pt>
                <c:pt idx="33">
                  <c:v>593.6156999999999</c:v>
                </c:pt>
                <c:pt idx="34">
                  <c:v>592.4618</c:v>
                </c:pt>
                <c:pt idx="35">
                  <c:v>592.1875</c:v>
                </c:pt>
                <c:pt idx="36">
                  <c:v>592.2972</c:v>
                </c:pt>
                <c:pt idx="37">
                  <c:v>591.7488</c:v>
                </c:pt>
                <c:pt idx="38">
                  <c:v>592.2423</c:v>
                </c:pt>
                <c:pt idx="39">
                  <c:v>592.2972</c:v>
                </c:pt>
                <c:pt idx="40">
                  <c:v>594.0559</c:v>
                </c:pt>
                <c:pt idx="41">
                  <c:v>595.0477</c:v>
                </c:pt>
                <c:pt idx="42">
                  <c:v>595.2131</c:v>
                </c:pt>
                <c:pt idx="43">
                  <c:v>595.5442</c:v>
                </c:pt>
                <c:pt idx="44">
                  <c:v>597.0919</c:v>
                </c:pt>
                <c:pt idx="45">
                  <c:v>596.7599</c:v>
                </c:pt>
                <c:pt idx="46">
                  <c:v>596.8706</c:v>
                </c:pt>
                <c:pt idx="47">
                  <c:v>597.8674</c:v>
                </c:pt>
                <c:pt idx="48">
                  <c:v>598.2001</c:v>
                </c:pt>
                <c:pt idx="49">
                  <c:v>599.4218</c:v>
                </c:pt>
                <c:pt idx="50">
                  <c:v>599.7554</c:v>
                </c:pt>
                <c:pt idx="51">
                  <c:v>599.4218</c:v>
                </c:pt>
                <c:pt idx="52">
                  <c:v>598.4221</c:v>
                </c:pt>
                <c:pt idx="53">
                  <c:v>597.4796</c:v>
                </c:pt>
                <c:pt idx="54">
                  <c:v>597.3688</c:v>
                </c:pt>
                <c:pt idx="55">
                  <c:v>596.4281</c:v>
                </c:pt>
                <c:pt idx="56">
                  <c:v>596.4281</c:v>
                </c:pt>
                <c:pt idx="57">
                  <c:v>597.4242</c:v>
                </c:pt>
                <c:pt idx="58">
                  <c:v>598.0338</c:v>
                </c:pt>
                <c:pt idx="59">
                  <c:v>598.3111</c:v>
                </c:pt>
                <c:pt idx="60">
                  <c:v>598.4221</c:v>
                </c:pt>
                <c:pt idx="61">
                  <c:v>599.9779</c:v>
                </c:pt>
                <c:pt idx="62">
                  <c:v>601.6499</c:v>
                </c:pt>
                <c:pt idx="63">
                  <c:v>602.2642</c:v>
                </c:pt>
                <c:pt idx="64">
                  <c:v>603.3269</c:v>
                </c:pt>
                <c:pt idx="65">
                  <c:v>603.2709</c:v>
                </c:pt>
                <c:pt idx="66">
                  <c:v>602.9351</c:v>
                </c:pt>
                <c:pt idx="67">
                  <c:v>602.0407</c:v>
                </c:pt>
                <c:pt idx="68">
                  <c:v>601.092</c:v>
                </c:pt>
                <c:pt idx="69">
                  <c:v>600.2562</c:v>
                </c:pt>
                <c:pt idx="70">
                  <c:v>599.533</c:v>
                </c:pt>
                <c:pt idx="71">
                  <c:v>599.811</c:v>
                </c:pt>
                <c:pt idx="72">
                  <c:v>599.533</c:v>
                </c:pt>
                <c:pt idx="73">
                  <c:v>598.4775</c:v>
                </c:pt>
                <c:pt idx="74">
                  <c:v>597.0919</c:v>
                </c:pt>
                <c:pt idx="75">
                  <c:v>595.6546</c:v>
                </c:pt>
                <c:pt idx="76">
                  <c:v>595.6546</c:v>
                </c:pt>
                <c:pt idx="77">
                  <c:v>595.8755</c:v>
                </c:pt>
                <c:pt idx="78">
                  <c:v>596.9259</c:v>
                </c:pt>
                <c:pt idx="79">
                  <c:v>596.3175</c:v>
                </c:pt>
                <c:pt idx="80">
                  <c:v>596.4834</c:v>
                </c:pt>
                <c:pt idx="81">
                  <c:v>596.1517</c:v>
                </c:pt>
                <c:pt idx="82">
                  <c:v>596.1517</c:v>
                </c:pt>
                <c:pt idx="83">
                  <c:v>595.5994</c:v>
                </c:pt>
                <c:pt idx="84">
                  <c:v>595.4338</c:v>
                </c:pt>
                <c:pt idx="85">
                  <c:v>595.7098</c:v>
                </c:pt>
                <c:pt idx="86">
                  <c:v>595.2683</c:v>
                </c:pt>
                <c:pt idx="87">
                  <c:v>594.8271</c:v>
                </c:pt>
                <c:pt idx="88">
                  <c:v>594.6067</c:v>
                </c:pt>
                <c:pt idx="89">
                  <c:v>594.4965</c:v>
                </c:pt>
                <c:pt idx="90">
                  <c:v>593.8908</c:v>
                </c:pt>
                <c:pt idx="91">
                  <c:v>594.4965</c:v>
                </c:pt>
                <c:pt idx="92">
                  <c:v>594.2211</c:v>
                </c:pt>
                <c:pt idx="93">
                  <c:v>593.8357999999999</c:v>
                </c:pt>
                <c:pt idx="94">
                  <c:v>593.8357999999999</c:v>
                </c:pt>
                <c:pt idx="95">
                  <c:v>593.3957</c:v>
                </c:pt>
                <c:pt idx="96">
                  <c:v>592.1326</c:v>
                </c:pt>
                <c:pt idx="97">
                  <c:v>593.3957</c:v>
                </c:pt>
                <c:pt idx="98">
                  <c:v>592.1875</c:v>
                </c:pt>
                <c:pt idx="99">
                  <c:v>592.0778</c:v>
                </c:pt>
                <c:pt idx="100">
                  <c:v>589.1239</c:v>
                </c:pt>
                <c:pt idx="101">
                  <c:v>588.8511999999999</c:v>
                </c:pt>
                <c:pt idx="102">
                  <c:v>587.7618</c:v>
                </c:pt>
                <c:pt idx="103">
                  <c:v>587.2179</c:v>
                </c:pt>
                <c:pt idx="104">
                  <c:v>587.0005</c:v>
                </c:pt>
                <c:pt idx="105">
                  <c:v>585.7522</c:v>
                </c:pt>
                <c:pt idx="106">
                  <c:v>585.5353</c:v>
                </c:pt>
                <c:pt idx="107">
                  <c:v>585.3185999999999</c:v>
                </c:pt>
                <c:pt idx="108">
                  <c:v>584.8313000000001</c:v>
                </c:pt>
                <c:pt idx="109">
                  <c:v>584.1822</c:v>
                </c:pt>
                <c:pt idx="110">
                  <c:v>583.3719</c:v>
                </c:pt>
                <c:pt idx="111">
                  <c:v>581.3784</c:v>
                </c:pt>
                <c:pt idx="112">
                  <c:v>579.8747</c:v>
                </c:pt>
                <c:pt idx="113">
                  <c:v>577.4666999999999</c:v>
                </c:pt>
                <c:pt idx="114">
                  <c:v>576.4532</c:v>
                </c:pt>
                <c:pt idx="115">
                  <c:v>576.3466</c:v>
                </c:pt>
                <c:pt idx="116">
                  <c:v>575.3352</c:v>
                </c:pt>
                <c:pt idx="117">
                  <c:v>574.8568</c:v>
                </c:pt>
                <c:pt idx="118">
                  <c:v>574.0073</c:v>
                </c:pt>
                <c:pt idx="119">
                  <c:v>573.1061999999999</c:v>
                </c:pt>
                <c:pt idx="120">
                  <c:v>573.1061999999999</c:v>
                </c:pt>
                <c:pt idx="121">
                  <c:v>573.1061999999999</c:v>
                </c:pt>
                <c:pt idx="122">
                  <c:v>574.0073</c:v>
                </c:pt>
                <c:pt idx="123">
                  <c:v>574.6974</c:v>
                </c:pt>
                <c:pt idx="124">
                  <c:v>574.6974</c:v>
                </c:pt>
                <c:pt idx="125">
                  <c:v>574.2726</c:v>
                </c:pt>
                <c:pt idx="126">
                  <c:v>573.3711</c:v>
                </c:pt>
                <c:pt idx="127">
                  <c:v>573.2651</c:v>
                </c:pt>
                <c:pt idx="128">
                  <c:v>573.2651</c:v>
                </c:pt>
                <c:pt idx="129">
                  <c:v>573.4241</c:v>
                </c:pt>
                <c:pt idx="130">
                  <c:v>572.9473</c:v>
                </c:pt>
                <c:pt idx="131">
                  <c:v>573.4241</c:v>
                </c:pt>
                <c:pt idx="132">
                  <c:v>574.6974</c:v>
                </c:pt>
                <c:pt idx="133">
                  <c:v>574.6974</c:v>
                </c:pt>
                <c:pt idx="134">
                  <c:v>574.5381</c:v>
                </c:pt>
                <c:pt idx="135">
                  <c:v>574.4319</c:v>
                </c:pt>
                <c:pt idx="136">
                  <c:v>574.485</c:v>
                </c:pt>
                <c:pt idx="137">
                  <c:v>574.5381</c:v>
                </c:pt>
                <c:pt idx="138">
                  <c:v>574.3257</c:v>
                </c:pt>
                <c:pt idx="139">
                  <c:v>574.3788</c:v>
                </c:pt>
                <c:pt idx="140">
                  <c:v>575.6011999999999</c:v>
                </c:pt>
                <c:pt idx="141">
                  <c:v>577.3065</c:v>
                </c:pt>
                <c:pt idx="142">
                  <c:v>579.1244</c:v>
                </c:pt>
                <c:pt idx="143">
                  <c:v>579.3922</c:v>
                </c:pt>
                <c:pt idx="144">
                  <c:v>579.3922</c:v>
                </c:pt>
                <c:pt idx="145">
                  <c:v>577.3065</c:v>
                </c:pt>
                <c:pt idx="146">
                  <c:v>577.1464</c:v>
                </c:pt>
                <c:pt idx="147">
                  <c:v>575.9738</c:v>
                </c:pt>
                <c:pt idx="148">
                  <c:v>575.9738</c:v>
                </c:pt>
                <c:pt idx="149">
                  <c:v>575.9738</c:v>
                </c:pt>
                <c:pt idx="150">
                  <c:v>576.3999</c:v>
                </c:pt>
                <c:pt idx="151">
                  <c:v>575.9738</c:v>
                </c:pt>
                <c:pt idx="152">
                  <c:v>575.8141000000001</c:v>
                </c:pt>
                <c:pt idx="153">
                  <c:v>575.8141000000001</c:v>
                </c:pt>
                <c:pt idx="154">
                  <c:v>575.8673</c:v>
                </c:pt>
                <c:pt idx="155">
                  <c:v>573.0003</c:v>
                </c:pt>
                <c:pt idx="156">
                  <c:v>568.2032</c:v>
                </c:pt>
                <c:pt idx="157">
                  <c:v>567.1022</c:v>
                </c:pt>
                <c:pt idx="158">
                  <c:v>567.1022</c:v>
                </c:pt>
                <c:pt idx="159">
                  <c:v>567.9408</c:v>
                </c:pt>
                <c:pt idx="160">
                  <c:v>569.3064000000001</c:v>
                </c:pt>
                <c:pt idx="161">
                  <c:v>569.9378</c:v>
                </c:pt>
                <c:pt idx="162">
                  <c:v>570.5173</c:v>
                </c:pt>
                <c:pt idx="163">
                  <c:v>569.9378</c:v>
                </c:pt>
                <c:pt idx="164">
                  <c:v>567.6262</c:v>
                </c:pt>
                <c:pt idx="165">
                  <c:v>566.788</c:v>
                </c:pt>
                <c:pt idx="166">
                  <c:v>566.788</c:v>
                </c:pt>
                <c:pt idx="167">
                  <c:v>566.7357</c:v>
                </c:pt>
                <c:pt idx="168">
                  <c:v>566.7357</c:v>
                </c:pt>
                <c:pt idx="169">
                  <c:v>566.5264</c:v>
                </c:pt>
                <c:pt idx="170">
                  <c:v>566.6833</c:v>
                </c:pt>
                <c:pt idx="171">
                  <c:v>566.9974</c:v>
                </c:pt>
                <c:pt idx="172">
                  <c:v>565.9512</c:v>
                </c:pt>
                <c:pt idx="173">
                  <c:v>565.2722</c:v>
                </c:pt>
                <c:pt idx="174">
                  <c:v>565.3766000000001</c:v>
                </c:pt>
                <c:pt idx="175">
                  <c:v>565.2722</c:v>
                </c:pt>
                <c:pt idx="176">
                  <c:v>564.8548</c:v>
                </c:pt>
                <c:pt idx="177">
                  <c:v>564.6984</c:v>
                </c:pt>
                <c:pt idx="178">
                  <c:v>564.6984</c:v>
                </c:pt>
                <c:pt idx="179">
                  <c:v>564.6984</c:v>
                </c:pt>
                <c:pt idx="180">
                  <c:v>561.7865</c:v>
                </c:pt>
                <c:pt idx="181">
                  <c:v>561.2163</c:v>
                </c:pt>
                <c:pt idx="182">
                  <c:v>561.2163</c:v>
                </c:pt>
                <c:pt idx="183">
                  <c:v>560.7503</c:v>
                </c:pt>
                <c:pt idx="184">
                  <c:v>559.8194999999999</c:v>
                </c:pt>
                <c:pt idx="185">
                  <c:v>559.2515</c:v>
                </c:pt>
                <c:pt idx="186">
                  <c:v>559.3031</c:v>
                </c:pt>
                <c:pt idx="187">
                  <c:v>559.3547</c:v>
                </c:pt>
                <c:pt idx="188">
                  <c:v>559.3547</c:v>
                </c:pt>
                <c:pt idx="189">
                  <c:v>559.6645</c:v>
                </c:pt>
                <c:pt idx="190">
                  <c:v>559.6645</c:v>
                </c:pt>
                <c:pt idx="191">
                  <c:v>558.9935</c:v>
                </c:pt>
                <c:pt idx="192">
                  <c:v>555.5995</c:v>
                </c:pt>
                <c:pt idx="193">
                  <c:v>555.0359</c:v>
                </c:pt>
                <c:pt idx="194">
                  <c:v>554.7287</c:v>
                </c:pt>
                <c:pt idx="195">
                  <c:v>553.9105</c:v>
                </c:pt>
                <c:pt idx="196">
                  <c:v>554.3706</c:v>
                </c:pt>
                <c:pt idx="197">
                  <c:v>554.4729</c:v>
                </c:pt>
                <c:pt idx="198">
                  <c:v>554.8311</c:v>
                </c:pt>
                <c:pt idx="199">
                  <c:v>555.8046000000001</c:v>
                </c:pt>
                <c:pt idx="200">
                  <c:v>556.8825</c:v>
                </c:pt>
                <c:pt idx="201">
                  <c:v>556.8825</c:v>
                </c:pt>
                <c:pt idx="202">
                  <c:v>556.8825</c:v>
                </c:pt>
                <c:pt idx="203">
                  <c:v>555.7533</c:v>
                </c:pt>
                <c:pt idx="204">
                  <c:v>554.0127</c:v>
                </c:pt>
                <c:pt idx="205">
                  <c:v>553.2465999999999</c:v>
                </c:pt>
                <c:pt idx="206">
                  <c:v>552.7365</c:v>
                </c:pt>
                <c:pt idx="207">
                  <c:v>552.6346</c:v>
                </c:pt>
                <c:pt idx="208">
                  <c:v>552.5836</c:v>
                </c:pt>
                <c:pt idx="209">
                  <c:v>552.5836</c:v>
                </c:pt>
                <c:pt idx="210">
                  <c:v>552.5836</c:v>
                </c:pt>
                <c:pt idx="211">
                  <c:v>552.6346</c:v>
                </c:pt>
                <c:pt idx="212">
                  <c:v>551.8196</c:v>
                </c:pt>
                <c:pt idx="213">
                  <c:v>550.9041</c:v>
                </c:pt>
                <c:pt idx="214">
                  <c:v>550.9041</c:v>
                </c:pt>
                <c:pt idx="215">
                  <c:v>550.9041</c:v>
                </c:pt>
                <c:pt idx="216">
                  <c:v>550.5486</c:v>
                </c:pt>
                <c:pt idx="217">
                  <c:v>550.9041</c:v>
                </c:pt>
                <c:pt idx="218">
                  <c:v>550.955</c:v>
                </c:pt>
                <c:pt idx="219">
                  <c:v>551.2599</c:v>
                </c:pt>
                <c:pt idx="220">
                  <c:v>552.6855</c:v>
                </c:pt>
                <c:pt idx="221">
                  <c:v>552.176</c:v>
                </c:pt>
                <c:pt idx="222">
                  <c:v>552.6855</c:v>
                </c:pt>
                <c:pt idx="223">
                  <c:v>552.176</c:v>
                </c:pt>
                <c:pt idx="224">
                  <c:v>551.6669000000001</c:v>
                </c:pt>
                <c:pt idx="225">
                  <c:v>549.8381000000001</c:v>
                </c:pt>
                <c:pt idx="226">
                  <c:v>549.8381000000001</c:v>
                </c:pt>
                <c:pt idx="227">
                  <c:v>550.0918</c:v>
                </c:pt>
                <c:pt idx="228">
                  <c:v>549.8381000000001</c:v>
                </c:pt>
                <c:pt idx="229">
                  <c:v>550.0918</c:v>
                </c:pt>
                <c:pt idx="230">
                  <c:v>550.0918</c:v>
                </c:pt>
                <c:pt idx="231">
                  <c:v>550.3963</c:v>
                </c:pt>
                <c:pt idx="232">
                  <c:v>547.8135</c:v>
                </c:pt>
                <c:pt idx="233">
                  <c:v>548.9261</c:v>
                </c:pt>
                <c:pt idx="234">
                  <c:v>549.5846</c:v>
                </c:pt>
                <c:pt idx="235">
                  <c:v>551.6669000000001</c:v>
                </c:pt>
                <c:pt idx="236">
                  <c:v>551.2599</c:v>
                </c:pt>
                <c:pt idx="237">
                  <c:v>551.2599</c:v>
                </c:pt>
                <c:pt idx="238">
                  <c:v>551.6669000000001</c:v>
                </c:pt>
                <c:pt idx="239">
                  <c:v>551.2599</c:v>
                </c:pt>
                <c:pt idx="240">
                  <c:v>551.2599</c:v>
                </c:pt>
                <c:pt idx="241">
                  <c:v>551.6669000000001</c:v>
                </c:pt>
                <c:pt idx="242">
                  <c:v>551.4125</c:v>
                </c:pt>
                <c:pt idx="243">
                  <c:v>551.2091</c:v>
                </c:pt>
                <c:pt idx="244">
                  <c:v>552.5836</c:v>
                </c:pt>
                <c:pt idx="245">
                  <c:v>555.1895</c:v>
                </c:pt>
                <c:pt idx="246">
                  <c:v>554.9847</c:v>
                </c:pt>
                <c:pt idx="247">
                  <c:v>554.9847</c:v>
                </c:pt>
                <c:pt idx="248">
                  <c:v>556.8312</c:v>
                </c:pt>
                <c:pt idx="249">
                  <c:v>554.9847</c:v>
                </c:pt>
                <c:pt idx="250">
                  <c:v>554.9847</c:v>
                </c:pt>
                <c:pt idx="251">
                  <c:v>556.9339</c:v>
                </c:pt>
                <c:pt idx="252">
                  <c:v>557.551</c:v>
                </c:pt>
                <c:pt idx="253">
                  <c:v>558.7356</c:v>
                </c:pt>
                <c:pt idx="254">
                  <c:v>559.5096</c:v>
                </c:pt>
                <c:pt idx="255">
                  <c:v>559.6129</c:v>
                </c:pt>
                <c:pt idx="256">
                  <c:v>559.5096</c:v>
                </c:pt>
                <c:pt idx="257">
                  <c:v>559.5096</c:v>
                </c:pt>
                <c:pt idx="258">
                  <c:v>558.5809</c:v>
                </c:pt>
                <c:pt idx="259">
                  <c:v>558.5809</c:v>
                </c:pt>
                <c:pt idx="260">
                  <c:v>559.3547</c:v>
                </c:pt>
                <c:pt idx="261">
                  <c:v>559.9228000000001</c:v>
                </c:pt>
                <c:pt idx="262">
                  <c:v>561.9421</c:v>
                </c:pt>
                <c:pt idx="263">
                  <c:v>561.9421</c:v>
                </c:pt>
                <c:pt idx="264">
                  <c:v>560.5951</c:v>
                </c:pt>
                <c:pt idx="265">
                  <c:v>558.2202</c:v>
                </c:pt>
                <c:pt idx="266">
                  <c:v>556.5743</c:v>
                </c:pt>
                <c:pt idx="267">
                  <c:v>556.3689000000001</c:v>
                </c:pt>
                <c:pt idx="268">
                  <c:v>553.553</c:v>
                </c:pt>
                <c:pt idx="269">
                  <c:v>554.5752</c:v>
                </c:pt>
                <c:pt idx="270">
                  <c:v>556.9853</c:v>
                </c:pt>
                <c:pt idx="271">
                  <c:v>557.6539</c:v>
                </c:pt>
                <c:pt idx="272">
                  <c:v>557.6539</c:v>
                </c:pt>
                <c:pt idx="273">
                  <c:v>560.2847</c:v>
                </c:pt>
                <c:pt idx="274">
                  <c:v>560.4915999999999</c:v>
                </c:pt>
                <c:pt idx="275">
                  <c:v>560.7503</c:v>
                </c:pt>
                <c:pt idx="276">
                  <c:v>560.2847</c:v>
                </c:pt>
                <c:pt idx="277">
                  <c:v>556.4203</c:v>
                </c:pt>
                <c:pt idx="278">
                  <c:v>556.4203</c:v>
                </c:pt>
                <c:pt idx="279">
                  <c:v>560.4399</c:v>
                </c:pt>
                <c:pt idx="280">
                  <c:v>560.4399</c:v>
                </c:pt>
                <c:pt idx="281">
                  <c:v>555.6507</c:v>
                </c:pt>
                <c:pt idx="282">
                  <c:v>555.6507</c:v>
                </c:pt>
                <c:pt idx="283">
                  <c:v>560.4399</c:v>
                </c:pt>
                <c:pt idx="284">
                  <c:v>555.1895</c:v>
                </c:pt>
                <c:pt idx="285">
                  <c:v>548.2179</c:v>
                </c:pt>
                <c:pt idx="286">
                  <c:v>557.2938</c:v>
                </c:pt>
                <c:pt idx="287">
                  <c:v>559.1482</c:v>
                </c:pt>
                <c:pt idx="288">
                  <c:v>550.5486</c:v>
                </c:pt>
                <c:pt idx="289">
                  <c:v>550.5486</c:v>
                </c:pt>
                <c:pt idx="290">
                  <c:v>557.3452</c:v>
                </c:pt>
                <c:pt idx="291">
                  <c:v>555.4457</c:v>
                </c:pt>
                <c:pt idx="292">
                  <c:v>552.4817</c:v>
                </c:pt>
                <c:pt idx="293">
                  <c:v>555.4457</c:v>
                </c:pt>
                <c:pt idx="294">
                  <c:v>555.5482</c:v>
                </c:pt>
                <c:pt idx="295">
                  <c:v>553.8083</c:v>
                </c:pt>
                <c:pt idx="296">
                  <c:v>554.4218</c:v>
                </c:pt>
                <c:pt idx="297">
                  <c:v>558.1172</c:v>
                </c:pt>
                <c:pt idx="298">
                  <c:v>554.4218</c:v>
                </c:pt>
                <c:pt idx="299">
                  <c:v>557.3452</c:v>
                </c:pt>
                <c:pt idx="300">
                  <c:v>563.4485</c:v>
                </c:pt>
                <c:pt idx="301">
                  <c:v>558.1172</c:v>
                </c:pt>
                <c:pt idx="302">
                  <c:v>560.9574</c:v>
                </c:pt>
                <c:pt idx="303">
                  <c:v>564.5941</c:v>
                </c:pt>
                <c:pt idx="304">
                  <c:v>561.0608999999999</c:v>
                </c:pt>
                <c:pt idx="305">
                  <c:v>557.9112</c:v>
                </c:pt>
                <c:pt idx="306">
                  <c:v>565.6899</c:v>
                </c:pt>
                <c:pt idx="307">
                  <c:v>566.631</c:v>
                </c:pt>
                <c:pt idx="308">
                  <c:v>565.5333</c:v>
                </c:pt>
                <c:pt idx="309">
                  <c:v>565.5333</c:v>
                </c:pt>
                <c:pt idx="310">
                  <c:v>565.5333</c:v>
                </c:pt>
                <c:pt idx="311">
                  <c:v>569.622</c:v>
                </c:pt>
                <c:pt idx="312">
                  <c:v>570.2538</c:v>
                </c:pt>
                <c:pt idx="313">
                  <c:v>570.2538</c:v>
                </c:pt>
                <c:pt idx="314">
                  <c:v>570.2538</c:v>
                </c:pt>
                <c:pt idx="315">
                  <c:v>569.5168</c:v>
                </c:pt>
                <c:pt idx="316">
                  <c:v>569.5168</c:v>
                </c:pt>
                <c:pt idx="317">
                  <c:v>569.5168</c:v>
                </c:pt>
                <c:pt idx="318">
                  <c:v>574.1665</c:v>
                </c:pt>
                <c:pt idx="319">
                  <c:v>574.1665</c:v>
                </c:pt>
                <c:pt idx="320">
                  <c:v>576.1335</c:v>
                </c:pt>
                <c:pt idx="321">
                  <c:v>574.1665</c:v>
                </c:pt>
                <c:pt idx="322">
                  <c:v>576.1335</c:v>
                </c:pt>
                <c:pt idx="323">
                  <c:v>572.5239</c:v>
                </c:pt>
                <c:pt idx="324">
                  <c:v>572.9473</c:v>
                </c:pt>
                <c:pt idx="325">
                  <c:v>572.9473</c:v>
                </c:pt>
                <c:pt idx="326">
                  <c:v>574.2196</c:v>
                </c:pt>
                <c:pt idx="327">
                  <c:v>574.5381</c:v>
                </c:pt>
                <c:pt idx="328">
                  <c:v>574.9099</c:v>
                </c:pt>
                <c:pt idx="329">
                  <c:v>575.0694</c:v>
                </c:pt>
                <c:pt idx="330">
                  <c:v>575.7076</c:v>
                </c:pt>
                <c:pt idx="331">
                  <c:v>575.3352</c:v>
                </c:pt>
                <c:pt idx="332">
                  <c:v>576.4532</c:v>
                </c:pt>
                <c:pt idx="333">
                  <c:v>576.773</c:v>
                </c:pt>
                <c:pt idx="334">
                  <c:v>577.5735</c:v>
                </c:pt>
                <c:pt idx="335">
                  <c:v>577.7337</c:v>
                </c:pt>
                <c:pt idx="336">
                  <c:v>579.0173</c:v>
                </c:pt>
                <c:pt idx="337">
                  <c:v>580.4648999999999</c:v>
                </c:pt>
                <c:pt idx="338">
                  <c:v>581.6473999999999</c:v>
                </c:pt>
                <c:pt idx="339">
                  <c:v>583.8039</c:v>
                </c:pt>
                <c:pt idx="340">
                  <c:v>584.1822</c:v>
                </c:pt>
                <c:pt idx="341">
                  <c:v>584.2903</c:v>
                </c:pt>
                <c:pt idx="342">
                  <c:v>584.2903</c:v>
                </c:pt>
                <c:pt idx="343">
                  <c:v>584.2903</c:v>
                </c:pt>
                <c:pt idx="344">
                  <c:v>584.3444</c:v>
                </c:pt>
                <c:pt idx="345">
                  <c:v>584.9937</c:v>
                </c:pt>
                <c:pt idx="346">
                  <c:v>585.427</c:v>
                </c:pt>
                <c:pt idx="347">
                  <c:v>586.6203</c:v>
                </c:pt>
                <c:pt idx="348">
                  <c:v>589.2331</c:v>
                </c:pt>
                <c:pt idx="349">
                  <c:v>589.9974999999999</c:v>
                </c:pt>
                <c:pt idx="350">
                  <c:v>590.3253999999999</c:v>
                </c:pt>
                <c:pt idx="351">
                  <c:v>590.1068</c:v>
                </c:pt>
                <c:pt idx="352">
                  <c:v>586.5117</c:v>
                </c:pt>
                <c:pt idx="353">
                  <c:v>584.02</c:v>
                </c:pt>
                <c:pt idx="354">
                  <c:v>574.2726</c:v>
                </c:pt>
                <c:pt idx="355">
                  <c:v>570.5173</c:v>
                </c:pt>
                <c:pt idx="356">
                  <c:v>570.3065</c:v>
                </c:pt>
                <c:pt idx="357">
                  <c:v>570.5173</c:v>
                </c:pt>
                <c:pt idx="358">
                  <c:v>574.5912</c:v>
                </c:pt>
                <c:pt idx="359">
                  <c:v>578.5891</c:v>
                </c:pt>
                <c:pt idx="360">
                  <c:v>581.1633</c:v>
                </c:pt>
                <c:pt idx="361">
                  <c:v>582.509</c:v>
                </c:pt>
                <c:pt idx="362">
                  <c:v>582.7785</c:v>
                </c:pt>
                <c:pt idx="363">
                  <c:v>582.4012</c:v>
                </c:pt>
                <c:pt idx="364">
                  <c:v>582.4012</c:v>
                </c:pt>
                <c:pt idx="365">
                  <c:v>582.7785</c:v>
                </c:pt>
                <c:pt idx="366">
                  <c:v>582.4012</c:v>
                </c:pt>
                <c:pt idx="367">
                  <c:v>581.3784</c:v>
                </c:pt>
                <c:pt idx="368">
                  <c:v>582.5629</c:v>
                </c:pt>
                <c:pt idx="369">
                  <c:v>582.1857</c:v>
                </c:pt>
                <c:pt idx="370">
                  <c:v>582.0242</c:v>
                </c:pt>
                <c:pt idx="371">
                  <c:v>582.3473</c:v>
                </c:pt>
                <c:pt idx="372">
                  <c:v>582.3473</c:v>
                </c:pt>
                <c:pt idx="373">
                  <c:v>582.3473</c:v>
                </c:pt>
                <c:pt idx="374">
                  <c:v>582.4012</c:v>
                </c:pt>
                <c:pt idx="375">
                  <c:v>582.4012</c:v>
                </c:pt>
                <c:pt idx="376">
                  <c:v>582.4012</c:v>
                </c:pt>
                <c:pt idx="377">
                  <c:v>582.4012</c:v>
                </c:pt>
                <c:pt idx="378">
                  <c:v>582.4012</c:v>
                </c:pt>
                <c:pt idx="379">
                  <c:v>582.4551</c:v>
                </c:pt>
                <c:pt idx="380">
                  <c:v>582.4012</c:v>
                </c:pt>
                <c:pt idx="381">
                  <c:v>581.8088</c:v>
                </c:pt>
                <c:pt idx="382">
                  <c:v>581.755</c:v>
                </c:pt>
                <c:pt idx="383">
                  <c:v>580.5186</c:v>
                </c:pt>
                <c:pt idx="384">
                  <c:v>579.3922</c:v>
                </c:pt>
                <c:pt idx="385">
                  <c:v>578.3216</c:v>
                </c:pt>
                <c:pt idx="386">
                  <c:v>579.0173</c:v>
                </c:pt>
                <c:pt idx="387">
                  <c:v>576.9864</c:v>
                </c:pt>
                <c:pt idx="388">
                  <c:v>578.4286</c:v>
                </c:pt>
                <c:pt idx="389">
                  <c:v>579.1779</c:v>
                </c:pt>
                <c:pt idx="390">
                  <c:v>579.7674</c:v>
                </c:pt>
                <c:pt idx="391">
                  <c:v>581.8626</c:v>
                </c:pt>
                <c:pt idx="392">
                  <c:v>582.1857</c:v>
                </c:pt>
                <c:pt idx="393">
                  <c:v>582.1857</c:v>
                </c:pt>
                <c:pt idx="394">
                  <c:v>581.3246</c:v>
                </c:pt>
                <c:pt idx="395">
                  <c:v>578.7496</c:v>
                </c:pt>
                <c:pt idx="396">
                  <c:v>578.7496</c:v>
                </c:pt>
                <c:pt idx="397">
                  <c:v>579.3922</c:v>
                </c:pt>
                <c:pt idx="398">
                  <c:v>579.7674</c:v>
                </c:pt>
                <c:pt idx="399">
                  <c:v>581.1096</c:v>
                </c:pt>
                <c:pt idx="400">
                  <c:v>581.8088</c:v>
                </c:pt>
                <c:pt idx="401">
                  <c:v>582.7246</c:v>
                </c:pt>
                <c:pt idx="402">
                  <c:v>583.5339</c:v>
                </c:pt>
                <c:pt idx="403">
                  <c:v>583.1561</c:v>
                </c:pt>
                <c:pt idx="404">
                  <c:v>585.102</c:v>
                </c:pt>
                <c:pt idx="405">
                  <c:v>585.427</c:v>
                </c:pt>
                <c:pt idx="406">
                  <c:v>585.427</c:v>
                </c:pt>
                <c:pt idx="407">
                  <c:v>585.2103</c:v>
                </c:pt>
                <c:pt idx="408">
                  <c:v>586.1318</c:v>
                </c:pt>
                <c:pt idx="409">
                  <c:v>587.7618</c:v>
                </c:pt>
                <c:pt idx="410">
                  <c:v>588.4152</c:v>
                </c:pt>
                <c:pt idx="411">
                  <c:v>588.1973</c:v>
                </c:pt>
                <c:pt idx="412">
                  <c:v>588.9058</c:v>
                </c:pt>
                <c:pt idx="413">
                  <c:v>590.3253999999999</c:v>
                </c:pt>
                <c:pt idx="414">
                  <c:v>590.5988</c:v>
                </c:pt>
                <c:pt idx="415">
                  <c:v>591.1461</c:v>
                </c:pt>
                <c:pt idx="416">
                  <c:v>593.3407</c:v>
                </c:pt>
                <c:pt idx="417">
                  <c:v>594.2211</c:v>
                </c:pt>
                <c:pt idx="418">
                  <c:v>595.2131</c:v>
                </c:pt>
                <c:pt idx="419">
                  <c:v>595.7098</c:v>
                </c:pt>
                <c:pt idx="420">
                  <c:v>596.207</c:v>
                </c:pt>
                <c:pt idx="421">
                  <c:v>597.3688</c:v>
                </c:pt>
                <c:pt idx="422">
                  <c:v>597.3688</c:v>
                </c:pt>
                <c:pt idx="423">
                  <c:v>597.3688</c:v>
                </c:pt>
                <c:pt idx="424">
                  <c:v>598.3111</c:v>
                </c:pt>
                <c:pt idx="425">
                  <c:v>600.479</c:v>
                </c:pt>
                <c:pt idx="426">
                  <c:v>601.5941</c:v>
                </c:pt>
                <c:pt idx="427">
                  <c:v>602.3759</c:v>
                </c:pt>
                <c:pt idx="428">
                  <c:v>604.0552</c:v>
                </c:pt>
                <c:pt idx="429">
                  <c:v>605.5709</c:v>
                </c:pt>
                <c:pt idx="430">
                  <c:v>605.9083</c:v>
                </c:pt>
                <c:pt idx="431">
                  <c:v>606.077</c:v>
                </c:pt>
                <c:pt idx="432">
                  <c:v>605.9083</c:v>
                </c:pt>
                <c:pt idx="433">
                  <c:v>605.9083</c:v>
                </c:pt>
                <c:pt idx="434">
                  <c:v>605.9645</c:v>
                </c:pt>
                <c:pt idx="435">
                  <c:v>607.3163</c:v>
                </c:pt>
                <c:pt idx="436">
                  <c:v>607.9934</c:v>
                </c:pt>
                <c:pt idx="437">
                  <c:v>608.4453</c:v>
                </c:pt>
                <c:pt idx="438">
                  <c:v>609.4633</c:v>
                </c:pt>
                <c:pt idx="439">
                  <c:v>610.0864</c:v>
                </c:pt>
                <c:pt idx="440">
                  <c:v>609.0672</c:v>
                </c:pt>
                <c:pt idx="441">
                  <c:v>609.0672</c:v>
                </c:pt>
                <c:pt idx="442">
                  <c:v>610.2565</c:v>
                </c:pt>
                <c:pt idx="443">
                  <c:v>610.4833</c:v>
                </c:pt>
                <c:pt idx="444">
                  <c:v>610.7669</c:v>
                </c:pt>
                <c:pt idx="445">
                  <c:v>611.7324</c:v>
                </c:pt>
                <c:pt idx="446">
                  <c:v>611.9598</c:v>
                </c:pt>
                <c:pt idx="447">
                  <c:v>612.2443</c:v>
                </c:pt>
                <c:pt idx="448">
                  <c:v>611.6756</c:v>
                </c:pt>
                <c:pt idx="449">
                  <c:v>608.6148</c:v>
                </c:pt>
                <c:pt idx="450">
                  <c:v>607.9934</c:v>
                </c:pt>
                <c:pt idx="451">
                  <c:v>606.8653</c:v>
                </c:pt>
                <c:pt idx="452">
                  <c:v>607.2035</c:v>
                </c:pt>
                <c:pt idx="453">
                  <c:v>607.9934</c:v>
                </c:pt>
                <c:pt idx="454">
                  <c:v>608.9541</c:v>
                </c:pt>
                <c:pt idx="455">
                  <c:v>610.0297</c:v>
                </c:pt>
                <c:pt idx="456">
                  <c:v>611.3915</c:v>
                </c:pt>
                <c:pt idx="457">
                  <c:v>613.1553</c:v>
                </c:pt>
                <c:pt idx="458">
                  <c:v>615.7258</c:v>
                </c:pt>
                <c:pt idx="459">
                  <c:v>615.783</c:v>
                </c:pt>
                <c:pt idx="460">
                  <c:v>615.783</c:v>
                </c:pt>
                <c:pt idx="461">
                  <c:v>617.1015</c:v>
                </c:pt>
                <c:pt idx="462">
                  <c:v>617.1015</c:v>
                </c:pt>
                <c:pt idx="463">
                  <c:v>619.2291</c:v>
                </c:pt>
                <c:pt idx="464">
                  <c:v>620.3249</c:v>
                </c:pt>
                <c:pt idx="465">
                  <c:v>621.1336</c:v>
                </c:pt>
                <c:pt idx="466">
                  <c:v>621.5384</c:v>
                </c:pt>
                <c:pt idx="467">
                  <c:v>621.4806</c:v>
                </c:pt>
                <c:pt idx="468">
                  <c:v>620.6136</c:v>
                </c:pt>
                <c:pt idx="469">
                  <c:v>621.5384</c:v>
                </c:pt>
                <c:pt idx="470">
                  <c:v>621.3649</c:v>
                </c:pt>
                <c:pt idx="471">
                  <c:v>620.4403</c:v>
                </c:pt>
                <c:pt idx="472">
                  <c:v>619.8056</c:v>
                </c:pt>
                <c:pt idx="473">
                  <c:v>618.7684</c:v>
                </c:pt>
                <c:pt idx="474">
                  <c:v>618.0205999999999</c:v>
                </c:pt>
                <c:pt idx="475">
                  <c:v>617.446</c:v>
                </c:pt>
                <c:pt idx="476">
                  <c:v>617.5608999999999</c:v>
                </c:pt>
                <c:pt idx="477">
                  <c:v>617.3886</c:v>
                </c:pt>
                <c:pt idx="478">
                  <c:v>617.6758</c:v>
                </c:pt>
                <c:pt idx="479">
                  <c:v>616.5279</c:v>
                </c:pt>
                <c:pt idx="480">
                  <c:v>615.1535</c:v>
                </c:pt>
                <c:pt idx="481">
                  <c:v>612.2443</c:v>
                </c:pt>
                <c:pt idx="482">
                  <c:v>611.6756</c:v>
                </c:pt>
                <c:pt idx="483">
                  <c:v>611.4483</c:v>
                </c:pt>
                <c:pt idx="484">
                  <c:v>611.5619</c:v>
                </c:pt>
                <c:pt idx="485">
                  <c:v>612.1874</c:v>
                </c:pt>
                <c:pt idx="486">
                  <c:v>614.4105</c:v>
                </c:pt>
                <c:pt idx="487">
                  <c:v>615.2679000000001</c:v>
                </c:pt>
                <c:pt idx="488">
                  <c:v>614.1821</c:v>
                </c:pt>
                <c:pt idx="489">
                  <c:v>614.1821</c:v>
                </c:pt>
                <c:pt idx="490">
                  <c:v>615.0963</c:v>
                </c:pt>
                <c:pt idx="491">
                  <c:v>615.0963</c:v>
                </c:pt>
                <c:pt idx="492">
                  <c:v>616.5852</c:v>
                </c:pt>
                <c:pt idx="493">
                  <c:v>616.9294</c:v>
                </c:pt>
                <c:pt idx="494">
                  <c:v>617.5034</c:v>
                </c:pt>
                <c:pt idx="495">
                  <c:v>618.4807</c:v>
                </c:pt>
                <c:pt idx="496">
                  <c:v>618.5382</c:v>
                </c:pt>
                <c:pt idx="497">
                  <c:v>618.5382</c:v>
                </c:pt>
                <c:pt idx="498">
                  <c:v>620.3249</c:v>
                </c:pt>
                <c:pt idx="499">
                  <c:v>621.2492</c:v>
                </c:pt>
                <c:pt idx="500">
                  <c:v>621.4806</c:v>
                </c:pt>
                <c:pt idx="501">
                  <c:v>621.8856</c:v>
                </c:pt>
                <c:pt idx="502">
                  <c:v>622.8126</c:v>
                </c:pt>
                <c:pt idx="503">
                  <c:v>622.1172</c:v>
                </c:pt>
                <c:pt idx="504">
                  <c:v>622.2331</c:v>
                </c:pt>
                <c:pt idx="505">
                  <c:v>621.712</c:v>
                </c:pt>
                <c:pt idx="506">
                  <c:v>621.0758</c:v>
                </c:pt>
                <c:pt idx="507">
                  <c:v>619.9786</c:v>
                </c:pt>
                <c:pt idx="508">
                  <c:v>619.1139</c:v>
                </c:pt>
                <c:pt idx="509">
                  <c:v>618.9412</c:v>
                </c:pt>
                <c:pt idx="510">
                  <c:v>618.9412</c:v>
                </c:pt>
                <c:pt idx="511">
                  <c:v>619.7479</c:v>
                </c:pt>
                <c:pt idx="512">
                  <c:v>619.8056</c:v>
                </c:pt>
                <c:pt idx="513">
                  <c:v>622.0593</c:v>
                </c:pt>
                <c:pt idx="514">
                  <c:v>623.9734</c:v>
                </c:pt>
                <c:pt idx="515">
                  <c:v>623.9734</c:v>
                </c:pt>
                <c:pt idx="516">
                  <c:v>623.9734</c:v>
                </c:pt>
                <c:pt idx="517">
                  <c:v>624.5548</c:v>
                </c:pt>
                <c:pt idx="518">
                  <c:v>625.0785</c:v>
                </c:pt>
                <c:pt idx="519">
                  <c:v>625.6609</c:v>
                </c:pt>
                <c:pt idx="520">
                  <c:v>626.3607</c:v>
                </c:pt>
                <c:pt idx="521">
                  <c:v>628.6995</c:v>
                </c:pt>
                <c:pt idx="522">
                  <c:v>629.4617</c:v>
                </c:pt>
                <c:pt idx="523">
                  <c:v>630.1075</c:v>
                </c:pt>
                <c:pt idx="524">
                  <c:v>630.1075</c:v>
                </c:pt>
                <c:pt idx="525">
                  <c:v>631.46</c:v>
                </c:pt>
                <c:pt idx="526">
                  <c:v>631.9902</c:v>
                </c:pt>
                <c:pt idx="527">
                  <c:v>632.5798</c:v>
                </c:pt>
                <c:pt idx="528">
                  <c:v>632.4618</c:v>
                </c:pt>
                <c:pt idx="529">
                  <c:v>632.9339</c:v>
                </c:pt>
                <c:pt idx="530">
                  <c:v>632.6388</c:v>
                </c:pt>
              </c:numCache>
            </c:numRef>
          </c:yVal>
          <c:smooth val="0"/>
        </c:ser>
        <c:ser>
          <c:idx val="3"/>
          <c:order val="3"/>
          <c:spPr>
            <a:ln w="28575">
              <a:noFill/>
            </a:ln>
          </c:spPr>
          <c:xVal>
            <c:numRef>
              <c:f>'measuring linearity of uniformy'!$J$12:$J$542</c:f>
              <c:numCache>
                <c:formatCode>General</c:formatCode>
                <c:ptCount val="531"/>
                <c:pt idx="0">
                  <c:v>-9.5087</c:v>
                </c:pt>
                <c:pt idx="1">
                  <c:v>-9.4735</c:v>
                </c:pt>
                <c:pt idx="2">
                  <c:v>-9.4384</c:v>
                </c:pt>
                <c:pt idx="3">
                  <c:v>-9.4032</c:v>
                </c:pt>
                <c:pt idx="4">
                  <c:v>-9.3681</c:v>
                </c:pt>
                <c:pt idx="5">
                  <c:v>-9.3329</c:v>
                </c:pt>
                <c:pt idx="6">
                  <c:v>-9.2978</c:v>
                </c:pt>
                <c:pt idx="7">
                  <c:v>-9.2626</c:v>
                </c:pt>
                <c:pt idx="8">
                  <c:v>-9.2275</c:v>
                </c:pt>
                <c:pt idx="9">
                  <c:v>-9.1923</c:v>
                </c:pt>
                <c:pt idx="10">
                  <c:v>-9.1571</c:v>
                </c:pt>
                <c:pt idx="11">
                  <c:v>-9.122</c:v>
                </c:pt>
                <c:pt idx="12">
                  <c:v>-9.0868</c:v>
                </c:pt>
                <c:pt idx="13">
                  <c:v>-9.0517</c:v>
                </c:pt>
                <c:pt idx="14">
                  <c:v>-9.0165</c:v>
                </c:pt>
                <c:pt idx="15">
                  <c:v>-8.9814</c:v>
                </c:pt>
                <c:pt idx="16">
                  <c:v>-8.9462</c:v>
                </c:pt>
                <c:pt idx="17">
                  <c:v>-8.9111</c:v>
                </c:pt>
                <c:pt idx="18">
                  <c:v>-8.8759</c:v>
                </c:pt>
                <c:pt idx="19">
                  <c:v>-8.8408</c:v>
                </c:pt>
                <c:pt idx="20">
                  <c:v>-8.8056</c:v>
                </c:pt>
                <c:pt idx="21">
                  <c:v>-8.7705</c:v>
                </c:pt>
                <c:pt idx="22">
                  <c:v>-8.7353</c:v>
                </c:pt>
                <c:pt idx="23">
                  <c:v>-8.700200000000001</c:v>
                </c:pt>
                <c:pt idx="24">
                  <c:v>-8.665</c:v>
                </c:pt>
                <c:pt idx="25">
                  <c:v>-8.6299</c:v>
                </c:pt>
                <c:pt idx="26">
                  <c:v>-8.5947</c:v>
                </c:pt>
                <c:pt idx="27">
                  <c:v>-8.5596</c:v>
                </c:pt>
                <c:pt idx="28">
                  <c:v>-8.5244</c:v>
                </c:pt>
                <c:pt idx="29">
                  <c:v>-8.4893</c:v>
                </c:pt>
                <c:pt idx="30">
                  <c:v>-8.4541</c:v>
                </c:pt>
                <c:pt idx="31">
                  <c:v>-8.419</c:v>
                </c:pt>
                <c:pt idx="32">
                  <c:v>-8.3838</c:v>
                </c:pt>
                <c:pt idx="33">
                  <c:v>-8.3486</c:v>
                </c:pt>
                <c:pt idx="34">
                  <c:v>-8.3135</c:v>
                </c:pt>
                <c:pt idx="35">
                  <c:v>-8.2783</c:v>
                </c:pt>
                <c:pt idx="36">
                  <c:v>-8.2432</c:v>
                </c:pt>
                <c:pt idx="37">
                  <c:v>-8.208</c:v>
                </c:pt>
                <c:pt idx="38">
                  <c:v>-8.1729</c:v>
                </c:pt>
                <c:pt idx="39">
                  <c:v>-8.137700000000001</c:v>
                </c:pt>
                <c:pt idx="40">
                  <c:v>-8.1026</c:v>
                </c:pt>
                <c:pt idx="41">
                  <c:v>-8.0674</c:v>
                </c:pt>
                <c:pt idx="42">
                  <c:v>-8.0323</c:v>
                </c:pt>
                <c:pt idx="43">
                  <c:v>-7.9971</c:v>
                </c:pt>
                <c:pt idx="44">
                  <c:v>-7.962</c:v>
                </c:pt>
                <c:pt idx="45">
                  <c:v>-7.9268</c:v>
                </c:pt>
                <c:pt idx="46">
                  <c:v>-7.8917</c:v>
                </c:pt>
                <c:pt idx="47">
                  <c:v>-7.8565</c:v>
                </c:pt>
                <c:pt idx="48">
                  <c:v>-7.8214</c:v>
                </c:pt>
                <c:pt idx="49">
                  <c:v>-7.7862</c:v>
                </c:pt>
                <c:pt idx="50">
                  <c:v>-7.7511</c:v>
                </c:pt>
                <c:pt idx="51">
                  <c:v>-7.7159</c:v>
                </c:pt>
                <c:pt idx="52">
                  <c:v>-7.6808</c:v>
                </c:pt>
                <c:pt idx="53">
                  <c:v>-7.6456</c:v>
                </c:pt>
                <c:pt idx="54">
                  <c:v>-7.6105</c:v>
                </c:pt>
                <c:pt idx="55">
                  <c:v>-7.5753</c:v>
                </c:pt>
                <c:pt idx="56">
                  <c:v>-7.5401</c:v>
                </c:pt>
                <c:pt idx="57">
                  <c:v>-7.505</c:v>
                </c:pt>
                <c:pt idx="58">
                  <c:v>-7.4698</c:v>
                </c:pt>
                <c:pt idx="59">
                  <c:v>-7.4347</c:v>
                </c:pt>
                <c:pt idx="60">
                  <c:v>-7.3995</c:v>
                </c:pt>
                <c:pt idx="61">
                  <c:v>-7.3644</c:v>
                </c:pt>
                <c:pt idx="62">
                  <c:v>-7.3292</c:v>
                </c:pt>
                <c:pt idx="63">
                  <c:v>-7.2941</c:v>
                </c:pt>
                <c:pt idx="64">
                  <c:v>-7.2589</c:v>
                </c:pt>
                <c:pt idx="65">
                  <c:v>-7.2238</c:v>
                </c:pt>
                <c:pt idx="66">
                  <c:v>-7.1886</c:v>
                </c:pt>
                <c:pt idx="67">
                  <c:v>-7.1535</c:v>
                </c:pt>
                <c:pt idx="68">
                  <c:v>-7.1183</c:v>
                </c:pt>
                <c:pt idx="69">
                  <c:v>-7.0832</c:v>
                </c:pt>
                <c:pt idx="70">
                  <c:v>-7.048</c:v>
                </c:pt>
                <c:pt idx="71">
                  <c:v>-7.0129</c:v>
                </c:pt>
                <c:pt idx="72">
                  <c:v>-6.9777</c:v>
                </c:pt>
                <c:pt idx="73">
                  <c:v>-6.9426</c:v>
                </c:pt>
                <c:pt idx="74">
                  <c:v>-6.9074</c:v>
                </c:pt>
                <c:pt idx="75">
                  <c:v>-6.8723</c:v>
                </c:pt>
                <c:pt idx="76">
                  <c:v>-6.8371</c:v>
                </c:pt>
                <c:pt idx="77">
                  <c:v>-6.802</c:v>
                </c:pt>
                <c:pt idx="78">
                  <c:v>-6.7668</c:v>
                </c:pt>
                <c:pt idx="79">
                  <c:v>-6.7316</c:v>
                </c:pt>
                <c:pt idx="80">
                  <c:v>-6.6965</c:v>
                </c:pt>
                <c:pt idx="81">
                  <c:v>-6.6613</c:v>
                </c:pt>
                <c:pt idx="82">
                  <c:v>-6.6262</c:v>
                </c:pt>
                <c:pt idx="83">
                  <c:v>-6.591</c:v>
                </c:pt>
                <c:pt idx="84">
                  <c:v>-6.5559</c:v>
                </c:pt>
                <c:pt idx="85">
                  <c:v>-6.5207</c:v>
                </c:pt>
                <c:pt idx="86">
                  <c:v>-6.4856</c:v>
                </c:pt>
                <c:pt idx="87">
                  <c:v>-6.4504</c:v>
                </c:pt>
                <c:pt idx="88">
                  <c:v>-6.4153</c:v>
                </c:pt>
                <c:pt idx="89">
                  <c:v>-6.3801</c:v>
                </c:pt>
                <c:pt idx="90">
                  <c:v>-6.345</c:v>
                </c:pt>
                <c:pt idx="91">
                  <c:v>-6.3098</c:v>
                </c:pt>
                <c:pt idx="92">
                  <c:v>-6.2747</c:v>
                </c:pt>
                <c:pt idx="93">
                  <c:v>-6.2395</c:v>
                </c:pt>
                <c:pt idx="94">
                  <c:v>-6.2044</c:v>
                </c:pt>
                <c:pt idx="95">
                  <c:v>-6.1692</c:v>
                </c:pt>
                <c:pt idx="96">
                  <c:v>-6.1341</c:v>
                </c:pt>
                <c:pt idx="97">
                  <c:v>-6.0989</c:v>
                </c:pt>
                <c:pt idx="98">
                  <c:v>-6.0638</c:v>
                </c:pt>
                <c:pt idx="99">
                  <c:v>-6.0286</c:v>
                </c:pt>
                <c:pt idx="100">
                  <c:v>-5.9935</c:v>
                </c:pt>
                <c:pt idx="101">
                  <c:v>-5.9583</c:v>
                </c:pt>
                <c:pt idx="102">
                  <c:v>-5.9231</c:v>
                </c:pt>
                <c:pt idx="103">
                  <c:v>-5.888</c:v>
                </c:pt>
                <c:pt idx="104">
                  <c:v>-5.8528</c:v>
                </c:pt>
                <c:pt idx="105">
                  <c:v>-5.8177</c:v>
                </c:pt>
                <c:pt idx="106">
                  <c:v>-5.7825</c:v>
                </c:pt>
                <c:pt idx="107">
                  <c:v>-5.7474</c:v>
                </c:pt>
                <c:pt idx="108">
                  <c:v>-5.7122</c:v>
                </c:pt>
                <c:pt idx="109">
                  <c:v>-5.6771</c:v>
                </c:pt>
                <c:pt idx="110">
                  <c:v>-5.6419</c:v>
                </c:pt>
                <c:pt idx="111">
                  <c:v>-5.6068</c:v>
                </c:pt>
                <c:pt idx="112">
                  <c:v>-5.5716</c:v>
                </c:pt>
                <c:pt idx="113">
                  <c:v>-5.5365</c:v>
                </c:pt>
                <c:pt idx="114">
                  <c:v>-5.5013</c:v>
                </c:pt>
                <c:pt idx="115">
                  <c:v>-5.4662</c:v>
                </c:pt>
                <c:pt idx="116">
                  <c:v>-5.431</c:v>
                </c:pt>
                <c:pt idx="117">
                  <c:v>-5.3959</c:v>
                </c:pt>
                <c:pt idx="118">
                  <c:v>-5.3607</c:v>
                </c:pt>
                <c:pt idx="119">
                  <c:v>-5.3256</c:v>
                </c:pt>
                <c:pt idx="120">
                  <c:v>-5.2904</c:v>
                </c:pt>
                <c:pt idx="121">
                  <c:v>-5.2553</c:v>
                </c:pt>
                <c:pt idx="122">
                  <c:v>-5.2201</c:v>
                </c:pt>
                <c:pt idx="123">
                  <c:v>-5.1849</c:v>
                </c:pt>
                <c:pt idx="124">
                  <c:v>-5.1498</c:v>
                </c:pt>
                <c:pt idx="125">
                  <c:v>-5.1146</c:v>
                </c:pt>
                <c:pt idx="126">
                  <c:v>-5.0795</c:v>
                </c:pt>
                <c:pt idx="127">
                  <c:v>-5.0443</c:v>
                </c:pt>
                <c:pt idx="128">
                  <c:v>-5.0092</c:v>
                </c:pt>
                <c:pt idx="129">
                  <c:v>-4.974</c:v>
                </c:pt>
                <c:pt idx="130">
                  <c:v>-4.9389</c:v>
                </c:pt>
                <c:pt idx="131">
                  <c:v>-4.9037</c:v>
                </c:pt>
                <c:pt idx="132">
                  <c:v>-4.8686</c:v>
                </c:pt>
                <c:pt idx="133">
                  <c:v>-4.8334</c:v>
                </c:pt>
                <c:pt idx="134">
                  <c:v>-4.7983</c:v>
                </c:pt>
                <c:pt idx="135">
                  <c:v>-4.7631</c:v>
                </c:pt>
                <c:pt idx="136">
                  <c:v>-4.728</c:v>
                </c:pt>
                <c:pt idx="137">
                  <c:v>-4.6928</c:v>
                </c:pt>
                <c:pt idx="138">
                  <c:v>-4.6577</c:v>
                </c:pt>
                <c:pt idx="139">
                  <c:v>-4.6225</c:v>
                </c:pt>
                <c:pt idx="140">
                  <c:v>-4.5874</c:v>
                </c:pt>
                <c:pt idx="141">
                  <c:v>-4.5522</c:v>
                </c:pt>
                <c:pt idx="142">
                  <c:v>-4.5171</c:v>
                </c:pt>
                <c:pt idx="143">
                  <c:v>-4.4819</c:v>
                </c:pt>
                <c:pt idx="144">
                  <c:v>-4.4468</c:v>
                </c:pt>
                <c:pt idx="145">
                  <c:v>-4.4116</c:v>
                </c:pt>
                <c:pt idx="146">
                  <c:v>-4.3764</c:v>
                </c:pt>
                <c:pt idx="147">
                  <c:v>-4.3413</c:v>
                </c:pt>
                <c:pt idx="148">
                  <c:v>-4.3061</c:v>
                </c:pt>
                <c:pt idx="149">
                  <c:v>-4.271</c:v>
                </c:pt>
                <c:pt idx="150">
                  <c:v>-4.2358</c:v>
                </c:pt>
                <c:pt idx="151">
                  <c:v>-4.2007</c:v>
                </c:pt>
                <c:pt idx="152">
                  <c:v>-4.1655</c:v>
                </c:pt>
                <c:pt idx="153">
                  <c:v>-4.1304</c:v>
                </c:pt>
                <c:pt idx="154">
                  <c:v>-4.0952</c:v>
                </c:pt>
                <c:pt idx="155">
                  <c:v>-4.0601</c:v>
                </c:pt>
                <c:pt idx="156">
                  <c:v>-4.0249</c:v>
                </c:pt>
                <c:pt idx="157">
                  <c:v>-3.9898</c:v>
                </c:pt>
                <c:pt idx="158">
                  <c:v>-3.9546</c:v>
                </c:pt>
                <c:pt idx="159">
                  <c:v>-3.9195</c:v>
                </c:pt>
                <c:pt idx="160">
                  <c:v>-3.8843</c:v>
                </c:pt>
                <c:pt idx="161">
                  <c:v>-3.8492</c:v>
                </c:pt>
                <c:pt idx="162">
                  <c:v>-3.814</c:v>
                </c:pt>
                <c:pt idx="163">
                  <c:v>-3.7789</c:v>
                </c:pt>
                <c:pt idx="164">
                  <c:v>-3.7437</c:v>
                </c:pt>
                <c:pt idx="165">
                  <c:v>-3.7086</c:v>
                </c:pt>
                <c:pt idx="166">
                  <c:v>-3.6734</c:v>
                </c:pt>
                <c:pt idx="167">
                  <c:v>-3.6383</c:v>
                </c:pt>
                <c:pt idx="168">
                  <c:v>-3.6031</c:v>
                </c:pt>
                <c:pt idx="169">
                  <c:v>-3.5679</c:v>
                </c:pt>
                <c:pt idx="170">
                  <c:v>-3.5328</c:v>
                </c:pt>
                <c:pt idx="171">
                  <c:v>-3.4976</c:v>
                </c:pt>
                <c:pt idx="172">
                  <c:v>-3.4625</c:v>
                </c:pt>
                <c:pt idx="173">
                  <c:v>-3.4273</c:v>
                </c:pt>
                <c:pt idx="174">
                  <c:v>-3.3922</c:v>
                </c:pt>
                <c:pt idx="175">
                  <c:v>-3.357</c:v>
                </c:pt>
                <c:pt idx="176">
                  <c:v>-3.3219</c:v>
                </c:pt>
                <c:pt idx="177">
                  <c:v>-3.2867</c:v>
                </c:pt>
                <c:pt idx="178">
                  <c:v>-3.2516</c:v>
                </c:pt>
                <c:pt idx="179">
                  <c:v>-3.2164</c:v>
                </c:pt>
                <c:pt idx="180">
                  <c:v>-3.1813</c:v>
                </c:pt>
                <c:pt idx="181">
                  <c:v>-3.1461</c:v>
                </c:pt>
                <c:pt idx="182">
                  <c:v>-3.111</c:v>
                </c:pt>
                <c:pt idx="183">
                  <c:v>-3.0758</c:v>
                </c:pt>
                <c:pt idx="184">
                  <c:v>-3.0407</c:v>
                </c:pt>
                <c:pt idx="185">
                  <c:v>-3.0055</c:v>
                </c:pt>
                <c:pt idx="186">
                  <c:v>-2.9704</c:v>
                </c:pt>
                <c:pt idx="187">
                  <c:v>-2.9352</c:v>
                </c:pt>
                <c:pt idx="188">
                  <c:v>-2.9001</c:v>
                </c:pt>
                <c:pt idx="189">
                  <c:v>-2.8649</c:v>
                </c:pt>
                <c:pt idx="190">
                  <c:v>-2.8298</c:v>
                </c:pt>
                <c:pt idx="191">
                  <c:v>-2.7946</c:v>
                </c:pt>
                <c:pt idx="192">
                  <c:v>-2.7594</c:v>
                </c:pt>
                <c:pt idx="193">
                  <c:v>-2.7243</c:v>
                </c:pt>
                <c:pt idx="194">
                  <c:v>-2.6891</c:v>
                </c:pt>
                <c:pt idx="195">
                  <c:v>-2.654</c:v>
                </c:pt>
                <c:pt idx="196">
                  <c:v>-2.6188</c:v>
                </c:pt>
                <c:pt idx="197">
                  <c:v>-2.5837</c:v>
                </c:pt>
                <c:pt idx="198">
                  <c:v>-2.5485</c:v>
                </c:pt>
                <c:pt idx="199">
                  <c:v>-2.5134</c:v>
                </c:pt>
                <c:pt idx="200">
                  <c:v>-2.4782</c:v>
                </c:pt>
                <c:pt idx="201">
                  <c:v>-2.4431</c:v>
                </c:pt>
                <c:pt idx="202">
                  <c:v>-2.4079</c:v>
                </c:pt>
                <c:pt idx="203">
                  <c:v>-2.3728</c:v>
                </c:pt>
                <c:pt idx="204">
                  <c:v>-2.3376</c:v>
                </c:pt>
                <c:pt idx="205">
                  <c:v>-2.3025</c:v>
                </c:pt>
                <c:pt idx="206">
                  <c:v>-2.2673</c:v>
                </c:pt>
                <c:pt idx="207">
                  <c:v>-2.2322</c:v>
                </c:pt>
                <c:pt idx="208">
                  <c:v>-2.197</c:v>
                </c:pt>
                <c:pt idx="209">
                  <c:v>-2.1619</c:v>
                </c:pt>
                <c:pt idx="210">
                  <c:v>-2.1267</c:v>
                </c:pt>
                <c:pt idx="211">
                  <c:v>-2.0916</c:v>
                </c:pt>
                <c:pt idx="212">
                  <c:v>-2.0564</c:v>
                </c:pt>
                <c:pt idx="213">
                  <c:v>-2.0213</c:v>
                </c:pt>
                <c:pt idx="214">
                  <c:v>-1.9861</c:v>
                </c:pt>
                <c:pt idx="215">
                  <c:v>-1.9509</c:v>
                </c:pt>
                <c:pt idx="216">
                  <c:v>-1.9158</c:v>
                </c:pt>
                <c:pt idx="217">
                  <c:v>-1.8806</c:v>
                </c:pt>
                <c:pt idx="218">
                  <c:v>-1.8455</c:v>
                </c:pt>
                <c:pt idx="219">
                  <c:v>-1.8103</c:v>
                </c:pt>
                <c:pt idx="220">
                  <c:v>-1.7752</c:v>
                </c:pt>
                <c:pt idx="221">
                  <c:v>-1.74</c:v>
                </c:pt>
                <c:pt idx="222">
                  <c:v>-1.7049</c:v>
                </c:pt>
                <c:pt idx="223">
                  <c:v>-1.6697</c:v>
                </c:pt>
                <c:pt idx="224">
                  <c:v>-1.6346</c:v>
                </c:pt>
                <c:pt idx="225">
                  <c:v>-1.5994</c:v>
                </c:pt>
                <c:pt idx="226">
                  <c:v>-1.5643</c:v>
                </c:pt>
                <c:pt idx="227">
                  <c:v>-1.5291</c:v>
                </c:pt>
                <c:pt idx="228">
                  <c:v>-1.494</c:v>
                </c:pt>
                <c:pt idx="229">
                  <c:v>-1.4588</c:v>
                </c:pt>
                <c:pt idx="230">
                  <c:v>-1.4237</c:v>
                </c:pt>
                <c:pt idx="231">
                  <c:v>-1.3885</c:v>
                </c:pt>
                <c:pt idx="232">
                  <c:v>-1.3534</c:v>
                </c:pt>
                <c:pt idx="233">
                  <c:v>-1.3182</c:v>
                </c:pt>
                <c:pt idx="234">
                  <c:v>-1.2831</c:v>
                </c:pt>
                <c:pt idx="235">
                  <c:v>-1.2479</c:v>
                </c:pt>
                <c:pt idx="236">
                  <c:v>-1.2128</c:v>
                </c:pt>
                <c:pt idx="237">
                  <c:v>-1.1776</c:v>
                </c:pt>
                <c:pt idx="238">
                  <c:v>-1.1424</c:v>
                </c:pt>
                <c:pt idx="239">
                  <c:v>-1.1073</c:v>
                </c:pt>
                <c:pt idx="240">
                  <c:v>-1.0721</c:v>
                </c:pt>
                <c:pt idx="241">
                  <c:v>-1.037</c:v>
                </c:pt>
                <c:pt idx="242">
                  <c:v>-1.0018</c:v>
                </c:pt>
                <c:pt idx="243">
                  <c:v>-0.96669</c:v>
                </c:pt>
                <c:pt idx="244">
                  <c:v>-0.93153</c:v>
                </c:pt>
                <c:pt idx="245">
                  <c:v>-0.89638</c:v>
                </c:pt>
                <c:pt idx="246">
                  <c:v>-0.86123</c:v>
                </c:pt>
                <c:pt idx="247">
                  <c:v>-0.82608</c:v>
                </c:pt>
                <c:pt idx="248">
                  <c:v>-0.79092</c:v>
                </c:pt>
                <c:pt idx="249">
                  <c:v>-0.75577</c:v>
                </c:pt>
                <c:pt idx="250">
                  <c:v>-0.72062</c:v>
                </c:pt>
                <c:pt idx="251">
                  <c:v>-0.68547</c:v>
                </c:pt>
                <c:pt idx="252">
                  <c:v>-0.65032</c:v>
                </c:pt>
                <c:pt idx="253">
                  <c:v>-0.61516</c:v>
                </c:pt>
                <c:pt idx="254">
                  <c:v>-0.58001</c:v>
                </c:pt>
                <c:pt idx="255">
                  <c:v>-0.54486</c:v>
                </c:pt>
                <c:pt idx="256">
                  <c:v>-0.50971</c:v>
                </c:pt>
                <c:pt idx="257">
                  <c:v>-0.47455</c:v>
                </c:pt>
                <c:pt idx="258">
                  <c:v>-0.4394</c:v>
                </c:pt>
                <c:pt idx="259">
                  <c:v>-0.40425</c:v>
                </c:pt>
                <c:pt idx="260">
                  <c:v>-0.3691</c:v>
                </c:pt>
                <c:pt idx="261">
                  <c:v>-0.33395</c:v>
                </c:pt>
                <c:pt idx="262">
                  <c:v>-0.29879</c:v>
                </c:pt>
                <c:pt idx="263">
                  <c:v>-0.26364</c:v>
                </c:pt>
                <c:pt idx="264">
                  <c:v>-0.22849</c:v>
                </c:pt>
                <c:pt idx="265">
                  <c:v>-0.19334</c:v>
                </c:pt>
                <c:pt idx="266">
                  <c:v>-0.15818</c:v>
                </c:pt>
                <c:pt idx="267">
                  <c:v>-0.12303</c:v>
                </c:pt>
                <c:pt idx="268">
                  <c:v>-0.087881</c:v>
                </c:pt>
                <c:pt idx="269">
                  <c:v>-0.052728</c:v>
                </c:pt>
                <c:pt idx="270">
                  <c:v>-0.017576</c:v>
                </c:pt>
                <c:pt idx="271">
                  <c:v>0.017576</c:v>
                </c:pt>
                <c:pt idx="272">
                  <c:v>0.052728</c:v>
                </c:pt>
                <c:pt idx="273">
                  <c:v>0.087881</c:v>
                </c:pt>
                <c:pt idx="274">
                  <c:v>0.12303</c:v>
                </c:pt>
                <c:pt idx="275">
                  <c:v>0.15818</c:v>
                </c:pt>
                <c:pt idx="276">
                  <c:v>0.19334</c:v>
                </c:pt>
                <c:pt idx="277">
                  <c:v>0.22849</c:v>
                </c:pt>
                <c:pt idx="278">
                  <c:v>0.26364</c:v>
                </c:pt>
                <c:pt idx="279">
                  <c:v>0.29879</c:v>
                </c:pt>
                <c:pt idx="280">
                  <c:v>0.33395</c:v>
                </c:pt>
                <c:pt idx="281">
                  <c:v>0.3691</c:v>
                </c:pt>
                <c:pt idx="282">
                  <c:v>0.40425</c:v>
                </c:pt>
                <c:pt idx="283">
                  <c:v>0.4394</c:v>
                </c:pt>
                <c:pt idx="284">
                  <c:v>0.47455</c:v>
                </c:pt>
                <c:pt idx="285">
                  <c:v>0.50971</c:v>
                </c:pt>
                <c:pt idx="286">
                  <c:v>0.54486</c:v>
                </c:pt>
                <c:pt idx="287">
                  <c:v>0.58001</c:v>
                </c:pt>
                <c:pt idx="288">
                  <c:v>0.61516</c:v>
                </c:pt>
                <c:pt idx="289">
                  <c:v>0.65032</c:v>
                </c:pt>
                <c:pt idx="290">
                  <c:v>0.68547</c:v>
                </c:pt>
                <c:pt idx="291">
                  <c:v>0.72062</c:v>
                </c:pt>
                <c:pt idx="292">
                  <c:v>0.75577</c:v>
                </c:pt>
                <c:pt idx="293">
                  <c:v>0.79092</c:v>
                </c:pt>
                <c:pt idx="294">
                  <c:v>0.82608</c:v>
                </c:pt>
                <c:pt idx="295">
                  <c:v>0.86123</c:v>
                </c:pt>
                <c:pt idx="296">
                  <c:v>0.89638</c:v>
                </c:pt>
                <c:pt idx="297">
                  <c:v>0.93153</c:v>
                </c:pt>
                <c:pt idx="298">
                  <c:v>0.96669</c:v>
                </c:pt>
                <c:pt idx="299">
                  <c:v>1.0018</c:v>
                </c:pt>
                <c:pt idx="300">
                  <c:v>1.037</c:v>
                </c:pt>
                <c:pt idx="301">
                  <c:v>1.0721</c:v>
                </c:pt>
                <c:pt idx="302">
                  <c:v>1.1073</c:v>
                </c:pt>
                <c:pt idx="303">
                  <c:v>1.1424</c:v>
                </c:pt>
                <c:pt idx="304">
                  <c:v>1.1776</c:v>
                </c:pt>
                <c:pt idx="305">
                  <c:v>1.2128</c:v>
                </c:pt>
                <c:pt idx="306">
                  <c:v>1.2479</c:v>
                </c:pt>
                <c:pt idx="307">
                  <c:v>1.2831</c:v>
                </c:pt>
                <c:pt idx="308">
                  <c:v>1.3182</c:v>
                </c:pt>
                <c:pt idx="309">
                  <c:v>1.3534</c:v>
                </c:pt>
                <c:pt idx="310">
                  <c:v>1.3885</c:v>
                </c:pt>
                <c:pt idx="311">
                  <c:v>1.4237</c:v>
                </c:pt>
                <c:pt idx="312">
                  <c:v>1.4588</c:v>
                </c:pt>
                <c:pt idx="313">
                  <c:v>1.494</c:v>
                </c:pt>
                <c:pt idx="314">
                  <c:v>1.5291</c:v>
                </c:pt>
                <c:pt idx="315">
                  <c:v>1.5643</c:v>
                </c:pt>
                <c:pt idx="316">
                  <c:v>1.5994</c:v>
                </c:pt>
                <c:pt idx="317">
                  <c:v>1.6346</c:v>
                </c:pt>
                <c:pt idx="318">
                  <c:v>1.6697</c:v>
                </c:pt>
                <c:pt idx="319">
                  <c:v>1.7049</c:v>
                </c:pt>
                <c:pt idx="320">
                  <c:v>1.74</c:v>
                </c:pt>
                <c:pt idx="321">
                  <c:v>1.7752</c:v>
                </c:pt>
                <c:pt idx="322">
                  <c:v>1.8103</c:v>
                </c:pt>
                <c:pt idx="323">
                  <c:v>1.8455</c:v>
                </c:pt>
                <c:pt idx="324">
                  <c:v>1.8806</c:v>
                </c:pt>
                <c:pt idx="325">
                  <c:v>1.9158</c:v>
                </c:pt>
                <c:pt idx="326">
                  <c:v>1.9509</c:v>
                </c:pt>
                <c:pt idx="327">
                  <c:v>1.9861</c:v>
                </c:pt>
                <c:pt idx="328">
                  <c:v>2.0213</c:v>
                </c:pt>
                <c:pt idx="329">
                  <c:v>2.0564</c:v>
                </c:pt>
                <c:pt idx="330">
                  <c:v>2.0916</c:v>
                </c:pt>
                <c:pt idx="331">
                  <c:v>2.1267</c:v>
                </c:pt>
                <c:pt idx="332">
                  <c:v>2.1619</c:v>
                </c:pt>
                <c:pt idx="333">
                  <c:v>2.197</c:v>
                </c:pt>
                <c:pt idx="334">
                  <c:v>2.2322</c:v>
                </c:pt>
                <c:pt idx="335">
                  <c:v>2.2673</c:v>
                </c:pt>
                <c:pt idx="336">
                  <c:v>2.3025</c:v>
                </c:pt>
                <c:pt idx="337">
                  <c:v>2.3376</c:v>
                </c:pt>
                <c:pt idx="338">
                  <c:v>2.3728</c:v>
                </c:pt>
                <c:pt idx="339">
                  <c:v>2.4079</c:v>
                </c:pt>
                <c:pt idx="340">
                  <c:v>2.4431</c:v>
                </c:pt>
                <c:pt idx="341">
                  <c:v>2.4782</c:v>
                </c:pt>
                <c:pt idx="342">
                  <c:v>2.5134</c:v>
                </c:pt>
                <c:pt idx="343">
                  <c:v>2.5485</c:v>
                </c:pt>
                <c:pt idx="344">
                  <c:v>2.5837</c:v>
                </c:pt>
                <c:pt idx="345">
                  <c:v>2.6188</c:v>
                </c:pt>
                <c:pt idx="346">
                  <c:v>2.654</c:v>
                </c:pt>
                <c:pt idx="347">
                  <c:v>2.6891</c:v>
                </c:pt>
                <c:pt idx="348">
                  <c:v>2.7243</c:v>
                </c:pt>
                <c:pt idx="349">
                  <c:v>2.7594</c:v>
                </c:pt>
                <c:pt idx="350">
                  <c:v>2.7946</c:v>
                </c:pt>
                <c:pt idx="351">
                  <c:v>2.8298</c:v>
                </c:pt>
                <c:pt idx="352">
                  <c:v>2.8649</c:v>
                </c:pt>
                <c:pt idx="353">
                  <c:v>2.9001</c:v>
                </c:pt>
                <c:pt idx="354">
                  <c:v>2.9352</c:v>
                </c:pt>
                <c:pt idx="355">
                  <c:v>2.9704</c:v>
                </c:pt>
                <c:pt idx="356">
                  <c:v>3.0055</c:v>
                </c:pt>
                <c:pt idx="357">
                  <c:v>3.0407</c:v>
                </c:pt>
                <c:pt idx="358">
                  <c:v>3.0758</c:v>
                </c:pt>
                <c:pt idx="359">
                  <c:v>3.111</c:v>
                </c:pt>
                <c:pt idx="360">
                  <c:v>3.1461</c:v>
                </c:pt>
                <c:pt idx="361">
                  <c:v>3.1813</c:v>
                </c:pt>
                <c:pt idx="362">
                  <c:v>3.2164</c:v>
                </c:pt>
                <c:pt idx="363">
                  <c:v>3.2516</c:v>
                </c:pt>
                <c:pt idx="364">
                  <c:v>3.2867</c:v>
                </c:pt>
                <c:pt idx="365">
                  <c:v>3.3219</c:v>
                </c:pt>
                <c:pt idx="366">
                  <c:v>3.357</c:v>
                </c:pt>
                <c:pt idx="367">
                  <c:v>3.3922</c:v>
                </c:pt>
                <c:pt idx="368">
                  <c:v>3.4273</c:v>
                </c:pt>
                <c:pt idx="369">
                  <c:v>3.4625</c:v>
                </c:pt>
                <c:pt idx="370">
                  <c:v>3.4976</c:v>
                </c:pt>
                <c:pt idx="371">
                  <c:v>3.5328</c:v>
                </c:pt>
                <c:pt idx="372">
                  <c:v>3.5679</c:v>
                </c:pt>
                <c:pt idx="373">
                  <c:v>3.6031</c:v>
                </c:pt>
                <c:pt idx="374">
                  <c:v>3.6383</c:v>
                </c:pt>
                <c:pt idx="375">
                  <c:v>3.6734</c:v>
                </c:pt>
                <c:pt idx="376">
                  <c:v>3.7086</c:v>
                </c:pt>
                <c:pt idx="377">
                  <c:v>3.7437</c:v>
                </c:pt>
                <c:pt idx="378">
                  <c:v>3.7789</c:v>
                </c:pt>
                <c:pt idx="379">
                  <c:v>3.814</c:v>
                </c:pt>
                <c:pt idx="380">
                  <c:v>3.8492</c:v>
                </c:pt>
                <c:pt idx="381">
                  <c:v>3.8843</c:v>
                </c:pt>
                <c:pt idx="382">
                  <c:v>3.9195</c:v>
                </c:pt>
                <c:pt idx="383">
                  <c:v>3.9546</c:v>
                </c:pt>
                <c:pt idx="384">
                  <c:v>3.9898</c:v>
                </c:pt>
                <c:pt idx="385">
                  <c:v>4.0249</c:v>
                </c:pt>
                <c:pt idx="386">
                  <c:v>4.0601</c:v>
                </c:pt>
                <c:pt idx="387">
                  <c:v>4.0952</c:v>
                </c:pt>
                <c:pt idx="388">
                  <c:v>4.1304</c:v>
                </c:pt>
                <c:pt idx="389">
                  <c:v>4.1655</c:v>
                </c:pt>
                <c:pt idx="390">
                  <c:v>4.2007</c:v>
                </c:pt>
                <c:pt idx="391">
                  <c:v>4.2358</c:v>
                </c:pt>
                <c:pt idx="392">
                  <c:v>4.271</c:v>
                </c:pt>
                <c:pt idx="393">
                  <c:v>4.3061</c:v>
                </c:pt>
                <c:pt idx="394">
                  <c:v>4.3413</c:v>
                </c:pt>
                <c:pt idx="395">
                  <c:v>4.3764</c:v>
                </c:pt>
                <c:pt idx="396">
                  <c:v>4.4116</c:v>
                </c:pt>
                <c:pt idx="397">
                  <c:v>4.4468</c:v>
                </c:pt>
                <c:pt idx="398">
                  <c:v>4.4819</c:v>
                </c:pt>
                <c:pt idx="399">
                  <c:v>4.5171</c:v>
                </c:pt>
                <c:pt idx="400">
                  <c:v>4.5522</c:v>
                </c:pt>
                <c:pt idx="401">
                  <c:v>4.5874</c:v>
                </c:pt>
                <c:pt idx="402">
                  <c:v>4.6225</c:v>
                </c:pt>
                <c:pt idx="403">
                  <c:v>4.6577</c:v>
                </c:pt>
                <c:pt idx="404">
                  <c:v>4.6928</c:v>
                </c:pt>
                <c:pt idx="405">
                  <c:v>4.728</c:v>
                </c:pt>
                <c:pt idx="406">
                  <c:v>4.7631</c:v>
                </c:pt>
                <c:pt idx="407">
                  <c:v>4.7983</c:v>
                </c:pt>
                <c:pt idx="408">
                  <c:v>4.8334</c:v>
                </c:pt>
                <c:pt idx="409">
                  <c:v>4.8686</c:v>
                </c:pt>
                <c:pt idx="410">
                  <c:v>4.9037</c:v>
                </c:pt>
                <c:pt idx="411">
                  <c:v>4.9389</c:v>
                </c:pt>
                <c:pt idx="412">
                  <c:v>4.974</c:v>
                </c:pt>
                <c:pt idx="413">
                  <c:v>5.0092</c:v>
                </c:pt>
                <c:pt idx="414">
                  <c:v>5.0443</c:v>
                </c:pt>
                <c:pt idx="415">
                  <c:v>5.0795</c:v>
                </c:pt>
                <c:pt idx="416">
                  <c:v>5.1146</c:v>
                </c:pt>
                <c:pt idx="417">
                  <c:v>5.1498</c:v>
                </c:pt>
                <c:pt idx="418">
                  <c:v>5.1849</c:v>
                </c:pt>
                <c:pt idx="419">
                  <c:v>5.2201</c:v>
                </c:pt>
                <c:pt idx="420">
                  <c:v>5.2553</c:v>
                </c:pt>
                <c:pt idx="421">
                  <c:v>5.2904</c:v>
                </c:pt>
                <c:pt idx="422">
                  <c:v>5.3256</c:v>
                </c:pt>
                <c:pt idx="423">
                  <c:v>5.3607</c:v>
                </c:pt>
                <c:pt idx="424">
                  <c:v>5.3959</c:v>
                </c:pt>
                <c:pt idx="425">
                  <c:v>5.431</c:v>
                </c:pt>
                <c:pt idx="426">
                  <c:v>5.4662</c:v>
                </c:pt>
                <c:pt idx="427">
                  <c:v>5.5013</c:v>
                </c:pt>
                <c:pt idx="428">
                  <c:v>5.5365</c:v>
                </c:pt>
                <c:pt idx="429">
                  <c:v>5.5716</c:v>
                </c:pt>
                <c:pt idx="430">
                  <c:v>5.6068</c:v>
                </c:pt>
                <c:pt idx="431">
                  <c:v>5.6419</c:v>
                </c:pt>
                <c:pt idx="432">
                  <c:v>5.6771</c:v>
                </c:pt>
                <c:pt idx="433">
                  <c:v>5.7122</c:v>
                </c:pt>
                <c:pt idx="434">
                  <c:v>5.7474</c:v>
                </c:pt>
                <c:pt idx="435">
                  <c:v>5.7825</c:v>
                </c:pt>
                <c:pt idx="436">
                  <c:v>5.8177</c:v>
                </c:pt>
                <c:pt idx="437">
                  <c:v>5.8528</c:v>
                </c:pt>
                <c:pt idx="438">
                  <c:v>5.888</c:v>
                </c:pt>
                <c:pt idx="439">
                  <c:v>5.9231</c:v>
                </c:pt>
                <c:pt idx="440">
                  <c:v>5.9583</c:v>
                </c:pt>
                <c:pt idx="441">
                  <c:v>5.9935</c:v>
                </c:pt>
                <c:pt idx="442">
                  <c:v>6.0286</c:v>
                </c:pt>
                <c:pt idx="443">
                  <c:v>6.0638</c:v>
                </c:pt>
                <c:pt idx="444">
                  <c:v>6.0989</c:v>
                </c:pt>
                <c:pt idx="445">
                  <c:v>6.1341</c:v>
                </c:pt>
                <c:pt idx="446">
                  <c:v>6.1692</c:v>
                </c:pt>
                <c:pt idx="447">
                  <c:v>6.2044</c:v>
                </c:pt>
                <c:pt idx="448">
                  <c:v>6.2395</c:v>
                </c:pt>
                <c:pt idx="449">
                  <c:v>6.2747</c:v>
                </c:pt>
                <c:pt idx="450">
                  <c:v>6.3098</c:v>
                </c:pt>
                <c:pt idx="451">
                  <c:v>6.345</c:v>
                </c:pt>
                <c:pt idx="452">
                  <c:v>6.3801</c:v>
                </c:pt>
                <c:pt idx="453">
                  <c:v>6.4153</c:v>
                </c:pt>
                <c:pt idx="454">
                  <c:v>6.4504</c:v>
                </c:pt>
                <c:pt idx="455">
                  <c:v>6.4856</c:v>
                </c:pt>
                <c:pt idx="456">
                  <c:v>6.5207</c:v>
                </c:pt>
                <c:pt idx="457">
                  <c:v>6.5559</c:v>
                </c:pt>
                <c:pt idx="458">
                  <c:v>6.591</c:v>
                </c:pt>
                <c:pt idx="459">
                  <c:v>6.6262</c:v>
                </c:pt>
                <c:pt idx="460">
                  <c:v>6.6613</c:v>
                </c:pt>
                <c:pt idx="461">
                  <c:v>6.6965</c:v>
                </c:pt>
                <c:pt idx="462">
                  <c:v>6.7316</c:v>
                </c:pt>
                <c:pt idx="463">
                  <c:v>6.7668</c:v>
                </c:pt>
                <c:pt idx="464">
                  <c:v>6.802</c:v>
                </c:pt>
                <c:pt idx="465">
                  <c:v>6.8371</c:v>
                </c:pt>
                <c:pt idx="466">
                  <c:v>6.8723</c:v>
                </c:pt>
                <c:pt idx="467">
                  <c:v>6.9074</c:v>
                </c:pt>
                <c:pt idx="468">
                  <c:v>6.9426</c:v>
                </c:pt>
                <c:pt idx="469">
                  <c:v>6.9777</c:v>
                </c:pt>
                <c:pt idx="470">
                  <c:v>7.0129</c:v>
                </c:pt>
                <c:pt idx="471">
                  <c:v>7.048</c:v>
                </c:pt>
                <c:pt idx="472">
                  <c:v>7.0832</c:v>
                </c:pt>
                <c:pt idx="473">
                  <c:v>7.1183</c:v>
                </c:pt>
                <c:pt idx="474">
                  <c:v>7.1535</c:v>
                </c:pt>
                <c:pt idx="475">
                  <c:v>7.1886</c:v>
                </c:pt>
                <c:pt idx="476">
                  <c:v>7.2238</c:v>
                </c:pt>
                <c:pt idx="477">
                  <c:v>7.2589</c:v>
                </c:pt>
                <c:pt idx="478">
                  <c:v>7.2941</c:v>
                </c:pt>
                <c:pt idx="479">
                  <c:v>7.3292</c:v>
                </c:pt>
                <c:pt idx="480">
                  <c:v>7.3644</c:v>
                </c:pt>
                <c:pt idx="481">
                  <c:v>7.3995</c:v>
                </c:pt>
                <c:pt idx="482">
                  <c:v>7.4347</c:v>
                </c:pt>
                <c:pt idx="483">
                  <c:v>7.4698</c:v>
                </c:pt>
                <c:pt idx="484">
                  <c:v>7.505</c:v>
                </c:pt>
                <c:pt idx="485">
                  <c:v>7.5401</c:v>
                </c:pt>
                <c:pt idx="486">
                  <c:v>7.5753</c:v>
                </c:pt>
                <c:pt idx="487">
                  <c:v>7.6105</c:v>
                </c:pt>
                <c:pt idx="488">
                  <c:v>7.6456</c:v>
                </c:pt>
                <c:pt idx="489">
                  <c:v>7.6808</c:v>
                </c:pt>
                <c:pt idx="490">
                  <c:v>7.7159</c:v>
                </c:pt>
                <c:pt idx="491">
                  <c:v>7.7511</c:v>
                </c:pt>
                <c:pt idx="492">
                  <c:v>7.7862</c:v>
                </c:pt>
                <c:pt idx="493">
                  <c:v>7.8214</c:v>
                </c:pt>
                <c:pt idx="494">
                  <c:v>7.8565</c:v>
                </c:pt>
                <c:pt idx="495">
                  <c:v>7.8917</c:v>
                </c:pt>
                <c:pt idx="496">
                  <c:v>7.9268</c:v>
                </c:pt>
                <c:pt idx="497">
                  <c:v>7.962</c:v>
                </c:pt>
                <c:pt idx="498">
                  <c:v>7.9971</c:v>
                </c:pt>
                <c:pt idx="499">
                  <c:v>8.0323</c:v>
                </c:pt>
                <c:pt idx="500">
                  <c:v>8.0674</c:v>
                </c:pt>
                <c:pt idx="501">
                  <c:v>8.1026</c:v>
                </c:pt>
                <c:pt idx="502">
                  <c:v>8.137700000000001</c:v>
                </c:pt>
                <c:pt idx="503">
                  <c:v>8.1729</c:v>
                </c:pt>
                <c:pt idx="504">
                  <c:v>8.208</c:v>
                </c:pt>
                <c:pt idx="505">
                  <c:v>8.2432</c:v>
                </c:pt>
                <c:pt idx="506">
                  <c:v>8.2783</c:v>
                </c:pt>
                <c:pt idx="507">
                  <c:v>8.3135</c:v>
                </c:pt>
                <c:pt idx="508">
                  <c:v>8.3486</c:v>
                </c:pt>
                <c:pt idx="509">
                  <c:v>8.3838</c:v>
                </c:pt>
                <c:pt idx="510">
                  <c:v>8.419</c:v>
                </c:pt>
                <c:pt idx="511">
                  <c:v>8.4541</c:v>
                </c:pt>
                <c:pt idx="512">
                  <c:v>8.4893</c:v>
                </c:pt>
                <c:pt idx="513">
                  <c:v>8.5244</c:v>
                </c:pt>
                <c:pt idx="514">
                  <c:v>8.5596</c:v>
                </c:pt>
                <c:pt idx="515">
                  <c:v>8.5947</c:v>
                </c:pt>
                <c:pt idx="516">
                  <c:v>8.6299</c:v>
                </c:pt>
                <c:pt idx="517">
                  <c:v>8.665</c:v>
                </c:pt>
                <c:pt idx="518">
                  <c:v>8.700200000000001</c:v>
                </c:pt>
                <c:pt idx="519">
                  <c:v>8.7353</c:v>
                </c:pt>
                <c:pt idx="520">
                  <c:v>8.7705</c:v>
                </c:pt>
                <c:pt idx="521">
                  <c:v>8.8056</c:v>
                </c:pt>
                <c:pt idx="522">
                  <c:v>8.8408</c:v>
                </c:pt>
                <c:pt idx="523">
                  <c:v>8.8759</c:v>
                </c:pt>
                <c:pt idx="524">
                  <c:v>8.9111</c:v>
                </c:pt>
                <c:pt idx="525">
                  <c:v>8.9462</c:v>
                </c:pt>
                <c:pt idx="526">
                  <c:v>8.9814</c:v>
                </c:pt>
                <c:pt idx="527">
                  <c:v>9.0165</c:v>
                </c:pt>
                <c:pt idx="528">
                  <c:v>9.0517</c:v>
                </c:pt>
                <c:pt idx="529">
                  <c:v>9.0868</c:v>
                </c:pt>
                <c:pt idx="530">
                  <c:v>9.122</c:v>
                </c:pt>
              </c:numCache>
            </c:numRef>
          </c:xVal>
          <c:yVal>
            <c:numRef>
              <c:f>'measuring linearity of uniformy'!$K$12:$K$542</c:f>
              <c:numCache>
                <c:formatCode>General</c:formatCode>
                <c:ptCount val="531"/>
                <c:pt idx="0">
                  <c:v>966.2418</c:v>
                </c:pt>
                <c:pt idx="1">
                  <c:v>965.3583</c:v>
                </c:pt>
                <c:pt idx="2">
                  <c:v>963.9468000000001</c:v>
                </c:pt>
                <c:pt idx="3">
                  <c:v>963.4181</c:v>
                </c:pt>
                <c:pt idx="4">
                  <c:v>963.1538</c:v>
                </c:pt>
                <c:pt idx="5">
                  <c:v>963.33</c:v>
                </c:pt>
                <c:pt idx="6">
                  <c:v>963.7705</c:v>
                </c:pt>
                <c:pt idx="7">
                  <c:v>962.2736</c:v>
                </c:pt>
                <c:pt idx="8">
                  <c:v>961.0428000000001</c:v>
                </c:pt>
                <c:pt idx="9">
                  <c:v>960.1646</c:v>
                </c:pt>
                <c:pt idx="10">
                  <c:v>958.2354</c:v>
                </c:pt>
                <c:pt idx="11">
                  <c:v>955.5229</c:v>
                </c:pt>
                <c:pt idx="12">
                  <c:v>953.3398</c:v>
                </c:pt>
                <c:pt idx="13">
                  <c:v>953.6888</c:v>
                </c:pt>
                <c:pt idx="14">
                  <c:v>953.3398</c:v>
                </c:pt>
                <c:pt idx="15">
                  <c:v>953.3398</c:v>
                </c:pt>
                <c:pt idx="16">
                  <c:v>953.1653</c:v>
                </c:pt>
                <c:pt idx="17">
                  <c:v>949.2446</c:v>
                </c:pt>
                <c:pt idx="18">
                  <c:v>946.0273</c:v>
                </c:pt>
                <c:pt idx="19">
                  <c:v>944.898</c:v>
                </c:pt>
                <c:pt idx="20">
                  <c:v>943.8559</c:v>
                </c:pt>
                <c:pt idx="21">
                  <c:v>943.5954</c:v>
                </c:pt>
                <c:pt idx="22">
                  <c:v>942.1198</c:v>
                </c:pt>
                <c:pt idx="23">
                  <c:v>940.6446</c:v>
                </c:pt>
                <c:pt idx="24">
                  <c:v>938.6493</c:v>
                </c:pt>
                <c:pt idx="25">
                  <c:v>935.7866</c:v>
                </c:pt>
                <c:pt idx="26">
                  <c:v>935.0058</c:v>
                </c:pt>
                <c:pt idx="27">
                  <c:v>933.7043</c:v>
                </c:pt>
                <c:pt idx="28">
                  <c:v>930.9267</c:v>
                </c:pt>
                <c:pt idx="29">
                  <c:v>930.9267</c:v>
                </c:pt>
                <c:pt idx="30">
                  <c:v>930.9267</c:v>
                </c:pt>
                <c:pt idx="31">
                  <c:v>929.8845</c:v>
                </c:pt>
                <c:pt idx="32">
                  <c:v>929.7108</c:v>
                </c:pt>
                <c:pt idx="33">
                  <c:v>928.755</c:v>
                </c:pt>
                <c:pt idx="34">
                  <c:v>927.3642</c:v>
                </c:pt>
                <c:pt idx="35">
                  <c:v>924.4055</c:v>
                </c:pt>
                <c:pt idx="36">
                  <c:v>923.7957</c:v>
                </c:pt>
                <c:pt idx="37">
                  <c:v>924.057</c:v>
                </c:pt>
                <c:pt idx="38">
                  <c:v>923.7957</c:v>
                </c:pt>
                <c:pt idx="39">
                  <c:v>922.0521</c:v>
                </c:pt>
                <c:pt idx="40">
                  <c:v>922.0521</c:v>
                </c:pt>
                <c:pt idx="41">
                  <c:v>922.0521</c:v>
                </c:pt>
                <c:pt idx="42">
                  <c:v>922.1393</c:v>
                </c:pt>
                <c:pt idx="43">
                  <c:v>922.0521</c:v>
                </c:pt>
                <c:pt idx="44">
                  <c:v>921.8776</c:v>
                </c:pt>
                <c:pt idx="45">
                  <c:v>923.6214</c:v>
                </c:pt>
                <c:pt idx="46">
                  <c:v>923.2728</c:v>
                </c:pt>
                <c:pt idx="47">
                  <c:v>924.5796</c:v>
                </c:pt>
                <c:pt idx="48">
                  <c:v>924.9279</c:v>
                </c:pt>
                <c:pt idx="49">
                  <c:v>925.015</c:v>
                </c:pt>
                <c:pt idx="50">
                  <c:v>925.7114</c:v>
                </c:pt>
                <c:pt idx="51">
                  <c:v>927.3642</c:v>
                </c:pt>
                <c:pt idx="52">
                  <c:v>925.015</c:v>
                </c:pt>
                <c:pt idx="53">
                  <c:v>925.7114</c:v>
                </c:pt>
                <c:pt idx="54">
                  <c:v>925.3632</c:v>
                </c:pt>
                <c:pt idx="55">
                  <c:v>925.015</c:v>
                </c:pt>
                <c:pt idx="56">
                  <c:v>925.015</c:v>
                </c:pt>
                <c:pt idx="57">
                  <c:v>925.015</c:v>
                </c:pt>
                <c:pt idx="58">
                  <c:v>924.057</c:v>
                </c:pt>
                <c:pt idx="59">
                  <c:v>924.4055</c:v>
                </c:pt>
                <c:pt idx="60">
                  <c:v>924.9279</c:v>
                </c:pt>
                <c:pt idx="61">
                  <c:v>924.057</c:v>
                </c:pt>
                <c:pt idx="62">
                  <c:v>924.1441</c:v>
                </c:pt>
                <c:pt idx="63">
                  <c:v>924.9279</c:v>
                </c:pt>
                <c:pt idx="64">
                  <c:v>924.9279</c:v>
                </c:pt>
                <c:pt idx="65">
                  <c:v>924.057</c:v>
                </c:pt>
                <c:pt idx="66">
                  <c:v>921.7031</c:v>
                </c:pt>
                <c:pt idx="67">
                  <c:v>921.7031</c:v>
                </c:pt>
                <c:pt idx="68">
                  <c:v>921.8776</c:v>
                </c:pt>
                <c:pt idx="69">
                  <c:v>921.6159</c:v>
                </c:pt>
                <c:pt idx="70">
                  <c:v>921.8776</c:v>
                </c:pt>
                <c:pt idx="71">
                  <c:v>922.9242</c:v>
                </c:pt>
                <c:pt idx="72">
                  <c:v>923.7957</c:v>
                </c:pt>
                <c:pt idx="73">
                  <c:v>921.0922</c:v>
                </c:pt>
                <c:pt idx="74">
                  <c:v>920.3064000000001</c:v>
                </c:pt>
                <c:pt idx="75">
                  <c:v>921.0922</c:v>
                </c:pt>
                <c:pt idx="76">
                  <c:v>921.7904</c:v>
                </c:pt>
                <c:pt idx="77">
                  <c:v>921.7904</c:v>
                </c:pt>
                <c:pt idx="78">
                  <c:v>923.0985</c:v>
                </c:pt>
                <c:pt idx="79">
                  <c:v>923.0985</c:v>
                </c:pt>
                <c:pt idx="80">
                  <c:v>924.6667</c:v>
                </c:pt>
                <c:pt idx="81">
                  <c:v>924.6667</c:v>
                </c:pt>
                <c:pt idx="82">
                  <c:v>924.2313</c:v>
                </c:pt>
                <c:pt idx="83">
                  <c:v>923.8828</c:v>
                </c:pt>
                <c:pt idx="84">
                  <c:v>923.4471</c:v>
                </c:pt>
                <c:pt idx="85">
                  <c:v>919.6948</c:v>
                </c:pt>
                <c:pt idx="86">
                  <c:v>918.7331</c:v>
                </c:pt>
                <c:pt idx="87">
                  <c:v>917.8582</c:v>
                </c:pt>
                <c:pt idx="88">
                  <c:v>915.6678000000001</c:v>
                </c:pt>
                <c:pt idx="89">
                  <c:v>914.3513</c:v>
                </c:pt>
                <c:pt idx="90">
                  <c:v>913.7363</c:v>
                </c:pt>
                <c:pt idx="91">
                  <c:v>913.9999</c:v>
                </c:pt>
                <c:pt idx="92">
                  <c:v>913.7363</c:v>
                </c:pt>
                <c:pt idx="93">
                  <c:v>913.9999</c:v>
                </c:pt>
                <c:pt idx="94">
                  <c:v>913.9999</c:v>
                </c:pt>
                <c:pt idx="95">
                  <c:v>913.9999</c:v>
                </c:pt>
                <c:pt idx="96">
                  <c:v>913.9999</c:v>
                </c:pt>
                <c:pt idx="97">
                  <c:v>913.5605</c:v>
                </c:pt>
                <c:pt idx="98">
                  <c:v>910.6549</c:v>
                </c:pt>
                <c:pt idx="99">
                  <c:v>909.3309</c:v>
                </c:pt>
                <c:pt idx="100">
                  <c:v>908.8007</c:v>
                </c:pt>
                <c:pt idx="101">
                  <c:v>908.0931</c:v>
                </c:pt>
                <c:pt idx="102">
                  <c:v>906.7646999999999</c:v>
                </c:pt>
                <c:pt idx="103">
                  <c:v>906.7646999999999</c:v>
                </c:pt>
                <c:pt idx="104">
                  <c:v>904.9897</c:v>
                </c:pt>
                <c:pt idx="105">
                  <c:v>904.9897</c:v>
                </c:pt>
                <c:pt idx="106">
                  <c:v>904.9897</c:v>
                </c:pt>
                <c:pt idx="107">
                  <c:v>902.7645</c:v>
                </c:pt>
                <c:pt idx="108">
                  <c:v>901.0683</c:v>
                </c:pt>
                <c:pt idx="109">
                  <c:v>898.8294</c:v>
                </c:pt>
                <c:pt idx="110">
                  <c:v>897.1228</c:v>
                </c:pt>
                <c:pt idx="111">
                  <c:v>895.592</c:v>
                </c:pt>
                <c:pt idx="112">
                  <c:v>893.7869</c:v>
                </c:pt>
                <c:pt idx="113">
                  <c:v>892.7922</c:v>
                </c:pt>
                <c:pt idx="114">
                  <c:v>890.1633</c:v>
                </c:pt>
                <c:pt idx="115">
                  <c:v>885.0625</c:v>
                </c:pt>
                <c:pt idx="116">
                  <c:v>884.5142</c:v>
                </c:pt>
                <c:pt idx="117">
                  <c:v>884.3313000000001</c:v>
                </c:pt>
                <c:pt idx="118">
                  <c:v>884.7884</c:v>
                </c:pt>
                <c:pt idx="119">
                  <c:v>884.7884</c:v>
                </c:pt>
                <c:pt idx="120">
                  <c:v>885.4279</c:v>
                </c:pt>
                <c:pt idx="121">
                  <c:v>887.799</c:v>
                </c:pt>
                <c:pt idx="122">
                  <c:v>887.9811</c:v>
                </c:pt>
                <c:pt idx="123">
                  <c:v>887.799</c:v>
                </c:pt>
                <c:pt idx="124">
                  <c:v>886.3406</c:v>
                </c:pt>
                <c:pt idx="125">
                  <c:v>882.4093</c:v>
                </c:pt>
                <c:pt idx="126">
                  <c:v>881.4926</c:v>
                </c:pt>
                <c:pt idx="127">
                  <c:v>880.9422</c:v>
                </c:pt>
                <c:pt idx="128">
                  <c:v>878.5537</c:v>
                </c:pt>
                <c:pt idx="129">
                  <c:v>880.9422</c:v>
                </c:pt>
                <c:pt idx="130">
                  <c:v>882.1344</c:v>
                </c:pt>
                <c:pt idx="131">
                  <c:v>882.6841</c:v>
                </c:pt>
                <c:pt idx="132">
                  <c:v>883.2335</c:v>
                </c:pt>
                <c:pt idx="133">
                  <c:v>884.1485</c:v>
                </c:pt>
                <c:pt idx="134">
                  <c:v>883.2335</c:v>
                </c:pt>
                <c:pt idx="135">
                  <c:v>884.4228000000001</c:v>
                </c:pt>
                <c:pt idx="136">
                  <c:v>885.0625</c:v>
                </c:pt>
                <c:pt idx="137">
                  <c:v>886.4318</c:v>
                </c:pt>
                <c:pt idx="138">
                  <c:v>886.4318</c:v>
                </c:pt>
                <c:pt idx="139">
                  <c:v>887.89</c:v>
                </c:pt>
                <c:pt idx="140">
                  <c:v>887.89</c:v>
                </c:pt>
                <c:pt idx="141">
                  <c:v>886.4318</c:v>
                </c:pt>
                <c:pt idx="142">
                  <c:v>885.1539</c:v>
                </c:pt>
                <c:pt idx="143">
                  <c:v>882.9588</c:v>
                </c:pt>
                <c:pt idx="144">
                  <c:v>881.1257</c:v>
                </c:pt>
                <c:pt idx="145">
                  <c:v>881.1257</c:v>
                </c:pt>
                <c:pt idx="146">
                  <c:v>881.2175</c:v>
                </c:pt>
                <c:pt idx="147">
                  <c:v>881.7677</c:v>
                </c:pt>
                <c:pt idx="148">
                  <c:v>883.5081</c:v>
                </c:pt>
                <c:pt idx="149">
                  <c:v>884.3313000000001</c:v>
                </c:pt>
                <c:pt idx="150">
                  <c:v>882.4093</c:v>
                </c:pt>
                <c:pt idx="151">
                  <c:v>882.3176999999999</c:v>
                </c:pt>
                <c:pt idx="152">
                  <c:v>882.4093</c:v>
                </c:pt>
                <c:pt idx="153">
                  <c:v>882.5925</c:v>
                </c:pt>
                <c:pt idx="154">
                  <c:v>882.5925</c:v>
                </c:pt>
                <c:pt idx="155">
                  <c:v>882.6841</c:v>
                </c:pt>
                <c:pt idx="156">
                  <c:v>883.9655</c:v>
                </c:pt>
                <c:pt idx="157">
                  <c:v>883.9655</c:v>
                </c:pt>
                <c:pt idx="158">
                  <c:v>883.6911</c:v>
                </c:pt>
                <c:pt idx="159">
                  <c:v>883.4166</c:v>
                </c:pt>
                <c:pt idx="160">
                  <c:v>884.3313000000001</c:v>
                </c:pt>
                <c:pt idx="161">
                  <c:v>884.3313000000001</c:v>
                </c:pt>
                <c:pt idx="162">
                  <c:v>884.3313000000001</c:v>
                </c:pt>
                <c:pt idx="163">
                  <c:v>883.325</c:v>
                </c:pt>
                <c:pt idx="164">
                  <c:v>883.325</c:v>
                </c:pt>
                <c:pt idx="165">
                  <c:v>882.8673</c:v>
                </c:pt>
                <c:pt idx="166">
                  <c:v>878.0937</c:v>
                </c:pt>
                <c:pt idx="167">
                  <c:v>875.6989</c:v>
                </c:pt>
                <c:pt idx="168">
                  <c:v>877.6336</c:v>
                </c:pt>
                <c:pt idx="169">
                  <c:v>875.2377</c:v>
                </c:pt>
                <c:pt idx="170">
                  <c:v>873.5761</c:v>
                </c:pt>
                <c:pt idx="171">
                  <c:v>873.3914</c:v>
                </c:pt>
                <c:pt idx="172">
                  <c:v>871.2646999999999</c:v>
                </c:pt>
                <c:pt idx="173">
                  <c:v>870.3390000000001</c:v>
                </c:pt>
                <c:pt idx="174">
                  <c:v>870.0612</c:v>
                </c:pt>
                <c:pt idx="175">
                  <c:v>869.8759</c:v>
                </c:pt>
                <c:pt idx="176">
                  <c:v>869.6907</c:v>
                </c:pt>
                <c:pt idx="177">
                  <c:v>869.6907</c:v>
                </c:pt>
                <c:pt idx="178">
                  <c:v>869.1347</c:v>
                </c:pt>
                <c:pt idx="179">
                  <c:v>868.3931</c:v>
                </c:pt>
                <c:pt idx="180">
                  <c:v>865.2371000000001</c:v>
                </c:pt>
                <c:pt idx="181">
                  <c:v>864.9584</c:v>
                </c:pt>
                <c:pt idx="182">
                  <c:v>864.9584</c:v>
                </c:pt>
                <c:pt idx="183">
                  <c:v>864.7725</c:v>
                </c:pt>
                <c:pt idx="184">
                  <c:v>860.6787</c:v>
                </c:pt>
                <c:pt idx="185">
                  <c:v>862.4475</c:v>
                </c:pt>
                <c:pt idx="186">
                  <c:v>861.796</c:v>
                </c:pt>
                <c:pt idx="187">
                  <c:v>861.796</c:v>
                </c:pt>
                <c:pt idx="188">
                  <c:v>861.796</c:v>
                </c:pt>
                <c:pt idx="189">
                  <c:v>861.796</c:v>
                </c:pt>
                <c:pt idx="190">
                  <c:v>861.796</c:v>
                </c:pt>
                <c:pt idx="191">
                  <c:v>860.5855</c:v>
                </c:pt>
                <c:pt idx="192">
                  <c:v>860.5855</c:v>
                </c:pt>
                <c:pt idx="193">
                  <c:v>860.0266</c:v>
                </c:pt>
                <c:pt idx="194">
                  <c:v>860.6787</c:v>
                </c:pt>
                <c:pt idx="195">
                  <c:v>860.0266</c:v>
                </c:pt>
                <c:pt idx="196">
                  <c:v>858.3489</c:v>
                </c:pt>
                <c:pt idx="197">
                  <c:v>857.2298</c:v>
                </c:pt>
                <c:pt idx="198">
                  <c:v>853.2159</c:v>
                </c:pt>
                <c:pt idx="199">
                  <c:v>852.562</c:v>
                </c:pt>
                <c:pt idx="200">
                  <c:v>852.9357</c:v>
                </c:pt>
                <c:pt idx="201">
                  <c:v>852.0014</c:v>
                </c:pt>
                <c:pt idx="202">
                  <c:v>851.0669</c:v>
                </c:pt>
                <c:pt idx="203">
                  <c:v>850.3192</c:v>
                </c:pt>
                <c:pt idx="204">
                  <c:v>849.7582</c:v>
                </c:pt>
                <c:pt idx="205">
                  <c:v>848.9168</c:v>
                </c:pt>
                <c:pt idx="206">
                  <c:v>848.5427</c:v>
                </c:pt>
                <c:pt idx="207">
                  <c:v>850.0386999999999</c:v>
                </c:pt>
                <c:pt idx="208">
                  <c:v>849.3843</c:v>
                </c:pt>
                <c:pt idx="209">
                  <c:v>848.9168</c:v>
                </c:pt>
                <c:pt idx="210">
                  <c:v>847.514</c:v>
                </c:pt>
                <c:pt idx="211">
                  <c:v>849.3843</c:v>
                </c:pt>
                <c:pt idx="212">
                  <c:v>848.6362</c:v>
                </c:pt>
                <c:pt idx="213">
                  <c:v>847.3269</c:v>
                </c:pt>
                <c:pt idx="214">
                  <c:v>848.3557</c:v>
                </c:pt>
                <c:pt idx="215">
                  <c:v>846.298</c:v>
                </c:pt>
                <c:pt idx="216">
                  <c:v>843.5848</c:v>
                </c:pt>
                <c:pt idx="217">
                  <c:v>842.1813</c:v>
                </c:pt>
                <c:pt idx="218">
                  <c:v>842.5556</c:v>
                </c:pt>
                <c:pt idx="219">
                  <c:v>842.8363000000001</c:v>
                </c:pt>
                <c:pt idx="220">
                  <c:v>843.4913</c:v>
                </c:pt>
                <c:pt idx="221">
                  <c:v>843.4913</c:v>
                </c:pt>
                <c:pt idx="222">
                  <c:v>843.3977</c:v>
                </c:pt>
                <c:pt idx="223">
                  <c:v>840.6841</c:v>
                </c:pt>
                <c:pt idx="224">
                  <c:v>837.7833</c:v>
                </c:pt>
                <c:pt idx="225">
                  <c:v>837.1284</c:v>
                </c:pt>
                <c:pt idx="226">
                  <c:v>835.7251</c:v>
                </c:pt>
                <c:pt idx="227">
                  <c:v>836.4735</c:v>
                </c:pt>
                <c:pt idx="228">
                  <c:v>836.0057</c:v>
                </c:pt>
                <c:pt idx="229">
                  <c:v>836.4735</c:v>
                </c:pt>
                <c:pt idx="230">
                  <c:v>836.4735</c:v>
                </c:pt>
                <c:pt idx="231">
                  <c:v>836.1928</c:v>
                </c:pt>
                <c:pt idx="232">
                  <c:v>836.4735</c:v>
                </c:pt>
                <c:pt idx="233">
                  <c:v>838.6254</c:v>
                </c:pt>
                <c:pt idx="234">
                  <c:v>840.4032999999999</c:v>
                </c:pt>
                <c:pt idx="235">
                  <c:v>840.3098</c:v>
                </c:pt>
                <c:pt idx="236">
                  <c:v>840.3098</c:v>
                </c:pt>
                <c:pt idx="237">
                  <c:v>839.4675999999999</c:v>
                </c:pt>
                <c:pt idx="238">
                  <c:v>839.374</c:v>
                </c:pt>
                <c:pt idx="239">
                  <c:v>838.9997</c:v>
                </c:pt>
                <c:pt idx="240">
                  <c:v>838.719</c:v>
                </c:pt>
                <c:pt idx="241">
                  <c:v>840.6841</c:v>
                </c:pt>
                <c:pt idx="242">
                  <c:v>842.3684</c:v>
                </c:pt>
                <c:pt idx="243">
                  <c:v>843.5848</c:v>
                </c:pt>
                <c:pt idx="244">
                  <c:v>845.9238</c:v>
                </c:pt>
                <c:pt idx="245">
                  <c:v>846.1109</c:v>
                </c:pt>
                <c:pt idx="246">
                  <c:v>846.2045</c:v>
                </c:pt>
                <c:pt idx="247">
                  <c:v>846.2045</c:v>
                </c:pt>
                <c:pt idx="248">
                  <c:v>845.3625</c:v>
                </c:pt>
                <c:pt idx="249">
                  <c:v>844.2398</c:v>
                </c:pt>
                <c:pt idx="250">
                  <c:v>843.772</c:v>
                </c:pt>
                <c:pt idx="251">
                  <c:v>843.772</c:v>
                </c:pt>
                <c:pt idx="252">
                  <c:v>847.0463</c:v>
                </c:pt>
                <c:pt idx="253">
                  <c:v>850.7865</c:v>
                </c:pt>
                <c:pt idx="254">
                  <c:v>855.5503</c:v>
                </c:pt>
                <c:pt idx="255">
                  <c:v>856.2969</c:v>
                </c:pt>
                <c:pt idx="256">
                  <c:v>856.6701</c:v>
                </c:pt>
                <c:pt idx="257">
                  <c:v>858.2557</c:v>
                </c:pt>
                <c:pt idx="258">
                  <c:v>860.4924</c:v>
                </c:pt>
                <c:pt idx="259">
                  <c:v>860.8649</c:v>
                </c:pt>
                <c:pt idx="260">
                  <c:v>859.0947</c:v>
                </c:pt>
                <c:pt idx="261">
                  <c:v>857.6962</c:v>
                </c:pt>
                <c:pt idx="262">
                  <c:v>856.2969</c:v>
                </c:pt>
                <c:pt idx="263">
                  <c:v>850.3192</c:v>
                </c:pt>
                <c:pt idx="264">
                  <c:v>850.3192</c:v>
                </c:pt>
                <c:pt idx="265">
                  <c:v>849.1973</c:v>
                </c:pt>
                <c:pt idx="266">
                  <c:v>851.4407</c:v>
                </c:pt>
                <c:pt idx="267">
                  <c:v>851.4407</c:v>
                </c:pt>
                <c:pt idx="268">
                  <c:v>848.8233</c:v>
                </c:pt>
                <c:pt idx="269">
                  <c:v>846.9528</c:v>
                </c:pt>
                <c:pt idx="270">
                  <c:v>846.1109</c:v>
                </c:pt>
                <c:pt idx="271">
                  <c:v>845.1754</c:v>
                </c:pt>
                <c:pt idx="272">
                  <c:v>845.1754</c:v>
                </c:pt>
                <c:pt idx="273">
                  <c:v>846.1109</c:v>
                </c:pt>
                <c:pt idx="274">
                  <c:v>845.1754</c:v>
                </c:pt>
                <c:pt idx="275">
                  <c:v>841.4327</c:v>
                </c:pt>
                <c:pt idx="276">
                  <c:v>840.7776</c:v>
                </c:pt>
                <c:pt idx="277">
                  <c:v>838.3447</c:v>
                </c:pt>
                <c:pt idx="278">
                  <c:v>836.3799</c:v>
                </c:pt>
                <c:pt idx="279">
                  <c:v>836.3799</c:v>
                </c:pt>
                <c:pt idx="280">
                  <c:v>838.9997</c:v>
                </c:pt>
                <c:pt idx="281">
                  <c:v>837.0348</c:v>
                </c:pt>
                <c:pt idx="282">
                  <c:v>840.3098</c:v>
                </c:pt>
                <c:pt idx="283">
                  <c:v>845.0819</c:v>
                </c:pt>
                <c:pt idx="284">
                  <c:v>841.6198</c:v>
                </c:pt>
                <c:pt idx="285">
                  <c:v>838.6254</c:v>
                </c:pt>
                <c:pt idx="286">
                  <c:v>845.7367</c:v>
                </c:pt>
                <c:pt idx="287">
                  <c:v>843.117</c:v>
                </c:pt>
                <c:pt idx="288">
                  <c:v>838.1576</c:v>
                </c:pt>
                <c:pt idx="289">
                  <c:v>841.6198</c:v>
                </c:pt>
                <c:pt idx="290">
                  <c:v>849.0103</c:v>
                </c:pt>
                <c:pt idx="291">
                  <c:v>842.1813</c:v>
                </c:pt>
                <c:pt idx="292">
                  <c:v>842.1813</c:v>
                </c:pt>
                <c:pt idx="293">
                  <c:v>853.4028</c:v>
                </c:pt>
                <c:pt idx="294">
                  <c:v>863.2849</c:v>
                </c:pt>
                <c:pt idx="295">
                  <c:v>851.4407</c:v>
                </c:pt>
                <c:pt idx="296">
                  <c:v>851.2538</c:v>
                </c:pt>
                <c:pt idx="297">
                  <c:v>850.2257</c:v>
                </c:pt>
                <c:pt idx="298">
                  <c:v>850.2257</c:v>
                </c:pt>
                <c:pt idx="299">
                  <c:v>850.2257</c:v>
                </c:pt>
                <c:pt idx="300">
                  <c:v>863.3779</c:v>
                </c:pt>
                <c:pt idx="301">
                  <c:v>875.6066</c:v>
                </c:pt>
                <c:pt idx="302">
                  <c:v>875.6066</c:v>
                </c:pt>
                <c:pt idx="303">
                  <c:v>871.2646999999999</c:v>
                </c:pt>
                <c:pt idx="304">
                  <c:v>862.7267</c:v>
                </c:pt>
                <c:pt idx="305">
                  <c:v>851.1604</c:v>
                </c:pt>
                <c:pt idx="306">
                  <c:v>842.6491</c:v>
                </c:pt>
                <c:pt idx="307">
                  <c:v>839.4675999999999</c:v>
                </c:pt>
                <c:pt idx="308">
                  <c:v>839.8419</c:v>
                </c:pt>
                <c:pt idx="309">
                  <c:v>844.1462</c:v>
                </c:pt>
                <c:pt idx="310">
                  <c:v>855.2703</c:v>
                </c:pt>
                <c:pt idx="311">
                  <c:v>862.2614</c:v>
                </c:pt>
                <c:pt idx="312">
                  <c:v>877.6336</c:v>
                </c:pt>
                <c:pt idx="313">
                  <c:v>878.0017</c:v>
                </c:pt>
                <c:pt idx="314">
                  <c:v>878.0017</c:v>
                </c:pt>
                <c:pt idx="315">
                  <c:v>873.5761</c:v>
                </c:pt>
                <c:pt idx="316">
                  <c:v>865.4229</c:v>
                </c:pt>
                <c:pt idx="317">
                  <c:v>865.2371000000001</c:v>
                </c:pt>
                <c:pt idx="318">
                  <c:v>865.4229</c:v>
                </c:pt>
                <c:pt idx="319">
                  <c:v>865.4229</c:v>
                </c:pt>
                <c:pt idx="320">
                  <c:v>873.1142</c:v>
                </c:pt>
                <c:pt idx="321">
                  <c:v>874.4072</c:v>
                </c:pt>
                <c:pt idx="322">
                  <c:v>872.3747</c:v>
                </c:pt>
                <c:pt idx="323">
                  <c:v>869.5054</c:v>
                </c:pt>
                <c:pt idx="324">
                  <c:v>873.6685</c:v>
                </c:pt>
                <c:pt idx="325">
                  <c:v>872.3747</c:v>
                </c:pt>
                <c:pt idx="326">
                  <c:v>872.0048</c:v>
                </c:pt>
                <c:pt idx="327">
                  <c:v>872.8369</c:v>
                </c:pt>
                <c:pt idx="328">
                  <c:v>873.0218</c:v>
                </c:pt>
                <c:pt idx="329">
                  <c:v>872.0048</c:v>
                </c:pt>
                <c:pt idx="330">
                  <c:v>872.1898</c:v>
                </c:pt>
                <c:pt idx="331">
                  <c:v>870.802</c:v>
                </c:pt>
                <c:pt idx="332">
                  <c:v>872.9294</c:v>
                </c:pt>
                <c:pt idx="333">
                  <c:v>876.8048</c:v>
                </c:pt>
                <c:pt idx="334">
                  <c:v>878.6457</c:v>
                </c:pt>
                <c:pt idx="335">
                  <c:v>878.6457</c:v>
                </c:pt>
                <c:pt idx="336">
                  <c:v>880.9422</c:v>
                </c:pt>
                <c:pt idx="337">
                  <c:v>881.3092</c:v>
                </c:pt>
                <c:pt idx="338">
                  <c:v>882.9588</c:v>
                </c:pt>
                <c:pt idx="339">
                  <c:v>883.7826</c:v>
                </c:pt>
                <c:pt idx="340">
                  <c:v>886.3406</c:v>
                </c:pt>
                <c:pt idx="341">
                  <c:v>884.6056</c:v>
                </c:pt>
                <c:pt idx="342">
                  <c:v>887.9811</c:v>
                </c:pt>
                <c:pt idx="343">
                  <c:v>891.1615</c:v>
                </c:pt>
                <c:pt idx="344">
                  <c:v>893.9675999999999</c:v>
                </c:pt>
                <c:pt idx="345">
                  <c:v>898.8294</c:v>
                </c:pt>
                <c:pt idx="346">
                  <c:v>900.8</c:v>
                </c:pt>
                <c:pt idx="347">
                  <c:v>903.3883</c:v>
                </c:pt>
                <c:pt idx="348">
                  <c:v>903.3883</c:v>
                </c:pt>
                <c:pt idx="349">
                  <c:v>903.6554</c:v>
                </c:pt>
                <c:pt idx="350">
                  <c:v>903.6554</c:v>
                </c:pt>
                <c:pt idx="351">
                  <c:v>903.6554</c:v>
                </c:pt>
                <c:pt idx="352">
                  <c:v>899.9050999999999</c:v>
                </c:pt>
                <c:pt idx="353">
                  <c:v>893.6965</c:v>
                </c:pt>
                <c:pt idx="354">
                  <c:v>893.6965</c:v>
                </c:pt>
                <c:pt idx="355">
                  <c:v>888.2542</c:v>
                </c:pt>
                <c:pt idx="356">
                  <c:v>888.2542</c:v>
                </c:pt>
                <c:pt idx="357">
                  <c:v>890.9801</c:v>
                </c:pt>
                <c:pt idx="358">
                  <c:v>889.0729</c:v>
                </c:pt>
                <c:pt idx="359">
                  <c:v>885.6105</c:v>
                </c:pt>
                <c:pt idx="360">
                  <c:v>884.6056</c:v>
                </c:pt>
                <c:pt idx="361">
                  <c:v>882.7757</c:v>
                </c:pt>
                <c:pt idx="362">
                  <c:v>882.6841</c:v>
                </c:pt>
                <c:pt idx="363">
                  <c:v>884.057</c:v>
                </c:pt>
                <c:pt idx="364">
                  <c:v>883.8741</c:v>
                </c:pt>
                <c:pt idx="365">
                  <c:v>880.6669000000001</c:v>
                </c:pt>
                <c:pt idx="366">
                  <c:v>881.676</c:v>
                </c:pt>
                <c:pt idx="367">
                  <c:v>878.3697</c:v>
                </c:pt>
                <c:pt idx="368">
                  <c:v>878.0017</c:v>
                </c:pt>
                <c:pt idx="369">
                  <c:v>877.6336</c:v>
                </c:pt>
                <c:pt idx="370">
                  <c:v>880.5751</c:v>
                </c:pt>
                <c:pt idx="371">
                  <c:v>882.5925</c:v>
                </c:pt>
                <c:pt idx="372">
                  <c:v>884.2399</c:v>
                </c:pt>
                <c:pt idx="373">
                  <c:v>887.9811</c:v>
                </c:pt>
                <c:pt idx="374">
                  <c:v>886.8878</c:v>
                </c:pt>
                <c:pt idx="375">
                  <c:v>886.8878</c:v>
                </c:pt>
                <c:pt idx="376">
                  <c:v>887.4346</c:v>
                </c:pt>
                <c:pt idx="377">
                  <c:v>887.9811</c:v>
                </c:pt>
                <c:pt idx="378">
                  <c:v>887.4346</c:v>
                </c:pt>
                <c:pt idx="379">
                  <c:v>887.799</c:v>
                </c:pt>
                <c:pt idx="380">
                  <c:v>888.3452</c:v>
                </c:pt>
                <c:pt idx="381">
                  <c:v>887.799</c:v>
                </c:pt>
                <c:pt idx="382">
                  <c:v>886.6142</c:v>
                </c:pt>
                <c:pt idx="383">
                  <c:v>886.8878</c:v>
                </c:pt>
                <c:pt idx="384">
                  <c:v>888.982</c:v>
                </c:pt>
                <c:pt idx="385">
                  <c:v>892.249</c:v>
                </c:pt>
                <c:pt idx="386">
                  <c:v>892.7922</c:v>
                </c:pt>
                <c:pt idx="387">
                  <c:v>893.4253</c:v>
                </c:pt>
                <c:pt idx="388">
                  <c:v>892.7922</c:v>
                </c:pt>
                <c:pt idx="389">
                  <c:v>889.2548</c:v>
                </c:pt>
                <c:pt idx="390">
                  <c:v>886.7966</c:v>
                </c:pt>
                <c:pt idx="391">
                  <c:v>886.7966</c:v>
                </c:pt>
                <c:pt idx="392">
                  <c:v>886.8878</c:v>
                </c:pt>
                <c:pt idx="393">
                  <c:v>887.89</c:v>
                </c:pt>
                <c:pt idx="394">
                  <c:v>888.1632</c:v>
                </c:pt>
                <c:pt idx="395">
                  <c:v>888.2542</c:v>
                </c:pt>
                <c:pt idx="396">
                  <c:v>888.1632</c:v>
                </c:pt>
                <c:pt idx="397">
                  <c:v>887.9811</c:v>
                </c:pt>
                <c:pt idx="398">
                  <c:v>888.4362</c:v>
                </c:pt>
                <c:pt idx="399">
                  <c:v>890.8894</c:v>
                </c:pt>
                <c:pt idx="400">
                  <c:v>891.5242</c:v>
                </c:pt>
                <c:pt idx="401">
                  <c:v>893.3348999999999</c:v>
                </c:pt>
                <c:pt idx="402">
                  <c:v>894.3289</c:v>
                </c:pt>
                <c:pt idx="403">
                  <c:v>897.0328</c:v>
                </c:pt>
                <c:pt idx="404">
                  <c:v>898.65</c:v>
                </c:pt>
                <c:pt idx="405">
                  <c:v>901.8723</c:v>
                </c:pt>
                <c:pt idx="406">
                  <c:v>903.0319</c:v>
                </c:pt>
                <c:pt idx="407">
                  <c:v>903.9225</c:v>
                </c:pt>
                <c:pt idx="408">
                  <c:v>903.9225</c:v>
                </c:pt>
                <c:pt idx="409">
                  <c:v>902.8536</c:v>
                </c:pt>
                <c:pt idx="410">
                  <c:v>903.3883</c:v>
                </c:pt>
                <c:pt idx="411">
                  <c:v>903.2101</c:v>
                </c:pt>
                <c:pt idx="412">
                  <c:v>902.9428</c:v>
                </c:pt>
                <c:pt idx="413">
                  <c:v>905.0785</c:v>
                </c:pt>
                <c:pt idx="414">
                  <c:v>908.0931</c:v>
                </c:pt>
                <c:pt idx="415">
                  <c:v>908.5354</c:v>
                </c:pt>
                <c:pt idx="416">
                  <c:v>910.8313000000001</c:v>
                </c:pt>
                <c:pt idx="417">
                  <c:v>913.912</c:v>
                </c:pt>
                <c:pt idx="418">
                  <c:v>916.895</c:v>
                </c:pt>
                <c:pt idx="419">
                  <c:v>918.4707</c:v>
                </c:pt>
                <c:pt idx="420">
                  <c:v>920.3064000000001</c:v>
                </c:pt>
                <c:pt idx="421">
                  <c:v>922.3138</c:v>
                </c:pt>
                <c:pt idx="422">
                  <c:v>923.7957</c:v>
                </c:pt>
                <c:pt idx="423">
                  <c:v>923.7957</c:v>
                </c:pt>
                <c:pt idx="424">
                  <c:v>923.0113</c:v>
                </c:pt>
                <c:pt idx="425">
                  <c:v>923.0113</c:v>
                </c:pt>
                <c:pt idx="426">
                  <c:v>922.401</c:v>
                </c:pt>
                <c:pt idx="427">
                  <c:v>921.4414</c:v>
                </c:pt>
                <c:pt idx="428">
                  <c:v>921.0049</c:v>
                </c:pt>
                <c:pt idx="429">
                  <c:v>921.0922</c:v>
                </c:pt>
                <c:pt idx="430">
                  <c:v>921.0922</c:v>
                </c:pt>
                <c:pt idx="431">
                  <c:v>921.4414</c:v>
                </c:pt>
                <c:pt idx="432">
                  <c:v>924.2313</c:v>
                </c:pt>
                <c:pt idx="433">
                  <c:v>926.5814</c:v>
                </c:pt>
                <c:pt idx="434">
                  <c:v>927.1033</c:v>
                </c:pt>
                <c:pt idx="435">
                  <c:v>928.9288</c:v>
                </c:pt>
                <c:pt idx="436">
                  <c:v>928.9288</c:v>
                </c:pt>
                <c:pt idx="437">
                  <c:v>928.755</c:v>
                </c:pt>
                <c:pt idx="438">
                  <c:v>929.1895</c:v>
                </c:pt>
                <c:pt idx="439">
                  <c:v>929.9714</c:v>
                </c:pt>
                <c:pt idx="440">
                  <c:v>930.753</c:v>
                </c:pt>
                <c:pt idx="441">
                  <c:v>931.4476</c:v>
                </c:pt>
                <c:pt idx="442">
                  <c:v>931.1872</c:v>
                </c:pt>
                <c:pt idx="443">
                  <c:v>930.8398</c:v>
                </c:pt>
                <c:pt idx="444">
                  <c:v>931.4476</c:v>
                </c:pt>
                <c:pt idx="445">
                  <c:v>931.7081</c:v>
                </c:pt>
                <c:pt idx="446">
                  <c:v>933.1837</c:v>
                </c:pt>
                <c:pt idx="447">
                  <c:v>934.7455</c:v>
                </c:pt>
                <c:pt idx="448">
                  <c:v>935.2661000000001</c:v>
                </c:pt>
                <c:pt idx="449">
                  <c:v>934.7455</c:v>
                </c:pt>
                <c:pt idx="450">
                  <c:v>933.8779</c:v>
                </c:pt>
                <c:pt idx="451">
                  <c:v>935.0058</c:v>
                </c:pt>
                <c:pt idx="452">
                  <c:v>935.0058</c:v>
                </c:pt>
                <c:pt idx="453">
                  <c:v>943.1614</c:v>
                </c:pt>
                <c:pt idx="454">
                  <c:v>944.3769</c:v>
                </c:pt>
                <c:pt idx="455">
                  <c:v>945.7667</c:v>
                </c:pt>
                <c:pt idx="456">
                  <c:v>946.3749</c:v>
                </c:pt>
                <c:pt idx="457">
                  <c:v>950.2021</c:v>
                </c:pt>
                <c:pt idx="458">
                  <c:v>949.9409000000001</c:v>
                </c:pt>
                <c:pt idx="459">
                  <c:v>950.2021</c:v>
                </c:pt>
                <c:pt idx="460">
                  <c:v>950.8988</c:v>
                </c:pt>
                <c:pt idx="461">
                  <c:v>950.2021</c:v>
                </c:pt>
                <c:pt idx="462">
                  <c:v>949.6798</c:v>
                </c:pt>
                <c:pt idx="463">
                  <c:v>946.1142</c:v>
                </c:pt>
                <c:pt idx="464">
                  <c:v>945.5929</c:v>
                </c:pt>
                <c:pt idx="465">
                  <c:v>945.2454</c:v>
                </c:pt>
                <c:pt idx="466">
                  <c:v>943.7691</c:v>
                </c:pt>
                <c:pt idx="467">
                  <c:v>943.4218</c:v>
                </c:pt>
                <c:pt idx="468">
                  <c:v>940.6446</c:v>
                </c:pt>
                <c:pt idx="469">
                  <c:v>940.6446</c:v>
                </c:pt>
                <c:pt idx="470">
                  <c:v>940.6446</c:v>
                </c:pt>
                <c:pt idx="471">
                  <c:v>940.8181</c:v>
                </c:pt>
                <c:pt idx="472">
                  <c:v>940.2976</c:v>
                </c:pt>
                <c:pt idx="473">
                  <c:v>938.5625</c:v>
                </c:pt>
                <c:pt idx="474">
                  <c:v>937.6083</c:v>
                </c:pt>
                <c:pt idx="475">
                  <c:v>935.6131</c:v>
                </c:pt>
                <c:pt idx="476">
                  <c:v>933.9647</c:v>
                </c:pt>
                <c:pt idx="477">
                  <c:v>934.1382</c:v>
                </c:pt>
                <c:pt idx="478">
                  <c:v>935.4396</c:v>
                </c:pt>
                <c:pt idx="479">
                  <c:v>936.3071</c:v>
                </c:pt>
                <c:pt idx="480">
                  <c:v>936.0469000000001</c:v>
                </c:pt>
                <c:pt idx="481">
                  <c:v>934.4853</c:v>
                </c:pt>
                <c:pt idx="482">
                  <c:v>933.2704</c:v>
                </c:pt>
                <c:pt idx="483">
                  <c:v>933.0101</c:v>
                </c:pt>
                <c:pt idx="484">
                  <c:v>932.6629</c:v>
                </c:pt>
                <c:pt idx="485">
                  <c:v>933.0969</c:v>
                </c:pt>
                <c:pt idx="486">
                  <c:v>935.1793</c:v>
                </c:pt>
                <c:pt idx="487">
                  <c:v>938.5625</c:v>
                </c:pt>
                <c:pt idx="488">
                  <c:v>940.2976</c:v>
                </c:pt>
                <c:pt idx="489">
                  <c:v>943.335</c:v>
                </c:pt>
                <c:pt idx="490">
                  <c:v>945.6798</c:v>
                </c:pt>
                <c:pt idx="491">
                  <c:v>948.3746</c:v>
                </c:pt>
                <c:pt idx="492">
                  <c:v>949.3316</c:v>
                </c:pt>
                <c:pt idx="493">
                  <c:v>952.7292</c:v>
                </c:pt>
                <c:pt idx="494">
                  <c:v>954.2126</c:v>
                </c:pt>
                <c:pt idx="495">
                  <c:v>954.9112</c:v>
                </c:pt>
                <c:pt idx="496">
                  <c:v>956.5721</c:v>
                </c:pt>
                <c:pt idx="497">
                  <c:v>957.3597</c:v>
                </c:pt>
                <c:pt idx="498">
                  <c:v>957.6223</c:v>
                </c:pt>
                <c:pt idx="499">
                  <c:v>957.3597</c:v>
                </c:pt>
                <c:pt idx="500">
                  <c:v>954.4745</c:v>
                </c:pt>
                <c:pt idx="501">
                  <c:v>950.8988</c:v>
                </c:pt>
                <c:pt idx="502">
                  <c:v>948.2876</c:v>
                </c:pt>
                <c:pt idx="503">
                  <c:v>946.2011</c:v>
                </c:pt>
                <c:pt idx="504">
                  <c:v>944.4637</c:v>
                </c:pt>
                <c:pt idx="505">
                  <c:v>944.0296</c:v>
                </c:pt>
                <c:pt idx="506">
                  <c:v>944.0296</c:v>
                </c:pt>
                <c:pt idx="507">
                  <c:v>944.0296</c:v>
                </c:pt>
                <c:pt idx="508">
                  <c:v>947.5919</c:v>
                </c:pt>
                <c:pt idx="509">
                  <c:v>953.1653</c:v>
                </c:pt>
                <c:pt idx="510">
                  <c:v>953.427</c:v>
                </c:pt>
                <c:pt idx="511">
                  <c:v>953.5143</c:v>
                </c:pt>
                <c:pt idx="512">
                  <c:v>952.3804</c:v>
                </c:pt>
                <c:pt idx="513">
                  <c:v>951.0731</c:v>
                </c:pt>
                <c:pt idx="514">
                  <c:v>950.8988</c:v>
                </c:pt>
                <c:pt idx="515">
                  <c:v>951.1602</c:v>
                </c:pt>
                <c:pt idx="516">
                  <c:v>952.3804</c:v>
                </c:pt>
                <c:pt idx="517">
                  <c:v>954.8239</c:v>
                </c:pt>
                <c:pt idx="518">
                  <c:v>954.9112</c:v>
                </c:pt>
                <c:pt idx="519">
                  <c:v>957.885</c:v>
                </c:pt>
                <c:pt idx="520">
                  <c:v>959.2873</c:v>
                </c:pt>
                <c:pt idx="521">
                  <c:v>959.7258</c:v>
                </c:pt>
                <c:pt idx="522">
                  <c:v>960.6914</c:v>
                </c:pt>
                <c:pt idx="523">
                  <c:v>965.0935</c:v>
                </c:pt>
                <c:pt idx="524">
                  <c:v>966.0651</c:v>
                </c:pt>
                <c:pt idx="525">
                  <c:v>965.9767</c:v>
                </c:pt>
                <c:pt idx="526">
                  <c:v>965.9767</c:v>
                </c:pt>
                <c:pt idx="527">
                  <c:v>966.0651</c:v>
                </c:pt>
                <c:pt idx="528">
                  <c:v>967.0377999999999</c:v>
                </c:pt>
                <c:pt idx="529">
                  <c:v>968.5436999999999</c:v>
                </c:pt>
                <c:pt idx="530">
                  <c:v>969.1646</c:v>
                </c:pt>
              </c:numCache>
            </c:numRef>
          </c:yVal>
          <c:smooth val="0"/>
        </c:ser>
        <c:ser>
          <c:idx val="4"/>
          <c:order val="4"/>
          <c:spPr>
            <a:ln w="28575">
              <a:noFill/>
            </a:ln>
          </c:spPr>
          <c:xVal>
            <c:numRef>
              <c:f>'measuring linearity of uniformy'!$M$12:$M$542</c:f>
              <c:numCache>
                <c:formatCode>General</c:formatCode>
                <c:ptCount val="531"/>
                <c:pt idx="0">
                  <c:v>-9.5087</c:v>
                </c:pt>
                <c:pt idx="1">
                  <c:v>-9.4735</c:v>
                </c:pt>
                <c:pt idx="2">
                  <c:v>-9.4384</c:v>
                </c:pt>
                <c:pt idx="3">
                  <c:v>-9.4032</c:v>
                </c:pt>
                <c:pt idx="4">
                  <c:v>-9.3681</c:v>
                </c:pt>
                <c:pt idx="5">
                  <c:v>-9.3329</c:v>
                </c:pt>
                <c:pt idx="6">
                  <c:v>-9.2978</c:v>
                </c:pt>
                <c:pt idx="7">
                  <c:v>-9.2626</c:v>
                </c:pt>
                <c:pt idx="8">
                  <c:v>-9.2275</c:v>
                </c:pt>
                <c:pt idx="9">
                  <c:v>-9.1923</c:v>
                </c:pt>
                <c:pt idx="10">
                  <c:v>-9.1571</c:v>
                </c:pt>
                <c:pt idx="11">
                  <c:v>-9.122</c:v>
                </c:pt>
                <c:pt idx="12">
                  <c:v>-9.0868</c:v>
                </c:pt>
                <c:pt idx="13">
                  <c:v>-9.0517</c:v>
                </c:pt>
                <c:pt idx="14">
                  <c:v>-9.0165</c:v>
                </c:pt>
                <c:pt idx="15">
                  <c:v>-8.9814</c:v>
                </c:pt>
                <c:pt idx="16">
                  <c:v>-8.9462</c:v>
                </c:pt>
                <c:pt idx="17">
                  <c:v>-8.9111</c:v>
                </c:pt>
                <c:pt idx="18">
                  <c:v>-8.8759</c:v>
                </c:pt>
                <c:pt idx="19">
                  <c:v>-8.8408</c:v>
                </c:pt>
                <c:pt idx="20">
                  <c:v>-8.8056</c:v>
                </c:pt>
                <c:pt idx="21">
                  <c:v>-8.7705</c:v>
                </c:pt>
                <c:pt idx="22">
                  <c:v>-8.7353</c:v>
                </c:pt>
                <c:pt idx="23">
                  <c:v>-8.700200000000001</c:v>
                </c:pt>
                <c:pt idx="24">
                  <c:v>-8.665</c:v>
                </c:pt>
                <c:pt idx="25">
                  <c:v>-8.6299</c:v>
                </c:pt>
                <c:pt idx="26">
                  <c:v>-8.5947</c:v>
                </c:pt>
                <c:pt idx="27">
                  <c:v>-8.5596</c:v>
                </c:pt>
                <c:pt idx="28">
                  <c:v>-8.5244</c:v>
                </c:pt>
                <c:pt idx="29">
                  <c:v>-8.4893</c:v>
                </c:pt>
                <c:pt idx="30">
                  <c:v>-8.4541</c:v>
                </c:pt>
                <c:pt idx="31">
                  <c:v>-8.419</c:v>
                </c:pt>
                <c:pt idx="32">
                  <c:v>-8.3838</c:v>
                </c:pt>
                <c:pt idx="33">
                  <c:v>-8.3486</c:v>
                </c:pt>
                <c:pt idx="34">
                  <c:v>-8.3135</c:v>
                </c:pt>
                <c:pt idx="35">
                  <c:v>-8.2783</c:v>
                </c:pt>
                <c:pt idx="36">
                  <c:v>-8.2432</c:v>
                </c:pt>
                <c:pt idx="37">
                  <c:v>-8.208</c:v>
                </c:pt>
                <c:pt idx="38">
                  <c:v>-8.1729</c:v>
                </c:pt>
                <c:pt idx="39">
                  <c:v>-8.137700000000001</c:v>
                </c:pt>
                <c:pt idx="40">
                  <c:v>-8.1026</c:v>
                </c:pt>
                <c:pt idx="41">
                  <c:v>-8.0674</c:v>
                </c:pt>
                <c:pt idx="42">
                  <c:v>-8.0323</c:v>
                </c:pt>
                <c:pt idx="43">
                  <c:v>-7.9971</c:v>
                </c:pt>
                <c:pt idx="44">
                  <c:v>-7.962</c:v>
                </c:pt>
                <c:pt idx="45">
                  <c:v>-7.9268</c:v>
                </c:pt>
                <c:pt idx="46">
                  <c:v>-7.8917</c:v>
                </c:pt>
                <c:pt idx="47">
                  <c:v>-7.8565</c:v>
                </c:pt>
                <c:pt idx="48">
                  <c:v>-7.8214</c:v>
                </c:pt>
                <c:pt idx="49">
                  <c:v>-7.7862</c:v>
                </c:pt>
                <c:pt idx="50">
                  <c:v>-7.7511</c:v>
                </c:pt>
                <c:pt idx="51">
                  <c:v>-7.7159</c:v>
                </c:pt>
                <c:pt idx="52">
                  <c:v>-7.6808</c:v>
                </c:pt>
                <c:pt idx="53">
                  <c:v>-7.6456</c:v>
                </c:pt>
                <c:pt idx="54">
                  <c:v>-7.6105</c:v>
                </c:pt>
                <c:pt idx="55">
                  <c:v>-7.5753</c:v>
                </c:pt>
                <c:pt idx="56">
                  <c:v>-7.5401</c:v>
                </c:pt>
                <c:pt idx="57">
                  <c:v>-7.505</c:v>
                </c:pt>
                <c:pt idx="58">
                  <c:v>-7.4698</c:v>
                </c:pt>
                <c:pt idx="59">
                  <c:v>-7.4347</c:v>
                </c:pt>
                <c:pt idx="60">
                  <c:v>-7.3995</c:v>
                </c:pt>
                <c:pt idx="61">
                  <c:v>-7.3644</c:v>
                </c:pt>
                <c:pt idx="62">
                  <c:v>-7.3292</c:v>
                </c:pt>
                <c:pt idx="63">
                  <c:v>-7.2941</c:v>
                </c:pt>
                <c:pt idx="64">
                  <c:v>-7.2589</c:v>
                </c:pt>
                <c:pt idx="65">
                  <c:v>-7.2238</c:v>
                </c:pt>
                <c:pt idx="66">
                  <c:v>-7.1886</c:v>
                </c:pt>
                <c:pt idx="67">
                  <c:v>-7.1535</c:v>
                </c:pt>
                <c:pt idx="68">
                  <c:v>-7.1183</c:v>
                </c:pt>
                <c:pt idx="69">
                  <c:v>-7.0832</c:v>
                </c:pt>
                <c:pt idx="70">
                  <c:v>-7.048</c:v>
                </c:pt>
                <c:pt idx="71">
                  <c:v>-7.0129</c:v>
                </c:pt>
                <c:pt idx="72">
                  <c:v>-6.9777</c:v>
                </c:pt>
                <c:pt idx="73">
                  <c:v>-6.9426</c:v>
                </c:pt>
                <c:pt idx="74">
                  <c:v>-6.9074</c:v>
                </c:pt>
                <c:pt idx="75">
                  <c:v>-6.8723</c:v>
                </c:pt>
                <c:pt idx="76">
                  <c:v>-6.8371</c:v>
                </c:pt>
                <c:pt idx="77">
                  <c:v>-6.802</c:v>
                </c:pt>
                <c:pt idx="78">
                  <c:v>-6.7668</c:v>
                </c:pt>
                <c:pt idx="79">
                  <c:v>-6.7316</c:v>
                </c:pt>
                <c:pt idx="80">
                  <c:v>-6.6965</c:v>
                </c:pt>
                <c:pt idx="81">
                  <c:v>-6.6613</c:v>
                </c:pt>
                <c:pt idx="82">
                  <c:v>-6.6262</c:v>
                </c:pt>
                <c:pt idx="83">
                  <c:v>-6.591</c:v>
                </c:pt>
                <c:pt idx="84">
                  <c:v>-6.5559</c:v>
                </c:pt>
                <c:pt idx="85">
                  <c:v>-6.5207</c:v>
                </c:pt>
                <c:pt idx="86">
                  <c:v>-6.4856</c:v>
                </c:pt>
                <c:pt idx="87">
                  <c:v>-6.4504</c:v>
                </c:pt>
                <c:pt idx="88">
                  <c:v>-6.4153</c:v>
                </c:pt>
                <c:pt idx="89">
                  <c:v>-6.3801</c:v>
                </c:pt>
                <c:pt idx="90">
                  <c:v>-6.345</c:v>
                </c:pt>
                <c:pt idx="91">
                  <c:v>-6.3098</c:v>
                </c:pt>
                <c:pt idx="92">
                  <c:v>-6.2747</c:v>
                </c:pt>
                <c:pt idx="93">
                  <c:v>-6.2395</c:v>
                </c:pt>
                <c:pt idx="94">
                  <c:v>-6.2044</c:v>
                </c:pt>
                <c:pt idx="95">
                  <c:v>-6.1692</c:v>
                </c:pt>
                <c:pt idx="96">
                  <c:v>-6.1341</c:v>
                </c:pt>
                <c:pt idx="97">
                  <c:v>-6.0989</c:v>
                </c:pt>
                <c:pt idx="98">
                  <c:v>-6.0638</c:v>
                </c:pt>
                <c:pt idx="99">
                  <c:v>-6.0286</c:v>
                </c:pt>
                <c:pt idx="100">
                  <c:v>-5.9935</c:v>
                </c:pt>
                <c:pt idx="101">
                  <c:v>-5.9583</c:v>
                </c:pt>
                <c:pt idx="102">
                  <c:v>-5.9231</c:v>
                </c:pt>
                <c:pt idx="103">
                  <c:v>-5.888</c:v>
                </c:pt>
                <c:pt idx="104">
                  <c:v>-5.8528</c:v>
                </c:pt>
                <c:pt idx="105">
                  <c:v>-5.8177</c:v>
                </c:pt>
                <c:pt idx="106">
                  <c:v>-5.7825</c:v>
                </c:pt>
                <c:pt idx="107">
                  <c:v>-5.7474</c:v>
                </c:pt>
                <c:pt idx="108">
                  <c:v>-5.7122</c:v>
                </c:pt>
                <c:pt idx="109">
                  <c:v>-5.6771</c:v>
                </c:pt>
                <c:pt idx="110">
                  <c:v>-5.6419</c:v>
                </c:pt>
                <c:pt idx="111">
                  <c:v>-5.6068</c:v>
                </c:pt>
                <c:pt idx="112">
                  <c:v>-5.5716</c:v>
                </c:pt>
                <c:pt idx="113">
                  <c:v>-5.5365</c:v>
                </c:pt>
                <c:pt idx="114">
                  <c:v>-5.5013</c:v>
                </c:pt>
                <c:pt idx="115">
                  <c:v>-5.4662</c:v>
                </c:pt>
                <c:pt idx="116">
                  <c:v>-5.431</c:v>
                </c:pt>
                <c:pt idx="117">
                  <c:v>-5.3959</c:v>
                </c:pt>
                <c:pt idx="118">
                  <c:v>-5.3607</c:v>
                </c:pt>
                <c:pt idx="119">
                  <c:v>-5.3256</c:v>
                </c:pt>
                <c:pt idx="120">
                  <c:v>-5.2904</c:v>
                </c:pt>
                <c:pt idx="121">
                  <c:v>-5.2553</c:v>
                </c:pt>
                <c:pt idx="122">
                  <c:v>-5.2201</c:v>
                </c:pt>
                <c:pt idx="123">
                  <c:v>-5.1849</c:v>
                </c:pt>
                <c:pt idx="124">
                  <c:v>-5.1498</c:v>
                </c:pt>
                <c:pt idx="125">
                  <c:v>-5.1146</c:v>
                </c:pt>
                <c:pt idx="126">
                  <c:v>-5.0795</c:v>
                </c:pt>
                <c:pt idx="127">
                  <c:v>-5.0443</c:v>
                </c:pt>
                <c:pt idx="128">
                  <c:v>-5.0092</c:v>
                </c:pt>
                <c:pt idx="129">
                  <c:v>-4.974</c:v>
                </c:pt>
                <c:pt idx="130">
                  <c:v>-4.9389</c:v>
                </c:pt>
                <c:pt idx="131">
                  <c:v>-4.9037</c:v>
                </c:pt>
                <c:pt idx="132">
                  <c:v>-4.8686</c:v>
                </c:pt>
                <c:pt idx="133">
                  <c:v>-4.8334</c:v>
                </c:pt>
                <c:pt idx="134">
                  <c:v>-4.7983</c:v>
                </c:pt>
                <c:pt idx="135">
                  <c:v>-4.7631</c:v>
                </c:pt>
                <c:pt idx="136">
                  <c:v>-4.728</c:v>
                </c:pt>
                <c:pt idx="137">
                  <c:v>-4.6928</c:v>
                </c:pt>
                <c:pt idx="138">
                  <c:v>-4.6577</c:v>
                </c:pt>
                <c:pt idx="139">
                  <c:v>-4.6225</c:v>
                </c:pt>
                <c:pt idx="140">
                  <c:v>-4.5874</c:v>
                </c:pt>
                <c:pt idx="141">
                  <c:v>-4.5522</c:v>
                </c:pt>
                <c:pt idx="142">
                  <c:v>-4.5171</c:v>
                </c:pt>
                <c:pt idx="143">
                  <c:v>-4.4819</c:v>
                </c:pt>
                <c:pt idx="144">
                  <c:v>-4.4468</c:v>
                </c:pt>
                <c:pt idx="145">
                  <c:v>-4.4116</c:v>
                </c:pt>
                <c:pt idx="146">
                  <c:v>-4.3764</c:v>
                </c:pt>
                <c:pt idx="147">
                  <c:v>-4.3413</c:v>
                </c:pt>
                <c:pt idx="148">
                  <c:v>-4.3061</c:v>
                </c:pt>
                <c:pt idx="149">
                  <c:v>-4.271</c:v>
                </c:pt>
                <c:pt idx="150">
                  <c:v>-4.2358</c:v>
                </c:pt>
                <c:pt idx="151">
                  <c:v>-4.2007</c:v>
                </c:pt>
                <c:pt idx="152">
                  <c:v>-4.1655</c:v>
                </c:pt>
                <c:pt idx="153">
                  <c:v>-4.1304</c:v>
                </c:pt>
                <c:pt idx="154">
                  <c:v>-4.0952</c:v>
                </c:pt>
                <c:pt idx="155">
                  <c:v>-4.0601</c:v>
                </c:pt>
                <c:pt idx="156">
                  <c:v>-4.0249</c:v>
                </c:pt>
                <c:pt idx="157">
                  <c:v>-3.9898</c:v>
                </c:pt>
                <c:pt idx="158">
                  <c:v>-3.9546</c:v>
                </c:pt>
                <c:pt idx="159">
                  <c:v>-3.9195</c:v>
                </c:pt>
                <c:pt idx="160">
                  <c:v>-3.8843</c:v>
                </c:pt>
                <c:pt idx="161">
                  <c:v>-3.8492</c:v>
                </c:pt>
                <c:pt idx="162">
                  <c:v>-3.814</c:v>
                </c:pt>
                <c:pt idx="163">
                  <c:v>-3.7789</c:v>
                </c:pt>
                <c:pt idx="164">
                  <c:v>-3.7437</c:v>
                </c:pt>
                <c:pt idx="165">
                  <c:v>-3.7086</c:v>
                </c:pt>
                <c:pt idx="166">
                  <c:v>-3.6734</c:v>
                </c:pt>
                <c:pt idx="167">
                  <c:v>-3.6383</c:v>
                </c:pt>
                <c:pt idx="168">
                  <c:v>-3.6031</c:v>
                </c:pt>
                <c:pt idx="169">
                  <c:v>-3.5679</c:v>
                </c:pt>
                <c:pt idx="170">
                  <c:v>-3.5328</c:v>
                </c:pt>
                <c:pt idx="171">
                  <c:v>-3.4976</c:v>
                </c:pt>
                <c:pt idx="172">
                  <c:v>-3.4625</c:v>
                </c:pt>
                <c:pt idx="173">
                  <c:v>-3.4273</c:v>
                </c:pt>
                <c:pt idx="174">
                  <c:v>-3.3922</c:v>
                </c:pt>
                <c:pt idx="175">
                  <c:v>-3.357</c:v>
                </c:pt>
                <c:pt idx="176">
                  <c:v>-3.3219</c:v>
                </c:pt>
                <c:pt idx="177">
                  <c:v>-3.2867</c:v>
                </c:pt>
                <c:pt idx="178">
                  <c:v>-3.2516</c:v>
                </c:pt>
                <c:pt idx="179">
                  <c:v>-3.2164</c:v>
                </c:pt>
                <c:pt idx="180">
                  <c:v>-3.1813</c:v>
                </c:pt>
                <c:pt idx="181">
                  <c:v>-3.1461</c:v>
                </c:pt>
                <c:pt idx="182">
                  <c:v>-3.111</c:v>
                </c:pt>
                <c:pt idx="183">
                  <c:v>-3.0758</c:v>
                </c:pt>
                <c:pt idx="184">
                  <c:v>-3.0407</c:v>
                </c:pt>
                <c:pt idx="185">
                  <c:v>-3.0055</c:v>
                </c:pt>
                <c:pt idx="186">
                  <c:v>-2.9704</c:v>
                </c:pt>
                <c:pt idx="187">
                  <c:v>-2.9352</c:v>
                </c:pt>
                <c:pt idx="188">
                  <c:v>-2.9001</c:v>
                </c:pt>
                <c:pt idx="189">
                  <c:v>-2.8649</c:v>
                </c:pt>
                <c:pt idx="190">
                  <c:v>-2.8298</c:v>
                </c:pt>
                <c:pt idx="191">
                  <c:v>-2.7946</c:v>
                </c:pt>
                <c:pt idx="192">
                  <c:v>-2.7594</c:v>
                </c:pt>
                <c:pt idx="193">
                  <c:v>-2.7243</c:v>
                </c:pt>
                <c:pt idx="194">
                  <c:v>-2.6891</c:v>
                </c:pt>
                <c:pt idx="195">
                  <c:v>-2.654</c:v>
                </c:pt>
                <c:pt idx="196">
                  <c:v>-2.6188</c:v>
                </c:pt>
                <c:pt idx="197">
                  <c:v>-2.5837</c:v>
                </c:pt>
                <c:pt idx="198">
                  <c:v>-2.5485</c:v>
                </c:pt>
                <c:pt idx="199">
                  <c:v>-2.5134</c:v>
                </c:pt>
                <c:pt idx="200">
                  <c:v>-2.4782</c:v>
                </c:pt>
                <c:pt idx="201">
                  <c:v>-2.4431</c:v>
                </c:pt>
                <c:pt idx="202">
                  <c:v>-2.4079</c:v>
                </c:pt>
                <c:pt idx="203">
                  <c:v>-2.3728</c:v>
                </c:pt>
                <c:pt idx="204">
                  <c:v>-2.3376</c:v>
                </c:pt>
                <c:pt idx="205">
                  <c:v>-2.3025</c:v>
                </c:pt>
                <c:pt idx="206">
                  <c:v>-2.2673</c:v>
                </c:pt>
                <c:pt idx="207">
                  <c:v>-2.2322</c:v>
                </c:pt>
                <c:pt idx="208">
                  <c:v>-2.197</c:v>
                </c:pt>
                <c:pt idx="209">
                  <c:v>-2.1619</c:v>
                </c:pt>
                <c:pt idx="210">
                  <c:v>-2.1267</c:v>
                </c:pt>
                <c:pt idx="211">
                  <c:v>-2.0916</c:v>
                </c:pt>
                <c:pt idx="212">
                  <c:v>-2.0564</c:v>
                </c:pt>
                <c:pt idx="213">
                  <c:v>-2.0213</c:v>
                </c:pt>
                <c:pt idx="214">
                  <c:v>-1.9861</c:v>
                </c:pt>
                <c:pt idx="215">
                  <c:v>-1.9509</c:v>
                </c:pt>
                <c:pt idx="216">
                  <c:v>-1.9158</c:v>
                </c:pt>
                <c:pt idx="217">
                  <c:v>-1.8806</c:v>
                </c:pt>
                <c:pt idx="218">
                  <c:v>-1.8455</c:v>
                </c:pt>
                <c:pt idx="219">
                  <c:v>-1.8103</c:v>
                </c:pt>
                <c:pt idx="220">
                  <c:v>-1.7752</c:v>
                </c:pt>
                <c:pt idx="221">
                  <c:v>-1.74</c:v>
                </c:pt>
                <c:pt idx="222">
                  <c:v>-1.7049</c:v>
                </c:pt>
                <c:pt idx="223">
                  <c:v>-1.6697</c:v>
                </c:pt>
                <c:pt idx="224">
                  <c:v>-1.6346</c:v>
                </c:pt>
                <c:pt idx="225">
                  <c:v>-1.5994</c:v>
                </c:pt>
                <c:pt idx="226">
                  <c:v>-1.5643</c:v>
                </c:pt>
                <c:pt idx="227">
                  <c:v>-1.5291</c:v>
                </c:pt>
                <c:pt idx="228">
                  <c:v>-1.494</c:v>
                </c:pt>
                <c:pt idx="229">
                  <c:v>-1.4588</c:v>
                </c:pt>
                <c:pt idx="230">
                  <c:v>-1.4237</c:v>
                </c:pt>
                <c:pt idx="231">
                  <c:v>-1.3885</c:v>
                </c:pt>
                <c:pt idx="232">
                  <c:v>-1.3534</c:v>
                </c:pt>
                <c:pt idx="233">
                  <c:v>-1.3182</c:v>
                </c:pt>
                <c:pt idx="234">
                  <c:v>-1.2831</c:v>
                </c:pt>
                <c:pt idx="235">
                  <c:v>-1.2479</c:v>
                </c:pt>
                <c:pt idx="236">
                  <c:v>-1.2128</c:v>
                </c:pt>
                <c:pt idx="237">
                  <c:v>-1.1776</c:v>
                </c:pt>
                <c:pt idx="238">
                  <c:v>-1.1424</c:v>
                </c:pt>
                <c:pt idx="239">
                  <c:v>-1.1073</c:v>
                </c:pt>
                <c:pt idx="240">
                  <c:v>-1.0721</c:v>
                </c:pt>
                <c:pt idx="241">
                  <c:v>-1.037</c:v>
                </c:pt>
                <c:pt idx="242">
                  <c:v>-1.0018</c:v>
                </c:pt>
                <c:pt idx="243">
                  <c:v>-0.96669</c:v>
                </c:pt>
                <c:pt idx="244">
                  <c:v>-0.93153</c:v>
                </c:pt>
                <c:pt idx="245">
                  <c:v>-0.89638</c:v>
                </c:pt>
                <c:pt idx="246">
                  <c:v>-0.86123</c:v>
                </c:pt>
                <c:pt idx="247">
                  <c:v>-0.82608</c:v>
                </c:pt>
                <c:pt idx="248">
                  <c:v>-0.79092</c:v>
                </c:pt>
                <c:pt idx="249">
                  <c:v>-0.75577</c:v>
                </c:pt>
                <c:pt idx="250">
                  <c:v>-0.72062</c:v>
                </c:pt>
                <c:pt idx="251">
                  <c:v>-0.68547</c:v>
                </c:pt>
                <c:pt idx="252">
                  <c:v>-0.65032</c:v>
                </c:pt>
                <c:pt idx="253">
                  <c:v>-0.61516</c:v>
                </c:pt>
                <c:pt idx="254">
                  <c:v>-0.58001</c:v>
                </c:pt>
                <c:pt idx="255">
                  <c:v>-0.54486</c:v>
                </c:pt>
                <c:pt idx="256">
                  <c:v>-0.50971</c:v>
                </c:pt>
                <c:pt idx="257">
                  <c:v>-0.47455</c:v>
                </c:pt>
                <c:pt idx="258">
                  <c:v>-0.4394</c:v>
                </c:pt>
                <c:pt idx="259">
                  <c:v>-0.40425</c:v>
                </c:pt>
                <c:pt idx="260">
                  <c:v>-0.3691</c:v>
                </c:pt>
                <c:pt idx="261">
                  <c:v>-0.33395</c:v>
                </c:pt>
                <c:pt idx="262">
                  <c:v>-0.29879</c:v>
                </c:pt>
                <c:pt idx="263">
                  <c:v>-0.26364</c:v>
                </c:pt>
                <c:pt idx="264">
                  <c:v>-0.22849</c:v>
                </c:pt>
                <c:pt idx="265">
                  <c:v>-0.19334</c:v>
                </c:pt>
                <c:pt idx="266">
                  <c:v>-0.15818</c:v>
                </c:pt>
                <c:pt idx="267">
                  <c:v>-0.12303</c:v>
                </c:pt>
                <c:pt idx="268">
                  <c:v>-0.087881</c:v>
                </c:pt>
                <c:pt idx="269">
                  <c:v>-0.052728</c:v>
                </c:pt>
                <c:pt idx="270">
                  <c:v>-0.017576</c:v>
                </c:pt>
                <c:pt idx="271">
                  <c:v>0.017576</c:v>
                </c:pt>
                <c:pt idx="272">
                  <c:v>0.052728</c:v>
                </c:pt>
                <c:pt idx="273">
                  <c:v>0.087881</c:v>
                </c:pt>
                <c:pt idx="274">
                  <c:v>0.12303</c:v>
                </c:pt>
                <c:pt idx="275">
                  <c:v>0.15818</c:v>
                </c:pt>
                <c:pt idx="276">
                  <c:v>0.19334</c:v>
                </c:pt>
                <c:pt idx="277">
                  <c:v>0.22849</c:v>
                </c:pt>
                <c:pt idx="278">
                  <c:v>0.26364</c:v>
                </c:pt>
                <c:pt idx="279">
                  <c:v>0.29879</c:v>
                </c:pt>
                <c:pt idx="280">
                  <c:v>0.33395</c:v>
                </c:pt>
                <c:pt idx="281">
                  <c:v>0.3691</c:v>
                </c:pt>
                <c:pt idx="282">
                  <c:v>0.40425</c:v>
                </c:pt>
                <c:pt idx="283">
                  <c:v>0.4394</c:v>
                </c:pt>
                <c:pt idx="284">
                  <c:v>0.47455</c:v>
                </c:pt>
                <c:pt idx="285">
                  <c:v>0.50971</c:v>
                </c:pt>
                <c:pt idx="286">
                  <c:v>0.54486</c:v>
                </c:pt>
                <c:pt idx="287">
                  <c:v>0.58001</c:v>
                </c:pt>
                <c:pt idx="288">
                  <c:v>0.61516</c:v>
                </c:pt>
                <c:pt idx="289">
                  <c:v>0.65032</c:v>
                </c:pt>
                <c:pt idx="290">
                  <c:v>0.68547</c:v>
                </c:pt>
                <c:pt idx="291">
                  <c:v>0.72062</c:v>
                </c:pt>
                <c:pt idx="292">
                  <c:v>0.75577</c:v>
                </c:pt>
                <c:pt idx="293">
                  <c:v>0.79092</c:v>
                </c:pt>
                <c:pt idx="294">
                  <c:v>0.82608</c:v>
                </c:pt>
                <c:pt idx="295">
                  <c:v>0.86123</c:v>
                </c:pt>
                <c:pt idx="296">
                  <c:v>0.89638</c:v>
                </c:pt>
                <c:pt idx="297">
                  <c:v>0.93153</c:v>
                </c:pt>
                <c:pt idx="298">
                  <c:v>0.96669</c:v>
                </c:pt>
                <c:pt idx="299">
                  <c:v>1.0018</c:v>
                </c:pt>
                <c:pt idx="300">
                  <c:v>1.037</c:v>
                </c:pt>
                <c:pt idx="301">
                  <c:v>1.0721</c:v>
                </c:pt>
                <c:pt idx="302">
                  <c:v>1.1073</c:v>
                </c:pt>
                <c:pt idx="303">
                  <c:v>1.1424</c:v>
                </c:pt>
                <c:pt idx="304">
                  <c:v>1.1776</c:v>
                </c:pt>
                <c:pt idx="305">
                  <c:v>1.2128</c:v>
                </c:pt>
                <c:pt idx="306">
                  <c:v>1.2479</c:v>
                </c:pt>
                <c:pt idx="307">
                  <c:v>1.2831</c:v>
                </c:pt>
                <c:pt idx="308">
                  <c:v>1.3182</c:v>
                </c:pt>
                <c:pt idx="309">
                  <c:v>1.3534</c:v>
                </c:pt>
                <c:pt idx="310">
                  <c:v>1.3885</c:v>
                </c:pt>
                <c:pt idx="311">
                  <c:v>1.4237</c:v>
                </c:pt>
                <c:pt idx="312">
                  <c:v>1.4588</c:v>
                </c:pt>
                <c:pt idx="313">
                  <c:v>1.494</c:v>
                </c:pt>
                <c:pt idx="314">
                  <c:v>1.5291</c:v>
                </c:pt>
                <c:pt idx="315">
                  <c:v>1.5643</c:v>
                </c:pt>
                <c:pt idx="316">
                  <c:v>1.5994</c:v>
                </c:pt>
                <c:pt idx="317">
                  <c:v>1.6346</c:v>
                </c:pt>
                <c:pt idx="318">
                  <c:v>1.6697</c:v>
                </c:pt>
                <c:pt idx="319">
                  <c:v>1.7049</c:v>
                </c:pt>
                <c:pt idx="320">
                  <c:v>1.74</c:v>
                </c:pt>
                <c:pt idx="321">
                  <c:v>1.7752</c:v>
                </c:pt>
                <c:pt idx="322">
                  <c:v>1.8103</c:v>
                </c:pt>
                <c:pt idx="323">
                  <c:v>1.8455</c:v>
                </c:pt>
                <c:pt idx="324">
                  <c:v>1.8806</c:v>
                </c:pt>
                <c:pt idx="325">
                  <c:v>1.9158</c:v>
                </c:pt>
                <c:pt idx="326">
                  <c:v>1.9509</c:v>
                </c:pt>
                <c:pt idx="327">
                  <c:v>1.9861</c:v>
                </c:pt>
                <c:pt idx="328">
                  <c:v>2.0213</c:v>
                </c:pt>
                <c:pt idx="329">
                  <c:v>2.0564</c:v>
                </c:pt>
                <c:pt idx="330">
                  <c:v>2.0916</c:v>
                </c:pt>
                <c:pt idx="331">
                  <c:v>2.1267</c:v>
                </c:pt>
                <c:pt idx="332">
                  <c:v>2.1619</c:v>
                </c:pt>
                <c:pt idx="333">
                  <c:v>2.197</c:v>
                </c:pt>
                <c:pt idx="334">
                  <c:v>2.2322</c:v>
                </c:pt>
                <c:pt idx="335">
                  <c:v>2.2673</c:v>
                </c:pt>
                <c:pt idx="336">
                  <c:v>2.3025</c:v>
                </c:pt>
                <c:pt idx="337">
                  <c:v>2.3376</c:v>
                </c:pt>
                <c:pt idx="338">
                  <c:v>2.3728</c:v>
                </c:pt>
                <c:pt idx="339">
                  <c:v>2.4079</c:v>
                </c:pt>
                <c:pt idx="340">
                  <c:v>2.4431</c:v>
                </c:pt>
                <c:pt idx="341">
                  <c:v>2.4782</c:v>
                </c:pt>
                <c:pt idx="342">
                  <c:v>2.5134</c:v>
                </c:pt>
                <c:pt idx="343">
                  <c:v>2.5485</c:v>
                </c:pt>
                <c:pt idx="344">
                  <c:v>2.5837</c:v>
                </c:pt>
                <c:pt idx="345">
                  <c:v>2.6188</c:v>
                </c:pt>
                <c:pt idx="346">
                  <c:v>2.654</c:v>
                </c:pt>
                <c:pt idx="347">
                  <c:v>2.6891</c:v>
                </c:pt>
                <c:pt idx="348">
                  <c:v>2.7243</c:v>
                </c:pt>
                <c:pt idx="349">
                  <c:v>2.7594</c:v>
                </c:pt>
                <c:pt idx="350">
                  <c:v>2.7946</c:v>
                </c:pt>
                <c:pt idx="351">
                  <c:v>2.8298</c:v>
                </c:pt>
                <c:pt idx="352">
                  <c:v>2.8649</c:v>
                </c:pt>
                <c:pt idx="353">
                  <c:v>2.9001</c:v>
                </c:pt>
                <c:pt idx="354">
                  <c:v>2.9352</c:v>
                </c:pt>
                <c:pt idx="355">
                  <c:v>2.9704</c:v>
                </c:pt>
                <c:pt idx="356">
                  <c:v>3.0055</c:v>
                </c:pt>
                <c:pt idx="357">
                  <c:v>3.0407</c:v>
                </c:pt>
                <c:pt idx="358">
                  <c:v>3.0758</c:v>
                </c:pt>
                <c:pt idx="359">
                  <c:v>3.111</c:v>
                </c:pt>
                <c:pt idx="360">
                  <c:v>3.1461</c:v>
                </c:pt>
                <c:pt idx="361">
                  <c:v>3.1813</c:v>
                </c:pt>
                <c:pt idx="362">
                  <c:v>3.2164</c:v>
                </c:pt>
                <c:pt idx="363">
                  <c:v>3.2516</c:v>
                </c:pt>
                <c:pt idx="364">
                  <c:v>3.2867</c:v>
                </c:pt>
                <c:pt idx="365">
                  <c:v>3.3219</c:v>
                </c:pt>
                <c:pt idx="366">
                  <c:v>3.357</c:v>
                </c:pt>
                <c:pt idx="367">
                  <c:v>3.3922</c:v>
                </c:pt>
                <c:pt idx="368">
                  <c:v>3.4273</c:v>
                </c:pt>
                <c:pt idx="369">
                  <c:v>3.4625</c:v>
                </c:pt>
                <c:pt idx="370">
                  <c:v>3.4976</c:v>
                </c:pt>
                <c:pt idx="371">
                  <c:v>3.5328</c:v>
                </c:pt>
                <c:pt idx="372">
                  <c:v>3.5679</c:v>
                </c:pt>
                <c:pt idx="373">
                  <c:v>3.6031</c:v>
                </c:pt>
                <c:pt idx="374">
                  <c:v>3.6383</c:v>
                </c:pt>
                <c:pt idx="375">
                  <c:v>3.6734</c:v>
                </c:pt>
                <c:pt idx="376">
                  <c:v>3.7086</c:v>
                </c:pt>
                <c:pt idx="377">
                  <c:v>3.7437</c:v>
                </c:pt>
                <c:pt idx="378">
                  <c:v>3.7789</c:v>
                </c:pt>
                <c:pt idx="379">
                  <c:v>3.814</c:v>
                </c:pt>
                <c:pt idx="380">
                  <c:v>3.8492</c:v>
                </c:pt>
                <c:pt idx="381">
                  <c:v>3.8843</c:v>
                </c:pt>
                <c:pt idx="382">
                  <c:v>3.9195</c:v>
                </c:pt>
                <c:pt idx="383">
                  <c:v>3.9546</c:v>
                </c:pt>
                <c:pt idx="384">
                  <c:v>3.9898</c:v>
                </c:pt>
                <c:pt idx="385">
                  <c:v>4.0249</c:v>
                </c:pt>
                <c:pt idx="386">
                  <c:v>4.0601</c:v>
                </c:pt>
                <c:pt idx="387">
                  <c:v>4.0952</c:v>
                </c:pt>
                <c:pt idx="388">
                  <c:v>4.1304</c:v>
                </c:pt>
                <c:pt idx="389">
                  <c:v>4.1655</c:v>
                </c:pt>
                <c:pt idx="390">
                  <c:v>4.2007</c:v>
                </c:pt>
                <c:pt idx="391">
                  <c:v>4.2358</c:v>
                </c:pt>
                <c:pt idx="392">
                  <c:v>4.271</c:v>
                </c:pt>
                <c:pt idx="393">
                  <c:v>4.3061</c:v>
                </c:pt>
                <c:pt idx="394">
                  <c:v>4.3413</c:v>
                </c:pt>
                <c:pt idx="395">
                  <c:v>4.3764</c:v>
                </c:pt>
                <c:pt idx="396">
                  <c:v>4.4116</c:v>
                </c:pt>
                <c:pt idx="397">
                  <c:v>4.4468</c:v>
                </c:pt>
                <c:pt idx="398">
                  <c:v>4.4819</c:v>
                </c:pt>
                <c:pt idx="399">
                  <c:v>4.5171</c:v>
                </c:pt>
                <c:pt idx="400">
                  <c:v>4.5522</c:v>
                </c:pt>
                <c:pt idx="401">
                  <c:v>4.5874</c:v>
                </c:pt>
                <c:pt idx="402">
                  <c:v>4.6225</c:v>
                </c:pt>
                <c:pt idx="403">
                  <c:v>4.6577</c:v>
                </c:pt>
                <c:pt idx="404">
                  <c:v>4.6928</c:v>
                </c:pt>
                <c:pt idx="405">
                  <c:v>4.728</c:v>
                </c:pt>
                <c:pt idx="406">
                  <c:v>4.7631</c:v>
                </c:pt>
                <c:pt idx="407">
                  <c:v>4.7983</c:v>
                </c:pt>
                <c:pt idx="408">
                  <c:v>4.8334</c:v>
                </c:pt>
                <c:pt idx="409">
                  <c:v>4.8686</c:v>
                </c:pt>
                <c:pt idx="410">
                  <c:v>4.9037</c:v>
                </c:pt>
                <c:pt idx="411">
                  <c:v>4.9389</c:v>
                </c:pt>
                <c:pt idx="412">
                  <c:v>4.974</c:v>
                </c:pt>
                <c:pt idx="413">
                  <c:v>5.0092</c:v>
                </c:pt>
                <c:pt idx="414">
                  <c:v>5.0443</c:v>
                </c:pt>
                <c:pt idx="415">
                  <c:v>5.0795</c:v>
                </c:pt>
                <c:pt idx="416">
                  <c:v>5.1146</c:v>
                </c:pt>
                <c:pt idx="417">
                  <c:v>5.1498</c:v>
                </c:pt>
                <c:pt idx="418">
                  <c:v>5.1849</c:v>
                </c:pt>
                <c:pt idx="419">
                  <c:v>5.2201</c:v>
                </c:pt>
                <c:pt idx="420">
                  <c:v>5.2553</c:v>
                </c:pt>
                <c:pt idx="421">
                  <c:v>5.2904</c:v>
                </c:pt>
                <c:pt idx="422">
                  <c:v>5.3256</c:v>
                </c:pt>
                <c:pt idx="423">
                  <c:v>5.3607</c:v>
                </c:pt>
                <c:pt idx="424">
                  <c:v>5.3959</c:v>
                </c:pt>
                <c:pt idx="425">
                  <c:v>5.431</c:v>
                </c:pt>
                <c:pt idx="426">
                  <c:v>5.4662</c:v>
                </c:pt>
                <c:pt idx="427">
                  <c:v>5.5013</c:v>
                </c:pt>
                <c:pt idx="428">
                  <c:v>5.5365</c:v>
                </c:pt>
                <c:pt idx="429">
                  <c:v>5.5716</c:v>
                </c:pt>
                <c:pt idx="430">
                  <c:v>5.6068</c:v>
                </c:pt>
                <c:pt idx="431">
                  <c:v>5.6419</c:v>
                </c:pt>
                <c:pt idx="432">
                  <c:v>5.6771</c:v>
                </c:pt>
                <c:pt idx="433">
                  <c:v>5.7122</c:v>
                </c:pt>
                <c:pt idx="434">
                  <c:v>5.7474</c:v>
                </c:pt>
                <c:pt idx="435">
                  <c:v>5.7825</c:v>
                </c:pt>
                <c:pt idx="436">
                  <c:v>5.8177</c:v>
                </c:pt>
                <c:pt idx="437">
                  <c:v>5.8528</c:v>
                </c:pt>
                <c:pt idx="438">
                  <c:v>5.888</c:v>
                </c:pt>
                <c:pt idx="439">
                  <c:v>5.9231</c:v>
                </c:pt>
                <c:pt idx="440">
                  <c:v>5.9583</c:v>
                </c:pt>
                <c:pt idx="441">
                  <c:v>5.9935</c:v>
                </c:pt>
                <c:pt idx="442">
                  <c:v>6.0286</c:v>
                </c:pt>
                <c:pt idx="443">
                  <c:v>6.0638</c:v>
                </c:pt>
                <c:pt idx="444">
                  <c:v>6.0989</c:v>
                </c:pt>
                <c:pt idx="445">
                  <c:v>6.1341</c:v>
                </c:pt>
                <c:pt idx="446">
                  <c:v>6.1692</c:v>
                </c:pt>
                <c:pt idx="447">
                  <c:v>6.2044</c:v>
                </c:pt>
                <c:pt idx="448">
                  <c:v>6.2395</c:v>
                </c:pt>
                <c:pt idx="449">
                  <c:v>6.2747</c:v>
                </c:pt>
                <c:pt idx="450">
                  <c:v>6.3098</c:v>
                </c:pt>
                <c:pt idx="451">
                  <c:v>6.345</c:v>
                </c:pt>
                <c:pt idx="452">
                  <c:v>6.3801</c:v>
                </c:pt>
                <c:pt idx="453">
                  <c:v>6.4153</c:v>
                </c:pt>
                <c:pt idx="454">
                  <c:v>6.4504</c:v>
                </c:pt>
                <c:pt idx="455">
                  <c:v>6.4856</c:v>
                </c:pt>
                <c:pt idx="456">
                  <c:v>6.5207</c:v>
                </c:pt>
                <c:pt idx="457">
                  <c:v>6.5559</c:v>
                </c:pt>
                <c:pt idx="458">
                  <c:v>6.591</c:v>
                </c:pt>
                <c:pt idx="459">
                  <c:v>6.6262</c:v>
                </c:pt>
                <c:pt idx="460">
                  <c:v>6.6613</c:v>
                </c:pt>
                <c:pt idx="461">
                  <c:v>6.6965</c:v>
                </c:pt>
                <c:pt idx="462">
                  <c:v>6.7316</c:v>
                </c:pt>
                <c:pt idx="463">
                  <c:v>6.7668</c:v>
                </c:pt>
                <c:pt idx="464">
                  <c:v>6.802</c:v>
                </c:pt>
                <c:pt idx="465">
                  <c:v>6.8371</c:v>
                </c:pt>
                <c:pt idx="466">
                  <c:v>6.8723</c:v>
                </c:pt>
                <c:pt idx="467">
                  <c:v>6.9074</c:v>
                </c:pt>
                <c:pt idx="468">
                  <c:v>6.9426</c:v>
                </c:pt>
                <c:pt idx="469">
                  <c:v>6.9777</c:v>
                </c:pt>
                <c:pt idx="470">
                  <c:v>7.0129</c:v>
                </c:pt>
                <c:pt idx="471">
                  <c:v>7.048</c:v>
                </c:pt>
                <c:pt idx="472">
                  <c:v>7.0832</c:v>
                </c:pt>
                <c:pt idx="473">
                  <c:v>7.1183</c:v>
                </c:pt>
                <c:pt idx="474">
                  <c:v>7.1535</c:v>
                </c:pt>
                <c:pt idx="475">
                  <c:v>7.1886</c:v>
                </c:pt>
                <c:pt idx="476">
                  <c:v>7.2238</c:v>
                </c:pt>
                <c:pt idx="477">
                  <c:v>7.2589</c:v>
                </c:pt>
                <c:pt idx="478">
                  <c:v>7.2941</c:v>
                </c:pt>
                <c:pt idx="479">
                  <c:v>7.3292</c:v>
                </c:pt>
                <c:pt idx="480">
                  <c:v>7.3644</c:v>
                </c:pt>
                <c:pt idx="481">
                  <c:v>7.3995</c:v>
                </c:pt>
                <c:pt idx="482">
                  <c:v>7.4347</c:v>
                </c:pt>
                <c:pt idx="483">
                  <c:v>7.4698</c:v>
                </c:pt>
                <c:pt idx="484">
                  <c:v>7.505</c:v>
                </c:pt>
                <c:pt idx="485">
                  <c:v>7.5401</c:v>
                </c:pt>
                <c:pt idx="486">
                  <c:v>7.5753</c:v>
                </c:pt>
                <c:pt idx="487">
                  <c:v>7.6105</c:v>
                </c:pt>
                <c:pt idx="488">
                  <c:v>7.6456</c:v>
                </c:pt>
                <c:pt idx="489">
                  <c:v>7.6808</c:v>
                </c:pt>
                <c:pt idx="490">
                  <c:v>7.7159</c:v>
                </c:pt>
                <c:pt idx="491">
                  <c:v>7.7511</c:v>
                </c:pt>
                <c:pt idx="492">
                  <c:v>7.7862</c:v>
                </c:pt>
                <c:pt idx="493">
                  <c:v>7.8214</c:v>
                </c:pt>
                <c:pt idx="494">
                  <c:v>7.8565</c:v>
                </c:pt>
                <c:pt idx="495">
                  <c:v>7.8917</c:v>
                </c:pt>
                <c:pt idx="496">
                  <c:v>7.9268</c:v>
                </c:pt>
                <c:pt idx="497">
                  <c:v>7.962</c:v>
                </c:pt>
                <c:pt idx="498">
                  <c:v>7.9971</c:v>
                </c:pt>
                <c:pt idx="499">
                  <c:v>8.0323</c:v>
                </c:pt>
                <c:pt idx="500">
                  <c:v>8.0674</c:v>
                </c:pt>
                <c:pt idx="501">
                  <c:v>8.1026</c:v>
                </c:pt>
                <c:pt idx="502">
                  <c:v>8.137700000000001</c:v>
                </c:pt>
                <c:pt idx="503">
                  <c:v>8.1729</c:v>
                </c:pt>
                <c:pt idx="504">
                  <c:v>8.208</c:v>
                </c:pt>
                <c:pt idx="505">
                  <c:v>8.2432</c:v>
                </c:pt>
                <c:pt idx="506">
                  <c:v>8.2783</c:v>
                </c:pt>
                <c:pt idx="507">
                  <c:v>8.3135</c:v>
                </c:pt>
                <c:pt idx="508">
                  <c:v>8.3486</c:v>
                </c:pt>
                <c:pt idx="509">
                  <c:v>8.3838</c:v>
                </c:pt>
                <c:pt idx="510">
                  <c:v>8.419</c:v>
                </c:pt>
                <c:pt idx="511">
                  <c:v>8.4541</c:v>
                </c:pt>
                <c:pt idx="512">
                  <c:v>8.4893</c:v>
                </c:pt>
                <c:pt idx="513">
                  <c:v>8.5244</c:v>
                </c:pt>
                <c:pt idx="514">
                  <c:v>8.5596</c:v>
                </c:pt>
                <c:pt idx="515">
                  <c:v>8.5947</c:v>
                </c:pt>
                <c:pt idx="516">
                  <c:v>8.6299</c:v>
                </c:pt>
                <c:pt idx="517">
                  <c:v>8.665</c:v>
                </c:pt>
                <c:pt idx="518">
                  <c:v>8.700200000000001</c:v>
                </c:pt>
                <c:pt idx="519">
                  <c:v>8.7353</c:v>
                </c:pt>
                <c:pt idx="520">
                  <c:v>8.7705</c:v>
                </c:pt>
                <c:pt idx="521">
                  <c:v>8.8056</c:v>
                </c:pt>
                <c:pt idx="522">
                  <c:v>8.8408</c:v>
                </c:pt>
                <c:pt idx="523">
                  <c:v>8.8759</c:v>
                </c:pt>
                <c:pt idx="524">
                  <c:v>8.9111</c:v>
                </c:pt>
                <c:pt idx="525">
                  <c:v>8.9462</c:v>
                </c:pt>
                <c:pt idx="526">
                  <c:v>8.9814</c:v>
                </c:pt>
                <c:pt idx="527">
                  <c:v>9.0165</c:v>
                </c:pt>
                <c:pt idx="528">
                  <c:v>9.0517</c:v>
                </c:pt>
                <c:pt idx="529">
                  <c:v>9.0868</c:v>
                </c:pt>
                <c:pt idx="530">
                  <c:v>9.122</c:v>
                </c:pt>
              </c:numCache>
            </c:numRef>
          </c:xVal>
          <c:yVal>
            <c:numRef>
              <c:f>'measuring linearity of uniformy'!$N$12:$N$542</c:f>
              <c:numCache>
                <c:formatCode>General</c:formatCode>
                <c:ptCount val="531"/>
                <c:pt idx="0">
                  <c:v>1250.6402</c:v>
                </c:pt>
                <c:pt idx="1">
                  <c:v>1250.2652</c:v>
                </c:pt>
                <c:pt idx="2">
                  <c:v>1243.3846</c:v>
                </c:pt>
                <c:pt idx="3">
                  <c:v>1243.3846</c:v>
                </c:pt>
                <c:pt idx="4">
                  <c:v>1242.7585</c:v>
                </c:pt>
                <c:pt idx="5">
                  <c:v>1242.7585</c:v>
                </c:pt>
                <c:pt idx="6">
                  <c:v>1242.0071</c:v>
                </c:pt>
                <c:pt idx="7">
                  <c:v>1242.508</c:v>
                </c:pt>
                <c:pt idx="8">
                  <c:v>1237.8719</c:v>
                </c:pt>
                <c:pt idx="9">
                  <c:v>1237.1196</c:v>
                </c:pt>
                <c:pt idx="10">
                  <c:v>1236.2418</c:v>
                </c:pt>
                <c:pt idx="11">
                  <c:v>1232.4772</c:v>
                </c:pt>
                <c:pt idx="12">
                  <c:v>1231.0959</c:v>
                </c:pt>
                <c:pt idx="13">
                  <c:v>1229.3371</c:v>
                </c:pt>
                <c:pt idx="14">
                  <c:v>1226.9488</c:v>
                </c:pt>
                <c:pt idx="15">
                  <c:v>1224.0556</c:v>
                </c:pt>
                <c:pt idx="16">
                  <c:v>1219.6482</c:v>
                </c:pt>
                <c:pt idx="17">
                  <c:v>1215.7396</c:v>
                </c:pt>
                <c:pt idx="18">
                  <c:v>1213.0891</c:v>
                </c:pt>
                <c:pt idx="19">
                  <c:v>1209.1724</c:v>
                </c:pt>
                <c:pt idx="20">
                  <c:v>1208.4137</c:v>
                </c:pt>
                <c:pt idx="21">
                  <c:v>1205.8835</c:v>
                </c:pt>
                <c:pt idx="22">
                  <c:v>1205.8835</c:v>
                </c:pt>
                <c:pt idx="23">
                  <c:v>1203.9845</c:v>
                </c:pt>
                <c:pt idx="24">
                  <c:v>1203.6045</c:v>
                </c:pt>
                <c:pt idx="25">
                  <c:v>1195.5926</c:v>
                </c:pt>
                <c:pt idx="26">
                  <c:v>1191.0819</c:v>
                </c:pt>
                <c:pt idx="27">
                  <c:v>1189.9148</c:v>
                </c:pt>
                <c:pt idx="28">
                  <c:v>1188.8751</c:v>
                </c:pt>
                <c:pt idx="29">
                  <c:v>1188.8751</c:v>
                </c:pt>
                <c:pt idx="30">
                  <c:v>1189.5252</c:v>
                </c:pt>
                <c:pt idx="31">
                  <c:v>1188.2242</c:v>
                </c:pt>
                <c:pt idx="32">
                  <c:v>1184.9575</c:v>
                </c:pt>
                <c:pt idx="33">
                  <c:v>1182.5935</c:v>
                </c:pt>
                <c:pt idx="34">
                  <c:v>1181.9351</c:v>
                </c:pt>
                <c:pt idx="35">
                  <c:v>1181.9351</c:v>
                </c:pt>
                <c:pt idx="36">
                  <c:v>1181.9351</c:v>
                </c:pt>
                <c:pt idx="37">
                  <c:v>1181.2761</c:v>
                </c:pt>
                <c:pt idx="38">
                  <c:v>1180.3522</c:v>
                </c:pt>
                <c:pt idx="39">
                  <c:v>1180.7483</c:v>
                </c:pt>
                <c:pt idx="40">
                  <c:v>1181.0123</c:v>
                </c:pt>
                <c:pt idx="41">
                  <c:v>1181.2761</c:v>
                </c:pt>
                <c:pt idx="42">
                  <c:v>1181.0123</c:v>
                </c:pt>
                <c:pt idx="43">
                  <c:v>1181.5398</c:v>
                </c:pt>
                <c:pt idx="44">
                  <c:v>1182.1985</c:v>
                </c:pt>
                <c:pt idx="45">
                  <c:v>1182.5935</c:v>
                </c:pt>
                <c:pt idx="46">
                  <c:v>1184.6953</c:v>
                </c:pt>
                <c:pt idx="47">
                  <c:v>1189.0052</c:v>
                </c:pt>
                <c:pt idx="48">
                  <c:v>1190.3042</c:v>
                </c:pt>
                <c:pt idx="49">
                  <c:v>1189.9148</c:v>
                </c:pt>
                <c:pt idx="50">
                  <c:v>1190.5636</c:v>
                </c:pt>
                <c:pt idx="51">
                  <c:v>1188.745</c:v>
                </c:pt>
                <c:pt idx="52">
                  <c:v>1188.4847</c:v>
                </c:pt>
                <c:pt idx="53">
                  <c:v>1188.3545</c:v>
                </c:pt>
                <c:pt idx="54">
                  <c:v>1188.745</c:v>
                </c:pt>
                <c:pt idx="55">
                  <c:v>1187.9636</c:v>
                </c:pt>
                <c:pt idx="56">
                  <c:v>1187.9636</c:v>
                </c:pt>
                <c:pt idx="57">
                  <c:v>1187.8333</c:v>
                </c:pt>
                <c:pt idx="58">
                  <c:v>1188.3545</c:v>
                </c:pt>
                <c:pt idx="59">
                  <c:v>1188.6149</c:v>
                </c:pt>
                <c:pt idx="60">
                  <c:v>1192.3753</c:v>
                </c:pt>
                <c:pt idx="61">
                  <c:v>1193.9225</c:v>
                </c:pt>
                <c:pt idx="62">
                  <c:v>1195.7208</c:v>
                </c:pt>
                <c:pt idx="63">
                  <c:v>1197.5115</c:v>
                </c:pt>
                <c:pt idx="64">
                  <c:v>1198.7857</c:v>
                </c:pt>
                <c:pt idx="65">
                  <c:v>1199.8021</c:v>
                </c:pt>
                <c:pt idx="66">
                  <c:v>1200.1826</c:v>
                </c:pt>
                <c:pt idx="67">
                  <c:v>1200.1826</c:v>
                </c:pt>
                <c:pt idx="68">
                  <c:v>1199.2942</c:v>
                </c:pt>
                <c:pt idx="69">
                  <c:v>1199.04</c:v>
                </c:pt>
                <c:pt idx="70">
                  <c:v>1198.5312</c:v>
                </c:pt>
                <c:pt idx="71">
                  <c:v>1197.1284</c:v>
                </c:pt>
                <c:pt idx="72">
                  <c:v>1193.1495</c:v>
                </c:pt>
                <c:pt idx="73">
                  <c:v>1192.2461</c:v>
                </c:pt>
                <c:pt idx="74">
                  <c:v>1191.5997</c:v>
                </c:pt>
                <c:pt idx="75">
                  <c:v>1190.1744</c:v>
                </c:pt>
                <c:pt idx="76">
                  <c:v>1186.9199</c:v>
                </c:pt>
                <c:pt idx="77">
                  <c:v>1184.3018</c:v>
                </c:pt>
                <c:pt idx="78">
                  <c:v>1182.9881</c:v>
                </c:pt>
                <c:pt idx="79">
                  <c:v>1181.1442</c:v>
                </c:pt>
                <c:pt idx="80">
                  <c:v>1180.7483</c:v>
                </c:pt>
                <c:pt idx="81">
                  <c:v>1180.7483</c:v>
                </c:pt>
                <c:pt idx="82">
                  <c:v>1181.5398</c:v>
                </c:pt>
                <c:pt idx="83">
                  <c:v>1182.0668</c:v>
                </c:pt>
                <c:pt idx="84">
                  <c:v>1182.0668</c:v>
                </c:pt>
                <c:pt idx="85">
                  <c:v>1182.0668</c:v>
                </c:pt>
                <c:pt idx="86">
                  <c:v>1180.2201</c:v>
                </c:pt>
                <c:pt idx="87">
                  <c:v>1179.5593</c:v>
                </c:pt>
                <c:pt idx="88">
                  <c:v>1179.8237</c:v>
                </c:pt>
                <c:pt idx="89">
                  <c:v>1180.8803</c:v>
                </c:pt>
                <c:pt idx="90">
                  <c:v>1182.0668</c:v>
                </c:pt>
                <c:pt idx="91">
                  <c:v>1183.3825</c:v>
                </c:pt>
                <c:pt idx="92">
                  <c:v>1183.1196</c:v>
                </c:pt>
                <c:pt idx="93">
                  <c:v>1183.1196</c:v>
                </c:pt>
                <c:pt idx="94">
                  <c:v>1179.5593</c:v>
                </c:pt>
                <c:pt idx="95">
                  <c:v>1179.5593</c:v>
                </c:pt>
                <c:pt idx="96">
                  <c:v>1178.633</c:v>
                </c:pt>
                <c:pt idx="97">
                  <c:v>1177.4402</c:v>
                </c:pt>
                <c:pt idx="98">
                  <c:v>1176.9095</c:v>
                </c:pt>
                <c:pt idx="99">
                  <c:v>1174.5162</c:v>
                </c:pt>
                <c:pt idx="100">
                  <c:v>1171.4474</c:v>
                </c:pt>
                <c:pt idx="101">
                  <c:v>1165.0097</c:v>
                </c:pt>
                <c:pt idx="102">
                  <c:v>1161.7766</c:v>
                </c:pt>
                <c:pt idx="103">
                  <c:v>1158.8061</c:v>
                </c:pt>
                <c:pt idx="104">
                  <c:v>1156.9129</c:v>
                </c:pt>
                <c:pt idx="105">
                  <c:v>1151.2231</c:v>
                </c:pt>
                <c:pt idx="106">
                  <c:v>1146.4738</c:v>
                </c:pt>
                <c:pt idx="107">
                  <c:v>1143.3512</c:v>
                </c:pt>
                <c:pt idx="108">
                  <c:v>1140.9074</c:v>
                </c:pt>
                <c:pt idx="109">
                  <c:v>1138.6</c:v>
                </c:pt>
                <c:pt idx="110">
                  <c:v>1137.9216</c:v>
                </c:pt>
                <c:pt idx="111">
                  <c:v>1137.6502</c:v>
                </c:pt>
                <c:pt idx="112">
                  <c:v>1136.7006</c:v>
                </c:pt>
                <c:pt idx="113">
                  <c:v>1136.1581</c:v>
                </c:pt>
                <c:pt idx="114">
                  <c:v>1135.2089</c:v>
                </c:pt>
                <c:pt idx="115">
                  <c:v>1131.1447</c:v>
                </c:pt>
                <c:pt idx="116">
                  <c:v>1130.0622</c:v>
                </c:pt>
                <c:pt idx="117">
                  <c:v>1129.386</c:v>
                </c:pt>
                <c:pt idx="118">
                  <c:v>1130.0622</c:v>
                </c:pt>
                <c:pt idx="119">
                  <c:v>1130.0622</c:v>
                </c:pt>
                <c:pt idx="120">
                  <c:v>1130.1975</c:v>
                </c:pt>
                <c:pt idx="121">
                  <c:v>1129.386</c:v>
                </c:pt>
                <c:pt idx="122">
                  <c:v>1126.9538</c:v>
                </c:pt>
                <c:pt idx="123">
                  <c:v>1124.5256</c:v>
                </c:pt>
                <c:pt idx="124">
                  <c:v>1122.7747</c:v>
                </c:pt>
                <c:pt idx="125">
                  <c:v>1121.1607</c:v>
                </c:pt>
                <c:pt idx="126">
                  <c:v>1120.4889</c:v>
                </c:pt>
                <c:pt idx="127">
                  <c:v>1119.1467</c:v>
                </c:pt>
                <c:pt idx="128">
                  <c:v>1116.3339</c:v>
                </c:pt>
                <c:pt idx="129">
                  <c:v>1115.3982</c:v>
                </c:pt>
                <c:pt idx="130">
                  <c:v>1115.6654</c:v>
                </c:pt>
                <c:pt idx="131">
                  <c:v>1117.4044</c:v>
                </c:pt>
                <c:pt idx="132">
                  <c:v>1119.6834</c:v>
                </c:pt>
                <c:pt idx="133">
                  <c:v>1121.0263</c:v>
                </c:pt>
                <c:pt idx="134">
                  <c:v>1121.2951</c:v>
                </c:pt>
                <c:pt idx="135">
                  <c:v>1120.892</c:v>
                </c:pt>
                <c:pt idx="136">
                  <c:v>1120.892</c:v>
                </c:pt>
                <c:pt idx="137">
                  <c:v>1122.5055</c:v>
                </c:pt>
                <c:pt idx="138">
                  <c:v>1123.9866</c:v>
                </c:pt>
                <c:pt idx="139">
                  <c:v>1124.7952</c:v>
                </c:pt>
                <c:pt idx="140">
                  <c:v>1127.2239</c:v>
                </c:pt>
                <c:pt idx="141">
                  <c:v>1128.9804</c:v>
                </c:pt>
                <c:pt idx="142">
                  <c:v>1127.2239</c:v>
                </c:pt>
                <c:pt idx="143">
                  <c:v>1127.0888</c:v>
                </c:pt>
                <c:pt idx="144">
                  <c:v>1127.2239</c:v>
                </c:pt>
                <c:pt idx="145">
                  <c:v>1130.0622</c:v>
                </c:pt>
                <c:pt idx="146">
                  <c:v>1129.386</c:v>
                </c:pt>
                <c:pt idx="147">
                  <c:v>1130.0622</c:v>
                </c:pt>
                <c:pt idx="148">
                  <c:v>1129.927</c:v>
                </c:pt>
                <c:pt idx="149">
                  <c:v>1126.8188</c:v>
                </c:pt>
                <c:pt idx="150">
                  <c:v>1126.8188</c:v>
                </c:pt>
                <c:pt idx="151">
                  <c:v>1126.4138</c:v>
                </c:pt>
                <c:pt idx="152">
                  <c:v>1123.0439</c:v>
                </c:pt>
                <c:pt idx="153">
                  <c:v>1122.1019</c:v>
                </c:pt>
                <c:pt idx="154">
                  <c:v>1121.6984</c:v>
                </c:pt>
                <c:pt idx="155">
                  <c:v>1116.7352</c:v>
                </c:pt>
                <c:pt idx="156">
                  <c:v>1114.4636</c:v>
                </c:pt>
                <c:pt idx="157">
                  <c:v>1111.0015</c:v>
                </c:pt>
                <c:pt idx="158">
                  <c:v>1110.0721</c:v>
                </c:pt>
                <c:pt idx="159">
                  <c:v>1110.0721</c:v>
                </c:pt>
                <c:pt idx="160">
                  <c:v>1110.0721</c:v>
                </c:pt>
                <c:pt idx="161">
                  <c:v>1106.2351</c:v>
                </c:pt>
                <c:pt idx="162">
                  <c:v>1106.8951</c:v>
                </c:pt>
                <c:pt idx="163">
                  <c:v>1108.879</c:v>
                </c:pt>
                <c:pt idx="164">
                  <c:v>1108.879</c:v>
                </c:pt>
                <c:pt idx="165">
                  <c:v>1110.2048</c:v>
                </c:pt>
                <c:pt idx="166">
                  <c:v>1112.997</c:v>
                </c:pt>
                <c:pt idx="167">
                  <c:v>1115.6654</c:v>
                </c:pt>
                <c:pt idx="168">
                  <c:v>1119.415</c:v>
                </c:pt>
                <c:pt idx="169">
                  <c:v>1121.6984</c:v>
                </c:pt>
                <c:pt idx="170">
                  <c:v>1122.6401</c:v>
                </c:pt>
                <c:pt idx="171">
                  <c:v>1122.6401</c:v>
                </c:pt>
                <c:pt idx="172">
                  <c:v>1122.6401</c:v>
                </c:pt>
                <c:pt idx="173">
                  <c:v>1120.0861</c:v>
                </c:pt>
                <c:pt idx="174">
                  <c:v>1117.2705</c:v>
                </c:pt>
                <c:pt idx="175">
                  <c:v>1113.1302</c:v>
                </c:pt>
                <c:pt idx="176">
                  <c:v>1112.0651</c:v>
                </c:pt>
                <c:pt idx="177">
                  <c:v>1108.217</c:v>
                </c:pt>
                <c:pt idx="178">
                  <c:v>1104.9173</c:v>
                </c:pt>
                <c:pt idx="179">
                  <c:v>1103.471</c:v>
                </c:pt>
                <c:pt idx="180">
                  <c:v>1102.1593</c:v>
                </c:pt>
                <c:pt idx="181">
                  <c:v>1101.6355</c:v>
                </c:pt>
                <c:pt idx="182">
                  <c:v>1102.0283</c:v>
                </c:pt>
                <c:pt idx="183">
                  <c:v>1102.0283</c:v>
                </c:pt>
                <c:pt idx="184">
                  <c:v>1101.6355</c:v>
                </c:pt>
                <c:pt idx="185">
                  <c:v>1101.3738</c:v>
                </c:pt>
                <c:pt idx="186">
                  <c:v>1101.6355</c:v>
                </c:pt>
                <c:pt idx="187">
                  <c:v>1100.1976</c:v>
                </c:pt>
                <c:pt idx="188">
                  <c:v>1100.1976</c:v>
                </c:pt>
                <c:pt idx="189">
                  <c:v>1099.6756</c:v>
                </c:pt>
                <c:pt idx="190">
                  <c:v>1097.4634</c:v>
                </c:pt>
                <c:pt idx="191">
                  <c:v>1097.4634</c:v>
                </c:pt>
                <c:pt idx="192">
                  <c:v>1098.113</c:v>
                </c:pt>
                <c:pt idx="193">
                  <c:v>1096.5553</c:v>
                </c:pt>
                <c:pt idx="194">
                  <c:v>1096.5553</c:v>
                </c:pt>
                <c:pt idx="195">
                  <c:v>1094.0993</c:v>
                </c:pt>
                <c:pt idx="196">
                  <c:v>1091.5284</c:v>
                </c:pt>
                <c:pt idx="197">
                  <c:v>1092.0414</c:v>
                </c:pt>
                <c:pt idx="198">
                  <c:v>1091.2722</c:v>
                </c:pt>
                <c:pt idx="199">
                  <c:v>1089.6104</c:v>
                </c:pt>
                <c:pt idx="200">
                  <c:v>1089.6104</c:v>
                </c:pt>
                <c:pt idx="201">
                  <c:v>1089.4829</c:v>
                </c:pt>
                <c:pt idx="202">
                  <c:v>1089.4829</c:v>
                </c:pt>
                <c:pt idx="203">
                  <c:v>1089.6104</c:v>
                </c:pt>
                <c:pt idx="204">
                  <c:v>1090.2488</c:v>
                </c:pt>
                <c:pt idx="205">
                  <c:v>1092.9405</c:v>
                </c:pt>
                <c:pt idx="206">
                  <c:v>1094.4862</c:v>
                </c:pt>
                <c:pt idx="207">
                  <c:v>1093.4552</c:v>
                </c:pt>
                <c:pt idx="208">
                  <c:v>1092.9405</c:v>
                </c:pt>
                <c:pt idx="209">
                  <c:v>1091.6566</c:v>
                </c:pt>
                <c:pt idx="210">
                  <c:v>1091.6566</c:v>
                </c:pt>
                <c:pt idx="211">
                  <c:v>1091.1441</c:v>
                </c:pt>
                <c:pt idx="212">
                  <c:v>1091.7848</c:v>
                </c:pt>
                <c:pt idx="213">
                  <c:v>1092.6834</c:v>
                </c:pt>
                <c:pt idx="214">
                  <c:v>1092.6834</c:v>
                </c:pt>
                <c:pt idx="215">
                  <c:v>1091.2722</c:v>
                </c:pt>
                <c:pt idx="216">
                  <c:v>1089.3554</c:v>
                </c:pt>
                <c:pt idx="217">
                  <c:v>1083.7867</c:v>
                </c:pt>
                <c:pt idx="218">
                  <c:v>1078.5523</c:v>
                </c:pt>
                <c:pt idx="219">
                  <c:v>1076.5806</c:v>
                </c:pt>
                <c:pt idx="220">
                  <c:v>1076.0897</c:v>
                </c:pt>
                <c:pt idx="221">
                  <c:v>1074.1344</c:v>
                </c:pt>
                <c:pt idx="222">
                  <c:v>1071.9507</c:v>
                </c:pt>
                <c:pt idx="223">
                  <c:v>1069.5452</c:v>
                </c:pt>
                <c:pt idx="224">
                  <c:v>1068.3509</c:v>
                </c:pt>
                <c:pt idx="225">
                  <c:v>1066.5702</c:v>
                </c:pt>
                <c:pt idx="226">
                  <c:v>1065.6259</c:v>
                </c:pt>
                <c:pt idx="227">
                  <c:v>1064.3338</c:v>
                </c:pt>
                <c:pt idx="228">
                  <c:v>1062.9326</c:v>
                </c:pt>
                <c:pt idx="229">
                  <c:v>1062.4675</c:v>
                </c:pt>
                <c:pt idx="230">
                  <c:v>1062.6999</c:v>
                </c:pt>
                <c:pt idx="231">
                  <c:v>1062.9326</c:v>
                </c:pt>
                <c:pt idx="232">
                  <c:v>1064.3338</c:v>
                </c:pt>
                <c:pt idx="233">
                  <c:v>1064.3338</c:v>
                </c:pt>
                <c:pt idx="234">
                  <c:v>1067.1623</c:v>
                </c:pt>
                <c:pt idx="235">
                  <c:v>1067.5183</c:v>
                </c:pt>
                <c:pt idx="236">
                  <c:v>1067.5183</c:v>
                </c:pt>
                <c:pt idx="237">
                  <c:v>1070.5048</c:v>
                </c:pt>
                <c:pt idx="238">
                  <c:v>1075.2326</c:v>
                </c:pt>
                <c:pt idx="239">
                  <c:v>1074.378</c:v>
                </c:pt>
                <c:pt idx="240">
                  <c:v>1071.9507</c:v>
                </c:pt>
                <c:pt idx="241">
                  <c:v>1077.4417</c:v>
                </c:pt>
                <c:pt idx="242">
                  <c:v>1071.9507</c:v>
                </c:pt>
                <c:pt idx="243">
                  <c:v>1067.9937</c:v>
                </c:pt>
                <c:pt idx="244">
                  <c:v>1071.5885</c:v>
                </c:pt>
                <c:pt idx="245">
                  <c:v>1080.9099</c:v>
                </c:pt>
                <c:pt idx="246">
                  <c:v>1068.7086</c:v>
                </c:pt>
                <c:pt idx="247">
                  <c:v>1073.0404</c:v>
                </c:pt>
                <c:pt idx="248">
                  <c:v>1083.9123</c:v>
                </c:pt>
                <c:pt idx="249">
                  <c:v>1080.9099</c:v>
                </c:pt>
                <c:pt idx="250">
                  <c:v>1078.1816</c:v>
                </c:pt>
                <c:pt idx="251">
                  <c:v>1080.9099</c:v>
                </c:pt>
                <c:pt idx="252">
                  <c:v>1082.4078</c:v>
                </c:pt>
                <c:pt idx="253">
                  <c:v>1082.4078</c:v>
                </c:pt>
                <c:pt idx="254">
                  <c:v>1082.6581</c:v>
                </c:pt>
                <c:pt idx="255">
                  <c:v>1087.9555</c:v>
                </c:pt>
                <c:pt idx="256">
                  <c:v>1089.2279</c:v>
                </c:pt>
                <c:pt idx="257">
                  <c:v>1085.045</c:v>
                </c:pt>
                <c:pt idx="258">
                  <c:v>1082.0327</c:v>
                </c:pt>
                <c:pt idx="259">
                  <c:v>1075.9671</c:v>
                </c:pt>
                <c:pt idx="260">
                  <c:v>1075.9671</c:v>
                </c:pt>
                <c:pt idx="261">
                  <c:v>1077.1954</c:v>
                </c:pt>
                <c:pt idx="262">
                  <c:v>1081.7829</c:v>
                </c:pt>
                <c:pt idx="263">
                  <c:v>1082.1577</c:v>
                </c:pt>
                <c:pt idx="264">
                  <c:v>1083.6611</c:v>
                </c:pt>
                <c:pt idx="265">
                  <c:v>1083.4101</c:v>
                </c:pt>
                <c:pt idx="266">
                  <c:v>1080.2878</c:v>
                </c:pt>
                <c:pt idx="267">
                  <c:v>1079.791</c:v>
                </c:pt>
                <c:pt idx="268">
                  <c:v>1078.1816</c:v>
                </c:pt>
                <c:pt idx="269">
                  <c:v>1074.9882</c:v>
                </c:pt>
                <c:pt idx="270">
                  <c:v>1073.8909</c:v>
                </c:pt>
                <c:pt idx="271">
                  <c:v>1071.9507</c:v>
                </c:pt>
                <c:pt idx="272">
                  <c:v>1069.4255</c:v>
                </c:pt>
                <c:pt idx="273">
                  <c:v>1067.5183</c:v>
                </c:pt>
                <c:pt idx="274">
                  <c:v>1067.1623</c:v>
                </c:pt>
                <c:pt idx="275">
                  <c:v>1067.1623</c:v>
                </c:pt>
                <c:pt idx="276">
                  <c:v>1066.5702</c:v>
                </c:pt>
                <c:pt idx="277">
                  <c:v>1065.3904</c:v>
                </c:pt>
                <c:pt idx="278">
                  <c:v>1064.8028</c:v>
                </c:pt>
                <c:pt idx="279">
                  <c:v>1063.6321</c:v>
                </c:pt>
                <c:pt idx="280">
                  <c:v>1064.8028</c:v>
                </c:pt>
                <c:pt idx="281">
                  <c:v>1067.9937</c:v>
                </c:pt>
                <c:pt idx="282">
                  <c:v>1069.9046</c:v>
                </c:pt>
                <c:pt idx="283">
                  <c:v>1069.9046</c:v>
                </c:pt>
                <c:pt idx="284">
                  <c:v>1070.1445</c:v>
                </c:pt>
                <c:pt idx="285">
                  <c:v>1071.5885</c:v>
                </c:pt>
                <c:pt idx="286">
                  <c:v>1069.9046</c:v>
                </c:pt>
                <c:pt idx="287">
                  <c:v>1069.5452</c:v>
                </c:pt>
                <c:pt idx="288">
                  <c:v>1071.7092</c:v>
                </c:pt>
                <c:pt idx="289">
                  <c:v>1070.3846</c:v>
                </c:pt>
                <c:pt idx="290">
                  <c:v>1067.637</c:v>
                </c:pt>
                <c:pt idx="291">
                  <c:v>1071.7092</c:v>
                </c:pt>
                <c:pt idx="292">
                  <c:v>1073.2831</c:v>
                </c:pt>
                <c:pt idx="293">
                  <c:v>1072.7979</c:v>
                </c:pt>
                <c:pt idx="294">
                  <c:v>1074.5</c:v>
                </c:pt>
                <c:pt idx="295">
                  <c:v>1074.622</c:v>
                </c:pt>
                <c:pt idx="296">
                  <c:v>1075.7221</c:v>
                </c:pt>
                <c:pt idx="297">
                  <c:v>1076.5806</c:v>
                </c:pt>
                <c:pt idx="298">
                  <c:v>1077.0723</c:v>
                </c:pt>
                <c:pt idx="299">
                  <c:v>1077.4417</c:v>
                </c:pt>
                <c:pt idx="300">
                  <c:v>1077.5649</c:v>
                </c:pt>
                <c:pt idx="301">
                  <c:v>1081.0345</c:v>
                </c:pt>
                <c:pt idx="302">
                  <c:v>1081.0345</c:v>
                </c:pt>
                <c:pt idx="303">
                  <c:v>1081.0345</c:v>
                </c:pt>
                <c:pt idx="304">
                  <c:v>1080.5365</c:v>
                </c:pt>
                <c:pt idx="305">
                  <c:v>1080.5365</c:v>
                </c:pt>
                <c:pt idx="306">
                  <c:v>1080.5365</c:v>
                </c:pt>
                <c:pt idx="307">
                  <c:v>1084.919</c:v>
                </c:pt>
                <c:pt idx="308">
                  <c:v>1084.919</c:v>
                </c:pt>
                <c:pt idx="309">
                  <c:v>1084.919</c:v>
                </c:pt>
                <c:pt idx="310">
                  <c:v>1085.8021</c:v>
                </c:pt>
                <c:pt idx="311">
                  <c:v>1080.5365</c:v>
                </c:pt>
                <c:pt idx="312">
                  <c:v>1077.8114</c:v>
                </c:pt>
                <c:pt idx="313">
                  <c:v>1085.8021</c:v>
                </c:pt>
                <c:pt idx="314">
                  <c:v>1088.2097</c:v>
                </c:pt>
                <c:pt idx="315">
                  <c:v>1089.738</c:v>
                </c:pt>
                <c:pt idx="316">
                  <c:v>1097.3336</c:v>
                </c:pt>
                <c:pt idx="317">
                  <c:v>1093.3264</c:v>
                </c:pt>
                <c:pt idx="318">
                  <c:v>1093.3264</c:v>
                </c:pt>
                <c:pt idx="319">
                  <c:v>1093.5839</c:v>
                </c:pt>
                <c:pt idx="320">
                  <c:v>1097.3336</c:v>
                </c:pt>
                <c:pt idx="321">
                  <c:v>1097.983</c:v>
                </c:pt>
                <c:pt idx="322">
                  <c:v>1098.5032</c:v>
                </c:pt>
                <c:pt idx="323">
                  <c:v>1099.1542</c:v>
                </c:pt>
                <c:pt idx="324">
                  <c:v>1099.6756</c:v>
                </c:pt>
                <c:pt idx="325">
                  <c:v>1100.4587</c:v>
                </c:pt>
                <c:pt idx="326">
                  <c:v>1100.4587</c:v>
                </c:pt>
                <c:pt idx="327">
                  <c:v>1101.8973</c:v>
                </c:pt>
                <c:pt idx="328">
                  <c:v>1103.471</c:v>
                </c:pt>
                <c:pt idx="329">
                  <c:v>1104.9173</c:v>
                </c:pt>
                <c:pt idx="330">
                  <c:v>1105.9713</c:v>
                </c:pt>
                <c:pt idx="331">
                  <c:v>1110.4703</c:v>
                </c:pt>
                <c:pt idx="332">
                  <c:v>1113.2634</c:v>
                </c:pt>
                <c:pt idx="333">
                  <c:v>1115.3982</c:v>
                </c:pt>
                <c:pt idx="334">
                  <c:v>1115.6654</c:v>
                </c:pt>
                <c:pt idx="335">
                  <c:v>1115.6654</c:v>
                </c:pt>
                <c:pt idx="336">
                  <c:v>1110.2048</c:v>
                </c:pt>
                <c:pt idx="337">
                  <c:v>1105.7076</c:v>
                </c:pt>
                <c:pt idx="338">
                  <c:v>1103.9965</c:v>
                </c:pt>
                <c:pt idx="339">
                  <c:v>1103.9965</c:v>
                </c:pt>
                <c:pt idx="340">
                  <c:v>1105.7076</c:v>
                </c:pt>
                <c:pt idx="341">
                  <c:v>1107.5557</c:v>
                </c:pt>
                <c:pt idx="342">
                  <c:v>1108.6141</c:v>
                </c:pt>
                <c:pt idx="343">
                  <c:v>1111.9321</c:v>
                </c:pt>
                <c:pt idx="344">
                  <c:v>1113.1302</c:v>
                </c:pt>
                <c:pt idx="345">
                  <c:v>1113.1302</c:v>
                </c:pt>
                <c:pt idx="346">
                  <c:v>1112.8638</c:v>
                </c:pt>
                <c:pt idx="347">
                  <c:v>1112.8638</c:v>
                </c:pt>
                <c:pt idx="348">
                  <c:v>1112.0651</c:v>
                </c:pt>
                <c:pt idx="349">
                  <c:v>1111.9321</c:v>
                </c:pt>
                <c:pt idx="350">
                  <c:v>1112.0651</c:v>
                </c:pt>
                <c:pt idx="351">
                  <c:v>1112.1981</c:v>
                </c:pt>
                <c:pt idx="352">
                  <c:v>1111.5331</c:v>
                </c:pt>
                <c:pt idx="353">
                  <c:v>1110.3375</c:v>
                </c:pt>
                <c:pt idx="354">
                  <c:v>1108.217</c:v>
                </c:pt>
                <c:pt idx="355">
                  <c:v>1106.631</c:v>
                </c:pt>
                <c:pt idx="356">
                  <c:v>1103.0772</c:v>
                </c:pt>
                <c:pt idx="357">
                  <c:v>1101.7664</c:v>
                </c:pt>
                <c:pt idx="358">
                  <c:v>1100.5893</c:v>
                </c:pt>
                <c:pt idx="359">
                  <c:v>1098.2431</c:v>
                </c:pt>
                <c:pt idx="360">
                  <c:v>1096.8146</c:v>
                </c:pt>
                <c:pt idx="361">
                  <c:v>1096.8146</c:v>
                </c:pt>
                <c:pt idx="362">
                  <c:v>1097.074</c:v>
                </c:pt>
                <c:pt idx="363">
                  <c:v>1097.983</c:v>
                </c:pt>
                <c:pt idx="364">
                  <c:v>1098.2431</c:v>
                </c:pt>
                <c:pt idx="365">
                  <c:v>1100.5893</c:v>
                </c:pt>
                <c:pt idx="366">
                  <c:v>1104.6541</c:v>
                </c:pt>
                <c:pt idx="367">
                  <c:v>1106.8951</c:v>
                </c:pt>
                <c:pt idx="368">
                  <c:v>1111.0015</c:v>
                </c:pt>
                <c:pt idx="369">
                  <c:v>1111.0015</c:v>
                </c:pt>
                <c:pt idx="370">
                  <c:v>1107.6879</c:v>
                </c:pt>
                <c:pt idx="371">
                  <c:v>1107.6879</c:v>
                </c:pt>
                <c:pt idx="372">
                  <c:v>1107.9524</c:v>
                </c:pt>
                <c:pt idx="373">
                  <c:v>1106.631</c:v>
                </c:pt>
                <c:pt idx="374">
                  <c:v>1106.763</c:v>
                </c:pt>
                <c:pt idx="375">
                  <c:v>1107.9524</c:v>
                </c:pt>
                <c:pt idx="376">
                  <c:v>1107.9524</c:v>
                </c:pt>
                <c:pt idx="377">
                  <c:v>1106.1032</c:v>
                </c:pt>
                <c:pt idx="378">
                  <c:v>1108.879</c:v>
                </c:pt>
                <c:pt idx="379">
                  <c:v>1109.8068</c:v>
                </c:pt>
                <c:pt idx="380">
                  <c:v>1110.3375</c:v>
                </c:pt>
                <c:pt idx="381">
                  <c:v>1110.3375</c:v>
                </c:pt>
                <c:pt idx="382">
                  <c:v>1111.799</c:v>
                </c:pt>
                <c:pt idx="383">
                  <c:v>1112.7306</c:v>
                </c:pt>
                <c:pt idx="384">
                  <c:v>1115.1311</c:v>
                </c:pt>
                <c:pt idx="385">
                  <c:v>1113.53</c:v>
                </c:pt>
                <c:pt idx="386">
                  <c:v>1115.5318</c:v>
                </c:pt>
                <c:pt idx="387">
                  <c:v>1115.5318</c:v>
                </c:pt>
                <c:pt idx="388">
                  <c:v>1117.4044</c:v>
                </c:pt>
                <c:pt idx="389">
                  <c:v>1116.3339</c:v>
                </c:pt>
                <c:pt idx="390">
                  <c:v>1116.869</c:v>
                </c:pt>
                <c:pt idx="391">
                  <c:v>1116.3339</c:v>
                </c:pt>
                <c:pt idx="392">
                  <c:v>1114.0633</c:v>
                </c:pt>
                <c:pt idx="393">
                  <c:v>1113.9299</c:v>
                </c:pt>
                <c:pt idx="394">
                  <c:v>1113.7966</c:v>
                </c:pt>
                <c:pt idx="395">
                  <c:v>1117.5383</c:v>
                </c:pt>
                <c:pt idx="396">
                  <c:v>1120.0861</c:v>
                </c:pt>
                <c:pt idx="397">
                  <c:v>1120.7576</c:v>
                </c:pt>
                <c:pt idx="398">
                  <c:v>1121.2951</c:v>
                </c:pt>
                <c:pt idx="399">
                  <c:v>1120.7576</c:v>
                </c:pt>
                <c:pt idx="400">
                  <c:v>1122.2364</c:v>
                </c:pt>
                <c:pt idx="401">
                  <c:v>1122.6401</c:v>
                </c:pt>
                <c:pt idx="402">
                  <c:v>1124.93</c:v>
                </c:pt>
                <c:pt idx="403">
                  <c:v>1126.6838</c:v>
                </c:pt>
                <c:pt idx="404">
                  <c:v>1128.5749</c:v>
                </c:pt>
                <c:pt idx="405">
                  <c:v>1133.1759</c:v>
                </c:pt>
                <c:pt idx="406">
                  <c:v>1133.7179</c:v>
                </c:pt>
                <c:pt idx="407">
                  <c:v>1133.9889</c:v>
                </c:pt>
                <c:pt idx="408">
                  <c:v>1133.9889</c:v>
                </c:pt>
                <c:pt idx="409">
                  <c:v>1135.3445</c:v>
                </c:pt>
                <c:pt idx="410">
                  <c:v>1140.6359</c:v>
                </c:pt>
                <c:pt idx="411">
                  <c:v>1141.9935</c:v>
                </c:pt>
                <c:pt idx="412">
                  <c:v>1141.4505</c:v>
                </c:pt>
                <c:pt idx="413">
                  <c:v>1141.4505</c:v>
                </c:pt>
                <c:pt idx="414">
                  <c:v>1140.9074</c:v>
                </c:pt>
                <c:pt idx="415">
                  <c:v>1141.0432</c:v>
                </c:pt>
                <c:pt idx="416">
                  <c:v>1140.093</c:v>
                </c:pt>
                <c:pt idx="417">
                  <c:v>1141.4505</c:v>
                </c:pt>
                <c:pt idx="418">
                  <c:v>1141.8578</c:v>
                </c:pt>
                <c:pt idx="419">
                  <c:v>1144.1658</c:v>
                </c:pt>
                <c:pt idx="420">
                  <c:v>1146.4738</c:v>
                </c:pt>
                <c:pt idx="421">
                  <c:v>1149.4597</c:v>
                </c:pt>
                <c:pt idx="422">
                  <c:v>1155.9656</c:v>
                </c:pt>
                <c:pt idx="423">
                  <c:v>1158.5358</c:v>
                </c:pt>
                <c:pt idx="424">
                  <c:v>1159.2115</c:v>
                </c:pt>
                <c:pt idx="425">
                  <c:v>1161.102</c:v>
                </c:pt>
                <c:pt idx="426">
                  <c:v>1162.8552</c:v>
                </c:pt>
                <c:pt idx="427">
                  <c:v>1165.8166</c:v>
                </c:pt>
                <c:pt idx="428">
                  <c:v>1169.0382</c:v>
                </c:pt>
                <c:pt idx="429">
                  <c:v>1172.3826</c:v>
                </c:pt>
                <c:pt idx="430">
                  <c:v>1174.2498</c:v>
                </c:pt>
                <c:pt idx="431">
                  <c:v>1174.2498</c:v>
                </c:pt>
                <c:pt idx="432">
                  <c:v>1171.5811</c:v>
                </c:pt>
                <c:pt idx="433">
                  <c:v>1170.1098</c:v>
                </c:pt>
                <c:pt idx="434">
                  <c:v>1167.8313</c:v>
                </c:pt>
                <c:pt idx="435">
                  <c:v>1167.8313</c:v>
                </c:pt>
                <c:pt idx="436">
                  <c:v>1168.6361</c:v>
                </c:pt>
                <c:pt idx="437">
                  <c:v>1171.7147</c:v>
                </c:pt>
                <c:pt idx="438">
                  <c:v>1173.85</c:v>
                </c:pt>
                <c:pt idx="439">
                  <c:v>1175.0487</c:v>
                </c:pt>
                <c:pt idx="440">
                  <c:v>1175.9796</c:v>
                </c:pt>
                <c:pt idx="441">
                  <c:v>1175.9796</c:v>
                </c:pt>
                <c:pt idx="442">
                  <c:v>1175.9796</c:v>
                </c:pt>
                <c:pt idx="443">
                  <c:v>1178.5006</c:v>
                </c:pt>
                <c:pt idx="444">
                  <c:v>1178.633</c:v>
                </c:pt>
                <c:pt idx="445">
                  <c:v>1180.088</c:v>
                </c:pt>
                <c:pt idx="446">
                  <c:v>1182.4619</c:v>
                </c:pt>
                <c:pt idx="447">
                  <c:v>1184.3018</c:v>
                </c:pt>
                <c:pt idx="448">
                  <c:v>1186.7893</c:v>
                </c:pt>
                <c:pt idx="449">
                  <c:v>1187.7029</c:v>
                </c:pt>
                <c:pt idx="450">
                  <c:v>1190.4339</c:v>
                </c:pt>
                <c:pt idx="451">
                  <c:v>1190.9524</c:v>
                </c:pt>
                <c:pt idx="452">
                  <c:v>1190.9524</c:v>
                </c:pt>
                <c:pt idx="453">
                  <c:v>1190.0447</c:v>
                </c:pt>
                <c:pt idx="454">
                  <c:v>1191.2114</c:v>
                </c:pt>
                <c:pt idx="455">
                  <c:v>1191.9876</c:v>
                </c:pt>
                <c:pt idx="456">
                  <c:v>1195.5926</c:v>
                </c:pt>
                <c:pt idx="457">
                  <c:v>1198.0216</c:v>
                </c:pt>
                <c:pt idx="458">
                  <c:v>1201.8307</c:v>
                </c:pt>
                <c:pt idx="459">
                  <c:v>1204.6176</c:v>
                </c:pt>
                <c:pt idx="460">
                  <c:v>1205.3772</c:v>
                </c:pt>
                <c:pt idx="461">
                  <c:v>1206.0101</c:v>
                </c:pt>
                <c:pt idx="462">
                  <c:v>1205.8835</c:v>
                </c:pt>
                <c:pt idx="463">
                  <c:v>1207.7814</c:v>
                </c:pt>
                <c:pt idx="464">
                  <c:v>1208.7931</c:v>
                </c:pt>
                <c:pt idx="465">
                  <c:v>1206.2632</c:v>
                </c:pt>
                <c:pt idx="466">
                  <c:v>1206.2632</c:v>
                </c:pt>
                <c:pt idx="467">
                  <c:v>1208.2873</c:v>
                </c:pt>
                <c:pt idx="468">
                  <c:v>1208.2873</c:v>
                </c:pt>
                <c:pt idx="469">
                  <c:v>1208.2873</c:v>
                </c:pt>
                <c:pt idx="470">
                  <c:v>1210.31</c:v>
                </c:pt>
                <c:pt idx="471">
                  <c:v>1209.9308</c:v>
                </c:pt>
                <c:pt idx="472">
                  <c:v>1209.046</c:v>
                </c:pt>
                <c:pt idx="473">
                  <c:v>1206.6428</c:v>
                </c:pt>
                <c:pt idx="474">
                  <c:v>1204.8708</c:v>
                </c:pt>
                <c:pt idx="475">
                  <c:v>1203.4778</c:v>
                </c:pt>
                <c:pt idx="476">
                  <c:v>1202.9711</c:v>
                </c:pt>
                <c:pt idx="477">
                  <c:v>1205.2506</c:v>
                </c:pt>
                <c:pt idx="478">
                  <c:v>1207.7814</c:v>
                </c:pt>
                <c:pt idx="479">
                  <c:v>1208.9195</c:v>
                </c:pt>
                <c:pt idx="480">
                  <c:v>1208.9195</c:v>
                </c:pt>
                <c:pt idx="481">
                  <c:v>1210.0572</c:v>
                </c:pt>
                <c:pt idx="482">
                  <c:v>1206.5163</c:v>
                </c:pt>
                <c:pt idx="483">
                  <c:v>1202.4643</c:v>
                </c:pt>
                <c:pt idx="484">
                  <c:v>1202.4643</c:v>
                </c:pt>
                <c:pt idx="485">
                  <c:v>1202.9711</c:v>
                </c:pt>
                <c:pt idx="486">
                  <c:v>1203.0978</c:v>
                </c:pt>
                <c:pt idx="487">
                  <c:v>1204.8708</c:v>
                </c:pt>
                <c:pt idx="488">
                  <c:v>1206.7693</c:v>
                </c:pt>
                <c:pt idx="489">
                  <c:v>1221.6637</c:v>
                </c:pt>
                <c:pt idx="490">
                  <c:v>1222.7969</c:v>
                </c:pt>
                <c:pt idx="491">
                  <c:v>1225.188</c:v>
                </c:pt>
                <c:pt idx="492">
                  <c:v>1225.3138</c:v>
                </c:pt>
                <c:pt idx="493">
                  <c:v>1225.5654</c:v>
                </c:pt>
                <c:pt idx="494">
                  <c:v>1227.2003</c:v>
                </c:pt>
                <c:pt idx="495">
                  <c:v>1228.0803</c:v>
                </c:pt>
                <c:pt idx="496">
                  <c:v>1229.4627</c:v>
                </c:pt>
                <c:pt idx="497">
                  <c:v>1230.4678</c:v>
                </c:pt>
                <c:pt idx="498">
                  <c:v>1229.8397</c:v>
                </c:pt>
                <c:pt idx="499">
                  <c:v>1226.5716</c:v>
                </c:pt>
                <c:pt idx="500">
                  <c:v>1222.7969</c:v>
                </c:pt>
                <c:pt idx="501">
                  <c:v>1212.3314</c:v>
                </c:pt>
                <c:pt idx="502">
                  <c:v>1212.3314</c:v>
                </c:pt>
                <c:pt idx="503">
                  <c:v>1212.3314</c:v>
                </c:pt>
                <c:pt idx="504">
                  <c:v>1227.5775</c:v>
                </c:pt>
                <c:pt idx="505">
                  <c:v>1231.9749</c:v>
                </c:pt>
                <c:pt idx="506">
                  <c:v>1234.6109</c:v>
                </c:pt>
                <c:pt idx="507">
                  <c:v>1240.128</c:v>
                </c:pt>
                <c:pt idx="508">
                  <c:v>1241.005</c:v>
                </c:pt>
                <c:pt idx="509">
                  <c:v>1237.245</c:v>
                </c:pt>
                <c:pt idx="510">
                  <c:v>1235.2382</c:v>
                </c:pt>
                <c:pt idx="511">
                  <c:v>1233.6069</c:v>
                </c:pt>
                <c:pt idx="512">
                  <c:v>1228.7087</c:v>
                </c:pt>
                <c:pt idx="513">
                  <c:v>1224.6848</c:v>
                </c:pt>
                <c:pt idx="514">
                  <c:v>1223.8039</c:v>
                </c:pt>
                <c:pt idx="515">
                  <c:v>1223.5522</c:v>
                </c:pt>
                <c:pt idx="516">
                  <c:v>1223.5522</c:v>
                </c:pt>
                <c:pt idx="517">
                  <c:v>1223.5522</c:v>
                </c:pt>
                <c:pt idx="518">
                  <c:v>1223.8039</c:v>
                </c:pt>
                <c:pt idx="519">
                  <c:v>1224.5589</c:v>
                </c:pt>
                <c:pt idx="520">
                  <c:v>1226.9488</c:v>
                </c:pt>
                <c:pt idx="521">
                  <c:v>1229.714</c:v>
                </c:pt>
                <c:pt idx="522">
                  <c:v>1230.5934</c:v>
                </c:pt>
                <c:pt idx="523">
                  <c:v>1232.3516</c:v>
                </c:pt>
                <c:pt idx="524">
                  <c:v>1232.6027</c:v>
                </c:pt>
                <c:pt idx="525">
                  <c:v>1235.2382</c:v>
                </c:pt>
                <c:pt idx="526">
                  <c:v>1237.4958</c:v>
                </c:pt>
                <c:pt idx="527">
                  <c:v>1240.6292</c:v>
                </c:pt>
                <c:pt idx="528">
                  <c:v>1242.6333</c:v>
                </c:pt>
                <c:pt idx="529">
                  <c:v>1243.5098</c:v>
                </c:pt>
                <c:pt idx="530">
                  <c:v>1244.1357</c:v>
                </c:pt>
              </c:numCache>
            </c:numRef>
          </c:yVal>
          <c:smooth val="0"/>
        </c:ser>
        <c:ser>
          <c:idx val="5"/>
          <c:order val="5"/>
          <c:spPr>
            <a:ln w="28575">
              <a:noFill/>
            </a:ln>
          </c:spPr>
          <c:marker>
            <c:symbol val="circle"/>
            <c:size val="7"/>
          </c:marker>
          <c:xVal>
            <c:numRef>
              <c:f>'measuring linearity of uniformy'!$P$12:$P$542</c:f>
              <c:numCache>
                <c:formatCode>General</c:formatCode>
                <c:ptCount val="531"/>
                <c:pt idx="0">
                  <c:v>-9.5087</c:v>
                </c:pt>
                <c:pt idx="1">
                  <c:v>-9.4735</c:v>
                </c:pt>
                <c:pt idx="2">
                  <c:v>-9.4384</c:v>
                </c:pt>
                <c:pt idx="3">
                  <c:v>-9.4032</c:v>
                </c:pt>
                <c:pt idx="4">
                  <c:v>-9.3681</c:v>
                </c:pt>
                <c:pt idx="5">
                  <c:v>-9.3329</c:v>
                </c:pt>
                <c:pt idx="6">
                  <c:v>-9.2978</c:v>
                </c:pt>
                <c:pt idx="7">
                  <c:v>-9.2626</c:v>
                </c:pt>
                <c:pt idx="8">
                  <c:v>-9.2275</c:v>
                </c:pt>
                <c:pt idx="9">
                  <c:v>-9.1923</c:v>
                </c:pt>
                <c:pt idx="10">
                  <c:v>-9.1571</c:v>
                </c:pt>
                <c:pt idx="11">
                  <c:v>-9.122</c:v>
                </c:pt>
                <c:pt idx="12">
                  <c:v>-9.0868</c:v>
                </c:pt>
                <c:pt idx="13">
                  <c:v>-9.0517</c:v>
                </c:pt>
                <c:pt idx="14">
                  <c:v>-9.0165</c:v>
                </c:pt>
                <c:pt idx="15">
                  <c:v>-8.9814</c:v>
                </c:pt>
                <c:pt idx="16">
                  <c:v>-8.9462</c:v>
                </c:pt>
                <c:pt idx="17">
                  <c:v>-8.9111</c:v>
                </c:pt>
                <c:pt idx="18">
                  <c:v>-8.8759</c:v>
                </c:pt>
                <c:pt idx="19">
                  <c:v>-8.8408</c:v>
                </c:pt>
                <c:pt idx="20">
                  <c:v>-8.8056</c:v>
                </c:pt>
                <c:pt idx="21">
                  <c:v>-8.7705</c:v>
                </c:pt>
                <c:pt idx="22">
                  <c:v>-8.7353</c:v>
                </c:pt>
                <c:pt idx="23">
                  <c:v>-8.700200000000001</c:v>
                </c:pt>
                <c:pt idx="24">
                  <c:v>-8.665</c:v>
                </c:pt>
                <c:pt idx="25">
                  <c:v>-8.6299</c:v>
                </c:pt>
                <c:pt idx="26">
                  <c:v>-8.5947</c:v>
                </c:pt>
                <c:pt idx="27">
                  <c:v>-8.5596</c:v>
                </c:pt>
                <c:pt idx="28">
                  <c:v>-8.5244</c:v>
                </c:pt>
                <c:pt idx="29">
                  <c:v>-8.4893</c:v>
                </c:pt>
                <c:pt idx="30">
                  <c:v>-8.4541</c:v>
                </c:pt>
                <c:pt idx="31">
                  <c:v>-8.419</c:v>
                </c:pt>
                <c:pt idx="32">
                  <c:v>-8.3838</c:v>
                </c:pt>
                <c:pt idx="33">
                  <c:v>-8.3486</c:v>
                </c:pt>
                <c:pt idx="34">
                  <c:v>-8.3135</c:v>
                </c:pt>
                <c:pt idx="35">
                  <c:v>-8.2783</c:v>
                </c:pt>
                <c:pt idx="36">
                  <c:v>-8.2432</c:v>
                </c:pt>
                <c:pt idx="37">
                  <c:v>-8.208</c:v>
                </c:pt>
                <c:pt idx="38">
                  <c:v>-8.1729</c:v>
                </c:pt>
                <c:pt idx="39">
                  <c:v>-8.137700000000001</c:v>
                </c:pt>
                <c:pt idx="40">
                  <c:v>-8.1026</c:v>
                </c:pt>
                <c:pt idx="41">
                  <c:v>-8.0674</c:v>
                </c:pt>
                <c:pt idx="42">
                  <c:v>-8.0323</c:v>
                </c:pt>
                <c:pt idx="43">
                  <c:v>-7.9971</c:v>
                </c:pt>
                <c:pt idx="44">
                  <c:v>-7.962</c:v>
                </c:pt>
                <c:pt idx="45">
                  <c:v>-7.9268</c:v>
                </c:pt>
                <c:pt idx="46">
                  <c:v>-7.8917</c:v>
                </c:pt>
                <c:pt idx="47">
                  <c:v>-7.8565</c:v>
                </c:pt>
                <c:pt idx="48">
                  <c:v>-7.8214</c:v>
                </c:pt>
                <c:pt idx="49">
                  <c:v>-7.7862</c:v>
                </c:pt>
                <c:pt idx="50">
                  <c:v>-7.7511</c:v>
                </c:pt>
                <c:pt idx="51">
                  <c:v>-7.7159</c:v>
                </c:pt>
                <c:pt idx="52">
                  <c:v>-7.6808</c:v>
                </c:pt>
                <c:pt idx="53">
                  <c:v>-7.6456</c:v>
                </c:pt>
                <c:pt idx="54">
                  <c:v>-7.6105</c:v>
                </c:pt>
                <c:pt idx="55">
                  <c:v>-7.5753</c:v>
                </c:pt>
                <c:pt idx="56">
                  <c:v>-7.5401</c:v>
                </c:pt>
                <c:pt idx="57">
                  <c:v>-7.505</c:v>
                </c:pt>
                <c:pt idx="58">
                  <c:v>-7.4698</c:v>
                </c:pt>
                <c:pt idx="59">
                  <c:v>-7.4347</c:v>
                </c:pt>
                <c:pt idx="60">
                  <c:v>-7.3995</c:v>
                </c:pt>
                <c:pt idx="61">
                  <c:v>-7.3644</c:v>
                </c:pt>
                <c:pt idx="62">
                  <c:v>-7.3292</c:v>
                </c:pt>
                <c:pt idx="63">
                  <c:v>-7.2941</c:v>
                </c:pt>
                <c:pt idx="64">
                  <c:v>-7.2589</c:v>
                </c:pt>
                <c:pt idx="65">
                  <c:v>-7.2238</c:v>
                </c:pt>
                <c:pt idx="66">
                  <c:v>-7.1886</c:v>
                </c:pt>
                <c:pt idx="67">
                  <c:v>-7.1535</c:v>
                </c:pt>
                <c:pt idx="68">
                  <c:v>-7.1183</c:v>
                </c:pt>
                <c:pt idx="69">
                  <c:v>-7.0832</c:v>
                </c:pt>
                <c:pt idx="70">
                  <c:v>-7.048</c:v>
                </c:pt>
                <c:pt idx="71">
                  <c:v>-7.0129</c:v>
                </c:pt>
                <c:pt idx="72">
                  <c:v>-6.9777</c:v>
                </c:pt>
                <c:pt idx="73">
                  <c:v>-6.9426</c:v>
                </c:pt>
                <c:pt idx="74">
                  <c:v>-6.9074</c:v>
                </c:pt>
                <c:pt idx="75">
                  <c:v>-6.8723</c:v>
                </c:pt>
                <c:pt idx="76">
                  <c:v>-6.8371</c:v>
                </c:pt>
                <c:pt idx="77">
                  <c:v>-6.802</c:v>
                </c:pt>
                <c:pt idx="78">
                  <c:v>-6.7668</c:v>
                </c:pt>
                <c:pt idx="79">
                  <c:v>-6.7316</c:v>
                </c:pt>
                <c:pt idx="80">
                  <c:v>-6.6965</c:v>
                </c:pt>
                <c:pt idx="81">
                  <c:v>-6.6613</c:v>
                </c:pt>
                <c:pt idx="82">
                  <c:v>-6.6262</c:v>
                </c:pt>
                <c:pt idx="83">
                  <c:v>-6.591</c:v>
                </c:pt>
                <c:pt idx="84">
                  <c:v>-6.5559</c:v>
                </c:pt>
                <c:pt idx="85">
                  <c:v>-6.5207</c:v>
                </c:pt>
                <c:pt idx="86">
                  <c:v>-6.4856</c:v>
                </c:pt>
                <c:pt idx="87">
                  <c:v>-6.4504</c:v>
                </c:pt>
                <c:pt idx="88">
                  <c:v>-6.4153</c:v>
                </c:pt>
                <c:pt idx="89">
                  <c:v>-6.3801</c:v>
                </c:pt>
                <c:pt idx="90">
                  <c:v>-6.345</c:v>
                </c:pt>
                <c:pt idx="91">
                  <c:v>-6.3098</c:v>
                </c:pt>
                <c:pt idx="92">
                  <c:v>-6.2747</c:v>
                </c:pt>
                <c:pt idx="93">
                  <c:v>-6.2395</c:v>
                </c:pt>
                <c:pt idx="94">
                  <c:v>-6.2044</c:v>
                </c:pt>
                <c:pt idx="95">
                  <c:v>-6.1692</c:v>
                </c:pt>
                <c:pt idx="96">
                  <c:v>-6.1341</c:v>
                </c:pt>
                <c:pt idx="97">
                  <c:v>-6.0989</c:v>
                </c:pt>
                <c:pt idx="98">
                  <c:v>-6.0638</c:v>
                </c:pt>
                <c:pt idx="99">
                  <c:v>-6.0286</c:v>
                </c:pt>
                <c:pt idx="100">
                  <c:v>-5.9935</c:v>
                </c:pt>
                <c:pt idx="101">
                  <c:v>-5.9583</c:v>
                </c:pt>
                <c:pt idx="102">
                  <c:v>-5.9231</c:v>
                </c:pt>
                <c:pt idx="103">
                  <c:v>-5.888</c:v>
                </c:pt>
                <c:pt idx="104">
                  <c:v>-5.8528</c:v>
                </c:pt>
                <c:pt idx="105">
                  <c:v>-5.8177</c:v>
                </c:pt>
                <c:pt idx="106">
                  <c:v>-5.7825</c:v>
                </c:pt>
                <c:pt idx="107">
                  <c:v>-5.7474</c:v>
                </c:pt>
                <c:pt idx="108">
                  <c:v>-5.7122</c:v>
                </c:pt>
                <c:pt idx="109">
                  <c:v>-5.6771</c:v>
                </c:pt>
                <c:pt idx="110">
                  <c:v>-5.6419</c:v>
                </c:pt>
                <c:pt idx="111">
                  <c:v>-5.6068</c:v>
                </c:pt>
                <c:pt idx="112">
                  <c:v>-5.5716</c:v>
                </c:pt>
                <c:pt idx="113">
                  <c:v>-5.5365</c:v>
                </c:pt>
                <c:pt idx="114">
                  <c:v>-5.5013</c:v>
                </c:pt>
                <c:pt idx="115">
                  <c:v>-5.4662</c:v>
                </c:pt>
                <c:pt idx="116">
                  <c:v>-5.431</c:v>
                </c:pt>
                <c:pt idx="117">
                  <c:v>-5.3959</c:v>
                </c:pt>
                <c:pt idx="118">
                  <c:v>-5.3607</c:v>
                </c:pt>
                <c:pt idx="119">
                  <c:v>-5.3256</c:v>
                </c:pt>
                <c:pt idx="120">
                  <c:v>-5.2904</c:v>
                </c:pt>
                <c:pt idx="121">
                  <c:v>-5.2553</c:v>
                </c:pt>
                <c:pt idx="122">
                  <c:v>-5.2201</c:v>
                </c:pt>
                <c:pt idx="123">
                  <c:v>-5.1849</c:v>
                </c:pt>
                <c:pt idx="124">
                  <c:v>-5.1498</c:v>
                </c:pt>
                <c:pt idx="125">
                  <c:v>-5.1146</c:v>
                </c:pt>
                <c:pt idx="126">
                  <c:v>-5.0795</c:v>
                </c:pt>
                <c:pt idx="127">
                  <c:v>-5.0443</c:v>
                </c:pt>
                <c:pt idx="128">
                  <c:v>-5.0092</c:v>
                </c:pt>
                <c:pt idx="129">
                  <c:v>-4.974</c:v>
                </c:pt>
                <c:pt idx="130">
                  <c:v>-4.9389</c:v>
                </c:pt>
                <c:pt idx="131">
                  <c:v>-4.9037</c:v>
                </c:pt>
                <c:pt idx="132">
                  <c:v>-4.8686</c:v>
                </c:pt>
                <c:pt idx="133">
                  <c:v>-4.8334</c:v>
                </c:pt>
                <c:pt idx="134">
                  <c:v>-4.7983</c:v>
                </c:pt>
                <c:pt idx="135">
                  <c:v>-4.7631</c:v>
                </c:pt>
                <c:pt idx="136">
                  <c:v>-4.728</c:v>
                </c:pt>
                <c:pt idx="137">
                  <c:v>-4.6928</c:v>
                </c:pt>
                <c:pt idx="138">
                  <c:v>-4.6577</c:v>
                </c:pt>
                <c:pt idx="139">
                  <c:v>-4.6225</c:v>
                </c:pt>
                <c:pt idx="140">
                  <c:v>-4.5874</c:v>
                </c:pt>
                <c:pt idx="141">
                  <c:v>-4.5522</c:v>
                </c:pt>
                <c:pt idx="142">
                  <c:v>-4.5171</c:v>
                </c:pt>
                <c:pt idx="143">
                  <c:v>-4.4819</c:v>
                </c:pt>
                <c:pt idx="144">
                  <c:v>-4.4468</c:v>
                </c:pt>
                <c:pt idx="145">
                  <c:v>-4.4116</c:v>
                </c:pt>
                <c:pt idx="146">
                  <c:v>-4.3764</c:v>
                </c:pt>
                <c:pt idx="147">
                  <c:v>-4.3413</c:v>
                </c:pt>
                <c:pt idx="148">
                  <c:v>-4.3061</c:v>
                </c:pt>
                <c:pt idx="149">
                  <c:v>-4.271</c:v>
                </c:pt>
                <c:pt idx="150">
                  <c:v>-4.2358</c:v>
                </c:pt>
                <c:pt idx="151">
                  <c:v>-4.2007</c:v>
                </c:pt>
                <c:pt idx="152">
                  <c:v>-4.1655</c:v>
                </c:pt>
                <c:pt idx="153">
                  <c:v>-4.1304</c:v>
                </c:pt>
                <c:pt idx="154">
                  <c:v>-4.0952</c:v>
                </c:pt>
                <c:pt idx="155">
                  <c:v>-4.0601</c:v>
                </c:pt>
                <c:pt idx="156">
                  <c:v>-4.0249</c:v>
                </c:pt>
                <c:pt idx="157">
                  <c:v>-3.9898</c:v>
                </c:pt>
                <c:pt idx="158">
                  <c:v>-3.9546</c:v>
                </c:pt>
                <c:pt idx="159">
                  <c:v>-3.9195</c:v>
                </c:pt>
                <c:pt idx="160">
                  <c:v>-3.8843</c:v>
                </c:pt>
                <c:pt idx="161">
                  <c:v>-3.8492</c:v>
                </c:pt>
                <c:pt idx="162">
                  <c:v>-3.814</c:v>
                </c:pt>
                <c:pt idx="163">
                  <c:v>-3.7789</c:v>
                </c:pt>
                <c:pt idx="164">
                  <c:v>-3.7437</c:v>
                </c:pt>
                <c:pt idx="165">
                  <c:v>-3.7086</c:v>
                </c:pt>
                <c:pt idx="166">
                  <c:v>-3.6734</c:v>
                </c:pt>
                <c:pt idx="167">
                  <c:v>-3.6383</c:v>
                </c:pt>
                <c:pt idx="168">
                  <c:v>-3.6031</c:v>
                </c:pt>
                <c:pt idx="169">
                  <c:v>-3.5679</c:v>
                </c:pt>
                <c:pt idx="170">
                  <c:v>-3.5328</c:v>
                </c:pt>
                <c:pt idx="171">
                  <c:v>-3.4976</c:v>
                </c:pt>
                <c:pt idx="172">
                  <c:v>-3.4625</c:v>
                </c:pt>
                <c:pt idx="173">
                  <c:v>-3.4273</c:v>
                </c:pt>
                <c:pt idx="174">
                  <c:v>-3.3922</c:v>
                </c:pt>
                <c:pt idx="175">
                  <c:v>-3.357</c:v>
                </c:pt>
                <c:pt idx="176">
                  <c:v>-3.3219</c:v>
                </c:pt>
                <c:pt idx="177">
                  <c:v>-3.2867</c:v>
                </c:pt>
                <c:pt idx="178">
                  <c:v>-3.2516</c:v>
                </c:pt>
                <c:pt idx="179">
                  <c:v>-3.2164</c:v>
                </c:pt>
                <c:pt idx="180">
                  <c:v>-3.1813</c:v>
                </c:pt>
                <c:pt idx="181">
                  <c:v>-3.1461</c:v>
                </c:pt>
                <c:pt idx="182">
                  <c:v>-3.111</c:v>
                </c:pt>
                <c:pt idx="183">
                  <c:v>-3.0758</c:v>
                </c:pt>
                <c:pt idx="184">
                  <c:v>-3.0407</c:v>
                </c:pt>
                <c:pt idx="185">
                  <c:v>-3.0055</c:v>
                </c:pt>
                <c:pt idx="186">
                  <c:v>-2.9704</c:v>
                </c:pt>
                <c:pt idx="187">
                  <c:v>-2.9352</c:v>
                </c:pt>
                <c:pt idx="188">
                  <c:v>-2.9001</c:v>
                </c:pt>
                <c:pt idx="189">
                  <c:v>-2.8649</c:v>
                </c:pt>
                <c:pt idx="190">
                  <c:v>-2.8298</c:v>
                </c:pt>
                <c:pt idx="191">
                  <c:v>-2.7946</c:v>
                </c:pt>
                <c:pt idx="192">
                  <c:v>-2.7594</c:v>
                </c:pt>
                <c:pt idx="193">
                  <c:v>-2.7243</c:v>
                </c:pt>
                <c:pt idx="194">
                  <c:v>-2.6891</c:v>
                </c:pt>
                <c:pt idx="195">
                  <c:v>-2.654</c:v>
                </c:pt>
                <c:pt idx="196">
                  <c:v>-2.6188</c:v>
                </c:pt>
                <c:pt idx="197">
                  <c:v>-2.5837</c:v>
                </c:pt>
                <c:pt idx="198">
                  <c:v>-2.5485</c:v>
                </c:pt>
                <c:pt idx="199">
                  <c:v>-2.5134</c:v>
                </c:pt>
                <c:pt idx="200">
                  <c:v>-2.4782</c:v>
                </c:pt>
                <c:pt idx="201">
                  <c:v>-2.4431</c:v>
                </c:pt>
                <c:pt idx="202">
                  <c:v>-2.4079</c:v>
                </c:pt>
                <c:pt idx="203">
                  <c:v>-2.3728</c:v>
                </c:pt>
                <c:pt idx="204">
                  <c:v>-2.3376</c:v>
                </c:pt>
                <c:pt idx="205">
                  <c:v>-2.3025</c:v>
                </c:pt>
                <c:pt idx="206">
                  <c:v>-2.2673</c:v>
                </c:pt>
                <c:pt idx="207">
                  <c:v>-2.2322</c:v>
                </c:pt>
                <c:pt idx="208">
                  <c:v>-2.197</c:v>
                </c:pt>
                <c:pt idx="209">
                  <c:v>-2.1619</c:v>
                </c:pt>
                <c:pt idx="210">
                  <c:v>-2.1267</c:v>
                </c:pt>
                <c:pt idx="211">
                  <c:v>-2.0916</c:v>
                </c:pt>
                <c:pt idx="212">
                  <c:v>-2.0564</c:v>
                </c:pt>
                <c:pt idx="213">
                  <c:v>-2.0213</c:v>
                </c:pt>
                <c:pt idx="214">
                  <c:v>-1.9861</c:v>
                </c:pt>
                <c:pt idx="215">
                  <c:v>-1.9509</c:v>
                </c:pt>
                <c:pt idx="216">
                  <c:v>-1.9158</c:v>
                </c:pt>
                <c:pt idx="217">
                  <c:v>-1.8806</c:v>
                </c:pt>
                <c:pt idx="218">
                  <c:v>-1.8455</c:v>
                </c:pt>
                <c:pt idx="219">
                  <c:v>-1.8103</c:v>
                </c:pt>
                <c:pt idx="220">
                  <c:v>-1.7752</c:v>
                </c:pt>
                <c:pt idx="221">
                  <c:v>-1.74</c:v>
                </c:pt>
                <c:pt idx="222">
                  <c:v>-1.7049</c:v>
                </c:pt>
                <c:pt idx="223">
                  <c:v>-1.6697</c:v>
                </c:pt>
                <c:pt idx="224">
                  <c:v>-1.6346</c:v>
                </c:pt>
                <c:pt idx="225">
                  <c:v>-1.5994</c:v>
                </c:pt>
                <c:pt idx="226">
                  <c:v>-1.5643</c:v>
                </c:pt>
                <c:pt idx="227">
                  <c:v>-1.5291</c:v>
                </c:pt>
                <c:pt idx="228">
                  <c:v>-1.494</c:v>
                </c:pt>
                <c:pt idx="229">
                  <c:v>-1.4588</c:v>
                </c:pt>
                <c:pt idx="230">
                  <c:v>-1.4237</c:v>
                </c:pt>
                <c:pt idx="231">
                  <c:v>-1.3885</c:v>
                </c:pt>
                <c:pt idx="232">
                  <c:v>-1.3534</c:v>
                </c:pt>
                <c:pt idx="233">
                  <c:v>-1.3182</c:v>
                </c:pt>
                <c:pt idx="234">
                  <c:v>-1.2831</c:v>
                </c:pt>
                <c:pt idx="235">
                  <c:v>-1.2479</c:v>
                </c:pt>
                <c:pt idx="236">
                  <c:v>-1.2128</c:v>
                </c:pt>
                <c:pt idx="237">
                  <c:v>-1.1776</c:v>
                </c:pt>
                <c:pt idx="238">
                  <c:v>-1.1424</c:v>
                </c:pt>
                <c:pt idx="239">
                  <c:v>-1.1073</c:v>
                </c:pt>
                <c:pt idx="240">
                  <c:v>-1.0721</c:v>
                </c:pt>
                <c:pt idx="241">
                  <c:v>-1.037</c:v>
                </c:pt>
                <c:pt idx="242">
                  <c:v>-1.0018</c:v>
                </c:pt>
                <c:pt idx="243">
                  <c:v>-0.96669</c:v>
                </c:pt>
                <c:pt idx="244">
                  <c:v>-0.93153</c:v>
                </c:pt>
                <c:pt idx="245">
                  <c:v>-0.89638</c:v>
                </c:pt>
                <c:pt idx="246">
                  <c:v>-0.86123</c:v>
                </c:pt>
                <c:pt idx="247">
                  <c:v>-0.82608</c:v>
                </c:pt>
                <c:pt idx="248">
                  <c:v>-0.79092</c:v>
                </c:pt>
                <c:pt idx="249">
                  <c:v>-0.75577</c:v>
                </c:pt>
                <c:pt idx="250">
                  <c:v>-0.72062</c:v>
                </c:pt>
                <c:pt idx="251">
                  <c:v>-0.68547</c:v>
                </c:pt>
                <c:pt idx="252">
                  <c:v>-0.65032</c:v>
                </c:pt>
                <c:pt idx="253">
                  <c:v>-0.61516</c:v>
                </c:pt>
                <c:pt idx="254">
                  <c:v>-0.58001</c:v>
                </c:pt>
                <c:pt idx="255">
                  <c:v>-0.54486</c:v>
                </c:pt>
                <c:pt idx="256">
                  <c:v>-0.50971</c:v>
                </c:pt>
                <c:pt idx="257">
                  <c:v>-0.47455</c:v>
                </c:pt>
                <c:pt idx="258">
                  <c:v>-0.4394</c:v>
                </c:pt>
                <c:pt idx="259">
                  <c:v>-0.40425</c:v>
                </c:pt>
                <c:pt idx="260">
                  <c:v>-0.3691</c:v>
                </c:pt>
                <c:pt idx="261">
                  <c:v>-0.33395</c:v>
                </c:pt>
                <c:pt idx="262">
                  <c:v>-0.29879</c:v>
                </c:pt>
                <c:pt idx="263">
                  <c:v>-0.26364</c:v>
                </c:pt>
                <c:pt idx="264">
                  <c:v>-0.22849</c:v>
                </c:pt>
                <c:pt idx="265">
                  <c:v>-0.19334</c:v>
                </c:pt>
                <c:pt idx="266">
                  <c:v>-0.15818</c:v>
                </c:pt>
                <c:pt idx="267">
                  <c:v>-0.12303</c:v>
                </c:pt>
                <c:pt idx="268">
                  <c:v>-0.087881</c:v>
                </c:pt>
                <c:pt idx="269">
                  <c:v>-0.052728</c:v>
                </c:pt>
                <c:pt idx="270">
                  <c:v>-0.017576</c:v>
                </c:pt>
                <c:pt idx="271">
                  <c:v>0.017576</c:v>
                </c:pt>
                <c:pt idx="272">
                  <c:v>0.052728</c:v>
                </c:pt>
                <c:pt idx="273">
                  <c:v>0.087881</c:v>
                </c:pt>
                <c:pt idx="274">
                  <c:v>0.12303</c:v>
                </c:pt>
                <c:pt idx="275">
                  <c:v>0.15818</c:v>
                </c:pt>
                <c:pt idx="276">
                  <c:v>0.19334</c:v>
                </c:pt>
                <c:pt idx="277">
                  <c:v>0.22849</c:v>
                </c:pt>
                <c:pt idx="278">
                  <c:v>0.26364</c:v>
                </c:pt>
                <c:pt idx="279">
                  <c:v>0.29879</c:v>
                </c:pt>
                <c:pt idx="280">
                  <c:v>0.33395</c:v>
                </c:pt>
                <c:pt idx="281">
                  <c:v>0.3691</c:v>
                </c:pt>
                <c:pt idx="282">
                  <c:v>0.40425</c:v>
                </c:pt>
                <c:pt idx="283">
                  <c:v>0.4394</c:v>
                </c:pt>
                <c:pt idx="284">
                  <c:v>0.47455</c:v>
                </c:pt>
                <c:pt idx="285">
                  <c:v>0.50971</c:v>
                </c:pt>
                <c:pt idx="286">
                  <c:v>0.54486</c:v>
                </c:pt>
                <c:pt idx="287">
                  <c:v>0.58001</c:v>
                </c:pt>
                <c:pt idx="288">
                  <c:v>0.61516</c:v>
                </c:pt>
                <c:pt idx="289">
                  <c:v>0.65032</c:v>
                </c:pt>
                <c:pt idx="290">
                  <c:v>0.68547</c:v>
                </c:pt>
                <c:pt idx="291">
                  <c:v>0.72062</c:v>
                </c:pt>
                <c:pt idx="292">
                  <c:v>0.75577</c:v>
                </c:pt>
                <c:pt idx="293">
                  <c:v>0.79092</c:v>
                </c:pt>
                <c:pt idx="294">
                  <c:v>0.82608</c:v>
                </c:pt>
                <c:pt idx="295">
                  <c:v>0.86123</c:v>
                </c:pt>
                <c:pt idx="296">
                  <c:v>0.89638</c:v>
                </c:pt>
                <c:pt idx="297">
                  <c:v>0.93153</c:v>
                </c:pt>
                <c:pt idx="298">
                  <c:v>0.96669</c:v>
                </c:pt>
                <c:pt idx="299">
                  <c:v>1.0018</c:v>
                </c:pt>
                <c:pt idx="300">
                  <c:v>1.037</c:v>
                </c:pt>
                <c:pt idx="301">
                  <c:v>1.0721</c:v>
                </c:pt>
                <c:pt idx="302">
                  <c:v>1.1073</c:v>
                </c:pt>
                <c:pt idx="303">
                  <c:v>1.1424</c:v>
                </c:pt>
                <c:pt idx="304">
                  <c:v>1.1776</c:v>
                </c:pt>
                <c:pt idx="305">
                  <c:v>1.2128</c:v>
                </c:pt>
                <c:pt idx="306">
                  <c:v>1.2479</c:v>
                </c:pt>
                <c:pt idx="307">
                  <c:v>1.2831</c:v>
                </c:pt>
                <c:pt idx="308">
                  <c:v>1.3182</c:v>
                </c:pt>
                <c:pt idx="309">
                  <c:v>1.3534</c:v>
                </c:pt>
                <c:pt idx="310">
                  <c:v>1.3885</c:v>
                </c:pt>
                <c:pt idx="311">
                  <c:v>1.4237</c:v>
                </c:pt>
                <c:pt idx="312">
                  <c:v>1.4588</c:v>
                </c:pt>
                <c:pt idx="313">
                  <c:v>1.494</c:v>
                </c:pt>
                <c:pt idx="314">
                  <c:v>1.5291</c:v>
                </c:pt>
                <c:pt idx="315">
                  <c:v>1.5643</c:v>
                </c:pt>
                <c:pt idx="316">
                  <c:v>1.5994</c:v>
                </c:pt>
                <c:pt idx="317">
                  <c:v>1.6346</c:v>
                </c:pt>
                <c:pt idx="318">
                  <c:v>1.6697</c:v>
                </c:pt>
                <c:pt idx="319">
                  <c:v>1.7049</c:v>
                </c:pt>
                <c:pt idx="320">
                  <c:v>1.74</c:v>
                </c:pt>
                <c:pt idx="321">
                  <c:v>1.7752</c:v>
                </c:pt>
                <c:pt idx="322">
                  <c:v>1.8103</c:v>
                </c:pt>
                <c:pt idx="323">
                  <c:v>1.8455</c:v>
                </c:pt>
                <c:pt idx="324">
                  <c:v>1.8806</c:v>
                </c:pt>
                <c:pt idx="325">
                  <c:v>1.9158</c:v>
                </c:pt>
                <c:pt idx="326">
                  <c:v>1.9509</c:v>
                </c:pt>
                <c:pt idx="327">
                  <c:v>1.9861</c:v>
                </c:pt>
                <c:pt idx="328">
                  <c:v>2.0213</c:v>
                </c:pt>
                <c:pt idx="329">
                  <c:v>2.0564</c:v>
                </c:pt>
                <c:pt idx="330">
                  <c:v>2.0916</c:v>
                </c:pt>
                <c:pt idx="331">
                  <c:v>2.1267</c:v>
                </c:pt>
                <c:pt idx="332">
                  <c:v>2.1619</c:v>
                </c:pt>
                <c:pt idx="333">
                  <c:v>2.197</c:v>
                </c:pt>
                <c:pt idx="334">
                  <c:v>2.2322</c:v>
                </c:pt>
                <c:pt idx="335">
                  <c:v>2.2673</c:v>
                </c:pt>
                <c:pt idx="336">
                  <c:v>2.3025</c:v>
                </c:pt>
                <c:pt idx="337">
                  <c:v>2.3376</c:v>
                </c:pt>
                <c:pt idx="338">
                  <c:v>2.3728</c:v>
                </c:pt>
                <c:pt idx="339">
                  <c:v>2.4079</c:v>
                </c:pt>
                <c:pt idx="340">
                  <c:v>2.4431</c:v>
                </c:pt>
                <c:pt idx="341">
                  <c:v>2.4782</c:v>
                </c:pt>
                <c:pt idx="342">
                  <c:v>2.5134</c:v>
                </c:pt>
                <c:pt idx="343">
                  <c:v>2.5485</c:v>
                </c:pt>
                <c:pt idx="344">
                  <c:v>2.5837</c:v>
                </c:pt>
                <c:pt idx="345">
                  <c:v>2.6188</c:v>
                </c:pt>
                <c:pt idx="346">
                  <c:v>2.654</c:v>
                </c:pt>
                <c:pt idx="347">
                  <c:v>2.6891</c:v>
                </c:pt>
                <c:pt idx="348">
                  <c:v>2.7243</c:v>
                </c:pt>
                <c:pt idx="349">
                  <c:v>2.7594</c:v>
                </c:pt>
                <c:pt idx="350">
                  <c:v>2.7946</c:v>
                </c:pt>
                <c:pt idx="351">
                  <c:v>2.8298</c:v>
                </c:pt>
                <c:pt idx="352">
                  <c:v>2.8649</c:v>
                </c:pt>
                <c:pt idx="353">
                  <c:v>2.9001</c:v>
                </c:pt>
                <c:pt idx="354">
                  <c:v>2.9352</c:v>
                </c:pt>
                <c:pt idx="355">
                  <c:v>2.9704</c:v>
                </c:pt>
                <c:pt idx="356">
                  <c:v>3.0055</c:v>
                </c:pt>
                <c:pt idx="357">
                  <c:v>3.0407</c:v>
                </c:pt>
                <c:pt idx="358">
                  <c:v>3.0758</c:v>
                </c:pt>
                <c:pt idx="359">
                  <c:v>3.111</c:v>
                </c:pt>
                <c:pt idx="360">
                  <c:v>3.1461</c:v>
                </c:pt>
                <c:pt idx="361">
                  <c:v>3.1813</c:v>
                </c:pt>
                <c:pt idx="362">
                  <c:v>3.2164</c:v>
                </c:pt>
                <c:pt idx="363">
                  <c:v>3.2516</c:v>
                </c:pt>
                <c:pt idx="364">
                  <c:v>3.2867</c:v>
                </c:pt>
                <c:pt idx="365">
                  <c:v>3.3219</c:v>
                </c:pt>
                <c:pt idx="366">
                  <c:v>3.357</c:v>
                </c:pt>
                <c:pt idx="367">
                  <c:v>3.3922</c:v>
                </c:pt>
                <c:pt idx="368">
                  <c:v>3.4273</c:v>
                </c:pt>
                <c:pt idx="369">
                  <c:v>3.4625</c:v>
                </c:pt>
                <c:pt idx="370">
                  <c:v>3.4976</c:v>
                </c:pt>
                <c:pt idx="371">
                  <c:v>3.5328</c:v>
                </c:pt>
                <c:pt idx="372">
                  <c:v>3.5679</c:v>
                </c:pt>
                <c:pt idx="373">
                  <c:v>3.6031</c:v>
                </c:pt>
                <c:pt idx="374">
                  <c:v>3.6383</c:v>
                </c:pt>
                <c:pt idx="375">
                  <c:v>3.6734</c:v>
                </c:pt>
                <c:pt idx="376">
                  <c:v>3.7086</c:v>
                </c:pt>
                <c:pt idx="377">
                  <c:v>3.7437</c:v>
                </c:pt>
                <c:pt idx="378">
                  <c:v>3.7789</c:v>
                </c:pt>
                <c:pt idx="379">
                  <c:v>3.814</c:v>
                </c:pt>
                <c:pt idx="380">
                  <c:v>3.8492</c:v>
                </c:pt>
                <c:pt idx="381">
                  <c:v>3.8843</c:v>
                </c:pt>
                <c:pt idx="382">
                  <c:v>3.9195</c:v>
                </c:pt>
                <c:pt idx="383">
                  <c:v>3.9546</c:v>
                </c:pt>
                <c:pt idx="384">
                  <c:v>3.9898</c:v>
                </c:pt>
                <c:pt idx="385">
                  <c:v>4.0249</c:v>
                </c:pt>
                <c:pt idx="386">
                  <c:v>4.0601</c:v>
                </c:pt>
                <c:pt idx="387">
                  <c:v>4.0952</c:v>
                </c:pt>
                <c:pt idx="388">
                  <c:v>4.1304</c:v>
                </c:pt>
                <c:pt idx="389">
                  <c:v>4.1655</c:v>
                </c:pt>
                <c:pt idx="390">
                  <c:v>4.2007</c:v>
                </c:pt>
                <c:pt idx="391">
                  <c:v>4.2358</c:v>
                </c:pt>
                <c:pt idx="392">
                  <c:v>4.271</c:v>
                </c:pt>
                <c:pt idx="393">
                  <c:v>4.3061</c:v>
                </c:pt>
                <c:pt idx="394">
                  <c:v>4.3413</c:v>
                </c:pt>
                <c:pt idx="395">
                  <c:v>4.3764</c:v>
                </c:pt>
                <c:pt idx="396">
                  <c:v>4.4116</c:v>
                </c:pt>
                <c:pt idx="397">
                  <c:v>4.4468</c:v>
                </c:pt>
                <c:pt idx="398">
                  <c:v>4.4819</c:v>
                </c:pt>
                <c:pt idx="399">
                  <c:v>4.5171</c:v>
                </c:pt>
                <c:pt idx="400">
                  <c:v>4.5522</c:v>
                </c:pt>
                <c:pt idx="401">
                  <c:v>4.5874</c:v>
                </c:pt>
                <c:pt idx="402">
                  <c:v>4.6225</c:v>
                </c:pt>
                <c:pt idx="403">
                  <c:v>4.6577</c:v>
                </c:pt>
                <c:pt idx="404">
                  <c:v>4.6928</c:v>
                </c:pt>
                <c:pt idx="405">
                  <c:v>4.728</c:v>
                </c:pt>
                <c:pt idx="406">
                  <c:v>4.7631</c:v>
                </c:pt>
                <c:pt idx="407">
                  <c:v>4.7983</c:v>
                </c:pt>
                <c:pt idx="408">
                  <c:v>4.8334</c:v>
                </c:pt>
                <c:pt idx="409">
                  <c:v>4.8686</c:v>
                </c:pt>
                <c:pt idx="410">
                  <c:v>4.9037</c:v>
                </c:pt>
                <c:pt idx="411">
                  <c:v>4.9389</c:v>
                </c:pt>
                <c:pt idx="412">
                  <c:v>4.974</c:v>
                </c:pt>
                <c:pt idx="413">
                  <c:v>5.0092</c:v>
                </c:pt>
                <c:pt idx="414">
                  <c:v>5.0443</c:v>
                </c:pt>
                <c:pt idx="415">
                  <c:v>5.0795</c:v>
                </c:pt>
                <c:pt idx="416">
                  <c:v>5.1146</c:v>
                </c:pt>
                <c:pt idx="417">
                  <c:v>5.1498</c:v>
                </c:pt>
                <c:pt idx="418">
                  <c:v>5.1849</c:v>
                </c:pt>
                <c:pt idx="419">
                  <c:v>5.2201</c:v>
                </c:pt>
                <c:pt idx="420">
                  <c:v>5.2553</c:v>
                </c:pt>
                <c:pt idx="421">
                  <c:v>5.2904</c:v>
                </c:pt>
                <c:pt idx="422">
                  <c:v>5.3256</c:v>
                </c:pt>
                <c:pt idx="423">
                  <c:v>5.3607</c:v>
                </c:pt>
                <c:pt idx="424">
                  <c:v>5.3959</c:v>
                </c:pt>
                <c:pt idx="425">
                  <c:v>5.431</c:v>
                </c:pt>
                <c:pt idx="426">
                  <c:v>5.4662</c:v>
                </c:pt>
                <c:pt idx="427">
                  <c:v>5.5013</c:v>
                </c:pt>
                <c:pt idx="428">
                  <c:v>5.5365</c:v>
                </c:pt>
                <c:pt idx="429">
                  <c:v>5.5716</c:v>
                </c:pt>
                <c:pt idx="430">
                  <c:v>5.6068</c:v>
                </c:pt>
                <c:pt idx="431">
                  <c:v>5.6419</c:v>
                </c:pt>
                <c:pt idx="432">
                  <c:v>5.6771</c:v>
                </c:pt>
                <c:pt idx="433">
                  <c:v>5.7122</c:v>
                </c:pt>
                <c:pt idx="434">
                  <c:v>5.7474</c:v>
                </c:pt>
                <c:pt idx="435">
                  <c:v>5.7825</c:v>
                </c:pt>
                <c:pt idx="436">
                  <c:v>5.8177</c:v>
                </c:pt>
                <c:pt idx="437">
                  <c:v>5.8528</c:v>
                </c:pt>
                <c:pt idx="438">
                  <c:v>5.888</c:v>
                </c:pt>
                <c:pt idx="439">
                  <c:v>5.9231</c:v>
                </c:pt>
                <c:pt idx="440">
                  <c:v>5.9583</c:v>
                </c:pt>
                <c:pt idx="441">
                  <c:v>5.9935</c:v>
                </c:pt>
                <c:pt idx="442">
                  <c:v>6.0286</c:v>
                </c:pt>
                <c:pt idx="443">
                  <c:v>6.0638</c:v>
                </c:pt>
                <c:pt idx="444">
                  <c:v>6.0989</c:v>
                </c:pt>
                <c:pt idx="445">
                  <c:v>6.1341</c:v>
                </c:pt>
                <c:pt idx="446">
                  <c:v>6.1692</c:v>
                </c:pt>
                <c:pt idx="447">
                  <c:v>6.2044</c:v>
                </c:pt>
                <c:pt idx="448">
                  <c:v>6.2395</c:v>
                </c:pt>
                <c:pt idx="449">
                  <c:v>6.2747</c:v>
                </c:pt>
                <c:pt idx="450">
                  <c:v>6.3098</c:v>
                </c:pt>
                <c:pt idx="451">
                  <c:v>6.345</c:v>
                </c:pt>
                <c:pt idx="452">
                  <c:v>6.3801</c:v>
                </c:pt>
                <c:pt idx="453">
                  <c:v>6.4153</c:v>
                </c:pt>
                <c:pt idx="454">
                  <c:v>6.4504</c:v>
                </c:pt>
                <c:pt idx="455">
                  <c:v>6.4856</c:v>
                </c:pt>
                <c:pt idx="456">
                  <c:v>6.5207</c:v>
                </c:pt>
                <c:pt idx="457">
                  <c:v>6.5559</c:v>
                </c:pt>
                <c:pt idx="458">
                  <c:v>6.591</c:v>
                </c:pt>
                <c:pt idx="459">
                  <c:v>6.6262</c:v>
                </c:pt>
                <c:pt idx="460">
                  <c:v>6.6613</c:v>
                </c:pt>
                <c:pt idx="461">
                  <c:v>6.6965</c:v>
                </c:pt>
                <c:pt idx="462">
                  <c:v>6.7316</c:v>
                </c:pt>
                <c:pt idx="463">
                  <c:v>6.7668</c:v>
                </c:pt>
                <c:pt idx="464">
                  <c:v>6.802</c:v>
                </c:pt>
                <c:pt idx="465">
                  <c:v>6.8371</c:v>
                </c:pt>
                <c:pt idx="466">
                  <c:v>6.8723</c:v>
                </c:pt>
                <c:pt idx="467">
                  <c:v>6.9074</c:v>
                </c:pt>
                <c:pt idx="468">
                  <c:v>6.9426</c:v>
                </c:pt>
                <c:pt idx="469">
                  <c:v>6.9777</c:v>
                </c:pt>
                <c:pt idx="470">
                  <c:v>7.0129</c:v>
                </c:pt>
                <c:pt idx="471">
                  <c:v>7.048</c:v>
                </c:pt>
                <c:pt idx="472">
                  <c:v>7.0832</c:v>
                </c:pt>
                <c:pt idx="473">
                  <c:v>7.1183</c:v>
                </c:pt>
                <c:pt idx="474">
                  <c:v>7.1535</c:v>
                </c:pt>
                <c:pt idx="475">
                  <c:v>7.1886</c:v>
                </c:pt>
                <c:pt idx="476">
                  <c:v>7.2238</c:v>
                </c:pt>
                <c:pt idx="477">
                  <c:v>7.2589</c:v>
                </c:pt>
                <c:pt idx="478">
                  <c:v>7.2941</c:v>
                </c:pt>
                <c:pt idx="479">
                  <c:v>7.3292</c:v>
                </c:pt>
                <c:pt idx="480">
                  <c:v>7.3644</c:v>
                </c:pt>
                <c:pt idx="481">
                  <c:v>7.3995</c:v>
                </c:pt>
                <c:pt idx="482">
                  <c:v>7.4347</c:v>
                </c:pt>
                <c:pt idx="483">
                  <c:v>7.4698</c:v>
                </c:pt>
                <c:pt idx="484">
                  <c:v>7.505</c:v>
                </c:pt>
                <c:pt idx="485">
                  <c:v>7.5401</c:v>
                </c:pt>
                <c:pt idx="486">
                  <c:v>7.5753</c:v>
                </c:pt>
                <c:pt idx="487">
                  <c:v>7.6105</c:v>
                </c:pt>
                <c:pt idx="488">
                  <c:v>7.6456</c:v>
                </c:pt>
                <c:pt idx="489">
                  <c:v>7.6808</c:v>
                </c:pt>
                <c:pt idx="490">
                  <c:v>7.7159</c:v>
                </c:pt>
                <c:pt idx="491">
                  <c:v>7.7511</c:v>
                </c:pt>
                <c:pt idx="492">
                  <c:v>7.7862</c:v>
                </c:pt>
                <c:pt idx="493">
                  <c:v>7.8214</c:v>
                </c:pt>
                <c:pt idx="494">
                  <c:v>7.8565</c:v>
                </c:pt>
                <c:pt idx="495">
                  <c:v>7.8917</c:v>
                </c:pt>
                <c:pt idx="496">
                  <c:v>7.9268</c:v>
                </c:pt>
                <c:pt idx="497">
                  <c:v>7.962</c:v>
                </c:pt>
                <c:pt idx="498">
                  <c:v>7.9971</c:v>
                </c:pt>
                <c:pt idx="499">
                  <c:v>8.0323</c:v>
                </c:pt>
                <c:pt idx="500">
                  <c:v>8.0674</c:v>
                </c:pt>
                <c:pt idx="501">
                  <c:v>8.1026</c:v>
                </c:pt>
                <c:pt idx="502">
                  <c:v>8.137700000000001</c:v>
                </c:pt>
                <c:pt idx="503">
                  <c:v>8.1729</c:v>
                </c:pt>
                <c:pt idx="504">
                  <c:v>8.208</c:v>
                </c:pt>
                <c:pt idx="505">
                  <c:v>8.2432</c:v>
                </c:pt>
                <c:pt idx="506">
                  <c:v>8.2783</c:v>
                </c:pt>
                <c:pt idx="507">
                  <c:v>8.3135</c:v>
                </c:pt>
                <c:pt idx="508">
                  <c:v>8.3486</c:v>
                </c:pt>
                <c:pt idx="509">
                  <c:v>8.3838</c:v>
                </c:pt>
                <c:pt idx="510">
                  <c:v>8.419</c:v>
                </c:pt>
                <c:pt idx="511">
                  <c:v>8.4541</c:v>
                </c:pt>
                <c:pt idx="512">
                  <c:v>8.4893</c:v>
                </c:pt>
                <c:pt idx="513">
                  <c:v>8.5244</c:v>
                </c:pt>
                <c:pt idx="514">
                  <c:v>8.5596</c:v>
                </c:pt>
                <c:pt idx="515">
                  <c:v>8.5947</c:v>
                </c:pt>
                <c:pt idx="516">
                  <c:v>8.6299</c:v>
                </c:pt>
                <c:pt idx="517">
                  <c:v>8.665</c:v>
                </c:pt>
                <c:pt idx="518">
                  <c:v>8.700200000000001</c:v>
                </c:pt>
                <c:pt idx="519">
                  <c:v>8.7353</c:v>
                </c:pt>
                <c:pt idx="520">
                  <c:v>8.7705</c:v>
                </c:pt>
                <c:pt idx="521">
                  <c:v>8.8056</c:v>
                </c:pt>
                <c:pt idx="522">
                  <c:v>8.8408</c:v>
                </c:pt>
                <c:pt idx="523">
                  <c:v>8.8759</c:v>
                </c:pt>
                <c:pt idx="524">
                  <c:v>8.9111</c:v>
                </c:pt>
                <c:pt idx="525">
                  <c:v>8.9462</c:v>
                </c:pt>
                <c:pt idx="526">
                  <c:v>8.9814</c:v>
                </c:pt>
                <c:pt idx="527">
                  <c:v>9.0165</c:v>
                </c:pt>
                <c:pt idx="528">
                  <c:v>9.0517</c:v>
                </c:pt>
                <c:pt idx="529">
                  <c:v>9.0868</c:v>
                </c:pt>
                <c:pt idx="530">
                  <c:v>9.122</c:v>
                </c:pt>
              </c:numCache>
            </c:numRef>
          </c:xVal>
          <c:yVal>
            <c:numRef>
              <c:f>'measuring linearity of uniformy'!$Q$12:$Q$542</c:f>
              <c:numCache>
                <c:formatCode>General</c:formatCode>
                <c:ptCount val="531"/>
                <c:pt idx="0">
                  <c:v>1542.9528</c:v>
                </c:pt>
                <c:pt idx="1">
                  <c:v>1544.2728</c:v>
                </c:pt>
                <c:pt idx="2">
                  <c:v>1543.7774</c:v>
                </c:pt>
                <c:pt idx="3">
                  <c:v>1542.1295</c:v>
                </c:pt>
                <c:pt idx="4">
                  <c:v>1542.1295</c:v>
                </c:pt>
                <c:pt idx="5">
                  <c:v>1539.831</c:v>
                </c:pt>
                <c:pt idx="6">
                  <c:v>1534.94</c:v>
                </c:pt>
                <c:pt idx="7">
                  <c:v>1531.3829</c:v>
                </c:pt>
                <c:pt idx="8">
                  <c:v>1528.4912</c:v>
                </c:pt>
                <c:pt idx="9">
                  <c:v>1523.0752</c:v>
                </c:pt>
                <c:pt idx="10">
                  <c:v>1520.8625</c:v>
                </c:pt>
                <c:pt idx="11">
                  <c:v>1518.1894</c:v>
                </c:pt>
                <c:pt idx="12">
                  <c:v>1517.7193</c:v>
                </c:pt>
                <c:pt idx="13">
                  <c:v>1515.2197</c:v>
                </c:pt>
                <c:pt idx="14">
                  <c:v>1512.8885</c:v>
                </c:pt>
                <c:pt idx="15">
                  <c:v>1512.4237</c:v>
                </c:pt>
                <c:pt idx="16">
                  <c:v>1511.9593</c:v>
                </c:pt>
                <c:pt idx="17">
                  <c:v>1506.4237</c:v>
                </c:pt>
                <c:pt idx="18">
                  <c:v>1503.9852</c:v>
                </c:pt>
                <c:pt idx="19">
                  <c:v>1498.2501</c:v>
                </c:pt>
                <c:pt idx="20">
                  <c:v>1491.9008</c:v>
                </c:pt>
                <c:pt idx="21">
                  <c:v>1491.3182</c:v>
                </c:pt>
                <c:pt idx="22">
                  <c:v>1488.1383</c:v>
                </c:pt>
                <c:pt idx="23">
                  <c:v>1486.4205</c:v>
                </c:pt>
                <c:pt idx="24">
                  <c:v>1481.6159</c:v>
                </c:pt>
                <c:pt idx="25">
                  <c:v>1479.6635</c:v>
                </c:pt>
                <c:pt idx="26">
                  <c:v>1476.7625</c:v>
                </c:pt>
                <c:pt idx="27">
                  <c:v>1476.2135</c:v>
                </c:pt>
                <c:pt idx="28">
                  <c:v>1473.6218</c:v>
                </c:pt>
                <c:pt idx="29">
                  <c:v>1473.0794</c:v>
                </c:pt>
                <c:pt idx="30">
                  <c:v>1471.0554</c:v>
                </c:pt>
                <c:pt idx="31">
                  <c:v>1470.6524</c:v>
                </c:pt>
                <c:pt idx="32">
                  <c:v>1469.3135</c:v>
                </c:pt>
                <c:pt idx="33">
                  <c:v>1469.3135</c:v>
                </c:pt>
                <c:pt idx="34">
                  <c:v>1469.3135</c:v>
                </c:pt>
                <c:pt idx="35">
                  <c:v>1468.6466</c:v>
                </c:pt>
                <c:pt idx="36">
                  <c:v>1468.6466</c:v>
                </c:pt>
                <c:pt idx="37">
                  <c:v>1470.1161</c:v>
                </c:pt>
                <c:pt idx="38">
                  <c:v>1470.25</c:v>
                </c:pt>
                <c:pt idx="39">
                  <c:v>1470.25</c:v>
                </c:pt>
                <c:pt idx="40">
                  <c:v>1470.25</c:v>
                </c:pt>
                <c:pt idx="41">
                  <c:v>1467.4503</c:v>
                </c:pt>
                <c:pt idx="42">
                  <c:v>1465.468</c:v>
                </c:pt>
                <c:pt idx="43">
                  <c:v>1463.3692</c:v>
                </c:pt>
                <c:pt idx="44">
                  <c:v>1460.7678</c:v>
                </c:pt>
                <c:pt idx="45">
                  <c:v>1460.7678</c:v>
                </c:pt>
                <c:pt idx="46">
                  <c:v>1460.7678</c:v>
                </c:pt>
                <c:pt idx="47">
                  <c:v>1461.9355</c:v>
                </c:pt>
                <c:pt idx="48">
                  <c:v>1463.8924</c:v>
                </c:pt>
                <c:pt idx="49">
                  <c:v>1464.6791</c:v>
                </c:pt>
                <c:pt idx="50">
                  <c:v>1462.3258</c:v>
                </c:pt>
                <c:pt idx="51">
                  <c:v>1464.6791</c:v>
                </c:pt>
                <c:pt idx="52">
                  <c:v>1466.6556</c:v>
                </c:pt>
                <c:pt idx="53">
                  <c:v>1469.3135</c:v>
                </c:pt>
                <c:pt idx="54">
                  <c:v>1471.3244</c:v>
                </c:pt>
                <c:pt idx="55">
                  <c:v>1476.2135</c:v>
                </c:pt>
                <c:pt idx="56">
                  <c:v>1478.1399</c:v>
                </c:pt>
                <c:pt idx="57">
                  <c:v>1479.3858</c:v>
                </c:pt>
                <c:pt idx="58">
                  <c:v>1480.4985</c:v>
                </c:pt>
                <c:pt idx="59">
                  <c:v>1482.0362</c:v>
                </c:pt>
                <c:pt idx="60">
                  <c:v>1483.7244</c:v>
                </c:pt>
                <c:pt idx="61">
                  <c:v>1485.1399</c:v>
                </c:pt>
                <c:pt idx="62">
                  <c:v>1486.4205</c:v>
                </c:pt>
                <c:pt idx="63">
                  <c:v>1483.8656</c:v>
                </c:pt>
                <c:pt idx="64">
                  <c:v>1483.0196</c:v>
                </c:pt>
                <c:pt idx="65">
                  <c:v>1480.7774</c:v>
                </c:pt>
                <c:pt idx="66">
                  <c:v>1481.0566</c:v>
                </c:pt>
                <c:pt idx="67">
                  <c:v>1482.7383</c:v>
                </c:pt>
                <c:pt idx="68">
                  <c:v>1482.8789</c:v>
                </c:pt>
                <c:pt idx="69">
                  <c:v>1485.1399</c:v>
                </c:pt>
                <c:pt idx="70">
                  <c:v>1487.2779</c:v>
                </c:pt>
                <c:pt idx="71">
                  <c:v>1487.7077</c:v>
                </c:pt>
                <c:pt idx="72">
                  <c:v>1487.5644</c:v>
                </c:pt>
                <c:pt idx="73">
                  <c:v>1487.5644</c:v>
                </c:pt>
                <c:pt idx="74">
                  <c:v>1486.1354</c:v>
                </c:pt>
                <c:pt idx="75">
                  <c:v>1486.1354</c:v>
                </c:pt>
                <c:pt idx="76">
                  <c:v>1485.8505</c:v>
                </c:pt>
                <c:pt idx="77">
                  <c:v>1485.566</c:v>
                </c:pt>
                <c:pt idx="78">
                  <c:v>1482.4572</c:v>
                </c:pt>
                <c:pt idx="79">
                  <c:v>1479.8025</c:v>
                </c:pt>
                <c:pt idx="80">
                  <c:v>1477.8638</c:v>
                </c:pt>
                <c:pt idx="81">
                  <c:v>1475.2557</c:v>
                </c:pt>
                <c:pt idx="82">
                  <c:v>1474.7099</c:v>
                </c:pt>
                <c:pt idx="83">
                  <c:v>1472.403</c:v>
                </c:pt>
                <c:pt idx="84">
                  <c:v>1471.8631</c:v>
                </c:pt>
                <c:pt idx="85">
                  <c:v>1469.7145</c:v>
                </c:pt>
                <c:pt idx="86">
                  <c:v>1469.5808</c:v>
                </c:pt>
                <c:pt idx="87">
                  <c:v>1469.5808</c:v>
                </c:pt>
                <c:pt idx="88">
                  <c:v>1469.5808</c:v>
                </c:pt>
                <c:pt idx="89">
                  <c:v>1469.9821</c:v>
                </c:pt>
                <c:pt idx="90">
                  <c:v>1469.9821</c:v>
                </c:pt>
                <c:pt idx="91">
                  <c:v>1472.8087</c:v>
                </c:pt>
                <c:pt idx="92">
                  <c:v>1469.5808</c:v>
                </c:pt>
                <c:pt idx="93">
                  <c:v>1466.2592</c:v>
                </c:pt>
                <c:pt idx="94">
                  <c:v>1466.2592</c:v>
                </c:pt>
                <c:pt idx="95">
                  <c:v>1466.1272</c:v>
                </c:pt>
                <c:pt idx="96">
                  <c:v>1463.8924</c:v>
                </c:pt>
                <c:pt idx="97">
                  <c:v>1463.8924</c:v>
                </c:pt>
                <c:pt idx="98">
                  <c:v>1463.6307</c:v>
                </c:pt>
                <c:pt idx="99">
                  <c:v>1462.1956</c:v>
                </c:pt>
                <c:pt idx="100">
                  <c:v>1460.7678</c:v>
                </c:pt>
                <c:pt idx="101">
                  <c:v>1459.0895</c:v>
                </c:pt>
                <c:pt idx="102">
                  <c:v>1455.5076</c:v>
                </c:pt>
                <c:pt idx="103">
                  <c:v>1454.1121</c:v>
                </c:pt>
                <c:pt idx="104">
                  <c:v>1453.7327</c:v>
                </c:pt>
                <c:pt idx="105">
                  <c:v>1452.8492</c:v>
                </c:pt>
                <c:pt idx="106">
                  <c:v>1451.8425</c:v>
                </c:pt>
                <c:pt idx="107">
                  <c:v>1451.8425</c:v>
                </c:pt>
                <c:pt idx="108">
                  <c:v>1450.714</c:v>
                </c:pt>
                <c:pt idx="109">
                  <c:v>1449.091</c:v>
                </c:pt>
                <c:pt idx="110">
                  <c:v>1448.5932</c:v>
                </c:pt>
                <c:pt idx="111">
                  <c:v>1445.0073</c:v>
                </c:pt>
                <c:pt idx="112">
                  <c:v>1441.3373</c:v>
                </c:pt>
                <c:pt idx="113">
                  <c:v>1440.2437</c:v>
                </c:pt>
                <c:pt idx="114">
                  <c:v>1438.549</c:v>
                </c:pt>
                <c:pt idx="115">
                  <c:v>1437.825</c:v>
                </c:pt>
                <c:pt idx="116">
                  <c:v>1437.2228</c:v>
                </c:pt>
                <c:pt idx="117">
                  <c:v>1437.2228</c:v>
                </c:pt>
                <c:pt idx="118">
                  <c:v>1436.5013</c:v>
                </c:pt>
                <c:pt idx="119">
                  <c:v>1434.4643</c:v>
                </c:pt>
                <c:pt idx="120">
                  <c:v>1431.4869</c:v>
                </c:pt>
                <c:pt idx="121">
                  <c:v>1430.7754</c:v>
                </c:pt>
                <c:pt idx="122">
                  <c:v>1430.5384</c:v>
                </c:pt>
                <c:pt idx="123">
                  <c:v>1428.2937</c:v>
                </c:pt>
                <c:pt idx="124">
                  <c:v>1427.9403</c:v>
                </c:pt>
                <c:pt idx="125">
                  <c:v>1425.7076</c:v>
                </c:pt>
                <c:pt idx="126">
                  <c:v>1421.5029</c:v>
                </c:pt>
                <c:pt idx="127">
                  <c:v>1421.6193</c:v>
                </c:pt>
                <c:pt idx="128">
                  <c:v>1421.5029</c:v>
                </c:pt>
                <c:pt idx="129">
                  <c:v>1421.6193</c:v>
                </c:pt>
                <c:pt idx="130">
                  <c:v>1422.318</c:v>
                </c:pt>
                <c:pt idx="131">
                  <c:v>1422.5511</c:v>
                </c:pt>
                <c:pt idx="132">
                  <c:v>1422.5511</c:v>
                </c:pt>
                <c:pt idx="133">
                  <c:v>1423.6013</c:v>
                </c:pt>
                <c:pt idx="134">
                  <c:v>1424.1856</c:v>
                </c:pt>
                <c:pt idx="135">
                  <c:v>1424.1856</c:v>
                </c:pt>
                <c:pt idx="136">
                  <c:v>1425.7076</c:v>
                </c:pt>
                <c:pt idx="137">
                  <c:v>1428.1759</c:v>
                </c:pt>
                <c:pt idx="138">
                  <c:v>1429.4738</c:v>
                </c:pt>
                <c:pt idx="139">
                  <c:v>1429.9467</c:v>
                </c:pt>
                <c:pt idx="140">
                  <c:v>1429.0014</c:v>
                </c:pt>
                <c:pt idx="141">
                  <c:v>1427.9403</c:v>
                </c:pt>
                <c:pt idx="142">
                  <c:v>1426.0595</c:v>
                </c:pt>
                <c:pt idx="143">
                  <c:v>1425.2388</c:v>
                </c:pt>
                <c:pt idx="144">
                  <c:v>1422.318</c:v>
                </c:pt>
                <c:pt idx="145">
                  <c:v>1420.5726</c:v>
                </c:pt>
                <c:pt idx="146">
                  <c:v>1420.4564</c:v>
                </c:pt>
                <c:pt idx="147">
                  <c:v>1418.832</c:v>
                </c:pt>
                <c:pt idx="148">
                  <c:v>1418.832</c:v>
                </c:pt>
                <c:pt idx="149">
                  <c:v>1417.9056</c:v>
                </c:pt>
                <c:pt idx="150">
                  <c:v>1415.3638</c:v>
                </c:pt>
                <c:pt idx="151">
                  <c:v>1413.8657</c:v>
                </c:pt>
                <c:pt idx="152">
                  <c:v>1412.2552</c:v>
                </c:pt>
                <c:pt idx="153">
                  <c:v>1412.0253</c:v>
                </c:pt>
                <c:pt idx="154">
                  <c:v>1412.1402</c:v>
                </c:pt>
                <c:pt idx="155">
                  <c:v>1412.6</c:v>
                </c:pt>
                <c:pt idx="156">
                  <c:v>1412.1402</c:v>
                </c:pt>
                <c:pt idx="157">
                  <c:v>1412.4851</c:v>
                </c:pt>
                <c:pt idx="158">
                  <c:v>1413.2902</c:v>
                </c:pt>
                <c:pt idx="159">
                  <c:v>1413.9809</c:v>
                </c:pt>
                <c:pt idx="160">
                  <c:v>1413.9809</c:v>
                </c:pt>
                <c:pt idx="161">
                  <c:v>1413.5204</c:v>
                </c:pt>
                <c:pt idx="162">
                  <c:v>1413.9809</c:v>
                </c:pt>
                <c:pt idx="163">
                  <c:v>1413.5204</c:v>
                </c:pt>
                <c:pt idx="164">
                  <c:v>1412.1402</c:v>
                </c:pt>
                <c:pt idx="165">
                  <c:v>1410.8768</c:v>
                </c:pt>
                <c:pt idx="166">
                  <c:v>1410.8768</c:v>
                </c:pt>
                <c:pt idx="167">
                  <c:v>1410.5324</c:v>
                </c:pt>
                <c:pt idx="168">
                  <c:v>1409.7294</c:v>
                </c:pt>
                <c:pt idx="169">
                  <c:v>1407.5523</c:v>
                </c:pt>
                <c:pt idx="170">
                  <c:v>1407.0944</c:v>
                </c:pt>
                <c:pt idx="171">
                  <c:v>1406.7511</c:v>
                </c:pt>
                <c:pt idx="172">
                  <c:v>1404.4638</c:v>
                </c:pt>
                <c:pt idx="173">
                  <c:v>1403.0925</c:v>
                </c:pt>
                <c:pt idx="174">
                  <c:v>1403.0925</c:v>
                </c:pt>
                <c:pt idx="175">
                  <c:v>1401.3793</c:v>
                </c:pt>
                <c:pt idx="176">
                  <c:v>1401.6077</c:v>
                </c:pt>
                <c:pt idx="177">
                  <c:v>1402.9783</c:v>
                </c:pt>
                <c:pt idx="178">
                  <c:v>1402.9783</c:v>
                </c:pt>
                <c:pt idx="179">
                  <c:v>1403.0925</c:v>
                </c:pt>
                <c:pt idx="180">
                  <c:v>1403.0925</c:v>
                </c:pt>
                <c:pt idx="181">
                  <c:v>1402.0645</c:v>
                </c:pt>
                <c:pt idx="182">
                  <c:v>1402.0645</c:v>
                </c:pt>
                <c:pt idx="183">
                  <c:v>1402.7498</c:v>
                </c:pt>
                <c:pt idx="184">
                  <c:v>1402.7498</c:v>
                </c:pt>
                <c:pt idx="185">
                  <c:v>1402.9783</c:v>
                </c:pt>
                <c:pt idx="186">
                  <c:v>1403.4353</c:v>
                </c:pt>
                <c:pt idx="187">
                  <c:v>1403.4353</c:v>
                </c:pt>
                <c:pt idx="188">
                  <c:v>1403.6638</c:v>
                </c:pt>
                <c:pt idx="189">
                  <c:v>1403.7781</c:v>
                </c:pt>
                <c:pt idx="190">
                  <c:v>1403.8923</c:v>
                </c:pt>
                <c:pt idx="191">
                  <c:v>1404.8067</c:v>
                </c:pt>
                <c:pt idx="192">
                  <c:v>1403.8923</c:v>
                </c:pt>
                <c:pt idx="193">
                  <c:v>1403.2068</c:v>
                </c:pt>
                <c:pt idx="194">
                  <c:v>1403.2068</c:v>
                </c:pt>
                <c:pt idx="195">
                  <c:v>1402.9783</c:v>
                </c:pt>
                <c:pt idx="196">
                  <c:v>1402.5214</c:v>
                </c:pt>
                <c:pt idx="197">
                  <c:v>1402.9783</c:v>
                </c:pt>
                <c:pt idx="198">
                  <c:v>1402.5214</c:v>
                </c:pt>
                <c:pt idx="199">
                  <c:v>1401.8361</c:v>
                </c:pt>
                <c:pt idx="200">
                  <c:v>1401.8361</c:v>
                </c:pt>
                <c:pt idx="201">
                  <c:v>1397.8399</c:v>
                </c:pt>
                <c:pt idx="202">
                  <c:v>1397.269</c:v>
                </c:pt>
                <c:pt idx="203">
                  <c:v>1397.269</c:v>
                </c:pt>
                <c:pt idx="204">
                  <c:v>1397.3832</c:v>
                </c:pt>
                <c:pt idx="205">
                  <c:v>1397.8399</c:v>
                </c:pt>
                <c:pt idx="206">
                  <c:v>1398.1824</c:v>
                </c:pt>
                <c:pt idx="207">
                  <c:v>1397.3832</c:v>
                </c:pt>
                <c:pt idx="208">
                  <c:v>1396.2413</c:v>
                </c:pt>
                <c:pt idx="209">
                  <c:v>1394.528</c:v>
                </c:pt>
                <c:pt idx="210">
                  <c:v>1392.4707</c:v>
                </c:pt>
                <c:pt idx="211">
                  <c:v>1390.8692</c:v>
                </c:pt>
                <c:pt idx="212">
                  <c:v>1390.8692</c:v>
                </c:pt>
                <c:pt idx="213">
                  <c:v>1391.2125</c:v>
                </c:pt>
                <c:pt idx="214">
                  <c:v>1388.3493</c:v>
                </c:pt>
                <c:pt idx="215">
                  <c:v>1387.4318</c:v>
                </c:pt>
                <c:pt idx="216">
                  <c:v>1388.3493</c:v>
                </c:pt>
                <c:pt idx="217">
                  <c:v>1387.4318</c:v>
                </c:pt>
                <c:pt idx="218">
                  <c:v>1386.8579</c:v>
                </c:pt>
                <c:pt idx="219">
                  <c:v>1386.7431</c:v>
                </c:pt>
                <c:pt idx="220">
                  <c:v>1386.5135</c:v>
                </c:pt>
                <c:pt idx="221">
                  <c:v>1386.6283</c:v>
                </c:pt>
                <c:pt idx="222">
                  <c:v>1386.6283</c:v>
                </c:pt>
                <c:pt idx="223">
                  <c:v>1387.4318</c:v>
                </c:pt>
                <c:pt idx="224">
                  <c:v>1387.317</c:v>
                </c:pt>
                <c:pt idx="225">
                  <c:v>1386.3987</c:v>
                </c:pt>
                <c:pt idx="226">
                  <c:v>1384.4444</c:v>
                </c:pt>
                <c:pt idx="227">
                  <c:v>1378.7865</c:v>
                </c:pt>
                <c:pt idx="228">
                  <c:v>1378.6706</c:v>
                </c:pt>
                <c:pt idx="229">
                  <c:v>1379.25</c:v>
                </c:pt>
                <c:pt idx="230">
                  <c:v>1380.176</c:v>
                </c:pt>
                <c:pt idx="231">
                  <c:v>1380.176</c:v>
                </c:pt>
                <c:pt idx="232">
                  <c:v>1380.8698</c:v>
                </c:pt>
                <c:pt idx="233">
                  <c:v>1381.5629</c:v>
                </c:pt>
                <c:pt idx="234">
                  <c:v>1380.8698</c:v>
                </c:pt>
                <c:pt idx="235">
                  <c:v>1380.8698</c:v>
                </c:pt>
                <c:pt idx="236">
                  <c:v>1383.984</c:v>
                </c:pt>
                <c:pt idx="237">
                  <c:v>1382.14</c:v>
                </c:pt>
                <c:pt idx="238">
                  <c:v>1383.7537</c:v>
                </c:pt>
                <c:pt idx="239">
                  <c:v>1382.7167</c:v>
                </c:pt>
                <c:pt idx="240">
                  <c:v>1387.7759</c:v>
                </c:pt>
                <c:pt idx="241">
                  <c:v>1383.7537</c:v>
                </c:pt>
                <c:pt idx="242">
                  <c:v>1385.7094</c:v>
                </c:pt>
                <c:pt idx="243">
                  <c:v>1385.9392</c:v>
                </c:pt>
                <c:pt idx="244">
                  <c:v>1387.7759</c:v>
                </c:pt>
                <c:pt idx="245">
                  <c:v>1389.1516</c:v>
                </c:pt>
                <c:pt idx="246">
                  <c:v>1389.8389</c:v>
                </c:pt>
                <c:pt idx="247">
                  <c:v>1391.7846</c:v>
                </c:pt>
                <c:pt idx="248">
                  <c:v>1389.4953</c:v>
                </c:pt>
                <c:pt idx="249">
                  <c:v>1390.1824</c:v>
                </c:pt>
                <c:pt idx="250">
                  <c:v>1390.7548</c:v>
                </c:pt>
                <c:pt idx="251">
                  <c:v>1389.2662</c:v>
                </c:pt>
                <c:pt idx="252">
                  <c:v>1389.4953</c:v>
                </c:pt>
                <c:pt idx="253">
                  <c:v>1391.0981</c:v>
                </c:pt>
                <c:pt idx="254">
                  <c:v>1391.5558</c:v>
                </c:pt>
                <c:pt idx="255">
                  <c:v>1387.7759</c:v>
                </c:pt>
                <c:pt idx="256">
                  <c:v>1389.8389</c:v>
                </c:pt>
                <c:pt idx="257">
                  <c:v>1392.0133</c:v>
                </c:pt>
                <c:pt idx="258">
                  <c:v>1393.9567</c:v>
                </c:pt>
                <c:pt idx="259">
                  <c:v>1394.2995</c:v>
                </c:pt>
                <c:pt idx="260">
                  <c:v>1394.528</c:v>
                </c:pt>
                <c:pt idx="261">
                  <c:v>1399.2099</c:v>
                </c:pt>
                <c:pt idx="262">
                  <c:v>1398.2966</c:v>
                </c:pt>
                <c:pt idx="263">
                  <c:v>1399.5524</c:v>
                </c:pt>
                <c:pt idx="264">
                  <c:v>1399.5524</c:v>
                </c:pt>
                <c:pt idx="265">
                  <c:v>1398.6391</c:v>
                </c:pt>
                <c:pt idx="266">
                  <c:v>1397.269</c:v>
                </c:pt>
                <c:pt idx="267">
                  <c:v>1395.4419</c:v>
                </c:pt>
                <c:pt idx="268">
                  <c:v>1386.1689</c:v>
                </c:pt>
                <c:pt idx="269">
                  <c:v>1386.0541</c:v>
                </c:pt>
                <c:pt idx="270">
                  <c:v>1384.9046</c:v>
                </c:pt>
                <c:pt idx="271">
                  <c:v>1385.3645</c:v>
                </c:pt>
                <c:pt idx="272">
                  <c:v>1384.0992</c:v>
                </c:pt>
                <c:pt idx="273">
                  <c:v>1383.984</c:v>
                </c:pt>
                <c:pt idx="274">
                  <c:v>1382.9473</c:v>
                </c:pt>
                <c:pt idx="275">
                  <c:v>1382.9473</c:v>
                </c:pt>
                <c:pt idx="276">
                  <c:v>1381.7938</c:v>
                </c:pt>
                <c:pt idx="277">
                  <c:v>1381.5629</c:v>
                </c:pt>
                <c:pt idx="278">
                  <c:v>1381.7938</c:v>
                </c:pt>
                <c:pt idx="279">
                  <c:v>1383.0625</c:v>
                </c:pt>
                <c:pt idx="280">
                  <c:v>1383.0625</c:v>
                </c:pt>
                <c:pt idx="281">
                  <c:v>1383.0625</c:v>
                </c:pt>
                <c:pt idx="282">
                  <c:v>1383.8689</c:v>
                </c:pt>
                <c:pt idx="283">
                  <c:v>1380.8698</c:v>
                </c:pt>
                <c:pt idx="284">
                  <c:v>1379.8289</c:v>
                </c:pt>
                <c:pt idx="285">
                  <c:v>1380.8698</c:v>
                </c:pt>
                <c:pt idx="286">
                  <c:v>1380.8698</c:v>
                </c:pt>
                <c:pt idx="287">
                  <c:v>1380.8698</c:v>
                </c:pt>
                <c:pt idx="288">
                  <c:v>1381.2164</c:v>
                </c:pt>
                <c:pt idx="289">
                  <c:v>1382.9473</c:v>
                </c:pt>
                <c:pt idx="290">
                  <c:v>1383.5234</c:v>
                </c:pt>
                <c:pt idx="291">
                  <c:v>1385.2496</c:v>
                </c:pt>
                <c:pt idx="292">
                  <c:v>1385.7094</c:v>
                </c:pt>
                <c:pt idx="293">
                  <c:v>1387.8906</c:v>
                </c:pt>
                <c:pt idx="294">
                  <c:v>1385.7094</c:v>
                </c:pt>
                <c:pt idx="295">
                  <c:v>1385.7094</c:v>
                </c:pt>
                <c:pt idx="296">
                  <c:v>1384.6745</c:v>
                </c:pt>
                <c:pt idx="297">
                  <c:v>1387.7759</c:v>
                </c:pt>
                <c:pt idx="298">
                  <c:v>1387.7759</c:v>
                </c:pt>
                <c:pt idx="299">
                  <c:v>1390.4114</c:v>
                </c:pt>
                <c:pt idx="300">
                  <c:v>1389.1516</c:v>
                </c:pt>
                <c:pt idx="301">
                  <c:v>1390.4114</c:v>
                </c:pt>
                <c:pt idx="302">
                  <c:v>1393.0424</c:v>
                </c:pt>
                <c:pt idx="303">
                  <c:v>1393.9567</c:v>
                </c:pt>
                <c:pt idx="304">
                  <c:v>1396.013</c:v>
                </c:pt>
                <c:pt idx="305">
                  <c:v>1401.8361</c:v>
                </c:pt>
                <c:pt idx="306">
                  <c:v>1401.8361</c:v>
                </c:pt>
                <c:pt idx="307">
                  <c:v>1401.3793</c:v>
                </c:pt>
                <c:pt idx="308">
                  <c:v>1400.6942</c:v>
                </c:pt>
                <c:pt idx="309">
                  <c:v>1398.2966</c:v>
                </c:pt>
                <c:pt idx="310">
                  <c:v>1393.7282</c:v>
                </c:pt>
                <c:pt idx="311">
                  <c:v>1390.4114</c:v>
                </c:pt>
                <c:pt idx="312">
                  <c:v>1386.0541</c:v>
                </c:pt>
                <c:pt idx="313">
                  <c:v>1385.0196</c:v>
                </c:pt>
                <c:pt idx="314">
                  <c:v>1385.1346</c:v>
                </c:pt>
                <c:pt idx="315">
                  <c:v>1385.5944</c:v>
                </c:pt>
                <c:pt idx="316">
                  <c:v>1393.4996</c:v>
                </c:pt>
                <c:pt idx="317">
                  <c:v>1393.4996</c:v>
                </c:pt>
                <c:pt idx="318">
                  <c:v>1393.8425</c:v>
                </c:pt>
                <c:pt idx="319">
                  <c:v>1395.4419</c:v>
                </c:pt>
                <c:pt idx="320">
                  <c:v>1395.4419</c:v>
                </c:pt>
                <c:pt idx="321">
                  <c:v>1393.6139</c:v>
                </c:pt>
                <c:pt idx="322">
                  <c:v>1394.071</c:v>
                </c:pt>
                <c:pt idx="323">
                  <c:v>1404.921</c:v>
                </c:pt>
                <c:pt idx="324">
                  <c:v>1401.9503</c:v>
                </c:pt>
                <c:pt idx="325">
                  <c:v>1398.0682</c:v>
                </c:pt>
                <c:pt idx="326">
                  <c:v>1403.6638</c:v>
                </c:pt>
                <c:pt idx="327">
                  <c:v>1404.5781</c:v>
                </c:pt>
                <c:pt idx="328">
                  <c:v>1402.2929</c:v>
                </c:pt>
                <c:pt idx="329">
                  <c:v>1404.4638</c:v>
                </c:pt>
                <c:pt idx="330">
                  <c:v>1406.8655</c:v>
                </c:pt>
                <c:pt idx="331">
                  <c:v>1402.2929</c:v>
                </c:pt>
                <c:pt idx="332">
                  <c:v>1406.8655</c:v>
                </c:pt>
                <c:pt idx="333">
                  <c:v>1411.2212</c:v>
                </c:pt>
                <c:pt idx="334">
                  <c:v>1406.0646</c:v>
                </c:pt>
                <c:pt idx="335">
                  <c:v>1402.864</c:v>
                </c:pt>
                <c:pt idx="336">
                  <c:v>1411.2212</c:v>
                </c:pt>
                <c:pt idx="337">
                  <c:v>1411.1064</c:v>
                </c:pt>
                <c:pt idx="338">
                  <c:v>1411.1064</c:v>
                </c:pt>
                <c:pt idx="339">
                  <c:v>1412.6</c:v>
                </c:pt>
                <c:pt idx="340">
                  <c:v>1411.1064</c:v>
                </c:pt>
                <c:pt idx="341">
                  <c:v>1401.8361</c:v>
                </c:pt>
                <c:pt idx="342">
                  <c:v>1395.2135</c:v>
                </c:pt>
                <c:pt idx="343">
                  <c:v>1393.8425</c:v>
                </c:pt>
                <c:pt idx="344">
                  <c:v>1392.8138</c:v>
                </c:pt>
                <c:pt idx="345">
                  <c:v>1392.9281</c:v>
                </c:pt>
                <c:pt idx="346">
                  <c:v>1393.8425</c:v>
                </c:pt>
                <c:pt idx="347">
                  <c:v>1397.3832</c:v>
                </c:pt>
                <c:pt idx="348">
                  <c:v>1399.2099</c:v>
                </c:pt>
                <c:pt idx="349">
                  <c:v>1404.8067</c:v>
                </c:pt>
                <c:pt idx="350">
                  <c:v>1407.5523</c:v>
                </c:pt>
                <c:pt idx="351">
                  <c:v>1404.8067</c:v>
                </c:pt>
                <c:pt idx="352">
                  <c:v>1400.0091</c:v>
                </c:pt>
                <c:pt idx="353">
                  <c:v>1394.8708</c:v>
                </c:pt>
                <c:pt idx="354">
                  <c:v>1392.9281</c:v>
                </c:pt>
                <c:pt idx="355">
                  <c:v>1392.242</c:v>
                </c:pt>
                <c:pt idx="356">
                  <c:v>1391.5558</c:v>
                </c:pt>
                <c:pt idx="357">
                  <c:v>1389.8389</c:v>
                </c:pt>
                <c:pt idx="358">
                  <c:v>1391.5558</c:v>
                </c:pt>
                <c:pt idx="359">
                  <c:v>1393.8425</c:v>
                </c:pt>
                <c:pt idx="360">
                  <c:v>1390.7548</c:v>
                </c:pt>
                <c:pt idx="361">
                  <c:v>1386.6283</c:v>
                </c:pt>
                <c:pt idx="362">
                  <c:v>1389.7244</c:v>
                </c:pt>
                <c:pt idx="363">
                  <c:v>1390.0679</c:v>
                </c:pt>
                <c:pt idx="364">
                  <c:v>1392.242</c:v>
                </c:pt>
                <c:pt idx="365">
                  <c:v>1390.0679</c:v>
                </c:pt>
                <c:pt idx="366">
                  <c:v>1386.3987</c:v>
                </c:pt>
                <c:pt idx="367">
                  <c:v>1399.2099</c:v>
                </c:pt>
                <c:pt idx="368">
                  <c:v>1403.8923</c:v>
                </c:pt>
                <c:pt idx="369">
                  <c:v>1393.1567</c:v>
                </c:pt>
                <c:pt idx="370">
                  <c:v>1393.1567</c:v>
                </c:pt>
                <c:pt idx="371">
                  <c:v>1399.2099</c:v>
                </c:pt>
                <c:pt idx="372">
                  <c:v>1402.0645</c:v>
                </c:pt>
                <c:pt idx="373">
                  <c:v>1399.7808</c:v>
                </c:pt>
                <c:pt idx="374">
                  <c:v>1400.6942</c:v>
                </c:pt>
                <c:pt idx="375">
                  <c:v>1403.0925</c:v>
                </c:pt>
                <c:pt idx="376">
                  <c:v>1403.0925</c:v>
                </c:pt>
                <c:pt idx="377">
                  <c:v>1400.6942</c:v>
                </c:pt>
                <c:pt idx="378">
                  <c:v>1399.4382</c:v>
                </c:pt>
                <c:pt idx="379">
                  <c:v>1399.4382</c:v>
                </c:pt>
                <c:pt idx="380">
                  <c:v>1403.2068</c:v>
                </c:pt>
                <c:pt idx="381">
                  <c:v>1403.2068</c:v>
                </c:pt>
                <c:pt idx="382">
                  <c:v>1405.6071</c:v>
                </c:pt>
                <c:pt idx="383">
                  <c:v>1405.8358</c:v>
                </c:pt>
                <c:pt idx="384">
                  <c:v>1407.7814</c:v>
                </c:pt>
                <c:pt idx="385">
                  <c:v>1407.0944</c:v>
                </c:pt>
                <c:pt idx="386">
                  <c:v>1409.1562</c:v>
                </c:pt>
                <c:pt idx="387">
                  <c:v>1405.264</c:v>
                </c:pt>
                <c:pt idx="388">
                  <c:v>1404.1209</c:v>
                </c:pt>
                <c:pt idx="389">
                  <c:v>1403.321</c:v>
                </c:pt>
                <c:pt idx="390">
                  <c:v>1405.1497</c:v>
                </c:pt>
                <c:pt idx="391">
                  <c:v>1405.6071</c:v>
                </c:pt>
                <c:pt idx="392">
                  <c:v>1405.9502</c:v>
                </c:pt>
                <c:pt idx="393">
                  <c:v>1406.98</c:v>
                </c:pt>
                <c:pt idx="394">
                  <c:v>1406.7511</c:v>
                </c:pt>
                <c:pt idx="395">
                  <c:v>1406.98</c:v>
                </c:pt>
                <c:pt idx="396">
                  <c:v>1408.354</c:v>
                </c:pt>
                <c:pt idx="397">
                  <c:v>1411.2212</c:v>
                </c:pt>
                <c:pt idx="398">
                  <c:v>1412.0253</c:v>
                </c:pt>
                <c:pt idx="399">
                  <c:v>1412.9451</c:v>
                </c:pt>
                <c:pt idx="400">
                  <c:v>1414.2112</c:v>
                </c:pt>
                <c:pt idx="401">
                  <c:v>1414.9026</c:v>
                </c:pt>
                <c:pt idx="402">
                  <c:v>1416.7492</c:v>
                </c:pt>
                <c:pt idx="403">
                  <c:v>1419.6437</c:v>
                </c:pt>
                <c:pt idx="404">
                  <c:v>1420.108</c:v>
                </c:pt>
                <c:pt idx="405">
                  <c:v>1422.085</c:v>
                </c:pt>
                <c:pt idx="406">
                  <c:v>1424.5364</c:v>
                </c:pt>
                <c:pt idx="407">
                  <c:v>1425.7076</c:v>
                </c:pt>
                <c:pt idx="408">
                  <c:v>1425.9422</c:v>
                </c:pt>
                <c:pt idx="409">
                  <c:v>1426.999</c:v>
                </c:pt>
                <c:pt idx="410">
                  <c:v>1431.4869</c:v>
                </c:pt>
                <c:pt idx="411">
                  <c:v>1431.6056</c:v>
                </c:pt>
                <c:pt idx="412">
                  <c:v>1432.4374</c:v>
                </c:pt>
                <c:pt idx="413">
                  <c:v>1433.7478</c:v>
                </c:pt>
                <c:pt idx="414">
                  <c:v>1438.7906</c:v>
                </c:pt>
                <c:pt idx="415">
                  <c:v>1441.2156</c:v>
                </c:pt>
                <c:pt idx="416">
                  <c:v>1442.4342</c:v>
                </c:pt>
                <c:pt idx="417">
                  <c:v>1444.2702</c:v>
                </c:pt>
                <c:pt idx="418">
                  <c:v>1446.61</c:v>
                </c:pt>
                <c:pt idx="419">
                  <c:v>1447.2284</c:v>
                </c:pt>
                <c:pt idx="420">
                  <c:v>1447.2284</c:v>
                </c:pt>
                <c:pt idx="421">
                  <c:v>1448.7176</c:v>
                </c:pt>
                <c:pt idx="422">
                  <c:v>1448.842</c:v>
                </c:pt>
                <c:pt idx="423">
                  <c:v>1449.4648</c:v>
                </c:pt>
                <c:pt idx="424">
                  <c:v>1451.0897</c:v>
                </c:pt>
                <c:pt idx="425">
                  <c:v>1453.1013</c:v>
                </c:pt>
                <c:pt idx="426">
                  <c:v>1453.1013</c:v>
                </c:pt>
                <c:pt idx="427">
                  <c:v>1451.0897</c:v>
                </c:pt>
                <c:pt idx="428">
                  <c:v>1450.3387</c:v>
                </c:pt>
                <c:pt idx="429">
                  <c:v>1446.7336</c:v>
                </c:pt>
                <c:pt idx="430">
                  <c:v>1444.8843</c:v>
                </c:pt>
                <c:pt idx="431">
                  <c:v>1444.8843</c:v>
                </c:pt>
                <c:pt idx="432">
                  <c:v>1446.2394</c:v>
                </c:pt>
                <c:pt idx="433">
                  <c:v>1446.2394</c:v>
                </c:pt>
                <c:pt idx="434">
                  <c:v>1447.3523</c:v>
                </c:pt>
                <c:pt idx="435">
                  <c:v>1449.5895</c:v>
                </c:pt>
                <c:pt idx="436">
                  <c:v>1454.9994</c:v>
                </c:pt>
                <c:pt idx="437">
                  <c:v>1456.9095</c:v>
                </c:pt>
                <c:pt idx="438">
                  <c:v>1459.992</c:v>
                </c:pt>
                <c:pt idx="439">
                  <c:v>1459.992</c:v>
                </c:pt>
                <c:pt idx="440">
                  <c:v>1456.9095</c:v>
                </c:pt>
                <c:pt idx="441">
                  <c:v>1459.4759</c:v>
                </c:pt>
                <c:pt idx="442">
                  <c:v>1456.0166</c:v>
                </c:pt>
                <c:pt idx="443">
                  <c:v>1455.6347</c:v>
                </c:pt>
                <c:pt idx="444">
                  <c:v>1457.549</c:v>
                </c:pt>
                <c:pt idx="445">
                  <c:v>1459.7338</c:v>
                </c:pt>
                <c:pt idx="446">
                  <c:v>1462.456</c:v>
                </c:pt>
                <c:pt idx="447">
                  <c:v>1464.8104</c:v>
                </c:pt>
                <c:pt idx="448">
                  <c:v>1467.3177</c:v>
                </c:pt>
                <c:pt idx="449">
                  <c:v>1467.3177</c:v>
                </c:pt>
                <c:pt idx="450">
                  <c:v>1470.1161</c:v>
                </c:pt>
                <c:pt idx="451">
                  <c:v>1470.3841</c:v>
                </c:pt>
                <c:pt idx="452">
                  <c:v>1470.3841</c:v>
                </c:pt>
                <c:pt idx="453">
                  <c:v>1470.25</c:v>
                </c:pt>
                <c:pt idx="454">
                  <c:v>1470.921</c:v>
                </c:pt>
                <c:pt idx="455">
                  <c:v>1471.8631</c:v>
                </c:pt>
                <c:pt idx="456">
                  <c:v>1476.2135</c:v>
                </c:pt>
                <c:pt idx="457">
                  <c:v>1477.588</c:v>
                </c:pt>
                <c:pt idx="458">
                  <c:v>1480.0807</c:v>
                </c:pt>
                <c:pt idx="459">
                  <c:v>1480.0807</c:v>
                </c:pt>
                <c:pt idx="460">
                  <c:v>1480.0807</c:v>
                </c:pt>
                <c:pt idx="461">
                  <c:v>1479.1084</c:v>
                </c:pt>
                <c:pt idx="462">
                  <c:v>1478.4162</c:v>
                </c:pt>
                <c:pt idx="463">
                  <c:v>1478.4162</c:v>
                </c:pt>
                <c:pt idx="464">
                  <c:v>1479.3858</c:v>
                </c:pt>
                <c:pt idx="465">
                  <c:v>1479.3858</c:v>
                </c:pt>
                <c:pt idx="466">
                  <c:v>1481.1963</c:v>
                </c:pt>
                <c:pt idx="467">
                  <c:v>1483.8656</c:v>
                </c:pt>
                <c:pt idx="468">
                  <c:v>1485.1399</c:v>
                </c:pt>
                <c:pt idx="469">
                  <c:v>1488.282</c:v>
                </c:pt>
                <c:pt idx="470">
                  <c:v>1491.9008</c:v>
                </c:pt>
                <c:pt idx="471">
                  <c:v>1491.9008</c:v>
                </c:pt>
                <c:pt idx="472">
                  <c:v>1490.592</c:v>
                </c:pt>
                <c:pt idx="473">
                  <c:v>1489.0016</c:v>
                </c:pt>
                <c:pt idx="474">
                  <c:v>1486.9918</c:v>
                </c:pt>
                <c:pt idx="475">
                  <c:v>1484.4311</c:v>
                </c:pt>
                <c:pt idx="476">
                  <c:v>1485.1399</c:v>
                </c:pt>
                <c:pt idx="477">
                  <c:v>1483.5833</c:v>
                </c:pt>
                <c:pt idx="478">
                  <c:v>1483.3013</c:v>
                </c:pt>
                <c:pt idx="479">
                  <c:v>1484.1482</c:v>
                </c:pt>
                <c:pt idx="480">
                  <c:v>1484.1482</c:v>
                </c:pt>
                <c:pt idx="481">
                  <c:v>1483.3013</c:v>
                </c:pt>
                <c:pt idx="482">
                  <c:v>1483.5833</c:v>
                </c:pt>
                <c:pt idx="483">
                  <c:v>1484.1482</c:v>
                </c:pt>
                <c:pt idx="484">
                  <c:v>1485.1399</c:v>
                </c:pt>
                <c:pt idx="485">
                  <c:v>1485.1399</c:v>
                </c:pt>
                <c:pt idx="486">
                  <c:v>1485.1399</c:v>
                </c:pt>
                <c:pt idx="487">
                  <c:v>1487.9947</c:v>
                </c:pt>
                <c:pt idx="488">
                  <c:v>1487.5644</c:v>
                </c:pt>
                <c:pt idx="489">
                  <c:v>1488.282</c:v>
                </c:pt>
                <c:pt idx="490">
                  <c:v>1491.3182</c:v>
                </c:pt>
                <c:pt idx="491">
                  <c:v>1494.539</c:v>
                </c:pt>
                <c:pt idx="492">
                  <c:v>1500.5033</c:v>
                </c:pt>
                <c:pt idx="493">
                  <c:v>1502.6194</c:v>
                </c:pt>
                <c:pt idx="494">
                  <c:v>1503.3776</c:v>
                </c:pt>
                <c:pt idx="495">
                  <c:v>1503.9852</c:v>
                </c:pt>
                <c:pt idx="496">
                  <c:v>1505.5077</c:v>
                </c:pt>
                <c:pt idx="497">
                  <c:v>1507.648</c:v>
                </c:pt>
                <c:pt idx="498">
                  <c:v>1507.4947</c:v>
                </c:pt>
                <c:pt idx="499">
                  <c:v>1507.3416</c:v>
                </c:pt>
                <c:pt idx="500">
                  <c:v>1504.5935</c:v>
                </c:pt>
                <c:pt idx="501">
                  <c:v>1503.3776</c:v>
                </c:pt>
                <c:pt idx="502">
                  <c:v>1499.2992</c:v>
                </c:pt>
                <c:pt idx="503">
                  <c:v>1497.2054</c:v>
                </c:pt>
                <c:pt idx="504">
                  <c:v>1495.1291</c:v>
                </c:pt>
                <c:pt idx="505">
                  <c:v>1497.2054</c:v>
                </c:pt>
                <c:pt idx="506">
                  <c:v>1496.3134</c:v>
                </c:pt>
                <c:pt idx="507">
                  <c:v>1502.6194</c:v>
                </c:pt>
                <c:pt idx="508">
                  <c:v>1504.4414</c:v>
                </c:pt>
                <c:pt idx="509">
                  <c:v>1506.7294</c:v>
                </c:pt>
                <c:pt idx="510">
                  <c:v>1503.0742</c:v>
                </c:pt>
                <c:pt idx="511">
                  <c:v>1503.0742</c:v>
                </c:pt>
                <c:pt idx="512">
                  <c:v>1505.3552</c:v>
                </c:pt>
                <c:pt idx="513">
                  <c:v>1506.7294</c:v>
                </c:pt>
                <c:pt idx="514">
                  <c:v>1507.8012</c:v>
                </c:pt>
                <c:pt idx="515">
                  <c:v>1511.1864</c:v>
                </c:pt>
                <c:pt idx="516">
                  <c:v>1512.114</c:v>
                </c:pt>
                <c:pt idx="517">
                  <c:v>1512.8885</c:v>
                </c:pt>
                <c:pt idx="518">
                  <c:v>1515.3755</c:v>
                </c:pt>
                <c:pt idx="519">
                  <c:v>1517.0931</c:v>
                </c:pt>
                <c:pt idx="520">
                  <c:v>1519.76</c:v>
                </c:pt>
                <c:pt idx="521">
                  <c:v>1521.4936</c:v>
                </c:pt>
                <c:pt idx="522">
                  <c:v>1524.0266</c:v>
                </c:pt>
                <c:pt idx="523">
                  <c:v>1525.935</c:v>
                </c:pt>
                <c:pt idx="524">
                  <c:v>1526.5728</c:v>
                </c:pt>
                <c:pt idx="525">
                  <c:v>1526.7324</c:v>
                </c:pt>
                <c:pt idx="526">
                  <c:v>1529.6138</c:v>
                </c:pt>
                <c:pt idx="527">
                  <c:v>1534.1294</c:v>
                </c:pt>
                <c:pt idx="528">
                  <c:v>1536.4024</c:v>
                </c:pt>
                <c:pt idx="529">
                  <c:v>1541.3074</c:v>
                </c:pt>
                <c:pt idx="530">
                  <c:v>1542.4587</c:v>
                </c:pt>
              </c:numCache>
            </c:numRef>
          </c:yVal>
          <c:smooth val="0"/>
        </c:ser>
        <c:ser>
          <c:idx val="6"/>
          <c:order val="6"/>
          <c:spPr>
            <a:ln w="28575">
              <a:noFill/>
            </a:ln>
          </c:spPr>
          <c:xVal>
            <c:numRef>
              <c:f>'measuring linearity of uniformy'!$S$12:$S$542</c:f>
              <c:numCache>
                <c:formatCode>General</c:formatCode>
                <c:ptCount val="531"/>
                <c:pt idx="0">
                  <c:v>-9.4911</c:v>
                </c:pt>
                <c:pt idx="1">
                  <c:v>-9.4559</c:v>
                </c:pt>
                <c:pt idx="2">
                  <c:v>-9.4208</c:v>
                </c:pt>
                <c:pt idx="3">
                  <c:v>-9.3856</c:v>
                </c:pt>
                <c:pt idx="4">
                  <c:v>-9.3505</c:v>
                </c:pt>
                <c:pt idx="5">
                  <c:v>-9.3153</c:v>
                </c:pt>
                <c:pt idx="6">
                  <c:v>-9.280200000000001</c:v>
                </c:pt>
                <c:pt idx="7">
                  <c:v>-9.245</c:v>
                </c:pt>
                <c:pt idx="8">
                  <c:v>-9.2099</c:v>
                </c:pt>
                <c:pt idx="9">
                  <c:v>-9.1747</c:v>
                </c:pt>
                <c:pt idx="10">
                  <c:v>-9.1396</c:v>
                </c:pt>
                <c:pt idx="11">
                  <c:v>-9.1044</c:v>
                </c:pt>
                <c:pt idx="12">
                  <c:v>-9.0693</c:v>
                </c:pt>
                <c:pt idx="13">
                  <c:v>-9.0341</c:v>
                </c:pt>
                <c:pt idx="14">
                  <c:v>-8.999</c:v>
                </c:pt>
                <c:pt idx="15">
                  <c:v>-8.9638</c:v>
                </c:pt>
                <c:pt idx="16">
                  <c:v>-8.9287</c:v>
                </c:pt>
                <c:pt idx="17">
                  <c:v>-8.8935</c:v>
                </c:pt>
                <c:pt idx="18">
                  <c:v>-8.8584</c:v>
                </c:pt>
                <c:pt idx="19">
                  <c:v>-8.8232</c:v>
                </c:pt>
                <c:pt idx="20">
                  <c:v>-8.7881</c:v>
                </c:pt>
                <c:pt idx="21">
                  <c:v>-8.7529</c:v>
                </c:pt>
                <c:pt idx="22">
                  <c:v>-8.717700000000001</c:v>
                </c:pt>
                <c:pt idx="23">
                  <c:v>-8.6826</c:v>
                </c:pt>
                <c:pt idx="24">
                  <c:v>-8.6474</c:v>
                </c:pt>
                <c:pt idx="25">
                  <c:v>-8.6123</c:v>
                </c:pt>
                <c:pt idx="26">
                  <c:v>-8.5771</c:v>
                </c:pt>
                <c:pt idx="27">
                  <c:v>-8.542</c:v>
                </c:pt>
                <c:pt idx="28">
                  <c:v>-8.5068</c:v>
                </c:pt>
                <c:pt idx="29">
                  <c:v>-8.4717</c:v>
                </c:pt>
                <c:pt idx="30">
                  <c:v>-8.4365</c:v>
                </c:pt>
                <c:pt idx="31">
                  <c:v>-8.4014</c:v>
                </c:pt>
                <c:pt idx="32">
                  <c:v>-8.3662</c:v>
                </c:pt>
                <c:pt idx="33">
                  <c:v>-8.3311</c:v>
                </c:pt>
                <c:pt idx="34">
                  <c:v>-8.2959</c:v>
                </c:pt>
                <c:pt idx="35">
                  <c:v>-8.2608</c:v>
                </c:pt>
                <c:pt idx="36">
                  <c:v>-8.2256</c:v>
                </c:pt>
                <c:pt idx="37">
                  <c:v>-8.1905</c:v>
                </c:pt>
                <c:pt idx="38">
                  <c:v>-8.1553</c:v>
                </c:pt>
                <c:pt idx="39">
                  <c:v>-8.120200000000001</c:v>
                </c:pt>
                <c:pt idx="40">
                  <c:v>-8.085</c:v>
                </c:pt>
                <c:pt idx="41">
                  <c:v>-8.0499</c:v>
                </c:pt>
                <c:pt idx="42">
                  <c:v>-8.0147</c:v>
                </c:pt>
                <c:pt idx="43">
                  <c:v>-7.9795</c:v>
                </c:pt>
                <c:pt idx="44">
                  <c:v>-7.9444</c:v>
                </c:pt>
                <c:pt idx="45">
                  <c:v>-7.9092</c:v>
                </c:pt>
                <c:pt idx="46">
                  <c:v>-7.8741</c:v>
                </c:pt>
                <c:pt idx="47">
                  <c:v>-7.8389</c:v>
                </c:pt>
                <c:pt idx="48">
                  <c:v>-7.8038</c:v>
                </c:pt>
                <c:pt idx="49">
                  <c:v>-7.7686</c:v>
                </c:pt>
                <c:pt idx="50">
                  <c:v>-7.7335</c:v>
                </c:pt>
                <c:pt idx="51">
                  <c:v>-7.6983</c:v>
                </c:pt>
                <c:pt idx="52">
                  <c:v>-7.6632</c:v>
                </c:pt>
                <c:pt idx="53">
                  <c:v>-7.628</c:v>
                </c:pt>
                <c:pt idx="54">
                  <c:v>-7.5929</c:v>
                </c:pt>
                <c:pt idx="55">
                  <c:v>-7.5577</c:v>
                </c:pt>
                <c:pt idx="56">
                  <c:v>-7.5226</c:v>
                </c:pt>
                <c:pt idx="57">
                  <c:v>-7.4874</c:v>
                </c:pt>
                <c:pt idx="58">
                  <c:v>-7.4523</c:v>
                </c:pt>
                <c:pt idx="59">
                  <c:v>-7.4171</c:v>
                </c:pt>
                <c:pt idx="60">
                  <c:v>-7.382</c:v>
                </c:pt>
                <c:pt idx="61">
                  <c:v>-7.3468</c:v>
                </c:pt>
                <c:pt idx="62">
                  <c:v>-7.3117</c:v>
                </c:pt>
                <c:pt idx="63">
                  <c:v>-7.2765</c:v>
                </c:pt>
                <c:pt idx="64">
                  <c:v>-7.2414</c:v>
                </c:pt>
                <c:pt idx="65">
                  <c:v>-7.2062</c:v>
                </c:pt>
                <c:pt idx="66">
                  <c:v>-7.171</c:v>
                </c:pt>
                <c:pt idx="67">
                  <c:v>-7.1359</c:v>
                </c:pt>
                <c:pt idx="68">
                  <c:v>-7.1007</c:v>
                </c:pt>
                <c:pt idx="69">
                  <c:v>-7.0656</c:v>
                </c:pt>
                <c:pt idx="70">
                  <c:v>-7.0304</c:v>
                </c:pt>
                <c:pt idx="71">
                  <c:v>-6.9953</c:v>
                </c:pt>
                <c:pt idx="72">
                  <c:v>-6.9601</c:v>
                </c:pt>
                <c:pt idx="73">
                  <c:v>-6.925</c:v>
                </c:pt>
                <c:pt idx="74">
                  <c:v>-6.8898</c:v>
                </c:pt>
                <c:pt idx="75">
                  <c:v>-6.8547</c:v>
                </c:pt>
                <c:pt idx="76">
                  <c:v>-6.8195</c:v>
                </c:pt>
                <c:pt idx="77">
                  <c:v>-6.7844</c:v>
                </c:pt>
                <c:pt idx="78">
                  <c:v>-6.7492</c:v>
                </c:pt>
                <c:pt idx="79">
                  <c:v>-6.7141</c:v>
                </c:pt>
                <c:pt idx="80">
                  <c:v>-6.6789</c:v>
                </c:pt>
                <c:pt idx="81">
                  <c:v>-6.6438</c:v>
                </c:pt>
                <c:pt idx="82">
                  <c:v>-6.6086</c:v>
                </c:pt>
                <c:pt idx="83">
                  <c:v>-6.5735</c:v>
                </c:pt>
                <c:pt idx="84">
                  <c:v>-6.5383</c:v>
                </c:pt>
                <c:pt idx="85">
                  <c:v>-6.5032</c:v>
                </c:pt>
                <c:pt idx="86">
                  <c:v>-6.468</c:v>
                </c:pt>
                <c:pt idx="87">
                  <c:v>-6.4329</c:v>
                </c:pt>
                <c:pt idx="88">
                  <c:v>-6.3977</c:v>
                </c:pt>
                <c:pt idx="89">
                  <c:v>-6.3625</c:v>
                </c:pt>
                <c:pt idx="90">
                  <c:v>-6.3274</c:v>
                </c:pt>
                <c:pt idx="91">
                  <c:v>-6.2922</c:v>
                </c:pt>
                <c:pt idx="92">
                  <c:v>-6.2571</c:v>
                </c:pt>
                <c:pt idx="93">
                  <c:v>-6.2219</c:v>
                </c:pt>
                <c:pt idx="94">
                  <c:v>-6.1868</c:v>
                </c:pt>
                <c:pt idx="95">
                  <c:v>-6.1516</c:v>
                </c:pt>
                <c:pt idx="96">
                  <c:v>-6.1165</c:v>
                </c:pt>
                <c:pt idx="97">
                  <c:v>-6.0813</c:v>
                </c:pt>
                <c:pt idx="98">
                  <c:v>-6.0462</c:v>
                </c:pt>
                <c:pt idx="99">
                  <c:v>-6.011</c:v>
                </c:pt>
                <c:pt idx="100">
                  <c:v>-5.9759</c:v>
                </c:pt>
                <c:pt idx="101">
                  <c:v>-5.9407</c:v>
                </c:pt>
                <c:pt idx="102">
                  <c:v>-5.9056</c:v>
                </c:pt>
                <c:pt idx="103">
                  <c:v>-5.8704</c:v>
                </c:pt>
                <c:pt idx="104">
                  <c:v>-5.8353</c:v>
                </c:pt>
                <c:pt idx="105">
                  <c:v>-5.8001</c:v>
                </c:pt>
                <c:pt idx="106">
                  <c:v>-5.765</c:v>
                </c:pt>
                <c:pt idx="107">
                  <c:v>-5.7298</c:v>
                </c:pt>
                <c:pt idx="108">
                  <c:v>-5.6947</c:v>
                </c:pt>
                <c:pt idx="109">
                  <c:v>-5.6595</c:v>
                </c:pt>
                <c:pt idx="110">
                  <c:v>-5.6244</c:v>
                </c:pt>
                <c:pt idx="111">
                  <c:v>-5.5892</c:v>
                </c:pt>
                <c:pt idx="112">
                  <c:v>-5.554</c:v>
                </c:pt>
                <c:pt idx="113">
                  <c:v>-5.5189</c:v>
                </c:pt>
                <c:pt idx="114">
                  <c:v>-5.4837</c:v>
                </c:pt>
                <c:pt idx="115">
                  <c:v>-5.4486</c:v>
                </c:pt>
                <c:pt idx="116">
                  <c:v>-5.4134</c:v>
                </c:pt>
                <c:pt idx="117">
                  <c:v>-5.3783</c:v>
                </c:pt>
                <c:pt idx="118">
                  <c:v>-5.3431</c:v>
                </c:pt>
                <c:pt idx="119">
                  <c:v>-5.308</c:v>
                </c:pt>
                <c:pt idx="120">
                  <c:v>-5.2728</c:v>
                </c:pt>
                <c:pt idx="121">
                  <c:v>-5.2377</c:v>
                </c:pt>
                <c:pt idx="122">
                  <c:v>-5.2025</c:v>
                </c:pt>
                <c:pt idx="123">
                  <c:v>-5.1674</c:v>
                </c:pt>
                <c:pt idx="124">
                  <c:v>-5.1322</c:v>
                </c:pt>
                <c:pt idx="125">
                  <c:v>-5.0971</c:v>
                </c:pt>
                <c:pt idx="126">
                  <c:v>-5.0619</c:v>
                </c:pt>
                <c:pt idx="127">
                  <c:v>-5.0268</c:v>
                </c:pt>
                <c:pt idx="128">
                  <c:v>-4.9916</c:v>
                </c:pt>
                <c:pt idx="129">
                  <c:v>-4.9565</c:v>
                </c:pt>
                <c:pt idx="130">
                  <c:v>-4.9213</c:v>
                </c:pt>
                <c:pt idx="131">
                  <c:v>-4.8862</c:v>
                </c:pt>
                <c:pt idx="132">
                  <c:v>-4.851</c:v>
                </c:pt>
                <c:pt idx="133">
                  <c:v>-4.8159</c:v>
                </c:pt>
                <c:pt idx="134">
                  <c:v>-4.7807</c:v>
                </c:pt>
                <c:pt idx="135">
                  <c:v>-4.7455</c:v>
                </c:pt>
                <c:pt idx="136">
                  <c:v>-4.7104</c:v>
                </c:pt>
                <c:pt idx="137">
                  <c:v>-4.6752</c:v>
                </c:pt>
                <c:pt idx="138">
                  <c:v>-4.6401</c:v>
                </c:pt>
                <c:pt idx="139">
                  <c:v>-4.6049</c:v>
                </c:pt>
                <c:pt idx="140">
                  <c:v>-4.5698</c:v>
                </c:pt>
                <c:pt idx="141">
                  <c:v>-4.5346</c:v>
                </c:pt>
                <c:pt idx="142">
                  <c:v>-4.4995</c:v>
                </c:pt>
                <c:pt idx="143">
                  <c:v>-4.4643</c:v>
                </c:pt>
                <c:pt idx="144">
                  <c:v>-4.4292</c:v>
                </c:pt>
                <c:pt idx="145">
                  <c:v>-4.394</c:v>
                </c:pt>
                <c:pt idx="146">
                  <c:v>-4.3589</c:v>
                </c:pt>
                <c:pt idx="147">
                  <c:v>-4.3237</c:v>
                </c:pt>
                <c:pt idx="148">
                  <c:v>-4.2886</c:v>
                </c:pt>
                <c:pt idx="149">
                  <c:v>-4.2534</c:v>
                </c:pt>
                <c:pt idx="150">
                  <c:v>-4.2183</c:v>
                </c:pt>
                <c:pt idx="151">
                  <c:v>-4.1831</c:v>
                </c:pt>
                <c:pt idx="152">
                  <c:v>-4.148</c:v>
                </c:pt>
                <c:pt idx="153">
                  <c:v>-4.1128</c:v>
                </c:pt>
                <c:pt idx="154">
                  <c:v>-4.0777</c:v>
                </c:pt>
                <c:pt idx="155">
                  <c:v>-4.0425</c:v>
                </c:pt>
                <c:pt idx="156">
                  <c:v>-4.0074</c:v>
                </c:pt>
                <c:pt idx="157">
                  <c:v>-3.9722</c:v>
                </c:pt>
                <c:pt idx="158">
                  <c:v>-3.937</c:v>
                </c:pt>
                <c:pt idx="159">
                  <c:v>-3.9019</c:v>
                </c:pt>
                <c:pt idx="160">
                  <c:v>-3.8667</c:v>
                </c:pt>
                <c:pt idx="161">
                  <c:v>-3.8316</c:v>
                </c:pt>
                <c:pt idx="162">
                  <c:v>-3.7964</c:v>
                </c:pt>
                <c:pt idx="163">
                  <c:v>-3.7613</c:v>
                </c:pt>
                <c:pt idx="164">
                  <c:v>-3.7261</c:v>
                </c:pt>
                <c:pt idx="165">
                  <c:v>-3.691</c:v>
                </c:pt>
                <c:pt idx="166">
                  <c:v>-3.6558</c:v>
                </c:pt>
                <c:pt idx="167">
                  <c:v>-3.6207</c:v>
                </c:pt>
                <c:pt idx="168">
                  <c:v>-3.5855</c:v>
                </c:pt>
                <c:pt idx="169">
                  <c:v>-3.5504</c:v>
                </c:pt>
                <c:pt idx="170">
                  <c:v>-3.5152</c:v>
                </c:pt>
                <c:pt idx="171">
                  <c:v>-3.4801</c:v>
                </c:pt>
                <c:pt idx="172">
                  <c:v>-3.4449</c:v>
                </c:pt>
                <c:pt idx="173">
                  <c:v>-3.4098</c:v>
                </c:pt>
                <c:pt idx="174">
                  <c:v>-3.3746</c:v>
                </c:pt>
                <c:pt idx="175">
                  <c:v>-3.3395</c:v>
                </c:pt>
                <c:pt idx="176">
                  <c:v>-3.3043</c:v>
                </c:pt>
                <c:pt idx="177">
                  <c:v>-3.2692</c:v>
                </c:pt>
                <c:pt idx="178">
                  <c:v>-3.234</c:v>
                </c:pt>
                <c:pt idx="179">
                  <c:v>-3.1989</c:v>
                </c:pt>
                <c:pt idx="180">
                  <c:v>-3.1637</c:v>
                </c:pt>
                <c:pt idx="181">
                  <c:v>-3.1285</c:v>
                </c:pt>
                <c:pt idx="182">
                  <c:v>-3.0934</c:v>
                </c:pt>
                <c:pt idx="183">
                  <c:v>-3.0582</c:v>
                </c:pt>
                <c:pt idx="184">
                  <c:v>-3.0231</c:v>
                </c:pt>
                <c:pt idx="185">
                  <c:v>-2.9879</c:v>
                </c:pt>
                <c:pt idx="186">
                  <c:v>-2.9528</c:v>
                </c:pt>
                <c:pt idx="187">
                  <c:v>-2.9176</c:v>
                </c:pt>
                <c:pt idx="188">
                  <c:v>-2.8825</c:v>
                </c:pt>
                <c:pt idx="189">
                  <c:v>-2.8473</c:v>
                </c:pt>
                <c:pt idx="190">
                  <c:v>-2.8122</c:v>
                </c:pt>
                <c:pt idx="191">
                  <c:v>-2.777</c:v>
                </c:pt>
                <c:pt idx="192">
                  <c:v>-2.7419</c:v>
                </c:pt>
                <c:pt idx="193">
                  <c:v>-2.7067</c:v>
                </c:pt>
                <c:pt idx="194">
                  <c:v>-2.6716</c:v>
                </c:pt>
                <c:pt idx="195">
                  <c:v>-2.6364</c:v>
                </c:pt>
                <c:pt idx="196">
                  <c:v>-2.6013</c:v>
                </c:pt>
                <c:pt idx="197">
                  <c:v>-2.5661</c:v>
                </c:pt>
                <c:pt idx="198">
                  <c:v>-2.531</c:v>
                </c:pt>
                <c:pt idx="199">
                  <c:v>-2.4958</c:v>
                </c:pt>
                <c:pt idx="200">
                  <c:v>-2.4607</c:v>
                </c:pt>
                <c:pt idx="201">
                  <c:v>-2.4255</c:v>
                </c:pt>
                <c:pt idx="202">
                  <c:v>-2.3903</c:v>
                </c:pt>
                <c:pt idx="203">
                  <c:v>-2.3552</c:v>
                </c:pt>
                <c:pt idx="204">
                  <c:v>-2.32</c:v>
                </c:pt>
                <c:pt idx="205">
                  <c:v>-2.2849</c:v>
                </c:pt>
                <c:pt idx="206">
                  <c:v>-2.2497</c:v>
                </c:pt>
                <c:pt idx="207">
                  <c:v>-2.2146</c:v>
                </c:pt>
                <c:pt idx="208">
                  <c:v>-2.1794</c:v>
                </c:pt>
                <c:pt idx="209">
                  <c:v>-2.1443</c:v>
                </c:pt>
                <c:pt idx="210">
                  <c:v>-2.1091</c:v>
                </c:pt>
                <c:pt idx="211">
                  <c:v>-2.074</c:v>
                </c:pt>
                <c:pt idx="212">
                  <c:v>-2.0388</c:v>
                </c:pt>
                <c:pt idx="213">
                  <c:v>-2.0037</c:v>
                </c:pt>
                <c:pt idx="214">
                  <c:v>-1.9685</c:v>
                </c:pt>
                <c:pt idx="215">
                  <c:v>-1.9334</c:v>
                </c:pt>
                <c:pt idx="216">
                  <c:v>-1.8982</c:v>
                </c:pt>
                <c:pt idx="217">
                  <c:v>-1.8631</c:v>
                </c:pt>
                <c:pt idx="218">
                  <c:v>-1.8279</c:v>
                </c:pt>
                <c:pt idx="219">
                  <c:v>-1.7928</c:v>
                </c:pt>
                <c:pt idx="220">
                  <c:v>-1.7576</c:v>
                </c:pt>
                <c:pt idx="221">
                  <c:v>-1.7225</c:v>
                </c:pt>
                <c:pt idx="222">
                  <c:v>-1.6873</c:v>
                </c:pt>
                <c:pt idx="223">
                  <c:v>-1.6522</c:v>
                </c:pt>
                <c:pt idx="224">
                  <c:v>-1.617</c:v>
                </c:pt>
                <c:pt idx="225">
                  <c:v>-1.5818</c:v>
                </c:pt>
                <c:pt idx="226">
                  <c:v>-1.5467</c:v>
                </c:pt>
                <c:pt idx="227">
                  <c:v>-1.5115</c:v>
                </c:pt>
                <c:pt idx="228">
                  <c:v>-1.4764</c:v>
                </c:pt>
                <c:pt idx="229">
                  <c:v>-1.4412</c:v>
                </c:pt>
                <c:pt idx="230">
                  <c:v>-1.4061</c:v>
                </c:pt>
                <c:pt idx="231">
                  <c:v>-1.3709</c:v>
                </c:pt>
                <c:pt idx="232">
                  <c:v>-1.3358</c:v>
                </c:pt>
                <c:pt idx="233">
                  <c:v>-1.3006</c:v>
                </c:pt>
                <c:pt idx="234">
                  <c:v>-1.2655</c:v>
                </c:pt>
                <c:pt idx="235">
                  <c:v>-1.2303</c:v>
                </c:pt>
                <c:pt idx="236">
                  <c:v>-1.1952</c:v>
                </c:pt>
                <c:pt idx="237">
                  <c:v>-1.16</c:v>
                </c:pt>
                <c:pt idx="238">
                  <c:v>-1.1249</c:v>
                </c:pt>
                <c:pt idx="239">
                  <c:v>-1.0897</c:v>
                </c:pt>
                <c:pt idx="240">
                  <c:v>-1.0546</c:v>
                </c:pt>
                <c:pt idx="241">
                  <c:v>-1.0194</c:v>
                </c:pt>
                <c:pt idx="242">
                  <c:v>-0.98426</c:v>
                </c:pt>
                <c:pt idx="243">
                  <c:v>-0.94911</c:v>
                </c:pt>
                <c:pt idx="244">
                  <c:v>-0.91396</c:v>
                </c:pt>
                <c:pt idx="245">
                  <c:v>-0.87881</c:v>
                </c:pt>
                <c:pt idx="246">
                  <c:v>-0.84365</c:v>
                </c:pt>
                <c:pt idx="247">
                  <c:v>-0.8085</c:v>
                </c:pt>
                <c:pt idx="248">
                  <c:v>-0.77335</c:v>
                </c:pt>
                <c:pt idx="249">
                  <c:v>-0.7382</c:v>
                </c:pt>
                <c:pt idx="250">
                  <c:v>-0.70304</c:v>
                </c:pt>
                <c:pt idx="251">
                  <c:v>-0.66789</c:v>
                </c:pt>
                <c:pt idx="252">
                  <c:v>-0.63274</c:v>
                </c:pt>
                <c:pt idx="253">
                  <c:v>-0.59759</c:v>
                </c:pt>
                <c:pt idx="254">
                  <c:v>-0.56244</c:v>
                </c:pt>
                <c:pt idx="255">
                  <c:v>-0.52728</c:v>
                </c:pt>
                <c:pt idx="256">
                  <c:v>-0.49213</c:v>
                </c:pt>
                <c:pt idx="257">
                  <c:v>-0.45698</c:v>
                </c:pt>
                <c:pt idx="258">
                  <c:v>-0.42183</c:v>
                </c:pt>
                <c:pt idx="259">
                  <c:v>-0.38667</c:v>
                </c:pt>
                <c:pt idx="260">
                  <c:v>-0.35152</c:v>
                </c:pt>
                <c:pt idx="261">
                  <c:v>-0.31637</c:v>
                </c:pt>
                <c:pt idx="262">
                  <c:v>-0.28122</c:v>
                </c:pt>
                <c:pt idx="263">
                  <c:v>-0.24607</c:v>
                </c:pt>
                <c:pt idx="264">
                  <c:v>-0.21091</c:v>
                </c:pt>
                <c:pt idx="265">
                  <c:v>-0.17576</c:v>
                </c:pt>
                <c:pt idx="266">
                  <c:v>-0.14061</c:v>
                </c:pt>
                <c:pt idx="267">
                  <c:v>-0.10546</c:v>
                </c:pt>
                <c:pt idx="268">
                  <c:v>-0.070304</c:v>
                </c:pt>
                <c:pt idx="269">
                  <c:v>-0.035152</c:v>
                </c:pt>
                <c:pt idx="270">
                  <c:v>0.0</c:v>
                </c:pt>
                <c:pt idx="271">
                  <c:v>0.035152</c:v>
                </c:pt>
                <c:pt idx="272">
                  <c:v>0.070304</c:v>
                </c:pt>
                <c:pt idx="273">
                  <c:v>0.10546</c:v>
                </c:pt>
                <c:pt idx="274">
                  <c:v>0.14061</c:v>
                </c:pt>
                <c:pt idx="275">
                  <c:v>0.17576</c:v>
                </c:pt>
                <c:pt idx="276">
                  <c:v>0.21091</c:v>
                </c:pt>
                <c:pt idx="277">
                  <c:v>0.24607</c:v>
                </c:pt>
                <c:pt idx="278">
                  <c:v>0.28122</c:v>
                </c:pt>
                <c:pt idx="279">
                  <c:v>0.31637</c:v>
                </c:pt>
                <c:pt idx="280">
                  <c:v>0.35152</c:v>
                </c:pt>
                <c:pt idx="281">
                  <c:v>0.38667</c:v>
                </c:pt>
                <c:pt idx="282">
                  <c:v>0.42183</c:v>
                </c:pt>
                <c:pt idx="283">
                  <c:v>0.45698</c:v>
                </c:pt>
                <c:pt idx="284">
                  <c:v>0.49213</c:v>
                </c:pt>
                <c:pt idx="285">
                  <c:v>0.52728</c:v>
                </c:pt>
                <c:pt idx="286">
                  <c:v>0.56244</c:v>
                </c:pt>
                <c:pt idx="287">
                  <c:v>0.59759</c:v>
                </c:pt>
                <c:pt idx="288">
                  <c:v>0.63274</c:v>
                </c:pt>
                <c:pt idx="289">
                  <c:v>0.66789</c:v>
                </c:pt>
                <c:pt idx="290">
                  <c:v>0.70304</c:v>
                </c:pt>
                <c:pt idx="291">
                  <c:v>0.7382</c:v>
                </c:pt>
                <c:pt idx="292">
                  <c:v>0.77335</c:v>
                </c:pt>
                <c:pt idx="293">
                  <c:v>0.8085</c:v>
                </c:pt>
                <c:pt idx="294">
                  <c:v>0.84365</c:v>
                </c:pt>
                <c:pt idx="295">
                  <c:v>0.87881</c:v>
                </c:pt>
                <c:pt idx="296">
                  <c:v>0.91396</c:v>
                </c:pt>
                <c:pt idx="297">
                  <c:v>0.94911</c:v>
                </c:pt>
                <c:pt idx="298">
                  <c:v>0.98426</c:v>
                </c:pt>
                <c:pt idx="299">
                  <c:v>1.0194</c:v>
                </c:pt>
                <c:pt idx="300">
                  <c:v>1.0546</c:v>
                </c:pt>
                <c:pt idx="301">
                  <c:v>1.0897</c:v>
                </c:pt>
                <c:pt idx="302">
                  <c:v>1.1249</c:v>
                </c:pt>
                <c:pt idx="303">
                  <c:v>1.16</c:v>
                </c:pt>
                <c:pt idx="304">
                  <c:v>1.1952</c:v>
                </c:pt>
                <c:pt idx="305">
                  <c:v>1.2303</c:v>
                </c:pt>
                <c:pt idx="306">
                  <c:v>1.2655</c:v>
                </c:pt>
                <c:pt idx="307">
                  <c:v>1.3006</c:v>
                </c:pt>
                <c:pt idx="308">
                  <c:v>1.3358</c:v>
                </c:pt>
                <c:pt idx="309">
                  <c:v>1.3709</c:v>
                </c:pt>
                <c:pt idx="310">
                  <c:v>1.4061</c:v>
                </c:pt>
                <c:pt idx="311">
                  <c:v>1.4412</c:v>
                </c:pt>
                <c:pt idx="312">
                  <c:v>1.4764</c:v>
                </c:pt>
                <c:pt idx="313">
                  <c:v>1.5115</c:v>
                </c:pt>
                <c:pt idx="314">
                  <c:v>1.5467</c:v>
                </c:pt>
                <c:pt idx="315">
                  <c:v>1.5818</c:v>
                </c:pt>
                <c:pt idx="316">
                  <c:v>1.617</c:v>
                </c:pt>
                <c:pt idx="317">
                  <c:v>1.6522</c:v>
                </c:pt>
                <c:pt idx="318">
                  <c:v>1.6873</c:v>
                </c:pt>
                <c:pt idx="319">
                  <c:v>1.7225</c:v>
                </c:pt>
                <c:pt idx="320">
                  <c:v>1.7576</c:v>
                </c:pt>
                <c:pt idx="321">
                  <c:v>1.7928</c:v>
                </c:pt>
                <c:pt idx="322">
                  <c:v>1.8279</c:v>
                </c:pt>
                <c:pt idx="323">
                  <c:v>1.8631</c:v>
                </c:pt>
                <c:pt idx="324">
                  <c:v>1.8982</c:v>
                </c:pt>
                <c:pt idx="325">
                  <c:v>1.9334</c:v>
                </c:pt>
                <c:pt idx="326">
                  <c:v>1.9685</c:v>
                </c:pt>
                <c:pt idx="327">
                  <c:v>2.0037</c:v>
                </c:pt>
                <c:pt idx="328">
                  <c:v>2.0388</c:v>
                </c:pt>
                <c:pt idx="329">
                  <c:v>2.074</c:v>
                </c:pt>
                <c:pt idx="330">
                  <c:v>2.1091</c:v>
                </c:pt>
                <c:pt idx="331">
                  <c:v>2.1443</c:v>
                </c:pt>
                <c:pt idx="332">
                  <c:v>2.1794</c:v>
                </c:pt>
                <c:pt idx="333">
                  <c:v>2.2146</c:v>
                </c:pt>
                <c:pt idx="334">
                  <c:v>2.2497</c:v>
                </c:pt>
                <c:pt idx="335">
                  <c:v>2.2849</c:v>
                </c:pt>
                <c:pt idx="336">
                  <c:v>2.32</c:v>
                </c:pt>
                <c:pt idx="337">
                  <c:v>2.3552</c:v>
                </c:pt>
                <c:pt idx="338">
                  <c:v>2.3903</c:v>
                </c:pt>
                <c:pt idx="339">
                  <c:v>2.4255</c:v>
                </c:pt>
                <c:pt idx="340">
                  <c:v>2.4607</c:v>
                </c:pt>
                <c:pt idx="341">
                  <c:v>2.4958</c:v>
                </c:pt>
                <c:pt idx="342">
                  <c:v>2.531</c:v>
                </c:pt>
                <c:pt idx="343">
                  <c:v>2.5661</c:v>
                </c:pt>
                <c:pt idx="344">
                  <c:v>2.6013</c:v>
                </c:pt>
                <c:pt idx="345">
                  <c:v>2.6364</c:v>
                </c:pt>
                <c:pt idx="346">
                  <c:v>2.6716</c:v>
                </c:pt>
                <c:pt idx="347">
                  <c:v>2.7067</c:v>
                </c:pt>
                <c:pt idx="348">
                  <c:v>2.7419</c:v>
                </c:pt>
                <c:pt idx="349">
                  <c:v>2.777</c:v>
                </c:pt>
                <c:pt idx="350">
                  <c:v>2.8122</c:v>
                </c:pt>
                <c:pt idx="351">
                  <c:v>2.8473</c:v>
                </c:pt>
                <c:pt idx="352">
                  <c:v>2.8825</c:v>
                </c:pt>
                <c:pt idx="353">
                  <c:v>2.9176</c:v>
                </c:pt>
                <c:pt idx="354">
                  <c:v>2.9528</c:v>
                </c:pt>
                <c:pt idx="355">
                  <c:v>2.9879</c:v>
                </c:pt>
                <c:pt idx="356">
                  <c:v>3.0231</c:v>
                </c:pt>
                <c:pt idx="357">
                  <c:v>3.0582</c:v>
                </c:pt>
                <c:pt idx="358">
                  <c:v>3.0934</c:v>
                </c:pt>
                <c:pt idx="359">
                  <c:v>3.1285</c:v>
                </c:pt>
                <c:pt idx="360">
                  <c:v>3.1637</c:v>
                </c:pt>
                <c:pt idx="361">
                  <c:v>3.1989</c:v>
                </c:pt>
                <c:pt idx="362">
                  <c:v>3.234</c:v>
                </c:pt>
                <c:pt idx="363">
                  <c:v>3.2692</c:v>
                </c:pt>
                <c:pt idx="364">
                  <c:v>3.3043</c:v>
                </c:pt>
                <c:pt idx="365">
                  <c:v>3.3395</c:v>
                </c:pt>
                <c:pt idx="366">
                  <c:v>3.3746</c:v>
                </c:pt>
                <c:pt idx="367">
                  <c:v>3.4098</c:v>
                </c:pt>
                <c:pt idx="368">
                  <c:v>3.4449</c:v>
                </c:pt>
                <c:pt idx="369">
                  <c:v>3.4801</c:v>
                </c:pt>
                <c:pt idx="370">
                  <c:v>3.5152</c:v>
                </c:pt>
                <c:pt idx="371">
                  <c:v>3.5504</c:v>
                </c:pt>
                <c:pt idx="372">
                  <c:v>3.5855</c:v>
                </c:pt>
                <c:pt idx="373">
                  <c:v>3.6207</c:v>
                </c:pt>
                <c:pt idx="374">
                  <c:v>3.6558</c:v>
                </c:pt>
                <c:pt idx="375">
                  <c:v>3.691</c:v>
                </c:pt>
                <c:pt idx="376">
                  <c:v>3.7261</c:v>
                </c:pt>
                <c:pt idx="377">
                  <c:v>3.7613</c:v>
                </c:pt>
                <c:pt idx="378">
                  <c:v>3.7964</c:v>
                </c:pt>
                <c:pt idx="379">
                  <c:v>3.8316</c:v>
                </c:pt>
                <c:pt idx="380">
                  <c:v>3.8667</c:v>
                </c:pt>
                <c:pt idx="381">
                  <c:v>3.9019</c:v>
                </c:pt>
                <c:pt idx="382">
                  <c:v>3.937</c:v>
                </c:pt>
                <c:pt idx="383">
                  <c:v>3.9722</c:v>
                </c:pt>
                <c:pt idx="384">
                  <c:v>4.0074</c:v>
                </c:pt>
                <c:pt idx="385">
                  <c:v>4.0425</c:v>
                </c:pt>
                <c:pt idx="386">
                  <c:v>4.0777</c:v>
                </c:pt>
                <c:pt idx="387">
                  <c:v>4.1128</c:v>
                </c:pt>
                <c:pt idx="388">
                  <c:v>4.148</c:v>
                </c:pt>
                <c:pt idx="389">
                  <c:v>4.1831</c:v>
                </c:pt>
                <c:pt idx="390">
                  <c:v>4.2183</c:v>
                </c:pt>
                <c:pt idx="391">
                  <c:v>4.2534</c:v>
                </c:pt>
                <c:pt idx="392">
                  <c:v>4.2886</c:v>
                </c:pt>
                <c:pt idx="393">
                  <c:v>4.3237</c:v>
                </c:pt>
                <c:pt idx="394">
                  <c:v>4.3589</c:v>
                </c:pt>
                <c:pt idx="395">
                  <c:v>4.394</c:v>
                </c:pt>
                <c:pt idx="396">
                  <c:v>4.4292</c:v>
                </c:pt>
                <c:pt idx="397">
                  <c:v>4.4643</c:v>
                </c:pt>
                <c:pt idx="398">
                  <c:v>4.4995</c:v>
                </c:pt>
                <c:pt idx="399">
                  <c:v>4.5346</c:v>
                </c:pt>
                <c:pt idx="400">
                  <c:v>4.5698</c:v>
                </c:pt>
                <c:pt idx="401">
                  <c:v>4.6049</c:v>
                </c:pt>
                <c:pt idx="402">
                  <c:v>4.6401</c:v>
                </c:pt>
                <c:pt idx="403">
                  <c:v>4.6752</c:v>
                </c:pt>
                <c:pt idx="404">
                  <c:v>4.7104</c:v>
                </c:pt>
                <c:pt idx="405">
                  <c:v>4.7455</c:v>
                </c:pt>
                <c:pt idx="406">
                  <c:v>4.7807</c:v>
                </c:pt>
                <c:pt idx="407">
                  <c:v>4.8159</c:v>
                </c:pt>
                <c:pt idx="408">
                  <c:v>4.851</c:v>
                </c:pt>
                <c:pt idx="409">
                  <c:v>4.8862</c:v>
                </c:pt>
                <c:pt idx="410">
                  <c:v>4.9213</c:v>
                </c:pt>
                <c:pt idx="411">
                  <c:v>4.9565</c:v>
                </c:pt>
                <c:pt idx="412">
                  <c:v>4.9916</c:v>
                </c:pt>
                <c:pt idx="413">
                  <c:v>5.0268</c:v>
                </c:pt>
                <c:pt idx="414">
                  <c:v>5.0619</c:v>
                </c:pt>
                <c:pt idx="415">
                  <c:v>5.0971</c:v>
                </c:pt>
                <c:pt idx="416">
                  <c:v>5.1322</c:v>
                </c:pt>
                <c:pt idx="417">
                  <c:v>5.1674</c:v>
                </c:pt>
                <c:pt idx="418">
                  <c:v>5.2025</c:v>
                </c:pt>
                <c:pt idx="419">
                  <c:v>5.2377</c:v>
                </c:pt>
                <c:pt idx="420">
                  <c:v>5.2728</c:v>
                </c:pt>
                <c:pt idx="421">
                  <c:v>5.308</c:v>
                </c:pt>
                <c:pt idx="422">
                  <c:v>5.3431</c:v>
                </c:pt>
                <c:pt idx="423">
                  <c:v>5.3783</c:v>
                </c:pt>
                <c:pt idx="424">
                  <c:v>5.4134</c:v>
                </c:pt>
                <c:pt idx="425">
                  <c:v>5.4486</c:v>
                </c:pt>
                <c:pt idx="426">
                  <c:v>5.4837</c:v>
                </c:pt>
                <c:pt idx="427">
                  <c:v>5.5189</c:v>
                </c:pt>
                <c:pt idx="428">
                  <c:v>5.554</c:v>
                </c:pt>
                <c:pt idx="429">
                  <c:v>5.5892</c:v>
                </c:pt>
                <c:pt idx="430">
                  <c:v>5.6244</c:v>
                </c:pt>
                <c:pt idx="431">
                  <c:v>5.6595</c:v>
                </c:pt>
                <c:pt idx="432">
                  <c:v>5.6947</c:v>
                </c:pt>
                <c:pt idx="433">
                  <c:v>5.7298</c:v>
                </c:pt>
                <c:pt idx="434">
                  <c:v>5.765</c:v>
                </c:pt>
                <c:pt idx="435">
                  <c:v>5.8001</c:v>
                </c:pt>
                <c:pt idx="436">
                  <c:v>5.8353</c:v>
                </c:pt>
                <c:pt idx="437">
                  <c:v>5.8704</c:v>
                </c:pt>
                <c:pt idx="438">
                  <c:v>5.9056</c:v>
                </c:pt>
                <c:pt idx="439">
                  <c:v>5.9407</c:v>
                </c:pt>
                <c:pt idx="440">
                  <c:v>5.9759</c:v>
                </c:pt>
                <c:pt idx="441">
                  <c:v>6.011</c:v>
                </c:pt>
                <c:pt idx="442">
                  <c:v>6.0462</c:v>
                </c:pt>
                <c:pt idx="443">
                  <c:v>6.0813</c:v>
                </c:pt>
                <c:pt idx="444">
                  <c:v>6.1165</c:v>
                </c:pt>
                <c:pt idx="445">
                  <c:v>6.1516</c:v>
                </c:pt>
                <c:pt idx="446">
                  <c:v>6.1868</c:v>
                </c:pt>
                <c:pt idx="447">
                  <c:v>6.2219</c:v>
                </c:pt>
                <c:pt idx="448">
                  <c:v>6.2571</c:v>
                </c:pt>
                <c:pt idx="449">
                  <c:v>6.2922</c:v>
                </c:pt>
                <c:pt idx="450">
                  <c:v>6.3274</c:v>
                </c:pt>
                <c:pt idx="451">
                  <c:v>6.3625</c:v>
                </c:pt>
                <c:pt idx="452">
                  <c:v>6.3977</c:v>
                </c:pt>
                <c:pt idx="453">
                  <c:v>6.4329</c:v>
                </c:pt>
                <c:pt idx="454">
                  <c:v>6.468</c:v>
                </c:pt>
                <c:pt idx="455">
                  <c:v>6.5032</c:v>
                </c:pt>
                <c:pt idx="456">
                  <c:v>6.5383</c:v>
                </c:pt>
                <c:pt idx="457">
                  <c:v>6.5735</c:v>
                </c:pt>
                <c:pt idx="458">
                  <c:v>6.6086</c:v>
                </c:pt>
                <c:pt idx="459">
                  <c:v>6.6438</c:v>
                </c:pt>
                <c:pt idx="460">
                  <c:v>6.6789</c:v>
                </c:pt>
                <c:pt idx="461">
                  <c:v>6.7141</c:v>
                </c:pt>
                <c:pt idx="462">
                  <c:v>6.7492</c:v>
                </c:pt>
                <c:pt idx="463">
                  <c:v>6.7844</c:v>
                </c:pt>
                <c:pt idx="464">
                  <c:v>6.8195</c:v>
                </c:pt>
                <c:pt idx="465">
                  <c:v>6.8547</c:v>
                </c:pt>
                <c:pt idx="466">
                  <c:v>6.8898</c:v>
                </c:pt>
                <c:pt idx="467">
                  <c:v>6.925</c:v>
                </c:pt>
                <c:pt idx="468">
                  <c:v>6.9601</c:v>
                </c:pt>
                <c:pt idx="469">
                  <c:v>6.9953</c:v>
                </c:pt>
                <c:pt idx="470">
                  <c:v>7.0304</c:v>
                </c:pt>
                <c:pt idx="471">
                  <c:v>7.0656</c:v>
                </c:pt>
                <c:pt idx="472">
                  <c:v>7.1007</c:v>
                </c:pt>
                <c:pt idx="473">
                  <c:v>7.1359</c:v>
                </c:pt>
                <c:pt idx="474">
                  <c:v>7.171</c:v>
                </c:pt>
                <c:pt idx="475">
                  <c:v>7.2062</c:v>
                </c:pt>
                <c:pt idx="476">
                  <c:v>7.2414</c:v>
                </c:pt>
                <c:pt idx="477">
                  <c:v>7.2765</c:v>
                </c:pt>
                <c:pt idx="478">
                  <c:v>7.3117</c:v>
                </c:pt>
                <c:pt idx="479">
                  <c:v>7.3468</c:v>
                </c:pt>
                <c:pt idx="480">
                  <c:v>7.382</c:v>
                </c:pt>
                <c:pt idx="481">
                  <c:v>7.4171</c:v>
                </c:pt>
                <c:pt idx="482">
                  <c:v>7.4523</c:v>
                </c:pt>
                <c:pt idx="483">
                  <c:v>7.4874</c:v>
                </c:pt>
                <c:pt idx="484">
                  <c:v>7.5226</c:v>
                </c:pt>
                <c:pt idx="485">
                  <c:v>7.5577</c:v>
                </c:pt>
                <c:pt idx="486">
                  <c:v>7.5929</c:v>
                </c:pt>
                <c:pt idx="487">
                  <c:v>7.628</c:v>
                </c:pt>
                <c:pt idx="488">
                  <c:v>7.6632</c:v>
                </c:pt>
                <c:pt idx="489">
                  <c:v>7.6983</c:v>
                </c:pt>
                <c:pt idx="490">
                  <c:v>7.7335</c:v>
                </c:pt>
                <c:pt idx="491">
                  <c:v>7.7686</c:v>
                </c:pt>
                <c:pt idx="492">
                  <c:v>7.8038</c:v>
                </c:pt>
                <c:pt idx="493">
                  <c:v>7.8389</c:v>
                </c:pt>
                <c:pt idx="494">
                  <c:v>7.8741</c:v>
                </c:pt>
                <c:pt idx="495">
                  <c:v>7.9092</c:v>
                </c:pt>
                <c:pt idx="496">
                  <c:v>7.9444</c:v>
                </c:pt>
                <c:pt idx="497">
                  <c:v>7.9795</c:v>
                </c:pt>
                <c:pt idx="498">
                  <c:v>8.0147</c:v>
                </c:pt>
                <c:pt idx="499">
                  <c:v>8.0499</c:v>
                </c:pt>
                <c:pt idx="500">
                  <c:v>8.085</c:v>
                </c:pt>
                <c:pt idx="501">
                  <c:v>8.120200000000001</c:v>
                </c:pt>
                <c:pt idx="502">
                  <c:v>8.1553</c:v>
                </c:pt>
                <c:pt idx="503">
                  <c:v>8.1905</c:v>
                </c:pt>
                <c:pt idx="504">
                  <c:v>8.2256</c:v>
                </c:pt>
                <c:pt idx="505">
                  <c:v>8.2608</c:v>
                </c:pt>
                <c:pt idx="506">
                  <c:v>8.2959</c:v>
                </c:pt>
                <c:pt idx="507">
                  <c:v>8.3311</c:v>
                </c:pt>
                <c:pt idx="508">
                  <c:v>8.3662</c:v>
                </c:pt>
                <c:pt idx="509">
                  <c:v>8.4014</c:v>
                </c:pt>
                <c:pt idx="510">
                  <c:v>8.4365</c:v>
                </c:pt>
                <c:pt idx="511">
                  <c:v>8.4717</c:v>
                </c:pt>
                <c:pt idx="512">
                  <c:v>8.5068</c:v>
                </c:pt>
                <c:pt idx="513">
                  <c:v>8.542</c:v>
                </c:pt>
                <c:pt idx="514">
                  <c:v>8.5771</c:v>
                </c:pt>
                <c:pt idx="515">
                  <c:v>8.6123</c:v>
                </c:pt>
                <c:pt idx="516">
                  <c:v>8.6474</c:v>
                </c:pt>
                <c:pt idx="517">
                  <c:v>8.6826</c:v>
                </c:pt>
                <c:pt idx="518">
                  <c:v>8.717700000000001</c:v>
                </c:pt>
                <c:pt idx="519">
                  <c:v>8.7529</c:v>
                </c:pt>
                <c:pt idx="520">
                  <c:v>8.7881</c:v>
                </c:pt>
                <c:pt idx="521">
                  <c:v>8.8232</c:v>
                </c:pt>
                <c:pt idx="522">
                  <c:v>8.8584</c:v>
                </c:pt>
                <c:pt idx="523">
                  <c:v>8.8935</c:v>
                </c:pt>
                <c:pt idx="524">
                  <c:v>8.9287</c:v>
                </c:pt>
                <c:pt idx="525">
                  <c:v>8.9638</c:v>
                </c:pt>
                <c:pt idx="526">
                  <c:v>8.999</c:v>
                </c:pt>
                <c:pt idx="527">
                  <c:v>9.0341</c:v>
                </c:pt>
                <c:pt idx="528">
                  <c:v>9.0693</c:v>
                </c:pt>
                <c:pt idx="529">
                  <c:v>9.1044</c:v>
                </c:pt>
                <c:pt idx="530">
                  <c:v>9.1396</c:v>
                </c:pt>
              </c:numCache>
            </c:numRef>
          </c:xVal>
          <c:yVal>
            <c:numRef>
              <c:f>'measuring linearity of uniformy'!$T$12:$T$542</c:f>
              <c:numCache>
                <c:formatCode>General</c:formatCode>
                <c:ptCount val="531"/>
                <c:pt idx="0">
                  <c:v>1935.7645</c:v>
                </c:pt>
                <c:pt idx="1">
                  <c:v>1935.7645</c:v>
                </c:pt>
                <c:pt idx="2">
                  <c:v>1936.277</c:v>
                </c:pt>
                <c:pt idx="3">
                  <c:v>1936.277</c:v>
                </c:pt>
                <c:pt idx="4">
                  <c:v>1935.5082</c:v>
                </c:pt>
                <c:pt idx="5">
                  <c:v>1936.277</c:v>
                </c:pt>
                <c:pt idx="6">
                  <c:v>1933.4602</c:v>
                </c:pt>
                <c:pt idx="7">
                  <c:v>1930.3937</c:v>
                </c:pt>
                <c:pt idx="8">
                  <c:v>1927.0793</c:v>
                </c:pt>
                <c:pt idx="9">
                  <c:v>1924.7894</c:v>
                </c:pt>
                <c:pt idx="10">
                  <c:v>1914.4053</c:v>
                </c:pt>
                <c:pt idx="11">
                  <c:v>1908.3634</c:v>
                </c:pt>
                <c:pt idx="12">
                  <c:v>1903.5994</c:v>
                </c:pt>
                <c:pt idx="13">
                  <c:v>1897.3568</c:v>
                </c:pt>
                <c:pt idx="14">
                  <c:v>1891.1436</c:v>
                </c:pt>
                <c:pt idx="15">
                  <c:v>1888.6666</c:v>
                </c:pt>
                <c:pt idx="16">
                  <c:v>1883.2337</c:v>
                </c:pt>
                <c:pt idx="17">
                  <c:v>1871.948</c:v>
                </c:pt>
                <c:pt idx="18">
                  <c:v>1866.8292</c:v>
                </c:pt>
                <c:pt idx="19">
                  <c:v>1859.7946</c:v>
                </c:pt>
                <c:pt idx="20">
                  <c:v>1855.2074</c:v>
                </c:pt>
                <c:pt idx="21">
                  <c:v>1852.8</c:v>
                </c:pt>
                <c:pt idx="22">
                  <c:v>1849.6775</c:v>
                </c:pt>
                <c:pt idx="23">
                  <c:v>1848.4786</c:v>
                </c:pt>
                <c:pt idx="24">
                  <c:v>1844.4115</c:v>
                </c:pt>
                <c:pt idx="25">
                  <c:v>1837.0305</c:v>
                </c:pt>
                <c:pt idx="26">
                  <c:v>1834.8962</c:v>
                </c:pt>
                <c:pt idx="27">
                  <c:v>1834.1856</c:v>
                </c:pt>
                <c:pt idx="28">
                  <c:v>1832.7657</c:v>
                </c:pt>
                <c:pt idx="29">
                  <c:v>1828.5165</c:v>
                </c:pt>
                <c:pt idx="30">
                  <c:v>1829.4594</c:v>
                </c:pt>
                <c:pt idx="31">
                  <c:v>1828.5165</c:v>
                </c:pt>
                <c:pt idx="32">
                  <c:v>1824.048</c:v>
                </c:pt>
                <c:pt idx="33">
                  <c:v>1829.2236</c:v>
                </c:pt>
                <c:pt idx="34">
                  <c:v>1829.6953</c:v>
                </c:pt>
                <c:pt idx="35">
                  <c:v>1829.2236</c:v>
                </c:pt>
                <c:pt idx="36">
                  <c:v>1831.5838</c:v>
                </c:pt>
                <c:pt idx="37">
                  <c:v>1833.4754</c:v>
                </c:pt>
                <c:pt idx="38">
                  <c:v>1833.4754</c:v>
                </c:pt>
                <c:pt idx="39">
                  <c:v>1835.1331</c:v>
                </c:pt>
                <c:pt idx="40">
                  <c:v>1833.4754</c:v>
                </c:pt>
                <c:pt idx="41">
                  <c:v>1830.8753</c:v>
                </c:pt>
                <c:pt idx="42">
                  <c:v>1833.7121</c:v>
                </c:pt>
                <c:pt idx="43">
                  <c:v>1837.2678</c:v>
                </c:pt>
                <c:pt idx="44">
                  <c:v>1839.1686</c:v>
                </c:pt>
                <c:pt idx="45">
                  <c:v>1841.3106</c:v>
                </c:pt>
                <c:pt idx="46">
                  <c:v>1847.281</c:v>
                </c:pt>
                <c:pt idx="47">
                  <c:v>1850.1573</c:v>
                </c:pt>
                <c:pt idx="48">
                  <c:v>1851.3578</c:v>
                </c:pt>
                <c:pt idx="49">
                  <c:v>1851.3578</c:v>
                </c:pt>
                <c:pt idx="50">
                  <c:v>1854.4847</c:v>
                </c:pt>
                <c:pt idx="51">
                  <c:v>1856.4129</c:v>
                </c:pt>
                <c:pt idx="52">
                  <c:v>1855.6895</c:v>
                </c:pt>
                <c:pt idx="53">
                  <c:v>1855.4484</c:v>
                </c:pt>
                <c:pt idx="54">
                  <c:v>1855.4484</c:v>
                </c:pt>
                <c:pt idx="55">
                  <c:v>1855.2074</c:v>
                </c:pt>
                <c:pt idx="56">
                  <c:v>1855.2074</c:v>
                </c:pt>
                <c:pt idx="57">
                  <c:v>1855.2074</c:v>
                </c:pt>
                <c:pt idx="58">
                  <c:v>1858.5858</c:v>
                </c:pt>
                <c:pt idx="59">
                  <c:v>1858.5858</c:v>
                </c:pt>
                <c:pt idx="60">
                  <c:v>1858.3442</c:v>
                </c:pt>
                <c:pt idx="61">
                  <c:v>1857.6196</c:v>
                </c:pt>
                <c:pt idx="62">
                  <c:v>1857.6196</c:v>
                </c:pt>
                <c:pt idx="63">
                  <c:v>1854.9665</c:v>
                </c:pt>
                <c:pt idx="64">
                  <c:v>1854.7256</c:v>
                </c:pt>
                <c:pt idx="65">
                  <c:v>1851.1176</c:v>
                </c:pt>
                <c:pt idx="66">
                  <c:v>1849.9174</c:v>
                </c:pt>
                <c:pt idx="67">
                  <c:v>1847.5204</c:v>
                </c:pt>
                <c:pt idx="68">
                  <c:v>1846.563</c:v>
                </c:pt>
                <c:pt idx="69">
                  <c:v>1843.6952</c:v>
                </c:pt>
                <c:pt idx="70">
                  <c:v>1846.563</c:v>
                </c:pt>
                <c:pt idx="71">
                  <c:v>1846.563</c:v>
                </c:pt>
                <c:pt idx="72">
                  <c:v>1841.5489</c:v>
                </c:pt>
                <c:pt idx="73">
                  <c:v>1839.4064</c:v>
                </c:pt>
                <c:pt idx="74">
                  <c:v>1838.4555</c:v>
                </c:pt>
                <c:pt idx="75">
                  <c:v>1835.3701</c:v>
                </c:pt>
                <c:pt idx="76">
                  <c:v>1838.4555</c:v>
                </c:pt>
                <c:pt idx="77">
                  <c:v>1837.5053</c:v>
                </c:pt>
                <c:pt idx="78">
                  <c:v>1838.4555</c:v>
                </c:pt>
                <c:pt idx="79">
                  <c:v>1838.4555</c:v>
                </c:pt>
                <c:pt idx="80">
                  <c:v>1838.6931</c:v>
                </c:pt>
                <c:pt idx="81">
                  <c:v>1837.7427</c:v>
                </c:pt>
                <c:pt idx="82">
                  <c:v>1844.8893</c:v>
                </c:pt>
                <c:pt idx="83">
                  <c:v>1847.281</c:v>
                </c:pt>
                <c:pt idx="84">
                  <c:v>1849.9174</c:v>
                </c:pt>
                <c:pt idx="85">
                  <c:v>1851.3578</c:v>
                </c:pt>
                <c:pt idx="86">
                  <c:v>1852.0787</c:v>
                </c:pt>
                <c:pt idx="87">
                  <c:v>1846.563</c:v>
                </c:pt>
                <c:pt idx="88">
                  <c:v>1845.3672</c:v>
                </c:pt>
                <c:pt idx="89">
                  <c:v>1844.8893</c:v>
                </c:pt>
                <c:pt idx="90">
                  <c:v>1844.1727</c:v>
                </c:pt>
                <c:pt idx="91">
                  <c:v>1845.3672</c:v>
                </c:pt>
                <c:pt idx="92">
                  <c:v>1847.0416</c:v>
                </c:pt>
                <c:pt idx="93">
                  <c:v>1842.9793</c:v>
                </c:pt>
                <c:pt idx="94">
                  <c:v>1841.0725</c:v>
                </c:pt>
                <c:pt idx="95">
                  <c:v>1839.8822</c:v>
                </c:pt>
                <c:pt idx="96">
                  <c:v>1839.4064</c:v>
                </c:pt>
                <c:pt idx="97">
                  <c:v>1838.6931</c:v>
                </c:pt>
                <c:pt idx="98">
                  <c:v>1835.3701</c:v>
                </c:pt>
                <c:pt idx="99">
                  <c:v>1838.2178</c:v>
                </c:pt>
                <c:pt idx="100">
                  <c:v>1838.2178</c:v>
                </c:pt>
                <c:pt idx="101">
                  <c:v>1835.1331</c:v>
                </c:pt>
                <c:pt idx="102">
                  <c:v>1828.0453</c:v>
                </c:pt>
                <c:pt idx="103">
                  <c:v>1822.875</c:v>
                </c:pt>
                <c:pt idx="104">
                  <c:v>1822.4061</c:v>
                </c:pt>
                <c:pt idx="105">
                  <c:v>1817.7278</c:v>
                </c:pt>
                <c:pt idx="106">
                  <c:v>1807.5031</c:v>
                </c:pt>
                <c:pt idx="107">
                  <c:v>1804.7307</c:v>
                </c:pt>
                <c:pt idx="108">
                  <c:v>1803.1167</c:v>
                </c:pt>
                <c:pt idx="109">
                  <c:v>1801.045</c:v>
                </c:pt>
                <c:pt idx="110">
                  <c:v>1800.5851</c:v>
                </c:pt>
                <c:pt idx="111">
                  <c:v>1798.5182</c:v>
                </c:pt>
                <c:pt idx="112">
                  <c:v>1798.5182</c:v>
                </c:pt>
                <c:pt idx="113">
                  <c:v>1795.082</c:v>
                </c:pt>
                <c:pt idx="114">
                  <c:v>1794.8533</c:v>
                </c:pt>
                <c:pt idx="115">
                  <c:v>1794.1675</c:v>
                </c:pt>
                <c:pt idx="116">
                  <c:v>1791.8846</c:v>
                </c:pt>
                <c:pt idx="117">
                  <c:v>1791.2007</c:v>
                </c:pt>
                <c:pt idx="118">
                  <c:v>1788.2421</c:v>
                </c:pt>
                <c:pt idx="119">
                  <c:v>1782.1233</c:v>
                </c:pt>
                <c:pt idx="120">
                  <c:v>1781.4456</c:v>
                </c:pt>
                <c:pt idx="121">
                  <c:v>1780.3171</c:v>
                </c:pt>
                <c:pt idx="122">
                  <c:v>1780.0916</c:v>
                </c:pt>
                <c:pt idx="123">
                  <c:v>1781.2198</c:v>
                </c:pt>
                <c:pt idx="124">
                  <c:v>1783.0276</c:v>
                </c:pt>
                <c:pt idx="125">
                  <c:v>1782.5753</c:v>
                </c:pt>
                <c:pt idx="126">
                  <c:v>1783.2538</c:v>
                </c:pt>
                <c:pt idx="127">
                  <c:v>1784.8384</c:v>
                </c:pt>
                <c:pt idx="128">
                  <c:v>1784.8384</c:v>
                </c:pt>
                <c:pt idx="129">
                  <c:v>1781.8974</c:v>
                </c:pt>
                <c:pt idx="130">
                  <c:v>1776.4893</c:v>
                </c:pt>
                <c:pt idx="131">
                  <c:v>1772.2277</c:v>
                </c:pt>
                <c:pt idx="132">
                  <c:v>1761.318</c:v>
                </c:pt>
                <c:pt idx="133">
                  <c:v>1752.4988</c:v>
                </c:pt>
                <c:pt idx="134">
                  <c:v>1748.9929</c:v>
                </c:pt>
                <c:pt idx="135">
                  <c:v>1751.4019</c:v>
                </c:pt>
                <c:pt idx="136">
                  <c:v>1752.2793</c:v>
                </c:pt>
                <c:pt idx="137">
                  <c:v>1758.2224</c:v>
                </c:pt>
                <c:pt idx="138">
                  <c:v>1767.315</c:v>
                </c:pt>
                <c:pt idx="139">
                  <c:v>1769.0987</c:v>
                </c:pt>
                <c:pt idx="140">
                  <c:v>1788.0148</c:v>
                </c:pt>
                <c:pt idx="141">
                  <c:v>1770.662</c:v>
                </c:pt>
                <c:pt idx="142">
                  <c:v>1769.0987</c:v>
                </c:pt>
                <c:pt idx="143">
                  <c:v>1768.2065</c:v>
                </c:pt>
                <c:pt idx="144">
                  <c:v>1768.2065</c:v>
                </c:pt>
                <c:pt idx="145">
                  <c:v>1770.2151</c:v>
                </c:pt>
                <c:pt idx="146">
                  <c:v>1768.2065</c:v>
                </c:pt>
                <c:pt idx="147">
                  <c:v>1768.2065</c:v>
                </c:pt>
                <c:pt idx="148">
                  <c:v>1767.9836</c:v>
                </c:pt>
                <c:pt idx="149">
                  <c:v>1764.6453</c:v>
                </c:pt>
                <c:pt idx="150">
                  <c:v>1764.6453</c:v>
                </c:pt>
                <c:pt idx="151">
                  <c:v>1763.979</c:v>
                </c:pt>
                <c:pt idx="152">
                  <c:v>1758.885</c:v>
                </c:pt>
                <c:pt idx="153">
                  <c:v>1759.548</c:v>
                </c:pt>
                <c:pt idx="154">
                  <c:v>1763.535</c:v>
                </c:pt>
                <c:pt idx="155">
                  <c:v>1763.0912</c:v>
                </c:pt>
                <c:pt idx="156">
                  <c:v>1764.8675</c:v>
                </c:pt>
                <c:pt idx="157">
                  <c:v>1765.0898</c:v>
                </c:pt>
                <c:pt idx="158">
                  <c:v>1766.6469</c:v>
                </c:pt>
                <c:pt idx="159">
                  <c:v>1763.0912</c:v>
                </c:pt>
                <c:pt idx="160">
                  <c:v>1763.0912</c:v>
                </c:pt>
                <c:pt idx="161">
                  <c:v>1762.8694</c:v>
                </c:pt>
                <c:pt idx="162">
                  <c:v>1761.0966</c:v>
                </c:pt>
                <c:pt idx="163">
                  <c:v>1765.7569</c:v>
                </c:pt>
                <c:pt idx="164">
                  <c:v>1761.0966</c:v>
                </c:pt>
                <c:pt idx="165">
                  <c:v>1761.0966</c:v>
                </c:pt>
                <c:pt idx="166">
                  <c:v>1760.6539</c:v>
                </c:pt>
                <c:pt idx="167">
                  <c:v>1763.3131</c:v>
                </c:pt>
                <c:pt idx="168">
                  <c:v>1760.6539</c:v>
                </c:pt>
                <c:pt idx="169">
                  <c:v>1761.9826</c:v>
                </c:pt>
                <c:pt idx="170">
                  <c:v>1761.5395</c:v>
                </c:pt>
                <c:pt idx="171">
                  <c:v>1761.5395</c:v>
                </c:pt>
                <c:pt idx="172">
                  <c:v>1758.6641</c:v>
                </c:pt>
                <c:pt idx="173">
                  <c:v>1757.1192</c:v>
                </c:pt>
                <c:pt idx="174">
                  <c:v>1754.2564</c:v>
                </c:pt>
                <c:pt idx="175">
                  <c:v>1751.8405</c:v>
                </c:pt>
                <c:pt idx="176">
                  <c:v>1748.7742</c:v>
                </c:pt>
                <c:pt idx="177">
                  <c:v>1750.9634</c:v>
                </c:pt>
                <c:pt idx="178">
                  <c:v>1750.9634</c:v>
                </c:pt>
                <c:pt idx="179">
                  <c:v>1750.5252</c:v>
                </c:pt>
                <c:pt idx="180">
                  <c:v>1750.9634</c:v>
                </c:pt>
                <c:pt idx="181">
                  <c:v>1749.8682</c:v>
                </c:pt>
                <c:pt idx="182">
                  <c:v>1748.1184</c:v>
                </c:pt>
                <c:pt idx="183">
                  <c:v>1745.9355</c:v>
                </c:pt>
                <c:pt idx="184">
                  <c:v>1739.8495</c:v>
                </c:pt>
                <c:pt idx="185">
                  <c:v>1739.1997</c:v>
                </c:pt>
                <c:pt idx="186">
                  <c:v>1736.8208</c:v>
                </c:pt>
                <c:pt idx="187">
                  <c:v>1735.5258</c:v>
                </c:pt>
                <c:pt idx="188">
                  <c:v>1736.1731</c:v>
                </c:pt>
                <c:pt idx="189">
                  <c:v>1738.1177</c:v>
                </c:pt>
                <c:pt idx="190">
                  <c:v>1739.8495</c:v>
                </c:pt>
                <c:pt idx="191">
                  <c:v>1743.9751</c:v>
                </c:pt>
                <c:pt idx="192">
                  <c:v>1747.463</c:v>
                </c:pt>
                <c:pt idx="193">
                  <c:v>1747.463</c:v>
                </c:pt>
                <c:pt idx="194">
                  <c:v>1743.1051</c:v>
                </c:pt>
                <c:pt idx="195">
                  <c:v>1743.1051</c:v>
                </c:pt>
                <c:pt idx="196">
                  <c:v>1741.3674</c:v>
                </c:pt>
                <c:pt idx="197">
                  <c:v>1741.1504</c:v>
                </c:pt>
                <c:pt idx="198">
                  <c:v>1741.1504</c:v>
                </c:pt>
                <c:pt idx="199">
                  <c:v>1741.1504</c:v>
                </c:pt>
                <c:pt idx="200">
                  <c:v>1741.3674</c:v>
                </c:pt>
                <c:pt idx="201">
                  <c:v>1743.3225</c:v>
                </c:pt>
                <c:pt idx="202">
                  <c:v>1745.9355</c:v>
                </c:pt>
                <c:pt idx="203">
                  <c:v>1745.9355</c:v>
                </c:pt>
                <c:pt idx="204">
                  <c:v>1747.2447</c:v>
                </c:pt>
                <c:pt idx="205">
                  <c:v>1749.4305</c:v>
                </c:pt>
                <c:pt idx="206">
                  <c:v>1751.1826</c:v>
                </c:pt>
                <c:pt idx="207">
                  <c:v>1751.1826</c:v>
                </c:pt>
                <c:pt idx="208">
                  <c:v>1751.4019</c:v>
                </c:pt>
                <c:pt idx="209">
                  <c:v>1751.1826</c:v>
                </c:pt>
                <c:pt idx="210">
                  <c:v>1745.2816</c:v>
                </c:pt>
                <c:pt idx="211">
                  <c:v>1745.0638</c:v>
                </c:pt>
                <c:pt idx="212">
                  <c:v>1744.1928</c:v>
                </c:pt>
                <c:pt idx="213">
                  <c:v>1744.8459</c:v>
                </c:pt>
                <c:pt idx="214">
                  <c:v>1744.8459</c:v>
                </c:pt>
                <c:pt idx="215">
                  <c:v>1744.6282</c:v>
                </c:pt>
                <c:pt idx="216">
                  <c:v>1743.7576</c:v>
                </c:pt>
                <c:pt idx="217">
                  <c:v>1741.3674</c:v>
                </c:pt>
                <c:pt idx="218">
                  <c:v>1739.6328</c:v>
                </c:pt>
                <c:pt idx="219">
                  <c:v>1739.1997</c:v>
                </c:pt>
                <c:pt idx="220">
                  <c:v>1735.3101</c:v>
                </c:pt>
                <c:pt idx="221">
                  <c:v>1731.6512</c:v>
                </c:pt>
                <c:pt idx="222">
                  <c:v>1729.9343</c:v>
                </c:pt>
                <c:pt idx="223">
                  <c:v>1724.3759</c:v>
                </c:pt>
                <c:pt idx="224">
                  <c:v>1719.2745</c:v>
                </c:pt>
                <c:pt idx="225">
                  <c:v>1718.8507</c:v>
                </c:pt>
                <c:pt idx="226">
                  <c:v>1716.5231</c:v>
                </c:pt>
                <c:pt idx="227">
                  <c:v>1716.5231</c:v>
                </c:pt>
                <c:pt idx="228">
                  <c:v>1716.5231</c:v>
                </c:pt>
                <c:pt idx="229">
                  <c:v>1719.0626</c:v>
                </c:pt>
                <c:pt idx="230">
                  <c:v>1719.6986</c:v>
                </c:pt>
                <c:pt idx="231">
                  <c:v>1722.4596</c:v>
                </c:pt>
                <c:pt idx="232">
                  <c:v>1722.6723</c:v>
                </c:pt>
                <c:pt idx="233">
                  <c:v>1725.6556</c:v>
                </c:pt>
                <c:pt idx="234">
                  <c:v>1728.8628</c:v>
                </c:pt>
                <c:pt idx="235">
                  <c:v>1729.9343</c:v>
                </c:pt>
                <c:pt idx="236">
                  <c:v>1730.3632</c:v>
                </c:pt>
                <c:pt idx="237">
                  <c:v>1731.6512</c:v>
                </c:pt>
                <c:pt idx="238">
                  <c:v>1732.5109</c:v>
                </c:pt>
                <c:pt idx="239">
                  <c:v>1737.6852</c:v>
                </c:pt>
                <c:pt idx="240">
                  <c:v>1737.9014</c:v>
                </c:pt>
                <c:pt idx="241">
                  <c:v>1738.5503</c:v>
                </c:pt>
                <c:pt idx="242">
                  <c:v>1740.4997</c:v>
                </c:pt>
                <c:pt idx="243">
                  <c:v>1741.8015</c:v>
                </c:pt>
                <c:pt idx="244">
                  <c:v>1742.4531</c:v>
                </c:pt>
                <c:pt idx="245">
                  <c:v>1742.2359</c:v>
                </c:pt>
                <c:pt idx="246">
                  <c:v>1741.5845</c:v>
                </c:pt>
                <c:pt idx="247">
                  <c:v>1740.2829</c:v>
                </c:pt>
                <c:pt idx="248">
                  <c:v>1740.2829</c:v>
                </c:pt>
                <c:pt idx="249">
                  <c:v>1741.8015</c:v>
                </c:pt>
                <c:pt idx="250">
                  <c:v>1742.2359</c:v>
                </c:pt>
                <c:pt idx="251">
                  <c:v>1741.8015</c:v>
                </c:pt>
                <c:pt idx="252">
                  <c:v>1741.1504</c:v>
                </c:pt>
                <c:pt idx="253">
                  <c:v>1739.8495</c:v>
                </c:pt>
                <c:pt idx="254">
                  <c:v>1738.334</c:v>
                </c:pt>
                <c:pt idx="255">
                  <c:v>1735.0945</c:v>
                </c:pt>
                <c:pt idx="256">
                  <c:v>1735.0945</c:v>
                </c:pt>
                <c:pt idx="257">
                  <c:v>1734.0171</c:v>
                </c:pt>
                <c:pt idx="258">
                  <c:v>1733.5865</c:v>
                </c:pt>
                <c:pt idx="259">
                  <c:v>1733.5865</c:v>
                </c:pt>
                <c:pt idx="260">
                  <c:v>1735.3101</c:v>
                </c:pt>
                <c:pt idx="261">
                  <c:v>1742.2359</c:v>
                </c:pt>
                <c:pt idx="262">
                  <c:v>1744.6282</c:v>
                </c:pt>
                <c:pt idx="263">
                  <c:v>1744.8459</c:v>
                </c:pt>
                <c:pt idx="264">
                  <c:v>1744.8459</c:v>
                </c:pt>
                <c:pt idx="265">
                  <c:v>1742.4531</c:v>
                </c:pt>
                <c:pt idx="266">
                  <c:v>1735.0945</c:v>
                </c:pt>
                <c:pt idx="267">
                  <c:v>1733.5865</c:v>
                </c:pt>
                <c:pt idx="268">
                  <c:v>1733.5865</c:v>
                </c:pt>
                <c:pt idx="269">
                  <c:v>1733.8018</c:v>
                </c:pt>
                <c:pt idx="270">
                  <c:v>1733.8018</c:v>
                </c:pt>
                <c:pt idx="271">
                  <c:v>1733.8018</c:v>
                </c:pt>
                <c:pt idx="272">
                  <c:v>1731.007</c:v>
                </c:pt>
                <c:pt idx="273">
                  <c:v>1727.5786</c:v>
                </c:pt>
                <c:pt idx="274">
                  <c:v>1727.7925</c:v>
                </c:pt>
                <c:pt idx="275">
                  <c:v>1728.4345</c:v>
                </c:pt>
                <c:pt idx="276">
                  <c:v>1729.077</c:v>
                </c:pt>
                <c:pt idx="277">
                  <c:v>1728.0065</c:v>
                </c:pt>
                <c:pt idx="278">
                  <c:v>1729.7199</c:v>
                </c:pt>
                <c:pt idx="279">
                  <c:v>1727.5786</c:v>
                </c:pt>
                <c:pt idx="280">
                  <c:v>1726.9372</c:v>
                </c:pt>
                <c:pt idx="281">
                  <c:v>1727.1509</c:v>
                </c:pt>
                <c:pt idx="282">
                  <c:v>1728.2205</c:v>
                </c:pt>
                <c:pt idx="283">
                  <c:v>1731.4364</c:v>
                </c:pt>
                <c:pt idx="284">
                  <c:v>1735.3101</c:v>
                </c:pt>
                <c:pt idx="285">
                  <c:v>1735.3101</c:v>
                </c:pt>
                <c:pt idx="286">
                  <c:v>1731.2217</c:v>
                </c:pt>
                <c:pt idx="287">
                  <c:v>1731.6512</c:v>
                </c:pt>
                <c:pt idx="288">
                  <c:v>1731.2217</c:v>
                </c:pt>
                <c:pt idx="289">
                  <c:v>1731.6512</c:v>
                </c:pt>
                <c:pt idx="290">
                  <c:v>1735.0945</c:v>
                </c:pt>
                <c:pt idx="291">
                  <c:v>1736.1731</c:v>
                </c:pt>
                <c:pt idx="292">
                  <c:v>1736.389</c:v>
                </c:pt>
                <c:pt idx="293">
                  <c:v>1736.6049</c:v>
                </c:pt>
                <c:pt idx="294">
                  <c:v>1736.8208</c:v>
                </c:pt>
                <c:pt idx="295">
                  <c:v>1737.469</c:v>
                </c:pt>
                <c:pt idx="296">
                  <c:v>1737.469</c:v>
                </c:pt>
                <c:pt idx="297">
                  <c:v>1736.389</c:v>
                </c:pt>
                <c:pt idx="298">
                  <c:v>1736.389</c:v>
                </c:pt>
                <c:pt idx="299">
                  <c:v>1736.389</c:v>
                </c:pt>
                <c:pt idx="300">
                  <c:v>1737.0369</c:v>
                </c:pt>
                <c:pt idx="301">
                  <c:v>1739.6328</c:v>
                </c:pt>
                <c:pt idx="302">
                  <c:v>1739.8495</c:v>
                </c:pt>
                <c:pt idx="303">
                  <c:v>1739.6328</c:v>
                </c:pt>
                <c:pt idx="304">
                  <c:v>1739.6328</c:v>
                </c:pt>
                <c:pt idx="305">
                  <c:v>1739.4162</c:v>
                </c:pt>
                <c:pt idx="306">
                  <c:v>1739.6328</c:v>
                </c:pt>
                <c:pt idx="307">
                  <c:v>1740.9335</c:v>
                </c:pt>
                <c:pt idx="308">
                  <c:v>1739.8495</c:v>
                </c:pt>
                <c:pt idx="309">
                  <c:v>1739.6328</c:v>
                </c:pt>
                <c:pt idx="310">
                  <c:v>1735.0945</c:v>
                </c:pt>
                <c:pt idx="311">
                  <c:v>1733.8018</c:v>
                </c:pt>
                <c:pt idx="312">
                  <c:v>1736.1731</c:v>
                </c:pt>
                <c:pt idx="313">
                  <c:v>1736.1731</c:v>
                </c:pt>
                <c:pt idx="314">
                  <c:v>1740.9335</c:v>
                </c:pt>
                <c:pt idx="315">
                  <c:v>1741.5845</c:v>
                </c:pt>
                <c:pt idx="316">
                  <c:v>1743.3225</c:v>
                </c:pt>
                <c:pt idx="317">
                  <c:v>1743.54</c:v>
                </c:pt>
                <c:pt idx="318">
                  <c:v>1742.6704</c:v>
                </c:pt>
                <c:pt idx="319">
                  <c:v>1740.4997</c:v>
                </c:pt>
                <c:pt idx="320">
                  <c:v>1740.2829</c:v>
                </c:pt>
                <c:pt idx="321">
                  <c:v>1740.2829</c:v>
                </c:pt>
                <c:pt idx="322">
                  <c:v>1740.2829</c:v>
                </c:pt>
                <c:pt idx="323">
                  <c:v>1744.1928</c:v>
                </c:pt>
                <c:pt idx="324">
                  <c:v>1745.7175</c:v>
                </c:pt>
                <c:pt idx="325">
                  <c:v>1745.9355</c:v>
                </c:pt>
                <c:pt idx="326">
                  <c:v>1748.337</c:v>
                </c:pt>
                <c:pt idx="327">
                  <c:v>1748.9929</c:v>
                </c:pt>
                <c:pt idx="328">
                  <c:v>1750.5252</c:v>
                </c:pt>
                <c:pt idx="329">
                  <c:v>1750.9634</c:v>
                </c:pt>
                <c:pt idx="330">
                  <c:v>1752.4988</c:v>
                </c:pt>
                <c:pt idx="331">
                  <c:v>1755.3565</c:v>
                </c:pt>
                <c:pt idx="332">
                  <c:v>1758.2224</c:v>
                </c:pt>
                <c:pt idx="333">
                  <c:v>1757.3397</c:v>
                </c:pt>
                <c:pt idx="334">
                  <c:v>1755.3565</c:v>
                </c:pt>
                <c:pt idx="335">
                  <c:v>1754.9163</c:v>
                </c:pt>
                <c:pt idx="336">
                  <c:v>1751.6212</c:v>
                </c:pt>
                <c:pt idx="337">
                  <c:v>1749.6493</c:v>
                </c:pt>
                <c:pt idx="338">
                  <c:v>1751.6212</c:v>
                </c:pt>
                <c:pt idx="339">
                  <c:v>1753.8167</c:v>
                </c:pt>
                <c:pt idx="340">
                  <c:v>1757.3397</c:v>
                </c:pt>
                <c:pt idx="341">
                  <c:v>1759.769</c:v>
                </c:pt>
                <c:pt idx="342">
                  <c:v>1766.2018</c:v>
                </c:pt>
                <c:pt idx="343">
                  <c:v>1766.2018</c:v>
                </c:pt>
                <c:pt idx="344">
                  <c:v>1765.9793</c:v>
                </c:pt>
                <c:pt idx="345">
                  <c:v>1763.979</c:v>
                </c:pt>
                <c:pt idx="346">
                  <c:v>1763.0912</c:v>
                </c:pt>
                <c:pt idx="347">
                  <c:v>1763.0912</c:v>
                </c:pt>
                <c:pt idx="348">
                  <c:v>1766.6469</c:v>
                </c:pt>
                <c:pt idx="349">
                  <c:v>1768.4295</c:v>
                </c:pt>
                <c:pt idx="350">
                  <c:v>1769.3219</c:v>
                </c:pt>
                <c:pt idx="351">
                  <c:v>1767.9836</c:v>
                </c:pt>
                <c:pt idx="352">
                  <c:v>1765.5344</c:v>
                </c:pt>
                <c:pt idx="353">
                  <c:v>1760.2114</c:v>
                </c:pt>
                <c:pt idx="354">
                  <c:v>1757.1192</c:v>
                </c:pt>
                <c:pt idx="355">
                  <c:v>1755.5767</c:v>
                </c:pt>
                <c:pt idx="356">
                  <c:v>1752.9379</c:v>
                </c:pt>
                <c:pt idx="357">
                  <c:v>1751.6212</c:v>
                </c:pt>
                <c:pt idx="358">
                  <c:v>1748.7742</c:v>
                </c:pt>
                <c:pt idx="359">
                  <c:v>1748.7742</c:v>
                </c:pt>
                <c:pt idx="360">
                  <c:v>1748.7742</c:v>
                </c:pt>
                <c:pt idx="361">
                  <c:v>1748.7742</c:v>
                </c:pt>
                <c:pt idx="362">
                  <c:v>1744.8459</c:v>
                </c:pt>
                <c:pt idx="363">
                  <c:v>1742.0187</c:v>
                </c:pt>
                <c:pt idx="364">
                  <c:v>1740.7166</c:v>
                </c:pt>
                <c:pt idx="365">
                  <c:v>1740.7166</c:v>
                </c:pt>
                <c:pt idx="366">
                  <c:v>1740.4997</c:v>
                </c:pt>
                <c:pt idx="367">
                  <c:v>1736.6049</c:v>
                </c:pt>
                <c:pt idx="368">
                  <c:v>1740.4997</c:v>
                </c:pt>
                <c:pt idx="369">
                  <c:v>1740.9335</c:v>
                </c:pt>
                <c:pt idx="370">
                  <c:v>1740.7166</c:v>
                </c:pt>
                <c:pt idx="371">
                  <c:v>1738.334</c:v>
                </c:pt>
                <c:pt idx="372">
                  <c:v>1738.334</c:v>
                </c:pt>
                <c:pt idx="373">
                  <c:v>1738.334</c:v>
                </c:pt>
                <c:pt idx="374">
                  <c:v>1737.0369</c:v>
                </c:pt>
                <c:pt idx="375">
                  <c:v>1737.0369</c:v>
                </c:pt>
                <c:pt idx="376">
                  <c:v>1739.8495</c:v>
                </c:pt>
                <c:pt idx="377">
                  <c:v>1743.9751</c:v>
                </c:pt>
                <c:pt idx="378">
                  <c:v>1745.4996</c:v>
                </c:pt>
                <c:pt idx="379">
                  <c:v>1745.4996</c:v>
                </c:pt>
                <c:pt idx="380">
                  <c:v>1747.6814</c:v>
                </c:pt>
                <c:pt idx="381">
                  <c:v>1746.5899</c:v>
                </c:pt>
                <c:pt idx="382">
                  <c:v>1745.4996</c:v>
                </c:pt>
                <c:pt idx="383">
                  <c:v>1747.6814</c:v>
                </c:pt>
                <c:pt idx="384">
                  <c:v>1748.337</c:v>
                </c:pt>
                <c:pt idx="385">
                  <c:v>1747.8999</c:v>
                </c:pt>
                <c:pt idx="386">
                  <c:v>1748.337</c:v>
                </c:pt>
                <c:pt idx="387">
                  <c:v>1748.9929</c:v>
                </c:pt>
                <c:pt idx="388">
                  <c:v>1751.6212</c:v>
                </c:pt>
                <c:pt idx="389">
                  <c:v>1753.3772</c:v>
                </c:pt>
                <c:pt idx="390">
                  <c:v>1754.6963</c:v>
                </c:pt>
                <c:pt idx="391">
                  <c:v>1759.548</c:v>
                </c:pt>
                <c:pt idx="392">
                  <c:v>1760.8752</c:v>
                </c:pt>
                <c:pt idx="393">
                  <c:v>1761.761</c:v>
                </c:pt>
                <c:pt idx="394">
                  <c:v>1761.0966</c:v>
                </c:pt>
                <c:pt idx="395">
                  <c:v>1761.5395</c:v>
                </c:pt>
                <c:pt idx="396">
                  <c:v>1762.4259</c:v>
                </c:pt>
                <c:pt idx="397">
                  <c:v>1763.979</c:v>
                </c:pt>
                <c:pt idx="398">
                  <c:v>1767.0923</c:v>
                </c:pt>
                <c:pt idx="399">
                  <c:v>1769.9917</c:v>
                </c:pt>
                <c:pt idx="400">
                  <c:v>1769.9917</c:v>
                </c:pt>
                <c:pt idx="401">
                  <c:v>1769.9917</c:v>
                </c:pt>
                <c:pt idx="402">
                  <c:v>1775.3661</c:v>
                </c:pt>
                <c:pt idx="403">
                  <c:v>1774.4684</c:v>
                </c:pt>
                <c:pt idx="404">
                  <c:v>1777.8387</c:v>
                </c:pt>
                <c:pt idx="405">
                  <c:v>1778.9645</c:v>
                </c:pt>
                <c:pt idx="406">
                  <c:v>1781.6715</c:v>
                </c:pt>
                <c:pt idx="407">
                  <c:v>1781.6715</c:v>
                </c:pt>
                <c:pt idx="408">
                  <c:v>1784.8384</c:v>
                </c:pt>
                <c:pt idx="409">
                  <c:v>1788.6967</c:v>
                </c:pt>
                <c:pt idx="410">
                  <c:v>1793.939</c:v>
                </c:pt>
                <c:pt idx="411">
                  <c:v>1803.5776</c:v>
                </c:pt>
                <c:pt idx="412">
                  <c:v>1807.5031</c:v>
                </c:pt>
                <c:pt idx="413">
                  <c:v>1807.5031</c:v>
                </c:pt>
                <c:pt idx="414">
                  <c:v>1807.9659</c:v>
                </c:pt>
                <c:pt idx="415">
                  <c:v>1808.4288</c:v>
                </c:pt>
                <c:pt idx="416">
                  <c:v>1810.5144</c:v>
                </c:pt>
                <c:pt idx="417">
                  <c:v>1810.9784</c:v>
                </c:pt>
                <c:pt idx="418">
                  <c:v>1814.6972</c:v>
                </c:pt>
                <c:pt idx="419">
                  <c:v>1815.6288</c:v>
                </c:pt>
                <c:pt idx="420">
                  <c:v>1818.8956</c:v>
                </c:pt>
                <c:pt idx="421">
                  <c:v>1821.9374</c:v>
                </c:pt>
                <c:pt idx="422">
                  <c:v>1825.6923</c:v>
                </c:pt>
                <c:pt idx="423">
                  <c:v>1831.1114</c:v>
                </c:pt>
                <c:pt idx="424">
                  <c:v>1832.2928</c:v>
                </c:pt>
                <c:pt idx="425">
                  <c:v>1833.2388</c:v>
                </c:pt>
                <c:pt idx="426">
                  <c:v>1832.2928</c:v>
                </c:pt>
                <c:pt idx="427">
                  <c:v>1830.8753</c:v>
                </c:pt>
                <c:pt idx="428">
                  <c:v>1832.5293</c:v>
                </c:pt>
                <c:pt idx="429">
                  <c:v>1833.7121</c:v>
                </c:pt>
                <c:pt idx="430">
                  <c:v>1832.7657</c:v>
                </c:pt>
                <c:pt idx="431">
                  <c:v>1835.6072</c:v>
                </c:pt>
                <c:pt idx="432">
                  <c:v>1837.0305</c:v>
                </c:pt>
                <c:pt idx="433">
                  <c:v>1842.5023</c:v>
                </c:pt>
                <c:pt idx="434">
                  <c:v>1837.2678</c:v>
                </c:pt>
                <c:pt idx="435">
                  <c:v>1843.4565</c:v>
                </c:pt>
                <c:pt idx="436">
                  <c:v>1846.0845</c:v>
                </c:pt>
                <c:pt idx="437">
                  <c:v>1840.5962</c:v>
                </c:pt>
                <c:pt idx="438">
                  <c:v>1840.1202</c:v>
                </c:pt>
                <c:pt idx="439">
                  <c:v>1841.7872</c:v>
                </c:pt>
                <c:pt idx="440">
                  <c:v>1840.3582</c:v>
                </c:pt>
                <c:pt idx="441">
                  <c:v>1840.3582</c:v>
                </c:pt>
                <c:pt idx="442">
                  <c:v>1842.9793</c:v>
                </c:pt>
                <c:pt idx="443">
                  <c:v>1844.1727</c:v>
                </c:pt>
                <c:pt idx="444">
                  <c:v>1846.8023</c:v>
                </c:pt>
                <c:pt idx="445">
                  <c:v>1847.9994</c:v>
                </c:pt>
                <c:pt idx="446">
                  <c:v>1850.6374</c:v>
                </c:pt>
                <c:pt idx="447">
                  <c:v>1850.3973</c:v>
                </c:pt>
                <c:pt idx="448">
                  <c:v>1850.6374</c:v>
                </c:pt>
                <c:pt idx="449">
                  <c:v>1845.8454</c:v>
                </c:pt>
                <c:pt idx="450">
                  <c:v>1845.8454</c:v>
                </c:pt>
                <c:pt idx="451">
                  <c:v>1850.3973</c:v>
                </c:pt>
                <c:pt idx="452">
                  <c:v>1854.0031</c:v>
                </c:pt>
                <c:pt idx="453">
                  <c:v>1854.9665</c:v>
                </c:pt>
                <c:pt idx="454">
                  <c:v>1856.6542</c:v>
                </c:pt>
                <c:pt idx="455">
                  <c:v>1862.2158</c:v>
                </c:pt>
                <c:pt idx="456">
                  <c:v>1868.2896</c:v>
                </c:pt>
                <c:pt idx="457">
                  <c:v>1872.9254</c:v>
                </c:pt>
                <c:pt idx="458">
                  <c:v>1869.0204</c:v>
                </c:pt>
                <c:pt idx="459">
                  <c:v>1871.948</c:v>
                </c:pt>
                <c:pt idx="460">
                  <c:v>1876.8426</c:v>
                </c:pt>
                <c:pt idx="461">
                  <c:v>1877.333</c:v>
                </c:pt>
                <c:pt idx="462">
                  <c:v>1877.333</c:v>
                </c:pt>
                <c:pt idx="463">
                  <c:v>1876.8426</c:v>
                </c:pt>
                <c:pt idx="464">
                  <c:v>1876.8426</c:v>
                </c:pt>
                <c:pt idx="465">
                  <c:v>1876.5974</c:v>
                </c:pt>
                <c:pt idx="466">
                  <c:v>1876.5974</c:v>
                </c:pt>
                <c:pt idx="467">
                  <c:v>1877.0878</c:v>
                </c:pt>
                <c:pt idx="468">
                  <c:v>1877.5784</c:v>
                </c:pt>
                <c:pt idx="469">
                  <c:v>1877.8237</c:v>
                </c:pt>
                <c:pt idx="470">
                  <c:v>1878.0691</c:v>
                </c:pt>
                <c:pt idx="471">
                  <c:v>1873.4144</c:v>
                </c:pt>
                <c:pt idx="472">
                  <c:v>1873.4144</c:v>
                </c:pt>
                <c:pt idx="473">
                  <c:v>1873.1699</c:v>
                </c:pt>
                <c:pt idx="474">
                  <c:v>1877.333</c:v>
                </c:pt>
                <c:pt idx="475">
                  <c:v>1873.1699</c:v>
                </c:pt>
                <c:pt idx="476">
                  <c:v>1878.3146</c:v>
                </c:pt>
                <c:pt idx="477">
                  <c:v>1878.8057</c:v>
                </c:pt>
                <c:pt idx="478">
                  <c:v>1870.7274</c:v>
                </c:pt>
                <c:pt idx="479">
                  <c:v>1870.4834</c:v>
                </c:pt>
                <c:pt idx="480">
                  <c:v>1870.7274</c:v>
                </c:pt>
                <c:pt idx="481">
                  <c:v>1871.7038</c:v>
                </c:pt>
                <c:pt idx="482">
                  <c:v>1874.6377</c:v>
                </c:pt>
                <c:pt idx="483">
                  <c:v>1877.333</c:v>
                </c:pt>
                <c:pt idx="484">
                  <c:v>1877.8237</c:v>
                </c:pt>
                <c:pt idx="485">
                  <c:v>1877.8237</c:v>
                </c:pt>
                <c:pt idx="486">
                  <c:v>1878.8057</c:v>
                </c:pt>
                <c:pt idx="487">
                  <c:v>1878.8057</c:v>
                </c:pt>
                <c:pt idx="488">
                  <c:v>1879.0513</c:v>
                </c:pt>
                <c:pt idx="489">
                  <c:v>1886.1943</c:v>
                </c:pt>
                <c:pt idx="490">
                  <c:v>1890.1522</c:v>
                </c:pt>
                <c:pt idx="491">
                  <c:v>1895.1166</c:v>
                </c:pt>
                <c:pt idx="492">
                  <c:v>1899.8503</c:v>
                </c:pt>
                <c:pt idx="493">
                  <c:v>1911.8845</c:v>
                </c:pt>
                <c:pt idx="494">
                  <c:v>1911.8845</c:v>
                </c:pt>
                <c:pt idx="495">
                  <c:v>1910.8776</c:v>
                </c:pt>
                <c:pt idx="496">
                  <c:v>1911.6327</c:v>
                </c:pt>
                <c:pt idx="497">
                  <c:v>1913.3964</c:v>
                </c:pt>
                <c:pt idx="498">
                  <c:v>1913.3964</c:v>
                </c:pt>
                <c:pt idx="499">
                  <c:v>1921.9957</c:v>
                </c:pt>
                <c:pt idx="500">
                  <c:v>1924.7894</c:v>
                </c:pt>
                <c:pt idx="501">
                  <c:v>1926.5701</c:v>
                </c:pt>
                <c:pt idx="502">
                  <c:v>1921.9957</c:v>
                </c:pt>
                <c:pt idx="503">
                  <c:v>1919.2076</c:v>
                </c:pt>
                <c:pt idx="504">
                  <c:v>1919.2076</c:v>
                </c:pt>
                <c:pt idx="505">
                  <c:v>1928.863</c:v>
                </c:pt>
                <c:pt idx="506">
                  <c:v>1928.863</c:v>
                </c:pt>
                <c:pt idx="507">
                  <c:v>1929.118</c:v>
                </c:pt>
                <c:pt idx="508">
                  <c:v>1932.1817</c:v>
                </c:pt>
                <c:pt idx="509">
                  <c:v>1930.9044</c:v>
                </c:pt>
                <c:pt idx="510">
                  <c:v>1929.118</c:v>
                </c:pt>
                <c:pt idx="511">
                  <c:v>1932.1817</c:v>
                </c:pt>
                <c:pt idx="512">
                  <c:v>1932.1817</c:v>
                </c:pt>
                <c:pt idx="513">
                  <c:v>1932.1817</c:v>
                </c:pt>
                <c:pt idx="514">
                  <c:v>1936.277</c:v>
                </c:pt>
                <c:pt idx="515">
                  <c:v>1939.8702</c:v>
                </c:pt>
                <c:pt idx="516">
                  <c:v>1943.4726</c:v>
                </c:pt>
                <c:pt idx="517">
                  <c:v>1946.8258</c:v>
                </c:pt>
                <c:pt idx="518">
                  <c:v>1950.0</c:v>
                </c:pt>
                <c:pt idx="519">
                  <c:v>1950.0</c:v>
                </c:pt>
                <c:pt idx="520">
                  <c:v>1950.0</c:v>
                </c:pt>
                <c:pt idx="521">
                  <c:v>1950.0</c:v>
                </c:pt>
                <c:pt idx="522">
                  <c:v>1950.0</c:v>
                </c:pt>
                <c:pt idx="523">
                  <c:v>1950.0</c:v>
                </c:pt>
                <c:pt idx="524">
                  <c:v>1950.0</c:v>
                </c:pt>
                <c:pt idx="525">
                  <c:v>1950.0</c:v>
                </c:pt>
                <c:pt idx="526">
                  <c:v>1950.0</c:v>
                </c:pt>
                <c:pt idx="527">
                  <c:v>1950.0</c:v>
                </c:pt>
                <c:pt idx="528">
                  <c:v>1950.0</c:v>
                </c:pt>
                <c:pt idx="529">
                  <c:v>1950.0</c:v>
                </c:pt>
                <c:pt idx="530">
                  <c:v>1950.0</c:v>
                </c:pt>
              </c:numCache>
            </c:numRef>
          </c:yVal>
          <c:smooth val="0"/>
        </c:ser>
        <c:dLbls>
          <c:showLegendKey val="0"/>
          <c:showVal val="0"/>
          <c:showCatName val="0"/>
          <c:showSerName val="0"/>
          <c:showPercent val="0"/>
          <c:showBubbleSize val="0"/>
        </c:dLbls>
        <c:axId val="2102444888"/>
        <c:axId val="2102439160"/>
      </c:scatterChart>
      <c:valAx>
        <c:axId val="2102444888"/>
        <c:scaling>
          <c:orientation val="minMax"/>
          <c:max val="10.0"/>
          <c:min val="-10.0"/>
        </c:scaling>
        <c:delete val="0"/>
        <c:axPos val="b"/>
        <c:title>
          <c:tx>
            <c:rich>
              <a:bodyPr/>
              <a:lstStyle/>
              <a:p>
                <a:pPr>
                  <a:defRPr/>
                </a:pPr>
                <a:r>
                  <a:rPr lang="en-GB"/>
                  <a:t>distance across scanner;</a:t>
                </a:r>
                <a:r>
                  <a:rPr lang="en-GB" baseline="0"/>
                  <a:t> </a:t>
                </a:r>
                <a:r>
                  <a:rPr lang="en-GB"/>
                  <a:t>cm</a:t>
                </a:r>
              </a:p>
            </c:rich>
          </c:tx>
          <c:layout/>
          <c:overlay val="0"/>
        </c:title>
        <c:numFmt formatCode="General" sourceLinked="1"/>
        <c:majorTickMark val="none"/>
        <c:minorTickMark val="none"/>
        <c:tickLblPos val="nextTo"/>
        <c:crossAx val="2102439160"/>
        <c:crosses val="autoZero"/>
        <c:crossBetween val="midCat"/>
      </c:valAx>
      <c:valAx>
        <c:axId val="2102439160"/>
        <c:scaling>
          <c:orientation val="minMax"/>
        </c:scaling>
        <c:delete val="0"/>
        <c:axPos val="l"/>
        <c:majorGridlines/>
        <c:title>
          <c:tx>
            <c:rich>
              <a:bodyPr/>
              <a:lstStyle/>
              <a:p>
                <a:pPr>
                  <a:defRPr/>
                </a:pPr>
                <a:r>
                  <a:rPr lang="en-GB"/>
                  <a:t>Measured</a:t>
                </a:r>
                <a:r>
                  <a:rPr lang="en-GB" baseline="0"/>
                  <a:t> dose; cGy</a:t>
                </a:r>
                <a:endParaRPr lang="en-GB"/>
              </a:p>
            </c:rich>
          </c:tx>
          <c:layout/>
          <c:overlay val="0"/>
        </c:title>
        <c:numFmt formatCode="General" sourceLinked="1"/>
        <c:majorTickMark val="none"/>
        <c:minorTickMark val="none"/>
        <c:tickLblPos val="nextTo"/>
        <c:crossAx val="2102444888"/>
        <c:crosses val="autoZero"/>
        <c:crossBetween val="midCat"/>
      </c:valAx>
    </c:plotArea>
    <c:legend>
      <c:legendPos val="r"/>
      <c:layout/>
      <c:overlay val="0"/>
    </c:legend>
    <c:plotVisOnly val="1"/>
    <c:dispBlanksAs val="gap"/>
    <c:showDLblsOverMax val="0"/>
  </c:chart>
  <c:printSettings>
    <c:headerFooter/>
    <c:pageMargins b="0.75" l="0.7" r="0.7" t="0.75" header="0.3" footer="0.3"/>
    <c:pageSetup paperSize="9" orientation="landscape"/>
  </c:printSettings>
</c:chartSpace>
</file>

<file path=xl/charts/chart9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Profiles</a:t>
            </a:r>
            <a:r>
              <a:rPr lang="en-GB" baseline="0"/>
              <a:t> to investigate relationship of non-uniformity with dose</a:t>
            </a:r>
            <a:endParaRPr lang="en-GB"/>
          </a:p>
        </c:rich>
      </c:tx>
      <c:layout/>
      <c:overlay val="0"/>
    </c:title>
    <c:autoTitleDeleted val="0"/>
    <c:plotArea>
      <c:layout/>
      <c:scatterChart>
        <c:scatterStyle val="lineMarker"/>
        <c:varyColors val="0"/>
        <c:ser>
          <c:idx val="0"/>
          <c:order val="0"/>
          <c:spPr>
            <a:ln w="28575">
              <a:noFill/>
            </a:ln>
          </c:spPr>
          <c:xVal>
            <c:numRef>
              <c:f>'measuring linearity of uniformy'!$V$41:$V$47</c:f>
              <c:numCache>
                <c:formatCode>General</c:formatCode>
                <c:ptCount val="7"/>
                <c:pt idx="0">
                  <c:v>220.0</c:v>
                </c:pt>
                <c:pt idx="1">
                  <c:v>390.0</c:v>
                </c:pt>
                <c:pt idx="2">
                  <c:v>557.0</c:v>
                </c:pt>
                <c:pt idx="3">
                  <c:v>849.0</c:v>
                </c:pt>
                <c:pt idx="4">
                  <c:v>1083.0</c:v>
                </c:pt>
                <c:pt idx="5">
                  <c:v>1400.0</c:v>
                </c:pt>
                <c:pt idx="6">
                  <c:v>1745.0</c:v>
                </c:pt>
              </c:numCache>
            </c:numRef>
          </c:xVal>
          <c:yVal>
            <c:numRef>
              <c:f>'measuring linearity of uniformy'!$Y$41:$Y$47</c:f>
              <c:numCache>
                <c:formatCode>General</c:formatCode>
                <c:ptCount val="7"/>
                <c:pt idx="0">
                  <c:v>14.54545454545454</c:v>
                </c:pt>
                <c:pt idx="1">
                  <c:v>11.53846153846154</c:v>
                </c:pt>
                <c:pt idx="2">
                  <c:v>11.49012567324955</c:v>
                </c:pt>
                <c:pt idx="3">
                  <c:v>13.78091872791519</c:v>
                </c:pt>
                <c:pt idx="4">
                  <c:v>15.51246537396122</c:v>
                </c:pt>
                <c:pt idx="5">
                  <c:v>10.21428571428572</c:v>
                </c:pt>
                <c:pt idx="6">
                  <c:v>10.94555873925501</c:v>
                </c:pt>
              </c:numCache>
            </c:numRef>
          </c:yVal>
          <c:smooth val="0"/>
        </c:ser>
        <c:dLbls>
          <c:showLegendKey val="0"/>
          <c:showVal val="0"/>
          <c:showCatName val="0"/>
          <c:showSerName val="0"/>
          <c:showPercent val="0"/>
          <c:showBubbleSize val="0"/>
        </c:dLbls>
        <c:axId val="2105972936"/>
        <c:axId val="2105978520"/>
      </c:scatterChart>
      <c:valAx>
        <c:axId val="2105972936"/>
        <c:scaling>
          <c:orientation val="minMax"/>
        </c:scaling>
        <c:delete val="0"/>
        <c:axPos val="b"/>
        <c:title>
          <c:tx>
            <c:rich>
              <a:bodyPr/>
              <a:lstStyle/>
              <a:p>
                <a:pPr>
                  <a:defRPr/>
                </a:pPr>
                <a:r>
                  <a:rPr lang="en-GB"/>
                  <a:t>central dose value ; cGy</a:t>
                </a:r>
              </a:p>
            </c:rich>
          </c:tx>
          <c:layout/>
          <c:overlay val="0"/>
        </c:title>
        <c:numFmt formatCode="General" sourceLinked="1"/>
        <c:majorTickMark val="none"/>
        <c:minorTickMark val="none"/>
        <c:tickLblPos val="nextTo"/>
        <c:crossAx val="2105978520"/>
        <c:crosses val="autoZero"/>
        <c:crossBetween val="midCat"/>
      </c:valAx>
      <c:valAx>
        <c:axId val="2105978520"/>
        <c:scaling>
          <c:orientation val="minMax"/>
        </c:scaling>
        <c:delete val="0"/>
        <c:axPos val="l"/>
        <c:majorGridlines/>
        <c:title>
          <c:tx>
            <c:rich>
              <a:bodyPr/>
              <a:lstStyle/>
              <a:p>
                <a:pPr>
                  <a:defRPr/>
                </a:pPr>
                <a:r>
                  <a:rPr lang="en-GB"/>
                  <a:t>Percentage </a:t>
                </a:r>
                <a:r>
                  <a:rPr lang="en-GB" baseline="0"/>
                  <a:t>difference between centre and edge; cGy</a:t>
                </a:r>
                <a:endParaRPr lang="en-GB"/>
              </a:p>
            </c:rich>
          </c:tx>
          <c:layout/>
          <c:overlay val="0"/>
        </c:title>
        <c:numFmt formatCode="General" sourceLinked="1"/>
        <c:majorTickMark val="none"/>
        <c:minorTickMark val="none"/>
        <c:tickLblPos val="nextTo"/>
        <c:crossAx val="2105972936"/>
        <c:crosses val="autoZero"/>
        <c:crossBetween val="midCat"/>
      </c:valAx>
    </c:plotArea>
    <c:plotVisOnly val="1"/>
    <c:dispBlanksAs val="gap"/>
    <c:showDLblsOverMax val="0"/>
  </c:chart>
  <c:printSettings>
    <c:headerFooter/>
    <c:pageMargins b="0.75" l="0.7" r="0.7" t="0.75" header="0.3" footer="0.3"/>
    <c:pageSetup paperSize="9" orientation="landscape"/>
  </c:printSettings>
</c:chartSpace>
</file>

<file path=xl/charts/chart9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Profiles</a:t>
            </a:r>
            <a:r>
              <a:rPr lang="en-GB" baseline="0"/>
              <a:t> to investigate relationship of non-uniformity with dose</a:t>
            </a:r>
            <a:endParaRPr lang="en-GB"/>
          </a:p>
        </c:rich>
      </c:tx>
      <c:layout/>
      <c:overlay val="0"/>
    </c:title>
    <c:autoTitleDeleted val="0"/>
    <c:plotArea>
      <c:layout/>
      <c:scatterChart>
        <c:scatterStyle val="lineMarker"/>
        <c:varyColors val="0"/>
        <c:ser>
          <c:idx val="0"/>
          <c:order val="0"/>
          <c:spPr>
            <a:ln w="28575">
              <a:noFill/>
            </a:ln>
          </c:spPr>
          <c:xVal>
            <c:numRef>
              <c:f>'measuring linearity of uniformy'!$V$41:$V$47</c:f>
              <c:numCache>
                <c:formatCode>General</c:formatCode>
                <c:ptCount val="7"/>
                <c:pt idx="0">
                  <c:v>220.0</c:v>
                </c:pt>
                <c:pt idx="1">
                  <c:v>390.0</c:v>
                </c:pt>
                <c:pt idx="2">
                  <c:v>557.0</c:v>
                </c:pt>
                <c:pt idx="3">
                  <c:v>849.0</c:v>
                </c:pt>
                <c:pt idx="4">
                  <c:v>1083.0</c:v>
                </c:pt>
                <c:pt idx="5">
                  <c:v>1400.0</c:v>
                </c:pt>
                <c:pt idx="6">
                  <c:v>1745.0</c:v>
                </c:pt>
              </c:numCache>
            </c:numRef>
          </c:xVal>
          <c:yVal>
            <c:numRef>
              <c:f>'measuring linearity of uniformy'!$X$41:$X$47</c:f>
              <c:numCache>
                <c:formatCode>General</c:formatCode>
                <c:ptCount val="7"/>
                <c:pt idx="0">
                  <c:v>32.0</c:v>
                </c:pt>
                <c:pt idx="1">
                  <c:v>45.0</c:v>
                </c:pt>
                <c:pt idx="2">
                  <c:v>64.0</c:v>
                </c:pt>
                <c:pt idx="3">
                  <c:v>117.0</c:v>
                </c:pt>
                <c:pt idx="4">
                  <c:v>168.0</c:v>
                </c:pt>
                <c:pt idx="5">
                  <c:v>143.0</c:v>
                </c:pt>
                <c:pt idx="6">
                  <c:v>191.0</c:v>
                </c:pt>
              </c:numCache>
            </c:numRef>
          </c:yVal>
          <c:smooth val="0"/>
        </c:ser>
        <c:dLbls>
          <c:showLegendKey val="0"/>
          <c:showVal val="0"/>
          <c:showCatName val="0"/>
          <c:showSerName val="0"/>
          <c:showPercent val="0"/>
          <c:showBubbleSize val="0"/>
        </c:dLbls>
        <c:axId val="2106013240"/>
        <c:axId val="2106018792"/>
      </c:scatterChart>
      <c:valAx>
        <c:axId val="2106013240"/>
        <c:scaling>
          <c:orientation val="minMax"/>
        </c:scaling>
        <c:delete val="0"/>
        <c:axPos val="b"/>
        <c:title>
          <c:tx>
            <c:rich>
              <a:bodyPr/>
              <a:lstStyle/>
              <a:p>
                <a:pPr>
                  <a:defRPr/>
                </a:pPr>
                <a:r>
                  <a:rPr lang="en-GB"/>
                  <a:t>central dose value ; cGy</a:t>
                </a:r>
              </a:p>
            </c:rich>
          </c:tx>
          <c:layout/>
          <c:overlay val="0"/>
        </c:title>
        <c:numFmt formatCode="General" sourceLinked="1"/>
        <c:majorTickMark val="none"/>
        <c:minorTickMark val="none"/>
        <c:tickLblPos val="nextTo"/>
        <c:crossAx val="2106018792"/>
        <c:crosses val="autoZero"/>
        <c:crossBetween val="midCat"/>
      </c:valAx>
      <c:valAx>
        <c:axId val="2106018792"/>
        <c:scaling>
          <c:orientation val="minMax"/>
        </c:scaling>
        <c:delete val="0"/>
        <c:axPos val="l"/>
        <c:majorGridlines/>
        <c:title>
          <c:tx>
            <c:rich>
              <a:bodyPr/>
              <a:lstStyle/>
              <a:p>
                <a:pPr>
                  <a:defRPr/>
                </a:pPr>
                <a:r>
                  <a:rPr lang="en-GB"/>
                  <a:t>Absolute</a:t>
                </a:r>
                <a:r>
                  <a:rPr lang="en-GB" baseline="0"/>
                  <a:t> difference between centre and edge; cGy</a:t>
                </a:r>
                <a:endParaRPr lang="en-GB"/>
              </a:p>
            </c:rich>
          </c:tx>
          <c:layout/>
          <c:overlay val="0"/>
        </c:title>
        <c:numFmt formatCode="General" sourceLinked="1"/>
        <c:majorTickMark val="none"/>
        <c:minorTickMark val="none"/>
        <c:tickLblPos val="nextTo"/>
        <c:crossAx val="2106013240"/>
        <c:crosses val="autoZero"/>
        <c:crossBetween val="midCat"/>
      </c:valAx>
    </c:plotArea>
    <c:plotVisOnly val="1"/>
    <c:dispBlanksAs val="gap"/>
    <c:showDLblsOverMax val="0"/>
  </c:chart>
  <c:printSettings>
    <c:headerFooter/>
    <c:pageMargins b="0.75" l="0.7" r="0.7" t="0.75" header="0.3" footer="0.3"/>
    <c:pageSetup paperSize="9" orientation="landscape"/>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 Id="rId2"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4" Type="http://schemas.openxmlformats.org/officeDocument/2006/relationships/chart" Target="../charts/chart9.xml"/><Relationship Id="rId5" Type="http://schemas.openxmlformats.org/officeDocument/2006/relationships/chart" Target="../charts/chart10.xml"/><Relationship Id="rId1" Type="http://schemas.openxmlformats.org/officeDocument/2006/relationships/chart" Target="../charts/chart6.xml"/><Relationship Id="rId2" Type="http://schemas.openxmlformats.org/officeDocument/2006/relationships/chart" Target="../charts/chart7.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4" Type="http://schemas.openxmlformats.org/officeDocument/2006/relationships/chart" Target="../charts/chart14.xml"/><Relationship Id="rId5" Type="http://schemas.openxmlformats.org/officeDocument/2006/relationships/chart" Target="../charts/chart15.xml"/><Relationship Id="rId1" Type="http://schemas.openxmlformats.org/officeDocument/2006/relationships/chart" Target="../charts/chart11.xml"/><Relationship Id="rId2"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8.xml"/><Relationship Id="rId4" Type="http://schemas.openxmlformats.org/officeDocument/2006/relationships/chart" Target="../charts/chart19.xml"/><Relationship Id="rId5" Type="http://schemas.openxmlformats.org/officeDocument/2006/relationships/chart" Target="../charts/chart20.xml"/><Relationship Id="rId6" Type="http://schemas.openxmlformats.org/officeDocument/2006/relationships/chart" Target="../charts/chart21.xml"/><Relationship Id="rId7" Type="http://schemas.openxmlformats.org/officeDocument/2006/relationships/chart" Target="../charts/chart22.xml"/><Relationship Id="rId1" Type="http://schemas.openxmlformats.org/officeDocument/2006/relationships/chart" Target="../charts/chart16.xml"/><Relationship Id="rId2" Type="http://schemas.openxmlformats.org/officeDocument/2006/relationships/chart" Target="../charts/chart17.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5.xml"/><Relationship Id="rId4" Type="http://schemas.openxmlformats.org/officeDocument/2006/relationships/chart" Target="../charts/chart26.xml"/><Relationship Id="rId5" Type="http://schemas.openxmlformats.org/officeDocument/2006/relationships/chart" Target="../charts/chart27.xml"/><Relationship Id="rId6" Type="http://schemas.openxmlformats.org/officeDocument/2006/relationships/chart" Target="../charts/chart28.xml"/><Relationship Id="rId7" Type="http://schemas.openxmlformats.org/officeDocument/2006/relationships/chart" Target="../charts/chart29.xml"/><Relationship Id="rId1" Type="http://schemas.openxmlformats.org/officeDocument/2006/relationships/chart" Target="../charts/chart23.xml"/><Relationship Id="rId2" Type="http://schemas.openxmlformats.org/officeDocument/2006/relationships/chart" Target="../charts/chart24.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32.xml"/><Relationship Id="rId4" Type="http://schemas.openxmlformats.org/officeDocument/2006/relationships/chart" Target="../charts/chart33.xml"/><Relationship Id="rId5" Type="http://schemas.openxmlformats.org/officeDocument/2006/relationships/chart" Target="../charts/chart34.xml"/><Relationship Id="rId6" Type="http://schemas.openxmlformats.org/officeDocument/2006/relationships/chart" Target="../charts/chart35.xml"/><Relationship Id="rId7" Type="http://schemas.openxmlformats.org/officeDocument/2006/relationships/chart" Target="../charts/chart36.xml"/><Relationship Id="rId8" Type="http://schemas.openxmlformats.org/officeDocument/2006/relationships/chart" Target="../charts/chart37.xml"/><Relationship Id="rId9" Type="http://schemas.openxmlformats.org/officeDocument/2006/relationships/chart" Target="../charts/chart38.xml"/><Relationship Id="rId10" Type="http://schemas.openxmlformats.org/officeDocument/2006/relationships/chart" Target="../charts/chart39.xml"/><Relationship Id="rId1" Type="http://schemas.openxmlformats.org/officeDocument/2006/relationships/chart" Target="../charts/chart30.xml"/><Relationship Id="rId2" Type="http://schemas.openxmlformats.org/officeDocument/2006/relationships/chart" Target="../charts/chart3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41.xml"/><Relationship Id="rId2" Type="http://schemas.openxmlformats.org/officeDocument/2006/relationships/chart" Target="../charts/chart42.xml"/><Relationship Id="rId3" Type="http://schemas.openxmlformats.org/officeDocument/2006/relationships/chart" Target="../charts/chart43.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44.xml"/><Relationship Id="rId2" Type="http://schemas.openxmlformats.org/officeDocument/2006/relationships/chart" Target="../charts/chart45.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46.xml"/><Relationship Id="rId2" Type="http://schemas.openxmlformats.org/officeDocument/2006/relationships/chart" Target="../charts/chart4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49.xml"/><Relationship Id="rId2" Type="http://schemas.openxmlformats.org/officeDocument/2006/relationships/chart" Target="../charts/chart50.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51.xml"/><Relationship Id="rId2" Type="http://schemas.openxmlformats.org/officeDocument/2006/relationships/chart" Target="../charts/chart52.xml"/><Relationship Id="rId3" Type="http://schemas.openxmlformats.org/officeDocument/2006/relationships/chart" Target="../charts/chart53.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56.xml"/><Relationship Id="rId4" Type="http://schemas.openxmlformats.org/officeDocument/2006/relationships/chart" Target="../charts/chart57.xml"/><Relationship Id="rId5" Type="http://schemas.openxmlformats.org/officeDocument/2006/relationships/chart" Target="../charts/chart58.xml"/><Relationship Id="rId1" Type="http://schemas.openxmlformats.org/officeDocument/2006/relationships/chart" Target="../charts/chart54.xml"/><Relationship Id="rId2" Type="http://schemas.openxmlformats.org/officeDocument/2006/relationships/chart" Target="../charts/chart55.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61.xml"/><Relationship Id="rId2" Type="http://schemas.openxmlformats.org/officeDocument/2006/relationships/chart" Target="../charts/chart62.xml"/><Relationship Id="rId3" Type="http://schemas.openxmlformats.org/officeDocument/2006/relationships/chart" Target="../charts/chart63.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64.xml"/><Relationship Id="rId2" Type="http://schemas.openxmlformats.org/officeDocument/2006/relationships/chart" Target="../charts/chart65.xml"/><Relationship Id="rId3" Type="http://schemas.openxmlformats.org/officeDocument/2006/relationships/chart" Target="../charts/chart66.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67.xml"/><Relationship Id="rId2" Type="http://schemas.openxmlformats.org/officeDocument/2006/relationships/chart" Target="../charts/chart68.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69.xml"/><Relationship Id="rId2" Type="http://schemas.openxmlformats.org/officeDocument/2006/relationships/chart" Target="../charts/chart70.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27.xml.rels><?xml version="1.0" encoding="UTF-8" standalone="yes"?>
<Relationships xmlns="http://schemas.openxmlformats.org/package/2006/relationships"><Relationship Id="rId3" Type="http://schemas.openxmlformats.org/officeDocument/2006/relationships/chart" Target="../charts/chart75.xml"/><Relationship Id="rId4" Type="http://schemas.openxmlformats.org/officeDocument/2006/relationships/chart" Target="../charts/chart76.xml"/><Relationship Id="rId1" Type="http://schemas.openxmlformats.org/officeDocument/2006/relationships/chart" Target="../charts/chart73.xml"/><Relationship Id="rId2" Type="http://schemas.openxmlformats.org/officeDocument/2006/relationships/chart" Target="../charts/chart74.xml"/></Relationships>
</file>

<file path=xl/drawings/_rels/drawing28.xml.rels><?xml version="1.0" encoding="UTF-8" standalone="yes"?>
<Relationships xmlns="http://schemas.openxmlformats.org/package/2006/relationships"><Relationship Id="rId3" Type="http://schemas.openxmlformats.org/officeDocument/2006/relationships/chart" Target="../charts/chart79.xml"/><Relationship Id="rId4" Type="http://schemas.openxmlformats.org/officeDocument/2006/relationships/chart" Target="../charts/chart80.xml"/><Relationship Id="rId5" Type="http://schemas.openxmlformats.org/officeDocument/2006/relationships/chart" Target="../charts/chart81.xml"/><Relationship Id="rId6" Type="http://schemas.openxmlformats.org/officeDocument/2006/relationships/chart" Target="../charts/chart82.xml"/><Relationship Id="rId1" Type="http://schemas.openxmlformats.org/officeDocument/2006/relationships/chart" Target="../charts/chart77.xml"/><Relationship Id="rId2" Type="http://schemas.openxmlformats.org/officeDocument/2006/relationships/chart" Target="../charts/chart78.xml"/></Relationships>
</file>

<file path=xl/drawings/_rels/drawing29.xml.rels><?xml version="1.0" encoding="UTF-8" standalone="yes"?>
<Relationships xmlns="http://schemas.openxmlformats.org/package/2006/relationships"><Relationship Id="rId3" Type="http://schemas.openxmlformats.org/officeDocument/2006/relationships/chart" Target="../charts/chart85.xml"/><Relationship Id="rId4" Type="http://schemas.openxmlformats.org/officeDocument/2006/relationships/chart" Target="../charts/chart86.xml"/><Relationship Id="rId5" Type="http://schemas.openxmlformats.org/officeDocument/2006/relationships/chart" Target="../charts/chart87.xml"/><Relationship Id="rId6" Type="http://schemas.openxmlformats.org/officeDocument/2006/relationships/chart" Target="../charts/chart88.xml"/><Relationship Id="rId1" Type="http://schemas.openxmlformats.org/officeDocument/2006/relationships/chart" Target="../charts/chart83.xml"/><Relationship Id="rId2" Type="http://schemas.openxmlformats.org/officeDocument/2006/relationships/chart" Target="../charts/chart84.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89.xml"/><Relationship Id="rId2" Type="http://schemas.openxmlformats.org/officeDocument/2006/relationships/chart" Target="../charts/chart90.xml"/><Relationship Id="rId3" Type="http://schemas.openxmlformats.org/officeDocument/2006/relationships/chart" Target="../charts/chart91.xml"/></Relationships>
</file>

<file path=xl/drawings/drawing1.xml><?xml version="1.0" encoding="utf-8"?>
<xdr:wsDr xmlns:xdr="http://schemas.openxmlformats.org/drawingml/2006/spreadsheetDrawing" xmlns:a="http://schemas.openxmlformats.org/drawingml/2006/main">
  <xdr:twoCellAnchor>
    <xdr:from>
      <xdr:col>0</xdr:col>
      <xdr:colOff>50800</xdr:colOff>
      <xdr:row>1</xdr:row>
      <xdr:rowOff>0</xdr:rowOff>
    </xdr:from>
    <xdr:to>
      <xdr:col>1</xdr:col>
      <xdr:colOff>0</xdr:colOff>
      <xdr:row>21</xdr:row>
      <xdr:rowOff>127000</xdr:rowOff>
    </xdr:to>
    <xdr:sp macro="" textlink="">
      <xdr:nvSpPr>
        <xdr:cNvPr id="6" name="Rectangle 5" hidden="1"/>
        <xdr:cNvSpPr/>
      </xdr:nvSpPr>
      <xdr:spPr>
        <a:xfrm>
          <a:off x="50800" y="0"/>
          <a:ext cx="2413000" cy="3937000"/>
        </a:xfrm>
        <a:prstGeom prst="rect">
          <a:avLst/>
        </a:prstGeom>
        <a:solidFill>
          <a:schemeClr val="bg1">
            <a:shade val="50000"/>
            <a:alpha val="0"/>
          </a:schemeClr>
        </a:solidFill>
        <a:ln w="38100" cmpd="dbl">
          <a:solidFill>
            <a:schemeClr val="bg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xdr:from>
      <xdr:col>5</xdr:col>
      <xdr:colOff>466725</xdr:colOff>
      <xdr:row>9</xdr:row>
      <xdr:rowOff>0</xdr:rowOff>
    </xdr:from>
    <xdr:to>
      <xdr:col>15</xdr:col>
      <xdr:colOff>386517</xdr:colOff>
      <xdr:row>27</xdr:row>
      <xdr:rowOff>171000</xdr:rowOff>
    </xdr:to>
    <xdr:graphicFrame macro="">
      <xdr:nvGraphicFramePr>
        <xdr:cNvPr id="2" name="Chart 1"/>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104775</xdr:colOff>
      <xdr:row>27</xdr:row>
      <xdr:rowOff>9525</xdr:rowOff>
    </xdr:from>
    <xdr:to>
      <xdr:col>13</xdr:col>
      <xdr:colOff>24567</xdr:colOff>
      <xdr:row>45</xdr:row>
      <xdr:rowOff>180525</xdr:rowOff>
    </xdr:to>
    <xdr:graphicFrame macro="">
      <xdr:nvGraphicFramePr>
        <xdr:cNvPr id="2" name="Chart 1"/>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142875</xdr:colOff>
      <xdr:row>16</xdr:row>
      <xdr:rowOff>152400</xdr:rowOff>
    </xdr:from>
    <xdr:to>
      <xdr:col>17</xdr:col>
      <xdr:colOff>62667</xdr:colOff>
      <xdr:row>35</xdr:row>
      <xdr:rowOff>132900</xdr:rowOff>
    </xdr:to>
    <xdr:graphicFrame macro="">
      <xdr:nvGraphicFramePr>
        <xdr:cNvPr id="2" name="Chart 1"/>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228600</xdr:colOff>
      <xdr:row>11</xdr:row>
      <xdr:rowOff>152400</xdr:rowOff>
    </xdr:from>
    <xdr:to>
      <xdr:col>12</xdr:col>
      <xdr:colOff>533400</xdr:colOff>
      <xdr:row>26</xdr:row>
      <xdr:rowOff>38100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257175</xdr:colOff>
      <xdr:row>27</xdr:row>
      <xdr:rowOff>66675</xdr:rowOff>
    </xdr:from>
    <xdr:to>
      <xdr:col>12</xdr:col>
      <xdr:colOff>561975</xdr:colOff>
      <xdr:row>41</xdr:row>
      <xdr:rowOff>142875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376236</xdr:colOff>
      <xdr:row>16</xdr:row>
      <xdr:rowOff>166686</xdr:rowOff>
    </xdr:from>
    <xdr:to>
      <xdr:col>20</xdr:col>
      <xdr:colOff>95249</xdr:colOff>
      <xdr:row>38</xdr:row>
      <xdr:rowOff>38099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44</xdr:row>
      <xdr:rowOff>0</xdr:rowOff>
    </xdr:from>
    <xdr:to>
      <xdr:col>19</xdr:col>
      <xdr:colOff>328613</xdr:colOff>
      <xdr:row>65</xdr:row>
      <xdr:rowOff>61913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68</xdr:row>
      <xdr:rowOff>0</xdr:rowOff>
    </xdr:from>
    <xdr:to>
      <xdr:col>19</xdr:col>
      <xdr:colOff>328613</xdr:colOff>
      <xdr:row>91</xdr:row>
      <xdr:rowOff>61913</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94</xdr:row>
      <xdr:rowOff>0</xdr:rowOff>
    </xdr:from>
    <xdr:to>
      <xdr:col>19</xdr:col>
      <xdr:colOff>328613</xdr:colOff>
      <xdr:row>117</xdr:row>
      <xdr:rowOff>61913</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0</xdr:colOff>
      <xdr:row>119</xdr:row>
      <xdr:rowOff>0</xdr:rowOff>
    </xdr:from>
    <xdr:to>
      <xdr:col>19</xdr:col>
      <xdr:colOff>328613</xdr:colOff>
      <xdr:row>142</xdr:row>
      <xdr:rowOff>61913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12</xdr:col>
      <xdr:colOff>4761</xdr:colOff>
      <xdr:row>17</xdr:row>
      <xdr:rowOff>33336</xdr:rowOff>
    </xdr:from>
    <xdr:to>
      <xdr:col>23</xdr:col>
      <xdr:colOff>333374</xdr:colOff>
      <xdr:row>38</xdr:row>
      <xdr:rowOff>95249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44</xdr:row>
      <xdr:rowOff>0</xdr:rowOff>
    </xdr:from>
    <xdr:to>
      <xdr:col>19</xdr:col>
      <xdr:colOff>328613</xdr:colOff>
      <xdr:row>65</xdr:row>
      <xdr:rowOff>61913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68</xdr:row>
      <xdr:rowOff>0</xdr:rowOff>
    </xdr:from>
    <xdr:to>
      <xdr:col>19</xdr:col>
      <xdr:colOff>328613</xdr:colOff>
      <xdr:row>91</xdr:row>
      <xdr:rowOff>61913</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94</xdr:row>
      <xdr:rowOff>0</xdr:rowOff>
    </xdr:from>
    <xdr:to>
      <xdr:col>19</xdr:col>
      <xdr:colOff>328613</xdr:colOff>
      <xdr:row>117</xdr:row>
      <xdr:rowOff>61913</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0</xdr:colOff>
      <xdr:row>119</xdr:row>
      <xdr:rowOff>0</xdr:rowOff>
    </xdr:from>
    <xdr:to>
      <xdr:col>19</xdr:col>
      <xdr:colOff>328613</xdr:colOff>
      <xdr:row>142</xdr:row>
      <xdr:rowOff>61913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8</xdr:col>
      <xdr:colOff>376236</xdr:colOff>
      <xdr:row>12</xdr:row>
      <xdr:rowOff>166686</xdr:rowOff>
    </xdr:from>
    <xdr:to>
      <xdr:col>20</xdr:col>
      <xdr:colOff>95249</xdr:colOff>
      <xdr:row>34</xdr:row>
      <xdr:rowOff>38099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428625</xdr:colOff>
      <xdr:row>39</xdr:row>
      <xdr:rowOff>171450</xdr:rowOff>
    </xdr:from>
    <xdr:to>
      <xdr:col>21</xdr:col>
      <xdr:colOff>147638</xdr:colOff>
      <xdr:row>61</xdr:row>
      <xdr:rowOff>42863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64</xdr:row>
      <xdr:rowOff>0</xdr:rowOff>
    </xdr:from>
    <xdr:to>
      <xdr:col>19</xdr:col>
      <xdr:colOff>328613</xdr:colOff>
      <xdr:row>87</xdr:row>
      <xdr:rowOff>61913</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90</xdr:row>
      <xdr:rowOff>0</xdr:rowOff>
    </xdr:from>
    <xdr:to>
      <xdr:col>19</xdr:col>
      <xdr:colOff>328613</xdr:colOff>
      <xdr:row>113</xdr:row>
      <xdr:rowOff>61913</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0</xdr:colOff>
      <xdr:row>115</xdr:row>
      <xdr:rowOff>0</xdr:rowOff>
    </xdr:from>
    <xdr:to>
      <xdr:col>19</xdr:col>
      <xdr:colOff>328613</xdr:colOff>
      <xdr:row>138</xdr:row>
      <xdr:rowOff>61913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142</xdr:row>
      <xdr:rowOff>0</xdr:rowOff>
    </xdr:from>
    <xdr:to>
      <xdr:col>19</xdr:col>
      <xdr:colOff>328613</xdr:colOff>
      <xdr:row>165</xdr:row>
      <xdr:rowOff>61913</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0</xdr:colOff>
      <xdr:row>168</xdr:row>
      <xdr:rowOff>0</xdr:rowOff>
    </xdr:from>
    <xdr:to>
      <xdr:col>19</xdr:col>
      <xdr:colOff>328613</xdr:colOff>
      <xdr:row>191</xdr:row>
      <xdr:rowOff>61913</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9</xdr:col>
      <xdr:colOff>357186</xdr:colOff>
      <xdr:row>13</xdr:row>
      <xdr:rowOff>4761</xdr:rowOff>
    </xdr:from>
    <xdr:to>
      <xdr:col>21</xdr:col>
      <xdr:colOff>76199</xdr:colOff>
      <xdr:row>34</xdr:row>
      <xdr:rowOff>66674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428625</xdr:colOff>
      <xdr:row>39</xdr:row>
      <xdr:rowOff>171450</xdr:rowOff>
    </xdr:from>
    <xdr:to>
      <xdr:col>21</xdr:col>
      <xdr:colOff>147638</xdr:colOff>
      <xdr:row>61</xdr:row>
      <xdr:rowOff>42863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438150</xdr:colOff>
      <xdr:row>61</xdr:row>
      <xdr:rowOff>76200</xdr:rowOff>
    </xdr:from>
    <xdr:to>
      <xdr:col>21</xdr:col>
      <xdr:colOff>157163</xdr:colOff>
      <xdr:row>84</xdr:row>
      <xdr:rowOff>138113</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457201</xdr:colOff>
      <xdr:row>85</xdr:row>
      <xdr:rowOff>0</xdr:rowOff>
    </xdr:from>
    <xdr:to>
      <xdr:col>19</xdr:col>
      <xdr:colOff>371475</xdr:colOff>
      <xdr:row>108</xdr:row>
      <xdr:rowOff>61913</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476251</xdr:colOff>
      <xdr:row>108</xdr:row>
      <xdr:rowOff>95250</xdr:rowOff>
    </xdr:from>
    <xdr:to>
      <xdr:col>18</xdr:col>
      <xdr:colOff>38100</xdr:colOff>
      <xdr:row>131</xdr:row>
      <xdr:rowOff>157163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142</xdr:row>
      <xdr:rowOff>0</xdr:rowOff>
    </xdr:from>
    <xdr:to>
      <xdr:col>19</xdr:col>
      <xdr:colOff>328613</xdr:colOff>
      <xdr:row>165</xdr:row>
      <xdr:rowOff>61913</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0</xdr:colOff>
      <xdr:row>168</xdr:row>
      <xdr:rowOff>0</xdr:rowOff>
    </xdr:from>
    <xdr:to>
      <xdr:col>19</xdr:col>
      <xdr:colOff>328613</xdr:colOff>
      <xdr:row>191</xdr:row>
      <xdr:rowOff>61913</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15</xdr:col>
      <xdr:colOff>500060</xdr:colOff>
      <xdr:row>13</xdr:row>
      <xdr:rowOff>52386</xdr:rowOff>
    </xdr:from>
    <xdr:to>
      <xdr:col>27</xdr:col>
      <xdr:colOff>409575</xdr:colOff>
      <xdr:row>34</xdr:row>
      <xdr:rowOff>114299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428625</xdr:colOff>
      <xdr:row>39</xdr:row>
      <xdr:rowOff>171450</xdr:rowOff>
    </xdr:from>
    <xdr:to>
      <xdr:col>21</xdr:col>
      <xdr:colOff>147638</xdr:colOff>
      <xdr:row>61</xdr:row>
      <xdr:rowOff>42863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438150</xdr:colOff>
      <xdr:row>61</xdr:row>
      <xdr:rowOff>76200</xdr:rowOff>
    </xdr:from>
    <xdr:to>
      <xdr:col>21</xdr:col>
      <xdr:colOff>157163</xdr:colOff>
      <xdr:row>84</xdr:row>
      <xdr:rowOff>138113</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457201</xdr:colOff>
      <xdr:row>85</xdr:row>
      <xdr:rowOff>0</xdr:rowOff>
    </xdr:from>
    <xdr:to>
      <xdr:col>19</xdr:col>
      <xdr:colOff>371475</xdr:colOff>
      <xdr:row>108</xdr:row>
      <xdr:rowOff>61913</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476251</xdr:colOff>
      <xdr:row>108</xdr:row>
      <xdr:rowOff>95250</xdr:rowOff>
    </xdr:from>
    <xdr:to>
      <xdr:col>18</xdr:col>
      <xdr:colOff>38100</xdr:colOff>
      <xdr:row>131</xdr:row>
      <xdr:rowOff>157163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142</xdr:row>
      <xdr:rowOff>0</xdr:rowOff>
    </xdr:from>
    <xdr:to>
      <xdr:col>19</xdr:col>
      <xdr:colOff>328613</xdr:colOff>
      <xdr:row>165</xdr:row>
      <xdr:rowOff>61913</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0</xdr:colOff>
      <xdr:row>168</xdr:row>
      <xdr:rowOff>0</xdr:rowOff>
    </xdr:from>
    <xdr:to>
      <xdr:col>19</xdr:col>
      <xdr:colOff>328613</xdr:colOff>
      <xdr:row>191</xdr:row>
      <xdr:rowOff>61913</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0</xdr:colOff>
      <xdr:row>193</xdr:row>
      <xdr:rowOff>0</xdr:rowOff>
    </xdr:from>
    <xdr:to>
      <xdr:col>19</xdr:col>
      <xdr:colOff>328613</xdr:colOff>
      <xdr:row>216</xdr:row>
      <xdr:rowOff>61913</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0</xdr:colOff>
      <xdr:row>220</xdr:row>
      <xdr:rowOff>0</xdr:rowOff>
    </xdr:from>
    <xdr:to>
      <xdr:col>19</xdr:col>
      <xdr:colOff>328613</xdr:colOff>
      <xdr:row>243</xdr:row>
      <xdr:rowOff>61913</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428625</xdr:colOff>
      <xdr:row>216</xdr:row>
      <xdr:rowOff>66676</xdr:rowOff>
    </xdr:from>
    <xdr:to>
      <xdr:col>6</xdr:col>
      <xdr:colOff>9525</xdr:colOff>
      <xdr:row>219</xdr:row>
      <xdr:rowOff>142875</xdr:rowOff>
    </xdr:to>
    <xdr:sp macro="" textlink="">
      <xdr:nvSpPr>
        <xdr:cNvPr id="11" name="TextBox 10"/>
        <xdr:cNvSpPr txBox="1"/>
      </xdr:nvSpPr>
      <xdr:spPr>
        <a:xfrm>
          <a:off x="1647825" y="41214676"/>
          <a:ext cx="2019300" cy="6476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scans taken every 1 minute; subsequently taken</a:t>
          </a:r>
          <a:r>
            <a:rPr lang="en-GB" sz="1100" baseline="0"/>
            <a:t> every 30seconds</a:t>
          </a:r>
          <a:endParaRPr lang="en-GB" sz="1100"/>
        </a:p>
      </xdr:txBody>
    </xdr:sp>
    <xdr:clientData/>
  </xdr:twoCellAnchor>
  <xdr:twoCellAnchor>
    <xdr:from>
      <xdr:col>2</xdr:col>
      <xdr:colOff>542925</xdr:colOff>
      <xdr:row>220</xdr:row>
      <xdr:rowOff>180975</xdr:rowOff>
    </xdr:from>
    <xdr:to>
      <xdr:col>6</xdr:col>
      <xdr:colOff>123825</xdr:colOff>
      <xdr:row>225</xdr:row>
      <xdr:rowOff>28575</xdr:rowOff>
    </xdr:to>
    <xdr:sp macro="" textlink="">
      <xdr:nvSpPr>
        <xdr:cNvPr id="12" name="TextBox 11"/>
        <xdr:cNvSpPr txBox="1"/>
      </xdr:nvSpPr>
      <xdr:spPr>
        <a:xfrm>
          <a:off x="1762125" y="42090975"/>
          <a:ext cx="201930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scanner left for an hour switched on. turned it off then immediately back on prior to scanning the 2nd set</a:t>
          </a:r>
        </a:p>
      </xdr:txBody>
    </xdr:sp>
    <xdr:clientData/>
  </xdr:twoCellAnchor>
  <xdr:twoCellAnchor>
    <xdr:from>
      <xdr:col>2</xdr:col>
      <xdr:colOff>504825</xdr:colOff>
      <xdr:row>226</xdr:row>
      <xdr:rowOff>38100</xdr:rowOff>
    </xdr:from>
    <xdr:to>
      <xdr:col>6</xdr:col>
      <xdr:colOff>85725</xdr:colOff>
      <xdr:row>227</xdr:row>
      <xdr:rowOff>133350</xdr:rowOff>
    </xdr:to>
    <xdr:sp macro="" textlink="">
      <xdr:nvSpPr>
        <xdr:cNvPr id="13" name="TextBox 12"/>
        <xdr:cNvSpPr txBox="1"/>
      </xdr:nvSpPr>
      <xdr:spPr>
        <a:xfrm>
          <a:off x="1724025" y="43091100"/>
          <a:ext cx="2019300"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went for lunch; scanner left on</a:t>
          </a:r>
        </a:p>
      </xdr:txBody>
    </xdr:sp>
    <xdr:clientData/>
  </xdr:twoCellAnchor>
  <xdr:twoCellAnchor>
    <xdr:from>
      <xdr:col>3</xdr:col>
      <xdr:colOff>0</xdr:colOff>
      <xdr:row>229</xdr:row>
      <xdr:rowOff>0</xdr:rowOff>
    </xdr:from>
    <xdr:to>
      <xdr:col>6</xdr:col>
      <xdr:colOff>190500</xdr:colOff>
      <xdr:row>231</xdr:row>
      <xdr:rowOff>114300</xdr:rowOff>
    </xdr:to>
    <xdr:sp macro="" textlink="">
      <xdr:nvSpPr>
        <xdr:cNvPr id="14" name="TextBox 13"/>
        <xdr:cNvSpPr txBox="1"/>
      </xdr:nvSpPr>
      <xdr:spPr>
        <a:xfrm>
          <a:off x="1828800" y="43624500"/>
          <a:ext cx="2019300" cy="49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then went to the group meeting without turning the scanner off:</a:t>
          </a:r>
        </a:p>
      </xdr:txBody>
    </xdr:sp>
    <xdr:clientData/>
  </xdr:twoCellAnchor>
  <xdr:twoCellAnchor>
    <xdr:from>
      <xdr:col>2</xdr:col>
      <xdr:colOff>609599</xdr:colOff>
      <xdr:row>231</xdr:row>
      <xdr:rowOff>161925</xdr:rowOff>
    </xdr:from>
    <xdr:to>
      <xdr:col>6</xdr:col>
      <xdr:colOff>200024</xdr:colOff>
      <xdr:row>236</xdr:row>
      <xdr:rowOff>47625</xdr:rowOff>
    </xdr:to>
    <xdr:sp macro="" textlink="">
      <xdr:nvSpPr>
        <xdr:cNvPr id="15" name="TextBox 14"/>
        <xdr:cNvSpPr txBox="1"/>
      </xdr:nvSpPr>
      <xdr:spPr>
        <a:xfrm>
          <a:off x="1828799" y="44167425"/>
          <a:ext cx="2028825" cy="838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half way through this set, turned scanner off then immediately on again (see zoomed in image</a:t>
          </a:r>
        </a:p>
      </xdr:txBody>
    </xdr:sp>
    <xdr:clientData/>
  </xdr:twoCellAnchor>
  <xdr:twoCellAnchor>
    <xdr:from>
      <xdr:col>3</xdr:col>
      <xdr:colOff>9525</xdr:colOff>
      <xdr:row>236</xdr:row>
      <xdr:rowOff>161925</xdr:rowOff>
    </xdr:from>
    <xdr:to>
      <xdr:col>6</xdr:col>
      <xdr:colOff>209550</xdr:colOff>
      <xdr:row>241</xdr:row>
      <xdr:rowOff>47625</xdr:rowOff>
    </xdr:to>
    <xdr:sp macro="" textlink="">
      <xdr:nvSpPr>
        <xdr:cNvPr id="16" name="TextBox 15"/>
        <xdr:cNvSpPr txBox="1"/>
      </xdr:nvSpPr>
      <xdr:spPr>
        <a:xfrm>
          <a:off x="1838325" y="45119925"/>
          <a:ext cx="2028825" cy="838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waited an hour with scanner off, scanner turned on and scanning commenced immediately</a:t>
          </a:r>
        </a:p>
      </xdr:txBody>
    </xdr:sp>
    <xdr:clientData/>
  </xdr:twoCellAnchor>
  <xdr:twoCellAnchor>
    <xdr:from>
      <xdr:col>15</xdr:col>
      <xdr:colOff>47625</xdr:colOff>
      <xdr:row>245</xdr:row>
      <xdr:rowOff>152400</xdr:rowOff>
    </xdr:from>
    <xdr:to>
      <xdr:col>18</xdr:col>
      <xdr:colOff>247650</xdr:colOff>
      <xdr:row>250</xdr:row>
      <xdr:rowOff>38100</xdr:rowOff>
    </xdr:to>
    <xdr:sp macro="" textlink="">
      <xdr:nvSpPr>
        <xdr:cNvPr id="17" name="TextBox 16"/>
        <xdr:cNvSpPr txBox="1"/>
      </xdr:nvSpPr>
      <xdr:spPr>
        <a:xfrm>
          <a:off x="9191625" y="46824900"/>
          <a:ext cx="2028825" cy="838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did some analysis, leaving scanner on then did some more scans</a:t>
          </a:r>
        </a:p>
      </xdr:txBody>
    </xdr:sp>
    <xdr:clientData/>
  </xdr:twoCellAnchor>
  <xdr:twoCellAnchor>
    <xdr:from>
      <xdr:col>16</xdr:col>
      <xdr:colOff>180975</xdr:colOff>
      <xdr:row>235</xdr:row>
      <xdr:rowOff>152400</xdr:rowOff>
    </xdr:from>
    <xdr:to>
      <xdr:col>17</xdr:col>
      <xdr:colOff>266700</xdr:colOff>
      <xdr:row>245</xdr:row>
      <xdr:rowOff>152400</xdr:rowOff>
    </xdr:to>
    <xdr:cxnSp macro="">
      <xdr:nvCxnSpPr>
        <xdr:cNvPr id="19" name="Straight Arrow Connector 18"/>
        <xdr:cNvCxnSpPr/>
      </xdr:nvCxnSpPr>
      <xdr:spPr>
        <a:xfrm flipV="1">
          <a:off x="9934575" y="44919900"/>
          <a:ext cx="695325" cy="1905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95250</xdr:colOff>
      <xdr:row>223</xdr:row>
      <xdr:rowOff>85725</xdr:rowOff>
    </xdr:from>
    <xdr:to>
      <xdr:col>11</xdr:col>
      <xdr:colOff>228600</xdr:colOff>
      <xdr:row>228</xdr:row>
      <xdr:rowOff>0</xdr:rowOff>
    </xdr:to>
    <xdr:cxnSp macro="">
      <xdr:nvCxnSpPr>
        <xdr:cNvPr id="20" name="Straight Arrow Connector 19"/>
        <xdr:cNvCxnSpPr/>
      </xdr:nvCxnSpPr>
      <xdr:spPr>
        <a:xfrm>
          <a:off x="3752850" y="42567225"/>
          <a:ext cx="3181350" cy="8667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47625</xdr:colOff>
      <xdr:row>227</xdr:row>
      <xdr:rowOff>19050</xdr:rowOff>
    </xdr:from>
    <xdr:to>
      <xdr:col>13</xdr:col>
      <xdr:colOff>28575</xdr:colOff>
      <xdr:row>229</xdr:row>
      <xdr:rowOff>180975</xdr:rowOff>
    </xdr:to>
    <xdr:cxnSp macro="">
      <xdr:nvCxnSpPr>
        <xdr:cNvPr id="21" name="Straight Arrow Connector 20"/>
        <xdr:cNvCxnSpPr/>
      </xdr:nvCxnSpPr>
      <xdr:spPr>
        <a:xfrm>
          <a:off x="3705225" y="43262550"/>
          <a:ext cx="4248150" cy="5429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142875</xdr:colOff>
      <xdr:row>230</xdr:row>
      <xdr:rowOff>47625</xdr:rowOff>
    </xdr:from>
    <xdr:to>
      <xdr:col>15</xdr:col>
      <xdr:colOff>9525</xdr:colOff>
      <xdr:row>231</xdr:row>
      <xdr:rowOff>133350</xdr:rowOff>
    </xdr:to>
    <xdr:cxnSp macro="">
      <xdr:nvCxnSpPr>
        <xdr:cNvPr id="22" name="Straight Arrow Connector 21"/>
        <xdr:cNvCxnSpPr/>
      </xdr:nvCxnSpPr>
      <xdr:spPr>
        <a:xfrm>
          <a:off x="3800475" y="43862625"/>
          <a:ext cx="5353050" cy="2762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133350</xdr:colOff>
      <xdr:row>232</xdr:row>
      <xdr:rowOff>104775</xdr:rowOff>
    </xdr:from>
    <xdr:to>
      <xdr:col>15</xdr:col>
      <xdr:colOff>95250</xdr:colOff>
      <xdr:row>234</xdr:row>
      <xdr:rowOff>104776</xdr:rowOff>
    </xdr:to>
    <xdr:cxnSp macro="">
      <xdr:nvCxnSpPr>
        <xdr:cNvPr id="23" name="Straight Arrow Connector 22"/>
        <xdr:cNvCxnSpPr/>
      </xdr:nvCxnSpPr>
      <xdr:spPr>
        <a:xfrm flipV="1">
          <a:off x="3790950" y="44300775"/>
          <a:ext cx="5448300" cy="38100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523875</xdr:colOff>
      <xdr:row>218</xdr:row>
      <xdr:rowOff>171450</xdr:rowOff>
    </xdr:from>
    <xdr:to>
      <xdr:col>9</xdr:col>
      <xdr:colOff>104775</xdr:colOff>
      <xdr:row>222</xdr:row>
      <xdr:rowOff>85725</xdr:rowOff>
    </xdr:to>
    <xdr:cxnSp macro="">
      <xdr:nvCxnSpPr>
        <xdr:cNvPr id="24" name="Straight Arrow Connector 23"/>
        <xdr:cNvCxnSpPr/>
      </xdr:nvCxnSpPr>
      <xdr:spPr>
        <a:xfrm>
          <a:off x="3571875" y="41700450"/>
          <a:ext cx="2019300" cy="6762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142875</xdr:colOff>
      <xdr:row>233</xdr:row>
      <xdr:rowOff>38100</xdr:rowOff>
    </xdr:from>
    <xdr:to>
      <xdr:col>16</xdr:col>
      <xdr:colOff>495300</xdr:colOff>
      <xdr:row>239</xdr:row>
      <xdr:rowOff>85727</xdr:rowOff>
    </xdr:to>
    <xdr:cxnSp macro="">
      <xdr:nvCxnSpPr>
        <xdr:cNvPr id="32" name="Straight Arrow Connector 31"/>
        <xdr:cNvCxnSpPr/>
      </xdr:nvCxnSpPr>
      <xdr:spPr>
        <a:xfrm flipV="1">
          <a:off x="3800475" y="44424600"/>
          <a:ext cx="6448425" cy="1190627"/>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255</xdr:row>
      <xdr:rowOff>0</xdr:rowOff>
    </xdr:from>
    <xdr:to>
      <xdr:col>19</xdr:col>
      <xdr:colOff>328613</xdr:colOff>
      <xdr:row>278</xdr:row>
      <xdr:rowOff>61913</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85725</xdr:colOff>
      <xdr:row>0</xdr:row>
      <xdr:rowOff>142875</xdr:rowOff>
    </xdr:from>
    <xdr:to>
      <xdr:col>19</xdr:col>
      <xdr:colOff>414338</xdr:colOff>
      <xdr:row>24</xdr:row>
      <xdr:rowOff>14288</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11</xdr:col>
      <xdr:colOff>485775</xdr:colOff>
      <xdr:row>19</xdr:row>
      <xdr:rowOff>104775</xdr:rowOff>
    </xdr:from>
    <xdr:to>
      <xdr:col>23</xdr:col>
      <xdr:colOff>204788</xdr:colOff>
      <xdr:row>42</xdr:row>
      <xdr:rowOff>166688</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76200</xdr:colOff>
      <xdr:row>171</xdr:row>
      <xdr:rowOff>114300</xdr:rowOff>
    </xdr:from>
    <xdr:to>
      <xdr:col>23</xdr:col>
      <xdr:colOff>404813</xdr:colOff>
      <xdr:row>194</xdr:row>
      <xdr:rowOff>176213</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0</xdr:colOff>
      <xdr:row>46</xdr:row>
      <xdr:rowOff>0</xdr:rowOff>
    </xdr:from>
    <xdr:to>
      <xdr:col>23</xdr:col>
      <xdr:colOff>328613</xdr:colOff>
      <xdr:row>69</xdr:row>
      <xdr:rowOff>61913</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11</xdr:col>
      <xdr:colOff>276225</xdr:colOff>
      <xdr:row>15</xdr:row>
      <xdr:rowOff>19050</xdr:rowOff>
    </xdr:from>
    <xdr:to>
      <xdr:col>22</xdr:col>
      <xdr:colOff>604838</xdr:colOff>
      <xdr:row>38</xdr:row>
      <xdr:rowOff>80963</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50</xdr:row>
      <xdr:rowOff>0</xdr:rowOff>
    </xdr:from>
    <xdr:to>
      <xdr:col>23</xdr:col>
      <xdr:colOff>328613</xdr:colOff>
      <xdr:row>73</xdr:row>
      <xdr:rowOff>61913</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7</xdr:col>
      <xdr:colOff>228599</xdr:colOff>
      <xdr:row>10</xdr:row>
      <xdr:rowOff>152400</xdr:rowOff>
    </xdr:from>
    <xdr:to>
      <xdr:col>18</xdr:col>
      <xdr:colOff>523874</xdr:colOff>
      <xdr:row>35</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266700</xdr:colOff>
      <xdr:row>43</xdr:row>
      <xdr:rowOff>0</xdr:rowOff>
    </xdr:from>
    <xdr:to>
      <xdr:col>18</xdr:col>
      <xdr:colOff>561975</xdr:colOff>
      <xdr:row>67</xdr:row>
      <xdr:rowOff>95250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7</xdr:col>
      <xdr:colOff>0</xdr:colOff>
      <xdr:row>47</xdr:row>
      <xdr:rowOff>0</xdr:rowOff>
    </xdr:from>
    <xdr:to>
      <xdr:col>18</xdr:col>
      <xdr:colOff>328613</xdr:colOff>
      <xdr:row>70</xdr:row>
      <xdr:rowOff>61913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5</xdr:col>
      <xdr:colOff>180975</xdr:colOff>
      <xdr:row>25</xdr:row>
      <xdr:rowOff>76200</xdr:rowOff>
    </xdr:from>
    <xdr:to>
      <xdr:col>14</xdr:col>
      <xdr:colOff>381000</xdr:colOff>
      <xdr:row>52</xdr:row>
      <xdr:rowOff>47625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171450</xdr:colOff>
      <xdr:row>9</xdr:row>
      <xdr:rowOff>152400</xdr:rowOff>
    </xdr:from>
    <xdr:to>
      <xdr:col>29</xdr:col>
      <xdr:colOff>152400</xdr:colOff>
      <xdr:row>26</xdr:row>
      <xdr:rowOff>95250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5</xdr:col>
      <xdr:colOff>180975</xdr:colOff>
      <xdr:row>25</xdr:row>
      <xdr:rowOff>76200</xdr:rowOff>
    </xdr:from>
    <xdr:to>
      <xdr:col>15</xdr:col>
      <xdr:colOff>381000</xdr:colOff>
      <xdr:row>54</xdr:row>
      <xdr:rowOff>152400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61</xdr:row>
      <xdr:rowOff>0</xdr:rowOff>
    </xdr:from>
    <xdr:to>
      <xdr:col>19</xdr:col>
      <xdr:colOff>276225</xdr:colOff>
      <xdr:row>90</xdr:row>
      <xdr:rowOff>76200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95</xdr:row>
      <xdr:rowOff>0</xdr:rowOff>
    </xdr:from>
    <xdr:to>
      <xdr:col>19</xdr:col>
      <xdr:colOff>276225</xdr:colOff>
      <xdr:row>124</xdr:row>
      <xdr:rowOff>76200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5</xdr:col>
      <xdr:colOff>180975</xdr:colOff>
      <xdr:row>25</xdr:row>
      <xdr:rowOff>76200</xdr:rowOff>
    </xdr:from>
    <xdr:to>
      <xdr:col>15</xdr:col>
      <xdr:colOff>381000</xdr:colOff>
      <xdr:row>54</xdr:row>
      <xdr:rowOff>152400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61</xdr:row>
      <xdr:rowOff>0</xdr:rowOff>
    </xdr:from>
    <xdr:to>
      <xdr:col>20</xdr:col>
      <xdr:colOff>276225</xdr:colOff>
      <xdr:row>90</xdr:row>
      <xdr:rowOff>76200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95</xdr:row>
      <xdr:rowOff>0</xdr:rowOff>
    </xdr:from>
    <xdr:to>
      <xdr:col>20</xdr:col>
      <xdr:colOff>276225</xdr:colOff>
      <xdr:row>124</xdr:row>
      <xdr:rowOff>76200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0</xdr:colOff>
      <xdr:row>25</xdr:row>
      <xdr:rowOff>0</xdr:rowOff>
    </xdr:from>
    <xdr:to>
      <xdr:col>28</xdr:col>
      <xdr:colOff>0</xdr:colOff>
      <xdr:row>54</xdr:row>
      <xdr:rowOff>76200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276225</xdr:colOff>
      <xdr:row>61</xdr:row>
      <xdr:rowOff>152400</xdr:rowOff>
    </xdr:from>
    <xdr:to>
      <xdr:col>31</xdr:col>
      <xdr:colOff>276225</xdr:colOff>
      <xdr:row>91</xdr:row>
      <xdr:rowOff>38100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4</xdr:col>
      <xdr:colOff>142875</xdr:colOff>
      <xdr:row>18</xdr:row>
      <xdr:rowOff>123824</xdr:rowOff>
    </xdr:from>
    <xdr:to>
      <xdr:col>13</xdr:col>
      <xdr:colOff>161925</xdr:colOff>
      <xdr:row>52</xdr:row>
      <xdr:rowOff>19049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4</xdr:col>
      <xdr:colOff>142875</xdr:colOff>
      <xdr:row>18</xdr:row>
      <xdr:rowOff>123824</xdr:rowOff>
    </xdr:from>
    <xdr:to>
      <xdr:col>13</xdr:col>
      <xdr:colOff>161925</xdr:colOff>
      <xdr:row>52</xdr:row>
      <xdr:rowOff>19049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18</xdr:col>
      <xdr:colOff>276225</xdr:colOff>
      <xdr:row>2</xdr:row>
      <xdr:rowOff>71437</xdr:rowOff>
    </xdr:from>
    <xdr:to>
      <xdr:col>25</xdr:col>
      <xdr:colOff>581025</xdr:colOff>
      <xdr:row>16</xdr:row>
      <xdr:rowOff>147637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0</xdr:colOff>
      <xdr:row>20</xdr:row>
      <xdr:rowOff>0</xdr:rowOff>
    </xdr:from>
    <xdr:to>
      <xdr:col>25</xdr:col>
      <xdr:colOff>304800</xdr:colOff>
      <xdr:row>34</xdr:row>
      <xdr:rowOff>76200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39</xdr:row>
      <xdr:rowOff>0</xdr:rowOff>
    </xdr:from>
    <xdr:to>
      <xdr:col>25</xdr:col>
      <xdr:colOff>304800</xdr:colOff>
      <xdr:row>53</xdr:row>
      <xdr:rowOff>76200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18</xdr:col>
      <xdr:colOff>276225</xdr:colOff>
      <xdr:row>6</xdr:row>
      <xdr:rowOff>71437</xdr:rowOff>
    </xdr:from>
    <xdr:to>
      <xdr:col>25</xdr:col>
      <xdr:colOff>581025</xdr:colOff>
      <xdr:row>20</xdr:row>
      <xdr:rowOff>147637</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0</xdr:colOff>
      <xdr:row>24</xdr:row>
      <xdr:rowOff>0</xdr:rowOff>
    </xdr:from>
    <xdr:to>
      <xdr:col>25</xdr:col>
      <xdr:colOff>304800</xdr:colOff>
      <xdr:row>38</xdr:row>
      <xdr:rowOff>76200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43</xdr:row>
      <xdr:rowOff>0</xdr:rowOff>
    </xdr:from>
    <xdr:to>
      <xdr:col>25</xdr:col>
      <xdr:colOff>304800</xdr:colOff>
      <xdr:row>57</xdr:row>
      <xdr:rowOff>76200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25</xdr:col>
      <xdr:colOff>447674</xdr:colOff>
      <xdr:row>0</xdr:row>
      <xdr:rowOff>214311</xdr:rowOff>
    </xdr:from>
    <xdr:to>
      <xdr:col>36</xdr:col>
      <xdr:colOff>57150</xdr:colOff>
      <xdr:row>24</xdr:row>
      <xdr:rowOff>180974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0</xdr:colOff>
      <xdr:row>26</xdr:row>
      <xdr:rowOff>0</xdr:rowOff>
    </xdr:from>
    <xdr:to>
      <xdr:col>36</xdr:col>
      <xdr:colOff>219076</xdr:colOff>
      <xdr:row>50</xdr:row>
      <xdr:rowOff>23813</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28</xdr:col>
      <xdr:colOff>447674</xdr:colOff>
      <xdr:row>0</xdr:row>
      <xdr:rowOff>214311</xdr:rowOff>
    </xdr:from>
    <xdr:to>
      <xdr:col>39</xdr:col>
      <xdr:colOff>57150</xdr:colOff>
      <xdr:row>24</xdr:row>
      <xdr:rowOff>180974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0</xdr:colOff>
      <xdr:row>26</xdr:row>
      <xdr:rowOff>0</xdr:rowOff>
    </xdr:from>
    <xdr:to>
      <xdr:col>39</xdr:col>
      <xdr:colOff>219076</xdr:colOff>
      <xdr:row>50</xdr:row>
      <xdr:rowOff>23813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11</xdr:col>
      <xdr:colOff>257174</xdr:colOff>
      <xdr:row>5</xdr:row>
      <xdr:rowOff>33336</xdr:rowOff>
    </xdr:from>
    <xdr:to>
      <xdr:col>21</xdr:col>
      <xdr:colOff>476250</xdr:colOff>
      <xdr:row>29</xdr:row>
      <xdr:rowOff>57149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11</xdr:col>
      <xdr:colOff>257174</xdr:colOff>
      <xdr:row>5</xdr:row>
      <xdr:rowOff>33336</xdr:rowOff>
    </xdr:from>
    <xdr:to>
      <xdr:col>21</xdr:col>
      <xdr:colOff>476250</xdr:colOff>
      <xdr:row>29</xdr:row>
      <xdr:rowOff>57149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2</xdr:col>
      <xdr:colOff>285748</xdr:colOff>
      <xdr:row>0</xdr:row>
      <xdr:rowOff>123825</xdr:rowOff>
    </xdr:from>
    <xdr:to>
      <xdr:col>10</xdr:col>
      <xdr:colOff>590549</xdr:colOff>
      <xdr:row>19</xdr:row>
      <xdr:rowOff>66676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57150</xdr:colOff>
      <xdr:row>0</xdr:row>
      <xdr:rowOff>123825</xdr:rowOff>
    </xdr:from>
    <xdr:to>
      <xdr:col>21</xdr:col>
      <xdr:colOff>438151</xdr:colOff>
      <xdr:row>19</xdr:row>
      <xdr:rowOff>66676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485776</xdr:colOff>
      <xdr:row>0</xdr:row>
      <xdr:rowOff>123825</xdr:rowOff>
    </xdr:from>
    <xdr:to>
      <xdr:col>32</xdr:col>
      <xdr:colOff>304802</xdr:colOff>
      <xdr:row>19</xdr:row>
      <xdr:rowOff>66676</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342900</xdr:colOff>
      <xdr:row>0</xdr:row>
      <xdr:rowOff>123825</xdr:rowOff>
    </xdr:from>
    <xdr:to>
      <xdr:col>43</xdr:col>
      <xdr:colOff>152401</xdr:colOff>
      <xdr:row>19</xdr:row>
      <xdr:rowOff>66676</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2</xdr:col>
      <xdr:colOff>285748</xdr:colOff>
      <xdr:row>0</xdr:row>
      <xdr:rowOff>123825</xdr:rowOff>
    </xdr:from>
    <xdr:to>
      <xdr:col>10</xdr:col>
      <xdr:colOff>590549</xdr:colOff>
      <xdr:row>19</xdr:row>
      <xdr:rowOff>66676</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57150</xdr:colOff>
      <xdr:row>0</xdr:row>
      <xdr:rowOff>123825</xdr:rowOff>
    </xdr:from>
    <xdr:to>
      <xdr:col>21</xdr:col>
      <xdr:colOff>438151</xdr:colOff>
      <xdr:row>19</xdr:row>
      <xdr:rowOff>66676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485776</xdr:colOff>
      <xdr:row>0</xdr:row>
      <xdr:rowOff>123825</xdr:rowOff>
    </xdr:from>
    <xdr:to>
      <xdr:col>32</xdr:col>
      <xdr:colOff>304802</xdr:colOff>
      <xdr:row>19</xdr:row>
      <xdr:rowOff>66676</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342900</xdr:colOff>
      <xdr:row>0</xdr:row>
      <xdr:rowOff>123825</xdr:rowOff>
    </xdr:from>
    <xdr:to>
      <xdr:col>43</xdr:col>
      <xdr:colOff>152401</xdr:colOff>
      <xdr:row>19</xdr:row>
      <xdr:rowOff>66676</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53</xdr:row>
      <xdr:rowOff>0</xdr:rowOff>
    </xdr:from>
    <xdr:to>
      <xdr:col>11</xdr:col>
      <xdr:colOff>485775</xdr:colOff>
      <xdr:row>81</xdr:row>
      <xdr:rowOff>142875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82</xdr:row>
      <xdr:rowOff>190499</xdr:rowOff>
    </xdr:from>
    <xdr:to>
      <xdr:col>11</xdr:col>
      <xdr:colOff>485775</xdr:colOff>
      <xdr:row>105</xdr:row>
      <xdr:rowOff>47624</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2</xdr:col>
      <xdr:colOff>285748</xdr:colOff>
      <xdr:row>0</xdr:row>
      <xdr:rowOff>123825</xdr:rowOff>
    </xdr:from>
    <xdr:to>
      <xdr:col>10</xdr:col>
      <xdr:colOff>590549</xdr:colOff>
      <xdr:row>19</xdr:row>
      <xdr:rowOff>66676</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57150</xdr:colOff>
      <xdr:row>0</xdr:row>
      <xdr:rowOff>123825</xdr:rowOff>
    </xdr:from>
    <xdr:to>
      <xdr:col>21</xdr:col>
      <xdr:colOff>438151</xdr:colOff>
      <xdr:row>19</xdr:row>
      <xdr:rowOff>66676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485776</xdr:colOff>
      <xdr:row>0</xdr:row>
      <xdr:rowOff>123825</xdr:rowOff>
    </xdr:from>
    <xdr:to>
      <xdr:col>32</xdr:col>
      <xdr:colOff>304802</xdr:colOff>
      <xdr:row>19</xdr:row>
      <xdr:rowOff>66676</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342900</xdr:colOff>
      <xdr:row>0</xdr:row>
      <xdr:rowOff>123825</xdr:rowOff>
    </xdr:from>
    <xdr:to>
      <xdr:col>43</xdr:col>
      <xdr:colOff>152401</xdr:colOff>
      <xdr:row>19</xdr:row>
      <xdr:rowOff>66676</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53</xdr:row>
      <xdr:rowOff>0</xdr:rowOff>
    </xdr:from>
    <xdr:to>
      <xdr:col>11</xdr:col>
      <xdr:colOff>485775</xdr:colOff>
      <xdr:row>81</xdr:row>
      <xdr:rowOff>142875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82</xdr:row>
      <xdr:rowOff>190499</xdr:rowOff>
    </xdr:from>
    <xdr:to>
      <xdr:col>11</xdr:col>
      <xdr:colOff>485775</xdr:colOff>
      <xdr:row>105</xdr:row>
      <xdr:rowOff>47624</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21</xdr:col>
      <xdr:colOff>1285875</xdr:colOff>
      <xdr:row>2</xdr:row>
      <xdr:rowOff>38100</xdr:rowOff>
    </xdr:from>
    <xdr:to>
      <xdr:col>34</xdr:col>
      <xdr:colOff>581025</xdr:colOff>
      <xdr:row>31</xdr:row>
      <xdr:rowOff>57150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50</xdr:row>
      <xdr:rowOff>0</xdr:rowOff>
    </xdr:from>
    <xdr:to>
      <xdr:col>30</xdr:col>
      <xdr:colOff>238125</xdr:colOff>
      <xdr:row>79</xdr:row>
      <xdr:rowOff>19050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81</xdr:row>
      <xdr:rowOff>0</xdr:rowOff>
    </xdr:from>
    <xdr:to>
      <xdr:col>30</xdr:col>
      <xdr:colOff>238125</xdr:colOff>
      <xdr:row>110</xdr:row>
      <xdr:rowOff>19050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e Emmerson" refreshedDate="41654.566650694447" createdVersion="4" refreshedVersion="4" minRefreshableVersion="3" recordCount="63">
  <cacheSource type="worksheet">
    <worksheetSource ref="A1:D64" sheet="orientation and uniformity"/>
  </cacheSource>
  <cacheFields count="4">
    <cacheField name="Description" numFmtId="0">
      <sharedItems count="7">
        <s v="Landscape; centred"/>
        <s v="Landscape; to left"/>
        <s v="Landscape; to right"/>
        <s v="Landscape repeated; centred"/>
        <s v="Portrait; centred"/>
        <s v="Landscape; centred; flipped"/>
        <s v="Portrait; centred; flipped"/>
      </sharedItems>
    </cacheField>
    <cacheField name="Channel" numFmtId="0">
      <sharedItems count="3">
        <s v="Red"/>
        <s v="Green"/>
        <s v="Blue"/>
      </sharedItems>
    </cacheField>
    <cacheField name="pixel value" numFmtId="164">
      <sharedItems containsSemiMixedTypes="0" containsString="0" containsNumber="1" minValue="23435.125138427" maxValue="41330.183507549002"/>
    </cacheField>
    <cacheField name="Repeat number" numFmtId="0">
      <sharedItems containsSemiMixedTypes="0" containsString="0" containsNumber="1" containsInteger="1" minValue="1" maxValue="3" count="3">
        <n v="1"/>
        <n v="2"/>
        <n v="3"/>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saveData="0" refreshedBy="Finch, Christopher" refreshedDate="41810.491863078707" createdVersion="4" refreshedVersion="4" minRefreshableVersion="3" recordCount="0" supportSubquery="1" supportAdvancedDrill="1">
  <cacheSource type="external" connectionId="1"/>
  <cacheFields count="5">
    <cacheField name="[Raw Data].[Orientation].[Orientation]" caption="Orientation" numFmtId="0" hierarchy="1" level="1">
      <sharedItems count="2">
        <s v="[Raw Data].[Orientation].&amp;[Landscape repeated; centred]" c="Landscape repeated; centred"/>
        <s v="[Raw Data].[Orientation].&amp;[Landscape; centred]" c="Landscape; centred"/>
      </sharedItems>
    </cacheField>
    <cacheField name="[Measures].[Percent Diff]" caption="Percent Diff" numFmtId="0" hierarchy="9" level="32767"/>
    <cacheField name="[Raw Data].[Channel].[Channel]" caption="Channel" numFmtId="0" level="1">
      <sharedItems count="3">
        <s v="[Raw Data].[Channel].&amp;[Blue]" c="Blue"/>
        <s v="[Raw Data].[Channel].&amp;[Green]" c="Green"/>
        <s v="[Raw Data].[Channel].&amp;[Red]" c="Red"/>
      </sharedItems>
    </cacheField>
    <cacheField name="[Measures].[Avg Landscape Centred]" caption="Avg Landscape Centred" numFmtId="0" hierarchy="8" level="32767"/>
    <cacheField name="[Measures].[Avg Landscape Repeated Centred]" caption="Avg Landscape Repeated Centred" numFmtId="0" hierarchy="7" level="32767"/>
  </cacheFields>
  <cacheHierarchies count="13">
    <cacheHierarchy uniqueName="[Raw Data].[Channel]" caption="Channel" attribute="1" defaultMemberUniqueName="[Raw Data].[Channel].[All]" allUniqueName="[Raw Data].[Channel].[All]" dimensionUniqueName="[Raw Data]" displayFolder="" count="2" unbalanced="0">
      <fieldsUsage count="2">
        <fieldUsage x="-1"/>
        <fieldUsage x="2"/>
      </fieldsUsage>
    </cacheHierarchy>
    <cacheHierarchy uniqueName="[Raw Data].[Orientation]" caption="Orientation" attribute="1" defaultMemberUniqueName="[Raw Data].[Orientation].[All]" allUniqueName="[Raw Data].[Orientation].[All]" dimensionUniqueName="[Raw Data]" displayFolder="" count="2" unbalanced="0">
      <fieldsUsage count="2">
        <fieldUsage x="-1"/>
        <fieldUsage x="0"/>
      </fieldsUsage>
    </cacheHierarchy>
    <cacheHierarchy uniqueName="[Raw Data].[Pixel Value]" caption="Pixel Value" attribute="1" defaultMemberUniqueName="[Raw Data].[Pixel Value].[All]" allUniqueName="[Raw Data].[Pixel Value].[All]" dimensionUniqueName="[Raw Data]" displayFolder="" count="0" unbalanced="0"/>
    <cacheHierarchy uniqueName="[Raw Data].[Repeat number]" caption="Repeat number" attribute="1" defaultMemberUniqueName="[Raw Data].[Repeat number].[All]" allUniqueName="[Raw Data].[Repeat number].[All]" dimensionUniqueName="[Raw Data]" displayFolder="" count="0" unbalanced="0"/>
    <cacheHierarchy uniqueName="[Measures].[Average]" caption="Average" measure="1" displayFolder="" measureGroup="Raw Data" count="0"/>
    <cacheHierarchy uniqueName="[Measures].[StDev]" caption="StDev" measure="1" displayFolder="" measureGroup="Raw Data" count="0"/>
    <cacheHierarchy uniqueName="[Measures].[Coefficient of Variation]" caption="Coefficient of Variation" measure="1" displayFolder="" measureGroup="Raw Data" count="0"/>
    <cacheHierarchy uniqueName="[Measures].[Avg Landscape Repeated Centred]" caption="Avg Landscape Repeated Centred" measure="1" displayFolder="" measureGroup="Raw Data" count="0" oneField="1">
      <fieldsUsage count="1">
        <fieldUsage x="4"/>
      </fieldsUsage>
    </cacheHierarchy>
    <cacheHierarchy uniqueName="[Measures].[Avg Landscape Centred]" caption="Avg Landscape Centred" measure="1" displayFolder="" measureGroup="Raw Data" count="0" oneField="1">
      <fieldsUsage count="1">
        <fieldUsage x="3"/>
      </fieldsUsage>
    </cacheHierarchy>
    <cacheHierarchy uniqueName="[Measures].[Percent Diff]" caption="Percent Diff" measure="1" displayFolder="" measureGroup="Raw Data" count="0" oneField="1">
      <fieldsUsage count="1">
        <fieldUsage x="1"/>
      </fieldsUsage>
    </cacheHierarchy>
    <cacheHierarchy uniqueName="[Measures].[_Count Raw Data]" caption="_Count Raw Data" measure="1" displayFolder="" measureGroup="Raw Data" count="0" hidden="1"/>
    <cacheHierarchy uniqueName="[Measures].[__No measures defined]" caption="__No measures defined" measure="1" displayFolder="" count="0" hidden="1"/>
    <cacheHierarchy uniqueName="[Measures].[Sum of Repeat number]" caption="Sum of Repeat number" measure="1" displayFolder="" measureGroup="Raw Data" count="0" hidden="1"/>
  </cacheHierarchies>
  <kpis count="0"/>
  <dimensions count="2">
    <dimension measure="1" name="Measures" uniqueName="[Measures]" caption="Measures"/>
    <dimension name="Raw Data" uniqueName="[Raw Data]" caption="Raw Data"/>
  </dimensions>
  <measureGroups count="1">
    <measureGroup name="Raw Data" caption="Raw Data"/>
  </measureGroups>
  <maps count="1">
    <map measureGroup="0" dimension="1"/>
  </map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3">
  <r>
    <x v="0"/>
    <x v="0"/>
    <n v="33125"/>
    <x v="0"/>
  </r>
  <r>
    <x v="0"/>
    <x v="0"/>
    <n v="33133.908246225001"/>
    <x v="1"/>
  </r>
  <r>
    <x v="0"/>
    <x v="0"/>
    <n v="33215.948170732001"/>
    <x v="2"/>
  </r>
  <r>
    <x v="0"/>
    <x v="1"/>
    <n v="40365"/>
    <x v="0"/>
  </r>
  <r>
    <x v="0"/>
    <x v="1"/>
    <n v="40391.185249709997"/>
    <x v="1"/>
  </r>
  <r>
    <x v="0"/>
    <x v="1"/>
    <n v="40474.504268293"/>
    <x v="2"/>
  </r>
  <r>
    <x v="0"/>
    <x v="2"/>
    <n v="24973"/>
    <x v="0"/>
  </r>
  <r>
    <x v="0"/>
    <x v="2"/>
    <n v="25019.881533101001"/>
    <x v="1"/>
  </r>
  <r>
    <x v="0"/>
    <x v="2"/>
    <n v="25085.967073170999"/>
    <x v="2"/>
  </r>
  <r>
    <x v="1"/>
    <x v="0"/>
    <n v="32361.359146341001"/>
    <x v="0"/>
  </r>
  <r>
    <x v="1"/>
    <x v="0"/>
    <n v="32521.638095237999"/>
    <x v="1"/>
  </r>
  <r>
    <x v="1"/>
    <x v="0"/>
    <n v="32535.501829268"/>
    <x v="2"/>
  </r>
  <r>
    <x v="1"/>
    <x v="1"/>
    <n v="40110.172560976003"/>
    <x v="0"/>
  </r>
  <r>
    <x v="1"/>
    <x v="1"/>
    <n v="40233.966071429"/>
    <x v="1"/>
  </r>
  <r>
    <x v="1"/>
    <x v="1"/>
    <n v="40246.404878048997"/>
    <x v="2"/>
  </r>
  <r>
    <x v="1"/>
    <x v="2"/>
    <n v="24555.689024390002"/>
    <x v="0"/>
  </r>
  <r>
    <x v="1"/>
    <x v="2"/>
    <n v="24672.702976190001"/>
    <x v="1"/>
  </r>
  <r>
    <x v="1"/>
    <x v="2"/>
    <n v="24708.910365854001"/>
    <x v="2"/>
  </r>
  <r>
    <x v="2"/>
    <x v="0"/>
    <n v="33674.400696864002"/>
    <x v="0"/>
  </r>
  <r>
    <x v="2"/>
    <x v="0"/>
    <n v="33661.785365853997"/>
    <x v="1"/>
  </r>
  <r>
    <x v="2"/>
    <x v="0"/>
    <n v="33660.254374999997"/>
    <x v="2"/>
  </r>
  <r>
    <x v="2"/>
    <x v="1"/>
    <n v="41330.183507549002"/>
    <x v="0"/>
  </r>
  <r>
    <x v="2"/>
    <x v="1"/>
    <n v="41310.625"/>
    <x v="1"/>
  </r>
  <r>
    <x v="2"/>
    <x v="1"/>
    <n v="41324.633125"/>
    <x v="2"/>
  </r>
  <r>
    <x v="2"/>
    <x v="2"/>
    <n v="25774.228222997001"/>
    <x v="0"/>
  </r>
  <r>
    <x v="2"/>
    <x v="2"/>
    <n v="25776.962195122"/>
    <x v="1"/>
  </r>
  <r>
    <x v="2"/>
    <x v="2"/>
    <n v="25807.341250000001"/>
    <x v="2"/>
  </r>
  <r>
    <x v="3"/>
    <x v="0"/>
    <n v="33116.437074829999"/>
    <x v="0"/>
  </r>
  <r>
    <x v="3"/>
    <x v="0"/>
    <n v="33110.396590908997"/>
    <x v="1"/>
  </r>
  <r>
    <x v="3"/>
    <x v="0"/>
    <n v="33058.614401858002"/>
    <x v="2"/>
  </r>
  <r>
    <x v="3"/>
    <x v="1"/>
    <n v="40357.024841437997"/>
    <x v="0"/>
  </r>
  <r>
    <x v="3"/>
    <x v="1"/>
    <n v="40368.934090909002"/>
    <x v="1"/>
  </r>
  <r>
    <x v="3"/>
    <x v="1"/>
    <n v="40327.871080138997"/>
    <x v="2"/>
  </r>
  <r>
    <x v="3"/>
    <x v="2"/>
    <n v="24967.298625792999"/>
    <x v="0"/>
  </r>
  <r>
    <x v="3"/>
    <x v="2"/>
    <n v="25039.927840909"/>
    <x v="1"/>
  </r>
  <r>
    <x v="3"/>
    <x v="2"/>
    <n v="25043.772938443999"/>
    <x v="2"/>
  </r>
  <r>
    <x v="4"/>
    <x v="0"/>
    <n v="30288.459146341"/>
    <x v="0"/>
  </r>
  <r>
    <x v="4"/>
    <x v="0"/>
    <n v="30419.215853659"/>
    <x v="1"/>
  </r>
  <r>
    <x v="4"/>
    <x v="0"/>
    <n v="30420.240000000002"/>
    <x v="2"/>
  </r>
  <r>
    <x v="4"/>
    <x v="1"/>
    <n v="38186.637195121999"/>
    <x v="0"/>
  </r>
  <r>
    <x v="4"/>
    <x v="1"/>
    <n v="38335.639634145999"/>
    <x v="1"/>
  </r>
  <r>
    <x v="4"/>
    <x v="1"/>
    <n v="38334.646874999999"/>
    <x v="2"/>
  </r>
  <r>
    <x v="4"/>
    <x v="2"/>
    <n v="24161.505487805"/>
    <x v="0"/>
  </r>
  <r>
    <x v="4"/>
    <x v="2"/>
    <n v="24265.207317073"/>
    <x v="1"/>
  </r>
  <r>
    <x v="4"/>
    <x v="2"/>
    <n v="24282.840625000001"/>
    <x v="2"/>
  </r>
  <r>
    <x v="5"/>
    <x v="0"/>
    <n v="32374.94741533"/>
    <x v="0"/>
  </r>
  <r>
    <x v="5"/>
    <x v="0"/>
    <n v="32296.753193961002"/>
    <x v="1"/>
  </r>
  <r>
    <x v="5"/>
    <x v="0"/>
    <n v="32374.594076655001"/>
    <x v="2"/>
  </r>
  <r>
    <x v="5"/>
    <x v="1"/>
    <n v="39628.452762923"/>
    <x v="0"/>
  </r>
  <r>
    <x v="5"/>
    <x v="1"/>
    <n v="39573.881533100997"/>
    <x v="1"/>
  </r>
  <r>
    <x v="5"/>
    <x v="1"/>
    <n v="39626.844947735"/>
    <x v="2"/>
  </r>
  <r>
    <x v="5"/>
    <x v="2"/>
    <n v="24396.017825311999"/>
    <x v="0"/>
  </r>
  <r>
    <x v="5"/>
    <x v="2"/>
    <n v="24394.013356562002"/>
    <x v="1"/>
  </r>
  <r>
    <x v="5"/>
    <x v="2"/>
    <n v="24442.068524971"/>
    <x v="2"/>
  </r>
  <r>
    <x v="6"/>
    <x v="0"/>
    <n v="29717.542081948999"/>
    <x v="0"/>
  </r>
  <r>
    <x v="6"/>
    <x v="0"/>
    <n v="29631.485603543999"/>
    <x v="1"/>
  </r>
  <r>
    <x v="6"/>
    <x v="0"/>
    <n v="29716.605218378001"/>
    <x v="2"/>
  </r>
  <r>
    <x v="6"/>
    <x v="1"/>
    <n v="37498.360465115999"/>
    <x v="0"/>
  </r>
  <r>
    <x v="6"/>
    <x v="1"/>
    <n v="37429.76744186"/>
    <x v="1"/>
  </r>
  <r>
    <x v="6"/>
    <x v="1"/>
    <n v="37496.837209302001"/>
    <x v="2"/>
  </r>
  <r>
    <x v="6"/>
    <x v="2"/>
    <n v="23435.125138427"/>
    <x v="0"/>
  </r>
  <r>
    <x v="6"/>
    <x v="2"/>
    <n v="23437.533776300999"/>
    <x v="1"/>
  </r>
  <r>
    <x v="6"/>
    <x v="2"/>
    <n v="23467.517867271999"/>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tag="4c660006-e5cf-44e2-b721-61ab8e81dfe4" updatedVersion="4" minRefreshableVersion="3" rowGrandTotals="0" itemPrintTitles="1" createdVersion="4" indent="0" outline="1" outlineData="1" multipleFieldFilters="0" rowHeaderCaption="Channel">
  <location ref="C2:F5" firstHeaderRow="0" firstDataRow="1" firstDataCol="1"/>
  <pivotFields count="5">
    <pivotField allDrilled="1" showAll="0" dataSourceSort="1" defaultAttributeDrillState="1">
      <items count="3">
        <item s="1" x="0"/>
        <item s="1" x="1"/>
        <item t="default"/>
      </items>
    </pivotField>
    <pivotField dataField="1" showAll="0"/>
    <pivotField axis="axisRow" allDrilled="1" showAll="0" dataSourceSort="1" defaultAttributeDrillState="1">
      <items count="4">
        <item x="0"/>
        <item x="1"/>
        <item x="2"/>
        <item t="default"/>
      </items>
    </pivotField>
    <pivotField dataField="1" showAll="0"/>
    <pivotField dataField="1" showAll="0"/>
  </pivotFields>
  <rowFields count="1">
    <field x="2"/>
  </rowFields>
  <rowItems count="3">
    <i>
      <x/>
    </i>
    <i>
      <x v="1"/>
    </i>
    <i>
      <x v="2"/>
    </i>
  </rowItems>
  <colFields count="1">
    <field x="-2"/>
  </colFields>
  <colItems count="3">
    <i>
      <x/>
    </i>
    <i i="1">
      <x v="1"/>
    </i>
    <i i="2">
      <x v="2"/>
    </i>
  </colItems>
  <dataFields count="3">
    <dataField name="Percent Diff" fld="1" baseField="0" baseItem="0" numFmtId="165"/>
    <dataField name="Avg Landscape Centred" fld="3" baseField="0" baseItem="0"/>
    <dataField name="Avg Landscape Repeated Centred" fld="4" baseField="0" baseItem="0"/>
  </dataFields>
  <formats count="9">
    <format dxfId="40">
      <pivotArea grandRow="1" outline="0" collapsedLevelsAreSubtotals="1" fieldPosition="0"/>
    </format>
    <format dxfId="39">
      <pivotArea field="0" type="button" dataOnly="0" labelOnly="1" outline="0"/>
    </format>
    <format dxfId="38">
      <pivotArea type="topRight" dataOnly="0" labelOnly="1" outline="0" fieldPosition="0"/>
    </format>
    <format dxfId="37">
      <pivotArea field="0" type="button" dataOnly="0" labelOnly="1" outline="0"/>
    </format>
    <format dxfId="36">
      <pivotArea field="-2" type="button" dataOnly="0" labelOnly="1" outline="0" axis="axisCol" fieldPosition="0"/>
    </format>
    <format dxfId="35">
      <pivotArea type="topRight" dataOnly="0" labelOnly="1" outline="0" fieldPosition="0"/>
    </format>
    <format dxfId="34">
      <pivotArea outline="0" collapsedLevelsAreSubtotals="1" fieldPosition="0">
        <references count="1">
          <reference field="4294967294" count="1" selected="0">
            <x v="0"/>
          </reference>
        </references>
      </pivotArea>
    </format>
    <format dxfId="33">
      <pivotArea type="all" dataOnly="0" outline="0" fieldPosition="0"/>
    </format>
    <format dxfId="32">
      <pivotArea type="all" dataOnly="0" outline="0" fieldPosition="0"/>
    </format>
  </formats>
  <pivotHierarchies count="13">
    <pivotHierarchy/>
    <pivotHierarchy multipleItemSelectionAllowed="1"/>
    <pivotHierarchy/>
    <pivotHierarchy/>
    <pivotHierarchy dragToRow="0" dragToCol="0" dragToPage="0" dragToData="1" caption="Average"/>
    <pivotHierarchy dragToRow="0" dragToCol="0" dragToPage="0" dragToData="1" caption="StDev"/>
    <pivotHierarchy dragToRow="0" dragToCol="0" dragToPage="0" dragToData="1" caption="Coefficient of Variation"/>
    <pivotHierarchy dragToRow="0" dragToCol="0" dragToPage="0" dragToData="1" caption="Avg Landscape Repeated Centred"/>
    <pivotHierarchy dragToRow="0" dragToCol="0" dragToPage="0" dragToData="1" caption="Avg Landscape Centred"/>
    <pivotHierarchy dragToRow="0" dragToCol="0" dragToPage="0" dragToData="1" caption="Percent Diff"/>
    <pivotHierarchy dragToRow="0" dragToCol="0" dragToPage="0" dragToData="1"/>
    <pivotHierarchy dragToRow="0" dragToCol="0" dragToPage="0" dragToData="1"/>
    <pivotHierarchy dragToRow="0" dragToCol="0" dragToPage="0" dragToData="1" caption="Sum of Repeat number"/>
  </pivotHierarchies>
  <pivotTableStyleInfo name="PivotStyleMedium9"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rowHeaderCaption="Description">
  <location ref="A3:C31" firstHeaderRow="0" firstDataRow="1" firstDataCol="1"/>
  <pivotFields count="4">
    <pivotField axis="axisRow" showAll="0" defaultSubtotal="0">
      <items count="7">
        <item x="3"/>
        <item x="0"/>
        <item x="5"/>
        <item x="1"/>
        <item x="2"/>
        <item x="4"/>
        <item x="6"/>
      </items>
    </pivotField>
    <pivotField axis="axisRow" showAll="0" defaultSubtotal="0">
      <items count="3">
        <item x="0"/>
        <item x="1"/>
        <item x="2"/>
      </items>
    </pivotField>
    <pivotField dataField="1" numFmtId="164" showAll="0" defaultSubtotal="0"/>
    <pivotField showAll="0" defaultSubtotal="0">
      <items count="3">
        <item x="0"/>
        <item x="1"/>
        <item x="2"/>
      </items>
    </pivotField>
  </pivotFields>
  <rowFields count="2">
    <field x="0"/>
    <field x="1"/>
  </rowFields>
  <rowItems count="28">
    <i>
      <x/>
    </i>
    <i r="1">
      <x/>
    </i>
    <i r="1">
      <x v="1"/>
    </i>
    <i r="1">
      <x v="2"/>
    </i>
    <i>
      <x v="1"/>
    </i>
    <i r="1">
      <x/>
    </i>
    <i r="1">
      <x v="1"/>
    </i>
    <i r="1">
      <x v="2"/>
    </i>
    <i>
      <x v="2"/>
    </i>
    <i r="1">
      <x/>
    </i>
    <i r="1">
      <x v="1"/>
    </i>
    <i r="1">
      <x v="2"/>
    </i>
    <i>
      <x v="3"/>
    </i>
    <i r="1">
      <x/>
    </i>
    <i r="1">
      <x v="1"/>
    </i>
    <i r="1">
      <x v="2"/>
    </i>
    <i>
      <x v="4"/>
    </i>
    <i r="1">
      <x/>
    </i>
    <i r="1">
      <x v="1"/>
    </i>
    <i r="1">
      <x v="2"/>
    </i>
    <i>
      <x v="5"/>
    </i>
    <i r="1">
      <x/>
    </i>
    <i r="1">
      <x v="1"/>
    </i>
    <i r="1">
      <x v="2"/>
    </i>
    <i>
      <x v="6"/>
    </i>
    <i r="1">
      <x/>
    </i>
    <i r="1">
      <x v="1"/>
    </i>
    <i r="1">
      <x v="2"/>
    </i>
  </rowItems>
  <colFields count="1">
    <field x="-2"/>
  </colFields>
  <colItems count="2">
    <i>
      <x/>
    </i>
    <i i="1">
      <x v="1"/>
    </i>
  </colItems>
  <dataFields count="2">
    <dataField name="Average" fld="2" subtotal="average" baseField="0" baseItem="0"/>
    <dataField name="StdDev" fld="2" subtotal="stdDev" baseField="0" baseItem="0"/>
  </dataFields>
  <formats count="32">
    <format dxfId="31">
      <pivotArea outline="0" collapsedLevelsAreSubtotals="1" fieldPosition="0"/>
    </format>
    <format dxfId="30">
      <pivotArea dataOnly="0" labelOnly="1" fieldPosition="0">
        <references count="1">
          <reference field="1" count="0"/>
        </references>
      </pivotArea>
    </format>
    <format dxfId="29">
      <pivotArea outline="0" collapsedLevelsAreSubtotals="1" fieldPosition="0">
        <references count="2">
          <reference field="4294967294" count="1" selected="0">
            <x v="0"/>
          </reference>
          <reference field="1" count="1" selected="0">
            <x v="2"/>
          </reference>
        </references>
      </pivotArea>
    </format>
    <format dxfId="28">
      <pivotArea field="0" type="button" dataOnly="0" labelOnly="1" outline="0" axis="axisRow" fieldPosition="0"/>
    </format>
    <format dxfId="27">
      <pivotArea dataOnly="0" labelOnly="1" fieldPosition="0">
        <references count="1">
          <reference field="0" count="0"/>
        </references>
      </pivotArea>
    </format>
    <format dxfId="26">
      <pivotArea dataOnly="0" labelOnly="1" fieldPosition="0">
        <references count="2">
          <reference field="0" count="1" selected="0">
            <x v="0"/>
          </reference>
          <reference field="1" count="0"/>
        </references>
      </pivotArea>
    </format>
    <format dxfId="25">
      <pivotArea collapsedLevelsAreSubtotals="1" fieldPosition="0">
        <references count="3">
          <reference field="4294967294" count="1" selected="0">
            <x v="0"/>
          </reference>
          <reference field="0" count="1" selected="0">
            <x v="0"/>
          </reference>
          <reference field="1" count="0"/>
        </references>
      </pivotArea>
    </format>
    <format dxfId="24">
      <pivotArea collapsedLevelsAreSubtotals="1" fieldPosition="0">
        <references count="2">
          <reference field="4294967294" count="1" selected="0">
            <x v="0"/>
          </reference>
          <reference field="0" count="1">
            <x v="1"/>
          </reference>
        </references>
      </pivotArea>
    </format>
    <format dxfId="23">
      <pivotArea collapsedLevelsAreSubtotals="1" fieldPosition="0">
        <references count="3">
          <reference field="4294967294" count="1" selected="0">
            <x v="0"/>
          </reference>
          <reference field="0" count="1" selected="0">
            <x v="1"/>
          </reference>
          <reference field="1" count="0"/>
        </references>
      </pivotArea>
    </format>
    <format dxfId="22">
      <pivotArea collapsedLevelsAreSubtotals="1" fieldPosition="0">
        <references count="2">
          <reference field="4294967294" count="1" selected="0">
            <x v="0"/>
          </reference>
          <reference field="0" count="1">
            <x v="2"/>
          </reference>
        </references>
      </pivotArea>
    </format>
    <format dxfId="21">
      <pivotArea collapsedLevelsAreSubtotals="1" fieldPosition="0">
        <references count="3">
          <reference field="4294967294" count="1" selected="0">
            <x v="0"/>
          </reference>
          <reference field="0" count="1" selected="0">
            <x v="2"/>
          </reference>
          <reference field="1" count="0"/>
        </references>
      </pivotArea>
    </format>
    <format dxfId="20">
      <pivotArea collapsedLevelsAreSubtotals="1" fieldPosition="0">
        <references count="2">
          <reference field="4294967294" count="1" selected="0">
            <x v="0"/>
          </reference>
          <reference field="0" count="1">
            <x v="3"/>
          </reference>
        </references>
      </pivotArea>
    </format>
    <format dxfId="19">
      <pivotArea collapsedLevelsAreSubtotals="1" fieldPosition="0">
        <references count="3">
          <reference field="4294967294" count="1" selected="0">
            <x v="0"/>
          </reference>
          <reference field="0" count="1" selected="0">
            <x v="3"/>
          </reference>
          <reference field="1" count="0"/>
        </references>
      </pivotArea>
    </format>
    <format dxfId="18">
      <pivotArea collapsedLevelsAreSubtotals="1" fieldPosition="0">
        <references count="2">
          <reference field="4294967294" count="1" selected="0">
            <x v="0"/>
          </reference>
          <reference field="0" count="1">
            <x v="4"/>
          </reference>
        </references>
      </pivotArea>
    </format>
    <format dxfId="17">
      <pivotArea collapsedLevelsAreSubtotals="1" fieldPosition="0">
        <references count="3">
          <reference field="4294967294" count="1" selected="0">
            <x v="0"/>
          </reference>
          <reference field="0" count="1" selected="0">
            <x v="4"/>
          </reference>
          <reference field="1" count="0"/>
        </references>
      </pivotArea>
    </format>
    <format dxfId="16">
      <pivotArea collapsedLevelsAreSubtotals="1" fieldPosition="0">
        <references count="2">
          <reference field="4294967294" count="1" selected="0">
            <x v="0"/>
          </reference>
          <reference field="0" count="1">
            <x v="5"/>
          </reference>
        </references>
      </pivotArea>
    </format>
    <format dxfId="15">
      <pivotArea collapsedLevelsAreSubtotals="1" fieldPosition="0">
        <references count="3">
          <reference field="4294967294" count="1" selected="0">
            <x v="0"/>
          </reference>
          <reference field="0" count="1" selected="0">
            <x v="5"/>
          </reference>
          <reference field="1" count="0"/>
        </references>
      </pivotArea>
    </format>
    <format dxfId="14">
      <pivotArea collapsedLevelsAreSubtotals="1" fieldPosition="0">
        <references count="2">
          <reference field="4294967294" count="1" selected="0">
            <x v="0"/>
          </reference>
          <reference field="0" count="1">
            <x v="6"/>
          </reference>
        </references>
      </pivotArea>
    </format>
    <format dxfId="13">
      <pivotArea collapsedLevelsAreSubtotals="1" fieldPosition="0">
        <references count="3">
          <reference field="4294967294" count="1" selected="0">
            <x v="0"/>
          </reference>
          <reference field="0" count="1" selected="0">
            <x v="6"/>
          </reference>
          <reference field="1" count="0"/>
        </references>
      </pivotArea>
    </format>
    <format dxfId="12">
      <pivotArea collapsedLevelsAreSubtotals="1" fieldPosition="0">
        <references count="3">
          <reference field="4294967294" count="1" selected="0">
            <x v="1"/>
          </reference>
          <reference field="0" count="1" selected="0">
            <x v="0"/>
          </reference>
          <reference field="1" count="0"/>
        </references>
      </pivotArea>
    </format>
    <format dxfId="11">
      <pivotArea collapsedLevelsAreSubtotals="1" fieldPosition="0">
        <references count="2">
          <reference field="4294967294" count="1" selected="0">
            <x v="1"/>
          </reference>
          <reference field="0" count="1">
            <x v="1"/>
          </reference>
        </references>
      </pivotArea>
    </format>
    <format dxfId="10">
      <pivotArea collapsedLevelsAreSubtotals="1" fieldPosition="0">
        <references count="3">
          <reference field="4294967294" count="1" selected="0">
            <x v="1"/>
          </reference>
          <reference field="0" count="1" selected="0">
            <x v="1"/>
          </reference>
          <reference field="1" count="0"/>
        </references>
      </pivotArea>
    </format>
    <format dxfId="9">
      <pivotArea collapsedLevelsAreSubtotals="1" fieldPosition="0">
        <references count="2">
          <reference field="4294967294" count="1" selected="0">
            <x v="1"/>
          </reference>
          <reference field="0" count="1">
            <x v="2"/>
          </reference>
        </references>
      </pivotArea>
    </format>
    <format dxfId="8">
      <pivotArea collapsedLevelsAreSubtotals="1" fieldPosition="0">
        <references count="3">
          <reference field="4294967294" count="1" selected="0">
            <x v="1"/>
          </reference>
          <reference field="0" count="1" selected="0">
            <x v="2"/>
          </reference>
          <reference field="1" count="0"/>
        </references>
      </pivotArea>
    </format>
    <format dxfId="7">
      <pivotArea collapsedLevelsAreSubtotals="1" fieldPosition="0">
        <references count="2">
          <reference field="4294967294" count="1" selected="0">
            <x v="1"/>
          </reference>
          <reference field="0" count="1">
            <x v="3"/>
          </reference>
        </references>
      </pivotArea>
    </format>
    <format dxfId="6">
      <pivotArea collapsedLevelsAreSubtotals="1" fieldPosition="0">
        <references count="3">
          <reference field="4294967294" count="1" selected="0">
            <x v="1"/>
          </reference>
          <reference field="0" count="1" selected="0">
            <x v="3"/>
          </reference>
          <reference field="1" count="0"/>
        </references>
      </pivotArea>
    </format>
    <format dxfId="5">
      <pivotArea collapsedLevelsAreSubtotals="1" fieldPosition="0">
        <references count="2">
          <reference field="4294967294" count="1" selected="0">
            <x v="1"/>
          </reference>
          <reference field="0" count="1">
            <x v="4"/>
          </reference>
        </references>
      </pivotArea>
    </format>
    <format dxfId="4">
      <pivotArea collapsedLevelsAreSubtotals="1" fieldPosition="0">
        <references count="3">
          <reference field="4294967294" count="1" selected="0">
            <x v="1"/>
          </reference>
          <reference field="0" count="1" selected="0">
            <x v="4"/>
          </reference>
          <reference field="1" count="0"/>
        </references>
      </pivotArea>
    </format>
    <format dxfId="3">
      <pivotArea collapsedLevelsAreSubtotals="1" fieldPosition="0">
        <references count="2">
          <reference field="4294967294" count="1" selected="0">
            <x v="1"/>
          </reference>
          <reference field="0" count="1">
            <x v="5"/>
          </reference>
        </references>
      </pivotArea>
    </format>
    <format dxfId="2">
      <pivotArea collapsedLevelsAreSubtotals="1" fieldPosition="0">
        <references count="3">
          <reference field="4294967294" count="1" selected="0">
            <x v="1"/>
          </reference>
          <reference field="0" count="1" selected="0">
            <x v="5"/>
          </reference>
          <reference field="1" count="0"/>
        </references>
      </pivotArea>
    </format>
    <format dxfId="1">
      <pivotArea collapsedLevelsAreSubtotals="1" fieldPosition="0">
        <references count="2">
          <reference field="4294967294" count="1" selected="0">
            <x v="1"/>
          </reference>
          <reference field="0" count="1">
            <x v="6"/>
          </reference>
        </references>
      </pivotArea>
    </format>
    <format dxfId="0">
      <pivotArea collapsedLevelsAreSubtotals="1" fieldPosition="0">
        <references count="3">
          <reference field="4294967294" count="1" selected="0">
            <x v="1"/>
          </reference>
          <reference field="0" count="1" selected="0">
            <x v="6"/>
          </reference>
          <reference field="1" count="0"/>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L28"/>
  <sheetViews>
    <sheetView showRuler="0" workbookViewId="0">
      <selection activeCell="D31" sqref="D31"/>
    </sheetView>
  </sheetViews>
  <sheetFormatPr baseColWidth="10" defaultColWidth="8.83203125" defaultRowHeight="14" x14ac:dyDescent="0"/>
  <cols>
    <col min="1" max="2" width="2" style="13" customWidth="1"/>
    <col min="3" max="3" width="15" style="13" customWidth="1"/>
    <col min="4" max="4" width="25.1640625" style="13" customWidth="1"/>
    <col min="5" max="5" width="24.33203125" style="13" customWidth="1"/>
    <col min="6" max="6" width="23.5" style="13" customWidth="1"/>
    <col min="7" max="7" width="13" style="13" customWidth="1"/>
    <col min="8" max="8" width="22.33203125" style="13" customWidth="1"/>
    <col min="9" max="9" width="26.1640625" style="13" customWidth="1"/>
    <col min="10" max="10" width="17.6640625" style="13" customWidth="1"/>
    <col min="11" max="16384" width="8.83203125" style="13"/>
  </cols>
  <sheetData>
    <row r="2" spans="3:12" ht="28">
      <c r="C2" s="12" t="s">
        <v>1</v>
      </c>
      <c r="D2" s="13" t="s">
        <v>18</v>
      </c>
      <c r="E2" s="13" t="s">
        <v>19</v>
      </c>
      <c r="F2" s="13" t="s">
        <v>20</v>
      </c>
      <c r="G2" s="8"/>
      <c r="H2" s="8"/>
      <c r="I2" s="8"/>
      <c r="J2" s="8"/>
      <c r="K2" s="8"/>
      <c r="L2" s="8"/>
    </row>
    <row r="3" spans="3:12">
      <c r="C3" s="13" t="s">
        <v>7</v>
      </c>
      <c r="D3" s="14">
        <v>-3.7093271464575726E-4</v>
      </c>
      <c r="E3" s="16">
        <v>25026.282868757331</v>
      </c>
      <c r="F3" s="16">
        <v>25016.99980171533</v>
      </c>
      <c r="G3" s="8"/>
      <c r="H3" s="8"/>
      <c r="I3" s="8"/>
      <c r="J3" s="8"/>
      <c r="K3" s="8"/>
      <c r="L3" s="8"/>
    </row>
    <row r="4" spans="3:12">
      <c r="C4" s="13" t="s">
        <v>6</v>
      </c>
      <c r="D4" s="14">
        <v>-1.4588674387662338E-3</v>
      </c>
      <c r="E4" s="16">
        <v>40410.22983933433</v>
      </c>
      <c r="F4" s="16">
        <v>40351.276670828665</v>
      </c>
      <c r="G4" s="8"/>
      <c r="H4" s="8"/>
      <c r="I4" s="8"/>
      <c r="J4" s="8"/>
      <c r="K4" s="8"/>
      <c r="L4" s="8"/>
    </row>
    <row r="5" spans="3:12">
      <c r="C5" s="13" t="s">
        <v>5</v>
      </c>
      <c r="D5" s="14">
        <v>-1.9040826615128884E-3</v>
      </c>
      <c r="E5" s="16">
        <v>33158.285472319003</v>
      </c>
      <c r="F5" s="16">
        <v>33095.149355865666</v>
      </c>
      <c r="G5" s="8"/>
      <c r="H5" s="8"/>
      <c r="I5" s="8"/>
      <c r="J5" s="8"/>
      <c r="K5" s="8"/>
      <c r="L5" s="8"/>
    </row>
    <row r="6" spans="3:12">
      <c r="C6" s="8"/>
      <c r="D6" s="8"/>
      <c r="E6" s="8"/>
      <c r="F6" s="8"/>
      <c r="G6" s="8"/>
      <c r="H6" s="8"/>
      <c r="I6" s="8"/>
      <c r="J6" s="8"/>
      <c r="K6" s="8"/>
      <c r="L6" s="8"/>
    </row>
    <row r="7" spans="3:12">
      <c r="C7" s="8"/>
      <c r="D7" s="8"/>
      <c r="E7" s="8"/>
      <c r="F7" s="8"/>
      <c r="G7" s="8"/>
      <c r="H7" s="8"/>
      <c r="I7" s="8"/>
      <c r="J7" s="8"/>
      <c r="K7" s="8"/>
      <c r="L7" s="8"/>
    </row>
    <row r="12" spans="3:12">
      <c r="I12" s="15"/>
    </row>
    <row r="13" spans="3:12">
      <c r="I13" s="15"/>
    </row>
    <row r="16" spans="3:12">
      <c r="I16" s="17"/>
    </row>
    <row r="26" spans="10:10" ht="15" thickBot="1"/>
    <row r="27" spans="10:10" ht="16" thickTop="1">
      <c r="J27" s="18"/>
    </row>
    <row r="28" spans="10:10" ht="16" thickBot="1">
      <c r="J28" s="19"/>
    </row>
  </sheetData>
  <pageMargins left="0.7" right="0.7" top="0.75" bottom="0.75" header="0.3" footer="0.3"/>
  <pageSetup paperSize="9" orientation="portrait"/>
  <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31"/>
  <sheetViews>
    <sheetView showRuler="0" workbookViewId="0">
      <selection activeCell="F21" sqref="F21"/>
    </sheetView>
  </sheetViews>
  <sheetFormatPr baseColWidth="10" defaultColWidth="8.83203125" defaultRowHeight="14" x14ac:dyDescent="0"/>
  <cols>
    <col min="1" max="1" width="29" style="6" customWidth="1"/>
    <col min="2" max="2" width="8.33203125" customWidth="1"/>
    <col min="3" max="3" width="7.33203125" customWidth="1"/>
    <col min="4" max="4" width="11.5" bestFit="1" customWidth="1"/>
    <col min="5" max="5" width="20" bestFit="1" customWidth="1"/>
    <col min="6" max="6" width="21" bestFit="1" customWidth="1"/>
    <col min="7" max="7" width="20" bestFit="1" customWidth="1"/>
    <col min="8" max="14" width="12" bestFit="1" customWidth="1"/>
  </cols>
  <sheetData>
    <row r="3" spans="1:3">
      <c r="A3" s="11" t="s">
        <v>0</v>
      </c>
      <c r="B3" t="s">
        <v>14</v>
      </c>
      <c r="C3" t="s">
        <v>15</v>
      </c>
    </row>
    <row r="4" spans="1:3">
      <c r="A4" s="6" t="s">
        <v>10</v>
      </c>
      <c r="B4" s="7"/>
      <c r="C4" s="7"/>
    </row>
    <row r="5" spans="1:3">
      <c r="A5" s="8" t="s">
        <v>5</v>
      </c>
      <c r="B5" s="9">
        <v>33095.149355865666</v>
      </c>
      <c r="C5" s="9">
        <v>31.784021296121004</v>
      </c>
    </row>
    <row r="6" spans="1:3">
      <c r="A6" s="8" t="s">
        <v>6</v>
      </c>
      <c r="B6" s="9">
        <v>40351.276670828665</v>
      </c>
      <c r="C6" s="9">
        <v>21.126377184968991</v>
      </c>
    </row>
    <row r="7" spans="1:3">
      <c r="A7" s="8" t="s">
        <v>7</v>
      </c>
      <c r="B7" s="9">
        <v>25016.99980171533</v>
      </c>
      <c r="C7" s="9">
        <v>43.085396131916994</v>
      </c>
    </row>
    <row r="8" spans="1:3">
      <c r="A8" s="6" t="s">
        <v>4</v>
      </c>
      <c r="B8" s="9"/>
      <c r="C8" s="9"/>
    </row>
    <row r="9" spans="1:3">
      <c r="A9" s="8" t="s">
        <v>5</v>
      </c>
      <c r="B9" s="9">
        <v>33158.285472319003</v>
      </c>
      <c r="C9" s="9">
        <v>50.135609134273196</v>
      </c>
    </row>
    <row r="10" spans="1:3">
      <c r="A10" s="8" t="s">
        <v>6</v>
      </c>
      <c r="B10" s="9">
        <v>40410.22983933433</v>
      </c>
      <c r="C10" s="9">
        <v>57.182326723836134</v>
      </c>
    </row>
    <row r="11" spans="1:3">
      <c r="A11" s="8" t="s">
        <v>7</v>
      </c>
      <c r="B11" s="9">
        <v>25026.282868757331</v>
      </c>
      <c r="C11" s="9">
        <v>56.754935725293912</v>
      </c>
    </row>
    <row r="12" spans="1:3">
      <c r="A12" s="6" t="s">
        <v>12</v>
      </c>
      <c r="B12" s="9"/>
      <c r="C12" s="9"/>
    </row>
    <row r="13" spans="1:3">
      <c r="A13" s="8" t="s">
        <v>5</v>
      </c>
      <c r="B13" s="9">
        <v>32348.764895315337</v>
      </c>
      <c r="C13" s="9">
        <v>45.04380112771215</v>
      </c>
    </row>
    <row r="14" spans="1:3">
      <c r="A14" s="8" t="s">
        <v>6</v>
      </c>
      <c r="B14" s="9">
        <v>39609.72641458633</v>
      </c>
      <c r="C14" s="9">
        <v>31.052985593596681</v>
      </c>
    </row>
    <row r="15" spans="1:3">
      <c r="A15" s="8" t="s">
        <v>7</v>
      </c>
      <c r="B15" s="9">
        <v>24410.699902281671</v>
      </c>
      <c r="C15" s="9">
        <v>27.184505527935908</v>
      </c>
    </row>
    <row r="16" spans="1:3">
      <c r="A16" s="6" t="s">
        <v>8</v>
      </c>
      <c r="B16" s="9"/>
      <c r="C16" s="9"/>
    </row>
    <row r="17" spans="1:7">
      <c r="A17" s="8" t="s">
        <v>5</v>
      </c>
      <c r="B17" s="9">
        <v>32472.833023615665</v>
      </c>
      <c r="C17" s="9">
        <v>96.787756282679425</v>
      </c>
    </row>
    <row r="18" spans="1:7">
      <c r="A18" s="8" t="s">
        <v>6</v>
      </c>
      <c r="B18" s="9">
        <v>40196.847836818</v>
      </c>
      <c r="C18" s="9">
        <v>75.320206845354519</v>
      </c>
      <c r="F18" t="s">
        <v>16</v>
      </c>
    </row>
    <row r="19" spans="1:7">
      <c r="A19" s="8" t="s">
        <v>7</v>
      </c>
      <c r="B19" s="9">
        <v>24645.767455477999</v>
      </c>
      <c r="C19" s="9">
        <v>80.083310227898536</v>
      </c>
    </row>
    <row r="20" spans="1:7">
      <c r="A20" s="6" t="s">
        <v>9</v>
      </c>
      <c r="B20" s="9"/>
      <c r="C20" s="9"/>
    </row>
    <row r="21" spans="1:7">
      <c r="A21" s="8" t="s">
        <v>5</v>
      </c>
      <c r="B21" s="9">
        <v>33665.480145906004</v>
      </c>
      <c r="C21" s="9">
        <v>7.763256748065209</v>
      </c>
    </row>
    <row r="22" spans="1:7">
      <c r="A22" s="8" t="s">
        <v>6</v>
      </c>
      <c r="B22" s="9">
        <v>41321.813877516332</v>
      </c>
      <c r="C22" s="9">
        <v>10.079430665596744</v>
      </c>
    </row>
    <row r="23" spans="1:7">
      <c r="A23" s="8" t="s">
        <v>7</v>
      </c>
      <c r="B23" s="9">
        <v>25786.177222706334</v>
      </c>
      <c r="C23" s="9">
        <v>18.379491000952086</v>
      </c>
    </row>
    <row r="24" spans="1:7">
      <c r="A24" s="6" t="s">
        <v>11</v>
      </c>
      <c r="B24" s="9"/>
      <c r="C24" s="9"/>
    </row>
    <row r="25" spans="1:7">
      <c r="A25" s="8" t="s">
        <v>5</v>
      </c>
      <c r="B25" s="9">
        <v>30375.971666666668</v>
      </c>
      <c r="C25" s="9">
        <v>75.789795678043632</v>
      </c>
      <c r="G25" t="s">
        <v>47</v>
      </c>
    </row>
    <row r="26" spans="1:7">
      <c r="A26" s="8" t="s">
        <v>6</v>
      </c>
      <c r="B26" s="9">
        <v>38285.641234756004</v>
      </c>
      <c r="C26" s="9">
        <v>85.741450244975113</v>
      </c>
    </row>
    <row r="27" spans="1:7">
      <c r="A27" s="8" t="s">
        <v>7</v>
      </c>
      <c r="B27" s="9">
        <v>24236.517809959332</v>
      </c>
      <c r="C27" s="9">
        <v>65.558140176084677</v>
      </c>
    </row>
    <row r="28" spans="1:7">
      <c r="A28" s="6" t="s">
        <v>13</v>
      </c>
      <c r="B28" s="9"/>
      <c r="C28" s="9"/>
    </row>
    <row r="29" spans="1:7">
      <c r="A29" s="8" t="s">
        <v>5</v>
      </c>
      <c r="B29" s="9">
        <v>29688.544301290331</v>
      </c>
      <c r="C29" s="9">
        <v>49.416502000503272</v>
      </c>
    </row>
    <row r="30" spans="1:7">
      <c r="A30" s="8" t="s">
        <v>6</v>
      </c>
      <c r="B30" s="9">
        <v>37474.988372092666</v>
      </c>
      <c r="C30" s="9">
        <v>39.169879690569367</v>
      </c>
    </row>
    <row r="31" spans="1:7">
      <c r="A31" s="8" t="s">
        <v>7</v>
      </c>
      <c r="B31" s="9">
        <v>23446.725594</v>
      </c>
      <c r="C31" s="9">
        <v>18.046865517750021</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4"/>
  <sheetViews>
    <sheetView showRuler="0" workbookViewId="0">
      <selection activeCell="F32" sqref="F32"/>
    </sheetView>
  </sheetViews>
  <sheetFormatPr baseColWidth="10" defaultColWidth="8.83203125" defaultRowHeight="14" x14ac:dyDescent="0"/>
  <cols>
    <col min="1" max="1" width="23.6640625" style="6" bestFit="1" customWidth="1"/>
    <col min="2" max="2" width="7.33203125" style="6" bestFit="1" customWidth="1"/>
    <col min="3" max="3" width="9.33203125" bestFit="1" customWidth="1"/>
    <col min="4" max="4" width="13.5" bestFit="1" customWidth="1"/>
  </cols>
  <sheetData>
    <row r="1" spans="1:8">
      <c r="A1" s="4" t="s">
        <v>17</v>
      </c>
      <c r="B1" s="4" t="s">
        <v>1</v>
      </c>
      <c r="C1" s="1" t="s">
        <v>2</v>
      </c>
      <c r="D1" s="1" t="s">
        <v>3</v>
      </c>
    </row>
    <row r="2" spans="1:8">
      <c r="A2" s="5" t="s">
        <v>4</v>
      </c>
      <c r="B2" s="5" t="s">
        <v>5</v>
      </c>
      <c r="C2" s="3">
        <v>33125</v>
      </c>
      <c r="D2" s="2">
        <v>1</v>
      </c>
      <c r="F2">
        <f>STDEV(C2:C4)</f>
        <v>50.135609140637669</v>
      </c>
      <c r="H2" s="10">
        <f>AVERAGE(C2:C4)</f>
        <v>33158.285472319003</v>
      </c>
    </row>
    <row r="3" spans="1:8">
      <c r="A3" s="5" t="s">
        <v>4</v>
      </c>
      <c r="B3" s="5" t="s">
        <v>5</v>
      </c>
      <c r="C3" s="3">
        <v>33133.908246225001</v>
      </c>
      <c r="D3" s="2">
        <v>2</v>
      </c>
    </row>
    <row r="4" spans="1:8">
      <c r="A4" s="5" t="s">
        <v>4</v>
      </c>
      <c r="B4" s="5" t="s">
        <v>5</v>
      </c>
      <c r="C4" s="3">
        <v>33215.948170732001</v>
      </c>
      <c r="D4" s="2">
        <v>3</v>
      </c>
    </row>
    <row r="5" spans="1:8">
      <c r="A5" s="5" t="s">
        <v>4</v>
      </c>
      <c r="B5" s="5" t="s">
        <v>6</v>
      </c>
      <c r="C5" s="3">
        <v>40365</v>
      </c>
      <c r="D5" s="2">
        <v>1</v>
      </c>
    </row>
    <row r="6" spans="1:8">
      <c r="A6" s="5" t="s">
        <v>4</v>
      </c>
      <c r="B6" s="5" t="s">
        <v>6</v>
      </c>
      <c r="C6" s="3">
        <v>40391.185249709997</v>
      </c>
      <c r="D6" s="2">
        <v>2</v>
      </c>
    </row>
    <row r="7" spans="1:8">
      <c r="A7" s="5" t="s">
        <v>4</v>
      </c>
      <c r="B7" s="5" t="s">
        <v>6</v>
      </c>
      <c r="C7" s="3">
        <v>40474.504268293</v>
      </c>
      <c r="D7" s="2">
        <v>3</v>
      </c>
    </row>
    <row r="8" spans="1:8">
      <c r="A8" s="5" t="s">
        <v>4</v>
      </c>
      <c r="B8" s="5" t="s">
        <v>7</v>
      </c>
      <c r="C8" s="3">
        <v>24973</v>
      </c>
      <c r="D8" s="2">
        <v>1</v>
      </c>
    </row>
    <row r="9" spans="1:8">
      <c r="A9" s="5" t="s">
        <v>4</v>
      </c>
      <c r="B9" s="5" t="s">
        <v>7</v>
      </c>
      <c r="C9" s="3">
        <v>25019.881533101001</v>
      </c>
      <c r="D9" s="2">
        <v>2</v>
      </c>
    </row>
    <row r="10" spans="1:8">
      <c r="A10" s="5" t="s">
        <v>4</v>
      </c>
      <c r="B10" s="5" t="s">
        <v>7</v>
      </c>
      <c r="C10" s="3">
        <v>25085.967073170999</v>
      </c>
      <c r="D10" s="2">
        <v>3</v>
      </c>
    </row>
    <row r="11" spans="1:8">
      <c r="A11" s="5" t="s">
        <v>8</v>
      </c>
      <c r="B11" s="5" t="s">
        <v>5</v>
      </c>
      <c r="C11" s="3">
        <v>32361.359146341001</v>
      </c>
      <c r="D11" s="2">
        <v>1</v>
      </c>
    </row>
    <row r="12" spans="1:8">
      <c r="A12" s="5" t="s">
        <v>8</v>
      </c>
      <c r="B12" s="5" t="s">
        <v>5</v>
      </c>
      <c r="C12" s="3">
        <v>32521.638095237999</v>
      </c>
      <c r="D12" s="2">
        <v>2</v>
      </c>
    </row>
    <row r="13" spans="1:8">
      <c r="A13" s="5" t="s">
        <v>8</v>
      </c>
      <c r="B13" s="5" t="s">
        <v>5</v>
      </c>
      <c r="C13" s="3">
        <v>32535.501829268</v>
      </c>
      <c r="D13" s="2">
        <v>3</v>
      </c>
    </row>
    <row r="14" spans="1:8">
      <c r="A14" s="5" t="s">
        <v>8</v>
      </c>
      <c r="B14" s="5" t="s">
        <v>6</v>
      </c>
      <c r="C14" s="3">
        <v>40110.172560976003</v>
      </c>
      <c r="D14" s="2">
        <v>1</v>
      </c>
    </row>
    <row r="15" spans="1:8">
      <c r="A15" s="5" t="s">
        <v>8</v>
      </c>
      <c r="B15" s="5" t="s">
        <v>6</v>
      </c>
      <c r="C15" s="3">
        <v>40233.966071429</v>
      </c>
      <c r="D15" s="2">
        <v>2</v>
      </c>
    </row>
    <row r="16" spans="1:8">
      <c r="A16" s="5" t="s">
        <v>8</v>
      </c>
      <c r="B16" s="5" t="s">
        <v>6</v>
      </c>
      <c r="C16" s="3">
        <v>40246.404878048997</v>
      </c>
      <c r="D16" s="2">
        <v>3</v>
      </c>
    </row>
    <row r="17" spans="1:5">
      <c r="A17" s="5" t="s">
        <v>8</v>
      </c>
      <c r="B17" s="5" t="s">
        <v>7</v>
      </c>
      <c r="C17" s="3">
        <v>24555.689024390002</v>
      </c>
      <c r="D17" s="2">
        <v>1</v>
      </c>
    </row>
    <row r="18" spans="1:5">
      <c r="A18" s="5" t="s">
        <v>8</v>
      </c>
      <c r="B18" s="5" t="s">
        <v>7</v>
      </c>
      <c r="C18" s="3">
        <v>24672.702976190001</v>
      </c>
      <c r="D18" s="2">
        <v>2</v>
      </c>
    </row>
    <row r="19" spans="1:5">
      <c r="A19" s="5" t="s">
        <v>8</v>
      </c>
      <c r="B19" s="5" t="s">
        <v>7</v>
      </c>
      <c r="C19" s="3">
        <v>24708.910365854001</v>
      </c>
      <c r="D19" s="2">
        <v>3</v>
      </c>
    </row>
    <row r="20" spans="1:5">
      <c r="A20" s="5" t="s">
        <v>9</v>
      </c>
      <c r="B20" s="5" t="s">
        <v>5</v>
      </c>
      <c r="C20" s="3">
        <v>33674.400696864002</v>
      </c>
      <c r="D20" s="2">
        <v>1</v>
      </c>
    </row>
    <row r="21" spans="1:5">
      <c r="A21" s="5" t="s">
        <v>9</v>
      </c>
      <c r="B21" s="5" t="s">
        <v>5</v>
      </c>
      <c r="C21" s="3">
        <v>33661.785365853997</v>
      </c>
      <c r="D21" s="2">
        <v>2</v>
      </c>
    </row>
    <row r="22" spans="1:5">
      <c r="A22" s="5" t="s">
        <v>9</v>
      </c>
      <c r="B22" s="5" t="s">
        <v>5</v>
      </c>
      <c r="C22" s="3">
        <v>33660.254374999997</v>
      </c>
      <c r="D22" s="2">
        <v>3</v>
      </c>
    </row>
    <row r="23" spans="1:5">
      <c r="A23" s="5" t="s">
        <v>9</v>
      </c>
      <c r="B23" s="5" t="s">
        <v>6</v>
      </c>
      <c r="C23" s="3">
        <v>41330.183507549002</v>
      </c>
      <c r="D23" s="2">
        <v>1</v>
      </c>
    </row>
    <row r="24" spans="1:5">
      <c r="A24" s="5" t="s">
        <v>9</v>
      </c>
      <c r="B24" s="5" t="s">
        <v>6</v>
      </c>
      <c r="C24" s="3">
        <v>41310.625</v>
      </c>
      <c r="D24" s="2">
        <v>2</v>
      </c>
    </row>
    <row r="25" spans="1:5">
      <c r="A25" s="5" t="s">
        <v>9</v>
      </c>
      <c r="B25" s="5" t="s">
        <v>6</v>
      </c>
      <c r="C25" s="3">
        <v>41324.633125</v>
      </c>
      <c r="D25" s="2">
        <v>3</v>
      </c>
    </row>
    <row r="26" spans="1:5">
      <c r="A26" s="5" t="s">
        <v>9</v>
      </c>
      <c r="B26" s="5" t="s">
        <v>7</v>
      </c>
      <c r="C26" s="3">
        <v>25774.228222997001</v>
      </c>
      <c r="D26" s="2">
        <v>1</v>
      </c>
    </row>
    <row r="27" spans="1:5">
      <c r="A27" s="5" t="s">
        <v>9</v>
      </c>
      <c r="B27" s="5" t="s">
        <v>7</v>
      </c>
      <c r="C27" s="3">
        <v>25776.962195122</v>
      </c>
      <c r="D27" s="2">
        <v>2</v>
      </c>
    </row>
    <row r="28" spans="1:5">
      <c r="A28" s="5" t="s">
        <v>9</v>
      </c>
      <c r="B28" s="5" t="s">
        <v>7</v>
      </c>
      <c r="C28" s="3">
        <v>25807.341250000001</v>
      </c>
      <c r="D28" s="2">
        <v>3</v>
      </c>
    </row>
    <row r="29" spans="1:5">
      <c r="A29" s="5" t="s">
        <v>10</v>
      </c>
      <c r="B29" s="5" t="s">
        <v>5</v>
      </c>
      <c r="C29" s="3">
        <v>33116.437074829999</v>
      </c>
      <c r="D29" s="2">
        <v>1</v>
      </c>
      <c r="E29">
        <f>STDEV(C29:C31)</f>
        <v>31.784021296188556</v>
      </c>
    </row>
    <row r="30" spans="1:5">
      <c r="A30" s="5" t="s">
        <v>10</v>
      </c>
      <c r="B30" s="5" t="s">
        <v>5</v>
      </c>
      <c r="C30" s="3">
        <v>33110.396590908997</v>
      </c>
      <c r="D30" s="2">
        <v>2</v>
      </c>
    </row>
    <row r="31" spans="1:5">
      <c r="A31" s="5" t="s">
        <v>10</v>
      </c>
      <c r="B31" s="5" t="s">
        <v>5</v>
      </c>
      <c r="C31" s="3">
        <v>33058.614401858002</v>
      </c>
      <c r="D31" s="2">
        <v>3</v>
      </c>
    </row>
    <row r="32" spans="1:5">
      <c r="A32" s="5" t="s">
        <v>10</v>
      </c>
      <c r="B32" s="5" t="s">
        <v>6</v>
      </c>
      <c r="C32" s="3">
        <v>40357.024841437997</v>
      </c>
      <c r="D32" s="2">
        <v>1</v>
      </c>
    </row>
    <row r="33" spans="1:4">
      <c r="A33" s="5" t="s">
        <v>10</v>
      </c>
      <c r="B33" s="5" t="s">
        <v>6</v>
      </c>
      <c r="C33" s="3">
        <v>40368.934090909002</v>
      </c>
      <c r="D33" s="2">
        <v>2</v>
      </c>
    </row>
    <row r="34" spans="1:4">
      <c r="A34" s="5" t="s">
        <v>10</v>
      </c>
      <c r="B34" s="5" t="s">
        <v>6</v>
      </c>
      <c r="C34" s="3">
        <v>40327.871080138997</v>
      </c>
      <c r="D34" s="2">
        <v>3</v>
      </c>
    </row>
    <row r="35" spans="1:4">
      <c r="A35" s="5" t="s">
        <v>10</v>
      </c>
      <c r="B35" s="5" t="s">
        <v>7</v>
      </c>
      <c r="C35" s="3">
        <v>24967.298625792999</v>
      </c>
      <c r="D35" s="2">
        <v>1</v>
      </c>
    </row>
    <row r="36" spans="1:4">
      <c r="A36" s="5" t="s">
        <v>10</v>
      </c>
      <c r="B36" s="5" t="s">
        <v>7</v>
      </c>
      <c r="C36" s="3">
        <v>25039.927840909</v>
      </c>
      <c r="D36" s="2">
        <v>2</v>
      </c>
    </row>
    <row r="37" spans="1:4">
      <c r="A37" s="5" t="s">
        <v>10</v>
      </c>
      <c r="B37" s="5" t="s">
        <v>7</v>
      </c>
      <c r="C37" s="3">
        <v>25043.772938443999</v>
      </c>
      <c r="D37" s="2">
        <v>3</v>
      </c>
    </row>
    <row r="38" spans="1:4">
      <c r="A38" s="5" t="s">
        <v>11</v>
      </c>
      <c r="B38" s="5" t="s">
        <v>5</v>
      </c>
      <c r="C38" s="3">
        <v>30288.459146341</v>
      </c>
      <c r="D38" s="2">
        <v>1</v>
      </c>
    </row>
    <row r="39" spans="1:4">
      <c r="A39" s="5" t="s">
        <v>11</v>
      </c>
      <c r="B39" s="5" t="s">
        <v>5</v>
      </c>
      <c r="C39" s="3">
        <v>30419.215853659</v>
      </c>
      <c r="D39" s="2">
        <v>2</v>
      </c>
    </row>
    <row r="40" spans="1:4">
      <c r="A40" s="5" t="s">
        <v>11</v>
      </c>
      <c r="B40" s="5" t="s">
        <v>5</v>
      </c>
      <c r="C40" s="3">
        <v>30420.240000000002</v>
      </c>
      <c r="D40" s="2">
        <v>3</v>
      </c>
    </row>
    <row r="41" spans="1:4">
      <c r="A41" s="5" t="s">
        <v>11</v>
      </c>
      <c r="B41" s="5" t="s">
        <v>6</v>
      </c>
      <c r="C41" s="3">
        <v>38186.637195121999</v>
      </c>
      <c r="D41" s="2">
        <v>1</v>
      </c>
    </row>
    <row r="42" spans="1:4">
      <c r="A42" s="5" t="s">
        <v>11</v>
      </c>
      <c r="B42" s="5" t="s">
        <v>6</v>
      </c>
      <c r="C42" s="3">
        <v>38335.639634145999</v>
      </c>
      <c r="D42" s="2">
        <v>2</v>
      </c>
    </row>
    <row r="43" spans="1:4">
      <c r="A43" s="5" t="s">
        <v>11</v>
      </c>
      <c r="B43" s="5" t="s">
        <v>6</v>
      </c>
      <c r="C43" s="3">
        <v>38334.646874999999</v>
      </c>
      <c r="D43" s="2">
        <v>3</v>
      </c>
    </row>
    <row r="44" spans="1:4">
      <c r="A44" s="5" t="s">
        <v>11</v>
      </c>
      <c r="B44" s="5" t="s">
        <v>7</v>
      </c>
      <c r="C44" s="3">
        <v>24161.505487805</v>
      </c>
      <c r="D44" s="2">
        <v>1</v>
      </c>
    </row>
    <row r="45" spans="1:4">
      <c r="A45" s="5" t="s">
        <v>11</v>
      </c>
      <c r="B45" s="5" t="s">
        <v>7</v>
      </c>
      <c r="C45" s="3">
        <v>24265.207317073</v>
      </c>
      <c r="D45" s="2">
        <v>2</v>
      </c>
    </row>
    <row r="46" spans="1:4">
      <c r="A46" s="5" t="s">
        <v>11</v>
      </c>
      <c r="B46" s="5" t="s">
        <v>7</v>
      </c>
      <c r="C46" s="3">
        <v>24282.840625000001</v>
      </c>
      <c r="D46" s="2">
        <v>3</v>
      </c>
    </row>
    <row r="47" spans="1:4">
      <c r="A47" s="5" t="s">
        <v>12</v>
      </c>
      <c r="B47" s="5" t="s">
        <v>5</v>
      </c>
      <c r="C47" s="3">
        <v>32374.94741533</v>
      </c>
      <c r="D47" s="2">
        <v>1</v>
      </c>
    </row>
    <row r="48" spans="1:4">
      <c r="A48" s="5" t="s">
        <v>12</v>
      </c>
      <c r="B48" s="5" t="s">
        <v>5</v>
      </c>
      <c r="C48" s="3">
        <v>32296.753193961002</v>
      </c>
      <c r="D48" s="2">
        <v>2</v>
      </c>
    </row>
    <row r="49" spans="1:4">
      <c r="A49" s="5" t="s">
        <v>12</v>
      </c>
      <c r="B49" s="5" t="s">
        <v>5</v>
      </c>
      <c r="C49" s="3">
        <v>32374.594076655001</v>
      </c>
      <c r="D49" s="2">
        <v>3</v>
      </c>
    </row>
    <row r="50" spans="1:4">
      <c r="A50" s="5" t="s">
        <v>12</v>
      </c>
      <c r="B50" s="5" t="s">
        <v>6</v>
      </c>
      <c r="C50" s="3">
        <v>39628.452762923</v>
      </c>
      <c r="D50" s="2">
        <v>1</v>
      </c>
    </row>
    <row r="51" spans="1:4">
      <c r="A51" s="5" t="s">
        <v>12</v>
      </c>
      <c r="B51" s="5" t="s">
        <v>6</v>
      </c>
      <c r="C51" s="3">
        <v>39573.881533100997</v>
      </c>
      <c r="D51" s="2">
        <v>2</v>
      </c>
    </row>
    <row r="52" spans="1:4">
      <c r="A52" s="5" t="s">
        <v>12</v>
      </c>
      <c r="B52" s="5" t="s">
        <v>6</v>
      </c>
      <c r="C52" s="3">
        <v>39626.844947735</v>
      </c>
      <c r="D52" s="2">
        <v>3</v>
      </c>
    </row>
    <row r="53" spans="1:4">
      <c r="A53" s="5" t="s">
        <v>12</v>
      </c>
      <c r="B53" s="5" t="s">
        <v>7</v>
      </c>
      <c r="C53" s="3">
        <v>24396.017825311999</v>
      </c>
      <c r="D53" s="2">
        <v>1</v>
      </c>
    </row>
    <row r="54" spans="1:4">
      <c r="A54" s="5" t="s">
        <v>12</v>
      </c>
      <c r="B54" s="5" t="s">
        <v>7</v>
      </c>
      <c r="C54" s="3">
        <v>24394.013356562002</v>
      </c>
      <c r="D54" s="2">
        <v>2</v>
      </c>
    </row>
    <row r="55" spans="1:4">
      <c r="A55" s="5" t="s">
        <v>12</v>
      </c>
      <c r="B55" s="5" t="s">
        <v>7</v>
      </c>
      <c r="C55" s="3">
        <v>24442.068524971</v>
      </c>
      <c r="D55" s="2">
        <v>3</v>
      </c>
    </row>
    <row r="56" spans="1:4">
      <c r="A56" s="5" t="s">
        <v>13</v>
      </c>
      <c r="B56" s="5" t="s">
        <v>5</v>
      </c>
      <c r="C56" s="3">
        <v>29717.542081948999</v>
      </c>
      <c r="D56" s="2">
        <v>1</v>
      </c>
    </row>
    <row r="57" spans="1:4">
      <c r="A57" s="5" t="s">
        <v>13</v>
      </c>
      <c r="B57" s="5" t="s">
        <v>5</v>
      </c>
      <c r="C57" s="3">
        <v>29631.485603543999</v>
      </c>
      <c r="D57" s="2">
        <v>2</v>
      </c>
    </row>
    <row r="58" spans="1:4">
      <c r="A58" s="5" t="s">
        <v>13</v>
      </c>
      <c r="B58" s="5" t="s">
        <v>5</v>
      </c>
      <c r="C58" s="3">
        <v>29716.605218378001</v>
      </c>
      <c r="D58" s="2">
        <v>3</v>
      </c>
    </row>
    <row r="59" spans="1:4">
      <c r="A59" s="5" t="s">
        <v>13</v>
      </c>
      <c r="B59" s="5" t="s">
        <v>6</v>
      </c>
      <c r="C59" s="3">
        <v>37498.360465115999</v>
      </c>
      <c r="D59" s="2">
        <v>1</v>
      </c>
    </row>
    <row r="60" spans="1:4">
      <c r="A60" s="5" t="s">
        <v>13</v>
      </c>
      <c r="B60" s="5" t="s">
        <v>6</v>
      </c>
      <c r="C60" s="3">
        <v>37429.76744186</v>
      </c>
      <c r="D60" s="2">
        <v>2</v>
      </c>
    </row>
    <row r="61" spans="1:4">
      <c r="A61" s="5" t="s">
        <v>13</v>
      </c>
      <c r="B61" s="5" t="s">
        <v>6</v>
      </c>
      <c r="C61" s="3">
        <v>37496.837209302001</v>
      </c>
      <c r="D61" s="2">
        <v>3</v>
      </c>
    </row>
    <row r="62" spans="1:4">
      <c r="A62" s="5" t="s">
        <v>13</v>
      </c>
      <c r="B62" s="5" t="s">
        <v>7</v>
      </c>
      <c r="C62" s="3">
        <v>23435.125138427</v>
      </c>
      <c r="D62" s="2">
        <v>1</v>
      </c>
    </row>
    <row r="63" spans="1:4">
      <c r="A63" s="5" t="s">
        <v>13</v>
      </c>
      <c r="B63" s="5" t="s">
        <v>7</v>
      </c>
      <c r="C63" s="3">
        <v>23437.533776300999</v>
      </c>
      <c r="D63" s="2">
        <v>2</v>
      </c>
    </row>
    <row r="64" spans="1:4">
      <c r="A64" s="5" t="s">
        <v>13</v>
      </c>
      <c r="B64" s="5" t="s">
        <v>7</v>
      </c>
      <c r="C64" s="3">
        <v>23467.517867271999</v>
      </c>
      <c r="D64" s="2">
        <v>3</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2"/>
  <sheetViews>
    <sheetView showRuler="0" workbookViewId="0">
      <selection activeCell="P32" sqref="P32"/>
    </sheetView>
  </sheetViews>
  <sheetFormatPr baseColWidth="10" defaultColWidth="8.83203125" defaultRowHeight="14" x14ac:dyDescent="0"/>
  <cols>
    <col min="1" max="1" width="24.5" style="8" customWidth="1"/>
    <col min="2" max="2" width="8.83203125" style="8"/>
    <col min="3" max="3" width="10.83203125" style="8" bestFit="1" customWidth="1"/>
    <col min="4" max="16384" width="8.83203125" style="8"/>
  </cols>
  <sheetData>
    <row r="1" spans="1:6">
      <c r="A1" s="20"/>
    </row>
    <row r="2" spans="1:6">
      <c r="A2" s="20" t="s">
        <v>21</v>
      </c>
    </row>
    <row r="3" spans="1:6">
      <c r="A3" s="20"/>
    </row>
    <row r="4" spans="1:6">
      <c r="A4" s="20"/>
    </row>
    <row r="5" spans="1:6">
      <c r="A5" s="20"/>
    </row>
    <row r="6" spans="1:6">
      <c r="A6" s="20" t="s">
        <v>22</v>
      </c>
      <c r="B6" s="20" t="s">
        <v>23</v>
      </c>
      <c r="C6" s="8" t="s">
        <v>24</v>
      </c>
      <c r="E6" s="8" t="s">
        <v>25</v>
      </c>
    </row>
    <row r="7" spans="1:6">
      <c r="A7" s="20">
        <v>0.04</v>
      </c>
      <c r="B7" s="20">
        <v>65535</v>
      </c>
      <c r="C7" s="21">
        <f>-LOG10(B7/65535)</f>
        <v>0</v>
      </c>
      <c r="E7" s="8">
        <v>0</v>
      </c>
      <c r="F7" s="8">
        <v>0</v>
      </c>
    </row>
    <row r="8" spans="1:6">
      <c r="A8" s="20">
        <v>0.16</v>
      </c>
      <c r="B8" s="20">
        <v>51680</v>
      </c>
      <c r="C8" s="21">
        <f t="shared" ref="C8:C32" si="0">-LOG10(B8/65535)</f>
        <v>0.10315079877822206</v>
      </c>
      <c r="E8" s="8">
        <v>3</v>
      </c>
      <c r="F8" s="8">
        <v>3</v>
      </c>
    </row>
    <row r="9" spans="1:6">
      <c r="A9" s="20">
        <v>0.27</v>
      </c>
      <c r="B9" s="20">
        <v>40061</v>
      </c>
      <c r="C9" s="21">
        <f t="shared" si="0"/>
        <v>0.21375151784260379</v>
      </c>
    </row>
    <row r="10" spans="1:6">
      <c r="A10" s="20">
        <v>0.38</v>
      </c>
      <c r="B10" s="20">
        <v>30778</v>
      </c>
      <c r="C10" s="21">
        <f t="shared" si="0"/>
        <v>0.32823290845121583</v>
      </c>
    </row>
    <row r="11" spans="1:6">
      <c r="A11" s="20">
        <v>0.49</v>
      </c>
      <c r="B11" s="20">
        <v>24018</v>
      </c>
      <c r="C11" s="21">
        <f t="shared" si="0"/>
        <v>0.43593646327650099</v>
      </c>
    </row>
    <row r="12" spans="1:6">
      <c r="A12" s="20">
        <v>0.61</v>
      </c>
      <c r="B12" s="20">
        <v>18031</v>
      </c>
      <c r="C12" s="21">
        <f t="shared" si="0"/>
        <v>0.56045349038512804</v>
      </c>
    </row>
    <row r="13" spans="1:6">
      <c r="A13" s="20">
        <v>0.72</v>
      </c>
      <c r="B13" s="20">
        <v>13960</v>
      </c>
      <c r="C13" s="21">
        <f t="shared" si="0"/>
        <v>0.67158788547810744</v>
      </c>
    </row>
    <row r="14" spans="1:6">
      <c r="A14" s="20">
        <v>0.87</v>
      </c>
      <c r="B14" s="20">
        <v>9934</v>
      </c>
      <c r="C14" s="21">
        <f t="shared" si="0"/>
        <v>0.8193491481060452</v>
      </c>
    </row>
    <row r="15" spans="1:6">
      <c r="A15" s="20">
        <v>0.97</v>
      </c>
      <c r="B15" s="20">
        <v>7870</v>
      </c>
      <c r="C15" s="21">
        <f t="shared" si="0"/>
        <v>0.92049857140618518</v>
      </c>
    </row>
    <row r="16" spans="1:6">
      <c r="A16" s="20">
        <v>1.08</v>
      </c>
      <c r="B16" s="20">
        <v>5998</v>
      </c>
      <c r="C16" s="21">
        <f t="shared" si="0"/>
        <v>1.0384668423417414</v>
      </c>
    </row>
    <row r="17" spans="1:3">
      <c r="A17" s="20">
        <v>1.21</v>
      </c>
      <c r="B17" s="20">
        <v>4472</v>
      </c>
      <c r="C17" s="21">
        <f t="shared" si="0"/>
        <v>1.1659715088868829</v>
      </c>
    </row>
    <row r="18" spans="1:3">
      <c r="A18" s="20">
        <v>1.31</v>
      </c>
      <c r="B18" s="20">
        <v>3597</v>
      </c>
      <c r="C18" s="21">
        <f t="shared" si="0"/>
        <v>1.2605328659467385</v>
      </c>
    </row>
    <row r="19" spans="1:3">
      <c r="A19" s="20">
        <v>1.46</v>
      </c>
      <c r="B19" s="20">
        <v>2515</v>
      </c>
      <c r="C19" s="21">
        <f t="shared" si="0"/>
        <v>1.4159353143733036</v>
      </c>
    </row>
    <row r="20" spans="1:3">
      <c r="A20" s="20">
        <v>1.57</v>
      </c>
      <c r="B20" s="20">
        <v>1936</v>
      </c>
      <c r="C20" s="21">
        <f t="shared" si="0"/>
        <v>1.5295679507928748</v>
      </c>
    </row>
    <row r="21" spans="1:3">
      <c r="A21" s="20">
        <v>1.69</v>
      </c>
      <c r="B21" s="20">
        <v>1449</v>
      </c>
      <c r="C21" s="21">
        <f t="shared" si="0"/>
        <v>1.6554049182940751</v>
      </c>
    </row>
    <row r="22" spans="1:3">
      <c r="A22" s="20">
        <v>1.8</v>
      </c>
      <c r="B22" s="20">
        <v>1114</v>
      </c>
      <c r="C22" s="21">
        <f t="shared" si="0"/>
        <v>1.7695881129275397</v>
      </c>
    </row>
    <row r="23" spans="1:3">
      <c r="A23" s="20">
        <v>1.92</v>
      </c>
      <c r="B23" s="20">
        <v>853</v>
      </c>
      <c r="C23" s="21">
        <f t="shared" si="0"/>
        <v>1.8855242725977266</v>
      </c>
    </row>
    <row r="24" spans="1:3">
      <c r="A24" s="20">
        <v>2.0299999999999998</v>
      </c>
      <c r="B24" s="20">
        <v>650</v>
      </c>
      <c r="C24" s="21">
        <f t="shared" si="0"/>
        <v>2.0035599471223939</v>
      </c>
    </row>
    <row r="25" spans="1:3">
      <c r="A25" s="20">
        <v>2.14</v>
      </c>
      <c r="B25" s="20">
        <v>503</v>
      </c>
      <c r="C25" s="21">
        <f t="shared" si="0"/>
        <v>2.1149053187093223</v>
      </c>
    </row>
    <row r="26" spans="1:3">
      <c r="A26" s="20">
        <v>2.27</v>
      </c>
      <c r="B26" s="20">
        <v>382</v>
      </c>
      <c r="C26" s="21">
        <f t="shared" si="0"/>
        <v>2.2344099408535412</v>
      </c>
    </row>
    <row r="27" spans="1:3">
      <c r="A27" s="20">
        <v>2.39</v>
      </c>
      <c r="B27" s="20">
        <v>286</v>
      </c>
      <c r="C27" s="21">
        <f t="shared" si="0"/>
        <v>2.3601072706362065</v>
      </c>
    </row>
    <row r="28" spans="1:3">
      <c r="A28" s="20">
        <v>2.5</v>
      </c>
      <c r="B28" s="20">
        <v>222</v>
      </c>
      <c r="C28" s="21">
        <f t="shared" si="0"/>
        <v>2.4701203293146112</v>
      </c>
    </row>
    <row r="29" spans="1:3">
      <c r="A29" s="20">
        <v>2.59</v>
      </c>
      <c r="B29" s="20">
        <v>180</v>
      </c>
      <c r="C29" s="21">
        <f t="shared" si="0"/>
        <v>2.5612007986619436</v>
      </c>
    </row>
    <row r="30" spans="1:3">
      <c r="A30" s="20">
        <v>2.71</v>
      </c>
      <c r="B30" s="20">
        <v>137</v>
      </c>
      <c r="C30" s="21">
        <f t="shared" si="0"/>
        <v>2.6797527366088429</v>
      </c>
    </row>
    <row r="31" spans="1:3">
      <c r="A31" s="20">
        <v>2.83</v>
      </c>
      <c r="B31" s="20">
        <v>108</v>
      </c>
      <c r="C31" s="21">
        <f t="shared" si="0"/>
        <v>2.7830495482783002</v>
      </c>
    </row>
    <row r="32" spans="1:3">
      <c r="A32" s="20">
        <v>2.94</v>
      </c>
      <c r="B32" s="20">
        <v>88</v>
      </c>
      <c r="C32" s="21">
        <f t="shared" si="0"/>
        <v>2.8719906316150809</v>
      </c>
    </row>
  </sheetData>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5"/>
  <sheetViews>
    <sheetView showRuler="0" topLeftCell="A13" workbookViewId="0">
      <selection activeCell="Q46" sqref="Q46"/>
    </sheetView>
  </sheetViews>
  <sheetFormatPr baseColWidth="10" defaultColWidth="8.83203125" defaultRowHeight="14" x14ac:dyDescent="0"/>
  <sheetData>
    <row r="1" spans="1:7">
      <c r="A1" s="22"/>
    </row>
    <row r="2" spans="1:7">
      <c r="A2" s="22"/>
    </row>
    <row r="3" spans="1:7">
      <c r="A3" s="22"/>
    </row>
    <row r="4" spans="1:7">
      <c r="A4" s="22"/>
    </row>
    <row r="5" spans="1:7">
      <c r="A5" s="22"/>
    </row>
    <row r="6" spans="1:7">
      <c r="A6" s="22"/>
    </row>
    <row r="7" spans="1:7">
      <c r="A7" s="22"/>
    </row>
    <row r="8" spans="1:7">
      <c r="A8" s="22"/>
    </row>
    <row r="9" spans="1:7">
      <c r="A9" s="22"/>
    </row>
    <row r="10" spans="1:7">
      <c r="A10" s="22"/>
    </row>
    <row r="11" spans="1:7">
      <c r="A11" s="22" t="s">
        <v>26</v>
      </c>
    </row>
    <row r="12" spans="1:7">
      <c r="A12" s="22"/>
    </row>
    <row r="13" spans="1:7">
      <c r="A13" s="22"/>
    </row>
    <row r="14" spans="1:7">
      <c r="B14" s="20" t="s">
        <v>22</v>
      </c>
      <c r="C14" s="20" t="s">
        <v>23</v>
      </c>
      <c r="D14" s="8" t="s">
        <v>27</v>
      </c>
      <c r="E14" s="8"/>
      <c r="F14" s="8" t="s">
        <v>25</v>
      </c>
      <c r="G14" s="8"/>
    </row>
    <row r="15" spans="1:7">
      <c r="B15" s="22">
        <v>0.04</v>
      </c>
      <c r="C15" s="22">
        <v>61702</v>
      </c>
      <c r="D15" s="21">
        <f>-LOG10(C15/65535)</f>
        <v>2.6174062343248004E-2</v>
      </c>
      <c r="E15" s="8"/>
      <c r="F15" s="8">
        <v>0</v>
      </c>
      <c r="G15" s="8">
        <v>0</v>
      </c>
    </row>
    <row r="16" spans="1:7">
      <c r="B16" s="22">
        <v>0.16</v>
      </c>
      <c r="C16" s="22">
        <v>50910</v>
      </c>
      <c r="D16" s="21">
        <f t="shared" ref="D16:D46" si="0">-LOG10(C16/65535)</f>
        <v>0.10967020672791146</v>
      </c>
      <c r="E16" s="8"/>
      <c r="F16" s="8">
        <v>3</v>
      </c>
      <c r="G16" s="8">
        <v>3</v>
      </c>
    </row>
    <row r="17" spans="2:15">
      <c r="B17" s="22">
        <v>0.27</v>
      </c>
      <c r="C17" s="22">
        <v>42702</v>
      </c>
      <c r="D17" s="21">
        <f t="shared" si="0"/>
        <v>0.18602508755468064</v>
      </c>
      <c r="E17" s="8"/>
      <c r="F17" s="8"/>
      <c r="G17" s="8"/>
    </row>
    <row r="18" spans="2:15">
      <c r="B18" s="22">
        <v>0.38</v>
      </c>
      <c r="C18" s="22">
        <v>35897</v>
      </c>
      <c r="D18" s="21">
        <f t="shared" si="0"/>
        <v>0.26141514872138094</v>
      </c>
      <c r="E18" s="8"/>
      <c r="F18" s="8"/>
      <c r="G18" s="8"/>
    </row>
    <row r="19" spans="2:15">
      <c r="B19" s="22">
        <v>0.49</v>
      </c>
      <c r="C19" s="22">
        <v>30610</v>
      </c>
      <c r="D19" s="21">
        <f>-LOG10(C19/65535)</f>
        <v>0.33060997416791504</v>
      </c>
      <c r="E19" s="8"/>
      <c r="F19" s="8"/>
      <c r="G19" s="8"/>
    </row>
    <row r="20" spans="2:15">
      <c r="B20" s="22">
        <v>0.61</v>
      </c>
      <c r="C20" s="22">
        <v>25393</v>
      </c>
      <c r="D20" s="21">
        <f t="shared" si="0"/>
        <v>0.4117592910963509</v>
      </c>
      <c r="E20" s="8"/>
      <c r="F20" s="8"/>
      <c r="G20" s="8"/>
      <c r="O20">
        <f>-LOG(1/6.5)</f>
        <v>0.81291335664285558</v>
      </c>
    </row>
    <row r="21" spans="2:15">
      <c r="B21" s="22">
        <v>0.72</v>
      </c>
      <c r="C21" s="22">
        <v>21514</v>
      </c>
      <c r="D21" s="21">
        <f t="shared" si="0"/>
        <v>0.48375213947612211</v>
      </c>
      <c r="E21" s="8"/>
      <c r="F21" s="8"/>
      <c r="G21" s="8"/>
    </row>
    <row r="22" spans="2:15">
      <c r="B22" s="22">
        <v>0.87</v>
      </c>
      <c r="C22" s="22">
        <v>17344</v>
      </c>
      <c r="D22" s="21">
        <f t="shared" si="0"/>
        <v>0.57732403890695683</v>
      </c>
      <c r="E22" s="8"/>
      <c r="F22" s="8"/>
      <c r="G22" s="8"/>
    </row>
    <row r="23" spans="2:15">
      <c r="B23" s="22">
        <v>0.97</v>
      </c>
      <c r="C23" s="22">
        <v>15011</v>
      </c>
      <c r="D23" s="21">
        <f t="shared" si="0"/>
        <v>0.64006367880940718</v>
      </c>
      <c r="E23" s="8"/>
      <c r="F23" s="8"/>
      <c r="G23" s="8"/>
    </row>
    <row r="24" spans="2:15">
      <c r="B24" s="22">
        <v>1.08</v>
      </c>
      <c r="C24" s="22">
        <v>12696</v>
      </c>
      <c r="D24" s="21">
        <f t="shared" si="0"/>
        <v>0.71280639001845791</v>
      </c>
      <c r="E24" s="8"/>
      <c r="F24" s="8"/>
      <c r="G24" s="8"/>
    </row>
    <row r="25" spans="2:15">
      <c r="B25" s="22">
        <v>1.21</v>
      </c>
      <c r="C25" s="22">
        <v>10610</v>
      </c>
      <c r="D25" s="21">
        <f t="shared" si="0"/>
        <v>0.79075791986390898</v>
      </c>
      <c r="E25" s="8"/>
      <c r="F25" s="8"/>
      <c r="G25" s="8"/>
    </row>
    <row r="26" spans="2:15">
      <c r="B26" s="22">
        <v>1.31</v>
      </c>
      <c r="C26" s="22">
        <v>9257</v>
      </c>
      <c r="D26" s="21">
        <f t="shared" si="0"/>
        <v>0.85000304003596527</v>
      </c>
      <c r="E26" s="8"/>
      <c r="F26" s="8"/>
      <c r="G26" s="8"/>
    </row>
    <row r="27" spans="2:15">
      <c r="B27" s="22">
        <v>1.46</v>
      </c>
      <c r="C27" s="22">
        <v>7451</v>
      </c>
      <c r="D27" s="21">
        <f t="shared" si="0"/>
        <v>0.94425874036766422</v>
      </c>
      <c r="E27" s="8"/>
      <c r="F27" s="8"/>
      <c r="G27" s="8"/>
    </row>
    <row r="28" spans="2:15">
      <c r="B28" s="22">
        <v>1.57</v>
      </c>
      <c r="C28" s="22">
        <v>6350</v>
      </c>
      <c r="D28" s="21">
        <f t="shared" si="0"/>
        <v>1.0136995784732741</v>
      </c>
      <c r="E28" s="8"/>
      <c r="F28" s="8"/>
      <c r="G28" s="8"/>
      <c r="H28" s="8"/>
      <c r="I28" s="8"/>
      <c r="J28" s="8"/>
    </row>
    <row r="29" spans="2:15">
      <c r="B29" s="22">
        <v>1.69</v>
      </c>
      <c r="C29" s="22">
        <v>5284</v>
      </c>
      <c r="D29" s="21">
        <f t="shared" si="0"/>
        <v>1.0935104948227601</v>
      </c>
      <c r="E29" s="8"/>
      <c r="F29" s="8"/>
      <c r="G29" s="8"/>
      <c r="H29" s="8"/>
      <c r="I29" s="8"/>
      <c r="J29" s="8"/>
    </row>
    <row r="30" spans="2:15">
      <c r="B30" s="22">
        <v>1.8</v>
      </c>
      <c r="C30" s="22">
        <v>4516</v>
      </c>
      <c r="D30" s="21">
        <f t="shared" si="0"/>
        <v>1.1617193705123194</v>
      </c>
      <c r="E30" s="8"/>
      <c r="F30" s="8"/>
      <c r="G30" s="8"/>
      <c r="H30" s="8"/>
      <c r="I30" s="8"/>
      <c r="J30" s="8"/>
      <c r="N30" s="22"/>
    </row>
    <row r="31" spans="2:15">
      <c r="B31" s="22">
        <v>1.92</v>
      </c>
      <c r="C31" s="22">
        <v>3864</v>
      </c>
      <c r="D31" s="21">
        <f t="shared" si="0"/>
        <v>1.2294361860217939</v>
      </c>
      <c r="E31" s="8"/>
      <c r="F31" s="8"/>
      <c r="G31" s="8"/>
      <c r="H31" s="8"/>
      <c r="I31" s="8"/>
      <c r="J31" s="8"/>
      <c r="N31" s="22"/>
    </row>
    <row r="32" spans="2:15">
      <c r="B32" s="22">
        <v>2.0299999999999998</v>
      </c>
      <c r="C32" s="22">
        <v>3529</v>
      </c>
      <c r="D32" s="21">
        <f t="shared" si="0"/>
        <v>1.2688216454052805</v>
      </c>
      <c r="E32" s="8"/>
      <c r="F32" s="8"/>
      <c r="G32" s="8"/>
      <c r="H32" s="8"/>
      <c r="I32" s="8"/>
      <c r="J32" s="8"/>
      <c r="N32" s="22"/>
    </row>
    <row r="33" spans="2:15">
      <c r="B33" s="22">
        <v>2.14</v>
      </c>
      <c r="C33" s="22">
        <v>3089</v>
      </c>
      <c r="D33" s="21">
        <f t="shared" si="0"/>
        <v>1.3266553954637992</v>
      </c>
      <c r="E33" s="8"/>
      <c r="F33" s="8"/>
      <c r="G33" s="8"/>
      <c r="N33" s="22"/>
      <c r="O33" s="22"/>
    </row>
    <row r="34" spans="2:15">
      <c r="B34" s="22">
        <v>2.27</v>
      </c>
      <c r="C34" s="22">
        <v>2664</v>
      </c>
      <c r="D34" s="21">
        <f t="shared" si="0"/>
        <v>1.3909390832669863</v>
      </c>
      <c r="E34" s="8"/>
      <c r="F34" s="8"/>
      <c r="G34" s="8"/>
      <c r="N34" s="22"/>
      <c r="O34" s="22"/>
    </row>
    <row r="35" spans="2:15">
      <c r="B35" s="22">
        <v>2.39</v>
      </c>
      <c r="C35" s="22">
        <v>2306</v>
      </c>
      <c r="D35" s="21">
        <f t="shared" si="0"/>
        <v>1.4536140008065694</v>
      </c>
      <c r="E35" s="8"/>
      <c r="F35" s="8"/>
      <c r="G35" s="8"/>
      <c r="N35" s="22"/>
      <c r="O35" s="22"/>
    </row>
    <row r="36" spans="2:15">
      <c r="B36" s="22">
        <v>2.5</v>
      </c>
      <c r="C36" s="22">
        <v>2030</v>
      </c>
      <c r="D36" s="21">
        <f t="shared" si="0"/>
        <v>1.5089772658520368</v>
      </c>
      <c r="E36" s="8"/>
      <c r="F36" s="8"/>
      <c r="G36" s="8"/>
      <c r="N36" s="22"/>
      <c r="O36" s="22"/>
    </row>
    <row r="37" spans="2:15">
      <c r="B37" s="22">
        <v>2.59</v>
      </c>
      <c r="C37" s="22">
        <v>1826</v>
      </c>
      <c r="D37" s="21">
        <f t="shared" si="0"/>
        <v>1.5549725305669695</v>
      </c>
      <c r="E37" s="8"/>
      <c r="F37" s="8"/>
      <c r="G37" s="8"/>
      <c r="N37" s="22"/>
      <c r="O37" s="22"/>
    </row>
    <row r="38" spans="2:15">
      <c r="B38" s="22">
        <v>2.71</v>
      </c>
      <c r="C38" s="22">
        <v>1610</v>
      </c>
      <c r="D38" s="21">
        <f t="shared" si="0"/>
        <v>1.6096474277334001</v>
      </c>
      <c r="E38" s="8"/>
      <c r="F38" s="8"/>
      <c r="G38" s="8"/>
      <c r="N38" s="22"/>
      <c r="O38" s="22"/>
    </row>
    <row r="39" spans="2:15">
      <c r="B39" s="22">
        <v>2.83</v>
      </c>
      <c r="C39" s="22">
        <v>1454</v>
      </c>
      <c r="D39" s="21">
        <f t="shared" si="0"/>
        <v>1.6539088972422307</v>
      </c>
      <c r="E39" s="8"/>
      <c r="F39" s="8"/>
      <c r="G39" s="8"/>
      <c r="N39" s="22"/>
      <c r="O39" s="22"/>
    </row>
    <row r="40" spans="2:15">
      <c r="B40" s="22">
        <v>2.94</v>
      </c>
      <c r="C40" s="22">
        <v>1344</v>
      </c>
      <c r="D40" s="21">
        <f t="shared" si="0"/>
        <v>1.6880740350474432</v>
      </c>
      <c r="E40" s="8"/>
      <c r="F40" s="8"/>
      <c r="G40" s="8"/>
      <c r="N40" s="22"/>
      <c r="O40" s="22"/>
    </row>
    <row r="41" spans="2:15">
      <c r="B41" s="22">
        <v>3.05</v>
      </c>
      <c r="C41" s="22">
        <v>1245</v>
      </c>
      <c r="D41" s="21">
        <f t="shared" si="0"/>
        <v>1.7213039523334945</v>
      </c>
      <c r="N41" s="22"/>
      <c r="O41" s="22"/>
    </row>
    <row r="42" spans="2:15">
      <c r="B42" s="22">
        <v>3.18</v>
      </c>
      <c r="C42" s="22">
        <v>1162</v>
      </c>
      <c r="D42" s="21">
        <f t="shared" si="0"/>
        <v>1.7512671757109377</v>
      </c>
      <c r="N42" s="22"/>
      <c r="O42" s="22"/>
    </row>
    <row r="43" spans="2:15">
      <c r="B43" s="22">
        <v>3.28</v>
      </c>
      <c r="C43" s="22">
        <v>1107</v>
      </c>
      <c r="D43" s="21">
        <f t="shared" si="0"/>
        <v>1.772325682886527</v>
      </c>
      <c r="N43" s="22"/>
      <c r="O43" s="22"/>
    </row>
    <row r="44" spans="2:15">
      <c r="B44" s="22">
        <v>3.36</v>
      </c>
      <c r="C44" s="22">
        <v>1064</v>
      </c>
      <c r="D44" s="21">
        <f t="shared" si="0"/>
        <v>1.7895316758062203</v>
      </c>
      <c r="N44" s="22"/>
      <c r="O44" s="22"/>
    </row>
    <row r="45" spans="2:15">
      <c r="B45" s="22">
        <v>3.48</v>
      </c>
      <c r="C45" s="22">
        <v>1026</v>
      </c>
      <c r="D45" s="21">
        <f t="shared" si="0"/>
        <v>1.8053259429894521</v>
      </c>
      <c r="N45" s="22"/>
      <c r="O45" s="22"/>
    </row>
    <row r="46" spans="2:15">
      <c r="B46" s="22">
        <v>3.7</v>
      </c>
      <c r="C46" s="22">
        <v>1006</v>
      </c>
      <c r="D46" s="21">
        <f t="shared" si="0"/>
        <v>1.813875323045341</v>
      </c>
      <c r="N46" s="22"/>
      <c r="O46" s="22"/>
    </row>
    <row r="47" spans="2:15">
      <c r="N47" s="22"/>
      <c r="O47" s="22"/>
    </row>
    <row r="48" spans="2:15">
      <c r="N48" s="22"/>
      <c r="O48" s="22"/>
    </row>
    <row r="49" spans="14:15">
      <c r="N49" s="22"/>
      <c r="O49" s="22"/>
    </row>
    <row r="50" spans="14:15">
      <c r="N50" s="22"/>
      <c r="O50" s="22"/>
    </row>
    <row r="51" spans="14:15">
      <c r="N51" s="22"/>
      <c r="O51" s="22"/>
    </row>
    <row r="52" spans="14:15">
      <c r="N52" s="22"/>
      <c r="O52" s="22"/>
    </row>
    <row r="53" spans="14:15">
      <c r="N53" s="22"/>
      <c r="O53" s="22"/>
    </row>
    <row r="54" spans="14:15">
      <c r="N54" s="22"/>
      <c r="O54" s="22"/>
    </row>
    <row r="55" spans="14:15">
      <c r="N55" s="22"/>
      <c r="O55" s="22"/>
    </row>
    <row r="56" spans="14:15">
      <c r="N56" s="22"/>
      <c r="O56" s="22"/>
    </row>
    <row r="57" spans="14:15">
      <c r="N57" s="22"/>
      <c r="O57" s="22"/>
    </row>
    <row r="58" spans="14:15">
      <c r="N58" s="22"/>
      <c r="O58" s="22"/>
    </row>
    <row r="59" spans="14:15">
      <c r="N59" s="22"/>
      <c r="O59" s="22"/>
    </row>
    <row r="60" spans="14:15">
      <c r="N60" s="22"/>
      <c r="O60" s="22"/>
    </row>
    <row r="61" spans="14:15">
      <c r="N61" s="22"/>
      <c r="O61" s="22"/>
    </row>
    <row r="62" spans="14:15">
      <c r="N62" s="22"/>
      <c r="O62" s="22"/>
    </row>
    <row r="63" spans="14:15">
      <c r="N63" s="22"/>
      <c r="O63" s="22"/>
    </row>
    <row r="64" spans="14:15">
      <c r="N64" s="22"/>
      <c r="O64" s="22"/>
    </row>
    <row r="65" spans="14:15">
      <c r="N65" s="22"/>
      <c r="O65" s="22"/>
    </row>
  </sheetData>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9"/>
  <sheetViews>
    <sheetView showRuler="0" workbookViewId="0">
      <selection activeCell="G43" sqref="G43"/>
    </sheetView>
  </sheetViews>
  <sheetFormatPr baseColWidth="10" defaultColWidth="8.83203125" defaultRowHeight="14" x14ac:dyDescent="0"/>
  <sheetData>
    <row r="1" spans="1:7">
      <c r="A1" s="22"/>
    </row>
    <row r="2" spans="1:7">
      <c r="A2" s="22"/>
    </row>
    <row r="3" spans="1:7">
      <c r="A3" s="22"/>
    </row>
    <row r="4" spans="1:7">
      <c r="A4" s="22"/>
    </row>
    <row r="5" spans="1:7">
      <c r="A5" s="22"/>
    </row>
    <row r="6" spans="1:7">
      <c r="A6" s="22"/>
    </row>
    <row r="7" spans="1:7">
      <c r="A7" s="22"/>
    </row>
    <row r="8" spans="1:7">
      <c r="A8" s="22"/>
    </row>
    <row r="9" spans="1:7">
      <c r="A9" s="22"/>
    </row>
    <row r="10" spans="1:7">
      <c r="A10" s="22"/>
    </row>
    <row r="11" spans="1:7">
      <c r="A11" s="22" t="s">
        <v>28</v>
      </c>
    </row>
    <row r="12" spans="1:7">
      <c r="A12" s="22"/>
    </row>
    <row r="13" spans="1:7">
      <c r="A13" s="22"/>
    </row>
    <row r="14" spans="1:7">
      <c r="B14" s="20" t="s">
        <v>22</v>
      </c>
      <c r="C14" s="20" t="s">
        <v>23</v>
      </c>
      <c r="D14" s="8" t="s">
        <v>27</v>
      </c>
      <c r="E14" s="8"/>
      <c r="F14" s="8" t="s">
        <v>25</v>
      </c>
      <c r="G14" s="8"/>
    </row>
    <row r="15" spans="1:7">
      <c r="B15" s="22">
        <v>0.04</v>
      </c>
      <c r="C15" s="22">
        <v>61910</v>
      </c>
      <c r="D15" s="21">
        <f>-LOG10(C15/65535)</f>
        <v>2.471249975234479E-2</v>
      </c>
      <c r="E15" s="8"/>
      <c r="F15" s="8">
        <v>0</v>
      </c>
      <c r="G15" s="8">
        <v>0</v>
      </c>
    </row>
    <row r="16" spans="1:7">
      <c r="B16" s="22">
        <v>0.16</v>
      </c>
      <c r="C16" s="22">
        <v>50961</v>
      </c>
      <c r="D16" s="21">
        <f t="shared" ref="D16:D45" si="0">-LOG10(C16/65535)</f>
        <v>0.10923536225936802</v>
      </c>
      <c r="E16" s="8"/>
      <c r="F16" s="8">
        <v>3</v>
      </c>
      <c r="G16" s="8">
        <v>3</v>
      </c>
    </row>
    <row r="17" spans="2:14">
      <c r="B17" s="22">
        <v>0.27</v>
      </c>
      <c r="C17" s="22">
        <v>42723</v>
      </c>
      <c r="D17" s="21">
        <f t="shared" si="0"/>
        <v>0.18581156260756479</v>
      </c>
      <c r="E17" s="8"/>
      <c r="F17" s="8"/>
      <c r="G17" s="8"/>
    </row>
    <row r="18" spans="2:14">
      <c r="B18" s="22">
        <v>0.38</v>
      </c>
      <c r="C18" s="22">
        <v>35866</v>
      </c>
      <c r="D18" s="21">
        <f t="shared" si="0"/>
        <v>0.2617903596177043</v>
      </c>
      <c r="E18" s="8"/>
      <c r="F18" s="8"/>
      <c r="G18" s="8"/>
    </row>
    <row r="19" spans="2:14">
      <c r="B19" s="22">
        <v>0.49</v>
      </c>
      <c r="C19" s="22">
        <v>30542</v>
      </c>
      <c r="D19" s="21">
        <f t="shared" si="0"/>
        <v>0.33157583094910331</v>
      </c>
      <c r="E19" s="8"/>
      <c r="F19" s="8"/>
      <c r="G19" s="8"/>
    </row>
    <row r="20" spans="2:14">
      <c r="B20" s="22">
        <v>0.61</v>
      </c>
      <c r="C20" s="22">
        <v>25345</v>
      </c>
      <c r="D20" s="21">
        <f t="shared" si="0"/>
        <v>0.4125810082058291</v>
      </c>
      <c r="E20" s="8"/>
      <c r="F20" s="8"/>
      <c r="G20" s="8"/>
    </row>
    <row r="21" spans="2:14">
      <c r="B21" s="22">
        <v>0.72</v>
      </c>
      <c r="C21" s="22">
        <v>21489</v>
      </c>
      <c r="D21" s="21">
        <f t="shared" si="0"/>
        <v>0.48425709788696547</v>
      </c>
      <c r="E21" s="8"/>
      <c r="F21" s="8"/>
      <c r="G21" s="8"/>
    </row>
    <row r="22" spans="2:14">
      <c r="B22" s="22">
        <v>0.87</v>
      </c>
      <c r="C22" s="22">
        <v>17283</v>
      </c>
      <c r="D22" s="21">
        <f t="shared" si="0"/>
        <v>0.57885417381906057</v>
      </c>
      <c r="E22" s="8"/>
      <c r="F22" s="8"/>
      <c r="G22" s="8"/>
    </row>
    <row r="23" spans="2:14">
      <c r="B23" s="22">
        <v>0.97</v>
      </c>
      <c r="C23" s="22">
        <v>14929</v>
      </c>
      <c r="D23" s="21">
        <f t="shared" si="0"/>
        <v>0.64244258572722424</v>
      </c>
      <c r="E23" s="8"/>
      <c r="F23" s="8"/>
      <c r="G23" s="8"/>
    </row>
    <row r="24" spans="2:14">
      <c r="B24" s="22">
        <v>1.08</v>
      </c>
      <c r="C24" s="22">
        <v>12621</v>
      </c>
      <c r="D24" s="21">
        <f t="shared" si="0"/>
        <v>0.71537953702859092</v>
      </c>
      <c r="E24" s="8"/>
      <c r="F24" s="8"/>
      <c r="G24" s="8"/>
    </row>
    <row r="25" spans="2:14">
      <c r="B25" s="22">
        <v>1.21</v>
      </c>
      <c r="C25" s="22">
        <v>10532</v>
      </c>
      <c r="D25" s="21">
        <f t="shared" si="0"/>
        <v>0.79396245333121918</v>
      </c>
      <c r="E25" s="8"/>
      <c r="F25" s="8"/>
      <c r="G25" s="8"/>
    </row>
    <row r="26" spans="2:14">
      <c r="B26" s="22">
        <v>1.31</v>
      </c>
      <c r="C26" s="22">
        <v>9170</v>
      </c>
      <c r="D26" s="21">
        <f t="shared" si="0"/>
        <v>0.85410396809522859</v>
      </c>
      <c r="E26" s="8"/>
      <c r="F26" s="8"/>
      <c r="G26" s="8"/>
    </row>
    <row r="27" spans="2:14">
      <c r="B27" s="22">
        <v>1.46</v>
      </c>
      <c r="C27" s="22">
        <v>7383</v>
      </c>
      <c r="D27" s="21">
        <f t="shared" si="0"/>
        <v>0.94824043534278479</v>
      </c>
      <c r="E27" s="8"/>
      <c r="F27" s="8"/>
      <c r="G27" s="8"/>
    </row>
    <row r="28" spans="2:14">
      <c r="B28" s="22">
        <v>1.57</v>
      </c>
      <c r="C28" s="22">
        <v>6306</v>
      </c>
      <c r="D28" s="21">
        <f t="shared" si="0"/>
        <v>1.0167193373533638</v>
      </c>
      <c r="E28" s="8"/>
      <c r="F28" s="8"/>
      <c r="G28" s="8"/>
      <c r="H28" s="8"/>
      <c r="I28" s="8"/>
      <c r="J28" s="8"/>
    </row>
    <row r="29" spans="2:14">
      <c r="B29" s="22">
        <v>1.69</v>
      </c>
      <c r="C29" s="22">
        <v>5244</v>
      </c>
      <c r="D29" s="21">
        <f t="shared" si="0"/>
        <v>1.096810620747203</v>
      </c>
      <c r="E29" s="8"/>
      <c r="F29" s="8"/>
      <c r="G29" s="8"/>
      <c r="H29" s="8"/>
      <c r="I29" s="8"/>
      <c r="J29" s="8"/>
    </row>
    <row r="30" spans="2:14">
      <c r="B30" s="22">
        <v>1.8</v>
      </c>
      <c r="C30" s="22">
        <v>4485</v>
      </c>
      <c r="D30" s="21">
        <f t="shared" si="0"/>
        <v>1.1647108563851387</v>
      </c>
      <c r="E30" s="8"/>
      <c r="F30" s="8"/>
      <c r="G30" s="8"/>
      <c r="H30" s="8"/>
      <c r="I30" s="8"/>
      <c r="J30" s="8"/>
      <c r="N30" s="22"/>
    </row>
    <row r="31" spans="2:14">
      <c r="B31" s="22">
        <v>1.92</v>
      </c>
      <c r="C31" s="22">
        <v>3843</v>
      </c>
      <c r="D31" s="21">
        <f t="shared" si="0"/>
        <v>1.231802919300901</v>
      </c>
      <c r="E31" s="8"/>
      <c r="F31" s="8"/>
      <c r="G31" s="8"/>
      <c r="H31" s="8"/>
      <c r="I31" s="8"/>
      <c r="J31" s="8"/>
      <c r="N31" s="22"/>
    </row>
    <row r="32" spans="2:14">
      <c r="B32" s="22">
        <v>2.0299999999999998</v>
      </c>
      <c r="C32" s="22">
        <v>3528</v>
      </c>
      <c r="D32" s="21">
        <f t="shared" si="0"/>
        <v>1.2689447273054675</v>
      </c>
      <c r="E32" s="8"/>
      <c r="F32" s="8"/>
      <c r="G32" s="8"/>
      <c r="H32" s="8"/>
      <c r="I32" s="8"/>
      <c r="J32" s="8"/>
      <c r="N32" s="22"/>
    </row>
    <row r="33" spans="2:15">
      <c r="B33" s="22">
        <v>2.14</v>
      </c>
      <c r="C33" s="22">
        <v>3078</v>
      </c>
      <c r="D33" s="21">
        <f t="shared" si="0"/>
        <v>1.3282046882697898</v>
      </c>
      <c r="E33" s="8"/>
      <c r="F33" s="8"/>
      <c r="G33" s="8"/>
      <c r="N33" s="22"/>
      <c r="O33" s="22"/>
    </row>
    <row r="34" spans="2:15">
      <c r="B34" s="22">
        <v>2.27</v>
      </c>
      <c r="C34" s="22">
        <v>2655</v>
      </c>
      <c r="D34" s="21">
        <f t="shared" si="0"/>
        <v>1.3924087783477619</v>
      </c>
      <c r="E34" s="8"/>
      <c r="F34" s="8"/>
      <c r="G34" s="8"/>
      <c r="N34" s="22"/>
      <c r="O34" s="22"/>
    </row>
    <row r="35" spans="2:15">
      <c r="B35" s="22">
        <v>2.39</v>
      </c>
      <c r="C35" s="22">
        <v>2313</v>
      </c>
      <c r="D35" s="21">
        <f t="shared" si="0"/>
        <v>1.4522976709946303</v>
      </c>
      <c r="E35" s="8"/>
      <c r="F35" s="8"/>
      <c r="G35" s="8"/>
      <c r="N35" s="22"/>
      <c r="O35" s="22"/>
    </row>
    <row r="36" spans="2:15">
      <c r="B36" s="22">
        <v>2.5</v>
      </c>
      <c r="C36" s="22">
        <v>2024</v>
      </c>
      <c r="D36" s="21">
        <f t="shared" si="0"/>
        <v>1.5102627955974881</v>
      </c>
      <c r="E36" s="8"/>
      <c r="F36" s="8"/>
      <c r="G36" s="8"/>
      <c r="N36" s="22"/>
      <c r="O36" s="22"/>
    </row>
    <row r="37" spans="2:15">
      <c r="B37" s="22">
        <v>2.59</v>
      </c>
      <c r="C37" s="22">
        <v>1840</v>
      </c>
      <c r="D37" s="21">
        <f t="shared" si="0"/>
        <v>1.5516554807557132</v>
      </c>
      <c r="E37" s="8"/>
      <c r="F37" s="8"/>
      <c r="G37" s="8"/>
      <c r="N37" s="22"/>
      <c r="O37" s="22"/>
    </row>
    <row r="38" spans="2:15">
      <c r="B38" s="22">
        <v>2.71</v>
      </c>
      <c r="C38" s="22">
        <v>1637</v>
      </c>
      <c r="D38" s="21">
        <f t="shared" si="0"/>
        <v>1.6024246243533082</v>
      </c>
      <c r="E38" s="8"/>
      <c r="F38" s="8"/>
      <c r="G38" s="8"/>
      <c r="N38" s="22"/>
      <c r="O38" s="22"/>
    </row>
    <row r="39" spans="2:15">
      <c r="B39" s="22">
        <v>2.83</v>
      </c>
      <c r="C39" s="22">
        <v>1488</v>
      </c>
      <c r="D39" s="21">
        <f t="shared" si="0"/>
        <v>1.6438703725553898</v>
      </c>
      <c r="E39" s="8"/>
      <c r="F39" s="8"/>
      <c r="G39" s="8"/>
      <c r="N39" s="22"/>
      <c r="O39" s="22"/>
    </row>
    <row r="40" spans="2:15">
      <c r="B40" s="22">
        <v>2.94</v>
      </c>
      <c r="C40" s="22">
        <v>1383</v>
      </c>
      <c r="D40" s="21">
        <f t="shared" si="0"/>
        <v>1.675651123655939</v>
      </c>
      <c r="E40" s="8"/>
      <c r="F40" s="8"/>
      <c r="G40" s="8"/>
      <c r="N40" s="22"/>
      <c r="O40" s="22"/>
    </row>
    <row r="41" spans="2:15">
      <c r="B41" s="22">
        <v>3.05</v>
      </c>
      <c r="C41" s="22">
        <v>1287</v>
      </c>
      <c r="D41" s="21">
        <f t="shared" si="0"/>
        <v>1.706894756860863</v>
      </c>
      <c r="N41" s="22"/>
      <c r="O41" s="22"/>
    </row>
    <row r="42" spans="2:15">
      <c r="B42" s="22">
        <v>3.18</v>
      </c>
      <c r="C42" s="22">
        <v>1219</v>
      </c>
      <c r="D42" s="21">
        <f t="shared" si="0"/>
        <v>1.7304695981468678</v>
      </c>
      <c r="N42" s="22"/>
      <c r="O42" s="22"/>
    </row>
    <row r="43" spans="2:15">
      <c r="B43" s="22">
        <v>3.28</v>
      </c>
      <c r="C43" s="22">
        <v>1164</v>
      </c>
      <c r="D43" s="21">
        <f t="shared" si="0"/>
        <v>1.75052032345138</v>
      </c>
      <c r="N43" s="22"/>
      <c r="O43" s="22"/>
    </row>
    <row r="44" spans="2:15">
      <c r="B44" s="22">
        <v>3.36</v>
      </c>
      <c r="C44" s="22">
        <v>1133</v>
      </c>
      <c r="D44" s="21">
        <f t="shared" si="0"/>
        <v>1.7622433939018525</v>
      </c>
      <c r="N44" s="22"/>
      <c r="O44" s="22"/>
    </row>
    <row r="45" spans="2:15">
      <c r="B45" s="22">
        <v>3.48</v>
      </c>
      <c r="C45" s="22">
        <v>1074</v>
      </c>
      <c r="D45" s="21">
        <f t="shared" si="0"/>
        <v>1.7854690224017129</v>
      </c>
      <c r="J45" s="22"/>
      <c r="N45" s="22"/>
      <c r="O45" s="22"/>
    </row>
    <row r="46" spans="2:15">
      <c r="B46" s="22"/>
      <c r="C46" s="22"/>
      <c r="D46" s="21"/>
      <c r="J46" s="22"/>
      <c r="N46" s="22"/>
      <c r="O46" s="22"/>
    </row>
    <row r="47" spans="2:15">
      <c r="J47" s="22"/>
      <c r="N47" s="22"/>
      <c r="O47" s="22"/>
    </row>
    <row r="48" spans="2:15">
      <c r="J48" s="22"/>
      <c r="K48" s="22"/>
      <c r="N48" s="22"/>
      <c r="O48" s="22"/>
    </row>
    <row r="49" spans="10:15">
      <c r="J49" s="22"/>
      <c r="K49" s="22"/>
      <c r="N49" s="22"/>
      <c r="O49" s="22"/>
    </row>
    <row r="50" spans="10:15">
      <c r="J50" s="22"/>
      <c r="K50" s="22"/>
      <c r="N50" s="22"/>
      <c r="O50" s="22"/>
    </row>
    <row r="51" spans="10:15">
      <c r="J51" s="22"/>
      <c r="K51" s="22"/>
      <c r="N51" s="22"/>
      <c r="O51" s="22"/>
    </row>
    <row r="52" spans="10:15">
      <c r="J52" s="22"/>
      <c r="K52" s="22"/>
      <c r="N52" s="22"/>
      <c r="O52" s="22"/>
    </row>
    <row r="53" spans="10:15">
      <c r="J53" s="22"/>
      <c r="K53" s="22"/>
      <c r="N53" s="22"/>
      <c r="O53" s="22"/>
    </row>
    <row r="54" spans="10:15">
      <c r="J54" s="22"/>
      <c r="K54" s="22"/>
      <c r="N54" s="22"/>
      <c r="O54" s="22"/>
    </row>
    <row r="55" spans="10:15">
      <c r="J55" s="22"/>
      <c r="K55" s="22"/>
      <c r="N55" s="22"/>
      <c r="O55" s="22"/>
    </row>
    <row r="56" spans="10:15">
      <c r="J56" s="22"/>
      <c r="K56" s="22"/>
      <c r="N56" s="22"/>
      <c r="O56" s="22"/>
    </row>
    <row r="57" spans="10:15">
      <c r="J57" s="22"/>
      <c r="K57" s="22"/>
      <c r="N57" s="22"/>
      <c r="O57" s="22"/>
    </row>
    <row r="58" spans="10:15">
      <c r="J58" s="22"/>
      <c r="K58" s="22"/>
      <c r="N58" s="22"/>
      <c r="O58" s="22"/>
    </row>
    <row r="59" spans="10:15">
      <c r="J59" s="22"/>
      <c r="K59" s="22"/>
      <c r="N59" s="22"/>
      <c r="O59" s="22"/>
    </row>
    <row r="60" spans="10:15">
      <c r="J60" s="22"/>
      <c r="K60" s="22"/>
      <c r="N60" s="22"/>
      <c r="O60" s="22"/>
    </row>
    <row r="61" spans="10:15">
      <c r="J61" s="22"/>
      <c r="K61" s="22"/>
      <c r="N61" s="22"/>
      <c r="O61" s="22"/>
    </row>
    <row r="62" spans="10:15">
      <c r="J62" s="22"/>
      <c r="K62" s="22"/>
      <c r="N62" s="22"/>
      <c r="O62" s="22"/>
    </row>
    <row r="63" spans="10:15">
      <c r="J63" s="22"/>
      <c r="K63" s="22"/>
      <c r="N63" s="22"/>
      <c r="O63" s="22"/>
    </row>
    <row r="64" spans="10:15">
      <c r="J64" s="22"/>
      <c r="K64" s="22"/>
      <c r="N64" s="22"/>
      <c r="O64" s="22"/>
    </row>
    <row r="65" spans="10:15">
      <c r="J65" s="22"/>
      <c r="K65" s="22"/>
      <c r="N65" s="22"/>
      <c r="O65" s="22"/>
    </row>
    <row r="66" spans="10:15">
      <c r="J66" s="22"/>
      <c r="K66" s="22"/>
    </row>
    <row r="67" spans="10:15">
      <c r="J67" s="22"/>
      <c r="K67" s="22"/>
    </row>
    <row r="68" spans="10:15">
      <c r="J68" s="22"/>
      <c r="K68" s="22"/>
    </row>
    <row r="69" spans="10:15">
      <c r="J69" s="22"/>
      <c r="K69" s="22"/>
    </row>
    <row r="70" spans="10:15">
      <c r="J70" s="22"/>
      <c r="K70" s="22"/>
    </row>
    <row r="71" spans="10:15">
      <c r="J71" s="22"/>
      <c r="K71" s="22"/>
    </row>
    <row r="72" spans="10:15">
      <c r="J72" s="22"/>
      <c r="K72" s="22"/>
    </row>
    <row r="73" spans="10:15">
      <c r="J73" s="22"/>
      <c r="K73" s="22"/>
    </row>
    <row r="74" spans="10:15">
      <c r="J74" s="22"/>
      <c r="K74" s="22"/>
    </row>
    <row r="75" spans="10:15">
      <c r="J75" s="22"/>
      <c r="K75" s="22"/>
    </row>
    <row r="76" spans="10:15">
      <c r="J76" s="22"/>
      <c r="K76" s="22"/>
    </row>
    <row r="77" spans="10:15">
      <c r="J77" s="22"/>
      <c r="K77" s="22"/>
    </row>
    <row r="78" spans="10:15">
      <c r="J78" s="22"/>
      <c r="K78" s="22"/>
    </row>
    <row r="79" spans="10:15">
      <c r="J79" s="22"/>
      <c r="K79" s="22"/>
    </row>
  </sheetData>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R26"/>
  <sheetViews>
    <sheetView showRuler="0" workbookViewId="0">
      <selection activeCell="E35" sqref="E35"/>
    </sheetView>
  </sheetViews>
  <sheetFormatPr baseColWidth="10" defaultColWidth="8.83203125" defaultRowHeight="14" x14ac:dyDescent="0"/>
  <sheetData>
    <row r="8" spans="1:5">
      <c r="A8" t="s">
        <v>29</v>
      </c>
    </row>
    <row r="10" spans="1:5">
      <c r="A10" t="s">
        <v>30</v>
      </c>
      <c r="B10" t="s">
        <v>31</v>
      </c>
      <c r="C10" t="s">
        <v>32</v>
      </c>
      <c r="D10" t="s">
        <v>33</v>
      </c>
      <c r="E10" t="s">
        <v>34</v>
      </c>
    </row>
    <row r="11" spans="1:5">
      <c r="A11" s="23">
        <v>647.79600000000005</v>
      </c>
      <c r="B11" s="23">
        <v>17162.46</v>
      </c>
      <c r="C11">
        <f>LOG(65535/B11)</f>
        <v>0.58189376571560325</v>
      </c>
      <c r="D11">
        <f>C11-(LOG(65535/B$26))</f>
        <v>0.44996835564565696</v>
      </c>
      <c r="E11">
        <f>LOG(A11)</f>
        <v>2.8114382620080716</v>
      </c>
    </row>
    <row r="12" spans="1:5">
      <c r="A12" s="23">
        <v>587.91600000000005</v>
      </c>
      <c r="B12" s="23">
        <v>18233.599999999999</v>
      </c>
      <c r="C12">
        <f t="shared" ref="C12:C26" si="0">LOG(65535/B12)</f>
        <v>0.55560088054188572</v>
      </c>
      <c r="D12">
        <f t="shared" ref="D12:D26" si="1">C12-(LOG(65535/B$26))</f>
        <v>0.42367547047193943</v>
      </c>
      <c r="E12">
        <f t="shared" ref="E12:E26" si="2">LOG(A12)</f>
        <v>2.7693152795752969</v>
      </c>
    </row>
    <row r="13" spans="1:5">
      <c r="A13" s="23">
        <v>528.03599999999994</v>
      </c>
      <c r="B13" s="23">
        <v>19314.939999999999</v>
      </c>
      <c r="C13">
        <f t="shared" si="0"/>
        <v>0.53057994037627632</v>
      </c>
      <c r="D13">
        <f t="shared" si="1"/>
        <v>0.39865453030633002</v>
      </c>
      <c r="E13">
        <f t="shared" si="2"/>
        <v>2.7226635325117949</v>
      </c>
    </row>
    <row r="14" spans="1:5">
      <c r="A14" s="23">
        <v>478.26499999999999</v>
      </c>
      <c r="B14" s="23">
        <v>20262.580000000002</v>
      </c>
      <c r="C14">
        <f t="shared" si="0"/>
        <v>0.50977856123921672</v>
      </c>
      <c r="D14">
        <f t="shared" si="1"/>
        <v>0.37785315116927043</v>
      </c>
      <c r="E14">
        <f t="shared" si="2"/>
        <v>2.6796685998495069</v>
      </c>
    </row>
    <row r="15" spans="1:5">
      <c r="A15" s="23">
        <v>418.38499999999999</v>
      </c>
      <c r="B15" s="23">
        <v>21848.48</v>
      </c>
      <c r="C15">
        <f t="shared" si="0"/>
        <v>0.47705207529974814</v>
      </c>
      <c r="D15">
        <f t="shared" si="1"/>
        <v>0.34512666522980184</v>
      </c>
      <c r="E15">
        <f t="shared" si="2"/>
        <v>2.6215761057492633</v>
      </c>
    </row>
    <row r="16" spans="1:5">
      <c r="A16" s="23">
        <v>378.72399999999999</v>
      </c>
      <c r="B16" s="23">
        <v>22983.02</v>
      </c>
      <c r="C16">
        <f t="shared" si="0"/>
        <v>0.45506620877936371</v>
      </c>
      <c r="D16">
        <f t="shared" si="1"/>
        <v>0.32314079870941748</v>
      </c>
      <c r="E16">
        <f t="shared" si="2"/>
        <v>2.5783228275324985</v>
      </c>
    </row>
    <row r="17" spans="1:18">
      <c r="A17" s="23">
        <v>339.06299999999999</v>
      </c>
      <c r="B17" s="23">
        <v>24215.45</v>
      </c>
      <c r="C17">
        <f t="shared" si="0"/>
        <v>0.43238075973635798</v>
      </c>
      <c r="D17">
        <f t="shared" si="1"/>
        <v>0.30045534966641174</v>
      </c>
      <c r="E17">
        <f t="shared" si="2"/>
        <v>2.5302804002984289</v>
      </c>
      <c r="O17">
        <f>LOG(65535/P17)</f>
        <v>0.39242513626342707</v>
      </c>
      <c r="P17">
        <v>26549</v>
      </c>
      <c r="Q17">
        <f>O17-(LOG(65535/B$26))</f>
        <v>0.26049972619348083</v>
      </c>
      <c r="R17" s="38">
        <f>Q18-Q17</f>
        <v>6.7591987480852822E-3</v>
      </c>
    </row>
    <row r="18" spans="1:18">
      <c r="A18" s="23">
        <v>308.73399999999998</v>
      </c>
      <c r="B18" s="23">
        <v>25325.4</v>
      </c>
      <c r="C18">
        <f t="shared" si="0"/>
        <v>0.41291699024938305</v>
      </c>
      <c r="D18">
        <f t="shared" si="1"/>
        <v>0.28099158017943682</v>
      </c>
      <c r="E18">
        <f t="shared" si="2"/>
        <v>2.489584459735692</v>
      </c>
      <c r="O18">
        <f>LOG(65535/P18)</f>
        <v>0.39918433501151235</v>
      </c>
      <c r="P18">
        <v>26139</v>
      </c>
      <c r="Q18">
        <f>O18-(LOG(65535/B$26))</f>
        <v>0.26725892494156611</v>
      </c>
    </row>
    <row r="19" spans="1:18">
      <c r="A19" s="23">
        <v>258.96300000000002</v>
      </c>
      <c r="B19" s="23">
        <v>27140.38</v>
      </c>
      <c r="C19">
        <f t="shared" si="0"/>
        <v>0.38285737972127393</v>
      </c>
      <c r="D19">
        <f t="shared" si="1"/>
        <v>0.25093196965132769</v>
      </c>
      <c r="E19">
        <f t="shared" si="2"/>
        <v>2.4132377175804103</v>
      </c>
    </row>
    <row r="20" spans="1:18">
      <c r="A20" s="23">
        <v>219.30199999999999</v>
      </c>
      <c r="B20" s="23">
        <v>29208.83</v>
      </c>
      <c r="C20">
        <f t="shared" si="0"/>
        <v>0.35095914270818418</v>
      </c>
      <c r="D20">
        <f t="shared" si="1"/>
        <v>0.21903373263823792</v>
      </c>
      <c r="E20">
        <f t="shared" si="2"/>
        <v>2.3410425923934515</v>
      </c>
    </row>
    <row r="21" spans="1:18">
      <c r="A21" s="23">
        <v>179.64099999999999</v>
      </c>
      <c r="B21" s="23">
        <v>31240.51</v>
      </c>
      <c r="C21">
        <f t="shared" si="0"/>
        <v>0.3217551886631288</v>
      </c>
      <c r="D21">
        <f t="shared" si="1"/>
        <v>0.18982977859318254</v>
      </c>
      <c r="E21">
        <f t="shared" si="2"/>
        <v>2.2544054639662345</v>
      </c>
    </row>
    <row r="22" spans="1:18">
      <c r="A22" s="23">
        <v>149.31200000000001</v>
      </c>
      <c r="B22" s="23">
        <v>33167.53</v>
      </c>
      <c r="C22">
        <f t="shared" si="0"/>
        <v>0.29576017313548086</v>
      </c>
      <c r="D22">
        <f t="shared" si="1"/>
        <v>0.1638347630655346</v>
      </c>
      <c r="E22">
        <f t="shared" si="2"/>
        <v>2.1740947127776398</v>
      </c>
    </row>
    <row r="23" spans="1:18">
      <c r="A23" s="23">
        <v>119.761</v>
      </c>
      <c r="B23" s="23">
        <v>35364.92</v>
      </c>
      <c r="C23">
        <f t="shared" si="0"/>
        <v>0.26790062377567819</v>
      </c>
      <c r="D23">
        <f t="shared" si="1"/>
        <v>0.13597521370573193</v>
      </c>
      <c r="E23">
        <f t="shared" si="2"/>
        <v>2.0783154136932853</v>
      </c>
    </row>
    <row r="24" spans="1:18">
      <c r="A24" s="23">
        <v>69.989999999999995</v>
      </c>
      <c r="B24" s="23">
        <v>39754.300000000003</v>
      </c>
      <c r="C24">
        <f t="shared" si="0"/>
        <v>0.21708919303007235</v>
      </c>
      <c r="D24">
        <f t="shared" si="1"/>
        <v>8.5163782960126083E-2</v>
      </c>
      <c r="E24">
        <f t="shared" si="2"/>
        <v>1.8450359935134151</v>
      </c>
    </row>
    <row r="25" spans="1:18">
      <c r="A25" s="23">
        <v>29.550999999999998</v>
      </c>
      <c r="B25" s="23">
        <v>44288.959999999999</v>
      </c>
      <c r="C25">
        <f t="shared" si="0"/>
        <v>0.1701778215289034</v>
      </c>
      <c r="D25">
        <f t="shared" si="1"/>
        <v>3.8252411458957136E-2</v>
      </c>
      <c r="E25">
        <f t="shared" si="2"/>
        <v>1.4705721819053825</v>
      </c>
    </row>
    <row r="26" spans="1:18">
      <c r="A26" s="23">
        <v>0</v>
      </c>
      <c r="B26" s="23">
        <v>48366.86</v>
      </c>
      <c r="C26">
        <f t="shared" si="0"/>
        <v>0.13192541006994626</v>
      </c>
      <c r="D26">
        <f t="shared" si="1"/>
        <v>0</v>
      </c>
      <c r="E26" t="e">
        <f t="shared" si="2"/>
        <v>#NUM!</v>
      </c>
    </row>
  </sheetData>
  <pageMargins left="0.7" right="0.7" top="0.75" bottom="0.75" header="0.3" footer="0.3"/>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showRuler="0" workbookViewId="0">
      <selection activeCell="G37" sqref="G37"/>
    </sheetView>
  </sheetViews>
  <sheetFormatPr baseColWidth="10" defaultColWidth="8.83203125" defaultRowHeight="14" x14ac:dyDescent="0"/>
  <cols>
    <col min="2" max="3" width="12.6640625" bestFit="1" customWidth="1"/>
  </cols>
  <sheetData>
    <row r="1" spans="1:12">
      <c r="A1" t="s">
        <v>35</v>
      </c>
      <c r="G1" t="s">
        <v>36</v>
      </c>
    </row>
    <row r="2" spans="1:12">
      <c r="A2" t="s">
        <v>37</v>
      </c>
      <c r="B2" t="s">
        <v>38</v>
      </c>
      <c r="C2" t="s">
        <v>39</v>
      </c>
      <c r="D2" t="s">
        <v>40</v>
      </c>
      <c r="G2" t="s">
        <v>41</v>
      </c>
      <c r="H2" s="24" t="s">
        <v>42</v>
      </c>
      <c r="I2" s="25" t="s">
        <v>43</v>
      </c>
      <c r="J2" s="25" t="s">
        <v>44</v>
      </c>
      <c r="K2" s="26" t="s">
        <v>45</v>
      </c>
      <c r="L2" s="27" t="s">
        <v>46</v>
      </c>
    </row>
    <row r="3" spans="1:12">
      <c r="A3">
        <v>0</v>
      </c>
      <c r="B3" s="10">
        <f>A3/0.0088</f>
        <v>0</v>
      </c>
      <c r="C3" s="28">
        <f>ROUND(B3,0)</f>
        <v>0</v>
      </c>
      <c r="D3" s="10">
        <f>C3*0.0088</f>
        <v>0</v>
      </c>
      <c r="G3">
        <v>1</v>
      </c>
      <c r="H3" s="29">
        <v>-8</v>
      </c>
      <c r="I3" s="30">
        <v>0</v>
      </c>
      <c r="J3" s="30">
        <v>5</v>
      </c>
      <c r="K3" s="31">
        <v>10</v>
      </c>
      <c r="L3">
        <v>23</v>
      </c>
    </row>
    <row r="4" spans="1:12">
      <c r="A4">
        <v>0.2</v>
      </c>
      <c r="B4" s="10">
        <f t="shared" ref="B4:B19" si="0">A4/0.0088</f>
        <v>22.727272727272727</v>
      </c>
      <c r="C4" s="28">
        <f>ROUND(B4,0)</f>
        <v>23</v>
      </c>
      <c r="D4" s="10">
        <f t="shared" ref="D4:D19" si="1">C4*0.0088</f>
        <v>0.20240000000000002</v>
      </c>
      <c r="G4">
        <v>2</v>
      </c>
      <c r="H4" s="29">
        <v>0</v>
      </c>
      <c r="I4" s="30">
        <v>8</v>
      </c>
      <c r="J4" s="30">
        <v>5</v>
      </c>
      <c r="K4" s="31">
        <v>10</v>
      </c>
      <c r="L4">
        <v>136</v>
      </c>
    </row>
    <row r="5" spans="1:12">
      <c r="A5">
        <v>0.7</v>
      </c>
      <c r="B5" s="10">
        <f t="shared" si="0"/>
        <v>79.545454545454533</v>
      </c>
      <c r="C5" s="28">
        <f t="shared" ref="C5:C19" si="2">ROUND(B5,0)</f>
        <v>80</v>
      </c>
      <c r="D5" s="10">
        <f t="shared" si="1"/>
        <v>0.70400000000000007</v>
      </c>
      <c r="G5">
        <v>3</v>
      </c>
      <c r="H5" s="29">
        <v>-8</v>
      </c>
      <c r="I5" s="30">
        <v>0</v>
      </c>
      <c r="J5" s="30">
        <v>0</v>
      </c>
      <c r="K5" s="31">
        <v>5</v>
      </c>
      <c r="L5">
        <v>250</v>
      </c>
    </row>
    <row r="6" spans="1:12">
      <c r="A6">
        <v>1.2</v>
      </c>
      <c r="B6" s="10">
        <f t="shared" si="0"/>
        <v>136.36363636363635</v>
      </c>
      <c r="C6" s="28">
        <f t="shared" si="2"/>
        <v>136</v>
      </c>
      <c r="D6" s="10">
        <f>C6*0.0088</f>
        <v>1.1968000000000001</v>
      </c>
      <c r="G6">
        <v>4</v>
      </c>
      <c r="H6" s="29">
        <v>0</v>
      </c>
      <c r="I6" s="30">
        <v>8</v>
      </c>
      <c r="J6" s="30">
        <v>0</v>
      </c>
      <c r="K6" s="31">
        <v>5</v>
      </c>
      <c r="L6">
        <v>364</v>
      </c>
    </row>
    <row r="7" spans="1:12">
      <c r="A7">
        <v>1.7</v>
      </c>
      <c r="B7" s="10">
        <f t="shared" si="0"/>
        <v>193.18181818181816</v>
      </c>
      <c r="C7" s="28">
        <f t="shared" si="2"/>
        <v>193</v>
      </c>
      <c r="D7" s="10">
        <f t="shared" si="1"/>
        <v>1.6984000000000001</v>
      </c>
      <c r="G7">
        <v>5</v>
      </c>
      <c r="H7" s="29">
        <v>-8</v>
      </c>
      <c r="I7" s="30">
        <v>0</v>
      </c>
      <c r="J7" s="30">
        <v>-5</v>
      </c>
      <c r="K7" s="31">
        <v>0</v>
      </c>
      <c r="L7">
        <v>477</v>
      </c>
    </row>
    <row r="8" spans="1:12">
      <c r="A8">
        <v>2.2000000000000002</v>
      </c>
      <c r="B8" s="10">
        <f t="shared" si="0"/>
        <v>250</v>
      </c>
      <c r="C8" s="28">
        <f t="shared" si="2"/>
        <v>250</v>
      </c>
      <c r="D8" s="10">
        <f t="shared" si="1"/>
        <v>2.2000000000000002</v>
      </c>
      <c r="G8">
        <v>6</v>
      </c>
      <c r="H8" s="29">
        <v>0</v>
      </c>
      <c r="I8" s="30">
        <v>8</v>
      </c>
      <c r="J8" s="30">
        <v>-5</v>
      </c>
      <c r="K8" s="31">
        <v>0</v>
      </c>
      <c r="L8">
        <v>591</v>
      </c>
    </row>
    <row r="9" spans="1:12">
      <c r="A9">
        <v>2.7</v>
      </c>
      <c r="B9" s="10">
        <f t="shared" si="0"/>
        <v>306.81818181818181</v>
      </c>
      <c r="C9" s="28">
        <f t="shared" si="2"/>
        <v>307</v>
      </c>
      <c r="D9" s="10">
        <f t="shared" si="1"/>
        <v>2.7016</v>
      </c>
      <c r="G9">
        <v>7</v>
      </c>
      <c r="H9" s="29">
        <v>-8</v>
      </c>
      <c r="I9" s="30">
        <v>0</v>
      </c>
      <c r="J9" s="30">
        <v>-10</v>
      </c>
      <c r="K9" s="31">
        <v>-5</v>
      </c>
      <c r="L9">
        <v>705</v>
      </c>
    </row>
    <row r="10" spans="1:12">
      <c r="A10">
        <v>3.2</v>
      </c>
      <c r="B10" s="10">
        <f t="shared" si="0"/>
        <v>363.63636363636363</v>
      </c>
      <c r="C10" s="28">
        <f t="shared" si="2"/>
        <v>364</v>
      </c>
      <c r="D10" s="10">
        <f t="shared" si="1"/>
        <v>3.2032000000000003</v>
      </c>
      <c r="G10">
        <v>8</v>
      </c>
      <c r="H10" s="32">
        <v>0</v>
      </c>
      <c r="I10" s="33">
        <v>8</v>
      </c>
      <c r="J10" s="33">
        <v>-10</v>
      </c>
      <c r="K10" s="34">
        <v>-5</v>
      </c>
      <c r="L10">
        <v>818</v>
      </c>
    </row>
    <row r="11" spans="1:12">
      <c r="A11">
        <v>3.7</v>
      </c>
      <c r="B11" s="10">
        <f t="shared" si="0"/>
        <v>420.45454545454544</v>
      </c>
      <c r="C11" s="28">
        <f t="shared" si="2"/>
        <v>420</v>
      </c>
      <c r="D11" s="10">
        <f t="shared" si="1"/>
        <v>3.6960000000000002</v>
      </c>
    </row>
    <row r="12" spans="1:12">
      <c r="A12">
        <v>4.2</v>
      </c>
      <c r="B12" s="10">
        <f t="shared" si="0"/>
        <v>477.27272727272725</v>
      </c>
      <c r="C12" s="28">
        <f t="shared" si="2"/>
        <v>477</v>
      </c>
      <c r="D12" s="10">
        <f t="shared" si="1"/>
        <v>4.1976000000000004</v>
      </c>
    </row>
    <row r="13" spans="1:12">
      <c r="A13">
        <v>4.7</v>
      </c>
      <c r="B13" s="10">
        <f t="shared" si="0"/>
        <v>534.09090909090912</v>
      </c>
      <c r="C13" s="28">
        <f t="shared" si="2"/>
        <v>534</v>
      </c>
      <c r="D13" s="10">
        <f t="shared" si="1"/>
        <v>4.6992000000000003</v>
      </c>
    </row>
    <row r="14" spans="1:12">
      <c r="A14">
        <v>5.2</v>
      </c>
      <c r="B14" s="10">
        <f t="shared" si="0"/>
        <v>590.90909090909088</v>
      </c>
      <c r="C14" s="28">
        <f t="shared" si="2"/>
        <v>591</v>
      </c>
      <c r="D14" s="10">
        <f t="shared" si="1"/>
        <v>5.2008000000000001</v>
      </c>
    </row>
    <row r="15" spans="1:12">
      <c r="A15">
        <v>5.7</v>
      </c>
      <c r="B15" s="10">
        <f t="shared" si="0"/>
        <v>647.72727272727275</v>
      </c>
      <c r="C15" s="28">
        <f t="shared" si="2"/>
        <v>648</v>
      </c>
      <c r="D15" s="10">
        <f t="shared" si="1"/>
        <v>5.7023999999999999</v>
      </c>
    </row>
    <row r="16" spans="1:12">
      <c r="A16">
        <v>6.2</v>
      </c>
      <c r="B16" s="10">
        <f t="shared" si="0"/>
        <v>704.5454545454545</v>
      </c>
      <c r="C16" s="28">
        <f t="shared" si="2"/>
        <v>705</v>
      </c>
      <c r="D16" s="10">
        <f t="shared" si="1"/>
        <v>6.2040000000000006</v>
      </c>
    </row>
    <row r="17" spans="1:4">
      <c r="A17">
        <v>6.7</v>
      </c>
      <c r="B17" s="10">
        <f t="shared" si="0"/>
        <v>761.36363636363637</v>
      </c>
      <c r="C17" s="28">
        <f t="shared" si="2"/>
        <v>761</v>
      </c>
      <c r="D17" s="10">
        <f t="shared" si="1"/>
        <v>6.6968000000000005</v>
      </c>
    </row>
    <row r="18" spans="1:4">
      <c r="A18">
        <v>7.2</v>
      </c>
      <c r="B18" s="10">
        <f t="shared" si="0"/>
        <v>818.18181818181813</v>
      </c>
      <c r="C18" s="28">
        <f t="shared" si="2"/>
        <v>818</v>
      </c>
      <c r="D18" s="10">
        <f t="shared" si="1"/>
        <v>7.1984000000000004</v>
      </c>
    </row>
    <row r="19" spans="1:4">
      <c r="A19">
        <v>7.7</v>
      </c>
      <c r="B19" s="10">
        <f t="shared" si="0"/>
        <v>875</v>
      </c>
      <c r="C19" s="28">
        <f t="shared" si="2"/>
        <v>875</v>
      </c>
      <c r="D19" s="10">
        <f t="shared" si="1"/>
        <v>7.7</v>
      </c>
    </row>
  </sheetData>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0"/>
  <sheetViews>
    <sheetView showRuler="0" topLeftCell="A118" workbookViewId="0">
      <selection activeCell="A5" sqref="A5"/>
    </sheetView>
  </sheetViews>
  <sheetFormatPr baseColWidth="10" defaultColWidth="8.83203125" defaultRowHeight="14" x14ac:dyDescent="0"/>
  <sheetData>
    <row r="1" spans="1:2">
      <c r="A1" t="s">
        <v>375</v>
      </c>
      <c r="B1" s="50">
        <v>-1.9999999999999999E-11</v>
      </c>
    </row>
    <row r="2" spans="1:2">
      <c r="A2" t="s">
        <v>376</v>
      </c>
      <c r="B2" s="50">
        <v>3.0000000000000001E-6</v>
      </c>
    </row>
    <row r="3" spans="1:2">
      <c r="A3" t="s">
        <v>377</v>
      </c>
      <c r="B3" s="51">
        <v>-0.113</v>
      </c>
    </row>
    <row r="4" spans="1:2">
      <c r="A4" t="s">
        <v>374</v>
      </c>
      <c r="B4" s="49">
        <v>1823.5</v>
      </c>
    </row>
    <row r="7" spans="1:2">
      <c r="A7" t="s">
        <v>48</v>
      </c>
    </row>
    <row r="8" spans="1:2">
      <c r="A8" t="s">
        <v>49</v>
      </c>
    </row>
    <row r="9" spans="1:2">
      <c r="A9" t="s">
        <v>63</v>
      </c>
    </row>
    <row r="10" spans="1:2">
      <c r="A10" t="s">
        <v>50</v>
      </c>
    </row>
    <row r="11" spans="1:2">
      <c r="A11" t="s">
        <v>51</v>
      </c>
    </row>
    <row r="12" spans="1:2">
      <c r="A12" t="s">
        <v>52</v>
      </c>
    </row>
    <row r="14" spans="1:2">
      <c r="A14" t="s">
        <v>53</v>
      </c>
    </row>
    <row r="15" spans="1:2">
      <c r="A15" t="s">
        <v>54</v>
      </c>
    </row>
    <row r="16" spans="1:2">
      <c r="A16" t="s">
        <v>55</v>
      </c>
    </row>
    <row r="17" spans="1:7">
      <c r="A17" t="s">
        <v>56</v>
      </c>
    </row>
    <row r="18" spans="1:7">
      <c r="A18" t="s">
        <v>57</v>
      </c>
    </row>
    <row r="19" spans="1:7">
      <c r="A19" t="s">
        <v>58</v>
      </c>
    </row>
    <row r="20" spans="1:7">
      <c r="A20" t="s">
        <v>62</v>
      </c>
    </row>
    <row r="21" spans="1:7">
      <c r="A21" t="s">
        <v>61</v>
      </c>
    </row>
    <row r="22" spans="1:7">
      <c r="A22" t="s">
        <v>59</v>
      </c>
    </row>
    <row r="23" spans="1:7">
      <c r="A23" t="s">
        <v>60</v>
      </c>
    </row>
    <row r="25" spans="1:7">
      <c r="A25" t="s">
        <v>78</v>
      </c>
    </row>
    <row r="26" spans="1:7">
      <c r="A26" s="35">
        <v>0.4777777777777778</v>
      </c>
    </row>
    <row r="27" spans="1:7">
      <c r="A27" t="s">
        <v>83</v>
      </c>
    </row>
    <row r="28" spans="1:7">
      <c r="A28" t="s">
        <v>64</v>
      </c>
      <c r="B28" t="s">
        <v>65</v>
      </c>
      <c r="C28" t="s">
        <v>79</v>
      </c>
      <c r="D28" t="s">
        <v>80</v>
      </c>
      <c r="E28" t="s">
        <v>81</v>
      </c>
      <c r="F28" t="s">
        <v>66</v>
      </c>
    </row>
    <row r="29" spans="1:7">
      <c r="F29" t="s">
        <v>87</v>
      </c>
      <c r="G29" t="s">
        <v>88</v>
      </c>
    </row>
    <row r="30" spans="1:7">
      <c r="A30" t="s">
        <v>68</v>
      </c>
      <c r="B30" s="35">
        <v>0.47890046296296296</v>
      </c>
      <c r="C30" s="35">
        <f>B30-A$26</f>
        <v>1.1226851851851571E-3</v>
      </c>
      <c r="D30" s="36">
        <f>(HOUR(C30)*60*60)+(MINUTE(C30)*60)+SECOND(C30)</f>
        <v>97</v>
      </c>
      <c r="E30" s="23">
        <f>D30/60</f>
        <v>1.6166666666666667</v>
      </c>
      <c r="F30">
        <v>26549.707600000002</v>
      </c>
      <c r="G30">
        <v>44016.939444443997</v>
      </c>
    </row>
    <row r="31" spans="1:7">
      <c r="A31" t="s">
        <v>69</v>
      </c>
      <c r="B31" s="37">
        <v>0.479525462962963</v>
      </c>
      <c r="C31" s="35">
        <f>B31-A$26</f>
        <v>1.7476851851851993E-3</v>
      </c>
      <c r="D31" s="36">
        <f t="shared" ref="D31:D39" si="0">(HOUR(C31)*60*60)+(MINUTE(C31)*60)+SECOND(C31)</f>
        <v>151</v>
      </c>
      <c r="E31" s="23">
        <f t="shared" ref="E31:E39" si="1">D31/60</f>
        <v>2.5166666666666666</v>
      </c>
      <c r="F31">
        <v>26542.815600000002</v>
      </c>
      <c r="G31">
        <v>44034.315000000002</v>
      </c>
    </row>
    <row r="32" spans="1:7">
      <c r="A32" t="s">
        <v>70</v>
      </c>
      <c r="B32" s="37">
        <v>0.48023148148148148</v>
      </c>
      <c r="C32" s="35">
        <f t="shared" ref="C32:C39" si="2">B32-A$26</f>
        <v>2.4537037037036802E-3</v>
      </c>
      <c r="D32" s="36">
        <f t="shared" si="0"/>
        <v>212</v>
      </c>
      <c r="E32" s="23">
        <f t="shared" si="1"/>
        <v>3.5333333333333332</v>
      </c>
      <c r="F32">
        <v>26403.918799999999</v>
      </c>
      <c r="G32">
        <v>43853.771944444001</v>
      </c>
    </row>
    <row r="33" spans="1:7">
      <c r="A33" t="s">
        <v>71</v>
      </c>
      <c r="B33" s="37">
        <v>0.48094907407407406</v>
      </c>
      <c r="C33" s="35">
        <f t="shared" si="2"/>
        <v>3.1712962962962554E-3</v>
      </c>
      <c r="D33" s="36">
        <f t="shared" si="0"/>
        <v>274</v>
      </c>
      <c r="E33" s="23">
        <f t="shared" si="1"/>
        <v>4.5666666666666664</v>
      </c>
      <c r="F33">
        <v>26442.9156</v>
      </c>
      <c r="G33">
        <v>43955.623055556003</v>
      </c>
    </row>
    <row r="34" spans="1:7">
      <c r="A34" t="s">
        <v>72</v>
      </c>
      <c r="B34" s="37">
        <v>0.48162037037037037</v>
      </c>
      <c r="C34" s="35">
        <f t="shared" si="2"/>
        <v>3.8425925925925641E-3</v>
      </c>
      <c r="D34" s="36">
        <f t="shared" si="0"/>
        <v>332</v>
      </c>
      <c r="E34" s="23">
        <f t="shared" si="1"/>
        <v>5.5333333333333332</v>
      </c>
      <c r="F34">
        <v>26430.162799999998</v>
      </c>
      <c r="G34">
        <v>43923.195555555998</v>
      </c>
    </row>
    <row r="35" spans="1:7">
      <c r="A35" t="s">
        <v>73</v>
      </c>
      <c r="B35" s="37">
        <v>0.48231481481481481</v>
      </c>
      <c r="C35" s="35">
        <f t="shared" si="2"/>
        <v>4.5370370370370061E-3</v>
      </c>
      <c r="D35" s="36">
        <f t="shared" si="0"/>
        <v>392</v>
      </c>
      <c r="E35" s="23">
        <f t="shared" si="1"/>
        <v>6.5333333333333332</v>
      </c>
      <c r="F35">
        <v>26430.7984</v>
      </c>
      <c r="G35">
        <v>43920.148888889002</v>
      </c>
    </row>
    <row r="36" spans="1:7">
      <c r="A36" t="s">
        <v>74</v>
      </c>
      <c r="B36" s="37">
        <v>0.48300925925925925</v>
      </c>
      <c r="C36" s="35">
        <f t="shared" si="2"/>
        <v>5.2314814814814481E-3</v>
      </c>
      <c r="D36" s="36">
        <f t="shared" si="0"/>
        <v>452</v>
      </c>
      <c r="E36" s="23">
        <f t="shared" si="1"/>
        <v>7.5333333333333332</v>
      </c>
      <c r="F36">
        <v>26437.665199999999</v>
      </c>
      <c r="G36">
        <v>43922.287499999999</v>
      </c>
    </row>
    <row r="37" spans="1:7">
      <c r="A37" t="s">
        <v>75</v>
      </c>
      <c r="B37" s="37">
        <v>0.48370370370370369</v>
      </c>
      <c r="C37" s="35">
        <f t="shared" si="2"/>
        <v>5.9259259259258901E-3</v>
      </c>
      <c r="D37" s="36">
        <f t="shared" si="0"/>
        <v>512</v>
      </c>
      <c r="E37" s="23">
        <f t="shared" si="1"/>
        <v>8.5333333333333332</v>
      </c>
      <c r="F37">
        <v>26431.906800000001</v>
      </c>
      <c r="G37">
        <v>43917.638333333001</v>
      </c>
    </row>
    <row r="38" spans="1:7">
      <c r="A38" t="s">
        <v>76</v>
      </c>
      <c r="B38" s="37">
        <v>0.48442129629629632</v>
      </c>
      <c r="C38" s="35">
        <f t="shared" si="2"/>
        <v>6.6435185185185208E-3</v>
      </c>
      <c r="D38" s="36">
        <f t="shared" si="0"/>
        <v>574</v>
      </c>
      <c r="E38" s="23">
        <f t="shared" si="1"/>
        <v>9.5666666666666664</v>
      </c>
      <c r="F38">
        <v>26430.926800000001</v>
      </c>
      <c r="G38">
        <v>43927.780555555997</v>
      </c>
    </row>
    <row r="39" spans="1:7">
      <c r="A39" t="s">
        <v>77</v>
      </c>
      <c r="B39" s="37">
        <v>0.48508101851851854</v>
      </c>
      <c r="C39" s="35">
        <f t="shared" si="2"/>
        <v>7.3032407407407351E-3</v>
      </c>
      <c r="D39" s="36">
        <f t="shared" si="0"/>
        <v>631</v>
      </c>
      <c r="E39" s="23">
        <f t="shared" si="1"/>
        <v>10.516666666666667</v>
      </c>
      <c r="F39">
        <v>26429.944</v>
      </c>
      <c r="G39">
        <v>43923.836388889002</v>
      </c>
    </row>
    <row r="42" spans="1:7">
      <c r="A42" t="s">
        <v>84</v>
      </c>
    </row>
    <row r="43" spans="1:7">
      <c r="A43" t="s">
        <v>82</v>
      </c>
    </row>
    <row r="44" spans="1:7">
      <c r="A44" t="s">
        <v>67</v>
      </c>
      <c r="B44">
        <v>26557.4372</v>
      </c>
    </row>
    <row r="46" spans="1:7">
      <c r="A46" t="s">
        <v>85</v>
      </c>
    </row>
    <row r="47" spans="1:7">
      <c r="A47" t="s">
        <v>86</v>
      </c>
    </row>
    <row r="48" spans="1:7">
      <c r="A48" t="s">
        <v>96</v>
      </c>
    </row>
    <row r="49" spans="1:7">
      <c r="A49" t="s">
        <v>64</v>
      </c>
      <c r="B49" t="s">
        <v>65</v>
      </c>
      <c r="C49" t="s">
        <v>79</v>
      </c>
      <c r="D49" t="s">
        <v>80</v>
      </c>
      <c r="E49" t="s">
        <v>81</v>
      </c>
      <c r="F49" t="s">
        <v>66</v>
      </c>
    </row>
    <row r="50" spans="1:7">
      <c r="F50" t="s">
        <v>87</v>
      </c>
      <c r="G50" t="s">
        <v>88</v>
      </c>
    </row>
    <row r="51" spans="1:7">
      <c r="A51" t="s">
        <v>89</v>
      </c>
      <c r="B51" s="37">
        <v>0.53491898148148154</v>
      </c>
      <c r="C51" s="35">
        <f>B51-A$26</f>
        <v>5.7141203703703736E-2</v>
      </c>
      <c r="D51" s="36">
        <f>(HOUR(C51)*60*60)+(MINUTE(C51)*60)+SECOND(C51)</f>
        <v>4937</v>
      </c>
      <c r="E51" s="23">
        <f>D51/60</f>
        <v>82.283333333333331</v>
      </c>
      <c r="F51">
        <v>26318.3308</v>
      </c>
      <c r="G51">
        <v>43726.297777778003</v>
      </c>
    </row>
    <row r="52" spans="1:7">
      <c r="A52" t="s">
        <v>90</v>
      </c>
      <c r="B52" s="37">
        <v>0.53517361111111106</v>
      </c>
      <c r="C52" s="35">
        <f t="shared" ref="C52:C57" si="3">B52-A$26</f>
        <v>5.7395833333333257E-2</v>
      </c>
      <c r="D52" s="36">
        <f t="shared" ref="D52:D57" si="4">(HOUR(C52)*60*60)+(MINUTE(C52)*60)+SECOND(C52)</f>
        <v>4959</v>
      </c>
      <c r="E52" s="23">
        <f t="shared" ref="E52:E57" si="5">D52/60</f>
        <v>82.65</v>
      </c>
      <c r="F52">
        <v>26352.191999999999</v>
      </c>
      <c r="G52">
        <v>43792.245555556001</v>
      </c>
    </row>
    <row r="53" spans="1:7">
      <c r="A53" t="s">
        <v>91</v>
      </c>
      <c r="B53" s="37">
        <v>0.53541666666666665</v>
      </c>
      <c r="C53" s="35">
        <f t="shared" si="3"/>
        <v>5.7638888888888851E-2</v>
      </c>
      <c r="D53" s="36">
        <f t="shared" si="4"/>
        <v>4980</v>
      </c>
      <c r="E53" s="23">
        <f t="shared" si="5"/>
        <v>83</v>
      </c>
      <c r="F53">
        <v>26355.2984</v>
      </c>
      <c r="G53">
        <v>43813.232222222003</v>
      </c>
    </row>
    <row r="54" spans="1:7">
      <c r="A54" t="s">
        <v>92</v>
      </c>
      <c r="B54" s="37">
        <v>0.5357291666666667</v>
      </c>
      <c r="C54" s="35">
        <f t="shared" si="3"/>
        <v>5.7951388888888899E-2</v>
      </c>
      <c r="D54" s="36">
        <f t="shared" si="4"/>
        <v>5007</v>
      </c>
      <c r="E54" s="23">
        <f t="shared" si="5"/>
        <v>83.45</v>
      </c>
      <c r="F54">
        <v>26324.452399999998</v>
      </c>
      <c r="G54">
        <v>43795.598888888999</v>
      </c>
    </row>
    <row r="55" spans="1:7">
      <c r="A55" t="s">
        <v>93</v>
      </c>
      <c r="B55" s="37">
        <v>0.53598379629629633</v>
      </c>
      <c r="C55" s="35">
        <f t="shared" si="3"/>
        <v>5.8206018518518532E-2</v>
      </c>
      <c r="D55" s="36">
        <f t="shared" si="4"/>
        <v>5029</v>
      </c>
      <c r="E55" s="23">
        <f t="shared" si="5"/>
        <v>83.816666666666663</v>
      </c>
      <c r="F55">
        <v>26361.5988</v>
      </c>
      <c r="G55">
        <v>43823.091666667002</v>
      </c>
    </row>
    <row r="56" spans="1:7">
      <c r="A56" t="s">
        <v>94</v>
      </c>
      <c r="B56" s="37">
        <v>0.53625</v>
      </c>
      <c r="C56" s="35">
        <f t="shared" si="3"/>
        <v>5.8472222222222203E-2</v>
      </c>
      <c r="D56" s="36">
        <f t="shared" si="4"/>
        <v>5052</v>
      </c>
      <c r="E56" s="23">
        <f t="shared" si="5"/>
        <v>84.2</v>
      </c>
      <c r="F56">
        <v>26327.743200000001</v>
      </c>
      <c r="G56">
        <v>43792.983333333003</v>
      </c>
    </row>
    <row r="57" spans="1:7">
      <c r="A57" t="s">
        <v>95</v>
      </c>
      <c r="B57" s="37">
        <v>0.53652777777777783</v>
      </c>
      <c r="C57" s="35">
        <f t="shared" si="3"/>
        <v>5.8750000000000024E-2</v>
      </c>
      <c r="D57" s="36">
        <f t="shared" si="4"/>
        <v>5076</v>
      </c>
      <c r="E57" s="23">
        <f t="shared" si="5"/>
        <v>84.6</v>
      </c>
      <c r="F57">
        <v>26324.923599999998</v>
      </c>
      <c r="G57">
        <v>43787.808333333</v>
      </c>
    </row>
    <row r="59" spans="1:7">
      <c r="A59" t="s">
        <v>97</v>
      </c>
    </row>
    <row r="60" spans="1:7">
      <c r="A60" t="s">
        <v>98</v>
      </c>
    </row>
    <row r="62" spans="1:7">
      <c r="F62" t="s">
        <v>87</v>
      </c>
      <c r="G62" t="s">
        <v>88</v>
      </c>
    </row>
    <row r="63" spans="1:7">
      <c r="A63" t="s">
        <v>99</v>
      </c>
      <c r="B63" s="37">
        <v>0.57464120370370375</v>
      </c>
      <c r="C63" s="35">
        <f>B63-A$26</f>
        <v>9.686342592592595E-2</v>
      </c>
      <c r="D63" s="36">
        <f>(HOUR(C63)*60*60)+(MINUTE(C63)*60)+SECOND(C63)</f>
        <v>8369</v>
      </c>
      <c r="E63" s="23">
        <f>D63/60</f>
        <v>139.48333333333332</v>
      </c>
      <c r="F63">
        <v>26343.754799999999</v>
      </c>
      <c r="G63">
        <v>43783.713888888997</v>
      </c>
    </row>
    <row r="64" spans="1:7">
      <c r="A64" t="s">
        <v>100</v>
      </c>
      <c r="B64" s="37">
        <v>0.57488425925925923</v>
      </c>
      <c r="C64" s="35">
        <f t="shared" ref="C64:C70" si="6">B64-A$26</f>
        <v>9.7106481481481433E-2</v>
      </c>
      <c r="D64" s="36">
        <f t="shared" ref="D64:D70" si="7">(HOUR(C64)*60*60)+(MINUTE(C64)*60)+SECOND(C64)</f>
        <v>8390</v>
      </c>
      <c r="E64" s="23">
        <f t="shared" ref="E64:E70" si="8">D64/60</f>
        <v>139.83333333333334</v>
      </c>
      <c r="F64">
        <v>26330.049200000001</v>
      </c>
      <c r="G64">
        <v>43768.911944444</v>
      </c>
    </row>
    <row r="65" spans="1:7">
      <c r="A65" t="s">
        <v>101</v>
      </c>
      <c r="B65" s="37">
        <v>0.57513888888888887</v>
      </c>
      <c r="C65" s="35">
        <f t="shared" si="6"/>
        <v>9.7361111111111065E-2</v>
      </c>
      <c r="D65" s="36">
        <f t="shared" si="7"/>
        <v>8412</v>
      </c>
      <c r="E65" s="23">
        <f t="shared" si="8"/>
        <v>140.19999999999999</v>
      </c>
      <c r="F65">
        <v>26325.0412</v>
      </c>
      <c r="G65">
        <v>43769.525277777997</v>
      </c>
    </row>
    <row r="66" spans="1:7">
      <c r="A66" t="s">
        <v>102</v>
      </c>
      <c r="B66" s="37">
        <v>0.57540509259259254</v>
      </c>
      <c r="C66" s="35">
        <f t="shared" si="6"/>
        <v>9.7627314814814736E-2</v>
      </c>
      <c r="D66" s="36">
        <f t="shared" si="7"/>
        <v>8435</v>
      </c>
      <c r="E66" s="23">
        <f t="shared" si="8"/>
        <v>140.58333333333334</v>
      </c>
      <c r="F66">
        <v>26300.588</v>
      </c>
      <c r="G66">
        <v>43721.409722222001</v>
      </c>
    </row>
    <row r="67" spans="1:7">
      <c r="A67" t="s">
        <v>103</v>
      </c>
      <c r="B67" s="37">
        <v>0.57565972222222228</v>
      </c>
      <c r="C67" s="35">
        <f t="shared" si="6"/>
        <v>9.788194444444448E-2</v>
      </c>
      <c r="D67" s="36">
        <f t="shared" si="7"/>
        <v>8457</v>
      </c>
      <c r="E67" s="23">
        <f t="shared" si="8"/>
        <v>140.94999999999999</v>
      </c>
      <c r="F67">
        <v>26313.315600000002</v>
      </c>
      <c r="G67">
        <v>43749.581944443999</v>
      </c>
    </row>
    <row r="68" spans="1:7">
      <c r="A68" t="s">
        <v>104</v>
      </c>
      <c r="B68" s="37">
        <v>0.57586805555555554</v>
      </c>
      <c r="C68" s="35">
        <f t="shared" si="6"/>
        <v>9.8090277777777735E-2</v>
      </c>
      <c r="D68" s="36">
        <f t="shared" si="7"/>
        <v>8475</v>
      </c>
      <c r="E68" s="23">
        <f t="shared" si="8"/>
        <v>141.25</v>
      </c>
      <c r="F68">
        <v>26318.650399999999</v>
      </c>
      <c r="G68">
        <v>43748.596111111001</v>
      </c>
    </row>
    <row r="69" spans="1:7">
      <c r="A69" t="s">
        <v>105</v>
      </c>
      <c r="B69" s="37">
        <v>0.57618055555555558</v>
      </c>
      <c r="C69" s="35">
        <f t="shared" si="6"/>
        <v>9.8402777777777783E-2</v>
      </c>
      <c r="D69" s="36">
        <f t="shared" si="7"/>
        <v>8502</v>
      </c>
      <c r="E69" s="23">
        <f t="shared" si="8"/>
        <v>141.69999999999999</v>
      </c>
      <c r="F69">
        <v>26250.967199999999</v>
      </c>
      <c r="G69">
        <v>43653.173055555999</v>
      </c>
    </row>
    <row r="70" spans="1:7">
      <c r="A70" t="s">
        <v>106</v>
      </c>
      <c r="B70" s="37">
        <v>0.57642361111111107</v>
      </c>
      <c r="C70" s="35">
        <f t="shared" si="6"/>
        <v>9.8645833333333266E-2</v>
      </c>
      <c r="D70" s="36">
        <f t="shared" si="7"/>
        <v>8523</v>
      </c>
      <c r="E70" s="23">
        <f t="shared" si="8"/>
        <v>142.05000000000001</v>
      </c>
      <c r="F70">
        <v>26306.153200000001</v>
      </c>
      <c r="G70">
        <v>43714.94</v>
      </c>
    </row>
    <row r="73" spans="1:7">
      <c r="A73" t="s">
        <v>107</v>
      </c>
    </row>
    <row r="74" spans="1:7">
      <c r="A74" t="s">
        <v>108</v>
      </c>
    </row>
    <row r="76" spans="1:7">
      <c r="F76" t="s">
        <v>87</v>
      </c>
      <c r="G76" t="s">
        <v>88</v>
      </c>
    </row>
    <row r="77" spans="1:7">
      <c r="A77" t="s">
        <v>109</v>
      </c>
      <c r="B77" s="37">
        <v>0.62539351851851854</v>
      </c>
      <c r="C77" s="35">
        <f>B77-A$26</f>
        <v>0.14761574074074074</v>
      </c>
      <c r="D77" s="36">
        <f>(HOUR(C77)*60*60)+(MINUTE(C77)*60)+SECOND(C77)</f>
        <v>12754</v>
      </c>
      <c r="E77" s="23">
        <f>D77/60</f>
        <v>212.56666666666666</v>
      </c>
      <c r="F77">
        <v>26254.207200000001</v>
      </c>
      <c r="G77">
        <v>43662.411388888999</v>
      </c>
    </row>
    <row r="78" spans="1:7">
      <c r="A78" t="s">
        <v>110</v>
      </c>
      <c r="B78" s="37">
        <v>0.62563657407407403</v>
      </c>
      <c r="C78" s="35">
        <f t="shared" ref="C78:C81" si="9">B78-A$26</f>
        <v>0.14785879629629622</v>
      </c>
      <c r="D78" s="36">
        <f t="shared" ref="D78:D90" si="10">(HOUR(C78)*60*60)+(MINUTE(C78)*60)+SECOND(C78)</f>
        <v>12775</v>
      </c>
      <c r="E78" s="23">
        <f t="shared" ref="E78:E90" si="11">D78/60</f>
        <v>212.91666666666666</v>
      </c>
      <c r="F78">
        <v>26185.036</v>
      </c>
      <c r="G78">
        <v>43581.726388889001</v>
      </c>
    </row>
    <row r="79" spans="1:7">
      <c r="A79" t="s">
        <v>111</v>
      </c>
      <c r="B79" s="37">
        <v>0.62587962962962962</v>
      </c>
      <c r="C79" s="35">
        <f t="shared" si="9"/>
        <v>0.14810185185185182</v>
      </c>
      <c r="D79" s="36">
        <f t="shared" si="10"/>
        <v>12796</v>
      </c>
      <c r="E79" s="23">
        <f t="shared" si="11"/>
        <v>213.26666666666668</v>
      </c>
      <c r="F79">
        <v>26184.822400000001</v>
      </c>
      <c r="G79">
        <v>43580.950555556003</v>
      </c>
    </row>
    <row r="80" spans="1:7">
      <c r="A80" t="s">
        <v>112</v>
      </c>
      <c r="B80" s="37">
        <v>0.62612268518518521</v>
      </c>
      <c r="C80" s="35">
        <f t="shared" si="9"/>
        <v>0.14834490740740741</v>
      </c>
      <c r="D80" s="36">
        <f t="shared" si="10"/>
        <v>12817</v>
      </c>
      <c r="E80" s="23">
        <f t="shared" si="11"/>
        <v>213.61666666666667</v>
      </c>
      <c r="F80">
        <v>26245.2572</v>
      </c>
      <c r="G80">
        <v>43670.038055555997</v>
      </c>
    </row>
    <row r="81" spans="1:7">
      <c r="A81" t="s">
        <v>113</v>
      </c>
      <c r="B81" s="37">
        <v>0.6263657407407407</v>
      </c>
      <c r="C81" s="35">
        <f t="shared" si="9"/>
        <v>0.14858796296296289</v>
      </c>
      <c r="D81" s="36">
        <f t="shared" si="10"/>
        <v>12838</v>
      </c>
      <c r="E81" s="23">
        <f t="shared" si="11"/>
        <v>213.96666666666667</v>
      </c>
      <c r="F81">
        <v>26251.880399999998</v>
      </c>
      <c r="G81">
        <v>43681.541111111001</v>
      </c>
    </row>
    <row r="82" spans="1:7">
      <c r="A82" t="s">
        <v>114</v>
      </c>
      <c r="B82" s="37">
        <v>0.62663194444444448</v>
      </c>
      <c r="C82" s="35">
        <f>B82-A$26</f>
        <v>0.14885416666666668</v>
      </c>
      <c r="D82" s="36">
        <f t="shared" si="10"/>
        <v>12861</v>
      </c>
      <c r="E82" s="23">
        <f t="shared" si="11"/>
        <v>214.35</v>
      </c>
      <c r="F82">
        <v>26294.186799999999</v>
      </c>
      <c r="G82">
        <v>43771.380277778</v>
      </c>
    </row>
    <row r="83" spans="1:7">
      <c r="B83" s="37"/>
      <c r="C83" s="35"/>
      <c r="D83" s="36"/>
      <c r="E83" s="23"/>
    </row>
    <row r="84" spans="1:7">
      <c r="A84" t="s">
        <v>121</v>
      </c>
      <c r="B84" s="37"/>
      <c r="C84" s="35"/>
      <c r="D84" s="36"/>
      <c r="E84" s="23"/>
    </row>
    <row r="85" spans="1:7">
      <c r="A85" t="s">
        <v>115</v>
      </c>
      <c r="B85" s="37">
        <v>0.62752314814814814</v>
      </c>
      <c r="C85" s="35">
        <f>B85-A$26</f>
        <v>0.14974537037037033</v>
      </c>
      <c r="D85" s="36">
        <f t="shared" si="10"/>
        <v>12938</v>
      </c>
      <c r="E85" s="23">
        <f t="shared" si="11"/>
        <v>215.63333333333333</v>
      </c>
      <c r="F85">
        <v>26165.1944</v>
      </c>
      <c r="G85">
        <v>43532.801388888998</v>
      </c>
    </row>
    <row r="86" spans="1:7">
      <c r="A86" t="s">
        <v>116</v>
      </c>
      <c r="B86" s="37">
        <v>0.62776620370370373</v>
      </c>
      <c r="C86" s="35">
        <f t="shared" ref="C86:C90" si="12">B86-A$26</f>
        <v>0.14998842592592593</v>
      </c>
      <c r="D86" s="36">
        <f t="shared" si="10"/>
        <v>12959</v>
      </c>
      <c r="E86" s="23">
        <f t="shared" si="11"/>
        <v>215.98333333333332</v>
      </c>
      <c r="F86">
        <v>26240.001199999999</v>
      </c>
      <c r="G86">
        <v>43656.183333333</v>
      </c>
    </row>
    <row r="87" spans="1:7">
      <c r="A87" t="s">
        <v>117</v>
      </c>
      <c r="B87" s="37">
        <v>0.62800925925925932</v>
      </c>
      <c r="C87" s="35">
        <f t="shared" si="12"/>
        <v>0.15023148148148152</v>
      </c>
      <c r="D87" s="36">
        <f t="shared" si="10"/>
        <v>12980</v>
      </c>
      <c r="E87" s="23">
        <f t="shared" si="11"/>
        <v>216.33333333333334</v>
      </c>
      <c r="F87">
        <v>26195.449199999999</v>
      </c>
      <c r="G87">
        <v>43609.766666666997</v>
      </c>
    </row>
    <row r="88" spans="1:7">
      <c r="A88" t="s">
        <v>118</v>
      </c>
      <c r="B88" s="37">
        <v>0.62825231481481481</v>
      </c>
      <c r="C88" s="35">
        <f t="shared" si="12"/>
        <v>0.150474537037037</v>
      </c>
      <c r="D88" s="36">
        <f t="shared" si="10"/>
        <v>13001</v>
      </c>
      <c r="E88" s="23">
        <f t="shared" si="11"/>
        <v>216.68333333333334</v>
      </c>
      <c r="F88">
        <v>26216.324799999999</v>
      </c>
      <c r="G88">
        <v>43637.899722221999</v>
      </c>
    </row>
    <row r="89" spans="1:7">
      <c r="A89" t="s">
        <v>119</v>
      </c>
      <c r="B89" s="39">
        <v>0.6284953703703704</v>
      </c>
      <c r="C89" s="35">
        <f t="shared" si="12"/>
        <v>0.1507175925925926</v>
      </c>
      <c r="D89" s="36">
        <f t="shared" si="10"/>
        <v>13022</v>
      </c>
      <c r="E89" s="23">
        <f t="shared" si="11"/>
        <v>217.03333333333333</v>
      </c>
      <c r="F89">
        <v>26210.846399999999</v>
      </c>
      <c r="G89">
        <v>43628.276666667</v>
      </c>
    </row>
    <row r="90" spans="1:7">
      <c r="A90" t="s">
        <v>120</v>
      </c>
      <c r="B90" s="37">
        <v>0.62873842592592599</v>
      </c>
      <c r="C90" s="35">
        <f t="shared" si="12"/>
        <v>0.15096064814814819</v>
      </c>
      <c r="D90" s="36">
        <f t="shared" si="10"/>
        <v>13043</v>
      </c>
      <c r="E90" s="23">
        <f t="shared" si="11"/>
        <v>217.38333333333333</v>
      </c>
      <c r="F90">
        <v>26204.062399999999</v>
      </c>
      <c r="G90">
        <v>43623.875277778003</v>
      </c>
    </row>
  </sheetData>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0"/>
  <sheetViews>
    <sheetView showRuler="0" topLeftCell="F112" workbookViewId="0">
      <selection activeCell="J153" sqref="J153"/>
    </sheetView>
  </sheetViews>
  <sheetFormatPr baseColWidth="10" defaultColWidth="8.83203125" defaultRowHeight="14" x14ac:dyDescent="0"/>
  <cols>
    <col min="8" max="8" width="9.5" bestFit="1" customWidth="1"/>
  </cols>
  <sheetData>
    <row r="1" spans="1:2">
      <c r="A1" t="s">
        <v>372</v>
      </c>
      <c r="B1" s="50">
        <v>-1.9999999999999999E-11</v>
      </c>
    </row>
    <row r="2" spans="1:2">
      <c r="A2" t="s">
        <v>373</v>
      </c>
      <c r="B2" s="50">
        <v>3.0000000000000001E-6</v>
      </c>
    </row>
    <row r="3" spans="1:2">
      <c r="A3" t="s">
        <v>374</v>
      </c>
      <c r="B3" s="51">
        <v>-0.113</v>
      </c>
    </row>
    <row r="4" spans="1:2">
      <c r="A4" t="s">
        <v>378</v>
      </c>
      <c r="B4" s="49">
        <v>1823.5</v>
      </c>
    </row>
    <row r="7" spans="1:2">
      <c r="A7" t="s">
        <v>48</v>
      </c>
    </row>
    <row r="8" spans="1:2">
      <c r="A8" t="s">
        <v>49</v>
      </c>
    </row>
    <row r="9" spans="1:2">
      <c r="A9" t="s">
        <v>63</v>
      </c>
    </row>
    <row r="10" spans="1:2">
      <c r="A10" t="s">
        <v>50</v>
      </c>
    </row>
    <row r="11" spans="1:2">
      <c r="A11" t="s">
        <v>51</v>
      </c>
    </row>
    <row r="12" spans="1:2">
      <c r="A12" t="s">
        <v>52</v>
      </c>
    </row>
    <row r="14" spans="1:2">
      <c r="A14" t="s">
        <v>53</v>
      </c>
    </row>
    <row r="15" spans="1:2">
      <c r="A15" t="s">
        <v>54</v>
      </c>
    </row>
    <row r="16" spans="1:2">
      <c r="A16" t="s">
        <v>55</v>
      </c>
    </row>
    <row r="17" spans="1:8">
      <c r="A17" t="s">
        <v>56</v>
      </c>
    </row>
    <row r="18" spans="1:8">
      <c r="A18" t="s">
        <v>57</v>
      </c>
    </row>
    <row r="19" spans="1:8">
      <c r="A19" t="s">
        <v>58</v>
      </c>
    </row>
    <row r="20" spans="1:8">
      <c r="A20" t="s">
        <v>62</v>
      </c>
    </row>
    <row r="21" spans="1:8">
      <c r="A21" t="s">
        <v>61</v>
      </c>
    </row>
    <row r="22" spans="1:8">
      <c r="A22" t="s">
        <v>59</v>
      </c>
    </row>
    <row r="23" spans="1:8">
      <c r="A23" t="s">
        <v>60</v>
      </c>
    </row>
    <row r="25" spans="1:8">
      <c r="A25" t="s">
        <v>78</v>
      </c>
    </row>
    <row r="26" spans="1:8">
      <c r="A26" s="35">
        <v>0.4777777777777778</v>
      </c>
    </row>
    <row r="27" spans="1:8">
      <c r="A27" t="s">
        <v>83</v>
      </c>
    </row>
    <row r="28" spans="1:8">
      <c r="A28" t="s">
        <v>64</v>
      </c>
      <c r="B28" t="s">
        <v>65</v>
      </c>
      <c r="C28" t="s">
        <v>79</v>
      </c>
      <c r="D28" t="s">
        <v>80</v>
      </c>
      <c r="E28" t="s">
        <v>81</v>
      </c>
      <c r="F28" t="s">
        <v>66</v>
      </c>
    </row>
    <row r="29" spans="1:8">
      <c r="F29" t="s">
        <v>87</v>
      </c>
      <c r="G29" t="s">
        <v>88</v>
      </c>
      <c r="H29" t="s">
        <v>379</v>
      </c>
    </row>
    <row r="30" spans="1:8">
      <c r="A30" t="s">
        <v>68</v>
      </c>
      <c r="B30" s="35">
        <v>0.47890046296296296</v>
      </c>
      <c r="C30" s="35">
        <f>B30-A$26</f>
        <v>1.1226851851851571E-3</v>
      </c>
      <c r="D30" s="36">
        <f>(HOUR(C30)*60*60)+(MINUTE(C30)*60)+SECOND(C30)</f>
        <v>97</v>
      </c>
      <c r="E30" s="23">
        <f>D30/60</f>
        <v>1.6166666666666667</v>
      </c>
      <c r="F30">
        <v>26549.707600000002</v>
      </c>
      <c r="G30">
        <v>44016.939444443997</v>
      </c>
      <c r="H30" s="10">
        <f>$B$1*(G30^3)+$B$2*(G30^2)+$B$3*G30+$B$4</f>
        <v>956.41027344733629</v>
      </c>
    </row>
    <row r="31" spans="1:8">
      <c r="A31" t="s">
        <v>69</v>
      </c>
      <c r="B31" s="37">
        <v>0.479525462962963</v>
      </c>
      <c r="C31" s="35">
        <f>B31-A$26</f>
        <v>1.7476851851851993E-3</v>
      </c>
      <c r="D31" s="36">
        <f t="shared" ref="D31:D39" si="0">(HOUR(C31)*60*60)+(MINUTE(C31)*60)+SECOND(C31)</f>
        <v>151</v>
      </c>
      <c r="E31" s="23">
        <f t="shared" ref="E31:E39" si="1">D31/60</f>
        <v>2.5166666666666666</v>
      </c>
      <c r="F31">
        <v>26542.815600000002</v>
      </c>
      <c r="G31">
        <v>44034.315000000002</v>
      </c>
      <c r="H31" s="10">
        <f t="shared" ref="H31:H39" si="2">$B$1*(G31^3)+$B$2*G31^2+$B$3*G31+$B$4</f>
        <v>957.01595769878895</v>
      </c>
    </row>
    <row r="32" spans="1:8">
      <c r="A32" t="s">
        <v>70</v>
      </c>
      <c r="B32" s="37">
        <v>0.48023148148148148</v>
      </c>
      <c r="C32" s="35">
        <f t="shared" ref="C32:C39" si="3">B32-A$26</f>
        <v>2.4537037037036802E-3</v>
      </c>
      <c r="D32" s="36">
        <f t="shared" si="0"/>
        <v>212</v>
      </c>
      <c r="E32" s="23">
        <f t="shared" si="1"/>
        <v>3.5333333333333332</v>
      </c>
      <c r="F32">
        <v>26403.918799999999</v>
      </c>
      <c r="G32">
        <v>43853.771944444001</v>
      </c>
      <c r="H32" s="10">
        <f t="shared" si="2"/>
        <v>950.73317483120263</v>
      </c>
    </row>
    <row r="33" spans="1:8">
      <c r="A33" t="s">
        <v>71</v>
      </c>
      <c r="B33" s="37">
        <v>0.48094907407407406</v>
      </c>
      <c r="C33" s="35">
        <f t="shared" si="3"/>
        <v>3.1712962962962554E-3</v>
      </c>
      <c r="D33" s="36">
        <f t="shared" si="0"/>
        <v>274</v>
      </c>
      <c r="E33" s="23">
        <f t="shared" si="1"/>
        <v>4.5666666666666664</v>
      </c>
      <c r="F33">
        <v>26442.9156</v>
      </c>
      <c r="G33">
        <v>43955.623055556003</v>
      </c>
      <c r="H33" s="10">
        <f t="shared" si="2"/>
        <v>954.27461795616546</v>
      </c>
    </row>
    <row r="34" spans="1:8">
      <c r="A34" t="s">
        <v>72</v>
      </c>
      <c r="B34" s="37">
        <v>0.48162037037037037</v>
      </c>
      <c r="C34" s="35">
        <f t="shared" si="3"/>
        <v>3.8425925925925641E-3</v>
      </c>
      <c r="D34" s="36">
        <f t="shared" si="0"/>
        <v>332</v>
      </c>
      <c r="E34" s="23">
        <f t="shared" si="1"/>
        <v>5.5333333333333332</v>
      </c>
      <c r="F34">
        <v>26430.162799999998</v>
      </c>
      <c r="G34">
        <v>43923.195555555998</v>
      </c>
      <c r="H34" s="10">
        <f t="shared" si="2"/>
        <v>953.14626582900837</v>
      </c>
    </row>
    <row r="35" spans="1:8">
      <c r="A35" t="s">
        <v>73</v>
      </c>
      <c r="B35" s="37">
        <v>0.48231481481481481</v>
      </c>
      <c r="C35" s="35">
        <f t="shared" si="3"/>
        <v>4.5370370370370061E-3</v>
      </c>
      <c r="D35" s="36">
        <f t="shared" si="0"/>
        <v>392</v>
      </c>
      <c r="E35" s="23">
        <f t="shared" si="1"/>
        <v>6.5333333333333332</v>
      </c>
      <c r="F35">
        <v>26430.7984</v>
      </c>
      <c r="G35">
        <v>43920.148888889002</v>
      </c>
      <c r="H35" s="10">
        <f t="shared" si="2"/>
        <v>953.0402929038064</v>
      </c>
    </row>
    <row r="36" spans="1:8">
      <c r="A36" t="s">
        <v>74</v>
      </c>
      <c r="B36" s="37">
        <v>0.48300925925925925</v>
      </c>
      <c r="C36" s="35">
        <f t="shared" si="3"/>
        <v>5.2314814814814481E-3</v>
      </c>
      <c r="D36" s="36">
        <f t="shared" si="0"/>
        <v>452</v>
      </c>
      <c r="E36" s="23">
        <f t="shared" si="1"/>
        <v>7.5333333333333332</v>
      </c>
      <c r="F36">
        <v>26437.665199999999</v>
      </c>
      <c r="G36">
        <v>43922.287499999999</v>
      </c>
      <c r="H36" s="10">
        <f t="shared" si="2"/>
        <v>953.11468001023331</v>
      </c>
    </row>
    <row r="37" spans="1:8">
      <c r="A37" t="s">
        <v>75</v>
      </c>
      <c r="B37" s="37">
        <v>0.48370370370370369</v>
      </c>
      <c r="C37" s="35">
        <f t="shared" si="3"/>
        <v>5.9259259259258901E-3</v>
      </c>
      <c r="D37" s="36">
        <f t="shared" si="0"/>
        <v>512</v>
      </c>
      <c r="E37" s="23">
        <f t="shared" si="1"/>
        <v>8.5333333333333332</v>
      </c>
      <c r="F37">
        <v>26431.906800000001</v>
      </c>
      <c r="G37">
        <v>43917.638333333001</v>
      </c>
      <c r="H37" s="10">
        <f t="shared" si="2"/>
        <v>952.95297274712584</v>
      </c>
    </row>
    <row r="38" spans="1:8">
      <c r="A38" t="s">
        <v>76</v>
      </c>
      <c r="B38" s="37">
        <v>0.48442129629629632</v>
      </c>
      <c r="C38" s="35">
        <f t="shared" si="3"/>
        <v>6.6435185185185208E-3</v>
      </c>
      <c r="D38" s="36">
        <f t="shared" si="0"/>
        <v>574</v>
      </c>
      <c r="E38" s="23">
        <f t="shared" si="1"/>
        <v>9.5666666666666664</v>
      </c>
      <c r="F38">
        <v>26430.926800000001</v>
      </c>
      <c r="G38">
        <v>43927.780555555997</v>
      </c>
      <c r="H38" s="10">
        <f t="shared" si="2"/>
        <v>953.30575972233146</v>
      </c>
    </row>
    <row r="39" spans="1:8">
      <c r="A39" t="s">
        <v>77</v>
      </c>
      <c r="B39" s="37">
        <v>0.48508101851851854</v>
      </c>
      <c r="C39" s="35">
        <f t="shared" si="3"/>
        <v>7.3032407407407351E-3</v>
      </c>
      <c r="D39" s="36">
        <f t="shared" si="0"/>
        <v>631</v>
      </c>
      <c r="E39" s="23">
        <f t="shared" si="1"/>
        <v>10.516666666666667</v>
      </c>
      <c r="F39">
        <v>26429.944</v>
      </c>
      <c r="G39">
        <v>43923.836388889002</v>
      </c>
      <c r="H39" s="10">
        <f t="shared" si="2"/>
        <v>953.16855694767264</v>
      </c>
    </row>
    <row r="42" spans="1:8">
      <c r="A42" t="s">
        <v>84</v>
      </c>
    </row>
    <row r="43" spans="1:8">
      <c r="A43" t="s">
        <v>82</v>
      </c>
    </row>
    <row r="44" spans="1:8">
      <c r="A44" t="s">
        <v>67</v>
      </c>
      <c r="B44">
        <v>26557.4372</v>
      </c>
    </row>
    <row r="46" spans="1:8">
      <c r="A46" t="s">
        <v>85</v>
      </c>
    </row>
    <row r="47" spans="1:8">
      <c r="A47" t="s">
        <v>86</v>
      </c>
    </row>
    <row r="48" spans="1:8">
      <c r="A48" t="s">
        <v>96</v>
      </c>
    </row>
    <row r="49" spans="1:7">
      <c r="A49" t="s">
        <v>64</v>
      </c>
      <c r="B49" t="s">
        <v>65</v>
      </c>
      <c r="C49" t="s">
        <v>79</v>
      </c>
      <c r="D49" t="s">
        <v>80</v>
      </c>
      <c r="E49" t="s">
        <v>81</v>
      </c>
      <c r="F49" t="s">
        <v>66</v>
      </c>
    </row>
    <row r="50" spans="1:7">
      <c r="F50" t="s">
        <v>87</v>
      </c>
      <c r="G50" t="s">
        <v>88</v>
      </c>
    </row>
    <row r="51" spans="1:7">
      <c r="A51" t="s">
        <v>89</v>
      </c>
      <c r="B51" s="37">
        <v>0.53491898148148154</v>
      </c>
      <c r="C51" s="35">
        <f>B51-A$26</f>
        <v>5.7141203703703736E-2</v>
      </c>
      <c r="D51" s="36">
        <f>(HOUR(C51)*60*60)+(MINUTE(C51)*60)+SECOND(C51)</f>
        <v>4937</v>
      </c>
      <c r="E51" s="23">
        <f>D51/60</f>
        <v>82.283333333333331</v>
      </c>
      <c r="F51">
        <v>26318.3308</v>
      </c>
      <c r="G51">
        <v>43726.297777778003</v>
      </c>
    </row>
    <row r="52" spans="1:7">
      <c r="A52" t="s">
        <v>90</v>
      </c>
      <c r="B52" s="37">
        <v>0.53517361111111106</v>
      </c>
      <c r="C52" s="35">
        <f t="shared" ref="C52:C57" si="4">B52-A$26</f>
        <v>5.7395833333333257E-2</v>
      </c>
      <c r="D52" s="36">
        <f t="shared" ref="D52:D57" si="5">(HOUR(C52)*60*60)+(MINUTE(C52)*60)+SECOND(C52)</f>
        <v>4959</v>
      </c>
      <c r="E52" s="23">
        <f t="shared" ref="E52:E57" si="6">D52/60</f>
        <v>82.65</v>
      </c>
      <c r="F52">
        <v>26352.191999999999</v>
      </c>
      <c r="G52">
        <v>43792.245555556001</v>
      </c>
    </row>
    <row r="53" spans="1:7">
      <c r="A53" t="s">
        <v>91</v>
      </c>
      <c r="B53" s="37">
        <v>0.53541666666666665</v>
      </c>
      <c r="C53" s="35">
        <f t="shared" si="4"/>
        <v>5.7638888888888851E-2</v>
      </c>
      <c r="D53" s="36">
        <f t="shared" si="5"/>
        <v>4980</v>
      </c>
      <c r="E53" s="23">
        <f t="shared" si="6"/>
        <v>83</v>
      </c>
      <c r="F53">
        <v>26355.2984</v>
      </c>
      <c r="G53">
        <v>43813.232222222003</v>
      </c>
    </row>
    <row r="54" spans="1:7">
      <c r="A54" t="s">
        <v>92</v>
      </c>
      <c r="B54" s="37">
        <v>0.5357291666666667</v>
      </c>
      <c r="C54" s="35">
        <f t="shared" si="4"/>
        <v>5.7951388888888899E-2</v>
      </c>
      <c r="D54" s="36">
        <f t="shared" si="5"/>
        <v>5007</v>
      </c>
      <c r="E54" s="23">
        <f t="shared" si="6"/>
        <v>83.45</v>
      </c>
      <c r="F54">
        <v>26324.452399999998</v>
      </c>
      <c r="G54">
        <v>43795.598888888999</v>
      </c>
    </row>
    <row r="55" spans="1:7">
      <c r="A55" t="s">
        <v>93</v>
      </c>
      <c r="B55" s="37">
        <v>0.53598379629629633</v>
      </c>
      <c r="C55" s="35">
        <f t="shared" si="4"/>
        <v>5.8206018518518532E-2</v>
      </c>
      <c r="D55" s="36">
        <f t="shared" si="5"/>
        <v>5029</v>
      </c>
      <c r="E55" s="23">
        <f t="shared" si="6"/>
        <v>83.816666666666663</v>
      </c>
      <c r="F55">
        <v>26361.5988</v>
      </c>
      <c r="G55">
        <v>43823.091666667002</v>
      </c>
    </row>
    <row r="56" spans="1:7">
      <c r="A56" t="s">
        <v>94</v>
      </c>
      <c r="B56" s="37">
        <v>0.53625</v>
      </c>
      <c r="C56" s="35">
        <f t="shared" si="4"/>
        <v>5.8472222222222203E-2</v>
      </c>
      <c r="D56" s="36">
        <f t="shared" si="5"/>
        <v>5052</v>
      </c>
      <c r="E56" s="23">
        <f t="shared" si="6"/>
        <v>84.2</v>
      </c>
      <c r="F56">
        <v>26327.743200000001</v>
      </c>
      <c r="G56">
        <v>43792.983333333003</v>
      </c>
    </row>
    <row r="57" spans="1:7">
      <c r="A57" t="s">
        <v>95</v>
      </c>
      <c r="B57" s="37">
        <v>0.53652777777777783</v>
      </c>
      <c r="C57" s="35">
        <f t="shared" si="4"/>
        <v>5.8750000000000024E-2</v>
      </c>
      <c r="D57" s="36">
        <f t="shared" si="5"/>
        <v>5076</v>
      </c>
      <c r="E57" s="23">
        <f t="shared" si="6"/>
        <v>84.6</v>
      </c>
      <c r="F57">
        <v>26324.923599999998</v>
      </c>
      <c r="G57">
        <v>43787.808333333</v>
      </c>
    </row>
    <row r="59" spans="1:7">
      <c r="A59" t="s">
        <v>97</v>
      </c>
    </row>
    <row r="60" spans="1:7">
      <c r="A60" t="s">
        <v>98</v>
      </c>
    </row>
    <row r="62" spans="1:7">
      <c r="F62" t="s">
        <v>87</v>
      </c>
      <c r="G62" t="s">
        <v>88</v>
      </c>
    </row>
    <row r="63" spans="1:7">
      <c r="A63" t="s">
        <v>99</v>
      </c>
      <c r="B63" s="37">
        <v>0.57464120370370375</v>
      </c>
      <c r="C63" s="35">
        <f>B63-A$26</f>
        <v>9.686342592592595E-2</v>
      </c>
      <c r="D63" s="36">
        <f>(HOUR(C63)*60*60)+(MINUTE(C63)*60)+SECOND(C63)</f>
        <v>8369</v>
      </c>
      <c r="E63" s="23">
        <f>D63/60</f>
        <v>139.48333333333332</v>
      </c>
      <c r="F63">
        <v>26343.754799999999</v>
      </c>
      <c r="G63">
        <v>43783.713888888997</v>
      </c>
    </row>
    <row r="64" spans="1:7">
      <c r="A64" t="s">
        <v>100</v>
      </c>
      <c r="B64" s="37">
        <v>0.57488425925925923</v>
      </c>
      <c r="C64" s="35">
        <f t="shared" ref="C64:C70" si="7">B64-A$26</f>
        <v>9.7106481481481433E-2</v>
      </c>
      <c r="D64" s="36">
        <f t="shared" ref="D64:D70" si="8">(HOUR(C64)*60*60)+(MINUTE(C64)*60)+SECOND(C64)</f>
        <v>8390</v>
      </c>
      <c r="E64" s="23">
        <f t="shared" ref="E64:E70" si="9">D64/60</f>
        <v>139.83333333333334</v>
      </c>
      <c r="F64">
        <v>26330.049200000001</v>
      </c>
      <c r="G64">
        <v>43768.911944444</v>
      </c>
    </row>
    <row r="65" spans="1:7">
      <c r="A65" t="s">
        <v>101</v>
      </c>
      <c r="B65" s="37">
        <v>0.57513888888888887</v>
      </c>
      <c r="C65" s="35">
        <f t="shared" si="7"/>
        <v>9.7361111111111065E-2</v>
      </c>
      <c r="D65" s="36">
        <f t="shared" si="8"/>
        <v>8412</v>
      </c>
      <c r="E65" s="23">
        <f t="shared" si="9"/>
        <v>140.19999999999999</v>
      </c>
      <c r="F65">
        <v>26325.0412</v>
      </c>
      <c r="G65">
        <v>43769.525277777997</v>
      </c>
    </row>
    <row r="66" spans="1:7">
      <c r="A66" t="s">
        <v>102</v>
      </c>
      <c r="B66" s="37">
        <v>0.57540509259259254</v>
      </c>
      <c r="C66" s="35">
        <f t="shared" si="7"/>
        <v>9.7627314814814736E-2</v>
      </c>
      <c r="D66" s="36">
        <f t="shared" si="8"/>
        <v>8435</v>
      </c>
      <c r="E66" s="23">
        <f t="shared" si="9"/>
        <v>140.58333333333334</v>
      </c>
      <c r="F66">
        <v>26300.588</v>
      </c>
      <c r="G66">
        <v>43721.409722222001</v>
      </c>
    </row>
    <row r="67" spans="1:7">
      <c r="A67" t="s">
        <v>103</v>
      </c>
      <c r="B67" s="37">
        <v>0.57565972222222228</v>
      </c>
      <c r="C67" s="35">
        <f t="shared" si="7"/>
        <v>9.788194444444448E-2</v>
      </c>
      <c r="D67" s="36">
        <f t="shared" si="8"/>
        <v>8457</v>
      </c>
      <c r="E67" s="23">
        <f t="shared" si="9"/>
        <v>140.94999999999999</v>
      </c>
      <c r="F67">
        <v>26313.315600000002</v>
      </c>
      <c r="G67">
        <v>43749.581944443999</v>
      </c>
    </row>
    <row r="68" spans="1:7">
      <c r="A68" t="s">
        <v>104</v>
      </c>
      <c r="B68" s="37">
        <v>0.57586805555555554</v>
      </c>
      <c r="C68" s="35">
        <f t="shared" si="7"/>
        <v>9.8090277777777735E-2</v>
      </c>
      <c r="D68" s="36">
        <f t="shared" si="8"/>
        <v>8475</v>
      </c>
      <c r="E68" s="23">
        <f t="shared" si="9"/>
        <v>141.25</v>
      </c>
      <c r="F68">
        <v>26318.650399999999</v>
      </c>
      <c r="G68">
        <v>43748.596111111001</v>
      </c>
    </row>
    <row r="69" spans="1:7">
      <c r="A69" t="s">
        <v>105</v>
      </c>
      <c r="B69" s="37">
        <v>0.57618055555555558</v>
      </c>
      <c r="C69" s="35">
        <f t="shared" si="7"/>
        <v>9.8402777777777783E-2</v>
      </c>
      <c r="D69" s="36">
        <f t="shared" si="8"/>
        <v>8502</v>
      </c>
      <c r="E69" s="23">
        <f t="shared" si="9"/>
        <v>141.69999999999999</v>
      </c>
      <c r="F69">
        <v>26250.967199999999</v>
      </c>
      <c r="G69">
        <v>43653.173055555999</v>
      </c>
    </row>
    <row r="70" spans="1:7">
      <c r="A70" t="s">
        <v>106</v>
      </c>
      <c r="B70" s="37">
        <v>0.57642361111111107</v>
      </c>
      <c r="C70" s="35">
        <f t="shared" si="7"/>
        <v>9.8645833333333266E-2</v>
      </c>
      <c r="D70" s="36">
        <f t="shared" si="8"/>
        <v>8523</v>
      </c>
      <c r="E70" s="23">
        <f t="shared" si="9"/>
        <v>142.05000000000001</v>
      </c>
      <c r="F70">
        <v>26306.153200000001</v>
      </c>
      <c r="G70">
        <v>43714.94</v>
      </c>
    </row>
    <row r="73" spans="1:7">
      <c r="A73" t="s">
        <v>107</v>
      </c>
    </row>
    <row r="74" spans="1:7">
      <c r="A74" t="s">
        <v>108</v>
      </c>
    </row>
    <row r="76" spans="1:7">
      <c r="F76" t="s">
        <v>87</v>
      </c>
      <c r="G76" t="s">
        <v>88</v>
      </c>
    </row>
    <row r="77" spans="1:7">
      <c r="A77" t="s">
        <v>109</v>
      </c>
      <c r="B77" s="37">
        <v>0.62539351851851854</v>
      </c>
      <c r="C77" s="35">
        <f>B77-A$26</f>
        <v>0.14761574074074074</v>
      </c>
      <c r="D77" s="36">
        <f>(HOUR(C77)*60*60)+(MINUTE(C77)*60)+SECOND(C77)</f>
        <v>12754</v>
      </c>
      <c r="E77" s="23">
        <f>D77/60</f>
        <v>212.56666666666666</v>
      </c>
      <c r="F77">
        <v>26254.207200000001</v>
      </c>
      <c r="G77">
        <v>43662.411388888999</v>
      </c>
    </row>
    <row r="78" spans="1:7">
      <c r="A78" t="s">
        <v>110</v>
      </c>
      <c r="B78" s="37">
        <v>0.62563657407407403</v>
      </c>
      <c r="C78" s="35">
        <f t="shared" ref="C78:C81" si="10">B78-A$26</f>
        <v>0.14785879629629622</v>
      </c>
      <c r="D78" s="36">
        <f t="shared" ref="D78:D90" si="11">(HOUR(C78)*60*60)+(MINUTE(C78)*60)+SECOND(C78)</f>
        <v>12775</v>
      </c>
      <c r="E78" s="23">
        <f t="shared" ref="E78:E90" si="12">D78/60</f>
        <v>212.91666666666666</v>
      </c>
      <c r="F78">
        <v>26185.036</v>
      </c>
      <c r="G78">
        <v>43581.726388889001</v>
      </c>
    </row>
    <row r="79" spans="1:7">
      <c r="A79" t="s">
        <v>111</v>
      </c>
      <c r="B79" s="37">
        <v>0.62587962962962962</v>
      </c>
      <c r="C79" s="35">
        <f t="shared" si="10"/>
        <v>0.14810185185185182</v>
      </c>
      <c r="D79" s="36">
        <f t="shared" si="11"/>
        <v>12796</v>
      </c>
      <c r="E79" s="23">
        <f t="shared" si="12"/>
        <v>213.26666666666668</v>
      </c>
      <c r="F79">
        <v>26184.822400000001</v>
      </c>
      <c r="G79">
        <v>43580.950555556003</v>
      </c>
    </row>
    <row r="80" spans="1:7">
      <c r="A80" t="s">
        <v>112</v>
      </c>
      <c r="B80" s="37">
        <v>0.62612268518518521</v>
      </c>
      <c r="C80" s="35">
        <f t="shared" si="10"/>
        <v>0.14834490740740741</v>
      </c>
      <c r="D80" s="36">
        <f t="shared" si="11"/>
        <v>12817</v>
      </c>
      <c r="E80" s="23">
        <f t="shared" si="12"/>
        <v>213.61666666666667</v>
      </c>
      <c r="F80">
        <v>26245.2572</v>
      </c>
      <c r="G80">
        <v>43670.038055555997</v>
      </c>
    </row>
    <row r="81" spans="1:7">
      <c r="A81" t="s">
        <v>113</v>
      </c>
      <c r="B81" s="37">
        <v>0.6263657407407407</v>
      </c>
      <c r="C81" s="35">
        <f t="shared" si="10"/>
        <v>0.14858796296296289</v>
      </c>
      <c r="D81" s="36">
        <f t="shared" si="11"/>
        <v>12838</v>
      </c>
      <c r="E81" s="23">
        <f t="shared" si="12"/>
        <v>213.96666666666667</v>
      </c>
      <c r="F81">
        <v>26251.880399999998</v>
      </c>
      <c r="G81">
        <v>43681.541111111001</v>
      </c>
    </row>
    <row r="82" spans="1:7">
      <c r="A82" t="s">
        <v>114</v>
      </c>
      <c r="B82" s="37">
        <v>0.62663194444444448</v>
      </c>
      <c r="C82" s="35">
        <f>B82-A$26</f>
        <v>0.14885416666666668</v>
      </c>
      <c r="D82" s="36">
        <f t="shared" si="11"/>
        <v>12861</v>
      </c>
      <c r="E82" s="23">
        <f t="shared" si="12"/>
        <v>214.35</v>
      </c>
      <c r="F82">
        <v>26294.186799999999</v>
      </c>
      <c r="G82">
        <v>43771.380277778</v>
      </c>
    </row>
    <row r="83" spans="1:7">
      <c r="B83" s="37"/>
      <c r="C83" s="35"/>
      <c r="D83" s="36"/>
      <c r="E83" s="23"/>
    </row>
    <row r="84" spans="1:7">
      <c r="A84" t="s">
        <v>121</v>
      </c>
      <c r="B84" s="37"/>
      <c r="C84" s="35"/>
      <c r="D84" s="36"/>
      <c r="E84" s="23"/>
    </row>
    <row r="85" spans="1:7">
      <c r="A85" t="s">
        <v>115</v>
      </c>
      <c r="B85" s="37">
        <v>0.62752314814814814</v>
      </c>
      <c r="C85" s="35">
        <f>B85-A$26</f>
        <v>0.14974537037037033</v>
      </c>
      <c r="D85" s="36">
        <f t="shared" si="11"/>
        <v>12938</v>
      </c>
      <c r="E85" s="23">
        <f t="shared" si="12"/>
        <v>215.63333333333333</v>
      </c>
      <c r="F85">
        <v>26165.1944</v>
      </c>
      <c r="G85">
        <v>43532.801388888998</v>
      </c>
    </row>
    <row r="86" spans="1:7">
      <c r="A86" t="s">
        <v>116</v>
      </c>
      <c r="B86" s="37">
        <v>0.62776620370370373</v>
      </c>
      <c r="C86" s="35">
        <f t="shared" ref="C86:C90" si="13">B86-A$26</f>
        <v>0.14998842592592593</v>
      </c>
      <c r="D86" s="36">
        <f t="shared" si="11"/>
        <v>12959</v>
      </c>
      <c r="E86" s="23">
        <f t="shared" si="12"/>
        <v>215.98333333333332</v>
      </c>
      <c r="F86">
        <v>26240.001199999999</v>
      </c>
      <c r="G86">
        <v>43656.183333333</v>
      </c>
    </row>
    <row r="87" spans="1:7">
      <c r="A87" t="s">
        <v>117</v>
      </c>
      <c r="B87" s="37">
        <v>0.62800925925925932</v>
      </c>
      <c r="C87" s="35">
        <f t="shared" si="13"/>
        <v>0.15023148148148152</v>
      </c>
      <c r="D87" s="36">
        <f t="shared" si="11"/>
        <v>12980</v>
      </c>
      <c r="E87" s="23">
        <f t="shared" si="12"/>
        <v>216.33333333333334</v>
      </c>
      <c r="F87">
        <v>26195.449199999999</v>
      </c>
      <c r="G87">
        <v>43609.766666666997</v>
      </c>
    </row>
    <row r="88" spans="1:7">
      <c r="A88" t="s">
        <v>118</v>
      </c>
      <c r="B88" s="37">
        <v>0.62825231481481481</v>
      </c>
      <c r="C88" s="35">
        <f t="shared" si="13"/>
        <v>0.150474537037037</v>
      </c>
      <c r="D88" s="36">
        <f t="shared" si="11"/>
        <v>13001</v>
      </c>
      <c r="E88" s="23">
        <f t="shared" si="12"/>
        <v>216.68333333333334</v>
      </c>
      <c r="F88">
        <v>26216.324799999999</v>
      </c>
      <c r="G88">
        <v>43637.899722221999</v>
      </c>
    </row>
    <row r="89" spans="1:7">
      <c r="A89" t="s">
        <v>119</v>
      </c>
      <c r="B89" s="39">
        <v>0.6284953703703704</v>
      </c>
      <c r="C89" s="35">
        <f t="shared" si="13"/>
        <v>0.1507175925925926</v>
      </c>
      <c r="D89" s="36">
        <f t="shared" si="11"/>
        <v>13022</v>
      </c>
      <c r="E89" s="23">
        <f t="shared" si="12"/>
        <v>217.03333333333333</v>
      </c>
      <c r="F89">
        <v>26210.846399999999</v>
      </c>
      <c r="G89">
        <v>43628.276666667</v>
      </c>
    </row>
    <row r="90" spans="1:7">
      <c r="A90" t="s">
        <v>120</v>
      </c>
      <c r="B90" s="37">
        <v>0.62873842592592599</v>
      </c>
      <c r="C90" s="35">
        <f t="shared" si="13"/>
        <v>0.15096064814814819</v>
      </c>
      <c r="D90" s="36">
        <f t="shared" si="11"/>
        <v>13043</v>
      </c>
      <c r="E90" s="23">
        <f t="shared" si="12"/>
        <v>217.38333333333333</v>
      </c>
      <c r="F90">
        <v>26204.062399999999</v>
      </c>
      <c r="G90">
        <v>43623.875277778003</v>
      </c>
    </row>
  </sheetData>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62"/>
  <sheetViews>
    <sheetView showRuler="0" topLeftCell="A142" workbookViewId="0">
      <selection activeCell="H35" sqref="H35"/>
    </sheetView>
  </sheetViews>
  <sheetFormatPr baseColWidth="10" defaultColWidth="8.83203125" defaultRowHeight="14" x14ac:dyDescent="0"/>
  <sheetData>
    <row r="3" spans="1:1">
      <c r="A3" t="s">
        <v>48</v>
      </c>
    </row>
    <row r="4" spans="1:1">
      <c r="A4" t="s">
        <v>49</v>
      </c>
    </row>
    <row r="5" spans="1:1">
      <c r="A5" t="s">
        <v>63</v>
      </c>
    </row>
    <row r="6" spans="1:1">
      <c r="A6" t="s">
        <v>50</v>
      </c>
    </row>
    <row r="7" spans="1:1">
      <c r="A7" t="s">
        <v>51</v>
      </c>
    </row>
    <row r="8" spans="1:1">
      <c r="A8" t="s">
        <v>52</v>
      </c>
    </row>
    <row r="10" spans="1:1">
      <c r="A10" t="s">
        <v>53</v>
      </c>
    </row>
    <row r="11" spans="1:1">
      <c r="A11" t="s">
        <v>54</v>
      </c>
    </row>
    <row r="12" spans="1:1">
      <c r="A12" t="s">
        <v>55</v>
      </c>
    </row>
    <row r="13" spans="1:1">
      <c r="A13" t="s">
        <v>56</v>
      </c>
    </row>
    <row r="14" spans="1:1">
      <c r="A14" t="s">
        <v>57</v>
      </c>
    </row>
    <row r="15" spans="1:1">
      <c r="A15" t="s">
        <v>58</v>
      </c>
    </row>
    <row r="16" spans="1:1">
      <c r="A16" t="s">
        <v>62</v>
      </c>
    </row>
    <row r="17" spans="1:8">
      <c r="A17" t="s">
        <v>61</v>
      </c>
    </row>
    <row r="18" spans="1:8">
      <c r="A18" t="s">
        <v>59</v>
      </c>
    </row>
    <row r="19" spans="1:8">
      <c r="A19" t="s">
        <v>60</v>
      </c>
    </row>
    <row r="23" spans="1:8">
      <c r="A23" t="s">
        <v>83</v>
      </c>
    </row>
    <row r="24" spans="1:8">
      <c r="A24" t="s">
        <v>64</v>
      </c>
      <c r="B24" t="s">
        <v>65</v>
      </c>
      <c r="C24" t="s">
        <v>79</v>
      </c>
      <c r="D24" t="s">
        <v>80</v>
      </c>
      <c r="E24" t="s">
        <v>81</v>
      </c>
      <c r="F24" t="s">
        <v>66</v>
      </c>
    </row>
    <row r="25" spans="1:8">
      <c r="F25" t="s">
        <v>87</v>
      </c>
      <c r="G25" t="s">
        <v>88</v>
      </c>
    </row>
    <row r="26" spans="1:8">
      <c r="A26" t="s">
        <v>68</v>
      </c>
      <c r="B26" s="35">
        <v>0.47890046296296296</v>
      </c>
      <c r="C26" s="35">
        <f t="shared" ref="C26:C62" si="0">B26-K$37</f>
        <v>1.1226851851851571E-3</v>
      </c>
      <c r="D26" s="36">
        <f>(HOUR(C26)*60*60)+(MINUTE(C26)*60)+SECOND(C26)</f>
        <v>97</v>
      </c>
      <c r="E26" s="23">
        <f>D26/60</f>
        <v>1.6166666666666667</v>
      </c>
      <c r="F26">
        <v>26549.707600000002</v>
      </c>
      <c r="G26">
        <v>44016.939444443997</v>
      </c>
      <c r="H26" t="s">
        <v>78</v>
      </c>
    </row>
    <row r="27" spans="1:8">
      <c r="A27" t="s">
        <v>69</v>
      </c>
      <c r="B27" s="37">
        <v>0.479525462962963</v>
      </c>
      <c r="C27" s="35">
        <f t="shared" si="0"/>
        <v>1.7476851851851993E-3</v>
      </c>
      <c r="D27" s="36">
        <f t="shared" ref="D27:D35" si="1">(HOUR(C27)*60*60)+(MINUTE(C27)*60)+SECOND(C27)</f>
        <v>151</v>
      </c>
      <c r="E27" s="23">
        <f t="shared" ref="E27:E35" si="2">D27/60</f>
        <v>2.5166666666666666</v>
      </c>
      <c r="F27">
        <v>26542.815600000002</v>
      </c>
      <c r="G27">
        <v>44034.315000000002</v>
      </c>
    </row>
    <row r="28" spans="1:8">
      <c r="A28" t="s">
        <v>70</v>
      </c>
      <c r="B28" s="37">
        <v>0.48023148148148148</v>
      </c>
      <c r="C28" s="35">
        <f t="shared" si="0"/>
        <v>2.4537037037036802E-3</v>
      </c>
      <c r="D28" s="36">
        <f t="shared" si="1"/>
        <v>212</v>
      </c>
      <c r="E28" s="23">
        <f t="shared" si="2"/>
        <v>3.5333333333333332</v>
      </c>
      <c r="F28">
        <v>26403.918799999999</v>
      </c>
      <c r="G28">
        <v>43853.771944444001</v>
      </c>
    </row>
    <row r="29" spans="1:8">
      <c r="A29" t="s">
        <v>71</v>
      </c>
      <c r="B29" s="37">
        <v>0.48094907407407406</v>
      </c>
      <c r="C29" s="35">
        <f t="shared" si="0"/>
        <v>3.1712962962962554E-3</v>
      </c>
      <c r="D29" s="36">
        <f t="shared" si="1"/>
        <v>274</v>
      </c>
      <c r="E29" s="23">
        <f t="shared" si="2"/>
        <v>4.5666666666666664</v>
      </c>
      <c r="F29">
        <v>26442.9156</v>
      </c>
      <c r="G29">
        <v>43955.623055556003</v>
      </c>
    </row>
    <row r="30" spans="1:8">
      <c r="A30" t="s">
        <v>72</v>
      </c>
      <c r="B30" s="37">
        <v>0.48162037037037037</v>
      </c>
      <c r="C30" s="35">
        <f t="shared" si="0"/>
        <v>3.8425925925925641E-3</v>
      </c>
      <c r="D30" s="36">
        <f t="shared" si="1"/>
        <v>332</v>
      </c>
      <c r="E30" s="23">
        <f t="shared" si="2"/>
        <v>5.5333333333333332</v>
      </c>
      <c r="F30">
        <v>26430.162799999998</v>
      </c>
      <c r="G30">
        <v>43923.195555555998</v>
      </c>
    </row>
    <row r="31" spans="1:8">
      <c r="A31" t="s">
        <v>73</v>
      </c>
      <c r="B31" s="37">
        <v>0.48231481481481481</v>
      </c>
      <c r="C31" s="35">
        <f t="shared" si="0"/>
        <v>4.5370370370370061E-3</v>
      </c>
      <c r="D31" s="36">
        <f t="shared" si="1"/>
        <v>392</v>
      </c>
      <c r="E31" s="23">
        <f t="shared" si="2"/>
        <v>6.5333333333333332</v>
      </c>
      <c r="F31">
        <v>26430.7984</v>
      </c>
      <c r="G31">
        <v>43920.148888889002</v>
      </c>
    </row>
    <row r="32" spans="1:8">
      <c r="A32" t="s">
        <v>74</v>
      </c>
      <c r="B32" s="37">
        <v>0.48300925925925925</v>
      </c>
      <c r="C32" s="35">
        <f t="shared" si="0"/>
        <v>5.2314814814814481E-3</v>
      </c>
      <c r="D32" s="36">
        <f t="shared" si="1"/>
        <v>452</v>
      </c>
      <c r="E32" s="23">
        <f t="shared" si="2"/>
        <v>7.5333333333333332</v>
      </c>
      <c r="F32">
        <v>26437.665199999999</v>
      </c>
      <c r="G32">
        <v>43922.287499999999</v>
      </c>
    </row>
    <row r="33" spans="1:11">
      <c r="A33" t="s">
        <v>75</v>
      </c>
      <c r="B33" s="37">
        <v>0.48370370370370369</v>
      </c>
      <c r="C33" s="35">
        <f t="shared" si="0"/>
        <v>5.9259259259258901E-3</v>
      </c>
      <c r="D33" s="36">
        <f t="shared" si="1"/>
        <v>512</v>
      </c>
      <c r="E33" s="23">
        <f t="shared" si="2"/>
        <v>8.5333333333333332</v>
      </c>
      <c r="F33">
        <v>26431.906800000001</v>
      </c>
      <c r="G33">
        <v>43917.638333333001</v>
      </c>
    </row>
    <row r="34" spans="1:11">
      <c r="A34" t="s">
        <v>76</v>
      </c>
      <c r="B34" s="37">
        <v>0.48442129629629632</v>
      </c>
      <c r="C34" s="35">
        <f t="shared" si="0"/>
        <v>6.6435185185185208E-3</v>
      </c>
      <c r="D34" s="36">
        <f t="shared" si="1"/>
        <v>574</v>
      </c>
      <c r="E34" s="23">
        <f t="shared" si="2"/>
        <v>9.5666666666666664</v>
      </c>
      <c r="F34">
        <v>26430.926800000001</v>
      </c>
      <c r="G34">
        <v>43927.780555555997</v>
      </c>
    </row>
    <row r="35" spans="1:11">
      <c r="A35" t="s">
        <v>77</v>
      </c>
      <c r="B35" s="37">
        <v>0.48508101851851854</v>
      </c>
      <c r="C35" s="35">
        <f t="shared" si="0"/>
        <v>7.3032407407407351E-3</v>
      </c>
      <c r="D35" s="36">
        <f t="shared" si="1"/>
        <v>631</v>
      </c>
      <c r="E35" s="23">
        <f t="shared" si="2"/>
        <v>10.516666666666667</v>
      </c>
      <c r="F35">
        <v>26429.944</v>
      </c>
      <c r="G35">
        <v>43923.836388889002</v>
      </c>
    </row>
    <row r="36" spans="1:11">
      <c r="A36" t="s">
        <v>89</v>
      </c>
      <c r="B36" s="37">
        <v>0.53491898148148154</v>
      </c>
      <c r="C36" s="35">
        <f t="shared" si="0"/>
        <v>5.7141203703703736E-2</v>
      </c>
      <c r="D36" s="36">
        <f>(HOUR(C36)*60*60)+(MINUTE(C36)*60)+SECOND(C36)</f>
        <v>4937</v>
      </c>
      <c r="E36" s="23">
        <f>D36/60</f>
        <v>82.283333333333331</v>
      </c>
      <c r="F36">
        <v>26318.3308</v>
      </c>
      <c r="G36">
        <v>43726.297777778003</v>
      </c>
      <c r="H36" t="s">
        <v>86</v>
      </c>
    </row>
    <row r="37" spans="1:11">
      <c r="A37" t="s">
        <v>90</v>
      </c>
      <c r="B37" s="37">
        <v>0.53517361111111106</v>
      </c>
      <c r="C37" s="35">
        <f t="shared" si="0"/>
        <v>5.7395833333333257E-2</v>
      </c>
      <c r="D37" s="36">
        <f t="shared" ref="D37:D42" si="3">(HOUR(C37)*60*60)+(MINUTE(C37)*60)+SECOND(C37)</f>
        <v>4959</v>
      </c>
      <c r="E37" s="23">
        <f t="shared" ref="E37:E42" si="4">D37/60</f>
        <v>82.65</v>
      </c>
      <c r="F37">
        <v>26352.191999999999</v>
      </c>
      <c r="G37">
        <v>43792.245555556001</v>
      </c>
      <c r="H37" t="s">
        <v>96</v>
      </c>
      <c r="K37" s="35">
        <v>0.4777777777777778</v>
      </c>
    </row>
    <row r="38" spans="1:11">
      <c r="A38" t="s">
        <v>91</v>
      </c>
      <c r="B38" s="37">
        <v>0.53541666666666665</v>
      </c>
      <c r="C38" s="35">
        <f t="shared" si="0"/>
        <v>5.7638888888888851E-2</v>
      </c>
      <c r="D38" s="36">
        <f t="shared" si="3"/>
        <v>4980</v>
      </c>
      <c r="E38" s="23">
        <f t="shared" si="4"/>
        <v>83</v>
      </c>
      <c r="F38">
        <v>26355.2984</v>
      </c>
      <c r="G38">
        <v>43813.232222222003</v>
      </c>
      <c r="H38" t="s">
        <v>64</v>
      </c>
    </row>
    <row r="39" spans="1:11">
      <c r="A39" t="s">
        <v>92</v>
      </c>
      <c r="B39" s="37">
        <v>0.5357291666666667</v>
      </c>
      <c r="C39" s="35">
        <f t="shared" si="0"/>
        <v>5.7951388888888899E-2</v>
      </c>
      <c r="D39" s="36">
        <f t="shared" si="3"/>
        <v>5007</v>
      </c>
      <c r="E39" s="23">
        <f t="shared" si="4"/>
        <v>83.45</v>
      </c>
      <c r="F39">
        <v>26324.452399999998</v>
      </c>
      <c r="G39">
        <v>43795.598888888999</v>
      </c>
    </row>
    <row r="40" spans="1:11">
      <c r="A40" t="s">
        <v>93</v>
      </c>
      <c r="B40" s="37">
        <v>0.53598379629629633</v>
      </c>
      <c r="C40" s="35">
        <f t="shared" si="0"/>
        <v>5.8206018518518532E-2</v>
      </c>
      <c r="D40" s="36">
        <f t="shared" si="3"/>
        <v>5029</v>
      </c>
      <c r="E40" s="23">
        <f t="shared" si="4"/>
        <v>83.816666666666663</v>
      </c>
      <c r="F40">
        <v>26361.5988</v>
      </c>
      <c r="G40">
        <v>43823.091666667002</v>
      </c>
    </row>
    <row r="41" spans="1:11">
      <c r="A41" t="s">
        <v>94</v>
      </c>
      <c r="B41" s="37">
        <v>0.53625</v>
      </c>
      <c r="C41" s="35">
        <f t="shared" si="0"/>
        <v>5.8472222222222203E-2</v>
      </c>
      <c r="D41" s="36">
        <f t="shared" si="3"/>
        <v>5052</v>
      </c>
      <c r="E41" s="23">
        <f t="shared" si="4"/>
        <v>84.2</v>
      </c>
      <c r="F41">
        <v>26327.743200000001</v>
      </c>
      <c r="G41">
        <v>43792.983333333003</v>
      </c>
    </row>
    <row r="42" spans="1:11">
      <c r="A42" t="s">
        <v>95</v>
      </c>
      <c r="B42" s="37">
        <v>0.53652777777777783</v>
      </c>
      <c r="C42" s="35">
        <f t="shared" si="0"/>
        <v>5.8750000000000024E-2</v>
      </c>
      <c r="D42" s="36">
        <f t="shared" si="3"/>
        <v>5076</v>
      </c>
      <c r="E42" s="23">
        <f t="shared" si="4"/>
        <v>84.6</v>
      </c>
      <c r="F42">
        <v>26324.923599999998</v>
      </c>
      <c r="G42">
        <v>43787.808333333</v>
      </c>
    </row>
    <row r="43" spans="1:11">
      <c r="A43" t="s">
        <v>99</v>
      </c>
      <c r="B43" s="37">
        <v>0.57464120370370375</v>
      </c>
      <c r="C43" s="35">
        <f t="shared" si="0"/>
        <v>9.686342592592595E-2</v>
      </c>
      <c r="D43" s="36">
        <f>(HOUR(C43)*60*60)+(MINUTE(C43)*60)+SECOND(C43)</f>
        <v>8369</v>
      </c>
      <c r="E43" s="23">
        <f>D43/60</f>
        <v>139.48333333333332</v>
      </c>
      <c r="F43">
        <v>26343.754799999999</v>
      </c>
      <c r="G43">
        <v>43783.713888888997</v>
      </c>
      <c r="H43" t="s">
        <v>98</v>
      </c>
    </row>
    <row r="44" spans="1:11">
      <c r="A44" t="s">
        <v>100</v>
      </c>
      <c r="B44" s="37">
        <v>0.57488425925925923</v>
      </c>
      <c r="C44" s="35">
        <f t="shared" si="0"/>
        <v>9.7106481481481433E-2</v>
      </c>
      <c r="D44" s="36">
        <f t="shared" ref="D44:D50" si="5">(HOUR(C44)*60*60)+(MINUTE(C44)*60)+SECOND(C44)</f>
        <v>8390</v>
      </c>
      <c r="E44" s="23">
        <f t="shared" ref="E44:E50" si="6">D44/60</f>
        <v>139.83333333333334</v>
      </c>
      <c r="F44">
        <v>26330.049200000001</v>
      </c>
      <c r="G44">
        <v>43768.911944444</v>
      </c>
    </row>
    <row r="45" spans="1:11">
      <c r="A45" t="s">
        <v>101</v>
      </c>
      <c r="B45" s="37">
        <v>0.57513888888888887</v>
      </c>
      <c r="C45" s="35">
        <f t="shared" si="0"/>
        <v>9.7361111111111065E-2</v>
      </c>
      <c r="D45" s="36">
        <f t="shared" si="5"/>
        <v>8412</v>
      </c>
      <c r="E45" s="23">
        <f t="shared" si="6"/>
        <v>140.19999999999999</v>
      </c>
      <c r="F45">
        <v>26325.0412</v>
      </c>
      <c r="G45">
        <v>43769.525277777997</v>
      </c>
    </row>
    <row r="46" spans="1:11">
      <c r="A46" t="s">
        <v>102</v>
      </c>
      <c r="B46" s="37">
        <v>0.57540509259259254</v>
      </c>
      <c r="C46" s="35">
        <f t="shared" si="0"/>
        <v>9.7627314814814736E-2</v>
      </c>
      <c r="D46" s="36">
        <f t="shared" si="5"/>
        <v>8435</v>
      </c>
      <c r="E46" s="23">
        <f t="shared" si="6"/>
        <v>140.58333333333334</v>
      </c>
      <c r="F46">
        <v>26300.588</v>
      </c>
      <c r="G46">
        <v>43721.409722222001</v>
      </c>
    </row>
    <row r="47" spans="1:11">
      <c r="A47" t="s">
        <v>103</v>
      </c>
      <c r="B47" s="37">
        <v>0.57565972222222228</v>
      </c>
      <c r="C47" s="35">
        <f t="shared" si="0"/>
        <v>9.788194444444448E-2</v>
      </c>
      <c r="D47" s="36">
        <f t="shared" si="5"/>
        <v>8457</v>
      </c>
      <c r="E47" s="23">
        <f t="shared" si="6"/>
        <v>140.94999999999999</v>
      </c>
      <c r="F47">
        <v>26313.315600000002</v>
      </c>
      <c r="G47">
        <v>43749.581944443999</v>
      </c>
    </row>
    <row r="48" spans="1:11">
      <c r="A48" t="s">
        <v>104</v>
      </c>
      <c r="B48" s="37">
        <v>0.57586805555555554</v>
      </c>
      <c r="C48" s="35">
        <f t="shared" si="0"/>
        <v>9.8090277777777735E-2</v>
      </c>
      <c r="D48" s="36">
        <f t="shared" si="5"/>
        <v>8475</v>
      </c>
      <c r="E48" s="23">
        <f t="shared" si="6"/>
        <v>141.25</v>
      </c>
      <c r="F48">
        <v>26318.650399999999</v>
      </c>
      <c r="G48">
        <v>43748.596111111001</v>
      </c>
    </row>
    <row r="49" spans="1:13">
      <c r="A49" t="s">
        <v>105</v>
      </c>
      <c r="B49" s="37">
        <v>0.57618055555555558</v>
      </c>
      <c r="C49" s="35">
        <f t="shared" si="0"/>
        <v>9.8402777777777783E-2</v>
      </c>
      <c r="D49" s="36">
        <f t="shared" si="5"/>
        <v>8502</v>
      </c>
      <c r="E49" s="23">
        <f t="shared" si="6"/>
        <v>141.69999999999999</v>
      </c>
      <c r="F49">
        <v>26250.967199999999</v>
      </c>
      <c r="G49">
        <v>43653.173055555999</v>
      </c>
      <c r="I49" t="s">
        <v>65</v>
      </c>
      <c r="J49" t="s">
        <v>79</v>
      </c>
      <c r="K49" t="s">
        <v>80</v>
      </c>
      <c r="L49" t="s">
        <v>81</v>
      </c>
      <c r="M49" t="s">
        <v>66</v>
      </c>
    </row>
    <row r="50" spans="1:13">
      <c r="A50" t="s">
        <v>106</v>
      </c>
      <c r="B50" s="37">
        <v>0.57642361111111107</v>
      </c>
      <c r="C50" s="35">
        <f t="shared" si="0"/>
        <v>9.8645833333333266E-2</v>
      </c>
      <c r="D50" s="36">
        <f t="shared" si="5"/>
        <v>8523</v>
      </c>
      <c r="E50" s="23">
        <f t="shared" si="6"/>
        <v>142.05000000000001</v>
      </c>
      <c r="F50">
        <v>26306.153200000001</v>
      </c>
      <c r="G50">
        <v>43714.94</v>
      </c>
    </row>
    <row r="51" spans="1:13">
      <c r="A51" t="s">
        <v>109</v>
      </c>
      <c r="B51" s="37">
        <v>0.62539351851851854</v>
      </c>
      <c r="C51" s="35">
        <f t="shared" si="0"/>
        <v>0.14761574074074074</v>
      </c>
      <c r="D51" s="36">
        <f t="shared" ref="D51:D62" si="7">(HOUR(C51)*60*60)+(MINUTE(C51)*60)+SECOND(C51)</f>
        <v>12754</v>
      </c>
      <c r="E51" s="23">
        <f t="shared" ref="E51:E62" si="8">D51/60</f>
        <v>212.56666666666666</v>
      </c>
      <c r="F51">
        <v>26254.207200000001</v>
      </c>
      <c r="G51">
        <v>43662.411388888999</v>
      </c>
      <c r="H51" t="s">
        <v>108</v>
      </c>
    </row>
    <row r="52" spans="1:13">
      <c r="A52" t="s">
        <v>110</v>
      </c>
      <c r="B52" s="37">
        <v>0.62563657407407403</v>
      </c>
      <c r="C52" s="35">
        <f t="shared" si="0"/>
        <v>0.14785879629629622</v>
      </c>
      <c r="D52" s="36">
        <f t="shared" si="7"/>
        <v>12775</v>
      </c>
      <c r="E52" s="23">
        <f t="shared" si="8"/>
        <v>212.91666666666666</v>
      </c>
      <c r="F52">
        <v>26185.036</v>
      </c>
      <c r="G52">
        <v>43581.726388889001</v>
      </c>
    </row>
    <row r="53" spans="1:13">
      <c r="A53" t="s">
        <v>111</v>
      </c>
      <c r="B53" s="37">
        <v>0.62587962962962962</v>
      </c>
      <c r="C53" s="35">
        <f t="shared" si="0"/>
        <v>0.14810185185185182</v>
      </c>
      <c r="D53" s="36">
        <f t="shared" si="7"/>
        <v>12796</v>
      </c>
      <c r="E53" s="23">
        <f t="shared" si="8"/>
        <v>213.26666666666668</v>
      </c>
      <c r="F53">
        <v>26184.822400000001</v>
      </c>
      <c r="G53">
        <v>43580.950555556003</v>
      </c>
    </row>
    <row r="54" spans="1:13">
      <c r="A54" t="s">
        <v>112</v>
      </c>
      <c r="B54" s="37">
        <v>0.62612268518518521</v>
      </c>
      <c r="C54" s="35">
        <f t="shared" si="0"/>
        <v>0.14834490740740741</v>
      </c>
      <c r="D54" s="36">
        <f t="shared" si="7"/>
        <v>12817</v>
      </c>
      <c r="E54" s="23">
        <f t="shared" si="8"/>
        <v>213.61666666666667</v>
      </c>
      <c r="F54">
        <v>26245.2572</v>
      </c>
      <c r="G54">
        <v>43670.038055555997</v>
      </c>
    </row>
    <row r="55" spans="1:13">
      <c r="A55" t="s">
        <v>113</v>
      </c>
      <c r="B55" s="37">
        <v>0.6263657407407407</v>
      </c>
      <c r="C55" s="35">
        <f t="shared" si="0"/>
        <v>0.14858796296296289</v>
      </c>
      <c r="D55" s="36">
        <f t="shared" si="7"/>
        <v>12838</v>
      </c>
      <c r="E55" s="23">
        <f t="shared" si="8"/>
        <v>213.96666666666667</v>
      </c>
      <c r="F55">
        <v>26251.880399999998</v>
      </c>
      <c r="G55">
        <v>43681.541111111001</v>
      </c>
    </row>
    <row r="56" spans="1:13">
      <c r="A56" t="s">
        <v>114</v>
      </c>
      <c r="B56" s="37">
        <v>0.62663194444444448</v>
      </c>
      <c r="C56" s="35">
        <f t="shared" si="0"/>
        <v>0.14885416666666668</v>
      </c>
      <c r="D56" s="36">
        <f t="shared" si="7"/>
        <v>12861</v>
      </c>
      <c r="E56" s="23">
        <f t="shared" si="8"/>
        <v>214.35</v>
      </c>
      <c r="F56">
        <v>26294.186799999999</v>
      </c>
      <c r="G56">
        <v>43771.380277778</v>
      </c>
    </row>
    <row r="57" spans="1:13">
      <c r="A57" t="s">
        <v>115</v>
      </c>
      <c r="B57" s="37">
        <v>0.62752314814814814</v>
      </c>
      <c r="C57" s="35">
        <f t="shared" si="0"/>
        <v>0.14974537037037033</v>
      </c>
      <c r="D57" s="36">
        <f t="shared" si="7"/>
        <v>12938</v>
      </c>
      <c r="E57" s="23">
        <f t="shared" si="8"/>
        <v>215.63333333333333</v>
      </c>
      <c r="F57">
        <v>26165.1944</v>
      </c>
      <c r="G57">
        <v>43532.801388888998</v>
      </c>
      <c r="H57" t="s">
        <v>121</v>
      </c>
    </row>
    <row r="58" spans="1:13">
      <c r="A58" t="s">
        <v>116</v>
      </c>
      <c r="B58" s="37">
        <v>0.62776620370370373</v>
      </c>
      <c r="C58" s="35">
        <f t="shared" si="0"/>
        <v>0.14998842592592593</v>
      </c>
      <c r="D58" s="36">
        <f t="shared" si="7"/>
        <v>12959</v>
      </c>
      <c r="E58" s="23">
        <f t="shared" si="8"/>
        <v>215.98333333333332</v>
      </c>
      <c r="F58">
        <v>26240.001199999999</v>
      </c>
      <c r="G58">
        <v>43656.183333333</v>
      </c>
    </row>
    <row r="59" spans="1:13">
      <c r="A59" t="s">
        <v>117</v>
      </c>
      <c r="B59" s="37">
        <v>0.62800925925925932</v>
      </c>
      <c r="C59" s="35">
        <f t="shared" si="0"/>
        <v>0.15023148148148152</v>
      </c>
      <c r="D59" s="36">
        <f t="shared" si="7"/>
        <v>12980</v>
      </c>
      <c r="E59" s="23">
        <f t="shared" si="8"/>
        <v>216.33333333333334</v>
      </c>
      <c r="F59">
        <v>26195.449199999999</v>
      </c>
      <c r="G59">
        <v>43609.766666666997</v>
      </c>
    </row>
    <row r="60" spans="1:13">
      <c r="A60" t="s">
        <v>118</v>
      </c>
      <c r="B60" s="37">
        <v>0.62825231481481481</v>
      </c>
      <c r="C60" s="35">
        <f t="shared" si="0"/>
        <v>0.150474537037037</v>
      </c>
      <c r="D60" s="36">
        <f t="shared" si="7"/>
        <v>13001</v>
      </c>
      <c r="E60" s="23">
        <f t="shared" si="8"/>
        <v>216.68333333333334</v>
      </c>
      <c r="F60">
        <v>26216.324799999999</v>
      </c>
      <c r="G60">
        <v>43637.899722221999</v>
      </c>
    </row>
    <row r="61" spans="1:13">
      <c r="A61" t="s">
        <v>119</v>
      </c>
      <c r="B61" s="39">
        <v>0.6284953703703704</v>
      </c>
      <c r="C61" s="35">
        <f t="shared" si="0"/>
        <v>0.1507175925925926</v>
      </c>
      <c r="D61" s="36">
        <f t="shared" si="7"/>
        <v>13022</v>
      </c>
      <c r="E61" s="23">
        <f t="shared" si="8"/>
        <v>217.03333333333333</v>
      </c>
      <c r="F61">
        <v>26210.846399999999</v>
      </c>
      <c r="G61">
        <v>43628.276666667</v>
      </c>
    </row>
    <row r="62" spans="1:13">
      <c r="A62" t="s">
        <v>120</v>
      </c>
      <c r="B62" s="37">
        <v>0.62873842592592599</v>
      </c>
      <c r="C62" s="35">
        <f t="shared" si="0"/>
        <v>0.15096064814814819</v>
      </c>
      <c r="D62" s="36">
        <f t="shared" si="7"/>
        <v>13043</v>
      </c>
      <c r="E62" s="23">
        <f t="shared" si="8"/>
        <v>217.38333333333333</v>
      </c>
      <c r="F62">
        <v>26204.062399999999</v>
      </c>
      <c r="G62">
        <v>43623.875277778003</v>
      </c>
    </row>
  </sheetData>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148"/>
  <sheetViews>
    <sheetView showRuler="0" topLeftCell="A154" workbookViewId="0">
      <selection activeCell="H37" sqref="H37"/>
    </sheetView>
  </sheetViews>
  <sheetFormatPr baseColWidth="10" defaultColWidth="8.83203125" defaultRowHeight="14" x14ac:dyDescent="0"/>
  <sheetData>
    <row r="3" spans="1:1">
      <c r="A3" t="s">
        <v>48</v>
      </c>
    </row>
    <row r="4" spans="1:1">
      <c r="A4" t="s">
        <v>49</v>
      </c>
    </row>
    <row r="5" spans="1:1">
      <c r="A5" t="s">
        <v>63</v>
      </c>
    </row>
    <row r="6" spans="1:1">
      <c r="A6" t="s">
        <v>50</v>
      </c>
    </row>
    <row r="7" spans="1:1">
      <c r="A7" t="s">
        <v>51</v>
      </c>
    </row>
    <row r="8" spans="1:1">
      <c r="A8" t="s">
        <v>52</v>
      </c>
    </row>
    <row r="10" spans="1:1">
      <c r="A10" t="s">
        <v>53</v>
      </c>
    </row>
    <row r="11" spans="1:1">
      <c r="A11" t="s">
        <v>54</v>
      </c>
    </row>
    <row r="12" spans="1:1">
      <c r="A12" t="s">
        <v>55</v>
      </c>
    </row>
    <row r="13" spans="1:1">
      <c r="A13" t="s">
        <v>56</v>
      </c>
    </row>
    <row r="14" spans="1:1">
      <c r="A14" t="s">
        <v>57</v>
      </c>
    </row>
    <row r="15" spans="1:1">
      <c r="A15" t="s">
        <v>58</v>
      </c>
    </row>
    <row r="16" spans="1:1">
      <c r="A16" t="s">
        <v>62</v>
      </c>
    </row>
    <row r="17" spans="1:8">
      <c r="A17" t="s">
        <v>61</v>
      </c>
    </row>
    <row r="18" spans="1:8">
      <c r="A18" t="s">
        <v>59</v>
      </c>
    </row>
    <row r="19" spans="1:8">
      <c r="A19" t="s">
        <v>60</v>
      </c>
    </row>
    <row r="23" spans="1:8">
      <c r="A23" t="s">
        <v>83</v>
      </c>
    </row>
    <row r="24" spans="1:8">
      <c r="A24" t="s">
        <v>64</v>
      </c>
      <c r="B24" t="s">
        <v>65</v>
      </c>
      <c r="C24" t="s">
        <v>79</v>
      </c>
      <c r="D24" t="s">
        <v>80</v>
      </c>
      <c r="E24" t="s">
        <v>81</v>
      </c>
      <c r="F24" t="s">
        <v>66</v>
      </c>
    </row>
    <row r="25" spans="1:8">
      <c r="F25" t="s">
        <v>87</v>
      </c>
      <c r="G25" t="s">
        <v>88</v>
      </c>
    </row>
    <row r="26" spans="1:8">
      <c r="A26" t="s">
        <v>68</v>
      </c>
      <c r="B26" s="35">
        <v>0.47890046296296296</v>
      </c>
      <c r="C26" s="35">
        <f t="shared" ref="C26:C62" si="0">B26-K$37</f>
        <v>1.1226851851851571E-3</v>
      </c>
      <c r="D26" s="36">
        <f>(HOUR(C26)*60*60)+(MINUTE(C26)*60)+SECOND(C26)</f>
        <v>97</v>
      </c>
      <c r="E26" s="23">
        <f>D26/60</f>
        <v>1.6166666666666667</v>
      </c>
      <c r="F26">
        <v>26549.707600000002</v>
      </c>
      <c r="G26">
        <v>44016.939444443997</v>
      </c>
      <c r="H26" t="s">
        <v>78</v>
      </c>
    </row>
    <row r="27" spans="1:8">
      <c r="A27" t="s">
        <v>69</v>
      </c>
      <c r="B27" s="37">
        <v>0.479525462962963</v>
      </c>
      <c r="C27" s="35">
        <f t="shared" si="0"/>
        <v>1.7476851851851993E-3</v>
      </c>
      <c r="D27" s="36">
        <f t="shared" ref="D27:D35" si="1">(HOUR(C27)*60*60)+(MINUTE(C27)*60)+SECOND(C27)</f>
        <v>151</v>
      </c>
      <c r="E27" s="23">
        <f t="shared" ref="E27:E35" si="2">D27/60</f>
        <v>2.5166666666666666</v>
      </c>
      <c r="F27">
        <v>26542.815600000002</v>
      </c>
      <c r="G27">
        <v>44034.315000000002</v>
      </c>
    </row>
    <row r="28" spans="1:8">
      <c r="A28" t="s">
        <v>70</v>
      </c>
      <c r="B28" s="37">
        <v>0.48023148148148148</v>
      </c>
      <c r="C28" s="35">
        <f t="shared" si="0"/>
        <v>2.4537037037036802E-3</v>
      </c>
      <c r="D28" s="36">
        <f t="shared" si="1"/>
        <v>212</v>
      </c>
      <c r="E28" s="23">
        <f t="shared" si="2"/>
        <v>3.5333333333333332</v>
      </c>
      <c r="F28">
        <v>26403.918799999999</v>
      </c>
      <c r="G28">
        <v>43853.771944444001</v>
      </c>
    </row>
    <row r="29" spans="1:8">
      <c r="A29" t="s">
        <v>71</v>
      </c>
      <c r="B29" s="37">
        <v>0.48094907407407406</v>
      </c>
      <c r="C29" s="35">
        <f t="shared" si="0"/>
        <v>3.1712962962962554E-3</v>
      </c>
      <c r="D29" s="36">
        <f t="shared" si="1"/>
        <v>274</v>
      </c>
      <c r="E29" s="23">
        <f t="shared" si="2"/>
        <v>4.5666666666666664</v>
      </c>
      <c r="F29">
        <v>26442.9156</v>
      </c>
      <c r="G29">
        <v>43955.623055556003</v>
      </c>
    </row>
    <row r="30" spans="1:8">
      <c r="A30" t="s">
        <v>72</v>
      </c>
      <c r="B30" s="37">
        <v>0.48162037037037037</v>
      </c>
      <c r="C30" s="35">
        <f t="shared" si="0"/>
        <v>3.8425925925925641E-3</v>
      </c>
      <c r="D30" s="36">
        <f t="shared" si="1"/>
        <v>332</v>
      </c>
      <c r="E30" s="23">
        <f t="shared" si="2"/>
        <v>5.5333333333333332</v>
      </c>
      <c r="F30">
        <v>26430.162799999998</v>
      </c>
      <c r="G30">
        <v>43923.195555555998</v>
      </c>
    </row>
    <row r="31" spans="1:8">
      <c r="A31" t="s">
        <v>73</v>
      </c>
      <c r="B31" s="37">
        <v>0.48231481481481481</v>
      </c>
      <c r="C31" s="35">
        <f t="shared" si="0"/>
        <v>4.5370370370370061E-3</v>
      </c>
      <c r="D31" s="36">
        <f t="shared" si="1"/>
        <v>392</v>
      </c>
      <c r="E31" s="23">
        <f t="shared" si="2"/>
        <v>6.5333333333333332</v>
      </c>
      <c r="F31">
        <v>26430.7984</v>
      </c>
      <c r="G31">
        <v>43920.148888889002</v>
      </c>
    </row>
    <row r="32" spans="1:8">
      <c r="A32" t="s">
        <v>74</v>
      </c>
      <c r="B32" s="37">
        <v>0.48300925925925925</v>
      </c>
      <c r="C32" s="35">
        <f t="shared" si="0"/>
        <v>5.2314814814814481E-3</v>
      </c>
      <c r="D32" s="36">
        <f t="shared" si="1"/>
        <v>452</v>
      </c>
      <c r="E32" s="23">
        <f t="shared" si="2"/>
        <v>7.5333333333333332</v>
      </c>
      <c r="F32">
        <v>26437.665199999999</v>
      </c>
      <c r="G32">
        <v>43922.287499999999</v>
      </c>
    </row>
    <row r="33" spans="1:11">
      <c r="A33" t="s">
        <v>75</v>
      </c>
      <c r="B33" s="37">
        <v>0.48370370370370369</v>
      </c>
      <c r="C33" s="35">
        <f t="shared" si="0"/>
        <v>5.9259259259258901E-3</v>
      </c>
      <c r="D33" s="36">
        <f t="shared" si="1"/>
        <v>512</v>
      </c>
      <c r="E33" s="23">
        <f t="shared" si="2"/>
        <v>8.5333333333333332</v>
      </c>
      <c r="F33">
        <v>26431.906800000001</v>
      </c>
      <c r="G33">
        <v>43917.638333333001</v>
      </c>
    </row>
    <row r="34" spans="1:11">
      <c r="A34" t="s">
        <v>76</v>
      </c>
      <c r="B34" s="37">
        <v>0.48442129629629632</v>
      </c>
      <c r="C34" s="35">
        <f t="shared" si="0"/>
        <v>6.6435185185185208E-3</v>
      </c>
      <c r="D34" s="36">
        <f t="shared" si="1"/>
        <v>574</v>
      </c>
      <c r="E34" s="23">
        <f t="shared" si="2"/>
        <v>9.5666666666666664</v>
      </c>
      <c r="F34">
        <v>26430.926800000001</v>
      </c>
      <c r="G34">
        <v>43927.780555555997</v>
      </c>
    </row>
    <row r="35" spans="1:11">
      <c r="A35" t="s">
        <v>77</v>
      </c>
      <c r="B35" s="37">
        <v>0.48508101851851854</v>
      </c>
      <c r="C35" s="35">
        <f t="shared" si="0"/>
        <v>7.3032407407407351E-3</v>
      </c>
      <c r="D35" s="36">
        <f t="shared" si="1"/>
        <v>631</v>
      </c>
      <c r="E35" s="23">
        <f t="shared" si="2"/>
        <v>10.516666666666667</v>
      </c>
      <c r="F35">
        <v>26429.944</v>
      </c>
      <c r="G35">
        <v>43923.836388889002</v>
      </c>
    </row>
    <row r="36" spans="1:11">
      <c r="A36" t="s">
        <v>89</v>
      </c>
      <c r="B36" s="37">
        <v>0.53491898148148154</v>
      </c>
      <c r="C36" s="35">
        <f t="shared" si="0"/>
        <v>5.7141203703703736E-2</v>
      </c>
      <c r="D36" s="36">
        <f>(HOUR(C36)*60*60)+(MINUTE(C36)*60)+SECOND(C36)</f>
        <v>4937</v>
      </c>
      <c r="E36" s="23">
        <f>D36/60</f>
        <v>82.283333333333331</v>
      </c>
      <c r="F36">
        <v>26318.3308</v>
      </c>
      <c r="G36">
        <v>43726.297777778003</v>
      </c>
      <c r="H36" t="s">
        <v>86</v>
      </c>
    </row>
    <row r="37" spans="1:11">
      <c r="A37" t="s">
        <v>90</v>
      </c>
      <c r="B37" s="37">
        <v>0.53517361111111106</v>
      </c>
      <c r="C37" s="35">
        <f t="shared" si="0"/>
        <v>5.7395833333333257E-2</v>
      </c>
      <c r="D37" s="36">
        <f t="shared" ref="D37:D42" si="3">(HOUR(C37)*60*60)+(MINUTE(C37)*60)+SECOND(C37)</f>
        <v>4959</v>
      </c>
      <c r="E37" s="23">
        <f t="shared" ref="E37:E42" si="4">D37/60</f>
        <v>82.65</v>
      </c>
      <c r="F37">
        <v>26352.191999999999</v>
      </c>
      <c r="G37">
        <v>43792.245555556001</v>
      </c>
      <c r="H37" t="s">
        <v>96</v>
      </c>
      <c r="K37" s="35">
        <v>0.4777777777777778</v>
      </c>
    </row>
    <row r="38" spans="1:11">
      <c r="A38" t="s">
        <v>91</v>
      </c>
      <c r="B38" s="37">
        <v>0.53541666666666665</v>
      </c>
      <c r="C38" s="35">
        <f t="shared" si="0"/>
        <v>5.7638888888888851E-2</v>
      </c>
      <c r="D38" s="36">
        <f t="shared" si="3"/>
        <v>4980</v>
      </c>
      <c r="E38" s="23">
        <f t="shared" si="4"/>
        <v>83</v>
      </c>
      <c r="F38">
        <v>26355.2984</v>
      </c>
      <c r="G38">
        <v>43813.232222222003</v>
      </c>
      <c r="H38" t="s">
        <v>64</v>
      </c>
    </row>
    <row r="39" spans="1:11">
      <c r="A39" t="s">
        <v>92</v>
      </c>
      <c r="B39" s="37">
        <v>0.5357291666666667</v>
      </c>
      <c r="C39" s="35">
        <f t="shared" si="0"/>
        <v>5.7951388888888899E-2</v>
      </c>
      <c r="D39" s="36">
        <f t="shared" si="3"/>
        <v>5007</v>
      </c>
      <c r="E39" s="23">
        <f t="shared" si="4"/>
        <v>83.45</v>
      </c>
      <c r="F39">
        <v>26324.452399999998</v>
      </c>
      <c r="G39">
        <v>43795.598888888999</v>
      </c>
    </row>
    <row r="40" spans="1:11">
      <c r="A40" t="s">
        <v>93</v>
      </c>
      <c r="B40" s="37">
        <v>0.53598379629629633</v>
      </c>
      <c r="C40" s="35">
        <f t="shared" si="0"/>
        <v>5.8206018518518532E-2</v>
      </c>
      <c r="D40" s="36">
        <f t="shared" si="3"/>
        <v>5029</v>
      </c>
      <c r="E40" s="23">
        <f t="shared" si="4"/>
        <v>83.816666666666663</v>
      </c>
      <c r="F40">
        <v>26361.5988</v>
      </c>
      <c r="G40">
        <v>43823.091666667002</v>
      </c>
    </row>
    <row r="41" spans="1:11">
      <c r="A41" t="s">
        <v>94</v>
      </c>
      <c r="B41" s="37">
        <v>0.53625</v>
      </c>
      <c r="C41" s="35">
        <f t="shared" si="0"/>
        <v>5.8472222222222203E-2</v>
      </c>
      <c r="D41" s="36">
        <f t="shared" si="3"/>
        <v>5052</v>
      </c>
      <c r="E41" s="23">
        <f t="shared" si="4"/>
        <v>84.2</v>
      </c>
      <c r="F41">
        <v>26327.743200000001</v>
      </c>
      <c r="G41">
        <v>43792.983333333003</v>
      </c>
    </row>
    <row r="42" spans="1:11">
      <c r="A42" t="s">
        <v>95</v>
      </c>
      <c r="B42" s="37">
        <v>0.53652777777777783</v>
      </c>
      <c r="C42" s="35">
        <f t="shared" si="0"/>
        <v>5.8750000000000024E-2</v>
      </c>
      <c r="D42" s="36">
        <f t="shared" si="3"/>
        <v>5076</v>
      </c>
      <c r="E42" s="23">
        <f t="shared" si="4"/>
        <v>84.6</v>
      </c>
      <c r="F42">
        <v>26324.923599999998</v>
      </c>
      <c r="G42">
        <v>43787.808333333</v>
      </c>
    </row>
    <row r="43" spans="1:11">
      <c r="A43" t="s">
        <v>99</v>
      </c>
      <c r="B43" s="37">
        <v>0.57464120370370375</v>
      </c>
      <c r="C43" s="35">
        <f t="shared" si="0"/>
        <v>9.686342592592595E-2</v>
      </c>
      <c r="D43" s="36">
        <f>(HOUR(C43)*60*60)+(MINUTE(C43)*60)+SECOND(C43)</f>
        <v>8369</v>
      </c>
      <c r="E43" s="23">
        <f>D43/60</f>
        <v>139.48333333333332</v>
      </c>
      <c r="F43">
        <v>26343.754799999999</v>
      </c>
      <c r="G43">
        <v>43783.713888888997</v>
      </c>
      <c r="H43" t="s">
        <v>98</v>
      </c>
    </row>
    <row r="44" spans="1:11">
      <c r="A44" t="s">
        <v>100</v>
      </c>
      <c r="B44" s="37">
        <v>0.57488425925925923</v>
      </c>
      <c r="C44" s="35">
        <f t="shared" si="0"/>
        <v>9.7106481481481433E-2</v>
      </c>
      <c r="D44" s="36">
        <f t="shared" ref="D44:D50" si="5">(HOUR(C44)*60*60)+(MINUTE(C44)*60)+SECOND(C44)</f>
        <v>8390</v>
      </c>
      <c r="E44" s="23">
        <f t="shared" ref="E44:E50" si="6">D44/60</f>
        <v>139.83333333333334</v>
      </c>
      <c r="F44">
        <v>26330.049200000001</v>
      </c>
      <c r="G44">
        <v>43768.911944444</v>
      </c>
    </row>
    <row r="45" spans="1:11">
      <c r="A45" t="s">
        <v>101</v>
      </c>
      <c r="B45" s="37">
        <v>0.57513888888888887</v>
      </c>
      <c r="C45" s="35">
        <f t="shared" si="0"/>
        <v>9.7361111111111065E-2</v>
      </c>
      <c r="D45" s="36">
        <f t="shared" si="5"/>
        <v>8412</v>
      </c>
      <c r="E45" s="23">
        <f t="shared" si="6"/>
        <v>140.19999999999999</v>
      </c>
      <c r="F45">
        <v>26325.0412</v>
      </c>
      <c r="G45">
        <v>43769.525277777997</v>
      </c>
    </row>
    <row r="46" spans="1:11">
      <c r="A46" t="s">
        <v>102</v>
      </c>
      <c r="B46" s="37">
        <v>0.57540509259259254</v>
      </c>
      <c r="C46" s="35">
        <f t="shared" si="0"/>
        <v>9.7627314814814736E-2</v>
      </c>
      <c r="D46" s="36">
        <f t="shared" si="5"/>
        <v>8435</v>
      </c>
      <c r="E46" s="23">
        <f t="shared" si="6"/>
        <v>140.58333333333334</v>
      </c>
      <c r="F46">
        <v>26300.588</v>
      </c>
      <c r="G46">
        <v>43721.409722222001</v>
      </c>
    </row>
    <row r="47" spans="1:11">
      <c r="A47" t="s">
        <v>103</v>
      </c>
      <c r="B47" s="37">
        <v>0.57565972222222228</v>
      </c>
      <c r="C47" s="35">
        <f t="shared" si="0"/>
        <v>9.788194444444448E-2</v>
      </c>
      <c r="D47" s="36">
        <f t="shared" si="5"/>
        <v>8457</v>
      </c>
      <c r="E47" s="23">
        <f t="shared" si="6"/>
        <v>140.94999999999999</v>
      </c>
      <c r="F47">
        <v>26313.315600000002</v>
      </c>
      <c r="G47">
        <v>43749.581944443999</v>
      </c>
    </row>
    <row r="48" spans="1:11">
      <c r="A48" t="s">
        <v>104</v>
      </c>
      <c r="B48" s="37">
        <v>0.57586805555555554</v>
      </c>
      <c r="C48" s="35">
        <f t="shared" si="0"/>
        <v>9.8090277777777735E-2</v>
      </c>
      <c r="D48" s="36">
        <f t="shared" si="5"/>
        <v>8475</v>
      </c>
      <c r="E48" s="23">
        <f t="shared" si="6"/>
        <v>141.25</v>
      </c>
      <c r="F48">
        <v>26318.650399999999</v>
      </c>
      <c r="G48">
        <v>43748.596111111001</v>
      </c>
    </row>
    <row r="49" spans="1:13">
      <c r="A49" t="s">
        <v>105</v>
      </c>
      <c r="B49" s="37">
        <v>0.57618055555555558</v>
      </c>
      <c r="C49" s="35">
        <f t="shared" si="0"/>
        <v>9.8402777777777783E-2</v>
      </c>
      <c r="D49" s="36">
        <f t="shared" si="5"/>
        <v>8502</v>
      </c>
      <c r="E49" s="23">
        <f t="shared" si="6"/>
        <v>141.69999999999999</v>
      </c>
      <c r="F49">
        <v>26250.967199999999</v>
      </c>
      <c r="G49">
        <v>43653.173055555999</v>
      </c>
      <c r="I49" t="s">
        <v>65</v>
      </c>
      <c r="J49" t="s">
        <v>79</v>
      </c>
      <c r="K49" t="s">
        <v>80</v>
      </c>
      <c r="L49" t="s">
        <v>81</v>
      </c>
      <c r="M49" t="s">
        <v>66</v>
      </c>
    </row>
    <row r="50" spans="1:13">
      <c r="A50" t="s">
        <v>106</v>
      </c>
      <c r="B50" s="37">
        <v>0.57642361111111107</v>
      </c>
      <c r="C50" s="35">
        <f t="shared" si="0"/>
        <v>9.8645833333333266E-2</v>
      </c>
      <c r="D50" s="36">
        <f t="shared" si="5"/>
        <v>8523</v>
      </c>
      <c r="E50" s="23">
        <f t="shared" si="6"/>
        <v>142.05000000000001</v>
      </c>
      <c r="F50">
        <v>26306.153200000001</v>
      </c>
      <c r="G50">
        <v>43714.94</v>
      </c>
    </row>
    <row r="51" spans="1:13">
      <c r="A51" t="s">
        <v>109</v>
      </c>
      <c r="B51" s="37">
        <v>0.62539351851851854</v>
      </c>
      <c r="C51" s="35">
        <f t="shared" si="0"/>
        <v>0.14761574074074074</v>
      </c>
      <c r="D51" s="36">
        <f t="shared" ref="D51:D62" si="7">(HOUR(C51)*60*60)+(MINUTE(C51)*60)+SECOND(C51)</f>
        <v>12754</v>
      </c>
      <c r="E51" s="23">
        <f t="shared" ref="E51:E62" si="8">D51/60</f>
        <v>212.56666666666666</v>
      </c>
      <c r="F51">
        <v>26254.207200000001</v>
      </c>
      <c r="G51">
        <v>43662.411388888999</v>
      </c>
      <c r="H51" t="s">
        <v>108</v>
      </c>
    </row>
    <row r="52" spans="1:13">
      <c r="A52" t="s">
        <v>110</v>
      </c>
      <c r="B52" s="37">
        <v>0.62563657407407403</v>
      </c>
      <c r="C52" s="35">
        <f t="shared" si="0"/>
        <v>0.14785879629629622</v>
      </c>
      <c r="D52" s="36">
        <f t="shared" si="7"/>
        <v>12775</v>
      </c>
      <c r="E52" s="23">
        <f t="shared" si="8"/>
        <v>212.91666666666666</v>
      </c>
      <c r="F52">
        <v>26185.036</v>
      </c>
      <c r="G52">
        <v>43581.726388889001</v>
      </c>
    </row>
    <row r="53" spans="1:13">
      <c r="A53" t="s">
        <v>111</v>
      </c>
      <c r="B53" s="37">
        <v>0.62587962962962962</v>
      </c>
      <c r="C53" s="35">
        <f t="shared" si="0"/>
        <v>0.14810185185185182</v>
      </c>
      <c r="D53" s="36">
        <f t="shared" si="7"/>
        <v>12796</v>
      </c>
      <c r="E53" s="23">
        <f t="shared" si="8"/>
        <v>213.26666666666668</v>
      </c>
      <c r="F53">
        <v>26184.822400000001</v>
      </c>
      <c r="G53">
        <v>43580.950555556003</v>
      </c>
    </row>
    <row r="54" spans="1:13">
      <c r="A54" t="s">
        <v>112</v>
      </c>
      <c r="B54" s="37">
        <v>0.62612268518518521</v>
      </c>
      <c r="C54" s="35">
        <f t="shared" si="0"/>
        <v>0.14834490740740741</v>
      </c>
      <c r="D54" s="36">
        <f t="shared" si="7"/>
        <v>12817</v>
      </c>
      <c r="E54" s="23">
        <f t="shared" si="8"/>
        <v>213.61666666666667</v>
      </c>
      <c r="F54">
        <v>26245.2572</v>
      </c>
      <c r="G54">
        <v>43670.038055555997</v>
      </c>
    </row>
    <row r="55" spans="1:13">
      <c r="A55" t="s">
        <v>113</v>
      </c>
      <c r="B55" s="37">
        <v>0.6263657407407407</v>
      </c>
      <c r="C55" s="35">
        <f t="shared" si="0"/>
        <v>0.14858796296296289</v>
      </c>
      <c r="D55" s="36">
        <f t="shared" si="7"/>
        <v>12838</v>
      </c>
      <c r="E55" s="23">
        <f t="shared" si="8"/>
        <v>213.96666666666667</v>
      </c>
      <c r="F55">
        <v>26251.880399999998</v>
      </c>
      <c r="G55">
        <v>43681.541111111001</v>
      </c>
    </row>
    <row r="56" spans="1:13">
      <c r="A56" t="s">
        <v>114</v>
      </c>
      <c r="B56" s="37">
        <v>0.62663194444444448</v>
      </c>
      <c r="C56" s="35">
        <f t="shared" si="0"/>
        <v>0.14885416666666668</v>
      </c>
      <c r="D56" s="36">
        <f t="shared" si="7"/>
        <v>12861</v>
      </c>
      <c r="E56" s="23">
        <f t="shared" si="8"/>
        <v>214.35</v>
      </c>
      <c r="F56">
        <v>26294.186799999999</v>
      </c>
      <c r="G56">
        <v>43771.380277778</v>
      </c>
    </row>
    <row r="57" spans="1:13">
      <c r="A57" t="s">
        <v>115</v>
      </c>
      <c r="B57" s="37">
        <v>0.62752314814814814</v>
      </c>
      <c r="C57" s="35">
        <f t="shared" si="0"/>
        <v>0.14974537037037033</v>
      </c>
      <c r="D57" s="36">
        <f t="shared" si="7"/>
        <v>12938</v>
      </c>
      <c r="E57" s="23">
        <f t="shared" si="8"/>
        <v>215.63333333333333</v>
      </c>
      <c r="F57">
        <v>26165.1944</v>
      </c>
      <c r="G57">
        <v>43532.801388888998</v>
      </c>
      <c r="H57" t="s">
        <v>121</v>
      </c>
    </row>
    <row r="58" spans="1:13">
      <c r="A58" t="s">
        <v>116</v>
      </c>
      <c r="B58" s="37">
        <v>0.62776620370370373</v>
      </c>
      <c r="C58" s="35">
        <f t="shared" si="0"/>
        <v>0.14998842592592593</v>
      </c>
      <c r="D58" s="36">
        <f t="shared" si="7"/>
        <v>12959</v>
      </c>
      <c r="E58" s="23">
        <f t="shared" si="8"/>
        <v>215.98333333333332</v>
      </c>
      <c r="F58">
        <v>26240.001199999999</v>
      </c>
      <c r="G58">
        <v>43656.183333333</v>
      </c>
    </row>
    <row r="59" spans="1:13">
      <c r="A59" t="s">
        <v>117</v>
      </c>
      <c r="B59" s="37">
        <v>0.62800925925925932</v>
      </c>
      <c r="C59" s="35">
        <f t="shared" si="0"/>
        <v>0.15023148148148152</v>
      </c>
      <c r="D59" s="36">
        <f t="shared" si="7"/>
        <v>12980</v>
      </c>
      <c r="E59" s="23">
        <f t="shared" si="8"/>
        <v>216.33333333333334</v>
      </c>
      <c r="F59">
        <v>26195.449199999999</v>
      </c>
      <c r="G59">
        <v>43609.766666666997</v>
      </c>
    </row>
    <row r="60" spans="1:13">
      <c r="A60" t="s">
        <v>118</v>
      </c>
      <c r="B60" s="37">
        <v>0.62825231481481481</v>
      </c>
      <c r="C60" s="35">
        <f t="shared" si="0"/>
        <v>0.150474537037037</v>
      </c>
      <c r="D60" s="36">
        <f t="shared" si="7"/>
        <v>13001</v>
      </c>
      <c r="E60" s="23">
        <f t="shared" si="8"/>
        <v>216.68333333333334</v>
      </c>
      <c r="F60">
        <v>26216.324799999999</v>
      </c>
      <c r="G60">
        <v>43637.899722221999</v>
      </c>
    </row>
    <row r="61" spans="1:13">
      <c r="A61" t="s">
        <v>119</v>
      </c>
      <c r="B61" s="39">
        <v>0.6284953703703704</v>
      </c>
      <c r="C61" s="35">
        <f t="shared" si="0"/>
        <v>0.1507175925925926</v>
      </c>
      <c r="D61" s="36">
        <f t="shared" si="7"/>
        <v>13022</v>
      </c>
      <c r="E61" s="23">
        <f t="shared" si="8"/>
        <v>217.03333333333333</v>
      </c>
      <c r="F61">
        <v>26210.846399999999</v>
      </c>
      <c r="G61">
        <v>43628.276666667</v>
      </c>
    </row>
    <row r="62" spans="1:13">
      <c r="A62" t="s">
        <v>120</v>
      </c>
      <c r="B62" s="37">
        <v>0.62873842592592599</v>
      </c>
      <c r="C62" s="35">
        <f t="shared" si="0"/>
        <v>0.15096064814814819</v>
      </c>
      <c r="D62" s="36">
        <f t="shared" si="7"/>
        <v>13043</v>
      </c>
      <c r="E62" s="23">
        <f t="shared" si="8"/>
        <v>217.38333333333333</v>
      </c>
      <c r="F62">
        <v>26204.062399999999</v>
      </c>
      <c r="G62">
        <v>43623.875277778003</v>
      </c>
    </row>
    <row r="146" spans="2:2">
      <c r="B146" t="s">
        <v>122</v>
      </c>
    </row>
    <row r="147" spans="2:2">
      <c r="B147" t="s">
        <v>123</v>
      </c>
    </row>
    <row r="148" spans="2:2">
      <c r="B148" t="s">
        <v>124</v>
      </c>
    </row>
  </sheetData>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M148"/>
  <sheetViews>
    <sheetView showRuler="0" topLeftCell="A259" workbookViewId="0">
      <selection activeCell="G291" sqref="G291"/>
    </sheetView>
  </sheetViews>
  <sheetFormatPr baseColWidth="10" defaultColWidth="8.83203125" defaultRowHeight="14" x14ac:dyDescent="0"/>
  <sheetData>
    <row r="3" spans="1:1">
      <c r="A3" t="s">
        <v>48</v>
      </c>
    </row>
    <row r="4" spans="1:1">
      <c r="A4" t="s">
        <v>49</v>
      </c>
    </row>
    <row r="5" spans="1:1">
      <c r="A5" t="s">
        <v>63</v>
      </c>
    </row>
    <row r="6" spans="1:1">
      <c r="A6" t="s">
        <v>50</v>
      </c>
    </row>
    <row r="7" spans="1:1">
      <c r="A7" t="s">
        <v>51</v>
      </c>
    </row>
    <row r="8" spans="1:1">
      <c r="A8" t="s">
        <v>52</v>
      </c>
    </row>
    <row r="10" spans="1:1">
      <c r="A10" t="s">
        <v>53</v>
      </c>
    </row>
    <row r="11" spans="1:1">
      <c r="A11" t="s">
        <v>54</v>
      </c>
    </row>
    <row r="12" spans="1:1">
      <c r="A12" t="s">
        <v>55</v>
      </c>
    </row>
    <row r="13" spans="1:1">
      <c r="A13" t="s">
        <v>56</v>
      </c>
    </row>
    <row r="14" spans="1:1">
      <c r="A14" t="s">
        <v>57</v>
      </c>
    </row>
    <row r="15" spans="1:1">
      <c r="A15" t="s">
        <v>58</v>
      </c>
    </row>
    <row r="16" spans="1:1">
      <c r="A16" t="s">
        <v>62</v>
      </c>
    </row>
    <row r="17" spans="1:8">
      <c r="A17" t="s">
        <v>61</v>
      </c>
    </row>
    <row r="18" spans="1:8">
      <c r="A18" t="s">
        <v>59</v>
      </c>
    </row>
    <row r="19" spans="1:8">
      <c r="A19" t="s">
        <v>60</v>
      </c>
    </row>
    <row r="23" spans="1:8">
      <c r="A23" t="s">
        <v>83</v>
      </c>
    </row>
    <row r="24" spans="1:8">
      <c r="A24" t="s">
        <v>64</v>
      </c>
      <c r="B24" t="s">
        <v>65</v>
      </c>
      <c r="C24" t="s">
        <v>79</v>
      </c>
      <c r="D24" t="s">
        <v>80</v>
      </c>
      <c r="E24" t="s">
        <v>81</v>
      </c>
      <c r="F24" t="s">
        <v>66</v>
      </c>
    </row>
    <row r="25" spans="1:8">
      <c r="F25" t="s">
        <v>87</v>
      </c>
      <c r="G25" t="s">
        <v>88</v>
      </c>
    </row>
    <row r="26" spans="1:8">
      <c r="A26" t="s">
        <v>68</v>
      </c>
      <c r="B26" s="35">
        <v>0.47890046296296296</v>
      </c>
      <c r="C26" s="35">
        <f t="shared" ref="C26:C63" si="0">B26-K$37</f>
        <v>1.1226851851851571E-3</v>
      </c>
      <c r="D26" s="36">
        <f>(HOUR(C26)*60*60)+(MINUTE(C26)*60)+SECOND(C26)</f>
        <v>97</v>
      </c>
      <c r="E26" s="23">
        <f>D26/60</f>
        <v>1.6166666666666667</v>
      </c>
      <c r="F26">
        <v>26549.707600000002</v>
      </c>
      <c r="G26">
        <v>44016.939444443997</v>
      </c>
      <c r="H26" t="s">
        <v>78</v>
      </c>
    </row>
    <row r="27" spans="1:8">
      <c r="A27" t="s">
        <v>69</v>
      </c>
      <c r="B27" s="37">
        <v>0.479525462962963</v>
      </c>
      <c r="C27" s="35">
        <f t="shared" si="0"/>
        <v>1.7476851851851993E-3</v>
      </c>
      <c r="D27" s="36">
        <f t="shared" ref="D27:D35" si="1">(HOUR(C27)*60*60)+(MINUTE(C27)*60)+SECOND(C27)</f>
        <v>151</v>
      </c>
      <c r="E27" s="23">
        <f t="shared" ref="E27:E35" si="2">D27/60</f>
        <v>2.5166666666666666</v>
      </c>
      <c r="F27">
        <v>26542.815600000002</v>
      </c>
      <c r="G27">
        <v>44034.315000000002</v>
      </c>
    </row>
    <row r="28" spans="1:8">
      <c r="A28" t="s">
        <v>70</v>
      </c>
      <c r="B28" s="37">
        <v>0.48023148148148148</v>
      </c>
      <c r="C28" s="35">
        <f t="shared" si="0"/>
        <v>2.4537037037036802E-3</v>
      </c>
      <c r="D28" s="36">
        <f t="shared" si="1"/>
        <v>212</v>
      </c>
      <c r="E28" s="23">
        <f t="shared" si="2"/>
        <v>3.5333333333333332</v>
      </c>
      <c r="F28">
        <v>26403.918799999999</v>
      </c>
      <c r="G28">
        <v>43853.771944444001</v>
      </c>
    </row>
    <row r="29" spans="1:8">
      <c r="A29" t="s">
        <v>71</v>
      </c>
      <c r="B29" s="37">
        <v>0.48094907407407406</v>
      </c>
      <c r="C29" s="35">
        <f t="shared" si="0"/>
        <v>3.1712962962962554E-3</v>
      </c>
      <c r="D29" s="36">
        <f t="shared" si="1"/>
        <v>274</v>
      </c>
      <c r="E29" s="23">
        <f t="shared" si="2"/>
        <v>4.5666666666666664</v>
      </c>
      <c r="F29">
        <v>26442.9156</v>
      </c>
      <c r="G29">
        <v>43955.623055556003</v>
      </c>
    </row>
    <row r="30" spans="1:8">
      <c r="A30" t="s">
        <v>72</v>
      </c>
      <c r="B30" s="37">
        <v>0.48162037037037037</v>
      </c>
      <c r="C30" s="35">
        <f t="shared" si="0"/>
        <v>3.8425925925925641E-3</v>
      </c>
      <c r="D30" s="36">
        <f t="shared" si="1"/>
        <v>332</v>
      </c>
      <c r="E30" s="23">
        <f t="shared" si="2"/>
        <v>5.5333333333333332</v>
      </c>
      <c r="F30">
        <v>26430.162799999998</v>
      </c>
      <c r="G30">
        <v>43923.195555555998</v>
      </c>
    </row>
    <row r="31" spans="1:8">
      <c r="A31" t="s">
        <v>73</v>
      </c>
      <c r="B31" s="37">
        <v>0.48231481481481481</v>
      </c>
      <c r="C31" s="35">
        <f t="shared" si="0"/>
        <v>4.5370370370370061E-3</v>
      </c>
      <c r="D31" s="36">
        <f t="shared" si="1"/>
        <v>392</v>
      </c>
      <c r="E31" s="23">
        <f t="shared" si="2"/>
        <v>6.5333333333333332</v>
      </c>
      <c r="F31">
        <v>26430.7984</v>
      </c>
      <c r="G31">
        <v>43920.148888889002</v>
      </c>
    </row>
    <row r="32" spans="1:8">
      <c r="A32" t="s">
        <v>74</v>
      </c>
      <c r="B32" s="37">
        <v>0.48300925925925925</v>
      </c>
      <c r="C32" s="35">
        <f t="shared" si="0"/>
        <v>5.2314814814814481E-3</v>
      </c>
      <c r="D32" s="36">
        <f t="shared" si="1"/>
        <v>452</v>
      </c>
      <c r="E32" s="23">
        <f t="shared" si="2"/>
        <v>7.5333333333333332</v>
      </c>
      <c r="F32">
        <v>26437.665199999999</v>
      </c>
      <c r="G32">
        <v>43922.287499999999</v>
      </c>
    </row>
    <row r="33" spans="1:11">
      <c r="A33" t="s">
        <v>75</v>
      </c>
      <c r="B33" s="37">
        <v>0.48370370370370369</v>
      </c>
      <c r="C33" s="35">
        <f t="shared" si="0"/>
        <v>5.9259259259258901E-3</v>
      </c>
      <c r="D33" s="36">
        <f t="shared" si="1"/>
        <v>512</v>
      </c>
      <c r="E33" s="23">
        <f t="shared" si="2"/>
        <v>8.5333333333333332</v>
      </c>
      <c r="F33">
        <v>26431.906800000001</v>
      </c>
      <c r="G33">
        <v>43917.638333333001</v>
      </c>
    </row>
    <row r="34" spans="1:11">
      <c r="A34" t="s">
        <v>76</v>
      </c>
      <c r="B34" s="37">
        <v>0.48442129629629632</v>
      </c>
      <c r="C34" s="35">
        <f t="shared" si="0"/>
        <v>6.6435185185185208E-3</v>
      </c>
      <c r="D34" s="36">
        <f t="shared" si="1"/>
        <v>574</v>
      </c>
      <c r="E34" s="23">
        <f t="shared" si="2"/>
        <v>9.5666666666666664</v>
      </c>
      <c r="F34">
        <v>26430.926800000001</v>
      </c>
      <c r="G34">
        <v>43927.780555555997</v>
      </c>
    </row>
    <row r="35" spans="1:11">
      <c r="A35" t="s">
        <v>77</v>
      </c>
      <c r="B35" s="37">
        <v>0.48508101851851854</v>
      </c>
      <c r="C35" s="35">
        <f t="shared" si="0"/>
        <v>7.3032407407407351E-3</v>
      </c>
      <c r="D35" s="36">
        <f t="shared" si="1"/>
        <v>631</v>
      </c>
      <c r="E35" s="23">
        <f t="shared" si="2"/>
        <v>10.516666666666667</v>
      </c>
      <c r="F35">
        <v>26429.944</v>
      </c>
      <c r="G35">
        <v>43923.836388889002</v>
      </c>
    </row>
    <row r="36" spans="1:11">
      <c r="A36" t="s">
        <v>89</v>
      </c>
      <c r="B36" s="37">
        <v>0.53491898148148154</v>
      </c>
      <c r="C36" s="35">
        <f t="shared" si="0"/>
        <v>5.7141203703703736E-2</v>
      </c>
      <c r="D36" s="36">
        <f>(HOUR(C36)*60*60)+(MINUTE(C36)*60)+SECOND(C36)</f>
        <v>4937</v>
      </c>
      <c r="E36" s="23">
        <f>D36/60</f>
        <v>82.283333333333331</v>
      </c>
      <c r="F36">
        <v>26318.3308</v>
      </c>
      <c r="G36">
        <v>43726.297777778003</v>
      </c>
      <c r="H36" t="s">
        <v>86</v>
      </c>
    </row>
    <row r="37" spans="1:11">
      <c r="A37" t="s">
        <v>90</v>
      </c>
      <c r="B37" s="37">
        <v>0.53517361111111106</v>
      </c>
      <c r="C37" s="35">
        <f t="shared" si="0"/>
        <v>5.7395833333333257E-2</v>
      </c>
      <c r="D37" s="36">
        <f t="shared" ref="D37:D42" si="3">(HOUR(C37)*60*60)+(MINUTE(C37)*60)+SECOND(C37)</f>
        <v>4959</v>
      </c>
      <c r="E37" s="23">
        <f t="shared" ref="E37:E42" si="4">D37/60</f>
        <v>82.65</v>
      </c>
      <c r="F37">
        <v>26352.191999999999</v>
      </c>
      <c r="G37">
        <v>43792.245555556001</v>
      </c>
      <c r="H37" t="s">
        <v>96</v>
      </c>
      <c r="K37" s="35">
        <v>0.4777777777777778</v>
      </c>
    </row>
    <row r="38" spans="1:11">
      <c r="A38" t="s">
        <v>91</v>
      </c>
      <c r="B38" s="37">
        <v>0.53541666666666665</v>
      </c>
      <c r="C38" s="35">
        <f t="shared" si="0"/>
        <v>5.7638888888888851E-2</v>
      </c>
      <c r="D38" s="36">
        <f t="shared" si="3"/>
        <v>4980</v>
      </c>
      <c r="E38" s="23">
        <f t="shared" si="4"/>
        <v>83</v>
      </c>
      <c r="F38">
        <v>26355.2984</v>
      </c>
      <c r="G38">
        <v>43813.232222222003</v>
      </c>
      <c r="H38" t="s">
        <v>64</v>
      </c>
    </row>
    <row r="39" spans="1:11">
      <c r="A39" t="s">
        <v>92</v>
      </c>
      <c r="B39" s="37">
        <v>0.5357291666666667</v>
      </c>
      <c r="C39" s="35">
        <f t="shared" si="0"/>
        <v>5.7951388888888899E-2</v>
      </c>
      <c r="D39" s="36">
        <f t="shared" si="3"/>
        <v>5007</v>
      </c>
      <c r="E39" s="23">
        <f t="shared" si="4"/>
        <v>83.45</v>
      </c>
      <c r="F39">
        <v>26324.452399999998</v>
      </c>
      <c r="G39">
        <v>43795.598888888999</v>
      </c>
    </row>
    <row r="40" spans="1:11">
      <c r="A40" t="s">
        <v>93</v>
      </c>
      <c r="B40" s="37">
        <v>0.53598379629629633</v>
      </c>
      <c r="C40" s="35">
        <f t="shared" si="0"/>
        <v>5.8206018518518532E-2</v>
      </c>
      <c r="D40" s="36">
        <f t="shared" si="3"/>
        <v>5029</v>
      </c>
      <c r="E40" s="23">
        <f t="shared" si="4"/>
        <v>83.816666666666663</v>
      </c>
      <c r="F40">
        <v>26361.5988</v>
      </c>
      <c r="G40">
        <v>43823.091666667002</v>
      </c>
    </row>
    <row r="41" spans="1:11">
      <c r="A41" t="s">
        <v>94</v>
      </c>
      <c r="B41" s="37">
        <v>0.53625</v>
      </c>
      <c r="C41" s="35">
        <f t="shared" si="0"/>
        <v>5.8472222222222203E-2</v>
      </c>
      <c r="D41" s="36">
        <f t="shared" si="3"/>
        <v>5052</v>
      </c>
      <c r="E41" s="23">
        <f t="shared" si="4"/>
        <v>84.2</v>
      </c>
      <c r="F41">
        <v>26327.743200000001</v>
      </c>
      <c r="G41">
        <v>43792.983333333003</v>
      </c>
    </row>
    <row r="42" spans="1:11">
      <c r="A42" t="s">
        <v>95</v>
      </c>
      <c r="B42" s="37">
        <v>0.53652777777777783</v>
      </c>
      <c r="C42" s="35">
        <f t="shared" si="0"/>
        <v>5.8750000000000024E-2</v>
      </c>
      <c r="D42" s="36">
        <f t="shared" si="3"/>
        <v>5076</v>
      </c>
      <c r="E42" s="23">
        <f t="shared" si="4"/>
        <v>84.6</v>
      </c>
      <c r="F42">
        <v>26324.923599999998</v>
      </c>
      <c r="G42">
        <v>43787.808333333</v>
      </c>
    </row>
    <row r="43" spans="1:11">
      <c r="A43" t="s">
        <v>99</v>
      </c>
      <c r="B43" s="37">
        <v>0.57464120370370375</v>
      </c>
      <c r="C43" s="35">
        <f t="shared" si="0"/>
        <v>9.686342592592595E-2</v>
      </c>
      <c r="D43" s="36">
        <f>(HOUR(C43)*60*60)+(MINUTE(C43)*60)+SECOND(C43)</f>
        <v>8369</v>
      </c>
      <c r="E43" s="23">
        <f>D43/60</f>
        <v>139.48333333333332</v>
      </c>
      <c r="F43">
        <v>26343.754799999999</v>
      </c>
      <c r="G43">
        <v>43783.713888888997</v>
      </c>
      <c r="H43" t="s">
        <v>98</v>
      </c>
    </row>
    <row r="44" spans="1:11">
      <c r="A44" t="s">
        <v>100</v>
      </c>
      <c r="B44" s="37">
        <v>0.57488425925925923</v>
      </c>
      <c r="C44" s="35">
        <f t="shared" si="0"/>
        <v>9.7106481481481433E-2</v>
      </c>
      <c r="D44" s="36">
        <f t="shared" ref="D44:D50" si="5">(HOUR(C44)*60*60)+(MINUTE(C44)*60)+SECOND(C44)</f>
        <v>8390</v>
      </c>
      <c r="E44" s="23">
        <f t="shared" ref="E44:E50" si="6">D44/60</f>
        <v>139.83333333333334</v>
      </c>
      <c r="F44">
        <v>26330.049200000001</v>
      </c>
      <c r="G44">
        <v>43768.911944444</v>
      </c>
    </row>
    <row r="45" spans="1:11">
      <c r="A45" t="s">
        <v>101</v>
      </c>
      <c r="B45" s="37">
        <v>0.57513888888888887</v>
      </c>
      <c r="C45" s="35">
        <f t="shared" si="0"/>
        <v>9.7361111111111065E-2</v>
      </c>
      <c r="D45" s="36">
        <f t="shared" si="5"/>
        <v>8412</v>
      </c>
      <c r="E45" s="23">
        <f t="shared" si="6"/>
        <v>140.19999999999999</v>
      </c>
      <c r="F45">
        <v>26325.0412</v>
      </c>
      <c r="G45">
        <v>43769.525277777997</v>
      </c>
    </row>
    <row r="46" spans="1:11">
      <c r="A46" t="s">
        <v>102</v>
      </c>
      <c r="B46" s="37">
        <v>0.57540509259259254</v>
      </c>
      <c r="C46" s="35">
        <f t="shared" si="0"/>
        <v>9.7627314814814736E-2</v>
      </c>
      <c r="D46" s="36">
        <f t="shared" si="5"/>
        <v>8435</v>
      </c>
      <c r="E46" s="23">
        <f t="shared" si="6"/>
        <v>140.58333333333334</v>
      </c>
      <c r="F46">
        <v>26300.588</v>
      </c>
      <c r="G46">
        <v>43721.409722222001</v>
      </c>
    </row>
    <row r="47" spans="1:11">
      <c r="A47" t="s">
        <v>103</v>
      </c>
      <c r="B47" s="37">
        <v>0.57565972222222228</v>
      </c>
      <c r="C47" s="35">
        <f t="shared" si="0"/>
        <v>9.788194444444448E-2</v>
      </c>
      <c r="D47" s="36">
        <f t="shared" si="5"/>
        <v>8457</v>
      </c>
      <c r="E47" s="23">
        <f t="shared" si="6"/>
        <v>140.94999999999999</v>
      </c>
      <c r="F47">
        <v>26313.315600000002</v>
      </c>
      <c r="G47">
        <v>43749.581944443999</v>
      </c>
    </row>
    <row r="48" spans="1:11">
      <c r="A48" t="s">
        <v>104</v>
      </c>
      <c r="B48" s="37">
        <v>0.57586805555555554</v>
      </c>
      <c r="C48" s="35">
        <f t="shared" si="0"/>
        <v>9.8090277777777735E-2</v>
      </c>
      <c r="D48" s="36">
        <f t="shared" si="5"/>
        <v>8475</v>
      </c>
      <c r="E48" s="23">
        <f t="shared" si="6"/>
        <v>141.25</v>
      </c>
      <c r="F48">
        <v>26318.650399999999</v>
      </c>
      <c r="G48">
        <v>43748.596111111001</v>
      </c>
    </row>
    <row r="49" spans="1:13">
      <c r="A49" t="s">
        <v>105</v>
      </c>
      <c r="B49" s="37">
        <v>0.57618055555555558</v>
      </c>
      <c r="C49" s="35">
        <f t="shared" si="0"/>
        <v>9.8402777777777783E-2</v>
      </c>
      <c r="D49" s="36">
        <f t="shared" si="5"/>
        <v>8502</v>
      </c>
      <c r="E49" s="23">
        <f t="shared" si="6"/>
        <v>141.69999999999999</v>
      </c>
      <c r="F49">
        <v>26250.967199999999</v>
      </c>
      <c r="G49">
        <v>43653.173055555999</v>
      </c>
      <c r="I49" t="s">
        <v>65</v>
      </c>
      <c r="J49" t="s">
        <v>79</v>
      </c>
      <c r="K49" t="s">
        <v>80</v>
      </c>
      <c r="L49" t="s">
        <v>81</v>
      </c>
      <c r="M49" t="s">
        <v>66</v>
      </c>
    </row>
    <row r="50" spans="1:13">
      <c r="A50" t="s">
        <v>106</v>
      </c>
      <c r="B50" s="37">
        <v>0.57642361111111107</v>
      </c>
      <c r="C50" s="35">
        <f t="shared" si="0"/>
        <v>9.8645833333333266E-2</v>
      </c>
      <c r="D50" s="36">
        <f t="shared" si="5"/>
        <v>8523</v>
      </c>
      <c r="E50" s="23">
        <f t="shared" si="6"/>
        <v>142.05000000000001</v>
      </c>
      <c r="F50">
        <v>26306.153200000001</v>
      </c>
      <c r="G50">
        <v>43714.94</v>
      </c>
    </row>
    <row r="51" spans="1:13">
      <c r="A51" t="s">
        <v>109</v>
      </c>
      <c r="B51" s="37">
        <v>0.62539351851851854</v>
      </c>
      <c r="C51" s="35">
        <f t="shared" si="0"/>
        <v>0.14761574074074074</v>
      </c>
      <c r="D51" s="36">
        <f t="shared" ref="D51:D63" si="7">(HOUR(C51)*60*60)+(MINUTE(C51)*60)+SECOND(C51)</f>
        <v>12754</v>
      </c>
      <c r="E51" s="23">
        <f t="shared" ref="E51:E63" si="8">D51/60</f>
        <v>212.56666666666666</v>
      </c>
      <c r="F51">
        <v>26254.207200000001</v>
      </c>
      <c r="G51">
        <v>43662.411388888999</v>
      </c>
      <c r="H51" t="s">
        <v>108</v>
      </c>
    </row>
    <row r="52" spans="1:13">
      <c r="A52" t="s">
        <v>110</v>
      </c>
      <c r="B52" s="37">
        <v>0.62563657407407403</v>
      </c>
      <c r="C52" s="35">
        <f t="shared" si="0"/>
        <v>0.14785879629629622</v>
      </c>
      <c r="D52" s="36">
        <f t="shared" si="7"/>
        <v>12775</v>
      </c>
      <c r="E52" s="23">
        <f t="shared" si="8"/>
        <v>212.91666666666666</v>
      </c>
      <c r="F52">
        <v>26185.036</v>
      </c>
      <c r="G52">
        <v>43581.726388889001</v>
      </c>
    </row>
    <row r="53" spans="1:13">
      <c r="A53" t="s">
        <v>111</v>
      </c>
      <c r="B53" s="37">
        <v>0.62587962962962962</v>
      </c>
      <c r="C53" s="35">
        <f t="shared" si="0"/>
        <v>0.14810185185185182</v>
      </c>
      <c r="D53" s="36">
        <f t="shared" si="7"/>
        <v>12796</v>
      </c>
      <c r="E53" s="23">
        <f t="shared" si="8"/>
        <v>213.26666666666668</v>
      </c>
      <c r="F53">
        <v>26184.822400000001</v>
      </c>
      <c r="G53">
        <v>43580.950555556003</v>
      </c>
    </row>
    <row r="54" spans="1:13">
      <c r="A54" t="s">
        <v>112</v>
      </c>
      <c r="B54" s="37">
        <v>0.62612268518518521</v>
      </c>
      <c r="C54" s="35">
        <f t="shared" si="0"/>
        <v>0.14834490740740741</v>
      </c>
      <c r="D54" s="36">
        <f t="shared" si="7"/>
        <v>12817</v>
      </c>
      <c r="E54" s="23">
        <f t="shared" si="8"/>
        <v>213.61666666666667</v>
      </c>
      <c r="F54">
        <v>26245.2572</v>
      </c>
      <c r="G54">
        <v>43670.038055555997</v>
      </c>
    </row>
    <row r="55" spans="1:13">
      <c r="A55" t="s">
        <v>113</v>
      </c>
      <c r="B55" s="37">
        <v>0.6263657407407407</v>
      </c>
      <c r="C55" s="35">
        <f t="shared" si="0"/>
        <v>0.14858796296296289</v>
      </c>
      <c r="D55" s="36">
        <f t="shared" si="7"/>
        <v>12838</v>
      </c>
      <c r="E55" s="23">
        <f t="shared" si="8"/>
        <v>213.96666666666667</v>
      </c>
      <c r="F55">
        <v>26251.880399999998</v>
      </c>
      <c r="G55">
        <v>43681.541111111001</v>
      </c>
    </row>
    <row r="56" spans="1:13">
      <c r="A56" t="s">
        <v>114</v>
      </c>
      <c r="B56" s="37">
        <v>0.62663194444444448</v>
      </c>
      <c r="C56" s="35">
        <f t="shared" si="0"/>
        <v>0.14885416666666668</v>
      </c>
      <c r="D56" s="36">
        <f t="shared" si="7"/>
        <v>12861</v>
      </c>
      <c r="E56" s="23">
        <f t="shared" si="8"/>
        <v>214.35</v>
      </c>
      <c r="F56">
        <v>26294.186799999999</v>
      </c>
      <c r="G56">
        <v>43771.380277778</v>
      </c>
    </row>
    <row r="57" spans="1:13">
      <c r="A57" t="s">
        <v>115</v>
      </c>
      <c r="B57" s="37">
        <v>0.62752314814814814</v>
      </c>
      <c r="C57" s="35">
        <f t="shared" si="0"/>
        <v>0.14974537037037033</v>
      </c>
      <c r="D57" s="36">
        <f t="shared" si="7"/>
        <v>12938</v>
      </c>
      <c r="E57" s="23">
        <f t="shared" si="8"/>
        <v>215.63333333333333</v>
      </c>
      <c r="F57">
        <v>26165.1944</v>
      </c>
      <c r="G57">
        <v>43532.801388888998</v>
      </c>
      <c r="H57" t="s">
        <v>121</v>
      </c>
    </row>
    <row r="58" spans="1:13">
      <c r="A58" t="s">
        <v>116</v>
      </c>
      <c r="B58" s="37">
        <v>0.62776620370370373</v>
      </c>
      <c r="C58" s="35">
        <f t="shared" si="0"/>
        <v>0.14998842592592593</v>
      </c>
      <c r="D58" s="36">
        <f t="shared" si="7"/>
        <v>12959</v>
      </c>
      <c r="E58" s="23">
        <f t="shared" si="8"/>
        <v>215.98333333333332</v>
      </c>
      <c r="F58">
        <v>26240.001199999999</v>
      </c>
      <c r="G58">
        <v>43656.183333333</v>
      </c>
    </row>
    <row r="59" spans="1:13">
      <c r="A59" t="s">
        <v>117</v>
      </c>
      <c r="B59" s="37">
        <v>0.62800925925925932</v>
      </c>
      <c r="C59" s="35">
        <f t="shared" si="0"/>
        <v>0.15023148148148152</v>
      </c>
      <c r="D59" s="36">
        <f t="shared" si="7"/>
        <v>12980</v>
      </c>
      <c r="E59" s="23">
        <f t="shared" si="8"/>
        <v>216.33333333333334</v>
      </c>
      <c r="F59">
        <v>26195.449199999999</v>
      </c>
      <c r="G59">
        <v>43609.766666666997</v>
      </c>
    </row>
    <row r="60" spans="1:13">
      <c r="A60" t="s">
        <v>118</v>
      </c>
      <c r="B60" s="37">
        <v>0.62825231481481481</v>
      </c>
      <c r="C60" s="35">
        <f t="shared" si="0"/>
        <v>0.150474537037037</v>
      </c>
      <c r="D60" s="36">
        <f t="shared" si="7"/>
        <v>13001</v>
      </c>
      <c r="E60" s="23">
        <f t="shared" si="8"/>
        <v>216.68333333333334</v>
      </c>
      <c r="F60">
        <v>26216.324799999999</v>
      </c>
      <c r="G60">
        <v>43637.899722221999</v>
      </c>
    </row>
    <row r="61" spans="1:13">
      <c r="A61" t="s">
        <v>119</v>
      </c>
      <c r="B61" s="39">
        <v>0.6284953703703704</v>
      </c>
      <c r="C61" s="35">
        <f t="shared" si="0"/>
        <v>0.1507175925925926</v>
      </c>
      <c r="D61" s="36">
        <f t="shared" si="7"/>
        <v>13022</v>
      </c>
      <c r="E61" s="23">
        <f t="shared" si="8"/>
        <v>217.03333333333333</v>
      </c>
      <c r="F61">
        <v>26210.846399999999</v>
      </c>
      <c r="G61">
        <v>43628.276666667</v>
      </c>
    </row>
    <row r="62" spans="1:13">
      <c r="A62" t="s">
        <v>120</v>
      </c>
      <c r="B62" s="37">
        <v>0.62873842592592599</v>
      </c>
      <c r="C62" s="35">
        <f t="shared" si="0"/>
        <v>0.15096064814814819</v>
      </c>
      <c r="D62" s="36">
        <f t="shared" si="7"/>
        <v>13043</v>
      </c>
      <c r="E62" s="23">
        <f t="shared" si="8"/>
        <v>217.38333333333333</v>
      </c>
      <c r="F62">
        <v>26204.062399999999</v>
      </c>
      <c r="G62">
        <v>43623.875277778003</v>
      </c>
    </row>
    <row r="63" spans="1:13">
      <c r="A63" t="s">
        <v>125</v>
      </c>
      <c r="B63" s="37">
        <v>0.67140046296296296</v>
      </c>
      <c r="C63" s="35">
        <f t="shared" si="0"/>
        <v>0.19362268518518516</v>
      </c>
      <c r="D63" s="36">
        <f t="shared" si="7"/>
        <v>16729</v>
      </c>
      <c r="E63" s="23">
        <f t="shared" si="8"/>
        <v>278.81666666666666</v>
      </c>
      <c r="F63">
        <v>26161.292399999998</v>
      </c>
      <c r="G63">
        <v>43537.783333332998</v>
      </c>
      <c r="H63" t="s">
        <v>136</v>
      </c>
    </row>
    <row r="64" spans="1:13">
      <c r="A64" t="s">
        <v>126</v>
      </c>
      <c r="B64" s="37">
        <v>0.67174768518518524</v>
      </c>
      <c r="C64" s="35">
        <f t="shared" ref="C64:C85" si="9">B64-K$37</f>
        <v>0.19396990740740744</v>
      </c>
      <c r="D64" s="36">
        <f t="shared" ref="D64:D95" si="10">(HOUR(C64)*60*60)+(MINUTE(C64)*60)+SECOND(C64)</f>
        <v>16759</v>
      </c>
      <c r="E64" s="23">
        <f t="shared" ref="E64:E95" si="11">D64/60</f>
        <v>279.31666666666666</v>
      </c>
      <c r="F64">
        <v>26174.988000000001</v>
      </c>
      <c r="G64">
        <v>43572.17</v>
      </c>
    </row>
    <row r="65" spans="1:8">
      <c r="A65" t="s">
        <v>127</v>
      </c>
      <c r="B65" s="37">
        <v>0.67210648148148155</v>
      </c>
      <c r="C65" s="35">
        <f t="shared" si="9"/>
        <v>0.19432870370370375</v>
      </c>
      <c r="D65" s="36">
        <f t="shared" si="10"/>
        <v>16790</v>
      </c>
      <c r="E65" s="23">
        <f t="shared" si="11"/>
        <v>279.83333333333331</v>
      </c>
      <c r="F65">
        <v>26173.301599999999</v>
      </c>
      <c r="G65">
        <v>43574.393611111002</v>
      </c>
    </row>
    <row r="66" spans="1:8">
      <c r="A66" t="s">
        <v>128</v>
      </c>
      <c r="B66" s="37">
        <v>0.67254629629629636</v>
      </c>
      <c r="C66" s="35">
        <f t="shared" si="9"/>
        <v>0.19476851851851856</v>
      </c>
      <c r="D66" s="36">
        <f t="shared" si="10"/>
        <v>16828</v>
      </c>
      <c r="E66" s="23">
        <f t="shared" si="11"/>
        <v>280.46666666666664</v>
      </c>
      <c r="F66">
        <v>26178.166000000001</v>
      </c>
      <c r="G66">
        <v>43567.505555556003</v>
      </c>
    </row>
    <row r="67" spans="1:8">
      <c r="A67" t="s">
        <v>129</v>
      </c>
      <c r="B67" s="37">
        <v>0.67283564814814811</v>
      </c>
      <c r="C67" s="35">
        <f t="shared" si="9"/>
        <v>0.19505787037037031</v>
      </c>
      <c r="D67" s="36">
        <f t="shared" si="10"/>
        <v>16853</v>
      </c>
      <c r="E67" s="23">
        <f t="shared" si="11"/>
        <v>280.88333333333333</v>
      </c>
      <c r="F67">
        <v>26214.218799999999</v>
      </c>
      <c r="G67">
        <v>43674.03</v>
      </c>
    </row>
    <row r="68" spans="1:8">
      <c r="A68" t="s">
        <v>130</v>
      </c>
      <c r="B68" s="37">
        <v>0.67312500000000008</v>
      </c>
      <c r="C68" s="35">
        <f t="shared" si="9"/>
        <v>0.19534722222222228</v>
      </c>
      <c r="D68" s="36">
        <f t="shared" si="10"/>
        <v>16878</v>
      </c>
      <c r="E68" s="23">
        <f t="shared" si="11"/>
        <v>281.3</v>
      </c>
      <c r="F68">
        <v>26219.288</v>
      </c>
      <c r="G68">
        <v>43676.828611110999</v>
      </c>
    </row>
    <row r="69" spans="1:8">
      <c r="A69" t="s">
        <v>131</v>
      </c>
      <c r="B69" s="37">
        <v>0.67340277777777768</v>
      </c>
      <c r="C69" s="35">
        <f t="shared" si="9"/>
        <v>0.19562499999999988</v>
      </c>
      <c r="D69" s="36">
        <f t="shared" si="10"/>
        <v>16902</v>
      </c>
      <c r="E69" s="23">
        <f t="shared" si="11"/>
        <v>281.7</v>
      </c>
      <c r="F69">
        <v>26220.5576</v>
      </c>
      <c r="G69">
        <v>43689.435555556003</v>
      </c>
    </row>
    <row r="70" spans="1:8">
      <c r="A70" t="s">
        <v>132</v>
      </c>
      <c r="B70" s="37">
        <v>0.6739814814814814</v>
      </c>
      <c r="C70" s="35">
        <f t="shared" si="9"/>
        <v>0.1962037037037036</v>
      </c>
      <c r="D70" s="36">
        <f t="shared" si="10"/>
        <v>16952</v>
      </c>
      <c r="E70" s="23">
        <f t="shared" si="11"/>
        <v>282.53333333333336</v>
      </c>
      <c r="F70">
        <v>26202.263200000001</v>
      </c>
      <c r="G70">
        <v>43647.459444444001</v>
      </c>
    </row>
    <row r="71" spans="1:8">
      <c r="A71" t="s">
        <v>133</v>
      </c>
      <c r="B71" s="37">
        <v>0.67440972222222229</v>
      </c>
      <c r="C71" s="35">
        <f t="shared" si="9"/>
        <v>0.19663194444444448</v>
      </c>
      <c r="D71" s="36">
        <f t="shared" si="10"/>
        <v>16989</v>
      </c>
      <c r="E71" s="23">
        <f t="shared" si="11"/>
        <v>283.14999999999998</v>
      </c>
      <c r="F71">
        <v>26216.899600000001</v>
      </c>
      <c r="G71">
        <v>43662.147499999999</v>
      </c>
    </row>
    <row r="72" spans="1:8">
      <c r="A72" t="s">
        <v>134</v>
      </c>
      <c r="B72" s="37">
        <v>0.67466435185185192</v>
      </c>
      <c r="C72" s="35">
        <f t="shared" si="9"/>
        <v>0.19688657407407412</v>
      </c>
      <c r="D72" s="36">
        <f t="shared" si="10"/>
        <v>17011</v>
      </c>
      <c r="E72" s="23">
        <f t="shared" si="11"/>
        <v>283.51666666666665</v>
      </c>
      <c r="F72">
        <v>26224.427199999998</v>
      </c>
      <c r="G72">
        <v>43686.684444443999</v>
      </c>
    </row>
    <row r="73" spans="1:8">
      <c r="A73" t="s">
        <v>135</v>
      </c>
      <c r="B73" s="37">
        <v>0.67491898148148144</v>
      </c>
      <c r="C73" s="35">
        <f t="shared" si="9"/>
        <v>0.19714120370370364</v>
      </c>
      <c r="D73" s="36">
        <f t="shared" si="10"/>
        <v>17033</v>
      </c>
      <c r="E73" s="23">
        <f t="shared" si="11"/>
        <v>283.88333333333333</v>
      </c>
      <c r="F73">
        <v>26228.339599999999</v>
      </c>
      <c r="G73">
        <v>43697.108888889001</v>
      </c>
    </row>
    <row r="74" spans="1:8">
      <c r="A74" t="s">
        <v>137</v>
      </c>
      <c r="B74" s="37">
        <v>0.68341435185185195</v>
      </c>
      <c r="C74" s="35">
        <f t="shared" si="9"/>
        <v>0.20563657407407415</v>
      </c>
      <c r="D74" s="36">
        <f t="shared" si="10"/>
        <v>17767</v>
      </c>
      <c r="E74" s="23">
        <f t="shared" si="11"/>
        <v>296.11666666666667</v>
      </c>
      <c r="F74">
        <v>26132.225600000002</v>
      </c>
      <c r="G74">
        <v>43497.603611111001</v>
      </c>
      <c r="H74" t="s">
        <v>147</v>
      </c>
    </row>
    <row r="75" spans="1:8">
      <c r="A75" t="s">
        <v>138</v>
      </c>
      <c r="B75" s="37">
        <v>0.68368055555555562</v>
      </c>
      <c r="C75" s="35">
        <f t="shared" si="9"/>
        <v>0.20590277777777782</v>
      </c>
      <c r="D75" s="36">
        <f t="shared" si="10"/>
        <v>17790</v>
      </c>
      <c r="E75" s="23">
        <f t="shared" si="11"/>
        <v>296.5</v>
      </c>
      <c r="F75">
        <v>26164.072800000002</v>
      </c>
      <c r="G75">
        <v>43563.813333332997</v>
      </c>
    </row>
    <row r="76" spans="1:8">
      <c r="A76" t="s">
        <v>139</v>
      </c>
      <c r="B76" s="37">
        <v>0.6839467592592593</v>
      </c>
      <c r="C76" s="35">
        <f t="shared" si="9"/>
        <v>0.20616898148148149</v>
      </c>
      <c r="D76" s="36">
        <f t="shared" si="10"/>
        <v>17813</v>
      </c>
      <c r="E76" s="23">
        <f t="shared" si="11"/>
        <v>296.88333333333333</v>
      </c>
      <c r="F76">
        <v>26155.849600000001</v>
      </c>
      <c r="G76">
        <v>43561.039722221998</v>
      </c>
    </row>
    <row r="77" spans="1:8">
      <c r="A77" t="s">
        <v>140</v>
      </c>
      <c r="B77" s="37">
        <v>0.68420138888888893</v>
      </c>
      <c r="C77" s="35">
        <f t="shared" si="9"/>
        <v>0.20642361111111113</v>
      </c>
      <c r="D77" s="36">
        <f t="shared" si="10"/>
        <v>17835</v>
      </c>
      <c r="E77" s="23">
        <f t="shared" si="11"/>
        <v>297.25</v>
      </c>
      <c r="F77">
        <v>26180.858</v>
      </c>
      <c r="G77">
        <v>43590.332777778</v>
      </c>
    </row>
    <row r="78" spans="1:8">
      <c r="A78" t="s">
        <v>141</v>
      </c>
      <c r="B78" s="37">
        <v>0.68444444444444441</v>
      </c>
      <c r="C78" s="35">
        <f t="shared" si="9"/>
        <v>0.20666666666666661</v>
      </c>
      <c r="D78" s="36">
        <f t="shared" si="10"/>
        <v>17856</v>
      </c>
      <c r="E78" s="23">
        <f t="shared" si="11"/>
        <v>297.60000000000002</v>
      </c>
      <c r="F78">
        <v>26174.1224</v>
      </c>
      <c r="G78">
        <v>43589.323611111002</v>
      </c>
    </row>
    <row r="79" spans="1:8">
      <c r="A79" t="s">
        <v>142</v>
      </c>
      <c r="B79" s="37">
        <v>0.68475694444444446</v>
      </c>
      <c r="C79" s="35">
        <f t="shared" si="9"/>
        <v>0.20697916666666666</v>
      </c>
      <c r="D79" s="36">
        <f t="shared" si="10"/>
        <v>17883</v>
      </c>
      <c r="E79" s="23">
        <f t="shared" si="11"/>
        <v>298.05</v>
      </c>
      <c r="F79">
        <v>26151.198</v>
      </c>
      <c r="G79">
        <v>43553.697500000002</v>
      </c>
    </row>
    <row r="80" spans="1:8">
      <c r="A80" t="s">
        <v>143</v>
      </c>
      <c r="B80" s="37">
        <v>0.68501157407407398</v>
      </c>
      <c r="C80" s="35">
        <f t="shared" si="9"/>
        <v>0.20723379629629618</v>
      </c>
      <c r="D80" s="36">
        <f t="shared" si="10"/>
        <v>17905</v>
      </c>
      <c r="E80" s="23">
        <f t="shared" si="11"/>
        <v>298.41666666666669</v>
      </c>
      <c r="F80">
        <v>26146.8524</v>
      </c>
      <c r="G80">
        <v>43550.864444444</v>
      </c>
    </row>
    <row r="81" spans="1:7">
      <c r="A81" t="s">
        <v>144</v>
      </c>
      <c r="B81" s="37">
        <v>0.68530092592592595</v>
      </c>
      <c r="C81" s="35">
        <f t="shared" si="9"/>
        <v>0.20752314814814815</v>
      </c>
      <c r="D81" s="36">
        <f t="shared" si="10"/>
        <v>17930</v>
      </c>
      <c r="E81" s="23">
        <f t="shared" si="11"/>
        <v>298.83333333333331</v>
      </c>
      <c r="F81">
        <v>26163.464</v>
      </c>
      <c r="G81">
        <v>43571.021666667002</v>
      </c>
    </row>
    <row r="82" spans="1:7">
      <c r="A82" t="s">
        <v>145</v>
      </c>
      <c r="B82" s="37">
        <v>0.68557870370370377</v>
      </c>
      <c r="C82" s="35">
        <f t="shared" si="9"/>
        <v>0.20780092592592597</v>
      </c>
      <c r="D82" s="36">
        <f t="shared" si="10"/>
        <v>17954</v>
      </c>
      <c r="E82" s="23">
        <f t="shared" si="11"/>
        <v>299.23333333333335</v>
      </c>
      <c r="F82">
        <v>26131.972000000002</v>
      </c>
      <c r="G82">
        <v>43524.917500000003</v>
      </c>
    </row>
    <row r="83" spans="1:7">
      <c r="A83" t="s">
        <v>146</v>
      </c>
      <c r="B83" s="37">
        <v>0.68583333333333341</v>
      </c>
      <c r="C83" s="35">
        <f t="shared" si="9"/>
        <v>0.2080555555555556</v>
      </c>
      <c r="D83" s="36">
        <f t="shared" si="10"/>
        <v>17976</v>
      </c>
      <c r="E83" s="23">
        <f t="shared" si="11"/>
        <v>299.60000000000002</v>
      </c>
      <c r="F83">
        <v>26139.444800000001</v>
      </c>
      <c r="G83">
        <v>43536.84</v>
      </c>
    </row>
    <row r="84" spans="1:7">
      <c r="A84" t="s">
        <v>148</v>
      </c>
      <c r="B84" s="37">
        <v>0.69184027777777779</v>
      </c>
      <c r="C84" s="35">
        <f t="shared" si="9"/>
        <v>0.21406249999999999</v>
      </c>
      <c r="D84" s="36">
        <f t="shared" si="10"/>
        <v>18495</v>
      </c>
      <c r="E84" s="23">
        <f t="shared" si="11"/>
        <v>308.25</v>
      </c>
      <c r="F84">
        <v>26107.940399999999</v>
      </c>
      <c r="G84">
        <v>43474.856666667001</v>
      </c>
    </row>
    <row r="85" spans="1:7">
      <c r="A85" t="s">
        <v>149</v>
      </c>
      <c r="B85" s="37">
        <v>0.69208333333333327</v>
      </c>
      <c r="C85" s="35">
        <f t="shared" si="9"/>
        <v>0.21430555555555547</v>
      </c>
      <c r="D85" s="36">
        <f t="shared" si="10"/>
        <v>18516</v>
      </c>
      <c r="E85" s="23">
        <f t="shared" si="11"/>
        <v>308.60000000000002</v>
      </c>
      <c r="F85">
        <v>26115.159599999999</v>
      </c>
      <c r="G85">
        <v>43500.082222222001</v>
      </c>
    </row>
    <row r="86" spans="1:7">
      <c r="A86" t="s">
        <v>150</v>
      </c>
      <c r="B86" s="37">
        <v>0.69241898148148151</v>
      </c>
      <c r="C86" s="35">
        <f t="shared" ref="C86:C95" si="12">B86-K$37</f>
        <v>0.21464120370370371</v>
      </c>
      <c r="D86" s="36">
        <f t="shared" si="10"/>
        <v>18545</v>
      </c>
      <c r="E86" s="23">
        <f t="shared" si="11"/>
        <v>309.08333333333331</v>
      </c>
      <c r="F86">
        <v>26135.653999999999</v>
      </c>
      <c r="G86">
        <v>43548.35</v>
      </c>
    </row>
    <row r="87" spans="1:7">
      <c r="A87" t="s">
        <v>151</v>
      </c>
      <c r="B87" s="37">
        <v>0.69271990740740741</v>
      </c>
      <c r="C87" s="35">
        <f t="shared" si="12"/>
        <v>0.21494212962962961</v>
      </c>
      <c r="D87" s="36">
        <f t="shared" si="10"/>
        <v>18571</v>
      </c>
      <c r="E87" s="23">
        <f t="shared" si="11"/>
        <v>309.51666666666665</v>
      </c>
      <c r="F87">
        <v>26151.998800000001</v>
      </c>
      <c r="G87">
        <v>43572.904444444001</v>
      </c>
    </row>
    <row r="88" spans="1:7">
      <c r="A88" t="s">
        <v>152</v>
      </c>
      <c r="B88" s="37">
        <v>0.69297453703703704</v>
      </c>
      <c r="C88" s="35">
        <f t="shared" si="12"/>
        <v>0.21519675925925924</v>
      </c>
      <c r="D88" s="36">
        <f t="shared" si="10"/>
        <v>18593</v>
      </c>
      <c r="E88" s="23">
        <f t="shared" si="11"/>
        <v>309.88333333333333</v>
      </c>
      <c r="F88">
        <v>26129.3544</v>
      </c>
      <c r="G88">
        <v>43547.836944444003</v>
      </c>
    </row>
    <row r="89" spans="1:7">
      <c r="A89" t="s">
        <v>153</v>
      </c>
      <c r="B89" s="37">
        <v>0.69321759259259252</v>
      </c>
      <c r="C89" s="35">
        <f t="shared" si="12"/>
        <v>0.21543981481481472</v>
      </c>
      <c r="D89" s="36">
        <f t="shared" si="10"/>
        <v>18614</v>
      </c>
      <c r="E89" s="23">
        <f t="shared" si="11"/>
        <v>310.23333333333335</v>
      </c>
      <c r="F89">
        <v>26123.5556</v>
      </c>
      <c r="G89">
        <v>43532.787777778001</v>
      </c>
    </row>
    <row r="90" spans="1:7">
      <c r="A90" t="s">
        <v>154</v>
      </c>
      <c r="B90" s="37">
        <v>0.69761574074074073</v>
      </c>
      <c r="C90" s="35">
        <f t="shared" si="12"/>
        <v>0.21983796296296293</v>
      </c>
      <c r="D90" s="36">
        <f t="shared" si="10"/>
        <v>18994</v>
      </c>
      <c r="E90" s="23">
        <f t="shared" si="11"/>
        <v>316.56666666666666</v>
      </c>
      <c r="F90">
        <v>26052.632799999999</v>
      </c>
      <c r="G90">
        <v>43413.548611111</v>
      </c>
    </row>
    <row r="91" spans="1:7">
      <c r="A91" t="s">
        <v>155</v>
      </c>
      <c r="B91" s="37">
        <v>0.69789351851851855</v>
      </c>
      <c r="C91" s="35">
        <f t="shared" si="12"/>
        <v>0.22011574074074075</v>
      </c>
      <c r="D91" s="36">
        <f t="shared" si="10"/>
        <v>19018</v>
      </c>
      <c r="E91" s="23">
        <f t="shared" si="11"/>
        <v>316.96666666666664</v>
      </c>
      <c r="F91">
        <v>26130.718000000001</v>
      </c>
      <c r="G91">
        <v>43551.58</v>
      </c>
    </row>
    <row r="92" spans="1:7">
      <c r="A92" t="s">
        <v>156</v>
      </c>
      <c r="B92" s="37">
        <v>0.69813657407407403</v>
      </c>
      <c r="C92" s="35">
        <f t="shared" si="12"/>
        <v>0.22035879629629623</v>
      </c>
      <c r="D92" s="36">
        <f t="shared" si="10"/>
        <v>19039</v>
      </c>
      <c r="E92" s="23">
        <f t="shared" si="11"/>
        <v>317.31666666666666</v>
      </c>
      <c r="F92">
        <v>26117.386399999999</v>
      </c>
      <c r="G92">
        <v>43537.158055555999</v>
      </c>
    </row>
    <row r="93" spans="1:7">
      <c r="A93" t="s">
        <v>157</v>
      </c>
      <c r="B93" s="37">
        <v>0.69839120370370367</v>
      </c>
      <c r="C93" s="35">
        <f t="shared" si="12"/>
        <v>0.22061342592592587</v>
      </c>
      <c r="D93" s="36">
        <f t="shared" si="10"/>
        <v>19061</v>
      </c>
      <c r="E93" s="23">
        <f t="shared" si="11"/>
        <v>317.68333333333334</v>
      </c>
      <c r="F93">
        <v>26119.880399999998</v>
      </c>
      <c r="G93">
        <v>43549.456666667</v>
      </c>
    </row>
    <row r="94" spans="1:7">
      <c r="A94" t="s">
        <v>158</v>
      </c>
      <c r="B94" s="37">
        <v>0.69869212962962957</v>
      </c>
      <c r="C94" s="35">
        <f t="shared" si="12"/>
        <v>0.22091435185185176</v>
      </c>
      <c r="D94" s="36">
        <f t="shared" si="10"/>
        <v>19087</v>
      </c>
      <c r="E94" s="23">
        <f t="shared" si="11"/>
        <v>318.11666666666667</v>
      </c>
      <c r="F94">
        <v>26120.240399999999</v>
      </c>
      <c r="G94">
        <v>43542.508055555998</v>
      </c>
    </row>
    <row r="95" spans="1:7">
      <c r="A95" t="s">
        <v>159</v>
      </c>
      <c r="B95" s="37">
        <v>0.69894675925925931</v>
      </c>
      <c r="C95" s="35">
        <f t="shared" si="12"/>
        <v>0.22116898148148151</v>
      </c>
      <c r="D95" s="36">
        <f t="shared" si="10"/>
        <v>19109</v>
      </c>
      <c r="E95" s="23">
        <f t="shared" si="11"/>
        <v>318.48333333333335</v>
      </c>
      <c r="F95">
        <v>26122.892400000001</v>
      </c>
      <c r="G95">
        <v>43560.289166666997</v>
      </c>
    </row>
    <row r="146" spans="2:2">
      <c r="B146" t="s">
        <v>122</v>
      </c>
    </row>
    <row r="147" spans="2:2">
      <c r="B147" t="s">
        <v>123</v>
      </c>
    </row>
    <row r="148" spans="2:2">
      <c r="B148" t="s">
        <v>124</v>
      </c>
    </row>
  </sheetData>
  <pageMargins left="0.7" right="0.7" top="0.75" bottom="0.75" header="0.3" footer="0.3"/>
  <pageSetup paperSize="9" scale="76" orientation="landscape"/>
  <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7:J66"/>
  <sheetViews>
    <sheetView showRuler="0" topLeftCell="A13" workbookViewId="0">
      <selection activeCell="I42" sqref="I42"/>
    </sheetView>
  </sheetViews>
  <sheetFormatPr baseColWidth="10" defaultColWidth="8.83203125" defaultRowHeight="14" x14ac:dyDescent="0"/>
  <cols>
    <col min="3" max="3" width="9.1640625" customWidth="1"/>
  </cols>
  <sheetData>
    <row r="7" spans="1:7">
      <c r="A7" t="s">
        <v>160</v>
      </c>
      <c r="B7" s="37">
        <v>0.37916666666666665</v>
      </c>
    </row>
    <row r="9" spans="1:7">
      <c r="A9" t="s">
        <v>161</v>
      </c>
      <c r="B9" s="37">
        <v>0.38009259259259259</v>
      </c>
      <c r="C9" s="35">
        <f>B9-B$7</f>
        <v>9.2592592592594114E-4</v>
      </c>
      <c r="D9" s="36">
        <f>(HOUR(C9)*60*60)+(MINUTE(C9)*60)+SECOND(C9)</f>
        <v>80</v>
      </c>
      <c r="E9" s="23">
        <f>D9/60</f>
        <v>1.3333333333333333</v>
      </c>
      <c r="F9">
        <v>26160.478800000001</v>
      </c>
      <c r="G9">
        <v>43455.92</v>
      </c>
    </row>
    <row r="10" spans="1:7">
      <c r="A10" t="s">
        <v>162</v>
      </c>
      <c r="B10" s="37">
        <v>0.38033564814814813</v>
      </c>
      <c r="C10" s="35">
        <f t="shared" ref="C10:C66" si="0">B10-B$7</f>
        <v>1.1689814814814792E-3</v>
      </c>
      <c r="D10" s="36">
        <f t="shared" ref="D10:D66" si="1">(HOUR(C10)*60*60)+(MINUTE(C10)*60)+SECOND(C10)</f>
        <v>101</v>
      </c>
      <c r="E10" s="23">
        <f t="shared" ref="E10:E66" si="2">D10/60</f>
        <v>1.6833333333333333</v>
      </c>
      <c r="F10">
        <v>26232.1152</v>
      </c>
      <c r="G10">
        <v>43575.662499999999</v>
      </c>
    </row>
    <row r="11" spans="1:7">
      <c r="A11" t="s">
        <v>163</v>
      </c>
      <c r="B11" s="37">
        <v>0.38061342592592595</v>
      </c>
      <c r="C11" s="35">
        <f t="shared" si="0"/>
        <v>1.4467592592593004E-3</v>
      </c>
      <c r="D11" s="36">
        <f t="shared" si="1"/>
        <v>125</v>
      </c>
      <c r="E11" s="23">
        <f t="shared" si="2"/>
        <v>2.0833333333333335</v>
      </c>
      <c r="F11">
        <v>26217.433199999999</v>
      </c>
      <c r="G11">
        <v>43553.215277777999</v>
      </c>
    </row>
    <row r="12" spans="1:7">
      <c r="A12" t="s">
        <v>164</v>
      </c>
      <c r="B12" s="37">
        <v>0.38085648148148149</v>
      </c>
      <c r="C12" s="35">
        <f t="shared" si="0"/>
        <v>1.6898148148148384E-3</v>
      </c>
      <c r="D12" s="36">
        <f t="shared" si="1"/>
        <v>146</v>
      </c>
      <c r="E12" s="23">
        <f t="shared" si="2"/>
        <v>2.4333333333333331</v>
      </c>
      <c r="F12">
        <v>26215.126799999998</v>
      </c>
      <c r="G12">
        <v>43553.688055555998</v>
      </c>
    </row>
    <row r="13" spans="1:7">
      <c r="A13" t="s">
        <v>165</v>
      </c>
      <c r="B13" s="37">
        <v>0.38112268518518522</v>
      </c>
      <c r="C13" s="35">
        <f t="shared" si="0"/>
        <v>1.9560185185185652E-3</v>
      </c>
      <c r="D13" s="36">
        <f t="shared" si="1"/>
        <v>169</v>
      </c>
      <c r="E13" s="23">
        <f t="shared" si="2"/>
        <v>2.8166666666666669</v>
      </c>
      <c r="F13">
        <v>26229.212800000001</v>
      </c>
      <c r="G13">
        <v>43576.509166666998</v>
      </c>
    </row>
    <row r="14" spans="1:7">
      <c r="A14" t="s">
        <v>166</v>
      </c>
      <c r="B14" s="37">
        <v>0.38140046296296298</v>
      </c>
      <c r="C14" s="35">
        <f t="shared" si="0"/>
        <v>2.2337962962963309E-3</v>
      </c>
      <c r="D14" s="36">
        <f t="shared" si="1"/>
        <v>193</v>
      </c>
      <c r="E14" s="23">
        <f t="shared" si="2"/>
        <v>3.2166666666666668</v>
      </c>
      <c r="F14">
        <v>26108.9</v>
      </c>
      <c r="G14">
        <v>43394.033611111001</v>
      </c>
    </row>
    <row r="15" spans="1:7">
      <c r="A15" t="s">
        <v>167</v>
      </c>
      <c r="B15" s="37">
        <v>0.38171296296296298</v>
      </c>
      <c r="C15" s="35">
        <f t="shared" si="0"/>
        <v>2.5462962962963243E-3</v>
      </c>
      <c r="D15" s="36">
        <f t="shared" si="1"/>
        <v>220</v>
      </c>
      <c r="E15" s="23">
        <f t="shared" si="2"/>
        <v>3.6666666666666665</v>
      </c>
      <c r="F15">
        <v>26101.102800000001</v>
      </c>
      <c r="G15">
        <v>43380.044444444</v>
      </c>
    </row>
    <row r="16" spans="1:7">
      <c r="A16" t="s">
        <v>168</v>
      </c>
      <c r="B16" s="37">
        <v>0.38195601851851851</v>
      </c>
      <c r="C16" s="35">
        <f t="shared" si="0"/>
        <v>2.7893518518518623E-3</v>
      </c>
      <c r="D16" s="36">
        <f t="shared" si="1"/>
        <v>241</v>
      </c>
      <c r="E16" s="23">
        <f t="shared" si="2"/>
        <v>4.0166666666666666</v>
      </c>
      <c r="F16">
        <v>26099.928400000001</v>
      </c>
      <c r="G16">
        <v>43388.260833332999</v>
      </c>
    </row>
    <row r="17" spans="1:8">
      <c r="A17" t="s">
        <v>169</v>
      </c>
      <c r="B17" s="37">
        <v>0.382233796296296</v>
      </c>
      <c r="C17" s="35">
        <f t="shared" si="0"/>
        <v>3.0671296296293504E-3</v>
      </c>
      <c r="D17" s="36">
        <f t="shared" si="1"/>
        <v>265</v>
      </c>
      <c r="E17" s="23">
        <f t="shared" si="2"/>
        <v>4.416666666666667</v>
      </c>
      <c r="F17">
        <v>26114.54</v>
      </c>
      <c r="G17">
        <v>43413.476111110998</v>
      </c>
    </row>
    <row r="18" spans="1:8">
      <c r="A18" t="s">
        <v>170</v>
      </c>
      <c r="B18" s="37">
        <v>0.38248842592592597</v>
      </c>
      <c r="C18" s="35">
        <f t="shared" si="0"/>
        <v>3.3217592592593159E-3</v>
      </c>
      <c r="D18" s="36">
        <f t="shared" si="1"/>
        <v>287</v>
      </c>
      <c r="E18" s="23">
        <f t="shared" si="2"/>
        <v>4.7833333333333332</v>
      </c>
      <c r="F18">
        <v>26112.945599999999</v>
      </c>
      <c r="G18">
        <v>43414.083888888999</v>
      </c>
    </row>
    <row r="19" spans="1:8">
      <c r="A19" t="s">
        <v>171</v>
      </c>
      <c r="B19" s="37">
        <v>0.38273148148148151</v>
      </c>
      <c r="C19" s="35">
        <f t="shared" si="0"/>
        <v>3.564814814814854E-3</v>
      </c>
      <c r="D19" s="36">
        <f t="shared" si="1"/>
        <v>308</v>
      </c>
      <c r="E19" s="23">
        <f t="shared" si="2"/>
        <v>5.1333333333333337</v>
      </c>
      <c r="F19">
        <v>26126.5196</v>
      </c>
      <c r="G19">
        <v>43436.553333333002</v>
      </c>
    </row>
    <row r="20" spans="1:8">
      <c r="A20" t="s">
        <v>172</v>
      </c>
      <c r="B20" s="37">
        <v>0.38309027777777777</v>
      </c>
      <c r="C20" s="35">
        <f t="shared" si="0"/>
        <v>3.9236111111111138E-3</v>
      </c>
      <c r="D20" s="36">
        <f t="shared" si="1"/>
        <v>339</v>
      </c>
      <c r="E20" s="23">
        <f t="shared" si="2"/>
        <v>5.65</v>
      </c>
      <c r="F20">
        <v>26101.99</v>
      </c>
      <c r="G20">
        <v>43385.101111110998</v>
      </c>
    </row>
    <row r="21" spans="1:8">
      <c r="A21" t="s">
        <v>173</v>
      </c>
      <c r="B21" s="37">
        <v>0.39954861111111112</v>
      </c>
      <c r="C21" s="35">
        <f t="shared" si="0"/>
        <v>2.0381944444444466E-2</v>
      </c>
      <c r="D21" s="36">
        <f t="shared" si="1"/>
        <v>1761</v>
      </c>
      <c r="E21" s="23">
        <f t="shared" si="2"/>
        <v>29.35</v>
      </c>
      <c r="F21">
        <v>26034.0016</v>
      </c>
      <c r="G21">
        <v>43298.154999999999</v>
      </c>
    </row>
    <row r="22" spans="1:8">
      <c r="A22" t="s">
        <v>174</v>
      </c>
      <c r="B22" s="37">
        <v>0.39979166666666671</v>
      </c>
      <c r="C22" s="35">
        <f t="shared" si="0"/>
        <v>2.062500000000006E-2</v>
      </c>
      <c r="D22" s="36">
        <f t="shared" si="1"/>
        <v>1782</v>
      </c>
      <c r="E22" s="23">
        <f t="shared" si="2"/>
        <v>29.7</v>
      </c>
      <c r="F22">
        <v>26161.544000000002</v>
      </c>
      <c r="G22">
        <v>43496.3675</v>
      </c>
    </row>
    <row r="23" spans="1:8">
      <c r="A23" t="s">
        <v>175</v>
      </c>
      <c r="B23" s="37">
        <v>0.40006944444444442</v>
      </c>
      <c r="C23" s="35">
        <f t="shared" si="0"/>
        <v>2.090277777777777E-2</v>
      </c>
      <c r="D23" s="36">
        <f t="shared" si="1"/>
        <v>1806</v>
      </c>
      <c r="E23" s="23">
        <f t="shared" si="2"/>
        <v>30.1</v>
      </c>
      <c r="F23">
        <v>26166.713199999998</v>
      </c>
      <c r="G23">
        <v>43528.886388888997</v>
      </c>
    </row>
    <row r="24" spans="1:8">
      <c r="A24" t="s">
        <v>176</v>
      </c>
      <c r="B24" s="37">
        <v>0.40032407407407411</v>
      </c>
      <c r="C24" s="35">
        <f t="shared" si="0"/>
        <v>2.1157407407407458E-2</v>
      </c>
      <c r="D24" s="36">
        <f t="shared" si="1"/>
        <v>1828</v>
      </c>
      <c r="E24" s="23">
        <f t="shared" si="2"/>
        <v>30.466666666666665</v>
      </c>
      <c r="F24">
        <v>26058.2552</v>
      </c>
      <c r="G24">
        <v>43370.014999999999</v>
      </c>
    </row>
    <row r="25" spans="1:8">
      <c r="A25" t="s">
        <v>177</v>
      </c>
      <c r="B25" s="37">
        <v>0.40056712962962965</v>
      </c>
      <c r="C25" s="35">
        <f t="shared" si="0"/>
        <v>2.1400462962962996E-2</v>
      </c>
      <c r="D25" s="36">
        <f t="shared" si="1"/>
        <v>1849</v>
      </c>
      <c r="E25" s="23">
        <f t="shared" si="2"/>
        <v>30.816666666666666</v>
      </c>
      <c r="F25">
        <v>26063.4156</v>
      </c>
      <c r="G25">
        <v>43381.566111111002</v>
      </c>
    </row>
    <row r="26" spans="1:8">
      <c r="A26" t="s">
        <v>178</v>
      </c>
      <c r="B26" s="37">
        <v>0.40082175925925928</v>
      </c>
      <c r="C26" s="35">
        <f t="shared" si="0"/>
        <v>2.1655092592592629E-2</v>
      </c>
      <c r="D26" s="36">
        <f t="shared" si="1"/>
        <v>1871</v>
      </c>
      <c r="E26" s="23">
        <f t="shared" si="2"/>
        <v>31.183333333333334</v>
      </c>
      <c r="F26">
        <v>26160.268800000002</v>
      </c>
      <c r="G26">
        <v>43509.527777777999</v>
      </c>
    </row>
    <row r="27" spans="1:8">
      <c r="A27" t="s">
        <v>182</v>
      </c>
      <c r="B27" s="37">
        <v>0.45649305555555553</v>
      </c>
      <c r="C27" s="35">
        <f t="shared" si="0"/>
        <v>7.7326388888888875E-2</v>
      </c>
      <c r="D27" s="36">
        <f t="shared" si="1"/>
        <v>6681</v>
      </c>
      <c r="E27" s="23">
        <f t="shared" si="2"/>
        <v>111.35</v>
      </c>
      <c r="F27">
        <v>26086.626</v>
      </c>
      <c r="G27">
        <v>43348.185555556003</v>
      </c>
      <c r="H27" t="s">
        <v>179</v>
      </c>
    </row>
    <row r="28" spans="1:8">
      <c r="A28" t="s">
        <v>183</v>
      </c>
      <c r="B28" s="37">
        <v>0.45673611111111106</v>
      </c>
      <c r="C28" s="35">
        <f t="shared" si="0"/>
        <v>7.7569444444444413E-2</v>
      </c>
      <c r="D28" s="36">
        <f t="shared" si="1"/>
        <v>6702</v>
      </c>
      <c r="E28" s="23">
        <f t="shared" si="2"/>
        <v>111.7</v>
      </c>
      <c r="F28">
        <v>26123.9804</v>
      </c>
      <c r="G28">
        <v>43424.839444443998</v>
      </c>
      <c r="H28" t="s">
        <v>180</v>
      </c>
    </row>
    <row r="29" spans="1:8">
      <c r="A29" t="s">
        <v>184</v>
      </c>
      <c r="B29" s="37">
        <v>0.45697916666666666</v>
      </c>
      <c r="C29" s="35">
        <f t="shared" si="0"/>
        <v>7.7812500000000007E-2</v>
      </c>
      <c r="D29" s="36">
        <f t="shared" si="1"/>
        <v>6723</v>
      </c>
      <c r="E29" s="23">
        <f t="shared" si="2"/>
        <v>112.05</v>
      </c>
      <c r="F29">
        <v>26131.572400000001</v>
      </c>
      <c r="G29">
        <v>43434.056944443997</v>
      </c>
      <c r="H29" t="s">
        <v>181</v>
      </c>
    </row>
    <row r="30" spans="1:8">
      <c r="A30" t="s">
        <v>185</v>
      </c>
      <c r="B30" s="37">
        <v>0.45725694444444448</v>
      </c>
      <c r="C30" s="35">
        <f t="shared" si="0"/>
        <v>7.8090277777777828E-2</v>
      </c>
      <c r="D30" s="36">
        <f t="shared" si="1"/>
        <v>6747</v>
      </c>
      <c r="E30" s="23">
        <f t="shared" si="2"/>
        <v>112.45</v>
      </c>
      <c r="F30">
        <v>26145.088800000001</v>
      </c>
      <c r="G30">
        <v>43472.824722222002</v>
      </c>
    </row>
    <row r="31" spans="1:8">
      <c r="A31" t="s">
        <v>186</v>
      </c>
      <c r="B31" s="37">
        <v>0.45755787037037038</v>
      </c>
      <c r="C31" s="35">
        <f t="shared" si="0"/>
        <v>7.8391203703703727E-2</v>
      </c>
      <c r="D31" s="36">
        <f t="shared" si="1"/>
        <v>6773</v>
      </c>
      <c r="E31" s="23">
        <f t="shared" si="2"/>
        <v>112.88333333333334</v>
      </c>
      <c r="F31">
        <v>26097.043600000001</v>
      </c>
      <c r="G31">
        <v>43399.850833333003</v>
      </c>
    </row>
    <row r="32" spans="1:8">
      <c r="A32" t="s">
        <v>187</v>
      </c>
      <c r="B32" s="37">
        <v>0.4578356481481482</v>
      </c>
      <c r="C32" s="35">
        <f t="shared" si="0"/>
        <v>7.8668981481481548E-2</v>
      </c>
      <c r="D32" s="36">
        <f t="shared" si="1"/>
        <v>6797</v>
      </c>
      <c r="E32" s="23">
        <f t="shared" si="2"/>
        <v>113.28333333333333</v>
      </c>
      <c r="F32">
        <v>26127.275600000001</v>
      </c>
      <c r="G32">
        <v>43458.306944443997</v>
      </c>
    </row>
    <row r="33" spans="1:10">
      <c r="A33" t="s">
        <v>188</v>
      </c>
      <c r="B33" s="37">
        <v>0.45807870370370374</v>
      </c>
      <c r="C33" s="35">
        <f t="shared" si="0"/>
        <v>7.8912037037037086E-2</v>
      </c>
      <c r="D33" s="36">
        <f t="shared" si="1"/>
        <v>6818</v>
      </c>
      <c r="E33" s="23">
        <f t="shared" si="2"/>
        <v>113.63333333333334</v>
      </c>
      <c r="F33">
        <v>26159.0016</v>
      </c>
      <c r="G33">
        <v>43496.113055556001</v>
      </c>
    </row>
    <row r="34" spans="1:10">
      <c r="A34" t="s">
        <v>189</v>
      </c>
      <c r="B34" s="37">
        <v>0.45831018518518518</v>
      </c>
      <c r="C34" s="35">
        <f t="shared" si="0"/>
        <v>7.914351851851853E-2</v>
      </c>
      <c r="D34" s="36">
        <f t="shared" si="1"/>
        <v>6838</v>
      </c>
      <c r="E34" s="23">
        <f t="shared" si="2"/>
        <v>113.96666666666667</v>
      </c>
      <c r="F34">
        <v>26133.3328</v>
      </c>
      <c r="G34">
        <v>43466.512499999997</v>
      </c>
    </row>
    <row r="35" spans="1:10">
      <c r="A35" t="s">
        <v>190</v>
      </c>
      <c r="B35" s="37">
        <v>0.50678240740740743</v>
      </c>
      <c r="C35" s="35">
        <f t="shared" si="0"/>
        <v>0.12761574074074078</v>
      </c>
      <c r="D35" s="36">
        <f t="shared" si="1"/>
        <v>11026</v>
      </c>
      <c r="E35" s="23">
        <f t="shared" si="2"/>
        <v>183.76666666666668</v>
      </c>
      <c r="F35">
        <v>26018.646400000001</v>
      </c>
      <c r="G35">
        <v>43255.444444444001</v>
      </c>
    </row>
    <row r="36" spans="1:10">
      <c r="A36" t="s">
        <v>192</v>
      </c>
      <c r="B36" s="37">
        <v>0.50701388888888888</v>
      </c>
      <c r="C36" s="35">
        <f t="shared" si="0"/>
        <v>0.12784722222222222</v>
      </c>
      <c r="D36" s="36">
        <f t="shared" si="1"/>
        <v>11046</v>
      </c>
      <c r="E36" s="23">
        <f t="shared" si="2"/>
        <v>184.1</v>
      </c>
      <c r="F36">
        <v>26069.313200000001</v>
      </c>
      <c r="G36">
        <v>43353.146111110997</v>
      </c>
    </row>
    <row r="37" spans="1:10">
      <c r="A37" t="s">
        <v>193</v>
      </c>
      <c r="B37" s="37">
        <v>0.5072916666666667</v>
      </c>
      <c r="C37" s="35">
        <f t="shared" si="0"/>
        <v>0.12812500000000004</v>
      </c>
      <c r="D37" s="36">
        <f t="shared" si="1"/>
        <v>11070</v>
      </c>
      <c r="E37" s="23">
        <f t="shared" si="2"/>
        <v>184.5</v>
      </c>
      <c r="F37">
        <v>26072.232800000002</v>
      </c>
      <c r="G37">
        <v>43374.127500000002</v>
      </c>
    </row>
    <row r="38" spans="1:10">
      <c r="A38" t="s">
        <v>194</v>
      </c>
      <c r="B38" s="37">
        <v>0.51278935185185182</v>
      </c>
      <c r="C38" s="35">
        <f t="shared" si="0"/>
        <v>0.13362268518518516</v>
      </c>
      <c r="D38" s="36">
        <f t="shared" si="1"/>
        <v>11545</v>
      </c>
      <c r="E38" s="23">
        <f t="shared" si="2"/>
        <v>192.41666666666666</v>
      </c>
      <c r="F38">
        <v>26052.912400000001</v>
      </c>
      <c r="G38">
        <v>43333.958888888999</v>
      </c>
    </row>
    <row r="39" spans="1:10">
      <c r="A39" t="s">
        <v>195</v>
      </c>
      <c r="B39" s="37">
        <v>0.52497685185185183</v>
      </c>
      <c r="C39" s="35">
        <f t="shared" si="0"/>
        <v>0.14581018518518518</v>
      </c>
      <c r="D39" s="36">
        <f t="shared" si="1"/>
        <v>12598</v>
      </c>
      <c r="E39" s="23">
        <f t="shared" si="2"/>
        <v>209.96666666666667</v>
      </c>
      <c r="F39">
        <v>26027.110400000001</v>
      </c>
      <c r="G39">
        <v>43290.088611111001</v>
      </c>
    </row>
    <row r="40" spans="1:10">
      <c r="A40" t="s">
        <v>196</v>
      </c>
      <c r="B40" s="37">
        <v>0.52531249999999996</v>
      </c>
      <c r="C40" s="35">
        <f t="shared" si="0"/>
        <v>0.14614583333333331</v>
      </c>
      <c r="D40" s="36">
        <f t="shared" si="1"/>
        <v>12627</v>
      </c>
      <c r="E40" s="23">
        <f t="shared" si="2"/>
        <v>210.45</v>
      </c>
      <c r="F40">
        <v>26044.668000000001</v>
      </c>
      <c r="G40">
        <v>43345.06</v>
      </c>
    </row>
    <row r="41" spans="1:10">
      <c r="A41" t="s">
        <v>197</v>
      </c>
      <c r="B41" s="37">
        <v>0.52559027777777778</v>
      </c>
      <c r="C41" s="35">
        <f t="shared" si="0"/>
        <v>0.14642361111111113</v>
      </c>
      <c r="D41" s="36">
        <f t="shared" si="1"/>
        <v>12651</v>
      </c>
      <c r="E41" s="23">
        <f t="shared" si="2"/>
        <v>210.85</v>
      </c>
      <c r="F41">
        <v>26041.385999999999</v>
      </c>
      <c r="G41">
        <v>43336.744166666998</v>
      </c>
    </row>
    <row r="42" spans="1:10">
      <c r="A42" t="s">
        <v>198</v>
      </c>
      <c r="B42" s="37">
        <v>0.53560185185185183</v>
      </c>
      <c r="C42" s="35">
        <f t="shared" si="0"/>
        <v>0.15643518518518518</v>
      </c>
      <c r="D42" s="36">
        <f t="shared" si="1"/>
        <v>13516</v>
      </c>
      <c r="E42" s="23">
        <f t="shared" si="2"/>
        <v>225.26666666666668</v>
      </c>
      <c r="F42">
        <v>25983.054</v>
      </c>
      <c r="G42">
        <v>43224.381944444001</v>
      </c>
    </row>
    <row r="43" spans="1:10">
      <c r="A43" t="s">
        <v>199</v>
      </c>
      <c r="B43" s="37">
        <v>0.53584490740740742</v>
      </c>
      <c r="C43" s="35">
        <f t="shared" si="0"/>
        <v>0.15667824074074077</v>
      </c>
      <c r="D43" s="36">
        <f t="shared" si="1"/>
        <v>13537</v>
      </c>
      <c r="E43" s="23">
        <f t="shared" si="2"/>
        <v>225.61666666666667</v>
      </c>
      <c r="F43">
        <v>25984.516</v>
      </c>
      <c r="G43">
        <v>43229.672222221998</v>
      </c>
    </row>
    <row r="44" spans="1:10">
      <c r="A44" t="s">
        <v>200</v>
      </c>
      <c r="B44" s="37">
        <v>0.53608796296296302</v>
      </c>
      <c r="C44" s="35">
        <f t="shared" si="0"/>
        <v>0.15692129629629636</v>
      </c>
      <c r="D44" s="36">
        <f t="shared" si="1"/>
        <v>13558</v>
      </c>
      <c r="E44" s="23">
        <f t="shared" si="2"/>
        <v>225.96666666666667</v>
      </c>
      <c r="F44">
        <v>25974.49</v>
      </c>
      <c r="G44">
        <v>43227.594444444003</v>
      </c>
    </row>
    <row r="45" spans="1:10">
      <c r="A45" t="s">
        <v>201</v>
      </c>
      <c r="B45" s="37">
        <v>0.5404282407407407</v>
      </c>
      <c r="C45" s="35">
        <f t="shared" si="0"/>
        <v>0.16126157407407404</v>
      </c>
      <c r="D45" s="36">
        <f t="shared" si="1"/>
        <v>13933</v>
      </c>
      <c r="E45" s="23">
        <f t="shared" si="2"/>
        <v>232.21666666666667</v>
      </c>
      <c r="F45">
        <v>25975.502799999998</v>
      </c>
      <c r="G45">
        <v>43207.514166667002</v>
      </c>
      <c r="I45" s="37">
        <v>0.50277777777777777</v>
      </c>
      <c r="J45" t="s">
        <v>191</v>
      </c>
    </row>
    <row r="46" spans="1:10">
      <c r="A46" t="s">
        <v>202</v>
      </c>
      <c r="B46" s="37">
        <v>0.55318287037037039</v>
      </c>
      <c r="C46" s="35">
        <f t="shared" si="0"/>
        <v>0.17401620370370374</v>
      </c>
      <c r="D46" s="36">
        <f t="shared" si="1"/>
        <v>15035</v>
      </c>
      <c r="E46" s="23">
        <f t="shared" si="2"/>
        <v>250.58333333333334</v>
      </c>
      <c r="F46">
        <v>25959.3832</v>
      </c>
      <c r="G46">
        <v>43183.970555555999</v>
      </c>
    </row>
    <row r="47" spans="1:10">
      <c r="A47" t="s">
        <v>203</v>
      </c>
      <c r="B47" s="37">
        <v>0.55343750000000003</v>
      </c>
      <c r="C47" s="35">
        <f t="shared" si="0"/>
        <v>0.17427083333333337</v>
      </c>
      <c r="D47" s="36">
        <f t="shared" si="1"/>
        <v>15057</v>
      </c>
      <c r="E47" s="23">
        <f t="shared" si="2"/>
        <v>250.95</v>
      </c>
      <c r="F47">
        <v>25967.966</v>
      </c>
      <c r="G47">
        <v>43214.285000000003</v>
      </c>
    </row>
    <row r="48" spans="1:10">
      <c r="A48" t="s">
        <v>204</v>
      </c>
      <c r="B48" s="37">
        <v>0.55373842592592593</v>
      </c>
      <c r="C48" s="35">
        <f t="shared" si="0"/>
        <v>0.17457175925925927</v>
      </c>
      <c r="D48" s="36">
        <f t="shared" si="1"/>
        <v>15083</v>
      </c>
      <c r="E48" s="23">
        <f t="shared" si="2"/>
        <v>251.38333333333333</v>
      </c>
      <c r="F48">
        <v>25938.862000000001</v>
      </c>
      <c r="G48">
        <v>43165.194722221997</v>
      </c>
    </row>
    <row r="49" spans="1:7">
      <c r="A49" t="s">
        <v>205</v>
      </c>
      <c r="B49" s="37">
        <v>0.562037037037037</v>
      </c>
      <c r="C49" s="35">
        <f t="shared" si="0"/>
        <v>0.18287037037037035</v>
      </c>
      <c r="D49" s="36">
        <f t="shared" si="1"/>
        <v>15800</v>
      </c>
      <c r="E49" s="23">
        <f t="shared" si="2"/>
        <v>263.33333333333331</v>
      </c>
      <c r="F49">
        <v>25938.409599999999</v>
      </c>
      <c r="G49">
        <v>43161.696111110999</v>
      </c>
    </row>
    <row r="50" spans="1:7">
      <c r="A50" t="s">
        <v>206</v>
      </c>
      <c r="B50" s="37">
        <v>0.56650462962962966</v>
      </c>
      <c r="C50" s="35">
        <f t="shared" si="0"/>
        <v>0.18733796296296301</v>
      </c>
      <c r="D50" s="36">
        <f t="shared" si="1"/>
        <v>16186</v>
      </c>
      <c r="E50" s="23">
        <f t="shared" si="2"/>
        <v>269.76666666666665</v>
      </c>
      <c r="F50">
        <v>25899.706399999999</v>
      </c>
      <c r="G50">
        <v>43133.643611111002</v>
      </c>
    </row>
    <row r="51" spans="1:7">
      <c r="A51" t="s">
        <v>207</v>
      </c>
      <c r="B51" s="37">
        <v>0.56893518518518515</v>
      </c>
      <c r="C51" s="35">
        <f t="shared" si="0"/>
        <v>0.1897685185185185</v>
      </c>
      <c r="D51" s="36">
        <f t="shared" si="1"/>
        <v>16396</v>
      </c>
      <c r="E51" s="23">
        <f t="shared" si="2"/>
        <v>273.26666666666665</v>
      </c>
      <c r="F51">
        <v>25912.914000000001</v>
      </c>
      <c r="G51">
        <v>43149.308333333</v>
      </c>
    </row>
    <row r="52" spans="1:7">
      <c r="A52" t="s">
        <v>208</v>
      </c>
      <c r="B52" s="37">
        <v>0.57276620370370368</v>
      </c>
      <c r="C52" s="35">
        <f t="shared" si="0"/>
        <v>0.19359953703703703</v>
      </c>
      <c r="D52" s="36">
        <f t="shared" si="1"/>
        <v>16727</v>
      </c>
      <c r="E52" s="23">
        <f t="shared" si="2"/>
        <v>278.78333333333336</v>
      </c>
      <c r="F52">
        <v>25885.378000000001</v>
      </c>
      <c r="G52">
        <v>43115.133611110999</v>
      </c>
    </row>
    <row r="53" spans="1:7">
      <c r="A53" t="s">
        <v>209</v>
      </c>
      <c r="B53" s="37">
        <v>0.57545138888888892</v>
      </c>
      <c r="C53" s="35">
        <f t="shared" si="0"/>
        <v>0.19628472222222226</v>
      </c>
      <c r="D53" s="36">
        <f t="shared" si="1"/>
        <v>16959</v>
      </c>
      <c r="E53" s="23">
        <f t="shared" si="2"/>
        <v>282.64999999999998</v>
      </c>
      <c r="F53">
        <v>25887.328799999999</v>
      </c>
      <c r="G53">
        <v>43117.167500000003</v>
      </c>
    </row>
    <row r="54" spans="1:7">
      <c r="A54" t="s">
        <v>210</v>
      </c>
      <c r="B54" s="37">
        <v>0.5924652777777778</v>
      </c>
      <c r="C54" s="35">
        <f t="shared" si="0"/>
        <v>0.21329861111111115</v>
      </c>
      <c r="D54" s="36">
        <f t="shared" si="1"/>
        <v>18429</v>
      </c>
      <c r="E54" s="23">
        <f t="shared" si="2"/>
        <v>307.14999999999998</v>
      </c>
      <c r="F54">
        <v>25879.599600000001</v>
      </c>
      <c r="G54">
        <v>43107.742222221998</v>
      </c>
    </row>
    <row r="55" spans="1:7">
      <c r="A55" t="s">
        <v>211</v>
      </c>
      <c r="B55" s="37">
        <v>0.59270833333333328</v>
      </c>
      <c r="C55" s="35">
        <f t="shared" si="0"/>
        <v>0.21354166666666663</v>
      </c>
      <c r="D55" s="36">
        <f t="shared" si="1"/>
        <v>18450</v>
      </c>
      <c r="E55" s="23">
        <f t="shared" si="2"/>
        <v>307.5</v>
      </c>
      <c r="F55">
        <v>25934.772400000002</v>
      </c>
      <c r="G55">
        <v>43201.447500000002</v>
      </c>
    </row>
    <row r="56" spans="1:7">
      <c r="A56" t="s">
        <v>212</v>
      </c>
      <c r="B56" s="37">
        <v>0.59297453703703706</v>
      </c>
      <c r="C56" s="35">
        <f t="shared" si="0"/>
        <v>0.21380787037037041</v>
      </c>
      <c r="D56" s="36">
        <f t="shared" si="1"/>
        <v>18473</v>
      </c>
      <c r="E56" s="23">
        <f t="shared" si="2"/>
        <v>307.88333333333333</v>
      </c>
      <c r="F56">
        <v>25931.253199999999</v>
      </c>
      <c r="G56">
        <v>43202.275555556</v>
      </c>
    </row>
    <row r="57" spans="1:7">
      <c r="A57" t="s">
        <v>213</v>
      </c>
      <c r="B57" s="37">
        <v>0.59327546296296296</v>
      </c>
      <c r="C57" s="35">
        <f t="shared" si="0"/>
        <v>0.21410879629629631</v>
      </c>
      <c r="D57" s="36">
        <f t="shared" si="1"/>
        <v>18499</v>
      </c>
      <c r="E57" s="23">
        <f t="shared" si="2"/>
        <v>308.31666666666666</v>
      </c>
      <c r="F57">
        <v>25974.369600000002</v>
      </c>
      <c r="G57">
        <v>43286.656111110999</v>
      </c>
    </row>
    <row r="58" spans="1:7">
      <c r="A58" t="s">
        <v>214</v>
      </c>
      <c r="B58" s="37">
        <v>0.60987268518518511</v>
      </c>
      <c r="C58" s="35">
        <f t="shared" si="0"/>
        <v>0.23070601851851846</v>
      </c>
      <c r="D58" s="36">
        <f t="shared" si="1"/>
        <v>19933</v>
      </c>
      <c r="E58" s="23">
        <f t="shared" si="2"/>
        <v>332.21666666666664</v>
      </c>
      <c r="F58">
        <v>25932.261200000001</v>
      </c>
      <c r="G58">
        <v>43205.223055556002</v>
      </c>
    </row>
    <row r="59" spans="1:7">
      <c r="A59" t="s">
        <v>215</v>
      </c>
      <c r="B59" s="37">
        <v>0.61016203703703698</v>
      </c>
      <c r="C59" s="35">
        <f t="shared" si="0"/>
        <v>0.23099537037037032</v>
      </c>
      <c r="D59" s="36">
        <f t="shared" si="1"/>
        <v>19958</v>
      </c>
      <c r="E59" s="23">
        <f t="shared" si="2"/>
        <v>332.63333333333333</v>
      </c>
      <c r="F59">
        <v>25934.105599999999</v>
      </c>
      <c r="G59">
        <v>43229.217777778002</v>
      </c>
    </row>
    <row r="60" spans="1:7">
      <c r="A60" t="s">
        <v>216</v>
      </c>
      <c r="B60" s="37">
        <v>0.61115740740740743</v>
      </c>
      <c r="C60" s="35">
        <f t="shared" si="0"/>
        <v>0.23199074074074078</v>
      </c>
      <c r="D60" s="36">
        <f t="shared" si="1"/>
        <v>20044</v>
      </c>
      <c r="E60" s="23">
        <f t="shared" si="2"/>
        <v>334.06666666666666</v>
      </c>
      <c r="F60">
        <v>25906.308400000002</v>
      </c>
      <c r="G60">
        <v>43169.523611110999</v>
      </c>
    </row>
    <row r="61" spans="1:7">
      <c r="A61" t="s">
        <v>217</v>
      </c>
      <c r="B61" s="37">
        <v>0.62789351851851849</v>
      </c>
      <c r="C61" s="35">
        <f t="shared" si="0"/>
        <v>0.24872685185185184</v>
      </c>
      <c r="D61" s="36">
        <f t="shared" si="1"/>
        <v>21490</v>
      </c>
      <c r="E61" s="23">
        <f t="shared" si="2"/>
        <v>358.16666666666669</v>
      </c>
      <c r="F61">
        <v>25885.578000000001</v>
      </c>
      <c r="G61">
        <v>43145.850555555997</v>
      </c>
    </row>
    <row r="62" spans="1:7">
      <c r="A62" t="s">
        <v>218</v>
      </c>
      <c r="B62" s="37">
        <v>0.62813657407407408</v>
      </c>
      <c r="C62" s="35">
        <f t="shared" si="0"/>
        <v>0.24896990740740743</v>
      </c>
      <c r="D62" s="36">
        <f t="shared" si="1"/>
        <v>21511</v>
      </c>
      <c r="E62" s="23">
        <f t="shared" si="2"/>
        <v>358.51666666666665</v>
      </c>
      <c r="F62">
        <v>25923.698400000001</v>
      </c>
      <c r="G62">
        <v>43207.063333332997</v>
      </c>
    </row>
    <row r="63" spans="1:7">
      <c r="A63" t="s">
        <v>219</v>
      </c>
      <c r="B63" s="37">
        <v>0.62842592592592594</v>
      </c>
      <c r="C63" s="35">
        <f t="shared" si="0"/>
        <v>0.24925925925925929</v>
      </c>
      <c r="D63" s="36">
        <f t="shared" si="1"/>
        <v>21536</v>
      </c>
      <c r="E63" s="23">
        <f t="shared" si="2"/>
        <v>358.93333333333334</v>
      </c>
      <c r="F63">
        <v>25952.362799999999</v>
      </c>
      <c r="G63">
        <v>43256.051944444</v>
      </c>
    </row>
    <row r="64" spans="1:7">
      <c r="A64" t="s">
        <v>220</v>
      </c>
      <c r="B64" s="37">
        <v>0.63768518518518513</v>
      </c>
      <c r="C64" s="35">
        <f t="shared" si="0"/>
        <v>0.25851851851851848</v>
      </c>
      <c r="D64" s="36">
        <f t="shared" si="1"/>
        <v>22336</v>
      </c>
      <c r="E64" s="23">
        <f t="shared" si="2"/>
        <v>372.26666666666665</v>
      </c>
      <c r="F64">
        <v>25930.936799999999</v>
      </c>
      <c r="G64">
        <v>43210.767222221999</v>
      </c>
    </row>
    <row r="65" spans="1:7">
      <c r="A65" t="s">
        <v>221</v>
      </c>
      <c r="B65" s="37">
        <v>0.63793981481481488</v>
      </c>
      <c r="C65" s="35">
        <f t="shared" si="0"/>
        <v>0.25877314814814822</v>
      </c>
      <c r="D65" s="36">
        <f t="shared" si="1"/>
        <v>22358</v>
      </c>
      <c r="E65" s="23">
        <f t="shared" si="2"/>
        <v>372.63333333333333</v>
      </c>
      <c r="F65">
        <v>25957.113600000001</v>
      </c>
      <c r="G65">
        <v>43248.361111111</v>
      </c>
    </row>
    <row r="66" spans="1:7">
      <c r="A66" t="s">
        <v>222</v>
      </c>
      <c r="B66" s="37">
        <v>0.63818287037037036</v>
      </c>
      <c r="C66" s="35">
        <f t="shared" si="0"/>
        <v>0.25901620370370371</v>
      </c>
      <c r="D66" s="36">
        <f t="shared" si="1"/>
        <v>22379</v>
      </c>
      <c r="E66" s="23">
        <f t="shared" si="2"/>
        <v>372.98333333333335</v>
      </c>
      <c r="F66">
        <v>25946.9172</v>
      </c>
      <c r="G66">
        <v>43249.876944443997</v>
      </c>
    </row>
  </sheetData>
  <pageMargins left="0.7" right="0.7" top="0.75" bottom="0.75" header="0.3" footer="0.3"/>
  <pageSetup paperSize="9" scale="76" orientation="landscape"/>
  <drawing r:id="rId1"/>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6"/>
  <sheetViews>
    <sheetView showRuler="0" topLeftCell="H25" workbookViewId="0">
      <selection activeCell="H70" sqref="H70"/>
    </sheetView>
  </sheetViews>
  <sheetFormatPr baseColWidth="10" defaultColWidth="8.83203125" defaultRowHeight="14" x14ac:dyDescent="0"/>
  <sheetData>
    <row r="1" spans="1:23" ht="18">
      <c r="E1" t="s">
        <v>390</v>
      </c>
      <c r="Q1" t="s">
        <v>394</v>
      </c>
      <c r="R1" t="s">
        <v>395</v>
      </c>
      <c r="T1" t="s">
        <v>396</v>
      </c>
      <c r="U1" s="52" t="s">
        <v>397</v>
      </c>
    </row>
    <row r="2" spans="1:23">
      <c r="A2" s="47" t="s">
        <v>372</v>
      </c>
      <c r="B2" s="47"/>
      <c r="C2" s="47"/>
      <c r="D2" s="47"/>
      <c r="E2">
        <v>-4.0472874206268612E-2</v>
      </c>
      <c r="U2" t="s">
        <v>398</v>
      </c>
      <c r="V2" t="s">
        <v>399</v>
      </c>
      <c r="W2" t="s">
        <v>400</v>
      </c>
    </row>
    <row r="3" spans="1:23">
      <c r="A3" s="47" t="s">
        <v>373</v>
      </c>
      <c r="B3" s="47"/>
      <c r="C3" s="47"/>
      <c r="D3" s="47"/>
      <c r="E3">
        <v>2.7150643082394574</v>
      </c>
      <c r="U3">
        <v>72</v>
      </c>
      <c r="V3">
        <f>U3/2.54</f>
        <v>28.346456692913385</v>
      </c>
      <c r="W3">
        <f>1/V3</f>
        <v>3.5277777777777776E-2</v>
      </c>
    </row>
    <row r="4" spans="1:23">
      <c r="A4" s="47" t="s">
        <v>374</v>
      </c>
      <c r="B4" s="47"/>
      <c r="C4" s="47"/>
      <c r="D4" s="47"/>
      <c r="E4">
        <v>-3.8345475675122307</v>
      </c>
    </row>
    <row r="7" spans="1:23">
      <c r="A7" t="s">
        <v>48</v>
      </c>
    </row>
    <row r="8" spans="1:23">
      <c r="A8" t="s">
        <v>49</v>
      </c>
    </row>
    <row r="9" spans="1:23">
      <c r="A9" t="s">
        <v>63</v>
      </c>
    </row>
    <row r="10" spans="1:23">
      <c r="A10" t="s">
        <v>50</v>
      </c>
    </row>
    <row r="11" spans="1:23">
      <c r="A11" t="s">
        <v>51</v>
      </c>
    </row>
    <row r="12" spans="1:23">
      <c r="A12" t="s">
        <v>52</v>
      </c>
    </row>
    <row r="14" spans="1:23">
      <c r="A14" t="s">
        <v>53</v>
      </c>
    </row>
    <row r="15" spans="1:23">
      <c r="A15" t="s">
        <v>54</v>
      </c>
    </row>
    <row r="16" spans="1:23">
      <c r="A16" t="s">
        <v>55</v>
      </c>
    </row>
    <row r="17" spans="1:27">
      <c r="A17" t="s">
        <v>56</v>
      </c>
    </row>
    <row r="18" spans="1:27">
      <c r="A18" t="s">
        <v>57</v>
      </c>
    </row>
    <row r="19" spans="1:27">
      <c r="A19" t="s">
        <v>58</v>
      </c>
    </row>
    <row r="20" spans="1:27">
      <c r="A20" t="s">
        <v>62</v>
      </c>
    </row>
    <row r="21" spans="1:27">
      <c r="A21" t="s">
        <v>61</v>
      </c>
    </row>
    <row r="22" spans="1:27">
      <c r="A22" t="s">
        <v>59</v>
      </c>
    </row>
    <row r="23" spans="1:27">
      <c r="A23" t="s">
        <v>60</v>
      </c>
    </row>
    <row r="24" spans="1:27">
      <c r="A24" s="35">
        <v>0.4777777777777778</v>
      </c>
    </row>
    <row r="27" spans="1:27">
      <c r="A27" t="s">
        <v>83</v>
      </c>
    </row>
    <row r="28" spans="1:27">
      <c r="A28" t="s">
        <v>64</v>
      </c>
      <c r="B28" t="s">
        <v>65</v>
      </c>
      <c r="C28" t="s">
        <v>79</v>
      </c>
      <c r="D28" t="s">
        <v>80</v>
      </c>
      <c r="E28" t="s">
        <v>81</v>
      </c>
      <c r="F28" t="s">
        <v>66</v>
      </c>
    </row>
    <row r="29" spans="1:27">
      <c r="F29" t="s">
        <v>87</v>
      </c>
      <c r="G29" t="s">
        <v>88</v>
      </c>
      <c r="H29" t="s">
        <v>87</v>
      </c>
      <c r="I29" t="s">
        <v>88</v>
      </c>
      <c r="J29" t="s">
        <v>406</v>
      </c>
      <c r="K29" t="s">
        <v>407</v>
      </c>
    </row>
    <row r="30" spans="1:27">
      <c r="A30" t="s">
        <v>68</v>
      </c>
      <c r="B30" s="35">
        <v>0.47890046296296296</v>
      </c>
      <c r="C30" s="35">
        <f t="shared" ref="C30:C66" si="0">B30-A$24</f>
        <v>1.1226851851851571E-3</v>
      </c>
      <c r="D30" s="36">
        <f>(HOUR(C30)*60*60)+(MINUTE(C30)*60)+SECOND(C30)</f>
        <v>97</v>
      </c>
      <c r="E30" s="23">
        <f>D30/60</f>
        <v>1.6166666666666667</v>
      </c>
      <c r="F30">
        <v>26549.707600000002</v>
      </c>
      <c r="G30">
        <v>44016.939444443997</v>
      </c>
      <c r="H30">
        <f>F30/65535</f>
        <v>0.40512256961928744</v>
      </c>
      <c r="I30">
        <f>G30/65535</f>
        <v>0.67165544280833134</v>
      </c>
      <c r="J30" s="23">
        <f>$E$4+($E$3/(H30-$E$2))</f>
        <v>2.2585674897915524</v>
      </c>
      <c r="K30" s="23">
        <f>$E$4+($E$3/(I30-$E$2))</f>
        <v>-2.1942109521724262E-2</v>
      </c>
      <c r="M30" s="23"/>
      <c r="AA30" t="s">
        <v>78</v>
      </c>
    </row>
    <row r="31" spans="1:27">
      <c r="A31" t="s">
        <v>69</v>
      </c>
      <c r="B31" s="37">
        <v>0.479525462962963</v>
      </c>
      <c r="C31" s="35">
        <f t="shared" si="0"/>
        <v>1.7476851851851993E-3</v>
      </c>
      <c r="D31" s="36">
        <f t="shared" ref="D31:D39" si="1">(HOUR(C31)*60*60)+(MINUTE(C31)*60)+SECOND(C31)</f>
        <v>151</v>
      </c>
      <c r="E31" s="23">
        <f t="shared" ref="E31:E39" si="2">D31/60</f>
        <v>2.5166666666666666</v>
      </c>
      <c r="F31">
        <v>26542.815600000002</v>
      </c>
      <c r="G31">
        <v>44034.315000000002</v>
      </c>
      <c r="H31">
        <f t="shared" ref="H31:H66" si="3">F31/65535</f>
        <v>0.40501740444037537</v>
      </c>
      <c r="I31">
        <f t="shared" ref="I31:I66" si="4">G31/65535</f>
        <v>0.67192057679102768</v>
      </c>
      <c r="J31" s="23">
        <f t="shared" ref="J31:J66" si="5">$E$4+($E$3/(H31-$E$2))</f>
        <v>2.2600058680589292</v>
      </c>
      <c r="K31" s="23">
        <f t="shared" ref="K31:K66" si="6">$E$4+($E$3/(I31-$E$2))</f>
        <v>-2.3361060339017303E-2</v>
      </c>
    </row>
    <row r="32" spans="1:27">
      <c r="A32" t="s">
        <v>70</v>
      </c>
      <c r="B32" s="37">
        <v>0.48023148148148148</v>
      </c>
      <c r="C32" s="35">
        <f t="shared" si="0"/>
        <v>2.4537037037036802E-3</v>
      </c>
      <c r="D32" s="36">
        <f t="shared" si="1"/>
        <v>212</v>
      </c>
      <c r="E32" s="23">
        <f t="shared" si="2"/>
        <v>3.5333333333333332</v>
      </c>
      <c r="F32">
        <v>26403.918799999999</v>
      </c>
      <c r="G32">
        <v>43853.771944444001</v>
      </c>
      <c r="H32">
        <f t="shared" si="3"/>
        <v>0.40289797512779429</v>
      </c>
      <c r="I32">
        <f t="shared" si="4"/>
        <v>0.66916566635300223</v>
      </c>
      <c r="J32" s="23">
        <f t="shared" si="5"/>
        <v>2.2891394369840006</v>
      </c>
      <c r="K32" s="23">
        <f t="shared" si="6"/>
        <v>-8.5655315031702983E-3</v>
      </c>
    </row>
    <row r="33" spans="1:27">
      <c r="A33" t="s">
        <v>71</v>
      </c>
      <c r="B33" s="37">
        <v>0.48094907407407406</v>
      </c>
      <c r="C33" s="35">
        <f t="shared" si="0"/>
        <v>3.1712962962962554E-3</v>
      </c>
      <c r="D33" s="36">
        <f t="shared" si="1"/>
        <v>274</v>
      </c>
      <c r="E33" s="23">
        <f t="shared" si="2"/>
        <v>4.5666666666666664</v>
      </c>
      <c r="F33">
        <v>26442.9156</v>
      </c>
      <c r="G33">
        <v>43955.623055556003</v>
      </c>
      <c r="H33">
        <f t="shared" si="3"/>
        <v>0.40349302815289539</v>
      </c>
      <c r="I33">
        <f t="shared" si="4"/>
        <v>0.67071981468766317</v>
      </c>
      <c r="J33" s="23">
        <f t="shared" si="5"/>
        <v>2.2809317830686107</v>
      </c>
      <c r="K33" s="23">
        <f t="shared" si="6"/>
        <v>-1.6926336813126053E-2</v>
      </c>
    </row>
    <row r="34" spans="1:27">
      <c r="A34" t="s">
        <v>72</v>
      </c>
      <c r="B34" s="37">
        <v>0.48162037037037037</v>
      </c>
      <c r="C34" s="35">
        <f t="shared" si="0"/>
        <v>3.8425925925925641E-3</v>
      </c>
      <c r="D34" s="36">
        <f t="shared" si="1"/>
        <v>332</v>
      </c>
      <c r="E34" s="23">
        <f t="shared" si="2"/>
        <v>5.5333333333333332</v>
      </c>
      <c r="F34">
        <v>26430.162799999998</v>
      </c>
      <c r="G34">
        <v>43923.195555555998</v>
      </c>
      <c r="H34">
        <f t="shared" si="3"/>
        <v>0.40329843289845119</v>
      </c>
      <c r="I34">
        <f t="shared" si="4"/>
        <v>0.67022500275510788</v>
      </c>
      <c r="J34" s="23">
        <f t="shared" si="5"/>
        <v>2.283613441934838</v>
      </c>
      <c r="K34" s="23">
        <f t="shared" si="6"/>
        <v>-1.426837961336247E-2</v>
      </c>
    </row>
    <row r="35" spans="1:27">
      <c r="A35" t="s">
        <v>73</v>
      </c>
      <c r="B35" s="37">
        <v>0.48231481481481481</v>
      </c>
      <c r="C35" s="35">
        <f t="shared" si="0"/>
        <v>4.5370370370370061E-3</v>
      </c>
      <c r="D35" s="36">
        <f t="shared" si="1"/>
        <v>392</v>
      </c>
      <c r="E35" s="23">
        <f t="shared" si="2"/>
        <v>6.5333333333333332</v>
      </c>
      <c r="F35">
        <v>26430.7984</v>
      </c>
      <c r="G35">
        <v>43920.148888889002</v>
      </c>
      <c r="H35">
        <f t="shared" si="3"/>
        <v>0.40330813153276873</v>
      </c>
      <c r="I35">
        <f t="shared" si="4"/>
        <v>0.67017851360172431</v>
      </c>
      <c r="J35" s="23">
        <f t="shared" si="5"/>
        <v>2.2834797322772387</v>
      </c>
      <c r="K35" s="23">
        <f t="shared" si="6"/>
        <v>-1.4018465874810371E-2</v>
      </c>
    </row>
    <row r="36" spans="1:27">
      <c r="A36" t="s">
        <v>74</v>
      </c>
      <c r="B36" s="37">
        <v>0.48300925925925925</v>
      </c>
      <c r="C36" s="35">
        <f t="shared" si="0"/>
        <v>5.2314814814814481E-3</v>
      </c>
      <c r="D36" s="36">
        <f t="shared" si="1"/>
        <v>452</v>
      </c>
      <c r="E36" s="23">
        <f t="shared" si="2"/>
        <v>7.5333333333333332</v>
      </c>
      <c r="F36">
        <v>26437.665199999999</v>
      </c>
      <c r="G36">
        <v>43922.287499999999</v>
      </c>
      <c r="H36">
        <f t="shared" si="3"/>
        <v>0.40341291218432895</v>
      </c>
      <c r="I36">
        <f t="shared" si="4"/>
        <v>0.67021114671549553</v>
      </c>
      <c r="J36" s="23">
        <f t="shared" si="5"/>
        <v>2.2820355524760609</v>
      </c>
      <c r="K36" s="23">
        <f t="shared" si="6"/>
        <v>-1.4193896526365268E-2</v>
      </c>
    </row>
    <row r="37" spans="1:27">
      <c r="A37" t="s">
        <v>75</v>
      </c>
      <c r="B37" s="37">
        <v>0.48370370370370369</v>
      </c>
      <c r="C37" s="35">
        <f t="shared" si="0"/>
        <v>5.9259259259258901E-3</v>
      </c>
      <c r="D37" s="36">
        <f t="shared" si="1"/>
        <v>512</v>
      </c>
      <c r="E37" s="23">
        <f t="shared" si="2"/>
        <v>8.5333333333333332</v>
      </c>
      <c r="F37">
        <v>26431.906800000001</v>
      </c>
      <c r="G37">
        <v>43917.638333333001</v>
      </c>
      <c r="H37">
        <f t="shared" si="3"/>
        <v>0.40332504463263907</v>
      </c>
      <c r="I37">
        <f t="shared" si="4"/>
        <v>0.67014020497952242</v>
      </c>
      <c r="J37" s="23">
        <f t="shared" si="5"/>
        <v>2.2832465747919537</v>
      </c>
      <c r="K37" s="23">
        <f t="shared" si="6"/>
        <v>-1.381250399449474E-2</v>
      </c>
    </row>
    <row r="38" spans="1:27">
      <c r="A38" t="s">
        <v>76</v>
      </c>
      <c r="B38" s="37">
        <v>0.48442129629629632</v>
      </c>
      <c r="C38" s="35">
        <f t="shared" si="0"/>
        <v>6.6435185185185208E-3</v>
      </c>
      <c r="D38" s="36">
        <f t="shared" si="1"/>
        <v>574</v>
      </c>
      <c r="E38" s="23">
        <f t="shared" si="2"/>
        <v>9.5666666666666664</v>
      </c>
      <c r="F38">
        <v>26430.926800000001</v>
      </c>
      <c r="G38">
        <v>43927.780555555997</v>
      </c>
      <c r="H38">
        <f t="shared" si="3"/>
        <v>0.4033100907911803</v>
      </c>
      <c r="I38">
        <f t="shared" si="4"/>
        <v>0.67029496537050426</v>
      </c>
      <c r="J38" s="23">
        <f t="shared" si="5"/>
        <v>2.2834527217847347</v>
      </c>
      <c r="K38" s="23">
        <f t="shared" si="6"/>
        <v>-1.464441902967728E-2</v>
      </c>
    </row>
    <row r="39" spans="1:27">
      <c r="A39" t="s">
        <v>77</v>
      </c>
      <c r="B39" s="37">
        <v>0.48508101851851854</v>
      </c>
      <c r="C39" s="35">
        <f t="shared" si="0"/>
        <v>7.3032407407407351E-3</v>
      </c>
      <c r="D39" s="36">
        <f t="shared" si="1"/>
        <v>631</v>
      </c>
      <c r="E39" s="23">
        <f t="shared" si="2"/>
        <v>10.516666666666667</v>
      </c>
      <c r="F39">
        <v>26429.944</v>
      </c>
      <c r="G39">
        <v>43923.836388889002</v>
      </c>
      <c r="H39">
        <f t="shared" si="3"/>
        <v>0.40329509422446019</v>
      </c>
      <c r="I39">
        <f t="shared" si="4"/>
        <v>0.67023478124496838</v>
      </c>
      <c r="J39" s="23">
        <f t="shared" si="5"/>
        <v>2.283659471721772</v>
      </c>
      <c r="K39" s="23">
        <f t="shared" si="6"/>
        <v>-1.432094209952206E-2</v>
      </c>
    </row>
    <row r="40" spans="1:27">
      <c r="A40" t="s">
        <v>89</v>
      </c>
      <c r="B40" s="37">
        <v>0.53491898148148154</v>
      </c>
      <c r="C40" s="35">
        <f t="shared" si="0"/>
        <v>5.7141203703703736E-2</v>
      </c>
      <c r="D40" s="36">
        <f>(HOUR(C40)*60*60)+(MINUTE(C40)*60)+SECOND(C40)</f>
        <v>4937</v>
      </c>
      <c r="E40" s="23">
        <f>D40/60</f>
        <v>82.283333333333331</v>
      </c>
      <c r="F40">
        <v>26318.3308</v>
      </c>
      <c r="G40">
        <v>43726.297777778003</v>
      </c>
      <c r="H40">
        <f t="shared" si="3"/>
        <v>0.40159198596169987</v>
      </c>
      <c r="I40">
        <f t="shared" si="4"/>
        <v>0.66722053525258262</v>
      </c>
      <c r="J40" s="23">
        <f t="shared" si="5"/>
        <v>2.307230603247219</v>
      </c>
      <c r="K40" s="23">
        <f t="shared" si="6"/>
        <v>1.9503734754824364E-3</v>
      </c>
      <c r="AA40" t="s">
        <v>86</v>
      </c>
    </row>
    <row r="41" spans="1:27">
      <c r="A41" t="s">
        <v>90</v>
      </c>
      <c r="B41" s="37">
        <v>0.53517361111111106</v>
      </c>
      <c r="C41" s="35">
        <f t="shared" si="0"/>
        <v>5.7395833333333257E-2</v>
      </c>
      <c r="D41" s="36">
        <f t="shared" ref="D41:D46" si="7">(HOUR(C41)*60*60)+(MINUTE(C41)*60)+SECOND(C41)</f>
        <v>4959</v>
      </c>
      <c r="E41" s="23">
        <f t="shared" ref="E41:E46" si="8">D41/60</f>
        <v>82.65</v>
      </c>
      <c r="F41">
        <v>26352.191999999999</v>
      </c>
      <c r="G41">
        <v>43792.245555556001</v>
      </c>
      <c r="H41">
        <f t="shared" si="3"/>
        <v>0.40210867475394824</v>
      </c>
      <c r="I41">
        <f t="shared" si="4"/>
        <v>0.66822683383773562</v>
      </c>
      <c r="J41" s="23">
        <f t="shared" si="5"/>
        <v>2.3000604264679056</v>
      </c>
      <c r="K41" s="23">
        <f t="shared" si="6"/>
        <v>-3.4971558604808273E-3</v>
      </c>
      <c r="AA41" t="s">
        <v>96</v>
      </c>
    </row>
    <row r="42" spans="1:27">
      <c r="A42" t="s">
        <v>91</v>
      </c>
      <c r="B42" s="37">
        <v>0.53541666666666665</v>
      </c>
      <c r="C42" s="35">
        <f t="shared" si="0"/>
        <v>5.7638888888888851E-2</v>
      </c>
      <c r="D42" s="36">
        <f t="shared" si="7"/>
        <v>4980</v>
      </c>
      <c r="E42" s="23">
        <f t="shared" si="8"/>
        <v>83</v>
      </c>
      <c r="F42">
        <v>26355.2984</v>
      </c>
      <c r="G42">
        <v>43813.232222222003</v>
      </c>
      <c r="H42">
        <f t="shared" si="3"/>
        <v>0.40215607537956816</v>
      </c>
      <c r="I42">
        <f t="shared" si="4"/>
        <v>0.66854706984393075</v>
      </c>
      <c r="J42" s="23">
        <f t="shared" si="5"/>
        <v>2.2994034783466413</v>
      </c>
      <c r="K42" s="23">
        <f t="shared" si="6"/>
        <v>-5.2274884042335934E-3</v>
      </c>
      <c r="AA42" t="s">
        <v>64</v>
      </c>
    </row>
    <row r="43" spans="1:27">
      <c r="A43" t="s">
        <v>92</v>
      </c>
      <c r="B43" s="37">
        <v>0.5357291666666667</v>
      </c>
      <c r="C43" s="35">
        <f t="shared" si="0"/>
        <v>5.7951388888888899E-2</v>
      </c>
      <c r="D43" s="36">
        <f t="shared" si="7"/>
        <v>5007</v>
      </c>
      <c r="E43" s="23">
        <f t="shared" si="8"/>
        <v>83.45</v>
      </c>
      <c r="F43">
        <v>26324.452399999998</v>
      </c>
      <c r="G43">
        <v>43795.598888888999</v>
      </c>
      <c r="H43">
        <f t="shared" si="3"/>
        <v>0.40168539559014266</v>
      </c>
      <c r="I43">
        <f t="shared" si="4"/>
        <v>0.66827800242449076</v>
      </c>
      <c r="J43" s="23">
        <f t="shared" si="5"/>
        <v>2.3059331012980353</v>
      </c>
      <c r="K43" s="23">
        <f t="shared" si="6"/>
        <v>-3.773740259619629E-3</v>
      </c>
    </row>
    <row r="44" spans="1:27">
      <c r="A44" t="s">
        <v>93</v>
      </c>
      <c r="B44" s="37">
        <v>0.53598379629629633</v>
      </c>
      <c r="C44" s="35">
        <f t="shared" si="0"/>
        <v>5.8206018518518532E-2</v>
      </c>
      <c r="D44" s="36">
        <f t="shared" si="7"/>
        <v>5029</v>
      </c>
      <c r="E44" s="23">
        <f t="shared" si="8"/>
        <v>83.816666666666663</v>
      </c>
      <c r="F44">
        <v>26361.5988</v>
      </c>
      <c r="G44">
        <v>43823.091666667002</v>
      </c>
      <c r="H44">
        <f t="shared" si="3"/>
        <v>0.4022522133211261</v>
      </c>
      <c r="I44">
        <f t="shared" si="4"/>
        <v>0.66869751532260624</v>
      </c>
      <c r="J44" s="23">
        <f t="shared" si="5"/>
        <v>2.2980714882611926</v>
      </c>
      <c r="K44" s="23">
        <f t="shared" si="6"/>
        <v>-6.039851555331488E-3</v>
      </c>
    </row>
    <row r="45" spans="1:27">
      <c r="A45" t="s">
        <v>94</v>
      </c>
      <c r="B45" s="37">
        <v>0.53625</v>
      </c>
      <c r="C45" s="35">
        <f t="shared" si="0"/>
        <v>5.8472222222222203E-2</v>
      </c>
      <c r="D45" s="36">
        <f t="shared" si="7"/>
        <v>5052</v>
      </c>
      <c r="E45" s="23">
        <f t="shared" si="8"/>
        <v>84.2</v>
      </c>
      <c r="F45">
        <v>26327.743200000001</v>
      </c>
      <c r="G45">
        <v>43792.983333333003</v>
      </c>
      <c r="H45">
        <f t="shared" si="3"/>
        <v>0.40173560997940033</v>
      </c>
      <c r="I45">
        <f t="shared" si="4"/>
        <v>0.6682380916049897</v>
      </c>
      <c r="J45" s="23">
        <f t="shared" si="5"/>
        <v>2.305235827280101</v>
      </c>
      <c r="K45" s="23">
        <f t="shared" si="6"/>
        <v>-3.5580115209032925E-3</v>
      </c>
    </row>
    <row r="46" spans="1:27">
      <c r="A46" t="s">
        <v>95</v>
      </c>
      <c r="B46" s="37">
        <v>0.53652777777777783</v>
      </c>
      <c r="C46" s="35">
        <f t="shared" si="0"/>
        <v>5.8750000000000024E-2</v>
      </c>
      <c r="D46" s="36">
        <f t="shared" si="7"/>
        <v>5076</v>
      </c>
      <c r="E46" s="23">
        <f t="shared" si="8"/>
        <v>84.6</v>
      </c>
      <c r="F46">
        <v>26324.923599999998</v>
      </c>
      <c r="G46">
        <v>43787.808333333</v>
      </c>
      <c r="H46">
        <f t="shared" si="3"/>
        <v>0.40169258564126037</v>
      </c>
      <c r="I46">
        <f t="shared" si="4"/>
        <v>0.66815912616667428</v>
      </c>
      <c r="J46" s="23">
        <f t="shared" si="5"/>
        <v>2.3058332509616672</v>
      </c>
      <c r="K46" s="23">
        <f t="shared" si="6"/>
        <v>-3.1311104364033504E-3</v>
      </c>
    </row>
    <row r="47" spans="1:27">
      <c r="A47" t="s">
        <v>99</v>
      </c>
      <c r="B47" s="37">
        <v>0.57464120370370375</v>
      </c>
      <c r="C47" s="35">
        <f t="shared" si="0"/>
        <v>9.686342592592595E-2</v>
      </c>
      <c r="D47" s="36">
        <f>(HOUR(C47)*60*60)+(MINUTE(C47)*60)+SECOND(C47)</f>
        <v>8369</v>
      </c>
      <c r="E47" s="23">
        <f>D47/60</f>
        <v>139.48333333333332</v>
      </c>
      <c r="F47">
        <v>26343.754799999999</v>
      </c>
      <c r="G47">
        <v>43783.713888888997</v>
      </c>
      <c r="H47">
        <f t="shared" si="3"/>
        <v>0.40197993133440146</v>
      </c>
      <c r="I47">
        <f t="shared" si="4"/>
        <v>0.66809664894924847</v>
      </c>
      <c r="J47" s="23">
        <f t="shared" si="5"/>
        <v>2.3018454539348667</v>
      </c>
      <c r="K47" s="23">
        <f t="shared" si="6"/>
        <v>-2.7932801583361311E-3</v>
      </c>
      <c r="AA47" t="s">
        <v>98</v>
      </c>
    </row>
    <row r="48" spans="1:27">
      <c r="A48" t="s">
        <v>100</v>
      </c>
      <c r="B48" s="37">
        <v>0.57488425925925923</v>
      </c>
      <c r="C48" s="35">
        <f t="shared" si="0"/>
        <v>9.7106481481481433E-2</v>
      </c>
      <c r="D48" s="36">
        <f t="shared" ref="D48:D66" si="9">(HOUR(C48)*60*60)+(MINUTE(C48)*60)+SECOND(C48)</f>
        <v>8390</v>
      </c>
      <c r="E48" s="23">
        <f t="shared" ref="E48:E66" si="10">D48/60</f>
        <v>139.83333333333334</v>
      </c>
      <c r="F48">
        <v>26330.049200000001</v>
      </c>
      <c r="G48">
        <v>43768.911944444</v>
      </c>
      <c r="H48">
        <f t="shared" si="3"/>
        <v>0.40177079728389414</v>
      </c>
      <c r="I48">
        <f t="shared" si="4"/>
        <v>0.66787078575484859</v>
      </c>
      <c r="J48" s="23">
        <f t="shared" si="5"/>
        <v>2.3047473128212941</v>
      </c>
      <c r="K48" s="23">
        <f t="shared" si="6"/>
        <v>-1.5714830104025523E-3</v>
      </c>
    </row>
    <row r="49" spans="1:27">
      <c r="A49" t="s">
        <v>101</v>
      </c>
      <c r="B49" s="37">
        <v>0.57513888888888887</v>
      </c>
      <c r="C49" s="35">
        <f t="shared" si="0"/>
        <v>9.7361111111111065E-2</v>
      </c>
      <c r="D49" s="36">
        <f t="shared" si="9"/>
        <v>8412</v>
      </c>
      <c r="E49" s="23">
        <f t="shared" si="10"/>
        <v>140.19999999999999</v>
      </c>
      <c r="F49">
        <v>26325.0412</v>
      </c>
      <c r="G49">
        <v>43769.525277777997</v>
      </c>
      <c r="H49">
        <f t="shared" si="3"/>
        <v>0.40169438010223546</v>
      </c>
      <c r="I49">
        <f t="shared" si="4"/>
        <v>0.66788014462162204</v>
      </c>
      <c r="J49" s="23">
        <f t="shared" si="5"/>
        <v>2.305808331265232</v>
      </c>
      <c r="K49" s="23">
        <f t="shared" si="6"/>
        <v>-1.6221248677354971E-3</v>
      </c>
    </row>
    <row r="50" spans="1:27">
      <c r="A50" t="s">
        <v>102</v>
      </c>
      <c r="B50" s="37">
        <v>0.57540509259259254</v>
      </c>
      <c r="C50" s="35">
        <f t="shared" si="0"/>
        <v>9.7627314814814736E-2</v>
      </c>
      <c r="D50" s="36">
        <f t="shared" si="9"/>
        <v>8435</v>
      </c>
      <c r="E50" s="23">
        <f t="shared" si="10"/>
        <v>140.58333333333334</v>
      </c>
      <c r="F50">
        <v>26300.588</v>
      </c>
      <c r="G50">
        <v>43721.409722222001</v>
      </c>
      <c r="H50">
        <f t="shared" si="3"/>
        <v>0.40132124818799114</v>
      </c>
      <c r="I50">
        <f t="shared" si="4"/>
        <v>0.6671459483058213</v>
      </c>
      <c r="J50" s="23">
        <f t="shared" si="5"/>
        <v>2.3109943729858315</v>
      </c>
      <c r="K50" s="23">
        <f t="shared" si="6"/>
        <v>2.3547616270840344E-3</v>
      </c>
    </row>
    <row r="51" spans="1:27">
      <c r="A51" t="s">
        <v>103</v>
      </c>
      <c r="B51" s="37">
        <v>0.57565972222222228</v>
      </c>
      <c r="C51" s="35">
        <f t="shared" si="0"/>
        <v>9.788194444444448E-2</v>
      </c>
      <c r="D51" s="36">
        <f t="shared" si="9"/>
        <v>8457</v>
      </c>
      <c r="E51" s="23">
        <f t="shared" si="10"/>
        <v>140.94999999999999</v>
      </c>
      <c r="F51">
        <v>26313.315600000002</v>
      </c>
      <c r="G51">
        <v>43749.581944443999</v>
      </c>
      <c r="H51">
        <f t="shared" si="3"/>
        <v>0.40151545891508356</v>
      </c>
      <c r="I51">
        <f t="shared" si="4"/>
        <v>0.6675758288615854</v>
      </c>
      <c r="J51" s="23">
        <f t="shared" si="5"/>
        <v>2.3082940072087252</v>
      </c>
      <c r="K51" s="23">
        <f t="shared" si="6"/>
        <v>2.5247148042861767E-5</v>
      </c>
    </row>
    <row r="52" spans="1:27">
      <c r="A52" t="s">
        <v>104</v>
      </c>
      <c r="B52" s="37">
        <v>0.57586805555555554</v>
      </c>
      <c r="C52" s="35">
        <f t="shared" si="0"/>
        <v>9.8090277777777735E-2</v>
      </c>
      <c r="D52" s="36">
        <f t="shared" si="9"/>
        <v>8475</v>
      </c>
      <c r="E52" s="23">
        <f t="shared" si="10"/>
        <v>141.25</v>
      </c>
      <c r="F52">
        <v>26318.650399999999</v>
      </c>
      <c r="G52">
        <v>43748.596111111001</v>
      </c>
      <c r="H52">
        <f t="shared" si="3"/>
        <v>0.40159686274509804</v>
      </c>
      <c r="I52">
        <f t="shared" si="4"/>
        <v>0.66756078600917068</v>
      </c>
      <c r="J52" s="23">
        <f t="shared" si="5"/>
        <v>2.3071628489557243</v>
      </c>
      <c r="K52" s="23">
        <f t="shared" si="6"/>
        <v>1.0671631563408113E-4</v>
      </c>
    </row>
    <row r="53" spans="1:27">
      <c r="A53" t="s">
        <v>105</v>
      </c>
      <c r="B53" s="37">
        <v>0.57618055555555558</v>
      </c>
      <c r="C53" s="35">
        <f t="shared" si="0"/>
        <v>9.8402777777777783E-2</v>
      </c>
      <c r="D53" s="36">
        <f t="shared" si="9"/>
        <v>8502</v>
      </c>
      <c r="E53" s="23">
        <f t="shared" si="10"/>
        <v>141.69999999999999</v>
      </c>
      <c r="F53">
        <v>26250.967199999999</v>
      </c>
      <c r="G53">
        <v>43653.173055555999</v>
      </c>
      <c r="H53">
        <f t="shared" si="3"/>
        <v>0.40056408331425952</v>
      </c>
      <c r="I53">
        <f t="shared" si="4"/>
        <v>0.66610472351500727</v>
      </c>
      <c r="J53" s="23">
        <f t="shared" si="5"/>
        <v>2.3215449366246466</v>
      </c>
      <c r="K53" s="23">
        <f t="shared" si="6"/>
        <v>8.0088862949425632E-3</v>
      </c>
      <c r="M53" t="s">
        <v>66</v>
      </c>
    </row>
    <row r="54" spans="1:27">
      <c r="A54" t="s">
        <v>106</v>
      </c>
      <c r="B54" s="37">
        <v>0.57642361111111107</v>
      </c>
      <c r="C54" s="35">
        <f t="shared" si="0"/>
        <v>9.8645833333333266E-2</v>
      </c>
      <c r="D54" s="36">
        <f t="shared" si="9"/>
        <v>8523</v>
      </c>
      <c r="E54" s="23">
        <f t="shared" si="10"/>
        <v>142.05000000000001</v>
      </c>
      <c r="F54">
        <v>26306.153200000001</v>
      </c>
      <c r="G54">
        <v>43714.94</v>
      </c>
      <c r="H54">
        <f t="shared" si="3"/>
        <v>0.40140616769665066</v>
      </c>
      <c r="I54">
        <f t="shared" si="4"/>
        <v>0.66704722667277028</v>
      </c>
      <c r="J54" s="23">
        <f t="shared" si="5"/>
        <v>2.3098133339399736</v>
      </c>
      <c r="K54" s="23">
        <f t="shared" si="6"/>
        <v>2.8901319484635479E-3</v>
      </c>
    </row>
    <row r="55" spans="1:27">
      <c r="A55" t="s">
        <v>109</v>
      </c>
      <c r="B55" s="37">
        <v>0.62539351851851854</v>
      </c>
      <c r="C55" s="35">
        <f t="shared" si="0"/>
        <v>0.14761574074074074</v>
      </c>
      <c r="D55" s="36">
        <f t="shared" si="9"/>
        <v>12754</v>
      </c>
      <c r="E55" s="23">
        <f t="shared" si="10"/>
        <v>212.56666666666666</v>
      </c>
      <c r="F55">
        <v>26254.207200000001</v>
      </c>
      <c r="G55">
        <v>43662.411388888999</v>
      </c>
      <c r="H55">
        <f t="shared" si="3"/>
        <v>0.40061352254520488</v>
      </c>
      <c r="I55">
        <f t="shared" si="4"/>
        <v>0.66624569144562451</v>
      </c>
      <c r="J55" s="23">
        <f t="shared" si="5"/>
        <v>2.3208549301286983</v>
      </c>
      <c r="K55" s="23">
        <f t="shared" si="6"/>
        <v>7.2424182015602412E-3</v>
      </c>
      <c r="AA55" t="s">
        <v>108</v>
      </c>
    </row>
    <row r="56" spans="1:27">
      <c r="A56" t="s">
        <v>110</v>
      </c>
      <c r="B56" s="37">
        <v>0.62563657407407403</v>
      </c>
      <c r="C56" s="35">
        <f t="shared" si="0"/>
        <v>0.14785879629629622</v>
      </c>
      <c r="D56" s="36">
        <f t="shared" si="9"/>
        <v>12775</v>
      </c>
      <c r="E56" s="23">
        <f t="shared" si="10"/>
        <v>212.91666666666666</v>
      </c>
      <c r="F56">
        <v>26185.036</v>
      </c>
      <c r="G56">
        <v>43581.726388889001</v>
      </c>
      <c r="H56">
        <f t="shared" si="3"/>
        <v>0.3995580376897841</v>
      </c>
      <c r="I56">
        <f t="shared" si="4"/>
        <v>0.66501451726388949</v>
      </c>
      <c r="J56" s="23">
        <f t="shared" si="5"/>
        <v>2.3356196521962556</v>
      </c>
      <c r="K56" s="23">
        <f t="shared" si="6"/>
        <v>1.3946879116449651E-2</v>
      </c>
    </row>
    <row r="57" spans="1:27">
      <c r="A57" t="s">
        <v>111</v>
      </c>
      <c r="B57" s="37">
        <v>0.62587962962962962</v>
      </c>
      <c r="C57" s="35">
        <f t="shared" si="0"/>
        <v>0.14810185185185182</v>
      </c>
      <c r="D57" s="36">
        <f t="shared" si="9"/>
        <v>12796</v>
      </c>
      <c r="E57" s="23">
        <f t="shared" si="10"/>
        <v>213.26666666666668</v>
      </c>
      <c r="F57">
        <v>26184.822400000001</v>
      </c>
      <c r="G57">
        <v>43580.950555556003</v>
      </c>
      <c r="H57">
        <f t="shared" si="3"/>
        <v>0.39955477836270697</v>
      </c>
      <c r="I57">
        <f t="shared" si="4"/>
        <v>0.66500267880607311</v>
      </c>
      <c r="J57" s="23">
        <f t="shared" si="5"/>
        <v>2.3356653552173547</v>
      </c>
      <c r="K57" s="23">
        <f t="shared" si="6"/>
        <v>1.401146000655773E-2</v>
      </c>
    </row>
    <row r="58" spans="1:27">
      <c r="A58" t="s">
        <v>112</v>
      </c>
      <c r="B58" s="37">
        <v>0.62612268518518521</v>
      </c>
      <c r="C58" s="35">
        <f t="shared" si="0"/>
        <v>0.14834490740740741</v>
      </c>
      <c r="D58" s="36">
        <f t="shared" si="9"/>
        <v>12817</v>
      </c>
      <c r="E58" s="23">
        <f t="shared" si="10"/>
        <v>213.61666666666667</v>
      </c>
      <c r="F58">
        <v>26245.2572</v>
      </c>
      <c r="G58">
        <v>43670.038055555997</v>
      </c>
      <c r="H58">
        <f t="shared" si="3"/>
        <v>0.40047695429922942</v>
      </c>
      <c r="I58">
        <f t="shared" si="4"/>
        <v>0.666362066919295</v>
      </c>
      <c r="J58" s="23">
        <f t="shared" si="5"/>
        <v>2.3227613432125285</v>
      </c>
      <c r="K58" s="23">
        <f t="shared" si="6"/>
        <v>6.6098941095593666E-3</v>
      </c>
    </row>
    <row r="59" spans="1:27">
      <c r="A59" t="s">
        <v>113</v>
      </c>
      <c r="B59" s="37">
        <v>0.6263657407407407</v>
      </c>
      <c r="C59" s="35">
        <f t="shared" si="0"/>
        <v>0.14858796296296289</v>
      </c>
      <c r="D59" s="36">
        <f t="shared" si="9"/>
        <v>12838</v>
      </c>
      <c r="E59" s="23">
        <f t="shared" si="10"/>
        <v>213.96666666666667</v>
      </c>
      <c r="F59">
        <v>26251.880399999998</v>
      </c>
      <c r="G59">
        <v>43681.541111111001</v>
      </c>
      <c r="H59">
        <f t="shared" si="3"/>
        <v>0.40057801785305558</v>
      </c>
      <c r="I59">
        <f t="shared" si="4"/>
        <v>0.66653759229588772</v>
      </c>
      <c r="J59" s="23">
        <f t="shared" si="5"/>
        <v>2.3213504413603232</v>
      </c>
      <c r="K59" s="23">
        <f t="shared" si="6"/>
        <v>5.6562722864783588E-3</v>
      </c>
    </row>
    <row r="60" spans="1:27">
      <c r="A60" t="s">
        <v>114</v>
      </c>
      <c r="B60" s="37">
        <v>0.62663194444444448</v>
      </c>
      <c r="C60" s="35">
        <f t="shared" si="0"/>
        <v>0.14885416666666668</v>
      </c>
      <c r="D60" s="36">
        <f t="shared" si="9"/>
        <v>12861</v>
      </c>
      <c r="E60" s="23">
        <f t="shared" si="10"/>
        <v>214.35</v>
      </c>
      <c r="F60">
        <v>26294.186799999999</v>
      </c>
      <c r="G60">
        <v>43771.380277778</v>
      </c>
      <c r="H60">
        <f t="shared" si="3"/>
        <v>0.40122357213702603</v>
      </c>
      <c r="I60">
        <f t="shared" si="4"/>
        <v>0.66790845010724043</v>
      </c>
      <c r="J60" s="23">
        <f t="shared" si="5"/>
        <v>2.3123533883746985</v>
      </c>
      <c r="K60" s="23">
        <f t="shared" si="6"/>
        <v>-1.7752808195785619E-3</v>
      </c>
    </row>
    <row r="61" spans="1:27">
      <c r="A61" t="s">
        <v>115</v>
      </c>
      <c r="B61" s="37">
        <v>0.62752314814814814</v>
      </c>
      <c r="C61" s="35">
        <f t="shared" si="0"/>
        <v>0.14974537037037033</v>
      </c>
      <c r="D61" s="36">
        <f t="shared" si="9"/>
        <v>12938</v>
      </c>
      <c r="E61" s="23">
        <f t="shared" si="10"/>
        <v>215.63333333333333</v>
      </c>
      <c r="F61">
        <v>26165.1944</v>
      </c>
      <c r="G61">
        <v>43532.801388888998</v>
      </c>
      <c r="H61">
        <f t="shared" si="3"/>
        <v>0.39925527428091862</v>
      </c>
      <c r="I61">
        <f t="shared" si="4"/>
        <v>0.6642679696175936</v>
      </c>
      <c r="J61" s="23">
        <f t="shared" si="5"/>
        <v>2.3398679607640283</v>
      </c>
      <c r="K61" s="23">
        <f t="shared" si="6"/>
        <v>1.8023674857880145E-2</v>
      </c>
      <c r="AA61" t="s">
        <v>121</v>
      </c>
    </row>
    <row r="62" spans="1:27">
      <c r="A62" t="s">
        <v>116</v>
      </c>
      <c r="B62" s="37">
        <v>0.62776620370370373</v>
      </c>
      <c r="C62" s="35">
        <f t="shared" si="0"/>
        <v>0.14998842592592593</v>
      </c>
      <c r="D62" s="36">
        <f t="shared" si="9"/>
        <v>12959</v>
      </c>
      <c r="E62" s="23">
        <f t="shared" si="10"/>
        <v>215.98333333333332</v>
      </c>
      <c r="F62">
        <v>26240.001199999999</v>
      </c>
      <c r="G62">
        <v>43656.183333333</v>
      </c>
      <c r="H62">
        <f t="shared" si="3"/>
        <v>0.40039675288014037</v>
      </c>
      <c r="I62">
        <f t="shared" si="4"/>
        <v>0.66615065740952162</v>
      </c>
      <c r="J62" s="23">
        <f t="shared" si="5"/>
        <v>2.3238814587343741</v>
      </c>
      <c r="K62" s="23">
        <f t="shared" si="6"/>
        <v>7.7591018270930512E-3</v>
      </c>
    </row>
    <row r="63" spans="1:27">
      <c r="A63" t="s">
        <v>117</v>
      </c>
      <c r="B63" s="37">
        <v>0.62800925925925932</v>
      </c>
      <c r="C63" s="35">
        <f t="shared" si="0"/>
        <v>0.15023148148148152</v>
      </c>
      <c r="D63" s="36">
        <f t="shared" si="9"/>
        <v>12980</v>
      </c>
      <c r="E63" s="23">
        <f t="shared" si="10"/>
        <v>216.33333333333334</v>
      </c>
      <c r="F63">
        <v>26195.449199999999</v>
      </c>
      <c r="G63">
        <v>43609.766666666997</v>
      </c>
      <c r="H63">
        <f t="shared" si="3"/>
        <v>0.39971693293659877</v>
      </c>
      <c r="I63">
        <f t="shared" si="4"/>
        <v>0.6654423844764934</v>
      </c>
      <c r="J63" s="23">
        <f t="shared" si="5"/>
        <v>2.3333924078862909</v>
      </c>
      <c r="K63" s="23">
        <f t="shared" si="6"/>
        <v>1.1614241351014076E-2</v>
      </c>
    </row>
    <row r="64" spans="1:27">
      <c r="A64" t="s">
        <v>118</v>
      </c>
      <c r="B64" s="37">
        <v>0.62825231481481481</v>
      </c>
      <c r="C64" s="35">
        <f t="shared" si="0"/>
        <v>0.150474537037037</v>
      </c>
      <c r="D64" s="36">
        <f t="shared" si="9"/>
        <v>13001</v>
      </c>
      <c r="E64" s="23">
        <f t="shared" si="10"/>
        <v>216.68333333333334</v>
      </c>
      <c r="F64">
        <v>26216.324799999999</v>
      </c>
      <c r="G64">
        <v>43637.899722221999</v>
      </c>
      <c r="H64">
        <f t="shared" si="3"/>
        <v>0.4000354741741054</v>
      </c>
      <c r="I64">
        <f t="shared" si="4"/>
        <v>0.66587166738722814</v>
      </c>
      <c r="J64" s="23">
        <f t="shared" si="5"/>
        <v>2.3289322353609485</v>
      </c>
      <c r="K64" s="23">
        <f t="shared" si="6"/>
        <v>9.2767255365067136E-3</v>
      </c>
    </row>
    <row r="65" spans="1:11">
      <c r="A65" t="s">
        <v>119</v>
      </c>
      <c r="B65" s="39">
        <v>0.6284953703703704</v>
      </c>
      <c r="C65" s="35">
        <f t="shared" si="0"/>
        <v>0.1507175925925926</v>
      </c>
      <c r="D65" s="36">
        <f t="shared" si="9"/>
        <v>13022</v>
      </c>
      <c r="E65" s="23">
        <f t="shared" si="10"/>
        <v>217.03333333333333</v>
      </c>
      <c r="F65">
        <v>26210.846399999999</v>
      </c>
      <c r="G65">
        <v>43628.276666667</v>
      </c>
      <c r="H65">
        <f t="shared" si="3"/>
        <v>0.39995187914854657</v>
      </c>
      <c r="I65">
        <f t="shared" si="4"/>
        <v>0.6657248289718013</v>
      </c>
      <c r="J65" s="23">
        <f t="shared" si="5"/>
        <v>2.3301020975172602</v>
      </c>
      <c r="K65" s="23">
        <f t="shared" si="6"/>
        <v>1.007596499286656E-2</v>
      </c>
    </row>
    <row r="66" spans="1:11">
      <c r="A66" t="s">
        <v>120</v>
      </c>
      <c r="B66" s="37">
        <v>0.62873842592592599</v>
      </c>
      <c r="C66" s="35">
        <f t="shared" si="0"/>
        <v>0.15096064814814819</v>
      </c>
      <c r="D66" s="36">
        <f t="shared" si="9"/>
        <v>13043</v>
      </c>
      <c r="E66" s="23">
        <f t="shared" si="10"/>
        <v>217.38333333333333</v>
      </c>
      <c r="F66">
        <v>26204.062399999999</v>
      </c>
      <c r="G66">
        <v>43623.875277778003</v>
      </c>
      <c r="H66">
        <f t="shared" si="3"/>
        <v>0.39984836194399936</v>
      </c>
      <c r="I66">
        <f t="shared" si="4"/>
        <v>0.66565766808236826</v>
      </c>
      <c r="J66" s="23">
        <f t="shared" si="5"/>
        <v>2.3315513741997025</v>
      </c>
      <c r="K66" s="23">
        <f t="shared" si="6"/>
        <v>1.0441631566558751E-2</v>
      </c>
    </row>
  </sheetData>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T111"/>
  <sheetViews>
    <sheetView showRuler="0" topLeftCell="F7" workbookViewId="0">
      <selection activeCell="H33" sqref="H33"/>
    </sheetView>
  </sheetViews>
  <sheetFormatPr baseColWidth="10" defaultColWidth="8.83203125" defaultRowHeight="14" x14ac:dyDescent="0"/>
  <cols>
    <col min="1" max="1" width="34.5" bestFit="1" customWidth="1"/>
    <col min="3" max="3" width="9.1640625" customWidth="1"/>
  </cols>
  <sheetData>
    <row r="1" spans="1:15">
      <c r="B1" s="37"/>
      <c r="E1" t="s">
        <v>390</v>
      </c>
      <c r="I1" t="s">
        <v>394</v>
      </c>
      <c r="J1" t="s">
        <v>395</v>
      </c>
      <c r="L1" t="s">
        <v>396</v>
      </c>
      <c r="M1" t="s">
        <v>397</v>
      </c>
    </row>
    <row r="2" spans="1:15">
      <c r="A2" t="s">
        <v>372</v>
      </c>
      <c r="E2">
        <v>-4.0472874206268612E-2</v>
      </c>
      <c r="M2" t="s">
        <v>398</v>
      </c>
      <c r="N2" t="s">
        <v>399</v>
      </c>
      <c r="O2" t="s">
        <v>400</v>
      </c>
    </row>
    <row r="3" spans="1:15">
      <c r="A3" t="s">
        <v>373</v>
      </c>
      <c r="B3" s="37"/>
      <c r="C3" s="35"/>
      <c r="D3" s="36"/>
      <c r="E3" s="23">
        <v>2.7150643082394574</v>
      </c>
      <c r="M3">
        <v>72</v>
      </c>
      <c r="N3">
        <v>28.346456692913385</v>
      </c>
      <c r="O3">
        <v>3.5277777777777776E-2</v>
      </c>
    </row>
    <row r="4" spans="1:15">
      <c r="A4" t="s">
        <v>374</v>
      </c>
      <c r="B4" s="37"/>
      <c r="C4" s="35"/>
      <c r="D4" s="36"/>
      <c r="E4" s="23">
        <v>-3.8345475675122307</v>
      </c>
    </row>
    <row r="5" spans="1:15">
      <c r="A5" t="s">
        <v>160</v>
      </c>
      <c r="B5" s="37">
        <v>0.37916666666666665</v>
      </c>
      <c r="C5" s="35"/>
      <c r="D5" s="36"/>
      <c r="E5" s="23"/>
      <c r="F5" t="s">
        <v>408</v>
      </c>
      <c r="G5" t="s">
        <v>409</v>
      </c>
      <c r="H5" t="s">
        <v>408</v>
      </c>
      <c r="I5" t="s">
        <v>409</v>
      </c>
      <c r="J5" t="s">
        <v>408</v>
      </c>
      <c r="K5" t="s">
        <v>409</v>
      </c>
    </row>
    <row r="6" spans="1:15">
      <c r="A6" t="s">
        <v>163</v>
      </c>
      <c r="B6" s="37">
        <v>0.38061342592592595</v>
      </c>
      <c r="C6" s="35">
        <f>B6-B$5</f>
        <v>1.4467592592593004E-3</v>
      </c>
      <c r="D6" s="36">
        <f t="shared" ref="D6:D61" si="0">(HOUR(C6)*60*60)+(MINUTE(C6)*60)+SECOND(C6)</f>
        <v>125</v>
      </c>
      <c r="E6" s="23">
        <f>D6/60</f>
        <v>2.0833333333333335</v>
      </c>
      <c r="F6" s="28">
        <v>26217.433199999999</v>
      </c>
      <c r="G6" s="28">
        <v>43553.215277777999</v>
      </c>
      <c r="H6" s="38">
        <f>F6/65535</f>
        <v>0.40005238727397574</v>
      </c>
      <c r="I6" s="38">
        <f>G6/65535</f>
        <v>0.66457946559514758</v>
      </c>
      <c r="J6" s="23">
        <f>$E$4+($E$3/(H6-$E$2))</f>
        <v>2.3286956006919075</v>
      </c>
      <c r="K6" s="23">
        <f>$E$4+($E$3/(I6-$E$2))</f>
        <v>1.6321587824772443E-2</v>
      </c>
    </row>
    <row r="7" spans="1:15">
      <c r="A7" t="s">
        <v>164</v>
      </c>
      <c r="B7" s="37">
        <v>0.38085648148148149</v>
      </c>
      <c r="C7" s="35">
        <f t="shared" ref="C7:C61" si="1">B7-B$5</f>
        <v>1.6898148148148384E-3</v>
      </c>
      <c r="D7" s="36">
        <f t="shared" si="0"/>
        <v>146</v>
      </c>
      <c r="E7" s="23">
        <f t="shared" ref="E7:E61" si="2">D7/60</f>
        <v>2.4333333333333331</v>
      </c>
      <c r="F7" s="28">
        <v>26215.126799999998</v>
      </c>
      <c r="G7" s="28">
        <v>43553.688055555998</v>
      </c>
      <c r="H7" s="38">
        <f t="shared" ref="H7:H61" si="3">F7/65535</f>
        <v>0.40001719386587314</v>
      </c>
      <c r="I7" s="38">
        <f t="shared" ref="I7:I61" si="4">G7/65535</f>
        <v>0.66458667972161434</v>
      </c>
      <c r="J7" s="23">
        <f t="shared" ref="J7:J61" si="5">$E$4+($E$3/(H7-$E$2))</f>
        <v>2.3291880193586971</v>
      </c>
      <c r="K7" s="23">
        <f t="shared" ref="K7:K61" si="6">$E$4+($E$3/(I7-$E$2))</f>
        <v>1.6282185965824869E-2</v>
      </c>
    </row>
    <row r="8" spans="1:15">
      <c r="A8" t="s">
        <v>165</v>
      </c>
      <c r="B8" s="37">
        <v>0.38112268518518522</v>
      </c>
      <c r="C8" s="35">
        <f t="shared" si="1"/>
        <v>1.9560185185185652E-3</v>
      </c>
      <c r="D8" s="36">
        <f t="shared" si="0"/>
        <v>169</v>
      </c>
      <c r="E8" s="23">
        <f t="shared" si="2"/>
        <v>2.8166666666666669</v>
      </c>
      <c r="F8" s="28">
        <v>26229.212800000001</v>
      </c>
      <c r="G8" s="28">
        <v>43576.509166666998</v>
      </c>
      <c r="H8" s="38">
        <f t="shared" si="3"/>
        <v>0.40023213244831007</v>
      </c>
      <c r="I8" s="38">
        <f t="shared" si="4"/>
        <v>0.66493490755576401</v>
      </c>
      <c r="J8" s="23">
        <f t="shared" si="5"/>
        <v>2.3261818710972673</v>
      </c>
      <c r="K8" s="23">
        <f t="shared" si="6"/>
        <v>1.4381205937814112E-2</v>
      </c>
    </row>
    <row r="9" spans="1:15">
      <c r="A9" t="s">
        <v>166</v>
      </c>
      <c r="B9" s="37">
        <v>0.38140046296296298</v>
      </c>
      <c r="C9" s="35">
        <f t="shared" si="1"/>
        <v>2.2337962962963309E-3</v>
      </c>
      <c r="D9" s="36">
        <f t="shared" si="0"/>
        <v>193</v>
      </c>
      <c r="E9" s="23">
        <f t="shared" si="2"/>
        <v>3.2166666666666668</v>
      </c>
      <c r="F9" s="28">
        <v>26108.9</v>
      </c>
      <c r="G9" s="28">
        <v>43394.033611111001</v>
      </c>
      <c r="H9" s="38">
        <f t="shared" si="3"/>
        <v>0.39839627679865725</v>
      </c>
      <c r="I9" s="38">
        <f t="shared" si="4"/>
        <v>0.66215050905792328</v>
      </c>
      <c r="J9" s="23">
        <f t="shared" si="5"/>
        <v>2.3519531287032196</v>
      </c>
      <c r="K9" s="23">
        <f t="shared" si="6"/>
        <v>2.9633973993016482E-2</v>
      </c>
    </row>
    <row r="10" spans="1:15">
      <c r="A10" t="s">
        <v>167</v>
      </c>
      <c r="B10" s="37">
        <v>0.38171296296296298</v>
      </c>
      <c r="C10" s="35">
        <f t="shared" si="1"/>
        <v>2.5462962962963243E-3</v>
      </c>
      <c r="D10" s="36">
        <f t="shared" si="0"/>
        <v>220</v>
      </c>
      <c r="E10" s="23">
        <f t="shared" si="2"/>
        <v>3.6666666666666665</v>
      </c>
      <c r="F10" s="28">
        <v>26101.102800000001</v>
      </c>
      <c r="G10" s="28">
        <v>43380.044444444</v>
      </c>
      <c r="H10" s="38">
        <f t="shared" si="3"/>
        <v>0.39827729915312432</v>
      </c>
      <c r="I10" s="38">
        <f t="shared" si="4"/>
        <v>0.66193704805743492</v>
      </c>
      <c r="J10" s="23">
        <f t="shared" si="5"/>
        <v>2.3536307469279327</v>
      </c>
      <c r="K10" s="23">
        <f t="shared" si="6"/>
        <v>3.0808291199783788E-2</v>
      </c>
    </row>
    <row r="11" spans="1:15">
      <c r="A11" t="s">
        <v>168</v>
      </c>
      <c r="B11" s="37">
        <v>0.38195601851851851</v>
      </c>
      <c r="C11" s="35">
        <f t="shared" si="1"/>
        <v>2.7893518518518623E-3</v>
      </c>
      <c r="D11" s="36">
        <f t="shared" si="0"/>
        <v>241</v>
      </c>
      <c r="E11" s="23">
        <f t="shared" si="2"/>
        <v>4.0166666666666666</v>
      </c>
      <c r="F11" s="28">
        <v>26099.928400000001</v>
      </c>
      <c r="G11" s="28">
        <v>43388.260833332999</v>
      </c>
      <c r="H11" s="38">
        <f t="shared" si="3"/>
        <v>0.39825937895780883</v>
      </c>
      <c r="I11" s="38">
        <f t="shared" si="4"/>
        <v>0.662062422115404</v>
      </c>
      <c r="J11" s="23">
        <f t="shared" si="5"/>
        <v>2.3538835055597449</v>
      </c>
      <c r="K11" s="23">
        <f t="shared" si="6"/>
        <v>3.0118481944592546E-2</v>
      </c>
    </row>
    <row r="12" spans="1:15">
      <c r="A12" t="s">
        <v>169</v>
      </c>
      <c r="B12" s="37">
        <v>0.382233796296296</v>
      </c>
      <c r="C12" s="35">
        <f t="shared" si="1"/>
        <v>3.0671296296293504E-3</v>
      </c>
      <c r="D12" s="36">
        <f t="shared" si="0"/>
        <v>265</v>
      </c>
      <c r="E12" s="23">
        <f t="shared" si="2"/>
        <v>4.416666666666667</v>
      </c>
      <c r="F12" s="28">
        <v>26114.54</v>
      </c>
      <c r="G12" s="28">
        <v>43413.476111110998</v>
      </c>
      <c r="H12" s="38">
        <f t="shared" si="3"/>
        <v>0.39848233768215457</v>
      </c>
      <c r="I12" s="38">
        <f t="shared" si="4"/>
        <v>0.66244718259114976</v>
      </c>
      <c r="J12" s="23">
        <f t="shared" si="5"/>
        <v>2.3507402128948334</v>
      </c>
      <c r="K12" s="23">
        <f t="shared" si="6"/>
        <v>2.8003062511887222E-2</v>
      </c>
    </row>
    <row r="13" spans="1:15">
      <c r="A13" t="s">
        <v>170</v>
      </c>
      <c r="B13" s="37">
        <v>0.38248842592592597</v>
      </c>
      <c r="C13" s="35">
        <f t="shared" si="1"/>
        <v>3.3217592592593159E-3</v>
      </c>
      <c r="D13" s="36">
        <f t="shared" si="0"/>
        <v>287</v>
      </c>
      <c r="E13" s="23">
        <f t="shared" si="2"/>
        <v>4.7833333333333332</v>
      </c>
      <c r="F13" s="28">
        <v>26112.945599999999</v>
      </c>
      <c r="G13" s="28">
        <v>43414.083888888999</v>
      </c>
      <c r="H13" s="38">
        <f t="shared" si="3"/>
        <v>0.39845800869764247</v>
      </c>
      <c r="I13" s="38">
        <f t="shared" si="4"/>
        <v>0.66245645668557263</v>
      </c>
      <c r="J13" s="23">
        <f t="shared" si="5"/>
        <v>2.3510830499483957</v>
      </c>
      <c r="K13" s="23">
        <f t="shared" si="6"/>
        <v>2.7952101970504906E-2</v>
      </c>
    </row>
    <row r="14" spans="1:15">
      <c r="A14" t="s">
        <v>171</v>
      </c>
      <c r="B14" s="37">
        <v>0.38273148148148151</v>
      </c>
      <c r="C14" s="35">
        <f t="shared" si="1"/>
        <v>3.564814814814854E-3</v>
      </c>
      <c r="D14" s="36">
        <f t="shared" si="0"/>
        <v>308</v>
      </c>
      <c r="E14" s="23">
        <f t="shared" si="2"/>
        <v>5.1333333333333337</v>
      </c>
      <c r="F14" s="28">
        <v>26126.5196</v>
      </c>
      <c r="G14" s="28">
        <v>43436.553333333002</v>
      </c>
      <c r="H14" s="38">
        <f t="shared" si="3"/>
        <v>0.39866513466086823</v>
      </c>
      <c r="I14" s="38">
        <f t="shared" si="4"/>
        <v>0.66279931843035023</v>
      </c>
      <c r="J14" s="23">
        <f t="shared" si="5"/>
        <v>2.3481655054090256</v>
      </c>
      <c r="K14" s="23">
        <f t="shared" si="6"/>
        <v>2.6069042481238203E-2</v>
      </c>
    </row>
    <row r="15" spans="1:15">
      <c r="A15" t="s">
        <v>172</v>
      </c>
      <c r="B15" s="37">
        <v>0.38309027777777777</v>
      </c>
      <c r="C15" s="35">
        <f t="shared" si="1"/>
        <v>3.9236111111111138E-3</v>
      </c>
      <c r="D15" s="36">
        <f t="shared" si="0"/>
        <v>339</v>
      </c>
      <c r="E15" s="23">
        <f t="shared" si="2"/>
        <v>5.65</v>
      </c>
      <c r="F15" s="28">
        <v>26101.99</v>
      </c>
      <c r="G15" s="28">
        <v>43385.101111110998</v>
      </c>
      <c r="H15" s="38">
        <f t="shared" si="3"/>
        <v>0.39829083695735107</v>
      </c>
      <c r="I15" s="38">
        <f t="shared" si="4"/>
        <v>0.662014207844831</v>
      </c>
      <c r="J15" s="23">
        <f t="shared" si="5"/>
        <v>2.353439814213103</v>
      </c>
      <c r="K15" s="23">
        <f t="shared" si="6"/>
        <v>3.0383728180920055E-2</v>
      </c>
    </row>
    <row r="16" spans="1:15">
      <c r="A16" t="s">
        <v>173</v>
      </c>
      <c r="B16" s="37">
        <v>0.39954861111111112</v>
      </c>
      <c r="C16" s="35">
        <f t="shared" si="1"/>
        <v>2.0381944444444466E-2</v>
      </c>
      <c r="D16" s="36">
        <f t="shared" si="0"/>
        <v>1761</v>
      </c>
      <c r="E16" s="23">
        <f t="shared" si="2"/>
        <v>29.35</v>
      </c>
      <c r="F16" s="28">
        <v>26034.0016</v>
      </c>
      <c r="G16" s="28">
        <v>43298.154999999999</v>
      </c>
      <c r="H16" s="38">
        <f t="shared" si="3"/>
        <v>0.39725340047302965</v>
      </c>
      <c r="I16" s="38">
        <f t="shared" si="4"/>
        <v>0.66068749523155568</v>
      </c>
      <c r="J16" s="23">
        <f t="shared" si="5"/>
        <v>2.3681057007400783</v>
      </c>
      <c r="K16" s="23">
        <f t="shared" si="6"/>
        <v>3.769682418996867E-2</v>
      </c>
    </row>
    <row r="17" spans="1:19">
      <c r="A17" t="s">
        <v>174</v>
      </c>
      <c r="B17" s="37">
        <v>0.39979166666666671</v>
      </c>
      <c r="C17" s="35">
        <f t="shared" si="1"/>
        <v>2.062500000000006E-2</v>
      </c>
      <c r="D17" s="36">
        <f t="shared" si="0"/>
        <v>1782</v>
      </c>
      <c r="E17" s="23">
        <f t="shared" si="2"/>
        <v>29.7</v>
      </c>
      <c r="F17" s="28">
        <v>26161.544000000002</v>
      </c>
      <c r="G17" s="28">
        <v>43496.3675</v>
      </c>
      <c r="H17" s="38">
        <f t="shared" si="3"/>
        <v>0.39919957274738693</v>
      </c>
      <c r="I17" s="38">
        <f t="shared" si="4"/>
        <v>0.66371202410925456</v>
      </c>
      <c r="J17" s="23">
        <f t="shared" si="5"/>
        <v>2.3406501894799048</v>
      </c>
      <c r="K17" s="23">
        <f t="shared" si="6"/>
        <v>2.1065233520775717E-2</v>
      </c>
    </row>
    <row r="18" spans="1:19">
      <c r="A18" t="s">
        <v>175</v>
      </c>
      <c r="B18" s="37">
        <v>0.40006944444444442</v>
      </c>
      <c r="C18" s="35">
        <f t="shared" si="1"/>
        <v>2.090277777777777E-2</v>
      </c>
      <c r="D18" s="36">
        <f t="shared" si="0"/>
        <v>1806</v>
      </c>
      <c r="E18" s="23">
        <f t="shared" si="2"/>
        <v>30.1</v>
      </c>
      <c r="F18" s="28">
        <v>26166.713199999998</v>
      </c>
      <c r="G18" s="28">
        <v>43528.886388888997</v>
      </c>
      <c r="H18" s="38">
        <f t="shared" si="3"/>
        <v>0.39927844968337528</v>
      </c>
      <c r="I18" s="38">
        <f t="shared" si="4"/>
        <v>0.66420823054686806</v>
      </c>
      <c r="J18" s="23">
        <f t="shared" si="5"/>
        <v>2.3395425619373986</v>
      </c>
      <c r="K18" s="23">
        <f t="shared" si="6"/>
        <v>1.8350275109214831E-2</v>
      </c>
    </row>
    <row r="19" spans="1:19">
      <c r="A19" t="s">
        <v>176</v>
      </c>
      <c r="B19" s="37">
        <v>0.40032407407407411</v>
      </c>
      <c r="C19" s="35">
        <f t="shared" si="1"/>
        <v>2.1157407407407458E-2</v>
      </c>
      <c r="D19" s="36">
        <f t="shared" si="0"/>
        <v>1828</v>
      </c>
      <c r="E19" s="23">
        <f t="shared" si="2"/>
        <v>30.466666666666665</v>
      </c>
      <c r="F19" s="28">
        <v>26058.2552</v>
      </c>
      <c r="G19" s="28">
        <v>43370.014999999999</v>
      </c>
      <c r="H19" s="38">
        <f t="shared" si="3"/>
        <v>0.39762348668650338</v>
      </c>
      <c r="I19" s="38">
        <f t="shared" si="4"/>
        <v>0.66178400854505226</v>
      </c>
      <c r="J19" s="23">
        <f t="shared" si="5"/>
        <v>2.3628659483329599</v>
      </c>
      <c r="K19" s="23">
        <f t="shared" si="6"/>
        <v>3.1650649872703163E-2</v>
      </c>
    </row>
    <row r="20" spans="1:19">
      <c r="A20" t="s">
        <v>177</v>
      </c>
      <c r="B20" s="37">
        <v>0.40056712962962965</v>
      </c>
      <c r="C20" s="35">
        <f t="shared" si="1"/>
        <v>2.1400462962962996E-2</v>
      </c>
      <c r="D20" s="36">
        <f t="shared" si="0"/>
        <v>1849</v>
      </c>
      <c r="E20" s="23">
        <f t="shared" si="2"/>
        <v>30.816666666666666</v>
      </c>
      <c r="F20" s="28">
        <v>26063.4156</v>
      </c>
      <c r="G20" s="28">
        <v>43381.566111111002</v>
      </c>
      <c r="H20" s="38">
        <f t="shared" si="3"/>
        <v>0.39770222934309912</v>
      </c>
      <c r="I20" s="38">
        <f t="shared" si="4"/>
        <v>0.66196026720242618</v>
      </c>
      <c r="J20" s="23">
        <f t="shared" si="5"/>
        <v>2.3617522364851</v>
      </c>
      <c r="K20" s="23">
        <f t="shared" si="6"/>
        <v>3.0680520665002042E-2</v>
      </c>
    </row>
    <row r="21" spans="1:19">
      <c r="A21" t="s">
        <v>178</v>
      </c>
      <c r="B21" s="37">
        <v>0.40082175925925928</v>
      </c>
      <c r="C21" s="35">
        <f t="shared" si="1"/>
        <v>2.1655092592592629E-2</v>
      </c>
      <c r="D21" s="36">
        <f t="shared" si="0"/>
        <v>1871</v>
      </c>
      <c r="E21" s="23">
        <f t="shared" si="2"/>
        <v>31.183333333333334</v>
      </c>
      <c r="F21" s="28">
        <v>26160.268800000002</v>
      </c>
      <c r="G21" s="28">
        <v>43509.527777777999</v>
      </c>
      <c r="H21" s="38">
        <f t="shared" si="3"/>
        <v>0.39918011444266427</v>
      </c>
      <c r="I21" s="38">
        <f t="shared" si="4"/>
        <v>0.66391283707603566</v>
      </c>
      <c r="J21" s="23">
        <f t="shared" si="5"/>
        <v>2.34092349338726</v>
      </c>
      <c r="K21" s="23">
        <f t="shared" si="6"/>
        <v>1.9966038814050346E-2</v>
      </c>
    </row>
    <row r="22" spans="1:19">
      <c r="A22" t="s">
        <v>182</v>
      </c>
      <c r="B22" s="37">
        <v>0.45649305555555553</v>
      </c>
      <c r="C22" s="35">
        <f t="shared" si="1"/>
        <v>7.7326388888888875E-2</v>
      </c>
      <c r="D22" s="36">
        <f t="shared" si="0"/>
        <v>6681</v>
      </c>
      <c r="E22" s="23">
        <f t="shared" si="2"/>
        <v>111.35</v>
      </c>
      <c r="F22" s="28">
        <v>26086.626</v>
      </c>
      <c r="G22" s="28">
        <v>43348.185555556003</v>
      </c>
      <c r="H22" s="38">
        <f t="shared" si="3"/>
        <v>0.3980563973449302</v>
      </c>
      <c r="I22" s="38">
        <f t="shared" si="4"/>
        <v>0.66145091257428856</v>
      </c>
      <c r="J22" s="23">
        <f t="shared" si="5"/>
        <v>2.3567479385677332</v>
      </c>
      <c r="K22" s="23">
        <f t="shared" si="6"/>
        <v>3.3485343428667935E-2</v>
      </c>
      <c r="S22" t="s">
        <v>179</v>
      </c>
    </row>
    <row r="23" spans="1:19">
      <c r="A23" t="s">
        <v>183</v>
      </c>
      <c r="B23" s="37">
        <v>0.45673611111111106</v>
      </c>
      <c r="C23" s="35">
        <f t="shared" si="1"/>
        <v>7.7569444444444413E-2</v>
      </c>
      <c r="D23" s="36">
        <f t="shared" si="0"/>
        <v>6702</v>
      </c>
      <c r="E23" s="23">
        <f t="shared" si="2"/>
        <v>111.7</v>
      </c>
      <c r="F23" s="28">
        <v>26123.9804</v>
      </c>
      <c r="G23" s="28">
        <v>43424.839444443998</v>
      </c>
      <c r="H23" s="38">
        <f t="shared" si="3"/>
        <v>0.39862638895246816</v>
      </c>
      <c r="I23" s="38">
        <f t="shared" si="4"/>
        <v>0.66262057594329749</v>
      </c>
      <c r="J23" s="23">
        <f t="shared" si="5"/>
        <v>2.3487110622294161</v>
      </c>
      <c r="K23" s="23">
        <f t="shared" si="6"/>
        <v>2.7050499802851125E-2</v>
      </c>
      <c r="S23" t="s">
        <v>180</v>
      </c>
    </row>
    <row r="24" spans="1:19">
      <c r="A24" t="s">
        <v>184</v>
      </c>
      <c r="B24" s="37">
        <v>0.45697916666666666</v>
      </c>
      <c r="C24" s="35">
        <f t="shared" si="1"/>
        <v>7.7812500000000007E-2</v>
      </c>
      <c r="D24" s="36">
        <f t="shared" si="0"/>
        <v>6723</v>
      </c>
      <c r="E24" s="23">
        <f t="shared" si="2"/>
        <v>112.05</v>
      </c>
      <c r="F24" s="28">
        <v>26131.572400000001</v>
      </c>
      <c r="G24" s="28">
        <v>43434.056944443997</v>
      </c>
      <c r="H24" s="38">
        <f t="shared" si="3"/>
        <v>0.39874223544670789</v>
      </c>
      <c r="I24" s="38">
        <f t="shared" si="4"/>
        <v>0.66276122597763021</v>
      </c>
      <c r="J24" s="23">
        <f t="shared" si="5"/>
        <v>2.3470801783652453</v>
      </c>
      <c r="K24" s="23">
        <f t="shared" si="6"/>
        <v>2.6278162539050687E-2</v>
      </c>
      <c r="S24" t="s">
        <v>181</v>
      </c>
    </row>
    <row r="25" spans="1:19">
      <c r="A25" t="s">
        <v>185</v>
      </c>
      <c r="B25" s="37">
        <v>0.45725694444444448</v>
      </c>
      <c r="C25" s="35">
        <f t="shared" si="1"/>
        <v>7.8090277777777828E-2</v>
      </c>
      <c r="D25" s="36">
        <f t="shared" si="0"/>
        <v>6747</v>
      </c>
      <c r="E25" s="23">
        <f t="shared" si="2"/>
        <v>112.45</v>
      </c>
      <c r="F25" s="28">
        <v>26145.088800000001</v>
      </c>
      <c r="G25" s="28">
        <v>43472.824722222002</v>
      </c>
      <c r="H25" s="38">
        <f t="shared" si="3"/>
        <v>0.39894848249027237</v>
      </c>
      <c r="I25" s="38">
        <f t="shared" si="4"/>
        <v>0.66335278434763101</v>
      </c>
      <c r="J25" s="23">
        <f t="shared" si="5"/>
        <v>2.3441787662523064</v>
      </c>
      <c r="K25" s="23">
        <f t="shared" si="6"/>
        <v>2.3033177438026353E-2</v>
      </c>
    </row>
    <row r="26" spans="1:19">
      <c r="A26" t="s">
        <v>186</v>
      </c>
      <c r="B26" s="37">
        <v>0.45755787037037038</v>
      </c>
      <c r="C26" s="35">
        <f t="shared" si="1"/>
        <v>7.8391203703703727E-2</v>
      </c>
      <c r="D26" s="36">
        <f t="shared" si="0"/>
        <v>6773</v>
      </c>
      <c r="E26" s="23">
        <f t="shared" si="2"/>
        <v>112.88333333333334</v>
      </c>
      <c r="F26" s="28">
        <v>26097.043600000001</v>
      </c>
      <c r="G26" s="28">
        <v>43399.850833333003</v>
      </c>
      <c r="H26" s="38">
        <f t="shared" si="3"/>
        <v>0.39821535973144123</v>
      </c>
      <c r="I26" s="38">
        <f t="shared" si="4"/>
        <v>0.66223927417918671</v>
      </c>
      <c r="J26" s="23">
        <f t="shared" si="5"/>
        <v>2.354504470352488</v>
      </c>
      <c r="K26" s="23">
        <f t="shared" si="6"/>
        <v>2.9145858704411332E-2</v>
      </c>
    </row>
    <row r="27" spans="1:19">
      <c r="A27" t="s">
        <v>187</v>
      </c>
      <c r="B27" s="37">
        <v>0.4578356481481482</v>
      </c>
      <c r="C27" s="35">
        <f t="shared" si="1"/>
        <v>7.8668981481481548E-2</v>
      </c>
      <c r="D27" s="36">
        <f t="shared" si="0"/>
        <v>6797</v>
      </c>
      <c r="E27" s="23">
        <f t="shared" si="2"/>
        <v>113.28333333333333</v>
      </c>
      <c r="F27" s="28">
        <v>26127.275600000001</v>
      </c>
      <c r="G27" s="28">
        <v>43458.306944443997</v>
      </c>
      <c r="H27" s="38">
        <f t="shared" si="3"/>
        <v>0.39867667048142214</v>
      </c>
      <c r="I27" s="38">
        <f t="shared" si="4"/>
        <v>0.6631312572586251</v>
      </c>
      <c r="J27" s="23">
        <f t="shared" si="5"/>
        <v>2.3480030945186847</v>
      </c>
      <c r="K27" s="23">
        <f t="shared" si="6"/>
        <v>2.4247722087237911E-2</v>
      </c>
    </row>
    <row r="28" spans="1:19">
      <c r="A28" t="s">
        <v>188</v>
      </c>
      <c r="B28" s="37">
        <v>0.45807870370370374</v>
      </c>
      <c r="C28" s="35">
        <f t="shared" si="1"/>
        <v>7.8912037037037086E-2</v>
      </c>
      <c r="D28" s="36">
        <f t="shared" si="0"/>
        <v>6818</v>
      </c>
      <c r="E28" s="23">
        <f t="shared" si="2"/>
        <v>113.63333333333334</v>
      </c>
      <c r="F28" s="28">
        <v>26159.0016</v>
      </c>
      <c r="G28" s="28">
        <v>43496.113055556001</v>
      </c>
      <c r="H28" s="38">
        <f t="shared" si="3"/>
        <v>0.39916077821011675</v>
      </c>
      <c r="I28" s="38">
        <f t="shared" si="4"/>
        <v>0.66370814153591218</v>
      </c>
      <c r="J28" s="23">
        <f t="shared" si="5"/>
        <v>2.3411951066813472</v>
      </c>
      <c r="K28" s="23">
        <f t="shared" si="6"/>
        <v>2.1086491832410736E-2</v>
      </c>
    </row>
    <row r="29" spans="1:19">
      <c r="A29" t="s">
        <v>189</v>
      </c>
      <c r="B29" s="37">
        <v>0.45831018518518518</v>
      </c>
      <c r="C29" s="35">
        <f t="shared" si="1"/>
        <v>7.914351851851853E-2</v>
      </c>
      <c r="D29" s="36">
        <f t="shared" si="0"/>
        <v>6838</v>
      </c>
      <c r="E29" s="23">
        <f t="shared" si="2"/>
        <v>113.96666666666667</v>
      </c>
      <c r="F29" s="28">
        <v>26133.3328</v>
      </c>
      <c r="G29" s="28">
        <v>43466.512499999997</v>
      </c>
      <c r="H29" s="38">
        <f t="shared" si="3"/>
        <v>0.3987690974288548</v>
      </c>
      <c r="I29" s="38">
        <f t="shared" si="4"/>
        <v>0.66325646601052868</v>
      </c>
      <c r="J29" s="23">
        <f t="shared" si="5"/>
        <v>2.3467021389590146</v>
      </c>
      <c r="K29" s="23">
        <f t="shared" si="6"/>
        <v>2.356115849744489E-2</v>
      </c>
    </row>
    <row r="30" spans="1:19">
      <c r="A30" t="s">
        <v>190</v>
      </c>
      <c r="B30" s="37">
        <v>0.50678240740740743</v>
      </c>
      <c r="C30" s="35">
        <f t="shared" si="1"/>
        <v>0.12761574074074078</v>
      </c>
      <c r="D30" s="36">
        <f t="shared" si="0"/>
        <v>11026</v>
      </c>
      <c r="E30" s="23">
        <f t="shared" si="2"/>
        <v>183.76666666666668</v>
      </c>
      <c r="F30" s="28">
        <v>26018.646400000001</v>
      </c>
      <c r="G30" s="28">
        <v>43255.444444444001</v>
      </c>
      <c r="H30" s="38">
        <f t="shared" si="3"/>
        <v>0.39701909514000155</v>
      </c>
      <c r="I30" s="38">
        <f t="shared" si="4"/>
        <v>0.66003577392910662</v>
      </c>
      <c r="J30" s="23">
        <f t="shared" si="5"/>
        <v>2.3714276239786862</v>
      </c>
      <c r="K30" s="23">
        <f t="shared" si="6"/>
        <v>4.1299383794448197E-2</v>
      </c>
    </row>
    <row r="31" spans="1:19">
      <c r="A31" t="s">
        <v>192</v>
      </c>
      <c r="B31" s="37">
        <v>0.50701388888888888</v>
      </c>
      <c r="C31" s="35">
        <f t="shared" si="1"/>
        <v>0.12784722222222222</v>
      </c>
      <c r="D31" s="36">
        <f t="shared" si="0"/>
        <v>11046</v>
      </c>
      <c r="E31" s="23">
        <f t="shared" si="2"/>
        <v>184.1</v>
      </c>
      <c r="F31" s="28">
        <v>26069.313200000001</v>
      </c>
      <c r="G31" s="28">
        <v>43353.146111110997</v>
      </c>
      <c r="H31" s="38">
        <f t="shared" si="3"/>
        <v>0.3977922209506371</v>
      </c>
      <c r="I31" s="38">
        <f t="shared" si="4"/>
        <v>0.66152660580012201</v>
      </c>
      <c r="J31" s="23">
        <f t="shared" si="5"/>
        <v>2.3604799129842995</v>
      </c>
      <c r="K31" s="23">
        <f t="shared" si="6"/>
        <v>3.3068272053264014E-2</v>
      </c>
    </row>
    <row r="32" spans="1:19">
      <c r="A32" t="s">
        <v>193</v>
      </c>
      <c r="B32" s="37">
        <v>0.5072916666666667</v>
      </c>
      <c r="C32" s="35">
        <f t="shared" si="1"/>
        <v>0.12812500000000004</v>
      </c>
      <c r="D32" s="36">
        <f t="shared" si="0"/>
        <v>11070</v>
      </c>
      <c r="E32" s="23">
        <f t="shared" si="2"/>
        <v>184.5</v>
      </c>
      <c r="F32" s="28">
        <v>26072.232800000002</v>
      </c>
      <c r="G32" s="28">
        <v>43374.127500000002</v>
      </c>
      <c r="H32" s="38">
        <f t="shared" si="3"/>
        <v>0.39783677119096666</v>
      </c>
      <c r="I32" s="38">
        <f t="shared" si="4"/>
        <v>0.66184676127260245</v>
      </c>
      <c r="J32" s="23">
        <f t="shared" si="5"/>
        <v>2.3598502440595954</v>
      </c>
      <c r="K32" s="23">
        <f t="shared" si="6"/>
        <v>3.1305202485025774E-2</v>
      </c>
    </row>
    <row r="33" spans="1:20">
      <c r="A33" t="s">
        <v>194</v>
      </c>
      <c r="B33" s="37">
        <v>0.51278935185185182</v>
      </c>
      <c r="C33" s="35">
        <f t="shared" si="1"/>
        <v>0.13362268518518516</v>
      </c>
      <c r="D33" s="36">
        <f t="shared" si="0"/>
        <v>11545</v>
      </c>
      <c r="E33" s="23">
        <f t="shared" si="2"/>
        <v>192.41666666666666</v>
      </c>
      <c r="F33" s="28">
        <v>26052.912400000001</v>
      </c>
      <c r="G33" s="28">
        <v>43333.958888888999</v>
      </c>
      <c r="H33" s="38">
        <f t="shared" si="3"/>
        <v>0.39754196078431375</v>
      </c>
      <c r="I33" s="38">
        <f t="shared" si="4"/>
        <v>0.66123382755609983</v>
      </c>
      <c r="J33" s="23">
        <f t="shared" si="5"/>
        <v>2.3640194474561858</v>
      </c>
      <c r="K33" s="23">
        <f t="shared" si="6"/>
        <v>3.4681985833133311E-2</v>
      </c>
    </row>
    <row r="34" spans="1:20">
      <c r="A34" t="s">
        <v>195</v>
      </c>
      <c r="B34" s="37">
        <v>0.52497685185185183</v>
      </c>
      <c r="C34" s="35">
        <f t="shared" si="1"/>
        <v>0.14581018518518518</v>
      </c>
      <c r="D34" s="36">
        <f t="shared" si="0"/>
        <v>12598</v>
      </c>
      <c r="E34" s="23">
        <f t="shared" si="2"/>
        <v>209.96666666666667</v>
      </c>
      <c r="F34" s="28">
        <v>26027.110400000001</v>
      </c>
      <c r="G34" s="28">
        <v>43290.088611111001</v>
      </c>
      <c r="H34" s="38">
        <f t="shared" si="3"/>
        <v>0.39714824750133521</v>
      </c>
      <c r="I34" s="38">
        <f t="shared" si="4"/>
        <v>0.66056441002687116</v>
      </c>
      <c r="J34" s="23">
        <f t="shared" si="5"/>
        <v>2.3695960936649039</v>
      </c>
      <c r="K34" s="23">
        <f t="shared" si="6"/>
        <v>3.83766967220871E-2</v>
      </c>
    </row>
    <row r="35" spans="1:20">
      <c r="A35" t="s">
        <v>196</v>
      </c>
      <c r="B35" s="37">
        <v>0.52531249999999996</v>
      </c>
      <c r="C35" s="35">
        <f t="shared" si="1"/>
        <v>0.14614583333333331</v>
      </c>
      <c r="D35" s="36">
        <f t="shared" si="0"/>
        <v>12627</v>
      </c>
      <c r="E35" s="23">
        <f t="shared" si="2"/>
        <v>210.45</v>
      </c>
      <c r="F35" s="28">
        <v>26044.668000000001</v>
      </c>
      <c r="G35" s="28">
        <v>43345.06</v>
      </c>
      <c r="H35" s="38">
        <f t="shared" si="3"/>
        <v>0.39741615930418861</v>
      </c>
      <c r="I35" s="38">
        <f t="shared" si="4"/>
        <v>0.66140321965362014</v>
      </c>
      <c r="J35" s="23">
        <f t="shared" si="5"/>
        <v>2.3658002385823904</v>
      </c>
      <c r="K35" s="23">
        <f t="shared" si="6"/>
        <v>3.3748178690301778E-2</v>
      </c>
    </row>
    <row r="36" spans="1:20">
      <c r="A36" t="s">
        <v>197</v>
      </c>
      <c r="B36" s="37">
        <v>0.52559027777777778</v>
      </c>
      <c r="C36" s="35">
        <f t="shared" si="1"/>
        <v>0.14642361111111113</v>
      </c>
      <c r="D36" s="36">
        <f t="shared" si="0"/>
        <v>12651</v>
      </c>
      <c r="E36" s="23">
        <f t="shared" si="2"/>
        <v>210.85</v>
      </c>
      <c r="F36" s="28">
        <v>26041.385999999999</v>
      </c>
      <c r="G36" s="28">
        <v>43336.744166666998</v>
      </c>
      <c r="H36" s="38">
        <f t="shared" si="3"/>
        <v>0.3973660791943236</v>
      </c>
      <c r="I36" s="38">
        <f t="shared" si="4"/>
        <v>0.6612763281707027</v>
      </c>
      <c r="J36" s="23">
        <f t="shared" si="5"/>
        <v>2.3665094356442751</v>
      </c>
      <c r="K36" s="23">
        <f t="shared" si="6"/>
        <v>3.4447650498657723E-2</v>
      </c>
    </row>
    <row r="37" spans="1:20">
      <c r="A37" t="s">
        <v>198</v>
      </c>
      <c r="B37" s="37">
        <v>0.53560185185185183</v>
      </c>
      <c r="C37" s="35">
        <f t="shared" si="1"/>
        <v>0.15643518518518518</v>
      </c>
      <c r="D37" s="36">
        <f t="shared" si="0"/>
        <v>13516</v>
      </c>
      <c r="E37" s="23">
        <f t="shared" si="2"/>
        <v>225.26666666666668</v>
      </c>
      <c r="F37" s="28">
        <v>25983.054</v>
      </c>
      <c r="G37" s="28">
        <v>43224.381944444001</v>
      </c>
      <c r="H37" s="38">
        <f t="shared" si="3"/>
        <v>0.39647598992904554</v>
      </c>
      <c r="I37" s="38">
        <f t="shared" si="4"/>
        <v>0.65956179056144049</v>
      </c>
      <c r="J37" s="23">
        <f t="shared" si="5"/>
        <v>2.3791413354497815</v>
      </c>
      <c r="K37" s="23">
        <f t="shared" si="6"/>
        <v>4.3923663823707049E-2</v>
      </c>
    </row>
    <row r="38" spans="1:20">
      <c r="A38" t="s">
        <v>199</v>
      </c>
      <c r="B38" s="37">
        <v>0.53584490740740742</v>
      </c>
      <c r="C38" s="35">
        <f t="shared" si="1"/>
        <v>0.15667824074074077</v>
      </c>
      <c r="D38" s="36">
        <f t="shared" si="0"/>
        <v>13537</v>
      </c>
      <c r="E38" s="23">
        <f t="shared" si="2"/>
        <v>225.61666666666667</v>
      </c>
      <c r="F38" s="28">
        <v>25984.516</v>
      </c>
      <c r="G38" s="28">
        <v>43229.672222221998</v>
      </c>
      <c r="H38" s="38">
        <f t="shared" si="3"/>
        <v>0.3964982986190585</v>
      </c>
      <c r="I38" s="38">
        <f t="shared" si="4"/>
        <v>0.65964251502589455</v>
      </c>
      <c r="J38" s="23">
        <f t="shared" si="5"/>
        <v>2.3788241079798844</v>
      </c>
      <c r="K38" s="23">
        <f t="shared" si="6"/>
        <v>4.3476469664193829E-2</v>
      </c>
    </row>
    <row r="39" spans="1:20">
      <c r="A39" t="s">
        <v>200</v>
      </c>
      <c r="B39" s="37">
        <v>0.53608796296296302</v>
      </c>
      <c r="C39" s="35">
        <f t="shared" si="1"/>
        <v>0.15692129629629636</v>
      </c>
      <c r="D39" s="36">
        <f t="shared" si="0"/>
        <v>13558</v>
      </c>
      <c r="E39" s="23">
        <f t="shared" si="2"/>
        <v>225.96666666666667</v>
      </c>
      <c r="F39" s="28">
        <v>25974.49</v>
      </c>
      <c r="G39" s="28">
        <v>43227.594444444003</v>
      </c>
      <c r="H39" s="38">
        <f t="shared" si="3"/>
        <v>0.39634531166552228</v>
      </c>
      <c r="I39" s="38">
        <f t="shared" si="4"/>
        <v>0.65961081016928358</v>
      </c>
      <c r="J39" s="23">
        <f t="shared" si="5"/>
        <v>2.3810002188529351</v>
      </c>
      <c r="K39" s="23">
        <f t="shared" si="6"/>
        <v>4.3652094662714358E-2</v>
      </c>
    </row>
    <row r="40" spans="1:20">
      <c r="A40" t="s">
        <v>201</v>
      </c>
      <c r="B40" s="37">
        <v>0.5404282407407407</v>
      </c>
      <c r="C40" s="35">
        <f t="shared" si="1"/>
        <v>0.16126157407407404</v>
      </c>
      <c r="D40" s="36">
        <f t="shared" si="0"/>
        <v>13933</v>
      </c>
      <c r="E40" s="23">
        <f t="shared" si="2"/>
        <v>232.21666666666667</v>
      </c>
      <c r="F40" s="28">
        <v>25975.502799999998</v>
      </c>
      <c r="G40" s="28">
        <v>43207.514166667002</v>
      </c>
      <c r="H40" s="38">
        <f t="shared" si="3"/>
        <v>0.39636076600289921</v>
      </c>
      <c r="I40" s="38">
        <f t="shared" si="4"/>
        <v>0.65930440477099261</v>
      </c>
      <c r="J40" s="23">
        <f t="shared" si="5"/>
        <v>2.3807803246789723</v>
      </c>
      <c r="K40" s="23">
        <f t="shared" si="6"/>
        <v>4.5350208259482105E-2</v>
      </c>
      <c r="S40" s="37">
        <v>0.50277777777777777</v>
      </c>
      <c r="T40" t="s">
        <v>191</v>
      </c>
    </row>
    <row r="41" spans="1:20">
      <c r="A41" t="s">
        <v>202</v>
      </c>
      <c r="B41" s="37">
        <v>0.55318287037037039</v>
      </c>
      <c r="C41" s="35">
        <f t="shared" si="1"/>
        <v>0.17401620370370374</v>
      </c>
      <c r="D41" s="36">
        <f t="shared" si="0"/>
        <v>15035</v>
      </c>
      <c r="E41" s="23">
        <f t="shared" si="2"/>
        <v>250.58333333333334</v>
      </c>
      <c r="F41" s="28">
        <v>25959.3832</v>
      </c>
      <c r="G41" s="28">
        <v>43183.970555555999</v>
      </c>
      <c r="H41" s="38">
        <f t="shared" si="3"/>
        <v>0.39611479667353322</v>
      </c>
      <c r="I41" s="38">
        <f t="shared" si="4"/>
        <v>0.65894515229352257</v>
      </c>
      <c r="J41" s="23">
        <f t="shared" si="5"/>
        <v>2.3842819811282974</v>
      </c>
      <c r="K41" s="23">
        <f t="shared" si="6"/>
        <v>4.7343097826901381E-2</v>
      </c>
    </row>
    <row r="42" spans="1:20">
      <c r="A42" t="s">
        <v>203</v>
      </c>
      <c r="B42" s="37">
        <v>0.55343750000000003</v>
      </c>
      <c r="C42" s="35">
        <f t="shared" si="1"/>
        <v>0.17427083333333337</v>
      </c>
      <c r="D42" s="36">
        <f t="shared" si="0"/>
        <v>15057</v>
      </c>
      <c r="E42" s="23">
        <f t="shared" si="2"/>
        <v>250.95</v>
      </c>
      <c r="F42" s="28">
        <v>25967.966</v>
      </c>
      <c r="G42" s="28">
        <v>43214.285000000003</v>
      </c>
      <c r="H42" s="38">
        <f t="shared" si="3"/>
        <v>0.39624576180666821</v>
      </c>
      <c r="I42" s="38">
        <f t="shared" si="4"/>
        <v>0.65940772106507983</v>
      </c>
      <c r="J42" s="23">
        <f t="shared" si="5"/>
        <v>2.3824170507758469</v>
      </c>
      <c r="K42" s="23">
        <f t="shared" si="6"/>
        <v>4.4777458189915631E-2</v>
      </c>
    </row>
    <row r="43" spans="1:20">
      <c r="A43" t="s">
        <v>204</v>
      </c>
      <c r="B43" s="37">
        <v>0.55373842592592593</v>
      </c>
      <c r="C43" s="35">
        <f t="shared" si="1"/>
        <v>0.17457175925925927</v>
      </c>
      <c r="D43" s="36">
        <f t="shared" si="0"/>
        <v>15083</v>
      </c>
      <c r="E43" s="23">
        <f t="shared" si="2"/>
        <v>251.38333333333333</v>
      </c>
      <c r="F43" s="28">
        <v>25938.862000000001</v>
      </c>
      <c r="G43" s="28">
        <v>43165.194722221997</v>
      </c>
      <c r="H43" s="38">
        <f t="shared" si="3"/>
        <v>0.39580166323338678</v>
      </c>
      <c r="I43" s="38">
        <f t="shared" si="4"/>
        <v>0.65865865144155022</v>
      </c>
      <c r="J43" s="23">
        <f t="shared" si="5"/>
        <v>2.3887455088456804</v>
      </c>
      <c r="K43" s="23">
        <f t="shared" si="6"/>
        <v>4.8933878591440383E-2</v>
      </c>
    </row>
    <row r="44" spans="1:20">
      <c r="A44" t="s">
        <v>205</v>
      </c>
      <c r="B44" s="37">
        <v>0.562037037037037</v>
      </c>
      <c r="C44" s="35">
        <f t="shared" si="1"/>
        <v>0.18287037037037035</v>
      </c>
      <c r="D44" s="36">
        <f t="shared" si="0"/>
        <v>15800</v>
      </c>
      <c r="E44" s="23">
        <f t="shared" si="2"/>
        <v>263.33333333333331</v>
      </c>
      <c r="F44" s="28">
        <v>25938.409599999999</v>
      </c>
      <c r="G44" s="28">
        <v>43161.696111110999</v>
      </c>
      <c r="H44" s="38">
        <f t="shared" si="3"/>
        <v>0.39579476005188063</v>
      </c>
      <c r="I44" s="38">
        <f t="shared" si="4"/>
        <v>0.65860526605799952</v>
      </c>
      <c r="J44" s="23">
        <f t="shared" si="5"/>
        <v>2.3888439817056826</v>
      </c>
      <c r="K44" s="23">
        <f t="shared" si="6"/>
        <v>4.9230442215120185E-2</v>
      </c>
    </row>
    <row r="45" spans="1:20">
      <c r="A45" t="s">
        <v>206</v>
      </c>
      <c r="B45" s="37">
        <v>0.56650462962962966</v>
      </c>
      <c r="C45" s="35">
        <f t="shared" si="1"/>
        <v>0.18733796296296301</v>
      </c>
      <c r="D45" s="36">
        <f t="shared" si="0"/>
        <v>16186</v>
      </c>
      <c r="E45" s="23">
        <f t="shared" si="2"/>
        <v>269.76666666666665</v>
      </c>
      <c r="F45" s="28">
        <v>25899.706399999999</v>
      </c>
      <c r="G45" s="28">
        <v>43133.643611111002</v>
      </c>
      <c r="H45" s="38">
        <f t="shared" si="3"/>
        <v>0.39520418707560845</v>
      </c>
      <c r="I45" s="38">
        <f t="shared" si="4"/>
        <v>0.65817721234624249</v>
      </c>
      <c r="J45" s="23">
        <f t="shared" si="5"/>
        <v>2.397279970644175</v>
      </c>
      <c r="K45" s="23">
        <f t="shared" si="6"/>
        <v>5.1609981879829459E-2</v>
      </c>
    </row>
    <row r="46" spans="1:20">
      <c r="A46" t="s">
        <v>207</v>
      </c>
      <c r="B46" s="37">
        <v>0.56893518518518515</v>
      </c>
      <c r="C46" s="35">
        <f t="shared" si="1"/>
        <v>0.1897685185185185</v>
      </c>
      <c r="D46" s="36">
        <f t="shared" si="0"/>
        <v>16396</v>
      </c>
      <c r="E46" s="23">
        <f t="shared" si="2"/>
        <v>273.26666666666665</v>
      </c>
      <c r="F46" s="28">
        <v>25912.914000000001</v>
      </c>
      <c r="G46" s="28">
        <v>43149.308333333</v>
      </c>
      <c r="H46" s="38">
        <f t="shared" si="3"/>
        <v>0.39540572213321129</v>
      </c>
      <c r="I46" s="38">
        <f t="shared" si="4"/>
        <v>0.65841624068563365</v>
      </c>
      <c r="J46" s="23">
        <f t="shared" si="5"/>
        <v>2.3943985909838279</v>
      </c>
      <c r="K46" s="23">
        <f t="shared" si="6"/>
        <v>5.0280870056722549E-2</v>
      </c>
    </row>
    <row r="47" spans="1:20">
      <c r="A47" t="s">
        <v>208</v>
      </c>
      <c r="B47" s="37">
        <v>0.57276620370370368</v>
      </c>
      <c r="C47" s="35">
        <f t="shared" si="1"/>
        <v>0.19359953703703703</v>
      </c>
      <c r="D47" s="36">
        <f t="shared" si="0"/>
        <v>16727</v>
      </c>
      <c r="E47" s="23">
        <f t="shared" si="2"/>
        <v>278.78333333333336</v>
      </c>
      <c r="F47" s="28">
        <v>25885.378000000001</v>
      </c>
      <c r="G47" s="28">
        <v>43115.133611110999</v>
      </c>
      <c r="H47" s="38">
        <f t="shared" si="3"/>
        <v>0.39498554970626382</v>
      </c>
      <c r="I47" s="38">
        <f t="shared" si="4"/>
        <v>0.65789476785093459</v>
      </c>
      <c r="J47" s="23">
        <f t="shared" si="5"/>
        <v>2.400408881016169</v>
      </c>
      <c r="K47" s="23">
        <f t="shared" si="6"/>
        <v>5.3181680998780401E-2</v>
      </c>
    </row>
    <row r="48" spans="1:20">
      <c r="A48" t="s">
        <v>209</v>
      </c>
      <c r="B48" s="37">
        <v>0.57545138888888892</v>
      </c>
      <c r="C48" s="35">
        <f t="shared" si="1"/>
        <v>0.19628472222222226</v>
      </c>
      <c r="D48" s="36">
        <f t="shared" si="0"/>
        <v>16959</v>
      </c>
      <c r="E48" s="23">
        <f t="shared" si="2"/>
        <v>282.64999999999998</v>
      </c>
      <c r="F48" s="28">
        <v>25887.328799999999</v>
      </c>
      <c r="G48" s="28">
        <v>43117.167500000003</v>
      </c>
      <c r="H48" s="38">
        <f t="shared" si="3"/>
        <v>0.39501531700617987</v>
      </c>
      <c r="I48" s="38">
        <f t="shared" si="4"/>
        <v>0.65792580300602732</v>
      </c>
      <c r="J48" s="23">
        <f t="shared" si="5"/>
        <v>2.3999826976607714</v>
      </c>
      <c r="K48" s="23">
        <f t="shared" si="6"/>
        <v>5.3008919674735644E-2</v>
      </c>
    </row>
    <row r="49" spans="1:11">
      <c r="A49" t="s">
        <v>210</v>
      </c>
      <c r="B49" s="37">
        <v>0.5924652777777778</v>
      </c>
      <c r="C49" s="35">
        <f t="shared" si="1"/>
        <v>0.21329861111111115</v>
      </c>
      <c r="D49" s="36">
        <f t="shared" si="0"/>
        <v>18429</v>
      </c>
      <c r="E49" s="23">
        <f t="shared" si="2"/>
        <v>307.14999999999998</v>
      </c>
      <c r="F49" s="28">
        <v>25879.599600000001</v>
      </c>
      <c r="G49" s="28">
        <v>43107.742222221998</v>
      </c>
      <c r="H49" s="38">
        <f t="shared" si="3"/>
        <v>0.39489737697413596</v>
      </c>
      <c r="I49" s="38">
        <f t="shared" si="4"/>
        <v>0.65778198248603037</v>
      </c>
      <c r="J49" s="23">
        <f t="shared" si="5"/>
        <v>2.4016716065773993</v>
      </c>
      <c r="K49" s="23">
        <f t="shared" si="6"/>
        <v>5.3809645069118783E-2</v>
      </c>
    </row>
    <row r="50" spans="1:11">
      <c r="A50" t="s">
        <v>211</v>
      </c>
      <c r="B50" s="37">
        <v>0.59270833333333328</v>
      </c>
      <c r="C50" s="35">
        <f t="shared" si="1"/>
        <v>0.21354166666666663</v>
      </c>
      <c r="D50" s="36">
        <f t="shared" si="0"/>
        <v>18450</v>
      </c>
      <c r="E50" s="23">
        <f t="shared" si="2"/>
        <v>307.5</v>
      </c>
      <c r="F50" s="28">
        <v>25934.772400000002</v>
      </c>
      <c r="G50" s="28">
        <v>43201.447500000002</v>
      </c>
      <c r="H50" s="38">
        <f t="shared" si="3"/>
        <v>0.39573925993743803</v>
      </c>
      <c r="I50" s="38">
        <f t="shared" si="4"/>
        <v>0.65921183337148093</v>
      </c>
      <c r="J50" s="23">
        <f t="shared" si="5"/>
        <v>2.3896357958625281</v>
      </c>
      <c r="K50" s="23">
        <f t="shared" si="6"/>
        <v>4.5863535995783522E-2</v>
      </c>
    </row>
    <row r="51" spans="1:11">
      <c r="A51" t="s">
        <v>212</v>
      </c>
      <c r="B51" s="37">
        <v>0.59297453703703706</v>
      </c>
      <c r="C51" s="35">
        <f t="shared" si="1"/>
        <v>0.21380787037037041</v>
      </c>
      <c r="D51" s="36">
        <f t="shared" si="0"/>
        <v>18473</v>
      </c>
      <c r="E51" s="23">
        <f t="shared" si="2"/>
        <v>307.88333333333333</v>
      </c>
      <c r="F51" s="28">
        <v>25931.253199999999</v>
      </c>
      <c r="G51" s="28">
        <v>43202.275555556</v>
      </c>
      <c r="H51" s="38">
        <f t="shared" si="3"/>
        <v>0.39568556038757913</v>
      </c>
      <c r="I51" s="38">
        <f t="shared" si="4"/>
        <v>0.65922446868934159</v>
      </c>
      <c r="J51" s="23">
        <f t="shared" si="5"/>
        <v>2.3904021133708984</v>
      </c>
      <c r="K51" s="23">
        <f t="shared" si="6"/>
        <v>4.5793462515841377E-2</v>
      </c>
    </row>
    <row r="52" spans="1:11">
      <c r="A52" t="s">
        <v>213</v>
      </c>
      <c r="B52" s="37">
        <v>0.59327546296296296</v>
      </c>
      <c r="C52" s="35">
        <f t="shared" si="1"/>
        <v>0.21410879629629631</v>
      </c>
      <c r="D52" s="36">
        <f t="shared" si="0"/>
        <v>18499</v>
      </c>
      <c r="E52" s="23">
        <f t="shared" si="2"/>
        <v>308.31666666666666</v>
      </c>
      <c r="F52" s="28">
        <v>25974.369600000002</v>
      </c>
      <c r="G52" s="28">
        <v>43286.656111110999</v>
      </c>
      <c r="H52" s="38">
        <f t="shared" si="3"/>
        <v>0.39634347447928592</v>
      </c>
      <c r="I52" s="38">
        <f t="shared" si="4"/>
        <v>0.66051203343421072</v>
      </c>
      <c r="J52" s="23">
        <f t="shared" si="5"/>
        <v>2.3810263605458433</v>
      </c>
      <c r="K52" s="23">
        <f t="shared" si="6"/>
        <v>3.8666076100132951E-2</v>
      </c>
    </row>
    <row r="53" spans="1:11">
      <c r="A53" t="s">
        <v>214</v>
      </c>
      <c r="B53" s="37">
        <v>0.60987268518518511</v>
      </c>
      <c r="C53" s="35">
        <f t="shared" si="1"/>
        <v>0.23070601851851846</v>
      </c>
      <c r="D53" s="36">
        <f t="shared" si="0"/>
        <v>19933</v>
      </c>
      <c r="E53" s="23">
        <f t="shared" si="2"/>
        <v>332.21666666666664</v>
      </c>
      <c r="F53" s="28">
        <v>25932.261200000001</v>
      </c>
      <c r="G53" s="28">
        <v>43205.223055556002</v>
      </c>
      <c r="H53" s="38">
        <f t="shared" si="3"/>
        <v>0.39570094148165103</v>
      </c>
      <c r="I53" s="38">
        <f t="shared" si="4"/>
        <v>0.65926944465638215</v>
      </c>
      <c r="J53" s="23">
        <f t="shared" si="5"/>
        <v>2.3901825987343228</v>
      </c>
      <c r="K53" s="23">
        <f t="shared" si="6"/>
        <v>4.5544053432571285E-2</v>
      </c>
    </row>
    <row r="54" spans="1:11">
      <c r="A54" t="s">
        <v>215</v>
      </c>
      <c r="B54" s="37">
        <v>0.61016203703703698</v>
      </c>
      <c r="C54" s="35">
        <f t="shared" si="1"/>
        <v>0.23099537037037032</v>
      </c>
      <c r="D54" s="36">
        <f t="shared" si="0"/>
        <v>19958</v>
      </c>
      <c r="E54" s="23">
        <f t="shared" si="2"/>
        <v>332.63333333333333</v>
      </c>
      <c r="F54" s="28">
        <v>25934.105599999999</v>
      </c>
      <c r="G54" s="28">
        <v>43229.217777778002</v>
      </c>
      <c r="H54" s="38">
        <f t="shared" si="3"/>
        <v>0.3957290852216373</v>
      </c>
      <c r="I54" s="38">
        <f t="shared" si="4"/>
        <v>0.65963558064817274</v>
      </c>
      <c r="J54" s="23">
        <f t="shared" si="5"/>
        <v>2.3897809792929214</v>
      </c>
      <c r="K54" s="23">
        <f t="shared" si="6"/>
        <v>4.3514880403703771E-2</v>
      </c>
    </row>
    <row r="55" spans="1:11">
      <c r="A55" t="s">
        <v>216</v>
      </c>
      <c r="B55" s="37">
        <v>0.61115740740740743</v>
      </c>
      <c r="C55" s="35">
        <f t="shared" si="1"/>
        <v>0.23199074074074078</v>
      </c>
      <c r="D55" s="36">
        <f t="shared" si="0"/>
        <v>20044</v>
      </c>
      <c r="E55" s="23">
        <f t="shared" si="2"/>
        <v>334.06666666666666</v>
      </c>
      <c r="F55" s="28">
        <v>25906.308400000002</v>
      </c>
      <c r="G55" s="28">
        <v>43169.523611110999</v>
      </c>
      <c r="H55" s="38">
        <f t="shared" si="3"/>
        <v>0.39530492713817045</v>
      </c>
      <c r="I55" s="38">
        <f t="shared" si="4"/>
        <v>0.65872470605189593</v>
      </c>
      <c r="J55" s="23">
        <f t="shared" si="5"/>
        <v>2.3958393403639437</v>
      </c>
      <c r="K55" s="23">
        <f t="shared" si="6"/>
        <v>4.8566998240378023E-2</v>
      </c>
    </row>
    <row r="56" spans="1:11">
      <c r="A56" t="s">
        <v>217</v>
      </c>
      <c r="B56" s="37">
        <v>0.62789351851851849</v>
      </c>
      <c r="C56" s="35">
        <f t="shared" si="1"/>
        <v>0.24872685185185184</v>
      </c>
      <c r="D56" s="36">
        <f t="shared" si="0"/>
        <v>21490</v>
      </c>
      <c r="E56" s="23">
        <f t="shared" si="2"/>
        <v>358.16666666666669</v>
      </c>
      <c r="F56" s="28">
        <v>25885.578000000001</v>
      </c>
      <c r="G56" s="28">
        <v>43145.850555555997</v>
      </c>
      <c r="H56" s="38">
        <f t="shared" si="3"/>
        <v>0.39498860151064319</v>
      </c>
      <c r="I56" s="38">
        <f t="shared" si="4"/>
        <v>0.65836347837882048</v>
      </c>
      <c r="J56" s="23">
        <f t="shared" si="5"/>
        <v>2.400365185147634</v>
      </c>
      <c r="K56" s="23">
        <f t="shared" si="6"/>
        <v>5.0574175505389007E-2</v>
      </c>
    </row>
    <row r="57" spans="1:11">
      <c r="A57" t="s">
        <v>218</v>
      </c>
      <c r="B57" s="37">
        <v>0.62813657407407408</v>
      </c>
      <c r="C57" s="35">
        <f t="shared" si="1"/>
        <v>0.24896990740740743</v>
      </c>
      <c r="D57" s="36">
        <f t="shared" si="0"/>
        <v>21511</v>
      </c>
      <c r="E57" s="23">
        <f t="shared" si="2"/>
        <v>358.51666666666665</v>
      </c>
      <c r="F57" s="28">
        <v>25923.698400000001</v>
      </c>
      <c r="G57" s="28">
        <v>43207.063333332997</v>
      </c>
      <c r="H57" s="38">
        <f t="shared" si="3"/>
        <v>0.39557028152895402</v>
      </c>
      <c r="I57" s="38">
        <f t="shared" si="4"/>
        <v>0.65929752549527731</v>
      </c>
      <c r="J57" s="23">
        <f t="shared" si="5"/>
        <v>2.3920478337193831</v>
      </c>
      <c r="K57" s="23">
        <f t="shared" si="6"/>
        <v>4.5388350608112749E-2</v>
      </c>
    </row>
    <row r="58" spans="1:11">
      <c r="A58" t="s">
        <v>219</v>
      </c>
      <c r="B58" s="37">
        <v>0.62842592592592594</v>
      </c>
      <c r="C58" s="35">
        <f t="shared" si="1"/>
        <v>0.24925925925925929</v>
      </c>
      <c r="D58" s="36">
        <f t="shared" si="0"/>
        <v>21536</v>
      </c>
      <c r="E58" s="23">
        <f t="shared" si="2"/>
        <v>358.93333333333334</v>
      </c>
      <c r="F58" s="28">
        <v>25952.362799999999</v>
      </c>
      <c r="G58" s="28">
        <v>43256.051944444</v>
      </c>
      <c r="H58" s="38">
        <f t="shared" si="3"/>
        <v>0.39600767223620964</v>
      </c>
      <c r="I58" s="38">
        <f t="shared" si="4"/>
        <v>0.6600450437849088</v>
      </c>
      <c r="J58" s="23">
        <f t="shared" si="5"/>
        <v>2.3858082544562595</v>
      </c>
      <c r="K58" s="23">
        <f t="shared" si="6"/>
        <v>4.1248095252889083E-2</v>
      </c>
    </row>
    <row r="59" spans="1:11">
      <c r="A59" t="s">
        <v>220</v>
      </c>
      <c r="B59" s="37">
        <v>0.63768518518518513</v>
      </c>
      <c r="C59" s="35">
        <f t="shared" si="1"/>
        <v>0.25851851851851848</v>
      </c>
      <c r="D59" s="36">
        <f t="shared" si="0"/>
        <v>22336</v>
      </c>
      <c r="E59" s="23">
        <f t="shared" si="2"/>
        <v>372.26666666666665</v>
      </c>
      <c r="F59" s="28">
        <v>25930.936799999999</v>
      </c>
      <c r="G59" s="28">
        <v>43210.767222221999</v>
      </c>
      <c r="H59" s="38">
        <f t="shared" si="3"/>
        <v>0.39568073243305102</v>
      </c>
      <c r="I59" s="38">
        <f t="shared" si="4"/>
        <v>0.65935404321693747</v>
      </c>
      <c r="J59" s="23">
        <f t="shared" si="5"/>
        <v>2.390471019768877</v>
      </c>
      <c r="K59" s="23">
        <f t="shared" si="6"/>
        <v>4.5075008647665005E-2</v>
      </c>
    </row>
    <row r="60" spans="1:11">
      <c r="A60" t="s">
        <v>221</v>
      </c>
      <c r="B60" s="37">
        <v>0.63793981481481488</v>
      </c>
      <c r="C60" s="35">
        <f t="shared" si="1"/>
        <v>0.25877314814814822</v>
      </c>
      <c r="D60" s="36">
        <f t="shared" si="0"/>
        <v>22358</v>
      </c>
      <c r="E60" s="23">
        <f t="shared" si="2"/>
        <v>372.63333333333333</v>
      </c>
      <c r="F60" s="28">
        <v>25957.113600000001</v>
      </c>
      <c r="G60" s="28">
        <v>43248.361111111</v>
      </c>
      <c r="H60" s="38">
        <f t="shared" si="3"/>
        <v>0.39608016479743652</v>
      </c>
      <c r="I60" s="38">
        <f t="shared" si="4"/>
        <v>0.65992768919067679</v>
      </c>
      <c r="J60" s="23">
        <f t="shared" si="5"/>
        <v>2.3847753226358641</v>
      </c>
      <c r="K60" s="23">
        <f t="shared" si="6"/>
        <v>4.1897498538808531E-2</v>
      </c>
    </row>
    <row r="61" spans="1:11">
      <c r="A61" t="s">
        <v>222</v>
      </c>
      <c r="B61" s="37">
        <v>0.63818287037037036</v>
      </c>
      <c r="C61" s="35">
        <f t="shared" si="1"/>
        <v>0.25901620370370371</v>
      </c>
      <c r="D61" s="36">
        <f t="shared" si="0"/>
        <v>22379</v>
      </c>
      <c r="E61" s="23">
        <f t="shared" si="2"/>
        <v>372.98333333333335</v>
      </c>
      <c r="F61" s="28">
        <v>25946.9172</v>
      </c>
      <c r="G61" s="28">
        <v>43249.876944443997</v>
      </c>
      <c r="H61" s="38">
        <f t="shared" si="3"/>
        <v>0.39592457770656903</v>
      </c>
      <c r="I61" s="38">
        <f t="shared" si="4"/>
        <v>0.65995081932469668</v>
      </c>
      <c r="J61" s="23">
        <f t="shared" si="5"/>
        <v>2.3869926737028848</v>
      </c>
      <c r="K61" s="23">
        <f t="shared" si="6"/>
        <v>4.1769486458796745E-2</v>
      </c>
    </row>
    <row r="75" spans="2:5">
      <c r="B75" s="37"/>
      <c r="C75" s="35"/>
      <c r="D75" s="36"/>
      <c r="E75" s="23"/>
    </row>
    <row r="76" spans="2:5">
      <c r="B76" s="37"/>
      <c r="C76" s="35"/>
      <c r="D76" s="36"/>
      <c r="E76" s="23"/>
    </row>
    <row r="77" spans="2:5">
      <c r="B77" s="37"/>
      <c r="C77" s="35"/>
      <c r="D77" s="36"/>
      <c r="E77" s="23"/>
    </row>
    <row r="78" spans="2:5">
      <c r="B78" s="37"/>
      <c r="C78" s="35"/>
      <c r="D78" s="36"/>
      <c r="E78" s="23"/>
    </row>
    <row r="79" spans="2:5">
      <c r="B79" s="37"/>
      <c r="C79" s="35"/>
      <c r="D79" s="36"/>
      <c r="E79" s="23"/>
    </row>
    <row r="80" spans="2:5">
      <c r="B80" s="37"/>
      <c r="C80" s="35"/>
      <c r="D80" s="36"/>
      <c r="E80" s="23"/>
    </row>
    <row r="81" spans="2:5">
      <c r="B81" s="37"/>
      <c r="C81" s="35"/>
      <c r="D81" s="36"/>
      <c r="E81" s="23"/>
    </row>
    <row r="82" spans="2:5">
      <c r="B82" s="37"/>
      <c r="C82" s="35"/>
      <c r="D82" s="36"/>
      <c r="E82" s="23"/>
    </row>
    <row r="83" spans="2:5">
      <c r="B83" s="37"/>
      <c r="C83" s="35"/>
      <c r="D83" s="36"/>
      <c r="E83" s="23"/>
    </row>
    <row r="84" spans="2:5">
      <c r="B84" s="37"/>
      <c r="C84" s="35"/>
      <c r="D84" s="36"/>
      <c r="E84" s="23"/>
    </row>
    <row r="85" spans="2:5">
      <c r="B85" s="37"/>
      <c r="C85" s="35"/>
      <c r="D85" s="36"/>
      <c r="E85" s="23"/>
    </row>
    <row r="86" spans="2:5">
      <c r="B86" s="37"/>
      <c r="C86" s="35"/>
      <c r="D86" s="36"/>
      <c r="E86" s="23"/>
    </row>
    <row r="87" spans="2:5">
      <c r="B87" s="37"/>
      <c r="C87" s="35"/>
      <c r="D87" s="36"/>
      <c r="E87" s="23"/>
    </row>
    <row r="88" spans="2:5">
      <c r="B88" s="37"/>
      <c r="C88" s="35"/>
      <c r="D88" s="36"/>
      <c r="E88" s="23"/>
    </row>
    <row r="89" spans="2:5">
      <c r="B89" s="37"/>
      <c r="C89" s="35"/>
      <c r="D89" s="36"/>
      <c r="E89" s="23"/>
    </row>
    <row r="90" spans="2:5">
      <c r="B90" s="37"/>
      <c r="C90" s="35"/>
      <c r="D90" s="36"/>
      <c r="E90" s="23"/>
    </row>
    <row r="91" spans="2:5">
      <c r="B91" s="37"/>
      <c r="C91" s="35"/>
      <c r="D91" s="36"/>
      <c r="E91" s="23"/>
    </row>
    <row r="92" spans="2:5">
      <c r="B92" s="37"/>
      <c r="C92" s="35"/>
      <c r="D92" s="36"/>
      <c r="E92" s="23"/>
    </row>
    <row r="93" spans="2:5">
      <c r="B93" s="37"/>
      <c r="C93" s="35"/>
      <c r="D93" s="36"/>
      <c r="E93" s="23"/>
    </row>
    <row r="94" spans="2:5">
      <c r="B94" s="37"/>
      <c r="C94" s="35"/>
      <c r="D94" s="36"/>
      <c r="E94" s="23"/>
    </row>
    <row r="95" spans="2:5">
      <c r="B95" s="37"/>
      <c r="C95" s="35"/>
      <c r="D95" s="36"/>
      <c r="E95" s="23"/>
    </row>
    <row r="96" spans="2:5">
      <c r="B96" s="37"/>
      <c r="C96" s="35"/>
      <c r="D96" s="36"/>
      <c r="E96" s="23"/>
    </row>
    <row r="97" spans="2:5">
      <c r="C97" s="35"/>
      <c r="D97" s="36"/>
      <c r="E97" s="23"/>
    </row>
    <row r="109" spans="2:5">
      <c r="B109" s="37"/>
    </row>
    <row r="110" spans="2:5">
      <c r="B110" s="37"/>
    </row>
    <row r="111" spans="2:5">
      <c r="B111" s="37"/>
    </row>
  </sheetData>
  <pageMargins left="0.7" right="0.7" top="0.75" bottom="0.75" header="0.3" footer="0.3"/>
  <pageSetup paperSize="9" scale="76" orientation="landscape"/>
  <drawing r:id="rId1"/>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88"/>
  <sheetViews>
    <sheetView showRuler="0" topLeftCell="D1" workbookViewId="0">
      <selection activeCell="J38" sqref="J38"/>
    </sheetView>
  </sheetViews>
  <sheetFormatPr baseColWidth="10" defaultColWidth="8.83203125" defaultRowHeight="14" x14ac:dyDescent="0"/>
  <cols>
    <col min="2" max="3" width="14.33203125" customWidth="1"/>
    <col min="4" max="4" width="19.6640625" customWidth="1"/>
    <col min="5" max="5" width="16.1640625" customWidth="1"/>
  </cols>
  <sheetData>
    <row r="2" spans="1:6">
      <c r="A2" t="s">
        <v>266</v>
      </c>
    </row>
    <row r="3" spans="1:6">
      <c r="A3" t="s">
        <v>267</v>
      </c>
    </row>
    <row r="4" spans="1:6">
      <c r="A4" t="s">
        <v>268</v>
      </c>
    </row>
    <row r="5" spans="1:6">
      <c r="A5" t="s">
        <v>269</v>
      </c>
    </row>
    <row r="6" spans="1:6">
      <c r="A6" t="s">
        <v>300</v>
      </c>
      <c r="B6" s="37">
        <v>0.41319444444444442</v>
      </c>
    </row>
    <row r="7" spans="1:6">
      <c r="B7" t="s">
        <v>296</v>
      </c>
    </row>
    <row r="8" spans="1:6">
      <c r="A8" t="s">
        <v>299</v>
      </c>
      <c r="B8" t="s">
        <v>2</v>
      </c>
      <c r="C8" t="s">
        <v>298</v>
      </c>
      <c r="D8" t="s">
        <v>301</v>
      </c>
      <c r="E8" t="s">
        <v>302</v>
      </c>
      <c r="F8" t="s">
        <v>303</v>
      </c>
    </row>
    <row r="9" spans="1:6">
      <c r="A9" t="s">
        <v>270</v>
      </c>
      <c r="B9">
        <v>43874.183232322997</v>
      </c>
      <c r="C9" s="37">
        <v>0.41446759259259264</v>
      </c>
      <c r="D9" s="37">
        <f>C9-B$6</f>
        <v>1.2731481481482176E-3</v>
      </c>
      <c r="E9" s="28">
        <f>(HOUR(D9)*60*60)+(MINUTE(D9)*60)+SECOND(D9)</f>
        <v>110</v>
      </c>
      <c r="F9" s="23">
        <f>E9/60</f>
        <v>1.8333333333333333</v>
      </c>
    </row>
    <row r="10" spans="1:6">
      <c r="A10" t="s">
        <v>271</v>
      </c>
      <c r="B10">
        <v>43852.261414141001</v>
      </c>
      <c r="C10" s="37">
        <v>0.41486111111111112</v>
      </c>
      <c r="D10" s="37">
        <f t="shared" ref="D10:D31" si="0">C10-B$6</f>
        <v>1.6666666666667052E-3</v>
      </c>
      <c r="E10" s="28">
        <f t="shared" ref="E10:E31" si="1">(HOUR(D10)*60*60)+(MINUTE(D10)*60)+SECOND(D10)</f>
        <v>144</v>
      </c>
      <c r="F10" s="23">
        <f t="shared" ref="F10:F31" si="2">E10/60</f>
        <v>2.4</v>
      </c>
    </row>
    <row r="11" spans="1:6">
      <c r="A11" t="s">
        <v>272</v>
      </c>
      <c r="B11">
        <v>43744.44020202</v>
      </c>
      <c r="C11" s="37">
        <v>0.41615740740740742</v>
      </c>
      <c r="D11" s="37">
        <f t="shared" si="0"/>
        <v>2.9629629629630005E-3</v>
      </c>
      <c r="E11" s="28">
        <f t="shared" si="1"/>
        <v>256</v>
      </c>
      <c r="F11" s="23">
        <f t="shared" si="2"/>
        <v>4.2666666666666666</v>
      </c>
    </row>
    <row r="12" spans="1:6">
      <c r="A12" t="s">
        <v>273</v>
      </c>
      <c r="B12">
        <v>43746.569292929002</v>
      </c>
      <c r="C12" s="37">
        <v>0.41637731481481483</v>
      </c>
      <c r="D12" s="37">
        <f t="shared" si="0"/>
        <v>3.1828703703704053E-3</v>
      </c>
      <c r="E12" s="28">
        <f t="shared" si="1"/>
        <v>275</v>
      </c>
      <c r="F12" s="23">
        <f t="shared" si="2"/>
        <v>4.583333333333333</v>
      </c>
    </row>
    <row r="13" spans="1:6">
      <c r="A13" t="s">
        <v>274</v>
      </c>
      <c r="B13">
        <v>43571.320808081</v>
      </c>
      <c r="C13" s="37">
        <v>0.41658564814814819</v>
      </c>
      <c r="D13" s="37">
        <f t="shared" si="0"/>
        <v>3.3912037037037712E-3</v>
      </c>
      <c r="E13" s="28">
        <f t="shared" si="1"/>
        <v>293</v>
      </c>
      <c r="F13" s="23">
        <f t="shared" si="2"/>
        <v>4.8833333333333337</v>
      </c>
    </row>
    <row r="14" spans="1:6">
      <c r="A14" t="s">
        <v>275</v>
      </c>
      <c r="B14">
        <v>43568.654343433998</v>
      </c>
      <c r="C14" s="37">
        <v>0.41684027777777777</v>
      </c>
      <c r="D14" s="37">
        <f t="shared" si="0"/>
        <v>3.6458333333333481E-3</v>
      </c>
      <c r="E14" s="28">
        <f t="shared" si="1"/>
        <v>315</v>
      </c>
      <c r="F14" s="23">
        <f t="shared" si="2"/>
        <v>5.25</v>
      </c>
    </row>
    <row r="15" spans="1:6">
      <c r="A15" t="s">
        <v>276</v>
      </c>
      <c r="B15">
        <v>43743.163232323001</v>
      </c>
      <c r="C15" s="37">
        <v>0.417025462962963</v>
      </c>
      <c r="D15" s="37">
        <f t="shared" si="0"/>
        <v>3.8310185185185808E-3</v>
      </c>
      <c r="E15" s="28">
        <f t="shared" si="1"/>
        <v>331</v>
      </c>
      <c r="F15" s="23">
        <f t="shared" si="2"/>
        <v>5.5166666666666666</v>
      </c>
    </row>
    <row r="16" spans="1:6">
      <c r="A16" t="s">
        <v>277</v>
      </c>
      <c r="B16">
        <v>43760.968484848003</v>
      </c>
      <c r="C16" s="37">
        <v>0.41718749999999999</v>
      </c>
      <c r="D16" s="37">
        <f t="shared" si="0"/>
        <v>3.9930555555555691E-3</v>
      </c>
      <c r="E16" s="28">
        <f t="shared" si="1"/>
        <v>345</v>
      </c>
      <c r="F16" s="23">
        <f t="shared" si="2"/>
        <v>5.75</v>
      </c>
    </row>
    <row r="17" spans="1:6">
      <c r="A17" t="s">
        <v>278</v>
      </c>
      <c r="B17">
        <v>43764.050101009998</v>
      </c>
      <c r="C17" s="37">
        <v>0.41736111111111113</v>
      </c>
      <c r="D17" s="37">
        <f t="shared" si="0"/>
        <v>4.1666666666667074E-3</v>
      </c>
      <c r="E17" s="28">
        <f t="shared" si="1"/>
        <v>360</v>
      </c>
      <c r="F17" s="23">
        <f t="shared" si="2"/>
        <v>6</v>
      </c>
    </row>
    <row r="18" spans="1:6">
      <c r="A18" t="s">
        <v>279</v>
      </c>
      <c r="B18">
        <v>43739.413939393999</v>
      </c>
      <c r="C18" s="37">
        <v>0.42729166666666668</v>
      </c>
      <c r="D18" s="37">
        <f t="shared" si="0"/>
        <v>1.4097222222222261E-2</v>
      </c>
      <c r="E18" s="28">
        <f t="shared" si="1"/>
        <v>1218</v>
      </c>
      <c r="F18" s="23">
        <f t="shared" si="2"/>
        <v>20.3</v>
      </c>
    </row>
    <row r="19" spans="1:6">
      <c r="A19" t="s">
        <v>280</v>
      </c>
      <c r="B19">
        <v>43545.470505051002</v>
      </c>
      <c r="C19" s="37">
        <v>0.43180555555555555</v>
      </c>
      <c r="D19" s="37">
        <f t="shared" si="0"/>
        <v>1.8611111111111134E-2</v>
      </c>
      <c r="E19" s="28">
        <f t="shared" si="1"/>
        <v>1608</v>
      </c>
      <c r="F19" s="23">
        <f t="shared" si="2"/>
        <v>26.8</v>
      </c>
    </row>
    <row r="20" spans="1:6">
      <c r="A20" t="s">
        <v>281</v>
      </c>
      <c r="B20">
        <v>43822.977575757999</v>
      </c>
      <c r="C20" s="37">
        <v>0.43199074074074079</v>
      </c>
      <c r="D20" s="37">
        <f t="shared" si="0"/>
        <v>1.8796296296296366E-2</v>
      </c>
      <c r="E20" s="28">
        <f t="shared" si="1"/>
        <v>1624</v>
      </c>
      <c r="F20" s="23">
        <f t="shared" si="2"/>
        <v>27.066666666666666</v>
      </c>
    </row>
    <row r="21" spans="1:6">
      <c r="A21" t="s">
        <v>282</v>
      </c>
      <c r="B21">
        <v>43841.361212121003</v>
      </c>
      <c r="C21" s="37">
        <v>0.43228009259259265</v>
      </c>
      <c r="D21" s="37">
        <f t="shared" si="0"/>
        <v>1.9085648148148227E-2</v>
      </c>
      <c r="E21" s="28">
        <f t="shared" si="1"/>
        <v>1649</v>
      </c>
      <c r="F21" s="23">
        <f t="shared" si="2"/>
        <v>27.483333333333334</v>
      </c>
    </row>
    <row r="22" spans="1:6">
      <c r="A22" t="s">
        <v>283</v>
      </c>
      <c r="B22">
        <v>43833.931717172003</v>
      </c>
      <c r="C22" s="37">
        <v>0.43296296296296299</v>
      </c>
      <c r="D22" s="37">
        <f t="shared" si="0"/>
        <v>1.9768518518518574E-2</v>
      </c>
      <c r="E22" s="28">
        <f t="shared" si="1"/>
        <v>1708</v>
      </c>
      <c r="F22" s="23">
        <f t="shared" si="2"/>
        <v>28.466666666666665</v>
      </c>
    </row>
    <row r="23" spans="1:6">
      <c r="A23" t="s">
        <v>284</v>
      </c>
      <c r="B23">
        <v>43812.298383838002</v>
      </c>
      <c r="C23" s="37">
        <v>0.45453703703703702</v>
      </c>
      <c r="D23" s="37">
        <f t="shared" si="0"/>
        <v>4.1342592592592597E-2</v>
      </c>
      <c r="E23" s="28">
        <f t="shared" si="1"/>
        <v>3572</v>
      </c>
      <c r="F23" s="23">
        <f t="shared" si="2"/>
        <v>59.533333333333331</v>
      </c>
    </row>
    <row r="24" spans="1:6">
      <c r="A24" t="s">
        <v>285</v>
      </c>
      <c r="B24">
        <v>43780.370707071001</v>
      </c>
      <c r="C24" s="37">
        <v>0.45482638888888888</v>
      </c>
      <c r="D24" s="37">
        <f t="shared" si="0"/>
        <v>4.1631944444444458E-2</v>
      </c>
      <c r="E24" s="28">
        <f t="shared" si="1"/>
        <v>3597</v>
      </c>
      <c r="F24" s="23">
        <f t="shared" si="2"/>
        <v>59.95</v>
      </c>
    </row>
    <row r="25" spans="1:6">
      <c r="A25" t="s">
        <v>286</v>
      </c>
      <c r="B25">
        <v>43774.297373736998</v>
      </c>
      <c r="C25" s="37">
        <v>0.45532407407407405</v>
      </c>
      <c r="D25" s="37">
        <f t="shared" si="0"/>
        <v>4.2129629629629628E-2</v>
      </c>
      <c r="E25" s="28">
        <f t="shared" si="1"/>
        <v>3640</v>
      </c>
      <c r="F25" s="23">
        <f t="shared" si="2"/>
        <v>60.666666666666664</v>
      </c>
    </row>
    <row r="26" spans="1:6">
      <c r="A26" t="s">
        <v>287</v>
      </c>
      <c r="B26">
        <v>43749.749898989998</v>
      </c>
      <c r="C26" s="37">
        <v>0.45730324074074075</v>
      </c>
      <c r="D26" s="37">
        <f t="shared" si="0"/>
        <v>4.4108796296296326E-2</v>
      </c>
      <c r="E26" s="28">
        <f t="shared" si="1"/>
        <v>3811</v>
      </c>
      <c r="F26" s="23">
        <f t="shared" si="2"/>
        <v>63.516666666666666</v>
      </c>
    </row>
    <row r="27" spans="1:6">
      <c r="A27" t="s">
        <v>288</v>
      </c>
      <c r="B27">
        <v>43757.706666667</v>
      </c>
      <c r="C27" s="37">
        <v>0.45746527777777773</v>
      </c>
      <c r="D27" s="37">
        <f t="shared" si="0"/>
        <v>4.4270833333333315E-2</v>
      </c>
      <c r="E27" s="28">
        <f t="shared" si="1"/>
        <v>3825</v>
      </c>
      <c r="F27" s="23">
        <f t="shared" si="2"/>
        <v>63.75</v>
      </c>
    </row>
    <row r="28" spans="1:6">
      <c r="A28" t="s">
        <v>289</v>
      </c>
      <c r="B28">
        <v>43829.202828283</v>
      </c>
      <c r="C28" s="37">
        <v>0.45762731481481483</v>
      </c>
      <c r="D28" s="37">
        <f t="shared" si="0"/>
        <v>4.4432870370370414E-2</v>
      </c>
      <c r="E28" s="28">
        <f t="shared" si="1"/>
        <v>3839</v>
      </c>
      <c r="F28" s="23">
        <f t="shared" si="2"/>
        <v>63.983333333333334</v>
      </c>
    </row>
    <row r="29" spans="1:6">
      <c r="A29" t="s">
        <v>304</v>
      </c>
      <c r="B29">
        <v>43859.915151515001</v>
      </c>
      <c r="C29" s="37">
        <v>0.50539351851851855</v>
      </c>
      <c r="D29" s="37">
        <f t="shared" si="0"/>
        <v>9.2199074074074128E-2</v>
      </c>
      <c r="E29" s="28">
        <f t="shared" si="1"/>
        <v>7966</v>
      </c>
      <c r="F29" s="23">
        <f t="shared" si="2"/>
        <v>132.76666666666668</v>
      </c>
    </row>
    <row r="30" spans="1:6">
      <c r="A30" t="s">
        <v>305</v>
      </c>
      <c r="B30">
        <v>43884.994545455003</v>
      </c>
      <c r="C30" s="37">
        <v>0.50555555555555554</v>
      </c>
      <c r="D30" s="37">
        <f t="shared" si="0"/>
        <v>9.2361111111111116E-2</v>
      </c>
      <c r="E30" s="28">
        <f t="shared" si="1"/>
        <v>7980</v>
      </c>
      <c r="F30" s="23">
        <f t="shared" si="2"/>
        <v>133</v>
      </c>
    </row>
    <row r="31" spans="1:6">
      <c r="A31" t="s">
        <v>306</v>
      </c>
      <c r="B31">
        <v>43894.863636364003</v>
      </c>
      <c r="C31" s="37">
        <v>0.50570601851851849</v>
      </c>
      <c r="D31" s="37">
        <f t="shared" si="0"/>
        <v>9.2511574074074066E-2</v>
      </c>
      <c r="E31" s="28">
        <f t="shared" si="1"/>
        <v>7993</v>
      </c>
      <c r="F31" s="23">
        <f t="shared" si="2"/>
        <v>133.21666666666667</v>
      </c>
    </row>
    <row r="37" spans="1:6">
      <c r="A37" t="s">
        <v>297</v>
      </c>
    </row>
    <row r="38" spans="1:6">
      <c r="A38" t="s">
        <v>299</v>
      </c>
      <c r="B38" t="s">
        <v>2</v>
      </c>
      <c r="C38" t="s">
        <v>298</v>
      </c>
      <c r="D38" t="s">
        <v>301</v>
      </c>
      <c r="E38" t="s">
        <v>302</v>
      </c>
      <c r="F38" t="s">
        <v>303</v>
      </c>
    </row>
    <row r="39" spans="1:6">
      <c r="A39" t="s">
        <v>307</v>
      </c>
      <c r="B39">
        <v>43723.613939394003</v>
      </c>
      <c r="C39" s="37">
        <v>0.41534722222222226</v>
      </c>
      <c r="D39" s="37">
        <f t="shared" ref="D39:D47" si="3">C39-B$6</f>
        <v>2.1527777777778367E-3</v>
      </c>
      <c r="E39" s="28">
        <f>(HOUR(D39)*60*60)+(MINUTE(D39)*60)+SECOND(D39)</f>
        <v>186</v>
      </c>
      <c r="F39" s="23">
        <f>E39/60</f>
        <v>3.1</v>
      </c>
    </row>
    <row r="40" spans="1:6">
      <c r="A40" t="s">
        <v>308</v>
      </c>
      <c r="B40">
        <v>43751.849090909003</v>
      </c>
      <c r="C40" s="37">
        <v>0.41550925925925924</v>
      </c>
      <c r="D40" s="37">
        <f t="shared" si="3"/>
        <v>2.3148148148148251E-3</v>
      </c>
      <c r="E40" s="28">
        <f t="shared" ref="E40:E47" si="4">(HOUR(D40)*60*60)+(MINUTE(D40)*60)+SECOND(D40)</f>
        <v>200</v>
      </c>
      <c r="F40" s="23">
        <f t="shared" ref="F40:F47" si="5">E40/60</f>
        <v>3.3333333333333335</v>
      </c>
    </row>
    <row r="41" spans="1:6">
      <c r="A41" t="s">
        <v>309</v>
      </c>
      <c r="B41">
        <v>43757.748080808</v>
      </c>
      <c r="C41" s="37">
        <v>0.45812499999999995</v>
      </c>
      <c r="D41" s="37">
        <f t="shared" si="3"/>
        <v>4.4930555555555529E-2</v>
      </c>
      <c r="E41" s="28">
        <f t="shared" si="4"/>
        <v>3882</v>
      </c>
      <c r="F41" s="23">
        <f t="shared" si="5"/>
        <v>64.7</v>
      </c>
    </row>
    <row r="42" spans="1:6">
      <c r="A42" t="s">
        <v>310</v>
      </c>
      <c r="B42">
        <v>43744.776969696999</v>
      </c>
      <c r="C42" s="37">
        <v>0.45829861111111114</v>
      </c>
      <c r="D42" s="37">
        <f t="shared" si="3"/>
        <v>4.5104166666666723E-2</v>
      </c>
      <c r="E42" s="28">
        <f t="shared" si="4"/>
        <v>3897</v>
      </c>
      <c r="F42" s="23">
        <f t="shared" si="5"/>
        <v>64.95</v>
      </c>
    </row>
    <row r="43" spans="1:6">
      <c r="A43" t="s">
        <v>311</v>
      </c>
      <c r="B43">
        <v>43736.193939393997</v>
      </c>
      <c r="C43" s="37">
        <v>0.45848379629629626</v>
      </c>
      <c r="D43" s="37">
        <f t="shared" si="3"/>
        <v>4.5289351851851845E-2</v>
      </c>
      <c r="E43" s="28">
        <f t="shared" si="4"/>
        <v>3913</v>
      </c>
      <c r="F43" s="23">
        <f t="shared" si="5"/>
        <v>65.216666666666669</v>
      </c>
    </row>
    <row r="44" spans="1:6">
      <c r="A44" t="s">
        <v>307</v>
      </c>
      <c r="B44">
        <v>43742.984040404001</v>
      </c>
      <c r="C44" s="37">
        <v>0.50611111111111107</v>
      </c>
      <c r="D44" s="37">
        <f t="shared" si="3"/>
        <v>9.2916666666666647E-2</v>
      </c>
      <c r="E44" s="28">
        <f t="shared" si="4"/>
        <v>8028</v>
      </c>
      <c r="F44" s="23">
        <f t="shared" si="5"/>
        <v>133.80000000000001</v>
      </c>
    </row>
    <row r="45" spans="1:6">
      <c r="A45" t="s">
        <v>308</v>
      </c>
      <c r="B45">
        <v>43718.905050505004</v>
      </c>
      <c r="C45" s="37">
        <v>0.50626157407407402</v>
      </c>
      <c r="D45" s="37">
        <f t="shared" si="3"/>
        <v>9.3067129629629597E-2</v>
      </c>
      <c r="E45" s="28">
        <f t="shared" si="4"/>
        <v>8041</v>
      </c>
      <c r="F45" s="23">
        <f t="shared" si="5"/>
        <v>134.01666666666668</v>
      </c>
    </row>
    <row r="46" spans="1:6">
      <c r="A46" t="s">
        <v>309</v>
      </c>
      <c r="B46">
        <v>43708.324040403997</v>
      </c>
      <c r="C46" s="37">
        <v>0.50646990740740738</v>
      </c>
      <c r="D46" s="37">
        <f t="shared" si="3"/>
        <v>9.3275462962962963E-2</v>
      </c>
      <c r="E46" s="28">
        <f t="shared" si="4"/>
        <v>8059</v>
      </c>
      <c r="F46" s="23">
        <f t="shared" si="5"/>
        <v>134.31666666666666</v>
      </c>
    </row>
    <row r="47" spans="1:6">
      <c r="A47" t="s">
        <v>310</v>
      </c>
      <c r="B47">
        <v>43701.306060606003</v>
      </c>
      <c r="C47" s="37">
        <v>0.50660879629629629</v>
      </c>
      <c r="D47" s="37">
        <f t="shared" si="3"/>
        <v>9.3414351851851873E-2</v>
      </c>
      <c r="E47" s="28">
        <f t="shared" si="4"/>
        <v>8071</v>
      </c>
      <c r="F47" s="23">
        <f t="shared" si="5"/>
        <v>134.51666666666668</v>
      </c>
    </row>
    <row r="51" spans="1:5">
      <c r="B51" t="s">
        <v>335</v>
      </c>
      <c r="C51" t="s">
        <v>345</v>
      </c>
    </row>
    <row r="52" spans="1:5">
      <c r="A52" t="s">
        <v>290</v>
      </c>
      <c r="B52" t="s">
        <v>336</v>
      </c>
      <c r="C52">
        <v>2</v>
      </c>
      <c r="E52">
        <v>25180.133597229</v>
      </c>
    </row>
    <row r="53" spans="1:5">
      <c r="A53" t="s">
        <v>291</v>
      </c>
      <c r="B53" t="s">
        <v>336</v>
      </c>
      <c r="C53">
        <v>2</v>
      </c>
      <c r="E53">
        <v>25177.702127659999</v>
      </c>
    </row>
    <row r="54" spans="1:5">
      <c r="A54" t="s">
        <v>292</v>
      </c>
      <c r="B54" t="s">
        <v>336</v>
      </c>
      <c r="C54">
        <v>2</v>
      </c>
      <c r="E54">
        <v>25178.989609103999</v>
      </c>
    </row>
    <row r="55" spans="1:5">
      <c r="A55" t="s">
        <v>293</v>
      </c>
      <c r="B55" t="s">
        <v>337</v>
      </c>
      <c r="C55">
        <v>10</v>
      </c>
      <c r="E55">
        <v>24509.131410255999</v>
      </c>
    </row>
    <row r="56" spans="1:5">
      <c r="A56" t="s">
        <v>294</v>
      </c>
      <c r="B56" t="s">
        <v>337</v>
      </c>
      <c r="C56">
        <v>10</v>
      </c>
      <c r="E56">
        <v>24540.278205128001</v>
      </c>
    </row>
    <row r="57" spans="1:5">
      <c r="A57" t="s">
        <v>295</v>
      </c>
      <c r="B57" t="s">
        <v>337</v>
      </c>
      <c r="C57">
        <v>10</v>
      </c>
      <c r="E57">
        <v>24559.941666667</v>
      </c>
    </row>
    <row r="58" spans="1:5">
      <c r="A58" t="s">
        <v>312</v>
      </c>
      <c r="B58" t="s">
        <v>338</v>
      </c>
      <c r="C58">
        <v>18</v>
      </c>
      <c r="E58">
        <v>23602.517857143001</v>
      </c>
    </row>
    <row r="59" spans="1:5">
      <c r="A59" t="s">
        <v>313</v>
      </c>
      <c r="B59" t="s">
        <v>338</v>
      </c>
      <c r="C59">
        <v>18</v>
      </c>
      <c r="E59">
        <v>23640.994642857</v>
      </c>
    </row>
    <row r="60" spans="1:5">
      <c r="A60" t="s">
        <v>314</v>
      </c>
      <c r="B60" t="s">
        <v>338</v>
      </c>
      <c r="C60">
        <v>18</v>
      </c>
      <c r="E60">
        <v>23643.955357143001</v>
      </c>
    </row>
    <row r="61" spans="1:5">
      <c r="A61" t="s">
        <v>315</v>
      </c>
      <c r="B61" t="s">
        <v>339</v>
      </c>
      <c r="C61">
        <v>10</v>
      </c>
      <c r="E61">
        <v>24299.003676470998</v>
      </c>
    </row>
    <row r="62" spans="1:5">
      <c r="A62" t="s">
        <v>316</v>
      </c>
      <c r="B62" t="s">
        <v>339</v>
      </c>
      <c r="C62">
        <v>10</v>
      </c>
      <c r="E62">
        <v>24338.714154411999</v>
      </c>
    </row>
    <row r="63" spans="1:5">
      <c r="A63" t="s">
        <v>317</v>
      </c>
      <c r="B63" t="s">
        <v>339</v>
      </c>
      <c r="C63">
        <v>10</v>
      </c>
      <c r="E63">
        <v>24347.584558824001</v>
      </c>
    </row>
    <row r="64" spans="1:5">
      <c r="A64" t="s">
        <v>318</v>
      </c>
      <c r="B64" t="s">
        <v>340</v>
      </c>
      <c r="C64">
        <v>2</v>
      </c>
      <c r="E64">
        <v>25111.908783784002</v>
      </c>
    </row>
    <row r="65" spans="1:5">
      <c r="A65" t="s">
        <v>319</v>
      </c>
      <c r="B65" t="s">
        <v>340</v>
      </c>
      <c r="C65">
        <v>2</v>
      </c>
      <c r="E65">
        <v>25068.534628378002</v>
      </c>
    </row>
    <row r="66" spans="1:5">
      <c r="A66" t="s">
        <v>320</v>
      </c>
      <c r="B66" t="s">
        <v>340</v>
      </c>
      <c r="C66">
        <v>2</v>
      </c>
      <c r="E66">
        <v>25097.453547296998</v>
      </c>
    </row>
    <row r="67" spans="1:5">
      <c r="A67" t="s">
        <v>321</v>
      </c>
      <c r="B67" t="s">
        <v>341</v>
      </c>
      <c r="C67">
        <v>18</v>
      </c>
      <c r="E67">
        <v>23985.359541360001</v>
      </c>
    </row>
    <row r="68" spans="1:5">
      <c r="A68" t="s">
        <v>322</v>
      </c>
      <c r="B68" t="s">
        <v>341</v>
      </c>
      <c r="C68">
        <v>18</v>
      </c>
      <c r="E68">
        <v>23981.149058149</v>
      </c>
    </row>
    <row r="69" spans="1:5">
      <c r="A69" t="s">
        <v>323</v>
      </c>
      <c r="B69" t="s">
        <v>341</v>
      </c>
      <c r="C69">
        <v>18</v>
      </c>
      <c r="E69">
        <v>23986.110565111001</v>
      </c>
    </row>
    <row r="70" spans="1:5">
      <c r="A70" t="s">
        <v>324</v>
      </c>
      <c r="B70" t="s">
        <v>342</v>
      </c>
      <c r="C70">
        <v>10</v>
      </c>
      <c r="E70">
        <v>24131.972128378002</v>
      </c>
    </row>
    <row r="71" spans="1:5">
      <c r="A71" t="s">
        <v>325</v>
      </c>
      <c r="B71" t="s">
        <v>342</v>
      </c>
      <c r="C71">
        <v>10</v>
      </c>
      <c r="E71">
        <v>24172.206081081</v>
      </c>
    </row>
    <row r="72" spans="1:5">
      <c r="A72" t="s">
        <v>326</v>
      </c>
      <c r="B72" t="s">
        <v>342</v>
      </c>
      <c r="C72">
        <v>10</v>
      </c>
      <c r="E72">
        <v>24184.225506757</v>
      </c>
    </row>
    <row r="73" spans="1:5">
      <c r="A73" t="s">
        <v>327</v>
      </c>
      <c r="B73" t="s">
        <v>342</v>
      </c>
      <c r="C73">
        <v>10</v>
      </c>
      <c r="E73">
        <v>24181.510979729999</v>
      </c>
    </row>
    <row r="74" spans="1:5">
      <c r="A74" t="s">
        <v>328</v>
      </c>
      <c r="B74" t="s">
        <v>343</v>
      </c>
      <c r="C74">
        <v>18</v>
      </c>
      <c r="E74">
        <v>23826.287499999999</v>
      </c>
    </row>
    <row r="75" spans="1:5">
      <c r="A75" t="s">
        <v>329</v>
      </c>
      <c r="B75" t="s">
        <v>343</v>
      </c>
      <c r="C75">
        <v>18</v>
      </c>
      <c r="E75">
        <v>23826.638541666998</v>
      </c>
    </row>
    <row r="76" spans="1:5">
      <c r="A76" t="s">
        <v>330</v>
      </c>
      <c r="B76" t="s">
        <v>343</v>
      </c>
      <c r="C76">
        <v>18</v>
      </c>
      <c r="E76">
        <v>23833.558333333</v>
      </c>
    </row>
    <row r="77" spans="1:5">
      <c r="A77" t="s">
        <v>331</v>
      </c>
      <c r="B77" t="s">
        <v>343</v>
      </c>
      <c r="C77">
        <v>18</v>
      </c>
      <c r="E77">
        <v>23855.511458333</v>
      </c>
    </row>
    <row r="78" spans="1:5">
      <c r="A78" t="s">
        <v>332</v>
      </c>
      <c r="B78" t="s">
        <v>344</v>
      </c>
      <c r="C78">
        <v>2</v>
      </c>
      <c r="E78">
        <v>25279.496875000001</v>
      </c>
    </row>
    <row r="79" spans="1:5">
      <c r="A79" t="s">
        <v>333</v>
      </c>
      <c r="B79" t="s">
        <v>344</v>
      </c>
      <c r="C79">
        <v>2</v>
      </c>
      <c r="E79">
        <v>25252.038541667</v>
      </c>
    </row>
    <row r="80" spans="1:5">
      <c r="A80" t="s">
        <v>334</v>
      </c>
      <c r="B80" t="s">
        <v>344</v>
      </c>
      <c r="C80">
        <v>2</v>
      </c>
      <c r="E80">
        <v>25246.379166667</v>
      </c>
    </row>
    <row r="85" spans="11:11">
      <c r="K85">
        <v>43264.840698188003</v>
      </c>
    </row>
    <row r="86" spans="11:11">
      <c r="K86">
        <v>43625.100309324</v>
      </c>
    </row>
    <row r="87" spans="11:11">
      <c r="K87">
        <v>43791.333627927997</v>
      </c>
    </row>
    <row r="88" spans="11:11">
      <c r="K88">
        <v>43806.374281926997</v>
      </c>
    </row>
  </sheetData>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64"/>
  <sheetViews>
    <sheetView showRuler="0" topLeftCell="A16" workbookViewId="0">
      <selection activeCell="D71" sqref="D71"/>
    </sheetView>
  </sheetViews>
  <sheetFormatPr baseColWidth="10" defaultColWidth="8.83203125" defaultRowHeight="14" x14ac:dyDescent="0"/>
  <sheetData>
    <row r="2" spans="1:1">
      <c r="A2" t="s">
        <v>228</v>
      </c>
    </row>
    <row r="3" spans="1:1">
      <c r="A3" t="s">
        <v>223</v>
      </c>
    </row>
    <row r="4" spans="1:1">
      <c r="A4" t="s">
        <v>224</v>
      </c>
    </row>
    <row r="5" spans="1:1">
      <c r="A5" t="s">
        <v>225</v>
      </c>
    </row>
    <row r="6" spans="1:1">
      <c r="A6" t="s">
        <v>226</v>
      </c>
    </row>
    <row r="7" spans="1:1">
      <c r="A7" t="s">
        <v>227</v>
      </c>
    </row>
    <row r="9" spans="1:1">
      <c r="A9" t="s">
        <v>229</v>
      </c>
    </row>
    <row r="10" spans="1:1">
      <c r="A10" t="s">
        <v>223</v>
      </c>
    </row>
    <row r="11" spans="1:1">
      <c r="A11" t="s">
        <v>224</v>
      </c>
    </row>
    <row r="12" spans="1:1">
      <c r="A12" t="s">
        <v>225</v>
      </c>
    </row>
    <row r="13" spans="1:1">
      <c r="A13" t="s">
        <v>226</v>
      </c>
    </row>
    <row r="14" spans="1:1">
      <c r="A14" t="s">
        <v>227</v>
      </c>
    </row>
    <row r="16" spans="1:1">
      <c r="A16" t="s">
        <v>230</v>
      </c>
    </row>
    <row r="17" spans="1:4">
      <c r="A17" t="s">
        <v>223</v>
      </c>
    </row>
    <row r="18" spans="1:4">
      <c r="A18" t="s">
        <v>224</v>
      </c>
    </row>
    <row r="19" spans="1:4">
      <c r="A19" t="s">
        <v>225</v>
      </c>
    </row>
    <row r="20" spans="1:4">
      <c r="A20" t="s">
        <v>226</v>
      </c>
    </row>
    <row r="21" spans="1:4">
      <c r="A21" t="s">
        <v>227</v>
      </c>
    </row>
    <row r="23" spans="1:4">
      <c r="A23" t="s">
        <v>231</v>
      </c>
    </row>
    <row r="24" spans="1:4">
      <c r="A24" t="s">
        <v>223</v>
      </c>
    </row>
    <row r="25" spans="1:4">
      <c r="A25" t="s">
        <v>224</v>
      </c>
    </row>
    <row r="26" spans="1:4">
      <c r="A26" t="s">
        <v>225</v>
      </c>
    </row>
    <row r="27" spans="1:4">
      <c r="A27" t="s">
        <v>226</v>
      </c>
    </row>
    <row r="28" spans="1:4">
      <c r="A28" t="s">
        <v>227</v>
      </c>
    </row>
    <row r="32" spans="1:4">
      <c r="D32" t="s">
        <v>232</v>
      </c>
    </row>
    <row r="33" spans="2:14">
      <c r="D33" t="s">
        <v>233</v>
      </c>
    </row>
    <row r="35" spans="2:14">
      <c r="N35" t="s">
        <v>243</v>
      </c>
    </row>
    <row r="36" spans="2:14">
      <c r="N36">
        <f>D51/65535</f>
        <v>0.67284832050451682</v>
      </c>
    </row>
    <row r="37" spans="2:14">
      <c r="N37">
        <f>D52/65535</f>
        <v>0.66313103009258412</v>
      </c>
    </row>
    <row r="38" spans="2:14">
      <c r="N38">
        <f>N36-N37</f>
        <v>9.7172904119326997E-3</v>
      </c>
    </row>
    <row r="39" spans="2:14">
      <c r="N39" s="38">
        <v>9.7172904119326997E-3</v>
      </c>
    </row>
    <row r="40" spans="2:14">
      <c r="B40" t="s">
        <v>234</v>
      </c>
    </row>
    <row r="41" spans="2:14">
      <c r="B41" t="s">
        <v>235</v>
      </c>
    </row>
    <row r="42" spans="2:14">
      <c r="B42" t="s">
        <v>236</v>
      </c>
      <c r="C42">
        <v>44020.467186146998</v>
      </c>
      <c r="D42">
        <f>AVERAGE(C42:C44)</f>
        <v>44099.312611832334</v>
      </c>
      <c r="E42">
        <v>10</v>
      </c>
      <c r="H42" t="s">
        <v>240</v>
      </c>
      <c r="L42">
        <f>D51-D52</f>
        <v>636.82262714600802</v>
      </c>
      <c r="M42" t="s">
        <v>236</v>
      </c>
    </row>
    <row r="43" spans="2:14">
      <c r="B43" t="s">
        <v>236</v>
      </c>
      <c r="C43">
        <v>44107.862337662002</v>
      </c>
      <c r="D43">
        <f>AVERAGE(C45:C46)</f>
        <v>43554.018095238003</v>
      </c>
      <c r="E43">
        <v>2</v>
      </c>
      <c r="H43" t="s">
        <v>241</v>
      </c>
      <c r="L43">
        <f>D51-D53</f>
        <v>208.76603561500087</v>
      </c>
      <c r="M43" t="s">
        <v>237</v>
      </c>
    </row>
    <row r="44" spans="2:14">
      <c r="B44" t="s">
        <v>236</v>
      </c>
      <c r="C44">
        <v>44169.608311688004</v>
      </c>
      <c r="D44">
        <f>AVERAGE(C47:C48)</f>
        <v>43921.2453881275</v>
      </c>
      <c r="E44">
        <v>18</v>
      </c>
      <c r="H44" t="s">
        <v>242</v>
      </c>
      <c r="L44" s="38">
        <f>(D52-D51)/D51</f>
        <v>-1.444202224454753E-2</v>
      </c>
      <c r="M44" t="s">
        <v>244</v>
      </c>
    </row>
    <row r="45" spans="2:14">
      <c r="B45" t="s">
        <v>237</v>
      </c>
      <c r="C45">
        <v>43434.335064935003</v>
      </c>
    </row>
    <row r="46" spans="2:14">
      <c r="B46" t="s">
        <v>237</v>
      </c>
      <c r="C46">
        <v>43673.701125541003</v>
      </c>
    </row>
    <row r="47" spans="2:14">
      <c r="B47" t="s">
        <v>238</v>
      </c>
      <c r="C47">
        <v>43915.463744291999</v>
      </c>
    </row>
    <row r="48" spans="2:14">
      <c r="B48" t="s">
        <v>238</v>
      </c>
      <c r="C48">
        <v>43927.027031963</v>
      </c>
    </row>
    <row r="50" spans="2:5">
      <c r="B50" s="40" t="s">
        <v>236</v>
      </c>
    </row>
    <row r="51" spans="2:5">
      <c r="B51" t="s">
        <v>236</v>
      </c>
      <c r="C51">
        <v>44046.527564317003</v>
      </c>
      <c r="D51">
        <f>AVERAGE(C51:C52)</f>
        <v>44095.114684263506</v>
      </c>
      <c r="E51">
        <v>10</v>
      </c>
    </row>
    <row r="52" spans="2:5">
      <c r="B52" t="s">
        <v>236</v>
      </c>
      <c r="C52">
        <v>44143.701804210003</v>
      </c>
      <c r="D52">
        <f>AVERAGE(C53:C54)</f>
        <v>43458.292057117498</v>
      </c>
      <c r="E52">
        <v>2</v>
      </c>
    </row>
    <row r="53" spans="2:5">
      <c r="B53" t="s">
        <v>237</v>
      </c>
      <c r="C53">
        <v>43465.059199761999</v>
      </c>
      <c r="D53">
        <f>AVERAGE(C55:C56)</f>
        <v>43886.348648648505</v>
      </c>
      <c r="E53">
        <v>18</v>
      </c>
    </row>
    <row r="54" spans="2:5">
      <c r="B54" t="s">
        <v>237</v>
      </c>
      <c r="C54">
        <v>43451.524914472997</v>
      </c>
    </row>
    <row r="55" spans="2:5">
      <c r="B55" t="s">
        <v>238</v>
      </c>
      <c r="C55">
        <v>43861.445045045002</v>
      </c>
    </row>
    <row r="56" spans="2:5">
      <c r="B56" t="s">
        <v>238</v>
      </c>
      <c r="C56">
        <v>43911.252252252001</v>
      </c>
    </row>
    <row r="58" spans="2:5">
      <c r="B58" t="s">
        <v>239</v>
      </c>
    </row>
    <row r="59" spans="2:5">
      <c r="B59" t="s">
        <v>236</v>
      </c>
      <c r="C59">
        <v>44179.994345238003</v>
      </c>
      <c r="D59">
        <f>AVERAGE(C59:C60)</f>
        <v>44187.049851190503</v>
      </c>
      <c r="E59">
        <v>10</v>
      </c>
    </row>
    <row r="60" spans="2:5">
      <c r="B60" t="s">
        <v>236</v>
      </c>
      <c r="C60">
        <v>44194.105357143002</v>
      </c>
      <c r="D60">
        <f>AVERAGE(C61:C62)</f>
        <v>43459.252342594002</v>
      </c>
      <c r="E60">
        <v>2</v>
      </c>
    </row>
    <row r="61" spans="2:5">
      <c r="B61" t="s">
        <v>237</v>
      </c>
      <c r="C61">
        <v>43429.646391583003</v>
      </c>
      <c r="D61">
        <f>AVERAGE(C63:C64)</f>
        <v>44005.119276557001</v>
      </c>
      <c r="E61">
        <v>18</v>
      </c>
    </row>
    <row r="62" spans="2:5">
      <c r="B62" t="s">
        <v>237</v>
      </c>
      <c r="C62">
        <v>43488.858293605001</v>
      </c>
    </row>
    <row r="63" spans="2:5">
      <c r="B63" t="s">
        <v>238</v>
      </c>
      <c r="C63">
        <v>43975.626984126997</v>
      </c>
    </row>
    <row r="64" spans="2:5">
      <c r="B64" t="s">
        <v>238</v>
      </c>
      <c r="C64">
        <v>44034.611568986998</v>
      </c>
    </row>
  </sheetData>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V3769"/>
  <sheetViews>
    <sheetView showRuler="0" topLeftCell="M1" workbookViewId="0">
      <selection activeCell="L19" sqref="L19"/>
    </sheetView>
  </sheetViews>
  <sheetFormatPr baseColWidth="10" defaultColWidth="8.83203125" defaultRowHeight="14" x14ac:dyDescent="0"/>
  <cols>
    <col min="3" max="3" width="10.5" bestFit="1" customWidth="1"/>
    <col min="4" max="6" width="10.33203125" bestFit="1" customWidth="1"/>
    <col min="12" max="12" width="9.5" bestFit="1" customWidth="1"/>
    <col min="13" max="13" width="12.6640625" bestFit="1" customWidth="1"/>
  </cols>
  <sheetData>
    <row r="1" spans="3:22">
      <c r="C1" s="67" t="s">
        <v>245</v>
      </c>
      <c r="D1" s="67"/>
      <c r="E1" s="67"/>
      <c r="F1" s="67"/>
      <c r="K1" t="s">
        <v>246</v>
      </c>
      <c r="L1" s="67" t="s">
        <v>247</v>
      </c>
      <c r="M1" s="67"/>
      <c r="N1" s="67" t="s">
        <v>248</v>
      </c>
      <c r="O1" s="67"/>
    </row>
    <row r="2" spans="3:22">
      <c r="C2" s="8" t="s">
        <v>249</v>
      </c>
      <c r="D2" s="8" t="s">
        <v>5</v>
      </c>
      <c r="E2" s="8" t="s">
        <v>6</v>
      </c>
      <c r="F2" s="8" t="s">
        <v>7</v>
      </c>
      <c r="J2" t="s">
        <v>250</v>
      </c>
      <c r="K2" t="s">
        <v>251</v>
      </c>
      <c r="L2" t="s">
        <v>252</v>
      </c>
      <c r="M2" t="s">
        <v>253</v>
      </c>
      <c r="N2" t="s">
        <v>252</v>
      </c>
      <c r="O2" t="s">
        <v>253</v>
      </c>
    </row>
    <row r="3" spans="3:22">
      <c r="C3" s="8">
        <v>300</v>
      </c>
      <c r="D3" s="43">
        <v>22704.437975528599</v>
      </c>
      <c r="E3" s="43">
        <v>26601.206653078701</v>
      </c>
      <c r="F3" s="43">
        <v>19960.212458110102</v>
      </c>
      <c r="N3">
        <v>44441</v>
      </c>
    </row>
    <row r="4" spans="3:22">
      <c r="C4" s="8">
        <v>200</v>
      </c>
      <c r="D4" s="43">
        <v>26397.388467069599</v>
      </c>
      <c r="E4" s="43">
        <v>30047.579903637801</v>
      </c>
      <c r="F4" s="43">
        <v>21188.313217813298</v>
      </c>
    </row>
    <row r="5" spans="3:22">
      <c r="C5" s="8">
        <v>100</v>
      </c>
      <c r="D5" s="43">
        <v>32547.508462733302</v>
      </c>
      <c r="E5" s="43">
        <v>35131.942782701997</v>
      </c>
      <c r="F5" s="43">
        <v>22942.776090238</v>
      </c>
      <c r="S5">
        <v>0.67284832050451682</v>
      </c>
      <c r="T5" s="38">
        <f>D$23+(D$22/(S5-D$21))</f>
        <v>1.9987304493395808E-2</v>
      </c>
      <c r="U5" t="s">
        <v>265</v>
      </c>
    </row>
    <row r="6" spans="3:22">
      <c r="C6" s="8">
        <v>0</v>
      </c>
      <c r="D6" s="43">
        <v>44440.598726820201</v>
      </c>
      <c r="E6" s="43">
        <v>41860.922985285899</v>
      </c>
      <c r="F6" s="43">
        <v>24778.569517140299</v>
      </c>
      <c r="S6">
        <v>0.66313103009258412</v>
      </c>
      <c r="T6" s="38">
        <f>D$23+(D$22/(S6-D$21))</f>
        <v>5.7634226737480976E-2</v>
      </c>
      <c r="V6" s="38">
        <f>T6-T5</f>
        <v>3.7646922244085168E-2</v>
      </c>
    </row>
    <row r="7" spans="3:22">
      <c r="C7" s="8"/>
      <c r="D7" s="43"/>
      <c r="E7" s="43"/>
      <c r="F7" s="43"/>
      <c r="Q7">
        <v>0</v>
      </c>
      <c r="R7">
        <v>54073.34375</v>
      </c>
      <c r="S7">
        <f>R7/65535</f>
        <v>0.82510633630884256</v>
      </c>
      <c r="T7">
        <f>D$23+(D$22/(S7-D$21))</f>
        <v>-0.43581078444402421</v>
      </c>
    </row>
    <row r="8" spans="3:22">
      <c r="C8" s="8"/>
      <c r="D8" s="43"/>
      <c r="E8" s="43"/>
      <c r="F8" s="43"/>
      <c r="Q8">
        <v>1</v>
      </c>
      <c r="R8">
        <v>53979.89453125</v>
      </c>
      <c r="S8">
        <f t="shared" ref="S8:S71" si="0">R8/65535</f>
        <v>0.82368039263370718</v>
      </c>
      <c r="T8">
        <f t="shared" ref="T8:T71" si="1">D$23+(D$22/(S8-D$21))</f>
        <v>-0.4324474481893954</v>
      </c>
    </row>
    <row r="9" spans="3:22">
      <c r="C9" s="67" t="s">
        <v>254</v>
      </c>
      <c r="D9" s="67"/>
      <c r="E9" s="67"/>
      <c r="F9" s="67"/>
      <c r="Q9">
        <v>2</v>
      </c>
      <c r="R9">
        <v>54002.2890625</v>
      </c>
      <c r="S9">
        <f>R9/65535</f>
        <v>0.82402211127641722</v>
      </c>
      <c r="T9">
        <f>D$23+(D$22/(S9-D$21))</f>
        <v>-0.43325467928746653</v>
      </c>
    </row>
    <row r="10" spans="3:22">
      <c r="C10" s="8" t="s">
        <v>255</v>
      </c>
      <c r="D10" s="8" t="s">
        <v>5</v>
      </c>
      <c r="E10" s="8" t="s">
        <v>6</v>
      </c>
      <c r="F10" s="8" t="s">
        <v>7</v>
      </c>
      <c r="Q10">
        <v>3</v>
      </c>
      <c r="R10">
        <v>54064.6328125</v>
      </c>
      <c r="S10">
        <f t="shared" si="0"/>
        <v>0.82497341592278939</v>
      </c>
      <c r="T10">
        <f t="shared" si="1"/>
        <v>-0.43549783758044192</v>
      </c>
    </row>
    <row r="11" spans="3:22">
      <c r="C11" s="21">
        <f>C3/100</f>
        <v>3</v>
      </c>
      <c r="D11" s="44">
        <f t="shared" ref="D11:F14" si="2">D3/65535</f>
        <v>0.34644751622077669</v>
      </c>
      <c r="E11" s="44">
        <f t="shared" si="2"/>
        <v>0.40590839479787444</v>
      </c>
      <c r="F11" s="44">
        <f t="shared" si="2"/>
        <v>0.30457331896101475</v>
      </c>
      <c r="Q11">
        <v>4</v>
      </c>
      <c r="R11">
        <v>53972.7109375</v>
      </c>
      <c r="S11">
        <f>R11/65535</f>
        <v>0.82357077801937895</v>
      </c>
      <c r="T11">
        <f>D$23+(D$22/(S11-D$21))</f>
        <v>-0.43218834470834655</v>
      </c>
    </row>
    <row r="12" spans="3:22">
      <c r="C12" s="21">
        <f>C4/100</f>
        <v>2</v>
      </c>
      <c r="D12" s="44">
        <f t="shared" si="2"/>
        <v>0.40279832863461662</v>
      </c>
      <c r="E12" s="44">
        <f t="shared" si="2"/>
        <v>0.45849667969234459</v>
      </c>
      <c r="F12" s="44">
        <f t="shared" si="2"/>
        <v>0.32331293534467531</v>
      </c>
      <c r="Q12">
        <v>5</v>
      </c>
      <c r="R12">
        <v>54064.6328125</v>
      </c>
      <c r="S12">
        <f t="shared" si="0"/>
        <v>0.82497341592278939</v>
      </c>
      <c r="T12">
        <f t="shared" si="1"/>
        <v>-0.43549783758044192</v>
      </c>
    </row>
    <row r="13" spans="3:22">
      <c r="C13" s="21">
        <f>C5/100</f>
        <v>1</v>
      </c>
      <c r="D13" s="44">
        <f t="shared" si="2"/>
        <v>0.49664314431575957</v>
      </c>
      <c r="E13" s="44">
        <f t="shared" si="2"/>
        <v>0.5360790841947356</v>
      </c>
      <c r="F13" s="44">
        <f t="shared" si="2"/>
        <v>0.35008432273194473</v>
      </c>
      <c r="L13" t="s">
        <v>256</v>
      </c>
      <c r="Q13">
        <v>6</v>
      </c>
      <c r="R13">
        <v>54001.15625</v>
      </c>
      <c r="S13">
        <f t="shared" si="0"/>
        <v>0.82400482566567479</v>
      </c>
      <c r="T13">
        <f t="shared" si="1"/>
        <v>-0.43321386465776923</v>
      </c>
    </row>
    <row r="14" spans="3:22">
      <c r="C14" s="8">
        <f>C6/100</f>
        <v>0</v>
      </c>
      <c r="D14" s="44">
        <f t="shared" si="2"/>
        <v>0.67812006907484856</v>
      </c>
      <c r="E14" s="44">
        <f t="shared" si="2"/>
        <v>0.63875674044840003</v>
      </c>
      <c r="F14" s="44">
        <f t="shared" si="2"/>
        <v>0.37809673483085832</v>
      </c>
      <c r="Q14">
        <v>7</v>
      </c>
      <c r="R14">
        <v>54025.65625</v>
      </c>
      <c r="S14">
        <f t="shared" si="0"/>
        <v>0.82437867170214385</v>
      </c>
      <c r="T14">
        <f t="shared" si="1"/>
        <v>-0.4340961444386755</v>
      </c>
    </row>
    <row r="15" spans="3:22">
      <c r="Q15">
        <v>8</v>
      </c>
      <c r="R15">
        <v>54024.55078125</v>
      </c>
      <c r="S15">
        <f t="shared" si="0"/>
        <v>0.82436180333028153</v>
      </c>
      <c r="T15">
        <f t="shared" si="1"/>
        <v>-0.43405635490338401</v>
      </c>
    </row>
    <row r="16" spans="3:22">
      <c r="C16" s="67" t="s">
        <v>257</v>
      </c>
      <c r="D16" s="67"/>
      <c r="E16" s="67"/>
      <c r="F16" s="67"/>
      <c r="Q16">
        <v>9</v>
      </c>
      <c r="R16">
        <v>54018.18359375</v>
      </c>
      <c r="S16">
        <f t="shared" si="0"/>
        <v>0.82426464627679863</v>
      </c>
      <c r="T16">
        <f t="shared" si="1"/>
        <v>-0.43382714171287073</v>
      </c>
    </row>
    <row r="17" spans="2:20">
      <c r="D17" t="s">
        <v>258</v>
      </c>
      <c r="Q17">
        <v>10</v>
      </c>
      <c r="R17">
        <v>54026.7890625</v>
      </c>
      <c r="S17">
        <f t="shared" si="0"/>
        <v>0.82439595731288628</v>
      </c>
      <c r="T17">
        <f t="shared" si="1"/>
        <v>-0.43413691621121031</v>
      </c>
    </row>
    <row r="18" spans="2:20">
      <c r="B18" t="s">
        <v>259</v>
      </c>
      <c r="Q18">
        <v>11</v>
      </c>
      <c r="R18">
        <v>54049.7109375</v>
      </c>
      <c r="S18">
        <f t="shared" si="0"/>
        <v>0.82474572270542457</v>
      </c>
      <c r="T18">
        <f t="shared" si="1"/>
        <v>-0.43496148677378232</v>
      </c>
    </row>
    <row r="19" spans="2:20">
      <c r="Q19">
        <v>12</v>
      </c>
      <c r="R19">
        <v>54091.97265625</v>
      </c>
      <c r="S19">
        <f t="shared" si="0"/>
        <v>0.82539059519722291</v>
      </c>
      <c r="T19">
        <f t="shared" si="1"/>
        <v>-0.43647965000599509</v>
      </c>
    </row>
    <row r="20" spans="2:20">
      <c r="C20" s="8"/>
      <c r="D20" s="8" t="s">
        <v>5</v>
      </c>
      <c r="E20" s="8" t="s">
        <v>6</v>
      </c>
      <c r="F20" s="8" t="s">
        <v>7</v>
      </c>
      <c r="Q20">
        <v>13</v>
      </c>
      <c r="R20">
        <v>53954.68359375</v>
      </c>
      <c r="S20">
        <f t="shared" si="0"/>
        <v>0.82329569838635841</v>
      </c>
      <c r="T20">
        <f t="shared" si="1"/>
        <v>-0.43153776844606928</v>
      </c>
    </row>
    <row r="21" spans="2:20">
      <c r="C21" s="8" t="s">
        <v>260</v>
      </c>
      <c r="D21" s="45">
        <v>0.112516526164552</v>
      </c>
      <c r="E21" s="45">
        <v>2.25599600647628E-2</v>
      </c>
      <c r="F21" s="45">
        <v>6.3139478655171902E-2</v>
      </c>
      <c r="M21">
        <f>(((-1)*D22)/D21)+D23</f>
        <v>-12.736549878084961</v>
      </c>
      <c r="Q21">
        <v>14</v>
      </c>
      <c r="R21">
        <v>54050.8671875</v>
      </c>
      <c r="S21">
        <f t="shared" si="0"/>
        <v>0.82476336594949262</v>
      </c>
      <c r="T21">
        <f t="shared" si="1"/>
        <v>-0.4350030591975822</v>
      </c>
    </row>
    <row r="22" spans="2:20">
      <c r="C22" s="8" t="s">
        <v>261</v>
      </c>
      <c r="D22" s="45">
        <v>1.1953007933204201</v>
      </c>
      <c r="E22" s="45">
        <v>3.0228089097358102</v>
      </c>
      <c r="F22" s="45">
        <v>3.0653937708130701</v>
      </c>
      <c r="Q22">
        <v>15</v>
      </c>
      <c r="R22">
        <v>54027.6328125</v>
      </c>
      <c r="S22">
        <f t="shared" si="0"/>
        <v>0.82440883211261162</v>
      </c>
      <c r="T22">
        <f t="shared" si="1"/>
        <v>-0.43416728286554829</v>
      </c>
    </row>
    <row r="23" spans="2:20">
      <c r="C23" s="8" t="s">
        <v>262</v>
      </c>
      <c r="D23" s="45">
        <v>-2.1132144973576099</v>
      </c>
      <c r="E23" s="45">
        <v>-4.9029630534052799</v>
      </c>
      <c r="F23" s="45">
        <v>-9.7235245596170401</v>
      </c>
      <c r="Q23">
        <v>16</v>
      </c>
      <c r="R23">
        <v>54033.39453125</v>
      </c>
      <c r="S23">
        <f t="shared" si="0"/>
        <v>0.82449675030518044</v>
      </c>
      <c r="T23">
        <f t="shared" si="1"/>
        <v>-0.43437461839444458</v>
      </c>
    </row>
    <row r="24" spans="2:20">
      <c r="C24" s="8"/>
      <c r="D24" s="8"/>
      <c r="E24" s="8"/>
      <c r="F24" s="8"/>
      <c r="Q24">
        <v>17</v>
      </c>
      <c r="R24">
        <v>54122.84375</v>
      </c>
      <c r="S24">
        <f t="shared" si="0"/>
        <v>0.82586165789272903</v>
      </c>
      <c r="T24">
        <f t="shared" si="1"/>
        <v>-0.43758689417394625</v>
      </c>
    </row>
    <row r="25" spans="2:20">
      <c r="C25" s="8"/>
      <c r="D25" s="8"/>
      <c r="E25" s="8"/>
      <c r="F25" s="8"/>
      <c r="Q25">
        <v>18</v>
      </c>
      <c r="R25">
        <v>54111.921875</v>
      </c>
      <c r="S25">
        <f t="shared" si="0"/>
        <v>0.8256950007629511</v>
      </c>
      <c r="T25">
        <f>D$23+(D$22/(S25-D$21))</f>
        <v>-0.43719532979438402</v>
      </c>
    </row>
    <row r="26" spans="2:20">
      <c r="C26" s="8"/>
      <c r="D26" s="8"/>
      <c r="E26" s="8"/>
      <c r="F26" s="8"/>
      <c r="Q26">
        <v>19</v>
      </c>
      <c r="R26">
        <v>54059.97265625</v>
      </c>
      <c r="S26">
        <f t="shared" si="0"/>
        <v>0.82490230649652863</v>
      </c>
      <c r="T26">
        <f t="shared" si="1"/>
        <v>-0.43533037007561703</v>
      </c>
    </row>
    <row r="27" spans="2:20">
      <c r="C27" s="8"/>
      <c r="D27" s="8"/>
      <c r="E27" s="8"/>
      <c r="F27" s="8"/>
      <c r="Q27">
        <v>20</v>
      </c>
      <c r="R27">
        <v>54021.84375</v>
      </c>
      <c r="S27">
        <f t="shared" si="0"/>
        <v>0.8243204966811627</v>
      </c>
      <c r="T27">
        <f t="shared" si="1"/>
        <v>-0.43395891178831536</v>
      </c>
    </row>
    <row r="28" spans="2:20">
      <c r="C28" s="8"/>
      <c r="D28" s="8"/>
      <c r="E28" s="8"/>
      <c r="F28" s="8"/>
      <c r="Q28">
        <v>21</v>
      </c>
      <c r="R28">
        <v>53995.60546875</v>
      </c>
      <c r="S28">
        <f t="shared" si="0"/>
        <v>0.82392012617303734</v>
      </c>
      <c r="T28">
        <f t="shared" si="1"/>
        <v>-0.43301384430192824</v>
      </c>
    </row>
    <row r="29" spans="2:20">
      <c r="C29" s="8" t="s">
        <v>263</v>
      </c>
      <c r="D29" s="8" t="s">
        <v>264</v>
      </c>
      <c r="E29" s="8"/>
      <c r="F29" s="8"/>
      <c r="Q29">
        <v>22</v>
      </c>
      <c r="R29">
        <v>53971.55078125</v>
      </c>
      <c r="S29">
        <f t="shared" si="0"/>
        <v>0.82355307516975662</v>
      </c>
      <c r="T29">
        <f t="shared" si="1"/>
        <v>-0.43214649179201881</v>
      </c>
    </row>
    <row r="30" spans="2:20">
      <c r="C30" s="41">
        <f t="shared" ref="C30:C93" si="3">D$21+(D$22/(D30-D$23))</f>
        <v>6.9653902460319023E-2</v>
      </c>
      <c r="D30" s="41">
        <v>-30</v>
      </c>
      <c r="Q30">
        <v>23</v>
      </c>
      <c r="R30">
        <v>54014.15625</v>
      </c>
      <c r="S30">
        <f t="shared" si="0"/>
        <v>0.82420319295033184</v>
      </c>
      <c r="T30">
        <f t="shared" si="1"/>
        <v>-0.43368212854310495</v>
      </c>
    </row>
    <row r="31" spans="2:20">
      <c r="C31" s="41">
        <f>D$21+(D$22/(D31-D$23))</f>
        <v>6.9499647036638745E-2</v>
      </c>
      <c r="D31" s="41">
        <v>-29.9</v>
      </c>
      <c r="Q31">
        <v>24</v>
      </c>
      <c r="R31">
        <v>54008.68359375</v>
      </c>
      <c r="S31">
        <f t="shared" si="0"/>
        <v>0.82411968556878001</v>
      </c>
      <c r="T31">
        <f t="shared" si="1"/>
        <v>-0.4334850336475895</v>
      </c>
    </row>
    <row r="32" spans="2:20">
      <c r="C32" s="41">
        <f t="shared" si="3"/>
        <v>6.9344277323806575E-2</v>
      </c>
      <c r="D32" s="41">
        <v>-29.8</v>
      </c>
      <c r="Q32">
        <v>25</v>
      </c>
      <c r="R32">
        <v>54071.7890625</v>
      </c>
      <c r="S32">
        <f t="shared" si="0"/>
        <v>0.82508261329823762</v>
      </c>
      <c r="T32">
        <f t="shared" si="1"/>
        <v>-0.43575493970654833</v>
      </c>
    </row>
    <row r="33" spans="3:20">
      <c r="C33" s="41">
        <f t="shared" si="3"/>
        <v>6.9187781204182175E-2</v>
      </c>
      <c r="D33" s="41">
        <v>-29.7</v>
      </c>
      <c r="Q33">
        <v>26</v>
      </c>
      <c r="R33">
        <v>54019.921875</v>
      </c>
      <c r="S33">
        <f t="shared" si="0"/>
        <v>0.82429117074845504</v>
      </c>
      <c r="T33">
        <f t="shared" si="1"/>
        <v>-0.43388972452985342</v>
      </c>
    </row>
    <row r="34" spans="3:20">
      <c r="C34" s="41">
        <f t="shared" si="3"/>
        <v>6.9030146383783825E-2</v>
      </c>
      <c r="D34" s="41">
        <v>-29.6</v>
      </c>
      <c r="Q34">
        <v>27</v>
      </c>
      <c r="R34">
        <v>54004.44921875</v>
      </c>
      <c r="S34">
        <f t="shared" si="0"/>
        <v>0.82405507314793625</v>
      </c>
      <c r="T34">
        <f t="shared" si="1"/>
        <v>-0.43333250306794202</v>
      </c>
    </row>
    <row r="35" spans="3:20">
      <c r="C35" s="41">
        <f t="shared" si="3"/>
        <v>6.8871360389069061E-2</v>
      </c>
      <c r="D35" s="41">
        <v>-29.5</v>
      </c>
      <c r="Q35">
        <v>28</v>
      </c>
      <c r="R35">
        <v>53978.76171875</v>
      </c>
      <c r="S35">
        <f t="shared" si="0"/>
        <v>0.82366310702296486</v>
      </c>
      <c r="T35">
        <f t="shared" si="1"/>
        <v>-0.43240659432643325</v>
      </c>
    </row>
    <row r="36" spans="3:20">
      <c r="C36" s="41">
        <f t="shared" si="3"/>
        <v>6.8711410563644382E-2</v>
      </c>
      <c r="D36" s="41">
        <v>-29.4</v>
      </c>
      <c r="Q36">
        <v>29</v>
      </c>
      <c r="R36">
        <v>53951.3671875</v>
      </c>
      <c r="S36">
        <f t="shared" si="0"/>
        <v>0.82324509327077133</v>
      </c>
      <c r="T36">
        <f t="shared" si="1"/>
        <v>-0.43141803012516111</v>
      </c>
    </row>
    <row r="37" spans="3:20">
      <c r="C37" s="41">
        <f t="shared" si="3"/>
        <v>6.8550284064902378E-2</v>
      </c>
      <c r="D37" s="41">
        <v>-29.3</v>
      </c>
      <c r="Q37">
        <v>30</v>
      </c>
      <c r="R37">
        <v>53953.15625</v>
      </c>
      <c r="S37">
        <f t="shared" si="0"/>
        <v>0.82327239261463336</v>
      </c>
      <c r="T37">
        <f t="shared" si="1"/>
        <v>-0.43148262606060417</v>
      </c>
    </row>
    <row r="38" spans="3:20">
      <c r="C38" s="41">
        <f t="shared" si="3"/>
        <v>6.8387967860584362E-2</v>
      </c>
      <c r="D38" s="41">
        <v>-29.2</v>
      </c>
      <c r="Q38">
        <v>31</v>
      </c>
      <c r="R38">
        <v>53965.02734375</v>
      </c>
      <c r="S38">
        <f t="shared" si="0"/>
        <v>0.82345353389410236</v>
      </c>
      <c r="T38">
        <f t="shared" si="1"/>
        <v>-0.43191111840180807</v>
      </c>
    </row>
    <row r="39" spans="3:20">
      <c r="C39" s="41">
        <f t="shared" si="3"/>
        <v>6.8224448725266645E-2</v>
      </c>
      <c r="D39" s="41">
        <v>-29.1</v>
      </c>
      <c r="Q39">
        <v>32</v>
      </c>
      <c r="R39">
        <v>53953.578125</v>
      </c>
      <c r="S39">
        <f t="shared" si="0"/>
        <v>0.82327883001449609</v>
      </c>
      <c r="T39">
        <f t="shared" si="1"/>
        <v>-0.43149785756691617</v>
      </c>
    </row>
    <row r="40" spans="3:20">
      <c r="C40" s="41">
        <f t="shared" si="3"/>
        <v>6.8059713236768293E-2</v>
      </c>
      <c r="D40" s="41">
        <v>-29</v>
      </c>
      <c r="Q40">
        <v>33</v>
      </c>
      <c r="R40">
        <v>53967.60546875</v>
      </c>
      <c r="S40">
        <f t="shared" si="0"/>
        <v>0.82349287355992984</v>
      </c>
      <c r="T40">
        <f t="shared" si="1"/>
        <v>-0.43200414809727539</v>
      </c>
    </row>
    <row r="41" spans="3:20">
      <c r="C41" s="41">
        <f t="shared" si="3"/>
        <v>6.7893747772478447E-2</v>
      </c>
      <c r="D41" s="41">
        <v>-28.9</v>
      </c>
      <c r="Q41">
        <v>34</v>
      </c>
      <c r="R41">
        <v>53924.44921875</v>
      </c>
      <c r="S41">
        <f t="shared" si="0"/>
        <v>0.82283435139620054</v>
      </c>
      <c r="T41">
        <f t="shared" si="1"/>
        <v>-0.4304455299160157</v>
      </c>
    </row>
    <row r="42" spans="3:20">
      <c r="C42" s="41">
        <f t="shared" si="3"/>
        <v>6.7726538505601203E-2</v>
      </c>
      <c r="D42" s="41">
        <v>-28.8</v>
      </c>
      <c r="Q42">
        <v>35</v>
      </c>
      <c r="R42">
        <v>54087.23828125</v>
      </c>
      <c r="S42">
        <f t="shared" si="0"/>
        <v>0.82531835326543068</v>
      </c>
      <c r="T42">
        <f t="shared" si="1"/>
        <v>-0.43630971418390452</v>
      </c>
    </row>
    <row r="43" spans="3:20">
      <c r="C43" s="41">
        <f t="shared" si="3"/>
        <v>6.7558071401315492E-2</v>
      </c>
      <c r="D43" s="41">
        <v>-28.7</v>
      </c>
      <c r="Q43">
        <v>36</v>
      </c>
      <c r="R43">
        <v>53973.8671875</v>
      </c>
      <c r="S43">
        <f t="shared" si="0"/>
        <v>0.823588421263447</v>
      </c>
      <c r="T43">
        <f t="shared" si="1"/>
        <v>-0.43223005463233655</v>
      </c>
    </row>
    <row r="44" spans="3:20">
      <c r="C44" s="41">
        <f t="shared" si="3"/>
        <v>6.738833221284829E-2</v>
      </c>
      <c r="D44" s="41">
        <v>-28.6</v>
      </c>
      <c r="Q44">
        <v>37</v>
      </c>
      <c r="R44">
        <v>53979.02734375</v>
      </c>
      <c r="S44">
        <f t="shared" si="0"/>
        <v>0.82366716020065611</v>
      </c>
      <c r="T44">
        <f t="shared" si="1"/>
        <v>-0.43241617403116783</v>
      </c>
    </row>
    <row r="45" spans="3:20">
      <c r="C45" s="41">
        <f t="shared" si="3"/>
        <v>6.7217306477458189E-2</v>
      </c>
      <c r="D45" s="41">
        <v>-28.5</v>
      </c>
      <c r="Q45">
        <v>38</v>
      </c>
      <c r="R45">
        <v>53917.94921875</v>
      </c>
      <c r="S45">
        <f t="shared" si="0"/>
        <v>0.82273516775387201</v>
      </c>
      <c r="T45">
        <f t="shared" si="1"/>
        <v>-0.43021052741732757</v>
      </c>
    </row>
    <row r="46" spans="3:20">
      <c r="C46" s="41">
        <f t="shared" si="3"/>
        <v>6.7044979512327574E-2</v>
      </c>
      <c r="D46" s="41">
        <v>-28.4</v>
      </c>
      <c r="Q46">
        <v>39</v>
      </c>
      <c r="R46">
        <v>54004.8671875</v>
      </c>
      <c r="S46">
        <f t="shared" si="0"/>
        <v>0.82406145094224459</v>
      </c>
      <c r="T46">
        <f t="shared" si="1"/>
        <v>-0.43334756036291933</v>
      </c>
    </row>
    <row r="47" spans="3:20">
      <c r="C47" s="41">
        <f t="shared" si="3"/>
        <v>6.687133641036061E-2</v>
      </c>
      <c r="D47" s="41">
        <v>-28.3</v>
      </c>
      <c r="E47">
        <v>0.11</v>
      </c>
      <c r="Q47">
        <v>40</v>
      </c>
      <c r="R47">
        <v>53974.68359375</v>
      </c>
      <c r="S47">
        <f t="shared" si="0"/>
        <v>0.82360087882429234</v>
      </c>
      <c r="T47">
        <f t="shared" si="1"/>
        <v>-0.43225950397389079</v>
      </c>
    </row>
    <row r="48" spans="3:20">
      <c r="C48" s="41">
        <f t="shared" si="3"/>
        <v>6.6696362035884429E-2</v>
      </c>
      <c r="D48" s="41">
        <v>-28.2</v>
      </c>
      <c r="Q48">
        <v>41</v>
      </c>
      <c r="R48">
        <v>53966.60546875</v>
      </c>
      <c r="S48">
        <f t="shared" si="0"/>
        <v>0.82347761453803314</v>
      </c>
      <c r="T48">
        <f t="shared" si="1"/>
        <v>-0.43196806507395413</v>
      </c>
    </row>
    <row r="49" spans="3:20">
      <c r="C49" s="41">
        <f t="shared" si="3"/>
        <v>6.6520041020251275E-2</v>
      </c>
      <c r="D49" s="41">
        <v>-28.1</v>
      </c>
      <c r="Q49">
        <v>42</v>
      </c>
      <c r="R49">
        <v>53885.921875</v>
      </c>
      <c r="S49">
        <f t="shared" si="0"/>
        <v>0.82224646181429772</v>
      </c>
      <c r="T49">
        <f t="shared" si="1"/>
        <v>-0.42905164430542397</v>
      </c>
    </row>
    <row r="50" spans="3:20">
      <c r="C50" s="41">
        <f t="shared" si="3"/>
        <v>6.6342357757338599E-2</v>
      </c>
      <c r="D50" s="41">
        <v>-28</v>
      </c>
      <c r="Q50">
        <v>43</v>
      </c>
      <c r="R50">
        <v>53902.421875</v>
      </c>
      <c r="S50">
        <f t="shared" si="0"/>
        <v>0.82249823567559321</v>
      </c>
      <c r="T50">
        <f t="shared" si="1"/>
        <v>-0.42964888248618704</v>
      </c>
    </row>
    <row r="51" spans="3:20">
      <c r="C51" s="41">
        <f t="shared" si="3"/>
        <v>6.6163296398944471E-2</v>
      </c>
      <c r="D51" s="41">
        <v>-27.9</v>
      </c>
      <c r="Q51">
        <v>44</v>
      </c>
      <c r="R51">
        <v>53899.5</v>
      </c>
      <c r="S51">
        <f t="shared" si="0"/>
        <v>0.82245365072098875</v>
      </c>
      <c r="T51">
        <f t="shared" si="1"/>
        <v>-0.4295431524237403</v>
      </c>
    </row>
    <row r="52" spans="3:20">
      <c r="C52" s="41">
        <f t="shared" si="3"/>
        <v>6.5982840850075428E-2</v>
      </c>
      <c r="D52" s="41">
        <v>-27.8</v>
      </c>
      <c r="Q52">
        <v>45</v>
      </c>
      <c r="R52">
        <v>53879.421875</v>
      </c>
      <c r="S52">
        <f t="shared" si="0"/>
        <v>0.8221472781719692</v>
      </c>
      <c r="T52">
        <f t="shared" si="1"/>
        <v>-0.42881625229969766</v>
      </c>
    </row>
    <row r="53" spans="3:20">
      <c r="C53" s="41">
        <f t="shared" si="3"/>
        <v>6.580097476412386E-2</v>
      </c>
      <c r="D53" s="41">
        <v>-27.7</v>
      </c>
      <c r="Q53">
        <v>46</v>
      </c>
      <c r="R53">
        <v>53806.7109375</v>
      </c>
      <c r="S53">
        <f t="shared" si="0"/>
        <v>0.82103778038452735</v>
      </c>
      <c r="T53">
        <f t="shared" si="1"/>
        <v>-0.42617859518647516</v>
      </c>
    </row>
    <row r="54" spans="3:20">
      <c r="C54" s="41">
        <f t="shared" si="3"/>
        <v>6.5617681537931877E-2</v>
      </c>
      <c r="D54" s="41">
        <v>-27.6</v>
      </c>
      <c r="Q54">
        <v>47</v>
      </c>
      <c r="R54">
        <v>53850.421875</v>
      </c>
      <c r="S54">
        <f t="shared" si="0"/>
        <v>0.821704766536965</v>
      </c>
      <c r="T54">
        <f t="shared" si="1"/>
        <v>-0.42776523963622304</v>
      </c>
    </row>
    <row r="55" spans="3:20">
      <c r="C55" s="41">
        <f t="shared" si="3"/>
        <v>6.543294430673835E-2</v>
      </c>
      <c r="D55" s="41">
        <v>-27.5</v>
      </c>
      <c r="Q55">
        <v>48</v>
      </c>
      <c r="R55">
        <v>53807.76171875</v>
      </c>
      <c r="S55">
        <f t="shared" si="0"/>
        <v>0.82105381427862978</v>
      </c>
      <c r="T55">
        <f t="shared" si="1"/>
        <v>-0.42621677208338116</v>
      </c>
    </row>
    <row r="56" spans="3:20">
      <c r="C56" s="41">
        <f t="shared" si="3"/>
        <v>6.524674593900634E-2</v>
      </c>
      <c r="D56" s="41">
        <v>-27.4</v>
      </c>
      <c r="Q56">
        <v>49</v>
      </c>
      <c r="R56">
        <v>53850.34375</v>
      </c>
      <c r="S56">
        <f t="shared" si="0"/>
        <v>0.82170357442587927</v>
      </c>
      <c r="T56">
        <f t="shared" si="1"/>
        <v>-0.42776240647288555</v>
      </c>
    </row>
    <row r="57" spans="3:20">
      <c r="C57" s="41">
        <f t="shared" si="3"/>
        <v>6.5059069031127056E-2</v>
      </c>
      <c r="D57" s="41">
        <v>-27.3</v>
      </c>
      <c r="Q57">
        <v>50</v>
      </c>
      <c r="R57">
        <v>53822.5</v>
      </c>
      <c r="S57">
        <f t="shared" si="0"/>
        <v>0.82127870603494313</v>
      </c>
      <c r="T57">
        <f t="shared" si="1"/>
        <v>-0.42675206007152267</v>
      </c>
    </row>
    <row r="58" spans="3:20">
      <c r="C58" s="41">
        <f t="shared" si="3"/>
        <v>6.4869895901997265E-2</v>
      </c>
      <c r="D58" s="41">
        <v>-27.2</v>
      </c>
      <c r="Q58">
        <v>51</v>
      </c>
      <c r="R58">
        <v>53820.8671875</v>
      </c>
      <c r="S58">
        <f t="shared" si="0"/>
        <v>0.82125379091325246</v>
      </c>
      <c r="T58">
        <f t="shared" si="1"/>
        <v>-0.42669277376199477</v>
      </c>
    </row>
    <row r="59" spans="3:20">
      <c r="C59" s="41">
        <f t="shared" si="3"/>
        <v>6.4679208587466508E-2</v>
      </c>
      <c r="D59" s="41">
        <v>-27.1</v>
      </c>
      <c r="Q59">
        <v>52</v>
      </c>
      <c r="R59">
        <v>53814.578125</v>
      </c>
      <c r="S59">
        <f t="shared" si="0"/>
        <v>0.82115782597085529</v>
      </c>
      <c r="T59">
        <f t="shared" si="1"/>
        <v>-0.42646438323479785</v>
      </c>
    </row>
    <row r="60" spans="3:20">
      <c r="C60" s="41">
        <f t="shared" si="3"/>
        <v>6.4486988834650261E-2</v>
      </c>
      <c r="D60" s="41">
        <v>-27</v>
      </c>
      <c r="Q60">
        <v>53</v>
      </c>
      <c r="R60">
        <v>53708.65625</v>
      </c>
      <c r="S60">
        <f t="shared" si="0"/>
        <v>0.8195415617608911</v>
      </c>
      <c r="T60">
        <f t="shared" si="1"/>
        <v>-0.42260846059648505</v>
      </c>
    </row>
    <row r="61" spans="3:20">
      <c r="C61" s="41">
        <f t="shared" si="3"/>
        <v>6.4293218096105803E-2</v>
      </c>
      <c r="D61" s="41">
        <v>-26.9</v>
      </c>
      <c r="Q61">
        <v>54</v>
      </c>
      <c r="R61">
        <v>53730.26171875</v>
      </c>
      <c r="S61">
        <f t="shared" si="0"/>
        <v>0.81987124008163581</v>
      </c>
      <c r="T61">
        <f t="shared" si="1"/>
        <v>-0.42339640495915698</v>
      </c>
    </row>
    <row r="62" spans="3:20">
      <c r="C62" s="41">
        <f t="shared" si="3"/>
        <v>6.4097877523866115E-2</v>
      </c>
      <c r="D62" s="41">
        <v>-26.8</v>
      </c>
      <c r="Q62">
        <v>55</v>
      </c>
      <c r="R62">
        <v>53699.7890625</v>
      </c>
      <c r="S62">
        <f t="shared" si="0"/>
        <v>0.81940625715266646</v>
      </c>
      <c r="T62">
        <f t="shared" si="1"/>
        <v>-0.42228486445774016</v>
      </c>
    </row>
    <row r="63" spans="3:20">
      <c r="C63" s="41">
        <f t="shared" si="3"/>
        <v>6.3900947963328278E-2</v>
      </c>
      <c r="D63" s="41">
        <v>-26.6999999999999</v>
      </c>
      <c r="Q63">
        <v>56</v>
      </c>
      <c r="R63">
        <v>53702.44921875</v>
      </c>
      <c r="S63">
        <f t="shared" si="0"/>
        <v>0.81944684853513394</v>
      </c>
      <c r="T63">
        <f t="shared" si="1"/>
        <v>-0.42238195630580866</v>
      </c>
    </row>
    <row r="64" spans="3:20">
      <c r="C64" s="41">
        <f t="shared" si="3"/>
        <v>6.3702409946993194E-2</v>
      </c>
      <c r="D64" s="41">
        <v>-26.6</v>
      </c>
      <c r="Q64">
        <v>57</v>
      </c>
      <c r="R64">
        <v>53686.5</v>
      </c>
      <c r="S64">
        <f t="shared" si="0"/>
        <v>0.81920347905699242</v>
      </c>
      <c r="T64">
        <f t="shared" si="1"/>
        <v>-0.42179966589920626</v>
      </c>
    </row>
    <row r="65" spans="3:20">
      <c r="C65" s="41">
        <f t="shared" si="3"/>
        <v>6.3502243688048271E-2</v>
      </c>
      <c r="D65" s="41">
        <v>-26.5</v>
      </c>
      <c r="Q65">
        <v>58</v>
      </c>
      <c r="R65">
        <v>53669.65625</v>
      </c>
      <c r="S65">
        <f t="shared" si="0"/>
        <v>0.81894645990691994</v>
      </c>
      <c r="T65">
        <f t="shared" si="1"/>
        <v>-0.42118428144048359</v>
      </c>
    </row>
    <row r="66" spans="3:20">
      <c r="C66" s="41">
        <f t="shared" si="3"/>
        <v>6.3300429073795517E-2</v>
      </c>
      <c r="D66" s="41">
        <v>-26.399999999999899</v>
      </c>
      <c r="Q66">
        <v>59</v>
      </c>
      <c r="R66">
        <v>53693.44921875</v>
      </c>
      <c r="S66">
        <f t="shared" si="0"/>
        <v>0.81930951733806368</v>
      </c>
      <c r="T66">
        <f t="shared" si="1"/>
        <v>-0.42205342438796611</v>
      </c>
    </row>
    <row r="67" spans="3:20">
      <c r="C67" s="41">
        <f t="shared" si="3"/>
        <v>6.3096945658914563E-2</v>
      </c>
      <c r="D67" s="41">
        <v>-26.3</v>
      </c>
      <c r="Q67">
        <v>60</v>
      </c>
      <c r="R67">
        <v>53655.2109375</v>
      </c>
      <c r="S67">
        <f t="shared" si="0"/>
        <v>0.81872603856717785</v>
      </c>
      <c r="T67">
        <f t="shared" si="1"/>
        <v>-0.42065616682219176</v>
      </c>
    </row>
    <row r="68" spans="3:20">
      <c r="C68" s="41">
        <f t="shared" si="3"/>
        <v>6.2891772658556069E-2</v>
      </c>
      <c r="D68" s="41">
        <v>-26.1999999999999</v>
      </c>
      <c r="Q68">
        <v>61</v>
      </c>
      <c r="R68">
        <v>53602</v>
      </c>
      <c r="S68">
        <f t="shared" si="0"/>
        <v>0.81791409170672158</v>
      </c>
      <c r="T68">
        <f t="shared" si="1"/>
        <v>-0.41870794997293026</v>
      </c>
    </row>
    <row r="69" spans="3:20">
      <c r="C69" s="41">
        <f t="shared" si="3"/>
        <v>6.26848889412671E-2</v>
      </c>
      <c r="D69" s="41">
        <v>-26.099999999999898</v>
      </c>
      <c r="Q69">
        <v>62</v>
      </c>
      <c r="R69">
        <v>53626.3671875</v>
      </c>
      <c r="S69">
        <f t="shared" si="0"/>
        <v>0.81828591115434501</v>
      </c>
      <c r="T69">
        <f t="shared" si="1"/>
        <v>-0.41960066436638899</v>
      </c>
    </row>
    <row r="70" spans="3:20">
      <c r="C70" s="41">
        <f t="shared" si="3"/>
        <v>6.2476273021733801E-2</v>
      </c>
      <c r="D70" s="41">
        <v>-25.999999999999901</v>
      </c>
      <c r="Q70">
        <v>63</v>
      </c>
      <c r="R70">
        <v>53638.94921875</v>
      </c>
      <c r="S70">
        <f t="shared" si="0"/>
        <v>0.81847790064469372</v>
      </c>
      <c r="T70">
        <f t="shared" si="1"/>
        <v>-0.42006125055197585</v>
      </c>
    </row>
    <row r="71" spans="3:20">
      <c r="C71" s="41">
        <f t="shared" si="3"/>
        <v>6.2265903053344167E-2</v>
      </c>
      <c r="D71" s="41">
        <v>-25.899999999999899</v>
      </c>
      <c r="Q71">
        <v>64</v>
      </c>
      <c r="R71">
        <v>53651.6328125</v>
      </c>
      <c r="S71">
        <f t="shared" si="0"/>
        <v>0.81867143987945368</v>
      </c>
      <c r="T71">
        <f t="shared" si="1"/>
        <v>-0.42052530111277164</v>
      </c>
    </row>
    <row r="72" spans="3:20">
      <c r="C72" s="41">
        <f t="shared" si="3"/>
        <v>6.2053756820561329E-2</v>
      </c>
      <c r="D72" s="41">
        <v>-25.799999999999901</v>
      </c>
      <c r="Q72">
        <v>65</v>
      </c>
      <c r="R72">
        <v>53529.18359375</v>
      </c>
      <c r="S72">
        <f t="shared" ref="S72:S135" si="4">R72/65535</f>
        <v>0.81680298456931411</v>
      </c>
      <c r="T72">
        <f t="shared" ref="T72:T135" si="5">D$23+(D$22/(S72-D$21))</f>
        <v>-0.41603463672558005</v>
      </c>
    </row>
    <row r="73" spans="3:20">
      <c r="C73" s="41">
        <f t="shared" si="3"/>
        <v>6.1839811731102923E-2</v>
      </c>
      <c r="D73" s="41">
        <v>-25.6999999999999</v>
      </c>
      <c r="Q73">
        <v>66</v>
      </c>
      <c r="R73">
        <v>53544.578125</v>
      </c>
      <c r="S73">
        <f t="shared" si="4"/>
        <v>0.81703789005874727</v>
      </c>
      <c r="T73">
        <f t="shared" si="5"/>
        <v>-0.41660052001351078</v>
      </c>
    </row>
    <row r="74" spans="3:20">
      <c r="C74" s="41">
        <f t="shared" si="3"/>
        <v>6.162404480792074E-2</v>
      </c>
      <c r="D74" s="41">
        <v>-25.599999999999898</v>
      </c>
      <c r="Q74">
        <v>67</v>
      </c>
      <c r="R74">
        <v>53569</v>
      </c>
      <c r="S74">
        <f t="shared" si="4"/>
        <v>0.8174105439841306</v>
      </c>
      <c r="T74">
        <f t="shared" si="5"/>
        <v>-0.41749746316033054</v>
      </c>
    </row>
    <row r="75" spans="3:20">
      <c r="C75" s="41">
        <f t="shared" si="3"/>
        <v>6.1406432680974607E-2</v>
      </c>
      <c r="D75" s="41">
        <v>-25.499999999999901</v>
      </c>
      <c r="Q75">
        <v>68</v>
      </c>
      <c r="R75">
        <v>53402.94921875</v>
      </c>
      <c r="S75">
        <f t="shared" si="4"/>
        <v>0.81487677147707327</v>
      </c>
      <c r="T75">
        <f t="shared" si="5"/>
        <v>-0.41138014483305807</v>
      </c>
    </row>
    <row r="76" spans="3:20">
      <c r="C76" s="41">
        <f t="shared" si="3"/>
        <v>6.1186951578794238E-2</v>
      </c>
      <c r="D76" s="41">
        <v>-25.399999999999899</v>
      </c>
      <c r="Q76">
        <v>69</v>
      </c>
      <c r="R76">
        <v>53414.5</v>
      </c>
      <c r="S76">
        <f t="shared" si="4"/>
        <v>0.81505302510109101</v>
      </c>
      <c r="T76">
        <f t="shared" si="5"/>
        <v>-0.41180710410501664</v>
      </c>
    </row>
    <row r="77" spans="3:20">
      <c r="C77" s="41">
        <f t="shared" si="3"/>
        <v>6.0965577319822863E-2</v>
      </c>
      <c r="D77" s="41">
        <v>-25.299999999999901</v>
      </c>
      <c r="Q77">
        <v>70</v>
      </c>
      <c r="R77">
        <v>53430.39453125</v>
      </c>
      <c r="S77">
        <f t="shared" si="4"/>
        <v>0.81529556010147253</v>
      </c>
      <c r="T77">
        <f t="shared" si="5"/>
        <v>-0.41239427421517205</v>
      </c>
    </row>
    <row r="78" spans="3:20">
      <c r="C78" s="41">
        <f t="shared" si="3"/>
        <v>6.0742285303535752E-2</v>
      </c>
      <c r="D78" s="41">
        <v>-25.1999999999999</v>
      </c>
      <c r="Q78">
        <v>71</v>
      </c>
      <c r="R78">
        <v>53384.6328125</v>
      </c>
      <c r="S78">
        <f t="shared" si="4"/>
        <v>0.81459728103303575</v>
      </c>
      <c r="T78">
        <f t="shared" si="5"/>
        <v>-0.41070266373766118</v>
      </c>
    </row>
    <row r="79" spans="3:20">
      <c r="C79" s="41">
        <f t="shared" si="3"/>
        <v>6.0517050501327038E-2</v>
      </c>
      <c r="D79" s="41">
        <v>-25.099999999999898</v>
      </c>
      <c r="Q79">
        <v>72</v>
      </c>
      <c r="R79">
        <v>53426.34375</v>
      </c>
      <c r="S79">
        <f t="shared" si="4"/>
        <v>0.81523374914168001</v>
      </c>
      <c r="T79">
        <f t="shared" si="5"/>
        <v>-0.41224467018244115</v>
      </c>
    </row>
    <row r="80" spans="3:20">
      <c r="C80" s="41">
        <f t="shared" si="3"/>
        <v>6.0289847447157548E-2</v>
      </c>
      <c r="D80" s="41">
        <v>-24.999999999999901</v>
      </c>
      <c r="Q80">
        <v>73</v>
      </c>
      <c r="R80">
        <v>53412.55078125</v>
      </c>
      <c r="S80">
        <f t="shared" si="4"/>
        <v>0.81502328192950335</v>
      </c>
      <c r="T80">
        <f t="shared" si="5"/>
        <v>-0.4117350688518</v>
      </c>
    </row>
    <row r="81" spans="3:20">
      <c r="C81" s="41">
        <f t="shared" si="3"/>
        <v>6.0060650227956362E-2</v>
      </c>
      <c r="D81" s="41">
        <v>-24.899999999999899</v>
      </c>
      <c r="Q81">
        <v>74</v>
      </c>
      <c r="R81">
        <v>53292.1328125</v>
      </c>
      <c r="S81">
        <f t="shared" si="4"/>
        <v>0.81318582150759133</v>
      </c>
      <c r="T81">
        <f t="shared" si="5"/>
        <v>-0.40727304785365392</v>
      </c>
    </row>
    <row r="82" spans="3:20">
      <c r="C82" s="41">
        <f t="shared" si="3"/>
        <v>5.9829432473768644E-2</v>
      </c>
      <c r="D82" s="41">
        <v>-24.799999999999901</v>
      </c>
      <c r="Q82">
        <v>75</v>
      </c>
      <c r="R82">
        <v>53252.5</v>
      </c>
      <c r="S82">
        <f t="shared" si="4"/>
        <v>0.8125810635538262</v>
      </c>
      <c r="T82">
        <f t="shared" si="5"/>
        <v>-0.40579935277963597</v>
      </c>
    </row>
    <row r="83" spans="3:20">
      <c r="C83" s="41">
        <f t="shared" si="3"/>
        <v>5.9596167347641595E-2</v>
      </c>
      <c r="D83" s="41">
        <v>-24.6999999999999</v>
      </c>
      <c r="Q83">
        <v>76</v>
      </c>
      <c r="R83">
        <v>53218.15625</v>
      </c>
      <c r="S83">
        <f t="shared" si="4"/>
        <v>0.81205701152056153</v>
      </c>
      <c r="T83">
        <f t="shared" si="5"/>
        <v>-0.40452026401083141</v>
      </c>
    </row>
    <row r="84" spans="3:20">
      <c r="C84" s="41">
        <f t="shared" si="3"/>
        <v>5.9360827535240697E-2</v>
      </c>
      <c r="D84" s="41">
        <v>-24.599999999999898</v>
      </c>
      <c r="Q84">
        <v>77</v>
      </c>
      <c r="R84">
        <v>53146.31640625</v>
      </c>
      <c r="S84">
        <f t="shared" si="4"/>
        <v>0.81096080577172502</v>
      </c>
      <c r="T84">
        <f t="shared" si="5"/>
        <v>-0.40183847464511135</v>
      </c>
    </row>
    <row r="85" spans="3:20">
      <c r="C85" s="41">
        <f t="shared" si="3"/>
        <v>5.9123385234187531E-2</v>
      </c>
      <c r="D85" s="41">
        <v>-24.499999999999901</v>
      </c>
      <c r="Q85">
        <v>78</v>
      </c>
      <c r="R85">
        <v>53114.6328125</v>
      </c>
      <c r="S85">
        <f t="shared" si="4"/>
        <v>0.81047734512092773</v>
      </c>
      <c r="T85">
        <f t="shared" si="5"/>
        <v>-0.40065304568802951</v>
      </c>
    </row>
    <row r="86" spans="3:20">
      <c r="C86" s="41">
        <f t="shared" si="3"/>
        <v>5.88838121431106E-2</v>
      </c>
      <c r="D86" s="41">
        <v>-24.399999999999899</v>
      </c>
      <c r="Q86">
        <v>79</v>
      </c>
      <c r="R86">
        <v>53031</v>
      </c>
      <c r="S86">
        <f t="shared" si="4"/>
        <v>0.80920119020370795</v>
      </c>
      <c r="T86">
        <f t="shared" si="5"/>
        <v>-0.39751605440574922</v>
      </c>
    </row>
    <row r="87" spans="3:20">
      <c r="C87" s="41">
        <f t="shared" si="3"/>
        <v>5.8642079450400099E-2</v>
      </c>
      <c r="D87" s="41">
        <v>-24.299999999999901</v>
      </c>
      <c r="Q87">
        <v>80</v>
      </c>
      <c r="R87">
        <v>52971.8671875</v>
      </c>
      <c r="S87">
        <f t="shared" si="4"/>
        <v>0.80829888132295724</v>
      </c>
      <c r="T87">
        <f t="shared" si="5"/>
        <v>-0.39529109148409947</v>
      </c>
    </row>
    <row r="88" spans="3:20">
      <c r="C88" s="41">
        <f t="shared" si="3"/>
        <v>5.8398157822657087E-2</v>
      </c>
      <c r="D88" s="41">
        <v>-24.1999999999999</v>
      </c>
      <c r="Q88">
        <v>81</v>
      </c>
      <c r="R88">
        <v>52911.65625</v>
      </c>
      <c r="S88">
        <f t="shared" si="4"/>
        <v>0.8073801213092241</v>
      </c>
      <c r="T88">
        <f t="shared" si="5"/>
        <v>-0.39301962505097277</v>
      </c>
    </row>
    <row r="89" spans="3:20">
      <c r="C89" s="41">
        <f t="shared" si="3"/>
        <v>5.8152017392827576E-2</v>
      </c>
      <c r="D89" s="41">
        <v>-24.099999999999898</v>
      </c>
      <c r="Q89">
        <v>82</v>
      </c>
      <c r="R89">
        <v>52910.89453125</v>
      </c>
      <c r="S89">
        <f t="shared" si="4"/>
        <v>0.80736849822613865</v>
      </c>
      <c r="T89">
        <f t="shared" si="5"/>
        <v>-0.39299085062314076</v>
      </c>
    </row>
    <row r="90" spans="3:20">
      <c r="C90" s="41">
        <f t="shared" si="3"/>
        <v>5.7903627748011256E-2</v>
      </c>
      <c r="D90" s="41">
        <v>-23.999999999999901</v>
      </c>
      <c r="Q90">
        <v>83</v>
      </c>
      <c r="R90">
        <v>52847.921875</v>
      </c>
      <c r="S90">
        <f t="shared" si="4"/>
        <v>0.80640759708552678</v>
      </c>
      <c r="T90">
        <f t="shared" si="5"/>
        <v>-0.39060868296956275</v>
      </c>
    </row>
    <row r="91" spans="3:20">
      <c r="C91" s="41">
        <f t="shared" si="3"/>
        <v>5.7652957916934443E-2</v>
      </c>
      <c r="D91" s="41">
        <v>-23.899999999999899</v>
      </c>
      <c r="Q91">
        <v>84</v>
      </c>
      <c r="R91">
        <v>52765.02734375</v>
      </c>
      <c r="S91">
        <f t="shared" si="4"/>
        <v>0.80514270761806672</v>
      </c>
      <c r="T91">
        <f t="shared" si="5"/>
        <v>-0.3874628215950584</v>
      </c>
    </row>
    <row r="92" spans="3:20">
      <c r="C92" s="41">
        <f t="shared" si="3"/>
        <v>5.7399976357076568E-2</v>
      </c>
      <c r="D92" s="41">
        <v>-23.799999999999901</v>
      </c>
      <c r="Q92">
        <v>85</v>
      </c>
      <c r="R92">
        <v>52639.078125</v>
      </c>
      <c r="S92">
        <f t="shared" si="4"/>
        <v>0.8032208457312886</v>
      </c>
      <c r="T92">
        <f t="shared" si="5"/>
        <v>-0.38266097472985861</v>
      </c>
    </row>
    <row r="93" spans="3:20">
      <c r="C93" s="41">
        <f t="shared" si="3"/>
        <v>5.7144650941438696E-2</v>
      </c>
      <c r="D93" s="41">
        <v>-23.6999999999999</v>
      </c>
      <c r="Q93">
        <v>86</v>
      </c>
      <c r="R93">
        <v>52590.39453125</v>
      </c>
      <c r="S93">
        <f t="shared" si="4"/>
        <v>0.80247798170824747</v>
      </c>
      <c r="T93">
        <f t="shared" si="5"/>
        <v>-0.38079773158550911</v>
      </c>
    </row>
    <row r="94" spans="3:20">
      <c r="C94" s="41">
        <f t="shared" ref="C94:C157" si="6">D$21+(D$22/(D94-D$23))</f>
        <v>5.6886948944942735E-2</v>
      </c>
      <c r="D94" s="41">
        <v>-23.599999999999898</v>
      </c>
      <c r="Q94">
        <v>87</v>
      </c>
      <c r="R94">
        <v>52498.2890625</v>
      </c>
      <c r="S94">
        <f t="shared" si="4"/>
        <v>0.80107254234378578</v>
      </c>
      <c r="T94">
        <f t="shared" si="5"/>
        <v>-0.3772616260820234</v>
      </c>
    </row>
    <row r="95" spans="3:20">
      <c r="C95" s="41">
        <f t="shared" si="6"/>
        <v>5.6626837030448927E-2</v>
      </c>
      <c r="D95" s="41">
        <v>-23.499999999999901</v>
      </c>
      <c r="Q95">
        <v>88</v>
      </c>
      <c r="R95">
        <v>52464.2109375</v>
      </c>
      <c r="S95">
        <f t="shared" si="4"/>
        <v>0.80055254348821236</v>
      </c>
      <c r="T95">
        <f t="shared" si="5"/>
        <v>-0.37594964025037481</v>
      </c>
    </row>
    <row r="96" spans="3:20">
      <c r="C96" s="41">
        <f t="shared" si="6"/>
        <v>5.6364281234379261E-2</v>
      </c>
      <c r="D96" s="41">
        <v>-23.399999999999899</v>
      </c>
      <c r="Q96">
        <v>89</v>
      </c>
      <c r="R96">
        <v>52413.02734375</v>
      </c>
      <c r="S96">
        <f t="shared" si="4"/>
        <v>0.79977153191042949</v>
      </c>
      <c r="T96">
        <f t="shared" si="5"/>
        <v>-0.37397537457645136</v>
      </c>
    </row>
    <row r="97" spans="3:20">
      <c r="C97" s="41">
        <f t="shared" si="6"/>
        <v>5.609924695193387E-2</v>
      </c>
      <c r="D97" s="41">
        <v>-23.299999999999901</v>
      </c>
      <c r="Q97">
        <v>90</v>
      </c>
      <c r="R97">
        <v>52328.5</v>
      </c>
      <c r="S97">
        <f t="shared" si="4"/>
        <v>0.79848172732127876</v>
      </c>
      <c r="T97">
        <f t="shared" si="5"/>
        <v>-0.37070512325989657</v>
      </c>
    </row>
    <row r="98" spans="3:20">
      <c r="C98" s="41">
        <f t="shared" si="6"/>
        <v>5.5831698921886573E-2</v>
      </c>
      <c r="D98" s="41">
        <v>-23.1999999999999</v>
      </c>
      <c r="Q98">
        <v>91</v>
      </c>
      <c r="R98">
        <v>52300.60546875</v>
      </c>
      <c r="S98">
        <f t="shared" si="4"/>
        <v>0.79805608405813688</v>
      </c>
      <c r="T98">
        <f t="shared" si="5"/>
        <v>-0.3696232201552454</v>
      </c>
    </row>
    <row r="99" spans="3:20">
      <c r="C99" s="41">
        <f t="shared" si="6"/>
        <v>5.5561601210945902E-2</v>
      </c>
      <c r="D99" s="41">
        <v>-23.099999999999898</v>
      </c>
      <c r="Q99">
        <v>92</v>
      </c>
      <c r="R99">
        <v>52175.8671875</v>
      </c>
      <c r="S99">
        <f t="shared" si="4"/>
        <v>0.79615269989318682</v>
      </c>
      <c r="T99">
        <f t="shared" si="5"/>
        <v>-0.36476870227759806</v>
      </c>
    </row>
    <row r="100" spans="3:20">
      <c r="C100" s="41">
        <f t="shared" si="6"/>
        <v>5.5288917197666786E-2</v>
      </c>
      <c r="D100" s="41">
        <v>-22.999999999999901</v>
      </c>
      <c r="Q100">
        <v>93</v>
      </c>
      <c r="R100">
        <v>52020.7109375</v>
      </c>
      <c r="S100">
        <f t="shared" si="4"/>
        <v>0.79378516727702753</v>
      </c>
      <c r="T100">
        <f t="shared" si="5"/>
        <v>-0.35869253467258555</v>
      </c>
    </row>
    <row r="101" spans="3:20">
      <c r="C101" s="41">
        <f t="shared" si="6"/>
        <v>5.5013609555897874E-2</v>
      </c>
      <c r="D101" s="41">
        <v>-22.899999999999899</v>
      </c>
      <c r="Q101">
        <v>94</v>
      </c>
      <c r="R101">
        <v>51950.31640625</v>
      </c>
      <c r="S101">
        <f t="shared" si="4"/>
        <v>0.79271101558327606</v>
      </c>
      <c r="T101">
        <f t="shared" si="5"/>
        <v>-0.35592182310808451</v>
      </c>
    </row>
    <row r="102" spans="3:20">
      <c r="C102" s="41">
        <f t="shared" si="6"/>
        <v>5.4735640237748823E-2</v>
      </c>
      <c r="D102" s="41">
        <v>-22.799999999999901</v>
      </c>
      <c r="Q102">
        <v>95</v>
      </c>
      <c r="R102">
        <v>51779.5</v>
      </c>
      <c r="S102">
        <f t="shared" si="4"/>
        <v>0.79010452429999234</v>
      </c>
      <c r="T102">
        <f t="shared" si="5"/>
        <v>-0.34916201028640859</v>
      </c>
    </row>
    <row r="103" spans="3:20">
      <c r="C103" s="41">
        <f t="shared" si="6"/>
        <v>5.4454970456061007E-2</v>
      </c>
      <c r="D103" s="41">
        <v>-22.6999999999999</v>
      </c>
      <c r="Q103">
        <v>96</v>
      </c>
      <c r="R103">
        <v>51632.5</v>
      </c>
      <c r="S103">
        <f t="shared" si="4"/>
        <v>0.78786144808117797</v>
      </c>
      <c r="T103">
        <f t="shared" si="5"/>
        <v>-0.34330292398239082</v>
      </c>
    </row>
    <row r="104" spans="3:20">
      <c r="C104" s="41">
        <f t="shared" si="6"/>
        <v>5.4171560666365096E-2</v>
      </c>
      <c r="D104" s="41">
        <v>-22.599999999999898</v>
      </c>
      <c r="Q104">
        <v>97</v>
      </c>
      <c r="R104">
        <v>51481.921875</v>
      </c>
      <c r="S104">
        <f t="shared" si="4"/>
        <v>0.78556377317463955</v>
      </c>
      <c r="T104">
        <f t="shared" si="5"/>
        <v>-0.33726073091644793</v>
      </c>
    </row>
    <row r="105" spans="3:20">
      <c r="C105" s="41">
        <f t="shared" si="6"/>
        <v>5.3885370548307374E-2</v>
      </c>
      <c r="D105" s="41">
        <v>-22.499999999999901</v>
      </c>
      <c r="Q105">
        <v>98</v>
      </c>
      <c r="R105">
        <v>51302.44921875</v>
      </c>
      <c r="S105">
        <f t="shared" si="4"/>
        <v>0.78282519598306244</v>
      </c>
      <c r="T105">
        <f t="shared" si="5"/>
        <v>-0.33000498934982314</v>
      </c>
    </row>
    <row r="106" spans="3:20">
      <c r="C106" s="41">
        <f t="shared" si="6"/>
        <v>5.3596358986526878E-2</v>
      </c>
      <c r="D106" s="41">
        <v>-22.399999999999899</v>
      </c>
      <c r="Q106">
        <v>99</v>
      </c>
      <c r="R106">
        <v>51031.2890625</v>
      </c>
      <c r="S106">
        <f t="shared" si="4"/>
        <v>0.77868755722133209</v>
      </c>
      <c r="T106">
        <f t="shared" si="5"/>
        <v>-0.31892933994952632</v>
      </c>
    </row>
    <row r="107" spans="3:20">
      <c r="C107" s="41">
        <f t="shared" si="6"/>
        <v>5.3304484050964149E-2</v>
      </c>
      <c r="D107" s="41">
        <v>-22.299999999999901</v>
      </c>
      <c r="Q107">
        <v>100</v>
      </c>
      <c r="R107">
        <v>50633.23828125</v>
      </c>
      <c r="S107">
        <f t="shared" si="4"/>
        <v>0.77261369163424121</v>
      </c>
      <c r="T107">
        <f t="shared" si="5"/>
        <v>-0.30241927530888457</v>
      </c>
    </row>
    <row r="108" spans="3:20">
      <c r="C108" s="41">
        <f t="shared" si="6"/>
        <v>5.3009702976581689E-2</v>
      </c>
      <c r="D108" s="41">
        <v>-22.1999999999999</v>
      </c>
      <c r="Q108">
        <v>101</v>
      </c>
      <c r="R108">
        <v>50300.078125</v>
      </c>
      <c r="S108">
        <f t="shared" si="4"/>
        <v>0.76752999351491569</v>
      </c>
      <c r="T108">
        <f t="shared" si="5"/>
        <v>-0.2883653104308026</v>
      </c>
    </row>
    <row r="109" spans="3:20">
      <c r="C109" s="41">
        <f t="shared" si="6"/>
        <v>5.2711972142475805E-2</v>
      </c>
      <c r="D109" s="41">
        <v>-22.099999999999898</v>
      </c>
      <c r="Q109">
        <v>102</v>
      </c>
      <c r="R109">
        <v>49855.8671875</v>
      </c>
      <c r="S109">
        <f t="shared" si="4"/>
        <v>0.76075176909285114</v>
      </c>
      <c r="T109">
        <f t="shared" si="5"/>
        <v>-0.26928390833125637</v>
      </c>
    </row>
    <row r="110" spans="3:20">
      <c r="C110" s="41">
        <f t="shared" si="6"/>
        <v>5.2411247050358087E-2</v>
      </c>
      <c r="D110" s="41">
        <v>-21.999999999999901</v>
      </c>
      <c r="Q110">
        <v>103</v>
      </c>
      <c r="R110">
        <v>49166.47265625</v>
      </c>
      <c r="S110">
        <f t="shared" si="4"/>
        <v>0.75023228284504462</v>
      </c>
      <c r="T110">
        <f t="shared" si="5"/>
        <v>-0.23886721834049784</v>
      </c>
    </row>
    <row r="111" spans="3:20">
      <c r="C111" s="41">
        <f t="shared" si="6"/>
        <v>5.2107482302384399E-2</v>
      </c>
      <c r="D111" s="41">
        <v>-21.899999999999899</v>
      </c>
      <c r="Q111">
        <v>104</v>
      </c>
      <c r="R111">
        <v>48446.44921875</v>
      </c>
      <c r="S111">
        <f t="shared" si="4"/>
        <v>0.7392454294460975</v>
      </c>
      <c r="T111">
        <f t="shared" si="5"/>
        <v>-0.20600902612142069</v>
      </c>
    </row>
    <row r="112" spans="3:20">
      <c r="C112" s="41">
        <f t="shared" si="6"/>
        <v>5.1800631578308304E-2</v>
      </c>
      <c r="D112" s="41">
        <v>-21.799999999999901</v>
      </c>
      <c r="Q112">
        <v>105</v>
      </c>
      <c r="R112">
        <v>47386.68359375</v>
      </c>
      <c r="S112">
        <f t="shared" si="4"/>
        <v>0.72307444256885633</v>
      </c>
      <c r="T112">
        <f t="shared" si="5"/>
        <v>-0.15549556323948144</v>
      </c>
    </row>
    <row r="113" spans="3:20">
      <c r="C113" s="41">
        <f t="shared" si="6"/>
        <v>5.1490647611934372E-2</v>
      </c>
      <c r="D113" s="41">
        <v>-21.6999999999999</v>
      </c>
      <c r="Q113">
        <v>106</v>
      </c>
      <c r="R113">
        <v>46259.60546875</v>
      </c>
      <c r="S113">
        <f t="shared" si="4"/>
        <v>0.70587633278019379</v>
      </c>
      <c r="T113">
        <f t="shared" si="5"/>
        <v>-9.8752479550773486E-2</v>
      </c>
    </row>
    <row r="114" spans="3:20">
      <c r="C114" s="41">
        <f t="shared" si="6"/>
        <v>5.1177482166846755E-2</v>
      </c>
      <c r="D114" s="41">
        <v>-21.599999999999898</v>
      </c>
      <c r="Q114">
        <v>107</v>
      </c>
      <c r="R114">
        <v>44699.89453125</v>
      </c>
      <c r="S114">
        <f t="shared" si="4"/>
        <v>0.68207666943236434</v>
      </c>
      <c r="T114">
        <f t="shared" si="5"/>
        <v>-1.4576087614850408E-2</v>
      </c>
    </row>
    <row r="115" spans="3:20">
      <c r="C115" s="41">
        <f t="shared" si="6"/>
        <v>5.0861086011386412E-2</v>
      </c>
      <c r="D115" s="41">
        <v>-21.499999999999901</v>
      </c>
      <c r="Q115">
        <v>108</v>
      </c>
      <c r="R115">
        <v>43118.10546875</v>
      </c>
      <c r="S115">
        <f t="shared" si="4"/>
        <v>0.65794011549172193</v>
      </c>
      <c r="T115">
        <f t="shared" si="5"/>
        <v>7.8294664897240906E-2</v>
      </c>
    </row>
    <row r="116" spans="3:20">
      <c r="C116" s="41">
        <f t="shared" si="6"/>
        <v>5.0541408892849887E-2</v>
      </c>
      <c r="D116" s="41">
        <v>-21.399999999999899</v>
      </c>
      <c r="Q116">
        <v>109</v>
      </c>
      <c r="R116">
        <v>41829.89453125</v>
      </c>
      <c r="S116">
        <f t="shared" si="4"/>
        <v>0.63828327658884565</v>
      </c>
      <c r="T116">
        <f t="shared" si="5"/>
        <v>0.16022860712895692</v>
      </c>
    </row>
    <row r="117" spans="3:20">
      <c r="C117" s="41">
        <f t="shared" si="6"/>
        <v>5.0218399510881417E-2</v>
      </c>
      <c r="D117" s="41">
        <v>-21.299999999999901</v>
      </c>
      <c r="Q117">
        <v>110</v>
      </c>
      <c r="R117">
        <v>40488.2109375</v>
      </c>
      <c r="S117">
        <f t="shared" si="4"/>
        <v>0.61781049725337611</v>
      </c>
      <c r="T117">
        <f t="shared" si="5"/>
        <v>0.2523407273460343</v>
      </c>
    </row>
    <row r="118" spans="3:20">
      <c r="C118" s="41">
        <f t="shared" si="6"/>
        <v>4.9892005490028368E-2</v>
      </c>
      <c r="D118" s="41">
        <v>-21.1999999999999</v>
      </c>
      <c r="Q118">
        <v>111</v>
      </c>
      <c r="R118">
        <v>39390.1328125</v>
      </c>
      <c r="S118">
        <f t="shared" si="4"/>
        <v>0.60105489909971765</v>
      </c>
      <c r="T118">
        <f t="shared" si="5"/>
        <v>0.33347313157721992</v>
      </c>
    </row>
    <row r="119" spans="3:20">
      <c r="C119" s="41">
        <f t="shared" si="6"/>
        <v>4.9562173351429609E-2</v>
      </c>
      <c r="D119" s="41">
        <v>-21.099999999999898</v>
      </c>
      <c r="Q119">
        <v>112</v>
      </c>
      <c r="R119">
        <v>38662.05078125</v>
      </c>
      <c r="S119">
        <f t="shared" si="4"/>
        <v>0.5899450794422828</v>
      </c>
      <c r="T119">
        <f t="shared" si="5"/>
        <v>0.39040784595265077</v>
      </c>
    </row>
    <row r="120" spans="3:20">
      <c r="C120" s="41">
        <f t="shared" si="6"/>
        <v>4.9228848483604357E-2</v>
      </c>
      <c r="D120" s="41">
        <v>-20.999999999999901</v>
      </c>
      <c r="Q120">
        <v>113</v>
      </c>
      <c r="R120">
        <v>38055.31640625</v>
      </c>
      <c r="S120">
        <f t="shared" si="4"/>
        <v>0.58068690632867936</v>
      </c>
      <c r="T120">
        <f t="shared" si="5"/>
        <v>0.43991753312535486</v>
      </c>
    </row>
    <row r="121" spans="3:20">
      <c r="C121" s="41">
        <f t="shared" si="6"/>
        <v>4.8891975112308098E-2</v>
      </c>
      <c r="D121" s="41">
        <v>-20.899999999999899</v>
      </c>
      <c r="Q121">
        <v>114</v>
      </c>
      <c r="R121">
        <v>37793.02734375</v>
      </c>
      <c r="S121">
        <f t="shared" si="4"/>
        <v>0.57668463178072782</v>
      </c>
      <c r="T121">
        <f t="shared" si="5"/>
        <v>0.46193183186653419</v>
      </c>
    </row>
    <row r="122" spans="3:20">
      <c r="C122" s="41">
        <f t="shared" si="6"/>
        <v>4.8551496269420721E-2</v>
      </c>
      <c r="D122" s="41">
        <v>-20.799999999999901</v>
      </c>
      <c r="Q122">
        <v>115</v>
      </c>
      <c r="R122">
        <v>37471.47265625</v>
      </c>
      <c r="S122">
        <f t="shared" si="4"/>
        <v>0.57177802176317993</v>
      </c>
      <c r="T122">
        <f t="shared" si="5"/>
        <v>0.48944391136092635</v>
      </c>
    </row>
    <row r="123" spans="3:20">
      <c r="C123" s="41">
        <f t="shared" si="6"/>
        <v>4.8207353760830199E-2</v>
      </c>
      <c r="D123" s="41">
        <v>-20.6999999999999</v>
      </c>
      <c r="Q123">
        <v>116</v>
      </c>
      <c r="R123">
        <v>37270.05078125</v>
      </c>
      <c r="S123">
        <f t="shared" si="4"/>
        <v>0.56870452096208135</v>
      </c>
      <c r="T123">
        <f t="shared" si="5"/>
        <v>0.50697894690637657</v>
      </c>
    </row>
    <row r="124" spans="3:20">
      <c r="C124" s="41">
        <f t="shared" si="6"/>
        <v>4.7859488133274064E-2</v>
      </c>
      <c r="D124" s="41">
        <v>-20.599999999999898</v>
      </c>
      <c r="Q124">
        <v>117</v>
      </c>
      <c r="R124">
        <v>37182.44921875</v>
      </c>
      <c r="S124">
        <f t="shared" si="4"/>
        <v>0.56736780680170906</v>
      </c>
      <c r="T124">
        <f t="shared" si="5"/>
        <v>0.5146791553678236</v>
      </c>
    </row>
    <row r="125" spans="3:20">
      <c r="C125" s="41">
        <f t="shared" si="6"/>
        <v>4.7507838640098735E-2</v>
      </c>
      <c r="D125" s="41">
        <v>-20.499999999999901</v>
      </c>
      <c r="Q125">
        <v>118</v>
      </c>
      <c r="R125">
        <v>37058.6328125</v>
      </c>
      <c r="S125">
        <f t="shared" si="4"/>
        <v>0.56547848954756996</v>
      </c>
      <c r="T125">
        <f t="shared" si="5"/>
        <v>0.52564017466192858</v>
      </c>
    </row>
    <row r="126" spans="3:20">
      <c r="C126" s="41">
        <f t="shared" si="6"/>
        <v>4.7152343205895383E-2</v>
      </c>
      <c r="D126" s="41">
        <v>-20.399999999999899</v>
      </c>
      <c r="Q126">
        <v>119</v>
      </c>
      <c r="R126">
        <v>37031.10546875</v>
      </c>
      <c r="S126">
        <f t="shared" si="4"/>
        <v>0.56505844920653081</v>
      </c>
      <c r="T126">
        <f t="shared" si="5"/>
        <v>0.52808950666842414</v>
      </c>
    </row>
    <row r="127" spans="3:20">
      <c r="C127" s="41">
        <f t="shared" si="6"/>
        <v>4.679293838996923E-2</v>
      </c>
      <c r="D127" s="41">
        <v>-20.299999999999901</v>
      </c>
      <c r="Q127">
        <v>120</v>
      </c>
      <c r="R127">
        <v>36981.81640625</v>
      </c>
      <c r="S127">
        <f t="shared" si="4"/>
        <v>0.5643063463225757</v>
      </c>
      <c r="T127">
        <f t="shared" si="5"/>
        <v>0.53248653437952953</v>
      </c>
    </row>
    <row r="128" spans="3:20">
      <c r="C128" s="41">
        <f t="shared" si="6"/>
        <v>4.6429559348596827E-2</v>
      </c>
      <c r="D128" s="41">
        <v>-20.1999999999999</v>
      </c>
      <c r="Q128">
        <v>121</v>
      </c>
      <c r="R128">
        <v>36923.1328125</v>
      </c>
      <c r="S128">
        <f t="shared" si="4"/>
        <v>0.5634108920805676</v>
      </c>
      <c r="T128">
        <f t="shared" si="5"/>
        <v>0.53774076772338875</v>
      </c>
    </row>
    <row r="129" spans="3:20">
      <c r="C129" s="41">
        <f t="shared" si="6"/>
        <v>4.6062139796024484E-2</v>
      </c>
      <c r="D129" s="41">
        <v>-20.099999999999898</v>
      </c>
      <c r="Q129">
        <v>122</v>
      </c>
      <c r="R129">
        <v>36885.34375</v>
      </c>
      <c r="S129">
        <f t="shared" si="4"/>
        <v>0.5628342679484245</v>
      </c>
      <c r="T129">
        <f t="shared" si="5"/>
        <v>0.54113527039837139</v>
      </c>
    </row>
    <row r="130" spans="3:20">
      <c r="C130" s="41">
        <f t="shared" si="6"/>
        <v>4.5690611964158273E-2</v>
      </c>
      <c r="D130" s="41">
        <v>-19.999999999999901</v>
      </c>
      <c r="Q130">
        <v>123</v>
      </c>
      <c r="R130">
        <v>36793.7890625</v>
      </c>
      <c r="S130">
        <f t="shared" si="4"/>
        <v>0.56143723296711678</v>
      </c>
      <c r="T130">
        <f t="shared" si="5"/>
        <v>0.54939556987217619</v>
      </c>
    </row>
    <row r="131" spans="3:20">
      <c r="C131" s="41">
        <f t="shared" si="6"/>
        <v>4.5314906560894333E-2</v>
      </c>
      <c r="D131" s="41">
        <v>-19.899999999999899</v>
      </c>
      <c r="Q131">
        <v>124</v>
      </c>
      <c r="R131">
        <v>36732.6328125</v>
      </c>
      <c r="S131">
        <f t="shared" si="4"/>
        <v>0.56050404840924695</v>
      </c>
      <c r="T131">
        <f t="shared" si="5"/>
        <v>0.55494194443617673</v>
      </c>
    </row>
    <row r="132" spans="3:20">
      <c r="C132" s="41">
        <f t="shared" si="6"/>
        <v>4.4934952727035626E-2</v>
      </c>
      <c r="D132" s="41">
        <v>-19.799999999999901</v>
      </c>
      <c r="Q132">
        <v>125</v>
      </c>
      <c r="R132">
        <v>36772.5</v>
      </c>
      <c r="S132">
        <f t="shared" si="4"/>
        <v>0.56111238269626917</v>
      </c>
      <c r="T132">
        <f t="shared" si="5"/>
        <v>0.55132369646743351</v>
      </c>
    </row>
    <row r="133" spans="3:20">
      <c r="C133" s="41">
        <f t="shared" si="6"/>
        <v>4.4550677991738688E-2</v>
      </c>
      <c r="D133" s="41">
        <v>-19.6999999999999</v>
      </c>
      <c r="Q133">
        <v>126</v>
      </c>
      <c r="R133">
        <v>36809.34375</v>
      </c>
      <c r="S133">
        <f t="shared" si="4"/>
        <v>0.56167458228427558</v>
      </c>
      <c r="T133">
        <f t="shared" si="5"/>
        <v>0.54798856253320771</v>
      </c>
    </row>
    <row r="134" spans="3:20">
      <c r="C134" s="41">
        <f t="shared" si="6"/>
        <v>4.4162008226431945E-2</v>
      </c>
      <c r="D134" s="41">
        <v>-19.599999999999898</v>
      </c>
      <c r="Q134">
        <v>127</v>
      </c>
      <c r="R134">
        <v>36825.89453125</v>
      </c>
      <c r="S134">
        <f t="shared" si="4"/>
        <v>0.5619271310177768</v>
      </c>
      <c r="T134">
        <f t="shared" si="5"/>
        <v>0.54649308500084182</v>
      </c>
    </row>
    <row r="135" spans="3:20">
      <c r="C135" s="41">
        <f t="shared" si="6"/>
        <v>4.3768867597143504E-2</v>
      </c>
      <c r="D135" s="41">
        <v>-19.499999999999901</v>
      </c>
      <c r="Q135">
        <v>128</v>
      </c>
      <c r="R135">
        <v>36720.23828125</v>
      </c>
      <c r="S135">
        <f t="shared" si="4"/>
        <v>0.56031491998550398</v>
      </c>
      <c r="T135">
        <f t="shared" si="5"/>
        <v>0.55606884490991471</v>
      </c>
    </row>
    <row r="136" spans="3:20">
      <c r="C136" s="41">
        <f t="shared" si="6"/>
        <v>4.3371178515174108E-2</v>
      </c>
      <c r="D136" s="41">
        <v>-19.3999999999998</v>
      </c>
      <c r="Q136">
        <v>129</v>
      </c>
      <c r="R136">
        <v>36721.7890625</v>
      </c>
      <c r="S136">
        <f t="shared" ref="S136:S199" si="7">R136/65535</f>
        <v>0.56033858339055465</v>
      </c>
      <c r="T136">
        <f t="shared" ref="T136:T199" si="8">D$23+(D$22/(S136-D$21))</f>
        <v>0.5559277970720431</v>
      </c>
    </row>
    <row r="137" spans="3:20">
      <c r="C137" s="41">
        <f t="shared" si="6"/>
        <v>4.2968861586049997E-2</v>
      </c>
      <c r="D137" s="41">
        <v>-19.299999999999802</v>
      </c>
      <c r="Q137">
        <v>130</v>
      </c>
      <c r="R137">
        <v>36732.7890625</v>
      </c>
      <c r="S137">
        <f t="shared" si="7"/>
        <v>0.56050643263141831</v>
      </c>
      <c r="T137">
        <f t="shared" si="8"/>
        <v>0.55492774438913672</v>
      </c>
    </row>
    <row r="138" spans="3:20">
      <c r="C138" s="41">
        <f t="shared" si="6"/>
        <v>4.2561835556679237E-2</v>
      </c>
      <c r="D138" s="41">
        <v>-19.1999999999998</v>
      </c>
      <c r="Q138">
        <v>131</v>
      </c>
      <c r="R138">
        <v>36692.18359375</v>
      </c>
      <c r="S138">
        <f t="shared" si="7"/>
        <v>0.55988683289463648</v>
      </c>
      <c r="T138">
        <f t="shared" si="8"/>
        <v>0.5586230728582211</v>
      </c>
    </row>
    <row r="139" spans="3:20">
      <c r="C139" s="41">
        <f t="shared" si="6"/>
        <v>4.2150017260645586E-2</v>
      </c>
      <c r="D139" s="41">
        <v>-19.099999999999799</v>
      </c>
      <c r="Q139">
        <v>132</v>
      </c>
      <c r="R139">
        <v>36700.73828125</v>
      </c>
      <c r="S139">
        <f t="shared" si="7"/>
        <v>0.5600173690585184</v>
      </c>
      <c r="T139">
        <f t="shared" si="8"/>
        <v>0.55784369683587443</v>
      </c>
    </row>
    <row r="140" spans="3:20">
      <c r="C140" s="41">
        <f t="shared" si="6"/>
        <v>4.1733321561556527E-2</v>
      </c>
      <c r="D140" s="41">
        <v>-18.999999999999801</v>
      </c>
      <c r="Q140">
        <v>133</v>
      </c>
      <c r="R140">
        <v>36722.89453125</v>
      </c>
      <c r="S140">
        <f t="shared" si="7"/>
        <v>0.56035545176241708</v>
      </c>
      <c r="T140">
        <f t="shared" si="8"/>
        <v>0.55582726073586786</v>
      </c>
    </row>
    <row r="141" spans="3:20">
      <c r="C141" s="41">
        <f t="shared" si="6"/>
        <v>4.1311661294366864E-2</v>
      </c>
      <c r="D141" s="41">
        <v>-18.8999999999998</v>
      </c>
      <c r="Q141">
        <v>134</v>
      </c>
      <c r="R141">
        <v>36639.94921875</v>
      </c>
      <c r="S141">
        <f t="shared" si="7"/>
        <v>0.55908978742275117</v>
      </c>
      <c r="T141">
        <f t="shared" si="8"/>
        <v>0.56339177761889969</v>
      </c>
    </row>
    <row r="142" spans="3:20">
      <c r="C142" s="41">
        <f t="shared" si="6"/>
        <v>4.0884947204592598E-2</v>
      </c>
      <c r="D142" s="41">
        <v>-18.799999999999802</v>
      </c>
      <c r="Q142">
        <v>135</v>
      </c>
      <c r="R142">
        <v>36582.05078125</v>
      </c>
      <c r="S142">
        <f t="shared" si="7"/>
        <v>0.55820631389715414</v>
      </c>
      <c r="T142">
        <f t="shared" si="8"/>
        <v>0.5686975100980276</v>
      </c>
    </row>
    <row r="143" spans="3:20">
      <c r="C143" s="41">
        <f t="shared" si="6"/>
        <v>4.0453087885325756E-2</v>
      </c>
      <c r="D143" s="41">
        <v>-18.6999999999998</v>
      </c>
      <c r="Q143">
        <v>136</v>
      </c>
      <c r="R143">
        <v>36633.55078125</v>
      </c>
      <c r="S143">
        <f t="shared" si="7"/>
        <v>0.55899215352483411</v>
      </c>
      <c r="T143">
        <f t="shared" si="8"/>
        <v>0.56397708953247516</v>
      </c>
    </row>
    <row r="144" spans="3:20">
      <c r="C144" s="41">
        <f t="shared" si="6"/>
        <v>4.0015989711957287E-2</v>
      </c>
      <c r="D144" s="41">
        <v>-18.599999999999799</v>
      </c>
      <c r="Q144">
        <v>137</v>
      </c>
      <c r="R144">
        <v>36702.81640625</v>
      </c>
      <c r="S144">
        <f t="shared" si="7"/>
        <v>0.56004907921339742</v>
      </c>
      <c r="T144">
        <f t="shared" si="8"/>
        <v>0.5576544375999779</v>
      </c>
    </row>
    <row r="145" spans="3:20">
      <c r="C145" s="41">
        <f t="shared" si="6"/>
        <v>3.9573556774509591E-2</v>
      </c>
      <c r="D145" s="41">
        <v>-18.499999999999801</v>
      </c>
      <c r="Q145">
        <v>138</v>
      </c>
      <c r="R145">
        <v>36661.44921875</v>
      </c>
      <c r="S145">
        <f t="shared" si="7"/>
        <v>0.55941785639353014</v>
      </c>
      <c r="T145">
        <f t="shared" si="8"/>
        <v>0.56142688871296986</v>
      </c>
    </row>
    <row r="146" spans="3:20">
      <c r="C146" s="41">
        <f t="shared" si="6"/>
        <v>3.9125690807476313E-2</v>
      </c>
      <c r="D146" s="41">
        <v>-18.3999999999998</v>
      </c>
      <c r="Q146">
        <v>139</v>
      </c>
      <c r="R146">
        <v>36655.65625</v>
      </c>
      <c r="S146">
        <f t="shared" si="7"/>
        <v>0.55932946135652706</v>
      </c>
      <c r="T146">
        <f t="shared" si="8"/>
        <v>0.56195602519419152</v>
      </c>
    </row>
    <row r="147" spans="3:20">
      <c r="C147" s="41">
        <f t="shared" si="6"/>
        <v>3.8672291117061594E-2</v>
      </c>
      <c r="D147" s="41">
        <v>-18.299999999999802</v>
      </c>
      <c r="Q147">
        <v>140</v>
      </c>
      <c r="R147">
        <v>36686.94921875</v>
      </c>
      <c r="S147">
        <f t="shared" si="7"/>
        <v>0.5598069614518959</v>
      </c>
      <c r="T147">
        <f t="shared" si="8"/>
        <v>0.55910017566361558</v>
      </c>
    </row>
    <row r="148" spans="3:20">
      <c r="C148" s="41">
        <f t="shared" si="6"/>
        <v>3.8213254505705258E-2</v>
      </c>
      <c r="D148" s="41">
        <v>-18.1999999999998</v>
      </c>
      <c r="Q148">
        <v>141</v>
      </c>
      <c r="R148">
        <v>36671.8671875</v>
      </c>
      <c r="S148">
        <f t="shared" si="7"/>
        <v>0.55957682440680556</v>
      </c>
      <c r="T148">
        <f t="shared" si="8"/>
        <v>0.56047582589428613</v>
      </c>
    </row>
    <row r="149" spans="3:20">
      <c r="C149" s="41">
        <f t="shared" si="6"/>
        <v>3.7748475193775624E-2</v>
      </c>
      <c r="D149" s="41">
        <v>-18.099999999999799</v>
      </c>
      <c r="Q149">
        <v>142</v>
      </c>
      <c r="R149">
        <v>36657.73828125</v>
      </c>
      <c r="S149">
        <f t="shared" si="7"/>
        <v>0.55936123111696046</v>
      </c>
      <c r="T149">
        <f t="shared" si="8"/>
        <v>0.56176582594671665</v>
      </c>
    </row>
    <row r="150" spans="3:20">
      <c r="C150" s="41">
        <f t="shared" si="6"/>
        <v>3.7277844738304686E-2</v>
      </c>
      <c r="D150" s="41">
        <v>-17.999999999999801</v>
      </c>
      <c r="Q150">
        <v>143</v>
      </c>
      <c r="R150">
        <v>36646.6328125</v>
      </c>
      <c r="S150">
        <f t="shared" si="7"/>
        <v>0.55919177252613106</v>
      </c>
      <c r="T150">
        <f t="shared" si="8"/>
        <v>0.56278065360904161</v>
      </c>
    </row>
    <row r="151" spans="3:20">
      <c r="C151" s="41">
        <f t="shared" si="6"/>
        <v>3.6801251948634775E-2</v>
      </c>
      <c r="D151" s="41">
        <v>-17.8999999999998</v>
      </c>
      <c r="Q151">
        <v>144</v>
      </c>
      <c r="R151">
        <v>36646.7890625</v>
      </c>
      <c r="S151">
        <f t="shared" si="7"/>
        <v>0.55919415674830242</v>
      </c>
      <c r="T151">
        <f t="shared" si="8"/>
        <v>0.56276637000374663</v>
      </c>
    </row>
    <row r="152" spans="3:20">
      <c r="C152" s="41">
        <f t="shared" si="6"/>
        <v>3.631858279883883E-2</v>
      </c>
      <c r="D152" s="41">
        <v>-17.799999999999802</v>
      </c>
      <c r="Q152">
        <v>145</v>
      </c>
      <c r="R152">
        <v>36633.421875</v>
      </c>
      <c r="S152">
        <f t="shared" si="7"/>
        <v>0.55899018654154264</v>
      </c>
      <c r="T152">
        <f t="shared" si="8"/>
        <v>0.56398888416133452</v>
      </c>
    </row>
    <row r="153" spans="3:20">
      <c r="C153" s="41">
        <f t="shared" si="6"/>
        <v>3.5829720336769302E-2</v>
      </c>
      <c r="D153" s="41">
        <v>-17.6999999999998</v>
      </c>
      <c r="Q153">
        <v>146</v>
      </c>
      <c r="R153">
        <v>36602.578125</v>
      </c>
      <c r="S153">
        <f t="shared" si="7"/>
        <v>0.55851954108491642</v>
      </c>
      <c r="T153">
        <f t="shared" si="8"/>
        <v>0.56681400768253143</v>
      </c>
    </row>
    <row r="154" spans="3:20">
      <c r="C154" s="41">
        <f t="shared" si="6"/>
        <v>3.5334544589583419E-2</v>
      </c>
      <c r="D154" s="41">
        <v>-17.599999999999799</v>
      </c>
      <c r="Q154">
        <v>147</v>
      </c>
      <c r="R154">
        <v>36652.44921875</v>
      </c>
      <c r="S154">
        <f t="shared" si="7"/>
        <v>0.55928052519645988</v>
      </c>
      <c r="T154">
        <f t="shared" si="8"/>
        <v>0.56224904919160901</v>
      </c>
    </row>
    <row r="155" spans="3:20">
      <c r="C155" s="41">
        <f t="shared" si="6"/>
        <v>3.4832932465584457E-2</v>
      </c>
      <c r="D155" s="41">
        <v>-17.499999999999801</v>
      </c>
      <c r="Q155">
        <v>148</v>
      </c>
      <c r="R155">
        <v>36607.2890625</v>
      </c>
      <c r="S155">
        <f t="shared" si="7"/>
        <v>0.55859142538338291</v>
      </c>
      <c r="T155">
        <f t="shared" si="8"/>
        <v>0.56638212512358788</v>
      </c>
    </row>
    <row r="156" spans="3:20">
      <c r="C156" s="41">
        <f t="shared" si="6"/>
        <v>3.4324757652210242E-2</v>
      </c>
      <c r="D156" s="41">
        <v>-17.3999999999998</v>
      </c>
      <c r="Q156">
        <v>149</v>
      </c>
      <c r="R156">
        <v>36595.421875</v>
      </c>
      <c r="S156">
        <f t="shared" si="7"/>
        <v>0.55841034370946818</v>
      </c>
      <c r="T156">
        <f t="shared" si="8"/>
        <v>0.56747033451946338</v>
      </c>
    </row>
    <row r="157" spans="3:20">
      <c r="C157" s="41">
        <f t="shared" si="6"/>
        <v>3.380989050999153E-2</v>
      </c>
      <c r="D157" s="41">
        <v>-17.299999999999802</v>
      </c>
      <c r="Q157">
        <v>150</v>
      </c>
      <c r="R157">
        <v>36621.1328125</v>
      </c>
      <c r="S157">
        <f t="shared" si="7"/>
        <v>0.5588026674677653</v>
      </c>
      <c r="T157">
        <f t="shared" si="8"/>
        <v>0.56511378285738179</v>
      </c>
    </row>
    <row r="158" spans="3:20">
      <c r="C158" s="41">
        <f t="shared" ref="C158:C221" si="9">D$21+(D$22/(D158-D$23))</f>
        <v>3.328819796229289E-2</v>
      </c>
      <c r="D158" s="41">
        <v>-17.1999999999998</v>
      </c>
      <c r="Q158">
        <v>151</v>
      </c>
      <c r="R158">
        <v>36637.73828125</v>
      </c>
      <c r="S158">
        <f t="shared" si="7"/>
        <v>0.55905605067902653</v>
      </c>
      <c r="T158">
        <f t="shared" si="8"/>
        <v>0.56359399931483756</v>
      </c>
    </row>
    <row r="159" spans="3:20">
      <c r="C159" s="41">
        <f t="shared" si="9"/>
        <v>3.2759543380639661E-2</v>
      </c>
      <c r="D159" s="41">
        <v>-17.099999999999799</v>
      </c>
      <c r="Q159">
        <v>152</v>
      </c>
      <c r="R159">
        <v>36608.34375</v>
      </c>
      <c r="S159">
        <f t="shared" si="7"/>
        <v>0.55860751888303961</v>
      </c>
      <c r="T159">
        <f t="shared" si="8"/>
        <v>0.56628545406761965</v>
      </c>
    </row>
    <row r="160" spans="3:20">
      <c r="C160" s="41">
        <f t="shared" si="9"/>
        <v>3.2223786465422774E-2</v>
      </c>
      <c r="D160" s="41">
        <v>-16.999999999999801</v>
      </c>
      <c r="Q160">
        <v>153</v>
      </c>
      <c r="R160">
        <v>36626.23828125</v>
      </c>
      <c r="S160">
        <f t="shared" si="7"/>
        <v>0.55888057192721452</v>
      </c>
      <c r="T160">
        <f t="shared" si="8"/>
        <v>0.56464633096720718</v>
      </c>
    </row>
    <row r="161" spans="3:20">
      <c r="C161" s="41">
        <f t="shared" si="9"/>
        <v>3.1680783121763104E-2</v>
      </c>
      <c r="D161" s="41">
        <v>-16.8999999999998</v>
      </c>
      <c r="Q161">
        <v>154</v>
      </c>
      <c r="R161">
        <v>36658.1328125</v>
      </c>
      <c r="S161">
        <f t="shared" si="7"/>
        <v>0.55936725127794307</v>
      </c>
      <c r="T161">
        <f t="shared" si="8"/>
        <v>0.56172978748629454</v>
      </c>
    </row>
    <row r="162" spans="3:20">
      <c r="C162" s="41">
        <f t="shared" si="9"/>
        <v>3.1130385330304627E-2</v>
      </c>
      <c r="D162" s="41">
        <v>-16.799999999999802</v>
      </c>
      <c r="Q162">
        <v>155</v>
      </c>
      <c r="R162">
        <v>36628.81640625</v>
      </c>
      <c r="S162">
        <f t="shared" si="7"/>
        <v>0.55891991159304188</v>
      </c>
      <c r="T162">
        <f t="shared" si="8"/>
        <v>0.56441034227725284</v>
      </c>
    </row>
    <row r="163" spans="3:20">
      <c r="C163" s="41">
        <f t="shared" si="9"/>
        <v>3.0572441012692589E-2</v>
      </c>
      <c r="D163" s="41">
        <v>-16.6999999999998</v>
      </c>
      <c r="Q163">
        <v>156</v>
      </c>
      <c r="R163">
        <v>36616.52734375</v>
      </c>
      <c r="S163">
        <f t="shared" si="7"/>
        <v>0.55873239251926454</v>
      </c>
      <c r="T163">
        <f t="shared" si="8"/>
        <v>0.56553559524943742</v>
      </c>
    </row>
    <row r="164" spans="3:20">
      <c r="C164" s="41">
        <f t="shared" si="9"/>
        <v>3.0006793891480532E-2</v>
      </c>
      <c r="D164" s="41">
        <v>-16.599999999999799</v>
      </c>
      <c r="Q164">
        <v>157</v>
      </c>
      <c r="R164">
        <v>36602.23828125</v>
      </c>
      <c r="S164">
        <f t="shared" si="7"/>
        <v>0.5585143554016937</v>
      </c>
      <c r="T164">
        <f t="shared" si="8"/>
        <v>0.56684516877333468</v>
      </c>
    </row>
    <row r="165" spans="3:20">
      <c r="C165" s="41">
        <f t="shared" si="9"/>
        <v>2.9433283344194511E-2</v>
      </c>
      <c r="D165" s="41">
        <v>-16.499999999999801</v>
      </c>
      <c r="Q165">
        <v>158</v>
      </c>
      <c r="R165">
        <v>36597.7109375</v>
      </c>
      <c r="S165">
        <f t="shared" si="7"/>
        <v>0.55844527256427867</v>
      </c>
      <c r="T165">
        <f t="shared" si="8"/>
        <v>0.56726036094848098</v>
      </c>
    </row>
    <row r="166" spans="3:20">
      <c r="C166" s="41">
        <f t="shared" si="9"/>
        <v>2.8851744251268435E-2</v>
      </c>
      <c r="D166" s="41">
        <v>-16.3999999999998</v>
      </c>
      <c r="Q166">
        <v>159</v>
      </c>
      <c r="R166">
        <v>36635.23828125</v>
      </c>
      <c r="S166">
        <f t="shared" si="7"/>
        <v>0.55901790312428479</v>
      </c>
      <c r="T166">
        <f t="shared" si="8"/>
        <v>0.56382269670286167</v>
      </c>
    </row>
    <row r="167" spans="3:20">
      <c r="C167" s="41">
        <f t="shared" si="9"/>
        <v>2.8262006837548467E-2</v>
      </c>
      <c r="D167" s="41">
        <v>-16.299999999999802</v>
      </c>
      <c r="Q167">
        <v>160</v>
      </c>
      <c r="R167">
        <v>36659.6328125</v>
      </c>
      <c r="S167">
        <f t="shared" si="7"/>
        <v>0.55939013981078811</v>
      </c>
      <c r="T167">
        <f t="shared" si="8"/>
        <v>0.56159277883719838</v>
      </c>
    </row>
    <row r="168" spans="3:20">
      <c r="C168" s="41">
        <f t="shared" si="9"/>
        <v>2.7663896507046162E-2</v>
      </c>
      <c r="D168" s="41">
        <v>-16.1999999999998</v>
      </c>
      <c r="Q168">
        <v>161</v>
      </c>
      <c r="R168">
        <v>36671.97265625</v>
      </c>
      <c r="S168">
        <f t="shared" si="7"/>
        <v>0.55957843375677119</v>
      </c>
      <c r="T168">
        <f t="shared" si="8"/>
        <v>0.56046620104511735</v>
      </c>
    </row>
    <row r="169" spans="3:20">
      <c r="C169" s="41">
        <f t="shared" si="9"/>
        <v>2.7057233670603309E-2</v>
      </c>
      <c r="D169" s="41">
        <v>-16.099999999999799</v>
      </c>
      <c r="Q169">
        <v>162</v>
      </c>
      <c r="R169">
        <v>36670.578125</v>
      </c>
      <c r="S169">
        <f t="shared" si="7"/>
        <v>0.55955715457389177</v>
      </c>
      <c r="T169">
        <f t="shared" si="8"/>
        <v>0.56059346853922598</v>
      </c>
    </row>
    <row r="170" spans="3:20">
      <c r="C170" s="41">
        <f t="shared" si="9"/>
        <v>2.6441833566110517E-2</v>
      </c>
      <c r="D170" s="41">
        <v>-15.999999999999799</v>
      </c>
      <c r="Q170">
        <v>163</v>
      </c>
      <c r="R170">
        <v>36699.34375</v>
      </c>
      <c r="S170">
        <f t="shared" si="7"/>
        <v>0.55999608987563898</v>
      </c>
      <c r="T170">
        <f t="shared" si="8"/>
        <v>0.55797071478351956</v>
      </c>
    </row>
    <row r="171" spans="3:20">
      <c r="C171" s="41">
        <f t="shared" si="9"/>
        <v>2.581750607090183E-2</v>
      </c>
      <c r="D171" s="41">
        <v>-15.8999999999998</v>
      </c>
      <c r="Q171">
        <v>164</v>
      </c>
      <c r="R171">
        <v>36704.2890625</v>
      </c>
      <c r="S171">
        <f t="shared" si="7"/>
        <v>0.56007155050736246</v>
      </c>
      <c r="T171">
        <f t="shared" si="8"/>
        <v>0.55752033591925709</v>
      </c>
    </row>
    <row r="172" spans="3:20">
      <c r="C172" s="41">
        <f t="shared" si="9"/>
        <v>2.5184055505925035E-2</v>
      </c>
      <c r="D172" s="41">
        <v>-15.7999999999998</v>
      </c>
      <c r="Q172">
        <v>165</v>
      </c>
      <c r="R172">
        <v>36683.73828125</v>
      </c>
      <c r="S172">
        <f t="shared" si="7"/>
        <v>0.55975796568627456</v>
      </c>
      <c r="T172">
        <f t="shared" si="8"/>
        <v>0.55939293051997652</v>
      </c>
    </row>
    <row r="173" spans="3:20">
      <c r="C173" s="41">
        <f t="shared" si="9"/>
        <v>2.454128043126412E-2</v>
      </c>
      <c r="D173" s="41">
        <v>-15.6999999999998</v>
      </c>
      <c r="Q173">
        <v>166</v>
      </c>
      <c r="R173">
        <v>36656.421875</v>
      </c>
      <c r="S173">
        <f t="shared" si="7"/>
        <v>0.55934114404516666</v>
      </c>
      <c r="T173">
        <f t="shared" si="8"/>
        <v>0.5618860801127834</v>
      </c>
    </row>
    <row r="174" spans="3:20">
      <c r="C174" s="41">
        <f t="shared" si="9"/>
        <v>2.3888973432564894E-2</v>
      </c>
      <c r="D174" s="41">
        <v>-15.599999999999801</v>
      </c>
      <c r="Q174">
        <v>167</v>
      </c>
      <c r="R174">
        <v>36734.89453125</v>
      </c>
      <c r="S174">
        <f t="shared" si="7"/>
        <v>0.56053856002517743</v>
      </c>
      <c r="T174">
        <f t="shared" si="8"/>
        <v>0.55473641349483405</v>
      </c>
    </row>
    <row r="175" spans="3:20">
      <c r="C175" s="41">
        <f t="shared" si="9"/>
        <v>2.3226920897888095E-2</v>
      </c>
      <c r="D175" s="41">
        <v>-15.499999999999799</v>
      </c>
      <c r="Q175">
        <v>168</v>
      </c>
      <c r="R175">
        <v>36771.1328125</v>
      </c>
      <c r="S175">
        <f t="shared" si="7"/>
        <v>0.56109152075226976</v>
      </c>
      <c r="T175">
        <f t="shared" si="8"/>
        <v>0.5514476165415676</v>
      </c>
    </row>
    <row r="176" spans="3:20">
      <c r="C176" s="41">
        <f t="shared" si="9"/>
        <v>2.2554902784485811E-2</v>
      </c>
      <c r="D176" s="41">
        <v>-15.3999999999998</v>
      </c>
      <c r="Q176">
        <v>169</v>
      </c>
      <c r="R176">
        <v>36705.8671875</v>
      </c>
      <c r="S176">
        <f t="shared" si="7"/>
        <v>0.56009563115129324</v>
      </c>
      <c r="T176">
        <f t="shared" si="8"/>
        <v>0.55737664508597851</v>
      </c>
    </row>
    <row r="177" spans="3:20">
      <c r="C177" s="41">
        <f t="shared" si="9"/>
        <v>2.1872692374966071E-2</v>
      </c>
      <c r="D177" s="41">
        <v>-15.2999999999998</v>
      </c>
      <c r="Q177">
        <v>170</v>
      </c>
      <c r="R177">
        <v>36648.078125</v>
      </c>
      <c r="S177">
        <f t="shared" si="7"/>
        <v>0.5592138265812161</v>
      </c>
      <c r="T177">
        <f t="shared" si="8"/>
        <v>0.56264853607797161</v>
      </c>
    </row>
    <row r="178" spans="3:20">
      <c r="C178" s="41">
        <f t="shared" si="9"/>
        <v>2.1180056022278196E-2</v>
      </c>
      <c r="D178" s="41">
        <v>-15.1999999999998</v>
      </c>
      <c r="Q178">
        <v>171</v>
      </c>
      <c r="R178">
        <v>36667.18359375</v>
      </c>
      <c r="S178">
        <f t="shared" si="7"/>
        <v>0.55950535734721907</v>
      </c>
      <c r="T178">
        <f t="shared" si="8"/>
        <v>0.56090331036888053</v>
      </c>
    </row>
    <row r="179" spans="3:20">
      <c r="C179" s="41">
        <f t="shared" si="9"/>
        <v>2.0476752882916338E-2</v>
      </c>
      <c r="D179" s="41">
        <v>-15.099999999999801</v>
      </c>
      <c r="Q179">
        <v>172</v>
      </c>
      <c r="R179">
        <v>36703.23828125</v>
      </c>
      <c r="S179">
        <f t="shared" si="7"/>
        <v>0.56005551661326014</v>
      </c>
      <c r="T179">
        <f t="shared" si="8"/>
        <v>0.55761601982704168</v>
      </c>
    </row>
    <row r="180" spans="3:20">
      <c r="C180" s="41">
        <f t="shared" si="9"/>
        <v>1.9762534637700988E-2</v>
      </c>
      <c r="D180" s="41">
        <v>-14.999999999999799</v>
      </c>
      <c r="Q180">
        <v>173</v>
      </c>
      <c r="R180">
        <v>36687.52734375</v>
      </c>
      <c r="S180">
        <f t="shared" si="7"/>
        <v>0.55981578307392998</v>
      </c>
      <c r="T180">
        <f t="shared" si="8"/>
        <v>0.55904747235674135</v>
      </c>
    </row>
    <row r="181" spans="3:20">
      <c r="C181" s="41">
        <f t="shared" si="9"/>
        <v>1.9037145199458788E-2</v>
      </c>
      <c r="D181" s="41">
        <v>-14.8999999999998</v>
      </c>
      <c r="Q181">
        <v>174</v>
      </c>
      <c r="R181">
        <v>36686.73828125</v>
      </c>
      <c r="S181">
        <f t="shared" si="7"/>
        <v>0.55980374275196465</v>
      </c>
      <c r="T181">
        <f t="shared" si="8"/>
        <v>0.55911940576618813</v>
      </c>
    </row>
    <row r="182" spans="3:20">
      <c r="C182" s="41">
        <f t="shared" si="9"/>
        <v>1.8300320406877374E-2</v>
      </c>
      <c r="D182" s="41">
        <v>-14.7999999999998</v>
      </c>
      <c r="Q182">
        <v>175</v>
      </c>
      <c r="R182">
        <v>36689.26171875</v>
      </c>
      <c r="S182">
        <f t="shared" si="7"/>
        <v>0.55984224794003201</v>
      </c>
      <c r="T182">
        <f t="shared" si="8"/>
        <v>0.55888937490833746</v>
      </c>
    </row>
    <row r="183" spans="3:20">
      <c r="C183" s="41">
        <f t="shared" si="9"/>
        <v>1.7551787703766669E-2</v>
      </c>
      <c r="D183" s="41">
        <v>-14.6999999999998</v>
      </c>
      <c r="Q183">
        <v>176</v>
      </c>
      <c r="R183">
        <v>36701.60546875</v>
      </c>
      <c r="S183">
        <f t="shared" si="7"/>
        <v>0.56003060149156936</v>
      </c>
      <c r="T183">
        <f t="shared" si="8"/>
        <v>0.55776471697651697</v>
      </c>
    </row>
    <row r="184" spans="3:20">
      <c r="C184" s="41">
        <f t="shared" si="9"/>
        <v>1.6791265802908434E-2</v>
      </c>
      <c r="D184" s="41">
        <v>-14.599999999999801</v>
      </c>
      <c r="Q184">
        <v>177</v>
      </c>
      <c r="R184">
        <v>36633.39453125</v>
      </c>
      <c r="S184">
        <f t="shared" si="7"/>
        <v>0.55898976930266275</v>
      </c>
      <c r="T184">
        <f t="shared" si="8"/>
        <v>0.56399138606566401</v>
      </c>
    </row>
    <row r="185" spans="3:20">
      <c r="C185" s="41">
        <f t="shared" si="9"/>
        <v>1.601846433362307E-2</v>
      </c>
      <c r="D185" s="41">
        <v>-14.499999999999799</v>
      </c>
      <c r="Q185">
        <v>178</v>
      </c>
      <c r="R185">
        <v>36646.421875</v>
      </c>
      <c r="S185">
        <f t="shared" si="7"/>
        <v>0.5591885538261997</v>
      </c>
      <c r="T185">
        <f t="shared" si="8"/>
        <v>0.56279993671806849</v>
      </c>
    </row>
    <row r="186" spans="3:20">
      <c r="C186" s="41">
        <f t="shared" si="9"/>
        <v>1.5233083472126166E-2</v>
      </c>
      <c r="D186" s="41">
        <v>-14.3999999999998</v>
      </c>
      <c r="Q186">
        <v>179</v>
      </c>
      <c r="R186">
        <v>36691.76171875</v>
      </c>
      <c r="S186">
        <f t="shared" si="7"/>
        <v>0.55988039549477375</v>
      </c>
      <c r="T186">
        <f t="shared" si="8"/>
        <v>0.55866151960814214</v>
      </c>
    </row>
    <row r="187" spans="3:20">
      <c r="C187" s="41">
        <f t="shared" si="9"/>
        <v>1.4434813553685949E-2</v>
      </c>
      <c r="D187" s="41">
        <v>-14.2999999999998</v>
      </c>
      <c r="Q187">
        <v>180</v>
      </c>
      <c r="R187">
        <v>36703.97265625</v>
      </c>
      <c r="S187">
        <f t="shared" si="7"/>
        <v>0.56006672245746547</v>
      </c>
      <c r="T187">
        <f t="shared" si="8"/>
        <v>0.55754914708087311</v>
      </c>
    </row>
    <row r="188" spans="3:20">
      <c r="C188" s="41">
        <f t="shared" si="9"/>
        <v>1.3623334665528092E-2</v>
      </c>
      <c r="D188" s="41">
        <v>-14.1999999999998</v>
      </c>
      <c r="Q188">
        <v>181</v>
      </c>
      <c r="R188">
        <v>36708.68359375</v>
      </c>
      <c r="S188">
        <f t="shared" si="7"/>
        <v>0.56013860675593197</v>
      </c>
      <c r="T188">
        <f t="shared" si="8"/>
        <v>0.55712024515830327</v>
      </c>
    </row>
    <row r="189" spans="3:20">
      <c r="C189" s="41">
        <f t="shared" si="9"/>
        <v>1.2798316219363143E-2</v>
      </c>
      <c r="D189" s="41">
        <v>-14.099999999999801</v>
      </c>
      <c r="Q189">
        <v>182</v>
      </c>
      <c r="R189">
        <v>36741.5</v>
      </c>
      <c r="S189">
        <f t="shared" si="7"/>
        <v>0.56063935301747159</v>
      </c>
      <c r="T189">
        <f t="shared" si="8"/>
        <v>0.55413633079543834</v>
      </c>
    </row>
    <row r="190" spans="3:20">
      <c r="C190" s="41">
        <f t="shared" si="9"/>
        <v>1.1959416502336839E-2</v>
      </c>
      <c r="D190" s="41">
        <v>-13.999999999999799</v>
      </c>
      <c r="Q190">
        <v>183</v>
      </c>
      <c r="R190">
        <v>36694.921875</v>
      </c>
      <c r="S190">
        <f t="shared" si="7"/>
        <v>0.55992861638818947</v>
      </c>
      <c r="T190">
        <f t="shared" si="8"/>
        <v>0.55837355186777593</v>
      </c>
    </row>
    <row r="191" spans="3:20">
      <c r="C191" s="41">
        <f t="shared" si="9"/>
        <v>1.1106282205121762E-2</v>
      </c>
      <c r="D191" s="41">
        <v>-13.8999999999998</v>
      </c>
      <c r="Q191">
        <v>184</v>
      </c>
      <c r="R191">
        <v>36660.10546875</v>
      </c>
      <c r="S191">
        <f t="shared" si="7"/>
        <v>0.55939735208285646</v>
      </c>
      <c r="T191">
        <f t="shared" si="8"/>
        <v>0.56154960974895962</v>
      </c>
    </row>
    <row r="192" spans="3:20">
      <c r="C192" s="41">
        <f t="shared" si="9"/>
        <v>1.0238547925781188E-2</v>
      </c>
      <c r="D192" s="41">
        <v>-13.7999999999998</v>
      </c>
      <c r="Q192">
        <v>185</v>
      </c>
      <c r="R192">
        <v>36628.47265625</v>
      </c>
      <c r="S192">
        <f t="shared" si="7"/>
        <v>0.5589146663042649</v>
      </c>
      <c r="T192">
        <f t="shared" si="8"/>
        <v>0.56444180503271113</v>
      </c>
    </row>
    <row r="193" spans="3:20">
      <c r="C193" s="41">
        <f t="shared" si="9"/>
        <v>9.3558356479415128E-3</v>
      </c>
      <c r="D193" s="41">
        <v>-13.6999999999998</v>
      </c>
      <c r="Q193">
        <v>186</v>
      </c>
      <c r="R193">
        <v>36653.84375</v>
      </c>
      <c r="S193">
        <f t="shared" si="7"/>
        <v>0.5593018043793393</v>
      </c>
      <c r="T193">
        <f t="shared" si="8"/>
        <v>0.56212162404832355</v>
      </c>
    </row>
    <row r="194" spans="3:20">
      <c r="C194" s="41">
        <f t="shared" si="9"/>
        <v>8.4577541917074672E-3</v>
      </c>
      <c r="D194" s="41">
        <v>-13.599999999999801</v>
      </c>
      <c r="Q194">
        <v>187</v>
      </c>
      <c r="R194">
        <v>36659.5</v>
      </c>
      <c r="S194">
        <f t="shared" si="7"/>
        <v>0.55938811322194248</v>
      </c>
      <c r="T194">
        <f t="shared" si="8"/>
        <v>0.5616049092450095</v>
      </c>
    </row>
    <row r="195" spans="3:20">
      <c r="C195" s="41">
        <f t="shared" si="9"/>
        <v>7.5438986356446969E-3</v>
      </c>
      <c r="D195" s="41">
        <v>-13.499999999999799</v>
      </c>
      <c r="Q195">
        <v>188</v>
      </c>
      <c r="R195">
        <v>36663.578125</v>
      </c>
      <c r="S195">
        <f t="shared" si="7"/>
        <v>0.55945034142061489</v>
      </c>
      <c r="T195">
        <f t="shared" si="8"/>
        <v>0.56123248454192121</v>
      </c>
    </row>
    <row r="196" spans="3:20">
      <c r="C196" s="41">
        <f t="shared" si="9"/>
        <v>6.6138497080352049E-3</v>
      </c>
      <c r="D196" s="41">
        <v>-13.3999999999998</v>
      </c>
      <c r="Q196">
        <v>189</v>
      </c>
      <c r="R196">
        <v>36627.7109375</v>
      </c>
      <c r="S196">
        <f t="shared" si="7"/>
        <v>0.55890304322117956</v>
      </c>
      <c r="T196">
        <f t="shared" si="8"/>
        <v>0.56451152627313261</v>
      </c>
    </row>
    <row r="197" spans="3:20">
      <c r="C197" s="41">
        <f t="shared" si="9"/>
        <v>5.6671731454828733E-3</v>
      </c>
      <c r="D197" s="41">
        <v>-13.2999999999998</v>
      </c>
      <c r="Q197">
        <v>190</v>
      </c>
      <c r="R197">
        <v>36667.44921875</v>
      </c>
      <c r="S197">
        <f t="shared" si="7"/>
        <v>0.55950941052491032</v>
      </c>
      <c r="T197">
        <f t="shared" si="8"/>
        <v>0.56087906238860796</v>
      </c>
    </row>
    <row r="198" spans="3:20">
      <c r="C198" s="41">
        <f t="shared" si="9"/>
        <v>4.70341901680775E-3</v>
      </c>
      <c r="D198" s="41">
        <v>-13.1999999999998</v>
      </c>
      <c r="Q198">
        <v>191</v>
      </c>
      <c r="R198">
        <v>36715.02734375</v>
      </c>
      <c r="S198">
        <f t="shared" si="7"/>
        <v>0.56023540617608913</v>
      </c>
      <c r="T198">
        <f t="shared" si="8"/>
        <v>0.55654290328990941</v>
      </c>
    </row>
    <row r="199" spans="3:20">
      <c r="C199" s="41">
        <f t="shared" si="9"/>
        <v>3.7221210100175373E-3</v>
      </c>
      <c r="D199" s="41">
        <v>-13.099999999999801</v>
      </c>
      <c r="Q199">
        <v>192</v>
      </c>
      <c r="R199">
        <v>36809.02734375</v>
      </c>
      <c r="S199">
        <f t="shared" si="7"/>
        <v>0.56166975423437859</v>
      </c>
      <c r="T199">
        <f t="shared" si="8"/>
        <v>0.54801716840834391</v>
      </c>
    </row>
    <row r="200" spans="3:20">
      <c r="C200" s="41">
        <f t="shared" si="9"/>
        <v>2.722795679982043E-3</v>
      </c>
      <c r="D200" s="41">
        <v>-12.999999999999799</v>
      </c>
      <c r="Q200">
        <v>193</v>
      </c>
      <c r="R200">
        <v>36714.7109375</v>
      </c>
      <c r="S200">
        <f t="shared" ref="S200:S263" si="10">R200/65535</f>
        <v>0.56023057812619215</v>
      </c>
      <c r="T200">
        <f t="shared" ref="T200:T263" si="11">D$23+(D$22/(S200-D$21))</f>
        <v>0.55657169336671553</v>
      </c>
    </row>
    <row r="201" spans="3:20">
      <c r="C201" s="41">
        <f t="shared" si="9"/>
        <v>1.7049416542606888E-3</v>
      </c>
      <c r="D201" s="41">
        <v>-12.8999999999998</v>
      </c>
      <c r="Q201">
        <v>194</v>
      </c>
      <c r="R201">
        <v>36690.1328125</v>
      </c>
      <c r="S201">
        <f t="shared" si="10"/>
        <v>0.55985553997863735</v>
      </c>
      <c r="T201">
        <f t="shared" si="11"/>
        <v>0.5588099771658408</v>
      </c>
    </row>
    <row r="202" spans="3:20">
      <c r="C202" s="41">
        <f t="shared" si="9"/>
        <v>6.680387943418381E-4</v>
      </c>
      <c r="D202" s="41">
        <v>-12.7999999999998</v>
      </c>
      <c r="Q202">
        <v>195</v>
      </c>
      <c r="R202">
        <v>36647.7890625</v>
      </c>
      <c r="S202">
        <f t="shared" si="10"/>
        <v>0.55920941577019911</v>
      </c>
      <c r="T202">
        <f t="shared" si="11"/>
        <v>0.5626749585405233</v>
      </c>
    </row>
    <row r="203" spans="3:20">
      <c r="C203" s="41">
        <f t="shared" si="9"/>
        <v>-3.8845269065419796E-4</v>
      </c>
      <c r="D203" s="41">
        <v>-12.6999999999998</v>
      </c>
      <c r="Q203">
        <v>196</v>
      </c>
      <c r="R203">
        <v>36689.15625</v>
      </c>
      <c r="S203">
        <f t="shared" si="10"/>
        <v>0.55984063859006639</v>
      </c>
      <c r="T203">
        <f t="shared" si="11"/>
        <v>0.55889898840815899</v>
      </c>
    </row>
    <row r="204" spans="3:20">
      <c r="C204" s="41">
        <f t="shared" si="9"/>
        <v>-1.4650931809813694E-3</v>
      </c>
      <c r="D204" s="41">
        <v>-12.599999999999801</v>
      </c>
      <c r="Q204">
        <v>197</v>
      </c>
      <c r="R204">
        <v>36717.02734375</v>
      </c>
      <c r="S204">
        <f t="shared" si="10"/>
        <v>0.56026592421988253</v>
      </c>
      <c r="T204">
        <f t="shared" si="11"/>
        <v>0.55636093593579439</v>
      </c>
    </row>
    <row r="205" spans="3:20">
      <c r="C205" s="41">
        <f t="shared" si="9"/>
        <v>-2.5624646374010768E-3</v>
      </c>
      <c r="D205" s="41">
        <v>-12.499999999999799</v>
      </c>
      <c r="Q205">
        <v>198</v>
      </c>
      <c r="R205">
        <v>36627.44921875</v>
      </c>
      <c r="S205">
        <f t="shared" si="10"/>
        <v>0.55889904964904247</v>
      </c>
      <c r="T205">
        <f t="shared" si="11"/>
        <v>0.56453548261433362</v>
      </c>
    </row>
    <row r="206" spans="3:20">
      <c r="C206" s="41">
        <f t="shared" si="9"/>
        <v>-3.6811716501263803E-3</v>
      </c>
      <c r="D206" s="41">
        <v>-12.3999999999997</v>
      </c>
      <c r="Q206">
        <v>199</v>
      </c>
      <c r="R206">
        <v>36647.81640625</v>
      </c>
      <c r="S206">
        <f t="shared" si="10"/>
        <v>0.55920983300907912</v>
      </c>
      <c r="T206">
        <f t="shared" si="11"/>
        <v>0.56267245909604435</v>
      </c>
    </row>
    <row r="207" spans="3:20">
      <c r="C207" s="41">
        <f t="shared" si="9"/>
        <v>-4.821842549543473E-3</v>
      </c>
      <c r="D207" s="41">
        <v>-12.299999999999701</v>
      </c>
      <c r="Q207">
        <v>200</v>
      </c>
      <c r="R207">
        <v>36658.18359375</v>
      </c>
      <c r="S207">
        <f t="shared" si="10"/>
        <v>0.5593680261501488</v>
      </c>
      <c r="T207">
        <f t="shared" si="11"/>
        <v>0.56172514894311343</v>
      </c>
    </row>
    <row r="208" spans="3:20">
      <c r="C208" s="41">
        <f t="shared" si="9"/>
        <v>-5.9851305830141976E-3</v>
      </c>
      <c r="D208" s="41">
        <v>-12.199999999999701</v>
      </c>
      <c r="Q208">
        <v>201</v>
      </c>
      <c r="R208">
        <v>36630.3671875</v>
      </c>
      <c r="S208">
        <f t="shared" si="10"/>
        <v>0.55894357499809266</v>
      </c>
      <c r="T208">
        <f t="shared" si="11"/>
        <v>0.5642684115377965</v>
      </c>
    </row>
    <row r="209" spans="3:20">
      <c r="C209" s="41">
        <f t="shared" si="9"/>
        <v>-7.1717151623687664E-3</v>
      </c>
      <c r="D209" s="41">
        <v>-12.099999999999699</v>
      </c>
      <c r="Q209">
        <v>202</v>
      </c>
      <c r="R209">
        <v>36636.68359375</v>
      </c>
      <c r="S209">
        <f t="shared" si="10"/>
        <v>0.55903995717936983</v>
      </c>
      <c r="T209">
        <f t="shared" si="11"/>
        <v>0.56369047626012181</v>
      </c>
    </row>
    <row r="210" spans="3:20">
      <c r="C210" s="41">
        <f t="shared" si="9"/>
        <v>-8.3823031871108344E-3</v>
      </c>
      <c r="D210" s="41">
        <v>-11.9999999999997</v>
      </c>
      <c r="Q210">
        <v>203</v>
      </c>
      <c r="R210">
        <v>36650.60546875</v>
      </c>
      <c r="S210">
        <f t="shared" si="10"/>
        <v>0.55925239137483784</v>
      </c>
      <c r="T210">
        <f t="shared" si="11"/>
        <v>0.56241754028452684</v>
      </c>
    </row>
    <row r="211" spans="3:20">
      <c r="C211" s="41">
        <f t="shared" si="9"/>
        <v>-9.6176304487436137E-3</v>
      </c>
      <c r="D211" s="41">
        <v>-11.8999999999997</v>
      </c>
      <c r="Q211">
        <v>204</v>
      </c>
      <c r="R211">
        <v>36638.44921875</v>
      </c>
      <c r="S211">
        <f t="shared" si="10"/>
        <v>0.55906689888990613</v>
      </c>
      <c r="T211">
        <f t="shared" si="11"/>
        <v>0.56352897063088614</v>
      </c>
    </row>
    <row r="212" spans="3:20">
      <c r="C212" s="41">
        <f t="shared" si="9"/>
        <v>-1.0878463122079698E-2</v>
      </c>
      <c r="D212" s="41">
        <v>-11.799999999999701</v>
      </c>
      <c r="Q212">
        <v>205</v>
      </c>
      <c r="R212">
        <v>36636.8671875</v>
      </c>
      <c r="S212">
        <f t="shared" si="10"/>
        <v>0.55904275864042119</v>
      </c>
      <c r="T212">
        <f t="shared" si="11"/>
        <v>0.56367368162527987</v>
      </c>
    </row>
    <row r="213" spans="3:20">
      <c r="C213" s="41">
        <f t="shared" si="9"/>
        <v>-1.2165599349886452E-2</v>
      </c>
      <c r="D213" s="41">
        <v>-11.699999999999701</v>
      </c>
      <c r="Q213">
        <v>206</v>
      </c>
      <c r="R213">
        <v>36706.2109375</v>
      </c>
      <c r="S213">
        <f t="shared" si="10"/>
        <v>0.56010087644007023</v>
      </c>
      <c r="T213">
        <f t="shared" si="11"/>
        <v>0.55734534814331527</v>
      </c>
    </row>
    <row r="214" spans="3:20">
      <c r="C214" s="41">
        <f t="shared" si="9"/>
        <v>-1.3479870927753532E-2</v>
      </c>
      <c r="D214" s="41">
        <v>-11.599999999999699</v>
      </c>
      <c r="Q214">
        <v>207</v>
      </c>
      <c r="R214">
        <v>36657.55078125</v>
      </c>
      <c r="S214">
        <f t="shared" si="10"/>
        <v>0.55935837005035483</v>
      </c>
      <c r="T214">
        <f t="shared" si="11"/>
        <v>0.56178295347624063</v>
      </c>
    </row>
    <row r="215" spans="3:20">
      <c r="C215" s="41">
        <f t="shared" si="9"/>
        <v>-1.4822145096656622E-2</v>
      </c>
      <c r="D215" s="41">
        <v>-11.4999999999997</v>
      </c>
      <c r="Q215">
        <v>208</v>
      </c>
      <c r="R215">
        <v>36666</v>
      </c>
      <c r="S215">
        <f t="shared" si="10"/>
        <v>0.55948729686427101</v>
      </c>
      <c r="T215">
        <f t="shared" si="11"/>
        <v>0.56101136186180467</v>
      </c>
    </row>
    <row r="216" spans="3:20">
      <c r="C216" s="41">
        <f t="shared" si="9"/>
        <v>-1.6193326451335074E-2</v>
      </c>
      <c r="D216" s="41">
        <v>-11.3999999999997</v>
      </c>
      <c r="Q216">
        <v>209</v>
      </c>
      <c r="R216">
        <v>36733.76171875</v>
      </c>
      <c r="S216">
        <f t="shared" si="10"/>
        <v>0.560521274414435</v>
      </c>
      <c r="T216">
        <f t="shared" si="11"/>
        <v>0.55483935249515692</v>
      </c>
    </row>
    <row r="217" spans="3:20">
      <c r="C217" s="41">
        <f t="shared" si="9"/>
        <v>-1.759435897330773E-2</v>
      </c>
      <c r="D217" s="41">
        <v>-11.299999999999701</v>
      </c>
      <c r="Q217">
        <v>210</v>
      </c>
      <c r="R217">
        <v>36711.52734375</v>
      </c>
      <c r="S217">
        <f t="shared" si="10"/>
        <v>0.5601819995994507</v>
      </c>
      <c r="T217">
        <f t="shared" si="11"/>
        <v>0.5568614058586463</v>
      </c>
    </row>
    <row r="218" spans="3:20">
      <c r="C218" s="41">
        <f t="shared" si="9"/>
        <v>-1.9026228198129089E-2</v>
      </c>
      <c r="D218" s="41">
        <v>-11.199999999999701</v>
      </c>
      <c r="Q218">
        <v>211</v>
      </c>
      <c r="R218">
        <v>36684.10546875</v>
      </c>
      <c r="S218">
        <f t="shared" si="10"/>
        <v>0.55976356860837717</v>
      </c>
      <c r="T218">
        <f t="shared" si="11"/>
        <v>0.55935944922259884</v>
      </c>
    </row>
    <row r="219" spans="3:20">
      <c r="C219" s="41">
        <f t="shared" si="9"/>
        <v>-2.0489963527341185E-2</v>
      </c>
      <c r="D219" s="41">
        <v>-11.099999999999699</v>
      </c>
      <c r="Q219">
        <v>212</v>
      </c>
      <c r="R219">
        <v>36703.10546875</v>
      </c>
      <c r="S219">
        <f t="shared" si="10"/>
        <v>0.5600534900244144</v>
      </c>
      <c r="T219">
        <f t="shared" si="11"/>
        <v>0.55762811419191438</v>
      </c>
    </row>
    <row r="220" spans="3:20">
      <c r="C220" s="41">
        <f t="shared" si="9"/>
        <v>-2.1986640696519497E-2</v>
      </c>
      <c r="D220" s="41">
        <v>-10.9999999999997</v>
      </c>
      <c r="Q220">
        <v>213</v>
      </c>
      <c r="R220">
        <v>36617.15625</v>
      </c>
      <c r="S220">
        <f t="shared" si="10"/>
        <v>0.55874198901350425</v>
      </c>
      <c r="T220">
        <f t="shared" si="11"/>
        <v>0.56547798623342738</v>
      </c>
    </row>
    <row r="221" spans="3:20">
      <c r="C221" s="41">
        <f t="shared" si="9"/>
        <v>-2.3517384411847767E-2</v>
      </c>
      <c r="D221" s="41">
        <v>-10.8999999999997</v>
      </c>
      <c r="Q221">
        <v>214</v>
      </c>
      <c r="R221">
        <v>36654.078125</v>
      </c>
      <c r="S221">
        <f t="shared" si="10"/>
        <v>0.55930538071259628</v>
      </c>
      <c r="T221">
        <f t="shared" si="11"/>
        <v>0.56210020924925885</v>
      </c>
    </row>
    <row r="222" spans="3:20">
      <c r="C222" s="41">
        <f t="shared" ref="C222:C285" si="12">D$21+(D$22/(D222-D$23))</f>
        <v>-2.5083371168802063E-2</v>
      </c>
      <c r="D222" s="41">
        <v>-10.799999999999701</v>
      </c>
      <c r="Q222">
        <v>215</v>
      </c>
      <c r="R222">
        <v>36597.7109375</v>
      </c>
      <c r="S222">
        <f t="shared" si="10"/>
        <v>0.55844527256427867</v>
      </c>
      <c r="T222">
        <f t="shared" si="11"/>
        <v>0.56726036094848098</v>
      </c>
    </row>
    <row r="223" spans="3:20">
      <c r="C223" s="41">
        <f t="shared" si="12"/>
        <v>-2.6685832267789741E-2</v>
      </c>
      <c r="D223" s="41">
        <v>-10.699999999999701</v>
      </c>
      <c r="Q223">
        <v>216</v>
      </c>
      <c r="R223">
        <v>36569.1328125</v>
      </c>
      <c r="S223">
        <f t="shared" si="10"/>
        <v>0.55800919832913709</v>
      </c>
      <c r="T223">
        <f t="shared" si="11"/>
        <v>0.56988416622449733</v>
      </c>
    </row>
    <row r="224" spans="3:20">
      <c r="C224" s="41">
        <f t="shared" si="12"/>
        <v>-2.8326057042988864E-2</v>
      </c>
      <c r="D224" s="41">
        <v>-10.599999999999699</v>
      </c>
      <c r="Q224">
        <v>217</v>
      </c>
      <c r="R224">
        <v>36604.10546875</v>
      </c>
      <c r="S224">
        <f t="shared" si="10"/>
        <v>0.55854284685664146</v>
      </c>
      <c r="T224">
        <f t="shared" si="11"/>
        <v>0.56667397080655002</v>
      </c>
    </row>
    <row r="225" spans="3:20">
      <c r="C225" s="41">
        <f t="shared" si="12"/>
        <v>-3.0005396322181979E-2</v>
      </c>
      <c r="D225" s="41">
        <v>-10.4999999999997</v>
      </c>
      <c r="Q225">
        <v>218</v>
      </c>
      <c r="R225">
        <v>36600.23828125</v>
      </c>
      <c r="S225">
        <f t="shared" si="10"/>
        <v>0.5584838373579003</v>
      </c>
      <c r="T225">
        <f t="shared" si="11"/>
        <v>0.56702856826519676</v>
      </c>
    </row>
    <row r="226" spans="3:20">
      <c r="C226" s="41">
        <f t="shared" si="12"/>
        <v>-3.172526613709746E-2</v>
      </c>
      <c r="D226" s="41">
        <v>-10.3999999999997</v>
      </c>
      <c r="Q226">
        <v>219</v>
      </c>
      <c r="R226">
        <v>36642.18359375</v>
      </c>
      <c r="S226">
        <f t="shared" si="10"/>
        <v>0.55912388179980166</v>
      </c>
      <c r="T226">
        <f t="shared" si="11"/>
        <v>0.56318744326926717</v>
      </c>
    </row>
    <row r="227" spans="3:20">
      <c r="C227" s="41">
        <f t="shared" si="12"/>
        <v>-3.348715170567744E-2</v>
      </c>
      <c r="D227" s="41">
        <v>-10.299999999999701</v>
      </c>
      <c r="Q227">
        <v>220</v>
      </c>
      <c r="R227">
        <v>36551.68359375</v>
      </c>
      <c r="S227">
        <f t="shared" si="10"/>
        <v>0.55774294031815064</v>
      </c>
      <c r="T227">
        <f t="shared" si="11"/>
        <v>0.57148873524990851</v>
      </c>
    </row>
    <row r="228" spans="3:20">
      <c r="C228" s="41">
        <f t="shared" si="12"/>
        <v>-3.529261170981042E-2</v>
      </c>
      <c r="D228" s="41">
        <v>-10.199999999999701</v>
      </c>
      <c r="Q228">
        <v>221</v>
      </c>
      <c r="R228">
        <v>36566.94921875</v>
      </c>
      <c r="S228">
        <f t="shared" si="10"/>
        <v>0.55797587882429234</v>
      </c>
      <c r="T228">
        <f t="shared" si="11"/>
        <v>0.57008485685628285</v>
      </c>
    </row>
    <row r="229" spans="3:20">
      <c r="C229" s="41">
        <f t="shared" si="12"/>
        <v>-3.7143282894424909E-2</v>
      </c>
      <c r="D229" s="41">
        <v>-10.099999999999699</v>
      </c>
      <c r="Q229">
        <v>222</v>
      </c>
      <c r="R229">
        <v>36582.5</v>
      </c>
      <c r="S229">
        <f t="shared" si="10"/>
        <v>0.55821316853589686</v>
      </c>
      <c r="T229">
        <f t="shared" si="11"/>
        <v>0.56865626334810138</v>
      </c>
    </row>
    <row r="230" spans="3:20">
      <c r="C230" s="41">
        <f t="shared" si="12"/>
        <v>-3.9040885016466145E-2</v>
      </c>
      <c r="D230" s="41">
        <v>-9.9999999999996998</v>
      </c>
      <c r="Q230">
        <v>223</v>
      </c>
      <c r="R230">
        <v>36557.84375</v>
      </c>
      <c r="S230">
        <f t="shared" si="10"/>
        <v>0.55783693827725644</v>
      </c>
      <c r="T230">
        <f t="shared" si="11"/>
        <v>0.57092204974031624</v>
      </c>
    </row>
    <row r="231" spans="3:20">
      <c r="C231" s="41">
        <f t="shared" si="12"/>
        <v>-4.0987226175209932E-2</v>
      </c>
      <c r="D231" s="41">
        <v>-9.8999999999997002</v>
      </c>
      <c r="Q231">
        <v>224</v>
      </c>
      <c r="R231">
        <v>36627.2109375</v>
      </c>
      <c r="S231">
        <f t="shared" si="10"/>
        <v>0.55889541371023121</v>
      </c>
      <c r="T231">
        <f t="shared" si="11"/>
        <v>0.56455729398433929</v>
      </c>
    </row>
    <row r="232" spans="3:20">
      <c r="C232" s="41">
        <f t="shared" si="12"/>
        <v>-4.2984208558639256E-2</v>
      </c>
      <c r="D232" s="41">
        <v>-9.7999999999997005</v>
      </c>
      <c r="Q232">
        <v>225</v>
      </c>
      <c r="R232">
        <v>36590.81640625</v>
      </c>
      <c r="S232">
        <f t="shared" si="10"/>
        <v>0.55834006876096742</v>
      </c>
      <c r="T232">
        <f t="shared" si="11"/>
        <v>0.5678928895676103</v>
      </c>
    </row>
    <row r="233" spans="3:20">
      <c r="C233" s="41">
        <f t="shared" si="12"/>
        <v>-4.5033834644272477E-2</v>
      </c>
      <c r="D233" s="41">
        <v>-9.6999999999997009</v>
      </c>
      <c r="Q233">
        <v>226</v>
      </c>
      <c r="R233">
        <v>36648.2890625</v>
      </c>
      <c r="S233">
        <f t="shared" si="10"/>
        <v>0.55921704528114746</v>
      </c>
      <c r="T233">
        <f t="shared" si="11"/>
        <v>0.56262925515083273</v>
      </c>
    </row>
    <row r="234" spans="3:20">
      <c r="C234" s="41">
        <f t="shared" si="12"/>
        <v>-4.7138213896933387E-2</v>
      </c>
      <c r="D234" s="41">
        <v>-9.5999999999996994</v>
      </c>
      <c r="Q234">
        <v>227</v>
      </c>
      <c r="R234">
        <v>36632.47265625</v>
      </c>
      <c r="S234">
        <f t="shared" si="10"/>
        <v>0.55897570239185168</v>
      </c>
      <c r="T234">
        <f t="shared" si="11"/>
        <v>0.5640757387195916</v>
      </c>
    </row>
    <row r="235" spans="3:20">
      <c r="C235" s="41">
        <f t="shared" si="12"/>
        <v>-4.9299570010555224E-2</v>
      </c>
      <c r="D235" s="41">
        <v>-9.4999999999996998</v>
      </c>
      <c r="Q235">
        <v>228</v>
      </c>
      <c r="R235">
        <v>36555.05078125</v>
      </c>
      <c r="S235">
        <f t="shared" si="10"/>
        <v>0.55779432030594334</v>
      </c>
      <c r="T235">
        <f t="shared" si="11"/>
        <v>0.57117895106319772</v>
      </c>
    </row>
    <row r="236" spans="3:20">
      <c r="C236" s="41">
        <f t="shared" si="12"/>
        <v>-5.1520248746280792E-2</v>
      </c>
      <c r="D236" s="41">
        <v>-9.3999999999997002</v>
      </c>
      <c r="Q236">
        <v>229</v>
      </c>
      <c r="R236">
        <v>36630</v>
      </c>
      <c r="S236">
        <f t="shared" si="10"/>
        <v>0.55893797207598994</v>
      </c>
      <c r="T236">
        <f t="shared" si="11"/>
        <v>0.56430201594526208</v>
      </c>
    </row>
    <row r="237" spans="3:20">
      <c r="C237" s="41">
        <f t="shared" si="12"/>
        <v>-5.380272642493876E-2</v>
      </c>
      <c r="D237" s="41">
        <v>-9.2999999999997005</v>
      </c>
      <c r="Q237">
        <v>230</v>
      </c>
      <c r="R237">
        <v>36593.2890625</v>
      </c>
      <c r="S237">
        <f t="shared" si="10"/>
        <v>0.55837779907682916</v>
      </c>
      <c r="T237">
        <f t="shared" si="11"/>
        <v>0.56766600503039299</v>
      </c>
    </row>
    <row r="238" spans="3:20">
      <c r="C238" s="41">
        <f t="shared" si="12"/>
        <v>-5.6149619138531989E-2</v>
      </c>
      <c r="D238" s="41">
        <v>-9.1999999999997009</v>
      </c>
      <c r="Q238">
        <v>231</v>
      </c>
      <c r="R238">
        <v>36640.31640625</v>
      </c>
      <c r="S238">
        <f t="shared" si="10"/>
        <v>0.55909539034485389</v>
      </c>
      <c r="T238">
        <f t="shared" si="11"/>
        <v>0.56335819605545989</v>
      </c>
    </row>
    <row r="239" spans="3:20">
      <c r="C239" s="41">
        <f t="shared" si="12"/>
        <v>-5.856369275277569E-2</v>
      </c>
      <c r="D239" s="41">
        <v>-9.0999999999996994</v>
      </c>
      <c r="Q239">
        <v>232</v>
      </c>
      <c r="R239">
        <v>36607.34375</v>
      </c>
      <c r="S239">
        <f t="shared" si="10"/>
        <v>0.55859225986114291</v>
      </c>
      <c r="T239">
        <f t="shared" si="11"/>
        <v>0.56637711237884902</v>
      </c>
    </row>
    <row r="240" spans="3:20">
      <c r="C240" s="41">
        <f t="shared" si="12"/>
        <v>-6.1047873781089904E-2</v>
      </c>
      <c r="D240" s="41">
        <v>-8.9999999999996998</v>
      </c>
      <c r="Q240">
        <v>233</v>
      </c>
      <c r="R240">
        <v>36529.18359375</v>
      </c>
      <c r="S240">
        <f t="shared" si="10"/>
        <v>0.55739961232547497</v>
      </c>
      <c r="T240">
        <f t="shared" si="11"/>
        <v>0.57356059143067517</v>
      </c>
    </row>
    <row r="241" spans="3:20">
      <c r="C241" s="41">
        <f t="shared" si="12"/>
        <v>-6.360526121993075E-2</v>
      </c>
      <c r="D241" s="41">
        <v>-8.8999999999997002</v>
      </c>
      <c r="Q241">
        <v>234</v>
      </c>
      <c r="R241">
        <v>36563.7109375</v>
      </c>
      <c r="S241">
        <f t="shared" si="10"/>
        <v>0.557926465819791</v>
      </c>
      <c r="T241">
        <f t="shared" si="11"/>
        <v>0.57038253742257394</v>
      </c>
    </row>
    <row r="242" spans="3:20">
      <c r="C242" s="41">
        <f t="shared" si="12"/>
        <v>-6.623913944609626E-2</v>
      </c>
      <c r="D242" s="41">
        <v>-8.7999999999997005</v>
      </c>
      <c r="Q242">
        <v>235</v>
      </c>
      <c r="R242">
        <v>36576.5</v>
      </c>
      <c r="S242">
        <f t="shared" si="10"/>
        <v>0.55812161440451669</v>
      </c>
      <c r="T242">
        <f t="shared" si="11"/>
        <v>0.56920728117633157</v>
      </c>
    </row>
    <row r="243" spans="3:20">
      <c r="C243" s="41">
        <f t="shared" si="12"/>
        <v>-6.8952992288866768E-2</v>
      </c>
      <c r="D243" s="41">
        <v>-8.6999999999997009</v>
      </c>
      <c r="Q243">
        <v>236</v>
      </c>
      <c r="R243">
        <v>36557.23828125</v>
      </c>
      <c r="S243">
        <f t="shared" si="10"/>
        <v>0.55782769941634236</v>
      </c>
      <c r="T243">
        <f t="shared" si="11"/>
        <v>0.57097773746099945</v>
      </c>
    </row>
    <row r="244" spans="3:20">
      <c r="C244" s="41">
        <f t="shared" si="12"/>
        <v>-7.175051840375847E-2</v>
      </c>
      <c r="D244" s="41">
        <v>-8.5999999999996994</v>
      </c>
      <c r="Q244">
        <v>237</v>
      </c>
      <c r="R244">
        <v>36540.94921875</v>
      </c>
      <c r="S244">
        <f t="shared" si="10"/>
        <v>0.55757914425497823</v>
      </c>
      <c r="T244">
        <f t="shared" si="11"/>
        <v>0.57247678457693141</v>
      </c>
    </row>
    <row r="245" spans="3:20">
      <c r="C245" s="41">
        <f t="shared" si="12"/>
        <v>-7.4635648090548193E-2</v>
      </c>
      <c r="D245" s="41">
        <v>-8.4999999999996998</v>
      </c>
      <c r="Q245">
        <v>238</v>
      </c>
      <c r="R245">
        <v>36554.84375</v>
      </c>
      <c r="S245">
        <f t="shared" si="10"/>
        <v>0.55779116121156636</v>
      </c>
      <c r="T245">
        <f t="shared" si="11"/>
        <v>0.57119799605606536</v>
      </c>
    </row>
    <row r="246" spans="3:20">
      <c r="C246" s="41">
        <f t="shared" si="12"/>
        <v>-7.7612561716382047E-2</v>
      </c>
      <c r="D246" s="41">
        <v>-8.3999999999997002</v>
      </c>
      <c r="Q246">
        <v>239</v>
      </c>
      <c r="R246">
        <v>36590.65625</v>
      </c>
      <c r="S246">
        <f t="shared" si="10"/>
        <v>0.55833762493324179</v>
      </c>
      <c r="T246">
        <f t="shared" si="11"/>
        <v>0.56790758641481132</v>
      </c>
    </row>
    <row r="247" spans="3:20">
      <c r="C247" s="41">
        <f t="shared" si="12"/>
        <v>-8.0685709925573043E-2</v>
      </c>
      <c r="D247" s="41">
        <v>-8.2999999999997005</v>
      </c>
      <c r="Q247">
        <v>240</v>
      </c>
      <c r="R247">
        <v>36581.2890625</v>
      </c>
      <c r="S247">
        <f t="shared" si="10"/>
        <v>0.55819469081406881</v>
      </c>
      <c r="T247">
        <f t="shared" si="11"/>
        <v>0.56876745313890931</v>
      </c>
    </row>
    <row r="248" spans="3:20">
      <c r="C248" s="41">
        <f t="shared" si="12"/>
        <v>-8.3859835841563687E-2</v>
      </c>
      <c r="D248" s="41">
        <v>-8.1999999999997009</v>
      </c>
      <c r="Q248">
        <v>241</v>
      </c>
      <c r="R248">
        <v>36585.18359375</v>
      </c>
      <c r="S248">
        <f t="shared" si="10"/>
        <v>0.55825411755168997</v>
      </c>
      <c r="T248">
        <f t="shared" si="11"/>
        <v>0.56840988527665948</v>
      </c>
    </row>
    <row r="249" spans="3:20">
      <c r="C249" s="41">
        <f t="shared" si="12"/>
        <v>-8.7139999493985418E-2</v>
      </c>
      <c r="D249" s="41">
        <v>-8.0999999999996994</v>
      </c>
      <c r="Q249">
        <v>242</v>
      </c>
      <c r="R249">
        <v>36622.6328125</v>
      </c>
      <c r="S249">
        <f t="shared" si="10"/>
        <v>0.55882555600061035</v>
      </c>
      <c r="T249">
        <f t="shared" si="11"/>
        <v>0.56497642734648368</v>
      </c>
    </row>
    <row r="250" spans="3:20">
      <c r="C250" s="41">
        <f t="shared" si="12"/>
        <v>-9.0531604735401575E-2</v>
      </c>
      <c r="D250" s="41">
        <v>-7.9999999999996998</v>
      </c>
      <c r="Q250">
        <v>243</v>
      </c>
      <c r="R250">
        <v>36641.76171875</v>
      </c>
      <c r="S250">
        <f t="shared" si="10"/>
        <v>0.55911744439993893</v>
      </c>
      <c r="T250">
        <f t="shared" si="11"/>
        <v>0.56322602149152701</v>
      </c>
    </row>
    <row r="251" spans="3:20">
      <c r="C251" s="41">
        <f t="shared" si="12"/>
        <v>-9.4040428948900537E-2</v>
      </c>
      <c r="D251" s="41">
        <v>-7.8999999999997002</v>
      </c>
      <c r="Q251">
        <v>244</v>
      </c>
      <c r="R251">
        <v>36531.60546875</v>
      </c>
      <c r="S251">
        <f t="shared" si="10"/>
        <v>0.55743656776913098</v>
      </c>
      <c r="T251">
        <f t="shared" si="11"/>
        <v>0.57333742556686706</v>
      </c>
    </row>
    <row r="252" spans="3:20">
      <c r="C252" s="41">
        <f t="shared" si="12"/>
        <v>-9.7672655890069418E-2</v>
      </c>
      <c r="D252" s="41">
        <v>-7.7999999999996996</v>
      </c>
      <c r="Q252">
        <v>245</v>
      </c>
      <c r="R252">
        <v>36557.3671875</v>
      </c>
      <c r="S252">
        <f t="shared" si="10"/>
        <v>0.55782966639963383</v>
      </c>
      <c r="T252">
        <f t="shared" si="11"/>
        <v>0.57096588117201996</v>
      </c>
    </row>
    <row r="253" spans="3:20">
      <c r="C253" s="41">
        <f t="shared" si="12"/>
        <v>-0.10143491205607434</v>
      </c>
      <c r="D253" s="41">
        <v>-7.6999999999997</v>
      </c>
      <c r="Q253">
        <v>246</v>
      </c>
      <c r="R253">
        <v>36523.921875</v>
      </c>
      <c r="S253">
        <f t="shared" si="10"/>
        <v>0.55731932364385439</v>
      </c>
      <c r="T253">
        <f t="shared" si="11"/>
        <v>0.57404556506598547</v>
      </c>
    </row>
    <row r="254" spans="3:20">
      <c r="C254" s="41">
        <f t="shared" si="12"/>
        <v>-0.10533430703183198</v>
      </c>
      <c r="D254" s="41">
        <v>-7.5999999999997003</v>
      </c>
      <c r="Q254">
        <v>247</v>
      </c>
      <c r="R254">
        <v>36502.52734375</v>
      </c>
      <c r="S254">
        <f t="shared" si="10"/>
        <v>0.55699286402304116</v>
      </c>
      <c r="T254">
        <f t="shared" si="11"/>
        <v>0.57601930770711718</v>
      </c>
    </row>
    <row r="255" spans="3:20">
      <c r="C255" s="41">
        <f t="shared" si="12"/>
        <v>-0.10937847833008653</v>
      </c>
      <c r="D255" s="41">
        <v>-7.4999999999996998</v>
      </c>
      <c r="Q255">
        <v>248</v>
      </c>
      <c r="R255">
        <v>36561.2109375</v>
      </c>
      <c r="S255">
        <f t="shared" si="10"/>
        <v>0.55788831826504925</v>
      </c>
      <c r="T255">
        <f t="shared" si="11"/>
        <v>0.57061239631037264</v>
      </c>
    </row>
    <row r="256" spans="3:20">
      <c r="C256" s="41">
        <f t="shared" si="12"/>
        <v>-0.11357564132040919</v>
      </c>
      <c r="D256" s="41">
        <v>-7.3999999999997002</v>
      </c>
      <c r="Q256">
        <v>249</v>
      </c>
      <c r="R256">
        <v>36570.60546875</v>
      </c>
      <c r="S256">
        <f t="shared" si="10"/>
        <v>0.55803166962310213</v>
      </c>
      <c r="T256">
        <f t="shared" si="11"/>
        <v>0.56974883367813645</v>
      </c>
    </row>
    <row r="257" spans="3:20">
      <c r="C257" s="41">
        <f t="shared" si="12"/>
        <v>-0.11793464493391491</v>
      </c>
      <c r="D257" s="41">
        <v>-7.2999999999996996</v>
      </c>
      <c r="Q257">
        <v>250</v>
      </c>
      <c r="R257">
        <v>36549.8671875</v>
      </c>
      <c r="S257">
        <f t="shared" si="10"/>
        <v>0.55771522373540861</v>
      </c>
      <c r="T257">
        <f t="shared" si="11"/>
        <v>0.57165587589899491</v>
      </c>
    </row>
    <row r="258" spans="3:20">
      <c r="C258" s="41">
        <f t="shared" si="12"/>
        <v>-0.12246503393849882</v>
      </c>
      <c r="D258" s="41">
        <v>-7.1999999999997</v>
      </c>
      <c r="Q258">
        <v>251</v>
      </c>
      <c r="R258">
        <v>36495.921875</v>
      </c>
      <c r="S258">
        <f t="shared" si="10"/>
        <v>0.55689207103074689</v>
      </c>
      <c r="T258">
        <f t="shared" si="11"/>
        <v>0.57662927809212805</v>
      </c>
    </row>
    <row r="259" spans="3:20">
      <c r="C259" s="41">
        <f t="shared" si="12"/>
        <v>-0.12717711870690429</v>
      </c>
      <c r="D259" s="41">
        <v>-7.0999999999997003</v>
      </c>
      <c r="Q259">
        <v>252</v>
      </c>
      <c r="R259">
        <v>36493.6328125</v>
      </c>
      <c r="S259">
        <f t="shared" si="10"/>
        <v>0.55685714217593651</v>
      </c>
      <c r="T259">
        <f t="shared" si="11"/>
        <v>0.57684072210446846</v>
      </c>
    </row>
    <row r="260" spans="3:20">
      <c r="C260" s="41">
        <f t="shared" si="12"/>
        <v>-0.13208205355092123</v>
      </c>
      <c r="D260" s="41">
        <v>-6.9999999999996998</v>
      </c>
      <c r="Q260">
        <v>253</v>
      </c>
      <c r="R260">
        <v>36553.26171875</v>
      </c>
      <c r="S260">
        <f t="shared" si="10"/>
        <v>0.55776702096208131</v>
      </c>
      <c r="T260">
        <f t="shared" si="11"/>
        <v>0.57134353747167044</v>
      </c>
    </row>
    <row r="261" spans="3:20">
      <c r="C261" s="41">
        <f t="shared" si="12"/>
        <v>-0.13719192487439008</v>
      </c>
      <c r="D261" s="41">
        <v>-6.8999999999997002</v>
      </c>
      <c r="Q261">
        <v>254</v>
      </c>
      <c r="R261">
        <v>36578.81640625</v>
      </c>
      <c r="S261">
        <f t="shared" si="10"/>
        <v>0.55815696049820707</v>
      </c>
      <c r="T261">
        <f t="shared" si="11"/>
        <v>0.56899452415475915</v>
      </c>
    </row>
    <row r="262" spans="3:20">
      <c r="C262" s="41">
        <f t="shared" si="12"/>
        <v>-0.14251985061151146</v>
      </c>
      <c r="D262" s="41">
        <v>-6.7999999999996996</v>
      </c>
      <c r="Q262">
        <v>255</v>
      </c>
      <c r="R262">
        <v>36605.15625</v>
      </c>
      <c r="S262">
        <f t="shared" si="10"/>
        <v>0.55855888075074389</v>
      </c>
      <c r="T262">
        <f t="shared" si="11"/>
        <v>0.56657763679821427</v>
      </c>
    </row>
    <row r="263" spans="3:20">
      <c r="C263" s="41">
        <f t="shared" si="12"/>
        <v>-0.1480800926727362</v>
      </c>
      <c r="D263" s="41">
        <v>-6.6999999999997</v>
      </c>
      <c r="Q263">
        <v>256</v>
      </c>
      <c r="R263">
        <v>36647.39453125</v>
      </c>
      <c r="S263">
        <f t="shared" si="10"/>
        <v>0.5592033956092165</v>
      </c>
      <c r="T263">
        <f t="shared" si="11"/>
        <v>0.56271102247344418</v>
      </c>
    </row>
    <row r="264" spans="3:20">
      <c r="C264" s="41">
        <f t="shared" si="12"/>
        <v>-0.15388818442759794</v>
      </c>
      <c r="D264" s="41">
        <v>-6.5999999999997003</v>
      </c>
      <c r="Q264">
        <v>257</v>
      </c>
      <c r="R264">
        <v>36687.68359375</v>
      </c>
      <c r="S264">
        <f t="shared" ref="S264:S327" si="13">R264/65535</f>
        <v>0.55981816729610134</v>
      </c>
      <c r="T264">
        <f t="shared" ref="T264:T327" si="14">D$23+(D$22/(S264-D$21))</f>
        <v>0.55903322857659399</v>
      </c>
    </row>
    <row r="265" spans="3:20">
      <c r="C265" s="41">
        <f t="shared" si="12"/>
        <v>-0.15996107562393524</v>
      </c>
      <c r="D265" s="41">
        <v>-6.4999999999996998</v>
      </c>
      <c r="Q265">
        <v>258</v>
      </c>
      <c r="R265">
        <v>36715.7109375</v>
      </c>
      <c r="S265">
        <f t="shared" si="13"/>
        <v>0.56024583714808884</v>
      </c>
      <c r="T265">
        <f t="shared" si="14"/>
        <v>0.5564807046265452</v>
      </c>
    </row>
    <row r="266" spans="3:20">
      <c r="C266" s="41">
        <f t="shared" si="12"/>
        <v>-0.1663172975907341</v>
      </c>
      <c r="D266" s="41">
        <v>-6.3999999999997002</v>
      </c>
      <c r="Q266">
        <v>259</v>
      </c>
      <c r="R266">
        <v>36748.23828125</v>
      </c>
      <c r="S266">
        <f t="shared" si="13"/>
        <v>0.56074217259861148</v>
      </c>
      <c r="T266">
        <f t="shared" si="14"/>
        <v>0.55352446064234506</v>
      </c>
    </row>
    <row r="267" spans="3:20">
      <c r="C267" s="41">
        <f t="shared" si="12"/>
        <v>-0.17297715211586623</v>
      </c>
      <c r="D267" s="41">
        <v>-6.2999999999996996</v>
      </c>
      <c r="Q267">
        <v>260</v>
      </c>
      <c r="R267">
        <v>36824.44921875</v>
      </c>
      <c r="S267">
        <f t="shared" si="13"/>
        <v>0.56190507696269165</v>
      </c>
      <c r="T267">
        <f t="shared" si="14"/>
        <v>0.54662361199675136</v>
      </c>
    </row>
    <row r="268" spans="3:20">
      <c r="C268" s="41">
        <f t="shared" si="12"/>
        <v>-0.17996292805384601</v>
      </c>
      <c r="D268" s="41">
        <v>-6.1999999999997</v>
      </c>
      <c r="Q268">
        <v>261</v>
      </c>
      <c r="R268">
        <v>36925.05078125</v>
      </c>
      <c r="S268">
        <f t="shared" si="13"/>
        <v>0.5634401584077211</v>
      </c>
      <c r="T268">
        <f t="shared" si="14"/>
        <v>0.53756871259362971</v>
      </c>
    </row>
    <row r="269" spans="3:20">
      <c r="C269" s="41">
        <f t="shared" si="12"/>
        <v>-0.18729915053244611</v>
      </c>
      <c r="D269" s="41">
        <v>-6.0999999999997003</v>
      </c>
      <c r="Q269">
        <v>262</v>
      </c>
      <c r="R269">
        <v>36982.7890625</v>
      </c>
      <c r="S269">
        <f t="shared" si="13"/>
        <v>0.5643211881055924</v>
      </c>
      <c r="T269">
        <f t="shared" si="14"/>
        <v>0.53239962310138678</v>
      </c>
    </row>
    <row r="270" spans="3:20">
      <c r="C270" s="41">
        <f t="shared" si="12"/>
        <v>-0.19501286862914058</v>
      </c>
      <c r="D270" s="41">
        <v>-5.9999999999996998</v>
      </c>
      <c r="Q270">
        <v>263</v>
      </c>
      <c r="R270">
        <v>36996.02734375</v>
      </c>
      <c r="S270">
        <f t="shared" si="13"/>
        <v>0.56452319132906081</v>
      </c>
      <c r="T270">
        <f t="shared" si="14"/>
        <v>0.53121728969444115</v>
      </c>
    </row>
    <row r="271" spans="3:20">
      <c r="C271" s="41">
        <f t="shared" si="12"/>
        <v>-0.20313398862865267</v>
      </c>
      <c r="D271" s="41">
        <v>-5.8999999999997002</v>
      </c>
      <c r="Q271">
        <v>264</v>
      </c>
      <c r="R271">
        <v>37065.02734375</v>
      </c>
      <c r="S271">
        <f t="shared" si="13"/>
        <v>0.56557606383993286</v>
      </c>
      <c r="T271">
        <f t="shared" si="14"/>
        <v>0.52507185117271993</v>
      </c>
    </row>
    <row r="272" spans="3:20">
      <c r="C272" s="41">
        <f t="shared" si="12"/>
        <v>-0.21169566151596869</v>
      </c>
      <c r="D272" s="41">
        <v>-5.7999999999996996</v>
      </c>
      <c r="Q272">
        <v>265</v>
      </c>
      <c r="R272">
        <v>37149.18359375</v>
      </c>
      <c r="S272">
        <f t="shared" si="13"/>
        <v>0.56686020590142672</v>
      </c>
      <c r="T272">
        <f t="shared" si="14"/>
        <v>0.51761508524527322</v>
      </c>
    </row>
    <row r="273" spans="3:20">
      <c r="C273" s="41">
        <f t="shared" si="12"/>
        <v>-0.22073473528945475</v>
      </c>
      <c r="D273" s="41">
        <v>-5.6999999999997</v>
      </c>
      <c r="Q273">
        <v>266</v>
      </c>
      <c r="R273">
        <v>37270.421875</v>
      </c>
      <c r="S273">
        <f t="shared" si="13"/>
        <v>0.56871018348973834</v>
      </c>
      <c r="T273">
        <f t="shared" si="14"/>
        <v>0.50694642361806119</v>
      </c>
    </row>
    <row r="274" spans="3:20">
      <c r="C274" s="41">
        <f t="shared" si="12"/>
        <v>-0.2302922851072306</v>
      </c>
      <c r="D274" s="41">
        <v>-5.5999999999997003</v>
      </c>
      <c r="Q274">
        <v>267</v>
      </c>
      <c r="R274">
        <v>37391.34375</v>
      </c>
      <c r="S274">
        <f t="shared" si="13"/>
        <v>0.57055533302815287</v>
      </c>
      <c r="T274">
        <f t="shared" si="14"/>
        <v>0.49639144739887442</v>
      </c>
    </row>
    <row r="275" spans="3:20">
      <c r="C275" s="41">
        <f t="shared" si="12"/>
        <v>-0.24041423735381823</v>
      </c>
      <c r="D275" s="41">
        <v>-5.4999999999996998</v>
      </c>
      <c r="Q275">
        <v>268</v>
      </c>
      <c r="R275">
        <v>37622.7109375</v>
      </c>
      <c r="S275">
        <f t="shared" si="13"/>
        <v>0.57408577000839245</v>
      </c>
      <c r="T275">
        <f t="shared" si="14"/>
        <v>0.47643117176504512</v>
      </c>
    </row>
    <row r="276" spans="3:20">
      <c r="C276" s="41">
        <f t="shared" si="12"/>
        <v>-0.25115210762964441</v>
      </c>
      <c r="D276" s="41">
        <v>-5.3999999999997002</v>
      </c>
      <c r="Q276">
        <v>269</v>
      </c>
      <c r="R276">
        <v>37820.31640625</v>
      </c>
      <c r="S276">
        <f t="shared" si="13"/>
        <v>0.57710103618295572</v>
      </c>
      <c r="T276">
        <f t="shared" si="14"/>
        <v>0.45962374314479115</v>
      </c>
    </row>
    <row r="277" spans="3:20">
      <c r="C277" s="41">
        <f t="shared" si="12"/>
        <v>-0.26256387768737383</v>
      </c>
      <c r="D277" s="41">
        <v>-5.2999999999996001</v>
      </c>
      <c r="Q277">
        <v>270</v>
      </c>
      <c r="R277">
        <v>38043.5</v>
      </c>
      <c r="S277">
        <f t="shared" si="13"/>
        <v>0.58050659952697037</v>
      </c>
      <c r="T277">
        <f t="shared" si="14"/>
        <v>0.44090120157680213</v>
      </c>
    </row>
    <row r="278" spans="3:20">
      <c r="C278" s="41">
        <f t="shared" si="12"/>
        <v>-0.27471504282440373</v>
      </c>
      <c r="D278" s="41">
        <v>-5.1999999999995996</v>
      </c>
      <c r="Q278">
        <v>271</v>
      </c>
      <c r="R278">
        <v>38358.34375</v>
      </c>
      <c r="S278">
        <f t="shared" si="13"/>
        <v>0.58531080720225837</v>
      </c>
      <c r="T278">
        <f t="shared" si="14"/>
        <v>0.41494804872253654</v>
      </c>
    </row>
    <row r="279" spans="3:20">
      <c r="C279" s="41">
        <f t="shared" si="12"/>
        <v>-0.28767986968078246</v>
      </c>
      <c r="D279" s="41">
        <v>-5.0999999999996</v>
      </c>
      <c r="Q279">
        <v>272</v>
      </c>
      <c r="R279">
        <v>38858.89453125</v>
      </c>
      <c r="S279">
        <f t="shared" si="13"/>
        <v>0.59294872253376063</v>
      </c>
      <c r="T279">
        <f t="shared" si="14"/>
        <v>0.37475529807600028</v>
      </c>
    </row>
    <row r="280" spans="3:20">
      <c r="C280" s="41">
        <f t="shared" si="12"/>
        <v>-0.30154291546229522</v>
      </c>
      <c r="D280" s="41">
        <v>-4.9999999999996003</v>
      </c>
      <c r="Q280">
        <v>273</v>
      </c>
      <c r="R280">
        <v>39695.921875</v>
      </c>
      <c r="S280">
        <f t="shared" si="13"/>
        <v>0.60572094110017549</v>
      </c>
      <c r="T280">
        <f t="shared" si="14"/>
        <v>0.31032583829903482</v>
      </c>
    </row>
    <row r="281" spans="3:20">
      <c r="C281" s="41">
        <f t="shared" si="12"/>
        <v>-0.31640087425511598</v>
      </c>
      <c r="D281" s="41">
        <v>-4.8999999999995998</v>
      </c>
      <c r="Q281">
        <v>274</v>
      </c>
      <c r="R281">
        <v>40694.578125</v>
      </c>
      <c r="S281">
        <f t="shared" si="13"/>
        <v>0.62095945868619817</v>
      </c>
      <c r="T281">
        <f t="shared" si="14"/>
        <v>0.23769003265969335</v>
      </c>
    </row>
    <row r="282" spans="3:20">
      <c r="C282" s="41">
        <f t="shared" si="12"/>
        <v>-0.33236483565054187</v>
      </c>
      <c r="D282" s="41">
        <v>-4.7999999999996001</v>
      </c>
      <c r="Q282">
        <v>275</v>
      </c>
      <c r="R282">
        <v>42166.65625</v>
      </c>
      <c r="S282">
        <f t="shared" si="13"/>
        <v>0.64342193102922107</v>
      </c>
      <c r="T282">
        <f t="shared" si="14"/>
        <v>0.13822386128013875</v>
      </c>
    </row>
    <row r="283" spans="3:20">
      <c r="C283" s="41">
        <f t="shared" si="12"/>
        <v>-0.34956306725346065</v>
      </c>
      <c r="D283" s="41">
        <v>-4.6999999999995996</v>
      </c>
      <c r="Q283">
        <v>276</v>
      </c>
      <c r="R283">
        <v>43644.10546875</v>
      </c>
      <c r="S283">
        <f t="shared" si="13"/>
        <v>0.66596636100938433</v>
      </c>
      <c r="T283">
        <f t="shared" si="14"/>
        <v>4.6512939647660456E-2</v>
      </c>
    </row>
    <row r="284" spans="3:20">
      <c r="C284" s="41">
        <f t="shared" si="12"/>
        <v>-0.36814446854147254</v>
      </c>
      <c r="D284" s="41">
        <v>-4.5999999999996</v>
      </c>
      <c r="Q284">
        <v>277</v>
      </c>
      <c r="R284">
        <v>45427.7890625</v>
      </c>
      <c r="S284">
        <f t="shared" si="13"/>
        <v>0.69318362802319367</v>
      </c>
      <c r="T284">
        <f t="shared" si="14"/>
        <v>-5.471869228373194E-2</v>
      </c>
    </row>
    <row r="285" spans="3:20">
      <c r="C285" s="41">
        <f t="shared" si="12"/>
        <v>-0.388282892969389</v>
      </c>
      <c r="D285" s="41">
        <v>-4.4999999999996003</v>
      </c>
      <c r="Q285">
        <v>278</v>
      </c>
      <c r="R285">
        <v>47112.7890625</v>
      </c>
      <c r="S285">
        <f t="shared" si="13"/>
        <v>0.71889507991912716</v>
      </c>
      <c r="T285">
        <f t="shared" si="14"/>
        <v>-0.14200231328652801</v>
      </c>
    </row>
    <row r="286" spans="3:20">
      <c r="C286" s="41">
        <f t="shared" ref="C286:C349" si="15">D$21+(D$22/(D286-D$23))</f>
        <v>-0.41018260409469365</v>
      </c>
      <c r="D286" s="41">
        <v>-4.3999999999995998</v>
      </c>
      <c r="Q286">
        <v>279</v>
      </c>
      <c r="R286">
        <v>48211.31640625</v>
      </c>
      <c r="S286">
        <f t="shared" si="13"/>
        <v>0.73565753271152823</v>
      </c>
      <c r="T286">
        <f t="shared" si="14"/>
        <v>-0.19502779360661737</v>
      </c>
    </row>
    <row r="287" spans="3:20">
      <c r="C287" s="41">
        <f t="shared" si="15"/>
        <v>-0.43408522872924238</v>
      </c>
      <c r="D287" s="41">
        <v>-4.2999999999996001</v>
      </c>
      <c r="Q287">
        <v>280</v>
      </c>
      <c r="R287">
        <v>49127.2890625</v>
      </c>
      <c r="S287">
        <f t="shared" si="13"/>
        <v>0.7496343795300221</v>
      </c>
      <c r="T287">
        <f t="shared" si="14"/>
        <v>-0.23710823694371541</v>
      </c>
    </row>
    <row r="288" spans="3:20">
      <c r="C288" s="41">
        <f t="shared" si="15"/>
        <v>-0.46027870928590564</v>
      </c>
      <c r="D288" s="41">
        <v>-4.1999999999995996</v>
      </c>
      <c r="Q288">
        <v>281</v>
      </c>
      <c r="R288">
        <v>49706.2109375</v>
      </c>
      <c r="S288">
        <f t="shared" si="13"/>
        <v>0.75846816109712367</v>
      </c>
      <c r="T288">
        <f t="shared" si="14"/>
        <v>-0.26276513136878821</v>
      </c>
    </row>
    <row r="289" spans="3:20">
      <c r="C289" s="41">
        <f t="shared" si="15"/>
        <v>-0.48910895969234169</v>
      </c>
      <c r="D289" s="41">
        <v>-4.0999999999996</v>
      </c>
      <c r="Q289">
        <v>282</v>
      </c>
      <c r="R289">
        <v>50057.84375</v>
      </c>
      <c r="S289">
        <f t="shared" si="13"/>
        <v>0.76383373388265807</v>
      </c>
      <c r="T289">
        <f t="shared" si="14"/>
        <v>-0.27800919469385277</v>
      </c>
    </row>
    <row r="290" spans="3:20">
      <c r="C290" s="41">
        <f t="shared" si="15"/>
        <v>-0.52099522789900654</v>
      </c>
      <c r="D290" s="41">
        <v>-3.9999999999995999</v>
      </c>
      <c r="Q290">
        <v>283</v>
      </c>
      <c r="R290">
        <v>50499.02734375</v>
      </c>
      <c r="S290">
        <f t="shared" si="13"/>
        <v>0.77056576400015264</v>
      </c>
      <c r="T290">
        <f t="shared" si="14"/>
        <v>-0.29678386482333119</v>
      </c>
    </row>
    <row r="291" spans="3:20">
      <c r="C291" s="41">
        <f t="shared" si="15"/>
        <v>-0.55645061709523813</v>
      </c>
      <c r="D291" s="41">
        <v>-3.8999999999995998</v>
      </c>
      <c r="Q291">
        <v>284</v>
      </c>
      <c r="R291">
        <v>50799.60546875</v>
      </c>
      <c r="S291">
        <f t="shared" si="13"/>
        <v>0.77515229219119552</v>
      </c>
      <c r="T291">
        <f t="shared" si="14"/>
        <v>-0.3093565491400081</v>
      </c>
    </row>
    <row r="292" spans="3:20">
      <c r="C292" s="41">
        <f t="shared" si="15"/>
        <v>-0.59610990644838902</v>
      </c>
      <c r="D292" s="41">
        <v>-3.7999999999996001</v>
      </c>
      <c r="Q292">
        <v>285</v>
      </c>
      <c r="R292">
        <v>51143.7890625</v>
      </c>
      <c r="S292">
        <f t="shared" si="13"/>
        <v>0.78040419718471044</v>
      </c>
      <c r="T292">
        <f t="shared" si="14"/>
        <v>-0.32354110588046292</v>
      </c>
    </row>
    <row r="293" spans="3:20">
      <c r="C293" s="41">
        <f t="shared" si="15"/>
        <v>-0.64076789150264379</v>
      </c>
      <c r="D293" s="41">
        <v>-3.6999999999996001</v>
      </c>
      <c r="Q293">
        <v>286</v>
      </c>
      <c r="R293">
        <v>51427.94921875</v>
      </c>
      <c r="S293">
        <f t="shared" si="13"/>
        <v>0.78474020323109783</v>
      </c>
      <c r="T293">
        <f t="shared" si="14"/>
        <v>-0.33508493409009521</v>
      </c>
    </row>
    <row r="294" spans="3:20">
      <c r="C294" s="41">
        <f t="shared" si="15"/>
        <v>-0.69143319704460826</v>
      </c>
      <c r="D294" s="41">
        <v>-3.5999999999996</v>
      </c>
      <c r="Q294">
        <v>287</v>
      </c>
      <c r="R294">
        <v>51622.18359375</v>
      </c>
      <c r="S294">
        <f t="shared" si="13"/>
        <v>0.78770402981231402</v>
      </c>
      <c r="T294">
        <f t="shared" si="14"/>
        <v>-0.34289027354911439</v>
      </c>
    </row>
    <row r="295" spans="3:20">
      <c r="C295" s="41">
        <f t="shared" si="15"/>
        <v>-0.7494053723866162</v>
      </c>
      <c r="D295" s="41">
        <v>-3.4999999999995999</v>
      </c>
      <c r="Q295">
        <v>288</v>
      </c>
      <c r="R295">
        <v>51854.68359375</v>
      </c>
      <c r="S295">
        <f t="shared" si="13"/>
        <v>0.79125175240329593</v>
      </c>
      <c r="T295">
        <f t="shared" si="14"/>
        <v>-0.35214368931327389</v>
      </c>
    </row>
    <row r="296" spans="3:20">
      <c r="C296" s="41">
        <f t="shared" si="15"/>
        <v>-0.81638793449828873</v>
      </c>
      <c r="D296" s="41">
        <v>-3.3999999999995998</v>
      </c>
      <c r="Q296">
        <v>289</v>
      </c>
      <c r="R296">
        <v>51963.52734375</v>
      </c>
      <c r="S296">
        <f t="shared" si="13"/>
        <v>0.79291260156786447</v>
      </c>
      <c r="T296">
        <f t="shared" si="14"/>
        <v>-0.35644246922400846</v>
      </c>
    </row>
    <row r="297" spans="3:20">
      <c r="C297" s="41">
        <f t="shared" si="15"/>
        <v>-0.89465856205440031</v>
      </c>
      <c r="D297" s="41">
        <v>-3.2999999999996001</v>
      </c>
      <c r="Q297">
        <v>290</v>
      </c>
      <c r="R297">
        <v>52127.44921875</v>
      </c>
      <c r="S297">
        <f t="shared" si="13"/>
        <v>0.79541388904783705</v>
      </c>
      <c r="T297">
        <f t="shared" si="14"/>
        <v>-0.36287709925477007</v>
      </c>
    </row>
    <row r="298" spans="3:20">
      <c r="C298" s="41">
        <f t="shared" si="15"/>
        <v>-0.98733325138090455</v>
      </c>
      <c r="D298" s="41">
        <v>-3.1999999999996001</v>
      </c>
      <c r="Q298">
        <v>291</v>
      </c>
      <c r="R298">
        <v>52209.05078125</v>
      </c>
      <c r="S298">
        <f t="shared" si="13"/>
        <v>0.79665904907682916</v>
      </c>
      <c r="T298">
        <f t="shared" si="14"/>
        <v>-0.36606276611858402</v>
      </c>
    </row>
    <row r="299" spans="3:20">
      <c r="C299" s="41">
        <f t="shared" si="15"/>
        <v>-1.0987910884286471</v>
      </c>
      <c r="D299" s="41">
        <v>-3.0999999999996</v>
      </c>
      <c r="Q299">
        <v>292</v>
      </c>
      <c r="R299">
        <v>52274.1328125</v>
      </c>
      <c r="S299">
        <f t="shared" si="13"/>
        <v>0.79765213721675443</v>
      </c>
      <c r="T299">
        <f t="shared" si="14"/>
        <v>-0.36859522193456273</v>
      </c>
    </row>
    <row r="300" spans="3:20">
      <c r="C300" s="41">
        <f t="shared" si="15"/>
        <v>-1.2353864219094457</v>
      </c>
      <c r="D300" s="41">
        <v>-2.9999999999995999</v>
      </c>
      <c r="Q300">
        <v>293</v>
      </c>
      <c r="R300">
        <v>52324.31640625</v>
      </c>
      <c r="S300">
        <f t="shared" si="13"/>
        <v>0.79841788977264061</v>
      </c>
      <c r="T300">
        <f t="shared" si="14"/>
        <v>-0.3705429461119516</v>
      </c>
    </row>
    <row r="301" spans="3:20">
      <c r="C301" s="41">
        <f t="shared" si="15"/>
        <v>-1.4067041372902962</v>
      </c>
      <c r="D301" s="41">
        <v>-2.8999999999995998</v>
      </c>
      <c r="Q301">
        <v>294</v>
      </c>
      <c r="R301">
        <v>52404.55078125</v>
      </c>
      <c r="S301">
        <f t="shared" si="13"/>
        <v>0.7996421878576333</v>
      </c>
      <c r="T301">
        <f t="shared" si="14"/>
        <v>-0.37364798142340283</v>
      </c>
    </row>
    <row r="302" spans="3:20">
      <c r="C302" s="41">
        <f t="shared" si="15"/>
        <v>-1.6279115823529196</v>
      </c>
      <c r="D302" s="41">
        <v>-2.7999999999996001</v>
      </c>
      <c r="Q302">
        <v>295</v>
      </c>
      <c r="R302">
        <v>52514.47265625</v>
      </c>
      <c r="S302">
        <f t="shared" si="13"/>
        <v>0.80131948815518428</v>
      </c>
      <c r="T302">
        <f t="shared" si="14"/>
        <v>-0.37788399026162534</v>
      </c>
    </row>
    <row r="303" spans="3:20">
      <c r="C303" s="41">
        <f t="shared" si="15"/>
        <v>-1.9245153840285283</v>
      </c>
      <c r="D303" s="41">
        <v>-2.6999999999996001</v>
      </c>
      <c r="Q303">
        <v>296</v>
      </c>
      <c r="R303">
        <v>52593.15625</v>
      </c>
      <c r="S303">
        <f t="shared" si="13"/>
        <v>0.8025201228351263</v>
      </c>
      <c r="T303">
        <f t="shared" si="14"/>
        <v>-0.38090353682346101</v>
      </c>
    </row>
    <row r="304" spans="3:20">
      <c r="C304" s="41">
        <f t="shared" si="15"/>
        <v>-2.342981402251596</v>
      </c>
      <c r="D304" s="41">
        <v>-2.5999999999996</v>
      </c>
      <c r="Q304">
        <v>297</v>
      </c>
      <c r="R304">
        <v>52610.55078125</v>
      </c>
      <c r="S304">
        <f t="shared" si="13"/>
        <v>0.80278554636835275</v>
      </c>
      <c r="T304">
        <f t="shared" si="14"/>
        <v>-0.38156964827035189</v>
      </c>
    </row>
    <row r="305" spans="3:20">
      <c r="C305" s="41">
        <f t="shared" si="15"/>
        <v>-2.9778288594710483</v>
      </c>
      <c r="D305" s="41">
        <v>-2.4999999999995999</v>
      </c>
      <c r="Q305">
        <v>298</v>
      </c>
      <c r="R305">
        <v>52676.421875</v>
      </c>
      <c r="S305">
        <f t="shared" si="13"/>
        <v>0.80379067483024336</v>
      </c>
      <c r="T305">
        <f t="shared" si="14"/>
        <v>-0.38408749958457133</v>
      </c>
    </row>
    <row r="306" spans="3:20">
      <c r="C306" s="41">
        <f t="shared" si="15"/>
        <v>-4.0554096148321213</v>
      </c>
      <c r="D306" s="41">
        <v>-2.3999999999995998</v>
      </c>
      <c r="Q306">
        <v>299</v>
      </c>
      <c r="R306">
        <v>52761.1328125</v>
      </c>
      <c r="S306">
        <f t="shared" si="13"/>
        <v>0.80508328088044556</v>
      </c>
      <c r="T306">
        <f t="shared" si="14"/>
        <v>-0.38731474086300421</v>
      </c>
    </row>
    <row r="307" spans="3:20">
      <c r="C307" s="41">
        <f t="shared" si="15"/>
        <v>-6.2868066355020158</v>
      </c>
      <c r="D307" s="41">
        <v>-2.2999999999996001</v>
      </c>
      <c r="Q307">
        <v>300</v>
      </c>
      <c r="R307">
        <v>52820.84375</v>
      </c>
      <c r="S307">
        <f t="shared" si="13"/>
        <v>0.80599441138323036</v>
      </c>
      <c r="T307">
        <f t="shared" si="14"/>
        <v>-0.38958232566478235</v>
      </c>
    </row>
    <row r="308" spans="3:20">
      <c r="C308" s="41">
        <f t="shared" si="15"/>
        <v>-13.660530318436978</v>
      </c>
      <c r="D308" s="41">
        <v>-2.1999999999996001</v>
      </c>
      <c r="Q308">
        <v>301</v>
      </c>
      <c r="R308">
        <v>52914.52734375</v>
      </c>
      <c r="S308">
        <f t="shared" si="13"/>
        <v>0.80742393139162283</v>
      </c>
      <c r="T308">
        <f t="shared" si="14"/>
        <v>-0.39312807385800919</v>
      </c>
    </row>
    <row r="309" spans="3:20">
      <c r="C309" s="41">
        <f t="shared" si="15"/>
        <v>90.566262963662638</v>
      </c>
      <c r="D309" s="41">
        <v>-2.0999999999996</v>
      </c>
      <c r="Q309">
        <v>302</v>
      </c>
      <c r="R309">
        <v>53014.97265625</v>
      </c>
      <c r="S309">
        <f t="shared" si="13"/>
        <v>0.80895662861448081</v>
      </c>
      <c r="T309">
        <f t="shared" si="14"/>
        <v>-0.39691357052182763</v>
      </c>
    </row>
    <row r="310" spans="3:20">
      <c r="C310" s="41">
        <f t="shared" si="15"/>
        <v>10.670358686083427</v>
      </c>
      <c r="D310" s="41">
        <v>-1.9999999999996001</v>
      </c>
      <c r="Q310">
        <v>303</v>
      </c>
      <c r="R310">
        <v>53023.89453125</v>
      </c>
      <c r="S310">
        <f t="shared" si="13"/>
        <v>0.80909276770046545</v>
      </c>
      <c r="T310">
        <f t="shared" si="14"/>
        <v>-0.39724900493018289</v>
      </c>
    </row>
    <row r="311" spans="3:20">
      <c r="C311" s="41">
        <f t="shared" si="15"/>
        <v>5.7186118345590016</v>
      </c>
      <c r="D311" s="41">
        <v>-1.8999999999996</v>
      </c>
      <c r="Q311">
        <v>304</v>
      </c>
      <c r="R311">
        <v>53069.84375</v>
      </c>
      <c r="S311">
        <f t="shared" si="13"/>
        <v>0.80979390783550775</v>
      </c>
      <c r="T311">
        <f t="shared" si="14"/>
        <v>-0.39897447646950823</v>
      </c>
    </row>
    <row r="312" spans="3:20">
      <c r="C312" s="41">
        <f t="shared" si="15"/>
        <v>3.9287536524881435</v>
      </c>
      <c r="D312" s="41">
        <v>-1.7999999999995999</v>
      </c>
      <c r="Q312">
        <v>305</v>
      </c>
      <c r="R312">
        <v>53126.078125</v>
      </c>
      <c r="S312">
        <f t="shared" si="13"/>
        <v>0.81065198939497973</v>
      </c>
      <c r="T312">
        <f t="shared" si="14"/>
        <v>-0.40108145688793084</v>
      </c>
    </row>
    <row r="313" spans="3:20">
      <c r="C313" s="41">
        <f t="shared" si="15"/>
        <v>3.0052049506096634</v>
      </c>
      <c r="D313" s="41">
        <v>-1.6999999999996001</v>
      </c>
      <c r="Q313">
        <v>306</v>
      </c>
      <c r="R313">
        <v>53248.6328125</v>
      </c>
      <c r="S313">
        <f t="shared" si="13"/>
        <v>0.81252205405508504</v>
      </c>
      <c r="T313">
        <f t="shared" si="14"/>
        <v>-0.40565542004223576</v>
      </c>
    </row>
    <row r="314" spans="3:20">
      <c r="C314" s="41">
        <f t="shared" si="15"/>
        <v>2.4415637363929061</v>
      </c>
      <c r="D314" s="41">
        <v>-1.5999999999996</v>
      </c>
      <c r="Q314">
        <v>307</v>
      </c>
      <c r="R314">
        <v>53291.55078125</v>
      </c>
      <c r="S314">
        <f t="shared" si="13"/>
        <v>0.81317694028000309</v>
      </c>
      <c r="T314">
        <f t="shared" si="14"/>
        <v>-0.40725142417696247</v>
      </c>
    </row>
    <row r="315" spans="3:20">
      <c r="C315" s="41">
        <f t="shared" si="15"/>
        <v>2.0617541884675257</v>
      </c>
      <c r="D315" s="41">
        <v>-1.4999999999996001</v>
      </c>
      <c r="Q315">
        <v>308</v>
      </c>
      <c r="R315">
        <v>53369.31640625</v>
      </c>
      <c r="S315">
        <f t="shared" si="13"/>
        <v>0.81436356765468831</v>
      </c>
      <c r="T315">
        <f t="shared" si="14"/>
        <v>-0.41013573138803272</v>
      </c>
    </row>
    <row r="316" spans="3:20">
      <c r="C316" s="41">
        <f t="shared" si="15"/>
        <v>1.78845104200547</v>
      </c>
      <c r="D316" s="41">
        <v>-1.3999999999996</v>
      </c>
      <c r="Q316">
        <v>309</v>
      </c>
      <c r="R316">
        <v>53309.02734375</v>
      </c>
      <c r="S316">
        <f t="shared" si="13"/>
        <v>0.81344361552986955</v>
      </c>
      <c r="T316">
        <f t="shared" si="14"/>
        <v>-0.40790047617638692</v>
      </c>
    </row>
    <row r="317" spans="3:20">
      <c r="C317" s="41">
        <f t="shared" si="15"/>
        <v>1.5823634081418665</v>
      </c>
      <c r="D317" s="41">
        <v>-1.2999999999995999</v>
      </c>
      <c r="Q317">
        <v>310</v>
      </c>
      <c r="R317">
        <v>53322.7109375</v>
      </c>
      <c r="S317">
        <f t="shared" si="13"/>
        <v>0.81365241378652631</v>
      </c>
      <c r="T317">
        <f t="shared" si="14"/>
        <v>-0.40840831866592597</v>
      </c>
    </row>
    <row r="318" spans="3:20">
      <c r="C318" s="41">
        <f t="shared" si="15"/>
        <v>1.4214103257904938</v>
      </c>
      <c r="D318" s="41">
        <v>-1.1999999999996001</v>
      </c>
      <c r="Q318">
        <v>311</v>
      </c>
      <c r="R318">
        <v>53490.5</v>
      </c>
      <c r="S318">
        <f t="shared" si="13"/>
        <v>0.81621271076523993</v>
      </c>
      <c r="T318">
        <f t="shared" si="14"/>
        <v>-0.41461100983309973</v>
      </c>
    </row>
    <row r="319" spans="3:20">
      <c r="C319" s="41">
        <f t="shared" si="15"/>
        <v>1.2922280250003919</v>
      </c>
      <c r="D319" s="41">
        <v>-1.0999999999996</v>
      </c>
      <c r="Q319">
        <v>312</v>
      </c>
      <c r="R319">
        <v>53508.39453125</v>
      </c>
      <c r="S319">
        <f t="shared" si="13"/>
        <v>0.81648576380941484</v>
      </c>
      <c r="T319">
        <f t="shared" si="14"/>
        <v>-0.41526985801610605</v>
      </c>
    </row>
    <row r="320" spans="3:20">
      <c r="C320" s="41">
        <f t="shared" si="15"/>
        <v>1.1862546028400034</v>
      </c>
      <c r="D320" s="41">
        <v>-0.99999999999959899</v>
      </c>
      <c r="Q320">
        <v>313</v>
      </c>
      <c r="R320">
        <v>53512.5</v>
      </c>
      <c r="S320">
        <f t="shared" si="13"/>
        <v>0.81654840924696726</v>
      </c>
      <c r="T320">
        <f t="shared" si="14"/>
        <v>-0.4154209427715374</v>
      </c>
    </row>
    <row r="321" spans="3:20">
      <c r="C321" s="41">
        <f t="shared" si="15"/>
        <v>1.09775103821778</v>
      </c>
      <c r="D321" s="41">
        <v>-0.89999999999960101</v>
      </c>
      <c r="Q321">
        <v>314</v>
      </c>
      <c r="R321">
        <v>53507.2109375</v>
      </c>
      <c r="S321">
        <f t="shared" si="13"/>
        <v>0.81646770332646679</v>
      </c>
      <c r="T321">
        <f t="shared" si="14"/>
        <v>-0.41522629576179004</v>
      </c>
    </row>
    <row r="322" spans="3:20">
      <c r="C322" s="41">
        <f t="shared" si="15"/>
        <v>1.0227263934217172</v>
      </c>
      <c r="D322" s="41">
        <v>-0.79999999999959903</v>
      </c>
      <c r="Q322">
        <v>315</v>
      </c>
      <c r="R322">
        <v>53619.05078125</v>
      </c>
      <c r="S322">
        <f t="shared" si="13"/>
        <v>0.81817426995117115</v>
      </c>
      <c r="T322">
        <f t="shared" si="14"/>
        <v>-0.4193327199022463</v>
      </c>
    </row>
    <row r="323" spans="3:20">
      <c r="C323" s="41">
        <f t="shared" si="15"/>
        <v>0.95831933639259836</v>
      </c>
      <c r="D323" s="41">
        <v>-0.69999999999960105</v>
      </c>
      <c r="Q323">
        <v>316</v>
      </c>
      <c r="R323">
        <v>53637.1328125</v>
      </c>
      <c r="S323">
        <f t="shared" si="13"/>
        <v>0.81845018406195158</v>
      </c>
      <c r="T323">
        <f t="shared" si="14"/>
        <v>-0.41999477345241387</v>
      </c>
    </row>
    <row r="324" spans="3:20">
      <c r="C324" s="41">
        <f t="shared" si="15"/>
        <v>0.90242489368769563</v>
      </c>
      <c r="D324" s="41">
        <v>-0.59999999999959996</v>
      </c>
      <c r="Q324">
        <v>317</v>
      </c>
      <c r="R324">
        <v>53532.23828125</v>
      </c>
      <c r="S324">
        <f t="shared" si="13"/>
        <v>0.8168495961127642</v>
      </c>
      <c r="T324">
        <f t="shared" si="14"/>
        <v>-0.41614695315113459</v>
      </c>
    </row>
    <row r="325" spans="3:20">
      <c r="C325" s="41">
        <f t="shared" si="15"/>
        <v>0.85346002455114889</v>
      </c>
      <c r="D325" s="41">
        <v>-0.49999999999959899</v>
      </c>
      <c r="Q325">
        <v>318</v>
      </c>
      <c r="R325">
        <v>53670.84375</v>
      </c>
      <c r="S325">
        <f t="shared" si="13"/>
        <v>0.81896457999542227</v>
      </c>
      <c r="T325">
        <f t="shared" si="14"/>
        <v>-0.42122768128721666</v>
      </c>
    </row>
    <row r="326" spans="3:20">
      <c r="C326" s="41">
        <f t="shared" si="15"/>
        <v>0.81021129536229308</v>
      </c>
      <c r="D326" s="41">
        <v>-0.39999999999960101</v>
      </c>
      <c r="Q326">
        <v>319</v>
      </c>
      <c r="R326">
        <v>53642.2109375</v>
      </c>
      <c r="S326">
        <f t="shared" si="13"/>
        <v>0.8185276712825208</v>
      </c>
      <c r="T326">
        <f t="shared" si="14"/>
        <v>-0.42018061030658482</v>
      </c>
    </row>
    <row r="327" spans="3:20">
      <c r="C327" s="41">
        <f t="shared" si="15"/>
        <v>0.77173295922421625</v>
      </c>
      <c r="D327" s="41">
        <v>-0.29999999999959898</v>
      </c>
      <c r="Q327">
        <v>320</v>
      </c>
      <c r="R327">
        <v>53598.94921875</v>
      </c>
      <c r="S327">
        <f t="shared" si="13"/>
        <v>0.81786753976882587</v>
      </c>
      <c r="T327">
        <f t="shared" si="14"/>
        <v>-0.41859611549330755</v>
      </c>
    </row>
    <row r="328" spans="3:20">
      <c r="C328" s="41">
        <f t="shared" si="15"/>
        <v>0.737276998642171</v>
      </c>
      <c r="D328" s="41">
        <v>-0.199999999999601</v>
      </c>
      <c r="Q328">
        <v>321</v>
      </c>
      <c r="R328">
        <v>53682.34375</v>
      </c>
      <c r="S328">
        <f t="shared" ref="S328:S391" si="16">R328/65535</f>
        <v>0.81914005874723428</v>
      </c>
      <c r="T328">
        <f t="shared" ref="T328:T391" si="17">D$23+(D$22/(S328-D$21))</f>
        <v>-0.42164785938895788</v>
      </c>
    </row>
    <row r="329" spans="3:20">
      <c r="C329" s="41">
        <f t="shared" si="15"/>
        <v>0.70624401764101519</v>
      </c>
      <c r="D329" s="41">
        <v>-9.9999999999600006E-2</v>
      </c>
      <c r="Q329">
        <v>322</v>
      </c>
      <c r="R329">
        <v>53741.55078125</v>
      </c>
      <c r="S329">
        <f t="shared" si="16"/>
        <v>0.82004350013351646</v>
      </c>
      <c r="T329">
        <f t="shared" si="17"/>
        <v>-0.42380782129093642</v>
      </c>
    </row>
    <row r="330" spans="3:20">
      <c r="C330" s="41">
        <f t="shared" si="15"/>
        <v>0.67814807696775359</v>
      </c>
      <c r="D330" s="41">
        <v>4.0145664570445701E-13</v>
      </c>
      <c r="Q330">
        <v>323</v>
      </c>
      <c r="R330">
        <v>53726.18359375</v>
      </c>
      <c r="S330">
        <f t="shared" si="16"/>
        <v>0.81980901188296329</v>
      </c>
      <c r="T330">
        <f t="shared" si="17"/>
        <v>-0.42324773331609911</v>
      </c>
    </row>
    <row r="331" spans="3:20">
      <c r="C331" s="41">
        <f t="shared" si="15"/>
        <v>0.65259106243172904</v>
      </c>
      <c r="D331" s="41">
        <v>0.10000000000039901</v>
      </c>
      <c r="Q331">
        <v>324</v>
      </c>
      <c r="R331">
        <v>53760.26171875</v>
      </c>
      <c r="S331">
        <f t="shared" si="16"/>
        <v>0.8203290107385367</v>
      </c>
      <c r="T331">
        <f t="shared" si="17"/>
        <v>-0.4244892779376066</v>
      </c>
    </row>
    <row r="332" spans="3:20">
      <c r="C332" s="41">
        <f t="shared" si="15"/>
        <v>0.62924370156726861</v>
      </c>
      <c r="D332" s="41">
        <v>0.200000000000401</v>
      </c>
      <c r="Q332">
        <v>325</v>
      </c>
      <c r="R332">
        <v>53780.15625</v>
      </c>
      <c r="S332">
        <f t="shared" si="16"/>
        <v>0.82063258182650489</v>
      </c>
      <c r="T332">
        <f t="shared" si="17"/>
        <v>-0.42521323857660009</v>
      </c>
    </row>
    <row r="333" spans="3:20">
      <c r="C333" s="41">
        <f t="shared" si="15"/>
        <v>0.6078313001430099</v>
      </c>
      <c r="D333" s="41">
        <v>0.300000000000399</v>
      </c>
      <c r="Q333">
        <v>326</v>
      </c>
      <c r="R333">
        <v>53720.23828125</v>
      </c>
      <c r="S333">
        <f t="shared" si="16"/>
        <v>0.81971829222934312</v>
      </c>
      <c r="T333">
        <f t="shared" si="17"/>
        <v>-0.4230309448310865</v>
      </c>
    </row>
    <row r="334" spans="3:20">
      <c r="C334" s="41">
        <f t="shared" si="15"/>
        <v>0.58812288390957035</v>
      </c>
      <c r="D334" s="41">
        <v>0.40000000000039998</v>
      </c>
      <c r="Q334">
        <v>327</v>
      </c>
      <c r="R334">
        <v>53827.15625</v>
      </c>
      <c r="S334">
        <f t="shared" si="16"/>
        <v>0.82134975585564962</v>
      </c>
      <c r="T334">
        <f t="shared" si="17"/>
        <v>-0.42692110244817538</v>
      </c>
    </row>
    <row r="335" spans="3:20">
      <c r="C335" s="41">
        <f t="shared" si="15"/>
        <v>0.56992283342669314</v>
      </c>
      <c r="D335" s="41">
        <v>0.50000000000040101</v>
      </c>
      <c r="Q335">
        <v>328</v>
      </c>
      <c r="R335">
        <v>53813.7109375</v>
      </c>
      <c r="S335">
        <f t="shared" si="16"/>
        <v>0.82114459353780422</v>
      </c>
      <c r="T335">
        <f t="shared" si="17"/>
        <v>-0.42643288602351492</v>
      </c>
    </row>
    <row r="336" spans="3:20">
      <c r="C336" s="41">
        <f t="shared" si="15"/>
        <v>0.55306436876392762</v>
      </c>
      <c r="D336" s="41">
        <v>0.60000000000039899</v>
      </c>
      <c r="Q336">
        <v>329</v>
      </c>
      <c r="R336">
        <v>53745.15625</v>
      </c>
      <c r="S336">
        <f t="shared" si="16"/>
        <v>0.82009851606012052</v>
      </c>
      <c r="T336">
        <f t="shared" si="17"/>
        <v>-0.42393917606681009</v>
      </c>
    </row>
    <row r="337" spans="3:20">
      <c r="C337" s="41">
        <f t="shared" si="15"/>
        <v>0.53740442377881825</v>
      </c>
      <c r="D337" s="41">
        <v>0.70000000000040097</v>
      </c>
      <c r="Q337">
        <v>330</v>
      </c>
      <c r="R337">
        <v>53771.23828125</v>
      </c>
      <c r="S337">
        <f t="shared" si="16"/>
        <v>0.82049650234607463</v>
      </c>
      <c r="T337">
        <f t="shared" si="17"/>
        <v>-0.42488879107527477</v>
      </c>
    </row>
    <row r="338" spans="3:20">
      <c r="C338" s="41">
        <f t="shared" si="15"/>
        <v>0.52281957607880891</v>
      </c>
      <c r="D338" s="41">
        <v>0.80000000000039895</v>
      </c>
      <c r="Q338">
        <v>331</v>
      </c>
      <c r="R338">
        <v>53808.84375</v>
      </c>
      <c r="S338">
        <f t="shared" si="16"/>
        <v>0.82107032501716637</v>
      </c>
      <c r="T338">
        <f t="shared" si="17"/>
        <v>-0.42625608254703118</v>
      </c>
    </row>
    <row r="339" spans="3:20">
      <c r="C339" s="41">
        <f t="shared" si="15"/>
        <v>0.50920278742091507</v>
      </c>
      <c r="D339" s="41">
        <v>0.90000000000040004</v>
      </c>
      <c r="Q339">
        <v>332</v>
      </c>
      <c r="R339">
        <v>53844.31640625</v>
      </c>
      <c r="S339">
        <f t="shared" si="16"/>
        <v>0.82161160305561909</v>
      </c>
      <c r="T339">
        <f t="shared" si="17"/>
        <v>-0.42754379920376406</v>
      </c>
    </row>
    <row r="340" spans="3:20">
      <c r="C340" s="41">
        <f t="shared" si="15"/>
        <v>0.49646077232388247</v>
      </c>
      <c r="D340" s="41">
        <v>1.0000000000003999</v>
      </c>
      <c r="Q340">
        <v>333</v>
      </c>
      <c r="R340">
        <v>53839.5</v>
      </c>
      <c r="S340">
        <f t="shared" si="16"/>
        <v>0.82153810940718697</v>
      </c>
      <c r="T340">
        <f t="shared" si="17"/>
        <v>-0.42736907096898191</v>
      </c>
    </row>
    <row r="341" spans="3:20">
      <c r="C341" s="41">
        <f t="shared" si="15"/>
        <v>0.48451185803649149</v>
      </c>
      <c r="D341" s="41">
        <v>1.1000000000004</v>
      </c>
      <c r="Q341">
        <v>334</v>
      </c>
      <c r="R341">
        <v>53859.52734375</v>
      </c>
      <c r="S341">
        <f t="shared" si="16"/>
        <v>0.8218437070840009</v>
      </c>
      <c r="T341">
        <f t="shared" si="17"/>
        <v>-0.42809537958879829</v>
      </c>
    </row>
    <row r="342" spans="3:20">
      <c r="C342" s="41">
        <f t="shared" si="15"/>
        <v>0.47328423205065284</v>
      </c>
      <c r="D342" s="41">
        <v>1.2000000000004001</v>
      </c>
      <c r="Q342">
        <v>335</v>
      </c>
      <c r="R342">
        <v>53884.55078125</v>
      </c>
      <c r="S342">
        <f t="shared" si="16"/>
        <v>0.82222554026474404</v>
      </c>
      <c r="T342">
        <f t="shared" si="17"/>
        <v>-0.42900199677962614</v>
      </c>
    </row>
    <row r="343" spans="3:20">
      <c r="C343" s="41">
        <f t="shared" si="15"/>
        <v>0.46271449767956802</v>
      </c>
      <c r="D343" s="41">
        <v>1.3000000000003999</v>
      </c>
      <c r="Q343">
        <v>336</v>
      </c>
      <c r="R343">
        <v>53935.26171875</v>
      </c>
      <c r="S343">
        <f t="shared" si="16"/>
        <v>0.82299933957045857</v>
      </c>
      <c r="T343">
        <f t="shared" si="17"/>
        <v>-0.4308363021829833</v>
      </c>
    </row>
    <row r="344" spans="3:20">
      <c r="C344" s="41">
        <f t="shared" si="15"/>
        <v>0.4527464763196889</v>
      </c>
      <c r="D344" s="41">
        <v>1.4000000000004</v>
      </c>
      <c r="Q344">
        <v>337</v>
      </c>
      <c r="R344">
        <v>53910.15625</v>
      </c>
      <c r="S344">
        <f t="shared" si="16"/>
        <v>0.82261625467307542</v>
      </c>
      <c r="T344">
        <f t="shared" si="17"/>
        <v>-0.42992869209332496</v>
      </c>
    </row>
    <row r="345" spans="3:20">
      <c r="C345" s="41">
        <f t="shared" si="15"/>
        <v>0.44333020860561007</v>
      </c>
      <c r="D345" s="41">
        <v>1.5000000000003999</v>
      </c>
      <c r="Q345">
        <v>338</v>
      </c>
      <c r="R345">
        <v>53973.26171875</v>
      </c>
      <c r="S345">
        <f t="shared" si="16"/>
        <v>0.82357918240253303</v>
      </c>
      <c r="T345">
        <f t="shared" si="17"/>
        <v>-0.43220821354515726</v>
      </c>
    </row>
    <row r="346" spans="3:20">
      <c r="C346" s="41">
        <f t="shared" si="15"/>
        <v>0.43442111696341074</v>
      </c>
      <c r="D346" s="41">
        <v>1.6000000000004</v>
      </c>
      <c r="Q346">
        <v>339</v>
      </c>
      <c r="R346">
        <v>53873.10546875</v>
      </c>
      <c r="S346">
        <f t="shared" si="16"/>
        <v>0.82205089599069203</v>
      </c>
      <c r="T346">
        <f t="shared" si="17"/>
        <v>-0.42858744593893205</v>
      </c>
    </row>
    <row r="347" spans="3:20">
      <c r="C347" s="41">
        <f t="shared" si="15"/>
        <v>0.42597929993417716</v>
      </c>
      <c r="D347" s="41">
        <v>1.7000000000005</v>
      </c>
      <c r="Q347">
        <v>340</v>
      </c>
      <c r="R347">
        <v>53893.55078125</v>
      </c>
      <c r="S347">
        <f t="shared" si="16"/>
        <v>0.8223628714618143</v>
      </c>
      <c r="T347">
        <f t="shared" si="17"/>
        <v>-0.42932783478718561</v>
      </c>
    </row>
    <row r="348" spans="3:20">
      <c r="C348" s="41">
        <f t="shared" si="15"/>
        <v>0.4179689346965636</v>
      </c>
      <c r="D348" s="41">
        <v>1.8000000000005001</v>
      </c>
      <c r="Q348">
        <v>341</v>
      </c>
      <c r="R348">
        <v>53928.81640625</v>
      </c>
      <c r="S348">
        <f t="shared" si="16"/>
        <v>0.82290099040588993</v>
      </c>
      <c r="T348">
        <f t="shared" si="17"/>
        <v>-0.43060338536355292</v>
      </c>
    </row>
    <row r="349" spans="3:20">
      <c r="C349" s="41">
        <f t="shared" si="15"/>
        <v>0.4103577689157889</v>
      </c>
      <c r="D349" s="41">
        <v>1.9000000000005</v>
      </c>
      <c r="Q349">
        <v>342</v>
      </c>
      <c r="R349">
        <v>53970.18359375</v>
      </c>
      <c r="S349">
        <f t="shared" si="16"/>
        <v>0.8235322132257572</v>
      </c>
      <c r="T349">
        <f t="shared" si="17"/>
        <v>-0.4320971674982943</v>
      </c>
    </row>
    <row r="350" spans="3:20">
      <c r="C350" s="41">
        <f t="shared" ref="C350:C413" si="18">D$21+(D$22/(D350-D$23))</f>
        <v>0.40311668671736389</v>
      </c>
      <c r="D350" s="41">
        <v>2.0000000000005</v>
      </c>
      <c r="Q350">
        <v>343</v>
      </c>
      <c r="R350">
        <v>53958.3671875</v>
      </c>
      <c r="S350">
        <f t="shared" si="16"/>
        <v>0.82335190642404821</v>
      </c>
      <c r="T350">
        <f t="shared" si="17"/>
        <v>-0.43167074402886341</v>
      </c>
    </row>
    <row r="351" spans="3:20">
      <c r="C351" s="41">
        <f t="shared" si="18"/>
        <v>0.39621933647006374</v>
      </c>
      <c r="D351" s="41">
        <v>2.1000000000005001</v>
      </c>
      <c r="Q351">
        <v>344</v>
      </c>
      <c r="R351">
        <v>53999.97265625</v>
      </c>
      <c r="S351">
        <f t="shared" si="16"/>
        <v>0.82398676518272673</v>
      </c>
      <c r="T351">
        <f t="shared" si="17"/>
        <v>-0.4331712182881593</v>
      </c>
    </row>
    <row r="352" spans="3:20">
      <c r="C352" s="41">
        <f t="shared" si="18"/>
        <v>0.38964181034704615</v>
      </c>
      <c r="D352" s="41">
        <v>2.2000000000005002</v>
      </c>
      <c r="Q352">
        <v>345</v>
      </c>
      <c r="R352">
        <v>53986.52734375</v>
      </c>
      <c r="S352">
        <f t="shared" si="16"/>
        <v>0.82378160286488133</v>
      </c>
      <c r="T352">
        <f t="shared" si="17"/>
        <v>-0.43268661474933023</v>
      </c>
    </row>
    <row r="353" spans="3:20">
      <c r="C353" s="41">
        <f t="shared" si="18"/>
        <v>0.38336236745234004</v>
      </c>
      <c r="D353" s="41">
        <v>2.3000000000004999</v>
      </c>
      <c r="Q353">
        <v>346</v>
      </c>
      <c r="R353">
        <v>53980.23828125</v>
      </c>
      <c r="S353">
        <f t="shared" si="16"/>
        <v>0.82368563792248417</v>
      </c>
      <c r="T353">
        <f t="shared" si="17"/>
        <v>-0.43245984483091715</v>
      </c>
    </row>
    <row r="354" spans="3:20">
      <c r="C354" s="41">
        <f t="shared" si="18"/>
        <v>0.37736119375571359</v>
      </c>
      <c r="D354" s="41">
        <v>2.4000000000005</v>
      </c>
      <c r="Q354">
        <v>347</v>
      </c>
      <c r="R354">
        <v>53996.52734375</v>
      </c>
      <c r="S354">
        <f t="shared" si="16"/>
        <v>0.8239341930838483</v>
      </c>
      <c r="T354">
        <f t="shared" si="17"/>
        <v>-0.43304706702583573</v>
      </c>
    </row>
    <row r="355" spans="3:20">
      <c r="C355" s="41">
        <f t="shared" si="18"/>
        <v>0.37162019325068979</v>
      </c>
      <c r="D355" s="41">
        <v>2.5000000000005</v>
      </c>
      <c r="Q355">
        <v>348</v>
      </c>
      <c r="R355">
        <v>54041.6328125</v>
      </c>
      <c r="S355">
        <f t="shared" si="16"/>
        <v>0.82462245841916537</v>
      </c>
      <c r="T355">
        <f t="shared" si="17"/>
        <v>-0.43467098412503025</v>
      </c>
    </row>
    <row r="356" spans="3:20">
      <c r="C356" s="41">
        <f t="shared" si="18"/>
        <v>0.36612280569849215</v>
      </c>
      <c r="D356" s="41">
        <v>2.6000000000005001</v>
      </c>
      <c r="Q356">
        <v>349</v>
      </c>
      <c r="R356">
        <v>54031.39453125</v>
      </c>
      <c r="S356">
        <f t="shared" si="16"/>
        <v>0.82446623226138704</v>
      </c>
      <c r="T356">
        <f t="shared" si="17"/>
        <v>-0.43430265416928981</v>
      </c>
    </row>
    <row r="357" spans="3:20">
      <c r="C357" s="41">
        <f t="shared" si="18"/>
        <v>0.36085384709145024</v>
      </c>
      <c r="D357" s="41">
        <v>2.7000000000004998</v>
      </c>
      <c r="Q357">
        <v>350</v>
      </c>
      <c r="R357">
        <v>53991.578125</v>
      </c>
      <c r="S357">
        <f t="shared" si="16"/>
        <v>0.82385867284657055</v>
      </c>
      <c r="T357">
        <f t="shared" si="17"/>
        <v>-0.43286869063748767</v>
      </c>
    </row>
    <row r="358" spans="3:20">
      <c r="C358" s="41">
        <f t="shared" si="18"/>
        <v>0.35579936959895658</v>
      </c>
      <c r="D358" s="41">
        <v>2.8000000000004999</v>
      </c>
      <c r="Q358">
        <v>351</v>
      </c>
      <c r="R358">
        <v>54004.94921875</v>
      </c>
      <c r="S358">
        <f t="shared" si="16"/>
        <v>0.82406270265888459</v>
      </c>
      <c r="T358">
        <f t="shared" si="17"/>
        <v>-0.4333505155012749</v>
      </c>
    </row>
    <row r="359" spans="3:20">
      <c r="C359" s="41">
        <f t="shared" si="18"/>
        <v>0.3509465382756089</v>
      </c>
      <c r="D359" s="41">
        <v>2.9000000000005</v>
      </c>
      <c r="Q359">
        <v>352</v>
      </c>
      <c r="R359">
        <v>54048.76171875</v>
      </c>
      <c r="S359">
        <f t="shared" si="16"/>
        <v>0.8247312385557336</v>
      </c>
      <c r="T359">
        <f t="shared" si="17"/>
        <v>-0.43492735652148373</v>
      </c>
    </row>
    <row r="360" spans="3:20">
      <c r="C360" s="41">
        <f t="shared" si="18"/>
        <v>0.34628352223678932</v>
      </c>
      <c r="D360" s="41">
        <v>3.0000000000005</v>
      </c>
      <c r="Q360">
        <v>353</v>
      </c>
      <c r="R360">
        <v>54053.05078125</v>
      </c>
      <c r="S360">
        <f t="shared" si="16"/>
        <v>0.82479668545433737</v>
      </c>
      <c r="T360">
        <f t="shared" si="17"/>
        <v>-0.43508156366442008</v>
      </c>
    </row>
    <row r="361" spans="3:20">
      <c r="C361" s="41">
        <f t="shared" si="18"/>
        <v>0.34179939835908002</v>
      </c>
      <c r="D361" s="41">
        <v>3.1000000000005001</v>
      </c>
      <c r="Q361">
        <v>354</v>
      </c>
      <c r="R361">
        <v>54023.81640625</v>
      </c>
      <c r="S361">
        <f t="shared" si="16"/>
        <v>0.8243505974860762</v>
      </c>
      <c r="T361">
        <f t="shared" si="17"/>
        <v>-0.43402992123674933</v>
      </c>
    </row>
    <row r="362" spans="3:20">
      <c r="C362" s="41">
        <f t="shared" si="18"/>
        <v>0.33748406585540386</v>
      </c>
      <c r="D362" s="41">
        <v>3.2000000000004998</v>
      </c>
      <c r="Q362">
        <v>355</v>
      </c>
      <c r="R362">
        <v>54046.23828125</v>
      </c>
      <c r="S362">
        <f t="shared" si="16"/>
        <v>0.82469273336766613</v>
      </c>
      <c r="T362">
        <f t="shared" si="17"/>
        <v>-0.43483661667180118</v>
      </c>
    </row>
    <row r="363" spans="3:20">
      <c r="C363" s="41">
        <f t="shared" si="18"/>
        <v>0.33332817031864564</v>
      </c>
      <c r="D363" s="41">
        <v>3.3000000000004999</v>
      </c>
      <c r="Q363">
        <v>356</v>
      </c>
      <c r="R363">
        <v>54037.8671875</v>
      </c>
      <c r="S363">
        <f t="shared" si="16"/>
        <v>0.82456499866483557</v>
      </c>
      <c r="T363">
        <f t="shared" si="17"/>
        <v>-0.4345355316921875</v>
      </c>
    </row>
    <row r="364" spans="3:20">
      <c r="C364" s="41">
        <f t="shared" si="18"/>
        <v>0.32932303603156315</v>
      </c>
      <c r="D364" s="41">
        <v>3.4000000000005</v>
      </c>
      <c r="Q364">
        <v>357</v>
      </c>
      <c r="R364">
        <v>54054.5</v>
      </c>
      <c r="S364">
        <f t="shared" si="16"/>
        <v>0.82481879911497669</v>
      </c>
      <c r="T364">
        <f t="shared" si="17"/>
        <v>-0.43513366185870161</v>
      </c>
    </row>
    <row r="365" spans="3:20">
      <c r="C365" s="41">
        <f t="shared" si="18"/>
        <v>0.32546060551213352</v>
      </c>
      <c r="D365" s="41">
        <v>3.5000000000005</v>
      </c>
      <c r="Q365">
        <v>358</v>
      </c>
      <c r="R365">
        <v>54111.26171875</v>
      </c>
      <c r="S365">
        <f t="shared" si="16"/>
        <v>0.82568492742427713</v>
      </c>
      <c r="T365">
        <f t="shared" si="17"/>
        <v>-0.43717165641139477</v>
      </c>
    </row>
    <row r="366" spans="3:20">
      <c r="C366" s="41">
        <f t="shared" si="18"/>
        <v>0.32173338540782881</v>
      </c>
      <c r="D366" s="41">
        <v>3.6000000000005001</v>
      </c>
      <c r="Q366">
        <v>359</v>
      </c>
      <c r="R366">
        <v>54061.52734375</v>
      </c>
      <c r="S366">
        <f t="shared" si="16"/>
        <v>0.82492602950713356</v>
      </c>
      <c r="T366">
        <f t="shared" si="17"/>
        <v>-0.4353862430851132</v>
      </c>
    </row>
    <row r="367" spans="3:20">
      <c r="C367" s="41">
        <f t="shared" si="18"/>
        <v>0.31813439797431231</v>
      </c>
      <c r="D367" s="41">
        <v>3.7000000000004998</v>
      </c>
      <c r="Q367">
        <v>360</v>
      </c>
      <c r="R367">
        <v>54115.5</v>
      </c>
      <c r="S367">
        <f t="shared" si="16"/>
        <v>0.82574959945067516</v>
      </c>
      <c r="T367">
        <f t="shared" si="17"/>
        <v>-0.43732363069709979</v>
      </c>
    </row>
    <row r="368" spans="3:20">
      <c r="C368" s="41">
        <f t="shared" si="18"/>
        <v>0.3146571374774772</v>
      </c>
      <c r="D368" s="41">
        <v>3.8000000000004999</v>
      </c>
      <c r="Q368">
        <v>361</v>
      </c>
      <c r="R368">
        <v>54159.23828125</v>
      </c>
      <c r="S368">
        <f t="shared" si="16"/>
        <v>0.82641700284199282</v>
      </c>
      <c r="T368">
        <f t="shared" si="17"/>
        <v>-0.43889036903728562</v>
      </c>
    </row>
    <row r="369" spans="3:20">
      <c r="C369" s="41">
        <f t="shared" si="18"/>
        <v>0.31129553094570067</v>
      </c>
      <c r="D369" s="41">
        <v>3.9000000000005</v>
      </c>
      <c r="Q369">
        <v>362</v>
      </c>
      <c r="R369">
        <v>54041.97265625</v>
      </c>
      <c r="S369">
        <f t="shared" si="16"/>
        <v>0.82462764410238809</v>
      </c>
      <c r="T369">
        <f t="shared" si="17"/>
        <v>-0.43468320749118194</v>
      </c>
    </row>
    <row r="370" spans="3:20">
      <c r="C370" s="41">
        <f t="shared" si="18"/>
        <v>0.30804390277418708</v>
      </c>
      <c r="D370" s="41">
        <v>4.0000000000005</v>
      </c>
      <c r="Q370">
        <v>363</v>
      </c>
      <c r="R370">
        <v>54041.68359375</v>
      </c>
      <c r="S370">
        <f t="shared" si="16"/>
        <v>0.82462323329137099</v>
      </c>
      <c r="T370">
        <f t="shared" si="17"/>
        <v>-0.43467281061634311</v>
      </c>
    </row>
    <row r="371" spans="3:20">
      <c r="C371" s="41">
        <f t="shared" si="18"/>
        <v>0.3048969427474123</v>
      </c>
      <c r="D371" s="41">
        <v>4.1000000000004997</v>
      </c>
      <c r="Q371">
        <v>364</v>
      </c>
      <c r="R371">
        <v>54051.078125</v>
      </c>
      <c r="S371">
        <f t="shared" si="16"/>
        <v>0.82476658464942398</v>
      </c>
      <c r="T371">
        <f t="shared" si="17"/>
        <v>-0.43501064313383675</v>
      </c>
    </row>
    <row r="372" spans="3:20">
      <c r="C372" s="41">
        <f t="shared" si="18"/>
        <v>0.30184967710067451</v>
      </c>
      <c r="D372" s="41">
        <v>4.2000000000005002</v>
      </c>
      <c r="Q372">
        <v>365</v>
      </c>
      <c r="R372">
        <v>54116.5</v>
      </c>
      <c r="S372">
        <f t="shared" si="16"/>
        <v>0.82576485847257186</v>
      </c>
      <c r="T372">
        <f t="shared" si="17"/>
        <v>-0.43735948420600068</v>
      </c>
    </row>
    <row r="373" spans="3:20">
      <c r="C373" s="41">
        <f t="shared" si="18"/>
        <v>0.29889744228903498</v>
      </c>
      <c r="D373" s="41">
        <v>4.3000000000004999</v>
      </c>
      <c r="Q373">
        <v>366</v>
      </c>
      <c r="R373">
        <v>54069.39453125</v>
      </c>
      <c r="S373">
        <f t="shared" si="16"/>
        <v>0.82504607509346151</v>
      </c>
      <c r="T373">
        <f t="shared" si="17"/>
        <v>-0.43566892031140436</v>
      </c>
    </row>
    <row r="374" spans="3:20">
      <c r="C374" s="41">
        <f t="shared" si="18"/>
        <v>0.296035861172674</v>
      </c>
      <c r="D374" s="41">
        <v>4.4000000000005004</v>
      </c>
      <c r="Q374">
        <v>367</v>
      </c>
      <c r="R374">
        <v>54071.65625</v>
      </c>
      <c r="S374">
        <f t="shared" si="16"/>
        <v>0.82508058670939188</v>
      </c>
      <c r="T374">
        <f t="shared" si="17"/>
        <v>-0.43575016887818796</v>
      </c>
    </row>
    <row r="375" spans="3:20">
      <c r="C375" s="41">
        <f t="shared" si="18"/>
        <v>0.29326082136288961</v>
      </c>
      <c r="D375" s="41">
        <v>4.5000000000005</v>
      </c>
      <c r="Q375">
        <v>368</v>
      </c>
      <c r="R375">
        <v>54055.2890625</v>
      </c>
      <c r="S375">
        <f t="shared" si="16"/>
        <v>0.82483083943694213</v>
      </c>
      <c r="T375">
        <f t="shared" si="17"/>
        <v>-0.43516202663134074</v>
      </c>
    </row>
    <row r="376" spans="3:20">
      <c r="C376" s="41">
        <f t="shared" si="18"/>
        <v>0.29056845550344229</v>
      </c>
      <c r="D376" s="41">
        <v>4.6000000000004997</v>
      </c>
      <c r="Q376">
        <v>369</v>
      </c>
      <c r="R376">
        <v>54016.18359375</v>
      </c>
      <c r="S376">
        <f t="shared" si="16"/>
        <v>0.82423412823300524</v>
      </c>
      <c r="T376">
        <f t="shared" si="17"/>
        <v>-0.4337551305433891</v>
      </c>
    </row>
    <row r="377" spans="3:20">
      <c r="C377" s="41">
        <f t="shared" si="18"/>
        <v>0.28795512328840733</v>
      </c>
      <c r="D377" s="41">
        <v>4.7000000000005002</v>
      </c>
      <c r="Q377">
        <v>370</v>
      </c>
      <c r="R377">
        <v>54085.31640625</v>
      </c>
      <c r="S377">
        <f t="shared" si="16"/>
        <v>0.82528902733272302</v>
      </c>
      <c r="T377">
        <f t="shared" si="17"/>
        <v>-0.43624072050534934</v>
      </c>
    </row>
    <row r="378" spans="3:20">
      <c r="C378" s="41">
        <f t="shared" si="18"/>
        <v>0.2854173950407029</v>
      </c>
      <c r="D378" s="41">
        <v>4.8000000000004999</v>
      </c>
      <c r="Q378">
        <v>371</v>
      </c>
      <c r="R378">
        <v>54081.73828125</v>
      </c>
      <c r="S378">
        <f t="shared" si="16"/>
        <v>0.82523442864499885</v>
      </c>
      <c r="T378">
        <f t="shared" si="17"/>
        <v>-0.43611225373435158</v>
      </c>
    </row>
    <row r="379" spans="3:20">
      <c r="C379" s="41">
        <f t="shared" si="18"/>
        <v>0.28295203669552066</v>
      </c>
      <c r="D379" s="41">
        <v>4.9000000000005004</v>
      </c>
      <c r="Q379">
        <v>372</v>
      </c>
      <c r="R379">
        <v>54079.34375</v>
      </c>
      <c r="S379">
        <f t="shared" si="16"/>
        <v>0.82519789044022274</v>
      </c>
      <c r="T379">
        <f t="shared" si="17"/>
        <v>-0.43602627098205904</v>
      </c>
    </row>
    <row r="380" spans="3:20">
      <c r="C380" s="41">
        <f t="shared" si="18"/>
        <v>0.28055599605040488</v>
      </c>
      <c r="D380" s="41">
        <v>5.0000000000005</v>
      </c>
      <c r="Q380">
        <v>373</v>
      </c>
      <c r="R380">
        <v>54120.60546875</v>
      </c>
      <c r="S380">
        <f t="shared" si="16"/>
        <v>0.82582750391012438</v>
      </c>
      <c r="T380">
        <f t="shared" si="17"/>
        <v>-0.43750666359037682</v>
      </c>
    </row>
    <row r="381" spans="3:20">
      <c r="C381" s="41">
        <f t="shared" si="18"/>
        <v>0.2782263901590592</v>
      </c>
      <c r="D381" s="41">
        <v>5.1000000000004997</v>
      </c>
      <c r="Q381">
        <v>374</v>
      </c>
      <c r="R381">
        <v>54054.52734375</v>
      </c>
      <c r="S381">
        <f t="shared" si="16"/>
        <v>0.82481921635385669</v>
      </c>
      <c r="T381">
        <f t="shared" si="17"/>
        <v>-0.43513464481240671</v>
      </c>
    </row>
    <row r="382" spans="3:20">
      <c r="C382" s="41">
        <f t="shared" si="18"/>
        <v>0.27596049375940662</v>
      </c>
      <c r="D382" s="41">
        <v>5.2000000000005002</v>
      </c>
      <c r="Q382">
        <v>375</v>
      </c>
      <c r="R382">
        <v>53992.60546875</v>
      </c>
      <c r="S382">
        <f t="shared" si="16"/>
        <v>0.82387434910734725</v>
      </c>
      <c r="T382">
        <f t="shared" si="17"/>
        <v>-0.43290572057967935</v>
      </c>
    </row>
    <row r="383" spans="3:20">
      <c r="C383" s="41">
        <f t="shared" si="18"/>
        <v>0.27375572863824221</v>
      </c>
      <c r="D383" s="41">
        <v>5.3000000000004999</v>
      </c>
      <c r="Q383">
        <v>376</v>
      </c>
      <c r="R383">
        <v>54037.6328125</v>
      </c>
      <c r="S383">
        <f t="shared" si="16"/>
        <v>0.82456142233157859</v>
      </c>
      <c r="T383">
        <f t="shared" si="17"/>
        <v>-0.43452710032017006</v>
      </c>
    </row>
    <row r="384" spans="3:20">
      <c r="C384" s="41">
        <f t="shared" si="18"/>
        <v>0.2716096538452174</v>
      </c>
      <c r="D384" s="41">
        <v>5.4000000000005004</v>
      </c>
      <c r="Q384">
        <v>377</v>
      </c>
      <c r="R384">
        <v>54032.10546875</v>
      </c>
      <c r="S384">
        <f t="shared" si="16"/>
        <v>0.82447708047226675</v>
      </c>
      <c r="T384">
        <f t="shared" si="17"/>
        <v>-0.43432823590919556</v>
      </c>
    </row>
    <row r="385" spans="3:20">
      <c r="C385" s="41">
        <f t="shared" si="18"/>
        <v>0.26951995667806322</v>
      </c>
      <c r="D385" s="41">
        <v>5.5000000000005</v>
      </c>
      <c r="Q385">
        <v>378</v>
      </c>
      <c r="R385">
        <v>54046.26171875</v>
      </c>
      <c r="S385">
        <f t="shared" si="16"/>
        <v>0.82469309100099186</v>
      </c>
      <c r="T385">
        <f t="shared" si="17"/>
        <v>-0.43483745950192643</v>
      </c>
    </row>
    <row r="386" spans="3:20">
      <c r="C386" s="41">
        <f t="shared" si="18"/>
        <v>0.26748444436906044</v>
      </c>
      <c r="D386" s="41">
        <v>5.6000000000004997</v>
      </c>
      <c r="Q386">
        <v>379</v>
      </c>
      <c r="R386">
        <v>53990.578125</v>
      </c>
      <c r="S386">
        <f t="shared" si="16"/>
        <v>0.82384341382467385</v>
      </c>
      <c r="T386">
        <f t="shared" si="17"/>
        <v>-0.43283264471555838</v>
      </c>
    </row>
    <row r="387" spans="3:20">
      <c r="C387" s="41">
        <f t="shared" si="18"/>
        <v>0.26550103640993028</v>
      </c>
      <c r="D387" s="41">
        <v>5.7000000000005002</v>
      </c>
      <c r="Q387">
        <v>380</v>
      </c>
      <c r="R387">
        <v>54003.18359375</v>
      </c>
      <c r="S387">
        <f t="shared" si="16"/>
        <v>0.82403576094834818</v>
      </c>
      <c r="T387">
        <f t="shared" si="17"/>
        <v>-0.43328690736965014</v>
      </c>
    </row>
    <row r="388" spans="3:20">
      <c r="C388" s="41">
        <f t="shared" si="18"/>
        <v>0.26356775745867156</v>
      </c>
      <c r="D388" s="41">
        <v>5.8000000000004999</v>
      </c>
      <c r="Q388">
        <v>381</v>
      </c>
      <c r="R388">
        <v>54021.10546875</v>
      </c>
      <c r="S388">
        <f t="shared" si="16"/>
        <v>0.82430923123140309</v>
      </c>
      <c r="T388">
        <f t="shared" si="17"/>
        <v>-0.43393233443047197</v>
      </c>
    </row>
    <row r="389" spans="3:20">
      <c r="C389" s="41">
        <f t="shared" si="18"/>
        <v>0.26168273077750737</v>
      </c>
      <c r="D389" s="41">
        <v>5.9000000000005004</v>
      </c>
      <c r="Q389">
        <v>382</v>
      </c>
      <c r="R389">
        <v>54010.02734375</v>
      </c>
      <c r="S389">
        <f t="shared" si="16"/>
        <v>0.8241401898794537</v>
      </c>
      <c r="T389">
        <f t="shared" si="17"/>
        <v>-0.43353343239615261</v>
      </c>
    </row>
    <row r="390" spans="3:20">
      <c r="C390" s="41">
        <f t="shared" si="18"/>
        <v>0.25984417215611844</v>
      </c>
      <c r="D390" s="41">
        <v>6.0000000000005</v>
      </c>
      <c r="Q390">
        <v>383</v>
      </c>
      <c r="R390">
        <v>54047.47265625</v>
      </c>
      <c r="S390">
        <f t="shared" si="16"/>
        <v>0.82471156872281992</v>
      </c>
      <c r="T390">
        <f t="shared" si="17"/>
        <v>-0.43488100457339551</v>
      </c>
    </row>
    <row r="391" spans="3:20">
      <c r="C391" s="41">
        <f t="shared" si="18"/>
        <v>0.25805038427880245</v>
      </c>
      <c r="D391" s="41">
        <v>6.1000000000004997</v>
      </c>
      <c r="Q391">
        <v>384</v>
      </c>
      <c r="R391">
        <v>54056.578125</v>
      </c>
      <c r="S391">
        <f t="shared" si="16"/>
        <v>0.82485050926985581</v>
      </c>
      <c r="T391">
        <f t="shared" si="17"/>
        <v>-0.43520836305849753</v>
      </c>
    </row>
    <row r="392" spans="3:20">
      <c r="C392" s="41">
        <f t="shared" si="18"/>
        <v>0.25629975149817952</v>
      </c>
      <c r="D392" s="41">
        <v>6.2000000000005002</v>
      </c>
      <c r="Q392">
        <v>385</v>
      </c>
      <c r="R392">
        <v>54087.3671875</v>
      </c>
      <c r="S392">
        <f t="shared" ref="S392:S423" si="19">R392/65535</f>
        <v>0.82532032024872204</v>
      </c>
      <c r="T392">
        <f t="shared" ref="T392:T423" si="20">D$23+(D$22/(S392-D$21))</f>
        <v>-0.43631434160552751</v>
      </c>
    </row>
    <row r="393" spans="3:20">
      <c r="C393" s="41">
        <f t="shared" si="18"/>
        <v>0.25459073498161766</v>
      </c>
      <c r="D393" s="41">
        <v>6.3000000000004999</v>
      </c>
      <c r="Q393">
        <v>386</v>
      </c>
      <c r="R393">
        <v>54060.6328125</v>
      </c>
      <c r="S393">
        <f t="shared" si="19"/>
        <v>0.8249123798352026</v>
      </c>
      <c r="T393">
        <f t="shared" si="20"/>
        <v>-0.43535409550156223</v>
      </c>
    </row>
    <row r="394" spans="3:20">
      <c r="C394" s="41">
        <f t="shared" si="18"/>
        <v>0.25292186819973217</v>
      </c>
      <c r="D394" s="41">
        <v>6.4000000000005004</v>
      </c>
      <c r="Q394">
        <v>387</v>
      </c>
      <c r="R394">
        <v>54073.2109375</v>
      </c>
      <c r="S394">
        <f t="shared" si="19"/>
        <v>0.82510430971999693</v>
      </c>
      <c r="T394">
        <f t="shared" si="20"/>
        <v>-0.43580601393331309</v>
      </c>
    </row>
    <row r="395" spans="3:20">
      <c r="C395" s="41">
        <f t="shared" si="18"/>
        <v>0.25129175272915794</v>
      </c>
      <c r="D395" s="41">
        <v>6.5000000000005</v>
      </c>
      <c r="Q395">
        <v>388</v>
      </c>
      <c r="R395">
        <v>54083.65625</v>
      </c>
      <c r="S395">
        <f t="shared" si="19"/>
        <v>0.82526369497215224</v>
      </c>
      <c r="T395">
        <f t="shared" si="20"/>
        <v>-0.43618111773701562</v>
      </c>
    </row>
    <row r="396" spans="3:20">
      <c r="C396" s="41">
        <f t="shared" si="18"/>
        <v>0.24969905434434619</v>
      </c>
      <c r="D396" s="41">
        <v>6.6000000000004997</v>
      </c>
      <c r="Q396">
        <v>389</v>
      </c>
      <c r="R396">
        <v>54126.6328125</v>
      </c>
      <c r="S396">
        <f t="shared" si="19"/>
        <v>0.82591947528038456</v>
      </c>
      <c r="T396">
        <f t="shared" si="20"/>
        <v>-0.43772269458074264</v>
      </c>
    </row>
    <row r="397" spans="3:20">
      <c r="C397" s="41">
        <f t="shared" si="18"/>
        <v>0.24814249937543081</v>
      </c>
      <c r="D397" s="41">
        <v>6.7000000000005002</v>
      </c>
      <c r="Q397">
        <v>390</v>
      </c>
      <c r="R397">
        <v>54091.26171875</v>
      </c>
      <c r="S397">
        <f t="shared" si="19"/>
        <v>0.8253797469863432</v>
      </c>
      <c r="T397">
        <f t="shared" si="20"/>
        <v>-0.43645413378818199</v>
      </c>
    </row>
    <row r="398" spans="3:20">
      <c r="C398" s="41">
        <f t="shared" si="18"/>
        <v>0.24662087131126748</v>
      </c>
      <c r="D398" s="41">
        <v>6.8000000000004999</v>
      </c>
      <c r="Q398">
        <v>391</v>
      </c>
      <c r="R398">
        <v>54070.3671875</v>
      </c>
      <c r="S398">
        <f t="shared" si="19"/>
        <v>0.8250609168764782</v>
      </c>
      <c r="T398">
        <f t="shared" si="20"/>
        <v>-0.4357038623694427</v>
      </c>
    </row>
    <row r="399" spans="3:20">
      <c r="C399" s="41">
        <f t="shared" si="18"/>
        <v>0.2451330076286044</v>
      </c>
      <c r="D399" s="41">
        <v>6.9000000000005004</v>
      </c>
      <c r="Q399">
        <v>392</v>
      </c>
      <c r="R399">
        <v>54144.34375</v>
      </c>
      <c r="S399">
        <f t="shared" si="19"/>
        <v>0.826189726863508</v>
      </c>
      <c r="T399">
        <f t="shared" si="20"/>
        <v>-0.43835716468802333</v>
      </c>
    </row>
    <row r="400" spans="3:20">
      <c r="C400" s="41">
        <f t="shared" si="18"/>
        <v>0.24367779683001628</v>
      </c>
      <c r="D400" s="41">
        <v>7.0000000000005</v>
      </c>
      <c r="Q400">
        <v>393</v>
      </c>
      <c r="R400">
        <v>54130</v>
      </c>
      <c r="S400">
        <f t="shared" si="19"/>
        <v>0.82597085526817726</v>
      </c>
      <c r="T400">
        <f t="shared" si="20"/>
        <v>-0.43784335647157668</v>
      </c>
    </row>
    <row r="401" spans="3:20">
      <c r="C401" s="41">
        <f t="shared" si="18"/>
        <v>0.242254175674739</v>
      </c>
      <c r="D401" s="41">
        <v>7.1000000000004997</v>
      </c>
      <c r="Q401">
        <v>394</v>
      </c>
      <c r="R401">
        <v>54125.10546875</v>
      </c>
      <c r="S401">
        <f t="shared" si="19"/>
        <v>0.82589616950865952</v>
      </c>
      <c r="T401">
        <f t="shared" si="20"/>
        <v>-0.43766795706496531</v>
      </c>
    </row>
    <row r="402" spans="3:20">
      <c r="C402" s="41">
        <f t="shared" si="18"/>
        <v>0.24086112658790659</v>
      </c>
      <c r="D402" s="41">
        <v>7.2000000000005002</v>
      </c>
      <c r="Q402">
        <v>395</v>
      </c>
      <c r="R402">
        <v>54061.81640625</v>
      </c>
      <c r="S402">
        <f t="shared" si="19"/>
        <v>0.82493044031815066</v>
      </c>
      <c r="T402">
        <f t="shared" si="20"/>
        <v>-0.43539663112386662</v>
      </c>
    </row>
    <row r="403" spans="3:20">
      <c r="C403" s="41">
        <f t="shared" si="18"/>
        <v>0.23949767523492432</v>
      </c>
      <c r="D403" s="41">
        <v>7.3000000000004999</v>
      </c>
      <c r="Q403">
        <v>396</v>
      </c>
      <c r="R403">
        <v>54063.921875</v>
      </c>
      <c r="S403">
        <f t="shared" si="19"/>
        <v>0.82496256771190968</v>
      </c>
      <c r="T403">
        <f t="shared" si="20"/>
        <v>-0.4354722914715996</v>
      </c>
    </row>
    <row r="404" spans="3:20">
      <c r="C404" s="41">
        <f t="shared" si="18"/>
        <v>0.23816288824882581</v>
      </c>
      <c r="D404" s="41">
        <v>7.4000000000005004</v>
      </c>
      <c r="Q404">
        <v>397</v>
      </c>
      <c r="R404">
        <v>54140.23828125</v>
      </c>
      <c r="S404">
        <f t="shared" si="19"/>
        <v>0.82612708142595559</v>
      </c>
      <c r="T404">
        <f t="shared" si="20"/>
        <v>-0.43821013467330538</v>
      </c>
    </row>
    <row r="405" spans="3:20">
      <c r="C405" s="41">
        <f t="shared" si="18"/>
        <v>0.23685587109947581</v>
      </c>
      <c r="D405" s="41">
        <v>7.5000000000005</v>
      </c>
      <c r="Q405">
        <v>398</v>
      </c>
      <c r="R405">
        <v>54094.02734375</v>
      </c>
      <c r="S405">
        <f t="shared" si="19"/>
        <v>0.82542194771877619</v>
      </c>
      <c r="T405">
        <f t="shared" si="20"/>
        <v>-0.43655339031410789</v>
      </c>
    </row>
    <row r="406" spans="3:20">
      <c r="C406" s="41">
        <f t="shared" si="18"/>
        <v>0.2355757660943949</v>
      </c>
      <c r="D406" s="41">
        <v>7.6000000000004997</v>
      </c>
      <c r="Q406">
        <v>399</v>
      </c>
      <c r="R406">
        <v>54181.578125</v>
      </c>
      <c r="S406">
        <f t="shared" si="19"/>
        <v>0.82675788700694286</v>
      </c>
      <c r="T406">
        <f t="shared" si="20"/>
        <v>-0.43968946947255727</v>
      </c>
    </row>
    <row r="407" spans="3:20">
      <c r="C407" s="41">
        <f t="shared" si="18"/>
        <v>0.23432175050181844</v>
      </c>
      <c r="D407" s="41">
        <v>7.7000000000005002</v>
      </c>
      <c r="Q407">
        <v>400</v>
      </c>
      <c r="R407">
        <v>54121.6328125</v>
      </c>
      <c r="S407">
        <f t="shared" si="19"/>
        <v>0.82584318017090108</v>
      </c>
      <c r="T407">
        <f t="shared" si="20"/>
        <v>-0.43754348940200205</v>
      </c>
    </row>
    <row r="408" spans="3:20">
      <c r="C408" s="41">
        <f t="shared" si="18"/>
        <v>0.23309303478735743</v>
      </c>
      <c r="D408" s="41">
        <v>7.8000000000004999</v>
      </c>
      <c r="Q408">
        <v>401</v>
      </c>
      <c r="R408">
        <v>54137.6328125</v>
      </c>
      <c r="S408">
        <f t="shared" si="19"/>
        <v>0.82608732452124822</v>
      </c>
      <c r="T408">
        <f t="shared" si="20"/>
        <v>-0.43811681108301115</v>
      </c>
    </row>
    <row r="409" spans="3:20">
      <c r="C409" s="41">
        <f t="shared" si="18"/>
        <v>0.23188886095632028</v>
      </c>
      <c r="D409" s="41">
        <v>7.9000000000005004</v>
      </c>
      <c r="Q409">
        <v>402</v>
      </c>
      <c r="R409">
        <v>54116.39453125</v>
      </c>
      <c r="S409">
        <f t="shared" si="19"/>
        <v>0.82576324912260624</v>
      </c>
      <c r="T409">
        <f t="shared" si="20"/>
        <v>-0.43735570285360037</v>
      </c>
    </row>
    <row r="410" spans="3:20">
      <c r="C410" s="41">
        <f t="shared" si="18"/>
        <v>0.23070850099438184</v>
      </c>
      <c r="D410" s="41">
        <v>8.0000000000004992</v>
      </c>
      <c r="Q410">
        <v>403</v>
      </c>
      <c r="R410">
        <v>54134.60546875</v>
      </c>
      <c r="S410">
        <f t="shared" si="19"/>
        <v>0.82604113021667813</v>
      </c>
      <c r="T410">
        <f t="shared" si="20"/>
        <v>-0.43800836356450246</v>
      </c>
    </row>
    <row r="411" spans="3:20">
      <c r="C411" s="41">
        <f t="shared" si="18"/>
        <v>0.22955125539985916</v>
      </c>
      <c r="D411" s="41">
        <v>8.1000000000005006</v>
      </c>
      <c r="Q411">
        <v>404</v>
      </c>
      <c r="R411">
        <v>54109.44921875</v>
      </c>
      <c r="S411">
        <f t="shared" si="19"/>
        <v>0.82565727044708936</v>
      </c>
      <c r="T411">
        <f t="shared" si="20"/>
        <v>-0.43710665622876688</v>
      </c>
    </row>
    <row r="412" spans="3:20">
      <c r="C412" s="41">
        <f t="shared" si="18"/>
        <v>0.22841645180137599</v>
      </c>
      <c r="D412" s="41">
        <v>8.2000000000005002</v>
      </c>
      <c r="Q412">
        <v>405</v>
      </c>
      <c r="R412">
        <v>54012.26171875</v>
      </c>
      <c r="S412">
        <f t="shared" si="19"/>
        <v>0.82417428425650419</v>
      </c>
      <c r="T412">
        <f t="shared" si="20"/>
        <v>-0.4336139032108135</v>
      </c>
    </row>
    <row r="413" spans="3:20">
      <c r="C413" s="41">
        <f t="shared" si="18"/>
        <v>0.22730344365517646</v>
      </c>
      <c r="D413" s="41">
        <v>8.3000000000004999</v>
      </c>
      <c r="Q413">
        <v>406</v>
      </c>
      <c r="R413">
        <v>54148.1328125</v>
      </c>
      <c r="S413">
        <f t="shared" si="19"/>
        <v>0.82624754425116353</v>
      </c>
      <c r="T413">
        <f t="shared" si="20"/>
        <v>-0.43849284027618851</v>
      </c>
    </row>
    <row r="414" spans="3:20">
      <c r="C414" s="41">
        <f t="shared" ref="C414:C477" si="21">D$21+(D$22/(D414-D$23))</f>
        <v>0.2262116090167843</v>
      </c>
      <c r="D414" s="41">
        <v>8.4000000000004995</v>
      </c>
      <c r="Q414">
        <v>407</v>
      </c>
      <c r="R414">
        <v>54134</v>
      </c>
      <c r="S414">
        <f t="shared" si="19"/>
        <v>0.82603189135576405</v>
      </c>
      <c r="T414">
        <f t="shared" si="20"/>
        <v>-0.43798667237573818</v>
      </c>
    </row>
    <row r="415" spans="3:20">
      <c r="C415" s="41">
        <f t="shared" si="21"/>
        <v>0.22514034938210403</v>
      </c>
      <c r="D415" s="41">
        <v>8.5000000000004992</v>
      </c>
      <c r="Q415">
        <v>408</v>
      </c>
      <c r="R415">
        <v>53913.97265625</v>
      </c>
      <c r="S415">
        <f t="shared" si="19"/>
        <v>0.82267448929961084</v>
      </c>
      <c r="T415">
        <f t="shared" si="20"/>
        <v>-0.43006672549618807</v>
      </c>
    </row>
    <row r="416" spans="3:20">
      <c r="C416" s="41">
        <f t="shared" si="21"/>
        <v>0.22408908859342733</v>
      </c>
      <c r="D416" s="41">
        <v>8.6000000000005006</v>
      </c>
      <c r="Q416">
        <v>409</v>
      </c>
      <c r="R416">
        <v>54083.60546875</v>
      </c>
      <c r="S416">
        <f t="shared" si="19"/>
        <v>0.82526292009994662</v>
      </c>
      <c r="T416">
        <f t="shared" si="20"/>
        <v>-0.43617929452673376</v>
      </c>
    </row>
    <row r="417" spans="3:20">
      <c r="C417" s="41">
        <f t="shared" si="21"/>
        <v>0.22305727180614235</v>
      </c>
      <c r="D417" s="41">
        <v>8.7000000000005002</v>
      </c>
      <c r="Q417">
        <v>410</v>
      </c>
      <c r="R417">
        <v>54125.60546875</v>
      </c>
      <c r="S417">
        <f t="shared" si="19"/>
        <v>0.82590379901960786</v>
      </c>
      <c r="T417">
        <f t="shared" si="20"/>
        <v>-0.43768587664547942</v>
      </c>
    </row>
    <row r="418" spans="3:20">
      <c r="C418" s="41">
        <f t="shared" si="21"/>
        <v>0.22204436451225146</v>
      </c>
      <c r="D418" s="41">
        <v>8.8000000000005993</v>
      </c>
      <c r="Q418">
        <v>411</v>
      </c>
      <c r="R418">
        <v>53990.15625</v>
      </c>
      <c r="S418">
        <f t="shared" si="19"/>
        <v>0.82383697642481113</v>
      </c>
      <c r="T418">
        <f t="shared" si="20"/>
        <v>-0.43281743737841016</v>
      </c>
    </row>
    <row r="419" spans="3:20">
      <c r="C419" s="41">
        <f t="shared" si="21"/>
        <v>0.22104985161709287</v>
      </c>
      <c r="D419" s="41">
        <v>8.9000000000006008</v>
      </c>
      <c r="Q419">
        <v>412</v>
      </c>
      <c r="R419">
        <v>53989.7109375</v>
      </c>
      <c r="S419">
        <f t="shared" si="19"/>
        <v>0.82383018139162278</v>
      </c>
      <c r="T419">
        <f t="shared" si="20"/>
        <v>-0.43280138489058251</v>
      </c>
    </row>
    <row r="420" spans="3:20">
      <c r="C420" s="41">
        <f t="shared" si="21"/>
        <v>0.22007323656590005</v>
      </c>
      <c r="D420" s="41">
        <v>9.0000000000006004</v>
      </c>
      <c r="Q420">
        <v>413</v>
      </c>
      <c r="R420">
        <v>53986.6328125</v>
      </c>
      <c r="S420">
        <f t="shared" si="19"/>
        <v>0.82378321221484707</v>
      </c>
      <c r="T420">
        <f t="shared" si="20"/>
        <v>-0.43269041720141099</v>
      </c>
    </row>
    <row r="421" spans="3:20">
      <c r="C421" s="41">
        <f t="shared" si="21"/>
        <v>0.21911404051710703</v>
      </c>
      <c r="D421" s="41">
        <v>9.1000000000006001</v>
      </c>
      <c r="Q421">
        <v>414</v>
      </c>
      <c r="R421">
        <v>54103.921875</v>
      </c>
      <c r="S421">
        <f t="shared" si="19"/>
        <v>0.82557292858777753</v>
      </c>
      <c r="T421">
        <f t="shared" si="20"/>
        <v>-0.43690840255451668</v>
      </c>
    </row>
    <row r="422" spans="3:20">
      <c r="C422" s="41">
        <f t="shared" si="21"/>
        <v>0.21817180155949295</v>
      </c>
      <c r="D422" s="41">
        <v>9.2000000000005997</v>
      </c>
      <c r="Q422">
        <v>415</v>
      </c>
      <c r="R422">
        <v>54184.1328125</v>
      </c>
      <c r="S422">
        <f t="shared" si="19"/>
        <v>0.8267968690394446</v>
      </c>
      <c r="T422">
        <f t="shared" si="20"/>
        <v>-0.43978080252922092</v>
      </c>
    </row>
    <row r="423" spans="3:20">
      <c r="C423" s="41">
        <f t="shared" si="21"/>
        <v>0.2172460739704829</v>
      </c>
      <c r="D423" s="41">
        <v>9.3000000000005993</v>
      </c>
      <c r="Q423">
        <v>416</v>
      </c>
      <c r="R423">
        <v>54061.2890625</v>
      </c>
      <c r="S423">
        <f t="shared" si="19"/>
        <v>0.82492239356832231</v>
      </c>
      <c r="T423">
        <f t="shared" si="20"/>
        <v>-0.43537767987536524</v>
      </c>
    </row>
    <row r="424" spans="3:20">
      <c r="C424" s="41">
        <f t="shared" si="21"/>
        <v>0.21633642751310156</v>
      </c>
      <c r="D424" s="41">
        <v>9.4000000000006008</v>
      </c>
    </row>
    <row r="425" spans="3:20">
      <c r="C425" s="41">
        <f t="shared" si="21"/>
        <v>0.21544244676925009</v>
      </c>
      <c r="D425" s="41">
        <v>9.5000000000006004</v>
      </c>
    </row>
    <row r="426" spans="3:20">
      <c r="C426" s="41">
        <f t="shared" si="21"/>
        <v>0.21456373050713512</v>
      </c>
      <c r="D426" s="41">
        <v>9.6000000000006001</v>
      </c>
    </row>
    <row r="427" spans="3:20">
      <c r="C427" s="41">
        <f t="shared" si="21"/>
        <v>0.21369989108082649</v>
      </c>
      <c r="D427" s="41">
        <v>9.7000000000005997</v>
      </c>
    </row>
    <row r="428" spans="3:20">
      <c r="C428" s="41">
        <f t="shared" si="21"/>
        <v>0.21285055386005614</v>
      </c>
      <c r="D428" s="41">
        <v>9.8000000000005993</v>
      </c>
    </row>
    <row r="429" spans="3:20">
      <c r="C429" s="41">
        <f t="shared" si="21"/>
        <v>0.21201535668849503</v>
      </c>
      <c r="D429" s="41">
        <v>9.9000000000006008</v>
      </c>
    </row>
    <row r="430" spans="3:20">
      <c r="C430" s="41">
        <f t="shared" si="21"/>
        <v>0.21119394936886371</v>
      </c>
      <c r="D430" s="41">
        <v>10.0000000000006</v>
      </c>
    </row>
    <row r="431" spans="3:20">
      <c r="C431" s="41">
        <f t="shared" si="21"/>
        <v>0.2103859931733375</v>
      </c>
      <c r="D431" s="41">
        <v>10.1000000000006</v>
      </c>
    </row>
    <row r="432" spans="3:20">
      <c r="C432" s="41">
        <f t="shared" si="21"/>
        <v>0.20959116037780889</v>
      </c>
      <c r="D432" s="41">
        <v>10.2000000000006</v>
      </c>
    </row>
    <row r="433" spans="3:4">
      <c r="C433" s="41">
        <f t="shared" si="21"/>
        <v>0.20880913381866167</v>
      </c>
      <c r="D433" s="41">
        <v>10.300000000000599</v>
      </c>
    </row>
    <row r="434" spans="3:4">
      <c r="C434" s="41">
        <f t="shared" si="21"/>
        <v>0.20803960647079719</v>
      </c>
      <c r="D434" s="41">
        <v>10.400000000000601</v>
      </c>
    </row>
    <row r="435" spans="3:4">
      <c r="C435" s="41">
        <f t="shared" si="21"/>
        <v>0.20728228104573404</v>
      </c>
      <c r="D435" s="41">
        <v>10.5000000000006</v>
      </c>
    </row>
    <row r="436" spans="3:4">
      <c r="C436" s="41">
        <f t="shared" si="21"/>
        <v>0.20653686960867482</v>
      </c>
      <c r="D436" s="41">
        <v>10.6000000000006</v>
      </c>
    </row>
    <row r="437" spans="3:4">
      <c r="C437" s="41">
        <f t="shared" si="21"/>
        <v>0.20580309321350476</v>
      </c>
      <c r="D437" s="41">
        <v>10.7000000000006</v>
      </c>
    </row>
    <row r="438" spans="3:4">
      <c r="C438" s="41">
        <f t="shared" si="21"/>
        <v>0.20508068155474979</v>
      </c>
      <c r="D438" s="41">
        <v>10.800000000000599</v>
      </c>
    </row>
    <row r="439" spans="3:4">
      <c r="C439" s="41">
        <f t="shared" si="21"/>
        <v>0.20436937263558158</v>
      </c>
      <c r="D439" s="41">
        <v>10.900000000000601</v>
      </c>
    </row>
    <row r="440" spans="3:4">
      <c r="C440" s="41">
        <f t="shared" si="21"/>
        <v>0.20366891245101332</v>
      </c>
      <c r="D440" s="41">
        <v>11.0000000000006</v>
      </c>
    </row>
    <row r="441" spans="3:4">
      <c r="C441" s="41">
        <f t="shared" si="21"/>
        <v>0.20297905468548105</v>
      </c>
      <c r="D441" s="41">
        <v>11.1000000000006</v>
      </c>
    </row>
    <row r="442" spans="3:4">
      <c r="C442" s="41">
        <f t="shared" si="21"/>
        <v>0.2022995604240547</v>
      </c>
      <c r="D442" s="41">
        <v>11.2000000000006</v>
      </c>
    </row>
    <row r="443" spans="3:4">
      <c r="C443" s="41">
        <f t="shared" si="21"/>
        <v>0.20163019787656702</v>
      </c>
      <c r="D443" s="41">
        <v>11.300000000000599</v>
      </c>
    </row>
    <row r="444" spans="3:4">
      <c r="C444" s="41">
        <f t="shared" si="21"/>
        <v>0.20097074211399152</v>
      </c>
      <c r="D444" s="41">
        <v>11.400000000000601</v>
      </c>
    </row>
    <row r="445" spans="3:4">
      <c r="C445" s="41">
        <f t="shared" si="21"/>
        <v>0.20032097481643954</v>
      </c>
      <c r="D445" s="41">
        <v>11.5000000000006</v>
      </c>
    </row>
    <row r="446" spans="3:4">
      <c r="C446" s="41">
        <f t="shared" si="21"/>
        <v>0.1996806840321832</v>
      </c>
      <c r="D446" s="41">
        <v>11.6000000000006</v>
      </c>
    </row>
    <row r="447" spans="3:4">
      <c r="C447" s="41">
        <f t="shared" si="21"/>
        <v>0.19904966394714579</v>
      </c>
      <c r="D447" s="41">
        <v>11.7000000000006</v>
      </c>
    </row>
    <row r="448" spans="3:4">
      <c r="C448" s="41">
        <f t="shared" si="21"/>
        <v>0.19842771466433251</v>
      </c>
      <c r="D448" s="41">
        <v>11.800000000000599</v>
      </c>
    </row>
    <row r="449" spans="3:4">
      <c r="C449" s="41">
        <f t="shared" si="21"/>
        <v>0.19781464199270549</v>
      </c>
      <c r="D449" s="41">
        <v>11.900000000000601</v>
      </c>
    </row>
    <row r="450" spans="3:4">
      <c r="C450" s="41">
        <f t="shared" si="21"/>
        <v>0.19721025724503427</v>
      </c>
      <c r="D450" s="41">
        <v>12.0000000000006</v>
      </c>
    </row>
    <row r="451" spans="3:4">
      <c r="C451" s="41">
        <f t="shared" si="21"/>
        <v>0.19661437704428009</v>
      </c>
      <c r="D451" s="41">
        <v>12.1000000000006</v>
      </c>
    </row>
    <row r="452" spans="3:4">
      <c r="C452" s="41">
        <f t="shared" si="21"/>
        <v>0.19602682313809605</v>
      </c>
      <c r="D452" s="41">
        <v>12.2000000000006</v>
      </c>
    </row>
    <row r="453" spans="3:4">
      <c r="C453" s="41">
        <f t="shared" si="21"/>
        <v>0.19544742222104974</v>
      </c>
      <c r="D453" s="41">
        <v>12.300000000000599</v>
      </c>
    </row>
    <row r="454" spans="3:4">
      <c r="C454" s="41">
        <f t="shared" si="21"/>
        <v>0.19487600576419523</v>
      </c>
      <c r="D454" s="41">
        <v>12.400000000000601</v>
      </c>
    </row>
    <row r="455" spans="3:4">
      <c r="C455" s="41">
        <f t="shared" si="21"/>
        <v>0.19431240985164272</v>
      </c>
      <c r="D455" s="41">
        <v>12.5000000000006</v>
      </c>
    </row>
    <row r="456" spans="3:4">
      <c r="C456" s="41">
        <f t="shared" si="21"/>
        <v>0.19375647502379273</v>
      </c>
      <c r="D456" s="41">
        <v>12.6000000000006</v>
      </c>
    </row>
    <row r="457" spans="3:4">
      <c r="C457" s="41">
        <f t="shared" si="21"/>
        <v>0.19320804612692005</v>
      </c>
      <c r="D457" s="41">
        <v>12.7000000000006</v>
      </c>
    </row>
    <row r="458" spans="3:4">
      <c r="C458" s="41">
        <f t="shared" si="21"/>
        <v>0.19266697216880957</v>
      </c>
      <c r="D458" s="41">
        <v>12.800000000000599</v>
      </c>
    </row>
    <row r="459" spans="3:4">
      <c r="C459" s="41">
        <f t="shared" si="21"/>
        <v>0.19213310618016094</v>
      </c>
      <c r="D459" s="41">
        <v>12.900000000000601</v>
      </c>
    </row>
    <row r="460" spans="3:4">
      <c r="C460" s="41">
        <f t="shared" si="21"/>
        <v>0.1916063050814964</v>
      </c>
      <c r="D460" s="41">
        <v>13.0000000000006</v>
      </c>
    </row>
    <row r="461" spans="3:4">
      <c r="C461" s="41">
        <f t="shared" si="21"/>
        <v>0.19108642955531702</v>
      </c>
      <c r="D461" s="41">
        <v>13.1000000000006</v>
      </c>
    </row>
    <row r="462" spans="3:4">
      <c r="C462" s="41">
        <f t="shared" si="21"/>
        <v>0.19057334392326816</v>
      </c>
      <c r="D462" s="41">
        <v>13.2000000000006</v>
      </c>
    </row>
    <row r="463" spans="3:4">
      <c r="C463" s="41">
        <f t="shared" si="21"/>
        <v>0.19006691602808706</v>
      </c>
      <c r="D463" s="41">
        <v>13.300000000000599</v>
      </c>
    </row>
    <row r="464" spans="3:4">
      <c r="C464" s="41">
        <f t="shared" si="21"/>
        <v>0.18956701712011581</v>
      </c>
      <c r="D464" s="41">
        <v>13.400000000000601</v>
      </c>
    </row>
    <row r="465" spans="3:4">
      <c r="C465" s="41">
        <f t="shared" si="21"/>
        <v>0.18907352174817557</v>
      </c>
      <c r="D465" s="41">
        <v>13.5000000000006</v>
      </c>
    </row>
    <row r="466" spans="3:4">
      <c r="C466" s="41">
        <f t="shared" si="21"/>
        <v>0.18858630765460804</v>
      </c>
      <c r="D466" s="41">
        <v>13.6000000000006</v>
      </c>
    </row>
    <row r="467" spans="3:4">
      <c r="C467" s="41">
        <f t="shared" si="21"/>
        <v>0.18810525567429903</v>
      </c>
      <c r="D467" s="41">
        <v>13.7000000000006</v>
      </c>
    </row>
    <row r="468" spans="3:4">
      <c r="C468" s="41">
        <f t="shared" si="21"/>
        <v>0.18763024963750932</v>
      </c>
      <c r="D468" s="41">
        <v>13.800000000000599</v>
      </c>
    </row>
    <row r="469" spans="3:4">
      <c r="C469" s="41">
        <f t="shared" si="21"/>
        <v>0.1871611762763466</v>
      </c>
      <c r="D469" s="41">
        <v>13.900000000000601</v>
      </c>
    </row>
    <row r="470" spans="3:4">
      <c r="C470" s="41">
        <f t="shared" si="21"/>
        <v>0.18669792513471972</v>
      </c>
      <c r="D470" s="41">
        <v>14.0000000000006</v>
      </c>
    </row>
    <row r="471" spans="3:4">
      <c r="C471" s="41">
        <f t="shared" si="21"/>
        <v>0.18624038848162572</v>
      </c>
      <c r="D471" s="41">
        <v>14.1000000000006</v>
      </c>
    </row>
    <row r="472" spans="3:4">
      <c r="C472" s="41">
        <f t="shared" si="21"/>
        <v>0.18578846122762549</v>
      </c>
      <c r="D472" s="41">
        <v>14.2000000000006</v>
      </c>
    </row>
    <row r="473" spans="3:4">
      <c r="C473" s="41">
        <f t="shared" si="21"/>
        <v>0.18534204084437356</v>
      </c>
      <c r="D473" s="41">
        <v>14.300000000000599</v>
      </c>
    </row>
    <row r="474" spans="3:4">
      <c r="C474" s="41">
        <f t="shared" si="21"/>
        <v>0.18490102728707086</v>
      </c>
      <c r="D474" s="41">
        <v>14.400000000000601</v>
      </c>
    </row>
    <row r="475" spans="3:4">
      <c r="C475" s="41">
        <f t="shared" si="21"/>
        <v>0.18446532291971901</v>
      </c>
      <c r="D475" s="41">
        <v>14.5000000000006</v>
      </c>
    </row>
    <row r="476" spans="3:4">
      <c r="C476" s="41">
        <f t="shared" si="21"/>
        <v>0.18403483244305735</v>
      </c>
      <c r="D476" s="41">
        <v>14.6000000000006</v>
      </c>
    </row>
    <row r="477" spans="3:4">
      <c r="C477" s="41">
        <f t="shared" si="21"/>
        <v>0.18360946282507179</v>
      </c>
      <c r="D477" s="41">
        <v>14.7000000000006</v>
      </c>
    </row>
    <row r="478" spans="3:4">
      <c r="C478" s="41">
        <f t="shared" ref="C478:C541" si="22">D$21+(D$22/(D478-D$23))</f>
        <v>0.18318912323396908</v>
      </c>
      <c r="D478" s="41">
        <v>14.800000000000599</v>
      </c>
    </row>
    <row r="479" spans="3:4">
      <c r="C479" s="41">
        <f t="shared" si="22"/>
        <v>0.18277372497351457</v>
      </c>
      <c r="D479" s="41">
        <v>14.900000000000601</v>
      </c>
    </row>
    <row r="480" spans="3:4">
      <c r="C480" s="41">
        <f t="shared" si="22"/>
        <v>0.18236318142063729</v>
      </c>
      <c r="D480" s="41">
        <v>15.0000000000006</v>
      </c>
    </row>
    <row r="481" spans="3:4">
      <c r="C481" s="41">
        <f t="shared" si="22"/>
        <v>0.18195740796520976</v>
      </c>
      <c r="D481" s="41">
        <v>15.1000000000006</v>
      </c>
    </row>
    <row r="482" spans="3:4">
      <c r="C482" s="41">
        <f t="shared" si="22"/>
        <v>0.18155632195191482</v>
      </c>
      <c r="D482" s="41">
        <v>15.2000000000006</v>
      </c>
    </row>
    <row r="483" spans="3:4">
      <c r="C483" s="41">
        <f t="shared" si="22"/>
        <v>0.18115984262411561</v>
      </c>
      <c r="D483" s="41">
        <v>15.300000000000599</v>
      </c>
    </row>
    <row r="484" spans="3:4">
      <c r="C484" s="41">
        <f t="shared" si="22"/>
        <v>0.18076789106964841</v>
      </c>
      <c r="D484" s="41">
        <v>15.400000000000601</v>
      </c>
    </row>
    <row r="485" spans="3:4">
      <c r="C485" s="41">
        <f t="shared" si="22"/>
        <v>0.18038039016846236</v>
      </c>
      <c r="D485" s="41">
        <v>15.5000000000006</v>
      </c>
    </row>
    <row r="486" spans="3:4">
      <c r="C486" s="41">
        <f t="shared" si="22"/>
        <v>0.1799972645420323</v>
      </c>
      <c r="D486" s="41">
        <v>15.6000000000006</v>
      </c>
    </row>
    <row r="487" spans="3:4">
      <c r="C487" s="41">
        <f t="shared" si="22"/>
        <v>0.17961844050447584</v>
      </c>
      <c r="D487" s="41">
        <v>15.7000000000006</v>
      </c>
    </row>
    <row r="488" spans="3:4">
      <c r="C488" s="41">
        <f t="shared" si="22"/>
        <v>0.17924384601530757</v>
      </c>
      <c r="D488" s="41">
        <v>15.800000000000701</v>
      </c>
    </row>
    <row r="489" spans="3:4">
      <c r="C489" s="41">
        <f t="shared" si="22"/>
        <v>0.17887341063376844</v>
      </c>
      <c r="D489" s="41">
        <v>15.9000000000007</v>
      </c>
    </row>
    <row r="490" spans="3:4">
      <c r="C490" s="41">
        <f t="shared" si="22"/>
        <v>0.17850706547466433</v>
      </c>
      <c r="D490" s="41">
        <v>16.0000000000007</v>
      </c>
    </row>
    <row r="491" spans="3:4">
      <c r="C491" s="41">
        <f t="shared" si="22"/>
        <v>0.17814474316566342</v>
      </c>
      <c r="D491" s="41">
        <v>16.100000000000701</v>
      </c>
    </row>
    <row r="492" spans="3:4">
      <c r="C492" s="41">
        <f t="shared" si="22"/>
        <v>0.17778637780599063</v>
      </c>
      <c r="D492" s="41">
        <v>16.200000000000699</v>
      </c>
    </row>
    <row r="493" spans="3:4">
      <c r="C493" s="41">
        <f t="shared" si="22"/>
        <v>0.17743190492646815</v>
      </c>
      <c r="D493" s="41">
        <v>16.300000000000701</v>
      </c>
    </row>
    <row r="494" spans="3:4">
      <c r="C494" s="41">
        <f t="shared" si="22"/>
        <v>0.17708126145085143</v>
      </c>
      <c r="D494" s="41">
        <v>16.400000000000698</v>
      </c>
    </row>
    <row r="495" spans="3:4">
      <c r="C495" s="41">
        <f t="shared" si="22"/>
        <v>0.17673438565841126</v>
      </c>
      <c r="D495" s="41">
        <v>16.5000000000007</v>
      </c>
    </row>
    <row r="496" spans="3:4">
      <c r="C496" s="41">
        <f t="shared" si="22"/>
        <v>0.17639121714771566</v>
      </c>
      <c r="D496" s="41">
        <v>16.600000000000701</v>
      </c>
    </row>
    <row r="497" spans="3:4">
      <c r="C497" s="41">
        <f t="shared" si="22"/>
        <v>0.17605169680156676</v>
      </c>
      <c r="D497" s="41">
        <v>16.700000000000699</v>
      </c>
    </row>
    <row r="498" spans="3:4">
      <c r="C498" s="41">
        <f t="shared" si="22"/>
        <v>0.17571576675305023</v>
      </c>
      <c r="D498" s="41">
        <v>16.800000000000701</v>
      </c>
    </row>
    <row r="499" spans="3:4">
      <c r="C499" s="41">
        <f t="shared" si="22"/>
        <v>0.17538337035265575</v>
      </c>
      <c r="D499" s="41">
        <v>16.900000000000698</v>
      </c>
    </row>
    <row r="500" spans="3:4">
      <c r="C500" s="41">
        <f t="shared" si="22"/>
        <v>0.17505445213643003</v>
      </c>
      <c r="D500" s="41">
        <v>17.0000000000007</v>
      </c>
    </row>
    <row r="501" spans="3:4">
      <c r="C501" s="41">
        <f t="shared" si="22"/>
        <v>0.17472895779512407</v>
      </c>
      <c r="D501" s="41">
        <v>17.100000000000701</v>
      </c>
    </row>
    <row r="502" spans="3:4">
      <c r="C502" s="41">
        <f t="shared" si="22"/>
        <v>0.17440683414429897</v>
      </c>
      <c r="D502" s="41">
        <v>17.200000000000699</v>
      </c>
    </row>
    <row r="503" spans="3:4">
      <c r="C503" s="41">
        <f t="shared" si="22"/>
        <v>0.17408802909535581</v>
      </c>
      <c r="D503" s="41">
        <v>17.300000000000701</v>
      </c>
    </row>
    <row r="504" spans="3:4">
      <c r="C504" s="41">
        <f t="shared" si="22"/>
        <v>0.17377249162745609</v>
      </c>
      <c r="D504" s="41">
        <v>17.400000000000698</v>
      </c>
    </row>
    <row r="505" spans="3:4">
      <c r="C505" s="41">
        <f t="shared" si="22"/>
        <v>0.17346017176030146</v>
      </c>
      <c r="D505" s="41">
        <v>17.5000000000007</v>
      </c>
    </row>
    <row r="506" spans="3:4">
      <c r="C506" s="41">
        <f t="shared" si="22"/>
        <v>0.17315102052774162</v>
      </c>
      <c r="D506" s="41">
        <v>17.600000000000701</v>
      </c>
    </row>
    <row r="507" spans="3:4">
      <c r="C507" s="41">
        <f t="shared" si="22"/>
        <v>0.17284498995218167</v>
      </c>
      <c r="D507" s="41">
        <v>17.700000000000699</v>
      </c>
    </row>
    <row r="508" spans="3:4">
      <c r="C508" s="41">
        <f t="shared" si="22"/>
        <v>0.17254203301976057</v>
      </c>
      <c r="D508" s="41">
        <v>17.800000000000701</v>
      </c>
    </row>
    <row r="509" spans="3:4">
      <c r="C509" s="41">
        <f t="shared" si="22"/>
        <v>0.17224210365627363</v>
      </c>
      <c r="D509" s="41">
        <v>17.900000000000698</v>
      </c>
    </row>
    <row r="510" spans="3:4">
      <c r="C510" s="41">
        <f t="shared" si="22"/>
        <v>0.17194515670381325</v>
      </c>
      <c r="D510" s="41">
        <v>18.0000000000007</v>
      </c>
    </row>
    <row r="511" spans="3:4">
      <c r="C511" s="41">
        <f t="shared" si="22"/>
        <v>0.17165114789810335</v>
      </c>
      <c r="D511" s="41">
        <v>18.100000000000701</v>
      </c>
    </row>
    <row r="512" spans="3:4">
      <c r="C512" s="41">
        <f t="shared" si="22"/>
        <v>0.17136003384650289</v>
      </c>
      <c r="D512" s="41">
        <v>18.200000000000699</v>
      </c>
    </row>
    <row r="513" spans="3:4">
      <c r="C513" s="41">
        <f t="shared" si="22"/>
        <v>0.17107177200665613</v>
      </c>
      <c r="D513" s="41">
        <v>18.300000000000701</v>
      </c>
    </row>
    <row r="514" spans="3:4">
      <c r="C514" s="41">
        <f t="shared" si="22"/>
        <v>0.17078632066576735</v>
      </c>
      <c r="D514" s="41">
        <v>18.400000000000698</v>
      </c>
    </row>
    <row r="515" spans="3:4">
      <c r="C515" s="41">
        <f t="shared" si="22"/>
        <v>0.17050363892047873</v>
      </c>
      <c r="D515" s="41">
        <v>18.5000000000007</v>
      </c>
    </row>
    <row r="516" spans="3:4">
      <c r="C516" s="41">
        <f t="shared" si="22"/>
        <v>0.17022368665733134</v>
      </c>
      <c r="D516" s="41">
        <v>18.600000000000701</v>
      </c>
    </row>
    <row r="517" spans="3:4">
      <c r="C517" s="41">
        <f t="shared" si="22"/>
        <v>0.16994642453378911</v>
      </c>
      <c r="D517" s="41">
        <v>18.700000000000699</v>
      </c>
    </row>
    <row r="518" spans="3:4">
      <c r="C518" s="41">
        <f t="shared" si="22"/>
        <v>0.16967181395980732</v>
      </c>
      <c r="D518" s="41">
        <v>18.800000000000701</v>
      </c>
    </row>
    <row r="519" spans="3:4">
      <c r="C519" s="41">
        <f t="shared" si="22"/>
        <v>0.16939981707992757</v>
      </c>
      <c r="D519" s="41">
        <v>18.900000000000698</v>
      </c>
    </row>
    <row r="520" spans="3:4">
      <c r="C520" s="41">
        <f t="shared" si="22"/>
        <v>0.16913039675588126</v>
      </c>
      <c r="D520" s="41">
        <v>19.0000000000007</v>
      </c>
    </row>
    <row r="521" spans="3:4">
      <c r="C521" s="41">
        <f t="shared" si="22"/>
        <v>0.16886351654968534</v>
      </c>
      <c r="D521" s="41">
        <v>19.100000000000701</v>
      </c>
    </row>
    <row r="522" spans="3:4">
      <c r="C522" s="41">
        <f t="shared" si="22"/>
        <v>0.16859914070721393</v>
      </c>
      <c r="D522" s="41">
        <v>19.200000000000699</v>
      </c>
    </row>
    <row r="523" spans="3:4">
      <c r="C523" s="41">
        <f t="shared" si="22"/>
        <v>0.16833723414223004</v>
      </c>
      <c r="D523" s="41">
        <v>19.300000000000701</v>
      </c>
    </row>
    <row r="524" spans="3:4">
      <c r="C524" s="41">
        <f t="shared" si="22"/>
        <v>0.168077762420863</v>
      </c>
      <c r="D524" s="41">
        <v>19.400000000000698</v>
      </c>
    </row>
    <row r="525" spans="3:4">
      <c r="C525" s="41">
        <f t="shared" si="22"/>
        <v>0.16782069174651654</v>
      </c>
      <c r="D525" s="41">
        <v>19.5000000000007</v>
      </c>
    </row>
    <row r="526" spans="3:4">
      <c r="C526" s="41">
        <f t="shared" si="22"/>
        <v>0.16756598894519387</v>
      </c>
      <c r="D526" s="41">
        <v>19.600000000000701</v>
      </c>
    </row>
    <row r="527" spans="3:4">
      <c r="C527" s="41">
        <f t="shared" si="22"/>
        <v>0.16731362145122683</v>
      </c>
      <c r="D527" s="41">
        <v>19.700000000000699</v>
      </c>
    </row>
    <row r="528" spans="3:4">
      <c r="C528" s="41">
        <f t="shared" si="22"/>
        <v>0.16706355729339512</v>
      </c>
      <c r="D528" s="41">
        <v>19.800000000000701</v>
      </c>
    </row>
    <row r="529" spans="3:4">
      <c r="C529" s="41">
        <f t="shared" si="22"/>
        <v>0.16681576508142448</v>
      </c>
      <c r="D529" s="41">
        <v>19.900000000000698</v>
      </c>
    </row>
    <row r="530" spans="3:4">
      <c r="C530" s="41">
        <f t="shared" si="22"/>
        <v>0.16657021399285094</v>
      </c>
      <c r="D530" s="41">
        <v>20.0000000000007</v>
      </c>
    </row>
    <row r="531" spans="3:4">
      <c r="C531" s="41">
        <f t="shared" si="22"/>
        <v>0.16632687376023969</v>
      </c>
      <c r="D531" s="41">
        <v>20.100000000000701</v>
      </c>
    </row>
    <row r="532" spans="3:4">
      <c r="C532" s="41">
        <f t="shared" si="22"/>
        <v>0.16608571465874827</v>
      </c>
      <c r="D532" s="41">
        <v>20.200000000000699</v>
      </c>
    </row>
    <row r="533" spans="3:4">
      <c r="C533" s="41">
        <f t="shared" si="22"/>
        <v>0.16584670749402181</v>
      </c>
      <c r="D533" s="41">
        <v>20.300000000000701</v>
      </c>
    </row>
    <row r="534" spans="3:4">
      <c r="C534" s="41">
        <f t="shared" si="22"/>
        <v>0.16560982359041165</v>
      </c>
      <c r="D534" s="41">
        <v>20.400000000000698</v>
      </c>
    </row>
    <row r="535" spans="3:4">
      <c r="C535" s="41">
        <f t="shared" si="22"/>
        <v>0.16537503477950613</v>
      </c>
      <c r="D535" s="41">
        <v>20.5000000000007</v>
      </c>
    </row>
    <row r="536" spans="3:4">
      <c r="C536" s="41">
        <f t="shared" si="22"/>
        <v>0.16514231338896451</v>
      </c>
      <c r="D536" s="41">
        <v>20.600000000000701</v>
      </c>
    </row>
    <row r="537" spans="3:4">
      <c r="C537" s="41">
        <f t="shared" si="22"/>
        <v>0.16491163223164446</v>
      </c>
      <c r="D537" s="41">
        <v>20.700000000000699</v>
      </c>
    </row>
    <row r="538" spans="3:4">
      <c r="C538" s="41">
        <f t="shared" si="22"/>
        <v>0.16468296459501436</v>
      </c>
      <c r="D538" s="41">
        <v>20.800000000000701</v>
      </c>
    </row>
    <row r="539" spans="3:4">
      <c r="C539" s="41">
        <f t="shared" si="22"/>
        <v>0.16445628423084163</v>
      </c>
      <c r="D539" s="41">
        <v>20.900000000000698</v>
      </c>
    </row>
    <row r="540" spans="3:4">
      <c r="C540" s="41">
        <f t="shared" si="22"/>
        <v>0.16423156534514868</v>
      </c>
      <c r="D540" s="41">
        <v>21.0000000000007</v>
      </c>
    </row>
    <row r="541" spans="3:4">
      <c r="C541" s="41">
        <f t="shared" si="22"/>
        <v>0.16400878258842844</v>
      </c>
      <c r="D541" s="41">
        <v>21.100000000000701</v>
      </c>
    </row>
    <row r="542" spans="3:4">
      <c r="C542" s="41">
        <f t="shared" ref="C542:C605" si="23">D$21+(D$22/(D542-D$23))</f>
        <v>0.1637879110461119</v>
      </c>
      <c r="D542" s="41">
        <v>21.200000000000699</v>
      </c>
    </row>
    <row r="543" spans="3:4">
      <c r="C543" s="41">
        <f t="shared" si="23"/>
        <v>0.16356892622927977</v>
      </c>
      <c r="D543" s="41">
        <v>21.300000000000701</v>
      </c>
    </row>
    <row r="544" spans="3:4">
      <c r="C544" s="41">
        <f t="shared" si="23"/>
        <v>0.16335180406561106</v>
      </c>
      <c r="D544" s="41">
        <v>21.400000000000698</v>
      </c>
    </row>
    <row r="545" spans="3:4">
      <c r="C545" s="41">
        <f t="shared" si="23"/>
        <v>0.16313652089056199</v>
      </c>
      <c r="D545" s="41">
        <v>21.5000000000007</v>
      </c>
    </row>
    <row r="546" spans="3:4">
      <c r="C546" s="41">
        <f t="shared" si="23"/>
        <v>0.16292305343876776</v>
      </c>
      <c r="D546" s="41">
        <v>21.600000000000701</v>
      </c>
    </row>
    <row r="547" spans="3:4">
      <c r="C547" s="41">
        <f t="shared" si="23"/>
        <v>0.16271137883566111</v>
      </c>
      <c r="D547" s="41">
        <v>21.700000000000699</v>
      </c>
    </row>
    <row r="548" spans="3:4">
      <c r="C548" s="41">
        <f t="shared" si="23"/>
        <v>0.1625014745893012</v>
      </c>
      <c r="D548" s="41">
        <v>21.800000000000701</v>
      </c>
    </row>
    <row r="549" spans="3:4">
      <c r="C549" s="41">
        <f t="shared" si="23"/>
        <v>0.16229331858240656</v>
      </c>
      <c r="D549" s="41">
        <v>21.900000000000698</v>
      </c>
    </row>
    <row r="550" spans="3:4">
      <c r="C550" s="41">
        <f t="shared" si="23"/>
        <v>0.16208688906458632</v>
      </c>
      <c r="D550" s="41">
        <v>22.0000000000007</v>
      </c>
    </row>
    <row r="551" spans="3:4">
      <c r="C551" s="41">
        <f t="shared" si="23"/>
        <v>0.16188216464476407</v>
      </c>
      <c r="D551" s="41">
        <v>22.100000000000701</v>
      </c>
    </row>
    <row r="552" spans="3:4">
      <c r="C552" s="41">
        <f t="shared" si="23"/>
        <v>0.16167912428378844</v>
      </c>
      <c r="D552" s="41">
        <v>22.200000000000699</v>
      </c>
    </row>
    <row r="553" spans="3:4">
      <c r="C553" s="41">
        <f t="shared" si="23"/>
        <v>0.16147774728722555</v>
      </c>
      <c r="D553" s="41">
        <v>22.300000000000701</v>
      </c>
    </row>
    <row r="554" spans="3:4">
      <c r="C554" s="41">
        <f t="shared" si="23"/>
        <v>0.16127801329832767</v>
      </c>
      <c r="D554" s="41">
        <v>22.400000000000698</v>
      </c>
    </row>
    <row r="555" spans="3:4">
      <c r="C555" s="41">
        <f t="shared" si="23"/>
        <v>0.1610799022911733</v>
      </c>
      <c r="D555" s="41">
        <v>22.5000000000007</v>
      </c>
    </row>
    <row r="556" spans="3:4">
      <c r="C556" s="41">
        <f t="shared" si="23"/>
        <v>0.1608833945639741</v>
      </c>
      <c r="D556" s="41">
        <v>22.600000000000701</v>
      </c>
    </row>
    <row r="557" spans="3:4">
      <c r="C557" s="41">
        <f t="shared" si="23"/>
        <v>0.16068847073254319</v>
      </c>
      <c r="D557" s="41">
        <v>22.700000000000699</v>
      </c>
    </row>
    <row r="558" spans="3:4">
      <c r="C558" s="41">
        <f t="shared" si="23"/>
        <v>0.16049511172392089</v>
      </c>
      <c r="D558" s="41">
        <v>22.8000000000008</v>
      </c>
    </row>
    <row r="559" spans="3:4">
      <c r="C559" s="41">
        <f t="shared" si="23"/>
        <v>0.16030329877015426</v>
      </c>
      <c r="D559" s="41">
        <v>22.900000000000801</v>
      </c>
    </row>
    <row r="560" spans="3:4">
      <c r="C560" s="41">
        <f t="shared" si="23"/>
        <v>0.16011301340222325</v>
      </c>
      <c r="D560" s="41">
        <v>23.000000000000799</v>
      </c>
    </row>
    <row r="561" spans="3:4">
      <c r="C561" s="41">
        <f t="shared" si="23"/>
        <v>0.15992423744411344</v>
      </c>
      <c r="D561" s="41">
        <v>23.100000000000801</v>
      </c>
    </row>
    <row r="562" spans="3:4">
      <c r="C562" s="41">
        <f t="shared" si="23"/>
        <v>0.15973695300702817</v>
      </c>
      <c r="D562" s="41">
        <v>23.200000000000799</v>
      </c>
    </row>
    <row r="563" spans="3:4">
      <c r="C563" s="41">
        <f t="shared" si="23"/>
        <v>0.1595511424837377</v>
      </c>
      <c r="D563" s="41">
        <v>23.3000000000008</v>
      </c>
    </row>
    <row r="564" spans="3:4">
      <c r="C564" s="41">
        <f t="shared" si="23"/>
        <v>0.15936678854306097</v>
      </c>
      <c r="D564" s="41">
        <v>23.400000000000801</v>
      </c>
    </row>
    <row r="565" spans="3:4">
      <c r="C565" s="41">
        <f t="shared" si="23"/>
        <v>0.15918387412447699</v>
      </c>
      <c r="D565" s="41">
        <v>23.500000000000799</v>
      </c>
    </row>
    <row r="566" spans="3:4">
      <c r="C566" s="41">
        <f t="shared" si="23"/>
        <v>0.15900238243286169</v>
      </c>
      <c r="D566" s="41">
        <v>23.600000000000801</v>
      </c>
    </row>
    <row r="567" spans="3:4">
      <c r="C567" s="41">
        <f t="shared" si="23"/>
        <v>0.15882229693334721</v>
      </c>
      <c r="D567" s="41">
        <v>23.700000000000799</v>
      </c>
    </row>
    <row r="568" spans="3:4">
      <c r="C568" s="41">
        <f t="shared" si="23"/>
        <v>0.15864360134630026</v>
      </c>
      <c r="D568" s="41">
        <v>23.8000000000008</v>
      </c>
    </row>
    <row r="569" spans="3:4">
      <c r="C569" s="41">
        <f t="shared" si="23"/>
        <v>0.15846627964241611</v>
      </c>
      <c r="D569" s="41">
        <v>23.900000000000801</v>
      </c>
    </row>
    <row r="570" spans="3:4">
      <c r="C570" s="41">
        <f t="shared" si="23"/>
        <v>0.1582903160379257</v>
      </c>
      <c r="D570" s="41">
        <v>24.000000000000799</v>
      </c>
    </row>
    <row r="571" spans="3:4">
      <c r="C571" s="41">
        <f t="shared" si="23"/>
        <v>0.15811569498991199</v>
      </c>
      <c r="D571" s="41">
        <v>24.100000000000801</v>
      </c>
    </row>
    <row r="572" spans="3:4">
      <c r="C572" s="41">
        <f t="shared" si="23"/>
        <v>0.15794240119173336</v>
      </c>
      <c r="D572" s="41">
        <v>24.200000000000799</v>
      </c>
    </row>
    <row r="573" spans="3:4">
      <c r="C573" s="41">
        <f t="shared" si="23"/>
        <v>0.15777041956855106</v>
      </c>
      <c r="D573" s="41">
        <v>24.3000000000008</v>
      </c>
    </row>
    <row r="574" spans="3:4">
      <c r="C574" s="41">
        <f t="shared" si="23"/>
        <v>0.15759973527295759</v>
      </c>
      <c r="D574" s="41">
        <v>24.400000000000801</v>
      </c>
    </row>
    <row r="575" spans="3:4">
      <c r="C575" s="41">
        <f t="shared" si="23"/>
        <v>0.15743033368070394</v>
      </c>
      <c r="D575" s="41">
        <v>24.500000000000799</v>
      </c>
    </row>
    <row r="576" spans="3:4">
      <c r="C576" s="41">
        <f t="shared" si="23"/>
        <v>0.15726220038652255</v>
      </c>
      <c r="D576" s="41">
        <v>24.600000000000801</v>
      </c>
    </row>
    <row r="577" spans="3:4">
      <c r="C577" s="41">
        <f t="shared" si="23"/>
        <v>0.15709532120004388</v>
      </c>
      <c r="D577" s="41">
        <v>24.700000000000799</v>
      </c>
    </row>
    <row r="578" spans="3:4">
      <c r="C578" s="41">
        <f t="shared" si="23"/>
        <v>0.15692968214180406</v>
      </c>
      <c r="D578" s="41">
        <v>24.8000000000008</v>
      </c>
    </row>
    <row r="579" spans="3:4">
      <c r="C579" s="41">
        <f t="shared" si="23"/>
        <v>0.15676526943934099</v>
      </c>
      <c r="D579" s="41">
        <v>24.900000000000801</v>
      </c>
    </row>
    <row r="580" spans="3:4">
      <c r="C580" s="41">
        <f t="shared" si="23"/>
        <v>0.15660206952337713</v>
      </c>
      <c r="D580" s="41">
        <v>25.000000000000799</v>
      </c>
    </row>
    <row r="581" spans="3:4">
      <c r="C581" s="41">
        <f t="shared" si="23"/>
        <v>0.15644006902408622</v>
      </c>
      <c r="D581" s="41">
        <v>25.100000000000801</v>
      </c>
    </row>
    <row r="582" spans="3:4">
      <c r="C582" s="41">
        <f t="shared" si="23"/>
        <v>0.15627925476744214</v>
      </c>
      <c r="D582" s="41">
        <v>25.200000000000799</v>
      </c>
    </row>
    <row r="583" spans="3:4">
      <c r="C583" s="41">
        <f t="shared" si="23"/>
        <v>0.15611961377164754</v>
      </c>
      <c r="D583" s="41">
        <v>25.3000000000008</v>
      </c>
    </row>
    <row r="584" spans="3:4">
      <c r="C584" s="41">
        <f t="shared" si="23"/>
        <v>0.15596113324364058</v>
      </c>
      <c r="D584" s="41">
        <v>25.400000000000801</v>
      </c>
    </row>
    <row r="585" spans="3:4">
      <c r="C585" s="41">
        <f t="shared" si="23"/>
        <v>0.15580380057567741</v>
      </c>
      <c r="D585" s="41">
        <v>25.500000000000799</v>
      </c>
    </row>
    <row r="586" spans="3:4">
      <c r="C586" s="41">
        <f t="shared" si="23"/>
        <v>0.15564760334198857</v>
      </c>
      <c r="D586" s="41">
        <v>25.600000000000801</v>
      </c>
    </row>
    <row r="587" spans="3:4">
      <c r="C587" s="41">
        <f t="shared" si="23"/>
        <v>0.1554925292955078</v>
      </c>
      <c r="D587" s="41">
        <v>25.700000000000799</v>
      </c>
    </row>
    <row r="588" spans="3:4">
      <c r="C588" s="41">
        <f t="shared" si="23"/>
        <v>0.15533856636467078</v>
      </c>
      <c r="D588" s="41">
        <v>25.8000000000008</v>
      </c>
    </row>
    <row r="589" spans="3:4">
      <c r="C589" s="41">
        <f t="shared" si="23"/>
        <v>0.15518570265028286</v>
      </c>
      <c r="D589" s="41">
        <v>25.900000000000801</v>
      </c>
    </row>
    <row r="590" spans="3:4">
      <c r="C590" s="41">
        <f t="shared" si="23"/>
        <v>0.15503392642245328</v>
      </c>
      <c r="D590" s="41">
        <v>26.000000000000799</v>
      </c>
    </row>
    <row r="591" spans="3:4">
      <c r="C591" s="41">
        <f t="shared" si="23"/>
        <v>0.15488322611759475</v>
      </c>
      <c r="D591" s="41">
        <v>26.100000000000801</v>
      </c>
    </row>
    <row r="592" spans="3:4">
      <c r="C592" s="41">
        <f t="shared" si="23"/>
        <v>0.15473359033548675</v>
      </c>
      <c r="D592" s="41">
        <v>26.200000000000799</v>
      </c>
    </row>
    <row r="593" spans="3:4">
      <c r="C593" s="41">
        <f t="shared" si="23"/>
        <v>0.15458500783640042</v>
      </c>
      <c r="D593" s="41">
        <v>26.3000000000008</v>
      </c>
    </row>
    <row r="594" spans="3:4">
      <c r="C594" s="41">
        <f t="shared" si="23"/>
        <v>0.15443746753828444</v>
      </c>
      <c r="D594" s="41">
        <v>26.400000000000801</v>
      </c>
    </row>
    <row r="595" spans="3:4">
      <c r="C595" s="41">
        <f t="shared" si="23"/>
        <v>0.15429095851400965</v>
      </c>
      <c r="D595" s="41">
        <v>26.500000000000799</v>
      </c>
    </row>
    <row r="596" spans="3:4">
      <c r="C596" s="41">
        <f t="shared" si="23"/>
        <v>0.15414546998867126</v>
      </c>
      <c r="D596" s="41">
        <v>26.600000000000801</v>
      </c>
    </row>
    <row r="597" spans="3:4">
      <c r="C597" s="41">
        <f t="shared" si="23"/>
        <v>0.15400099133694728</v>
      </c>
      <c r="D597" s="41">
        <v>26.700000000000799</v>
      </c>
    </row>
    <row r="598" spans="3:4">
      <c r="C598" s="41">
        <f t="shared" si="23"/>
        <v>0.15385751208051185</v>
      </c>
      <c r="D598" s="41">
        <v>26.8000000000008</v>
      </c>
    </row>
    <row r="599" spans="3:4">
      <c r="C599" s="41">
        <f t="shared" si="23"/>
        <v>0.15371502188550185</v>
      </c>
      <c r="D599" s="41">
        <v>26.900000000000801</v>
      </c>
    </row>
    <row r="600" spans="3:4">
      <c r="C600" s="41">
        <f t="shared" si="23"/>
        <v>0.1535735105600359</v>
      </c>
      <c r="D600" s="41">
        <v>27.000000000000799</v>
      </c>
    </row>
    <row r="601" spans="3:4">
      <c r="C601" s="41">
        <f t="shared" si="23"/>
        <v>0.15343296805178439</v>
      </c>
      <c r="D601" s="41">
        <v>27.100000000000801</v>
      </c>
    </row>
    <row r="602" spans="3:4">
      <c r="C602" s="41">
        <f t="shared" si="23"/>
        <v>0.1532933844455889</v>
      </c>
      <c r="D602" s="41">
        <v>27.200000000000799</v>
      </c>
    </row>
    <row r="603" spans="3:4">
      <c r="C603" s="41">
        <f t="shared" si="23"/>
        <v>0.15315474996113057</v>
      </c>
      <c r="D603" s="41">
        <v>27.3000000000008</v>
      </c>
    </row>
    <row r="604" spans="3:4">
      <c r="C604" s="41">
        <f t="shared" si="23"/>
        <v>0.15301705495064563</v>
      </c>
      <c r="D604" s="41">
        <v>27.400000000000801</v>
      </c>
    </row>
    <row r="605" spans="3:4">
      <c r="C605" s="41">
        <f t="shared" si="23"/>
        <v>0.15288028989668734</v>
      </c>
      <c r="D605" s="41">
        <v>27.500000000000799</v>
      </c>
    </row>
    <row r="606" spans="3:4">
      <c r="C606" s="41">
        <f t="shared" ref="C606:C669" si="24">D$21+(D$22/(D606-D$23))</f>
        <v>0.15274444540993307</v>
      </c>
      <c r="D606" s="41">
        <v>27.600000000000801</v>
      </c>
    </row>
    <row r="607" spans="3:4">
      <c r="C607" s="41">
        <f t="shared" si="24"/>
        <v>0.15260951222703545</v>
      </c>
      <c r="D607" s="41">
        <v>27.700000000000799</v>
      </c>
    </row>
    <row r="608" spans="3:4">
      <c r="C608" s="41">
        <f t="shared" si="24"/>
        <v>0.15247548120851678</v>
      </c>
      <c r="D608" s="41">
        <v>27.8000000000008</v>
      </c>
    </row>
    <row r="609" spans="3:4">
      <c r="C609" s="41">
        <f t="shared" si="24"/>
        <v>0.1523423433367054</v>
      </c>
      <c r="D609" s="41">
        <v>27.900000000000801</v>
      </c>
    </row>
    <row r="610" spans="3:4">
      <c r="C610" s="41">
        <f t="shared" si="24"/>
        <v>0.15221008971371325</v>
      </c>
      <c r="D610" s="41">
        <v>28.000000000000799</v>
      </c>
    </row>
    <row r="611" spans="3:4">
      <c r="C611" s="41">
        <f t="shared" si="24"/>
        <v>0.15207871155945352</v>
      </c>
      <c r="D611" s="41">
        <v>28.100000000000801</v>
      </c>
    </row>
    <row r="612" spans="3:4">
      <c r="C612" s="41">
        <f t="shared" si="24"/>
        <v>0.15194820020969763</v>
      </c>
      <c r="D612" s="41">
        <v>28.200000000000799</v>
      </c>
    </row>
    <row r="613" spans="3:4">
      <c r="C613" s="41">
        <f t="shared" si="24"/>
        <v>0.15181854711417048</v>
      </c>
      <c r="D613" s="41">
        <v>28.3000000000008</v>
      </c>
    </row>
    <row r="614" spans="3:4">
      <c r="C614" s="41">
        <f t="shared" si="24"/>
        <v>0.15168974383468309</v>
      </c>
      <c r="D614" s="41">
        <v>28.400000000000801</v>
      </c>
    </row>
    <row r="615" spans="3:4">
      <c r="C615" s="41">
        <f t="shared" si="24"/>
        <v>0.15156178204330206</v>
      </c>
      <c r="D615" s="41">
        <v>28.500000000000799</v>
      </c>
    </row>
    <row r="616" spans="3:4">
      <c r="C616" s="41">
        <f t="shared" si="24"/>
        <v>0.1514346535205546</v>
      </c>
      <c r="D616" s="41">
        <v>28.600000000000801</v>
      </c>
    </row>
    <row r="617" spans="3:4">
      <c r="C617" s="41">
        <f t="shared" si="24"/>
        <v>0.1513083501536685</v>
      </c>
      <c r="D617" s="41">
        <v>28.700000000000799</v>
      </c>
    </row>
    <row r="618" spans="3:4">
      <c r="C618" s="41">
        <f t="shared" si="24"/>
        <v>0.15118286393484634</v>
      </c>
      <c r="D618" s="41">
        <v>28.8000000000008</v>
      </c>
    </row>
    <row r="619" spans="3:4">
      <c r="C619" s="41">
        <f t="shared" si="24"/>
        <v>0.15105818695957315</v>
      </c>
      <c r="D619" s="41">
        <v>28.900000000000801</v>
      </c>
    </row>
    <row r="620" spans="3:4">
      <c r="C620" s="41">
        <f t="shared" si="24"/>
        <v>0.15093431142495653</v>
      </c>
      <c r="D620" s="41">
        <v>29.000000000000799</v>
      </c>
    </row>
    <row r="621" spans="3:4">
      <c r="C621" s="41">
        <f t="shared" si="24"/>
        <v>0.15081122962809879</v>
      </c>
      <c r="D621" s="41">
        <v>29.100000000000801</v>
      </c>
    </row>
    <row r="622" spans="3:4">
      <c r="C622" s="41">
        <f t="shared" si="24"/>
        <v>0.15068893396450037</v>
      </c>
      <c r="D622" s="41">
        <v>29.200000000000799</v>
      </c>
    </row>
    <row r="623" spans="3:4">
      <c r="C623" s="41">
        <f t="shared" si="24"/>
        <v>0.15056741692649345</v>
      </c>
      <c r="D623" s="41">
        <v>29.3000000000008</v>
      </c>
    </row>
    <row r="624" spans="3:4">
      <c r="C624" s="41">
        <f t="shared" si="24"/>
        <v>0.15044667110170579</v>
      </c>
      <c r="D624" s="41">
        <v>29.400000000000801</v>
      </c>
    </row>
    <row r="625" spans="3:4">
      <c r="C625" s="41">
        <f t="shared" si="24"/>
        <v>0.15032668917155337</v>
      </c>
      <c r="D625" s="41">
        <v>29.500000000000799</v>
      </c>
    </row>
    <row r="626" spans="3:4">
      <c r="C626" s="41">
        <f t="shared" si="24"/>
        <v>0.15020746390976178</v>
      </c>
      <c r="D626" s="41">
        <v>29.600000000000801</v>
      </c>
    </row>
    <row r="627" spans="3:4">
      <c r="C627" s="41">
        <f t="shared" si="24"/>
        <v>0.1500889881809154</v>
      </c>
      <c r="D627" s="41">
        <v>29.700000000000799</v>
      </c>
    </row>
    <row r="628" spans="3:4">
      <c r="C628" s="41">
        <f t="shared" si="24"/>
        <v>0.14997125493903382</v>
      </c>
      <c r="D628" s="41">
        <v>29.8000000000008</v>
      </c>
    </row>
    <row r="629" spans="3:4">
      <c r="C629" s="41">
        <f t="shared" si="24"/>
        <v>0.14985425722617493</v>
      </c>
      <c r="D629" s="41">
        <v>29.900000000000901</v>
      </c>
    </row>
    <row r="630" spans="3:4">
      <c r="C630" s="41">
        <f t="shared" si="24"/>
        <v>0.14973798817106462</v>
      </c>
      <c r="D630" s="41">
        <v>30.000000000000899</v>
      </c>
    </row>
    <row r="631" spans="3:4">
      <c r="C631" s="41">
        <f t="shared" si="24"/>
        <v>0.14962244098775088</v>
      </c>
      <c r="D631" s="41">
        <v>30.1000000000009</v>
      </c>
    </row>
    <row r="632" spans="3:4">
      <c r="C632" s="41">
        <f t="shared" si="24"/>
        <v>0.14950760897428397</v>
      </c>
      <c r="D632" s="41">
        <v>30.200000000000902</v>
      </c>
    </row>
    <row r="633" spans="3:4">
      <c r="C633" s="41">
        <f t="shared" si="24"/>
        <v>0.14939348551142057</v>
      </c>
      <c r="D633" s="41">
        <v>30.3000000000009</v>
      </c>
    </row>
    <row r="634" spans="3:4">
      <c r="C634" s="41">
        <f t="shared" si="24"/>
        <v>0.1492800640613518</v>
      </c>
      <c r="D634" s="41">
        <v>30.400000000000901</v>
      </c>
    </row>
    <row r="635" spans="3:4">
      <c r="C635" s="41">
        <f t="shared" si="24"/>
        <v>0.14916733816645489</v>
      </c>
      <c r="D635" s="41">
        <v>30.500000000000899</v>
      </c>
    </row>
    <row r="636" spans="3:4">
      <c r="C636" s="41">
        <f t="shared" si="24"/>
        <v>0.14905530144806739</v>
      </c>
      <c r="D636" s="41">
        <v>30.6000000000009</v>
      </c>
    </row>
    <row r="637" spans="3:4">
      <c r="C637" s="41">
        <f t="shared" si="24"/>
        <v>0.14894394760528415</v>
      </c>
      <c r="D637" s="41">
        <v>30.700000000000902</v>
      </c>
    </row>
    <row r="638" spans="3:4">
      <c r="C638" s="41">
        <f t="shared" si="24"/>
        <v>0.14883327041377598</v>
      </c>
      <c r="D638" s="41">
        <v>30.8000000000009</v>
      </c>
    </row>
    <row r="639" spans="3:4">
      <c r="C639" s="41">
        <f t="shared" si="24"/>
        <v>0.14872326372462996</v>
      </c>
      <c r="D639" s="41">
        <v>30.900000000000901</v>
      </c>
    </row>
    <row r="640" spans="3:4">
      <c r="C640" s="41">
        <f t="shared" si="24"/>
        <v>0.14861392146321051</v>
      </c>
      <c r="D640" s="41">
        <v>31.000000000000899</v>
      </c>
    </row>
    <row r="641" spans="3:4">
      <c r="C641" s="41">
        <f t="shared" si="24"/>
        <v>0.14850523762804146</v>
      </c>
      <c r="D641" s="41">
        <v>31.1000000000009</v>
      </c>
    </row>
    <row r="642" spans="3:4">
      <c r="C642" s="41">
        <f t="shared" si="24"/>
        <v>0.14839720628970771</v>
      </c>
      <c r="D642" s="41">
        <v>31.200000000000902</v>
      </c>
    </row>
    <row r="643" spans="3:4">
      <c r="C643" s="41">
        <f t="shared" si="24"/>
        <v>0.1482898215897771</v>
      </c>
      <c r="D643" s="41">
        <v>31.3000000000009</v>
      </c>
    </row>
    <row r="644" spans="3:4">
      <c r="C644" s="41">
        <f t="shared" si="24"/>
        <v>0.14818307773974132</v>
      </c>
      <c r="D644" s="41">
        <v>31.400000000000901</v>
      </c>
    </row>
    <row r="645" spans="3:4">
      <c r="C645" s="41">
        <f t="shared" si="24"/>
        <v>0.1480769690199758</v>
      </c>
      <c r="D645" s="41">
        <v>31.500000000000899</v>
      </c>
    </row>
    <row r="646" spans="3:4">
      <c r="C646" s="41">
        <f t="shared" si="24"/>
        <v>0.14797148977871802</v>
      </c>
      <c r="D646" s="41">
        <v>31.6000000000009</v>
      </c>
    </row>
    <row r="647" spans="3:4">
      <c r="C647" s="41">
        <f t="shared" si="24"/>
        <v>0.14786663443106413</v>
      </c>
      <c r="D647" s="41">
        <v>31.700000000000902</v>
      </c>
    </row>
    <row r="648" spans="3:4">
      <c r="C648" s="41">
        <f t="shared" si="24"/>
        <v>0.14776239745798311</v>
      </c>
      <c r="D648" s="41">
        <v>31.8000000000009</v>
      </c>
    </row>
    <row r="649" spans="3:4">
      <c r="C649" s="41">
        <f t="shared" si="24"/>
        <v>0.14765877340534861</v>
      </c>
      <c r="D649" s="41">
        <v>31.900000000000901</v>
      </c>
    </row>
    <row r="650" spans="3:4">
      <c r="C650" s="41">
        <f t="shared" si="24"/>
        <v>0.14755575688298739</v>
      </c>
      <c r="D650" s="41">
        <v>32.000000000000902</v>
      </c>
    </row>
    <row r="651" spans="3:4">
      <c r="C651" s="41">
        <f t="shared" si="24"/>
        <v>0.14745334256374493</v>
      </c>
      <c r="D651" s="41">
        <v>32.100000000000897</v>
      </c>
    </row>
    <row r="652" spans="3:4">
      <c r="C652" s="41">
        <f t="shared" si="24"/>
        <v>0.14735152518256694</v>
      </c>
      <c r="D652" s="41">
        <v>32.200000000000898</v>
      </c>
    </row>
    <row r="653" spans="3:4">
      <c r="C653" s="41">
        <f t="shared" si="24"/>
        <v>0.14725029953559726</v>
      </c>
      <c r="D653" s="41">
        <v>32.3000000000009</v>
      </c>
    </row>
    <row r="654" spans="3:4">
      <c r="C654" s="41">
        <f t="shared" si="24"/>
        <v>0.14714966047929118</v>
      </c>
      <c r="D654" s="41">
        <v>32.400000000000901</v>
      </c>
    </row>
    <row r="655" spans="3:4">
      <c r="C655" s="41">
        <f t="shared" si="24"/>
        <v>0.14704960292954414</v>
      </c>
      <c r="D655" s="41">
        <v>32.500000000000902</v>
      </c>
    </row>
    <row r="656" spans="3:4">
      <c r="C656" s="41">
        <f t="shared" si="24"/>
        <v>0.14695012186083578</v>
      </c>
      <c r="D656" s="41">
        <v>32.600000000000897</v>
      </c>
    </row>
    <row r="657" spans="3:4">
      <c r="C657" s="41">
        <f t="shared" si="24"/>
        <v>0.14685121230538839</v>
      </c>
      <c r="D657" s="41">
        <v>32.700000000000898</v>
      </c>
    </row>
    <row r="658" spans="3:4">
      <c r="C658" s="41">
        <f t="shared" si="24"/>
        <v>0.14675286935233997</v>
      </c>
      <c r="D658" s="41">
        <v>32.8000000000009</v>
      </c>
    </row>
    <row r="659" spans="3:4">
      <c r="C659" s="41">
        <f t="shared" si="24"/>
        <v>0.14665508814693146</v>
      </c>
      <c r="D659" s="41">
        <v>32.900000000000901</v>
      </c>
    </row>
    <row r="660" spans="3:4">
      <c r="C660" s="41">
        <f t="shared" si="24"/>
        <v>0.14655786388970787</v>
      </c>
      <c r="D660" s="41">
        <v>33.000000000000902</v>
      </c>
    </row>
    <row r="661" spans="3:4">
      <c r="C661" s="41">
        <f t="shared" si="24"/>
        <v>0.14646119183573306</v>
      </c>
      <c r="D661" s="41">
        <v>33.100000000000897</v>
      </c>
    </row>
    <row r="662" spans="3:4">
      <c r="C662" s="41">
        <f t="shared" si="24"/>
        <v>0.14636506729381765</v>
      </c>
      <c r="D662" s="41">
        <v>33.200000000000898</v>
      </c>
    </row>
    <row r="663" spans="3:4">
      <c r="C663" s="41">
        <f t="shared" si="24"/>
        <v>0.14626948562576042</v>
      </c>
      <c r="D663" s="41">
        <v>33.3000000000009</v>
      </c>
    </row>
    <row r="664" spans="3:4">
      <c r="C664" s="41">
        <f t="shared" si="24"/>
        <v>0.14617444224560197</v>
      </c>
      <c r="D664" s="41">
        <v>33.400000000000901</v>
      </c>
    </row>
    <row r="665" spans="3:4">
      <c r="C665" s="41">
        <f t="shared" si="24"/>
        <v>0.14607993261889152</v>
      </c>
      <c r="D665" s="41">
        <v>33.500000000000902</v>
      </c>
    </row>
    <row r="666" spans="3:4">
      <c r="C666" s="41">
        <f t="shared" si="24"/>
        <v>0.14598595226196559</v>
      </c>
      <c r="D666" s="41">
        <v>33.600000000000897</v>
      </c>
    </row>
    <row r="667" spans="3:4">
      <c r="C667" s="41">
        <f t="shared" si="24"/>
        <v>0.14589249674123905</v>
      </c>
      <c r="D667" s="41">
        <v>33.700000000000898</v>
      </c>
    </row>
    <row r="668" spans="3:4">
      <c r="C668" s="41">
        <f t="shared" si="24"/>
        <v>0.1457995616725079</v>
      </c>
      <c r="D668" s="41">
        <v>33.8000000000009</v>
      </c>
    </row>
    <row r="669" spans="3:4">
      <c r="C669" s="41">
        <f t="shared" si="24"/>
        <v>0.14570714272026358</v>
      </c>
      <c r="D669" s="41">
        <v>33.900000000000901</v>
      </c>
    </row>
    <row r="670" spans="3:4">
      <c r="C670" s="41">
        <f t="shared" ref="C670:C733" si="25">D$21+(D$22/(D670-D$23))</f>
        <v>0.14561523559701889</v>
      </c>
      <c r="D670" s="41">
        <v>34.000000000000902</v>
      </c>
    </row>
    <row r="671" spans="3:4">
      <c r="C671" s="41">
        <f t="shared" si="25"/>
        <v>0.14552383606264482</v>
      </c>
      <c r="D671" s="41">
        <v>34.100000000000897</v>
      </c>
    </row>
    <row r="672" spans="3:4">
      <c r="C672" s="41">
        <f t="shared" si="25"/>
        <v>0.14543293992371861</v>
      </c>
      <c r="D672" s="41">
        <v>34.200000000000898</v>
      </c>
    </row>
    <row r="673" spans="3:4">
      <c r="C673" s="41">
        <f t="shared" si="25"/>
        <v>0.1453425430328823</v>
      </c>
      <c r="D673" s="41">
        <v>34.3000000000009</v>
      </c>
    </row>
    <row r="674" spans="3:4">
      <c r="C674" s="41">
        <f t="shared" si="25"/>
        <v>0.14525264128821203</v>
      </c>
      <c r="D674" s="41">
        <v>34.400000000000901</v>
      </c>
    </row>
    <row r="675" spans="3:4">
      <c r="C675" s="41">
        <f t="shared" si="25"/>
        <v>0.14516323063259745</v>
      </c>
      <c r="D675" s="41">
        <v>34.500000000000902</v>
      </c>
    </row>
    <row r="676" spans="3:4">
      <c r="C676" s="41">
        <f t="shared" si="25"/>
        <v>0.14507430705313154</v>
      </c>
      <c r="D676" s="41">
        <v>34.600000000000897</v>
      </c>
    </row>
    <row r="677" spans="3:4">
      <c r="C677" s="41">
        <f t="shared" si="25"/>
        <v>0.14498586658051019</v>
      </c>
      <c r="D677" s="41">
        <v>34.700000000000898</v>
      </c>
    </row>
    <row r="678" spans="3:4">
      <c r="C678" s="41">
        <f t="shared" si="25"/>
        <v>0.14489790528844149</v>
      </c>
      <c r="D678" s="41">
        <v>34.8000000000009</v>
      </c>
    </row>
    <row r="679" spans="3:4">
      <c r="C679" s="41">
        <f t="shared" si="25"/>
        <v>0.1448104192930649</v>
      </c>
      <c r="D679" s="41">
        <v>34.900000000000901</v>
      </c>
    </row>
    <row r="680" spans="3:4">
      <c r="C680" s="41">
        <f t="shared" si="25"/>
        <v>0.14472340475237938</v>
      </c>
      <c r="D680" s="41">
        <v>35.000000000000902</v>
      </c>
    </row>
    <row r="681" spans="3:4">
      <c r="C681" s="41">
        <f t="shared" si="25"/>
        <v>0.14463685786568106</v>
      </c>
      <c r="D681" s="41">
        <v>35.100000000000897</v>
      </c>
    </row>
    <row r="682" spans="3:4">
      <c r="C682" s="41">
        <f t="shared" si="25"/>
        <v>0.14455077487300994</v>
      </c>
      <c r="D682" s="41">
        <v>35.200000000000898</v>
      </c>
    </row>
    <row r="683" spans="3:4">
      <c r="C683" s="41">
        <f t="shared" si="25"/>
        <v>0.14446515205460514</v>
      </c>
      <c r="D683" s="41">
        <v>35.3000000000009</v>
      </c>
    </row>
    <row r="684" spans="3:4">
      <c r="C684" s="41">
        <f t="shared" si="25"/>
        <v>0.14437998573036945</v>
      </c>
      <c r="D684" s="41">
        <v>35.400000000000901</v>
      </c>
    </row>
    <row r="685" spans="3:4">
      <c r="C685" s="41">
        <f t="shared" si="25"/>
        <v>0.14429527225934172</v>
      </c>
      <c r="D685" s="41">
        <v>35.500000000000902</v>
      </c>
    </row>
    <row r="686" spans="3:4">
      <c r="C686" s="41">
        <f t="shared" si="25"/>
        <v>0.14421100803917822</v>
      </c>
      <c r="D686" s="41">
        <v>35.600000000000897</v>
      </c>
    </row>
    <row r="687" spans="3:4">
      <c r="C687" s="41">
        <f t="shared" si="25"/>
        <v>0.14412718950564191</v>
      </c>
      <c r="D687" s="41">
        <v>35.700000000000898</v>
      </c>
    </row>
    <row r="688" spans="3:4">
      <c r="C688" s="41">
        <f t="shared" si="25"/>
        <v>0.14404381313209993</v>
      </c>
      <c r="D688" s="41">
        <v>35.8000000000009</v>
      </c>
    </row>
    <row r="689" spans="3:4">
      <c r="C689" s="41">
        <f t="shared" si="25"/>
        <v>0.14396087542902897</v>
      </c>
      <c r="D689" s="41">
        <v>35.900000000000901</v>
      </c>
    </row>
    <row r="690" spans="3:4">
      <c r="C690" s="41">
        <f t="shared" si="25"/>
        <v>0.1438783729435284</v>
      </c>
      <c r="D690" s="41">
        <v>36.000000000000902</v>
      </c>
    </row>
    <row r="691" spans="3:4">
      <c r="C691" s="41">
        <f t="shared" si="25"/>
        <v>0.14379630225884121</v>
      </c>
      <c r="D691" s="41">
        <v>36.100000000000897</v>
      </c>
    </row>
    <row r="692" spans="3:4">
      <c r="C692" s="41">
        <f t="shared" si="25"/>
        <v>0.14371465999388208</v>
      </c>
      <c r="D692" s="41">
        <v>36.200000000000898</v>
      </c>
    </row>
    <row r="693" spans="3:4">
      <c r="C693" s="41">
        <f t="shared" si="25"/>
        <v>0.14363344280277335</v>
      </c>
      <c r="D693" s="41">
        <v>36.3000000000009</v>
      </c>
    </row>
    <row r="694" spans="3:4">
      <c r="C694" s="41">
        <f t="shared" si="25"/>
        <v>0.14355264737438769</v>
      </c>
      <c r="D694" s="41">
        <v>36.400000000000901</v>
      </c>
    </row>
    <row r="695" spans="3:4">
      <c r="C695" s="41">
        <f t="shared" si="25"/>
        <v>0.14347227043189834</v>
      </c>
      <c r="D695" s="41">
        <v>36.500000000000902</v>
      </c>
    </row>
    <row r="696" spans="3:4">
      <c r="C696" s="41">
        <f t="shared" si="25"/>
        <v>0.14339230873233588</v>
      </c>
      <c r="D696" s="41">
        <v>36.600000000000897</v>
      </c>
    </row>
    <row r="697" spans="3:4">
      <c r="C697" s="41">
        <f t="shared" si="25"/>
        <v>0.14331275906615218</v>
      </c>
      <c r="D697" s="41">
        <v>36.700000000000998</v>
      </c>
    </row>
    <row r="698" spans="3:4">
      <c r="C698" s="41">
        <f t="shared" si="25"/>
        <v>0.14323361825679123</v>
      </c>
      <c r="D698" s="41">
        <v>36.8000000000009</v>
      </c>
    </row>
    <row r="699" spans="3:4">
      <c r="C699" s="41">
        <f t="shared" si="25"/>
        <v>0.14315488316026562</v>
      </c>
      <c r="D699" s="41">
        <v>36.900000000000901</v>
      </c>
    </row>
    <row r="700" spans="3:4">
      <c r="C700" s="41">
        <f t="shared" si="25"/>
        <v>0.14307655066474084</v>
      </c>
      <c r="D700" s="41">
        <v>37.000000000001002</v>
      </c>
    </row>
    <row r="701" spans="3:4">
      <c r="C701" s="41">
        <f t="shared" si="25"/>
        <v>0.14299861769012523</v>
      </c>
      <c r="D701" s="41">
        <v>37.100000000001003</v>
      </c>
    </row>
    <row r="702" spans="3:4">
      <c r="C702" s="41">
        <f t="shared" si="25"/>
        <v>0.14292108118766594</v>
      </c>
      <c r="D702" s="41">
        <v>37.200000000000998</v>
      </c>
    </row>
    <row r="703" spans="3:4">
      <c r="C703" s="41">
        <f t="shared" si="25"/>
        <v>0.14284393813955165</v>
      </c>
      <c r="D703" s="41">
        <v>37.3000000000009</v>
      </c>
    </row>
    <row r="704" spans="3:4">
      <c r="C704" s="41">
        <f t="shared" si="25"/>
        <v>0.14276718555852067</v>
      </c>
      <c r="D704" s="41">
        <v>37.400000000001</v>
      </c>
    </row>
    <row r="705" spans="3:4">
      <c r="C705" s="41">
        <f t="shared" si="25"/>
        <v>0.14269082048747603</v>
      </c>
      <c r="D705" s="41">
        <v>37.500000000001002</v>
      </c>
    </row>
    <row r="706" spans="3:4">
      <c r="C706" s="41">
        <f t="shared" si="25"/>
        <v>0.14261483999910501</v>
      </c>
      <c r="D706" s="41">
        <v>37.600000000001003</v>
      </c>
    </row>
    <row r="707" spans="3:4">
      <c r="C707" s="41">
        <f t="shared" si="25"/>
        <v>0.1425392411955054</v>
      </c>
      <c r="D707" s="41">
        <v>37.700000000000998</v>
      </c>
    </row>
    <row r="708" spans="3:4">
      <c r="C708" s="41">
        <f t="shared" si="25"/>
        <v>0.14246402120781701</v>
      </c>
      <c r="D708" s="41">
        <v>37.800000000000999</v>
      </c>
    </row>
    <row r="709" spans="3:4">
      <c r="C709" s="41">
        <f t="shared" si="25"/>
        <v>0.14238917719585881</v>
      </c>
      <c r="D709" s="41">
        <v>37.900000000001</v>
      </c>
    </row>
    <row r="710" spans="3:4">
      <c r="C710" s="41">
        <f t="shared" si="25"/>
        <v>0.14231470634777138</v>
      </c>
      <c r="D710" s="41">
        <v>38.000000000001002</v>
      </c>
    </row>
    <row r="711" spans="3:4">
      <c r="C711" s="41">
        <f t="shared" si="25"/>
        <v>0.14224060587966486</v>
      </c>
      <c r="D711" s="41">
        <v>38.100000000001003</v>
      </c>
    </row>
    <row r="712" spans="3:4">
      <c r="C712" s="41">
        <f t="shared" si="25"/>
        <v>0.14216687303527198</v>
      </c>
      <c r="D712" s="41">
        <v>38.200000000000998</v>
      </c>
    </row>
    <row r="713" spans="3:4">
      <c r="C713" s="41">
        <f t="shared" si="25"/>
        <v>0.14209350508560625</v>
      </c>
      <c r="D713" s="41">
        <v>38.300000000000999</v>
      </c>
    </row>
    <row r="714" spans="3:4">
      <c r="C714" s="41">
        <f t="shared" si="25"/>
        <v>0.14202049932862545</v>
      </c>
      <c r="D714" s="41">
        <v>38.400000000001</v>
      </c>
    </row>
    <row r="715" spans="3:4">
      <c r="C715" s="41">
        <f t="shared" si="25"/>
        <v>0.14194785308889973</v>
      </c>
      <c r="D715" s="41">
        <v>38.500000000001002</v>
      </c>
    </row>
    <row r="716" spans="3:4">
      <c r="C716" s="41">
        <f t="shared" si="25"/>
        <v>0.14187556371728488</v>
      </c>
      <c r="D716" s="41">
        <v>38.600000000001003</v>
      </c>
    </row>
    <row r="717" spans="3:4">
      <c r="C717" s="41">
        <f t="shared" si="25"/>
        <v>0.14180362859060028</v>
      </c>
      <c r="D717" s="41">
        <v>38.700000000000998</v>
      </c>
    </row>
    <row r="718" spans="3:4">
      <c r="C718" s="41">
        <f t="shared" si="25"/>
        <v>0.1417320451113116</v>
      </c>
      <c r="D718" s="41">
        <v>38.800000000000999</v>
      </c>
    </row>
    <row r="719" spans="3:4">
      <c r="C719" s="41">
        <f t="shared" si="25"/>
        <v>0.14166081070721814</v>
      </c>
      <c r="D719" s="41">
        <v>38.900000000001</v>
      </c>
    </row>
    <row r="720" spans="3:4">
      <c r="C720" s="41">
        <f t="shared" si="25"/>
        <v>0.1415899228311448</v>
      </c>
      <c r="D720" s="41">
        <v>39.000000000001002</v>
      </c>
    </row>
    <row r="721" spans="3:4">
      <c r="C721" s="41">
        <f t="shared" si="25"/>
        <v>0.14151937896063826</v>
      </c>
      <c r="D721" s="41">
        <v>39.100000000001003</v>
      </c>
    </row>
    <row r="722" spans="3:4">
      <c r="C722" s="41">
        <f t="shared" si="25"/>
        <v>0.14144917659766809</v>
      </c>
      <c r="D722" s="41">
        <v>39.200000000000998</v>
      </c>
    </row>
    <row r="723" spans="3:4">
      <c r="C723" s="41">
        <f t="shared" si="25"/>
        <v>0.14137931326833159</v>
      </c>
      <c r="D723" s="41">
        <v>39.300000000000999</v>
      </c>
    </row>
    <row r="724" spans="3:4">
      <c r="C724" s="41">
        <f t="shared" si="25"/>
        <v>0.1413097865225634</v>
      </c>
      <c r="D724" s="41">
        <v>39.400000000001</v>
      </c>
    </row>
    <row r="725" spans="3:4">
      <c r="C725" s="41">
        <f t="shared" si="25"/>
        <v>0.14124059393384897</v>
      </c>
      <c r="D725" s="41">
        <v>39.500000000001002</v>
      </c>
    </row>
    <row r="726" spans="3:4">
      <c r="C726" s="41">
        <f t="shared" si="25"/>
        <v>0.14117173309894229</v>
      </c>
      <c r="D726" s="41">
        <v>39.600000000001003</v>
      </c>
    </row>
    <row r="727" spans="3:4">
      <c r="C727" s="41">
        <f t="shared" si="25"/>
        <v>0.14110320163758766</v>
      </c>
      <c r="D727" s="41">
        <v>39.700000000000998</v>
      </c>
    </row>
    <row r="728" spans="3:4">
      <c r="C728" s="41">
        <f t="shared" si="25"/>
        <v>0.14103499719224538</v>
      </c>
      <c r="D728" s="41">
        <v>39.800000000000999</v>
      </c>
    </row>
    <row r="729" spans="3:4">
      <c r="C729" s="41">
        <f t="shared" si="25"/>
        <v>0.14096711742782153</v>
      </c>
      <c r="D729" s="41">
        <v>39.900000000001</v>
      </c>
    </row>
    <row r="730" spans="3:4">
      <c r="C730" s="41">
        <f t="shared" si="25"/>
        <v>0.14089956003140133</v>
      </c>
      <c r="D730" s="41">
        <v>40.000000000001002</v>
      </c>
    </row>
    <row r="731" spans="3:4">
      <c r="C731" s="41">
        <f t="shared" si="25"/>
        <v>0.14083232271198654</v>
      </c>
      <c r="D731" s="41">
        <v>40.100000000001003</v>
      </c>
    </row>
    <row r="732" spans="3:4">
      <c r="C732" s="41">
        <f t="shared" si="25"/>
        <v>0.14076540320023637</v>
      </c>
      <c r="D732" s="41">
        <v>40.200000000000998</v>
      </c>
    </row>
    <row r="733" spans="3:4">
      <c r="C733" s="41">
        <f t="shared" si="25"/>
        <v>0.1406987992482123</v>
      </c>
      <c r="D733" s="41">
        <v>40.300000000000999</v>
      </c>
    </row>
    <row r="734" spans="3:4">
      <c r="C734" s="41">
        <f t="shared" ref="C734:C797" si="26">D$21+(D$22/(D734-D$23))</f>
        <v>0.1406325086291263</v>
      </c>
      <c r="D734" s="41">
        <v>40.400000000001</v>
      </c>
    </row>
    <row r="735" spans="3:4">
      <c r="C735" s="41">
        <f t="shared" si="26"/>
        <v>0.14056652913709261</v>
      </c>
      <c r="D735" s="41">
        <v>40.500000000001002</v>
      </c>
    </row>
    <row r="736" spans="3:4">
      <c r="C736" s="41">
        <f t="shared" si="26"/>
        <v>0.14050085858688321</v>
      </c>
      <c r="D736" s="41">
        <v>40.600000000001003</v>
      </c>
    </row>
    <row r="737" spans="3:4">
      <c r="C737" s="41">
        <f t="shared" si="26"/>
        <v>0.14043549481368636</v>
      </c>
      <c r="D737" s="41">
        <v>40.700000000000998</v>
      </c>
    </row>
    <row r="738" spans="3:4">
      <c r="C738" s="41">
        <f t="shared" si="26"/>
        <v>0.14037043567286892</v>
      </c>
      <c r="D738" s="41">
        <v>40.800000000000999</v>
      </c>
    </row>
    <row r="739" spans="3:4">
      <c r="C739" s="41">
        <f t="shared" si="26"/>
        <v>0.14030567903974162</v>
      </c>
      <c r="D739" s="41">
        <v>40.900000000001</v>
      </c>
    </row>
    <row r="740" spans="3:4">
      <c r="C740" s="41">
        <f t="shared" si="26"/>
        <v>0.14024122280932785</v>
      </c>
      <c r="D740" s="41">
        <v>41.000000000001002</v>
      </c>
    </row>
    <row r="741" spans="3:4">
      <c r="C741" s="41">
        <f t="shared" si="26"/>
        <v>0.14017706489613566</v>
      </c>
      <c r="D741" s="41">
        <v>41.100000000001003</v>
      </c>
    </row>
    <row r="742" spans="3:4">
      <c r="C742" s="41">
        <f t="shared" si="26"/>
        <v>0.14011320323393261</v>
      </c>
      <c r="D742" s="41">
        <v>41.200000000000998</v>
      </c>
    </row>
    <row r="743" spans="3:4">
      <c r="C743" s="41">
        <f t="shared" si="26"/>
        <v>0.14004963577552415</v>
      </c>
      <c r="D743" s="41">
        <v>41.300000000000999</v>
      </c>
    </row>
    <row r="744" spans="3:4">
      <c r="C744" s="41">
        <f t="shared" si="26"/>
        <v>0.13998636049253479</v>
      </c>
      <c r="D744" s="41">
        <v>41.400000000001</v>
      </c>
    </row>
    <row r="745" spans="3:4">
      <c r="C745" s="41">
        <f t="shared" si="26"/>
        <v>0.13992337537519234</v>
      </c>
      <c r="D745" s="41">
        <v>41.500000000001002</v>
      </c>
    </row>
    <row r="746" spans="3:4">
      <c r="C746" s="41">
        <f t="shared" si="26"/>
        <v>0.13986067843211508</v>
      </c>
      <c r="D746" s="41">
        <v>41.600000000001003</v>
      </c>
    </row>
    <row r="747" spans="3:4">
      <c r="C747" s="41">
        <f t="shared" si="26"/>
        <v>0.13979826769010206</v>
      </c>
      <c r="D747" s="41">
        <v>41.700000000000998</v>
      </c>
    </row>
    <row r="748" spans="3:4">
      <c r="C748" s="41">
        <f t="shared" si="26"/>
        <v>0.13973614119392586</v>
      </c>
      <c r="D748" s="41">
        <v>41.800000000000999</v>
      </c>
    </row>
    <row r="749" spans="3:4">
      <c r="C749" s="41">
        <f t="shared" si="26"/>
        <v>0.13967429700612854</v>
      </c>
      <c r="D749" s="41">
        <v>41.900000000001</v>
      </c>
    </row>
    <row r="750" spans="3:4">
      <c r="C750" s="41">
        <f t="shared" si="26"/>
        <v>0.1396127332068203</v>
      </c>
      <c r="D750" s="41">
        <v>42.000000000001002</v>
      </c>
    </row>
    <row r="751" spans="3:4">
      <c r="C751" s="41">
        <f t="shared" si="26"/>
        <v>0.13955144789348056</v>
      </c>
      <c r="D751" s="41">
        <v>42.100000000001003</v>
      </c>
    </row>
    <row r="752" spans="3:4">
      <c r="C752" s="41">
        <f t="shared" si="26"/>
        <v>0.13949043918076229</v>
      </c>
      <c r="D752" s="41">
        <v>42.200000000000998</v>
      </c>
    </row>
    <row r="753" spans="3:4">
      <c r="C753" s="41">
        <f t="shared" si="26"/>
        <v>0.1394297052002984</v>
      </c>
      <c r="D753" s="41">
        <v>42.300000000000999</v>
      </c>
    </row>
    <row r="754" spans="3:4">
      <c r="C754" s="41">
        <f t="shared" si="26"/>
        <v>0.13936924410051119</v>
      </c>
      <c r="D754" s="41">
        <v>42.400000000001</v>
      </c>
    </row>
    <row r="755" spans="3:4">
      <c r="C755" s="41">
        <f t="shared" si="26"/>
        <v>0.13930905404642407</v>
      </c>
      <c r="D755" s="41">
        <v>42.500000000001002</v>
      </c>
    </row>
    <row r="756" spans="3:4">
      <c r="C756" s="41">
        <f t="shared" si="26"/>
        <v>0.13924913321947602</v>
      </c>
      <c r="D756" s="41">
        <v>42.600000000001003</v>
      </c>
    </row>
    <row r="757" spans="3:4">
      <c r="C757" s="41">
        <f t="shared" si="26"/>
        <v>0.13918947981733837</v>
      </c>
      <c r="D757" s="41">
        <v>42.700000000000998</v>
      </c>
    </row>
    <row r="758" spans="3:4">
      <c r="C758" s="41">
        <f t="shared" si="26"/>
        <v>0.13913009205373406</v>
      </c>
      <c r="D758" s="41">
        <v>42.800000000000999</v>
      </c>
    </row>
    <row r="759" spans="3:4">
      <c r="C759" s="41">
        <f t="shared" si="26"/>
        <v>0.13907096815825945</v>
      </c>
      <c r="D759" s="41">
        <v>42.900000000001</v>
      </c>
    </row>
    <row r="760" spans="3:4">
      <c r="C760" s="41">
        <f t="shared" si="26"/>
        <v>0.13901210637620828</v>
      </c>
      <c r="D760" s="41">
        <v>43.000000000001002</v>
      </c>
    </row>
    <row r="761" spans="3:4">
      <c r="C761" s="41">
        <f t="shared" si="26"/>
        <v>0.13895350496839817</v>
      </c>
      <c r="D761" s="41">
        <v>43.100000000001003</v>
      </c>
    </row>
    <row r="762" spans="3:4">
      <c r="C762" s="41">
        <f t="shared" si="26"/>
        <v>0.13889516221099926</v>
      </c>
      <c r="D762" s="41">
        <v>43.200000000000998</v>
      </c>
    </row>
    <row r="763" spans="3:4">
      <c r="C763" s="41">
        <f t="shared" si="26"/>
        <v>0.13883707639536516</v>
      </c>
      <c r="D763" s="41">
        <v>43.300000000000999</v>
      </c>
    </row>
    <row r="764" spans="3:4">
      <c r="C764" s="41">
        <f t="shared" si="26"/>
        <v>0.13877924582786627</v>
      </c>
      <c r="D764" s="41">
        <v>43.400000000001</v>
      </c>
    </row>
    <row r="765" spans="3:4">
      <c r="C765" s="41">
        <f t="shared" si="26"/>
        <v>0.13872166882972495</v>
      </c>
      <c r="D765" s="41">
        <v>43.500000000001101</v>
      </c>
    </row>
    <row r="766" spans="3:4">
      <c r="C766" s="41">
        <f t="shared" si="26"/>
        <v>0.13866434373685349</v>
      </c>
      <c r="D766" s="41">
        <v>43.600000000001003</v>
      </c>
    </row>
    <row r="767" spans="3:4">
      <c r="C767" s="41">
        <f t="shared" si="26"/>
        <v>0.1386072688996931</v>
      </c>
      <c r="D767" s="41">
        <v>43.700000000000998</v>
      </c>
    </row>
    <row r="768" spans="3:4">
      <c r="C768" s="41">
        <f t="shared" si="26"/>
        <v>0.13855044268305641</v>
      </c>
      <c r="D768" s="41">
        <v>43.800000000000999</v>
      </c>
    </row>
    <row r="769" spans="3:4">
      <c r="C769" s="41">
        <f t="shared" si="26"/>
        <v>0.13849386346597078</v>
      </c>
      <c r="D769" s="41">
        <v>43.9000000000011</v>
      </c>
    </row>
    <row r="770" spans="3:4">
      <c r="C770" s="41">
        <f t="shared" si="26"/>
        <v>0.13843752964152464</v>
      </c>
      <c r="D770" s="41">
        <v>44.000000000001101</v>
      </c>
    </row>
    <row r="771" spans="3:4">
      <c r="C771" s="41">
        <f t="shared" si="26"/>
        <v>0.1383814396167149</v>
      </c>
      <c r="D771" s="41">
        <v>44.100000000001003</v>
      </c>
    </row>
    <row r="772" spans="3:4">
      <c r="C772" s="41">
        <f t="shared" si="26"/>
        <v>0.13832559181229687</v>
      </c>
      <c r="D772" s="41">
        <v>44.200000000001097</v>
      </c>
    </row>
    <row r="773" spans="3:4">
      <c r="C773" s="41">
        <f t="shared" si="26"/>
        <v>0.13826998466263649</v>
      </c>
      <c r="D773" s="41">
        <v>44.300000000001098</v>
      </c>
    </row>
    <row r="774" spans="3:4">
      <c r="C774" s="41">
        <f t="shared" si="26"/>
        <v>0.13821461661556342</v>
      </c>
      <c r="D774" s="41">
        <v>44.4000000000011</v>
      </c>
    </row>
    <row r="775" spans="3:4">
      <c r="C775" s="41">
        <f t="shared" si="26"/>
        <v>0.13815948613222706</v>
      </c>
      <c r="D775" s="41">
        <v>44.500000000001101</v>
      </c>
    </row>
    <row r="776" spans="3:4">
      <c r="C776" s="41">
        <f t="shared" si="26"/>
        <v>0.13810459168695371</v>
      </c>
      <c r="D776" s="41">
        <v>44.600000000001103</v>
      </c>
    </row>
    <row r="777" spans="3:4">
      <c r="C777" s="41">
        <f t="shared" si="26"/>
        <v>0.13804993176710598</v>
      </c>
      <c r="D777" s="41">
        <v>44.700000000001097</v>
      </c>
    </row>
    <row r="778" spans="3:4">
      <c r="C778" s="41">
        <f t="shared" si="26"/>
        <v>0.13799550487294379</v>
      </c>
      <c r="D778" s="41">
        <v>44.800000000001098</v>
      </c>
    </row>
    <row r="779" spans="3:4">
      <c r="C779" s="41">
        <f t="shared" si="26"/>
        <v>0.13794130951748726</v>
      </c>
      <c r="D779" s="41">
        <v>44.9000000000011</v>
      </c>
    </row>
    <row r="780" spans="3:4">
      <c r="C780" s="41">
        <f t="shared" si="26"/>
        <v>0.13788734422638116</v>
      </c>
      <c r="D780" s="41">
        <v>45.000000000001101</v>
      </c>
    </row>
    <row r="781" spans="3:4">
      <c r="C781" s="41">
        <f t="shared" si="26"/>
        <v>0.13783360753776139</v>
      </c>
      <c r="D781" s="41">
        <v>45.100000000001103</v>
      </c>
    </row>
    <row r="782" spans="3:4">
      <c r="C782" s="41">
        <f t="shared" si="26"/>
        <v>0.13778009800212285</v>
      </c>
      <c r="D782" s="41">
        <v>45.200000000001097</v>
      </c>
    </row>
    <row r="783" spans="3:4">
      <c r="C783" s="41">
        <f t="shared" si="26"/>
        <v>0.1377268141821891</v>
      </c>
      <c r="D783" s="41">
        <v>45.300000000001098</v>
      </c>
    </row>
    <row r="784" spans="3:4">
      <c r="C784" s="41">
        <f t="shared" si="26"/>
        <v>0.13767375465278378</v>
      </c>
      <c r="D784" s="41">
        <v>45.4000000000011</v>
      </c>
    </row>
    <row r="785" spans="3:4">
      <c r="C785" s="41">
        <f t="shared" si="26"/>
        <v>0.13762091800070345</v>
      </c>
      <c r="D785" s="41">
        <v>45.500000000001101</v>
      </c>
    </row>
    <row r="786" spans="3:4">
      <c r="C786" s="41">
        <f t="shared" si="26"/>
        <v>0.13756830282459215</v>
      </c>
      <c r="D786" s="41">
        <v>45.600000000001103</v>
      </c>
    </row>
    <row r="787" spans="3:4">
      <c r="C787" s="41">
        <f t="shared" si="26"/>
        <v>0.13751590773481751</v>
      </c>
      <c r="D787" s="41">
        <v>45.700000000001097</v>
      </c>
    </row>
    <row r="788" spans="3:4">
      <c r="C788" s="41">
        <f t="shared" si="26"/>
        <v>0.13746373135334836</v>
      </c>
      <c r="D788" s="41">
        <v>45.800000000001098</v>
      </c>
    </row>
    <row r="789" spans="3:4">
      <c r="C789" s="41">
        <f t="shared" si="26"/>
        <v>0.13741177231363405</v>
      </c>
      <c r="D789" s="41">
        <v>45.9000000000011</v>
      </c>
    </row>
    <row r="790" spans="3:4">
      <c r="C790" s="41">
        <f t="shared" si="26"/>
        <v>0.13736002926048502</v>
      </c>
      <c r="D790" s="41">
        <v>46.000000000001101</v>
      </c>
    </row>
    <row r="791" spans="3:4">
      <c r="C791" s="41">
        <f t="shared" si="26"/>
        <v>0.13730850084995497</v>
      </c>
      <c r="D791" s="41">
        <v>46.100000000001103</v>
      </c>
    </row>
    <row r="792" spans="3:4">
      <c r="C792" s="41">
        <f t="shared" si="26"/>
        <v>0.13725718574922458</v>
      </c>
      <c r="D792" s="41">
        <v>46.200000000001097</v>
      </c>
    </row>
    <row r="793" spans="3:4">
      <c r="C793" s="41">
        <f t="shared" si="26"/>
        <v>0.13720608263648659</v>
      </c>
      <c r="D793" s="41">
        <v>46.300000000001098</v>
      </c>
    </row>
    <row r="794" spans="3:4">
      <c r="C794" s="41">
        <f t="shared" si="26"/>
        <v>0.13715519020083222</v>
      </c>
      <c r="D794" s="41">
        <v>46.4000000000011</v>
      </c>
    </row>
    <row r="795" spans="3:4">
      <c r="C795" s="41">
        <f t="shared" si="26"/>
        <v>0.13710450714213915</v>
      </c>
      <c r="D795" s="41">
        <v>46.500000000001101</v>
      </c>
    </row>
    <row r="796" spans="3:4">
      <c r="C796" s="41">
        <f t="shared" si="26"/>
        <v>0.13705403217096082</v>
      </c>
      <c r="D796" s="41">
        <v>46.600000000001103</v>
      </c>
    </row>
    <row r="797" spans="3:4">
      <c r="C797" s="41">
        <f t="shared" si="26"/>
        <v>0.13700376400841696</v>
      </c>
      <c r="D797" s="41">
        <v>46.700000000001097</v>
      </c>
    </row>
    <row r="798" spans="3:4">
      <c r="C798" s="41">
        <f t="shared" ref="C798:C861" si="27">D$21+(D$22/(D798-D$23))</f>
        <v>0.13695370138608576</v>
      </c>
      <c r="D798" s="41">
        <v>46.800000000001098</v>
      </c>
    </row>
    <row r="799" spans="3:4">
      <c r="C799" s="41">
        <f t="shared" si="27"/>
        <v>0.13690384304589701</v>
      </c>
      <c r="D799" s="41">
        <v>46.9000000000011</v>
      </c>
    </row>
    <row r="800" spans="3:4">
      <c r="C800" s="41">
        <f t="shared" si="27"/>
        <v>0.13685418774002683</v>
      </c>
      <c r="D800" s="41">
        <v>47.000000000001101</v>
      </c>
    </row>
    <row r="801" spans="3:4">
      <c r="C801" s="41">
        <f t="shared" si="27"/>
        <v>0.13680473423079348</v>
      </c>
      <c r="D801" s="41">
        <v>47.100000000001103</v>
      </c>
    </row>
    <row r="802" spans="3:4">
      <c r="C802" s="41">
        <f t="shared" si="27"/>
        <v>0.13675548129055465</v>
      </c>
      <c r="D802" s="41">
        <v>47.200000000001097</v>
      </c>
    </row>
    <row r="803" spans="3:4">
      <c r="C803" s="41">
        <f t="shared" si="27"/>
        <v>0.13670642770160568</v>
      </c>
      <c r="D803" s="41">
        <v>47.300000000001098</v>
      </c>
    </row>
    <row r="804" spans="3:4">
      <c r="C804" s="41">
        <f t="shared" si="27"/>
        <v>0.13665757225607941</v>
      </c>
      <c r="D804" s="41">
        <v>47.4000000000011</v>
      </c>
    </row>
    <row r="805" spans="3:4">
      <c r="C805" s="41">
        <f t="shared" si="27"/>
        <v>0.13660891375584697</v>
      </c>
      <c r="D805" s="41">
        <v>47.500000000001101</v>
      </c>
    </row>
    <row r="806" spans="3:4">
      <c r="C806" s="41">
        <f t="shared" si="27"/>
        <v>0.1365604510124197</v>
      </c>
      <c r="D806" s="41">
        <v>47.600000000001103</v>
      </c>
    </row>
    <row r="807" spans="3:4">
      <c r="C807" s="41">
        <f t="shared" si="27"/>
        <v>0.13651218284685263</v>
      </c>
      <c r="D807" s="41">
        <v>47.700000000001097</v>
      </c>
    </row>
    <row r="808" spans="3:4">
      <c r="C808" s="41">
        <f t="shared" si="27"/>
        <v>0.13646410808964865</v>
      </c>
      <c r="D808" s="41">
        <v>47.800000000001098</v>
      </c>
    </row>
    <row r="809" spans="3:4">
      <c r="C809" s="41">
        <f t="shared" si="27"/>
        <v>0.13641622558066424</v>
      </c>
      <c r="D809" s="41">
        <v>47.9000000000011</v>
      </c>
    </row>
    <row r="810" spans="3:4">
      <c r="C810" s="41">
        <f t="shared" si="27"/>
        <v>0.13636853416901598</v>
      </c>
      <c r="D810" s="41">
        <v>48.000000000001101</v>
      </c>
    </row>
    <row r="811" spans="3:4">
      <c r="C811" s="41">
        <f t="shared" si="27"/>
        <v>0.13632103271298845</v>
      </c>
      <c r="D811" s="41">
        <v>48.100000000001103</v>
      </c>
    </row>
    <row r="812" spans="3:4">
      <c r="C812" s="41">
        <f t="shared" si="27"/>
        <v>0.13627372007994315</v>
      </c>
      <c r="D812" s="41">
        <v>48.200000000001097</v>
      </c>
    </row>
    <row r="813" spans="3:4">
      <c r="C813" s="41">
        <f t="shared" si="27"/>
        <v>0.13622659514622834</v>
      </c>
      <c r="D813" s="41">
        <v>48.300000000001098</v>
      </c>
    </row>
    <row r="814" spans="3:4">
      <c r="C814" s="41">
        <f t="shared" si="27"/>
        <v>0.13617965679709018</v>
      </c>
      <c r="D814" s="41">
        <v>48.4000000000011</v>
      </c>
    </row>
    <row r="815" spans="3:4">
      <c r="C815" s="41">
        <f t="shared" si="27"/>
        <v>0.13613290392658484</v>
      </c>
      <c r="D815" s="41">
        <v>48.500000000001101</v>
      </c>
    </row>
    <row r="816" spans="3:4">
      <c r="C816" s="41">
        <f t="shared" si="27"/>
        <v>0.1360863354374916</v>
      </c>
      <c r="D816" s="41">
        <v>48.600000000001103</v>
      </c>
    </row>
    <row r="817" spans="3:4">
      <c r="C817" s="41">
        <f t="shared" si="27"/>
        <v>0.13603995024122703</v>
      </c>
      <c r="D817" s="41">
        <v>48.700000000001097</v>
      </c>
    </row>
    <row r="818" spans="3:4">
      <c r="C818" s="41">
        <f t="shared" si="27"/>
        <v>0.13599374725776014</v>
      </c>
      <c r="D818" s="41">
        <v>48.800000000001098</v>
      </c>
    </row>
    <row r="819" spans="3:4">
      <c r="C819" s="41">
        <f t="shared" si="27"/>
        <v>0.1359477254155286</v>
      </c>
      <c r="D819" s="41">
        <v>48.9000000000011</v>
      </c>
    </row>
    <row r="820" spans="3:4">
      <c r="C820" s="41">
        <f t="shared" si="27"/>
        <v>0.13590188365135589</v>
      </c>
      <c r="D820" s="41">
        <v>49.000000000001101</v>
      </c>
    </row>
    <row r="821" spans="3:4">
      <c r="C821" s="41">
        <f t="shared" si="27"/>
        <v>0.13585622091036936</v>
      </c>
      <c r="D821" s="41">
        <v>49.100000000001103</v>
      </c>
    </row>
    <row r="822" spans="3:4">
      <c r="C822" s="41">
        <f t="shared" si="27"/>
        <v>0.1358107361459194</v>
      </c>
      <c r="D822" s="41">
        <v>49.200000000001097</v>
      </c>
    </row>
    <row r="823" spans="3:4">
      <c r="C823" s="41">
        <f t="shared" si="27"/>
        <v>0.13576542831949948</v>
      </c>
      <c r="D823" s="41">
        <v>49.300000000001098</v>
      </c>
    </row>
    <row r="824" spans="3:4">
      <c r="C824" s="41">
        <f t="shared" si="27"/>
        <v>0.13572029640066702</v>
      </c>
      <c r="D824" s="41">
        <v>49.4000000000011</v>
      </c>
    </row>
    <row r="825" spans="3:4">
      <c r="C825" s="41">
        <f t="shared" si="27"/>
        <v>0.1356753393669653</v>
      </c>
      <c r="D825" s="41">
        <v>49.500000000001101</v>
      </c>
    </row>
    <row r="826" spans="3:4">
      <c r="C826" s="41">
        <f t="shared" si="27"/>
        <v>0.13563055620384634</v>
      </c>
      <c r="D826" s="41">
        <v>49.600000000001103</v>
      </c>
    </row>
    <row r="827" spans="3:4">
      <c r="C827" s="41">
        <f t="shared" si="27"/>
        <v>0.13558594590459444</v>
      </c>
      <c r="D827" s="41">
        <v>49.700000000001097</v>
      </c>
    </row>
    <row r="828" spans="3:4">
      <c r="C828" s="41">
        <f t="shared" si="27"/>
        <v>0.13554150747025087</v>
      </c>
      <c r="D828" s="41">
        <v>49.800000000001098</v>
      </c>
    </row>
    <row r="829" spans="3:4">
      <c r="C829" s="41">
        <f t="shared" si="27"/>
        <v>0.13549723990953921</v>
      </c>
      <c r="D829" s="41">
        <v>49.9000000000011</v>
      </c>
    </row>
    <row r="830" spans="3:4">
      <c r="C830" s="41">
        <f t="shared" si="27"/>
        <v>0.13545314223879171</v>
      </c>
      <c r="D830" s="41">
        <v>50.000000000001101</v>
      </c>
    </row>
    <row r="831" spans="3:4">
      <c r="C831" s="41">
        <f t="shared" si="27"/>
        <v>0.13540921348187634</v>
      </c>
      <c r="D831" s="41">
        <v>50.100000000001103</v>
      </c>
    </row>
    <row r="832" spans="3:4">
      <c r="C832" s="41">
        <f t="shared" si="27"/>
        <v>0.1353654526701249</v>
      </c>
      <c r="D832" s="41">
        <v>50.200000000001097</v>
      </c>
    </row>
    <row r="833" spans="3:4">
      <c r="C833" s="41">
        <f t="shared" si="27"/>
        <v>0.13532185884226167</v>
      </c>
      <c r="D833" s="41">
        <v>50.300000000001098</v>
      </c>
    </row>
    <row r="834" spans="3:4">
      <c r="C834" s="41">
        <f t="shared" si="27"/>
        <v>0.1352784310443331</v>
      </c>
      <c r="D834" s="41">
        <v>50.4000000000011</v>
      </c>
    </row>
    <row r="835" spans="3:4">
      <c r="C835" s="41">
        <f t="shared" si="27"/>
        <v>0.13523516832963825</v>
      </c>
      <c r="D835" s="41">
        <v>50.500000000001101</v>
      </c>
    </row>
    <row r="836" spans="3:4">
      <c r="C836" s="41">
        <f t="shared" si="27"/>
        <v>0.13519206975865994</v>
      </c>
      <c r="D836" s="41">
        <v>50.600000000001103</v>
      </c>
    </row>
    <row r="837" spans="3:4">
      <c r="C837" s="41">
        <f t="shared" si="27"/>
        <v>0.13514913439899676</v>
      </c>
      <c r="D837" s="41">
        <v>50.700000000001197</v>
      </c>
    </row>
    <row r="838" spans="3:4">
      <c r="C838" s="41">
        <f t="shared" si="27"/>
        <v>0.13510636132529594</v>
      </c>
      <c r="D838" s="41">
        <v>50.800000000001098</v>
      </c>
    </row>
    <row r="839" spans="3:4">
      <c r="C839" s="41">
        <f t="shared" si="27"/>
        <v>0.13506374961918657</v>
      </c>
      <c r="D839" s="41">
        <v>50.9000000000011</v>
      </c>
    </row>
    <row r="840" spans="3:4">
      <c r="C840" s="41">
        <f t="shared" si="27"/>
        <v>0.13502129836921417</v>
      </c>
      <c r="D840" s="41">
        <v>51.000000000001201</v>
      </c>
    </row>
    <row r="841" spans="3:4">
      <c r="C841" s="41">
        <f t="shared" si="27"/>
        <v>0.13497900667077564</v>
      </c>
      <c r="D841" s="41">
        <v>51.100000000001202</v>
      </c>
    </row>
    <row r="842" spans="3:4">
      <c r="C842" s="41">
        <f t="shared" si="27"/>
        <v>0.13493687362605494</v>
      </c>
      <c r="D842" s="41">
        <v>51.200000000001197</v>
      </c>
    </row>
    <row r="843" spans="3:4">
      <c r="C843" s="41">
        <f t="shared" si="27"/>
        <v>0.13489489834395954</v>
      </c>
      <c r="D843" s="41">
        <v>51.300000000001098</v>
      </c>
    </row>
    <row r="844" spans="3:4">
      <c r="C844" s="41">
        <f t="shared" si="27"/>
        <v>0.13485307994005757</v>
      </c>
      <c r="D844" s="41">
        <v>51.400000000001199</v>
      </c>
    </row>
    <row r="845" spans="3:4">
      <c r="C845" s="41">
        <f t="shared" si="27"/>
        <v>0.13481141753651599</v>
      </c>
      <c r="D845" s="41">
        <v>51.500000000001201</v>
      </c>
    </row>
    <row r="846" spans="3:4">
      <c r="C846" s="41">
        <f t="shared" si="27"/>
        <v>0.13476991026203877</v>
      </c>
      <c r="D846" s="41">
        <v>51.600000000001202</v>
      </c>
    </row>
    <row r="847" spans="3:4">
      <c r="C847" s="41">
        <f t="shared" si="27"/>
        <v>0.13472855725180635</v>
      </c>
      <c r="D847" s="41">
        <v>51.700000000001197</v>
      </c>
    </row>
    <row r="848" spans="3:4">
      <c r="C848" s="41">
        <f t="shared" si="27"/>
        <v>0.13468735764741557</v>
      </c>
      <c r="D848" s="41">
        <v>51.800000000001198</v>
      </c>
    </row>
    <row r="849" spans="3:4">
      <c r="C849" s="41">
        <f t="shared" si="27"/>
        <v>0.13464631059682031</v>
      </c>
      <c r="D849" s="41">
        <v>51.900000000001199</v>
      </c>
    </row>
    <row r="850" spans="3:4">
      <c r="C850" s="41">
        <f t="shared" si="27"/>
        <v>0.13460541525427261</v>
      </c>
      <c r="D850" s="41">
        <v>52.000000000001201</v>
      </c>
    </row>
    <row r="851" spans="3:4">
      <c r="C851" s="41">
        <f t="shared" si="27"/>
        <v>0.13456467078026471</v>
      </c>
      <c r="D851" s="41">
        <v>52.100000000001202</v>
      </c>
    </row>
    <row r="852" spans="3:4">
      <c r="C852" s="41">
        <f t="shared" si="27"/>
        <v>0.13452407634147159</v>
      </c>
      <c r="D852" s="41">
        <v>52.200000000001197</v>
      </c>
    </row>
    <row r="853" spans="3:4">
      <c r="C853" s="41">
        <f t="shared" si="27"/>
        <v>0.13448363111069406</v>
      </c>
      <c r="D853" s="41">
        <v>52.300000000001198</v>
      </c>
    </row>
    <row r="854" spans="3:4">
      <c r="C854" s="41">
        <f t="shared" si="27"/>
        <v>0.13444333426680274</v>
      </c>
      <c r="D854" s="41">
        <v>52.400000000001199</v>
      </c>
    </row>
    <row r="855" spans="3:4">
      <c r="C855" s="41">
        <f t="shared" si="27"/>
        <v>0.13440318499468235</v>
      </c>
      <c r="D855" s="41">
        <v>52.500000000001201</v>
      </c>
    </row>
    <row r="856" spans="3:4">
      <c r="C856" s="41">
        <f t="shared" si="27"/>
        <v>0.13436318248517673</v>
      </c>
      <c r="D856" s="41">
        <v>52.600000000001202</v>
      </c>
    </row>
    <row r="857" spans="3:4">
      <c r="C857" s="41">
        <f t="shared" si="27"/>
        <v>0.13432332593503465</v>
      </c>
      <c r="D857" s="41">
        <v>52.700000000001197</v>
      </c>
    </row>
    <row r="858" spans="3:4">
      <c r="C858" s="41">
        <f t="shared" si="27"/>
        <v>0.13428361454685589</v>
      </c>
      <c r="D858" s="41">
        <v>52.800000000001198</v>
      </c>
    </row>
    <row r="859" spans="3:4">
      <c r="C859" s="41">
        <f t="shared" si="27"/>
        <v>0.1342440475290381</v>
      </c>
      <c r="D859" s="41">
        <v>52.900000000001199</v>
      </c>
    </row>
    <row r="860" spans="3:4">
      <c r="C860" s="41">
        <f t="shared" si="27"/>
        <v>0.13420462409572426</v>
      </c>
      <c r="D860" s="41">
        <v>53.000000000001201</v>
      </c>
    </row>
    <row r="861" spans="3:4">
      <c r="C861" s="41">
        <f t="shared" si="27"/>
        <v>0.13416534346675052</v>
      </c>
      <c r="D861" s="41">
        <v>53.100000000001202</v>
      </c>
    </row>
    <row r="862" spans="3:4">
      <c r="C862" s="41">
        <f t="shared" ref="C862:C925" si="28">D$21+(D$22/(D862-D$23))</f>
        <v>0.13412620486759494</v>
      </c>
      <c r="D862" s="41">
        <v>53.200000000001197</v>
      </c>
    </row>
    <row r="863" spans="3:4">
      <c r="C863" s="41">
        <f t="shared" si="28"/>
        <v>0.13408720752932632</v>
      </c>
      <c r="D863" s="41">
        <v>53.300000000001198</v>
      </c>
    </row>
    <row r="864" spans="3:4">
      <c r="C864" s="41">
        <f t="shared" si="28"/>
        <v>0.13404835068855411</v>
      </c>
      <c r="D864" s="41">
        <v>53.400000000001199</v>
      </c>
    </row>
    <row r="865" spans="3:4">
      <c r="C865" s="41">
        <f t="shared" si="28"/>
        <v>0.13400963358737841</v>
      </c>
      <c r="D865" s="41">
        <v>53.500000000001201</v>
      </c>
    </row>
    <row r="866" spans="3:4">
      <c r="C866" s="41">
        <f t="shared" si="28"/>
        <v>0.13397105547334076</v>
      </c>
      <c r="D866" s="41">
        <v>53.600000000001202</v>
      </c>
    </row>
    <row r="867" spans="3:4">
      <c r="C867" s="41">
        <f t="shared" si="28"/>
        <v>0.13393261559937544</v>
      </c>
      <c r="D867" s="41">
        <v>53.700000000001197</v>
      </c>
    </row>
    <row r="868" spans="3:4">
      <c r="C868" s="41">
        <f t="shared" si="28"/>
        <v>0.13389431322376111</v>
      </c>
      <c r="D868" s="41">
        <v>53.800000000001198</v>
      </c>
    </row>
    <row r="869" spans="3:4">
      <c r="C869" s="41">
        <f t="shared" si="28"/>
        <v>0.13385614761007325</v>
      </c>
      <c r="D869" s="41">
        <v>53.900000000001199</v>
      </c>
    </row>
    <row r="870" spans="3:4">
      <c r="C870" s="41">
        <f t="shared" si="28"/>
        <v>0.13381811802713692</v>
      </c>
      <c r="D870" s="41">
        <v>54.000000000001201</v>
      </c>
    </row>
    <row r="871" spans="3:4">
      <c r="C871" s="41">
        <f t="shared" si="28"/>
        <v>0.13378022374897997</v>
      </c>
      <c r="D871" s="41">
        <v>54.100000000001202</v>
      </c>
    </row>
    <row r="872" spans="3:4">
      <c r="C872" s="41">
        <f t="shared" si="28"/>
        <v>0.13374246405478701</v>
      </c>
      <c r="D872" s="41">
        <v>54.200000000001197</v>
      </c>
    </row>
    <row r="873" spans="3:4">
      <c r="C873" s="41">
        <f t="shared" si="28"/>
        <v>0.13370483822885357</v>
      </c>
      <c r="D873" s="41">
        <v>54.300000000001198</v>
      </c>
    </row>
    <row r="874" spans="3:4">
      <c r="C874" s="41">
        <f t="shared" si="28"/>
        <v>0.13366734556054094</v>
      </c>
      <c r="D874" s="41">
        <v>54.400000000001199</v>
      </c>
    </row>
    <row r="875" spans="3:4">
      <c r="C875" s="41">
        <f t="shared" si="28"/>
        <v>0.13362998534423143</v>
      </c>
      <c r="D875" s="41">
        <v>54.500000000001201</v>
      </c>
    </row>
    <row r="876" spans="3:4">
      <c r="C876" s="41">
        <f t="shared" si="28"/>
        <v>0.13359275687928404</v>
      </c>
      <c r="D876" s="41">
        <v>54.600000000001202</v>
      </c>
    </row>
    <row r="877" spans="3:4">
      <c r="C877" s="41">
        <f t="shared" si="28"/>
        <v>0.13355565946999079</v>
      </c>
      <c r="D877" s="41">
        <v>54.700000000001197</v>
      </c>
    </row>
    <row r="878" spans="3:4">
      <c r="C878" s="41">
        <f t="shared" si="28"/>
        <v>0.1335186924255333</v>
      </c>
      <c r="D878" s="41">
        <v>54.800000000001198</v>
      </c>
    </row>
    <row r="879" spans="3:4">
      <c r="C879" s="41">
        <f t="shared" si="28"/>
        <v>0.13348185505993981</v>
      </c>
      <c r="D879" s="41">
        <v>54.900000000001199</v>
      </c>
    </row>
    <row r="880" spans="3:4">
      <c r="C880" s="41">
        <f t="shared" si="28"/>
        <v>0.13344514669204299</v>
      </c>
      <c r="D880" s="41">
        <v>55.000000000001201</v>
      </c>
    </row>
    <row r="881" spans="3:4">
      <c r="C881" s="41">
        <f t="shared" si="28"/>
        <v>0.13340856664543776</v>
      </c>
      <c r="D881" s="41">
        <v>55.100000000001202</v>
      </c>
    </row>
    <row r="882" spans="3:4">
      <c r="C882" s="41">
        <f t="shared" si="28"/>
        <v>0.13337211424843978</v>
      </c>
      <c r="D882" s="41">
        <v>55.200000000001197</v>
      </c>
    </row>
    <row r="883" spans="3:4">
      <c r="C883" s="41">
        <f t="shared" si="28"/>
        <v>0.13333578883404437</v>
      </c>
      <c r="D883" s="41">
        <v>55.300000000001198</v>
      </c>
    </row>
    <row r="884" spans="3:4">
      <c r="C884" s="41">
        <f t="shared" si="28"/>
        <v>0.13329958973988584</v>
      </c>
      <c r="D884" s="41">
        <v>55.400000000001199</v>
      </c>
    </row>
    <row r="885" spans="3:4">
      <c r="C885" s="41">
        <f t="shared" si="28"/>
        <v>0.13326351630819722</v>
      </c>
      <c r="D885" s="41">
        <v>55.500000000001201</v>
      </c>
    </row>
    <row r="886" spans="3:4">
      <c r="C886" s="41">
        <f t="shared" si="28"/>
        <v>0.13322756788577031</v>
      </c>
      <c r="D886" s="41">
        <v>55.600000000001202</v>
      </c>
    </row>
    <row r="887" spans="3:4">
      <c r="C887" s="41">
        <f t="shared" si="28"/>
        <v>0.13319174382391649</v>
      </c>
      <c r="D887" s="41">
        <v>55.700000000001197</v>
      </c>
    </row>
    <row r="888" spans="3:4">
      <c r="C888" s="41">
        <f t="shared" si="28"/>
        <v>0.13315604347842747</v>
      </c>
      <c r="D888" s="41">
        <v>55.800000000001198</v>
      </c>
    </row>
    <row r="889" spans="3:4">
      <c r="C889" s="41">
        <f t="shared" si="28"/>
        <v>0.13312046620953674</v>
      </c>
      <c r="D889" s="41">
        <v>55.900000000001199</v>
      </c>
    </row>
    <row r="890" spans="3:4">
      <c r="C890" s="41">
        <f t="shared" si="28"/>
        <v>0.13308501138188145</v>
      </c>
      <c r="D890" s="41">
        <v>56.000000000001201</v>
      </c>
    </row>
    <row r="891" spans="3:4">
      <c r="C891" s="41">
        <f t="shared" si="28"/>
        <v>0.13304967836446449</v>
      </c>
      <c r="D891" s="41">
        <v>56.100000000001202</v>
      </c>
    </row>
    <row r="892" spans="3:4">
      <c r="C892" s="41">
        <f t="shared" si="28"/>
        <v>0.13301446653061705</v>
      </c>
      <c r="D892" s="41">
        <v>56.200000000001197</v>
      </c>
    </row>
    <row r="893" spans="3:4">
      <c r="C893" s="41">
        <f t="shared" si="28"/>
        <v>0.13297937525796161</v>
      </c>
      <c r="D893" s="41">
        <v>56.300000000001198</v>
      </c>
    </row>
    <row r="894" spans="3:4">
      <c r="C894" s="41">
        <f t="shared" si="28"/>
        <v>0.13294440392837531</v>
      </c>
      <c r="D894" s="41">
        <v>56.400000000001199</v>
      </c>
    </row>
    <row r="895" spans="3:4">
      <c r="C895" s="41">
        <f t="shared" si="28"/>
        <v>0.13290955192795356</v>
      </c>
      <c r="D895" s="41">
        <v>56.500000000001201</v>
      </c>
    </row>
    <row r="896" spans="3:4">
      <c r="C896" s="41">
        <f t="shared" si="28"/>
        <v>0.13287481864697417</v>
      </c>
      <c r="D896" s="41">
        <v>56.600000000001202</v>
      </c>
    </row>
    <row r="897" spans="3:4">
      <c r="C897" s="41">
        <f t="shared" si="28"/>
        <v>0.13284020347986181</v>
      </c>
      <c r="D897" s="41">
        <v>56.700000000001197</v>
      </c>
    </row>
    <row r="898" spans="3:4">
      <c r="C898" s="41">
        <f t="shared" si="28"/>
        <v>0.13280570582515272</v>
      </c>
      <c r="D898" s="41">
        <v>56.800000000001198</v>
      </c>
    </row>
    <row r="899" spans="3:4">
      <c r="C899" s="41">
        <f t="shared" si="28"/>
        <v>0.13277132508546008</v>
      </c>
      <c r="D899" s="41">
        <v>56.900000000001199</v>
      </c>
    </row>
    <row r="900" spans="3:4">
      <c r="C900" s="41">
        <f t="shared" si="28"/>
        <v>0.13273706066743929</v>
      </c>
      <c r="D900" s="41">
        <v>57.000000000001201</v>
      </c>
    </row>
    <row r="901" spans="3:4">
      <c r="C901" s="41">
        <f t="shared" si="28"/>
        <v>0.13270291198175393</v>
      </c>
      <c r="D901" s="41">
        <v>57.100000000001202</v>
      </c>
    </row>
    <row r="902" spans="3:4">
      <c r="C902" s="41">
        <f t="shared" si="28"/>
        <v>0.13266887844304209</v>
      </c>
      <c r="D902" s="41">
        <v>57.200000000001197</v>
      </c>
    </row>
    <row r="903" spans="3:4">
      <c r="C903" s="41">
        <f t="shared" si="28"/>
        <v>0.13263495946988269</v>
      </c>
      <c r="D903" s="41">
        <v>57.300000000001198</v>
      </c>
    </row>
    <row r="904" spans="3:4">
      <c r="C904" s="41">
        <f t="shared" si="28"/>
        <v>0.13260115448476259</v>
      </c>
      <c r="D904" s="41">
        <v>57.400000000001199</v>
      </c>
    </row>
    <row r="905" spans="3:4">
      <c r="C905" s="41">
        <f t="shared" si="28"/>
        <v>0.13256746291404362</v>
      </c>
      <c r="D905" s="41">
        <v>57.5000000000013</v>
      </c>
    </row>
    <row r="906" spans="3:4">
      <c r="C906" s="41">
        <f t="shared" si="28"/>
        <v>0.13253388418793038</v>
      </c>
      <c r="D906" s="41">
        <v>57.600000000001202</v>
      </c>
    </row>
    <row r="907" spans="3:4">
      <c r="C907" s="41">
        <f t="shared" si="28"/>
        <v>0.1325004177404378</v>
      </c>
      <c r="D907" s="41">
        <v>57.700000000001197</v>
      </c>
    </row>
    <row r="908" spans="3:4">
      <c r="C908" s="41">
        <f t="shared" si="28"/>
        <v>0.13246706300935965</v>
      </c>
      <c r="D908" s="41">
        <v>57.800000000001198</v>
      </c>
    </row>
    <row r="909" spans="3:4">
      <c r="C909" s="41">
        <f t="shared" si="28"/>
        <v>0.13243381943623675</v>
      </c>
      <c r="D909" s="41">
        <v>57.900000000001299</v>
      </c>
    </row>
    <row r="910" spans="3:4">
      <c r="C910" s="41">
        <f t="shared" si="28"/>
        <v>0.13240068646632619</v>
      </c>
      <c r="D910" s="41">
        <v>58.0000000000013</v>
      </c>
    </row>
    <row r="911" spans="3:4">
      <c r="C911" s="41">
        <f t="shared" si="28"/>
        <v>0.1323676635485701</v>
      </c>
      <c r="D911" s="41">
        <v>58.100000000001202</v>
      </c>
    </row>
    <row r="912" spans="3:4">
      <c r="C912" s="41">
        <f t="shared" si="28"/>
        <v>0.13233475013556523</v>
      </c>
      <c r="D912" s="41">
        <v>58.200000000001303</v>
      </c>
    </row>
    <row r="913" spans="3:4">
      <c r="C913" s="41">
        <f t="shared" si="28"/>
        <v>0.13230194568353282</v>
      </c>
      <c r="D913" s="41">
        <v>58.300000000001297</v>
      </c>
    </row>
    <row r="914" spans="3:4">
      <c r="C914" s="41">
        <f t="shared" si="28"/>
        <v>0.13226924965228853</v>
      </c>
      <c r="D914" s="41">
        <v>58.400000000001299</v>
      </c>
    </row>
    <row r="915" spans="3:4">
      <c r="C915" s="41">
        <f t="shared" si="28"/>
        <v>0.13223666150521279</v>
      </c>
      <c r="D915" s="41">
        <v>58.5000000000013</v>
      </c>
    </row>
    <row r="916" spans="3:4">
      <c r="C916" s="41">
        <f t="shared" si="28"/>
        <v>0.13220418070922146</v>
      </c>
      <c r="D916" s="41">
        <v>58.600000000001302</v>
      </c>
    </row>
    <row r="917" spans="3:4">
      <c r="C917" s="41">
        <f t="shared" si="28"/>
        <v>0.13217180673473683</v>
      </c>
      <c r="D917" s="41">
        <v>58.700000000001303</v>
      </c>
    </row>
    <row r="918" spans="3:4">
      <c r="C918" s="41">
        <f t="shared" si="28"/>
        <v>0.13213953905565867</v>
      </c>
      <c r="D918" s="41">
        <v>58.800000000001297</v>
      </c>
    </row>
    <row r="919" spans="3:4">
      <c r="C919" s="41">
        <f t="shared" si="28"/>
        <v>0.13210737714933599</v>
      </c>
      <c r="D919" s="41">
        <v>58.900000000001299</v>
      </c>
    </row>
    <row r="920" spans="3:4">
      <c r="C920" s="41">
        <f t="shared" si="28"/>
        <v>0.13207532049653853</v>
      </c>
      <c r="D920" s="41">
        <v>59.0000000000013</v>
      </c>
    </row>
    <row r="921" spans="3:4">
      <c r="C921" s="41">
        <f t="shared" si="28"/>
        <v>0.13204336858142904</v>
      </c>
      <c r="D921" s="41">
        <v>59.100000000001302</v>
      </c>
    </row>
    <row r="922" spans="3:4">
      <c r="C922" s="41">
        <f t="shared" si="28"/>
        <v>0.13201152089153551</v>
      </c>
      <c r="D922" s="41">
        <v>59.200000000001303</v>
      </c>
    </row>
    <row r="923" spans="3:4">
      <c r="C923" s="41">
        <f t="shared" si="28"/>
        <v>0.13197977691772378</v>
      </c>
      <c r="D923" s="41">
        <v>59.300000000001297</v>
      </c>
    </row>
    <row r="924" spans="3:4">
      <c r="C924" s="41">
        <f t="shared" si="28"/>
        <v>0.13194813615417042</v>
      </c>
      <c r="D924" s="41">
        <v>59.400000000001299</v>
      </c>
    </row>
    <row r="925" spans="3:4">
      <c r="C925" s="41">
        <f t="shared" si="28"/>
        <v>0.13191659809833589</v>
      </c>
      <c r="D925" s="41">
        <v>59.5000000000013</v>
      </c>
    </row>
    <row r="926" spans="3:4">
      <c r="C926" s="41">
        <f>D$21+(D$22/(D926-D$23))</f>
        <v>0.13188516225093791</v>
      </c>
      <c r="D926" s="41">
        <v>59.600000000001302</v>
      </c>
    </row>
    <row r="927" spans="3:4">
      <c r="C927" s="41">
        <f>D$21+(D$22/(D927-D$23))</f>
        <v>0.13185382811592505</v>
      </c>
      <c r="D927" s="41">
        <v>59.700000000001303</v>
      </c>
    </row>
    <row r="928" spans="3:4">
      <c r="C928" s="41">
        <f>D$21+(D$22/(D928-D$23))</f>
        <v>0.13182259520045078</v>
      </c>
      <c r="D928" s="41">
        <v>59.800000000001297</v>
      </c>
    </row>
    <row r="929" spans="3:4">
      <c r="C929" s="41">
        <f>D$21+(D$22/(D929-D$23))</f>
        <v>0.13179146301484745</v>
      </c>
      <c r="D929" s="41">
        <v>59.900000000001299</v>
      </c>
    </row>
    <row r="930" spans="3:4">
      <c r="C930" s="41">
        <f>D$21+(D$22/(D930-D$23))</f>
        <v>0.13176043107260091</v>
      </c>
      <c r="D930" s="41">
        <v>60.0000000000013</v>
      </c>
    </row>
    <row r="931" spans="3:4">
      <c r="C931" s="41"/>
      <c r="D931" s="41"/>
    </row>
    <row r="932" spans="3:4">
      <c r="C932" s="41"/>
      <c r="D932" s="41"/>
    </row>
    <row r="933" spans="3:4">
      <c r="C933" s="41"/>
      <c r="D933" s="41"/>
    </row>
    <row r="934" spans="3:4">
      <c r="C934" s="41"/>
      <c r="D934" s="41"/>
    </row>
    <row r="935" spans="3:4">
      <c r="C935" s="41"/>
      <c r="D935" s="41"/>
    </row>
    <row r="936" spans="3:4">
      <c r="C936" s="41"/>
      <c r="D936" s="41"/>
    </row>
    <row r="937" spans="3:4">
      <c r="C937" s="41"/>
      <c r="D937" s="41"/>
    </row>
    <row r="938" spans="3:4">
      <c r="C938" s="41"/>
      <c r="D938" s="41"/>
    </row>
    <row r="939" spans="3:4">
      <c r="C939" s="41"/>
      <c r="D939" s="41"/>
    </row>
    <row r="940" spans="3:4">
      <c r="C940" s="41"/>
      <c r="D940" s="41"/>
    </row>
    <row r="941" spans="3:4">
      <c r="C941" s="41"/>
      <c r="D941" s="41"/>
    </row>
    <row r="942" spans="3:4">
      <c r="C942" s="41"/>
      <c r="D942" s="41"/>
    </row>
    <row r="943" spans="3:4">
      <c r="C943" s="41"/>
      <c r="D943" s="41"/>
    </row>
    <row r="944" spans="3:4">
      <c r="C944" s="41"/>
      <c r="D944" s="41"/>
    </row>
    <row r="945" spans="3:4">
      <c r="C945" s="41"/>
      <c r="D945" s="41"/>
    </row>
    <row r="946" spans="3:4">
      <c r="C946" s="41"/>
      <c r="D946" s="41"/>
    </row>
    <row r="947" spans="3:4">
      <c r="C947" s="41"/>
      <c r="D947" s="41"/>
    </row>
    <row r="948" spans="3:4">
      <c r="C948" s="41"/>
      <c r="D948" s="41"/>
    </row>
    <row r="949" spans="3:4">
      <c r="C949" s="41"/>
      <c r="D949" s="41"/>
    </row>
    <row r="950" spans="3:4">
      <c r="C950" s="41"/>
      <c r="D950" s="41"/>
    </row>
    <row r="951" spans="3:4">
      <c r="C951" s="41"/>
      <c r="D951" s="41"/>
    </row>
    <row r="952" spans="3:4">
      <c r="C952" s="41"/>
      <c r="D952" s="41"/>
    </row>
    <row r="953" spans="3:4">
      <c r="C953" s="41"/>
      <c r="D953" s="41"/>
    </row>
    <row r="954" spans="3:4">
      <c r="C954" s="41"/>
      <c r="D954" s="41"/>
    </row>
    <row r="955" spans="3:4">
      <c r="C955" s="41"/>
      <c r="D955" s="41"/>
    </row>
    <row r="956" spans="3:4">
      <c r="C956" s="41"/>
      <c r="D956" s="41"/>
    </row>
    <row r="957" spans="3:4">
      <c r="C957" s="41"/>
      <c r="D957" s="41"/>
    </row>
    <row r="958" spans="3:4">
      <c r="C958" s="41"/>
      <c r="D958" s="41"/>
    </row>
    <row r="959" spans="3:4">
      <c r="C959" s="41"/>
      <c r="D959" s="41"/>
    </row>
    <row r="960" spans="3:4">
      <c r="C960" s="41"/>
      <c r="D960" s="41"/>
    </row>
    <row r="961" spans="3:4">
      <c r="C961" s="41"/>
      <c r="D961" s="41"/>
    </row>
    <row r="962" spans="3:4">
      <c r="C962" s="41"/>
      <c r="D962" s="41"/>
    </row>
    <row r="963" spans="3:4">
      <c r="C963" s="41"/>
      <c r="D963" s="41"/>
    </row>
    <row r="964" spans="3:4">
      <c r="C964" s="41"/>
      <c r="D964" s="41"/>
    </row>
    <row r="965" spans="3:4">
      <c r="C965" s="41"/>
      <c r="D965" s="41"/>
    </row>
    <row r="966" spans="3:4">
      <c r="C966" s="41"/>
      <c r="D966" s="41"/>
    </row>
    <row r="967" spans="3:4">
      <c r="C967" s="41"/>
      <c r="D967" s="41"/>
    </row>
    <row r="968" spans="3:4">
      <c r="C968" s="41"/>
      <c r="D968" s="41"/>
    </row>
    <row r="969" spans="3:4">
      <c r="C969" s="41"/>
      <c r="D969" s="41"/>
    </row>
    <row r="970" spans="3:4">
      <c r="C970" s="41"/>
      <c r="D970" s="41"/>
    </row>
    <row r="971" spans="3:4">
      <c r="C971" s="41"/>
      <c r="D971" s="41"/>
    </row>
    <row r="972" spans="3:4">
      <c r="C972" s="41"/>
      <c r="D972" s="41"/>
    </row>
    <row r="973" spans="3:4">
      <c r="C973" s="41"/>
      <c r="D973" s="41"/>
    </row>
    <row r="974" spans="3:4">
      <c r="C974" s="41"/>
      <c r="D974" s="41"/>
    </row>
    <row r="975" spans="3:4">
      <c r="C975" s="41"/>
      <c r="D975" s="41"/>
    </row>
    <row r="976" spans="3:4">
      <c r="C976" s="41"/>
      <c r="D976" s="41"/>
    </row>
    <row r="977" spans="3:4">
      <c r="C977" s="41"/>
      <c r="D977" s="41"/>
    </row>
    <row r="978" spans="3:4">
      <c r="C978" s="41"/>
      <c r="D978" s="41"/>
    </row>
    <row r="979" spans="3:4">
      <c r="C979" s="41"/>
      <c r="D979" s="41"/>
    </row>
    <row r="980" spans="3:4">
      <c r="C980" s="41"/>
      <c r="D980" s="41"/>
    </row>
    <row r="981" spans="3:4">
      <c r="C981" s="41"/>
      <c r="D981" s="41"/>
    </row>
    <row r="982" spans="3:4">
      <c r="C982" s="41"/>
      <c r="D982" s="41"/>
    </row>
    <row r="983" spans="3:4">
      <c r="C983" s="41"/>
      <c r="D983" s="41"/>
    </row>
    <row r="984" spans="3:4">
      <c r="C984" s="41"/>
      <c r="D984" s="41"/>
    </row>
    <row r="985" spans="3:4">
      <c r="C985" s="41"/>
      <c r="D985" s="41"/>
    </row>
    <row r="986" spans="3:4">
      <c r="C986" s="41"/>
      <c r="D986" s="41"/>
    </row>
    <row r="987" spans="3:4">
      <c r="C987" s="41"/>
      <c r="D987" s="41"/>
    </row>
    <row r="988" spans="3:4">
      <c r="C988" s="41"/>
      <c r="D988" s="41"/>
    </row>
    <row r="989" spans="3:4">
      <c r="C989" s="41"/>
      <c r="D989" s="41"/>
    </row>
    <row r="990" spans="3:4">
      <c r="C990" s="41"/>
      <c r="D990" s="41"/>
    </row>
    <row r="991" spans="3:4">
      <c r="C991" s="41"/>
      <c r="D991" s="41"/>
    </row>
    <row r="992" spans="3:4">
      <c r="C992" s="41"/>
      <c r="D992" s="41"/>
    </row>
    <row r="993" spans="3:4">
      <c r="C993" s="41"/>
      <c r="D993" s="41"/>
    </row>
    <row r="994" spans="3:4">
      <c r="C994" s="41"/>
      <c r="D994" s="41"/>
    </row>
    <row r="995" spans="3:4">
      <c r="C995" s="41"/>
      <c r="D995" s="41"/>
    </row>
    <row r="996" spans="3:4">
      <c r="C996" s="41"/>
      <c r="D996" s="41"/>
    </row>
    <row r="997" spans="3:4">
      <c r="C997" s="41"/>
      <c r="D997" s="41"/>
    </row>
    <row r="998" spans="3:4">
      <c r="C998" s="41"/>
      <c r="D998" s="41"/>
    </row>
    <row r="999" spans="3:4">
      <c r="C999" s="41"/>
      <c r="D999" s="41"/>
    </row>
    <row r="1000" spans="3:4">
      <c r="C1000" s="41"/>
      <c r="D1000" s="41"/>
    </row>
    <row r="1001" spans="3:4">
      <c r="C1001" s="41"/>
      <c r="D1001" s="41"/>
    </row>
    <row r="1002" spans="3:4">
      <c r="C1002" s="41"/>
      <c r="D1002" s="41"/>
    </row>
    <row r="1003" spans="3:4">
      <c r="C1003" s="41"/>
      <c r="D1003" s="41"/>
    </row>
    <row r="1004" spans="3:4">
      <c r="C1004" s="41"/>
      <c r="D1004" s="41"/>
    </row>
    <row r="1005" spans="3:4">
      <c r="C1005" s="41"/>
      <c r="D1005" s="41"/>
    </row>
    <row r="1006" spans="3:4">
      <c r="C1006" s="41"/>
      <c r="D1006" s="41"/>
    </row>
    <row r="1007" spans="3:4">
      <c r="C1007" s="41"/>
      <c r="D1007" s="41"/>
    </row>
    <row r="1008" spans="3:4">
      <c r="C1008" s="41"/>
      <c r="D1008" s="41"/>
    </row>
    <row r="1009" spans="3:4">
      <c r="C1009" s="41"/>
      <c r="D1009" s="41"/>
    </row>
    <row r="1010" spans="3:4">
      <c r="C1010" s="41"/>
      <c r="D1010" s="41"/>
    </row>
    <row r="1011" spans="3:4">
      <c r="C1011" s="41"/>
      <c r="D1011" s="41"/>
    </row>
    <row r="1012" spans="3:4">
      <c r="C1012" s="41"/>
      <c r="D1012" s="41"/>
    </row>
    <row r="1013" spans="3:4">
      <c r="C1013" s="41"/>
      <c r="D1013" s="41"/>
    </row>
    <row r="1014" spans="3:4">
      <c r="C1014" s="41"/>
      <c r="D1014" s="41"/>
    </row>
    <row r="1015" spans="3:4">
      <c r="C1015" s="41"/>
      <c r="D1015" s="41"/>
    </row>
    <row r="1016" spans="3:4">
      <c r="C1016" s="41"/>
      <c r="D1016" s="41"/>
    </row>
    <row r="1017" spans="3:4">
      <c r="C1017" s="41"/>
      <c r="D1017" s="41"/>
    </row>
    <row r="1018" spans="3:4">
      <c r="C1018" s="41"/>
      <c r="D1018" s="41"/>
    </row>
    <row r="1019" spans="3:4">
      <c r="C1019" s="41"/>
      <c r="D1019" s="41"/>
    </row>
    <row r="1020" spans="3:4">
      <c r="C1020" s="41"/>
      <c r="D1020" s="41"/>
    </row>
    <row r="1021" spans="3:4">
      <c r="C1021" s="41"/>
      <c r="D1021" s="41"/>
    </row>
    <row r="1022" spans="3:4">
      <c r="C1022" s="41"/>
      <c r="D1022" s="41"/>
    </row>
    <row r="1023" spans="3:4">
      <c r="C1023" s="41"/>
      <c r="D1023" s="41"/>
    </row>
    <row r="1024" spans="3:4">
      <c r="C1024" s="41"/>
      <c r="D1024" s="41"/>
    </row>
    <row r="1025" spans="3:4">
      <c r="C1025" s="41"/>
      <c r="D1025" s="41"/>
    </row>
    <row r="1026" spans="3:4">
      <c r="C1026" s="41"/>
      <c r="D1026" s="41"/>
    </row>
    <row r="1027" spans="3:4">
      <c r="C1027" s="41"/>
      <c r="D1027" s="41"/>
    </row>
    <row r="1028" spans="3:4">
      <c r="C1028" s="41"/>
      <c r="D1028" s="41"/>
    </row>
    <row r="1029" spans="3:4">
      <c r="C1029" s="41"/>
      <c r="D1029" s="41"/>
    </row>
    <row r="1030" spans="3:4">
      <c r="C1030" s="41"/>
      <c r="D1030" s="41"/>
    </row>
    <row r="1031" spans="3:4">
      <c r="C1031" s="41"/>
      <c r="D1031" s="41"/>
    </row>
    <row r="1032" spans="3:4">
      <c r="C1032" s="41"/>
      <c r="D1032" s="41"/>
    </row>
    <row r="1033" spans="3:4">
      <c r="C1033" s="41"/>
      <c r="D1033" s="41"/>
    </row>
    <row r="1034" spans="3:4">
      <c r="C1034" s="41"/>
      <c r="D1034" s="41"/>
    </row>
    <row r="1035" spans="3:4">
      <c r="C1035" s="41"/>
      <c r="D1035" s="41"/>
    </row>
    <row r="1036" spans="3:4">
      <c r="C1036" s="41"/>
      <c r="D1036" s="41"/>
    </row>
    <row r="1037" spans="3:4">
      <c r="C1037" s="41"/>
      <c r="D1037" s="41"/>
    </row>
    <row r="1038" spans="3:4">
      <c r="C1038" s="41"/>
      <c r="D1038" s="41"/>
    </row>
    <row r="1039" spans="3:4">
      <c r="C1039" s="41"/>
      <c r="D1039" s="41"/>
    </row>
    <row r="1040" spans="3:4">
      <c r="C1040" s="41"/>
      <c r="D1040" s="41"/>
    </row>
    <row r="1041" spans="3:4">
      <c r="C1041" s="41"/>
      <c r="D1041" s="41"/>
    </row>
    <row r="1042" spans="3:4">
      <c r="C1042" s="41"/>
      <c r="D1042" s="41"/>
    </row>
    <row r="1043" spans="3:4">
      <c r="C1043" s="41"/>
      <c r="D1043" s="41"/>
    </row>
    <row r="1044" spans="3:4">
      <c r="C1044" s="41"/>
      <c r="D1044" s="41"/>
    </row>
    <row r="1045" spans="3:4">
      <c r="C1045" s="41"/>
      <c r="D1045" s="41"/>
    </row>
    <row r="1046" spans="3:4">
      <c r="C1046" s="41"/>
      <c r="D1046" s="41"/>
    </row>
    <row r="1047" spans="3:4">
      <c r="C1047" s="41"/>
      <c r="D1047" s="41"/>
    </row>
    <row r="1048" spans="3:4">
      <c r="C1048" s="41"/>
      <c r="D1048" s="41"/>
    </row>
    <row r="1049" spans="3:4">
      <c r="C1049" s="41"/>
      <c r="D1049" s="41"/>
    </row>
    <row r="1050" spans="3:4">
      <c r="C1050" s="41"/>
      <c r="D1050" s="41"/>
    </row>
    <row r="1051" spans="3:4">
      <c r="C1051" s="41"/>
      <c r="D1051" s="41"/>
    </row>
    <row r="1052" spans="3:4">
      <c r="C1052" s="41"/>
      <c r="D1052" s="41"/>
    </row>
    <row r="1053" spans="3:4">
      <c r="C1053" s="41"/>
      <c r="D1053" s="41"/>
    </row>
    <row r="1054" spans="3:4">
      <c r="C1054" s="41"/>
      <c r="D1054" s="41"/>
    </row>
    <row r="1055" spans="3:4">
      <c r="C1055" s="41"/>
      <c r="D1055" s="41"/>
    </row>
    <row r="1056" spans="3:4">
      <c r="C1056" s="41"/>
      <c r="D1056" s="41"/>
    </row>
    <row r="1057" spans="3:4">
      <c r="C1057" s="41"/>
      <c r="D1057" s="41"/>
    </row>
    <row r="1058" spans="3:4">
      <c r="C1058" s="41"/>
      <c r="D1058" s="41"/>
    </row>
    <row r="1059" spans="3:4">
      <c r="C1059" s="41"/>
      <c r="D1059" s="41"/>
    </row>
    <row r="1060" spans="3:4">
      <c r="C1060" s="41"/>
      <c r="D1060" s="41"/>
    </row>
    <row r="1061" spans="3:4">
      <c r="C1061" s="41"/>
      <c r="D1061" s="41"/>
    </row>
    <row r="1062" spans="3:4">
      <c r="C1062" s="41"/>
      <c r="D1062" s="41"/>
    </row>
    <row r="1063" spans="3:4">
      <c r="C1063" s="41"/>
      <c r="D1063" s="41"/>
    </row>
    <row r="1064" spans="3:4">
      <c r="C1064" s="41"/>
      <c r="D1064" s="41"/>
    </row>
    <row r="1065" spans="3:4">
      <c r="C1065" s="41"/>
      <c r="D1065" s="41"/>
    </row>
    <row r="1066" spans="3:4">
      <c r="C1066" s="41"/>
      <c r="D1066" s="41"/>
    </row>
    <row r="1067" spans="3:4">
      <c r="C1067" s="41"/>
      <c r="D1067" s="41"/>
    </row>
    <row r="1068" spans="3:4">
      <c r="C1068" s="41"/>
      <c r="D1068" s="41"/>
    </row>
    <row r="1069" spans="3:4">
      <c r="C1069" s="41"/>
      <c r="D1069" s="41"/>
    </row>
    <row r="1070" spans="3:4">
      <c r="C1070" s="41"/>
      <c r="D1070" s="41"/>
    </row>
    <row r="1071" spans="3:4">
      <c r="C1071" s="41"/>
      <c r="D1071" s="41"/>
    </row>
    <row r="1072" spans="3:4">
      <c r="C1072" s="41"/>
      <c r="D1072" s="41"/>
    </row>
    <row r="1073" spans="3:4">
      <c r="C1073" s="41"/>
      <c r="D1073" s="41"/>
    </row>
    <row r="1074" spans="3:4">
      <c r="C1074" s="41"/>
      <c r="D1074" s="41"/>
    </row>
    <row r="1075" spans="3:4">
      <c r="C1075" s="41"/>
      <c r="D1075" s="41"/>
    </row>
    <row r="1076" spans="3:4">
      <c r="C1076" s="41"/>
      <c r="D1076" s="41"/>
    </row>
    <row r="1077" spans="3:4">
      <c r="C1077" s="41"/>
      <c r="D1077" s="41"/>
    </row>
    <row r="1078" spans="3:4">
      <c r="C1078" s="41"/>
      <c r="D1078" s="41"/>
    </row>
    <row r="1079" spans="3:4">
      <c r="C1079" s="41"/>
      <c r="D1079" s="41"/>
    </row>
    <row r="1080" spans="3:4">
      <c r="C1080" s="41"/>
      <c r="D1080" s="41"/>
    </row>
    <row r="1081" spans="3:4">
      <c r="C1081" s="41"/>
      <c r="D1081" s="41"/>
    </row>
    <row r="1082" spans="3:4">
      <c r="C1082" s="41"/>
      <c r="D1082" s="41"/>
    </row>
    <row r="1083" spans="3:4">
      <c r="C1083" s="41"/>
      <c r="D1083" s="41"/>
    </row>
    <row r="1084" spans="3:4">
      <c r="C1084" s="41"/>
      <c r="D1084" s="41"/>
    </row>
    <row r="1085" spans="3:4">
      <c r="C1085" s="41"/>
      <c r="D1085" s="41"/>
    </row>
    <row r="1086" spans="3:4">
      <c r="C1086" s="41"/>
      <c r="D1086" s="41"/>
    </row>
    <row r="1087" spans="3:4">
      <c r="C1087" s="41"/>
      <c r="D1087" s="41"/>
    </row>
    <row r="1088" spans="3:4">
      <c r="C1088" s="41"/>
      <c r="D1088" s="41"/>
    </row>
    <row r="1089" spans="3:4">
      <c r="C1089" s="41"/>
      <c r="D1089" s="41"/>
    </row>
    <row r="1090" spans="3:4">
      <c r="C1090" s="41"/>
      <c r="D1090" s="41"/>
    </row>
    <row r="1091" spans="3:4">
      <c r="C1091" s="41"/>
      <c r="D1091" s="41"/>
    </row>
    <row r="1092" spans="3:4">
      <c r="C1092" s="41"/>
      <c r="D1092" s="41"/>
    </row>
    <row r="1093" spans="3:4">
      <c r="C1093" s="41"/>
      <c r="D1093" s="41"/>
    </row>
    <row r="1094" spans="3:4">
      <c r="C1094" s="41"/>
      <c r="D1094" s="41"/>
    </row>
    <row r="1095" spans="3:4">
      <c r="C1095" s="41"/>
      <c r="D1095" s="41"/>
    </row>
    <row r="1096" spans="3:4">
      <c r="C1096" s="41"/>
      <c r="D1096" s="41"/>
    </row>
    <row r="1097" spans="3:4">
      <c r="C1097" s="41"/>
      <c r="D1097" s="41"/>
    </row>
    <row r="1098" spans="3:4">
      <c r="C1098" s="41"/>
      <c r="D1098" s="41"/>
    </row>
    <row r="1099" spans="3:4">
      <c r="C1099" s="41"/>
      <c r="D1099" s="41"/>
    </row>
    <row r="1100" spans="3:4">
      <c r="C1100" s="41"/>
      <c r="D1100" s="41"/>
    </row>
    <row r="1101" spans="3:4">
      <c r="C1101" s="41"/>
      <c r="D1101" s="41"/>
    </row>
    <row r="1102" spans="3:4">
      <c r="C1102" s="41"/>
      <c r="D1102" s="41"/>
    </row>
    <row r="1103" spans="3:4">
      <c r="C1103" s="41"/>
      <c r="D1103" s="41"/>
    </row>
    <row r="1104" spans="3:4">
      <c r="C1104" s="41"/>
      <c r="D1104" s="41"/>
    </row>
    <row r="1105" spans="3:4">
      <c r="C1105" s="41"/>
      <c r="D1105" s="41"/>
    </row>
    <row r="1106" spans="3:4">
      <c r="C1106" s="41"/>
      <c r="D1106" s="41"/>
    </row>
    <row r="1107" spans="3:4">
      <c r="C1107" s="41"/>
      <c r="D1107" s="41"/>
    </row>
    <row r="1108" spans="3:4">
      <c r="C1108" s="41"/>
      <c r="D1108" s="41"/>
    </row>
    <row r="1109" spans="3:4">
      <c r="C1109" s="41"/>
      <c r="D1109" s="41"/>
    </row>
    <row r="1110" spans="3:4">
      <c r="C1110" s="41"/>
      <c r="D1110" s="41"/>
    </row>
    <row r="1111" spans="3:4">
      <c r="C1111" s="41"/>
      <c r="D1111" s="41"/>
    </row>
    <row r="1112" spans="3:4">
      <c r="C1112" s="41"/>
      <c r="D1112" s="41"/>
    </row>
    <row r="1113" spans="3:4">
      <c r="C1113" s="41"/>
      <c r="D1113" s="41"/>
    </row>
    <row r="1114" spans="3:4">
      <c r="C1114" s="41"/>
      <c r="D1114" s="41"/>
    </row>
    <row r="1115" spans="3:4">
      <c r="C1115" s="41"/>
      <c r="D1115" s="41"/>
    </row>
    <row r="1116" spans="3:4">
      <c r="C1116" s="41"/>
      <c r="D1116" s="41"/>
    </row>
    <row r="1117" spans="3:4">
      <c r="C1117" s="41"/>
      <c r="D1117" s="41"/>
    </row>
    <row r="1118" spans="3:4">
      <c r="C1118" s="41"/>
      <c r="D1118" s="41"/>
    </row>
    <row r="1119" spans="3:4">
      <c r="C1119" s="41"/>
      <c r="D1119" s="41"/>
    </row>
    <row r="1120" spans="3:4">
      <c r="C1120" s="41"/>
      <c r="D1120" s="41"/>
    </row>
    <row r="1121" spans="3:4">
      <c r="C1121" s="41"/>
      <c r="D1121" s="41"/>
    </row>
    <row r="1122" spans="3:4">
      <c r="C1122" s="41"/>
      <c r="D1122" s="41"/>
    </row>
    <row r="1123" spans="3:4">
      <c r="C1123" s="41"/>
      <c r="D1123" s="41"/>
    </row>
    <row r="1124" spans="3:4">
      <c r="C1124" s="41"/>
      <c r="D1124" s="41"/>
    </row>
    <row r="1125" spans="3:4">
      <c r="C1125" s="41"/>
      <c r="D1125" s="41"/>
    </row>
    <row r="1126" spans="3:4">
      <c r="C1126" s="41"/>
      <c r="D1126" s="41"/>
    </row>
    <row r="1127" spans="3:4">
      <c r="C1127" s="41"/>
      <c r="D1127" s="41"/>
    </row>
    <row r="1128" spans="3:4">
      <c r="C1128" s="41"/>
      <c r="D1128" s="41"/>
    </row>
    <row r="1129" spans="3:4">
      <c r="C1129" s="41"/>
      <c r="D1129" s="41"/>
    </row>
    <row r="1130" spans="3:4">
      <c r="C1130" s="41"/>
      <c r="D1130" s="41"/>
    </row>
    <row r="1131" spans="3:4">
      <c r="C1131" s="41"/>
      <c r="D1131" s="41"/>
    </row>
    <row r="1132" spans="3:4">
      <c r="C1132" s="41"/>
      <c r="D1132" s="41"/>
    </row>
    <row r="1133" spans="3:4">
      <c r="C1133" s="41"/>
      <c r="D1133" s="41"/>
    </row>
    <row r="1134" spans="3:4">
      <c r="C1134" s="41"/>
      <c r="D1134" s="41"/>
    </row>
    <row r="1135" spans="3:4">
      <c r="C1135" s="41"/>
      <c r="D1135" s="41"/>
    </row>
    <row r="1136" spans="3:4">
      <c r="C1136" s="41"/>
      <c r="D1136" s="41"/>
    </row>
    <row r="1137" spans="3:4">
      <c r="C1137" s="41"/>
      <c r="D1137" s="41"/>
    </row>
    <row r="1138" spans="3:4">
      <c r="C1138" s="41"/>
      <c r="D1138" s="41"/>
    </row>
    <row r="1139" spans="3:4">
      <c r="C1139" s="41"/>
      <c r="D1139" s="41"/>
    </row>
    <row r="1140" spans="3:4">
      <c r="C1140" s="41"/>
      <c r="D1140" s="41"/>
    </row>
    <row r="1141" spans="3:4">
      <c r="C1141" s="41"/>
      <c r="D1141" s="41"/>
    </row>
    <row r="1142" spans="3:4">
      <c r="C1142" s="41"/>
      <c r="D1142" s="41"/>
    </row>
    <row r="1143" spans="3:4">
      <c r="C1143" s="41"/>
      <c r="D1143" s="41"/>
    </row>
    <row r="1144" spans="3:4">
      <c r="C1144" s="41"/>
      <c r="D1144" s="41"/>
    </row>
    <row r="1145" spans="3:4">
      <c r="C1145" s="41"/>
      <c r="D1145" s="41"/>
    </row>
    <row r="1146" spans="3:4">
      <c r="C1146" s="41"/>
      <c r="D1146" s="41"/>
    </row>
    <row r="1147" spans="3:4">
      <c r="C1147" s="41"/>
      <c r="D1147" s="41"/>
    </row>
    <row r="1148" spans="3:4">
      <c r="C1148" s="41"/>
      <c r="D1148" s="41"/>
    </row>
    <row r="1149" spans="3:4">
      <c r="C1149" s="41"/>
      <c r="D1149" s="41"/>
    </row>
    <row r="1150" spans="3:4">
      <c r="C1150" s="41"/>
      <c r="D1150" s="41"/>
    </row>
    <row r="1151" spans="3:4">
      <c r="C1151" s="41"/>
      <c r="D1151" s="41"/>
    </row>
    <row r="1152" spans="3:4">
      <c r="C1152" s="41"/>
      <c r="D1152" s="41"/>
    </row>
    <row r="1153" spans="3:4">
      <c r="C1153" s="41"/>
      <c r="D1153" s="41"/>
    </row>
    <row r="1154" spans="3:4">
      <c r="C1154" s="41"/>
      <c r="D1154" s="41"/>
    </row>
    <row r="1155" spans="3:4">
      <c r="C1155" s="41"/>
      <c r="D1155" s="41"/>
    </row>
    <row r="1156" spans="3:4">
      <c r="C1156" s="41"/>
      <c r="D1156" s="41"/>
    </row>
    <row r="1157" spans="3:4">
      <c r="C1157" s="41"/>
      <c r="D1157" s="41"/>
    </row>
    <row r="1158" spans="3:4">
      <c r="C1158" s="41"/>
      <c r="D1158" s="41"/>
    </row>
    <row r="1159" spans="3:4">
      <c r="C1159" s="41"/>
      <c r="D1159" s="41"/>
    </row>
    <row r="1160" spans="3:4">
      <c r="C1160" s="41"/>
      <c r="D1160" s="41"/>
    </row>
    <row r="1161" spans="3:4">
      <c r="C1161" s="41"/>
      <c r="D1161" s="41"/>
    </row>
    <row r="1162" spans="3:4">
      <c r="C1162" s="41"/>
      <c r="D1162" s="41"/>
    </row>
    <row r="1163" spans="3:4">
      <c r="C1163" s="41"/>
      <c r="D1163" s="41"/>
    </row>
    <row r="1164" spans="3:4">
      <c r="C1164" s="41"/>
      <c r="D1164" s="41"/>
    </row>
    <row r="1165" spans="3:4">
      <c r="C1165" s="41"/>
      <c r="D1165" s="41"/>
    </row>
    <row r="1166" spans="3:4">
      <c r="C1166" s="41"/>
      <c r="D1166" s="41"/>
    </row>
    <row r="1167" spans="3:4">
      <c r="C1167" s="41"/>
      <c r="D1167" s="41"/>
    </row>
    <row r="1168" spans="3:4">
      <c r="C1168" s="41"/>
      <c r="D1168" s="41"/>
    </row>
    <row r="1169" spans="3:4">
      <c r="C1169" s="41"/>
      <c r="D1169" s="41"/>
    </row>
    <row r="1170" spans="3:4">
      <c r="C1170" s="41"/>
      <c r="D1170" s="41"/>
    </row>
    <row r="1171" spans="3:4">
      <c r="C1171" s="41"/>
      <c r="D1171" s="41"/>
    </row>
    <row r="1172" spans="3:4">
      <c r="C1172" s="41"/>
      <c r="D1172" s="41"/>
    </row>
    <row r="1173" spans="3:4">
      <c r="C1173" s="41"/>
      <c r="D1173" s="41"/>
    </row>
    <row r="1174" spans="3:4">
      <c r="C1174" s="41"/>
      <c r="D1174" s="41"/>
    </row>
    <row r="1175" spans="3:4">
      <c r="C1175" s="41"/>
      <c r="D1175" s="41"/>
    </row>
    <row r="1176" spans="3:4">
      <c r="C1176" s="41"/>
      <c r="D1176" s="41"/>
    </row>
    <row r="1177" spans="3:4">
      <c r="C1177" s="41"/>
      <c r="D1177" s="41"/>
    </row>
    <row r="1178" spans="3:4">
      <c r="C1178" s="41"/>
      <c r="D1178" s="41"/>
    </row>
    <row r="1179" spans="3:4">
      <c r="C1179" s="41"/>
      <c r="D1179" s="41"/>
    </row>
    <row r="1180" spans="3:4">
      <c r="C1180" s="41"/>
      <c r="D1180" s="41"/>
    </row>
    <row r="1181" spans="3:4">
      <c r="C1181" s="41"/>
      <c r="D1181" s="41"/>
    </row>
    <row r="1182" spans="3:4">
      <c r="C1182" s="41"/>
      <c r="D1182" s="41"/>
    </row>
    <row r="1183" spans="3:4">
      <c r="C1183" s="41"/>
      <c r="D1183" s="41"/>
    </row>
    <row r="1184" spans="3:4">
      <c r="C1184" s="41"/>
      <c r="D1184" s="41"/>
    </row>
    <row r="1185" spans="3:4">
      <c r="C1185" s="41"/>
      <c r="D1185" s="41"/>
    </row>
    <row r="1186" spans="3:4">
      <c r="C1186" s="41"/>
      <c r="D1186" s="41"/>
    </row>
    <row r="1187" spans="3:4">
      <c r="C1187" s="41"/>
      <c r="D1187" s="41"/>
    </row>
    <row r="1188" spans="3:4">
      <c r="C1188" s="41"/>
      <c r="D1188" s="41"/>
    </row>
    <row r="1189" spans="3:4">
      <c r="C1189" s="41"/>
      <c r="D1189" s="41"/>
    </row>
    <row r="1190" spans="3:4">
      <c r="C1190" s="41"/>
      <c r="D1190" s="41"/>
    </row>
    <row r="1191" spans="3:4">
      <c r="C1191" s="41"/>
      <c r="D1191" s="41"/>
    </row>
    <row r="1192" spans="3:4">
      <c r="C1192" s="41"/>
      <c r="D1192" s="41"/>
    </row>
    <row r="1193" spans="3:4">
      <c r="C1193" s="41"/>
      <c r="D1193" s="41"/>
    </row>
    <row r="1194" spans="3:4">
      <c r="C1194" s="41"/>
      <c r="D1194" s="41"/>
    </row>
    <row r="1195" spans="3:4">
      <c r="C1195" s="41"/>
      <c r="D1195" s="41"/>
    </row>
    <row r="1196" spans="3:4">
      <c r="C1196" s="41"/>
      <c r="D1196" s="41"/>
    </row>
    <row r="1197" spans="3:4">
      <c r="C1197" s="41"/>
      <c r="D1197" s="41"/>
    </row>
    <row r="1198" spans="3:4">
      <c r="C1198" s="41"/>
      <c r="D1198" s="41"/>
    </row>
    <row r="1199" spans="3:4">
      <c r="C1199" s="41"/>
      <c r="D1199" s="41"/>
    </row>
    <row r="1200" spans="3:4">
      <c r="C1200" s="41"/>
      <c r="D1200" s="41"/>
    </row>
    <row r="1201" spans="3:4">
      <c r="C1201" s="41"/>
      <c r="D1201" s="41"/>
    </row>
    <row r="1202" spans="3:4">
      <c r="C1202" s="41"/>
      <c r="D1202" s="41"/>
    </row>
    <row r="1203" spans="3:4">
      <c r="C1203" s="41"/>
      <c r="D1203" s="41"/>
    </row>
    <row r="1204" spans="3:4">
      <c r="C1204" s="41"/>
      <c r="D1204" s="41"/>
    </row>
    <row r="1205" spans="3:4">
      <c r="C1205" s="41"/>
      <c r="D1205" s="41"/>
    </row>
    <row r="1206" spans="3:4">
      <c r="C1206" s="41"/>
      <c r="D1206" s="41"/>
    </row>
    <row r="1207" spans="3:4">
      <c r="C1207" s="41"/>
      <c r="D1207" s="41"/>
    </row>
    <row r="1208" spans="3:4">
      <c r="C1208" s="41"/>
      <c r="D1208" s="41"/>
    </row>
    <row r="1209" spans="3:4">
      <c r="C1209" s="41"/>
      <c r="D1209" s="41"/>
    </row>
    <row r="1210" spans="3:4">
      <c r="C1210" s="41"/>
      <c r="D1210" s="41"/>
    </row>
    <row r="1211" spans="3:4">
      <c r="C1211" s="41"/>
      <c r="D1211" s="41"/>
    </row>
    <row r="1212" spans="3:4">
      <c r="C1212" s="41"/>
      <c r="D1212" s="41"/>
    </row>
    <row r="1213" spans="3:4">
      <c r="C1213" s="41"/>
      <c r="D1213" s="41"/>
    </row>
    <row r="1214" spans="3:4">
      <c r="C1214" s="41"/>
      <c r="D1214" s="41"/>
    </row>
    <row r="1215" spans="3:4">
      <c r="C1215" s="41"/>
      <c r="D1215" s="41"/>
    </row>
    <row r="1216" spans="3:4">
      <c r="C1216" s="41"/>
      <c r="D1216" s="41"/>
    </row>
    <row r="1217" spans="3:4">
      <c r="C1217" s="41"/>
      <c r="D1217" s="41"/>
    </row>
    <row r="1218" spans="3:4">
      <c r="C1218" s="41"/>
      <c r="D1218" s="41"/>
    </row>
    <row r="1219" spans="3:4">
      <c r="C1219" s="41"/>
      <c r="D1219" s="41"/>
    </row>
    <row r="1220" spans="3:4">
      <c r="C1220" s="41"/>
      <c r="D1220" s="41"/>
    </row>
    <row r="1221" spans="3:4">
      <c r="C1221" s="41"/>
      <c r="D1221" s="41"/>
    </row>
    <row r="1222" spans="3:4">
      <c r="C1222" s="41"/>
      <c r="D1222" s="41"/>
    </row>
    <row r="1223" spans="3:4">
      <c r="C1223" s="41"/>
      <c r="D1223" s="41"/>
    </row>
    <row r="1224" spans="3:4">
      <c r="C1224" s="41"/>
      <c r="D1224" s="41"/>
    </row>
    <row r="1225" spans="3:4">
      <c r="C1225" s="41"/>
      <c r="D1225" s="41"/>
    </row>
    <row r="1226" spans="3:4">
      <c r="C1226" s="41"/>
      <c r="D1226" s="41"/>
    </row>
    <row r="1227" spans="3:4">
      <c r="C1227" s="41"/>
      <c r="D1227" s="41"/>
    </row>
    <row r="1228" spans="3:4">
      <c r="C1228" s="41"/>
      <c r="D1228" s="41"/>
    </row>
    <row r="1229" spans="3:4">
      <c r="C1229" s="41"/>
      <c r="D1229" s="41"/>
    </row>
    <row r="1230" spans="3:4">
      <c r="C1230" s="41"/>
      <c r="D1230" s="41"/>
    </row>
    <row r="1231" spans="3:4">
      <c r="C1231" s="41"/>
      <c r="D1231" s="41"/>
    </row>
    <row r="1232" spans="3:4">
      <c r="C1232" s="41"/>
      <c r="D1232" s="41"/>
    </row>
    <row r="1233" spans="3:4">
      <c r="C1233" s="41"/>
      <c r="D1233" s="41"/>
    </row>
    <row r="1234" spans="3:4">
      <c r="C1234" s="41"/>
      <c r="D1234" s="41"/>
    </row>
    <row r="1235" spans="3:4">
      <c r="C1235" s="41"/>
      <c r="D1235" s="41"/>
    </row>
    <row r="1236" spans="3:4">
      <c r="C1236" s="41"/>
      <c r="D1236" s="41"/>
    </row>
    <row r="1237" spans="3:4">
      <c r="C1237" s="41"/>
      <c r="D1237" s="41"/>
    </row>
    <row r="1238" spans="3:4">
      <c r="C1238" s="41"/>
      <c r="D1238" s="41"/>
    </row>
    <row r="1239" spans="3:4">
      <c r="C1239" s="41"/>
      <c r="D1239" s="41"/>
    </row>
    <row r="1240" spans="3:4">
      <c r="C1240" s="41"/>
      <c r="D1240" s="41"/>
    </row>
    <row r="1241" spans="3:4">
      <c r="C1241" s="41"/>
      <c r="D1241" s="41"/>
    </row>
    <row r="1242" spans="3:4">
      <c r="C1242" s="41"/>
      <c r="D1242" s="41"/>
    </row>
    <row r="1243" spans="3:4">
      <c r="C1243" s="41"/>
      <c r="D1243" s="41"/>
    </row>
    <row r="1244" spans="3:4">
      <c r="C1244" s="41"/>
      <c r="D1244" s="41"/>
    </row>
    <row r="1245" spans="3:4">
      <c r="C1245" s="41"/>
      <c r="D1245" s="41"/>
    </row>
    <row r="1246" spans="3:4">
      <c r="C1246" s="41"/>
      <c r="D1246" s="41"/>
    </row>
    <row r="1247" spans="3:4">
      <c r="C1247" s="41"/>
      <c r="D1247" s="41"/>
    </row>
    <row r="1248" spans="3:4">
      <c r="C1248" s="41"/>
      <c r="D1248" s="41"/>
    </row>
    <row r="1249" spans="3:4">
      <c r="C1249" s="41"/>
      <c r="D1249" s="41"/>
    </row>
    <row r="1250" spans="3:4">
      <c r="C1250" s="41"/>
      <c r="D1250" s="41"/>
    </row>
    <row r="1251" spans="3:4">
      <c r="C1251" s="41"/>
      <c r="D1251" s="41"/>
    </row>
    <row r="1252" spans="3:4">
      <c r="C1252" s="41"/>
      <c r="D1252" s="41"/>
    </row>
    <row r="1253" spans="3:4">
      <c r="C1253" s="41"/>
      <c r="D1253" s="41"/>
    </row>
    <row r="1254" spans="3:4">
      <c r="C1254" s="41"/>
      <c r="D1254" s="41"/>
    </row>
    <row r="1255" spans="3:4">
      <c r="C1255" s="41"/>
      <c r="D1255" s="41"/>
    </row>
    <row r="1256" spans="3:4">
      <c r="C1256" s="41"/>
      <c r="D1256" s="41"/>
    </row>
    <row r="1257" spans="3:4">
      <c r="C1257" s="41"/>
      <c r="D1257" s="41"/>
    </row>
    <row r="1258" spans="3:4">
      <c r="C1258" s="41"/>
      <c r="D1258" s="41"/>
    </row>
    <row r="1259" spans="3:4">
      <c r="C1259" s="41"/>
      <c r="D1259" s="41"/>
    </row>
    <row r="1260" spans="3:4">
      <c r="C1260" s="41"/>
      <c r="D1260" s="41"/>
    </row>
    <row r="1261" spans="3:4">
      <c r="C1261" s="41"/>
      <c r="D1261" s="41"/>
    </row>
    <row r="1262" spans="3:4">
      <c r="C1262" s="41"/>
      <c r="D1262" s="41"/>
    </row>
    <row r="1263" spans="3:4">
      <c r="C1263" s="41"/>
      <c r="D1263" s="41"/>
    </row>
    <row r="1264" spans="3:4">
      <c r="C1264" s="41"/>
      <c r="D1264" s="41"/>
    </row>
    <row r="1265" spans="3:4">
      <c r="C1265" s="41"/>
      <c r="D1265" s="41"/>
    </row>
    <row r="1266" spans="3:4">
      <c r="C1266" s="41"/>
      <c r="D1266" s="41"/>
    </row>
    <row r="1267" spans="3:4">
      <c r="C1267" s="41"/>
      <c r="D1267" s="41"/>
    </row>
    <row r="1268" spans="3:4">
      <c r="C1268" s="41"/>
      <c r="D1268" s="41"/>
    </row>
    <row r="1269" spans="3:4">
      <c r="C1269" s="41"/>
      <c r="D1269" s="41"/>
    </row>
    <row r="1270" spans="3:4">
      <c r="C1270" s="41"/>
      <c r="D1270" s="41"/>
    </row>
    <row r="1271" spans="3:4">
      <c r="C1271" s="41"/>
      <c r="D1271" s="41"/>
    </row>
    <row r="1272" spans="3:4">
      <c r="C1272" s="41"/>
      <c r="D1272" s="41"/>
    </row>
    <row r="1273" spans="3:4">
      <c r="C1273" s="41"/>
      <c r="D1273" s="41"/>
    </row>
    <row r="1274" spans="3:4">
      <c r="C1274" s="41"/>
      <c r="D1274" s="41"/>
    </row>
    <row r="1275" spans="3:4">
      <c r="C1275" s="41"/>
      <c r="D1275" s="41"/>
    </row>
    <row r="1276" spans="3:4">
      <c r="C1276" s="41"/>
      <c r="D1276" s="41"/>
    </row>
    <row r="1277" spans="3:4">
      <c r="C1277" s="41"/>
      <c r="D1277" s="41"/>
    </row>
    <row r="1278" spans="3:4">
      <c r="C1278" s="41"/>
      <c r="D1278" s="41"/>
    </row>
    <row r="1279" spans="3:4">
      <c r="C1279" s="41"/>
      <c r="D1279" s="41"/>
    </row>
    <row r="1280" spans="3:4">
      <c r="C1280" s="41"/>
      <c r="D1280" s="41"/>
    </row>
    <row r="1281" spans="3:4">
      <c r="C1281" s="41"/>
      <c r="D1281" s="41"/>
    </row>
    <row r="1282" spans="3:4">
      <c r="C1282" s="41"/>
      <c r="D1282" s="41"/>
    </row>
    <row r="1283" spans="3:4">
      <c r="C1283" s="41"/>
      <c r="D1283" s="41"/>
    </row>
    <row r="1284" spans="3:4">
      <c r="C1284" s="41"/>
      <c r="D1284" s="41"/>
    </row>
    <row r="1285" spans="3:4">
      <c r="C1285" s="41"/>
      <c r="D1285" s="41"/>
    </row>
    <row r="1286" spans="3:4">
      <c r="C1286" s="41"/>
      <c r="D1286" s="41"/>
    </row>
    <row r="1287" spans="3:4">
      <c r="C1287" s="41"/>
      <c r="D1287" s="41"/>
    </row>
    <row r="1288" spans="3:4">
      <c r="C1288" s="41"/>
      <c r="D1288" s="41"/>
    </row>
    <row r="1289" spans="3:4">
      <c r="C1289" s="41"/>
      <c r="D1289" s="41"/>
    </row>
    <row r="1290" spans="3:4">
      <c r="C1290" s="41"/>
      <c r="D1290" s="41"/>
    </row>
    <row r="1291" spans="3:4">
      <c r="C1291" s="41"/>
      <c r="D1291" s="41"/>
    </row>
    <row r="1292" spans="3:4">
      <c r="C1292" s="41"/>
      <c r="D1292" s="41"/>
    </row>
    <row r="1293" spans="3:4">
      <c r="C1293" s="41"/>
      <c r="D1293" s="41"/>
    </row>
    <row r="1294" spans="3:4">
      <c r="C1294" s="41"/>
      <c r="D1294" s="41"/>
    </row>
    <row r="1295" spans="3:4">
      <c r="C1295" s="41"/>
      <c r="D1295" s="41"/>
    </row>
    <row r="1296" spans="3:4">
      <c r="C1296" s="41"/>
      <c r="D1296" s="41"/>
    </row>
    <row r="1297" spans="3:4">
      <c r="C1297" s="41"/>
      <c r="D1297" s="41"/>
    </row>
    <row r="1298" spans="3:4">
      <c r="C1298" s="41"/>
      <c r="D1298" s="41"/>
    </row>
    <row r="1299" spans="3:4">
      <c r="C1299" s="41"/>
      <c r="D1299" s="41"/>
    </row>
    <row r="1300" spans="3:4">
      <c r="C1300" s="41"/>
      <c r="D1300" s="41"/>
    </row>
    <row r="1301" spans="3:4">
      <c r="C1301" s="41"/>
      <c r="D1301" s="41"/>
    </row>
    <row r="1302" spans="3:4">
      <c r="C1302" s="41"/>
      <c r="D1302" s="41"/>
    </row>
    <row r="1303" spans="3:4">
      <c r="C1303" s="41"/>
      <c r="D1303" s="41"/>
    </row>
    <row r="1304" spans="3:4">
      <c r="C1304" s="41"/>
      <c r="D1304" s="41"/>
    </row>
    <row r="1305" spans="3:4">
      <c r="C1305" s="41"/>
      <c r="D1305" s="41"/>
    </row>
    <row r="1306" spans="3:4">
      <c r="C1306" s="41"/>
      <c r="D1306" s="41"/>
    </row>
    <row r="1307" spans="3:4">
      <c r="C1307" s="41"/>
      <c r="D1307" s="41"/>
    </row>
    <row r="1308" spans="3:4">
      <c r="C1308" s="41"/>
      <c r="D1308" s="41"/>
    </row>
    <row r="1309" spans="3:4">
      <c r="C1309" s="41"/>
      <c r="D1309" s="41"/>
    </row>
    <row r="1310" spans="3:4">
      <c r="C1310" s="41"/>
      <c r="D1310" s="41"/>
    </row>
    <row r="1311" spans="3:4">
      <c r="C1311" s="41"/>
      <c r="D1311" s="41"/>
    </row>
    <row r="1312" spans="3:4">
      <c r="C1312" s="41"/>
      <c r="D1312" s="41"/>
    </row>
    <row r="1313" spans="3:4">
      <c r="C1313" s="41"/>
      <c r="D1313" s="41"/>
    </row>
    <row r="1314" spans="3:4">
      <c r="C1314" s="41"/>
      <c r="D1314" s="41"/>
    </row>
    <row r="1315" spans="3:4">
      <c r="C1315" s="41"/>
      <c r="D1315" s="41"/>
    </row>
    <row r="1316" spans="3:4">
      <c r="C1316" s="41"/>
      <c r="D1316" s="41"/>
    </row>
    <row r="1317" spans="3:4">
      <c r="C1317" s="41"/>
      <c r="D1317" s="41"/>
    </row>
    <row r="1318" spans="3:4">
      <c r="C1318" s="41"/>
      <c r="D1318" s="41"/>
    </row>
    <row r="1319" spans="3:4">
      <c r="C1319" s="41"/>
      <c r="D1319" s="41"/>
    </row>
    <row r="1320" spans="3:4">
      <c r="C1320" s="41"/>
      <c r="D1320" s="41"/>
    </row>
    <row r="1321" spans="3:4">
      <c r="C1321" s="41"/>
      <c r="D1321" s="41"/>
    </row>
    <row r="1322" spans="3:4">
      <c r="C1322" s="41"/>
      <c r="D1322" s="41"/>
    </row>
    <row r="1323" spans="3:4">
      <c r="C1323" s="41"/>
      <c r="D1323" s="41"/>
    </row>
    <row r="1324" spans="3:4">
      <c r="C1324" s="41"/>
      <c r="D1324" s="41"/>
    </row>
    <row r="1325" spans="3:4">
      <c r="C1325" s="41"/>
      <c r="D1325" s="41"/>
    </row>
    <row r="1326" spans="3:4">
      <c r="C1326" s="41"/>
      <c r="D1326" s="41"/>
    </row>
    <row r="1327" spans="3:4">
      <c r="C1327" s="41"/>
      <c r="D1327" s="41"/>
    </row>
    <row r="1328" spans="3:4">
      <c r="C1328" s="41"/>
      <c r="D1328" s="41"/>
    </row>
    <row r="1329" spans="3:4">
      <c r="C1329" s="41"/>
      <c r="D1329" s="41"/>
    </row>
    <row r="1330" spans="3:4">
      <c r="C1330" s="41"/>
      <c r="D1330" s="41"/>
    </row>
    <row r="1331" spans="3:4">
      <c r="C1331" s="41"/>
      <c r="D1331" s="41"/>
    </row>
    <row r="1332" spans="3:4">
      <c r="C1332" s="41"/>
      <c r="D1332" s="41"/>
    </row>
    <row r="1333" spans="3:4">
      <c r="C1333" s="41"/>
      <c r="D1333" s="41"/>
    </row>
    <row r="1334" spans="3:4">
      <c r="C1334" s="41"/>
      <c r="D1334" s="41"/>
    </row>
    <row r="1335" spans="3:4">
      <c r="C1335" s="41"/>
      <c r="D1335" s="41"/>
    </row>
    <row r="1336" spans="3:4">
      <c r="C1336" s="41"/>
      <c r="D1336" s="41"/>
    </row>
    <row r="1337" spans="3:4">
      <c r="C1337" s="41"/>
      <c r="D1337" s="41"/>
    </row>
    <row r="1338" spans="3:4">
      <c r="C1338" s="41"/>
      <c r="D1338" s="41"/>
    </row>
    <row r="1339" spans="3:4">
      <c r="C1339" s="41"/>
      <c r="D1339" s="41"/>
    </row>
    <row r="1340" spans="3:4">
      <c r="C1340" s="41"/>
      <c r="D1340" s="41"/>
    </row>
    <row r="1341" spans="3:4">
      <c r="C1341" s="41"/>
      <c r="D1341" s="41"/>
    </row>
    <row r="1342" spans="3:4">
      <c r="C1342" s="41"/>
      <c r="D1342" s="41"/>
    </row>
    <row r="1343" spans="3:4">
      <c r="C1343" s="41"/>
      <c r="D1343" s="41"/>
    </row>
    <row r="1344" spans="3:4">
      <c r="C1344" s="41"/>
      <c r="D1344" s="41"/>
    </row>
    <row r="1345" spans="3:4">
      <c r="C1345" s="41"/>
      <c r="D1345" s="41"/>
    </row>
    <row r="1346" spans="3:4">
      <c r="C1346" s="41"/>
      <c r="D1346" s="41"/>
    </row>
    <row r="1347" spans="3:4">
      <c r="C1347" s="41"/>
      <c r="D1347" s="41"/>
    </row>
    <row r="1348" spans="3:4">
      <c r="C1348" s="41"/>
      <c r="D1348" s="41"/>
    </row>
    <row r="1349" spans="3:4">
      <c r="C1349" s="41"/>
      <c r="D1349" s="41"/>
    </row>
    <row r="1350" spans="3:4">
      <c r="C1350" s="41"/>
      <c r="D1350" s="41"/>
    </row>
    <row r="1351" spans="3:4">
      <c r="C1351" s="41"/>
      <c r="D1351" s="41"/>
    </row>
    <row r="1352" spans="3:4">
      <c r="C1352" s="41"/>
      <c r="D1352" s="41"/>
    </row>
    <row r="1353" spans="3:4">
      <c r="C1353" s="41"/>
      <c r="D1353" s="41"/>
    </row>
    <row r="1354" spans="3:4">
      <c r="C1354" s="41"/>
      <c r="D1354" s="41"/>
    </row>
    <row r="1355" spans="3:4">
      <c r="C1355" s="41"/>
      <c r="D1355" s="41"/>
    </row>
    <row r="1356" spans="3:4">
      <c r="C1356" s="41"/>
      <c r="D1356" s="41"/>
    </row>
    <row r="1357" spans="3:4">
      <c r="C1357" s="41"/>
      <c r="D1357" s="41"/>
    </row>
    <row r="1358" spans="3:4">
      <c r="C1358" s="41"/>
      <c r="D1358" s="41"/>
    </row>
    <row r="1359" spans="3:4">
      <c r="C1359" s="41"/>
      <c r="D1359" s="41"/>
    </row>
    <row r="1360" spans="3:4">
      <c r="C1360" s="41"/>
      <c r="D1360" s="41"/>
    </row>
    <row r="1361" spans="3:4">
      <c r="C1361" s="41"/>
      <c r="D1361" s="41"/>
    </row>
    <row r="1362" spans="3:4">
      <c r="C1362" s="41"/>
      <c r="D1362" s="41"/>
    </row>
    <row r="1363" spans="3:4">
      <c r="C1363" s="41"/>
      <c r="D1363" s="41"/>
    </row>
    <row r="1364" spans="3:4">
      <c r="C1364" s="41"/>
      <c r="D1364" s="41"/>
    </row>
    <row r="1365" spans="3:4">
      <c r="C1365" s="41"/>
      <c r="D1365" s="41"/>
    </row>
    <row r="1366" spans="3:4">
      <c r="C1366" s="41"/>
      <c r="D1366" s="41"/>
    </row>
    <row r="1367" spans="3:4">
      <c r="C1367" s="41"/>
      <c r="D1367" s="41"/>
    </row>
    <row r="1368" spans="3:4">
      <c r="C1368" s="41"/>
      <c r="D1368" s="41"/>
    </row>
    <row r="1369" spans="3:4">
      <c r="C1369" s="41"/>
      <c r="D1369" s="41"/>
    </row>
    <row r="1370" spans="3:4">
      <c r="C1370" s="41"/>
      <c r="D1370" s="41"/>
    </row>
    <row r="1371" spans="3:4">
      <c r="C1371" s="41"/>
      <c r="D1371" s="41"/>
    </row>
    <row r="1372" spans="3:4">
      <c r="C1372" s="41"/>
      <c r="D1372" s="41"/>
    </row>
    <row r="1373" spans="3:4">
      <c r="C1373" s="41"/>
      <c r="D1373" s="41"/>
    </row>
    <row r="1374" spans="3:4">
      <c r="C1374" s="41"/>
      <c r="D1374" s="41"/>
    </row>
    <row r="1375" spans="3:4">
      <c r="C1375" s="41"/>
      <c r="D1375" s="41"/>
    </row>
    <row r="1376" spans="3:4">
      <c r="C1376" s="41"/>
      <c r="D1376" s="41"/>
    </row>
    <row r="1377" spans="3:4">
      <c r="C1377" s="41"/>
      <c r="D1377" s="41"/>
    </row>
    <row r="1378" spans="3:4">
      <c r="C1378" s="41"/>
      <c r="D1378" s="41"/>
    </row>
    <row r="1379" spans="3:4">
      <c r="C1379" s="41"/>
      <c r="D1379" s="41"/>
    </row>
    <row r="1380" spans="3:4">
      <c r="C1380" s="41"/>
      <c r="D1380" s="41"/>
    </row>
    <row r="1381" spans="3:4">
      <c r="C1381" s="41"/>
      <c r="D1381" s="41"/>
    </row>
    <row r="1382" spans="3:4">
      <c r="C1382" s="41"/>
      <c r="D1382" s="41"/>
    </row>
    <row r="1383" spans="3:4">
      <c r="C1383" s="41"/>
      <c r="D1383" s="41"/>
    </row>
    <row r="1384" spans="3:4">
      <c r="C1384" s="41"/>
      <c r="D1384" s="41"/>
    </row>
    <row r="1385" spans="3:4">
      <c r="C1385" s="41"/>
      <c r="D1385" s="41"/>
    </row>
    <row r="1386" spans="3:4">
      <c r="C1386" s="41"/>
      <c r="D1386" s="41"/>
    </row>
    <row r="1387" spans="3:4">
      <c r="C1387" s="41"/>
      <c r="D1387" s="41"/>
    </row>
    <row r="1388" spans="3:4">
      <c r="C1388" s="41"/>
      <c r="D1388" s="41"/>
    </row>
    <row r="1389" spans="3:4">
      <c r="C1389" s="41"/>
      <c r="D1389" s="41"/>
    </row>
    <row r="1390" spans="3:4">
      <c r="C1390" s="41"/>
      <c r="D1390" s="41"/>
    </row>
    <row r="1391" spans="3:4">
      <c r="C1391" s="41"/>
      <c r="D1391" s="41"/>
    </row>
    <row r="1392" spans="3:4">
      <c r="C1392" s="41"/>
      <c r="D1392" s="41"/>
    </row>
    <row r="1393" spans="3:4">
      <c r="C1393" s="41"/>
      <c r="D1393" s="41"/>
    </row>
    <row r="1394" spans="3:4">
      <c r="C1394" s="41"/>
      <c r="D1394" s="41"/>
    </row>
    <row r="1395" spans="3:4">
      <c r="C1395" s="41"/>
      <c r="D1395" s="41"/>
    </row>
    <row r="1396" spans="3:4">
      <c r="C1396" s="41"/>
      <c r="D1396" s="41"/>
    </row>
    <row r="1397" spans="3:4">
      <c r="C1397" s="41"/>
      <c r="D1397" s="41"/>
    </row>
    <row r="1398" spans="3:4">
      <c r="C1398" s="41"/>
      <c r="D1398" s="41"/>
    </row>
    <row r="1399" spans="3:4">
      <c r="C1399" s="41"/>
      <c r="D1399" s="41"/>
    </row>
    <row r="1400" spans="3:4">
      <c r="C1400" s="41"/>
      <c r="D1400" s="41"/>
    </row>
    <row r="1401" spans="3:4">
      <c r="C1401" s="41"/>
      <c r="D1401" s="41"/>
    </row>
    <row r="1402" spans="3:4">
      <c r="C1402" s="41"/>
      <c r="D1402" s="41"/>
    </row>
    <row r="1403" spans="3:4">
      <c r="C1403" s="41"/>
      <c r="D1403" s="41"/>
    </row>
    <row r="1404" spans="3:4">
      <c r="C1404" s="41"/>
      <c r="D1404" s="41"/>
    </row>
    <row r="1405" spans="3:4">
      <c r="C1405" s="41"/>
      <c r="D1405" s="41"/>
    </row>
    <row r="1406" spans="3:4">
      <c r="C1406" s="41"/>
      <c r="D1406" s="41"/>
    </row>
    <row r="1407" spans="3:4">
      <c r="C1407" s="41"/>
      <c r="D1407" s="41"/>
    </row>
    <row r="1408" spans="3:4">
      <c r="C1408" s="41"/>
      <c r="D1408" s="41"/>
    </row>
    <row r="1409" spans="3:4">
      <c r="C1409" s="41"/>
      <c r="D1409" s="41"/>
    </row>
    <row r="1410" spans="3:4">
      <c r="C1410" s="41"/>
      <c r="D1410" s="41"/>
    </row>
    <row r="1411" spans="3:4">
      <c r="C1411" s="41"/>
      <c r="D1411" s="41"/>
    </row>
    <row r="1412" spans="3:4">
      <c r="C1412" s="41"/>
      <c r="D1412" s="41"/>
    </row>
    <row r="1413" spans="3:4">
      <c r="C1413" s="41"/>
      <c r="D1413" s="41"/>
    </row>
    <row r="1414" spans="3:4">
      <c r="C1414" s="41"/>
      <c r="D1414" s="41"/>
    </row>
    <row r="1415" spans="3:4">
      <c r="C1415" s="41"/>
      <c r="D1415" s="41"/>
    </row>
    <row r="1416" spans="3:4">
      <c r="C1416" s="41"/>
      <c r="D1416" s="41"/>
    </row>
    <row r="1417" spans="3:4">
      <c r="C1417" s="41"/>
      <c r="D1417" s="41"/>
    </row>
    <row r="1418" spans="3:4">
      <c r="C1418" s="41"/>
      <c r="D1418" s="41"/>
    </row>
    <row r="1419" spans="3:4">
      <c r="C1419" s="41"/>
      <c r="D1419" s="41"/>
    </row>
    <row r="1420" spans="3:4">
      <c r="C1420" s="41"/>
      <c r="D1420" s="41"/>
    </row>
    <row r="1421" spans="3:4">
      <c r="C1421" s="41"/>
      <c r="D1421" s="41"/>
    </row>
    <row r="1422" spans="3:4">
      <c r="C1422" s="41"/>
      <c r="D1422" s="41"/>
    </row>
    <row r="1423" spans="3:4">
      <c r="C1423" s="41"/>
      <c r="D1423" s="41"/>
    </row>
    <row r="1424" spans="3:4">
      <c r="C1424" s="41"/>
      <c r="D1424" s="41"/>
    </row>
    <row r="1425" spans="3:4">
      <c r="C1425" s="41"/>
      <c r="D1425" s="41"/>
    </row>
    <row r="1426" spans="3:4">
      <c r="C1426" s="41"/>
      <c r="D1426" s="41"/>
    </row>
    <row r="1427" spans="3:4">
      <c r="C1427" s="41"/>
      <c r="D1427" s="41"/>
    </row>
    <row r="1428" spans="3:4">
      <c r="C1428" s="41"/>
      <c r="D1428" s="41"/>
    </row>
    <row r="1429" spans="3:4">
      <c r="C1429" s="41"/>
      <c r="D1429" s="41"/>
    </row>
    <row r="1430" spans="3:4">
      <c r="C1430" s="41"/>
      <c r="D1430" s="41"/>
    </row>
    <row r="1431" spans="3:4">
      <c r="C1431" s="41"/>
      <c r="D1431" s="41"/>
    </row>
    <row r="1432" spans="3:4">
      <c r="C1432" s="41"/>
      <c r="D1432" s="41"/>
    </row>
    <row r="1433" spans="3:4">
      <c r="C1433" s="41"/>
      <c r="D1433" s="41"/>
    </row>
    <row r="1434" spans="3:4">
      <c r="C1434" s="41"/>
      <c r="D1434" s="41"/>
    </row>
    <row r="1435" spans="3:4">
      <c r="C1435" s="41"/>
      <c r="D1435" s="41"/>
    </row>
    <row r="1436" spans="3:4">
      <c r="C1436" s="41"/>
      <c r="D1436" s="41"/>
    </row>
    <row r="1437" spans="3:4">
      <c r="C1437" s="41"/>
      <c r="D1437" s="41"/>
    </row>
    <row r="1438" spans="3:4">
      <c r="C1438" s="41"/>
      <c r="D1438" s="41"/>
    </row>
    <row r="1439" spans="3:4">
      <c r="C1439" s="41"/>
      <c r="D1439" s="41"/>
    </row>
    <row r="1440" spans="3:4">
      <c r="C1440" s="41"/>
      <c r="D1440" s="41"/>
    </row>
    <row r="1441" spans="3:4">
      <c r="C1441" s="41"/>
      <c r="D1441" s="41"/>
    </row>
    <row r="1442" spans="3:4">
      <c r="C1442" s="41"/>
      <c r="D1442" s="41"/>
    </row>
    <row r="1443" spans="3:4">
      <c r="C1443" s="41"/>
      <c r="D1443" s="41"/>
    </row>
    <row r="1444" spans="3:4">
      <c r="C1444" s="41"/>
      <c r="D1444" s="41"/>
    </row>
    <row r="1445" spans="3:4">
      <c r="C1445" s="41"/>
      <c r="D1445" s="41"/>
    </row>
    <row r="1446" spans="3:4">
      <c r="C1446" s="41"/>
      <c r="D1446" s="41"/>
    </row>
    <row r="1447" spans="3:4">
      <c r="C1447" s="41"/>
      <c r="D1447" s="41"/>
    </row>
    <row r="1448" spans="3:4">
      <c r="C1448" s="41"/>
      <c r="D1448" s="41"/>
    </row>
    <row r="1449" spans="3:4">
      <c r="C1449" s="41"/>
      <c r="D1449" s="41"/>
    </row>
    <row r="1450" spans="3:4">
      <c r="C1450" s="41"/>
      <c r="D1450" s="41"/>
    </row>
    <row r="1451" spans="3:4">
      <c r="C1451" s="41"/>
      <c r="D1451" s="41"/>
    </row>
    <row r="1452" spans="3:4">
      <c r="C1452" s="41"/>
      <c r="D1452" s="41"/>
    </row>
    <row r="1453" spans="3:4">
      <c r="C1453" s="41"/>
      <c r="D1453" s="41"/>
    </row>
    <row r="1454" spans="3:4">
      <c r="C1454" s="41"/>
      <c r="D1454" s="41"/>
    </row>
    <row r="1455" spans="3:4">
      <c r="C1455" s="41"/>
      <c r="D1455" s="41"/>
    </row>
    <row r="1456" spans="3:4">
      <c r="C1456" s="41"/>
      <c r="D1456" s="41"/>
    </row>
    <row r="1457" spans="3:4">
      <c r="C1457" s="41"/>
      <c r="D1457" s="41"/>
    </row>
    <row r="1458" spans="3:4">
      <c r="C1458" s="41"/>
      <c r="D1458" s="41"/>
    </row>
    <row r="1459" spans="3:4">
      <c r="C1459" s="41"/>
      <c r="D1459" s="41"/>
    </row>
    <row r="1460" spans="3:4">
      <c r="C1460" s="41"/>
      <c r="D1460" s="41"/>
    </row>
    <row r="1461" spans="3:4">
      <c r="C1461" s="41"/>
      <c r="D1461" s="41"/>
    </row>
    <row r="1462" spans="3:4">
      <c r="C1462" s="41"/>
      <c r="D1462" s="41"/>
    </row>
    <row r="1463" spans="3:4">
      <c r="C1463" s="41"/>
      <c r="D1463" s="41"/>
    </row>
    <row r="1464" spans="3:4">
      <c r="C1464" s="41"/>
      <c r="D1464" s="41"/>
    </row>
    <row r="1465" spans="3:4">
      <c r="C1465" s="41"/>
      <c r="D1465" s="41"/>
    </row>
    <row r="1466" spans="3:4">
      <c r="C1466" s="41"/>
      <c r="D1466" s="41"/>
    </row>
    <row r="1467" spans="3:4">
      <c r="C1467" s="41"/>
      <c r="D1467" s="41"/>
    </row>
    <row r="1468" spans="3:4">
      <c r="C1468" s="41"/>
      <c r="D1468" s="41"/>
    </row>
    <row r="1469" spans="3:4">
      <c r="C1469" s="41"/>
      <c r="D1469" s="41"/>
    </row>
    <row r="1470" spans="3:4">
      <c r="C1470" s="41"/>
      <c r="D1470" s="41"/>
    </row>
    <row r="1471" spans="3:4">
      <c r="C1471" s="41"/>
      <c r="D1471" s="41"/>
    </row>
    <row r="1472" spans="3:4">
      <c r="C1472" s="41"/>
      <c r="D1472" s="41"/>
    </row>
    <row r="1473" spans="3:4">
      <c r="C1473" s="41"/>
      <c r="D1473" s="41"/>
    </row>
    <row r="1474" spans="3:4">
      <c r="C1474" s="41"/>
      <c r="D1474" s="41"/>
    </row>
    <row r="1475" spans="3:4">
      <c r="C1475" s="41"/>
      <c r="D1475" s="41"/>
    </row>
    <row r="1476" spans="3:4">
      <c r="C1476" s="41"/>
      <c r="D1476" s="41"/>
    </row>
    <row r="1477" spans="3:4">
      <c r="C1477" s="41"/>
      <c r="D1477" s="41"/>
    </row>
    <row r="1478" spans="3:4">
      <c r="C1478" s="41"/>
      <c r="D1478" s="41"/>
    </row>
    <row r="1479" spans="3:4">
      <c r="C1479" s="41"/>
      <c r="D1479" s="41"/>
    </row>
    <row r="1480" spans="3:4">
      <c r="C1480" s="41"/>
      <c r="D1480" s="41"/>
    </row>
    <row r="1481" spans="3:4">
      <c r="C1481" s="41"/>
      <c r="D1481" s="41"/>
    </row>
    <row r="1482" spans="3:4">
      <c r="C1482" s="41"/>
      <c r="D1482" s="41"/>
    </row>
    <row r="1483" spans="3:4">
      <c r="C1483" s="41"/>
      <c r="D1483" s="41"/>
    </row>
    <row r="1484" spans="3:4">
      <c r="C1484" s="41"/>
      <c r="D1484" s="41"/>
    </row>
    <row r="1485" spans="3:4">
      <c r="C1485" s="41"/>
      <c r="D1485" s="41"/>
    </row>
    <row r="1486" spans="3:4">
      <c r="C1486" s="41"/>
      <c r="D1486" s="41"/>
    </row>
    <row r="1487" spans="3:4">
      <c r="C1487" s="41"/>
      <c r="D1487" s="41"/>
    </row>
    <row r="1488" spans="3:4">
      <c r="C1488" s="41"/>
      <c r="D1488" s="41"/>
    </row>
    <row r="1489" spans="3:4">
      <c r="C1489" s="41"/>
      <c r="D1489" s="41"/>
    </row>
    <row r="1490" spans="3:4">
      <c r="C1490" s="41"/>
      <c r="D1490" s="41"/>
    </row>
    <row r="1491" spans="3:4">
      <c r="C1491" s="41"/>
      <c r="D1491" s="41"/>
    </row>
    <row r="1492" spans="3:4">
      <c r="C1492" s="41"/>
      <c r="D1492" s="41"/>
    </row>
    <row r="1493" spans="3:4">
      <c r="C1493" s="41"/>
      <c r="D1493" s="41"/>
    </row>
    <row r="1494" spans="3:4">
      <c r="C1494" s="41"/>
      <c r="D1494" s="41"/>
    </row>
    <row r="1495" spans="3:4">
      <c r="C1495" s="41"/>
      <c r="D1495" s="41"/>
    </row>
    <row r="1496" spans="3:4">
      <c r="C1496" s="41"/>
      <c r="D1496" s="41"/>
    </row>
    <row r="1497" spans="3:4">
      <c r="C1497" s="41"/>
      <c r="D1497" s="41"/>
    </row>
    <row r="1498" spans="3:4">
      <c r="C1498" s="41"/>
      <c r="D1498" s="41"/>
    </row>
    <row r="1499" spans="3:4">
      <c r="C1499" s="41"/>
      <c r="D1499" s="41"/>
    </row>
    <row r="1500" spans="3:4">
      <c r="C1500" s="41"/>
      <c r="D1500" s="41"/>
    </row>
    <row r="1501" spans="3:4">
      <c r="C1501" s="41"/>
      <c r="D1501" s="41"/>
    </row>
    <row r="1502" spans="3:4">
      <c r="C1502" s="41"/>
      <c r="D1502" s="41"/>
    </row>
    <row r="1503" spans="3:4">
      <c r="C1503" s="41"/>
      <c r="D1503" s="41"/>
    </row>
    <row r="1504" spans="3:4">
      <c r="C1504" s="41"/>
      <c r="D1504" s="41"/>
    </row>
    <row r="1505" spans="3:4">
      <c r="C1505" s="41"/>
      <c r="D1505" s="41"/>
    </row>
    <row r="1506" spans="3:4">
      <c r="C1506" s="41"/>
      <c r="D1506" s="41"/>
    </row>
    <row r="1507" spans="3:4">
      <c r="C1507" s="41"/>
      <c r="D1507" s="41"/>
    </row>
    <row r="1508" spans="3:4">
      <c r="C1508" s="41"/>
      <c r="D1508" s="41"/>
    </row>
    <row r="1509" spans="3:4">
      <c r="C1509" s="41"/>
      <c r="D1509" s="41"/>
    </row>
    <row r="1510" spans="3:4">
      <c r="C1510" s="41"/>
      <c r="D1510" s="41"/>
    </row>
    <row r="1511" spans="3:4">
      <c r="C1511" s="41"/>
      <c r="D1511" s="41"/>
    </row>
    <row r="1512" spans="3:4">
      <c r="C1512" s="41"/>
      <c r="D1512" s="41"/>
    </row>
    <row r="1513" spans="3:4">
      <c r="C1513" s="41"/>
      <c r="D1513" s="41"/>
    </row>
    <row r="1514" spans="3:4">
      <c r="C1514" s="41"/>
      <c r="D1514" s="41"/>
    </row>
    <row r="1515" spans="3:4">
      <c r="C1515" s="41"/>
      <c r="D1515" s="41"/>
    </row>
    <row r="1516" spans="3:4">
      <c r="C1516" s="41"/>
      <c r="D1516" s="41"/>
    </row>
    <row r="1517" spans="3:4">
      <c r="C1517" s="41"/>
      <c r="D1517" s="41"/>
    </row>
    <row r="1518" spans="3:4">
      <c r="C1518" s="41"/>
      <c r="D1518" s="41"/>
    </row>
    <row r="1519" spans="3:4">
      <c r="C1519" s="41"/>
      <c r="D1519" s="41"/>
    </row>
    <row r="1520" spans="3:4">
      <c r="C1520" s="41"/>
      <c r="D1520" s="41"/>
    </row>
    <row r="1521" spans="3:4">
      <c r="C1521" s="41"/>
      <c r="D1521" s="41"/>
    </row>
    <row r="1522" spans="3:4">
      <c r="C1522" s="41"/>
      <c r="D1522" s="41"/>
    </row>
    <row r="1523" spans="3:4">
      <c r="C1523" s="41"/>
      <c r="D1523" s="41"/>
    </row>
    <row r="1524" spans="3:4">
      <c r="C1524" s="41"/>
      <c r="D1524" s="41"/>
    </row>
    <row r="1525" spans="3:4">
      <c r="C1525" s="41"/>
      <c r="D1525" s="41"/>
    </row>
    <row r="1526" spans="3:4">
      <c r="C1526" s="41"/>
      <c r="D1526" s="41"/>
    </row>
    <row r="1527" spans="3:4">
      <c r="C1527" s="41"/>
      <c r="D1527" s="41"/>
    </row>
    <row r="1528" spans="3:4">
      <c r="C1528" s="41"/>
      <c r="D1528" s="41"/>
    </row>
    <row r="1529" spans="3:4">
      <c r="C1529" s="41"/>
      <c r="D1529" s="41"/>
    </row>
    <row r="1530" spans="3:4">
      <c r="C1530" s="41"/>
      <c r="D1530" s="41"/>
    </row>
    <row r="1531" spans="3:4">
      <c r="C1531" s="41"/>
      <c r="D1531" s="41"/>
    </row>
    <row r="1532" spans="3:4">
      <c r="C1532" s="41"/>
      <c r="D1532" s="41"/>
    </row>
    <row r="1533" spans="3:4">
      <c r="C1533" s="41"/>
      <c r="D1533" s="41"/>
    </row>
    <row r="1534" spans="3:4">
      <c r="C1534" s="41"/>
      <c r="D1534" s="41"/>
    </row>
    <row r="1535" spans="3:4">
      <c r="C1535" s="41"/>
      <c r="D1535" s="41"/>
    </row>
    <row r="1536" spans="3:4">
      <c r="C1536" s="41"/>
      <c r="D1536" s="41"/>
    </row>
    <row r="1537" spans="3:4">
      <c r="C1537" s="41"/>
      <c r="D1537" s="41"/>
    </row>
    <row r="1538" spans="3:4">
      <c r="C1538" s="41"/>
      <c r="D1538" s="41"/>
    </row>
    <row r="1539" spans="3:4">
      <c r="C1539" s="41"/>
      <c r="D1539" s="41"/>
    </row>
    <row r="1540" spans="3:4">
      <c r="C1540" s="41"/>
      <c r="D1540" s="41"/>
    </row>
    <row r="1541" spans="3:4">
      <c r="C1541" s="41"/>
      <c r="D1541" s="41"/>
    </row>
    <row r="1542" spans="3:4">
      <c r="C1542" s="41"/>
      <c r="D1542" s="41"/>
    </row>
    <row r="1543" spans="3:4">
      <c r="C1543" s="41"/>
      <c r="D1543" s="41"/>
    </row>
    <row r="1544" spans="3:4">
      <c r="C1544" s="41"/>
      <c r="D1544" s="41"/>
    </row>
    <row r="1545" spans="3:4">
      <c r="C1545" s="41"/>
      <c r="D1545" s="41"/>
    </row>
    <row r="1546" spans="3:4">
      <c r="C1546" s="41"/>
      <c r="D1546" s="41"/>
    </row>
    <row r="1547" spans="3:4">
      <c r="C1547" s="41"/>
      <c r="D1547" s="41"/>
    </row>
    <row r="1548" spans="3:4">
      <c r="C1548" s="41"/>
      <c r="D1548" s="41"/>
    </row>
    <row r="1549" spans="3:4">
      <c r="C1549" s="41"/>
      <c r="D1549" s="41"/>
    </row>
    <row r="1550" spans="3:4">
      <c r="C1550" s="41"/>
      <c r="D1550" s="41"/>
    </row>
    <row r="1551" spans="3:4">
      <c r="C1551" s="41"/>
      <c r="D1551" s="41"/>
    </row>
    <row r="1552" spans="3:4">
      <c r="C1552" s="41"/>
      <c r="D1552" s="41"/>
    </row>
    <row r="1553" spans="3:4">
      <c r="C1553" s="41"/>
      <c r="D1553" s="41"/>
    </row>
    <row r="1554" spans="3:4">
      <c r="C1554" s="41"/>
      <c r="D1554" s="41"/>
    </row>
    <row r="1555" spans="3:4">
      <c r="C1555" s="41"/>
      <c r="D1555" s="41"/>
    </row>
    <row r="1556" spans="3:4">
      <c r="C1556" s="41"/>
      <c r="D1556" s="41"/>
    </row>
    <row r="1557" spans="3:4">
      <c r="C1557" s="41"/>
      <c r="D1557" s="41"/>
    </row>
    <row r="1558" spans="3:4">
      <c r="C1558" s="41"/>
      <c r="D1558" s="41"/>
    </row>
    <row r="1559" spans="3:4">
      <c r="C1559" s="41"/>
      <c r="D1559" s="41"/>
    </row>
    <row r="1560" spans="3:4">
      <c r="C1560" s="41"/>
      <c r="D1560" s="41"/>
    </row>
    <row r="1561" spans="3:4">
      <c r="C1561" s="41"/>
      <c r="D1561" s="41"/>
    </row>
    <row r="1562" spans="3:4">
      <c r="C1562" s="41"/>
      <c r="D1562" s="41"/>
    </row>
    <row r="1563" spans="3:4">
      <c r="C1563" s="41"/>
      <c r="D1563" s="41"/>
    </row>
    <row r="1564" spans="3:4">
      <c r="C1564" s="41"/>
      <c r="D1564" s="41"/>
    </row>
    <row r="1565" spans="3:4">
      <c r="C1565" s="41"/>
      <c r="D1565" s="41"/>
    </row>
    <row r="1566" spans="3:4">
      <c r="C1566" s="41"/>
      <c r="D1566" s="41"/>
    </row>
    <row r="1567" spans="3:4">
      <c r="C1567" s="41"/>
      <c r="D1567" s="41"/>
    </row>
    <row r="1568" spans="3:4">
      <c r="C1568" s="41"/>
      <c r="D1568" s="41"/>
    </row>
    <row r="1569" spans="3:4">
      <c r="C1569" s="41"/>
      <c r="D1569" s="41"/>
    </row>
    <row r="1570" spans="3:4">
      <c r="C1570" s="41"/>
      <c r="D1570" s="41"/>
    </row>
    <row r="1571" spans="3:4">
      <c r="C1571" s="41"/>
      <c r="D1571" s="41"/>
    </row>
    <row r="1572" spans="3:4">
      <c r="C1572" s="41"/>
      <c r="D1572" s="41"/>
    </row>
    <row r="1573" spans="3:4">
      <c r="C1573" s="41"/>
      <c r="D1573" s="41"/>
    </row>
    <row r="1574" spans="3:4">
      <c r="C1574" s="41"/>
      <c r="D1574" s="41"/>
    </row>
    <row r="1575" spans="3:4">
      <c r="C1575" s="41"/>
      <c r="D1575" s="41"/>
    </row>
    <row r="1576" spans="3:4">
      <c r="C1576" s="41"/>
      <c r="D1576" s="41"/>
    </row>
    <row r="1577" spans="3:4">
      <c r="C1577" s="41"/>
      <c r="D1577" s="41"/>
    </row>
    <row r="1578" spans="3:4">
      <c r="C1578" s="41"/>
      <c r="D1578" s="41"/>
    </row>
    <row r="1579" spans="3:4">
      <c r="C1579" s="41"/>
      <c r="D1579" s="41"/>
    </row>
    <row r="1580" spans="3:4">
      <c r="C1580" s="41"/>
      <c r="D1580" s="41"/>
    </row>
    <row r="1581" spans="3:4">
      <c r="C1581" s="41"/>
      <c r="D1581" s="41"/>
    </row>
    <row r="1582" spans="3:4">
      <c r="C1582" s="41"/>
      <c r="D1582" s="41"/>
    </row>
    <row r="1583" spans="3:4">
      <c r="C1583" s="41"/>
      <c r="D1583" s="41"/>
    </row>
    <row r="1584" spans="3:4">
      <c r="C1584" s="41"/>
      <c r="D1584" s="41"/>
    </row>
    <row r="1585" spans="3:4">
      <c r="C1585" s="41"/>
      <c r="D1585" s="41"/>
    </row>
    <row r="1586" spans="3:4">
      <c r="C1586" s="41"/>
      <c r="D1586" s="41"/>
    </row>
    <row r="1587" spans="3:4">
      <c r="C1587" s="41"/>
      <c r="D1587" s="41"/>
    </row>
    <row r="1588" spans="3:4">
      <c r="C1588" s="41"/>
      <c r="D1588" s="41"/>
    </row>
    <row r="1589" spans="3:4">
      <c r="C1589" s="41"/>
      <c r="D1589" s="41"/>
    </row>
    <row r="1590" spans="3:4">
      <c r="C1590" s="41"/>
      <c r="D1590" s="41"/>
    </row>
    <row r="1591" spans="3:4">
      <c r="C1591" s="41"/>
      <c r="D1591" s="41"/>
    </row>
    <row r="1592" spans="3:4">
      <c r="C1592" s="41"/>
      <c r="D1592" s="41"/>
    </row>
    <row r="1593" spans="3:4">
      <c r="C1593" s="41"/>
      <c r="D1593" s="41"/>
    </row>
    <row r="1594" spans="3:4">
      <c r="C1594" s="41"/>
      <c r="D1594" s="41"/>
    </row>
    <row r="1595" spans="3:4">
      <c r="C1595" s="41"/>
      <c r="D1595" s="41"/>
    </row>
    <row r="1596" spans="3:4">
      <c r="C1596" s="41"/>
      <c r="D1596" s="41"/>
    </row>
    <row r="1597" spans="3:4">
      <c r="C1597" s="41"/>
      <c r="D1597" s="41"/>
    </row>
    <row r="1598" spans="3:4">
      <c r="C1598" s="41"/>
      <c r="D1598" s="41"/>
    </row>
    <row r="1599" spans="3:4">
      <c r="C1599" s="41"/>
      <c r="D1599" s="41"/>
    </row>
    <row r="1600" spans="3:4">
      <c r="C1600" s="41"/>
      <c r="D1600" s="41"/>
    </row>
    <row r="1601" spans="3:4">
      <c r="C1601" s="41"/>
      <c r="D1601" s="41"/>
    </row>
    <row r="1602" spans="3:4">
      <c r="C1602" s="41"/>
      <c r="D1602" s="41"/>
    </row>
    <row r="1603" spans="3:4">
      <c r="C1603" s="41"/>
      <c r="D1603" s="41"/>
    </row>
    <row r="1604" spans="3:4">
      <c r="C1604" s="41"/>
      <c r="D1604" s="41"/>
    </row>
    <row r="1605" spans="3:4">
      <c r="C1605" s="41"/>
      <c r="D1605" s="41"/>
    </row>
    <row r="1606" spans="3:4">
      <c r="C1606" s="41"/>
      <c r="D1606" s="41"/>
    </row>
    <row r="1607" spans="3:4">
      <c r="C1607" s="41"/>
      <c r="D1607" s="41"/>
    </row>
    <row r="1608" spans="3:4">
      <c r="C1608" s="41"/>
      <c r="D1608" s="41"/>
    </row>
    <row r="1609" spans="3:4">
      <c r="C1609" s="41"/>
      <c r="D1609" s="41"/>
    </row>
    <row r="1610" spans="3:4">
      <c r="C1610" s="41"/>
      <c r="D1610" s="41"/>
    </row>
    <row r="1611" spans="3:4">
      <c r="C1611" s="41"/>
      <c r="D1611" s="41"/>
    </row>
    <row r="1612" spans="3:4">
      <c r="C1612" s="41"/>
      <c r="D1612" s="41"/>
    </row>
    <row r="1613" spans="3:4">
      <c r="C1613" s="41"/>
      <c r="D1613" s="41"/>
    </row>
    <row r="1614" spans="3:4">
      <c r="C1614" s="41"/>
      <c r="D1614" s="41"/>
    </row>
    <row r="1615" spans="3:4">
      <c r="C1615" s="41"/>
      <c r="D1615" s="41"/>
    </row>
    <row r="1616" spans="3:4">
      <c r="C1616" s="41"/>
      <c r="D1616" s="41"/>
    </row>
    <row r="1617" spans="3:4">
      <c r="C1617" s="41"/>
      <c r="D1617" s="41"/>
    </row>
    <row r="1618" spans="3:4">
      <c r="C1618" s="41"/>
      <c r="D1618" s="41"/>
    </row>
    <row r="1619" spans="3:4">
      <c r="C1619" s="41"/>
      <c r="D1619" s="41"/>
    </row>
    <row r="1620" spans="3:4">
      <c r="C1620" s="41"/>
      <c r="D1620" s="41"/>
    </row>
    <row r="1621" spans="3:4">
      <c r="C1621" s="41"/>
      <c r="D1621" s="41"/>
    </row>
    <row r="1622" spans="3:4">
      <c r="C1622" s="41"/>
      <c r="D1622" s="41"/>
    </row>
    <row r="1623" spans="3:4">
      <c r="C1623" s="41"/>
      <c r="D1623" s="41"/>
    </row>
    <row r="1624" spans="3:4">
      <c r="C1624" s="41"/>
      <c r="D1624" s="41"/>
    </row>
    <row r="1625" spans="3:4">
      <c r="C1625" s="41"/>
      <c r="D1625" s="41"/>
    </row>
    <row r="1626" spans="3:4">
      <c r="C1626" s="41"/>
      <c r="D1626" s="41"/>
    </row>
    <row r="1627" spans="3:4">
      <c r="C1627" s="41"/>
      <c r="D1627" s="41"/>
    </row>
    <row r="1628" spans="3:4">
      <c r="C1628" s="41"/>
      <c r="D1628" s="41"/>
    </row>
    <row r="1629" spans="3:4">
      <c r="C1629" s="41"/>
      <c r="D1629" s="41"/>
    </row>
    <row r="1630" spans="3:4">
      <c r="C1630" s="41"/>
      <c r="D1630" s="41"/>
    </row>
    <row r="1631" spans="3:4">
      <c r="C1631" s="41"/>
      <c r="D1631" s="41"/>
    </row>
    <row r="1632" spans="3:4">
      <c r="C1632" s="41"/>
      <c r="D1632" s="41"/>
    </row>
    <row r="1633" spans="3:4">
      <c r="C1633" s="41"/>
      <c r="D1633" s="41"/>
    </row>
    <row r="1634" spans="3:4">
      <c r="C1634" s="41"/>
      <c r="D1634" s="41"/>
    </row>
    <row r="1635" spans="3:4">
      <c r="C1635" s="41"/>
      <c r="D1635" s="41"/>
    </row>
    <row r="1636" spans="3:4">
      <c r="C1636" s="41"/>
      <c r="D1636" s="41"/>
    </row>
    <row r="1637" spans="3:4">
      <c r="C1637" s="41"/>
      <c r="D1637" s="41"/>
    </row>
    <row r="1638" spans="3:4">
      <c r="C1638" s="41"/>
      <c r="D1638" s="41"/>
    </row>
    <row r="1639" spans="3:4">
      <c r="C1639" s="41"/>
      <c r="D1639" s="41"/>
    </row>
    <row r="1640" spans="3:4">
      <c r="C1640" s="41"/>
      <c r="D1640" s="41"/>
    </row>
    <row r="1641" spans="3:4">
      <c r="C1641" s="41"/>
      <c r="D1641" s="41"/>
    </row>
    <row r="1642" spans="3:4">
      <c r="C1642" s="41"/>
      <c r="D1642" s="41"/>
    </row>
    <row r="1643" spans="3:4">
      <c r="C1643" s="41"/>
      <c r="D1643" s="41"/>
    </row>
    <row r="1644" spans="3:4">
      <c r="C1644" s="41"/>
      <c r="D1644" s="41"/>
    </row>
    <row r="1645" spans="3:4">
      <c r="C1645" s="41"/>
      <c r="D1645" s="41"/>
    </row>
    <row r="1646" spans="3:4">
      <c r="C1646" s="41"/>
      <c r="D1646" s="41"/>
    </row>
    <row r="1647" spans="3:4">
      <c r="C1647" s="41"/>
      <c r="D1647" s="41"/>
    </row>
    <row r="1648" spans="3:4">
      <c r="C1648" s="41"/>
      <c r="D1648" s="41"/>
    </row>
    <row r="1649" spans="3:4">
      <c r="C1649" s="41"/>
      <c r="D1649" s="41"/>
    </row>
    <row r="1650" spans="3:4">
      <c r="C1650" s="41"/>
      <c r="D1650" s="41"/>
    </row>
    <row r="1651" spans="3:4">
      <c r="C1651" s="41"/>
      <c r="D1651" s="41"/>
    </row>
    <row r="1652" spans="3:4">
      <c r="C1652" s="41"/>
      <c r="D1652" s="41"/>
    </row>
    <row r="1653" spans="3:4">
      <c r="C1653" s="41"/>
      <c r="D1653" s="41"/>
    </row>
    <row r="1654" spans="3:4">
      <c r="C1654" s="41"/>
      <c r="D1654" s="41"/>
    </row>
    <row r="1655" spans="3:4">
      <c r="C1655" s="41"/>
      <c r="D1655" s="41"/>
    </row>
    <row r="1656" spans="3:4">
      <c r="C1656" s="41"/>
      <c r="D1656" s="41"/>
    </row>
    <row r="1657" spans="3:4">
      <c r="C1657" s="41"/>
      <c r="D1657" s="41"/>
    </row>
    <row r="1658" spans="3:4">
      <c r="C1658" s="41"/>
      <c r="D1658" s="41"/>
    </row>
    <row r="1659" spans="3:4">
      <c r="C1659" s="41"/>
      <c r="D1659" s="41"/>
    </row>
    <row r="1660" spans="3:4">
      <c r="C1660" s="41"/>
      <c r="D1660" s="41"/>
    </row>
    <row r="1661" spans="3:4">
      <c r="C1661" s="41"/>
      <c r="D1661" s="41"/>
    </row>
    <row r="1662" spans="3:4">
      <c r="C1662" s="41"/>
      <c r="D1662" s="41"/>
    </row>
    <row r="1663" spans="3:4">
      <c r="C1663" s="41"/>
      <c r="D1663" s="41"/>
    </row>
    <row r="1664" spans="3:4">
      <c r="C1664" s="41"/>
      <c r="D1664" s="41"/>
    </row>
    <row r="1665" spans="3:4">
      <c r="C1665" s="41"/>
      <c r="D1665" s="41"/>
    </row>
    <row r="1666" spans="3:4">
      <c r="C1666" s="41"/>
      <c r="D1666" s="41"/>
    </row>
    <row r="1667" spans="3:4">
      <c r="C1667" s="41"/>
      <c r="D1667" s="41"/>
    </row>
    <row r="1668" spans="3:4">
      <c r="C1668" s="41"/>
      <c r="D1668" s="41"/>
    </row>
    <row r="1669" spans="3:4">
      <c r="C1669" s="41"/>
      <c r="D1669" s="41"/>
    </row>
    <row r="1670" spans="3:4">
      <c r="C1670" s="41"/>
      <c r="D1670" s="41"/>
    </row>
    <row r="1671" spans="3:4">
      <c r="C1671" s="41"/>
      <c r="D1671" s="41"/>
    </row>
    <row r="1672" spans="3:4">
      <c r="C1672" s="41"/>
      <c r="D1672" s="41"/>
    </row>
    <row r="1673" spans="3:4">
      <c r="C1673" s="41"/>
      <c r="D1673" s="41"/>
    </row>
    <row r="1674" spans="3:4">
      <c r="C1674" s="41"/>
      <c r="D1674" s="41"/>
    </row>
    <row r="1675" spans="3:4">
      <c r="C1675" s="41"/>
      <c r="D1675" s="41"/>
    </row>
    <row r="1676" spans="3:4">
      <c r="C1676" s="41"/>
      <c r="D1676" s="41"/>
    </row>
    <row r="1677" spans="3:4">
      <c r="C1677" s="41"/>
      <c r="D1677" s="41"/>
    </row>
    <row r="1678" spans="3:4">
      <c r="C1678" s="41"/>
      <c r="D1678" s="41"/>
    </row>
    <row r="1679" spans="3:4">
      <c r="C1679" s="41"/>
      <c r="D1679" s="41"/>
    </row>
    <row r="1680" spans="3:4">
      <c r="C1680" s="41"/>
      <c r="D1680" s="41"/>
    </row>
    <row r="1681" spans="3:4">
      <c r="C1681" s="41"/>
      <c r="D1681" s="41"/>
    </row>
    <row r="1682" spans="3:4">
      <c r="C1682" s="41"/>
      <c r="D1682" s="41"/>
    </row>
    <row r="1683" spans="3:4">
      <c r="C1683" s="41"/>
      <c r="D1683" s="41"/>
    </row>
    <row r="1684" spans="3:4">
      <c r="C1684" s="41"/>
      <c r="D1684" s="41"/>
    </row>
    <row r="1685" spans="3:4">
      <c r="C1685" s="41"/>
      <c r="D1685" s="41"/>
    </row>
    <row r="1686" spans="3:4">
      <c r="C1686" s="41"/>
      <c r="D1686" s="41"/>
    </row>
    <row r="1687" spans="3:4">
      <c r="C1687" s="41"/>
      <c r="D1687" s="41"/>
    </row>
    <row r="1688" spans="3:4">
      <c r="C1688" s="41"/>
      <c r="D1688" s="41"/>
    </row>
    <row r="1689" spans="3:4">
      <c r="C1689" s="41"/>
      <c r="D1689" s="41"/>
    </row>
    <row r="1690" spans="3:4">
      <c r="C1690" s="41"/>
      <c r="D1690" s="41"/>
    </row>
    <row r="1691" spans="3:4">
      <c r="C1691" s="41"/>
      <c r="D1691" s="41"/>
    </row>
    <row r="1692" spans="3:4">
      <c r="C1692" s="41"/>
      <c r="D1692" s="41"/>
    </row>
    <row r="1693" spans="3:4">
      <c r="C1693" s="41"/>
      <c r="D1693" s="41"/>
    </row>
    <row r="1694" spans="3:4">
      <c r="C1694" s="41"/>
      <c r="D1694" s="41"/>
    </row>
    <row r="1695" spans="3:4">
      <c r="C1695" s="41"/>
      <c r="D1695" s="41"/>
    </row>
    <row r="1696" spans="3:4">
      <c r="C1696" s="41"/>
      <c r="D1696" s="41"/>
    </row>
    <row r="1697" spans="3:4">
      <c r="C1697" s="41"/>
      <c r="D1697" s="41"/>
    </row>
    <row r="1698" spans="3:4">
      <c r="C1698" s="41"/>
      <c r="D1698" s="41"/>
    </row>
    <row r="1699" spans="3:4">
      <c r="C1699" s="41"/>
      <c r="D1699" s="41"/>
    </row>
    <row r="1700" spans="3:4">
      <c r="C1700" s="41"/>
      <c r="D1700" s="41"/>
    </row>
    <row r="1701" spans="3:4">
      <c r="C1701" s="41"/>
      <c r="D1701" s="41"/>
    </row>
    <row r="1702" spans="3:4">
      <c r="C1702" s="41"/>
      <c r="D1702" s="41"/>
    </row>
    <row r="1703" spans="3:4">
      <c r="C1703" s="41"/>
      <c r="D1703" s="41"/>
    </row>
    <row r="1704" spans="3:4">
      <c r="C1704" s="41"/>
      <c r="D1704" s="41"/>
    </row>
    <row r="1705" spans="3:4">
      <c r="C1705" s="41"/>
      <c r="D1705" s="41"/>
    </row>
    <row r="1706" spans="3:4">
      <c r="C1706" s="41"/>
      <c r="D1706" s="41"/>
    </row>
    <row r="1707" spans="3:4">
      <c r="C1707" s="41"/>
      <c r="D1707" s="41"/>
    </row>
    <row r="1708" spans="3:4">
      <c r="C1708" s="41"/>
      <c r="D1708" s="41"/>
    </row>
    <row r="1709" spans="3:4">
      <c r="C1709" s="41"/>
      <c r="D1709" s="41"/>
    </row>
    <row r="1710" spans="3:4">
      <c r="C1710" s="41"/>
      <c r="D1710" s="41"/>
    </row>
    <row r="1711" spans="3:4">
      <c r="C1711" s="41"/>
      <c r="D1711" s="41"/>
    </row>
    <row r="1712" spans="3:4">
      <c r="C1712" s="41"/>
      <c r="D1712" s="41"/>
    </row>
    <row r="1713" spans="3:4">
      <c r="C1713" s="41"/>
      <c r="D1713" s="41"/>
    </row>
    <row r="1714" spans="3:4">
      <c r="C1714" s="41"/>
      <c r="D1714" s="41"/>
    </row>
    <row r="1715" spans="3:4">
      <c r="C1715" s="41"/>
      <c r="D1715" s="41"/>
    </row>
    <row r="1716" spans="3:4">
      <c r="C1716" s="41"/>
      <c r="D1716" s="41"/>
    </row>
    <row r="1717" spans="3:4">
      <c r="C1717" s="41"/>
      <c r="D1717" s="41"/>
    </row>
    <row r="1718" spans="3:4">
      <c r="C1718" s="41"/>
      <c r="D1718" s="41"/>
    </row>
    <row r="1719" spans="3:4">
      <c r="C1719" s="41"/>
      <c r="D1719" s="41"/>
    </row>
    <row r="1720" spans="3:4">
      <c r="C1720" s="41"/>
      <c r="D1720" s="41"/>
    </row>
    <row r="1721" spans="3:4">
      <c r="C1721" s="41"/>
      <c r="D1721" s="41"/>
    </row>
    <row r="1722" spans="3:4">
      <c r="C1722" s="41"/>
      <c r="D1722" s="41"/>
    </row>
    <row r="1723" spans="3:4">
      <c r="C1723" s="41"/>
      <c r="D1723" s="41"/>
    </row>
    <row r="1724" spans="3:4">
      <c r="C1724" s="41"/>
      <c r="D1724" s="41"/>
    </row>
    <row r="1725" spans="3:4">
      <c r="C1725" s="41"/>
      <c r="D1725" s="41"/>
    </row>
    <row r="1726" spans="3:4">
      <c r="C1726" s="41"/>
      <c r="D1726" s="41"/>
    </row>
    <row r="1727" spans="3:4">
      <c r="C1727" s="41"/>
      <c r="D1727" s="41"/>
    </row>
    <row r="1728" spans="3:4">
      <c r="C1728" s="41"/>
      <c r="D1728" s="41"/>
    </row>
    <row r="1729" spans="3:4">
      <c r="C1729" s="41"/>
      <c r="D1729" s="41"/>
    </row>
    <row r="1730" spans="3:4">
      <c r="C1730" s="41"/>
      <c r="D1730" s="41"/>
    </row>
    <row r="1731" spans="3:4">
      <c r="C1731" s="41"/>
      <c r="D1731" s="41"/>
    </row>
    <row r="1732" spans="3:4">
      <c r="C1732" s="41"/>
      <c r="D1732" s="41"/>
    </row>
    <row r="1733" spans="3:4">
      <c r="C1733" s="41"/>
      <c r="D1733" s="41"/>
    </row>
    <row r="1734" spans="3:4">
      <c r="C1734" s="41"/>
      <c r="D1734" s="41"/>
    </row>
    <row r="1735" spans="3:4">
      <c r="C1735" s="41"/>
      <c r="D1735" s="41"/>
    </row>
    <row r="1736" spans="3:4">
      <c r="C1736" s="41"/>
      <c r="D1736" s="41"/>
    </row>
    <row r="1737" spans="3:4">
      <c r="C1737" s="41"/>
      <c r="D1737" s="41"/>
    </row>
    <row r="1738" spans="3:4">
      <c r="C1738" s="41"/>
      <c r="D1738" s="41"/>
    </row>
    <row r="1739" spans="3:4">
      <c r="C1739" s="41"/>
      <c r="D1739" s="41"/>
    </row>
    <row r="1740" spans="3:4">
      <c r="C1740" s="41"/>
      <c r="D1740" s="41"/>
    </row>
    <row r="1741" spans="3:4">
      <c r="C1741" s="41"/>
      <c r="D1741" s="41"/>
    </row>
    <row r="1742" spans="3:4">
      <c r="C1742" s="41"/>
      <c r="D1742" s="41"/>
    </row>
    <row r="1743" spans="3:4">
      <c r="C1743" s="41"/>
      <c r="D1743" s="41"/>
    </row>
    <row r="1744" spans="3:4">
      <c r="C1744" s="41"/>
      <c r="D1744" s="41"/>
    </row>
    <row r="1745" spans="3:4">
      <c r="C1745" s="41"/>
      <c r="D1745" s="41"/>
    </row>
    <row r="1746" spans="3:4">
      <c r="C1746" s="41"/>
      <c r="D1746" s="41"/>
    </row>
    <row r="1747" spans="3:4">
      <c r="C1747" s="41"/>
      <c r="D1747" s="41"/>
    </row>
    <row r="1748" spans="3:4">
      <c r="C1748" s="41"/>
      <c r="D1748" s="41"/>
    </row>
    <row r="1749" spans="3:4">
      <c r="C1749" s="41"/>
      <c r="D1749" s="41"/>
    </row>
    <row r="1750" spans="3:4">
      <c r="C1750" s="41"/>
      <c r="D1750" s="41"/>
    </row>
    <row r="1751" spans="3:4">
      <c r="C1751" s="41"/>
      <c r="D1751" s="41"/>
    </row>
    <row r="1752" spans="3:4">
      <c r="C1752" s="41"/>
      <c r="D1752" s="41"/>
    </row>
    <row r="1753" spans="3:4">
      <c r="C1753" s="41"/>
      <c r="D1753" s="41"/>
    </row>
    <row r="1754" spans="3:4">
      <c r="C1754" s="41"/>
      <c r="D1754" s="41"/>
    </row>
    <row r="1755" spans="3:4">
      <c r="C1755" s="41"/>
      <c r="D1755" s="41"/>
    </row>
    <row r="1756" spans="3:4">
      <c r="C1756" s="41"/>
      <c r="D1756" s="41"/>
    </row>
    <row r="1757" spans="3:4">
      <c r="C1757" s="41"/>
      <c r="D1757" s="41"/>
    </row>
    <row r="1758" spans="3:4">
      <c r="C1758" s="41"/>
      <c r="D1758" s="41"/>
    </row>
    <row r="1759" spans="3:4">
      <c r="C1759" s="41"/>
      <c r="D1759" s="41"/>
    </row>
    <row r="1760" spans="3:4">
      <c r="C1760" s="41"/>
      <c r="D1760" s="41"/>
    </row>
    <row r="1761" spans="3:4">
      <c r="C1761" s="41"/>
      <c r="D1761" s="41"/>
    </row>
    <row r="1762" spans="3:4">
      <c r="C1762" s="41"/>
      <c r="D1762" s="41"/>
    </row>
    <row r="1763" spans="3:4">
      <c r="C1763" s="41"/>
      <c r="D1763" s="41"/>
    </row>
    <row r="1764" spans="3:4">
      <c r="C1764" s="41"/>
      <c r="D1764" s="41"/>
    </row>
    <row r="1765" spans="3:4">
      <c r="C1765" s="41"/>
      <c r="D1765" s="41"/>
    </row>
    <row r="1766" spans="3:4">
      <c r="C1766" s="41"/>
      <c r="D1766" s="41"/>
    </row>
    <row r="1767" spans="3:4">
      <c r="C1767" s="41"/>
      <c r="D1767" s="41"/>
    </row>
    <row r="1768" spans="3:4">
      <c r="C1768" s="41"/>
      <c r="D1768" s="41"/>
    </row>
    <row r="1769" spans="3:4">
      <c r="C1769" s="41"/>
      <c r="D1769" s="41"/>
    </row>
    <row r="1770" spans="3:4">
      <c r="C1770" s="41"/>
      <c r="D1770" s="41"/>
    </row>
    <row r="1771" spans="3:4">
      <c r="C1771" s="41"/>
      <c r="D1771" s="41"/>
    </row>
    <row r="1772" spans="3:4">
      <c r="C1772" s="41"/>
      <c r="D1772" s="41"/>
    </row>
    <row r="1773" spans="3:4">
      <c r="C1773" s="41"/>
      <c r="D1773" s="41"/>
    </row>
    <row r="1774" spans="3:4">
      <c r="C1774" s="41"/>
      <c r="D1774" s="41"/>
    </row>
    <row r="1775" spans="3:4">
      <c r="C1775" s="41"/>
      <c r="D1775" s="41"/>
    </row>
    <row r="1776" spans="3:4">
      <c r="C1776" s="41"/>
      <c r="D1776" s="41"/>
    </row>
    <row r="1777" spans="3:4">
      <c r="C1777" s="41"/>
      <c r="D1777" s="41"/>
    </row>
    <row r="1778" spans="3:4">
      <c r="C1778" s="41"/>
      <c r="D1778" s="41"/>
    </row>
    <row r="1779" spans="3:4">
      <c r="C1779" s="41"/>
      <c r="D1779" s="41"/>
    </row>
    <row r="1780" spans="3:4">
      <c r="C1780" s="41"/>
      <c r="D1780" s="41"/>
    </row>
    <row r="1781" spans="3:4">
      <c r="C1781" s="41"/>
      <c r="D1781" s="41"/>
    </row>
    <row r="1782" spans="3:4">
      <c r="C1782" s="41"/>
      <c r="D1782" s="41"/>
    </row>
    <row r="1783" spans="3:4">
      <c r="C1783" s="41"/>
      <c r="D1783" s="41"/>
    </row>
    <row r="1784" spans="3:4">
      <c r="C1784" s="41"/>
      <c r="D1784" s="41"/>
    </row>
    <row r="1785" spans="3:4">
      <c r="C1785" s="41"/>
      <c r="D1785" s="41"/>
    </row>
    <row r="1786" spans="3:4">
      <c r="C1786" s="41"/>
      <c r="D1786" s="41"/>
    </row>
    <row r="1787" spans="3:4">
      <c r="C1787" s="41"/>
      <c r="D1787" s="41"/>
    </row>
    <row r="1788" spans="3:4">
      <c r="C1788" s="41"/>
      <c r="D1788" s="41"/>
    </row>
    <row r="1789" spans="3:4">
      <c r="C1789" s="41"/>
      <c r="D1789" s="41"/>
    </row>
    <row r="1790" spans="3:4">
      <c r="C1790" s="41"/>
      <c r="D1790" s="41"/>
    </row>
    <row r="1791" spans="3:4">
      <c r="C1791" s="41"/>
      <c r="D1791" s="41"/>
    </row>
    <row r="1792" spans="3:4">
      <c r="C1792" s="41"/>
      <c r="D1792" s="41"/>
    </row>
    <row r="1793" spans="3:4">
      <c r="C1793" s="41"/>
      <c r="D1793" s="41"/>
    </row>
    <row r="1794" spans="3:4">
      <c r="C1794" s="41"/>
      <c r="D1794" s="41"/>
    </row>
    <row r="1795" spans="3:4">
      <c r="C1795" s="41"/>
      <c r="D1795" s="41"/>
    </row>
    <row r="1796" spans="3:4">
      <c r="C1796" s="41"/>
      <c r="D1796" s="41"/>
    </row>
    <row r="1797" spans="3:4">
      <c r="C1797" s="41"/>
      <c r="D1797" s="41"/>
    </row>
    <row r="1798" spans="3:4">
      <c r="C1798" s="41"/>
      <c r="D1798" s="41"/>
    </row>
    <row r="1799" spans="3:4">
      <c r="C1799" s="41"/>
      <c r="D1799" s="41"/>
    </row>
    <row r="1800" spans="3:4">
      <c r="C1800" s="41"/>
      <c r="D1800" s="41"/>
    </row>
    <row r="1801" spans="3:4">
      <c r="C1801" s="41"/>
      <c r="D1801" s="41"/>
    </row>
    <row r="1802" spans="3:4">
      <c r="C1802" s="41"/>
      <c r="D1802" s="41"/>
    </row>
    <row r="1803" spans="3:4">
      <c r="C1803" s="41"/>
      <c r="D1803" s="41"/>
    </row>
    <row r="1804" spans="3:4">
      <c r="C1804" s="41"/>
      <c r="D1804" s="41"/>
    </row>
    <row r="1805" spans="3:4">
      <c r="C1805" s="41"/>
      <c r="D1805" s="41"/>
    </row>
    <row r="1806" spans="3:4">
      <c r="C1806" s="41"/>
      <c r="D1806" s="41"/>
    </row>
    <row r="1807" spans="3:4">
      <c r="C1807" s="41"/>
      <c r="D1807" s="41"/>
    </row>
    <row r="1808" spans="3:4">
      <c r="C1808" s="41"/>
      <c r="D1808" s="41"/>
    </row>
    <row r="1809" spans="3:4">
      <c r="C1809" s="41"/>
      <c r="D1809" s="41"/>
    </row>
    <row r="1810" spans="3:4">
      <c r="C1810" s="41"/>
      <c r="D1810" s="41"/>
    </row>
    <row r="1811" spans="3:4">
      <c r="C1811" s="41"/>
      <c r="D1811" s="41"/>
    </row>
    <row r="1812" spans="3:4">
      <c r="C1812" s="41"/>
      <c r="D1812" s="41"/>
    </row>
    <row r="1813" spans="3:4">
      <c r="C1813" s="41"/>
      <c r="D1813" s="41"/>
    </row>
    <row r="1814" spans="3:4">
      <c r="C1814" s="41"/>
      <c r="D1814" s="41"/>
    </row>
    <row r="1815" spans="3:4">
      <c r="C1815" s="41"/>
      <c r="D1815" s="41"/>
    </row>
    <row r="1816" spans="3:4">
      <c r="C1816" s="41"/>
      <c r="D1816" s="41"/>
    </row>
    <row r="1817" spans="3:4">
      <c r="C1817" s="41"/>
      <c r="D1817" s="41"/>
    </row>
    <row r="1818" spans="3:4">
      <c r="C1818" s="41"/>
      <c r="D1818" s="41"/>
    </row>
    <row r="1819" spans="3:4">
      <c r="C1819" s="41"/>
      <c r="D1819" s="41"/>
    </row>
    <row r="1820" spans="3:4">
      <c r="C1820" s="41"/>
      <c r="D1820" s="41"/>
    </row>
    <row r="1821" spans="3:4">
      <c r="C1821" s="41"/>
      <c r="D1821" s="41"/>
    </row>
    <row r="1822" spans="3:4">
      <c r="C1822" s="41"/>
      <c r="D1822" s="41"/>
    </row>
    <row r="1823" spans="3:4">
      <c r="C1823" s="41"/>
      <c r="D1823" s="41"/>
    </row>
    <row r="1824" spans="3:4">
      <c r="C1824" s="41"/>
      <c r="D1824" s="41"/>
    </row>
    <row r="1825" spans="3:4">
      <c r="C1825" s="41"/>
      <c r="D1825" s="41"/>
    </row>
    <row r="1826" spans="3:4">
      <c r="C1826" s="41"/>
      <c r="D1826" s="41"/>
    </row>
    <row r="1827" spans="3:4">
      <c r="C1827" s="41"/>
      <c r="D1827" s="41"/>
    </row>
    <row r="1828" spans="3:4">
      <c r="C1828" s="41"/>
      <c r="D1828" s="41"/>
    </row>
    <row r="1829" spans="3:4">
      <c r="C1829" s="41"/>
      <c r="D1829" s="41"/>
    </row>
    <row r="1830" spans="3:4">
      <c r="C1830" s="41"/>
      <c r="D1830" s="41"/>
    </row>
    <row r="1831" spans="3:4">
      <c r="C1831" s="41"/>
      <c r="D1831" s="41"/>
    </row>
    <row r="1832" spans="3:4">
      <c r="C1832" s="41"/>
      <c r="D1832" s="41"/>
    </row>
    <row r="1833" spans="3:4">
      <c r="C1833" s="41"/>
      <c r="D1833" s="41"/>
    </row>
    <row r="1834" spans="3:4">
      <c r="C1834" s="41"/>
      <c r="D1834" s="41"/>
    </row>
    <row r="1835" spans="3:4">
      <c r="C1835" s="41"/>
      <c r="D1835" s="41"/>
    </row>
    <row r="1836" spans="3:4">
      <c r="C1836" s="41"/>
      <c r="D1836" s="41"/>
    </row>
    <row r="1837" spans="3:4">
      <c r="C1837" s="41"/>
      <c r="D1837" s="41"/>
    </row>
    <row r="1838" spans="3:4">
      <c r="C1838" s="41"/>
      <c r="D1838" s="41"/>
    </row>
    <row r="1839" spans="3:4">
      <c r="C1839" s="41"/>
      <c r="D1839" s="41"/>
    </row>
    <row r="1840" spans="3:4">
      <c r="C1840" s="41"/>
      <c r="D1840" s="41"/>
    </row>
    <row r="1841" spans="3:4">
      <c r="C1841" s="41"/>
      <c r="D1841" s="41"/>
    </row>
    <row r="1842" spans="3:4">
      <c r="C1842" s="41"/>
      <c r="D1842" s="41"/>
    </row>
    <row r="1843" spans="3:4">
      <c r="C1843" s="41"/>
      <c r="D1843" s="41"/>
    </row>
    <row r="1844" spans="3:4">
      <c r="C1844" s="41"/>
      <c r="D1844" s="41"/>
    </row>
    <row r="1845" spans="3:4">
      <c r="C1845" s="41"/>
      <c r="D1845" s="41"/>
    </row>
    <row r="1846" spans="3:4">
      <c r="C1846" s="41"/>
      <c r="D1846" s="41"/>
    </row>
    <row r="1847" spans="3:4">
      <c r="C1847" s="41"/>
      <c r="D1847" s="41"/>
    </row>
    <row r="1848" spans="3:4">
      <c r="C1848" s="41"/>
      <c r="D1848" s="41"/>
    </row>
    <row r="1849" spans="3:4">
      <c r="C1849" s="41"/>
      <c r="D1849" s="41"/>
    </row>
    <row r="1850" spans="3:4">
      <c r="C1850" s="41"/>
      <c r="D1850" s="41"/>
    </row>
    <row r="1851" spans="3:4">
      <c r="C1851" s="41"/>
      <c r="D1851" s="41"/>
    </row>
    <row r="1852" spans="3:4">
      <c r="C1852" s="41"/>
      <c r="D1852" s="41"/>
    </row>
    <row r="1853" spans="3:4">
      <c r="C1853" s="41"/>
      <c r="D1853" s="41"/>
    </row>
    <row r="1854" spans="3:4">
      <c r="C1854" s="41"/>
      <c r="D1854" s="41"/>
    </row>
    <row r="1855" spans="3:4">
      <c r="C1855" s="41"/>
      <c r="D1855" s="41"/>
    </row>
    <row r="1856" spans="3:4">
      <c r="C1856" s="41"/>
      <c r="D1856" s="41"/>
    </row>
    <row r="1857" spans="3:4">
      <c r="C1857" s="41"/>
      <c r="D1857" s="41"/>
    </row>
    <row r="1858" spans="3:4">
      <c r="C1858" s="41"/>
      <c r="D1858" s="41"/>
    </row>
    <row r="1859" spans="3:4">
      <c r="C1859" s="41"/>
      <c r="D1859" s="41"/>
    </row>
    <row r="1860" spans="3:4">
      <c r="C1860" s="41"/>
      <c r="D1860" s="41"/>
    </row>
    <row r="1861" spans="3:4">
      <c r="C1861" s="41"/>
      <c r="D1861" s="41"/>
    </row>
    <row r="1862" spans="3:4">
      <c r="C1862" s="41"/>
      <c r="D1862" s="41"/>
    </row>
    <row r="1863" spans="3:4">
      <c r="C1863" s="41"/>
      <c r="D1863" s="41"/>
    </row>
    <row r="1864" spans="3:4">
      <c r="C1864" s="41"/>
      <c r="D1864" s="41"/>
    </row>
    <row r="1865" spans="3:4">
      <c r="C1865" s="41"/>
      <c r="D1865" s="41"/>
    </row>
    <row r="1866" spans="3:4">
      <c r="C1866" s="41"/>
      <c r="D1866" s="41"/>
    </row>
    <row r="1867" spans="3:4">
      <c r="C1867" s="41"/>
      <c r="D1867" s="41"/>
    </row>
    <row r="1868" spans="3:4">
      <c r="C1868" s="41"/>
      <c r="D1868" s="41"/>
    </row>
    <row r="1869" spans="3:4">
      <c r="C1869" s="41"/>
      <c r="D1869" s="41"/>
    </row>
    <row r="1870" spans="3:4">
      <c r="C1870" s="41"/>
      <c r="D1870" s="41"/>
    </row>
    <row r="1871" spans="3:4">
      <c r="C1871" s="41"/>
      <c r="D1871" s="41"/>
    </row>
    <row r="1872" spans="3:4">
      <c r="C1872" s="41"/>
      <c r="D1872" s="41"/>
    </row>
    <row r="1873" spans="3:4">
      <c r="C1873" s="41"/>
      <c r="D1873" s="41"/>
    </row>
    <row r="1874" spans="3:4">
      <c r="C1874" s="41"/>
      <c r="D1874" s="41"/>
    </row>
    <row r="1875" spans="3:4">
      <c r="C1875" s="41"/>
      <c r="D1875" s="41"/>
    </row>
    <row r="1876" spans="3:4">
      <c r="C1876" s="41"/>
      <c r="D1876" s="41"/>
    </row>
    <row r="1877" spans="3:4">
      <c r="C1877" s="41"/>
      <c r="D1877" s="41"/>
    </row>
    <row r="1878" spans="3:4">
      <c r="C1878" s="41"/>
      <c r="D1878" s="41"/>
    </row>
    <row r="1879" spans="3:4">
      <c r="C1879" s="41"/>
      <c r="D1879" s="41"/>
    </row>
    <row r="1880" spans="3:4">
      <c r="C1880" s="41"/>
      <c r="D1880" s="41"/>
    </row>
    <row r="1881" spans="3:4">
      <c r="C1881" s="41"/>
      <c r="D1881" s="41"/>
    </row>
    <row r="1882" spans="3:4">
      <c r="C1882" s="41"/>
      <c r="D1882" s="41"/>
    </row>
    <row r="1883" spans="3:4">
      <c r="C1883" s="41"/>
      <c r="D1883" s="41"/>
    </row>
    <row r="1884" spans="3:4">
      <c r="C1884" s="41"/>
      <c r="D1884" s="41"/>
    </row>
    <row r="1885" spans="3:4">
      <c r="C1885" s="41"/>
      <c r="D1885" s="41"/>
    </row>
    <row r="1886" spans="3:4">
      <c r="C1886" s="41"/>
      <c r="D1886" s="41"/>
    </row>
    <row r="1887" spans="3:4">
      <c r="C1887" s="41"/>
      <c r="D1887" s="41"/>
    </row>
    <row r="1888" spans="3:4">
      <c r="C1888" s="41"/>
      <c r="D1888" s="41"/>
    </row>
    <row r="1889" spans="3:4">
      <c r="C1889" s="41"/>
      <c r="D1889" s="41"/>
    </row>
    <row r="1890" spans="3:4">
      <c r="C1890" s="41"/>
      <c r="D1890" s="41"/>
    </row>
    <row r="1891" spans="3:4">
      <c r="C1891" s="41"/>
      <c r="D1891" s="41"/>
    </row>
    <row r="1892" spans="3:4">
      <c r="C1892" s="41"/>
      <c r="D1892" s="41"/>
    </row>
    <row r="1893" spans="3:4">
      <c r="C1893" s="41"/>
      <c r="D1893" s="41"/>
    </row>
    <row r="1894" spans="3:4">
      <c r="C1894" s="41"/>
      <c r="D1894" s="41"/>
    </row>
    <row r="1895" spans="3:4">
      <c r="C1895" s="41"/>
      <c r="D1895" s="41"/>
    </row>
    <row r="1896" spans="3:4">
      <c r="C1896" s="41"/>
      <c r="D1896" s="41"/>
    </row>
    <row r="1897" spans="3:4">
      <c r="C1897" s="41"/>
      <c r="D1897" s="41"/>
    </row>
    <row r="1898" spans="3:4">
      <c r="C1898" s="41"/>
      <c r="D1898" s="41"/>
    </row>
    <row r="1899" spans="3:4">
      <c r="C1899" s="41"/>
      <c r="D1899" s="41"/>
    </row>
    <row r="1900" spans="3:4">
      <c r="C1900" s="41"/>
      <c r="D1900" s="41"/>
    </row>
    <row r="1901" spans="3:4">
      <c r="C1901" s="41"/>
      <c r="D1901" s="41"/>
    </row>
    <row r="1902" spans="3:4">
      <c r="C1902" s="41"/>
      <c r="D1902" s="41"/>
    </row>
    <row r="1903" spans="3:4">
      <c r="C1903" s="41"/>
      <c r="D1903" s="41"/>
    </row>
    <row r="1904" spans="3:4">
      <c r="C1904" s="41"/>
      <c r="D1904" s="41"/>
    </row>
    <row r="1905" spans="3:4">
      <c r="C1905" s="41"/>
      <c r="D1905" s="41"/>
    </row>
    <row r="1906" spans="3:4">
      <c r="C1906" s="41"/>
      <c r="D1906" s="41"/>
    </row>
    <row r="1907" spans="3:4">
      <c r="C1907" s="41"/>
      <c r="D1907" s="41"/>
    </row>
    <row r="1908" spans="3:4">
      <c r="C1908" s="41"/>
      <c r="D1908" s="41"/>
    </row>
    <row r="1909" spans="3:4">
      <c r="C1909" s="41"/>
      <c r="D1909" s="41"/>
    </row>
    <row r="1910" spans="3:4">
      <c r="C1910" s="41"/>
      <c r="D1910" s="41"/>
    </row>
    <row r="1911" spans="3:4">
      <c r="C1911" s="41"/>
      <c r="D1911" s="41"/>
    </row>
    <row r="1912" spans="3:4">
      <c r="C1912" s="41"/>
      <c r="D1912" s="41"/>
    </row>
    <row r="1913" spans="3:4">
      <c r="C1913" s="41"/>
      <c r="D1913" s="41"/>
    </row>
    <row r="1914" spans="3:4">
      <c r="C1914" s="41"/>
      <c r="D1914" s="41"/>
    </row>
    <row r="1915" spans="3:4">
      <c r="C1915" s="41"/>
      <c r="D1915" s="41"/>
    </row>
    <row r="1916" spans="3:4">
      <c r="C1916" s="41"/>
      <c r="D1916" s="41"/>
    </row>
    <row r="1917" spans="3:4">
      <c r="C1917" s="41"/>
      <c r="D1917" s="41"/>
    </row>
    <row r="1918" spans="3:4">
      <c r="C1918" s="41"/>
      <c r="D1918" s="41"/>
    </row>
    <row r="1919" spans="3:4">
      <c r="C1919" s="41"/>
      <c r="D1919" s="41"/>
    </row>
    <row r="1920" spans="3:4">
      <c r="C1920" s="41"/>
      <c r="D1920" s="41"/>
    </row>
    <row r="1921" spans="3:4">
      <c r="C1921" s="41"/>
      <c r="D1921" s="41"/>
    </row>
    <row r="1922" spans="3:4">
      <c r="C1922" s="41"/>
      <c r="D1922" s="41"/>
    </row>
    <row r="1923" spans="3:4">
      <c r="C1923" s="41"/>
      <c r="D1923" s="41"/>
    </row>
    <row r="1924" spans="3:4">
      <c r="C1924" s="41"/>
      <c r="D1924" s="41"/>
    </row>
    <row r="1925" spans="3:4">
      <c r="C1925" s="41"/>
      <c r="D1925" s="41"/>
    </row>
    <row r="1926" spans="3:4">
      <c r="C1926" s="41"/>
      <c r="D1926" s="41"/>
    </row>
    <row r="1927" spans="3:4">
      <c r="C1927" s="41"/>
      <c r="D1927" s="41"/>
    </row>
    <row r="1928" spans="3:4">
      <c r="C1928" s="41"/>
      <c r="D1928" s="41"/>
    </row>
    <row r="1929" spans="3:4">
      <c r="C1929" s="41"/>
      <c r="D1929" s="41"/>
    </row>
    <row r="1930" spans="3:4">
      <c r="C1930" s="41"/>
      <c r="D1930" s="41"/>
    </row>
    <row r="1931" spans="3:4">
      <c r="C1931" s="41"/>
      <c r="D1931" s="41"/>
    </row>
    <row r="1932" spans="3:4">
      <c r="C1932" s="41"/>
      <c r="D1932" s="41"/>
    </row>
    <row r="1933" spans="3:4">
      <c r="C1933" s="41"/>
      <c r="D1933" s="41"/>
    </row>
    <row r="1934" spans="3:4">
      <c r="C1934" s="41"/>
      <c r="D1934" s="41"/>
    </row>
    <row r="1935" spans="3:4">
      <c r="C1935" s="41"/>
      <c r="D1935" s="41"/>
    </row>
    <row r="1936" spans="3:4">
      <c r="C1936" s="41"/>
      <c r="D1936" s="41"/>
    </row>
    <row r="1937" spans="3:4">
      <c r="C1937" s="41"/>
      <c r="D1937" s="41"/>
    </row>
    <row r="1938" spans="3:4">
      <c r="C1938" s="41"/>
      <c r="D1938" s="41"/>
    </row>
    <row r="1939" spans="3:4">
      <c r="C1939" s="41"/>
      <c r="D1939" s="41"/>
    </row>
    <row r="1940" spans="3:4">
      <c r="C1940" s="41"/>
      <c r="D1940" s="41"/>
    </row>
    <row r="1941" spans="3:4">
      <c r="C1941" s="41"/>
      <c r="D1941" s="41"/>
    </row>
    <row r="1942" spans="3:4">
      <c r="C1942" s="41"/>
      <c r="D1942" s="41"/>
    </row>
    <row r="1943" spans="3:4">
      <c r="C1943" s="41"/>
      <c r="D1943" s="41"/>
    </row>
    <row r="1944" spans="3:4">
      <c r="C1944" s="41"/>
      <c r="D1944" s="41"/>
    </row>
    <row r="1945" spans="3:4">
      <c r="C1945" s="41"/>
      <c r="D1945" s="41"/>
    </row>
    <row r="1946" spans="3:4">
      <c r="C1946" s="41"/>
      <c r="D1946" s="41"/>
    </row>
    <row r="1947" spans="3:4">
      <c r="C1947" s="41"/>
      <c r="D1947" s="41"/>
    </row>
    <row r="1948" spans="3:4">
      <c r="C1948" s="41"/>
      <c r="D1948" s="41"/>
    </row>
    <row r="1949" spans="3:4">
      <c r="C1949" s="41"/>
      <c r="D1949" s="41"/>
    </row>
    <row r="1950" spans="3:4">
      <c r="C1950" s="41"/>
      <c r="D1950" s="41"/>
    </row>
    <row r="1951" spans="3:4">
      <c r="C1951" s="41"/>
      <c r="D1951" s="41"/>
    </row>
    <row r="1952" spans="3:4">
      <c r="C1952" s="41"/>
      <c r="D1952" s="41"/>
    </row>
    <row r="1953" spans="3:4">
      <c r="C1953" s="41"/>
      <c r="D1953" s="41"/>
    </row>
    <row r="1954" spans="3:4">
      <c r="C1954" s="41"/>
      <c r="D1954" s="41"/>
    </row>
    <row r="1955" spans="3:4">
      <c r="C1955" s="41"/>
      <c r="D1955" s="41"/>
    </row>
    <row r="1956" spans="3:4">
      <c r="C1956" s="41"/>
      <c r="D1956" s="41"/>
    </row>
    <row r="1957" spans="3:4">
      <c r="C1957" s="41"/>
      <c r="D1957" s="41"/>
    </row>
    <row r="1958" spans="3:4">
      <c r="C1958" s="41"/>
      <c r="D1958" s="41"/>
    </row>
    <row r="1959" spans="3:4">
      <c r="C1959" s="41"/>
      <c r="D1959" s="41"/>
    </row>
    <row r="1960" spans="3:4">
      <c r="C1960" s="41"/>
      <c r="D1960" s="41"/>
    </row>
    <row r="1961" spans="3:4">
      <c r="C1961" s="41"/>
      <c r="D1961" s="41"/>
    </row>
    <row r="1962" spans="3:4">
      <c r="C1962" s="41"/>
      <c r="D1962" s="41"/>
    </row>
    <row r="1963" spans="3:4">
      <c r="C1963" s="41"/>
      <c r="D1963" s="41"/>
    </row>
    <row r="1964" spans="3:4">
      <c r="C1964" s="41"/>
      <c r="D1964" s="41"/>
    </row>
    <row r="1965" spans="3:4">
      <c r="C1965" s="41"/>
      <c r="D1965" s="41"/>
    </row>
    <row r="1966" spans="3:4">
      <c r="C1966" s="41"/>
      <c r="D1966" s="41"/>
    </row>
    <row r="1967" spans="3:4">
      <c r="C1967" s="41"/>
      <c r="D1967" s="41"/>
    </row>
    <row r="1968" spans="3:4">
      <c r="C1968" s="41"/>
      <c r="D1968" s="41"/>
    </row>
    <row r="1969" spans="3:4">
      <c r="C1969" s="41"/>
      <c r="D1969" s="41"/>
    </row>
    <row r="1970" spans="3:4">
      <c r="C1970" s="41"/>
      <c r="D1970" s="41"/>
    </row>
    <row r="1971" spans="3:4">
      <c r="C1971" s="41"/>
      <c r="D1971" s="41"/>
    </row>
    <row r="1972" spans="3:4">
      <c r="C1972" s="41"/>
      <c r="D1972" s="41"/>
    </row>
    <row r="1973" spans="3:4">
      <c r="C1973" s="41"/>
      <c r="D1973" s="41"/>
    </row>
    <row r="1974" spans="3:4">
      <c r="C1974" s="41"/>
      <c r="D1974" s="41"/>
    </row>
    <row r="1975" spans="3:4">
      <c r="C1975" s="41"/>
      <c r="D1975" s="41"/>
    </row>
    <row r="1976" spans="3:4">
      <c r="C1976" s="41"/>
      <c r="D1976" s="41"/>
    </row>
    <row r="1977" spans="3:4">
      <c r="C1977" s="41"/>
      <c r="D1977" s="41"/>
    </row>
    <row r="1978" spans="3:4">
      <c r="C1978" s="41"/>
      <c r="D1978" s="41"/>
    </row>
    <row r="1979" spans="3:4">
      <c r="C1979" s="41"/>
      <c r="D1979" s="41"/>
    </row>
    <row r="1980" spans="3:4">
      <c r="C1980" s="41"/>
      <c r="D1980" s="41"/>
    </row>
    <row r="1981" spans="3:4">
      <c r="C1981" s="41"/>
      <c r="D1981" s="41"/>
    </row>
    <row r="1982" spans="3:4">
      <c r="C1982" s="41"/>
      <c r="D1982" s="41"/>
    </row>
    <row r="1983" spans="3:4">
      <c r="C1983" s="41"/>
      <c r="D1983" s="41"/>
    </row>
    <row r="1984" spans="3:4">
      <c r="C1984" s="41"/>
      <c r="D1984" s="41"/>
    </row>
    <row r="1985" spans="3:4">
      <c r="C1985" s="41"/>
      <c r="D1985" s="41"/>
    </row>
    <row r="1986" spans="3:4">
      <c r="C1986" s="41"/>
      <c r="D1986" s="41"/>
    </row>
    <row r="1987" spans="3:4">
      <c r="C1987" s="41"/>
      <c r="D1987" s="41"/>
    </row>
    <row r="1988" spans="3:4">
      <c r="C1988" s="41"/>
      <c r="D1988" s="41"/>
    </row>
    <row r="1989" spans="3:4">
      <c r="C1989" s="41"/>
      <c r="D1989" s="41"/>
    </row>
    <row r="1990" spans="3:4">
      <c r="C1990" s="41"/>
      <c r="D1990" s="41"/>
    </row>
    <row r="1991" spans="3:4">
      <c r="C1991" s="41"/>
      <c r="D1991" s="41"/>
    </row>
    <row r="1992" spans="3:4">
      <c r="C1992" s="41"/>
      <c r="D1992" s="41"/>
    </row>
    <row r="1993" spans="3:4">
      <c r="C1993" s="41"/>
      <c r="D1993" s="41"/>
    </row>
    <row r="1994" spans="3:4">
      <c r="C1994" s="41"/>
      <c r="D1994" s="41"/>
    </row>
    <row r="1995" spans="3:4">
      <c r="C1995" s="41"/>
      <c r="D1995" s="41"/>
    </row>
    <row r="1996" spans="3:4">
      <c r="C1996" s="41"/>
      <c r="D1996" s="41"/>
    </row>
    <row r="1997" spans="3:4">
      <c r="C1997" s="41"/>
      <c r="D1997" s="41"/>
    </row>
    <row r="1998" spans="3:4">
      <c r="C1998" s="41"/>
      <c r="D1998" s="41"/>
    </row>
    <row r="1999" spans="3:4">
      <c r="C1999" s="41"/>
      <c r="D1999" s="41"/>
    </row>
    <row r="2000" spans="3:4">
      <c r="C2000" s="41"/>
      <c r="D2000" s="41"/>
    </row>
    <row r="2001" spans="3:4">
      <c r="C2001" s="41"/>
      <c r="D2001" s="41"/>
    </row>
    <row r="2002" spans="3:4">
      <c r="C2002" s="41"/>
      <c r="D2002" s="41"/>
    </row>
    <row r="2003" spans="3:4">
      <c r="C2003" s="41"/>
      <c r="D2003" s="41"/>
    </row>
    <row r="2004" spans="3:4">
      <c r="C2004" s="41"/>
      <c r="D2004" s="41"/>
    </row>
    <row r="2005" spans="3:4">
      <c r="C2005" s="41"/>
      <c r="D2005" s="41"/>
    </row>
    <row r="2006" spans="3:4">
      <c r="C2006" s="41"/>
      <c r="D2006" s="41"/>
    </row>
    <row r="2007" spans="3:4">
      <c r="C2007" s="41"/>
      <c r="D2007" s="41"/>
    </row>
    <row r="2008" spans="3:4">
      <c r="C2008" s="41"/>
      <c r="D2008" s="41"/>
    </row>
    <row r="2009" spans="3:4">
      <c r="C2009" s="41"/>
      <c r="D2009" s="41"/>
    </row>
    <row r="2010" spans="3:4">
      <c r="C2010" s="41"/>
      <c r="D2010" s="41"/>
    </row>
    <row r="2011" spans="3:4">
      <c r="C2011" s="41"/>
      <c r="D2011" s="41"/>
    </row>
    <row r="2012" spans="3:4">
      <c r="C2012" s="41"/>
      <c r="D2012" s="41"/>
    </row>
    <row r="2013" spans="3:4">
      <c r="C2013" s="41"/>
      <c r="D2013" s="41"/>
    </row>
    <row r="2014" spans="3:4">
      <c r="C2014" s="41"/>
      <c r="D2014" s="41"/>
    </row>
    <row r="2015" spans="3:4">
      <c r="C2015" s="41"/>
      <c r="D2015" s="41"/>
    </row>
    <row r="2016" spans="3:4">
      <c r="C2016" s="41"/>
      <c r="D2016" s="41"/>
    </row>
    <row r="2017" spans="3:4">
      <c r="C2017" s="41"/>
      <c r="D2017" s="41"/>
    </row>
    <row r="2018" spans="3:4">
      <c r="C2018" s="41"/>
      <c r="D2018" s="41"/>
    </row>
    <row r="2019" spans="3:4">
      <c r="C2019" s="41"/>
      <c r="D2019" s="41"/>
    </row>
    <row r="2020" spans="3:4">
      <c r="C2020" s="41"/>
      <c r="D2020" s="41"/>
    </row>
    <row r="2021" spans="3:4">
      <c r="C2021" s="41"/>
      <c r="D2021" s="41"/>
    </row>
    <row r="2022" spans="3:4">
      <c r="C2022" s="41"/>
      <c r="D2022" s="41"/>
    </row>
    <row r="2023" spans="3:4">
      <c r="C2023" s="41"/>
      <c r="D2023" s="41"/>
    </row>
    <row r="2024" spans="3:4">
      <c r="C2024" s="41"/>
      <c r="D2024" s="41"/>
    </row>
    <row r="2025" spans="3:4">
      <c r="C2025" s="41"/>
      <c r="D2025" s="41"/>
    </row>
    <row r="2026" spans="3:4">
      <c r="C2026" s="41"/>
      <c r="D2026" s="41"/>
    </row>
    <row r="2027" spans="3:4">
      <c r="C2027" s="41"/>
      <c r="D2027" s="41"/>
    </row>
    <row r="2028" spans="3:4">
      <c r="C2028" s="41"/>
      <c r="D2028" s="41"/>
    </row>
    <row r="2029" spans="3:4">
      <c r="C2029" s="41"/>
      <c r="D2029" s="41"/>
    </row>
    <row r="2030" spans="3:4">
      <c r="C2030" s="41"/>
      <c r="D2030" s="41"/>
    </row>
    <row r="2031" spans="3:4">
      <c r="C2031" s="41"/>
      <c r="D2031" s="41"/>
    </row>
    <row r="2032" spans="3:4">
      <c r="C2032" s="41"/>
      <c r="D2032" s="41"/>
    </row>
    <row r="2033" spans="3:4">
      <c r="C2033" s="41"/>
      <c r="D2033" s="41"/>
    </row>
    <row r="2034" spans="3:4">
      <c r="C2034" s="41"/>
      <c r="D2034" s="41"/>
    </row>
    <row r="2035" spans="3:4">
      <c r="C2035" s="41"/>
      <c r="D2035" s="41"/>
    </row>
    <row r="2036" spans="3:4">
      <c r="C2036" s="41"/>
      <c r="D2036" s="41"/>
    </row>
    <row r="2037" spans="3:4">
      <c r="C2037" s="41"/>
      <c r="D2037" s="41"/>
    </row>
    <row r="2038" spans="3:4">
      <c r="C2038" s="41"/>
      <c r="D2038" s="41"/>
    </row>
    <row r="2039" spans="3:4">
      <c r="C2039" s="41"/>
      <c r="D2039" s="41"/>
    </row>
    <row r="2040" spans="3:4">
      <c r="C2040" s="41"/>
      <c r="D2040" s="41"/>
    </row>
    <row r="2041" spans="3:4">
      <c r="C2041" s="41"/>
      <c r="D2041" s="41"/>
    </row>
    <row r="2042" spans="3:4">
      <c r="C2042" s="41"/>
      <c r="D2042" s="41"/>
    </row>
    <row r="2043" spans="3:4">
      <c r="C2043" s="41"/>
      <c r="D2043" s="41"/>
    </row>
    <row r="2044" spans="3:4">
      <c r="C2044" s="41"/>
      <c r="D2044" s="41"/>
    </row>
    <row r="2045" spans="3:4">
      <c r="C2045" s="41"/>
      <c r="D2045" s="41"/>
    </row>
    <row r="2046" spans="3:4">
      <c r="C2046" s="41"/>
      <c r="D2046" s="41"/>
    </row>
    <row r="2047" spans="3:4">
      <c r="C2047" s="41"/>
      <c r="D2047" s="41"/>
    </row>
    <row r="2048" spans="3:4">
      <c r="C2048" s="41"/>
      <c r="D2048" s="41"/>
    </row>
    <row r="2049" spans="3:4">
      <c r="C2049" s="41"/>
      <c r="D2049" s="41"/>
    </row>
    <row r="2050" spans="3:4">
      <c r="C2050" s="41"/>
      <c r="D2050" s="41"/>
    </row>
    <row r="2051" spans="3:4">
      <c r="C2051" s="41"/>
      <c r="D2051" s="41"/>
    </row>
    <row r="2052" spans="3:4">
      <c r="C2052" s="41"/>
      <c r="D2052" s="41"/>
    </row>
    <row r="2053" spans="3:4">
      <c r="C2053" s="41"/>
      <c r="D2053" s="41"/>
    </row>
    <row r="2054" spans="3:4">
      <c r="C2054" s="41"/>
      <c r="D2054" s="41"/>
    </row>
    <row r="2055" spans="3:4">
      <c r="C2055" s="41"/>
      <c r="D2055" s="41"/>
    </row>
    <row r="2056" spans="3:4">
      <c r="C2056" s="41"/>
      <c r="D2056" s="41"/>
    </row>
    <row r="2057" spans="3:4">
      <c r="C2057" s="41"/>
      <c r="D2057" s="41"/>
    </row>
    <row r="2058" spans="3:4">
      <c r="C2058" s="41"/>
      <c r="D2058" s="41"/>
    </row>
    <row r="2059" spans="3:4">
      <c r="C2059" s="41"/>
      <c r="D2059" s="41"/>
    </row>
    <row r="2060" spans="3:4">
      <c r="C2060" s="41"/>
      <c r="D2060" s="41"/>
    </row>
    <row r="2061" spans="3:4">
      <c r="C2061" s="41"/>
      <c r="D2061" s="41"/>
    </row>
    <row r="2062" spans="3:4">
      <c r="C2062" s="41"/>
      <c r="D2062" s="41"/>
    </row>
    <row r="2063" spans="3:4">
      <c r="C2063" s="41"/>
      <c r="D2063" s="41"/>
    </row>
    <row r="2064" spans="3:4">
      <c r="C2064" s="41"/>
      <c r="D2064" s="41"/>
    </row>
    <row r="2065" spans="3:4">
      <c r="C2065" s="41"/>
      <c r="D2065" s="41"/>
    </row>
    <row r="2066" spans="3:4">
      <c r="C2066" s="41"/>
      <c r="D2066" s="41"/>
    </row>
    <row r="2067" spans="3:4">
      <c r="C2067" s="41"/>
      <c r="D2067" s="41"/>
    </row>
    <row r="2068" spans="3:4">
      <c r="C2068" s="41"/>
      <c r="D2068" s="41"/>
    </row>
    <row r="2069" spans="3:4">
      <c r="C2069" s="41"/>
      <c r="D2069" s="41"/>
    </row>
    <row r="2070" spans="3:4">
      <c r="C2070" s="41"/>
      <c r="D2070" s="41"/>
    </row>
    <row r="2071" spans="3:4">
      <c r="C2071" s="41"/>
      <c r="D2071" s="41"/>
    </row>
    <row r="2072" spans="3:4">
      <c r="C2072" s="41"/>
      <c r="D2072" s="41"/>
    </row>
    <row r="2073" spans="3:4">
      <c r="C2073" s="41"/>
      <c r="D2073" s="41"/>
    </row>
    <row r="2074" spans="3:4">
      <c r="C2074" s="41"/>
      <c r="D2074" s="41"/>
    </row>
    <row r="2075" spans="3:4">
      <c r="C2075" s="41"/>
      <c r="D2075" s="41"/>
    </row>
    <row r="2076" spans="3:4">
      <c r="C2076" s="41"/>
      <c r="D2076" s="41"/>
    </row>
    <row r="2077" spans="3:4">
      <c r="C2077" s="41"/>
      <c r="D2077" s="41"/>
    </row>
    <row r="2078" spans="3:4">
      <c r="C2078" s="41"/>
      <c r="D2078" s="41"/>
    </row>
    <row r="2079" spans="3:4">
      <c r="C2079" s="41"/>
      <c r="D2079" s="41"/>
    </row>
    <row r="2080" spans="3:4">
      <c r="C2080" s="41"/>
      <c r="D2080" s="41"/>
    </row>
    <row r="2081" spans="3:4">
      <c r="C2081" s="41"/>
      <c r="D2081" s="41"/>
    </row>
    <row r="2082" spans="3:4">
      <c r="C2082" s="41"/>
      <c r="D2082" s="41"/>
    </row>
    <row r="2083" spans="3:4">
      <c r="C2083" s="41"/>
      <c r="D2083" s="41"/>
    </row>
    <row r="2084" spans="3:4">
      <c r="C2084" s="41"/>
      <c r="D2084" s="41"/>
    </row>
    <row r="2085" spans="3:4">
      <c r="C2085" s="41"/>
      <c r="D2085" s="41"/>
    </row>
    <row r="2086" spans="3:4">
      <c r="C2086" s="41"/>
      <c r="D2086" s="41"/>
    </row>
    <row r="2087" spans="3:4">
      <c r="C2087" s="41"/>
      <c r="D2087" s="41"/>
    </row>
    <row r="2088" spans="3:4">
      <c r="C2088" s="41"/>
      <c r="D2088" s="41"/>
    </row>
    <row r="2089" spans="3:4">
      <c r="C2089" s="41"/>
      <c r="D2089" s="41"/>
    </row>
    <row r="2090" spans="3:4">
      <c r="C2090" s="41"/>
      <c r="D2090" s="41"/>
    </row>
    <row r="2091" spans="3:4">
      <c r="C2091" s="41"/>
      <c r="D2091" s="41"/>
    </row>
    <row r="2092" spans="3:4">
      <c r="C2092" s="41"/>
      <c r="D2092" s="41"/>
    </row>
    <row r="2093" spans="3:4">
      <c r="C2093" s="41"/>
      <c r="D2093" s="41"/>
    </row>
    <row r="2094" spans="3:4">
      <c r="C2094" s="41"/>
      <c r="D2094" s="41"/>
    </row>
    <row r="2095" spans="3:4">
      <c r="C2095" s="41"/>
      <c r="D2095" s="41"/>
    </row>
    <row r="2096" spans="3:4">
      <c r="C2096" s="41"/>
      <c r="D2096" s="41"/>
    </row>
    <row r="2097" spans="3:4">
      <c r="C2097" s="41"/>
      <c r="D2097" s="41"/>
    </row>
    <row r="2098" spans="3:4">
      <c r="C2098" s="41"/>
      <c r="D2098" s="41"/>
    </row>
    <row r="2099" spans="3:4">
      <c r="C2099" s="41"/>
      <c r="D2099" s="41"/>
    </row>
    <row r="2100" spans="3:4">
      <c r="C2100" s="41"/>
      <c r="D2100" s="41"/>
    </row>
    <row r="2101" spans="3:4">
      <c r="C2101" s="41"/>
      <c r="D2101" s="41"/>
    </row>
    <row r="2102" spans="3:4">
      <c r="C2102" s="41"/>
      <c r="D2102" s="41"/>
    </row>
    <row r="2103" spans="3:4">
      <c r="C2103" s="41"/>
      <c r="D2103" s="41"/>
    </row>
    <row r="2104" spans="3:4">
      <c r="C2104" s="41"/>
      <c r="D2104" s="41"/>
    </row>
    <row r="2105" spans="3:4">
      <c r="C2105" s="41"/>
      <c r="D2105" s="41"/>
    </row>
    <row r="2106" spans="3:4">
      <c r="C2106" s="41"/>
      <c r="D2106" s="41"/>
    </row>
    <row r="2107" spans="3:4">
      <c r="C2107" s="41"/>
      <c r="D2107" s="41"/>
    </row>
    <row r="2108" spans="3:4">
      <c r="C2108" s="41"/>
      <c r="D2108" s="41"/>
    </row>
    <row r="2109" spans="3:4">
      <c r="C2109" s="41"/>
      <c r="D2109" s="41"/>
    </row>
    <row r="2110" spans="3:4">
      <c r="C2110" s="41"/>
      <c r="D2110" s="41"/>
    </row>
    <row r="2111" spans="3:4">
      <c r="C2111" s="41"/>
      <c r="D2111" s="41"/>
    </row>
    <row r="2112" spans="3:4">
      <c r="C2112" s="41"/>
      <c r="D2112" s="41"/>
    </row>
    <row r="2113" spans="3:4">
      <c r="C2113" s="41"/>
      <c r="D2113" s="41"/>
    </row>
    <row r="2114" spans="3:4">
      <c r="C2114" s="41"/>
      <c r="D2114" s="41"/>
    </row>
    <row r="2115" spans="3:4">
      <c r="C2115" s="41"/>
      <c r="D2115" s="41"/>
    </row>
    <row r="2116" spans="3:4">
      <c r="C2116" s="41"/>
      <c r="D2116" s="41"/>
    </row>
    <row r="2117" spans="3:4">
      <c r="C2117" s="41"/>
      <c r="D2117" s="41"/>
    </row>
    <row r="2118" spans="3:4">
      <c r="C2118" s="41"/>
      <c r="D2118" s="41"/>
    </row>
    <row r="2119" spans="3:4">
      <c r="C2119" s="41"/>
      <c r="D2119" s="41"/>
    </row>
    <row r="2120" spans="3:4">
      <c r="C2120" s="41"/>
      <c r="D2120" s="41"/>
    </row>
    <row r="2121" spans="3:4">
      <c r="C2121" s="41"/>
      <c r="D2121" s="41"/>
    </row>
    <row r="2122" spans="3:4">
      <c r="C2122" s="41"/>
      <c r="D2122" s="41"/>
    </row>
    <row r="2123" spans="3:4">
      <c r="C2123" s="41"/>
      <c r="D2123" s="41"/>
    </row>
    <row r="2124" spans="3:4">
      <c r="C2124" s="41"/>
      <c r="D2124" s="41"/>
    </row>
    <row r="2125" spans="3:4">
      <c r="C2125" s="41"/>
      <c r="D2125" s="41"/>
    </row>
    <row r="2126" spans="3:4">
      <c r="C2126" s="41"/>
      <c r="D2126" s="41"/>
    </row>
    <row r="2127" spans="3:4">
      <c r="C2127" s="41"/>
      <c r="D2127" s="41"/>
    </row>
    <row r="2128" spans="3:4">
      <c r="C2128" s="41"/>
      <c r="D2128" s="41"/>
    </row>
    <row r="2129" spans="3:4">
      <c r="C2129" s="41"/>
      <c r="D2129" s="41"/>
    </row>
    <row r="2130" spans="3:4">
      <c r="C2130" s="41"/>
      <c r="D2130" s="41"/>
    </row>
    <row r="2131" spans="3:4">
      <c r="C2131" s="41"/>
      <c r="D2131" s="41"/>
    </row>
    <row r="2132" spans="3:4">
      <c r="C2132" s="41"/>
      <c r="D2132" s="41"/>
    </row>
    <row r="2133" spans="3:4">
      <c r="C2133" s="41"/>
      <c r="D2133" s="41"/>
    </row>
    <row r="2134" spans="3:4">
      <c r="C2134" s="41"/>
      <c r="D2134" s="41"/>
    </row>
    <row r="2135" spans="3:4">
      <c r="C2135" s="41"/>
      <c r="D2135" s="41"/>
    </row>
    <row r="2136" spans="3:4">
      <c r="C2136" s="41"/>
      <c r="D2136" s="41"/>
    </row>
    <row r="2137" spans="3:4">
      <c r="C2137" s="41"/>
      <c r="D2137" s="41"/>
    </row>
    <row r="2138" spans="3:4">
      <c r="C2138" s="41"/>
      <c r="D2138" s="41"/>
    </row>
    <row r="2139" spans="3:4">
      <c r="C2139" s="41"/>
      <c r="D2139" s="41"/>
    </row>
    <row r="2140" spans="3:4">
      <c r="C2140" s="41"/>
      <c r="D2140" s="41"/>
    </row>
    <row r="2141" spans="3:4">
      <c r="C2141" s="41"/>
      <c r="D2141" s="41"/>
    </row>
    <row r="2142" spans="3:4">
      <c r="C2142" s="41"/>
      <c r="D2142" s="41"/>
    </row>
    <row r="2143" spans="3:4">
      <c r="C2143" s="41"/>
      <c r="D2143" s="41"/>
    </row>
    <row r="2144" spans="3:4">
      <c r="C2144" s="41"/>
      <c r="D2144" s="41"/>
    </row>
    <row r="2145" spans="3:4">
      <c r="C2145" s="41"/>
      <c r="D2145" s="41"/>
    </row>
    <row r="2146" spans="3:4">
      <c r="C2146" s="41"/>
      <c r="D2146" s="41"/>
    </row>
    <row r="2147" spans="3:4">
      <c r="C2147" s="41"/>
      <c r="D2147" s="41"/>
    </row>
    <row r="2148" spans="3:4">
      <c r="C2148" s="41"/>
      <c r="D2148" s="41"/>
    </row>
    <row r="2149" spans="3:4">
      <c r="C2149" s="41"/>
      <c r="D2149" s="41"/>
    </row>
    <row r="2150" spans="3:4">
      <c r="C2150" s="41"/>
      <c r="D2150" s="41"/>
    </row>
    <row r="2151" spans="3:4">
      <c r="C2151" s="41"/>
      <c r="D2151" s="41"/>
    </row>
    <row r="2152" spans="3:4">
      <c r="C2152" s="41"/>
      <c r="D2152" s="41"/>
    </row>
    <row r="2153" spans="3:4">
      <c r="C2153" s="41"/>
      <c r="D2153" s="41"/>
    </row>
    <row r="2154" spans="3:4">
      <c r="C2154" s="41"/>
      <c r="D2154" s="41"/>
    </row>
    <row r="2155" spans="3:4">
      <c r="C2155" s="41"/>
      <c r="D2155" s="41"/>
    </row>
    <row r="2156" spans="3:4">
      <c r="C2156" s="41"/>
      <c r="D2156" s="41"/>
    </row>
    <row r="2157" spans="3:4">
      <c r="C2157" s="41"/>
      <c r="D2157" s="41"/>
    </row>
    <row r="2158" spans="3:4">
      <c r="C2158" s="41"/>
      <c r="D2158" s="41"/>
    </row>
    <row r="2159" spans="3:4">
      <c r="C2159" s="41"/>
      <c r="D2159" s="41"/>
    </row>
    <row r="2160" spans="3:4">
      <c r="C2160" s="41"/>
      <c r="D2160" s="41"/>
    </row>
    <row r="2161" spans="3:4">
      <c r="C2161" s="41"/>
      <c r="D2161" s="41"/>
    </row>
    <row r="2162" spans="3:4">
      <c r="C2162" s="41"/>
      <c r="D2162" s="41"/>
    </row>
    <row r="2163" spans="3:4">
      <c r="C2163" s="41"/>
      <c r="D2163" s="41"/>
    </row>
    <row r="2164" spans="3:4">
      <c r="C2164" s="41"/>
      <c r="D2164" s="41"/>
    </row>
    <row r="2165" spans="3:4">
      <c r="C2165" s="41"/>
      <c r="D2165" s="41"/>
    </row>
    <row r="2166" spans="3:4">
      <c r="C2166" s="41"/>
      <c r="D2166" s="41"/>
    </row>
    <row r="2167" spans="3:4">
      <c r="C2167" s="41"/>
      <c r="D2167" s="41"/>
    </row>
    <row r="2168" spans="3:4">
      <c r="C2168" s="41"/>
      <c r="D2168" s="41"/>
    </row>
    <row r="2169" spans="3:4">
      <c r="C2169" s="41"/>
      <c r="D2169" s="41"/>
    </row>
    <row r="2170" spans="3:4">
      <c r="C2170" s="41"/>
      <c r="D2170" s="41"/>
    </row>
    <row r="2171" spans="3:4">
      <c r="C2171" s="41"/>
      <c r="D2171" s="41"/>
    </row>
    <row r="2172" spans="3:4">
      <c r="C2172" s="41"/>
      <c r="D2172" s="41"/>
    </row>
    <row r="2173" spans="3:4">
      <c r="C2173" s="41"/>
      <c r="D2173" s="41"/>
    </row>
    <row r="2174" spans="3:4">
      <c r="C2174" s="41"/>
      <c r="D2174" s="41"/>
    </row>
    <row r="2175" spans="3:4">
      <c r="C2175" s="41"/>
      <c r="D2175" s="41"/>
    </row>
    <row r="2176" spans="3:4">
      <c r="C2176" s="41"/>
      <c r="D2176" s="41"/>
    </row>
    <row r="2177" spans="3:4">
      <c r="C2177" s="41"/>
      <c r="D2177" s="41"/>
    </row>
    <row r="2178" spans="3:4">
      <c r="C2178" s="41"/>
      <c r="D2178" s="41"/>
    </row>
    <row r="2179" spans="3:4">
      <c r="C2179" s="41"/>
      <c r="D2179" s="41"/>
    </row>
    <row r="2180" spans="3:4">
      <c r="C2180" s="41"/>
      <c r="D2180" s="41"/>
    </row>
    <row r="2181" spans="3:4">
      <c r="C2181" s="41"/>
      <c r="D2181" s="41"/>
    </row>
    <row r="2182" spans="3:4">
      <c r="C2182" s="41"/>
      <c r="D2182" s="41"/>
    </row>
    <row r="2183" spans="3:4">
      <c r="C2183" s="41"/>
      <c r="D2183" s="41"/>
    </row>
    <row r="2184" spans="3:4">
      <c r="C2184" s="41"/>
      <c r="D2184" s="41"/>
    </row>
    <row r="2185" spans="3:4">
      <c r="C2185" s="41"/>
      <c r="D2185" s="41"/>
    </row>
    <row r="2186" spans="3:4">
      <c r="C2186" s="41"/>
      <c r="D2186" s="41"/>
    </row>
    <row r="2187" spans="3:4">
      <c r="C2187" s="41"/>
      <c r="D2187" s="41"/>
    </row>
    <row r="2188" spans="3:4">
      <c r="C2188" s="41"/>
      <c r="D2188" s="41"/>
    </row>
    <row r="2189" spans="3:4">
      <c r="C2189" s="41"/>
      <c r="D2189" s="41"/>
    </row>
    <row r="2190" spans="3:4">
      <c r="C2190" s="41"/>
      <c r="D2190" s="41"/>
    </row>
    <row r="2191" spans="3:4">
      <c r="C2191" s="41"/>
      <c r="D2191" s="41"/>
    </row>
    <row r="2192" spans="3:4">
      <c r="C2192" s="41"/>
      <c r="D2192" s="41"/>
    </row>
    <row r="2193" spans="3:4">
      <c r="C2193" s="41"/>
      <c r="D2193" s="41"/>
    </row>
    <row r="2194" spans="3:4">
      <c r="C2194" s="41"/>
      <c r="D2194" s="41"/>
    </row>
    <row r="2195" spans="3:4">
      <c r="C2195" s="41"/>
      <c r="D2195" s="41"/>
    </row>
    <row r="2196" spans="3:4">
      <c r="C2196" s="41"/>
      <c r="D2196" s="41"/>
    </row>
    <row r="2197" spans="3:4">
      <c r="C2197" s="41"/>
      <c r="D2197" s="41"/>
    </row>
    <row r="2198" spans="3:4">
      <c r="C2198" s="41"/>
      <c r="D2198" s="41"/>
    </row>
    <row r="2199" spans="3:4">
      <c r="C2199" s="41"/>
      <c r="D2199" s="41"/>
    </row>
    <row r="2200" spans="3:4">
      <c r="C2200" s="41"/>
      <c r="D2200" s="41"/>
    </row>
    <row r="2201" spans="3:4">
      <c r="C2201" s="41"/>
      <c r="D2201" s="41"/>
    </row>
    <row r="2202" spans="3:4">
      <c r="C2202" s="41"/>
      <c r="D2202" s="41"/>
    </row>
    <row r="2203" spans="3:4">
      <c r="C2203" s="41"/>
      <c r="D2203" s="41"/>
    </row>
    <row r="2204" spans="3:4">
      <c r="C2204" s="41"/>
      <c r="D2204" s="41"/>
    </row>
    <row r="2205" spans="3:4">
      <c r="C2205" s="41"/>
      <c r="D2205" s="41"/>
    </row>
    <row r="2206" spans="3:4">
      <c r="C2206" s="41"/>
      <c r="D2206" s="41"/>
    </row>
    <row r="2207" spans="3:4">
      <c r="C2207" s="41"/>
      <c r="D2207" s="41"/>
    </row>
    <row r="2208" spans="3:4">
      <c r="C2208" s="41"/>
      <c r="D2208" s="41"/>
    </row>
    <row r="2209" spans="3:4">
      <c r="C2209" s="41"/>
      <c r="D2209" s="41"/>
    </row>
    <row r="2210" spans="3:4">
      <c r="C2210" s="41"/>
      <c r="D2210" s="41"/>
    </row>
    <row r="2211" spans="3:4">
      <c r="C2211" s="41"/>
      <c r="D2211" s="41"/>
    </row>
    <row r="2212" spans="3:4">
      <c r="C2212" s="41"/>
      <c r="D2212" s="41"/>
    </row>
    <row r="2213" spans="3:4">
      <c r="C2213" s="41"/>
      <c r="D2213" s="41"/>
    </row>
    <row r="2214" spans="3:4">
      <c r="C2214" s="41"/>
      <c r="D2214" s="41"/>
    </row>
    <row r="2215" spans="3:4">
      <c r="C2215" s="41"/>
      <c r="D2215" s="41"/>
    </row>
    <row r="2216" spans="3:4">
      <c r="C2216" s="41"/>
      <c r="D2216" s="41"/>
    </row>
    <row r="2217" spans="3:4">
      <c r="C2217" s="41"/>
      <c r="D2217" s="41"/>
    </row>
    <row r="2218" spans="3:4">
      <c r="C2218" s="41"/>
      <c r="D2218" s="41"/>
    </row>
    <row r="2219" spans="3:4">
      <c r="C2219" s="41"/>
      <c r="D2219" s="41"/>
    </row>
    <row r="2220" spans="3:4">
      <c r="C2220" s="41"/>
      <c r="D2220" s="41"/>
    </row>
    <row r="2221" spans="3:4">
      <c r="C2221" s="41"/>
      <c r="D2221" s="41"/>
    </row>
    <row r="2222" spans="3:4">
      <c r="C2222" s="41"/>
      <c r="D2222" s="41"/>
    </row>
    <row r="2223" spans="3:4">
      <c r="C2223" s="41"/>
      <c r="D2223" s="41"/>
    </row>
    <row r="2224" spans="3:4">
      <c r="C2224" s="41"/>
      <c r="D2224" s="41"/>
    </row>
    <row r="2225" spans="3:4">
      <c r="C2225" s="41"/>
      <c r="D2225" s="41"/>
    </row>
    <row r="2226" spans="3:4">
      <c r="C2226" s="41"/>
      <c r="D2226" s="41"/>
    </row>
    <row r="2227" spans="3:4">
      <c r="C2227" s="41"/>
      <c r="D2227" s="41"/>
    </row>
    <row r="2228" spans="3:4">
      <c r="C2228" s="41"/>
      <c r="D2228" s="41"/>
    </row>
    <row r="2229" spans="3:4">
      <c r="C2229" s="41"/>
      <c r="D2229" s="41"/>
    </row>
    <row r="2230" spans="3:4">
      <c r="C2230" s="41"/>
      <c r="D2230" s="41"/>
    </row>
    <row r="2231" spans="3:4">
      <c r="C2231" s="41"/>
      <c r="D2231" s="41"/>
    </row>
    <row r="2232" spans="3:4">
      <c r="C2232" s="41"/>
      <c r="D2232" s="41"/>
    </row>
    <row r="2233" spans="3:4">
      <c r="C2233" s="41"/>
      <c r="D2233" s="41"/>
    </row>
    <row r="2234" spans="3:4">
      <c r="C2234" s="41"/>
      <c r="D2234" s="41"/>
    </row>
    <row r="2235" spans="3:4">
      <c r="C2235" s="41"/>
      <c r="D2235" s="41"/>
    </row>
    <row r="2236" spans="3:4">
      <c r="C2236" s="41"/>
      <c r="D2236" s="41"/>
    </row>
    <row r="2237" spans="3:4">
      <c r="C2237" s="41"/>
      <c r="D2237" s="41"/>
    </row>
    <row r="2238" spans="3:4">
      <c r="C2238" s="41"/>
      <c r="D2238" s="41"/>
    </row>
    <row r="2239" spans="3:4">
      <c r="C2239" s="41"/>
      <c r="D2239" s="41"/>
    </row>
    <row r="2240" spans="3:4">
      <c r="C2240" s="41"/>
      <c r="D2240" s="41"/>
    </row>
    <row r="2241" spans="3:4">
      <c r="C2241" s="41"/>
      <c r="D2241" s="41"/>
    </row>
    <row r="2242" spans="3:4">
      <c r="C2242" s="41"/>
      <c r="D2242" s="41"/>
    </row>
    <row r="2243" spans="3:4">
      <c r="C2243" s="41"/>
      <c r="D2243" s="41"/>
    </row>
    <row r="2244" spans="3:4">
      <c r="C2244" s="41"/>
      <c r="D2244" s="41"/>
    </row>
    <row r="2245" spans="3:4">
      <c r="C2245" s="41"/>
      <c r="D2245" s="41"/>
    </row>
    <row r="2246" spans="3:4">
      <c r="C2246" s="41"/>
      <c r="D2246" s="41"/>
    </row>
    <row r="2247" spans="3:4">
      <c r="C2247" s="41"/>
      <c r="D2247" s="41"/>
    </row>
    <row r="2248" spans="3:4">
      <c r="C2248" s="41"/>
      <c r="D2248" s="41"/>
    </row>
    <row r="2249" spans="3:4">
      <c r="C2249" s="41"/>
      <c r="D2249" s="41"/>
    </row>
    <row r="2250" spans="3:4">
      <c r="C2250" s="41"/>
      <c r="D2250" s="41"/>
    </row>
    <row r="2251" spans="3:4">
      <c r="C2251" s="41"/>
      <c r="D2251" s="41"/>
    </row>
    <row r="2252" spans="3:4">
      <c r="C2252" s="41"/>
      <c r="D2252" s="41"/>
    </row>
    <row r="2253" spans="3:4">
      <c r="C2253" s="41"/>
      <c r="D2253" s="41"/>
    </row>
    <row r="2254" spans="3:4">
      <c r="C2254" s="41"/>
      <c r="D2254" s="41"/>
    </row>
    <row r="2255" spans="3:4">
      <c r="C2255" s="41"/>
      <c r="D2255" s="41"/>
    </row>
    <row r="2256" spans="3:4">
      <c r="C2256" s="41"/>
      <c r="D2256" s="41"/>
    </row>
    <row r="2257" spans="3:4">
      <c r="C2257" s="41"/>
      <c r="D2257" s="41"/>
    </row>
    <row r="2258" spans="3:4">
      <c r="C2258" s="41"/>
      <c r="D2258" s="41"/>
    </row>
    <row r="2259" spans="3:4">
      <c r="C2259" s="41"/>
      <c r="D2259" s="41"/>
    </row>
    <row r="2260" spans="3:4">
      <c r="C2260" s="41"/>
      <c r="D2260" s="41"/>
    </row>
    <row r="2261" spans="3:4">
      <c r="C2261" s="41"/>
      <c r="D2261" s="41"/>
    </row>
    <row r="2262" spans="3:4">
      <c r="C2262" s="41"/>
      <c r="D2262" s="41"/>
    </row>
    <row r="2263" spans="3:4">
      <c r="C2263" s="41"/>
      <c r="D2263" s="41"/>
    </row>
    <row r="2264" spans="3:4">
      <c r="C2264" s="41"/>
      <c r="D2264" s="41"/>
    </row>
    <row r="2265" spans="3:4">
      <c r="C2265" s="41"/>
      <c r="D2265" s="41"/>
    </row>
    <row r="2266" spans="3:4">
      <c r="C2266" s="41"/>
      <c r="D2266" s="41"/>
    </row>
    <row r="2267" spans="3:4">
      <c r="C2267" s="41"/>
      <c r="D2267" s="41"/>
    </row>
    <row r="2268" spans="3:4">
      <c r="C2268" s="41"/>
      <c r="D2268" s="41"/>
    </row>
    <row r="2269" spans="3:4">
      <c r="C2269" s="41"/>
      <c r="D2269" s="41"/>
    </row>
    <row r="2270" spans="3:4">
      <c r="C2270" s="41"/>
      <c r="D2270" s="41"/>
    </row>
    <row r="2271" spans="3:4">
      <c r="C2271" s="41"/>
      <c r="D2271" s="41"/>
    </row>
    <row r="2272" spans="3:4">
      <c r="C2272" s="41"/>
      <c r="D2272" s="41"/>
    </row>
    <row r="2273" spans="3:4">
      <c r="C2273" s="41"/>
      <c r="D2273" s="41"/>
    </row>
    <row r="2274" spans="3:4">
      <c r="C2274" s="41"/>
      <c r="D2274" s="41"/>
    </row>
    <row r="2275" spans="3:4">
      <c r="C2275" s="41"/>
      <c r="D2275" s="41"/>
    </row>
    <row r="2276" spans="3:4">
      <c r="C2276" s="41"/>
      <c r="D2276" s="41"/>
    </row>
    <row r="2277" spans="3:4">
      <c r="C2277" s="41"/>
      <c r="D2277" s="41"/>
    </row>
    <row r="2278" spans="3:4">
      <c r="C2278" s="41"/>
      <c r="D2278" s="41"/>
    </row>
    <row r="2279" spans="3:4">
      <c r="C2279" s="41"/>
      <c r="D2279" s="41"/>
    </row>
    <row r="2280" spans="3:4">
      <c r="C2280" s="41"/>
      <c r="D2280" s="41"/>
    </row>
    <row r="2281" spans="3:4">
      <c r="C2281" s="41"/>
      <c r="D2281" s="41"/>
    </row>
    <row r="2282" spans="3:4">
      <c r="C2282" s="41"/>
      <c r="D2282" s="41"/>
    </row>
    <row r="2283" spans="3:4">
      <c r="C2283" s="41"/>
      <c r="D2283" s="41"/>
    </row>
    <row r="2284" spans="3:4">
      <c r="C2284" s="41"/>
      <c r="D2284" s="41"/>
    </row>
    <row r="2285" spans="3:4">
      <c r="C2285" s="41"/>
      <c r="D2285" s="41"/>
    </row>
    <row r="2286" spans="3:4">
      <c r="C2286" s="41"/>
      <c r="D2286" s="41"/>
    </row>
    <row r="2287" spans="3:4">
      <c r="C2287" s="41"/>
      <c r="D2287" s="41"/>
    </row>
    <row r="2288" spans="3:4">
      <c r="C2288" s="41"/>
      <c r="D2288" s="41"/>
    </row>
    <row r="2289" spans="3:4">
      <c r="C2289" s="41"/>
      <c r="D2289" s="41"/>
    </row>
    <row r="2290" spans="3:4">
      <c r="C2290" s="41"/>
      <c r="D2290" s="41"/>
    </row>
    <row r="2291" spans="3:4">
      <c r="C2291" s="41"/>
      <c r="D2291" s="41"/>
    </row>
    <row r="2292" spans="3:4">
      <c r="C2292" s="41"/>
      <c r="D2292" s="41"/>
    </row>
    <row r="2293" spans="3:4">
      <c r="C2293" s="41"/>
      <c r="D2293" s="41"/>
    </row>
    <row r="2294" spans="3:4">
      <c r="C2294" s="41"/>
      <c r="D2294" s="41"/>
    </row>
    <row r="2295" spans="3:4">
      <c r="C2295" s="41"/>
      <c r="D2295" s="41"/>
    </row>
    <row r="2296" spans="3:4">
      <c r="C2296" s="41"/>
      <c r="D2296" s="41"/>
    </row>
    <row r="2297" spans="3:4">
      <c r="C2297" s="41"/>
      <c r="D2297" s="41"/>
    </row>
    <row r="2298" spans="3:4">
      <c r="C2298" s="41"/>
      <c r="D2298" s="41"/>
    </row>
    <row r="2299" spans="3:4">
      <c r="C2299" s="41"/>
      <c r="D2299" s="41"/>
    </row>
    <row r="2300" spans="3:4">
      <c r="C2300" s="41"/>
      <c r="D2300" s="41"/>
    </row>
    <row r="2301" spans="3:4">
      <c r="C2301" s="41"/>
      <c r="D2301" s="41"/>
    </row>
    <row r="2302" spans="3:4">
      <c r="C2302" s="41"/>
      <c r="D2302" s="41"/>
    </row>
    <row r="2303" spans="3:4">
      <c r="C2303" s="41"/>
      <c r="D2303" s="41"/>
    </row>
    <row r="2304" spans="3:4">
      <c r="C2304" s="41"/>
      <c r="D2304" s="41"/>
    </row>
    <row r="2305" spans="3:4">
      <c r="C2305" s="41"/>
      <c r="D2305" s="41"/>
    </row>
    <row r="2306" spans="3:4">
      <c r="C2306" s="41"/>
      <c r="D2306" s="41"/>
    </row>
    <row r="2307" spans="3:4">
      <c r="C2307" s="41"/>
      <c r="D2307" s="41"/>
    </row>
    <row r="2308" spans="3:4">
      <c r="C2308" s="41"/>
      <c r="D2308" s="41"/>
    </row>
    <row r="2309" spans="3:4">
      <c r="C2309" s="41"/>
      <c r="D2309" s="41"/>
    </row>
    <row r="2310" spans="3:4">
      <c r="C2310" s="41"/>
      <c r="D2310" s="41"/>
    </row>
    <row r="2311" spans="3:4">
      <c r="C2311" s="41"/>
      <c r="D2311" s="41"/>
    </row>
    <row r="2312" spans="3:4">
      <c r="C2312" s="41"/>
      <c r="D2312" s="41"/>
    </row>
    <row r="2313" spans="3:4">
      <c r="C2313" s="41"/>
      <c r="D2313" s="41"/>
    </row>
    <row r="2314" spans="3:4">
      <c r="C2314" s="41"/>
      <c r="D2314" s="41"/>
    </row>
    <row r="2315" spans="3:4">
      <c r="C2315" s="41"/>
      <c r="D2315" s="41"/>
    </row>
    <row r="2316" spans="3:4">
      <c r="C2316" s="41"/>
      <c r="D2316" s="41"/>
    </row>
    <row r="2317" spans="3:4">
      <c r="C2317" s="41"/>
      <c r="D2317" s="41"/>
    </row>
    <row r="2318" spans="3:4">
      <c r="C2318" s="41"/>
      <c r="D2318" s="41"/>
    </row>
    <row r="2319" spans="3:4">
      <c r="C2319" s="41"/>
      <c r="D2319" s="41"/>
    </row>
    <row r="2320" spans="3:4">
      <c r="C2320" s="41"/>
      <c r="D2320" s="41"/>
    </row>
    <row r="2321" spans="3:4">
      <c r="C2321" s="41"/>
      <c r="D2321" s="41"/>
    </row>
    <row r="2322" spans="3:4">
      <c r="C2322" s="41"/>
      <c r="D2322" s="41"/>
    </row>
    <row r="2323" spans="3:4">
      <c r="C2323" s="41"/>
      <c r="D2323" s="41"/>
    </row>
    <row r="2324" spans="3:4">
      <c r="C2324" s="41"/>
      <c r="D2324" s="41"/>
    </row>
    <row r="2325" spans="3:4">
      <c r="C2325" s="41"/>
      <c r="D2325" s="41"/>
    </row>
    <row r="2326" spans="3:4">
      <c r="C2326" s="41"/>
      <c r="D2326" s="41"/>
    </row>
    <row r="2327" spans="3:4">
      <c r="C2327" s="41"/>
      <c r="D2327" s="41"/>
    </row>
    <row r="2328" spans="3:4">
      <c r="C2328" s="41"/>
      <c r="D2328" s="41"/>
    </row>
    <row r="2329" spans="3:4">
      <c r="C2329" s="41"/>
      <c r="D2329" s="41"/>
    </row>
    <row r="2330" spans="3:4">
      <c r="C2330" s="41"/>
      <c r="D2330" s="41"/>
    </row>
    <row r="2331" spans="3:4">
      <c r="C2331" s="41"/>
      <c r="D2331" s="41"/>
    </row>
    <row r="2332" spans="3:4">
      <c r="C2332" s="41"/>
      <c r="D2332" s="41"/>
    </row>
    <row r="2333" spans="3:4">
      <c r="C2333" s="41"/>
      <c r="D2333" s="41"/>
    </row>
    <row r="2334" spans="3:4">
      <c r="C2334" s="41"/>
      <c r="D2334" s="41"/>
    </row>
    <row r="2335" spans="3:4">
      <c r="C2335" s="41"/>
      <c r="D2335" s="41"/>
    </row>
    <row r="2336" spans="3:4">
      <c r="C2336" s="41"/>
      <c r="D2336" s="41"/>
    </row>
    <row r="2337" spans="3:4">
      <c r="C2337" s="41"/>
      <c r="D2337" s="41"/>
    </row>
    <row r="2338" spans="3:4">
      <c r="C2338" s="41"/>
      <c r="D2338" s="41"/>
    </row>
    <row r="2339" spans="3:4">
      <c r="C2339" s="41"/>
      <c r="D2339" s="41"/>
    </row>
    <row r="2340" spans="3:4">
      <c r="C2340" s="41"/>
      <c r="D2340" s="41"/>
    </row>
    <row r="2341" spans="3:4">
      <c r="C2341" s="41"/>
      <c r="D2341" s="41"/>
    </row>
    <row r="2342" spans="3:4">
      <c r="C2342" s="41"/>
      <c r="D2342" s="41"/>
    </row>
    <row r="2343" spans="3:4">
      <c r="C2343" s="41"/>
      <c r="D2343" s="41"/>
    </row>
    <row r="2344" spans="3:4">
      <c r="C2344" s="41"/>
      <c r="D2344" s="41"/>
    </row>
    <row r="2345" spans="3:4">
      <c r="C2345" s="41"/>
      <c r="D2345" s="41"/>
    </row>
    <row r="2346" spans="3:4">
      <c r="C2346" s="41"/>
      <c r="D2346" s="41"/>
    </row>
    <row r="2347" spans="3:4">
      <c r="C2347" s="41"/>
      <c r="D2347" s="41"/>
    </row>
    <row r="2348" spans="3:4">
      <c r="C2348" s="41"/>
      <c r="D2348" s="41"/>
    </row>
    <row r="2349" spans="3:4">
      <c r="C2349" s="41"/>
      <c r="D2349" s="41"/>
    </row>
    <row r="2350" spans="3:4">
      <c r="C2350" s="41"/>
      <c r="D2350" s="41"/>
    </row>
    <row r="2351" spans="3:4">
      <c r="C2351" s="41"/>
      <c r="D2351" s="41"/>
    </row>
    <row r="2352" spans="3:4">
      <c r="C2352" s="41"/>
      <c r="D2352" s="41"/>
    </row>
    <row r="2353" spans="3:4">
      <c r="C2353" s="41"/>
      <c r="D2353" s="41"/>
    </row>
    <row r="2354" spans="3:4">
      <c r="C2354" s="41"/>
      <c r="D2354" s="41"/>
    </row>
    <row r="2355" spans="3:4">
      <c r="C2355" s="41"/>
      <c r="D2355" s="41"/>
    </row>
    <row r="2356" spans="3:4">
      <c r="C2356" s="41"/>
      <c r="D2356" s="41"/>
    </row>
    <row r="2357" spans="3:4">
      <c r="C2357" s="41"/>
      <c r="D2357" s="41"/>
    </row>
    <row r="2358" spans="3:4">
      <c r="C2358" s="41"/>
      <c r="D2358" s="41"/>
    </row>
    <row r="2359" spans="3:4">
      <c r="C2359" s="41"/>
      <c r="D2359" s="41"/>
    </row>
    <row r="2360" spans="3:4">
      <c r="C2360" s="41"/>
      <c r="D2360" s="41"/>
    </row>
    <row r="2361" spans="3:4">
      <c r="C2361" s="41"/>
      <c r="D2361" s="41"/>
    </row>
    <row r="2362" spans="3:4">
      <c r="C2362" s="41"/>
      <c r="D2362" s="41"/>
    </row>
    <row r="2363" spans="3:4">
      <c r="C2363" s="41"/>
      <c r="D2363" s="41"/>
    </row>
    <row r="2364" spans="3:4">
      <c r="C2364" s="41"/>
      <c r="D2364" s="41"/>
    </row>
    <row r="2365" spans="3:4">
      <c r="C2365" s="41"/>
      <c r="D2365" s="41"/>
    </row>
    <row r="2366" spans="3:4">
      <c r="C2366" s="41"/>
      <c r="D2366" s="41"/>
    </row>
    <row r="2367" spans="3:4">
      <c r="C2367" s="41"/>
      <c r="D2367" s="41"/>
    </row>
    <row r="2368" spans="3:4">
      <c r="C2368" s="41"/>
      <c r="D2368" s="41"/>
    </row>
    <row r="2369" spans="3:4">
      <c r="C2369" s="41"/>
      <c r="D2369" s="41"/>
    </row>
    <row r="2370" spans="3:4">
      <c r="C2370" s="41"/>
      <c r="D2370" s="41"/>
    </row>
    <row r="2371" spans="3:4">
      <c r="C2371" s="41"/>
      <c r="D2371" s="41"/>
    </row>
    <row r="2372" spans="3:4">
      <c r="C2372" s="41"/>
      <c r="D2372" s="41"/>
    </row>
    <row r="2373" spans="3:4">
      <c r="C2373" s="41"/>
      <c r="D2373" s="41"/>
    </row>
    <row r="2374" spans="3:4">
      <c r="C2374" s="41"/>
      <c r="D2374" s="41"/>
    </row>
    <row r="2375" spans="3:4">
      <c r="C2375" s="41"/>
      <c r="D2375" s="41"/>
    </row>
    <row r="2376" spans="3:4">
      <c r="C2376" s="41"/>
      <c r="D2376" s="41"/>
    </row>
    <row r="2377" spans="3:4">
      <c r="C2377" s="41"/>
      <c r="D2377" s="41"/>
    </row>
    <row r="2378" spans="3:4">
      <c r="C2378" s="41"/>
      <c r="D2378" s="41"/>
    </row>
    <row r="2379" spans="3:4">
      <c r="C2379" s="41"/>
      <c r="D2379" s="41"/>
    </row>
    <row r="2380" spans="3:4">
      <c r="C2380" s="41"/>
      <c r="D2380" s="41"/>
    </row>
    <row r="2381" spans="3:4">
      <c r="C2381" s="41"/>
      <c r="D2381" s="41"/>
    </row>
    <row r="2382" spans="3:4">
      <c r="C2382" s="41"/>
      <c r="D2382" s="41"/>
    </row>
    <row r="2383" spans="3:4">
      <c r="C2383" s="41"/>
      <c r="D2383" s="41"/>
    </row>
    <row r="2384" spans="3:4">
      <c r="C2384" s="41"/>
      <c r="D2384" s="41"/>
    </row>
    <row r="2385" spans="3:4">
      <c r="C2385" s="41"/>
      <c r="D2385" s="41"/>
    </row>
    <row r="2386" spans="3:4">
      <c r="C2386" s="41"/>
      <c r="D2386" s="41"/>
    </row>
    <row r="2387" spans="3:4">
      <c r="C2387" s="41"/>
      <c r="D2387" s="41"/>
    </row>
    <row r="2388" spans="3:4">
      <c r="C2388" s="41"/>
      <c r="D2388" s="41"/>
    </row>
    <row r="2389" spans="3:4">
      <c r="C2389" s="41"/>
      <c r="D2389" s="41"/>
    </row>
    <row r="2390" spans="3:4">
      <c r="C2390" s="41"/>
      <c r="D2390" s="41"/>
    </row>
    <row r="2391" spans="3:4">
      <c r="C2391" s="41"/>
      <c r="D2391" s="41"/>
    </row>
    <row r="2392" spans="3:4">
      <c r="C2392" s="41"/>
      <c r="D2392" s="41"/>
    </row>
    <row r="2393" spans="3:4">
      <c r="C2393" s="41"/>
      <c r="D2393" s="41"/>
    </row>
    <row r="2394" spans="3:4">
      <c r="C2394" s="41"/>
      <c r="D2394" s="41"/>
    </row>
    <row r="2395" spans="3:4">
      <c r="C2395" s="41"/>
      <c r="D2395" s="41"/>
    </row>
    <row r="2396" spans="3:4">
      <c r="C2396" s="41"/>
      <c r="D2396" s="41"/>
    </row>
    <row r="2397" spans="3:4">
      <c r="C2397" s="41"/>
      <c r="D2397" s="41"/>
    </row>
    <row r="2398" spans="3:4">
      <c r="C2398" s="41"/>
      <c r="D2398" s="41"/>
    </row>
    <row r="2399" spans="3:4">
      <c r="C2399" s="41"/>
      <c r="D2399" s="41"/>
    </row>
    <row r="2400" spans="3:4">
      <c r="C2400" s="41"/>
      <c r="D2400" s="41"/>
    </row>
    <row r="2401" spans="3:4">
      <c r="C2401" s="41"/>
      <c r="D2401" s="41"/>
    </row>
    <row r="2402" spans="3:4">
      <c r="C2402" s="41"/>
      <c r="D2402" s="41"/>
    </row>
    <row r="2403" spans="3:4">
      <c r="C2403" s="41"/>
      <c r="D2403" s="41"/>
    </row>
    <row r="2404" spans="3:4">
      <c r="C2404" s="41"/>
      <c r="D2404" s="41"/>
    </row>
    <row r="2405" spans="3:4">
      <c r="C2405" s="41"/>
      <c r="D2405" s="41"/>
    </row>
    <row r="2406" spans="3:4">
      <c r="C2406" s="41"/>
      <c r="D2406" s="41"/>
    </row>
    <row r="2407" spans="3:4">
      <c r="C2407" s="41"/>
      <c r="D2407" s="41"/>
    </row>
    <row r="2408" spans="3:4">
      <c r="C2408" s="41"/>
      <c r="D2408" s="41"/>
    </row>
    <row r="2409" spans="3:4">
      <c r="C2409" s="41"/>
      <c r="D2409" s="41"/>
    </row>
    <row r="2410" spans="3:4">
      <c r="C2410" s="41"/>
      <c r="D2410" s="41"/>
    </row>
    <row r="2411" spans="3:4">
      <c r="C2411" s="41"/>
      <c r="D2411" s="41"/>
    </row>
    <row r="2412" spans="3:4">
      <c r="C2412" s="41"/>
      <c r="D2412" s="41"/>
    </row>
    <row r="2413" spans="3:4">
      <c r="C2413" s="41"/>
      <c r="D2413" s="41"/>
    </row>
    <row r="2414" spans="3:4">
      <c r="C2414" s="41"/>
      <c r="D2414" s="41"/>
    </row>
    <row r="2415" spans="3:4">
      <c r="C2415" s="41"/>
      <c r="D2415" s="41"/>
    </row>
    <row r="2416" spans="3:4">
      <c r="C2416" s="41"/>
      <c r="D2416" s="41"/>
    </row>
    <row r="2417" spans="3:4">
      <c r="C2417" s="41"/>
      <c r="D2417" s="41"/>
    </row>
    <row r="2418" spans="3:4">
      <c r="C2418" s="41"/>
      <c r="D2418" s="41"/>
    </row>
    <row r="2419" spans="3:4">
      <c r="C2419" s="41"/>
      <c r="D2419" s="41"/>
    </row>
    <row r="2420" spans="3:4">
      <c r="C2420" s="41"/>
      <c r="D2420" s="41"/>
    </row>
    <row r="2421" spans="3:4">
      <c r="C2421" s="41"/>
      <c r="D2421" s="41"/>
    </row>
    <row r="2422" spans="3:4">
      <c r="C2422" s="41"/>
      <c r="D2422" s="41"/>
    </row>
    <row r="2423" spans="3:4">
      <c r="C2423" s="41"/>
      <c r="D2423" s="41"/>
    </row>
    <row r="2424" spans="3:4">
      <c r="C2424" s="41"/>
      <c r="D2424" s="41"/>
    </row>
    <row r="2425" spans="3:4">
      <c r="C2425" s="41"/>
      <c r="D2425" s="41"/>
    </row>
    <row r="2426" spans="3:4">
      <c r="C2426" s="41"/>
      <c r="D2426" s="41"/>
    </row>
    <row r="2427" spans="3:4">
      <c r="C2427" s="41"/>
      <c r="D2427" s="41"/>
    </row>
    <row r="2428" spans="3:4">
      <c r="C2428" s="41"/>
      <c r="D2428" s="41"/>
    </row>
    <row r="2429" spans="3:4">
      <c r="C2429" s="41"/>
      <c r="D2429" s="41"/>
    </row>
    <row r="2430" spans="3:4">
      <c r="C2430" s="41"/>
      <c r="D2430" s="41"/>
    </row>
    <row r="2431" spans="3:4">
      <c r="C2431" s="41"/>
      <c r="D2431" s="41"/>
    </row>
    <row r="2432" spans="3:4">
      <c r="C2432" s="41"/>
      <c r="D2432" s="41"/>
    </row>
    <row r="2433" spans="3:4">
      <c r="C2433" s="41"/>
      <c r="D2433" s="41"/>
    </row>
    <row r="2434" spans="3:4">
      <c r="C2434" s="41"/>
      <c r="D2434" s="41"/>
    </row>
    <row r="2435" spans="3:4">
      <c r="C2435" s="41"/>
      <c r="D2435" s="41"/>
    </row>
    <row r="2436" spans="3:4">
      <c r="C2436" s="41"/>
      <c r="D2436" s="41"/>
    </row>
    <row r="2437" spans="3:4">
      <c r="C2437" s="41"/>
      <c r="D2437" s="41"/>
    </row>
    <row r="2438" spans="3:4">
      <c r="C2438" s="41"/>
      <c r="D2438" s="41"/>
    </row>
    <row r="2439" spans="3:4">
      <c r="C2439" s="41"/>
      <c r="D2439" s="41"/>
    </row>
    <row r="2440" spans="3:4">
      <c r="C2440" s="41"/>
      <c r="D2440" s="41"/>
    </row>
    <row r="2441" spans="3:4">
      <c r="C2441" s="41"/>
      <c r="D2441" s="41"/>
    </row>
    <row r="2442" spans="3:4">
      <c r="C2442" s="41"/>
      <c r="D2442" s="41"/>
    </row>
    <row r="2443" spans="3:4">
      <c r="C2443" s="41"/>
      <c r="D2443" s="41"/>
    </row>
    <row r="2444" spans="3:4">
      <c r="C2444" s="41"/>
      <c r="D2444" s="41"/>
    </row>
    <row r="2445" spans="3:4">
      <c r="C2445" s="41"/>
      <c r="D2445" s="41"/>
    </row>
    <row r="2446" spans="3:4">
      <c r="C2446" s="41"/>
      <c r="D2446" s="41"/>
    </row>
    <row r="2447" spans="3:4">
      <c r="C2447" s="41"/>
      <c r="D2447" s="41"/>
    </row>
    <row r="2448" spans="3:4">
      <c r="C2448" s="41"/>
      <c r="D2448" s="41"/>
    </row>
    <row r="2449" spans="3:4">
      <c r="C2449" s="41"/>
      <c r="D2449" s="41"/>
    </row>
    <row r="2450" spans="3:4">
      <c r="C2450" s="41"/>
      <c r="D2450" s="41"/>
    </row>
    <row r="2451" spans="3:4">
      <c r="C2451" s="41"/>
      <c r="D2451" s="41"/>
    </row>
    <row r="2452" spans="3:4">
      <c r="C2452" s="41"/>
      <c r="D2452" s="41"/>
    </row>
    <row r="2453" spans="3:4">
      <c r="C2453" s="41"/>
      <c r="D2453" s="41"/>
    </row>
    <row r="2454" spans="3:4">
      <c r="C2454" s="41"/>
      <c r="D2454" s="41"/>
    </row>
    <row r="2455" spans="3:4">
      <c r="C2455" s="41"/>
      <c r="D2455" s="41"/>
    </row>
    <row r="2456" spans="3:4">
      <c r="C2456" s="41"/>
      <c r="D2456" s="41"/>
    </row>
    <row r="2457" spans="3:4">
      <c r="C2457" s="41"/>
      <c r="D2457" s="41"/>
    </row>
    <row r="2458" spans="3:4">
      <c r="C2458" s="41"/>
      <c r="D2458" s="41"/>
    </row>
    <row r="2459" spans="3:4">
      <c r="C2459" s="41"/>
      <c r="D2459" s="41"/>
    </row>
    <row r="2460" spans="3:4">
      <c r="C2460" s="41"/>
      <c r="D2460" s="41"/>
    </row>
    <row r="2461" spans="3:4">
      <c r="C2461" s="41"/>
      <c r="D2461" s="41"/>
    </row>
    <row r="2462" spans="3:4">
      <c r="C2462" s="41"/>
      <c r="D2462" s="41"/>
    </row>
    <row r="2463" spans="3:4">
      <c r="C2463" s="41"/>
      <c r="D2463" s="41"/>
    </row>
    <row r="2464" spans="3:4">
      <c r="C2464" s="41"/>
      <c r="D2464" s="41"/>
    </row>
    <row r="2465" spans="3:4">
      <c r="C2465" s="41"/>
      <c r="D2465" s="41"/>
    </row>
    <row r="2466" spans="3:4">
      <c r="C2466" s="41"/>
      <c r="D2466" s="41"/>
    </row>
    <row r="2467" spans="3:4">
      <c r="C2467" s="41"/>
      <c r="D2467" s="41"/>
    </row>
    <row r="2468" spans="3:4">
      <c r="C2468" s="41"/>
      <c r="D2468" s="41"/>
    </row>
    <row r="2469" spans="3:4">
      <c r="C2469" s="41"/>
      <c r="D2469" s="41"/>
    </row>
    <row r="2470" spans="3:4">
      <c r="C2470" s="41"/>
      <c r="D2470" s="41"/>
    </row>
    <row r="2471" spans="3:4">
      <c r="C2471" s="41"/>
      <c r="D2471" s="41"/>
    </row>
    <row r="2472" spans="3:4">
      <c r="C2472" s="41"/>
      <c r="D2472" s="41"/>
    </row>
    <row r="2473" spans="3:4">
      <c r="C2473" s="41"/>
      <c r="D2473" s="41"/>
    </row>
    <row r="2474" spans="3:4">
      <c r="C2474" s="41"/>
      <c r="D2474" s="41"/>
    </row>
    <row r="2475" spans="3:4">
      <c r="C2475" s="41"/>
      <c r="D2475" s="41"/>
    </row>
    <row r="2476" spans="3:4">
      <c r="C2476" s="41"/>
      <c r="D2476" s="41"/>
    </row>
    <row r="2477" spans="3:4">
      <c r="C2477" s="41"/>
      <c r="D2477" s="41"/>
    </row>
    <row r="2478" spans="3:4">
      <c r="C2478" s="41"/>
      <c r="D2478" s="41"/>
    </row>
    <row r="2479" spans="3:4">
      <c r="C2479" s="41"/>
      <c r="D2479" s="41"/>
    </row>
    <row r="2480" spans="3:4">
      <c r="C2480" s="41"/>
      <c r="D2480" s="41"/>
    </row>
    <row r="2481" spans="3:4">
      <c r="C2481" s="41"/>
      <c r="D2481" s="41"/>
    </row>
    <row r="2482" spans="3:4">
      <c r="C2482" s="41"/>
      <c r="D2482" s="41"/>
    </row>
    <row r="2483" spans="3:4">
      <c r="C2483" s="41"/>
      <c r="D2483" s="41"/>
    </row>
    <row r="2484" spans="3:4">
      <c r="C2484" s="41"/>
      <c r="D2484" s="41"/>
    </row>
    <row r="2485" spans="3:4">
      <c r="C2485" s="41"/>
      <c r="D2485" s="41"/>
    </row>
    <row r="2486" spans="3:4">
      <c r="C2486" s="41"/>
      <c r="D2486" s="41"/>
    </row>
    <row r="2487" spans="3:4">
      <c r="C2487" s="41"/>
      <c r="D2487" s="41"/>
    </row>
    <row r="2488" spans="3:4">
      <c r="C2488" s="41"/>
      <c r="D2488" s="41"/>
    </row>
    <row r="2489" spans="3:4">
      <c r="C2489" s="41"/>
      <c r="D2489" s="41"/>
    </row>
    <row r="2490" spans="3:4">
      <c r="C2490" s="41"/>
      <c r="D2490" s="41"/>
    </row>
    <row r="2491" spans="3:4">
      <c r="C2491" s="41"/>
      <c r="D2491" s="41"/>
    </row>
    <row r="2492" spans="3:4">
      <c r="C2492" s="41"/>
      <c r="D2492" s="41"/>
    </row>
    <row r="2493" spans="3:4">
      <c r="C2493" s="41"/>
      <c r="D2493" s="41"/>
    </row>
    <row r="2494" spans="3:4">
      <c r="C2494" s="41"/>
      <c r="D2494" s="41"/>
    </row>
    <row r="2495" spans="3:4">
      <c r="C2495" s="41"/>
      <c r="D2495" s="41"/>
    </row>
    <row r="2496" spans="3:4">
      <c r="C2496" s="41"/>
      <c r="D2496" s="41"/>
    </row>
    <row r="2497" spans="3:4">
      <c r="C2497" s="41"/>
      <c r="D2497" s="41"/>
    </row>
    <row r="2498" spans="3:4">
      <c r="C2498" s="41"/>
      <c r="D2498" s="41"/>
    </row>
    <row r="2499" spans="3:4">
      <c r="C2499" s="41"/>
      <c r="D2499" s="41"/>
    </row>
    <row r="2500" spans="3:4">
      <c r="C2500" s="41"/>
      <c r="D2500" s="41"/>
    </row>
    <row r="2501" spans="3:4">
      <c r="C2501" s="41"/>
      <c r="D2501" s="41"/>
    </row>
    <row r="2502" spans="3:4">
      <c r="C2502" s="41"/>
      <c r="D2502" s="41"/>
    </row>
    <row r="2503" spans="3:4">
      <c r="C2503" s="41"/>
      <c r="D2503" s="41"/>
    </row>
    <row r="2504" spans="3:4">
      <c r="C2504" s="41"/>
      <c r="D2504" s="41"/>
    </row>
    <row r="2505" spans="3:4">
      <c r="C2505" s="41"/>
      <c r="D2505" s="41"/>
    </row>
    <row r="2506" spans="3:4">
      <c r="C2506" s="41"/>
      <c r="D2506" s="41"/>
    </row>
    <row r="2507" spans="3:4">
      <c r="C2507" s="41"/>
      <c r="D2507" s="41"/>
    </row>
    <row r="2508" spans="3:4">
      <c r="C2508" s="41"/>
      <c r="D2508" s="41"/>
    </row>
    <row r="2509" spans="3:4">
      <c r="C2509" s="41"/>
      <c r="D2509" s="41"/>
    </row>
    <row r="2510" spans="3:4">
      <c r="C2510" s="41"/>
      <c r="D2510" s="41"/>
    </row>
    <row r="2511" spans="3:4">
      <c r="C2511" s="41"/>
      <c r="D2511" s="41"/>
    </row>
    <row r="2512" spans="3:4">
      <c r="C2512" s="41"/>
      <c r="D2512" s="41"/>
    </row>
    <row r="2513" spans="3:4">
      <c r="C2513" s="41"/>
      <c r="D2513" s="41"/>
    </row>
    <row r="2514" spans="3:4">
      <c r="C2514" s="41"/>
      <c r="D2514" s="41"/>
    </row>
    <row r="2515" spans="3:4">
      <c r="C2515" s="41"/>
      <c r="D2515" s="41"/>
    </row>
    <row r="2516" spans="3:4">
      <c r="C2516" s="41"/>
      <c r="D2516" s="41"/>
    </row>
    <row r="2517" spans="3:4">
      <c r="C2517" s="41"/>
      <c r="D2517" s="41"/>
    </row>
    <row r="2518" spans="3:4">
      <c r="C2518" s="41"/>
      <c r="D2518" s="41"/>
    </row>
    <row r="2519" spans="3:4">
      <c r="C2519" s="41"/>
      <c r="D2519" s="41"/>
    </row>
    <row r="2520" spans="3:4">
      <c r="C2520" s="41"/>
      <c r="D2520" s="41"/>
    </row>
    <row r="2521" spans="3:4">
      <c r="C2521" s="41"/>
      <c r="D2521" s="41"/>
    </row>
    <row r="2522" spans="3:4">
      <c r="C2522" s="41"/>
      <c r="D2522" s="41"/>
    </row>
    <row r="2523" spans="3:4">
      <c r="C2523" s="41"/>
      <c r="D2523" s="41"/>
    </row>
    <row r="2524" spans="3:4">
      <c r="C2524" s="41"/>
      <c r="D2524" s="41"/>
    </row>
    <row r="2525" spans="3:4">
      <c r="C2525" s="41"/>
      <c r="D2525" s="41"/>
    </row>
    <row r="2526" spans="3:4">
      <c r="C2526" s="41"/>
      <c r="D2526" s="41"/>
    </row>
    <row r="2527" spans="3:4">
      <c r="C2527" s="41"/>
      <c r="D2527" s="41"/>
    </row>
    <row r="2528" spans="3:4">
      <c r="C2528" s="41"/>
      <c r="D2528" s="41"/>
    </row>
    <row r="2529" spans="3:4">
      <c r="C2529" s="41"/>
      <c r="D2529" s="41"/>
    </row>
    <row r="2530" spans="3:4">
      <c r="C2530" s="41"/>
      <c r="D2530" s="41"/>
    </row>
    <row r="2531" spans="3:4">
      <c r="C2531" s="41"/>
      <c r="D2531" s="41"/>
    </row>
    <row r="2532" spans="3:4">
      <c r="C2532" s="41"/>
      <c r="D2532" s="41"/>
    </row>
    <row r="2533" spans="3:4">
      <c r="C2533" s="41"/>
      <c r="D2533" s="41"/>
    </row>
    <row r="2534" spans="3:4">
      <c r="C2534" s="41"/>
      <c r="D2534" s="41"/>
    </row>
    <row r="2535" spans="3:4">
      <c r="C2535" s="41"/>
      <c r="D2535" s="41"/>
    </row>
    <row r="2536" spans="3:4">
      <c r="C2536" s="41"/>
      <c r="D2536" s="41"/>
    </row>
    <row r="2537" spans="3:4">
      <c r="C2537" s="41"/>
      <c r="D2537" s="41"/>
    </row>
    <row r="2538" spans="3:4">
      <c r="C2538" s="41"/>
      <c r="D2538" s="41"/>
    </row>
    <row r="2539" spans="3:4">
      <c r="C2539" s="41"/>
      <c r="D2539" s="41"/>
    </row>
    <row r="2540" spans="3:4">
      <c r="C2540" s="41"/>
      <c r="D2540" s="41"/>
    </row>
    <row r="2541" spans="3:4">
      <c r="C2541" s="41"/>
      <c r="D2541" s="41"/>
    </row>
    <row r="2542" spans="3:4">
      <c r="C2542" s="41"/>
      <c r="D2542" s="41"/>
    </row>
    <row r="2543" spans="3:4">
      <c r="C2543" s="41"/>
      <c r="D2543" s="41"/>
    </row>
    <row r="2544" spans="3:4">
      <c r="C2544" s="41"/>
      <c r="D2544" s="41"/>
    </row>
    <row r="2545" spans="3:4">
      <c r="C2545" s="41"/>
      <c r="D2545" s="41"/>
    </row>
    <row r="2546" spans="3:4">
      <c r="C2546" s="41"/>
      <c r="D2546" s="41"/>
    </row>
    <row r="2547" spans="3:4">
      <c r="C2547" s="41"/>
      <c r="D2547" s="41"/>
    </row>
    <row r="2548" spans="3:4">
      <c r="C2548" s="41"/>
      <c r="D2548" s="41"/>
    </row>
    <row r="2549" spans="3:4">
      <c r="C2549" s="41"/>
      <c r="D2549" s="41"/>
    </row>
    <row r="2550" spans="3:4">
      <c r="C2550" s="41"/>
      <c r="D2550" s="41"/>
    </row>
    <row r="2551" spans="3:4">
      <c r="C2551" s="41"/>
      <c r="D2551" s="41"/>
    </row>
    <row r="2552" spans="3:4">
      <c r="C2552" s="41"/>
      <c r="D2552" s="41"/>
    </row>
    <row r="2553" spans="3:4">
      <c r="C2553" s="41"/>
      <c r="D2553" s="41"/>
    </row>
    <row r="2554" spans="3:4">
      <c r="C2554" s="41"/>
      <c r="D2554" s="41"/>
    </row>
    <row r="2555" spans="3:4">
      <c r="C2555" s="41"/>
      <c r="D2555" s="41"/>
    </row>
    <row r="2556" spans="3:4">
      <c r="C2556" s="41"/>
      <c r="D2556" s="41"/>
    </row>
    <row r="2557" spans="3:4">
      <c r="C2557" s="41"/>
      <c r="D2557" s="41"/>
    </row>
    <row r="2558" spans="3:4">
      <c r="C2558" s="41"/>
      <c r="D2558" s="41"/>
    </row>
    <row r="2559" spans="3:4">
      <c r="C2559" s="41"/>
      <c r="D2559" s="41"/>
    </row>
    <row r="2560" spans="3:4">
      <c r="C2560" s="41"/>
      <c r="D2560" s="41"/>
    </row>
    <row r="2561" spans="3:4">
      <c r="C2561" s="41"/>
      <c r="D2561" s="41"/>
    </row>
    <row r="2562" spans="3:4">
      <c r="C2562" s="41"/>
      <c r="D2562" s="41"/>
    </row>
    <row r="2563" spans="3:4">
      <c r="C2563" s="41"/>
      <c r="D2563" s="41"/>
    </row>
    <row r="2564" spans="3:4">
      <c r="C2564" s="41"/>
      <c r="D2564" s="41"/>
    </row>
    <row r="2565" spans="3:4">
      <c r="C2565" s="41"/>
      <c r="D2565" s="41"/>
    </row>
    <row r="2566" spans="3:4">
      <c r="C2566" s="41"/>
      <c r="D2566" s="41"/>
    </row>
    <row r="2567" spans="3:4">
      <c r="C2567" s="41"/>
      <c r="D2567" s="41"/>
    </row>
    <row r="2568" spans="3:4">
      <c r="C2568" s="41"/>
      <c r="D2568" s="41"/>
    </row>
    <row r="2569" spans="3:4">
      <c r="C2569" s="41"/>
      <c r="D2569" s="41"/>
    </row>
    <row r="2570" spans="3:4">
      <c r="C2570" s="41"/>
      <c r="D2570" s="41"/>
    </row>
    <row r="2571" spans="3:4">
      <c r="C2571" s="41"/>
      <c r="D2571" s="41"/>
    </row>
    <row r="2572" spans="3:4">
      <c r="C2572" s="41"/>
      <c r="D2572" s="41"/>
    </row>
    <row r="2573" spans="3:4">
      <c r="C2573" s="41"/>
      <c r="D2573" s="41"/>
    </row>
    <row r="2574" spans="3:4">
      <c r="C2574" s="41"/>
      <c r="D2574" s="41"/>
    </row>
    <row r="2575" spans="3:4">
      <c r="C2575" s="41"/>
      <c r="D2575" s="41"/>
    </row>
    <row r="2576" spans="3:4">
      <c r="C2576" s="41"/>
      <c r="D2576" s="41"/>
    </row>
    <row r="2577" spans="3:4">
      <c r="C2577" s="41"/>
      <c r="D2577" s="41"/>
    </row>
    <row r="2578" spans="3:4">
      <c r="C2578" s="41"/>
      <c r="D2578" s="41"/>
    </row>
    <row r="2579" spans="3:4">
      <c r="C2579" s="41"/>
      <c r="D2579" s="41"/>
    </row>
    <row r="2580" spans="3:4">
      <c r="C2580" s="41"/>
      <c r="D2580" s="41"/>
    </row>
    <row r="2581" spans="3:4">
      <c r="C2581" s="41"/>
      <c r="D2581" s="41"/>
    </row>
    <row r="2582" spans="3:4">
      <c r="C2582" s="41"/>
      <c r="D2582" s="41"/>
    </row>
    <row r="2583" spans="3:4">
      <c r="C2583" s="41"/>
      <c r="D2583" s="41"/>
    </row>
    <row r="2584" spans="3:4">
      <c r="C2584" s="41"/>
      <c r="D2584" s="41"/>
    </row>
    <row r="2585" spans="3:4">
      <c r="C2585" s="41"/>
      <c r="D2585" s="41"/>
    </row>
    <row r="2586" spans="3:4">
      <c r="C2586" s="41"/>
      <c r="D2586" s="41"/>
    </row>
    <row r="2587" spans="3:4">
      <c r="C2587" s="41"/>
      <c r="D2587" s="41"/>
    </row>
    <row r="2588" spans="3:4">
      <c r="C2588" s="41"/>
      <c r="D2588" s="41"/>
    </row>
    <row r="2589" spans="3:4">
      <c r="C2589" s="41"/>
      <c r="D2589" s="41"/>
    </row>
    <row r="2590" spans="3:4">
      <c r="C2590" s="41"/>
      <c r="D2590" s="41"/>
    </row>
    <row r="2591" spans="3:4">
      <c r="C2591" s="41"/>
      <c r="D2591" s="41"/>
    </row>
    <row r="2592" spans="3:4">
      <c r="C2592" s="41"/>
      <c r="D2592" s="41"/>
    </row>
    <row r="2593" spans="3:4">
      <c r="C2593" s="41"/>
      <c r="D2593" s="41"/>
    </row>
    <row r="2594" spans="3:4">
      <c r="C2594" s="41"/>
      <c r="D2594" s="41"/>
    </row>
    <row r="2595" spans="3:4">
      <c r="C2595" s="41"/>
      <c r="D2595" s="41"/>
    </row>
    <row r="2596" spans="3:4">
      <c r="C2596" s="41"/>
      <c r="D2596" s="41"/>
    </row>
    <row r="2597" spans="3:4">
      <c r="C2597" s="41"/>
      <c r="D2597" s="41"/>
    </row>
    <row r="2598" spans="3:4">
      <c r="C2598" s="41"/>
      <c r="D2598" s="41"/>
    </row>
    <row r="2599" spans="3:4">
      <c r="C2599" s="41"/>
      <c r="D2599" s="41"/>
    </row>
    <row r="2600" spans="3:4">
      <c r="C2600" s="41"/>
      <c r="D2600" s="41"/>
    </row>
    <row r="2601" spans="3:4">
      <c r="C2601" s="41"/>
      <c r="D2601" s="41"/>
    </row>
    <row r="2602" spans="3:4">
      <c r="C2602" s="41"/>
      <c r="D2602" s="41"/>
    </row>
    <row r="2603" spans="3:4">
      <c r="C2603" s="41"/>
      <c r="D2603" s="41"/>
    </row>
    <row r="2604" spans="3:4">
      <c r="C2604" s="41"/>
      <c r="D2604" s="41"/>
    </row>
    <row r="2605" spans="3:4">
      <c r="C2605" s="41"/>
      <c r="D2605" s="41"/>
    </row>
    <row r="2606" spans="3:4">
      <c r="C2606" s="41"/>
      <c r="D2606" s="41"/>
    </row>
    <row r="2607" spans="3:4">
      <c r="C2607" s="41"/>
      <c r="D2607" s="41"/>
    </row>
    <row r="2608" spans="3:4">
      <c r="C2608" s="41"/>
      <c r="D2608" s="41"/>
    </row>
    <row r="2609" spans="3:4">
      <c r="C2609" s="41"/>
      <c r="D2609" s="41"/>
    </row>
    <row r="2610" spans="3:4">
      <c r="C2610" s="41"/>
      <c r="D2610" s="41"/>
    </row>
    <row r="2611" spans="3:4">
      <c r="C2611" s="41"/>
      <c r="D2611" s="41"/>
    </row>
    <row r="2612" spans="3:4">
      <c r="C2612" s="41"/>
      <c r="D2612" s="41"/>
    </row>
    <row r="2613" spans="3:4">
      <c r="C2613" s="41"/>
      <c r="D2613" s="41"/>
    </row>
    <row r="2614" spans="3:4">
      <c r="C2614" s="41"/>
      <c r="D2614" s="41"/>
    </row>
    <row r="2615" spans="3:4">
      <c r="C2615" s="41"/>
      <c r="D2615" s="41"/>
    </row>
    <row r="2616" spans="3:4">
      <c r="C2616" s="41"/>
      <c r="D2616" s="41"/>
    </row>
    <row r="2617" spans="3:4">
      <c r="C2617" s="41"/>
      <c r="D2617" s="41"/>
    </row>
    <row r="2618" spans="3:4">
      <c r="C2618" s="41"/>
      <c r="D2618" s="41"/>
    </row>
    <row r="2619" spans="3:4">
      <c r="C2619" s="41"/>
      <c r="D2619" s="41"/>
    </row>
    <row r="2620" spans="3:4">
      <c r="C2620" s="41"/>
      <c r="D2620" s="41"/>
    </row>
    <row r="2621" spans="3:4">
      <c r="C2621" s="41"/>
      <c r="D2621" s="41"/>
    </row>
    <row r="2622" spans="3:4">
      <c r="C2622" s="41"/>
      <c r="D2622" s="41"/>
    </row>
    <row r="2623" spans="3:4">
      <c r="C2623" s="41"/>
      <c r="D2623" s="41"/>
    </row>
    <row r="2624" spans="3:4">
      <c r="C2624" s="41"/>
      <c r="D2624" s="41"/>
    </row>
    <row r="2625" spans="3:4">
      <c r="C2625" s="41"/>
      <c r="D2625" s="41"/>
    </row>
    <row r="2626" spans="3:4">
      <c r="C2626" s="41"/>
      <c r="D2626" s="41"/>
    </row>
    <row r="2627" spans="3:4">
      <c r="C2627" s="41"/>
      <c r="D2627" s="41"/>
    </row>
    <row r="2628" spans="3:4">
      <c r="C2628" s="41"/>
      <c r="D2628" s="41"/>
    </row>
    <row r="2629" spans="3:4">
      <c r="C2629" s="41"/>
      <c r="D2629" s="41"/>
    </row>
    <row r="2630" spans="3:4">
      <c r="C2630" s="41"/>
      <c r="D2630" s="41"/>
    </row>
    <row r="2631" spans="3:4">
      <c r="C2631" s="41"/>
      <c r="D2631" s="41"/>
    </row>
    <row r="2632" spans="3:4">
      <c r="C2632" s="41"/>
      <c r="D2632" s="41"/>
    </row>
    <row r="2633" spans="3:4">
      <c r="C2633" s="41"/>
      <c r="D2633" s="41"/>
    </row>
    <row r="2634" spans="3:4">
      <c r="C2634" s="41"/>
      <c r="D2634" s="41"/>
    </row>
    <row r="2635" spans="3:4">
      <c r="C2635" s="41"/>
      <c r="D2635" s="41"/>
    </row>
    <row r="2636" spans="3:4">
      <c r="C2636" s="41"/>
      <c r="D2636" s="41"/>
    </row>
    <row r="2637" spans="3:4">
      <c r="C2637" s="41"/>
      <c r="D2637" s="41"/>
    </row>
    <row r="2638" spans="3:4">
      <c r="C2638" s="41"/>
      <c r="D2638" s="41"/>
    </row>
    <row r="2639" spans="3:4">
      <c r="C2639" s="41"/>
      <c r="D2639" s="41"/>
    </row>
    <row r="2640" spans="3:4">
      <c r="C2640" s="41"/>
      <c r="D2640" s="41"/>
    </row>
    <row r="2641" spans="3:4">
      <c r="C2641" s="41"/>
      <c r="D2641" s="41"/>
    </row>
    <row r="2642" spans="3:4">
      <c r="C2642" s="41"/>
      <c r="D2642" s="41"/>
    </row>
    <row r="2643" spans="3:4">
      <c r="C2643" s="41"/>
      <c r="D2643" s="41"/>
    </row>
    <row r="2644" spans="3:4">
      <c r="C2644" s="41"/>
      <c r="D2644" s="41"/>
    </row>
    <row r="2645" spans="3:4">
      <c r="C2645" s="41"/>
      <c r="D2645" s="41"/>
    </row>
    <row r="2646" spans="3:4">
      <c r="C2646" s="41"/>
      <c r="D2646" s="41"/>
    </row>
    <row r="2647" spans="3:4">
      <c r="C2647" s="41"/>
      <c r="D2647" s="41"/>
    </row>
    <row r="2648" spans="3:4">
      <c r="C2648" s="41"/>
      <c r="D2648" s="41"/>
    </row>
    <row r="2649" spans="3:4">
      <c r="C2649" s="41"/>
      <c r="D2649" s="41"/>
    </row>
    <row r="2650" spans="3:4">
      <c r="C2650" s="41"/>
      <c r="D2650" s="41"/>
    </row>
    <row r="2651" spans="3:4">
      <c r="C2651" s="41"/>
      <c r="D2651" s="41"/>
    </row>
    <row r="2652" spans="3:4">
      <c r="C2652" s="41"/>
      <c r="D2652" s="41"/>
    </row>
    <row r="2653" spans="3:4">
      <c r="C2653" s="41"/>
      <c r="D2653" s="41"/>
    </row>
    <row r="2654" spans="3:4">
      <c r="C2654" s="41"/>
      <c r="D2654" s="41"/>
    </row>
    <row r="2655" spans="3:4">
      <c r="C2655" s="41"/>
      <c r="D2655" s="41"/>
    </row>
    <row r="2656" spans="3:4">
      <c r="C2656" s="41"/>
      <c r="D2656" s="41"/>
    </row>
    <row r="2657" spans="3:4">
      <c r="C2657" s="41"/>
      <c r="D2657" s="41"/>
    </row>
    <row r="2658" spans="3:4">
      <c r="C2658" s="41"/>
      <c r="D2658" s="41"/>
    </row>
    <row r="2659" spans="3:4">
      <c r="C2659" s="41"/>
      <c r="D2659" s="41"/>
    </row>
    <row r="2660" spans="3:4">
      <c r="C2660" s="41"/>
      <c r="D2660" s="41"/>
    </row>
    <row r="2661" spans="3:4">
      <c r="C2661" s="41"/>
      <c r="D2661" s="41"/>
    </row>
    <row r="2662" spans="3:4">
      <c r="C2662" s="41"/>
      <c r="D2662" s="41"/>
    </row>
    <row r="2663" spans="3:4">
      <c r="C2663" s="41"/>
      <c r="D2663" s="41"/>
    </row>
    <row r="2664" spans="3:4">
      <c r="C2664" s="41"/>
      <c r="D2664" s="41"/>
    </row>
    <row r="2665" spans="3:4">
      <c r="C2665" s="41"/>
      <c r="D2665" s="41"/>
    </row>
    <row r="2666" spans="3:4">
      <c r="C2666" s="41"/>
      <c r="D2666" s="41"/>
    </row>
    <row r="2667" spans="3:4">
      <c r="C2667" s="41"/>
      <c r="D2667" s="41"/>
    </row>
    <row r="2668" spans="3:4">
      <c r="C2668" s="41"/>
      <c r="D2668" s="41"/>
    </row>
    <row r="2669" spans="3:4">
      <c r="C2669" s="41"/>
      <c r="D2669" s="41"/>
    </row>
    <row r="2670" spans="3:4">
      <c r="C2670" s="41"/>
      <c r="D2670" s="41"/>
    </row>
    <row r="2671" spans="3:4">
      <c r="C2671" s="41"/>
      <c r="D2671" s="41"/>
    </row>
    <row r="2672" spans="3:4">
      <c r="C2672" s="41"/>
      <c r="D2672" s="41"/>
    </row>
    <row r="2673" spans="3:4">
      <c r="C2673" s="41"/>
      <c r="D2673" s="41"/>
    </row>
    <row r="2674" spans="3:4">
      <c r="C2674" s="41"/>
      <c r="D2674" s="41"/>
    </row>
    <row r="2675" spans="3:4">
      <c r="C2675" s="41"/>
      <c r="D2675" s="41"/>
    </row>
    <row r="2676" spans="3:4">
      <c r="C2676" s="41"/>
      <c r="D2676" s="41"/>
    </row>
    <row r="2677" spans="3:4">
      <c r="C2677" s="41"/>
      <c r="D2677" s="41"/>
    </row>
    <row r="2678" spans="3:4">
      <c r="C2678" s="41"/>
      <c r="D2678" s="41"/>
    </row>
    <row r="2679" spans="3:4">
      <c r="C2679" s="41"/>
      <c r="D2679" s="41"/>
    </row>
    <row r="2680" spans="3:4">
      <c r="C2680" s="41"/>
      <c r="D2680" s="41"/>
    </row>
    <row r="2681" spans="3:4">
      <c r="C2681" s="41"/>
      <c r="D2681" s="41"/>
    </row>
    <row r="2682" spans="3:4">
      <c r="C2682" s="41"/>
      <c r="D2682" s="41"/>
    </row>
    <row r="2683" spans="3:4">
      <c r="C2683" s="41"/>
      <c r="D2683" s="41"/>
    </row>
    <row r="2684" spans="3:4">
      <c r="C2684" s="41"/>
      <c r="D2684" s="41"/>
    </row>
    <row r="2685" spans="3:4">
      <c r="C2685" s="41"/>
      <c r="D2685" s="41"/>
    </row>
    <row r="2686" spans="3:4">
      <c r="C2686" s="41"/>
      <c r="D2686" s="41"/>
    </row>
    <row r="2687" spans="3:4">
      <c r="C2687" s="41"/>
      <c r="D2687" s="41"/>
    </row>
    <row r="2688" spans="3:4">
      <c r="C2688" s="41"/>
      <c r="D2688" s="41"/>
    </row>
    <row r="2689" spans="3:4">
      <c r="C2689" s="41"/>
      <c r="D2689" s="41"/>
    </row>
    <row r="2690" spans="3:4">
      <c r="C2690" s="41"/>
      <c r="D2690" s="41"/>
    </row>
    <row r="2691" spans="3:4">
      <c r="C2691" s="41"/>
      <c r="D2691" s="41"/>
    </row>
    <row r="2692" spans="3:4">
      <c r="C2692" s="41"/>
      <c r="D2692" s="41"/>
    </row>
    <row r="2693" spans="3:4">
      <c r="C2693" s="41"/>
      <c r="D2693" s="41"/>
    </row>
    <row r="2694" spans="3:4">
      <c r="C2694" s="41"/>
      <c r="D2694" s="41"/>
    </row>
    <row r="2695" spans="3:4">
      <c r="C2695" s="41"/>
      <c r="D2695" s="41"/>
    </row>
    <row r="2696" spans="3:4">
      <c r="C2696" s="41"/>
      <c r="D2696" s="41"/>
    </row>
    <row r="2697" spans="3:4">
      <c r="C2697" s="41"/>
      <c r="D2697" s="41"/>
    </row>
    <row r="2698" spans="3:4">
      <c r="C2698" s="41"/>
      <c r="D2698" s="41"/>
    </row>
    <row r="2699" spans="3:4">
      <c r="C2699" s="41"/>
      <c r="D2699" s="41"/>
    </row>
    <row r="2700" spans="3:4">
      <c r="C2700" s="41"/>
      <c r="D2700" s="41"/>
    </row>
    <row r="2701" spans="3:4">
      <c r="C2701" s="41"/>
      <c r="D2701" s="41"/>
    </row>
    <row r="2702" spans="3:4">
      <c r="C2702" s="41"/>
      <c r="D2702" s="41"/>
    </row>
    <row r="2703" spans="3:4">
      <c r="C2703" s="41"/>
      <c r="D2703" s="41"/>
    </row>
    <row r="2704" spans="3:4">
      <c r="C2704" s="41"/>
      <c r="D2704" s="41"/>
    </row>
    <row r="2705" spans="3:4">
      <c r="C2705" s="41"/>
      <c r="D2705" s="41"/>
    </row>
    <row r="2706" spans="3:4">
      <c r="C2706" s="41"/>
      <c r="D2706" s="41"/>
    </row>
    <row r="2707" spans="3:4">
      <c r="C2707" s="41"/>
      <c r="D2707" s="41"/>
    </row>
    <row r="2708" spans="3:4">
      <c r="C2708" s="41"/>
      <c r="D2708" s="41"/>
    </row>
    <row r="2709" spans="3:4">
      <c r="C2709" s="41"/>
      <c r="D2709" s="41"/>
    </row>
    <row r="2710" spans="3:4">
      <c r="C2710" s="41"/>
      <c r="D2710" s="41"/>
    </row>
    <row r="2711" spans="3:4">
      <c r="C2711" s="41"/>
      <c r="D2711" s="41"/>
    </row>
    <row r="2712" spans="3:4">
      <c r="C2712" s="41"/>
      <c r="D2712" s="41"/>
    </row>
    <row r="2713" spans="3:4">
      <c r="C2713" s="41"/>
      <c r="D2713" s="41"/>
    </row>
    <row r="2714" spans="3:4">
      <c r="C2714" s="41"/>
      <c r="D2714" s="41"/>
    </row>
    <row r="2715" spans="3:4">
      <c r="C2715" s="41"/>
      <c r="D2715" s="41"/>
    </row>
    <row r="2716" spans="3:4">
      <c r="C2716" s="41"/>
      <c r="D2716" s="41"/>
    </row>
    <row r="2717" spans="3:4">
      <c r="C2717" s="41"/>
      <c r="D2717" s="41"/>
    </row>
    <row r="2718" spans="3:4">
      <c r="C2718" s="41"/>
      <c r="D2718" s="41"/>
    </row>
    <row r="2719" spans="3:4">
      <c r="C2719" s="41"/>
      <c r="D2719" s="41"/>
    </row>
    <row r="2720" spans="3:4">
      <c r="C2720" s="41"/>
      <c r="D2720" s="41"/>
    </row>
    <row r="2721" spans="3:4">
      <c r="C2721" s="41"/>
      <c r="D2721" s="41"/>
    </row>
    <row r="2722" spans="3:4">
      <c r="C2722" s="41"/>
      <c r="D2722" s="41"/>
    </row>
    <row r="2723" spans="3:4">
      <c r="C2723" s="41"/>
      <c r="D2723" s="41"/>
    </row>
    <row r="2724" spans="3:4">
      <c r="C2724" s="41"/>
      <c r="D2724" s="41"/>
    </row>
    <row r="2725" spans="3:4">
      <c r="C2725" s="41"/>
      <c r="D2725" s="41"/>
    </row>
    <row r="2726" spans="3:4">
      <c r="C2726" s="41"/>
      <c r="D2726" s="41"/>
    </row>
    <row r="2727" spans="3:4">
      <c r="C2727" s="41"/>
      <c r="D2727" s="41"/>
    </row>
    <row r="2728" spans="3:4">
      <c r="C2728" s="41"/>
      <c r="D2728" s="41"/>
    </row>
    <row r="2729" spans="3:4">
      <c r="C2729" s="41"/>
      <c r="D2729" s="41"/>
    </row>
    <row r="2730" spans="3:4">
      <c r="C2730" s="41"/>
      <c r="D2730" s="41"/>
    </row>
    <row r="2731" spans="3:4">
      <c r="C2731" s="41"/>
      <c r="D2731" s="41"/>
    </row>
    <row r="2732" spans="3:4">
      <c r="C2732" s="41"/>
      <c r="D2732" s="41"/>
    </row>
    <row r="2733" spans="3:4">
      <c r="C2733" s="41"/>
      <c r="D2733" s="41"/>
    </row>
    <row r="2734" spans="3:4">
      <c r="C2734" s="41"/>
      <c r="D2734" s="41"/>
    </row>
    <row r="2735" spans="3:4">
      <c r="C2735" s="41"/>
      <c r="D2735" s="41"/>
    </row>
    <row r="2736" spans="3:4">
      <c r="C2736" s="41"/>
      <c r="D2736" s="41"/>
    </row>
    <row r="2737" spans="3:4">
      <c r="C2737" s="41"/>
      <c r="D2737" s="41"/>
    </row>
    <row r="2738" spans="3:4">
      <c r="C2738" s="41"/>
      <c r="D2738" s="41"/>
    </row>
    <row r="2739" spans="3:4">
      <c r="C2739" s="41"/>
      <c r="D2739" s="41"/>
    </row>
    <row r="2740" spans="3:4">
      <c r="C2740" s="41"/>
      <c r="D2740" s="41"/>
    </row>
    <row r="2741" spans="3:4">
      <c r="C2741" s="41"/>
      <c r="D2741" s="41"/>
    </row>
    <row r="2742" spans="3:4">
      <c r="C2742" s="41"/>
      <c r="D2742" s="41"/>
    </row>
    <row r="2743" spans="3:4">
      <c r="C2743" s="41"/>
      <c r="D2743" s="41"/>
    </row>
    <row r="2744" spans="3:4">
      <c r="C2744" s="41"/>
      <c r="D2744" s="41"/>
    </row>
    <row r="2745" spans="3:4">
      <c r="C2745" s="41"/>
      <c r="D2745" s="41"/>
    </row>
    <row r="2746" spans="3:4">
      <c r="C2746" s="41"/>
      <c r="D2746" s="41"/>
    </row>
    <row r="2747" spans="3:4">
      <c r="C2747" s="41"/>
      <c r="D2747" s="41"/>
    </row>
    <row r="2748" spans="3:4">
      <c r="C2748" s="41"/>
      <c r="D2748" s="41"/>
    </row>
    <row r="2749" spans="3:4">
      <c r="C2749" s="41"/>
      <c r="D2749" s="41"/>
    </row>
    <row r="2750" spans="3:4">
      <c r="C2750" s="41"/>
      <c r="D2750" s="41"/>
    </row>
    <row r="2751" spans="3:4">
      <c r="C2751" s="41"/>
      <c r="D2751" s="41"/>
    </row>
    <row r="2752" spans="3:4">
      <c r="C2752" s="41"/>
      <c r="D2752" s="41"/>
    </row>
    <row r="2753" spans="3:4">
      <c r="C2753" s="41"/>
      <c r="D2753" s="41"/>
    </row>
    <row r="2754" spans="3:4">
      <c r="C2754" s="41"/>
      <c r="D2754" s="41"/>
    </row>
    <row r="2755" spans="3:4">
      <c r="C2755" s="41"/>
      <c r="D2755" s="41"/>
    </row>
    <row r="2756" spans="3:4">
      <c r="C2756" s="41"/>
      <c r="D2756" s="41"/>
    </row>
    <row r="2757" spans="3:4">
      <c r="C2757" s="41"/>
      <c r="D2757" s="41"/>
    </row>
    <row r="2758" spans="3:4">
      <c r="C2758" s="41"/>
      <c r="D2758" s="41"/>
    </row>
    <row r="2759" spans="3:4">
      <c r="C2759" s="41"/>
      <c r="D2759" s="41"/>
    </row>
    <row r="2760" spans="3:4">
      <c r="C2760" s="41"/>
      <c r="D2760" s="41"/>
    </row>
    <row r="2761" spans="3:4">
      <c r="C2761" s="41"/>
      <c r="D2761" s="41"/>
    </row>
    <row r="2762" spans="3:4">
      <c r="C2762" s="41"/>
      <c r="D2762" s="41"/>
    </row>
    <row r="2763" spans="3:4">
      <c r="C2763" s="41"/>
      <c r="D2763" s="41"/>
    </row>
    <row r="2764" spans="3:4">
      <c r="C2764" s="41"/>
      <c r="D2764" s="41"/>
    </row>
    <row r="2765" spans="3:4">
      <c r="C2765" s="41"/>
      <c r="D2765" s="41"/>
    </row>
    <row r="2766" spans="3:4">
      <c r="C2766" s="41"/>
      <c r="D2766" s="41"/>
    </row>
    <row r="2767" spans="3:4">
      <c r="C2767" s="41"/>
      <c r="D2767" s="41"/>
    </row>
    <row r="2768" spans="3:4">
      <c r="C2768" s="41"/>
      <c r="D2768" s="41"/>
    </row>
    <row r="2769" spans="3:4">
      <c r="C2769" s="41"/>
      <c r="D2769" s="41"/>
    </row>
    <row r="2770" spans="3:4">
      <c r="C2770" s="41"/>
      <c r="D2770" s="41"/>
    </row>
    <row r="2771" spans="3:4">
      <c r="C2771" s="41"/>
      <c r="D2771" s="41"/>
    </row>
    <row r="2772" spans="3:4">
      <c r="C2772" s="41"/>
      <c r="D2772" s="41"/>
    </row>
    <row r="2773" spans="3:4">
      <c r="C2773" s="41"/>
      <c r="D2773" s="41"/>
    </row>
    <row r="2774" spans="3:4">
      <c r="C2774" s="41"/>
      <c r="D2774" s="41"/>
    </row>
    <row r="2775" spans="3:4">
      <c r="C2775" s="41"/>
      <c r="D2775" s="41"/>
    </row>
    <row r="2776" spans="3:4">
      <c r="C2776" s="41"/>
      <c r="D2776" s="41"/>
    </row>
    <row r="2777" spans="3:4">
      <c r="C2777" s="41"/>
      <c r="D2777" s="41"/>
    </row>
    <row r="2778" spans="3:4">
      <c r="C2778" s="41"/>
      <c r="D2778" s="41"/>
    </row>
    <row r="2779" spans="3:4">
      <c r="C2779" s="41"/>
      <c r="D2779" s="41"/>
    </row>
    <row r="2780" spans="3:4">
      <c r="C2780" s="41"/>
      <c r="D2780" s="41"/>
    </row>
    <row r="2781" spans="3:4">
      <c r="C2781" s="41"/>
      <c r="D2781" s="41"/>
    </row>
    <row r="2782" spans="3:4">
      <c r="C2782" s="41"/>
      <c r="D2782" s="41"/>
    </row>
    <row r="2783" spans="3:4">
      <c r="C2783" s="41"/>
      <c r="D2783" s="41"/>
    </row>
    <row r="2784" spans="3:4">
      <c r="C2784" s="41"/>
      <c r="D2784" s="41"/>
    </row>
    <row r="2785" spans="3:4">
      <c r="C2785" s="41"/>
      <c r="D2785" s="41"/>
    </row>
    <row r="2786" spans="3:4">
      <c r="C2786" s="41"/>
      <c r="D2786" s="41"/>
    </row>
    <row r="2787" spans="3:4">
      <c r="C2787" s="41"/>
      <c r="D2787" s="41"/>
    </row>
    <row r="2788" spans="3:4">
      <c r="C2788" s="41"/>
      <c r="D2788" s="41"/>
    </row>
    <row r="2789" spans="3:4">
      <c r="C2789" s="41"/>
      <c r="D2789" s="41"/>
    </row>
    <row r="2790" spans="3:4">
      <c r="C2790" s="41"/>
      <c r="D2790" s="41"/>
    </row>
    <row r="2791" spans="3:4">
      <c r="C2791" s="41"/>
      <c r="D2791" s="41"/>
    </row>
    <row r="2792" spans="3:4">
      <c r="C2792" s="41"/>
      <c r="D2792" s="41"/>
    </row>
    <row r="2793" spans="3:4">
      <c r="C2793" s="41"/>
      <c r="D2793" s="41"/>
    </row>
    <row r="2794" spans="3:4">
      <c r="C2794" s="41"/>
      <c r="D2794" s="41"/>
    </row>
    <row r="2795" spans="3:4">
      <c r="C2795" s="41"/>
      <c r="D2795" s="41"/>
    </row>
    <row r="2796" spans="3:4">
      <c r="C2796" s="41"/>
      <c r="D2796" s="41"/>
    </row>
    <row r="2797" spans="3:4">
      <c r="C2797" s="41"/>
      <c r="D2797" s="41"/>
    </row>
    <row r="2798" spans="3:4">
      <c r="C2798" s="41"/>
      <c r="D2798" s="41"/>
    </row>
    <row r="2799" spans="3:4">
      <c r="C2799" s="41"/>
      <c r="D2799" s="41"/>
    </row>
    <row r="2800" spans="3:4">
      <c r="C2800" s="41"/>
      <c r="D2800" s="41"/>
    </row>
    <row r="2801" spans="3:4">
      <c r="C2801" s="41"/>
      <c r="D2801" s="41"/>
    </row>
    <row r="2802" spans="3:4">
      <c r="C2802" s="41"/>
      <c r="D2802" s="41"/>
    </row>
    <row r="2803" spans="3:4">
      <c r="C2803" s="41"/>
      <c r="D2803" s="41"/>
    </row>
    <row r="2804" spans="3:4">
      <c r="C2804" s="41"/>
      <c r="D2804" s="41"/>
    </row>
    <row r="2805" spans="3:4">
      <c r="C2805" s="41"/>
      <c r="D2805" s="41"/>
    </row>
    <row r="2806" spans="3:4">
      <c r="C2806" s="41"/>
      <c r="D2806" s="41"/>
    </row>
    <row r="2807" spans="3:4">
      <c r="C2807" s="41"/>
      <c r="D2807" s="41"/>
    </row>
    <row r="2808" spans="3:4">
      <c r="C2808" s="41"/>
      <c r="D2808" s="41"/>
    </row>
    <row r="2809" spans="3:4">
      <c r="C2809" s="41"/>
      <c r="D2809" s="41"/>
    </row>
    <row r="2810" spans="3:4">
      <c r="C2810" s="41"/>
      <c r="D2810" s="41"/>
    </row>
    <row r="2811" spans="3:4">
      <c r="C2811" s="41"/>
      <c r="D2811" s="41"/>
    </row>
    <row r="2812" spans="3:4">
      <c r="C2812" s="41"/>
      <c r="D2812" s="41"/>
    </row>
    <row r="2813" spans="3:4">
      <c r="C2813" s="41"/>
      <c r="D2813" s="41"/>
    </row>
    <row r="2814" spans="3:4">
      <c r="C2814" s="41"/>
      <c r="D2814" s="41"/>
    </row>
    <row r="2815" spans="3:4">
      <c r="C2815" s="41"/>
      <c r="D2815" s="41"/>
    </row>
    <row r="2816" spans="3:4">
      <c r="C2816" s="41"/>
      <c r="D2816" s="41"/>
    </row>
    <row r="2817" spans="3:4">
      <c r="C2817" s="41"/>
      <c r="D2817" s="41"/>
    </row>
    <row r="2818" spans="3:4">
      <c r="C2818" s="41"/>
      <c r="D2818" s="41"/>
    </row>
    <row r="2819" spans="3:4">
      <c r="C2819" s="41"/>
      <c r="D2819" s="41"/>
    </row>
    <row r="2820" spans="3:4">
      <c r="C2820" s="41"/>
      <c r="D2820" s="41"/>
    </row>
    <row r="2821" spans="3:4">
      <c r="C2821" s="41"/>
      <c r="D2821" s="41"/>
    </row>
    <row r="2822" spans="3:4">
      <c r="C2822" s="41"/>
      <c r="D2822" s="41"/>
    </row>
    <row r="2823" spans="3:4">
      <c r="C2823" s="41"/>
      <c r="D2823" s="41"/>
    </row>
    <row r="2824" spans="3:4">
      <c r="C2824" s="41"/>
      <c r="D2824" s="41"/>
    </row>
    <row r="2825" spans="3:4">
      <c r="C2825" s="41"/>
      <c r="D2825" s="41"/>
    </row>
    <row r="2826" spans="3:4">
      <c r="C2826" s="41"/>
      <c r="D2826" s="41"/>
    </row>
    <row r="2827" spans="3:4">
      <c r="C2827" s="41"/>
      <c r="D2827" s="41"/>
    </row>
    <row r="2828" spans="3:4">
      <c r="C2828" s="41"/>
      <c r="D2828" s="41"/>
    </row>
    <row r="2829" spans="3:4">
      <c r="C2829" s="41"/>
      <c r="D2829" s="41"/>
    </row>
    <row r="2830" spans="3:4">
      <c r="C2830" s="41"/>
      <c r="D2830" s="41"/>
    </row>
    <row r="2831" spans="3:4">
      <c r="C2831" s="41"/>
      <c r="D2831" s="41"/>
    </row>
    <row r="2832" spans="3:4">
      <c r="C2832" s="41"/>
      <c r="D2832" s="41"/>
    </row>
    <row r="2833" spans="3:4">
      <c r="C2833" s="41"/>
      <c r="D2833" s="41"/>
    </row>
    <row r="2834" spans="3:4">
      <c r="C2834" s="41"/>
      <c r="D2834" s="41"/>
    </row>
    <row r="2835" spans="3:4">
      <c r="C2835" s="41"/>
      <c r="D2835" s="41"/>
    </row>
    <row r="2836" spans="3:4">
      <c r="C2836" s="41"/>
      <c r="D2836" s="41"/>
    </row>
    <row r="2837" spans="3:4">
      <c r="C2837" s="41"/>
      <c r="D2837" s="41"/>
    </row>
    <row r="2838" spans="3:4">
      <c r="C2838" s="41"/>
      <c r="D2838" s="41"/>
    </row>
    <row r="2839" spans="3:4">
      <c r="C2839" s="41"/>
      <c r="D2839" s="41"/>
    </row>
    <row r="2840" spans="3:4">
      <c r="C2840" s="41"/>
      <c r="D2840" s="41"/>
    </row>
    <row r="2841" spans="3:4">
      <c r="C2841" s="41"/>
      <c r="D2841" s="41"/>
    </row>
    <row r="2842" spans="3:4">
      <c r="C2842" s="41"/>
      <c r="D2842" s="41"/>
    </row>
    <row r="2843" spans="3:4">
      <c r="C2843" s="41"/>
      <c r="D2843" s="41"/>
    </row>
    <row r="2844" spans="3:4">
      <c r="C2844" s="41"/>
      <c r="D2844" s="41"/>
    </row>
    <row r="2845" spans="3:4">
      <c r="C2845" s="41"/>
      <c r="D2845" s="41"/>
    </row>
    <row r="2846" spans="3:4">
      <c r="C2846" s="41"/>
      <c r="D2846" s="41"/>
    </row>
    <row r="2847" spans="3:4">
      <c r="C2847" s="41"/>
      <c r="D2847" s="41"/>
    </row>
    <row r="2848" spans="3:4">
      <c r="C2848" s="41"/>
      <c r="D2848" s="41"/>
    </row>
    <row r="2849" spans="3:4">
      <c r="C2849" s="41"/>
      <c r="D2849" s="41"/>
    </row>
    <row r="2850" spans="3:4">
      <c r="C2850" s="41"/>
      <c r="D2850" s="41"/>
    </row>
    <row r="2851" spans="3:4">
      <c r="C2851" s="41"/>
      <c r="D2851" s="41"/>
    </row>
    <row r="2852" spans="3:4">
      <c r="C2852" s="41"/>
      <c r="D2852" s="41"/>
    </row>
    <row r="2853" spans="3:4">
      <c r="C2853" s="41"/>
      <c r="D2853" s="41"/>
    </row>
    <row r="2854" spans="3:4">
      <c r="C2854" s="41"/>
      <c r="D2854" s="41"/>
    </row>
    <row r="2855" spans="3:4">
      <c r="C2855" s="41"/>
      <c r="D2855" s="41"/>
    </row>
    <row r="2856" spans="3:4">
      <c r="C2856" s="41"/>
      <c r="D2856" s="41"/>
    </row>
    <row r="2857" spans="3:4">
      <c r="C2857" s="41"/>
      <c r="D2857" s="41"/>
    </row>
    <row r="2858" spans="3:4">
      <c r="C2858" s="41"/>
      <c r="D2858" s="41"/>
    </row>
    <row r="2859" spans="3:4">
      <c r="C2859" s="41"/>
      <c r="D2859" s="41"/>
    </row>
    <row r="2860" spans="3:4">
      <c r="C2860" s="41"/>
      <c r="D2860" s="41"/>
    </row>
    <row r="2861" spans="3:4">
      <c r="C2861" s="41"/>
      <c r="D2861" s="41"/>
    </row>
    <row r="2862" spans="3:4">
      <c r="C2862" s="41"/>
      <c r="D2862" s="41"/>
    </row>
    <row r="2863" spans="3:4">
      <c r="C2863" s="41"/>
      <c r="D2863" s="41"/>
    </row>
    <row r="2864" spans="3:4">
      <c r="C2864" s="41"/>
      <c r="D2864" s="41"/>
    </row>
    <row r="2865" spans="3:4">
      <c r="C2865" s="41"/>
      <c r="D2865" s="41"/>
    </row>
    <row r="2866" spans="3:4">
      <c r="C2866" s="41"/>
      <c r="D2866" s="41"/>
    </row>
    <row r="2867" spans="3:4">
      <c r="C2867" s="41"/>
      <c r="D2867" s="41"/>
    </row>
    <row r="2868" spans="3:4">
      <c r="C2868" s="41"/>
      <c r="D2868" s="41"/>
    </row>
    <row r="2869" spans="3:4">
      <c r="C2869" s="41"/>
      <c r="D2869" s="41"/>
    </row>
    <row r="2870" spans="3:4">
      <c r="C2870" s="41"/>
      <c r="D2870" s="41"/>
    </row>
    <row r="2871" spans="3:4">
      <c r="C2871" s="41"/>
      <c r="D2871" s="41"/>
    </row>
    <row r="2872" spans="3:4">
      <c r="C2872" s="41"/>
      <c r="D2872" s="41"/>
    </row>
    <row r="2873" spans="3:4">
      <c r="C2873" s="41"/>
      <c r="D2873" s="41"/>
    </row>
    <row r="2874" spans="3:4">
      <c r="C2874" s="41"/>
      <c r="D2874" s="41"/>
    </row>
    <row r="2875" spans="3:4">
      <c r="C2875" s="41"/>
      <c r="D2875" s="41"/>
    </row>
    <row r="2876" spans="3:4">
      <c r="C2876" s="41"/>
      <c r="D2876" s="41"/>
    </row>
    <row r="2877" spans="3:4">
      <c r="C2877" s="41"/>
      <c r="D2877" s="41"/>
    </row>
    <row r="2878" spans="3:4">
      <c r="C2878" s="41"/>
      <c r="D2878" s="41"/>
    </row>
    <row r="2879" spans="3:4">
      <c r="C2879" s="41"/>
      <c r="D2879" s="41"/>
    </row>
    <row r="2880" spans="3:4">
      <c r="C2880" s="41"/>
      <c r="D2880" s="41"/>
    </row>
    <row r="2881" spans="3:4">
      <c r="C2881" s="41"/>
      <c r="D2881" s="41"/>
    </row>
    <row r="2882" spans="3:4">
      <c r="C2882" s="41"/>
      <c r="D2882" s="41"/>
    </row>
    <row r="2883" spans="3:4">
      <c r="C2883" s="41"/>
      <c r="D2883" s="41"/>
    </row>
    <row r="2884" spans="3:4">
      <c r="C2884" s="41"/>
      <c r="D2884" s="41"/>
    </row>
    <row r="2885" spans="3:4">
      <c r="C2885" s="41"/>
      <c r="D2885" s="41"/>
    </row>
    <row r="2886" spans="3:4">
      <c r="C2886" s="41"/>
      <c r="D2886" s="41"/>
    </row>
    <row r="2887" spans="3:4">
      <c r="C2887" s="41"/>
      <c r="D2887" s="41"/>
    </row>
    <row r="2888" spans="3:4">
      <c r="C2888" s="41"/>
      <c r="D2888" s="41"/>
    </row>
    <row r="2889" spans="3:4">
      <c r="C2889" s="41"/>
      <c r="D2889" s="41"/>
    </row>
    <row r="2890" spans="3:4">
      <c r="C2890" s="41"/>
      <c r="D2890" s="41"/>
    </row>
    <row r="2891" spans="3:4">
      <c r="C2891" s="41"/>
      <c r="D2891" s="41"/>
    </row>
    <row r="2892" spans="3:4">
      <c r="C2892" s="41"/>
      <c r="D2892" s="41"/>
    </row>
    <row r="2893" spans="3:4">
      <c r="C2893" s="41"/>
      <c r="D2893" s="41"/>
    </row>
    <row r="2894" spans="3:4">
      <c r="C2894" s="41"/>
      <c r="D2894" s="41"/>
    </row>
    <row r="2895" spans="3:4">
      <c r="C2895" s="41"/>
      <c r="D2895" s="41"/>
    </row>
    <row r="2896" spans="3:4">
      <c r="C2896" s="41"/>
      <c r="D2896" s="41"/>
    </row>
    <row r="2897" spans="3:4">
      <c r="C2897" s="41"/>
      <c r="D2897" s="41"/>
    </row>
    <row r="2898" spans="3:4">
      <c r="C2898" s="41"/>
      <c r="D2898" s="41"/>
    </row>
    <row r="2899" spans="3:4">
      <c r="C2899" s="41"/>
      <c r="D2899" s="41"/>
    </row>
    <row r="2900" spans="3:4">
      <c r="C2900" s="41"/>
      <c r="D2900" s="41"/>
    </row>
    <row r="2901" spans="3:4">
      <c r="C2901" s="41"/>
      <c r="D2901" s="41"/>
    </row>
    <row r="2902" spans="3:4">
      <c r="C2902" s="41"/>
      <c r="D2902" s="41"/>
    </row>
    <row r="2903" spans="3:4">
      <c r="C2903" s="41"/>
      <c r="D2903" s="41"/>
    </row>
    <row r="2904" spans="3:4">
      <c r="C2904" s="41"/>
      <c r="D2904" s="41"/>
    </row>
    <row r="2905" spans="3:4">
      <c r="C2905" s="41"/>
      <c r="D2905" s="41"/>
    </row>
    <row r="2906" spans="3:4">
      <c r="C2906" s="41"/>
      <c r="D2906" s="41"/>
    </row>
    <row r="2907" spans="3:4">
      <c r="C2907" s="41"/>
      <c r="D2907" s="41"/>
    </row>
    <row r="2908" spans="3:4">
      <c r="C2908" s="41"/>
      <c r="D2908" s="41"/>
    </row>
    <row r="2909" spans="3:4">
      <c r="C2909" s="41"/>
      <c r="D2909" s="41"/>
    </row>
    <row r="2910" spans="3:4">
      <c r="C2910" s="41"/>
      <c r="D2910" s="41"/>
    </row>
    <row r="2911" spans="3:4">
      <c r="C2911" s="41"/>
      <c r="D2911" s="41"/>
    </row>
    <row r="2912" spans="3:4">
      <c r="C2912" s="41"/>
      <c r="D2912" s="41"/>
    </row>
    <row r="2913" spans="3:4">
      <c r="C2913" s="41"/>
      <c r="D2913" s="41"/>
    </row>
    <row r="2914" spans="3:4">
      <c r="C2914" s="41"/>
      <c r="D2914" s="41"/>
    </row>
    <row r="2915" spans="3:4">
      <c r="C2915" s="41"/>
      <c r="D2915" s="41"/>
    </row>
    <row r="2916" spans="3:4">
      <c r="C2916" s="41"/>
      <c r="D2916" s="41"/>
    </row>
    <row r="2917" spans="3:4">
      <c r="C2917" s="41"/>
      <c r="D2917" s="41"/>
    </row>
    <row r="2918" spans="3:4">
      <c r="C2918" s="41"/>
      <c r="D2918" s="41"/>
    </row>
    <row r="2919" spans="3:4">
      <c r="C2919" s="41"/>
      <c r="D2919" s="41"/>
    </row>
    <row r="2920" spans="3:4">
      <c r="C2920" s="41"/>
      <c r="D2920" s="41"/>
    </row>
    <row r="2921" spans="3:4">
      <c r="C2921" s="41"/>
      <c r="D2921" s="41"/>
    </row>
    <row r="2922" spans="3:4">
      <c r="C2922" s="41"/>
      <c r="D2922" s="41"/>
    </row>
    <row r="2923" spans="3:4">
      <c r="C2923" s="41"/>
      <c r="D2923" s="41"/>
    </row>
    <row r="2924" spans="3:4">
      <c r="C2924" s="41"/>
      <c r="D2924" s="41"/>
    </row>
    <row r="2925" spans="3:4">
      <c r="C2925" s="41"/>
      <c r="D2925" s="41"/>
    </row>
    <row r="2926" spans="3:4">
      <c r="C2926" s="41"/>
      <c r="D2926" s="41"/>
    </row>
    <row r="2927" spans="3:4">
      <c r="C2927" s="41"/>
      <c r="D2927" s="41"/>
    </row>
    <row r="2928" spans="3:4">
      <c r="C2928" s="41"/>
      <c r="D2928" s="41"/>
    </row>
    <row r="2929" spans="3:4">
      <c r="C2929" s="41"/>
      <c r="D2929" s="41"/>
    </row>
    <row r="2930" spans="3:4">
      <c r="C2930" s="41"/>
      <c r="D2930" s="41"/>
    </row>
    <row r="2931" spans="3:4">
      <c r="C2931" s="41"/>
      <c r="D2931" s="41"/>
    </row>
    <row r="2932" spans="3:4">
      <c r="C2932" s="41"/>
      <c r="D2932" s="41"/>
    </row>
    <row r="2933" spans="3:4">
      <c r="C2933" s="41"/>
      <c r="D2933" s="41"/>
    </row>
    <row r="2934" spans="3:4">
      <c r="C2934" s="41"/>
      <c r="D2934" s="41"/>
    </row>
    <row r="2935" spans="3:4">
      <c r="C2935" s="41"/>
      <c r="D2935" s="41"/>
    </row>
    <row r="2936" spans="3:4">
      <c r="C2936" s="41"/>
      <c r="D2936" s="41"/>
    </row>
    <row r="2937" spans="3:4">
      <c r="C2937" s="41"/>
      <c r="D2937" s="41"/>
    </row>
    <row r="2938" spans="3:4">
      <c r="C2938" s="41"/>
      <c r="D2938" s="41"/>
    </row>
    <row r="2939" spans="3:4">
      <c r="C2939" s="41"/>
      <c r="D2939" s="41"/>
    </row>
    <row r="2940" spans="3:4">
      <c r="C2940" s="41"/>
      <c r="D2940" s="41"/>
    </row>
    <row r="2941" spans="3:4">
      <c r="C2941" s="41"/>
      <c r="D2941" s="41"/>
    </row>
    <row r="2942" spans="3:4">
      <c r="C2942" s="41"/>
      <c r="D2942" s="41"/>
    </row>
    <row r="2943" spans="3:4">
      <c r="C2943" s="41"/>
      <c r="D2943" s="41"/>
    </row>
    <row r="2944" spans="3:4">
      <c r="C2944" s="41"/>
      <c r="D2944" s="41"/>
    </row>
    <row r="2945" spans="3:4">
      <c r="C2945" s="41"/>
      <c r="D2945" s="41"/>
    </row>
    <row r="2946" spans="3:4">
      <c r="C2946" s="41"/>
      <c r="D2946" s="41"/>
    </row>
    <row r="2947" spans="3:4">
      <c r="C2947" s="41"/>
      <c r="D2947" s="41"/>
    </row>
    <row r="2948" spans="3:4">
      <c r="C2948" s="41"/>
      <c r="D2948" s="41"/>
    </row>
    <row r="2949" spans="3:4">
      <c r="C2949" s="41"/>
      <c r="D2949" s="41"/>
    </row>
    <row r="2950" spans="3:4">
      <c r="C2950" s="41"/>
      <c r="D2950" s="41"/>
    </row>
    <row r="2951" spans="3:4">
      <c r="C2951" s="41"/>
      <c r="D2951" s="41"/>
    </row>
    <row r="2952" spans="3:4">
      <c r="C2952" s="41"/>
      <c r="D2952" s="41"/>
    </row>
    <row r="2953" spans="3:4">
      <c r="C2953" s="41"/>
      <c r="D2953" s="41"/>
    </row>
    <row r="2954" spans="3:4">
      <c r="C2954" s="41"/>
      <c r="D2954" s="41"/>
    </row>
    <row r="2955" spans="3:4">
      <c r="C2955" s="41"/>
      <c r="D2955" s="41"/>
    </row>
    <row r="2956" spans="3:4">
      <c r="C2956" s="41"/>
      <c r="D2956" s="41"/>
    </row>
    <row r="2957" spans="3:4">
      <c r="C2957" s="41"/>
      <c r="D2957" s="41"/>
    </row>
    <row r="2958" spans="3:4">
      <c r="C2958" s="41"/>
      <c r="D2958" s="41"/>
    </row>
    <row r="2959" spans="3:4">
      <c r="C2959" s="41"/>
      <c r="D2959" s="41"/>
    </row>
    <row r="2960" spans="3:4">
      <c r="C2960" s="41"/>
      <c r="D2960" s="41"/>
    </row>
    <row r="2961" spans="3:4">
      <c r="C2961" s="41"/>
      <c r="D2961" s="41"/>
    </row>
    <row r="2962" spans="3:4">
      <c r="C2962" s="41"/>
      <c r="D2962" s="41"/>
    </row>
    <row r="2963" spans="3:4">
      <c r="C2963" s="41"/>
      <c r="D2963" s="41"/>
    </row>
    <row r="2964" spans="3:4">
      <c r="C2964" s="41"/>
      <c r="D2964" s="41"/>
    </row>
    <row r="2965" spans="3:4">
      <c r="C2965" s="41"/>
      <c r="D2965" s="41"/>
    </row>
    <row r="2966" spans="3:4">
      <c r="C2966" s="41"/>
      <c r="D2966" s="41"/>
    </row>
    <row r="2967" spans="3:4">
      <c r="C2967" s="41"/>
      <c r="D2967" s="41"/>
    </row>
    <row r="2968" spans="3:4">
      <c r="C2968" s="41"/>
      <c r="D2968" s="41"/>
    </row>
    <row r="2969" spans="3:4">
      <c r="C2969" s="41"/>
      <c r="D2969" s="41"/>
    </row>
    <row r="2970" spans="3:4">
      <c r="C2970" s="41"/>
      <c r="D2970" s="41"/>
    </row>
    <row r="2971" spans="3:4">
      <c r="C2971" s="41"/>
      <c r="D2971" s="41"/>
    </row>
    <row r="2972" spans="3:4">
      <c r="C2972" s="41"/>
      <c r="D2972" s="41"/>
    </row>
    <row r="2973" spans="3:4">
      <c r="C2973" s="41"/>
      <c r="D2973" s="41"/>
    </row>
    <row r="2974" spans="3:4">
      <c r="C2974" s="41"/>
      <c r="D2974" s="41"/>
    </row>
    <row r="2975" spans="3:4">
      <c r="C2975" s="41"/>
      <c r="D2975" s="41"/>
    </row>
    <row r="2976" spans="3:4">
      <c r="C2976" s="41"/>
      <c r="D2976" s="41"/>
    </row>
    <row r="2977" spans="3:4">
      <c r="C2977" s="41"/>
      <c r="D2977" s="41"/>
    </row>
    <row r="2978" spans="3:4">
      <c r="C2978" s="41"/>
      <c r="D2978" s="41"/>
    </row>
    <row r="2979" spans="3:4">
      <c r="C2979" s="41"/>
      <c r="D2979" s="41"/>
    </row>
    <row r="2980" spans="3:4">
      <c r="C2980" s="41"/>
      <c r="D2980" s="41"/>
    </row>
    <row r="2981" spans="3:4">
      <c r="C2981" s="41"/>
      <c r="D2981" s="41"/>
    </row>
    <row r="2982" spans="3:4">
      <c r="C2982" s="41"/>
      <c r="D2982" s="41"/>
    </row>
    <row r="2983" spans="3:4">
      <c r="C2983" s="41"/>
      <c r="D2983" s="41"/>
    </row>
    <row r="2984" spans="3:4">
      <c r="C2984" s="41"/>
      <c r="D2984" s="41"/>
    </row>
    <row r="2985" spans="3:4">
      <c r="C2985" s="41"/>
      <c r="D2985" s="41"/>
    </row>
    <row r="2986" spans="3:4">
      <c r="C2986" s="41"/>
      <c r="D2986" s="41"/>
    </row>
    <row r="2987" spans="3:4">
      <c r="C2987" s="41"/>
      <c r="D2987" s="41"/>
    </row>
    <row r="2988" spans="3:4">
      <c r="C2988" s="41"/>
      <c r="D2988" s="41"/>
    </row>
    <row r="2989" spans="3:4">
      <c r="C2989" s="41"/>
      <c r="D2989" s="41"/>
    </row>
    <row r="2990" spans="3:4">
      <c r="C2990" s="41"/>
      <c r="D2990" s="41"/>
    </row>
    <row r="2991" spans="3:4">
      <c r="C2991" s="41"/>
      <c r="D2991" s="41"/>
    </row>
    <row r="2992" spans="3:4">
      <c r="C2992" s="41"/>
      <c r="D2992" s="41"/>
    </row>
    <row r="2993" spans="3:4">
      <c r="C2993" s="41"/>
      <c r="D2993" s="41"/>
    </row>
    <row r="2994" spans="3:4">
      <c r="C2994" s="41"/>
      <c r="D2994" s="41"/>
    </row>
    <row r="2995" spans="3:4">
      <c r="C2995" s="41"/>
      <c r="D2995" s="41"/>
    </row>
    <row r="2996" spans="3:4">
      <c r="C2996" s="41"/>
      <c r="D2996" s="41"/>
    </row>
    <row r="2997" spans="3:4">
      <c r="C2997" s="41"/>
      <c r="D2997" s="41"/>
    </row>
    <row r="2998" spans="3:4">
      <c r="C2998" s="41"/>
      <c r="D2998" s="41"/>
    </row>
    <row r="2999" spans="3:4">
      <c r="C2999" s="41"/>
      <c r="D2999" s="41"/>
    </row>
    <row r="3000" spans="3:4">
      <c r="C3000" s="41"/>
      <c r="D3000" s="41"/>
    </row>
    <row r="3001" spans="3:4">
      <c r="C3001" s="41"/>
      <c r="D3001" s="41"/>
    </row>
    <row r="3002" spans="3:4">
      <c r="C3002" s="41"/>
      <c r="D3002" s="41"/>
    </row>
    <row r="3003" spans="3:4">
      <c r="C3003" s="41"/>
      <c r="D3003" s="41"/>
    </row>
    <row r="3004" spans="3:4">
      <c r="C3004" s="41"/>
      <c r="D3004" s="41"/>
    </row>
    <row r="3005" spans="3:4">
      <c r="C3005" s="41"/>
      <c r="D3005" s="41"/>
    </row>
    <row r="3006" spans="3:4">
      <c r="C3006" s="41"/>
      <c r="D3006" s="41"/>
    </row>
    <row r="3007" spans="3:4">
      <c r="C3007" s="41"/>
      <c r="D3007" s="41"/>
    </row>
    <row r="3008" spans="3:4">
      <c r="C3008" s="41"/>
      <c r="D3008" s="41"/>
    </row>
    <row r="3009" spans="3:4">
      <c r="C3009" s="41"/>
      <c r="D3009" s="41"/>
    </row>
    <row r="3010" spans="3:4">
      <c r="C3010" s="41"/>
      <c r="D3010" s="41"/>
    </row>
    <row r="3011" spans="3:4">
      <c r="C3011" s="41"/>
      <c r="D3011" s="41"/>
    </row>
    <row r="3012" spans="3:4">
      <c r="C3012" s="41"/>
      <c r="D3012" s="41"/>
    </row>
    <row r="3013" spans="3:4">
      <c r="C3013" s="41"/>
      <c r="D3013" s="41"/>
    </row>
    <row r="3014" spans="3:4">
      <c r="C3014" s="41"/>
      <c r="D3014" s="41"/>
    </row>
    <row r="3015" spans="3:4">
      <c r="C3015" s="41"/>
      <c r="D3015" s="41"/>
    </row>
    <row r="3016" spans="3:4">
      <c r="C3016" s="41"/>
      <c r="D3016" s="41"/>
    </row>
    <row r="3017" spans="3:4">
      <c r="C3017" s="41"/>
      <c r="D3017" s="41"/>
    </row>
    <row r="3018" spans="3:4">
      <c r="C3018" s="41"/>
      <c r="D3018" s="41"/>
    </row>
    <row r="3019" spans="3:4">
      <c r="C3019" s="41"/>
      <c r="D3019" s="41"/>
    </row>
    <row r="3020" spans="3:4">
      <c r="C3020" s="41"/>
      <c r="D3020" s="41"/>
    </row>
    <row r="3021" spans="3:4">
      <c r="C3021" s="41"/>
      <c r="D3021" s="41"/>
    </row>
    <row r="3022" spans="3:4">
      <c r="C3022" s="41"/>
      <c r="D3022" s="41"/>
    </row>
    <row r="3023" spans="3:4">
      <c r="C3023" s="41"/>
      <c r="D3023" s="41"/>
    </row>
    <row r="3024" spans="3:4">
      <c r="C3024" s="41"/>
      <c r="D3024" s="41"/>
    </row>
    <row r="3025" spans="3:4">
      <c r="C3025" s="41"/>
      <c r="D3025" s="41"/>
    </row>
    <row r="3026" spans="3:4">
      <c r="C3026" s="41"/>
      <c r="D3026" s="41"/>
    </row>
    <row r="3027" spans="3:4">
      <c r="C3027" s="41"/>
      <c r="D3027" s="41"/>
    </row>
    <row r="3028" spans="3:4">
      <c r="C3028" s="41"/>
      <c r="D3028" s="41"/>
    </row>
    <row r="3029" spans="3:4">
      <c r="C3029" s="41"/>
      <c r="D3029" s="41"/>
    </row>
    <row r="3030" spans="3:4">
      <c r="C3030" s="41"/>
      <c r="D3030" s="41"/>
    </row>
    <row r="3031" spans="3:4">
      <c r="C3031" s="41"/>
      <c r="D3031" s="41"/>
    </row>
    <row r="3032" spans="3:4">
      <c r="C3032" s="41"/>
      <c r="D3032" s="41"/>
    </row>
    <row r="3033" spans="3:4">
      <c r="C3033" s="41"/>
      <c r="D3033" s="41"/>
    </row>
    <row r="3034" spans="3:4">
      <c r="C3034" s="41"/>
      <c r="D3034" s="41"/>
    </row>
    <row r="3035" spans="3:4">
      <c r="C3035" s="41"/>
      <c r="D3035" s="41"/>
    </row>
    <row r="3036" spans="3:4">
      <c r="C3036" s="41"/>
      <c r="D3036" s="41"/>
    </row>
    <row r="3037" spans="3:4">
      <c r="C3037" s="41"/>
      <c r="D3037" s="41"/>
    </row>
    <row r="3038" spans="3:4">
      <c r="C3038" s="41"/>
      <c r="D3038" s="41"/>
    </row>
    <row r="3039" spans="3:4">
      <c r="C3039" s="41"/>
      <c r="D3039" s="41"/>
    </row>
    <row r="3040" spans="3:4">
      <c r="C3040" s="41"/>
      <c r="D3040" s="41"/>
    </row>
    <row r="3041" spans="3:4">
      <c r="C3041" s="41"/>
      <c r="D3041" s="41"/>
    </row>
    <row r="3042" spans="3:4">
      <c r="C3042" s="41"/>
      <c r="D3042" s="41"/>
    </row>
    <row r="3043" spans="3:4">
      <c r="C3043" s="41"/>
      <c r="D3043" s="41"/>
    </row>
    <row r="3044" spans="3:4">
      <c r="C3044" s="41"/>
      <c r="D3044" s="41"/>
    </row>
    <row r="3045" spans="3:4">
      <c r="C3045" s="41"/>
      <c r="D3045" s="41"/>
    </row>
    <row r="3046" spans="3:4">
      <c r="C3046" s="41"/>
      <c r="D3046" s="41"/>
    </row>
    <row r="3047" spans="3:4">
      <c r="C3047" s="41"/>
      <c r="D3047" s="41"/>
    </row>
    <row r="3048" spans="3:4">
      <c r="C3048" s="41"/>
      <c r="D3048" s="41"/>
    </row>
    <row r="3049" spans="3:4">
      <c r="C3049" s="41"/>
      <c r="D3049" s="41"/>
    </row>
    <row r="3050" spans="3:4">
      <c r="C3050" s="41"/>
      <c r="D3050" s="41"/>
    </row>
    <row r="3051" spans="3:4">
      <c r="C3051" s="41"/>
      <c r="D3051" s="41"/>
    </row>
    <row r="3052" spans="3:4">
      <c r="C3052" s="41"/>
      <c r="D3052" s="41"/>
    </row>
    <row r="3053" spans="3:4">
      <c r="C3053" s="41"/>
      <c r="D3053" s="41"/>
    </row>
    <row r="3054" spans="3:4">
      <c r="C3054" s="41"/>
      <c r="D3054" s="41"/>
    </row>
    <row r="3055" spans="3:4">
      <c r="C3055" s="41"/>
      <c r="D3055" s="41"/>
    </row>
    <row r="3056" spans="3:4">
      <c r="C3056" s="41"/>
      <c r="D3056" s="41"/>
    </row>
    <row r="3057" spans="3:4">
      <c r="C3057" s="41"/>
      <c r="D3057" s="41"/>
    </row>
    <row r="3058" spans="3:4">
      <c r="C3058" s="41"/>
      <c r="D3058" s="41"/>
    </row>
    <row r="3059" spans="3:4">
      <c r="C3059" s="41"/>
      <c r="D3059" s="41"/>
    </row>
    <row r="3060" spans="3:4">
      <c r="C3060" s="41"/>
      <c r="D3060" s="41"/>
    </row>
    <row r="3061" spans="3:4">
      <c r="C3061" s="41"/>
      <c r="D3061" s="41"/>
    </row>
    <row r="3062" spans="3:4">
      <c r="C3062" s="41"/>
      <c r="D3062" s="41"/>
    </row>
    <row r="3063" spans="3:4">
      <c r="C3063" s="41"/>
      <c r="D3063" s="41"/>
    </row>
    <row r="3064" spans="3:4">
      <c r="C3064" s="41"/>
      <c r="D3064" s="41"/>
    </row>
    <row r="3065" spans="3:4">
      <c r="C3065" s="41"/>
      <c r="D3065" s="41"/>
    </row>
    <row r="3066" spans="3:4">
      <c r="C3066" s="41"/>
      <c r="D3066" s="41"/>
    </row>
    <row r="3067" spans="3:4">
      <c r="C3067" s="41"/>
      <c r="D3067" s="41"/>
    </row>
    <row r="3068" spans="3:4">
      <c r="C3068" s="41"/>
      <c r="D3068" s="41"/>
    </row>
    <row r="3069" spans="3:4">
      <c r="C3069" s="41"/>
      <c r="D3069" s="41"/>
    </row>
    <row r="3070" spans="3:4">
      <c r="C3070" s="41"/>
      <c r="D3070" s="41"/>
    </row>
    <row r="3071" spans="3:4">
      <c r="C3071" s="41"/>
      <c r="D3071" s="41"/>
    </row>
    <row r="3072" spans="3:4">
      <c r="C3072" s="41"/>
      <c r="D3072" s="41"/>
    </row>
    <row r="3073" spans="3:4">
      <c r="C3073" s="41"/>
      <c r="D3073" s="41"/>
    </row>
    <row r="3074" spans="3:4">
      <c r="C3074" s="41"/>
      <c r="D3074" s="41"/>
    </row>
    <row r="3075" spans="3:4">
      <c r="C3075" s="41"/>
      <c r="D3075" s="41"/>
    </row>
    <row r="3076" spans="3:4">
      <c r="C3076" s="41"/>
      <c r="D3076" s="41"/>
    </row>
    <row r="3077" spans="3:4">
      <c r="C3077" s="41"/>
      <c r="D3077" s="41"/>
    </row>
    <row r="3078" spans="3:4">
      <c r="C3078" s="41"/>
      <c r="D3078" s="41"/>
    </row>
    <row r="3079" spans="3:4">
      <c r="C3079" s="41"/>
      <c r="D3079" s="41"/>
    </row>
    <row r="3080" spans="3:4">
      <c r="C3080" s="41"/>
      <c r="D3080" s="41"/>
    </row>
    <row r="3081" spans="3:4">
      <c r="C3081" s="41"/>
      <c r="D3081" s="41"/>
    </row>
    <row r="3082" spans="3:4">
      <c r="C3082" s="41"/>
      <c r="D3082" s="41"/>
    </row>
    <row r="3083" spans="3:4">
      <c r="C3083" s="41"/>
      <c r="D3083" s="41"/>
    </row>
    <row r="3084" spans="3:4">
      <c r="C3084" s="41"/>
      <c r="D3084" s="41"/>
    </row>
    <row r="3085" spans="3:4">
      <c r="C3085" s="41"/>
      <c r="D3085" s="41"/>
    </row>
    <row r="3086" spans="3:4">
      <c r="C3086" s="41"/>
      <c r="D3086" s="41"/>
    </row>
    <row r="3087" spans="3:4">
      <c r="C3087" s="41"/>
      <c r="D3087" s="41"/>
    </row>
    <row r="3088" spans="3:4">
      <c r="C3088" s="41"/>
      <c r="D3088" s="41"/>
    </row>
    <row r="3089" spans="3:4">
      <c r="C3089" s="41"/>
      <c r="D3089" s="41"/>
    </row>
    <row r="3090" spans="3:4">
      <c r="C3090" s="41"/>
      <c r="D3090" s="41"/>
    </row>
    <row r="3091" spans="3:4">
      <c r="C3091" s="41"/>
      <c r="D3091" s="41"/>
    </row>
    <row r="3092" spans="3:4">
      <c r="C3092" s="41"/>
      <c r="D3092" s="41"/>
    </row>
    <row r="3093" spans="3:4">
      <c r="C3093" s="41"/>
      <c r="D3093" s="41"/>
    </row>
    <row r="3094" spans="3:4">
      <c r="C3094" s="41"/>
      <c r="D3094" s="41"/>
    </row>
    <row r="3095" spans="3:4">
      <c r="C3095" s="41"/>
      <c r="D3095" s="41"/>
    </row>
    <row r="3096" spans="3:4">
      <c r="C3096" s="41"/>
      <c r="D3096" s="41"/>
    </row>
    <row r="3097" spans="3:4">
      <c r="C3097" s="41"/>
      <c r="D3097" s="41"/>
    </row>
    <row r="3098" spans="3:4">
      <c r="C3098" s="41"/>
      <c r="D3098" s="41"/>
    </row>
    <row r="3099" spans="3:4">
      <c r="C3099" s="41"/>
      <c r="D3099" s="41"/>
    </row>
    <row r="3100" spans="3:4">
      <c r="C3100" s="41"/>
      <c r="D3100" s="41"/>
    </row>
    <row r="3101" spans="3:4">
      <c r="C3101" s="41"/>
      <c r="D3101" s="41"/>
    </row>
    <row r="3102" spans="3:4">
      <c r="C3102" s="41"/>
      <c r="D3102" s="41"/>
    </row>
    <row r="3103" spans="3:4">
      <c r="C3103" s="41"/>
      <c r="D3103" s="41"/>
    </row>
    <row r="3104" spans="3:4">
      <c r="C3104" s="41"/>
      <c r="D3104" s="41"/>
    </row>
    <row r="3105" spans="3:4">
      <c r="C3105" s="41"/>
      <c r="D3105" s="41"/>
    </row>
    <row r="3106" spans="3:4">
      <c r="C3106" s="41"/>
      <c r="D3106" s="41"/>
    </row>
    <row r="3107" spans="3:4">
      <c r="C3107" s="41"/>
      <c r="D3107" s="41"/>
    </row>
    <row r="3108" spans="3:4">
      <c r="C3108" s="41"/>
      <c r="D3108" s="41"/>
    </row>
    <row r="3109" spans="3:4">
      <c r="C3109" s="41"/>
      <c r="D3109" s="41"/>
    </row>
    <row r="3110" spans="3:4">
      <c r="C3110" s="41"/>
      <c r="D3110" s="41"/>
    </row>
    <row r="3111" spans="3:4">
      <c r="C3111" s="41"/>
      <c r="D3111" s="41"/>
    </row>
    <row r="3112" spans="3:4">
      <c r="C3112" s="41"/>
      <c r="D3112" s="41"/>
    </row>
    <row r="3113" spans="3:4">
      <c r="C3113" s="41"/>
      <c r="D3113" s="41"/>
    </row>
    <row r="3114" spans="3:4">
      <c r="C3114" s="41"/>
      <c r="D3114" s="41"/>
    </row>
    <row r="3115" spans="3:4">
      <c r="C3115" s="41"/>
      <c r="D3115" s="41"/>
    </row>
    <row r="3116" spans="3:4">
      <c r="C3116" s="41"/>
      <c r="D3116" s="41"/>
    </row>
    <row r="3117" spans="3:4">
      <c r="C3117" s="41"/>
      <c r="D3117" s="41"/>
    </row>
    <row r="3118" spans="3:4">
      <c r="C3118" s="41"/>
      <c r="D3118" s="41"/>
    </row>
    <row r="3119" spans="3:4">
      <c r="C3119" s="41"/>
      <c r="D3119" s="41"/>
    </row>
    <row r="3120" spans="3:4">
      <c r="C3120" s="41"/>
      <c r="D3120" s="41"/>
    </row>
    <row r="3121" spans="3:4">
      <c r="C3121" s="41"/>
      <c r="D3121" s="41"/>
    </row>
    <row r="3122" spans="3:4">
      <c r="C3122" s="41"/>
      <c r="D3122" s="41"/>
    </row>
    <row r="3123" spans="3:4">
      <c r="C3123" s="41"/>
      <c r="D3123" s="41"/>
    </row>
    <row r="3124" spans="3:4">
      <c r="C3124" s="41"/>
      <c r="D3124" s="41"/>
    </row>
    <row r="3125" spans="3:4">
      <c r="C3125" s="41"/>
      <c r="D3125" s="41"/>
    </row>
    <row r="3126" spans="3:4">
      <c r="C3126" s="41"/>
      <c r="D3126" s="41"/>
    </row>
    <row r="3127" spans="3:4">
      <c r="C3127" s="41"/>
      <c r="D3127" s="41"/>
    </row>
    <row r="3128" spans="3:4">
      <c r="C3128" s="41"/>
      <c r="D3128" s="41"/>
    </row>
    <row r="3129" spans="3:4">
      <c r="C3129" s="41"/>
      <c r="D3129" s="41"/>
    </row>
    <row r="3130" spans="3:4">
      <c r="C3130" s="41"/>
      <c r="D3130" s="41"/>
    </row>
    <row r="3131" spans="3:4">
      <c r="C3131" s="41"/>
      <c r="D3131" s="41"/>
    </row>
    <row r="3132" spans="3:4">
      <c r="C3132" s="41"/>
      <c r="D3132" s="41"/>
    </row>
    <row r="3133" spans="3:4">
      <c r="C3133" s="41"/>
      <c r="D3133" s="41"/>
    </row>
    <row r="3134" spans="3:4">
      <c r="C3134" s="41"/>
      <c r="D3134" s="41"/>
    </row>
    <row r="3135" spans="3:4">
      <c r="C3135" s="41"/>
      <c r="D3135" s="41"/>
    </row>
    <row r="3136" spans="3:4">
      <c r="C3136" s="41"/>
      <c r="D3136" s="41"/>
    </row>
    <row r="3137" spans="3:4">
      <c r="C3137" s="41"/>
      <c r="D3137" s="41"/>
    </row>
    <row r="3138" spans="3:4">
      <c r="C3138" s="41"/>
      <c r="D3138" s="41"/>
    </row>
    <row r="3139" spans="3:4">
      <c r="C3139" s="41"/>
      <c r="D3139" s="41"/>
    </row>
    <row r="3140" spans="3:4">
      <c r="C3140" s="41"/>
      <c r="D3140" s="41"/>
    </row>
    <row r="3141" spans="3:4">
      <c r="C3141" s="41"/>
      <c r="D3141" s="41"/>
    </row>
    <row r="3142" spans="3:4">
      <c r="C3142" s="41"/>
      <c r="D3142" s="41"/>
    </row>
    <row r="3143" spans="3:4">
      <c r="C3143" s="41"/>
      <c r="D3143" s="41"/>
    </row>
    <row r="3144" spans="3:4">
      <c r="C3144" s="41"/>
      <c r="D3144" s="41"/>
    </row>
    <row r="3145" spans="3:4">
      <c r="C3145" s="41"/>
      <c r="D3145" s="41"/>
    </row>
    <row r="3146" spans="3:4">
      <c r="C3146" s="41"/>
      <c r="D3146" s="41"/>
    </row>
    <row r="3147" spans="3:4">
      <c r="C3147" s="41"/>
      <c r="D3147" s="41"/>
    </row>
    <row r="3148" spans="3:4">
      <c r="C3148" s="41"/>
      <c r="D3148" s="41"/>
    </row>
    <row r="3149" spans="3:4">
      <c r="C3149" s="41"/>
      <c r="D3149" s="41"/>
    </row>
    <row r="3150" spans="3:4">
      <c r="C3150" s="41"/>
      <c r="D3150" s="41"/>
    </row>
    <row r="3151" spans="3:4">
      <c r="C3151" s="41"/>
      <c r="D3151" s="41"/>
    </row>
    <row r="3152" spans="3:4">
      <c r="C3152" s="41"/>
      <c r="D3152" s="41"/>
    </row>
    <row r="3153" spans="3:4">
      <c r="C3153" s="41"/>
      <c r="D3153" s="41"/>
    </row>
    <row r="3154" spans="3:4">
      <c r="C3154" s="41"/>
      <c r="D3154" s="41"/>
    </row>
    <row r="3155" spans="3:4">
      <c r="C3155" s="41"/>
      <c r="D3155" s="41"/>
    </row>
    <row r="3156" spans="3:4">
      <c r="C3156" s="41"/>
      <c r="D3156" s="41"/>
    </row>
    <row r="3157" spans="3:4">
      <c r="C3157" s="41"/>
      <c r="D3157" s="41"/>
    </row>
    <row r="3158" spans="3:4">
      <c r="C3158" s="41"/>
      <c r="D3158" s="41"/>
    </row>
    <row r="3159" spans="3:4">
      <c r="C3159" s="41"/>
      <c r="D3159" s="41"/>
    </row>
    <row r="3160" spans="3:4">
      <c r="C3160" s="41"/>
      <c r="D3160" s="41"/>
    </row>
    <row r="3161" spans="3:4">
      <c r="C3161" s="41"/>
      <c r="D3161" s="41"/>
    </row>
    <row r="3162" spans="3:4">
      <c r="C3162" s="41"/>
      <c r="D3162" s="41"/>
    </row>
    <row r="3163" spans="3:4">
      <c r="C3163" s="41"/>
      <c r="D3163" s="41"/>
    </row>
    <row r="3164" spans="3:4">
      <c r="C3164" s="41"/>
      <c r="D3164" s="41"/>
    </row>
    <row r="3165" spans="3:4">
      <c r="C3165" s="41"/>
      <c r="D3165" s="41"/>
    </row>
    <row r="3166" spans="3:4">
      <c r="C3166" s="41"/>
      <c r="D3166" s="41"/>
    </row>
    <row r="3167" spans="3:4">
      <c r="C3167" s="41"/>
      <c r="D3167" s="41"/>
    </row>
    <row r="3168" spans="3:4">
      <c r="C3168" s="41"/>
      <c r="D3168" s="41"/>
    </row>
    <row r="3169" spans="3:4">
      <c r="C3169" s="41"/>
      <c r="D3169" s="41"/>
    </row>
    <row r="3170" spans="3:4">
      <c r="C3170" s="41"/>
      <c r="D3170" s="41"/>
    </row>
    <row r="3171" spans="3:4">
      <c r="C3171" s="41"/>
      <c r="D3171" s="41"/>
    </row>
    <row r="3172" spans="3:4">
      <c r="C3172" s="41"/>
      <c r="D3172" s="41"/>
    </row>
    <row r="3173" spans="3:4">
      <c r="C3173" s="41"/>
      <c r="D3173" s="41"/>
    </row>
    <row r="3174" spans="3:4">
      <c r="C3174" s="41"/>
      <c r="D3174" s="41"/>
    </row>
    <row r="3175" spans="3:4">
      <c r="C3175" s="41"/>
      <c r="D3175" s="41"/>
    </row>
    <row r="3176" spans="3:4">
      <c r="C3176" s="41"/>
      <c r="D3176" s="41"/>
    </row>
    <row r="3177" spans="3:4">
      <c r="C3177" s="41"/>
      <c r="D3177" s="41"/>
    </row>
    <row r="3178" spans="3:4">
      <c r="C3178" s="41"/>
      <c r="D3178" s="41"/>
    </row>
    <row r="3179" spans="3:4">
      <c r="C3179" s="41"/>
      <c r="D3179" s="41"/>
    </row>
    <row r="3180" spans="3:4">
      <c r="C3180" s="41"/>
      <c r="D3180" s="41"/>
    </row>
    <row r="3181" spans="3:4">
      <c r="C3181" s="41"/>
      <c r="D3181" s="41"/>
    </row>
    <row r="3182" spans="3:4">
      <c r="C3182" s="41"/>
      <c r="D3182" s="41"/>
    </row>
    <row r="3183" spans="3:4">
      <c r="C3183" s="41"/>
      <c r="D3183" s="41"/>
    </row>
    <row r="3184" spans="3:4">
      <c r="C3184" s="41"/>
      <c r="D3184" s="41"/>
    </row>
    <row r="3185" spans="3:4">
      <c r="C3185" s="41"/>
      <c r="D3185" s="41"/>
    </row>
    <row r="3186" spans="3:4">
      <c r="C3186" s="41"/>
      <c r="D3186" s="41"/>
    </row>
    <row r="3187" spans="3:4">
      <c r="C3187" s="41"/>
      <c r="D3187" s="41"/>
    </row>
    <row r="3188" spans="3:4">
      <c r="C3188" s="41"/>
      <c r="D3188" s="41"/>
    </row>
    <row r="3189" spans="3:4">
      <c r="C3189" s="41"/>
      <c r="D3189" s="41"/>
    </row>
    <row r="3190" spans="3:4">
      <c r="C3190" s="41"/>
      <c r="D3190" s="41"/>
    </row>
    <row r="3191" spans="3:4">
      <c r="C3191" s="41"/>
      <c r="D3191" s="41"/>
    </row>
    <row r="3192" spans="3:4">
      <c r="C3192" s="41"/>
      <c r="D3192" s="41"/>
    </row>
    <row r="3193" spans="3:4">
      <c r="C3193" s="41"/>
      <c r="D3193" s="41"/>
    </row>
    <row r="3194" spans="3:4">
      <c r="C3194" s="41"/>
      <c r="D3194" s="41"/>
    </row>
    <row r="3195" spans="3:4">
      <c r="C3195" s="41"/>
      <c r="D3195" s="41"/>
    </row>
    <row r="3196" spans="3:4">
      <c r="C3196" s="41"/>
      <c r="D3196" s="41"/>
    </row>
    <row r="3197" spans="3:4">
      <c r="C3197" s="41"/>
      <c r="D3197" s="41"/>
    </row>
    <row r="3198" spans="3:4">
      <c r="C3198" s="41"/>
      <c r="D3198" s="41"/>
    </row>
    <row r="3199" spans="3:4">
      <c r="C3199" s="41"/>
      <c r="D3199" s="41"/>
    </row>
    <row r="3200" spans="3:4">
      <c r="C3200" s="41"/>
      <c r="D3200" s="41"/>
    </row>
    <row r="3201" spans="3:4">
      <c r="C3201" s="41"/>
      <c r="D3201" s="41"/>
    </row>
    <row r="3202" spans="3:4">
      <c r="C3202" s="41"/>
      <c r="D3202" s="41"/>
    </row>
    <row r="3203" spans="3:4">
      <c r="C3203" s="41"/>
      <c r="D3203" s="41"/>
    </row>
    <row r="3204" spans="3:4">
      <c r="C3204" s="41"/>
      <c r="D3204" s="41"/>
    </row>
    <row r="3205" spans="3:4">
      <c r="C3205" s="41"/>
      <c r="D3205" s="41"/>
    </row>
    <row r="3206" spans="3:4">
      <c r="C3206" s="41"/>
      <c r="D3206" s="41"/>
    </row>
    <row r="3207" spans="3:4">
      <c r="C3207" s="41"/>
      <c r="D3207" s="41"/>
    </row>
    <row r="3208" spans="3:4">
      <c r="C3208" s="41"/>
      <c r="D3208" s="41"/>
    </row>
    <row r="3209" spans="3:4">
      <c r="C3209" s="41"/>
      <c r="D3209" s="41"/>
    </row>
    <row r="3210" spans="3:4">
      <c r="C3210" s="41"/>
      <c r="D3210" s="41"/>
    </row>
    <row r="3211" spans="3:4">
      <c r="C3211" s="41"/>
      <c r="D3211" s="41"/>
    </row>
    <row r="3212" spans="3:4">
      <c r="C3212" s="41"/>
      <c r="D3212" s="41"/>
    </row>
    <row r="3213" spans="3:4">
      <c r="C3213" s="41"/>
      <c r="D3213" s="41"/>
    </row>
    <row r="3214" spans="3:4">
      <c r="C3214" s="41"/>
      <c r="D3214" s="41"/>
    </row>
    <row r="3215" spans="3:4">
      <c r="C3215" s="41"/>
      <c r="D3215" s="41"/>
    </row>
    <row r="3216" spans="3:4">
      <c r="C3216" s="41"/>
      <c r="D3216" s="41"/>
    </row>
    <row r="3217" spans="3:4">
      <c r="C3217" s="41"/>
      <c r="D3217" s="41"/>
    </row>
    <row r="3218" spans="3:4">
      <c r="C3218" s="41"/>
      <c r="D3218" s="41"/>
    </row>
    <row r="3219" spans="3:4">
      <c r="C3219" s="41"/>
      <c r="D3219" s="41"/>
    </row>
    <row r="3220" spans="3:4">
      <c r="C3220" s="41"/>
      <c r="D3220" s="41"/>
    </row>
    <row r="3221" spans="3:4">
      <c r="C3221" s="41"/>
      <c r="D3221" s="41"/>
    </row>
    <row r="3222" spans="3:4">
      <c r="C3222" s="41"/>
      <c r="D3222" s="41"/>
    </row>
    <row r="3223" spans="3:4">
      <c r="C3223" s="41"/>
      <c r="D3223" s="41"/>
    </row>
    <row r="3224" spans="3:4">
      <c r="C3224" s="41"/>
      <c r="D3224" s="41"/>
    </row>
    <row r="3225" spans="3:4">
      <c r="C3225" s="41"/>
      <c r="D3225" s="41"/>
    </row>
    <row r="3226" spans="3:4">
      <c r="C3226" s="41"/>
      <c r="D3226" s="41"/>
    </row>
    <row r="3227" spans="3:4">
      <c r="C3227" s="41"/>
      <c r="D3227" s="41"/>
    </row>
    <row r="3228" spans="3:4">
      <c r="C3228" s="41"/>
      <c r="D3228" s="41"/>
    </row>
    <row r="3229" spans="3:4">
      <c r="C3229" s="41"/>
      <c r="D3229" s="41"/>
    </row>
    <row r="3230" spans="3:4">
      <c r="C3230" s="41"/>
      <c r="D3230" s="41"/>
    </row>
    <row r="3231" spans="3:4">
      <c r="C3231" s="41"/>
      <c r="D3231" s="41"/>
    </row>
    <row r="3232" spans="3:4">
      <c r="C3232" s="41"/>
      <c r="D3232" s="41"/>
    </row>
    <row r="3233" spans="3:4">
      <c r="C3233" s="41"/>
      <c r="D3233" s="41"/>
    </row>
    <row r="3234" spans="3:4">
      <c r="C3234" s="41"/>
      <c r="D3234" s="41"/>
    </row>
    <row r="3235" spans="3:4">
      <c r="C3235" s="41"/>
      <c r="D3235" s="41"/>
    </row>
    <row r="3236" spans="3:4">
      <c r="C3236" s="41"/>
      <c r="D3236" s="41"/>
    </row>
    <row r="3237" spans="3:4">
      <c r="C3237" s="41"/>
      <c r="D3237" s="41"/>
    </row>
    <row r="3238" spans="3:4">
      <c r="C3238" s="41"/>
      <c r="D3238" s="41"/>
    </row>
    <row r="3239" spans="3:4">
      <c r="C3239" s="41"/>
      <c r="D3239" s="41"/>
    </row>
    <row r="3240" spans="3:4">
      <c r="C3240" s="41"/>
      <c r="D3240" s="41"/>
    </row>
    <row r="3241" spans="3:4">
      <c r="C3241" s="41"/>
      <c r="D3241" s="41"/>
    </row>
    <row r="3242" spans="3:4">
      <c r="C3242" s="41"/>
      <c r="D3242" s="41"/>
    </row>
    <row r="3243" spans="3:4">
      <c r="C3243" s="41"/>
      <c r="D3243" s="41"/>
    </row>
    <row r="3244" spans="3:4">
      <c r="C3244" s="41"/>
      <c r="D3244" s="41"/>
    </row>
    <row r="3245" spans="3:4">
      <c r="C3245" s="41"/>
      <c r="D3245" s="41"/>
    </row>
    <row r="3246" spans="3:4">
      <c r="C3246" s="41"/>
      <c r="D3246" s="41"/>
    </row>
    <row r="3247" spans="3:4">
      <c r="C3247" s="41"/>
      <c r="D3247" s="41"/>
    </row>
    <row r="3248" spans="3:4">
      <c r="C3248" s="41"/>
      <c r="D3248" s="41"/>
    </row>
    <row r="3249" spans="3:4">
      <c r="C3249" s="41"/>
      <c r="D3249" s="41"/>
    </row>
    <row r="3250" spans="3:4">
      <c r="C3250" s="41"/>
      <c r="D3250" s="41"/>
    </row>
    <row r="3251" spans="3:4">
      <c r="C3251" s="41"/>
      <c r="D3251" s="41"/>
    </row>
    <row r="3252" spans="3:4">
      <c r="C3252" s="41"/>
      <c r="D3252" s="41"/>
    </row>
    <row r="3253" spans="3:4">
      <c r="C3253" s="41"/>
      <c r="D3253" s="41"/>
    </row>
    <row r="3254" spans="3:4">
      <c r="C3254" s="41"/>
      <c r="D3254" s="41"/>
    </row>
    <row r="3255" spans="3:4">
      <c r="C3255" s="41"/>
      <c r="D3255" s="41"/>
    </row>
    <row r="3256" spans="3:4">
      <c r="C3256" s="41"/>
      <c r="D3256" s="41"/>
    </row>
    <row r="3257" spans="3:4">
      <c r="C3257" s="41"/>
      <c r="D3257" s="41"/>
    </row>
    <row r="3258" spans="3:4">
      <c r="C3258" s="41"/>
      <c r="D3258" s="41"/>
    </row>
    <row r="3259" spans="3:4">
      <c r="C3259" s="41"/>
      <c r="D3259" s="41"/>
    </row>
    <row r="3260" spans="3:4">
      <c r="C3260" s="41"/>
      <c r="D3260" s="41"/>
    </row>
    <row r="3261" spans="3:4">
      <c r="C3261" s="41"/>
      <c r="D3261" s="41"/>
    </row>
    <row r="3262" spans="3:4">
      <c r="C3262" s="41"/>
      <c r="D3262" s="41"/>
    </row>
    <row r="3263" spans="3:4">
      <c r="C3263" s="41"/>
      <c r="D3263" s="41"/>
    </row>
    <row r="3264" spans="3:4">
      <c r="C3264" s="41"/>
      <c r="D3264" s="41"/>
    </row>
    <row r="3265" spans="3:4">
      <c r="C3265" s="41"/>
      <c r="D3265" s="41"/>
    </row>
    <row r="3266" spans="3:4">
      <c r="C3266" s="41"/>
      <c r="D3266" s="41"/>
    </row>
    <row r="3267" spans="3:4">
      <c r="C3267" s="41"/>
      <c r="D3267" s="41"/>
    </row>
    <row r="3268" spans="3:4">
      <c r="C3268" s="41"/>
      <c r="D3268" s="41"/>
    </row>
    <row r="3269" spans="3:4">
      <c r="C3269" s="41"/>
      <c r="D3269" s="41"/>
    </row>
    <row r="3270" spans="3:4">
      <c r="C3270" s="41"/>
      <c r="D3270" s="41"/>
    </row>
    <row r="3271" spans="3:4">
      <c r="C3271" s="41"/>
      <c r="D3271" s="41"/>
    </row>
    <row r="3272" spans="3:4">
      <c r="C3272" s="41"/>
      <c r="D3272" s="41"/>
    </row>
    <row r="3273" spans="3:4">
      <c r="C3273" s="41"/>
      <c r="D3273" s="41"/>
    </row>
    <row r="3274" spans="3:4">
      <c r="C3274" s="41"/>
      <c r="D3274" s="41"/>
    </row>
    <row r="3275" spans="3:4">
      <c r="C3275" s="41"/>
      <c r="D3275" s="41"/>
    </row>
    <row r="3276" spans="3:4">
      <c r="C3276" s="41"/>
      <c r="D3276" s="41"/>
    </row>
    <row r="3277" spans="3:4">
      <c r="C3277" s="41"/>
      <c r="D3277" s="41"/>
    </row>
    <row r="3278" spans="3:4">
      <c r="C3278" s="41"/>
      <c r="D3278" s="41"/>
    </row>
    <row r="3279" spans="3:4">
      <c r="C3279" s="41"/>
      <c r="D3279" s="41"/>
    </row>
    <row r="3280" spans="3:4">
      <c r="C3280" s="41"/>
      <c r="D3280" s="41"/>
    </row>
    <row r="3281" spans="3:4">
      <c r="C3281" s="41"/>
      <c r="D3281" s="41"/>
    </row>
    <row r="3282" spans="3:4">
      <c r="C3282" s="41"/>
      <c r="D3282" s="41"/>
    </row>
    <row r="3283" spans="3:4">
      <c r="C3283" s="41"/>
      <c r="D3283" s="41"/>
    </row>
    <row r="3284" spans="3:4">
      <c r="C3284" s="41"/>
      <c r="D3284" s="41"/>
    </row>
    <row r="3285" spans="3:4">
      <c r="C3285" s="41"/>
      <c r="D3285" s="41"/>
    </row>
    <row r="3286" spans="3:4">
      <c r="C3286" s="41"/>
      <c r="D3286" s="41"/>
    </row>
    <row r="3287" spans="3:4">
      <c r="C3287" s="41"/>
      <c r="D3287" s="41"/>
    </row>
    <row r="3288" spans="3:4">
      <c r="C3288" s="41"/>
      <c r="D3288" s="41"/>
    </row>
    <row r="3289" spans="3:4">
      <c r="C3289" s="41"/>
      <c r="D3289" s="41"/>
    </row>
    <row r="3290" spans="3:4">
      <c r="C3290" s="41"/>
      <c r="D3290" s="41"/>
    </row>
    <row r="3291" spans="3:4">
      <c r="C3291" s="41"/>
      <c r="D3291" s="41"/>
    </row>
    <row r="3292" spans="3:4">
      <c r="C3292" s="41"/>
      <c r="D3292" s="41"/>
    </row>
    <row r="3293" spans="3:4">
      <c r="C3293" s="41"/>
      <c r="D3293" s="41"/>
    </row>
    <row r="3294" spans="3:4">
      <c r="C3294" s="41"/>
      <c r="D3294" s="41"/>
    </row>
    <row r="3295" spans="3:4">
      <c r="C3295" s="41"/>
      <c r="D3295" s="41"/>
    </row>
    <row r="3296" spans="3:4">
      <c r="C3296" s="41"/>
      <c r="D3296" s="41"/>
    </row>
    <row r="3297" spans="3:4">
      <c r="C3297" s="41"/>
      <c r="D3297" s="41"/>
    </row>
    <row r="3298" spans="3:4">
      <c r="C3298" s="41"/>
      <c r="D3298" s="41"/>
    </row>
    <row r="3299" spans="3:4">
      <c r="C3299" s="41"/>
      <c r="D3299" s="41"/>
    </row>
    <row r="3300" spans="3:4">
      <c r="C3300" s="41"/>
      <c r="D3300" s="41"/>
    </row>
    <row r="3301" spans="3:4">
      <c r="C3301" s="41"/>
      <c r="D3301" s="41"/>
    </row>
    <row r="3302" spans="3:4">
      <c r="C3302" s="41"/>
      <c r="D3302" s="41"/>
    </row>
    <row r="3303" spans="3:4">
      <c r="C3303" s="41"/>
      <c r="D3303" s="41"/>
    </row>
    <row r="3304" spans="3:4">
      <c r="C3304" s="41"/>
      <c r="D3304" s="41"/>
    </row>
    <row r="3305" spans="3:4">
      <c r="C3305" s="41"/>
      <c r="D3305" s="41"/>
    </row>
    <row r="3306" spans="3:4">
      <c r="C3306" s="41"/>
      <c r="D3306" s="41"/>
    </row>
    <row r="3307" spans="3:4">
      <c r="C3307" s="41"/>
      <c r="D3307" s="41"/>
    </row>
    <row r="3308" spans="3:4">
      <c r="C3308" s="41"/>
      <c r="D3308" s="41"/>
    </row>
    <row r="3309" spans="3:4">
      <c r="C3309" s="41"/>
      <c r="D3309" s="41"/>
    </row>
    <row r="3310" spans="3:4">
      <c r="C3310" s="41"/>
      <c r="D3310" s="41"/>
    </row>
    <row r="3311" spans="3:4">
      <c r="C3311" s="41"/>
      <c r="D3311" s="41"/>
    </row>
    <row r="3312" spans="3:4">
      <c r="C3312" s="41"/>
      <c r="D3312" s="41"/>
    </row>
    <row r="3313" spans="3:4">
      <c r="C3313" s="41"/>
      <c r="D3313" s="41"/>
    </row>
    <row r="3314" spans="3:4">
      <c r="C3314" s="41"/>
      <c r="D3314" s="41"/>
    </row>
    <row r="3315" spans="3:4">
      <c r="C3315" s="41"/>
      <c r="D3315" s="41"/>
    </row>
    <row r="3316" spans="3:4">
      <c r="C3316" s="41"/>
      <c r="D3316" s="41"/>
    </row>
    <row r="3317" spans="3:4">
      <c r="C3317" s="41"/>
      <c r="D3317" s="41"/>
    </row>
    <row r="3318" spans="3:4">
      <c r="C3318" s="41"/>
      <c r="D3318" s="41"/>
    </row>
    <row r="3319" spans="3:4">
      <c r="C3319" s="41"/>
      <c r="D3319" s="41"/>
    </row>
    <row r="3320" spans="3:4">
      <c r="C3320" s="41"/>
      <c r="D3320" s="41"/>
    </row>
    <row r="3321" spans="3:4">
      <c r="C3321" s="41"/>
      <c r="D3321" s="41"/>
    </row>
    <row r="3322" spans="3:4">
      <c r="C3322" s="41"/>
      <c r="D3322" s="41"/>
    </row>
    <row r="3323" spans="3:4">
      <c r="C3323" s="41"/>
      <c r="D3323" s="41"/>
    </row>
    <row r="3324" spans="3:4">
      <c r="C3324" s="41"/>
      <c r="D3324" s="41"/>
    </row>
    <row r="3325" spans="3:4">
      <c r="C3325" s="41"/>
      <c r="D3325" s="41"/>
    </row>
    <row r="3326" spans="3:4">
      <c r="C3326" s="41"/>
      <c r="D3326" s="41"/>
    </row>
    <row r="3327" spans="3:4">
      <c r="C3327" s="41"/>
      <c r="D3327" s="41"/>
    </row>
    <row r="3328" spans="3:4">
      <c r="C3328" s="41"/>
      <c r="D3328" s="41"/>
    </row>
    <row r="3329" spans="3:4">
      <c r="C3329" s="41"/>
      <c r="D3329" s="41"/>
    </row>
    <row r="3330" spans="3:4">
      <c r="C3330" s="41"/>
      <c r="D3330" s="41"/>
    </row>
    <row r="3331" spans="3:4">
      <c r="C3331" s="41"/>
      <c r="D3331" s="41"/>
    </row>
    <row r="3332" spans="3:4">
      <c r="C3332" s="41"/>
      <c r="D3332" s="41"/>
    </row>
    <row r="3333" spans="3:4">
      <c r="C3333" s="41"/>
      <c r="D3333" s="41"/>
    </row>
    <row r="3334" spans="3:4">
      <c r="C3334" s="41"/>
      <c r="D3334" s="41"/>
    </row>
    <row r="3335" spans="3:4">
      <c r="C3335" s="41"/>
      <c r="D3335" s="41"/>
    </row>
    <row r="3336" spans="3:4">
      <c r="C3336" s="41"/>
      <c r="D3336" s="41"/>
    </row>
    <row r="3337" spans="3:4">
      <c r="C3337" s="41"/>
      <c r="D3337" s="41"/>
    </row>
    <row r="3338" spans="3:4">
      <c r="C3338" s="41"/>
      <c r="D3338" s="41"/>
    </row>
    <row r="3339" spans="3:4">
      <c r="C3339" s="41"/>
      <c r="D3339" s="41"/>
    </row>
    <row r="3340" spans="3:4">
      <c r="C3340" s="41"/>
      <c r="D3340" s="41"/>
    </row>
    <row r="3341" spans="3:4">
      <c r="C3341" s="41"/>
      <c r="D3341" s="41"/>
    </row>
    <row r="3342" spans="3:4">
      <c r="C3342" s="41"/>
      <c r="D3342" s="41"/>
    </row>
    <row r="3343" spans="3:4">
      <c r="C3343" s="41"/>
      <c r="D3343" s="41"/>
    </row>
    <row r="3344" spans="3:4">
      <c r="C3344" s="41"/>
      <c r="D3344" s="41"/>
    </row>
    <row r="3345" spans="3:4">
      <c r="C3345" s="41"/>
      <c r="D3345" s="41"/>
    </row>
    <row r="3346" spans="3:4">
      <c r="C3346" s="41"/>
      <c r="D3346" s="41"/>
    </row>
    <row r="3347" spans="3:4">
      <c r="C3347" s="41"/>
      <c r="D3347" s="41"/>
    </row>
    <row r="3348" spans="3:4">
      <c r="C3348" s="41"/>
      <c r="D3348" s="41"/>
    </row>
    <row r="3349" spans="3:4">
      <c r="C3349" s="41"/>
      <c r="D3349" s="41"/>
    </row>
    <row r="3350" spans="3:4">
      <c r="C3350" s="41"/>
      <c r="D3350" s="41"/>
    </row>
    <row r="3351" spans="3:4">
      <c r="C3351" s="41"/>
      <c r="D3351" s="41"/>
    </row>
    <row r="3352" spans="3:4">
      <c r="C3352" s="41"/>
      <c r="D3352" s="41"/>
    </row>
    <row r="3353" spans="3:4">
      <c r="C3353" s="41"/>
      <c r="D3353" s="41"/>
    </row>
    <row r="3354" spans="3:4">
      <c r="C3354" s="41"/>
      <c r="D3354" s="41"/>
    </row>
    <row r="3355" spans="3:4">
      <c r="C3355" s="41"/>
      <c r="D3355" s="41"/>
    </row>
    <row r="3356" spans="3:4">
      <c r="C3356" s="41"/>
      <c r="D3356" s="41"/>
    </row>
    <row r="3357" spans="3:4">
      <c r="C3357" s="41"/>
      <c r="D3357" s="41"/>
    </row>
    <row r="3358" spans="3:4">
      <c r="C3358" s="41"/>
      <c r="D3358" s="41"/>
    </row>
    <row r="3359" spans="3:4">
      <c r="C3359" s="41"/>
      <c r="D3359" s="41"/>
    </row>
    <row r="3360" spans="3:4">
      <c r="C3360" s="41"/>
      <c r="D3360" s="41"/>
    </row>
    <row r="3361" spans="3:4">
      <c r="C3361" s="41"/>
      <c r="D3361" s="41"/>
    </row>
    <row r="3362" spans="3:4">
      <c r="C3362" s="41"/>
      <c r="D3362" s="41"/>
    </row>
    <row r="3363" spans="3:4">
      <c r="C3363" s="41"/>
      <c r="D3363" s="41"/>
    </row>
    <row r="3364" spans="3:4">
      <c r="C3364" s="41"/>
      <c r="D3364" s="41"/>
    </row>
    <row r="3365" spans="3:4">
      <c r="C3365" s="41"/>
      <c r="D3365" s="41"/>
    </row>
    <row r="3366" spans="3:4">
      <c r="C3366" s="41"/>
      <c r="D3366" s="41"/>
    </row>
    <row r="3367" spans="3:4">
      <c r="C3367" s="41"/>
      <c r="D3367" s="41"/>
    </row>
    <row r="3368" spans="3:4">
      <c r="C3368" s="41"/>
      <c r="D3368" s="41"/>
    </row>
    <row r="3369" spans="3:4">
      <c r="C3369" s="41"/>
      <c r="D3369" s="41"/>
    </row>
    <row r="3370" spans="3:4">
      <c r="C3370" s="41"/>
      <c r="D3370" s="41"/>
    </row>
    <row r="3371" spans="3:4">
      <c r="C3371" s="41"/>
      <c r="D3371" s="41"/>
    </row>
    <row r="3372" spans="3:4">
      <c r="C3372" s="41"/>
      <c r="D3372" s="41"/>
    </row>
    <row r="3373" spans="3:4">
      <c r="C3373" s="41"/>
      <c r="D3373" s="41"/>
    </row>
    <row r="3374" spans="3:4">
      <c r="C3374" s="41"/>
      <c r="D3374" s="41"/>
    </row>
    <row r="3375" spans="3:4">
      <c r="C3375" s="41"/>
      <c r="D3375" s="41"/>
    </row>
    <row r="3376" spans="3:4">
      <c r="C3376" s="41"/>
      <c r="D3376" s="41"/>
    </row>
    <row r="3377" spans="3:4">
      <c r="C3377" s="41"/>
      <c r="D3377" s="41"/>
    </row>
    <row r="3378" spans="3:4">
      <c r="C3378" s="41"/>
      <c r="D3378" s="41"/>
    </row>
    <row r="3379" spans="3:4">
      <c r="C3379" s="41"/>
      <c r="D3379" s="41"/>
    </row>
    <row r="3380" spans="3:4">
      <c r="C3380" s="41"/>
      <c r="D3380" s="41"/>
    </row>
    <row r="3381" spans="3:4">
      <c r="C3381" s="41"/>
      <c r="D3381" s="41"/>
    </row>
    <row r="3382" spans="3:4">
      <c r="C3382" s="41"/>
      <c r="D3382" s="41"/>
    </row>
    <row r="3383" spans="3:4">
      <c r="C3383" s="41"/>
      <c r="D3383" s="41"/>
    </row>
    <row r="3384" spans="3:4">
      <c r="C3384" s="41"/>
      <c r="D3384" s="41"/>
    </row>
    <row r="3385" spans="3:4">
      <c r="C3385" s="41"/>
      <c r="D3385" s="41"/>
    </row>
    <row r="3386" spans="3:4">
      <c r="C3386" s="41"/>
      <c r="D3386" s="41"/>
    </row>
    <row r="3387" spans="3:4">
      <c r="C3387" s="41"/>
      <c r="D3387" s="41"/>
    </row>
    <row r="3388" spans="3:4">
      <c r="C3388" s="41"/>
      <c r="D3388" s="41"/>
    </row>
    <row r="3389" spans="3:4">
      <c r="C3389" s="41"/>
      <c r="D3389" s="41"/>
    </row>
    <row r="3390" spans="3:4">
      <c r="C3390" s="41"/>
      <c r="D3390" s="41"/>
    </row>
    <row r="3391" spans="3:4">
      <c r="C3391" s="41"/>
      <c r="D3391" s="41"/>
    </row>
    <row r="3392" spans="3:4">
      <c r="C3392" s="41"/>
      <c r="D3392" s="41"/>
    </row>
    <row r="3393" spans="3:4">
      <c r="C3393" s="41"/>
      <c r="D3393" s="41"/>
    </row>
    <row r="3394" spans="3:4">
      <c r="C3394" s="41"/>
      <c r="D3394" s="41"/>
    </row>
    <row r="3395" spans="3:4">
      <c r="C3395" s="41"/>
      <c r="D3395" s="41"/>
    </row>
    <row r="3396" spans="3:4">
      <c r="C3396" s="41"/>
      <c r="D3396" s="41"/>
    </row>
    <row r="3397" spans="3:4">
      <c r="C3397" s="41"/>
      <c r="D3397" s="41"/>
    </row>
    <row r="3398" spans="3:4">
      <c r="C3398" s="41"/>
      <c r="D3398" s="41"/>
    </row>
    <row r="3399" spans="3:4">
      <c r="C3399" s="41"/>
      <c r="D3399" s="41"/>
    </row>
    <row r="3400" spans="3:4">
      <c r="C3400" s="41"/>
      <c r="D3400" s="41"/>
    </row>
    <row r="3401" spans="3:4">
      <c r="C3401" s="41"/>
      <c r="D3401" s="41"/>
    </row>
    <row r="3402" spans="3:4">
      <c r="C3402" s="41"/>
      <c r="D3402" s="41"/>
    </row>
    <row r="3403" spans="3:4">
      <c r="C3403" s="41"/>
      <c r="D3403" s="41"/>
    </row>
    <row r="3404" spans="3:4">
      <c r="C3404" s="41"/>
      <c r="D3404" s="41"/>
    </row>
    <row r="3405" spans="3:4">
      <c r="C3405" s="41"/>
      <c r="D3405" s="41"/>
    </row>
    <row r="3406" spans="3:4">
      <c r="C3406" s="41"/>
      <c r="D3406" s="41"/>
    </row>
    <row r="3407" spans="3:4">
      <c r="C3407" s="41"/>
      <c r="D3407" s="41"/>
    </row>
    <row r="3408" spans="3:4">
      <c r="C3408" s="41"/>
      <c r="D3408" s="41"/>
    </row>
    <row r="3409" spans="3:4">
      <c r="C3409" s="41"/>
      <c r="D3409" s="41"/>
    </row>
    <row r="3410" spans="3:4">
      <c r="C3410" s="41"/>
      <c r="D3410" s="41"/>
    </row>
    <row r="3411" spans="3:4">
      <c r="C3411" s="41"/>
      <c r="D3411" s="41"/>
    </row>
    <row r="3412" spans="3:4">
      <c r="C3412" s="41"/>
      <c r="D3412" s="41"/>
    </row>
    <row r="3413" spans="3:4">
      <c r="C3413" s="41"/>
      <c r="D3413" s="41"/>
    </row>
    <row r="3414" spans="3:4">
      <c r="C3414" s="41"/>
      <c r="D3414" s="41"/>
    </row>
    <row r="3415" spans="3:4">
      <c r="C3415" s="41"/>
      <c r="D3415" s="41"/>
    </row>
    <row r="3416" spans="3:4">
      <c r="C3416" s="41"/>
      <c r="D3416" s="41"/>
    </row>
    <row r="3417" spans="3:4">
      <c r="C3417" s="41"/>
      <c r="D3417" s="41"/>
    </row>
    <row r="3418" spans="3:4">
      <c r="C3418" s="41"/>
      <c r="D3418" s="41"/>
    </row>
    <row r="3419" spans="3:4">
      <c r="C3419" s="41"/>
      <c r="D3419" s="41"/>
    </row>
    <row r="3420" spans="3:4">
      <c r="C3420" s="41"/>
      <c r="D3420" s="41"/>
    </row>
    <row r="3421" spans="3:4">
      <c r="C3421" s="41"/>
      <c r="D3421" s="41"/>
    </row>
    <row r="3422" spans="3:4">
      <c r="C3422" s="41"/>
      <c r="D3422" s="41"/>
    </row>
    <row r="3423" spans="3:4">
      <c r="C3423" s="41"/>
      <c r="D3423" s="41"/>
    </row>
    <row r="3424" spans="3:4">
      <c r="C3424" s="41"/>
      <c r="D3424" s="41"/>
    </row>
    <row r="3425" spans="3:4">
      <c r="C3425" s="41"/>
      <c r="D3425" s="41"/>
    </row>
    <row r="3426" spans="3:4">
      <c r="C3426" s="41"/>
      <c r="D3426" s="41"/>
    </row>
    <row r="3427" spans="3:4">
      <c r="C3427" s="41"/>
      <c r="D3427" s="41"/>
    </row>
    <row r="3428" spans="3:4">
      <c r="C3428" s="41"/>
      <c r="D3428" s="41"/>
    </row>
    <row r="3429" spans="3:4">
      <c r="C3429" s="41"/>
      <c r="D3429" s="41"/>
    </row>
    <row r="3430" spans="3:4">
      <c r="C3430" s="41"/>
      <c r="D3430" s="41"/>
    </row>
    <row r="3431" spans="3:4">
      <c r="C3431" s="41"/>
      <c r="D3431" s="41"/>
    </row>
    <row r="3432" spans="3:4">
      <c r="C3432" s="41"/>
      <c r="D3432" s="41"/>
    </row>
    <row r="3433" spans="3:4">
      <c r="C3433" s="41"/>
      <c r="D3433" s="41"/>
    </row>
    <row r="3434" spans="3:4">
      <c r="C3434" s="41"/>
      <c r="D3434" s="41"/>
    </row>
    <row r="3435" spans="3:4">
      <c r="C3435" s="41"/>
      <c r="D3435" s="41"/>
    </row>
    <row r="3436" spans="3:4">
      <c r="C3436" s="41"/>
      <c r="D3436" s="41"/>
    </row>
    <row r="3437" spans="3:4">
      <c r="C3437" s="41"/>
      <c r="D3437" s="41"/>
    </row>
    <row r="3438" spans="3:4">
      <c r="C3438" s="41"/>
      <c r="D3438" s="41"/>
    </row>
    <row r="3439" spans="3:4">
      <c r="C3439" s="41"/>
      <c r="D3439" s="41"/>
    </row>
    <row r="3440" spans="3:4">
      <c r="C3440" s="41"/>
      <c r="D3440" s="41"/>
    </row>
    <row r="3441" spans="3:4">
      <c r="C3441" s="41"/>
      <c r="D3441" s="41"/>
    </row>
    <row r="3442" spans="3:4">
      <c r="C3442" s="41"/>
      <c r="D3442" s="41"/>
    </row>
    <row r="3443" spans="3:4">
      <c r="C3443" s="41"/>
      <c r="D3443" s="41"/>
    </row>
    <row r="3444" spans="3:4">
      <c r="C3444" s="41"/>
      <c r="D3444" s="41"/>
    </row>
    <row r="3445" spans="3:4">
      <c r="C3445" s="41"/>
      <c r="D3445" s="41"/>
    </row>
    <row r="3446" spans="3:4">
      <c r="C3446" s="41"/>
      <c r="D3446" s="41"/>
    </row>
    <row r="3447" spans="3:4">
      <c r="C3447" s="41"/>
      <c r="D3447" s="41"/>
    </row>
    <row r="3448" spans="3:4">
      <c r="C3448" s="41"/>
      <c r="D3448" s="41"/>
    </row>
    <row r="3449" spans="3:4">
      <c r="C3449" s="41"/>
      <c r="D3449" s="41"/>
    </row>
    <row r="3450" spans="3:4">
      <c r="C3450" s="41"/>
      <c r="D3450" s="41"/>
    </row>
    <row r="3451" spans="3:4">
      <c r="C3451" s="41"/>
      <c r="D3451" s="41"/>
    </row>
    <row r="3452" spans="3:4">
      <c r="C3452" s="41"/>
      <c r="D3452" s="41"/>
    </row>
    <row r="3453" spans="3:4">
      <c r="C3453" s="41"/>
      <c r="D3453" s="41"/>
    </row>
    <row r="3454" spans="3:4">
      <c r="C3454" s="41"/>
      <c r="D3454" s="41"/>
    </row>
    <row r="3455" spans="3:4">
      <c r="C3455" s="41"/>
      <c r="D3455" s="41"/>
    </row>
    <row r="3456" spans="3:4">
      <c r="C3456" s="41"/>
      <c r="D3456" s="41"/>
    </row>
    <row r="3457" spans="3:4">
      <c r="C3457" s="41"/>
      <c r="D3457" s="41"/>
    </row>
    <row r="3458" spans="3:4">
      <c r="C3458" s="41"/>
      <c r="D3458" s="41"/>
    </row>
    <row r="3459" spans="3:4">
      <c r="C3459" s="41"/>
      <c r="D3459" s="41"/>
    </row>
    <row r="3460" spans="3:4">
      <c r="C3460" s="41"/>
      <c r="D3460" s="41"/>
    </row>
    <row r="3461" spans="3:4">
      <c r="C3461" s="41"/>
      <c r="D3461" s="41"/>
    </row>
    <row r="3462" spans="3:4">
      <c r="C3462" s="41"/>
      <c r="D3462" s="41"/>
    </row>
    <row r="3463" spans="3:4">
      <c r="C3463" s="41"/>
      <c r="D3463" s="41"/>
    </row>
    <row r="3464" spans="3:4">
      <c r="C3464" s="41"/>
      <c r="D3464" s="41"/>
    </row>
    <row r="3465" spans="3:4">
      <c r="C3465" s="41"/>
      <c r="D3465" s="41"/>
    </row>
    <row r="3466" spans="3:4">
      <c r="C3466" s="41"/>
      <c r="D3466" s="41"/>
    </row>
    <row r="3467" spans="3:4">
      <c r="C3467" s="41"/>
      <c r="D3467" s="41"/>
    </row>
    <row r="3468" spans="3:4">
      <c r="C3468" s="41"/>
      <c r="D3468" s="41"/>
    </row>
    <row r="3469" spans="3:4">
      <c r="C3469" s="41"/>
      <c r="D3469" s="41"/>
    </row>
    <row r="3470" spans="3:4">
      <c r="C3470" s="41"/>
      <c r="D3470" s="41"/>
    </row>
    <row r="3471" spans="3:4">
      <c r="C3471" s="41"/>
      <c r="D3471" s="41"/>
    </row>
    <row r="3472" spans="3:4">
      <c r="C3472" s="41"/>
      <c r="D3472" s="41"/>
    </row>
    <row r="3473" spans="3:4">
      <c r="C3473" s="41"/>
      <c r="D3473" s="41"/>
    </row>
    <row r="3474" spans="3:4">
      <c r="C3474" s="41"/>
      <c r="D3474" s="41"/>
    </row>
    <row r="3475" spans="3:4">
      <c r="C3475" s="41"/>
      <c r="D3475" s="41"/>
    </row>
    <row r="3476" spans="3:4">
      <c r="C3476" s="41"/>
      <c r="D3476" s="41"/>
    </row>
    <row r="3477" spans="3:4">
      <c r="C3477" s="41"/>
      <c r="D3477" s="41"/>
    </row>
    <row r="3478" spans="3:4">
      <c r="C3478" s="41"/>
      <c r="D3478" s="41"/>
    </row>
    <row r="3479" spans="3:4">
      <c r="C3479" s="41"/>
      <c r="D3479" s="41"/>
    </row>
    <row r="3480" spans="3:4">
      <c r="C3480" s="41"/>
      <c r="D3480" s="41"/>
    </row>
    <row r="3481" spans="3:4">
      <c r="C3481" s="41"/>
      <c r="D3481" s="41"/>
    </row>
    <row r="3482" spans="3:4">
      <c r="C3482" s="41"/>
      <c r="D3482" s="41"/>
    </row>
    <row r="3483" spans="3:4">
      <c r="C3483" s="41"/>
      <c r="D3483" s="41"/>
    </row>
    <row r="3484" spans="3:4">
      <c r="C3484" s="41"/>
      <c r="D3484" s="41"/>
    </row>
    <row r="3485" spans="3:4">
      <c r="C3485" s="41"/>
      <c r="D3485" s="41"/>
    </row>
    <row r="3486" spans="3:4">
      <c r="C3486" s="41"/>
      <c r="D3486" s="41"/>
    </row>
    <row r="3487" spans="3:4">
      <c r="C3487" s="41"/>
      <c r="D3487" s="41"/>
    </row>
    <row r="3488" spans="3:4">
      <c r="C3488" s="41"/>
      <c r="D3488" s="41"/>
    </row>
    <row r="3489" spans="3:4">
      <c r="C3489" s="41"/>
      <c r="D3489" s="41"/>
    </row>
    <row r="3490" spans="3:4">
      <c r="C3490" s="41"/>
      <c r="D3490" s="41"/>
    </row>
    <row r="3491" spans="3:4">
      <c r="C3491" s="41"/>
      <c r="D3491" s="41"/>
    </row>
    <row r="3492" spans="3:4">
      <c r="C3492" s="41"/>
      <c r="D3492" s="41"/>
    </row>
    <row r="3493" spans="3:4">
      <c r="C3493" s="41"/>
      <c r="D3493" s="41"/>
    </row>
    <row r="3494" spans="3:4">
      <c r="C3494" s="41"/>
      <c r="D3494" s="41"/>
    </row>
    <row r="3495" spans="3:4">
      <c r="C3495" s="41"/>
      <c r="D3495" s="41"/>
    </row>
    <row r="3496" spans="3:4">
      <c r="C3496" s="41"/>
      <c r="D3496" s="41"/>
    </row>
    <row r="3497" spans="3:4">
      <c r="C3497" s="41"/>
      <c r="D3497" s="41"/>
    </row>
    <row r="3498" spans="3:4">
      <c r="C3498" s="41"/>
      <c r="D3498" s="41"/>
    </row>
    <row r="3499" spans="3:4">
      <c r="C3499" s="41"/>
      <c r="D3499" s="41"/>
    </row>
    <row r="3500" spans="3:4">
      <c r="C3500" s="41"/>
      <c r="D3500" s="41"/>
    </row>
    <row r="3501" spans="3:4">
      <c r="C3501" s="41"/>
      <c r="D3501" s="41"/>
    </row>
    <row r="3502" spans="3:4">
      <c r="C3502" s="41"/>
      <c r="D3502" s="41"/>
    </row>
    <row r="3503" spans="3:4">
      <c r="C3503" s="41"/>
      <c r="D3503" s="41"/>
    </row>
    <row r="3504" spans="3:4">
      <c r="C3504" s="41"/>
      <c r="D3504" s="41"/>
    </row>
    <row r="3505" spans="3:4">
      <c r="C3505" s="41"/>
      <c r="D3505" s="41"/>
    </row>
    <row r="3506" spans="3:4">
      <c r="C3506" s="41"/>
      <c r="D3506" s="41"/>
    </row>
    <row r="3507" spans="3:4">
      <c r="C3507" s="41"/>
      <c r="D3507" s="41"/>
    </row>
    <row r="3508" spans="3:4">
      <c r="C3508" s="41"/>
      <c r="D3508" s="41"/>
    </row>
    <row r="3509" spans="3:4">
      <c r="C3509" s="41"/>
      <c r="D3509" s="41"/>
    </row>
    <row r="3510" spans="3:4">
      <c r="C3510" s="41"/>
      <c r="D3510" s="41"/>
    </row>
    <row r="3511" spans="3:4">
      <c r="C3511" s="41"/>
      <c r="D3511" s="41"/>
    </row>
    <row r="3512" spans="3:4">
      <c r="C3512" s="41"/>
      <c r="D3512" s="41"/>
    </row>
    <row r="3513" spans="3:4">
      <c r="C3513" s="41"/>
      <c r="D3513" s="41"/>
    </row>
    <row r="3514" spans="3:4">
      <c r="C3514" s="41"/>
      <c r="D3514" s="41"/>
    </row>
    <row r="3515" spans="3:4">
      <c r="C3515" s="41"/>
      <c r="D3515" s="41"/>
    </row>
    <row r="3516" spans="3:4">
      <c r="C3516" s="41"/>
      <c r="D3516" s="41"/>
    </row>
    <row r="3517" spans="3:4">
      <c r="C3517" s="41"/>
      <c r="D3517" s="41"/>
    </row>
    <row r="3518" spans="3:4">
      <c r="C3518" s="41"/>
      <c r="D3518" s="41"/>
    </row>
    <row r="3519" spans="3:4">
      <c r="C3519" s="41"/>
      <c r="D3519" s="41"/>
    </row>
    <row r="3520" spans="3:4">
      <c r="C3520" s="41"/>
      <c r="D3520" s="41"/>
    </row>
    <row r="3521" spans="3:4">
      <c r="C3521" s="41"/>
      <c r="D3521" s="41"/>
    </row>
    <row r="3522" spans="3:4">
      <c r="C3522" s="41"/>
      <c r="D3522" s="41"/>
    </row>
    <row r="3523" spans="3:4">
      <c r="C3523" s="41"/>
      <c r="D3523" s="41"/>
    </row>
    <row r="3524" spans="3:4">
      <c r="C3524" s="41"/>
      <c r="D3524" s="41"/>
    </row>
    <row r="3525" spans="3:4">
      <c r="C3525" s="41"/>
      <c r="D3525" s="41"/>
    </row>
    <row r="3526" spans="3:4">
      <c r="C3526" s="41"/>
      <c r="D3526" s="41"/>
    </row>
    <row r="3527" spans="3:4">
      <c r="C3527" s="41"/>
      <c r="D3527" s="41"/>
    </row>
    <row r="3528" spans="3:4">
      <c r="C3528" s="41"/>
      <c r="D3528" s="41"/>
    </row>
    <row r="3529" spans="3:4">
      <c r="C3529" s="41"/>
      <c r="D3529" s="41"/>
    </row>
    <row r="3530" spans="3:4">
      <c r="C3530" s="41"/>
      <c r="D3530" s="41"/>
    </row>
    <row r="3531" spans="3:4">
      <c r="C3531" s="41"/>
      <c r="D3531" s="41"/>
    </row>
    <row r="3532" spans="3:4">
      <c r="C3532" s="41"/>
      <c r="D3532" s="41"/>
    </row>
    <row r="3533" spans="3:4">
      <c r="C3533" s="41"/>
      <c r="D3533" s="41"/>
    </row>
    <row r="3534" spans="3:4">
      <c r="C3534" s="41"/>
      <c r="D3534" s="41"/>
    </row>
    <row r="3535" spans="3:4">
      <c r="C3535" s="41"/>
      <c r="D3535" s="41"/>
    </row>
    <row r="3536" spans="3:4">
      <c r="C3536" s="41"/>
      <c r="D3536" s="41"/>
    </row>
    <row r="3537" spans="3:4">
      <c r="C3537" s="41"/>
      <c r="D3537" s="41"/>
    </row>
    <row r="3538" spans="3:4">
      <c r="C3538" s="41"/>
      <c r="D3538" s="41"/>
    </row>
    <row r="3539" spans="3:4">
      <c r="C3539" s="41"/>
      <c r="D3539" s="41"/>
    </row>
    <row r="3540" spans="3:4">
      <c r="C3540" s="41"/>
      <c r="D3540" s="41"/>
    </row>
    <row r="3541" spans="3:4">
      <c r="C3541" s="41"/>
      <c r="D3541" s="41"/>
    </row>
    <row r="3542" spans="3:4">
      <c r="C3542" s="41"/>
      <c r="D3542" s="41"/>
    </row>
    <row r="3543" spans="3:4">
      <c r="C3543" s="41"/>
      <c r="D3543" s="41"/>
    </row>
    <row r="3544" spans="3:4">
      <c r="C3544" s="41"/>
      <c r="D3544" s="41"/>
    </row>
    <row r="3545" spans="3:4">
      <c r="C3545" s="41"/>
      <c r="D3545" s="41"/>
    </row>
    <row r="3546" spans="3:4">
      <c r="C3546" s="41"/>
      <c r="D3546" s="41"/>
    </row>
    <row r="3547" spans="3:4">
      <c r="C3547" s="41"/>
      <c r="D3547" s="41"/>
    </row>
    <row r="3548" spans="3:4">
      <c r="C3548" s="41"/>
      <c r="D3548" s="41"/>
    </row>
    <row r="3549" spans="3:4">
      <c r="C3549" s="41"/>
      <c r="D3549" s="41"/>
    </row>
    <row r="3550" spans="3:4">
      <c r="C3550" s="41"/>
      <c r="D3550" s="41"/>
    </row>
    <row r="3551" spans="3:4">
      <c r="C3551" s="41"/>
      <c r="D3551" s="41"/>
    </row>
    <row r="3552" spans="3:4">
      <c r="C3552" s="41"/>
      <c r="D3552" s="41"/>
    </row>
    <row r="3553" spans="3:4">
      <c r="C3553" s="41"/>
      <c r="D3553" s="41"/>
    </row>
    <row r="3554" spans="3:4">
      <c r="C3554" s="41"/>
      <c r="D3554" s="41"/>
    </row>
    <row r="3555" spans="3:4">
      <c r="C3555" s="41"/>
      <c r="D3555" s="41"/>
    </row>
    <row r="3556" spans="3:4">
      <c r="C3556" s="41"/>
      <c r="D3556" s="41"/>
    </row>
    <row r="3557" spans="3:4">
      <c r="C3557" s="41"/>
      <c r="D3557" s="41"/>
    </row>
    <row r="3558" spans="3:4">
      <c r="C3558" s="41"/>
      <c r="D3558" s="41"/>
    </row>
    <row r="3559" spans="3:4">
      <c r="C3559" s="41"/>
      <c r="D3559" s="41"/>
    </row>
    <row r="3560" spans="3:4">
      <c r="C3560" s="41"/>
      <c r="D3560" s="41"/>
    </row>
    <row r="3561" spans="3:4">
      <c r="C3561" s="41"/>
      <c r="D3561" s="41"/>
    </row>
    <row r="3562" spans="3:4">
      <c r="C3562" s="41"/>
      <c r="D3562" s="41"/>
    </row>
    <row r="3563" spans="3:4">
      <c r="C3563" s="41"/>
      <c r="D3563" s="41"/>
    </row>
    <row r="3564" spans="3:4">
      <c r="C3564" s="41"/>
      <c r="D3564" s="41"/>
    </row>
    <row r="3565" spans="3:4">
      <c r="C3565" s="41"/>
      <c r="D3565" s="41"/>
    </row>
    <row r="3566" spans="3:4">
      <c r="C3566" s="41"/>
      <c r="D3566" s="41"/>
    </row>
    <row r="3567" spans="3:4">
      <c r="C3567" s="41"/>
      <c r="D3567" s="41"/>
    </row>
    <row r="3568" spans="3:4">
      <c r="C3568" s="41"/>
      <c r="D3568" s="41"/>
    </row>
    <row r="3569" spans="3:4">
      <c r="C3569" s="41"/>
      <c r="D3569" s="41"/>
    </row>
    <row r="3570" spans="3:4">
      <c r="C3570" s="41"/>
      <c r="D3570" s="41"/>
    </row>
    <row r="3571" spans="3:4">
      <c r="C3571" s="41"/>
      <c r="D3571" s="41"/>
    </row>
    <row r="3572" spans="3:4">
      <c r="C3572" s="41"/>
      <c r="D3572" s="41"/>
    </row>
    <row r="3573" spans="3:4">
      <c r="C3573" s="41"/>
      <c r="D3573" s="41"/>
    </row>
    <row r="3574" spans="3:4">
      <c r="C3574" s="41"/>
      <c r="D3574" s="41"/>
    </row>
    <row r="3575" spans="3:4">
      <c r="C3575" s="41"/>
      <c r="D3575" s="41"/>
    </row>
    <row r="3576" spans="3:4">
      <c r="C3576" s="41"/>
      <c r="D3576" s="41"/>
    </row>
    <row r="3577" spans="3:4">
      <c r="C3577" s="41"/>
      <c r="D3577" s="41"/>
    </row>
    <row r="3578" spans="3:4">
      <c r="C3578" s="41"/>
      <c r="D3578" s="41"/>
    </row>
    <row r="3579" spans="3:4">
      <c r="C3579" s="41"/>
      <c r="D3579" s="41"/>
    </row>
    <row r="3580" spans="3:4">
      <c r="C3580" s="41"/>
      <c r="D3580" s="41"/>
    </row>
    <row r="3581" spans="3:4">
      <c r="C3581" s="41"/>
      <c r="D3581" s="41"/>
    </row>
    <row r="3582" spans="3:4">
      <c r="C3582" s="41"/>
      <c r="D3582" s="41"/>
    </row>
    <row r="3583" spans="3:4">
      <c r="C3583" s="41"/>
      <c r="D3583" s="41"/>
    </row>
    <row r="3584" spans="3:4">
      <c r="C3584" s="41"/>
      <c r="D3584" s="41"/>
    </row>
    <row r="3585" spans="3:4">
      <c r="C3585" s="41"/>
      <c r="D3585" s="41"/>
    </row>
    <row r="3586" spans="3:4">
      <c r="C3586" s="41"/>
      <c r="D3586" s="41"/>
    </row>
    <row r="3587" spans="3:4">
      <c r="C3587" s="41"/>
      <c r="D3587" s="41"/>
    </row>
    <row r="3588" spans="3:4">
      <c r="C3588" s="41"/>
      <c r="D3588" s="41"/>
    </row>
    <row r="3589" spans="3:4">
      <c r="C3589" s="41"/>
      <c r="D3589" s="41"/>
    </row>
    <row r="3590" spans="3:4">
      <c r="C3590" s="41"/>
      <c r="D3590" s="41"/>
    </row>
    <row r="3591" spans="3:4">
      <c r="C3591" s="41"/>
      <c r="D3591" s="41"/>
    </row>
    <row r="3592" spans="3:4">
      <c r="C3592" s="41"/>
      <c r="D3592" s="41"/>
    </row>
    <row r="3593" spans="3:4">
      <c r="C3593" s="41"/>
      <c r="D3593" s="41"/>
    </row>
    <row r="3594" spans="3:4">
      <c r="C3594" s="41"/>
      <c r="D3594" s="41"/>
    </row>
    <row r="3595" spans="3:4">
      <c r="C3595" s="41"/>
      <c r="D3595" s="41"/>
    </row>
    <row r="3596" spans="3:4">
      <c r="C3596" s="41"/>
      <c r="D3596" s="41"/>
    </row>
    <row r="3597" spans="3:4">
      <c r="C3597" s="41"/>
      <c r="D3597" s="41"/>
    </row>
    <row r="3598" spans="3:4">
      <c r="C3598" s="41"/>
      <c r="D3598" s="41"/>
    </row>
    <row r="3599" spans="3:4">
      <c r="C3599" s="41"/>
      <c r="D3599" s="41"/>
    </row>
    <row r="3600" spans="3:4">
      <c r="C3600" s="41"/>
      <c r="D3600" s="41"/>
    </row>
    <row r="3601" spans="3:4">
      <c r="C3601" s="41"/>
      <c r="D3601" s="41"/>
    </row>
    <row r="3602" spans="3:4">
      <c r="C3602" s="41"/>
      <c r="D3602" s="41"/>
    </row>
    <row r="3603" spans="3:4">
      <c r="C3603" s="41"/>
      <c r="D3603" s="41"/>
    </row>
    <row r="3604" spans="3:4">
      <c r="C3604" s="41"/>
      <c r="D3604" s="41"/>
    </row>
    <row r="3605" spans="3:4">
      <c r="C3605" s="41"/>
      <c r="D3605" s="41"/>
    </row>
    <row r="3606" spans="3:4">
      <c r="C3606" s="41"/>
      <c r="D3606" s="41"/>
    </row>
    <row r="3607" spans="3:4">
      <c r="C3607" s="41"/>
      <c r="D3607" s="41"/>
    </row>
    <row r="3608" spans="3:4">
      <c r="C3608" s="41"/>
      <c r="D3608" s="41"/>
    </row>
    <row r="3609" spans="3:4">
      <c r="C3609" s="41"/>
      <c r="D3609" s="41"/>
    </row>
    <row r="3610" spans="3:4">
      <c r="C3610" s="41"/>
      <c r="D3610" s="41"/>
    </row>
    <row r="3611" spans="3:4">
      <c r="C3611" s="41"/>
      <c r="D3611" s="41"/>
    </row>
    <row r="3612" spans="3:4">
      <c r="C3612" s="41"/>
      <c r="D3612" s="41"/>
    </row>
    <row r="3613" spans="3:4">
      <c r="C3613" s="41"/>
      <c r="D3613" s="41"/>
    </row>
    <row r="3614" spans="3:4">
      <c r="C3614" s="41"/>
      <c r="D3614" s="41"/>
    </row>
    <row r="3615" spans="3:4">
      <c r="C3615" s="41"/>
      <c r="D3615" s="41"/>
    </row>
    <row r="3616" spans="3:4">
      <c r="C3616" s="41"/>
      <c r="D3616" s="41"/>
    </row>
    <row r="3617" spans="3:4">
      <c r="C3617" s="41"/>
      <c r="D3617" s="41"/>
    </row>
    <row r="3618" spans="3:4">
      <c r="C3618" s="41"/>
      <c r="D3618" s="41"/>
    </row>
    <row r="3619" spans="3:4">
      <c r="C3619" s="41"/>
      <c r="D3619" s="41"/>
    </row>
    <row r="3620" spans="3:4">
      <c r="C3620" s="41"/>
      <c r="D3620" s="41"/>
    </row>
    <row r="3621" spans="3:4">
      <c r="C3621" s="41"/>
      <c r="D3621" s="41"/>
    </row>
    <row r="3622" spans="3:4">
      <c r="C3622" s="41"/>
      <c r="D3622" s="41"/>
    </row>
    <row r="3623" spans="3:4">
      <c r="C3623" s="41"/>
      <c r="D3623" s="41"/>
    </row>
    <row r="3624" spans="3:4">
      <c r="C3624" s="41"/>
      <c r="D3624" s="41"/>
    </row>
    <row r="3625" spans="3:4">
      <c r="C3625" s="41"/>
      <c r="D3625" s="41"/>
    </row>
    <row r="3626" spans="3:4">
      <c r="C3626" s="41"/>
      <c r="D3626" s="41"/>
    </row>
    <row r="3627" spans="3:4">
      <c r="C3627" s="41"/>
      <c r="D3627" s="41"/>
    </row>
    <row r="3628" spans="3:4">
      <c r="C3628" s="41"/>
      <c r="D3628" s="41"/>
    </row>
    <row r="3629" spans="3:4">
      <c r="C3629" s="41"/>
      <c r="D3629" s="41"/>
    </row>
    <row r="3630" spans="3:4">
      <c r="C3630" s="41"/>
      <c r="D3630" s="41"/>
    </row>
    <row r="3631" spans="3:4">
      <c r="C3631" s="41"/>
      <c r="D3631" s="41"/>
    </row>
    <row r="3632" spans="3:4">
      <c r="C3632" s="41"/>
      <c r="D3632" s="41"/>
    </row>
    <row r="3633" spans="3:4">
      <c r="C3633" s="41"/>
      <c r="D3633" s="41"/>
    </row>
    <row r="3634" spans="3:4">
      <c r="C3634" s="41"/>
      <c r="D3634" s="41"/>
    </row>
    <row r="3635" spans="3:4">
      <c r="C3635" s="41"/>
      <c r="D3635" s="41"/>
    </row>
    <row r="3636" spans="3:4">
      <c r="C3636" s="41"/>
      <c r="D3636" s="41"/>
    </row>
    <row r="3637" spans="3:4">
      <c r="C3637" s="41"/>
      <c r="D3637" s="41"/>
    </row>
    <row r="3638" spans="3:4">
      <c r="C3638" s="41"/>
      <c r="D3638" s="41"/>
    </row>
    <row r="3639" spans="3:4">
      <c r="C3639" s="41"/>
      <c r="D3639" s="41"/>
    </row>
    <row r="3640" spans="3:4">
      <c r="C3640" s="41"/>
      <c r="D3640" s="41"/>
    </row>
    <row r="3641" spans="3:4">
      <c r="C3641" s="41"/>
      <c r="D3641" s="41"/>
    </row>
    <row r="3642" spans="3:4">
      <c r="C3642" s="41"/>
      <c r="D3642" s="41"/>
    </row>
    <row r="3643" spans="3:4">
      <c r="C3643" s="41"/>
      <c r="D3643" s="41"/>
    </row>
    <row r="3644" spans="3:4">
      <c r="C3644" s="41"/>
      <c r="D3644" s="41"/>
    </row>
    <row r="3645" spans="3:4">
      <c r="C3645" s="41"/>
      <c r="D3645" s="41"/>
    </row>
    <row r="3646" spans="3:4">
      <c r="C3646" s="41"/>
      <c r="D3646" s="41"/>
    </row>
    <row r="3647" spans="3:4">
      <c r="C3647" s="41"/>
      <c r="D3647" s="41"/>
    </row>
    <row r="3648" spans="3:4">
      <c r="C3648" s="41"/>
      <c r="D3648" s="41"/>
    </row>
    <row r="3649" spans="3:4">
      <c r="C3649" s="41"/>
      <c r="D3649" s="41"/>
    </row>
    <row r="3650" spans="3:4">
      <c r="C3650" s="41"/>
      <c r="D3650" s="41"/>
    </row>
    <row r="3651" spans="3:4">
      <c r="C3651" s="41"/>
      <c r="D3651" s="41"/>
    </row>
    <row r="3652" spans="3:4">
      <c r="C3652" s="41"/>
      <c r="D3652" s="41"/>
    </row>
    <row r="3653" spans="3:4">
      <c r="C3653" s="41"/>
      <c r="D3653" s="41"/>
    </row>
    <row r="3654" spans="3:4">
      <c r="C3654" s="41"/>
      <c r="D3654" s="41"/>
    </row>
    <row r="3655" spans="3:4">
      <c r="C3655" s="41"/>
      <c r="D3655" s="41"/>
    </row>
    <row r="3656" spans="3:4">
      <c r="C3656" s="41"/>
      <c r="D3656" s="41"/>
    </row>
    <row r="3657" spans="3:4">
      <c r="C3657" s="41"/>
      <c r="D3657" s="41"/>
    </row>
    <row r="3658" spans="3:4">
      <c r="C3658" s="41"/>
      <c r="D3658" s="41"/>
    </row>
    <row r="3659" spans="3:4">
      <c r="C3659" s="41"/>
      <c r="D3659" s="41"/>
    </row>
    <row r="3660" spans="3:4">
      <c r="C3660" s="41"/>
      <c r="D3660" s="41"/>
    </row>
    <row r="3661" spans="3:4">
      <c r="C3661" s="41"/>
      <c r="D3661" s="41"/>
    </row>
    <row r="3662" spans="3:4">
      <c r="C3662" s="41"/>
      <c r="D3662" s="41"/>
    </row>
    <row r="3663" spans="3:4">
      <c r="C3663" s="41"/>
      <c r="D3663" s="41"/>
    </row>
    <row r="3664" spans="3:4">
      <c r="C3664" s="41"/>
      <c r="D3664" s="41"/>
    </row>
    <row r="3665" spans="3:4">
      <c r="C3665" s="41"/>
      <c r="D3665" s="41"/>
    </row>
    <row r="3666" spans="3:4">
      <c r="C3666" s="41"/>
      <c r="D3666" s="41"/>
    </row>
    <row r="3667" spans="3:4">
      <c r="C3667" s="41"/>
      <c r="D3667" s="41"/>
    </row>
    <row r="3668" spans="3:4">
      <c r="C3668" s="41"/>
      <c r="D3668" s="41"/>
    </row>
    <row r="3669" spans="3:4">
      <c r="C3669" s="41"/>
      <c r="D3669" s="41"/>
    </row>
    <row r="3670" spans="3:4">
      <c r="C3670" s="41"/>
      <c r="D3670" s="41"/>
    </row>
    <row r="3671" spans="3:4">
      <c r="C3671" s="41"/>
      <c r="D3671" s="41"/>
    </row>
    <row r="3672" spans="3:4">
      <c r="C3672" s="41"/>
      <c r="D3672" s="41"/>
    </row>
    <row r="3673" spans="3:4">
      <c r="C3673" s="41"/>
      <c r="D3673" s="41"/>
    </row>
    <row r="3674" spans="3:4">
      <c r="C3674" s="41"/>
      <c r="D3674" s="41"/>
    </row>
    <row r="3675" spans="3:4">
      <c r="C3675" s="41"/>
      <c r="D3675" s="41"/>
    </row>
    <row r="3676" spans="3:4">
      <c r="C3676" s="41"/>
      <c r="D3676" s="41"/>
    </row>
    <row r="3677" spans="3:4">
      <c r="C3677" s="41"/>
      <c r="D3677" s="41"/>
    </row>
    <row r="3678" spans="3:4">
      <c r="C3678" s="41"/>
      <c r="D3678" s="41"/>
    </row>
    <row r="3679" spans="3:4">
      <c r="C3679" s="41"/>
      <c r="D3679" s="41"/>
    </row>
    <row r="3680" spans="3:4">
      <c r="C3680" s="41"/>
      <c r="D3680" s="41"/>
    </row>
    <row r="3681" spans="3:4">
      <c r="C3681" s="41"/>
      <c r="D3681" s="41"/>
    </row>
    <row r="3682" spans="3:4">
      <c r="C3682" s="41"/>
      <c r="D3682" s="41"/>
    </row>
    <row r="3683" spans="3:4">
      <c r="C3683" s="41"/>
      <c r="D3683" s="41"/>
    </row>
    <row r="3684" spans="3:4">
      <c r="C3684" s="41"/>
      <c r="D3684" s="41"/>
    </row>
    <row r="3685" spans="3:4">
      <c r="C3685" s="41"/>
      <c r="D3685" s="41"/>
    </row>
    <row r="3686" spans="3:4">
      <c r="C3686" s="41"/>
      <c r="D3686" s="41"/>
    </row>
    <row r="3687" spans="3:4">
      <c r="C3687" s="41"/>
      <c r="D3687" s="41"/>
    </row>
    <row r="3688" spans="3:4">
      <c r="C3688" s="41"/>
      <c r="D3688" s="41"/>
    </row>
    <row r="3689" spans="3:4">
      <c r="C3689" s="41"/>
      <c r="D3689" s="41"/>
    </row>
    <row r="3690" spans="3:4">
      <c r="C3690" s="41"/>
      <c r="D3690" s="41"/>
    </row>
    <row r="3691" spans="3:4">
      <c r="C3691" s="41"/>
      <c r="D3691" s="41"/>
    </row>
    <row r="3692" spans="3:4">
      <c r="C3692" s="41"/>
      <c r="D3692" s="41"/>
    </row>
    <row r="3693" spans="3:4">
      <c r="C3693" s="41"/>
      <c r="D3693" s="41"/>
    </row>
    <row r="3694" spans="3:4">
      <c r="C3694" s="41"/>
      <c r="D3694" s="41"/>
    </row>
    <row r="3695" spans="3:4">
      <c r="C3695" s="41"/>
      <c r="D3695" s="41"/>
    </row>
    <row r="3696" spans="3:4">
      <c r="C3696" s="41"/>
      <c r="D3696" s="41"/>
    </row>
    <row r="3697" spans="3:4">
      <c r="C3697" s="41"/>
      <c r="D3697" s="41"/>
    </row>
    <row r="3698" spans="3:4">
      <c r="C3698" s="41"/>
      <c r="D3698" s="41"/>
    </row>
    <row r="3699" spans="3:4">
      <c r="C3699" s="41"/>
      <c r="D3699" s="41"/>
    </row>
    <row r="3700" spans="3:4">
      <c r="C3700" s="41"/>
      <c r="D3700" s="41"/>
    </row>
    <row r="3701" spans="3:4">
      <c r="C3701" s="41"/>
      <c r="D3701" s="41"/>
    </row>
    <row r="3702" spans="3:4">
      <c r="C3702" s="41"/>
      <c r="D3702" s="41"/>
    </row>
    <row r="3703" spans="3:4">
      <c r="C3703" s="41"/>
      <c r="D3703" s="41"/>
    </row>
    <row r="3704" spans="3:4">
      <c r="C3704" s="41"/>
      <c r="D3704" s="41"/>
    </row>
    <row r="3705" spans="3:4">
      <c r="C3705" s="41"/>
      <c r="D3705" s="41"/>
    </row>
    <row r="3706" spans="3:4">
      <c r="C3706" s="41"/>
      <c r="D3706" s="41"/>
    </row>
    <row r="3707" spans="3:4">
      <c r="C3707" s="41"/>
      <c r="D3707" s="41"/>
    </row>
    <row r="3708" spans="3:4">
      <c r="C3708" s="41"/>
      <c r="D3708" s="41"/>
    </row>
    <row r="3709" spans="3:4">
      <c r="C3709" s="41"/>
      <c r="D3709" s="41"/>
    </row>
    <row r="3710" spans="3:4">
      <c r="C3710" s="41"/>
      <c r="D3710" s="41"/>
    </row>
    <row r="3711" spans="3:4">
      <c r="C3711" s="41"/>
      <c r="D3711" s="41"/>
    </row>
    <row r="3712" spans="3:4">
      <c r="C3712" s="41"/>
      <c r="D3712" s="41"/>
    </row>
    <row r="3713" spans="3:4">
      <c r="C3713" s="41"/>
      <c r="D3713" s="41"/>
    </row>
    <row r="3714" spans="3:4">
      <c r="C3714" s="41"/>
      <c r="D3714" s="41"/>
    </row>
    <row r="3715" spans="3:4">
      <c r="C3715" s="41"/>
      <c r="D3715" s="41"/>
    </row>
    <row r="3716" spans="3:4">
      <c r="C3716" s="41"/>
      <c r="D3716" s="41"/>
    </row>
    <row r="3717" spans="3:4">
      <c r="C3717" s="41"/>
      <c r="D3717" s="41"/>
    </row>
    <row r="3718" spans="3:4">
      <c r="C3718" s="41"/>
      <c r="D3718" s="41"/>
    </row>
    <row r="3719" spans="3:4">
      <c r="C3719" s="41"/>
      <c r="D3719" s="41"/>
    </row>
    <row r="3720" spans="3:4">
      <c r="C3720" s="41"/>
      <c r="D3720" s="41"/>
    </row>
    <row r="3721" spans="3:4">
      <c r="C3721" s="41"/>
      <c r="D3721" s="41"/>
    </row>
    <row r="3722" spans="3:4">
      <c r="C3722" s="41"/>
      <c r="D3722" s="41"/>
    </row>
    <row r="3723" spans="3:4">
      <c r="C3723" s="41"/>
      <c r="D3723" s="41"/>
    </row>
    <row r="3724" spans="3:4">
      <c r="C3724" s="41"/>
      <c r="D3724" s="41"/>
    </row>
    <row r="3725" spans="3:4">
      <c r="C3725" s="41"/>
      <c r="D3725" s="41"/>
    </row>
    <row r="3726" spans="3:4">
      <c r="C3726" s="41"/>
      <c r="D3726" s="41"/>
    </row>
    <row r="3727" spans="3:4">
      <c r="C3727" s="41"/>
      <c r="D3727" s="41"/>
    </row>
    <row r="3728" spans="3:4">
      <c r="C3728" s="41"/>
      <c r="D3728" s="41"/>
    </row>
    <row r="3729" spans="3:4">
      <c r="C3729" s="41"/>
      <c r="D3729" s="41"/>
    </row>
    <row r="3730" spans="3:4">
      <c r="C3730" s="41"/>
      <c r="D3730" s="41"/>
    </row>
    <row r="3731" spans="3:4">
      <c r="C3731" s="41"/>
      <c r="D3731" s="41"/>
    </row>
    <row r="3732" spans="3:4">
      <c r="C3732" s="41"/>
      <c r="D3732" s="41"/>
    </row>
    <row r="3733" spans="3:4">
      <c r="C3733" s="41"/>
      <c r="D3733" s="41"/>
    </row>
    <row r="3734" spans="3:4">
      <c r="C3734" s="41"/>
      <c r="D3734" s="41"/>
    </row>
    <row r="3735" spans="3:4">
      <c r="C3735" s="41"/>
      <c r="D3735" s="41"/>
    </row>
    <row r="3736" spans="3:4">
      <c r="C3736" s="41"/>
      <c r="D3736" s="41"/>
    </row>
    <row r="3737" spans="3:4">
      <c r="C3737" s="41"/>
      <c r="D3737" s="41"/>
    </row>
    <row r="3738" spans="3:4">
      <c r="C3738" s="41"/>
      <c r="D3738" s="41"/>
    </row>
    <row r="3739" spans="3:4">
      <c r="C3739" s="41"/>
      <c r="D3739" s="41"/>
    </row>
    <row r="3740" spans="3:4">
      <c r="C3740" s="41"/>
      <c r="D3740" s="41"/>
    </row>
    <row r="3741" spans="3:4">
      <c r="C3741" s="41"/>
      <c r="D3741" s="41"/>
    </row>
    <row r="3742" spans="3:4">
      <c r="C3742" s="41"/>
      <c r="D3742" s="41"/>
    </row>
    <row r="3743" spans="3:4">
      <c r="C3743" s="41"/>
      <c r="D3743" s="41"/>
    </row>
    <row r="3744" spans="3:4">
      <c r="C3744" s="41"/>
      <c r="D3744" s="41"/>
    </row>
    <row r="3745" spans="3:4">
      <c r="C3745" s="41"/>
      <c r="D3745" s="41"/>
    </row>
    <row r="3746" spans="3:4">
      <c r="C3746" s="41"/>
      <c r="D3746" s="41"/>
    </row>
    <row r="3747" spans="3:4">
      <c r="C3747" s="41"/>
      <c r="D3747" s="41"/>
    </row>
    <row r="3748" spans="3:4">
      <c r="C3748" s="41"/>
      <c r="D3748" s="41"/>
    </row>
    <row r="3749" spans="3:4">
      <c r="C3749" s="41"/>
      <c r="D3749" s="41"/>
    </row>
    <row r="3750" spans="3:4">
      <c r="C3750" s="41"/>
      <c r="D3750" s="41"/>
    </row>
    <row r="3751" spans="3:4">
      <c r="C3751" s="41"/>
      <c r="D3751" s="41"/>
    </row>
    <row r="3752" spans="3:4">
      <c r="C3752" s="41"/>
      <c r="D3752" s="41"/>
    </row>
    <row r="3753" spans="3:4">
      <c r="C3753" s="41"/>
      <c r="D3753" s="41"/>
    </row>
    <row r="3754" spans="3:4">
      <c r="C3754" s="41"/>
      <c r="D3754" s="41"/>
    </row>
    <row r="3755" spans="3:4">
      <c r="C3755" s="41"/>
      <c r="D3755" s="41"/>
    </row>
    <row r="3756" spans="3:4">
      <c r="C3756" s="41"/>
      <c r="D3756" s="41"/>
    </row>
    <row r="3757" spans="3:4">
      <c r="C3757" s="41"/>
      <c r="D3757" s="41"/>
    </row>
    <row r="3758" spans="3:4">
      <c r="C3758" s="41"/>
      <c r="D3758" s="41"/>
    </row>
    <row r="3759" spans="3:4">
      <c r="C3759" s="41"/>
      <c r="D3759" s="41"/>
    </row>
    <row r="3760" spans="3:4">
      <c r="C3760" s="41"/>
      <c r="D3760" s="41"/>
    </row>
    <row r="3761" spans="3:4">
      <c r="C3761" s="41"/>
      <c r="D3761" s="41"/>
    </row>
    <row r="3762" spans="3:4">
      <c r="C3762" s="41"/>
      <c r="D3762" s="41"/>
    </row>
    <row r="3763" spans="3:4">
      <c r="C3763" s="41"/>
      <c r="D3763" s="41"/>
    </row>
    <row r="3764" spans="3:4">
      <c r="C3764" s="41"/>
      <c r="D3764" s="41"/>
    </row>
    <row r="3765" spans="3:4">
      <c r="C3765" s="41"/>
      <c r="D3765" s="41"/>
    </row>
    <row r="3766" spans="3:4">
      <c r="C3766" s="41"/>
      <c r="D3766" s="41"/>
    </row>
    <row r="3767" spans="3:4">
      <c r="C3767" s="41"/>
      <c r="D3767" s="41"/>
    </row>
    <row r="3768" spans="3:4">
      <c r="C3768" s="41"/>
      <c r="D3768" s="41"/>
    </row>
    <row r="3769" spans="3:4">
      <c r="C3769" s="41"/>
      <c r="D3769" s="41"/>
    </row>
  </sheetData>
  <mergeCells count="5">
    <mergeCell ref="C1:F1"/>
    <mergeCell ref="L1:M1"/>
    <mergeCell ref="N1:O1"/>
    <mergeCell ref="C9:F9"/>
    <mergeCell ref="C16:F16"/>
  </mergeCells>
  <pageMargins left="0.7" right="0.7" top="0.75" bottom="0.75" header="0.3" footer="0.3"/>
  <headerFooter alignWithMargins="0"/>
  <drawing r:id="rId1"/>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3769"/>
  <sheetViews>
    <sheetView showRuler="0" topLeftCell="B202" workbookViewId="0">
      <selection activeCell="R36" sqref="R36"/>
    </sheetView>
  </sheetViews>
  <sheetFormatPr baseColWidth="10" defaultColWidth="8.83203125" defaultRowHeight="14" x14ac:dyDescent="0"/>
  <cols>
    <col min="3" max="3" width="10.5" bestFit="1" customWidth="1"/>
    <col min="4" max="6" width="10.33203125" bestFit="1" customWidth="1"/>
    <col min="12" max="12" width="14.1640625" customWidth="1"/>
  </cols>
  <sheetData>
    <row r="1" spans="3:12">
      <c r="C1" s="67" t="s">
        <v>245</v>
      </c>
      <c r="D1" s="67"/>
      <c r="E1" s="67"/>
      <c r="F1" s="67"/>
    </row>
    <row r="2" spans="3:12">
      <c r="C2" s="8" t="s">
        <v>249</v>
      </c>
      <c r="D2" s="8" t="s">
        <v>5</v>
      </c>
      <c r="E2" s="8" t="s">
        <v>6</v>
      </c>
      <c r="F2" s="8" t="s">
        <v>7</v>
      </c>
    </row>
    <row r="3" spans="3:12">
      <c r="C3" s="8">
        <v>300</v>
      </c>
      <c r="D3" s="43">
        <v>22704.437975528599</v>
      </c>
      <c r="E3" s="43">
        <v>26601.206653078701</v>
      </c>
      <c r="F3" s="43">
        <v>19960.212458110102</v>
      </c>
    </row>
    <row r="4" spans="3:12">
      <c r="C4" s="8">
        <v>200</v>
      </c>
      <c r="D4" s="43">
        <v>26397.388467069599</v>
      </c>
      <c r="E4" s="43">
        <v>30047.579903637801</v>
      </c>
      <c r="F4" s="43">
        <v>21188.313217813298</v>
      </c>
    </row>
    <row r="5" spans="3:12">
      <c r="C5" s="8">
        <v>100</v>
      </c>
      <c r="D5" s="43">
        <v>32547.508462733302</v>
      </c>
      <c r="E5" s="43">
        <v>35131.942782701997</v>
      </c>
      <c r="F5" s="43">
        <v>22942.776090238</v>
      </c>
    </row>
    <row r="6" spans="3:12">
      <c r="C6" s="8">
        <v>0</v>
      </c>
      <c r="D6" s="43">
        <v>44440.598726820201</v>
      </c>
      <c r="E6" s="43">
        <v>41860.922985285899</v>
      </c>
      <c r="F6" s="43">
        <v>24778.569517140299</v>
      </c>
    </row>
    <row r="7" spans="3:12">
      <c r="C7" s="8"/>
      <c r="D7" s="43"/>
      <c r="E7" s="43"/>
      <c r="F7" s="43"/>
    </row>
    <row r="8" spans="3:12">
      <c r="C8" s="8"/>
      <c r="D8" s="43"/>
      <c r="E8" s="43"/>
      <c r="F8" s="43"/>
    </row>
    <row r="9" spans="3:12">
      <c r="C9" s="67" t="s">
        <v>254</v>
      </c>
      <c r="D9" s="67"/>
      <c r="E9" s="67"/>
      <c r="F9" s="67"/>
    </row>
    <row r="10" spans="3:12">
      <c r="C10" s="8" t="s">
        <v>255</v>
      </c>
      <c r="D10" s="8" t="s">
        <v>5</v>
      </c>
      <c r="E10" s="8" t="s">
        <v>6</v>
      </c>
      <c r="F10" s="8" t="s">
        <v>7</v>
      </c>
    </row>
    <row r="11" spans="3:12">
      <c r="C11" s="21">
        <f>C3/100</f>
        <v>3</v>
      </c>
      <c r="D11" s="44">
        <f t="shared" ref="D11:F14" si="0">D3/65535</f>
        <v>0.34644751622077669</v>
      </c>
      <c r="E11" s="44">
        <f t="shared" si="0"/>
        <v>0.40590839479787444</v>
      </c>
      <c r="F11" s="44">
        <f t="shared" si="0"/>
        <v>0.30457331896101475</v>
      </c>
    </row>
    <row r="12" spans="3:12">
      <c r="C12" s="21">
        <f>C4/100</f>
        <v>2</v>
      </c>
      <c r="D12" s="44">
        <f t="shared" si="0"/>
        <v>0.40279832863461662</v>
      </c>
      <c r="E12" s="44">
        <f t="shared" si="0"/>
        <v>0.45849667969234459</v>
      </c>
      <c r="F12" s="44">
        <f t="shared" si="0"/>
        <v>0.32331293534467531</v>
      </c>
    </row>
    <row r="13" spans="3:12">
      <c r="C13" s="21">
        <f>C5/100</f>
        <v>1</v>
      </c>
      <c r="D13" s="44">
        <f t="shared" si="0"/>
        <v>0.49664314431575957</v>
      </c>
      <c r="E13" s="44">
        <f t="shared" si="0"/>
        <v>0.5360790841947356</v>
      </c>
      <c r="F13" s="44">
        <f t="shared" si="0"/>
        <v>0.35008432273194473</v>
      </c>
      <c r="L13" t="s">
        <v>256</v>
      </c>
    </row>
    <row r="14" spans="3:12">
      <c r="C14" s="8">
        <f>C6/100</f>
        <v>0</v>
      </c>
      <c r="D14" s="44">
        <f t="shared" si="0"/>
        <v>0.67812006907484856</v>
      </c>
      <c r="E14" s="44">
        <f t="shared" si="0"/>
        <v>0.63875674044840003</v>
      </c>
      <c r="F14" s="44">
        <f t="shared" si="0"/>
        <v>0.37809673483085832</v>
      </c>
    </row>
    <row r="16" spans="3:12">
      <c r="C16" s="67" t="s">
        <v>257</v>
      </c>
      <c r="D16" s="67"/>
      <c r="E16" s="67"/>
      <c r="F16" s="67"/>
    </row>
    <row r="17" spans="2:13">
      <c r="D17" t="s">
        <v>258</v>
      </c>
    </row>
    <row r="18" spans="2:13">
      <c r="B18" t="s">
        <v>259</v>
      </c>
    </row>
    <row r="20" spans="2:13">
      <c r="C20" s="8"/>
      <c r="D20" s="8" t="s">
        <v>5</v>
      </c>
      <c r="E20" s="8" t="s">
        <v>6</v>
      </c>
      <c r="F20" s="8" t="s">
        <v>7</v>
      </c>
    </row>
    <row r="21" spans="2:13">
      <c r="C21" s="8" t="s">
        <v>260</v>
      </c>
      <c r="D21" s="45">
        <v>0.112516526164552</v>
      </c>
      <c r="E21" s="45">
        <v>2.25599600647628E-2</v>
      </c>
      <c r="F21" s="45">
        <v>6.3139478655171902E-2</v>
      </c>
      <c r="M21">
        <f>(((-1)*D22)/D21)+D23</f>
        <v>-12.736549878084961</v>
      </c>
    </row>
    <row r="22" spans="2:13">
      <c r="C22" s="8" t="s">
        <v>261</v>
      </c>
      <c r="D22" s="45">
        <v>1.1953007933204201</v>
      </c>
      <c r="E22" s="45">
        <v>3.0228089097358102</v>
      </c>
      <c r="F22" s="45">
        <v>3.0653937708130701</v>
      </c>
    </row>
    <row r="23" spans="2:13">
      <c r="C23" s="8" t="s">
        <v>262</v>
      </c>
      <c r="D23" s="45">
        <v>-2.1132144973576099</v>
      </c>
      <c r="E23" s="45">
        <v>-4.9029630534052799</v>
      </c>
      <c r="F23" s="45">
        <v>-9.7235245596170401</v>
      </c>
    </row>
    <row r="24" spans="2:13">
      <c r="C24" s="8"/>
      <c r="D24" s="8"/>
      <c r="E24" s="8"/>
      <c r="F24" s="8"/>
    </row>
    <row r="25" spans="2:13">
      <c r="C25" s="8"/>
      <c r="D25" s="8"/>
      <c r="E25" s="8"/>
      <c r="F25" s="8"/>
    </row>
    <row r="26" spans="2:13">
      <c r="C26" s="8"/>
      <c r="D26" s="8"/>
      <c r="E26" s="8"/>
      <c r="F26" s="8"/>
    </row>
    <row r="27" spans="2:13">
      <c r="C27" s="8"/>
      <c r="D27" s="8"/>
      <c r="E27" s="8"/>
      <c r="F27" s="8"/>
    </row>
    <row r="28" spans="2:13">
      <c r="C28" s="8"/>
      <c r="D28" s="8"/>
      <c r="E28" s="8"/>
      <c r="F28" s="8"/>
    </row>
    <row r="29" spans="2:13">
      <c r="C29" s="8" t="s">
        <v>263</v>
      </c>
      <c r="D29" s="8" t="s">
        <v>264</v>
      </c>
      <c r="E29" s="8"/>
      <c r="F29" s="8"/>
    </row>
    <row r="30" spans="2:13">
      <c r="C30" s="41">
        <f>D$21+(D$22/(D30-D$23))</f>
        <v>6.9653902460319023E-2</v>
      </c>
      <c r="D30" s="41">
        <v>-30</v>
      </c>
    </row>
    <row r="31" spans="2:13">
      <c r="C31" s="41">
        <f t="shared" ref="C31:C94" si="1">D$21+(D$22/(D31-D$23))</f>
        <v>6.9499647036638745E-2</v>
      </c>
      <c r="D31" s="41">
        <v>-29.9</v>
      </c>
    </row>
    <row r="32" spans="2:13">
      <c r="C32" s="41">
        <f t="shared" si="1"/>
        <v>6.9344277323806575E-2</v>
      </c>
      <c r="D32" s="41">
        <v>-29.8</v>
      </c>
    </row>
    <row r="33" spans="3:5">
      <c r="C33" s="41">
        <f t="shared" si="1"/>
        <v>6.9187781204182175E-2</v>
      </c>
      <c r="D33" s="41">
        <v>-29.7</v>
      </c>
    </row>
    <row r="34" spans="3:5">
      <c r="C34" s="41">
        <f t="shared" si="1"/>
        <v>6.9030146383783825E-2</v>
      </c>
      <c r="D34" s="41">
        <v>-29.6</v>
      </c>
    </row>
    <row r="35" spans="3:5">
      <c r="C35" s="41">
        <f t="shared" si="1"/>
        <v>6.8871360389069061E-2</v>
      </c>
      <c r="D35" s="41">
        <v>-29.5</v>
      </c>
    </row>
    <row r="36" spans="3:5">
      <c r="C36" s="41">
        <f t="shared" si="1"/>
        <v>6.8711410563644382E-2</v>
      </c>
      <c r="D36" s="41">
        <v>-29.4</v>
      </c>
    </row>
    <row r="37" spans="3:5">
      <c r="C37" s="41">
        <f t="shared" si="1"/>
        <v>6.8550284064902378E-2</v>
      </c>
      <c r="D37" s="41">
        <v>-29.3</v>
      </c>
    </row>
    <row r="38" spans="3:5">
      <c r="C38" s="41">
        <f t="shared" si="1"/>
        <v>6.8387967860584362E-2</v>
      </c>
      <c r="D38" s="41">
        <v>-29.2</v>
      </c>
    </row>
    <row r="39" spans="3:5">
      <c r="C39" s="41">
        <f t="shared" si="1"/>
        <v>6.8224448725266645E-2</v>
      </c>
      <c r="D39" s="41">
        <v>-29.1</v>
      </c>
    </row>
    <row r="40" spans="3:5">
      <c r="C40" s="41">
        <f t="shared" si="1"/>
        <v>6.8059713236768293E-2</v>
      </c>
      <c r="D40" s="41">
        <v>-29</v>
      </c>
    </row>
    <row r="41" spans="3:5">
      <c r="C41" s="41">
        <f t="shared" si="1"/>
        <v>6.7893747772478447E-2</v>
      </c>
      <c r="D41" s="41">
        <v>-28.9</v>
      </c>
    </row>
    <row r="42" spans="3:5">
      <c r="C42" s="41">
        <f t="shared" si="1"/>
        <v>6.7726538505601203E-2</v>
      </c>
      <c r="D42" s="41">
        <v>-28.8</v>
      </c>
    </row>
    <row r="43" spans="3:5">
      <c r="C43" s="41">
        <f t="shared" si="1"/>
        <v>6.7558071401315492E-2</v>
      </c>
      <c r="D43" s="41">
        <v>-28.7</v>
      </c>
    </row>
    <row r="44" spans="3:5">
      <c r="C44" s="41">
        <f t="shared" si="1"/>
        <v>6.738833221284829E-2</v>
      </c>
      <c r="D44" s="41">
        <v>-28.6</v>
      </c>
    </row>
    <row r="45" spans="3:5">
      <c r="C45" s="41">
        <f t="shared" si="1"/>
        <v>6.7217306477458189E-2</v>
      </c>
      <c r="D45" s="41">
        <v>-28.5</v>
      </c>
    </row>
    <row r="46" spans="3:5">
      <c r="C46" s="41">
        <f t="shared" si="1"/>
        <v>6.7044979512327574E-2</v>
      </c>
      <c r="D46" s="41">
        <v>-28.4</v>
      </c>
    </row>
    <row r="47" spans="3:5">
      <c r="C47" s="41">
        <f t="shared" si="1"/>
        <v>6.687133641036061E-2</v>
      </c>
      <c r="D47" s="41">
        <v>-28.3</v>
      </c>
      <c r="E47">
        <v>0.11</v>
      </c>
    </row>
    <row r="48" spans="3:5">
      <c r="C48" s="41">
        <f t="shared" si="1"/>
        <v>6.6696362035884429E-2</v>
      </c>
      <c r="D48" s="41">
        <v>-28.2</v>
      </c>
    </row>
    <row r="49" spans="3:7">
      <c r="C49" s="41">
        <f t="shared" si="1"/>
        <v>6.6520041020251275E-2</v>
      </c>
      <c r="D49" s="41">
        <v>-28.1</v>
      </c>
    </row>
    <row r="50" spans="3:7">
      <c r="C50" s="41">
        <f t="shared" si="1"/>
        <v>6.6342357757338599E-2</v>
      </c>
      <c r="D50" s="41">
        <v>-28</v>
      </c>
    </row>
    <row r="51" spans="3:7">
      <c r="C51" s="41">
        <f t="shared" si="1"/>
        <v>6.6163296398944471E-2</v>
      </c>
      <c r="D51" s="41">
        <v>-27.9</v>
      </c>
    </row>
    <row r="52" spans="3:7">
      <c r="C52" s="41">
        <f t="shared" si="1"/>
        <v>6.5982840850075428E-2</v>
      </c>
      <c r="D52" s="41">
        <v>-27.8</v>
      </c>
    </row>
    <row r="53" spans="3:7">
      <c r="C53" s="41">
        <f t="shared" si="1"/>
        <v>6.580097476412386E-2</v>
      </c>
      <c r="D53" s="41">
        <v>-27.7</v>
      </c>
    </row>
    <row r="54" spans="3:7">
      <c r="C54" s="41">
        <f t="shared" si="1"/>
        <v>6.5617681537931877E-2</v>
      </c>
      <c r="D54" s="41">
        <v>-27.6</v>
      </c>
    </row>
    <row r="55" spans="3:7">
      <c r="C55" s="41">
        <f t="shared" si="1"/>
        <v>6.543294430673835E-2</v>
      </c>
      <c r="D55" s="41">
        <v>-27.5</v>
      </c>
    </row>
    <row r="56" spans="3:7">
      <c r="C56" s="41">
        <f t="shared" si="1"/>
        <v>6.524674593900634E-2</v>
      </c>
      <c r="D56" s="41">
        <v>-27.4</v>
      </c>
    </row>
    <row r="57" spans="3:7">
      <c r="C57" s="41">
        <f t="shared" si="1"/>
        <v>6.5059069031127056E-2</v>
      </c>
      <c r="D57" s="41">
        <v>-27.3</v>
      </c>
    </row>
    <row r="58" spans="3:7">
      <c r="C58" s="41">
        <f t="shared" si="1"/>
        <v>6.4869895901997265E-2</v>
      </c>
      <c r="D58" s="41">
        <v>-27.2</v>
      </c>
    </row>
    <row r="59" spans="3:7">
      <c r="C59" s="41">
        <f t="shared" si="1"/>
        <v>6.4679208587466508E-2</v>
      </c>
      <c r="D59" s="41">
        <v>-27.1</v>
      </c>
    </row>
    <row r="60" spans="3:7">
      <c r="C60" s="41">
        <f t="shared" si="1"/>
        <v>6.4486988834650261E-2</v>
      </c>
      <c r="D60" s="41">
        <v>-27</v>
      </c>
      <c r="F60" s="8" t="s">
        <v>263</v>
      </c>
      <c r="G60" s="8" t="s">
        <v>264</v>
      </c>
    </row>
    <row r="61" spans="3:7">
      <c r="C61" s="41">
        <f t="shared" si="1"/>
        <v>6.4293218096105803E-2</v>
      </c>
      <c r="D61" s="41">
        <v>-26.9</v>
      </c>
      <c r="F61" s="38">
        <f t="shared" ref="F61:F92" si="2">D$21+(D$22/(G61-D$23))</f>
        <v>0.67814807696775359</v>
      </c>
      <c r="G61" s="23">
        <v>4.0145664570445701E-13</v>
      </c>
    </row>
    <row r="62" spans="3:7">
      <c r="C62" s="41">
        <f t="shared" si="1"/>
        <v>6.4097877523866115E-2</v>
      </c>
      <c r="D62" s="41">
        <v>-26.8</v>
      </c>
      <c r="F62" s="38">
        <f t="shared" si="2"/>
        <v>0.65259106243172904</v>
      </c>
      <c r="G62" s="23">
        <v>0.10000000000039901</v>
      </c>
    </row>
    <row r="63" spans="3:7">
      <c r="C63" s="41">
        <f t="shared" si="1"/>
        <v>6.3900947963328278E-2</v>
      </c>
      <c r="D63" s="41">
        <v>-26.6999999999999</v>
      </c>
      <c r="F63" s="38">
        <f t="shared" si="2"/>
        <v>0.62924370156726861</v>
      </c>
      <c r="G63" s="23">
        <v>0.200000000000401</v>
      </c>
    </row>
    <row r="64" spans="3:7">
      <c r="C64" s="41">
        <f t="shared" si="1"/>
        <v>6.3702409946993194E-2</v>
      </c>
      <c r="D64" s="41">
        <v>-26.6</v>
      </c>
      <c r="F64" s="38">
        <f t="shared" si="2"/>
        <v>0.6078313001430099</v>
      </c>
      <c r="G64" s="23">
        <v>0.300000000000399</v>
      </c>
    </row>
    <row r="65" spans="3:7">
      <c r="C65" s="41">
        <f t="shared" si="1"/>
        <v>6.3502243688048271E-2</v>
      </c>
      <c r="D65" s="41">
        <v>-26.5</v>
      </c>
      <c r="F65" s="38">
        <f t="shared" si="2"/>
        <v>0.58812288390957035</v>
      </c>
      <c r="G65" s="23">
        <v>0.40000000000039998</v>
      </c>
    </row>
    <row r="66" spans="3:7">
      <c r="C66" s="41">
        <f t="shared" si="1"/>
        <v>6.3300429073795517E-2</v>
      </c>
      <c r="D66" s="41">
        <v>-26.399999999999899</v>
      </c>
      <c r="F66" s="38">
        <f t="shared" si="2"/>
        <v>0.56992283342669314</v>
      </c>
      <c r="G66" s="23">
        <v>0.50000000000040101</v>
      </c>
    </row>
    <row r="67" spans="3:7">
      <c r="C67" s="41">
        <f t="shared" si="1"/>
        <v>6.3096945658914563E-2</v>
      </c>
      <c r="D67" s="41">
        <v>-26.3</v>
      </c>
      <c r="F67" s="38">
        <f t="shared" si="2"/>
        <v>0.55306436876392762</v>
      </c>
      <c r="G67" s="23">
        <v>0.60000000000039899</v>
      </c>
    </row>
    <row r="68" spans="3:7">
      <c r="C68" s="41">
        <f t="shared" si="1"/>
        <v>6.2891772658556069E-2</v>
      </c>
      <c r="D68" s="41">
        <v>-26.1999999999999</v>
      </c>
      <c r="F68" s="38">
        <f t="shared" si="2"/>
        <v>0.53740442377881825</v>
      </c>
      <c r="G68" s="23">
        <v>0.70000000000040097</v>
      </c>
    </row>
    <row r="69" spans="3:7">
      <c r="C69" s="41">
        <f t="shared" si="1"/>
        <v>6.26848889412671E-2</v>
      </c>
      <c r="D69" s="41">
        <v>-26.099999999999898</v>
      </c>
      <c r="F69" s="38">
        <f t="shared" si="2"/>
        <v>0.52281957607880891</v>
      </c>
      <c r="G69" s="23">
        <v>0.80000000000039895</v>
      </c>
    </row>
    <row r="70" spans="3:7">
      <c r="C70" s="41">
        <f t="shared" si="1"/>
        <v>6.2476273021733801E-2</v>
      </c>
      <c r="D70" s="41">
        <v>-25.999999999999901</v>
      </c>
      <c r="F70" s="38">
        <f t="shared" si="2"/>
        <v>0.50920278742091507</v>
      </c>
      <c r="G70" s="23">
        <v>0.90000000000040004</v>
      </c>
    </row>
    <row r="71" spans="3:7">
      <c r="C71" s="41">
        <f t="shared" si="1"/>
        <v>6.2265903053344167E-2</v>
      </c>
      <c r="D71" s="41">
        <v>-25.899999999999899</v>
      </c>
      <c r="F71" s="38">
        <f t="shared" si="2"/>
        <v>0.49646077232388247</v>
      </c>
      <c r="G71" s="23">
        <v>1.0000000000003999</v>
      </c>
    </row>
    <row r="72" spans="3:7">
      <c r="C72" s="41">
        <f t="shared" si="1"/>
        <v>6.2053756820561329E-2</v>
      </c>
      <c r="D72" s="41">
        <v>-25.799999999999901</v>
      </c>
      <c r="F72" s="38">
        <f t="shared" si="2"/>
        <v>0.48451185803649149</v>
      </c>
      <c r="G72" s="23">
        <v>1.1000000000004</v>
      </c>
    </row>
    <row r="73" spans="3:7">
      <c r="C73" s="41">
        <f t="shared" si="1"/>
        <v>6.1839811731102923E-2</v>
      </c>
      <c r="D73" s="41">
        <v>-25.6999999999999</v>
      </c>
      <c r="F73" s="38">
        <f t="shared" si="2"/>
        <v>0.47328423205065284</v>
      </c>
      <c r="G73" s="23">
        <v>1.2000000000004001</v>
      </c>
    </row>
    <row r="74" spans="3:7">
      <c r="C74" s="41">
        <f t="shared" si="1"/>
        <v>6.162404480792074E-2</v>
      </c>
      <c r="D74" s="41">
        <v>-25.599999999999898</v>
      </c>
      <c r="F74" s="38">
        <f t="shared" si="2"/>
        <v>0.46271449767956802</v>
      </c>
      <c r="G74" s="23">
        <v>1.3000000000003999</v>
      </c>
    </row>
    <row r="75" spans="3:7">
      <c r="C75" s="41">
        <f t="shared" si="1"/>
        <v>6.1406432680974607E-2</v>
      </c>
      <c r="D75" s="41">
        <v>-25.499999999999901</v>
      </c>
      <c r="F75" s="38">
        <f t="shared" si="2"/>
        <v>0.4527464763196889</v>
      </c>
      <c r="G75" s="23">
        <v>1.4000000000004</v>
      </c>
    </row>
    <row r="76" spans="3:7">
      <c r="C76" s="41">
        <f t="shared" si="1"/>
        <v>6.1186951578794238E-2</v>
      </c>
      <c r="D76" s="41">
        <v>-25.399999999999899</v>
      </c>
      <c r="F76" s="38">
        <f t="shared" si="2"/>
        <v>0.44333020860561007</v>
      </c>
      <c r="G76" s="23">
        <v>1.5000000000003999</v>
      </c>
    </row>
    <row r="77" spans="3:7">
      <c r="C77" s="41">
        <f t="shared" si="1"/>
        <v>6.0965577319822863E-2</v>
      </c>
      <c r="D77" s="41">
        <v>-25.299999999999901</v>
      </c>
      <c r="F77" s="38">
        <f t="shared" si="2"/>
        <v>0.43442111696341074</v>
      </c>
      <c r="G77" s="23">
        <v>1.6000000000004</v>
      </c>
    </row>
    <row r="78" spans="3:7">
      <c r="C78" s="41">
        <f t="shared" si="1"/>
        <v>6.0742285303535752E-2</v>
      </c>
      <c r="D78" s="41">
        <v>-25.1999999999999</v>
      </c>
      <c r="F78" s="38">
        <f t="shared" si="2"/>
        <v>0.42597929993417716</v>
      </c>
      <c r="G78" s="23">
        <v>1.7000000000005</v>
      </c>
    </row>
    <row r="79" spans="3:7">
      <c r="C79" s="41">
        <f t="shared" si="1"/>
        <v>6.0517050501327038E-2</v>
      </c>
      <c r="D79" s="41">
        <v>-25.099999999999898</v>
      </c>
      <c r="F79" s="38">
        <f t="shared" si="2"/>
        <v>0.4179689346965636</v>
      </c>
      <c r="G79" s="23">
        <v>1.8000000000005001</v>
      </c>
    </row>
    <row r="80" spans="3:7">
      <c r="C80" s="41">
        <f t="shared" si="1"/>
        <v>6.0289847447157548E-2</v>
      </c>
      <c r="D80" s="41">
        <v>-24.999999999999901</v>
      </c>
      <c r="F80" s="38">
        <f t="shared" si="2"/>
        <v>0.4103577689157889</v>
      </c>
      <c r="G80" s="23">
        <v>1.9000000000005</v>
      </c>
    </row>
    <row r="81" spans="3:7">
      <c r="C81" s="41">
        <f t="shared" si="1"/>
        <v>6.0060650227956362E-2</v>
      </c>
      <c r="D81" s="41">
        <v>-24.899999999999899</v>
      </c>
      <c r="F81" s="38">
        <f t="shared" si="2"/>
        <v>0.40311668671736389</v>
      </c>
      <c r="G81" s="23">
        <v>2.0000000000005</v>
      </c>
    </row>
    <row r="82" spans="3:7">
      <c r="C82" s="41">
        <f t="shared" si="1"/>
        <v>5.9829432473768644E-2</v>
      </c>
      <c r="D82" s="41">
        <v>-24.799999999999901</v>
      </c>
      <c r="F82" s="38">
        <f t="shared" si="2"/>
        <v>0.39621933647006374</v>
      </c>
      <c r="G82" s="23">
        <v>2.1000000000005001</v>
      </c>
    </row>
    <row r="83" spans="3:7">
      <c r="C83" s="41">
        <f t="shared" si="1"/>
        <v>5.9596167347641595E-2</v>
      </c>
      <c r="D83" s="41">
        <v>-24.6999999999999</v>
      </c>
      <c r="F83" s="38">
        <f t="shared" si="2"/>
        <v>0.38964181034704615</v>
      </c>
      <c r="G83" s="23">
        <v>2.2000000000005002</v>
      </c>
    </row>
    <row r="84" spans="3:7">
      <c r="C84" s="41">
        <f t="shared" si="1"/>
        <v>5.9360827535240697E-2</v>
      </c>
      <c r="D84" s="41">
        <v>-24.599999999999898</v>
      </c>
      <c r="F84" s="38">
        <f t="shared" si="2"/>
        <v>0.38336236745234004</v>
      </c>
      <c r="G84" s="23">
        <v>2.3000000000004999</v>
      </c>
    </row>
    <row r="85" spans="3:7">
      <c r="C85" s="41">
        <f t="shared" si="1"/>
        <v>5.9123385234187531E-2</v>
      </c>
      <c r="D85" s="41">
        <v>-24.499999999999901</v>
      </c>
      <c r="F85" s="38">
        <f t="shared" si="2"/>
        <v>0.37736119375571359</v>
      </c>
      <c r="G85" s="23">
        <v>2.4000000000005</v>
      </c>
    </row>
    <row r="86" spans="3:7">
      <c r="C86" s="41">
        <f t="shared" si="1"/>
        <v>5.88838121431106E-2</v>
      </c>
      <c r="D86" s="41">
        <v>-24.399999999999899</v>
      </c>
      <c r="F86" s="38">
        <f t="shared" si="2"/>
        <v>0.37162019325068979</v>
      </c>
      <c r="G86" s="23">
        <v>2.5000000000005</v>
      </c>
    </row>
    <row r="87" spans="3:7">
      <c r="C87" s="41">
        <f t="shared" si="1"/>
        <v>5.8642079450400099E-2</v>
      </c>
      <c r="D87" s="41">
        <v>-24.299999999999901</v>
      </c>
      <c r="F87" s="38">
        <f t="shared" si="2"/>
        <v>0.36612280569849215</v>
      </c>
      <c r="G87" s="23">
        <v>2.6000000000005001</v>
      </c>
    </row>
    <row r="88" spans="3:7">
      <c r="C88" s="41">
        <f t="shared" si="1"/>
        <v>5.8398157822657087E-2</v>
      </c>
      <c r="D88" s="41">
        <v>-24.1999999999999</v>
      </c>
      <c r="F88" s="38">
        <f t="shared" si="2"/>
        <v>0.36085384709145024</v>
      </c>
      <c r="G88" s="23">
        <v>2.7000000000004998</v>
      </c>
    </row>
    <row r="89" spans="3:7">
      <c r="C89" s="41">
        <f t="shared" si="1"/>
        <v>5.8152017392827576E-2</v>
      </c>
      <c r="D89" s="41">
        <v>-24.099999999999898</v>
      </c>
      <c r="F89" s="38">
        <f t="shared" si="2"/>
        <v>0.35579936959895658</v>
      </c>
      <c r="G89" s="23">
        <v>2.8000000000004999</v>
      </c>
    </row>
    <row r="90" spans="3:7">
      <c r="C90" s="41">
        <f t="shared" si="1"/>
        <v>5.7903627748011256E-2</v>
      </c>
      <c r="D90" s="41">
        <v>-23.999999999999901</v>
      </c>
      <c r="F90" s="38">
        <f t="shared" si="2"/>
        <v>0.3509465382756089</v>
      </c>
      <c r="G90" s="23">
        <v>2.9000000000005</v>
      </c>
    </row>
    <row r="91" spans="3:7">
      <c r="C91" s="41">
        <f t="shared" si="1"/>
        <v>5.7652957916934443E-2</v>
      </c>
      <c r="D91" s="41">
        <v>-23.899999999999899</v>
      </c>
      <c r="F91" s="38">
        <f t="shared" si="2"/>
        <v>0.34628352223678932</v>
      </c>
      <c r="G91" s="23">
        <v>3.0000000000005</v>
      </c>
    </row>
    <row r="92" spans="3:7">
      <c r="C92" s="41">
        <f t="shared" si="1"/>
        <v>5.7399976357076568E-2</v>
      </c>
      <c r="D92" s="41">
        <v>-23.799999999999901</v>
      </c>
      <c r="F92" s="38">
        <f t="shared" si="2"/>
        <v>0.34179939835908002</v>
      </c>
      <c r="G92" s="23">
        <v>3.1000000000005001</v>
      </c>
    </row>
    <row r="93" spans="3:7">
      <c r="C93" s="41">
        <f t="shared" si="1"/>
        <v>5.7144650941438696E-2</v>
      </c>
      <c r="D93" s="41">
        <v>-23.6999999999999</v>
      </c>
      <c r="F93" s="38">
        <f t="shared" ref="F93:F124" si="3">D$21+(D$22/(G93-D$23))</f>
        <v>0.33748406585540386</v>
      </c>
      <c r="G93" s="23">
        <v>3.2000000000004998</v>
      </c>
    </row>
    <row r="94" spans="3:7">
      <c r="C94" s="41">
        <f t="shared" si="1"/>
        <v>5.6886948944942735E-2</v>
      </c>
      <c r="D94" s="41">
        <v>-23.599999999999898</v>
      </c>
      <c r="F94" s="38">
        <f t="shared" si="3"/>
        <v>0.33332817031864564</v>
      </c>
      <c r="G94" s="23">
        <v>3.3000000000004999</v>
      </c>
    </row>
    <row r="95" spans="3:7">
      <c r="C95" s="41">
        <f t="shared" ref="C95:C158" si="4">D$21+(D$22/(D95-D$23))</f>
        <v>5.6626837030448927E-2</v>
      </c>
      <c r="D95" s="41">
        <v>-23.499999999999901</v>
      </c>
      <c r="F95" s="38">
        <f t="shared" si="3"/>
        <v>0.32932303603156315</v>
      </c>
      <c r="G95" s="23">
        <v>3.4000000000005</v>
      </c>
    </row>
    <row r="96" spans="3:7">
      <c r="C96" s="41">
        <f t="shared" si="4"/>
        <v>5.6364281234379261E-2</v>
      </c>
      <c r="D96" s="41">
        <v>-23.399999999999899</v>
      </c>
      <c r="F96" s="38">
        <f t="shared" si="3"/>
        <v>0.32546060551213352</v>
      </c>
      <c r="G96" s="23">
        <v>3.5000000000005</v>
      </c>
    </row>
    <row r="97" spans="3:11">
      <c r="C97" s="41">
        <f t="shared" si="4"/>
        <v>5.609924695193387E-2</v>
      </c>
      <c r="D97" s="41">
        <v>-23.299999999999901</v>
      </c>
      <c r="F97" s="38">
        <f t="shared" si="3"/>
        <v>0.32173338540782881</v>
      </c>
      <c r="G97" s="23">
        <v>3.6000000000005001</v>
      </c>
      <c r="K97" s="46"/>
    </row>
    <row r="98" spans="3:11">
      <c r="C98" s="41">
        <f t="shared" si="4"/>
        <v>5.5831698921886573E-2</v>
      </c>
      <c r="D98" s="41">
        <v>-23.1999999999999</v>
      </c>
      <c r="F98" s="38">
        <f t="shared" si="3"/>
        <v>0.31813439797431231</v>
      </c>
      <c r="G98" s="23">
        <v>3.7000000000004998</v>
      </c>
    </row>
    <row r="99" spans="3:11">
      <c r="C99" s="41">
        <f t="shared" si="4"/>
        <v>5.5561601210945902E-2</v>
      </c>
      <c r="D99" s="41">
        <v>-23.099999999999898</v>
      </c>
      <c r="F99" s="38">
        <f t="shared" si="3"/>
        <v>0.3146571374774772</v>
      </c>
      <c r="G99" s="23">
        <v>3.8000000000004999</v>
      </c>
    </row>
    <row r="100" spans="3:11">
      <c r="C100" s="41">
        <f t="shared" si="4"/>
        <v>5.5288917197666786E-2</v>
      </c>
      <c r="D100" s="41">
        <v>-22.999999999999901</v>
      </c>
      <c r="F100" s="38">
        <f t="shared" si="3"/>
        <v>0.31129553094570067</v>
      </c>
      <c r="G100" s="23">
        <v>3.9000000000005</v>
      </c>
    </row>
    <row r="101" spans="3:11">
      <c r="C101" s="41">
        <f t="shared" si="4"/>
        <v>5.5013609555897874E-2</v>
      </c>
      <c r="D101" s="41">
        <v>-22.899999999999899</v>
      </c>
      <c r="F101" s="38">
        <f t="shared" si="3"/>
        <v>0.30804390277418708</v>
      </c>
      <c r="G101" s="23">
        <v>4.0000000000005</v>
      </c>
    </row>
    <row r="102" spans="3:11">
      <c r="C102" s="41">
        <f t="shared" si="4"/>
        <v>5.4735640237748823E-2</v>
      </c>
      <c r="D102" s="41">
        <v>-22.799999999999901</v>
      </c>
      <c r="F102" s="38">
        <f t="shared" si="3"/>
        <v>0.3048969427474123</v>
      </c>
      <c r="G102" s="23">
        <v>4.1000000000004997</v>
      </c>
    </row>
    <row r="103" spans="3:11">
      <c r="C103" s="41">
        <f t="shared" si="4"/>
        <v>5.4454970456061007E-2</v>
      </c>
      <c r="D103" s="41">
        <v>-22.6999999999999</v>
      </c>
      <c r="F103" s="38">
        <f t="shared" si="3"/>
        <v>0.30184967710067451</v>
      </c>
      <c r="G103" s="23">
        <v>4.2000000000005002</v>
      </c>
    </row>
    <row r="104" spans="3:11">
      <c r="C104" s="41">
        <f t="shared" si="4"/>
        <v>5.4171560666365096E-2</v>
      </c>
      <c r="D104" s="41">
        <v>-22.599999999999898</v>
      </c>
      <c r="F104" s="38">
        <f t="shared" si="3"/>
        <v>0.29889744228903498</v>
      </c>
      <c r="G104" s="23">
        <v>4.3000000000004999</v>
      </c>
    </row>
    <row r="105" spans="3:11">
      <c r="C105" s="41">
        <f t="shared" si="4"/>
        <v>5.3885370548307374E-2</v>
      </c>
      <c r="D105" s="41">
        <v>-22.499999999999901</v>
      </c>
      <c r="F105" s="38">
        <f t="shared" si="3"/>
        <v>0.296035861172674</v>
      </c>
      <c r="G105" s="23">
        <v>4.4000000000005004</v>
      </c>
    </row>
    <row r="106" spans="3:11">
      <c r="C106" s="41">
        <f t="shared" si="4"/>
        <v>5.3596358986526878E-2</v>
      </c>
      <c r="D106" s="41">
        <v>-22.399999999999899</v>
      </c>
      <c r="F106" s="38">
        <f t="shared" si="3"/>
        <v>0.29326082136288961</v>
      </c>
      <c r="G106" s="23">
        <v>4.5000000000005</v>
      </c>
    </row>
    <row r="107" spans="3:11">
      <c r="C107" s="41">
        <f t="shared" si="4"/>
        <v>5.3304484050964149E-2</v>
      </c>
      <c r="D107" s="41">
        <v>-22.299999999999901</v>
      </c>
      <c r="F107" s="38">
        <f t="shared" si="3"/>
        <v>0.29056845550344229</v>
      </c>
      <c r="G107" s="23">
        <v>4.6000000000004997</v>
      </c>
    </row>
    <row r="108" spans="3:11">
      <c r="C108" s="41">
        <f t="shared" si="4"/>
        <v>5.3009702976581689E-2</v>
      </c>
      <c r="D108" s="41">
        <v>-22.1999999999999</v>
      </c>
      <c r="F108" s="38">
        <f t="shared" si="3"/>
        <v>0.28795512328840733</v>
      </c>
      <c r="G108" s="23">
        <v>4.7000000000005002</v>
      </c>
    </row>
    <row r="109" spans="3:11">
      <c r="C109" s="41">
        <f t="shared" si="4"/>
        <v>5.2711972142475805E-2</v>
      </c>
      <c r="D109" s="41">
        <v>-22.099999999999898</v>
      </c>
      <c r="F109" s="38">
        <f t="shared" si="3"/>
        <v>0.2854173950407029</v>
      </c>
      <c r="G109" s="23">
        <v>4.8000000000004999</v>
      </c>
    </row>
    <row r="110" spans="3:11">
      <c r="C110" s="41">
        <f t="shared" si="4"/>
        <v>5.2411247050358087E-2</v>
      </c>
      <c r="D110" s="41">
        <v>-21.999999999999901</v>
      </c>
      <c r="F110" s="38">
        <f t="shared" si="3"/>
        <v>0.28295203669552066</v>
      </c>
      <c r="G110" s="23">
        <v>4.9000000000005004</v>
      </c>
    </row>
    <row r="111" spans="3:11">
      <c r="C111" s="41">
        <f t="shared" si="4"/>
        <v>5.2107482302384399E-2</v>
      </c>
      <c r="D111" s="41">
        <v>-21.899999999999899</v>
      </c>
      <c r="F111" s="38">
        <f t="shared" si="3"/>
        <v>0.28055599605040488</v>
      </c>
      <c r="G111" s="23">
        <v>5.0000000000005</v>
      </c>
    </row>
    <row r="112" spans="3:11">
      <c r="C112" s="41">
        <f t="shared" si="4"/>
        <v>5.1800631578308304E-2</v>
      </c>
      <c r="D112" s="41">
        <v>-21.799999999999901</v>
      </c>
      <c r="F112" s="38">
        <f t="shared" si="3"/>
        <v>0.2782263901590592</v>
      </c>
      <c r="G112" s="23">
        <v>5.1000000000004997</v>
      </c>
    </row>
    <row r="113" spans="3:10">
      <c r="C113" s="41">
        <f t="shared" si="4"/>
        <v>5.1490647611934372E-2</v>
      </c>
      <c r="D113" s="41">
        <v>-21.6999999999999</v>
      </c>
      <c r="F113" s="38">
        <f t="shared" si="3"/>
        <v>0.27596049375940662</v>
      </c>
      <c r="G113" s="23">
        <v>5.2000000000005002</v>
      </c>
    </row>
    <row r="114" spans="3:10">
      <c r="C114" s="41">
        <f t="shared" si="4"/>
        <v>5.1177482166846755E-2</v>
      </c>
      <c r="D114" s="41">
        <v>-21.599999999999898</v>
      </c>
      <c r="F114" s="38">
        <f t="shared" si="3"/>
        <v>0.27375572863824221</v>
      </c>
      <c r="G114" s="23">
        <v>5.3000000000004999</v>
      </c>
    </row>
    <row r="115" spans="3:10">
      <c r="C115" s="41">
        <f t="shared" si="4"/>
        <v>5.0861086011386412E-2</v>
      </c>
      <c r="D115" s="41">
        <v>-21.499999999999901</v>
      </c>
      <c r="F115" s="38">
        <f t="shared" si="3"/>
        <v>0.2716096538452174</v>
      </c>
      <c r="G115" s="23">
        <v>5.4000000000005004</v>
      </c>
    </row>
    <row r="116" spans="3:10">
      <c r="C116" s="41">
        <f t="shared" si="4"/>
        <v>5.0541408892849887E-2</v>
      </c>
      <c r="D116" s="41">
        <v>-21.399999999999899</v>
      </c>
      <c r="F116" s="38">
        <f t="shared" si="3"/>
        <v>0.26951995667806322</v>
      </c>
      <c r="G116" s="23">
        <v>5.5000000000005</v>
      </c>
    </row>
    <row r="117" spans="3:10">
      <c r="C117" s="41">
        <f t="shared" si="4"/>
        <v>5.0218399510881417E-2</v>
      </c>
      <c r="D117" s="41">
        <v>-21.299999999999901</v>
      </c>
      <c r="F117" s="38">
        <f t="shared" si="3"/>
        <v>0.26748444436906044</v>
      </c>
      <c r="G117" s="23">
        <v>5.6000000000004997</v>
      </c>
    </row>
    <row r="118" spans="3:10">
      <c r="C118" s="41">
        <f t="shared" si="4"/>
        <v>4.9892005490028368E-2</v>
      </c>
      <c r="D118" s="41">
        <v>-21.1999999999999</v>
      </c>
      <c r="F118" s="38">
        <f t="shared" si="3"/>
        <v>0.26550103640993028</v>
      </c>
      <c r="G118" s="23">
        <v>5.7000000000005002</v>
      </c>
    </row>
    <row r="119" spans="3:10">
      <c r="C119" s="41">
        <f t="shared" si="4"/>
        <v>4.9562173351429609E-2</v>
      </c>
      <c r="D119" s="41">
        <v>-21.099999999999898</v>
      </c>
      <c r="F119" s="38">
        <f t="shared" si="3"/>
        <v>0.26356775745867156</v>
      </c>
      <c r="G119" s="23">
        <v>5.8000000000004999</v>
      </c>
    </row>
    <row r="120" spans="3:10">
      <c r="C120" s="41">
        <f t="shared" si="4"/>
        <v>4.9228848483604357E-2</v>
      </c>
      <c r="D120" s="41">
        <v>-20.999999999999901</v>
      </c>
      <c r="F120" s="38">
        <f t="shared" si="3"/>
        <v>0.26168273077750737</v>
      </c>
      <c r="G120" s="23">
        <v>5.9000000000005004</v>
      </c>
    </row>
    <row r="121" spans="3:10">
      <c r="C121" s="41">
        <f t="shared" si="4"/>
        <v>4.8891975112308098E-2</v>
      </c>
      <c r="D121" s="41">
        <v>-20.899999999999899</v>
      </c>
      <c r="F121" s="38">
        <f t="shared" si="3"/>
        <v>0.25984417215611844</v>
      </c>
      <c r="G121" s="23">
        <v>6.0000000000005</v>
      </c>
    </row>
    <row r="122" spans="3:10">
      <c r="C122" s="41">
        <f t="shared" si="4"/>
        <v>4.8551496269420721E-2</v>
      </c>
      <c r="D122" s="41">
        <v>-20.799999999999901</v>
      </c>
      <c r="F122" s="38">
        <f t="shared" si="3"/>
        <v>0.25805038427880245</v>
      </c>
      <c r="G122" s="23">
        <v>6.1000000000004997</v>
      </c>
    </row>
    <row r="123" spans="3:10">
      <c r="C123" s="41">
        <f t="shared" si="4"/>
        <v>4.8207353760830199E-2</v>
      </c>
      <c r="D123" s="41">
        <v>-20.6999999999999</v>
      </c>
      <c r="F123" s="38">
        <f t="shared" si="3"/>
        <v>0.25629975149817952</v>
      </c>
      <c r="G123" s="23">
        <v>6.2000000000005002</v>
      </c>
    </row>
    <row r="124" spans="3:10">
      <c r="C124" s="41">
        <f t="shared" si="4"/>
        <v>4.7859488133274064E-2</v>
      </c>
      <c r="D124" s="41">
        <v>-20.599999999999898</v>
      </c>
      <c r="F124" s="38">
        <f t="shared" si="3"/>
        <v>0.25459073498161766</v>
      </c>
      <c r="G124" s="23">
        <v>6.3000000000004999</v>
      </c>
    </row>
    <row r="125" spans="3:10">
      <c r="C125" s="41">
        <f t="shared" si="4"/>
        <v>4.7507838640098735E-2</v>
      </c>
      <c r="D125" s="41">
        <v>-20.499999999999901</v>
      </c>
      <c r="F125" s="38">
        <f t="shared" ref="F125:F131" si="5">D$21+(D$22/(G125-D$23))</f>
        <v>0.25292186819973217</v>
      </c>
      <c r="G125" s="23">
        <v>6.4000000000005004</v>
      </c>
    </row>
    <row r="126" spans="3:10">
      <c r="C126" s="41">
        <f t="shared" si="4"/>
        <v>4.7152343205895383E-2</v>
      </c>
      <c r="D126" s="41">
        <v>-20.399999999999899</v>
      </c>
      <c r="F126" s="38">
        <f t="shared" si="5"/>
        <v>0.25129175272915794</v>
      </c>
      <c r="G126" s="23">
        <v>6.5000000000005</v>
      </c>
    </row>
    <row r="127" spans="3:10">
      <c r="C127" s="41">
        <f t="shared" si="4"/>
        <v>4.679293838996923E-2</v>
      </c>
      <c r="D127" s="41">
        <v>-20.299999999999901</v>
      </c>
      <c r="F127" s="38">
        <f t="shared" si="5"/>
        <v>0.24969905434434619</v>
      </c>
      <c r="G127" s="23">
        <v>6.6000000000004997</v>
      </c>
    </row>
    <row r="128" spans="3:10">
      <c r="C128" s="41">
        <f t="shared" si="4"/>
        <v>4.6429559348596827E-2</v>
      </c>
      <c r="D128" s="41">
        <v>-20.1999999999999</v>
      </c>
      <c r="F128" s="38">
        <f t="shared" si="5"/>
        <v>0.24814249937543081</v>
      </c>
      <c r="G128" s="23">
        <v>6.7000000000005002</v>
      </c>
      <c r="J128" t="s">
        <v>347</v>
      </c>
    </row>
    <row r="129" spans="3:16">
      <c r="C129" s="41">
        <f t="shared" si="4"/>
        <v>4.6062139796024484E-2</v>
      </c>
      <c r="D129" s="41">
        <v>-20.099999999999898</v>
      </c>
      <c r="F129" s="38">
        <f t="shared" si="5"/>
        <v>0.24662087131126748</v>
      </c>
      <c r="G129" s="23">
        <v>6.8000000000004999</v>
      </c>
      <c r="M129" s="46" t="s">
        <v>346</v>
      </c>
    </row>
    <row r="130" spans="3:16">
      <c r="C130" s="41">
        <f t="shared" si="4"/>
        <v>4.5690611964158273E-2</v>
      </c>
      <c r="D130" s="41">
        <v>-19.999999999999901</v>
      </c>
      <c r="F130" s="38">
        <f t="shared" si="5"/>
        <v>0.2451330076286044</v>
      </c>
      <c r="G130" s="23">
        <v>6.9000000000005004</v>
      </c>
      <c r="M130" s="46" t="s">
        <v>354</v>
      </c>
    </row>
    <row r="131" spans="3:16">
      <c r="C131" s="41">
        <f t="shared" si="4"/>
        <v>4.5314906560894333E-2</v>
      </c>
      <c r="D131" s="41">
        <v>-19.899999999999899</v>
      </c>
      <c r="F131" s="38">
        <f t="shared" si="5"/>
        <v>0.24367779683001628</v>
      </c>
      <c r="G131" s="23">
        <v>7.0000000000005</v>
      </c>
    </row>
    <row r="132" spans="3:16">
      <c r="C132" s="41">
        <f t="shared" si="4"/>
        <v>4.4934952727035626E-2</v>
      </c>
      <c r="D132" s="41">
        <v>-19.799999999999901</v>
      </c>
      <c r="F132" s="41"/>
      <c r="G132" s="41"/>
    </row>
    <row r="133" spans="3:16">
      <c r="C133" s="41">
        <f t="shared" si="4"/>
        <v>4.4550677991738688E-2</v>
      </c>
      <c r="D133" s="41">
        <v>-19.6999999999999</v>
      </c>
      <c r="F133" s="41"/>
      <c r="G133" s="41"/>
    </row>
    <row r="134" spans="3:16">
      <c r="C134" s="41">
        <f t="shared" si="4"/>
        <v>4.4162008226431945E-2</v>
      </c>
      <c r="D134" s="41">
        <v>-19.599999999999898</v>
      </c>
      <c r="F134" s="41"/>
      <c r="G134" s="41"/>
      <c r="O134" s="23"/>
    </row>
    <row r="135" spans="3:16">
      <c r="C135" s="41">
        <f t="shared" si="4"/>
        <v>4.3768867597143504E-2</v>
      </c>
      <c r="D135" s="41">
        <v>-19.499999999999901</v>
      </c>
      <c r="F135" s="41"/>
      <c r="G135" s="41"/>
    </row>
    <row r="136" spans="3:16">
      <c r="C136" s="41">
        <f t="shared" si="4"/>
        <v>4.3371178515174108E-2</v>
      </c>
      <c r="D136" s="41">
        <v>-19.3999999999998</v>
      </c>
      <c r="F136" s="41"/>
      <c r="G136" s="41"/>
    </row>
    <row r="137" spans="3:16">
      <c r="C137" s="41">
        <f t="shared" si="4"/>
        <v>4.2968861586049997E-2</v>
      </c>
      <c r="D137" s="41">
        <v>-19.299999999999802</v>
      </c>
      <c r="F137" s="41"/>
      <c r="G137" s="41"/>
    </row>
    <row r="138" spans="3:16">
      <c r="C138" s="41">
        <f t="shared" si="4"/>
        <v>4.2561835556679237E-2</v>
      </c>
      <c r="D138" s="41">
        <v>-19.1999999999998</v>
      </c>
      <c r="F138" s="41"/>
      <c r="G138" s="41"/>
    </row>
    <row r="139" spans="3:16">
      <c r="C139" s="41">
        <f t="shared" si="4"/>
        <v>4.2150017260645586E-2</v>
      </c>
      <c r="D139" s="41">
        <v>-19.099999999999799</v>
      </c>
      <c r="F139" s="41"/>
      <c r="G139" s="41"/>
    </row>
    <row r="140" spans="3:16">
      <c r="C140" s="41">
        <f t="shared" si="4"/>
        <v>4.1733321561556527E-2</v>
      </c>
      <c r="D140" s="41">
        <v>-18.999999999999801</v>
      </c>
      <c r="F140" s="41"/>
      <c r="G140" s="41"/>
      <c r="K140" t="s">
        <v>348</v>
      </c>
      <c r="N140" t="s">
        <v>353</v>
      </c>
    </row>
    <row r="141" spans="3:16">
      <c r="C141" s="41">
        <f t="shared" si="4"/>
        <v>4.1311661294366864E-2</v>
      </c>
      <c r="D141" s="41">
        <v>-18.8999999999998</v>
      </c>
      <c r="F141" s="41"/>
      <c r="G141" s="41"/>
      <c r="K141" t="s">
        <v>349</v>
      </c>
      <c r="L141" t="s">
        <v>350</v>
      </c>
      <c r="M141" t="s">
        <v>351</v>
      </c>
      <c r="N141" t="s">
        <v>352</v>
      </c>
      <c r="O141" t="s">
        <v>353</v>
      </c>
    </row>
    <row r="142" spans="3:16">
      <c r="C142" s="41">
        <f t="shared" si="4"/>
        <v>4.0884947204592598E-2</v>
      </c>
      <c r="D142" s="41">
        <v>-18.799999999999802</v>
      </c>
      <c r="F142" s="41"/>
      <c r="G142" s="41"/>
      <c r="K142">
        <f>23600/65535</f>
        <v>0.36011291676203555</v>
      </c>
      <c r="L142">
        <f>25200/65535</f>
        <v>0.38452735179674985</v>
      </c>
      <c r="M142" s="23">
        <f t="shared" ref="M142:N145" si="6">547.95*(K142)^4-1149.5*(K142)^3+910.56*(K142)^2-330.58*K142+48.104</f>
        <v>2.6739431990123137</v>
      </c>
      <c r="N142" s="23">
        <f t="shared" si="6"/>
        <v>2.2465417190450552</v>
      </c>
      <c r="O142" s="23">
        <f>M142-N142</f>
        <v>0.42740147996725852</v>
      </c>
      <c r="P142" t="s">
        <v>355</v>
      </c>
    </row>
    <row r="143" spans="3:16">
      <c r="C143" s="41">
        <f t="shared" si="4"/>
        <v>4.0453087885325756E-2</v>
      </c>
      <c r="D143" s="41">
        <v>-18.6999999999998</v>
      </c>
      <c r="F143" s="41"/>
      <c r="G143" s="41"/>
      <c r="I143">
        <v>43900</v>
      </c>
      <c r="J143">
        <v>43700</v>
      </c>
      <c r="K143">
        <f t="shared" ref="K143:L146" si="7">I143/65535</f>
        <v>0.66987106126497287</v>
      </c>
      <c r="L143">
        <f t="shared" si="7"/>
        <v>0.66681925688563359</v>
      </c>
      <c r="M143" s="23">
        <f t="shared" si="6"/>
        <v>5.6687435860808932E-2</v>
      </c>
      <c r="N143" s="23">
        <f t="shared" si="6"/>
        <v>5.5151801624518271E-2</v>
      </c>
      <c r="O143" s="23">
        <f>M143-N143</f>
        <v>1.5356342362906616E-3</v>
      </c>
      <c r="P143" t="s">
        <v>356</v>
      </c>
    </row>
    <row r="144" spans="3:16">
      <c r="C144" s="41">
        <f t="shared" si="4"/>
        <v>4.0015989711957287E-2</v>
      </c>
      <c r="D144" s="41">
        <v>-18.599999999999799</v>
      </c>
      <c r="F144" s="41"/>
      <c r="G144" s="41"/>
      <c r="I144">
        <v>43850</v>
      </c>
      <c r="J144">
        <v>43550</v>
      </c>
      <c r="K144">
        <f t="shared" si="7"/>
        <v>0.66910811017013805</v>
      </c>
      <c r="L144">
        <f t="shared" si="7"/>
        <v>0.66453040360112914</v>
      </c>
      <c r="M144" s="23">
        <f t="shared" si="6"/>
        <v>5.6173287700588048E-2</v>
      </c>
      <c r="N144" s="23">
        <f t="shared" si="6"/>
        <v>5.4894198819155804E-2</v>
      </c>
      <c r="O144" s="23">
        <f>M144-N144</f>
        <v>1.2790888814322443E-3</v>
      </c>
      <c r="P144" t="s">
        <v>357</v>
      </c>
    </row>
    <row r="145" spans="3:16">
      <c r="C145" s="41">
        <f t="shared" si="4"/>
        <v>3.9573556774509591E-2</v>
      </c>
      <c r="D145" s="41">
        <v>-18.499999999999801</v>
      </c>
      <c r="F145" s="41"/>
      <c r="G145" s="41"/>
      <c r="I145">
        <v>43460</v>
      </c>
      <c r="J145">
        <v>44100</v>
      </c>
      <c r="K145">
        <f t="shared" si="7"/>
        <v>0.66315709163042647</v>
      </c>
      <c r="L145">
        <f t="shared" si="7"/>
        <v>0.67292286564431225</v>
      </c>
      <c r="M145" s="23">
        <f t="shared" si="6"/>
        <v>5.5097022151770148E-2</v>
      </c>
      <c r="N145" s="23">
        <f t="shared" si="6"/>
        <v>5.9634910499781313E-2</v>
      </c>
      <c r="O145" s="23">
        <f>M145-N145</f>
        <v>-4.5378883480111654E-3</v>
      </c>
      <c r="P145" t="s">
        <v>358</v>
      </c>
    </row>
    <row r="146" spans="3:16">
      <c r="C146" s="41">
        <f t="shared" si="4"/>
        <v>3.9125690807476313E-2</v>
      </c>
      <c r="D146" s="41">
        <v>-18.3999999999998</v>
      </c>
      <c r="F146" s="41"/>
      <c r="G146" s="41"/>
      <c r="I146">
        <v>43900</v>
      </c>
      <c r="J146">
        <v>43700</v>
      </c>
      <c r="K146">
        <f>I146/65535</f>
        <v>0.66987106126497287</v>
      </c>
      <c r="L146">
        <f t="shared" si="7"/>
        <v>0.66681925688563359</v>
      </c>
      <c r="M146" s="23">
        <f>5688.1*(K146)^6-17186*(K146)^5+21549*(K146)^4-14418*(K146)^3+5477.3*(K146)^2-1141.8*K146+106.2</f>
        <v>0.12973048632916573</v>
      </c>
      <c r="N146" s="23">
        <f>5688.1*(L146)^6-17186*(L146)^5+21549*(L146)^4-14418*(L146)^3+5477.3*(L146)^2-1141.8*L146+106.2</f>
        <v>0.13758557102933366</v>
      </c>
      <c r="O146" s="23">
        <f>M146-N146</f>
        <v>-7.8550847001679358E-3</v>
      </c>
      <c r="P146" t="s">
        <v>359</v>
      </c>
    </row>
    <row r="147" spans="3:16">
      <c r="C147" s="41">
        <f t="shared" si="4"/>
        <v>3.8672291117061594E-2</v>
      </c>
      <c r="D147" s="41">
        <v>-18.299999999999802</v>
      </c>
      <c r="F147" s="41"/>
      <c r="G147" s="41"/>
      <c r="I147">
        <v>43850</v>
      </c>
      <c r="J147">
        <v>43550</v>
      </c>
      <c r="K147">
        <f t="shared" ref="K147:K151" si="8">I147/65535</f>
        <v>0.66910811017013805</v>
      </c>
      <c r="L147">
        <f t="shared" ref="L147:L151" si="9">J147/65535</f>
        <v>0.66453040360112914</v>
      </c>
      <c r="M147" s="23">
        <f t="shared" ref="M147:M148" si="10">5688.1*(K147)^6-17186*(K147)^5+21549*(K147)^4-14418*(K147)^3+5477.3*(K147)^2-1141.8*K147+106.2</f>
        <v>0.13162500943322186</v>
      </c>
      <c r="N147" s="23">
        <f t="shared" ref="N147:N148" si="11">5688.1*(L147)^6-17186*(L147)^5+21549*(L147)^4-14418*(L147)^3+5477.3*(L147)^2-1141.8*L147+106.2</f>
        <v>0.14394040593465718</v>
      </c>
      <c r="O147" s="23">
        <f t="shared" ref="O147:O148" si="12">M147-N147</f>
        <v>-1.2315396501435316E-2</v>
      </c>
    </row>
    <row r="148" spans="3:16">
      <c r="C148" s="41">
        <f t="shared" si="4"/>
        <v>3.8213254505705258E-2</v>
      </c>
      <c r="D148" s="41">
        <v>-18.1999999999998</v>
      </c>
      <c r="F148" s="41"/>
      <c r="G148" s="41"/>
      <c r="I148">
        <v>43460</v>
      </c>
      <c r="J148">
        <v>44100</v>
      </c>
      <c r="K148">
        <f t="shared" si="8"/>
        <v>0.66315709163042647</v>
      </c>
      <c r="L148">
        <f t="shared" si="9"/>
        <v>0.67292286564431225</v>
      </c>
      <c r="M148" s="23">
        <f t="shared" si="10"/>
        <v>0.14793164986163276</v>
      </c>
      <c r="N148" s="23">
        <f t="shared" si="11"/>
        <v>0.12264232258606</v>
      </c>
      <c r="O148" s="23">
        <f t="shared" si="12"/>
        <v>2.5289327275572759E-2</v>
      </c>
    </row>
    <row r="149" spans="3:16">
      <c r="C149" s="41">
        <f t="shared" si="4"/>
        <v>3.7748475193775624E-2</v>
      </c>
      <c r="D149" s="41">
        <v>-18.099999999999799</v>
      </c>
      <c r="F149" s="41"/>
      <c r="G149" s="41"/>
      <c r="I149">
        <v>43940</v>
      </c>
      <c r="J149">
        <v>43520</v>
      </c>
      <c r="K149">
        <f t="shared" si="8"/>
        <v>0.67048142214084072</v>
      </c>
      <c r="L149">
        <f t="shared" si="9"/>
        <v>0.66407263294422825</v>
      </c>
      <c r="M149" s="23">
        <f t="shared" ref="M149:M151" si="13">5688.1*(K149)^6-17186*(K149)^5+21549*(K149)^4-14418*(K149)^3+5477.3*(K149)^2-1141.8*K149+106.2</f>
        <v>0.12824931136636053</v>
      </c>
      <c r="N149" s="23">
        <f t="shared" ref="N149:N153" si="14">5688.1*(L149)^6-17186*(L149)^5+21549*(L149)^4-14418*(L149)^3+5477.3*(L149)^2-1141.8*L149+106.2</f>
        <v>0.14525636573473832</v>
      </c>
      <c r="O149" s="23">
        <f t="shared" ref="O149:O153" si="15">M149-N149</f>
        <v>-1.7007054368377794E-2</v>
      </c>
      <c r="P149" t="s">
        <v>360</v>
      </c>
    </row>
    <row r="150" spans="3:16">
      <c r="C150" s="41">
        <f t="shared" si="4"/>
        <v>3.7277844738304686E-2</v>
      </c>
      <c r="D150" s="41">
        <v>-17.999999999999801</v>
      </c>
      <c r="F150" s="41"/>
      <c r="G150" s="41"/>
      <c r="I150">
        <v>26300</v>
      </c>
      <c r="J150">
        <v>25900</v>
      </c>
      <c r="K150">
        <f t="shared" si="8"/>
        <v>0.40131227588311591</v>
      </c>
      <c r="L150">
        <f t="shared" si="9"/>
        <v>0.39520866712443731</v>
      </c>
      <c r="M150" s="23">
        <f t="shared" si="13"/>
        <v>2.0454198967413078</v>
      </c>
      <c r="N150" s="23">
        <f t="shared" si="14"/>
        <v>2.1342691418781925</v>
      </c>
      <c r="O150" s="23">
        <f t="shared" si="15"/>
        <v>-8.8849245136884747E-2</v>
      </c>
      <c r="P150" t="s">
        <v>367</v>
      </c>
    </row>
    <row r="151" spans="3:16">
      <c r="C151" s="41">
        <f t="shared" si="4"/>
        <v>3.6801251948634775E-2</v>
      </c>
      <c r="D151" s="41">
        <v>-17.8999999999998</v>
      </c>
      <c r="F151" s="41"/>
      <c r="G151" s="41"/>
      <c r="I151">
        <v>46500</v>
      </c>
      <c r="J151">
        <v>43250</v>
      </c>
      <c r="K151">
        <f t="shared" si="8"/>
        <v>0.70954451819638364</v>
      </c>
      <c r="L151">
        <f t="shared" si="9"/>
        <v>0.65995269703212023</v>
      </c>
      <c r="M151" s="23">
        <f t="shared" si="13"/>
        <v>0.12838730732057968</v>
      </c>
      <c r="N151" s="23">
        <f t="shared" si="14"/>
        <v>0.15772997247229625</v>
      </c>
      <c r="O151" s="23">
        <f t="shared" si="15"/>
        <v>-2.9342665151716574E-2</v>
      </c>
    </row>
    <row r="152" spans="3:16">
      <c r="C152" s="41">
        <f t="shared" si="4"/>
        <v>3.631858279883883E-2</v>
      </c>
      <c r="D152" s="41">
        <v>-17.799999999999802</v>
      </c>
      <c r="F152" s="41"/>
      <c r="G152" s="41"/>
      <c r="I152">
        <v>45500</v>
      </c>
      <c r="J152">
        <v>44000</v>
      </c>
      <c r="K152">
        <f>I152/65535</f>
        <v>0.69428549629968717</v>
      </c>
      <c r="L152">
        <f>J152/65535</f>
        <v>0.6713969634546425</v>
      </c>
      <c r="M152" s="23">
        <f>5688.1*(K152)^6-17186*(K152)^5+21549*(K152)^4-14418*(K152)^3+5477.3*(K152)^2-1141.8*K152+106.2</f>
        <v>0.10106862274331263</v>
      </c>
      <c r="N152" s="23">
        <f>5688.1*(L152)^6-17186*(L152)^5+21549*(L152)^4-14418*(L152)^3+5477.3*(L152)^2-1141.8*L152+106.2</f>
        <v>0.12608624254876588</v>
      </c>
      <c r="O152" s="23">
        <f>M152-N152</f>
        <v>-2.5017619805453251E-2</v>
      </c>
    </row>
    <row r="153" spans="3:16">
      <c r="C153" s="41">
        <f t="shared" si="4"/>
        <v>3.5829720336769302E-2</v>
      </c>
      <c r="D153" s="41">
        <v>-17.6999999999998</v>
      </c>
      <c r="F153" s="41"/>
      <c r="G153" s="41"/>
      <c r="I153">
        <v>46000</v>
      </c>
      <c r="J153">
        <v>44000</v>
      </c>
      <c r="K153">
        <f>I153/65535</f>
        <v>0.70191500724803535</v>
      </c>
      <c r="L153">
        <f>J153/65535</f>
        <v>0.6713969634546425</v>
      </c>
      <c r="M153" s="23">
        <f>5688.1*(K153)^6-17186*(K153)^5+21549*(K153)^4-14418*(K153)^3+5477.3*(K153)^2-1141.8*K153+106.2</f>
        <v>0.10915634099860938</v>
      </c>
      <c r="N153" s="23">
        <f t="shared" si="14"/>
        <v>0.12608624254876588</v>
      </c>
      <c r="O153" s="23">
        <f t="shared" si="15"/>
        <v>-1.6929901550156501E-2</v>
      </c>
    </row>
    <row r="154" spans="3:16">
      <c r="C154" s="41">
        <f t="shared" si="4"/>
        <v>3.5334544589583419E-2</v>
      </c>
      <c r="D154" s="41">
        <v>-17.599999999999799</v>
      </c>
      <c r="F154" s="41"/>
      <c r="G154" s="41"/>
    </row>
    <row r="155" spans="3:16">
      <c r="C155" s="41">
        <f t="shared" si="4"/>
        <v>3.4832932465584457E-2</v>
      </c>
      <c r="D155" s="41">
        <v>-17.499999999999801</v>
      </c>
      <c r="F155" s="41"/>
      <c r="G155" s="41"/>
    </row>
    <row r="156" spans="3:16">
      <c r="C156" s="41">
        <f t="shared" si="4"/>
        <v>3.4324757652210242E-2</v>
      </c>
      <c r="D156" s="41">
        <v>-17.3999999999998</v>
      </c>
      <c r="F156" s="41"/>
      <c r="G156" s="41"/>
    </row>
    <row r="157" spans="3:16">
      <c r="C157" s="41">
        <f t="shared" si="4"/>
        <v>3.380989050999153E-2</v>
      </c>
      <c r="D157" s="41">
        <v>-17.299999999999802</v>
      </c>
      <c r="F157" s="41"/>
      <c r="G157" s="41"/>
    </row>
    <row r="158" spans="3:16">
      <c r="C158" s="41">
        <f t="shared" si="4"/>
        <v>3.328819796229289E-2</v>
      </c>
      <c r="D158" s="41">
        <v>-17.1999999999998</v>
      </c>
      <c r="F158" s="41"/>
      <c r="G158" s="41"/>
    </row>
    <row r="159" spans="3:16">
      <c r="C159" s="41">
        <f t="shared" ref="C159:C222" si="16">D$21+(D$22/(D159-D$23))</f>
        <v>3.2759543380639661E-2</v>
      </c>
      <c r="D159" s="41">
        <v>-17.099999999999799</v>
      </c>
      <c r="F159" s="41"/>
      <c r="G159" s="41"/>
    </row>
    <row r="160" spans="3:16">
      <c r="C160" s="41">
        <f t="shared" si="16"/>
        <v>3.2223786465422774E-2</v>
      </c>
      <c r="D160" s="41">
        <v>-16.999999999999801</v>
      </c>
      <c r="F160" s="41"/>
      <c r="G160" s="41"/>
    </row>
    <row r="161" spans="3:7">
      <c r="C161" s="41">
        <f t="shared" si="16"/>
        <v>3.1680783121763104E-2</v>
      </c>
      <c r="D161" s="41">
        <v>-16.8999999999998</v>
      </c>
      <c r="F161" s="41"/>
      <c r="G161" s="41"/>
    </row>
    <row r="162" spans="3:7">
      <c r="C162" s="41">
        <f t="shared" si="16"/>
        <v>3.1130385330304627E-2</v>
      </c>
      <c r="D162" s="41">
        <v>-16.799999999999802</v>
      </c>
      <c r="F162" s="41"/>
      <c r="G162" s="41"/>
    </row>
    <row r="163" spans="3:7">
      <c r="C163" s="41">
        <f t="shared" si="16"/>
        <v>3.0572441012692589E-2</v>
      </c>
      <c r="D163" s="41">
        <v>-16.6999999999998</v>
      </c>
      <c r="F163" s="41"/>
      <c r="G163" s="41"/>
    </row>
    <row r="164" spans="3:7">
      <c r="C164" s="41">
        <f t="shared" si="16"/>
        <v>3.0006793891480532E-2</v>
      </c>
      <c r="D164" s="41">
        <v>-16.599999999999799</v>
      </c>
      <c r="F164" s="41"/>
      <c r="G164" s="41"/>
    </row>
    <row r="165" spans="3:7">
      <c r="C165" s="41">
        <f t="shared" si="16"/>
        <v>2.9433283344194511E-2</v>
      </c>
      <c r="D165" s="41">
        <v>-16.499999999999801</v>
      </c>
      <c r="F165" s="41"/>
      <c r="G165" s="41"/>
    </row>
    <row r="166" spans="3:7">
      <c r="C166" s="41">
        <f t="shared" si="16"/>
        <v>2.8851744251268435E-2</v>
      </c>
      <c r="D166" s="41">
        <v>-16.3999999999998</v>
      </c>
      <c r="F166" s="41"/>
      <c r="G166" s="41"/>
    </row>
    <row r="167" spans="3:7">
      <c r="C167" s="41">
        <f t="shared" si="16"/>
        <v>2.8262006837548467E-2</v>
      </c>
      <c r="D167" s="41">
        <v>-16.299999999999802</v>
      </c>
      <c r="F167" s="41"/>
      <c r="G167" s="41"/>
    </row>
    <row r="168" spans="3:7">
      <c r="C168" s="41">
        <f t="shared" si="16"/>
        <v>2.7663896507046162E-2</v>
      </c>
      <c r="D168" s="41">
        <v>-16.1999999999998</v>
      </c>
      <c r="F168" s="41"/>
      <c r="G168" s="41"/>
    </row>
    <row r="169" spans="3:7">
      <c r="C169" s="41">
        <f t="shared" si="16"/>
        <v>2.7057233670603309E-2</v>
      </c>
      <c r="D169" s="41">
        <v>-16.099999999999799</v>
      </c>
      <c r="F169" s="41"/>
      <c r="G169" s="41"/>
    </row>
    <row r="170" spans="3:7">
      <c r="C170" s="41">
        <f t="shared" si="16"/>
        <v>2.6441833566110517E-2</v>
      </c>
      <c r="D170" s="41">
        <v>-15.999999999999799</v>
      </c>
      <c r="F170" s="41"/>
      <c r="G170" s="41"/>
    </row>
    <row r="171" spans="3:7">
      <c r="C171" s="41">
        <f t="shared" si="16"/>
        <v>2.581750607090183E-2</v>
      </c>
      <c r="D171" s="41">
        <v>-15.8999999999998</v>
      </c>
      <c r="F171" s="41"/>
      <c r="G171" s="41"/>
    </row>
    <row r="172" spans="3:7">
      <c r="C172" s="41">
        <f t="shared" si="16"/>
        <v>2.5184055505925035E-2</v>
      </c>
      <c r="D172" s="41">
        <v>-15.7999999999998</v>
      </c>
      <c r="F172" s="41"/>
      <c r="G172" s="41"/>
    </row>
    <row r="173" spans="3:7">
      <c r="C173" s="41">
        <f t="shared" si="16"/>
        <v>2.454128043126412E-2</v>
      </c>
      <c r="D173" s="41">
        <v>-15.6999999999998</v>
      </c>
      <c r="F173" s="41"/>
      <c r="G173" s="41"/>
    </row>
    <row r="174" spans="3:7">
      <c r="C174" s="41">
        <f t="shared" si="16"/>
        <v>2.3888973432564894E-2</v>
      </c>
      <c r="D174" s="41">
        <v>-15.599999999999801</v>
      </c>
      <c r="F174" s="41"/>
      <c r="G174" s="41"/>
    </row>
    <row r="175" spans="3:7">
      <c r="C175" s="41">
        <f t="shared" si="16"/>
        <v>2.3226920897888095E-2</v>
      </c>
      <c r="D175" s="41">
        <v>-15.499999999999799</v>
      </c>
      <c r="F175" s="41"/>
      <c r="G175" s="41"/>
    </row>
    <row r="176" spans="3:7">
      <c r="C176" s="41">
        <f t="shared" si="16"/>
        <v>2.2554902784485811E-2</v>
      </c>
      <c r="D176" s="41">
        <v>-15.3999999999998</v>
      </c>
      <c r="F176" s="41"/>
      <c r="G176" s="41"/>
    </row>
    <row r="177" spans="3:7">
      <c r="C177" s="41">
        <f t="shared" si="16"/>
        <v>2.1872692374966071E-2</v>
      </c>
      <c r="D177" s="41">
        <v>-15.2999999999998</v>
      </c>
      <c r="F177" s="41"/>
      <c r="G177" s="41"/>
    </row>
    <row r="178" spans="3:7">
      <c r="C178" s="41">
        <f t="shared" si="16"/>
        <v>2.1180056022278196E-2</v>
      </c>
      <c r="D178" s="41">
        <v>-15.1999999999998</v>
      </c>
      <c r="F178" s="41"/>
      <c r="G178" s="41"/>
    </row>
    <row r="179" spans="3:7">
      <c r="C179" s="41">
        <f t="shared" si="16"/>
        <v>2.0476752882916338E-2</v>
      </c>
      <c r="D179" s="41">
        <v>-15.099999999999801</v>
      </c>
      <c r="F179" s="41"/>
      <c r="G179" s="41"/>
    </row>
    <row r="180" spans="3:7">
      <c r="C180" s="41">
        <f t="shared" si="16"/>
        <v>1.9762534637700988E-2</v>
      </c>
      <c r="D180" s="41">
        <v>-14.999999999999799</v>
      </c>
      <c r="F180" s="41"/>
      <c r="G180" s="41"/>
    </row>
    <row r="181" spans="3:7">
      <c r="C181" s="41">
        <f t="shared" si="16"/>
        <v>1.9037145199458788E-2</v>
      </c>
      <c r="D181" s="41">
        <v>-14.8999999999998</v>
      </c>
      <c r="F181" s="41"/>
      <c r="G181" s="41"/>
    </row>
    <row r="182" spans="3:7">
      <c r="C182" s="41">
        <f t="shared" si="16"/>
        <v>1.8300320406877374E-2</v>
      </c>
      <c r="D182" s="41">
        <v>-14.7999999999998</v>
      </c>
      <c r="F182" s="41"/>
      <c r="G182" s="41"/>
    </row>
    <row r="183" spans="3:7">
      <c r="C183" s="41">
        <f t="shared" si="16"/>
        <v>1.7551787703766669E-2</v>
      </c>
      <c r="D183" s="41">
        <v>-14.6999999999998</v>
      </c>
      <c r="F183" s="41"/>
      <c r="G183" s="41"/>
    </row>
    <row r="184" spans="3:7">
      <c r="C184" s="41">
        <f t="shared" si="16"/>
        <v>1.6791265802908434E-2</v>
      </c>
      <c r="D184" s="41">
        <v>-14.599999999999801</v>
      </c>
      <c r="F184" s="41"/>
      <c r="G184" s="41"/>
    </row>
    <row r="185" spans="3:7">
      <c r="C185" s="41">
        <f t="shared" si="16"/>
        <v>1.601846433362307E-2</v>
      </c>
      <c r="D185" s="41">
        <v>-14.499999999999799</v>
      </c>
      <c r="F185" s="41"/>
      <c r="G185" s="41"/>
    </row>
    <row r="186" spans="3:7">
      <c r="C186" s="41">
        <f t="shared" si="16"/>
        <v>1.5233083472126166E-2</v>
      </c>
      <c r="D186" s="41">
        <v>-14.3999999999998</v>
      </c>
      <c r="F186" s="41"/>
      <c r="G186" s="41"/>
    </row>
    <row r="187" spans="3:7">
      <c r="C187" s="41">
        <f t="shared" si="16"/>
        <v>1.4434813553685949E-2</v>
      </c>
      <c r="D187" s="41">
        <v>-14.2999999999998</v>
      </c>
      <c r="F187" s="41"/>
      <c r="G187" s="41"/>
    </row>
    <row r="188" spans="3:7">
      <c r="C188" s="41">
        <f t="shared" si="16"/>
        <v>1.3623334665528092E-2</v>
      </c>
      <c r="D188" s="41">
        <v>-14.1999999999998</v>
      </c>
      <c r="F188" s="41"/>
      <c r="G188" s="41"/>
    </row>
    <row r="189" spans="3:7">
      <c r="C189" s="41">
        <f t="shared" si="16"/>
        <v>1.2798316219363143E-2</v>
      </c>
      <c r="D189" s="41">
        <v>-14.099999999999801</v>
      </c>
      <c r="F189" s="41"/>
      <c r="G189" s="41"/>
    </row>
    <row r="190" spans="3:7">
      <c r="C190" s="41">
        <f t="shared" si="16"/>
        <v>1.1959416502336839E-2</v>
      </c>
      <c r="D190" s="41">
        <v>-13.999999999999799</v>
      </c>
      <c r="F190" s="41"/>
      <c r="G190" s="41"/>
    </row>
    <row r="191" spans="3:7">
      <c r="C191" s="41">
        <f t="shared" si="16"/>
        <v>1.1106282205121762E-2</v>
      </c>
      <c r="D191" s="41">
        <v>-13.8999999999998</v>
      </c>
      <c r="F191" s="41"/>
      <c r="G191" s="41"/>
    </row>
    <row r="192" spans="3:7">
      <c r="C192" s="41">
        <f t="shared" si="16"/>
        <v>1.0238547925781188E-2</v>
      </c>
      <c r="D192" s="41">
        <v>-13.7999999999998</v>
      </c>
      <c r="F192" s="41"/>
      <c r="G192" s="41"/>
    </row>
    <row r="193" spans="3:7">
      <c r="C193" s="41">
        <f t="shared" si="16"/>
        <v>9.3558356479415128E-3</v>
      </c>
      <c r="D193" s="41">
        <v>-13.6999999999998</v>
      </c>
      <c r="F193" s="41"/>
      <c r="G193" s="41"/>
    </row>
    <row r="194" spans="3:7">
      <c r="C194" s="41">
        <f t="shared" si="16"/>
        <v>8.4577541917074672E-3</v>
      </c>
      <c r="D194" s="41">
        <v>-13.599999999999801</v>
      </c>
      <c r="F194" s="41"/>
      <c r="G194" s="41"/>
    </row>
    <row r="195" spans="3:7">
      <c r="C195" s="41">
        <f t="shared" si="16"/>
        <v>7.5438986356446969E-3</v>
      </c>
      <c r="D195" s="41">
        <v>-13.499999999999799</v>
      </c>
      <c r="F195" s="41"/>
      <c r="G195" s="41"/>
    </row>
    <row r="196" spans="3:7">
      <c r="C196" s="41">
        <f t="shared" si="16"/>
        <v>6.6138497080352049E-3</v>
      </c>
      <c r="D196" s="41">
        <v>-13.3999999999998</v>
      </c>
      <c r="F196" s="41"/>
      <c r="G196" s="41"/>
    </row>
    <row r="197" spans="3:7">
      <c r="C197" s="41">
        <f t="shared" si="16"/>
        <v>5.6671731454828733E-3</v>
      </c>
      <c r="D197" s="41">
        <v>-13.2999999999998</v>
      </c>
      <c r="F197" s="41"/>
      <c r="G197" s="41"/>
    </row>
    <row r="198" spans="3:7">
      <c r="C198" s="41">
        <f t="shared" si="16"/>
        <v>4.70341901680775E-3</v>
      </c>
      <c r="D198" s="41">
        <v>-13.1999999999998</v>
      </c>
      <c r="F198" s="41"/>
      <c r="G198" s="41"/>
    </row>
    <row r="199" spans="3:7">
      <c r="C199" s="41">
        <f t="shared" si="16"/>
        <v>3.7221210100175373E-3</v>
      </c>
      <c r="D199" s="41">
        <v>-13.099999999999801</v>
      </c>
      <c r="F199" s="41"/>
      <c r="G199" s="41"/>
    </row>
    <row r="200" spans="3:7">
      <c r="C200" s="41">
        <f t="shared" si="16"/>
        <v>2.722795679982043E-3</v>
      </c>
      <c r="D200" s="41">
        <v>-12.999999999999799</v>
      </c>
      <c r="F200" s="41"/>
      <c r="G200" s="41"/>
    </row>
    <row r="201" spans="3:7">
      <c r="C201" s="41">
        <f t="shared" si="16"/>
        <v>1.7049416542606888E-3</v>
      </c>
      <c r="D201" s="41">
        <v>-12.8999999999998</v>
      </c>
      <c r="F201" s="41"/>
      <c r="G201" s="41"/>
    </row>
    <row r="202" spans="3:7">
      <c r="C202" s="41">
        <f t="shared" si="16"/>
        <v>6.680387943418381E-4</v>
      </c>
      <c r="D202" s="41">
        <v>-12.7999999999998</v>
      </c>
      <c r="F202" s="41"/>
      <c r="G202" s="41"/>
    </row>
    <row r="203" spans="3:7">
      <c r="C203" s="41">
        <f t="shared" si="16"/>
        <v>-3.8845269065419796E-4</v>
      </c>
      <c r="D203" s="41">
        <v>-12.6999999999998</v>
      </c>
      <c r="F203" s="41"/>
      <c r="G203" s="41"/>
    </row>
    <row r="204" spans="3:7">
      <c r="C204" s="41">
        <f t="shared" si="16"/>
        <v>-1.4650931809813694E-3</v>
      </c>
      <c r="D204" s="41">
        <v>-12.599999999999801</v>
      </c>
      <c r="F204" s="41"/>
      <c r="G204" s="41"/>
    </row>
    <row r="205" spans="3:7">
      <c r="C205" s="41">
        <f t="shared" si="16"/>
        <v>-2.5624646374010768E-3</v>
      </c>
      <c r="D205" s="41">
        <v>-12.499999999999799</v>
      </c>
      <c r="F205" s="41"/>
      <c r="G205" s="41"/>
    </row>
    <row r="206" spans="3:7">
      <c r="C206" s="41">
        <f t="shared" si="16"/>
        <v>-3.6811716501263803E-3</v>
      </c>
      <c r="D206" s="41">
        <v>-12.3999999999997</v>
      </c>
      <c r="F206" s="41"/>
      <c r="G206" s="41"/>
    </row>
    <row r="207" spans="3:7">
      <c r="C207" s="41">
        <f t="shared" si="16"/>
        <v>-4.821842549543473E-3</v>
      </c>
      <c r="D207" s="41">
        <v>-12.299999999999701</v>
      </c>
      <c r="F207" s="41"/>
      <c r="G207" s="41"/>
    </row>
    <row r="208" spans="3:7">
      <c r="C208" s="41">
        <f t="shared" si="16"/>
        <v>-5.9851305830141976E-3</v>
      </c>
      <c r="D208" s="41">
        <v>-12.199999999999701</v>
      </c>
      <c r="F208" s="41"/>
      <c r="G208" s="41"/>
    </row>
    <row r="209" spans="3:7">
      <c r="C209" s="41">
        <f t="shared" si="16"/>
        <v>-7.1717151623687664E-3</v>
      </c>
      <c r="D209" s="41">
        <v>-12.099999999999699</v>
      </c>
      <c r="F209" s="41"/>
      <c r="G209" s="41"/>
    </row>
    <row r="210" spans="3:7">
      <c r="C210" s="41">
        <f t="shared" si="16"/>
        <v>-8.3823031871108344E-3</v>
      </c>
      <c r="D210" s="41">
        <v>-11.9999999999997</v>
      </c>
      <c r="F210" s="41"/>
      <c r="G210" s="41"/>
    </row>
    <row r="211" spans="3:7">
      <c r="C211" s="41">
        <f t="shared" si="16"/>
        <v>-9.6176304487436137E-3</v>
      </c>
      <c r="D211" s="41">
        <v>-11.8999999999997</v>
      </c>
      <c r="F211" s="41"/>
      <c r="G211" s="41"/>
    </row>
    <row r="212" spans="3:7">
      <c r="C212" s="41">
        <f t="shared" si="16"/>
        <v>-1.0878463122079698E-2</v>
      </c>
      <c r="D212" s="41">
        <v>-11.799999999999701</v>
      </c>
      <c r="F212" s="41"/>
      <c r="G212" s="41"/>
    </row>
    <row r="213" spans="3:7">
      <c r="C213" s="41">
        <f t="shared" si="16"/>
        <v>-1.2165599349886452E-2</v>
      </c>
      <c r="D213" s="41">
        <v>-11.699999999999701</v>
      </c>
      <c r="F213" s="41"/>
      <c r="G213" s="41"/>
    </row>
    <row r="214" spans="3:7">
      <c r="C214" s="41">
        <f t="shared" si="16"/>
        <v>-1.3479870927753532E-2</v>
      </c>
      <c r="D214" s="41">
        <v>-11.599999999999699</v>
      </c>
      <c r="F214" s="41"/>
      <c r="G214" s="41"/>
    </row>
    <row r="215" spans="3:7">
      <c r="C215" s="41">
        <f t="shared" si="16"/>
        <v>-1.4822145096656622E-2</v>
      </c>
      <c r="D215" s="41">
        <v>-11.4999999999997</v>
      </c>
      <c r="F215" s="41"/>
      <c r="G215" s="41"/>
    </row>
    <row r="216" spans="3:7">
      <c r="C216" s="41">
        <f t="shared" si="16"/>
        <v>-1.6193326451335074E-2</v>
      </c>
      <c r="D216" s="41">
        <v>-11.3999999999997</v>
      </c>
      <c r="F216" s="41"/>
      <c r="G216" s="41"/>
    </row>
    <row r="217" spans="3:7">
      <c r="C217" s="41">
        <f t="shared" si="16"/>
        <v>-1.759435897330773E-2</v>
      </c>
      <c r="D217" s="41">
        <v>-11.299999999999701</v>
      </c>
      <c r="F217" s="41"/>
      <c r="G217" s="41"/>
    </row>
    <row r="218" spans="3:7">
      <c r="C218" s="41">
        <f t="shared" si="16"/>
        <v>-1.9026228198129089E-2</v>
      </c>
      <c r="D218" s="41">
        <v>-11.199999999999701</v>
      </c>
      <c r="F218" s="41"/>
      <c r="G218" s="41"/>
    </row>
    <row r="219" spans="3:7">
      <c r="C219" s="41">
        <f t="shared" si="16"/>
        <v>-2.0489963527341185E-2</v>
      </c>
      <c r="D219" s="41">
        <v>-11.099999999999699</v>
      </c>
      <c r="F219" s="41"/>
      <c r="G219" s="41"/>
    </row>
    <row r="220" spans="3:7">
      <c r="C220" s="41">
        <f t="shared" si="16"/>
        <v>-2.1986640696519497E-2</v>
      </c>
      <c r="D220" s="41">
        <v>-10.9999999999997</v>
      </c>
      <c r="F220" s="41"/>
      <c r="G220" s="41"/>
    </row>
    <row r="221" spans="3:7">
      <c r="C221" s="41">
        <f t="shared" si="16"/>
        <v>-2.3517384411847767E-2</v>
      </c>
      <c r="D221" s="41">
        <v>-10.8999999999997</v>
      </c>
      <c r="F221" s="41"/>
      <c r="G221" s="41"/>
    </row>
    <row r="222" spans="3:7">
      <c r="C222" s="41">
        <f t="shared" si="16"/>
        <v>-2.5083371168802063E-2</v>
      </c>
      <c r="D222" s="41">
        <v>-10.799999999999701</v>
      </c>
      <c r="F222" s="41"/>
      <c r="G222" s="41"/>
    </row>
    <row r="223" spans="3:7">
      <c r="C223" s="41">
        <f t="shared" ref="C223:C286" si="17">D$21+(D$22/(D223-D$23))</f>
        <v>-2.6685832267789741E-2</v>
      </c>
      <c r="D223" s="41">
        <v>-10.699999999999701</v>
      </c>
      <c r="F223" s="41"/>
      <c r="G223" s="41"/>
    </row>
    <row r="224" spans="3:7">
      <c r="C224" s="41">
        <f t="shared" si="17"/>
        <v>-2.8326057042988864E-2</v>
      </c>
      <c r="D224" s="41">
        <v>-10.599999999999699</v>
      </c>
      <c r="F224" s="41"/>
      <c r="G224" s="41"/>
    </row>
    <row r="225" spans="3:7">
      <c r="C225" s="41">
        <f t="shared" si="17"/>
        <v>-3.0005396322181979E-2</v>
      </c>
      <c r="D225" s="41">
        <v>-10.4999999999997</v>
      </c>
      <c r="F225" s="41"/>
      <c r="G225" s="41"/>
    </row>
    <row r="226" spans="3:7">
      <c r="C226" s="41">
        <f t="shared" si="17"/>
        <v>-3.172526613709746E-2</v>
      </c>
      <c r="D226" s="41">
        <v>-10.3999999999997</v>
      </c>
      <c r="F226" s="41"/>
      <c r="G226" s="41"/>
    </row>
    <row r="227" spans="3:7">
      <c r="C227" s="41">
        <f t="shared" si="17"/>
        <v>-3.348715170567744E-2</v>
      </c>
      <c r="D227" s="41">
        <v>-10.299999999999701</v>
      </c>
      <c r="F227" s="41"/>
      <c r="G227" s="41"/>
    </row>
    <row r="228" spans="3:7">
      <c r="C228" s="41">
        <f t="shared" si="17"/>
        <v>-3.529261170981042E-2</v>
      </c>
      <c r="D228" s="41">
        <v>-10.199999999999701</v>
      </c>
      <c r="F228" s="41"/>
      <c r="G228" s="41"/>
    </row>
    <row r="229" spans="3:7">
      <c r="C229" s="41">
        <f t="shared" si="17"/>
        <v>-3.7143282894424909E-2</v>
      </c>
      <c r="D229" s="41">
        <v>-10.099999999999699</v>
      </c>
      <c r="F229" s="41"/>
      <c r="G229" s="41"/>
    </row>
    <row r="230" spans="3:7">
      <c r="C230" s="41">
        <f t="shared" si="17"/>
        <v>-3.9040885016466145E-2</v>
      </c>
      <c r="D230" s="41">
        <v>-9.9999999999996998</v>
      </c>
      <c r="F230" s="41"/>
      <c r="G230" s="41"/>
    </row>
    <row r="231" spans="3:7">
      <c r="C231" s="41">
        <f t="shared" si="17"/>
        <v>-4.0987226175209932E-2</v>
      </c>
      <c r="D231" s="41">
        <v>-9.8999999999997002</v>
      </c>
      <c r="F231" s="41"/>
      <c r="G231" s="41"/>
    </row>
    <row r="232" spans="3:7">
      <c r="C232" s="41">
        <f t="shared" si="17"/>
        <v>-4.2984208558639256E-2</v>
      </c>
      <c r="D232" s="41">
        <v>-9.7999999999997005</v>
      </c>
      <c r="F232" s="41"/>
      <c r="G232" s="41"/>
    </row>
    <row r="233" spans="3:7">
      <c r="C233" s="41">
        <f t="shared" si="17"/>
        <v>-4.5033834644272477E-2</v>
      </c>
      <c r="D233" s="41">
        <v>-9.6999999999997009</v>
      </c>
      <c r="F233" s="41"/>
      <c r="G233" s="41"/>
    </row>
    <row r="234" spans="3:7">
      <c r="C234" s="41">
        <f t="shared" si="17"/>
        <v>-4.7138213896933387E-2</v>
      </c>
      <c r="D234" s="41">
        <v>-9.5999999999996994</v>
      </c>
      <c r="F234" s="41"/>
      <c r="G234" s="41"/>
    </row>
    <row r="235" spans="3:7">
      <c r="C235" s="41">
        <f t="shared" si="17"/>
        <v>-4.9299570010555224E-2</v>
      </c>
      <c r="D235" s="41">
        <v>-9.4999999999996998</v>
      </c>
      <c r="F235" s="41"/>
      <c r="G235" s="41"/>
    </row>
    <row r="236" spans="3:7">
      <c r="C236" s="41">
        <f t="shared" si="17"/>
        <v>-5.1520248746280792E-2</v>
      </c>
      <c r="D236" s="41">
        <v>-9.3999999999997002</v>
      </c>
      <c r="F236" s="41"/>
      <c r="G236" s="41"/>
    </row>
    <row r="237" spans="3:7">
      <c r="C237" s="41">
        <f t="shared" si="17"/>
        <v>-5.380272642493876E-2</v>
      </c>
      <c r="D237" s="41">
        <v>-9.2999999999997005</v>
      </c>
      <c r="F237" s="41"/>
      <c r="G237" s="41"/>
    </row>
    <row r="238" spans="3:7">
      <c r="C238" s="41">
        <f t="shared" si="17"/>
        <v>-5.6149619138531989E-2</v>
      </c>
      <c r="D238" s="41">
        <v>-9.1999999999997009</v>
      </c>
      <c r="F238" s="41"/>
      <c r="G238" s="41"/>
    </row>
    <row r="239" spans="3:7">
      <c r="C239" s="41">
        <f t="shared" si="17"/>
        <v>-5.856369275277569E-2</v>
      </c>
      <c r="D239" s="41">
        <v>-9.0999999999996994</v>
      </c>
      <c r="F239" s="41"/>
      <c r="G239" s="41"/>
    </row>
    <row r="240" spans="3:7">
      <c r="C240" s="41">
        <f t="shared" si="17"/>
        <v>-6.1047873781089904E-2</v>
      </c>
      <c r="D240" s="41">
        <v>-8.9999999999996998</v>
      </c>
      <c r="F240" s="41"/>
      <c r="G240" s="41"/>
    </row>
    <row r="241" spans="3:7">
      <c r="C241" s="41">
        <f t="shared" si="17"/>
        <v>-6.360526121993075E-2</v>
      </c>
      <c r="D241" s="41">
        <v>-8.8999999999997002</v>
      </c>
      <c r="F241" s="41"/>
      <c r="G241" s="41"/>
    </row>
    <row r="242" spans="3:7">
      <c r="C242" s="41">
        <f t="shared" si="17"/>
        <v>-6.623913944609626E-2</v>
      </c>
      <c r="D242" s="41">
        <v>-8.7999999999997005</v>
      </c>
      <c r="F242" s="41"/>
      <c r="G242" s="41"/>
    </row>
    <row r="243" spans="3:7">
      <c r="C243" s="41">
        <f t="shared" si="17"/>
        <v>-6.8952992288866768E-2</v>
      </c>
      <c r="D243" s="41">
        <v>-8.6999999999997009</v>
      </c>
      <c r="F243" s="41"/>
      <c r="G243" s="41"/>
    </row>
    <row r="244" spans="3:7">
      <c r="C244" s="41">
        <f t="shared" si="17"/>
        <v>-7.175051840375847E-2</v>
      </c>
      <c r="D244" s="41">
        <v>-8.5999999999996994</v>
      </c>
      <c r="F244" s="41"/>
      <c r="G244" s="41"/>
    </row>
    <row r="245" spans="3:7">
      <c r="C245" s="41">
        <f t="shared" si="17"/>
        <v>-7.4635648090548193E-2</v>
      </c>
      <c r="D245" s="41">
        <v>-8.4999999999996998</v>
      </c>
      <c r="F245" s="41"/>
      <c r="G245" s="41"/>
    </row>
    <row r="246" spans="3:7">
      <c r="C246" s="41">
        <f t="shared" si="17"/>
        <v>-7.7612561716382047E-2</v>
      </c>
      <c r="D246" s="41">
        <v>-8.3999999999997002</v>
      </c>
      <c r="F246" s="41"/>
      <c r="G246" s="41"/>
    </row>
    <row r="247" spans="3:7">
      <c r="C247" s="41">
        <f t="shared" si="17"/>
        <v>-8.0685709925573043E-2</v>
      </c>
      <c r="D247" s="41">
        <v>-8.2999999999997005</v>
      </c>
      <c r="F247" s="41"/>
      <c r="G247" s="41"/>
    </row>
    <row r="248" spans="3:7">
      <c r="C248" s="41">
        <f t="shared" si="17"/>
        <v>-8.3859835841563687E-2</v>
      </c>
      <c r="D248" s="41">
        <v>-8.1999999999997009</v>
      </c>
      <c r="F248" s="41"/>
      <c r="G248" s="41"/>
    </row>
    <row r="249" spans="3:7">
      <c r="C249" s="41">
        <f t="shared" si="17"/>
        <v>-8.7139999493985418E-2</v>
      </c>
      <c r="D249" s="41">
        <v>-8.0999999999996994</v>
      </c>
      <c r="F249" s="41"/>
      <c r="G249" s="41"/>
    </row>
    <row r="250" spans="3:7">
      <c r="C250" s="41">
        <f t="shared" si="17"/>
        <v>-9.0531604735401575E-2</v>
      </c>
      <c r="D250" s="41">
        <v>-7.9999999999996998</v>
      </c>
      <c r="F250" s="41"/>
      <c r="G250" s="41"/>
    </row>
    <row r="251" spans="3:7">
      <c r="C251" s="41">
        <f t="shared" si="17"/>
        <v>-9.4040428948900537E-2</v>
      </c>
      <c r="D251" s="41">
        <v>-7.8999999999997002</v>
      </c>
      <c r="F251" s="41"/>
      <c r="G251" s="41"/>
    </row>
    <row r="252" spans="3:7">
      <c r="C252" s="41">
        <f t="shared" si="17"/>
        <v>-9.7672655890069418E-2</v>
      </c>
      <c r="D252" s="41">
        <v>-7.7999999999996996</v>
      </c>
      <c r="F252" s="41"/>
      <c r="G252" s="41"/>
    </row>
    <row r="253" spans="3:7">
      <c r="C253" s="41">
        <f t="shared" si="17"/>
        <v>-0.10143491205607434</v>
      </c>
      <c r="D253" s="41">
        <v>-7.6999999999997</v>
      </c>
      <c r="F253" s="41"/>
      <c r="G253" s="41"/>
    </row>
    <row r="254" spans="3:7">
      <c r="C254" s="41">
        <f t="shared" si="17"/>
        <v>-0.10533430703183198</v>
      </c>
      <c r="D254" s="41">
        <v>-7.5999999999997003</v>
      </c>
      <c r="F254" s="41"/>
      <c r="G254" s="41"/>
    </row>
    <row r="255" spans="3:7">
      <c r="C255" s="41">
        <f t="shared" si="17"/>
        <v>-0.10937847833008653</v>
      </c>
      <c r="D255" s="41">
        <v>-7.4999999999996998</v>
      </c>
      <c r="F255" s="41"/>
      <c r="G255" s="41"/>
    </row>
    <row r="256" spans="3:7">
      <c r="C256" s="41">
        <f t="shared" si="17"/>
        <v>-0.11357564132040919</v>
      </c>
      <c r="D256" s="41">
        <v>-7.3999999999997002</v>
      </c>
      <c r="F256" s="41"/>
      <c r="G256" s="41"/>
    </row>
    <row r="257" spans="3:7">
      <c r="C257" s="41">
        <f t="shared" si="17"/>
        <v>-0.11793464493391491</v>
      </c>
      <c r="D257" s="41">
        <v>-7.2999999999996996</v>
      </c>
      <c r="F257" s="41"/>
      <c r="G257" s="41"/>
    </row>
    <row r="258" spans="3:7">
      <c r="C258" s="41">
        <f t="shared" si="17"/>
        <v>-0.12246503393849882</v>
      </c>
      <c r="D258" s="41">
        <v>-7.1999999999997</v>
      </c>
      <c r="F258" s="41"/>
      <c r="G258" s="41"/>
    </row>
    <row r="259" spans="3:7">
      <c r="C259" s="41">
        <f t="shared" si="17"/>
        <v>-0.12717711870690429</v>
      </c>
      <c r="D259" s="41">
        <v>-7.0999999999997003</v>
      </c>
      <c r="F259" s="41"/>
      <c r="G259" s="41"/>
    </row>
    <row r="260" spans="3:7">
      <c r="C260" s="41">
        <f t="shared" si="17"/>
        <v>-0.13208205355092123</v>
      </c>
      <c r="D260" s="41">
        <v>-6.9999999999996998</v>
      </c>
      <c r="F260" s="41"/>
      <c r="G260" s="41"/>
    </row>
    <row r="261" spans="3:7">
      <c r="C261" s="41">
        <f t="shared" si="17"/>
        <v>-0.13719192487439008</v>
      </c>
      <c r="D261" s="41">
        <v>-6.8999999999997002</v>
      </c>
      <c r="F261" s="41"/>
      <c r="G261" s="41"/>
    </row>
    <row r="262" spans="3:7">
      <c r="C262" s="41">
        <f t="shared" si="17"/>
        <v>-0.14251985061151146</v>
      </c>
      <c r="D262" s="41">
        <v>-6.7999999999996996</v>
      </c>
      <c r="F262" s="41"/>
      <c r="G262" s="41"/>
    </row>
    <row r="263" spans="3:7">
      <c r="C263" s="41">
        <f t="shared" si="17"/>
        <v>-0.1480800926727362</v>
      </c>
      <c r="D263" s="41">
        <v>-6.6999999999997</v>
      </c>
      <c r="F263" s="41"/>
      <c r="G263" s="41"/>
    </row>
    <row r="264" spans="3:7">
      <c r="C264" s="41">
        <f t="shared" si="17"/>
        <v>-0.15388818442759794</v>
      </c>
      <c r="D264" s="41">
        <v>-6.5999999999997003</v>
      </c>
      <c r="F264" s="41"/>
      <c r="G264" s="41"/>
    </row>
    <row r="265" spans="3:7">
      <c r="C265" s="41">
        <f t="shared" si="17"/>
        <v>-0.15996107562393524</v>
      </c>
      <c r="D265" s="41">
        <v>-6.4999999999996998</v>
      </c>
      <c r="F265" s="41"/>
      <c r="G265" s="41"/>
    </row>
    <row r="266" spans="3:7">
      <c r="C266" s="41">
        <f t="shared" si="17"/>
        <v>-0.1663172975907341</v>
      </c>
      <c r="D266" s="41">
        <v>-6.3999999999997002</v>
      </c>
      <c r="F266" s="41"/>
      <c r="G266" s="41"/>
    </row>
    <row r="267" spans="3:7">
      <c r="C267" s="41">
        <f t="shared" si="17"/>
        <v>-0.17297715211586623</v>
      </c>
      <c r="D267" s="41">
        <v>-6.2999999999996996</v>
      </c>
      <c r="F267" s="41"/>
      <c r="G267" s="41"/>
    </row>
    <row r="268" spans="3:7">
      <c r="C268" s="41">
        <f t="shared" si="17"/>
        <v>-0.17996292805384601</v>
      </c>
      <c r="D268" s="41">
        <v>-6.1999999999997</v>
      </c>
      <c r="F268" s="41"/>
      <c r="G268" s="41"/>
    </row>
    <row r="269" spans="3:7">
      <c r="C269" s="41">
        <f t="shared" si="17"/>
        <v>-0.18729915053244611</v>
      </c>
      <c r="D269" s="41">
        <v>-6.0999999999997003</v>
      </c>
      <c r="F269" s="41"/>
      <c r="G269" s="41"/>
    </row>
    <row r="270" spans="3:7">
      <c r="C270" s="41">
        <f t="shared" si="17"/>
        <v>-0.19501286862914058</v>
      </c>
      <c r="D270" s="41">
        <v>-5.9999999999996998</v>
      </c>
      <c r="F270" s="41"/>
      <c r="G270" s="41"/>
    </row>
    <row r="271" spans="3:7">
      <c r="C271" s="41">
        <f t="shared" si="17"/>
        <v>-0.20313398862865267</v>
      </c>
      <c r="D271" s="41">
        <v>-5.8999999999997002</v>
      </c>
      <c r="F271" s="41"/>
      <c r="G271" s="41"/>
    </row>
    <row r="272" spans="3:7">
      <c r="C272" s="41">
        <f t="shared" si="17"/>
        <v>-0.21169566151596869</v>
      </c>
      <c r="D272" s="41">
        <v>-5.7999999999996996</v>
      </c>
      <c r="F272" s="41"/>
      <c r="G272" s="41"/>
    </row>
    <row r="273" spans="3:7">
      <c r="C273" s="41">
        <f t="shared" si="17"/>
        <v>-0.22073473528945475</v>
      </c>
      <c r="D273" s="41">
        <v>-5.6999999999997</v>
      </c>
      <c r="F273" s="41"/>
      <c r="G273" s="41"/>
    </row>
    <row r="274" spans="3:7">
      <c r="C274" s="41">
        <f t="shared" si="17"/>
        <v>-0.2302922851072306</v>
      </c>
      <c r="D274" s="41">
        <v>-5.5999999999997003</v>
      </c>
      <c r="F274" s="41"/>
      <c r="G274" s="41"/>
    </row>
    <row r="275" spans="3:7">
      <c r="C275" s="41">
        <f t="shared" si="17"/>
        <v>-0.24041423735381823</v>
      </c>
      <c r="D275" s="41">
        <v>-5.4999999999996998</v>
      </c>
      <c r="F275" s="41"/>
      <c r="G275" s="41"/>
    </row>
    <row r="276" spans="3:7">
      <c r="C276" s="41">
        <f t="shared" si="17"/>
        <v>-0.25115210762964441</v>
      </c>
      <c r="D276" s="41">
        <v>-5.3999999999997002</v>
      </c>
      <c r="F276" s="41"/>
      <c r="G276" s="41"/>
    </row>
    <row r="277" spans="3:7">
      <c r="C277" s="41">
        <f t="shared" si="17"/>
        <v>-0.26256387768737383</v>
      </c>
      <c r="D277" s="41">
        <v>-5.2999999999996001</v>
      </c>
      <c r="F277" s="41"/>
      <c r="G277" s="41"/>
    </row>
    <row r="278" spans="3:7">
      <c r="C278" s="41">
        <f t="shared" si="17"/>
        <v>-0.27471504282440373</v>
      </c>
      <c r="D278" s="41">
        <v>-5.1999999999995996</v>
      </c>
      <c r="F278" s="41"/>
      <c r="G278" s="41"/>
    </row>
    <row r="279" spans="3:7">
      <c r="C279" s="41">
        <f t="shared" si="17"/>
        <v>-0.28767986968078246</v>
      </c>
      <c r="D279" s="41">
        <v>-5.0999999999996</v>
      </c>
      <c r="F279" s="41"/>
      <c r="G279" s="41"/>
    </row>
    <row r="280" spans="3:7">
      <c r="C280" s="41">
        <f t="shared" si="17"/>
        <v>-0.30154291546229522</v>
      </c>
      <c r="D280" s="41">
        <v>-4.9999999999996003</v>
      </c>
      <c r="F280" s="41"/>
      <c r="G280" s="41"/>
    </row>
    <row r="281" spans="3:7">
      <c r="C281" s="41">
        <f t="shared" si="17"/>
        <v>-0.31640087425511598</v>
      </c>
      <c r="D281" s="41">
        <v>-4.8999999999995998</v>
      </c>
      <c r="F281" s="41"/>
      <c r="G281" s="41"/>
    </row>
    <row r="282" spans="3:7">
      <c r="C282" s="41">
        <f t="shared" si="17"/>
        <v>-0.33236483565054187</v>
      </c>
      <c r="D282" s="41">
        <v>-4.7999999999996001</v>
      </c>
      <c r="F282" s="41"/>
      <c r="G282" s="41"/>
    </row>
    <row r="283" spans="3:7">
      <c r="C283" s="41">
        <f t="shared" si="17"/>
        <v>-0.34956306725346065</v>
      </c>
      <c r="D283" s="41">
        <v>-4.6999999999995996</v>
      </c>
      <c r="F283" s="41"/>
      <c r="G283" s="41"/>
    </row>
    <row r="284" spans="3:7">
      <c r="C284" s="41">
        <f t="shared" si="17"/>
        <v>-0.36814446854147254</v>
      </c>
      <c r="D284" s="41">
        <v>-4.5999999999996</v>
      </c>
      <c r="F284" s="41"/>
      <c r="G284" s="41"/>
    </row>
    <row r="285" spans="3:7">
      <c r="C285" s="41">
        <f t="shared" si="17"/>
        <v>-0.388282892969389</v>
      </c>
      <c r="D285" s="41">
        <v>-4.4999999999996003</v>
      </c>
      <c r="F285" s="41"/>
      <c r="G285" s="41"/>
    </row>
    <row r="286" spans="3:7">
      <c r="C286" s="41">
        <f t="shared" si="17"/>
        <v>-0.41018260409469365</v>
      </c>
      <c r="D286" s="41">
        <v>-4.3999999999995998</v>
      </c>
      <c r="F286" s="41"/>
      <c r="G286" s="41"/>
    </row>
    <row r="287" spans="3:7">
      <c r="C287" s="41">
        <f t="shared" ref="C287:C350" si="18">D$21+(D$22/(D287-D$23))</f>
        <v>-0.43408522872924238</v>
      </c>
      <c r="D287" s="41">
        <v>-4.2999999999996001</v>
      </c>
      <c r="F287" s="41"/>
      <c r="G287" s="41"/>
    </row>
    <row r="288" spans="3:7">
      <c r="C288" s="41">
        <f t="shared" si="18"/>
        <v>-0.46027870928590564</v>
      </c>
      <c r="D288" s="41">
        <v>-4.1999999999995996</v>
      </c>
      <c r="F288" s="41"/>
      <c r="G288" s="41"/>
    </row>
    <row r="289" spans="3:7">
      <c r="C289" s="41">
        <f t="shared" si="18"/>
        <v>-0.48910895969234169</v>
      </c>
      <c r="D289" s="41">
        <v>-4.0999999999996</v>
      </c>
      <c r="F289" s="41"/>
      <c r="G289" s="41"/>
    </row>
    <row r="290" spans="3:7">
      <c r="C290" s="41">
        <f t="shared" si="18"/>
        <v>-0.52099522789900654</v>
      </c>
      <c r="D290" s="41">
        <v>-3.9999999999995999</v>
      </c>
      <c r="F290" s="41"/>
      <c r="G290" s="41"/>
    </row>
    <row r="291" spans="3:7">
      <c r="C291" s="41">
        <f t="shared" si="18"/>
        <v>-0.55645061709523813</v>
      </c>
      <c r="D291" s="41">
        <v>-3.8999999999995998</v>
      </c>
      <c r="F291" s="41"/>
      <c r="G291" s="41"/>
    </row>
    <row r="292" spans="3:7">
      <c r="C292" s="41">
        <f t="shared" si="18"/>
        <v>-0.59610990644838902</v>
      </c>
      <c r="D292" s="41">
        <v>-3.7999999999996001</v>
      </c>
      <c r="F292" s="41"/>
      <c r="G292" s="41"/>
    </row>
    <row r="293" spans="3:7">
      <c r="C293" s="41">
        <f t="shared" si="18"/>
        <v>-0.64076789150264379</v>
      </c>
      <c r="D293" s="41">
        <v>-3.6999999999996001</v>
      </c>
      <c r="F293" s="41"/>
      <c r="G293" s="41"/>
    </row>
    <row r="294" spans="3:7">
      <c r="C294" s="41">
        <f t="shared" si="18"/>
        <v>-0.69143319704460826</v>
      </c>
      <c r="D294" s="41">
        <v>-3.5999999999996</v>
      </c>
      <c r="F294" s="41"/>
      <c r="G294" s="41"/>
    </row>
    <row r="295" spans="3:7">
      <c r="C295" s="41">
        <f t="shared" si="18"/>
        <v>-0.7494053723866162</v>
      </c>
      <c r="D295" s="41">
        <v>-3.4999999999995999</v>
      </c>
      <c r="F295" s="41"/>
      <c r="G295" s="41"/>
    </row>
    <row r="296" spans="3:7">
      <c r="C296" s="41">
        <f t="shared" si="18"/>
        <v>-0.81638793449828873</v>
      </c>
      <c r="D296" s="41">
        <v>-3.3999999999995998</v>
      </c>
      <c r="F296" s="41"/>
      <c r="G296" s="41"/>
    </row>
    <row r="297" spans="3:7">
      <c r="C297" s="41">
        <f t="shared" si="18"/>
        <v>-0.89465856205440031</v>
      </c>
      <c r="D297" s="41">
        <v>-3.2999999999996001</v>
      </c>
      <c r="F297" s="41"/>
      <c r="G297" s="41"/>
    </row>
    <row r="298" spans="3:7">
      <c r="C298" s="41">
        <f t="shared" si="18"/>
        <v>-0.98733325138090455</v>
      </c>
      <c r="D298" s="41">
        <v>-3.1999999999996001</v>
      </c>
      <c r="F298" s="41"/>
      <c r="G298" s="41"/>
    </row>
    <row r="299" spans="3:7">
      <c r="C299" s="41">
        <f t="shared" si="18"/>
        <v>-1.0987910884286471</v>
      </c>
      <c r="D299" s="41">
        <v>-3.0999999999996</v>
      </c>
      <c r="F299" s="41"/>
      <c r="G299" s="41"/>
    </row>
    <row r="300" spans="3:7">
      <c r="C300" s="41">
        <f t="shared" si="18"/>
        <v>-1.2353864219094457</v>
      </c>
      <c r="D300" s="41">
        <v>-2.9999999999995999</v>
      </c>
      <c r="F300" s="41"/>
      <c r="G300" s="41"/>
    </row>
    <row r="301" spans="3:7">
      <c r="C301" s="41">
        <f t="shared" si="18"/>
        <v>-1.4067041372902962</v>
      </c>
      <c r="D301" s="41">
        <v>-2.8999999999995998</v>
      </c>
      <c r="F301" s="41"/>
      <c r="G301" s="41"/>
    </row>
    <row r="302" spans="3:7">
      <c r="C302" s="41">
        <f t="shared" si="18"/>
        <v>-1.6279115823529196</v>
      </c>
      <c r="D302" s="41">
        <v>-2.7999999999996001</v>
      </c>
      <c r="F302" s="41"/>
      <c r="G302" s="41"/>
    </row>
    <row r="303" spans="3:7">
      <c r="C303" s="41">
        <f t="shared" si="18"/>
        <v>-1.9245153840285283</v>
      </c>
      <c r="D303" s="41">
        <v>-2.6999999999996001</v>
      </c>
      <c r="F303" s="41"/>
      <c r="G303" s="41"/>
    </row>
    <row r="304" spans="3:7">
      <c r="C304" s="41">
        <f t="shared" si="18"/>
        <v>-2.342981402251596</v>
      </c>
      <c r="D304" s="41">
        <v>-2.5999999999996</v>
      </c>
      <c r="F304" s="41"/>
      <c r="G304" s="41"/>
    </row>
    <row r="305" spans="3:7">
      <c r="C305" s="41">
        <f t="shared" si="18"/>
        <v>-2.9778288594710483</v>
      </c>
      <c r="D305" s="41">
        <v>-2.4999999999995999</v>
      </c>
      <c r="F305" s="41"/>
      <c r="G305" s="41"/>
    </row>
    <row r="306" spans="3:7">
      <c r="C306" s="41">
        <f t="shared" si="18"/>
        <v>-4.0554096148321213</v>
      </c>
      <c r="D306" s="41">
        <v>-2.3999999999995998</v>
      </c>
      <c r="F306" s="41"/>
      <c r="G306" s="41"/>
    </row>
    <row r="307" spans="3:7">
      <c r="C307" s="41">
        <f t="shared" si="18"/>
        <v>-6.2868066355020158</v>
      </c>
      <c r="D307" s="41">
        <v>-2.2999999999996001</v>
      </c>
      <c r="F307" s="41"/>
      <c r="G307" s="41"/>
    </row>
    <row r="308" spans="3:7">
      <c r="C308" s="41">
        <f t="shared" si="18"/>
        <v>-13.660530318436978</v>
      </c>
      <c r="D308" s="41">
        <v>-2.1999999999996001</v>
      </c>
      <c r="F308" s="41"/>
      <c r="G308" s="41"/>
    </row>
    <row r="309" spans="3:7">
      <c r="C309" s="41">
        <f t="shared" si="18"/>
        <v>90.566262963662638</v>
      </c>
      <c r="D309" s="41">
        <v>-2.0999999999996</v>
      </c>
      <c r="F309" s="41"/>
      <c r="G309" s="41"/>
    </row>
    <row r="310" spans="3:7">
      <c r="C310" s="41">
        <f t="shared" si="18"/>
        <v>10.670358686083427</v>
      </c>
      <c r="D310" s="41">
        <v>-1.9999999999996001</v>
      </c>
      <c r="F310" s="41"/>
      <c r="G310" s="41"/>
    </row>
    <row r="311" spans="3:7">
      <c r="C311" s="41">
        <f t="shared" si="18"/>
        <v>5.7186118345590016</v>
      </c>
      <c r="D311" s="41">
        <v>-1.8999999999996</v>
      </c>
      <c r="F311" s="41"/>
      <c r="G311" s="41"/>
    </row>
    <row r="312" spans="3:7">
      <c r="C312" s="41">
        <f t="shared" si="18"/>
        <v>3.9287536524881435</v>
      </c>
      <c r="D312" s="41">
        <v>-1.7999999999995999</v>
      </c>
      <c r="F312" s="41"/>
      <c r="G312" s="41"/>
    </row>
    <row r="313" spans="3:7">
      <c r="C313" s="41">
        <f t="shared" si="18"/>
        <v>3.0052049506096634</v>
      </c>
      <c r="D313" s="41">
        <v>-1.6999999999996001</v>
      </c>
      <c r="F313" s="41"/>
      <c r="G313" s="41"/>
    </row>
    <row r="314" spans="3:7">
      <c r="C314" s="41">
        <f t="shared" si="18"/>
        <v>2.4415637363929061</v>
      </c>
      <c r="D314" s="41">
        <v>-1.5999999999996</v>
      </c>
      <c r="F314" s="41"/>
      <c r="G314" s="41"/>
    </row>
    <row r="315" spans="3:7">
      <c r="C315" s="41">
        <f t="shared" si="18"/>
        <v>2.0617541884675257</v>
      </c>
      <c r="D315" s="41">
        <v>-1.4999999999996001</v>
      </c>
      <c r="F315" s="41"/>
      <c r="G315" s="41"/>
    </row>
    <row r="316" spans="3:7">
      <c r="C316" s="41">
        <f t="shared" si="18"/>
        <v>1.78845104200547</v>
      </c>
      <c r="D316" s="41">
        <v>-1.3999999999996</v>
      </c>
      <c r="F316" s="41"/>
      <c r="G316" s="41"/>
    </row>
    <row r="317" spans="3:7">
      <c r="C317" s="41">
        <f t="shared" si="18"/>
        <v>1.5823634081418665</v>
      </c>
      <c r="D317" s="41">
        <v>-1.2999999999995999</v>
      </c>
      <c r="F317" s="41"/>
      <c r="G317" s="41"/>
    </row>
    <row r="318" spans="3:7">
      <c r="C318" s="41">
        <f t="shared" si="18"/>
        <v>1.4214103257904938</v>
      </c>
      <c r="D318" s="41">
        <v>-1.1999999999996001</v>
      </c>
      <c r="F318" s="41"/>
      <c r="G318" s="41"/>
    </row>
    <row r="319" spans="3:7">
      <c r="C319" s="41">
        <f t="shared" si="18"/>
        <v>1.2922280250003919</v>
      </c>
      <c r="D319" s="41">
        <v>-1.0999999999996</v>
      </c>
      <c r="F319" s="41"/>
      <c r="G319" s="41"/>
    </row>
    <row r="320" spans="3:7">
      <c r="C320" s="41">
        <f t="shared" si="18"/>
        <v>1.1862546028400034</v>
      </c>
      <c r="D320" s="41">
        <v>-0.99999999999959899</v>
      </c>
      <c r="F320" s="41"/>
      <c r="G320" s="41"/>
    </row>
    <row r="321" spans="3:7">
      <c r="C321" s="41">
        <f t="shared" si="18"/>
        <v>1.09775103821778</v>
      </c>
      <c r="D321" s="41">
        <v>-0.89999999999960101</v>
      </c>
      <c r="F321" s="41"/>
      <c r="G321" s="41"/>
    </row>
    <row r="322" spans="3:7">
      <c r="C322" s="41">
        <f t="shared" si="18"/>
        <v>1.0227263934217172</v>
      </c>
      <c r="D322" s="41">
        <v>-0.79999999999959903</v>
      </c>
      <c r="F322" s="41"/>
      <c r="G322" s="41"/>
    </row>
    <row r="323" spans="3:7">
      <c r="C323" s="41">
        <f t="shared" si="18"/>
        <v>0.95831933639259836</v>
      </c>
      <c r="D323" s="41">
        <v>-0.69999999999960105</v>
      </c>
      <c r="F323" s="41"/>
      <c r="G323" s="41"/>
    </row>
    <row r="324" spans="3:7">
      <c r="C324" s="41">
        <f t="shared" si="18"/>
        <v>0.90242489368769563</v>
      </c>
      <c r="D324" s="41">
        <v>-0.59999999999959996</v>
      </c>
      <c r="F324" s="41"/>
      <c r="G324" s="41"/>
    </row>
    <row r="325" spans="3:7">
      <c r="C325" s="41">
        <f t="shared" si="18"/>
        <v>0.85346002455114889</v>
      </c>
      <c r="D325" s="41">
        <v>-0.49999999999959899</v>
      </c>
      <c r="F325" s="41"/>
      <c r="G325" s="41"/>
    </row>
    <row r="326" spans="3:7">
      <c r="C326" s="41">
        <f t="shared" si="18"/>
        <v>0.81021129536229308</v>
      </c>
      <c r="D326" s="41">
        <v>-0.39999999999960101</v>
      </c>
      <c r="F326" s="41"/>
      <c r="G326" s="41"/>
    </row>
    <row r="327" spans="3:7">
      <c r="C327" s="41">
        <f t="shared" si="18"/>
        <v>0.77173295922421625</v>
      </c>
      <c r="D327" s="41">
        <v>-0.29999999999959898</v>
      </c>
      <c r="F327" s="41"/>
      <c r="G327" s="41"/>
    </row>
    <row r="328" spans="3:7">
      <c r="C328" s="41">
        <f t="shared" si="18"/>
        <v>0.737276998642171</v>
      </c>
      <c r="D328" s="41">
        <v>-0.199999999999601</v>
      </c>
      <c r="F328" s="41"/>
      <c r="G328" s="41"/>
    </row>
    <row r="329" spans="3:7">
      <c r="C329" s="41">
        <f t="shared" si="18"/>
        <v>0.70624401764101519</v>
      </c>
      <c r="D329" s="41">
        <v>-9.9999999999600006E-2</v>
      </c>
      <c r="F329" s="41"/>
      <c r="G329" s="41"/>
    </row>
    <row r="330" spans="3:7">
      <c r="C330" s="41">
        <f t="shared" si="18"/>
        <v>0.67814807696775359</v>
      </c>
      <c r="D330" s="41">
        <v>4.0145664570445701E-13</v>
      </c>
      <c r="F330" s="41"/>
      <c r="G330" s="41"/>
    </row>
    <row r="331" spans="3:7">
      <c r="C331" s="41">
        <f t="shared" si="18"/>
        <v>0.65259106243172904</v>
      </c>
      <c r="D331" s="41">
        <v>0.10000000000039901</v>
      </c>
      <c r="F331" s="41"/>
      <c r="G331" s="41"/>
    </row>
    <row r="332" spans="3:7">
      <c r="C332" s="41">
        <f t="shared" si="18"/>
        <v>0.62924370156726861</v>
      </c>
      <c r="D332" s="41">
        <v>0.200000000000401</v>
      </c>
      <c r="F332" s="41"/>
      <c r="G332" s="41"/>
    </row>
    <row r="333" spans="3:7">
      <c r="C333" s="41">
        <f t="shared" si="18"/>
        <v>0.6078313001430099</v>
      </c>
      <c r="D333" s="41">
        <v>0.300000000000399</v>
      </c>
      <c r="F333" s="41"/>
      <c r="G333" s="41"/>
    </row>
    <row r="334" spans="3:7">
      <c r="C334" s="41">
        <f t="shared" si="18"/>
        <v>0.58812288390957035</v>
      </c>
      <c r="D334" s="41">
        <v>0.40000000000039998</v>
      </c>
      <c r="F334" s="41"/>
      <c r="G334" s="41"/>
    </row>
    <row r="335" spans="3:7">
      <c r="C335" s="41">
        <f t="shared" si="18"/>
        <v>0.56992283342669314</v>
      </c>
      <c r="D335" s="41">
        <v>0.50000000000040101</v>
      </c>
      <c r="F335" s="41"/>
      <c r="G335" s="41"/>
    </row>
    <row r="336" spans="3:7">
      <c r="C336" s="41">
        <f t="shared" si="18"/>
        <v>0.55306436876392762</v>
      </c>
      <c r="D336" s="41">
        <v>0.60000000000039899</v>
      </c>
      <c r="F336" s="41"/>
      <c r="G336" s="41"/>
    </row>
    <row r="337" spans="3:7">
      <c r="C337" s="41">
        <f t="shared" si="18"/>
        <v>0.53740442377881825</v>
      </c>
      <c r="D337" s="41">
        <v>0.70000000000040097</v>
      </c>
      <c r="F337" s="41"/>
      <c r="G337" s="41"/>
    </row>
    <row r="338" spans="3:7">
      <c r="C338" s="41">
        <f t="shared" si="18"/>
        <v>0.52281957607880891</v>
      </c>
      <c r="D338" s="41">
        <v>0.80000000000039895</v>
      </c>
      <c r="F338" s="41"/>
      <c r="G338" s="41"/>
    </row>
    <row r="339" spans="3:7">
      <c r="C339" s="41">
        <f t="shared" si="18"/>
        <v>0.50920278742091507</v>
      </c>
      <c r="D339" s="41">
        <v>0.90000000000040004</v>
      </c>
      <c r="F339" s="41"/>
      <c r="G339" s="41"/>
    </row>
    <row r="340" spans="3:7">
      <c r="C340" s="41">
        <f t="shared" si="18"/>
        <v>0.49646077232388247</v>
      </c>
      <c r="D340" s="41">
        <v>1.0000000000003999</v>
      </c>
      <c r="F340" s="41"/>
      <c r="G340" s="41"/>
    </row>
    <row r="341" spans="3:7">
      <c r="C341" s="41">
        <f t="shared" si="18"/>
        <v>0.48451185803649149</v>
      </c>
      <c r="D341" s="41">
        <v>1.1000000000004</v>
      </c>
      <c r="F341" s="41"/>
      <c r="G341" s="41"/>
    </row>
    <row r="342" spans="3:7">
      <c r="C342" s="41">
        <f t="shared" si="18"/>
        <v>0.47328423205065284</v>
      </c>
      <c r="D342" s="41">
        <v>1.2000000000004001</v>
      </c>
      <c r="F342" s="41"/>
      <c r="G342" s="41"/>
    </row>
    <row r="343" spans="3:7">
      <c r="C343" s="41">
        <f t="shared" si="18"/>
        <v>0.46271449767956802</v>
      </c>
      <c r="D343" s="41">
        <v>1.3000000000003999</v>
      </c>
      <c r="F343" s="41"/>
      <c r="G343" s="41"/>
    </row>
    <row r="344" spans="3:7">
      <c r="C344" s="41">
        <f t="shared" si="18"/>
        <v>0.4527464763196889</v>
      </c>
      <c r="D344" s="41">
        <v>1.4000000000004</v>
      </c>
      <c r="F344" s="41"/>
      <c r="G344" s="41"/>
    </row>
    <row r="345" spans="3:7">
      <c r="C345" s="41">
        <f t="shared" si="18"/>
        <v>0.44333020860561007</v>
      </c>
      <c r="D345" s="41">
        <v>1.5000000000003999</v>
      </c>
      <c r="F345" s="41"/>
      <c r="G345" s="41"/>
    </row>
    <row r="346" spans="3:7">
      <c r="C346" s="41">
        <f t="shared" si="18"/>
        <v>0.43442111696341074</v>
      </c>
      <c r="D346" s="41">
        <v>1.6000000000004</v>
      </c>
      <c r="F346" s="41"/>
      <c r="G346" s="41"/>
    </row>
    <row r="347" spans="3:7">
      <c r="C347" s="41">
        <f t="shared" si="18"/>
        <v>0.42597929993417716</v>
      </c>
      <c r="D347" s="41">
        <v>1.7000000000005</v>
      </c>
      <c r="F347" s="41"/>
      <c r="G347" s="41"/>
    </row>
    <row r="348" spans="3:7">
      <c r="C348" s="41">
        <f t="shared" si="18"/>
        <v>0.4179689346965636</v>
      </c>
      <c r="D348" s="41">
        <v>1.8000000000005001</v>
      </c>
      <c r="F348" s="41"/>
      <c r="G348" s="41"/>
    </row>
    <row r="349" spans="3:7">
      <c r="C349" s="41">
        <f t="shared" si="18"/>
        <v>0.4103577689157889</v>
      </c>
      <c r="D349" s="41">
        <v>1.9000000000005</v>
      </c>
      <c r="F349" s="41"/>
      <c r="G349" s="41"/>
    </row>
    <row r="350" spans="3:7">
      <c r="C350" s="41">
        <f t="shared" si="18"/>
        <v>0.40311668671736389</v>
      </c>
      <c r="D350" s="41">
        <v>2.0000000000005</v>
      </c>
      <c r="F350" s="41"/>
      <c r="G350" s="41"/>
    </row>
    <row r="351" spans="3:7">
      <c r="C351" s="41">
        <f t="shared" ref="C351:C414" si="19">D$21+(D$22/(D351-D$23))</f>
        <v>0.39621933647006374</v>
      </c>
      <c r="D351" s="41">
        <v>2.1000000000005001</v>
      </c>
      <c r="F351" s="41"/>
      <c r="G351" s="41"/>
    </row>
    <row r="352" spans="3:7">
      <c r="C352" s="41">
        <f t="shared" si="19"/>
        <v>0.38964181034704615</v>
      </c>
      <c r="D352" s="41">
        <v>2.2000000000005002</v>
      </c>
      <c r="F352" s="41"/>
      <c r="G352" s="41"/>
    </row>
    <row r="353" spans="3:7">
      <c r="C353" s="41">
        <f t="shared" si="19"/>
        <v>0.38336236745234004</v>
      </c>
      <c r="D353" s="41">
        <v>2.3000000000004999</v>
      </c>
      <c r="F353" s="41"/>
      <c r="G353" s="41"/>
    </row>
    <row r="354" spans="3:7">
      <c r="C354" s="41">
        <f t="shared" si="19"/>
        <v>0.37736119375571359</v>
      </c>
      <c r="D354" s="41">
        <v>2.4000000000005</v>
      </c>
      <c r="F354" s="41"/>
      <c r="G354" s="41"/>
    </row>
    <row r="355" spans="3:7">
      <c r="C355" s="41">
        <f t="shared" si="19"/>
        <v>0.37162019325068979</v>
      </c>
      <c r="D355" s="41">
        <v>2.5000000000005</v>
      </c>
      <c r="F355" s="41"/>
      <c r="G355" s="41"/>
    </row>
    <row r="356" spans="3:7">
      <c r="C356" s="41">
        <f t="shared" si="19"/>
        <v>0.36612280569849215</v>
      </c>
      <c r="D356" s="41">
        <v>2.6000000000005001</v>
      </c>
      <c r="F356" s="41"/>
      <c r="G356" s="41"/>
    </row>
    <row r="357" spans="3:7">
      <c r="C357" s="41">
        <f t="shared" si="19"/>
        <v>0.36085384709145024</v>
      </c>
      <c r="D357" s="41">
        <v>2.7000000000004998</v>
      </c>
      <c r="F357" s="41"/>
      <c r="G357" s="41"/>
    </row>
    <row r="358" spans="3:7">
      <c r="C358" s="41">
        <f t="shared" si="19"/>
        <v>0.35579936959895658</v>
      </c>
      <c r="D358" s="41">
        <v>2.8000000000004999</v>
      </c>
      <c r="F358" s="41"/>
      <c r="G358" s="41"/>
    </row>
    <row r="359" spans="3:7">
      <c r="C359" s="41">
        <f t="shared" si="19"/>
        <v>0.3509465382756089</v>
      </c>
      <c r="D359" s="41">
        <v>2.9000000000005</v>
      </c>
      <c r="F359" s="41"/>
      <c r="G359" s="41"/>
    </row>
    <row r="360" spans="3:7">
      <c r="C360" s="41">
        <f t="shared" si="19"/>
        <v>0.34628352223678932</v>
      </c>
      <c r="D360" s="41">
        <v>3.0000000000005</v>
      </c>
      <c r="F360" s="41"/>
      <c r="G360" s="41"/>
    </row>
    <row r="361" spans="3:7">
      <c r="C361" s="41">
        <f t="shared" si="19"/>
        <v>0.34179939835908002</v>
      </c>
      <c r="D361" s="41">
        <v>3.1000000000005001</v>
      </c>
    </row>
    <row r="362" spans="3:7">
      <c r="C362" s="41">
        <f t="shared" si="19"/>
        <v>0.33748406585540386</v>
      </c>
      <c r="D362" s="41">
        <v>3.2000000000004998</v>
      </c>
    </row>
    <row r="363" spans="3:7">
      <c r="C363" s="41">
        <f t="shared" si="19"/>
        <v>0.33332817031864564</v>
      </c>
      <c r="D363" s="41">
        <v>3.3000000000004999</v>
      </c>
    </row>
    <row r="364" spans="3:7">
      <c r="C364" s="41">
        <f t="shared" si="19"/>
        <v>0.32932303603156315</v>
      </c>
      <c r="D364" s="41">
        <v>3.4000000000005</v>
      </c>
    </row>
    <row r="365" spans="3:7">
      <c r="C365" s="41">
        <f t="shared" si="19"/>
        <v>0.32546060551213352</v>
      </c>
      <c r="D365" s="41">
        <v>3.5000000000005</v>
      </c>
    </row>
    <row r="366" spans="3:7">
      <c r="C366" s="41">
        <f t="shared" si="19"/>
        <v>0.32173338540782881</v>
      </c>
      <c r="D366" s="41">
        <v>3.6000000000005001</v>
      </c>
    </row>
    <row r="367" spans="3:7">
      <c r="C367" s="41">
        <f t="shared" si="19"/>
        <v>0.31813439797431231</v>
      </c>
      <c r="D367" s="41">
        <v>3.7000000000004998</v>
      </c>
    </row>
    <row r="368" spans="3:7">
      <c r="C368" s="41">
        <f t="shared" si="19"/>
        <v>0.3146571374774772</v>
      </c>
      <c r="D368" s="41">
        <v>3.8000000000004999</v>
      </c>
    </row>
    <row r="369" spans="3:4">
      <c r="C369" s="41">
        <f t="shared" si="19"/>
        <v>0.31129553094570067</v>
      </c>
      <c r="D369" s="41">
        <v>3.9000000000005</v>
      </c>
    </row>
    <row r="370" spans="3:4">
      <c r="C370" s="41">
        <f t="shared" si="19"/>
        <v>0.30804390277418708</v>
      </c>
      <c r="D370" s="41">
        <v>4.0000000000005</v>
      </c>
    </row>
    <row r="371" spans="3:4">
      <c r="C371" s="41">
        <f t="shared" si="19"/>
        <v>0.3048969427474123</v>
      </c>
      <c r="D371" s="41">
        <v>4.1000000000004997</v>
      </c>
    </row>
    <row r="372" spans="3:4">
      <c r="C372" s="41">
        <f t="shared" si="19"/>
        <v>0.30184967710067451</v>
      </c>
      <c r="D372" s="41">
        <v>4.2000000000005002</v>
      </c>
    </row>
    <row r="373" spans="3:4">
      <c r="C373" s="41">
        <f t="shared" si="19"/>
        <v>0.29889744228903498</v>
      </c>
      <c r="D373" s="41">
        <v>4.3000000000004999</v>
      </c>
    </row>
    <row r="374" spans="3:4">
      <c r="C374" s="41">
        <f t="shared" si="19"/>
        <v>0.296035861172674</v>
      </c>
      <c r="D374" s="41">
        <v>4.4000000000005004</v>
      </c>
    </row>
    <row r="375" spans="3:4">
      <c r="C375" s="41">
        <f t="shared" si="19"/>
        <v>0.29326082136288961</v>
      </c>
      <c r="D375" s="41">
        <v>4.5000000000005</v>
      </c>
    </row>
    <row r="376" spans="3:4">
      <c r="C376" s="41">
        <f t="shared" si="19"/>
        <v>0.29056845550344229</v>
      </c>
      <c r="D376" s="41">
        <v>4.6000000000004997</v>
      </c>
    </row>
    <row r="377" spans="3:4">
      <c r="C377" s="41">
        <f t="shared" si="19"/>
        <v>0.28795512328840733</v>
      </c>
      <c r="D377" s="41">
        <v>4.7000000000005002</v>
      </c>
    </row>
    <row r="378" spans="3:4">
      <c r="C378" s="41">
        <f t="shared" si="19"/>
        <v>0.2854173950407029</v>
      </c>
      <c r="D378" s="41">
        <v>4.8000000000004999</v>
      </c>
    </row>
    <row r="379" spans="3:4">
      <c r="C379" s="41">
        <f t="shared" si="19"/>
        <v>0.28295203669552066</v>
      </c>
      <c r="D379" s="41">
        <v>4.9000000000005004</v>
      </c>
    </row>
    <row r="380" spans="3:4">
      <c r="C380" s="41">
        <f t="shared" si="19"/>
        <v>0.28055599605040488</v>
      </c>
      <c r="D380" s="41">
        <v>5.0000000000005</v>
      </c>
    </row>
    <row r="381" spans="3:4">
      <c r="C381" s="41">
        <f t="shared" si="19"/>
        <v>0.2782263901590592</v>
      </c>
      <c r="D381" s="41">
        <v>5.1000000000004997</v>
      </c>
    </row>
    <row r="382" spans="3:4">
      <c r="C382" s="41">
        <f t="shared" si="19"/>
        <v>0.27596049375940662</v>
      </c>
      <c r="D382" s="41">
        <v>5.2000000000005002</v>
      </c>
    </row>
    <row r="383" spans="3:4">
      <c r="C383" s="41">
        <f t="shared" si="19"/>
        <v>0.27375572863824221</v>
      </c>
      <c r="D383" s="41">
        <v>5.3000000000004999</v>
      </c>
    </row>
    <row r="384" spans="3:4">
      <c r="C384" s="41">
        <f t="shared" si="19"/>
        <v>0.2716096538452174</v>
      </c>
      <c r="D384" s="41">
        <v>5.4000000000005004</v>
      </c>
    </row>
    <row r="385" spans="3:4">
      <c r="C385" s="41">
        <f t="shared" si="19"/>
        <v>0.26951995667806322</v>
      </c>
      <c r="D385" s="41">
        <v>5.5000000000005</v>
      </c>
    </row>
    <row r="386" spans="3:4">
      <c r="C386" s="41">
        <f t="shared" si="19"/>
        <v>0.26748444436906044</v>
      </c>
      <c r="D386" s="41">
        <v>5.6000000000004997</v>
      </c>
    </row>
    <row r="387" spans="3:4">
      <c r="C387" s="41">
        <f t="shared" si="19"/>
        <v>0.26550103640993028</v>
      </c>
      <c r="D387" s="41">
        <v>5.7000000000005002</v>
      </c>
    </row>
    <row r="388" spans="3:4">
      <c r="C388" s="41">
        <f t="shared" si="19"/>
        <v>0.26356775745867156</v>
      </c>
      <c r="D388" s="41">
        <v>5.8000000000004999</v>
      </c>
    </row>
    <row r="389" spans="3:4">
      <c r="C389" s="41">
        <f t="shared" si="19"/>
        <v>0.26168273077750737</v>
      </c>
      <c r="D389" s="41">
        <v>5.9000000000005004</v>
      </c>
    </row>
    <row r="390" spans="3:4">
      <c r="C390" s="41">
        <f t="shared" si="19"/>
        <v>0.25984417215611844</v>
      </c>
      <c r="D390" s="41">
        <v>6.0000000000005</v>
      </c>
    </row>
    <row r="391" spans="3:4">
      <c r="C391" s="41">
        <f t="shared" si="19"/>
        <v>0.25805038427880245</v>
      </c>
      <c r="D391" s="41">
        <v>6.1000000000004997</v>
      </c>
    </row>
    <row r="392" spans="3:4">
      <c r="C392" s="41">
        <f t="shared" si="19"/>
        <v>0.25629975149817952</v>
      </c>
      <c r="D392" s="41">
        <v>6.2000000000005002</v>
      </c>
    </row>
    <row r="393" spans="3:4">
      <c r="C393" s="41">
        <f t="shared" si="19"/>
        <v>0.25459073498161766</v>
      </c>
      <c r="D393" s="41">
        <v>6.3000000000004999</v>
      </c>
    </row>
    <row r="394" spans="3:4">
      <c r="C394" s="41">
        <f t="shared" si="19"/>
        <v>0.25292186819973217</v>
      </c>
      <c r="D394" s="41">
        <v>6.4000000000005004</v>
      </c>
    </row>
    <row r="395" spans="3:4">
      <c r="C395" s="41">
        <f t="shared" si="19"/>
        <v>0.25129175272915794</v>
      </c>
      <c r="D395" s="41">
        <v>6.5000000000005</v>
      </c>
    </row>
    <row r="396" spans="3:4">
      <c r="C396" s="41">
        <f t="shared" si="19"/>
        <v>0.24969905434434619</v>
      </c>
      <c r="D396" s="41">
        <v>6.6000000000004997</v>
      </c>
    </row>
    <row r="397" spans="3:4">
      <c r="C397" s="41">
        <f t="shared" si="19"/>
        <v>0.24814249937543081</v>
      </c>
      <c r="D397" s="41">
        <v>6.7000000000005002</v>
      </c>
    </row>
    <row r="398" spans="3:4">
      <c r="C398" s="41">
        <f t="shared" si="19"/>
        <v>0.24662087131126748</v>
      </c>
      <c r="D398" s="41">
        <v>6.8000000000004999</v>
      </c>
    </row>
    <row r="399" spans="3:4">
      <c r="C399" s="41">
        <f t="shared" si="19"/>
        <v>0.2451330076286044</v>
      </c>
      <c r="D399" s="41">
        <v>6.9000000000005004</v>
      </c>
    </row>
    <row r="400" spans="3:4">
      <c r="C400" s="41">
        <f t="shared" si="19"/>
        <v>0.24367779683001628</v>
      </c>
      <c r="D400" s="41">
        <v>7.0000000000005</v>
      </c>
    </row>
    <row r="401" spans="3:4">
      <c r="C401" s="41">
        <f t="shared" si="19"/>
        <v>0.242254175674739</v>
      </c>
      <c r="D401" s="41">
        <v>7.1000000000004997</v>
      </c>
    </row>
    <row r="402" spans="3:4">
      <c r="C402" s="41">
        <f t="shared" si="19"/>
        <v>0.24086112658790659</v>
      </c>
      <c r="D402" s="41">
        <v>7.2000000000005002</v>
      </c>
    </row>
    <row r="403" spans="3:4">
      <c r="C403" s="41">
        <f t="shared" si="19"/>
        <v>0.23949767523492432</v>
      </c>
      <c r="D403" s="41">
        <v>7.3000000000004999</v>
      </c>
    </row>
    <row r="404" spans="3:4">
      <c r="C404" s="41">
        <f t="shared" si="19"/>
        <v>0.23816288824882581</v>
      </c>
      <c r="D404" s="41">
        <v>7.4000000000005004</v>
      </c>
    </row>
    <row r="405" spans="3:4">
      <c r="C405" s="41">
        <f t="shared" si="19"/>
        <v>0.23685587109947581</v>
      </c>
      <c r="D405" s="41">
        <v>7.5000000000005</v>
      </c>
    </row>
    <row r="406" spans="3:4">
      <c r="C406" s="41">
        <f t="shared" si="19"/>
        <v>0.2355757660943949</v>
      </c>
      <c r="D406" s="41">
        <v>7.6000000000004997</v>
      </c>
    </row>
    <row r="407" spans="3:4">
      <c r="C407" s="41">
        <f t="shared" si="19"/>
        <v>0.23432175050181844</v>
      </c>
      <c r="D407" s="41">
        <v>7.7000000000005002</v>
      </c>
    </row>
    <row r="408" spans="3:4">
      <c r="C408" s="41">
        <f t="shared" si="19"/>
        <v>0.23309303478735743</v>
      </c>
      <c r="D408" s="41">
        <v>7.8000000000004999</v>
      </c>
    </row>
    <row r="409" spans="3:4">
      <c r="C409" s="41">
        <f t="shared" si="19"/>
        <v>0.23188886095632028</v>
      </c>
      <c r="D409" s="41">
        <v>7.9000000000005004</v>
      </c>
    </row>
    <row r="410" spans="3:4">
      <c r="C410" s="41">
        <f t="shared" si="19"/>
        <v>0.23070850099438184</v>
      </c>
      <c r="D410" s="41">
        <v>8.0000000000004992</v>
      </c>
    </row>
    <row r="411" spans="3:4">
      <c r="C411" s="41">
        <f t="shared" si="19"/>
        <v>0.22955125539985916</v>
      </c>
      <c r="D411" s="41">
        <v>8.1000000000005006</v>
      </c>
    </row>
    <row r="412" spans="3:4">
      <c r="C412" s="41">
        <f t="shared" si="19"/>
        <v>0.22841645180137599</v>
      </c>
      <c r="D412" s="41">
        <v>8.2000000000005002</v>
      </c>
    </row>
    <row r="413" spans="3:4">
      <c r="C413" s="41">
        <f t="shared" si="19"/>
        <v>0.22730344365517646</v>
      </c>
      <c r="D413" s="41">
        <v>8.3000000000004999</v>
      </c>
    </row>
    <row r="414" spans="3:4">
      <c r="C414" s="41">
        <f t="shared" si="19"/>
        <v>0.2262116090167843</v>
      </c>
      <c r="D414" s="41">
        <v>8.4000000000004995</v>
      </c>
    </row>
    <row r="415" spans="3:4">
      <c r="C415" s="41">
        <f t="shared" ref="C415:C478" si="20">D$21+(D$22/(D415-D$23))</f>
        <v>0.22514034938210403</v>
      </c>
      <c r="D415" s="41">
        <v>8.5000000000004992</v>
      </c>
    </row>
    <row r="416" spans="3:4">
      <c r="C416" s="41">
        <f t="shared" si="20"/>
        <v>0.22408908859342733</v>
      </c>
      <c r="D416" s="41">
        <v>8.6000000000005006</v>
      </c>
    </row>
    <row r="417" spans="3:7">
      <c r="C417" s="41">
        <f t="shared" si="20"/>
        <v>0.22305727180614235</v>
      </c>
      <c r="D417" s="41">
        <v>8.7000000000005002</v>
      </c>
    </row>
    <row r="418" spans="3:7">
      <c r="C418" s="41">
        <f t="shared" si="20"/>
        <v>0.22204436451225146</v>
      </c>
      <c r="D418" s="41">
        <v>8.8000000000005993</v>
      </c>
    </row>
    <row r="419" spans="3:7">
      <c r="C419" s="41">
        <f t="shared" si="20"/>
        <v>0.22104985161709287</v>
      </c>
      <c r="D419" s="41">
        <v>8.9000000000006008</v>
      </c>
    </row>
    <row r="420" spans="3:7">
      <c r="C420" s="41">
        <f t="shared" si="20"/>
        <v>0.22007323656590005</v>
      </c>
      <c r="D420" s="41">
        <v>9.0000000000006004</v>
      </c>
    </row>
    <row r="421" spans="3:7">
      <c r="C421" s="41">
        <f t="shared" si="20"/>
        <v>0.21911404051710703</v>
      </c>
      <c r="D421" s="41">
        <v>9.1000000000006001</v>
      </c>
    </row>
    <row r="422" spans="3:7">
      <c r="C422" s="41">
        <f t="shared" si="20"/>
        <v>0.21817180155949295</v>
      </c>
      <c r="D422" s="41">
        <v>9.2000000000005997</v>
      </c>
    </row>
    <row r="423" spans="3:7">
      <c r="C423" s="41">
        <f t="shared" si="20"/>
        <v>0.2172460739704829</v>
      </c>
      <c r="D423" s="41">
        <v>9.3000000000005993</v>
      </c>
    </row>
    <row r="424" spans="3:7">
      <c r="C424" s="41">
        <f t="shared" si="20"/>
        <v>0.21633642751310156</v>
      </c>
      <c r="D424" s="41">
        <v>9.4000000000006008</v>
      </c>
    </row>
    <row r="425" spans="3:7">
      <c r="C425" s="41">
        <f t="shared" si="20"/>
        <v>0.21544244676925009</v>
      </c>
      <c r="D425" s="41">
        <v>9.5000000000006004</v>
      </c>
    </row>
    <row r="426" spans="3:7">
      <c r="C426" s="41">
        <f t="shared" si="20"/>
        <v>0.21456373050713512</v>
      </c>
      <c r="D426" s="41">
        <v>9.6000000000006001</v>
      </c>
    </row>
    <row r="427" spans="3:7">
      <c r="C427" s="41">
        <f t="shared" si="20"/>
        <v>0.21369989108082649</v>
      </c>
      <c r="D427" s="41">
        <v>9.7000000000005997</v>
      </c>
    </row>
    <row r="428" spans="3:7">
      <c r="C428" s="41">
        <f t="shared" si="20"/>
        <v>0.21285055386005614</v>
      </c>
      <c r="D428" s="41">
        <v>9.8000000000005993</v>
      </c>
    </row>
    <row r="429" spans="3:7">
      <c r="C429" s="41">
        <f t="shared" si="20"/>
        <v>0.21201535668849503</v>
      </c>
      <c r="D429" s="41">
        <v>9.9000000000006008</v>
      </c>
    </row>
    <row r="430" spans="3:7">
      <c r="C430" s="41">
        <f t="shared" si="20"/>
        <v>0.21119394936886371</v>
      </c>
      <c r="D430" s="41">
        <v>10.0000000000006</v>
      </c>
    </row>
    <row r="431" spans="3:7">
      <c r="C431" s="41">
        <f t="shared" si="20"/>
        <v>0.2103859931733375</v>
      </c>
      <c r="D431" s="41">
        <v>10.1000000000006</v>
      </c>
    </row>
    <row r="432" spans="3:7">
      <c r="C432" s="41">
        <f t="shared" si="20"/>
        <v>0.20959116037780889</v>
      </c>
      <c r="D432" s="41">
        <v>10.2000000000006</v>
      </c>
      <c r="F432" s="41"/>
      <c r="G432" s="41"/>
    </row>
    <row r="433" spans="3:7">
      <c r="C433" s="41">
        <f t="shared" si="20"/>
        <v>0.20880913381866167</v>
      </c>
      <c r="D433" s="41">
        <v>10.300000000000599</v>
      </c>
      <c r="F433" s="41"/>
      <c r="G433" s="41"/>
    </row>
    <row r="434" spans="3:7">
      <c r="C434" s="41">
        <f t="shared" si="20"/>
        <v>0.20803960647079719</v>
      </c>
      <c r="D434" s="41">
        <v>10.400000000000601</v>
      </c>
      <c r="F434" s="41"/>
      <c r="G434" s="41"/>
    </row>
    <row r="435" spans="3:7">
      <c r="C435" s="41">
        <f t="shared" si="20"/>
        <v>0.20728228104573404</v>
      </c>
      <c r="D435" s="41">
        <v>10.5000000000006</v>
      </c>
      <c r="F435" s="41"/>
      <c r="G435" s="41"/>
    </row>
    <row r="436" spans="3:7">
      <c r="C436" s="41">
        <f t="shared" si="20"/>
        <v>0.20653686960867482</v>
      </c>
      <c r="D436" s="41">
        <v>10.6000000000006</v>
      </c>
      <c r="F436" s="41"/>
      <c r="G436" s="41"/>
    </row>
    <row r="437" spans="3:7">
      <c r="C437" s="41">
        <f t="shared" si="20"/>
        <v>0.20580309321350476</v>
      </c>
      <c r="D437" s="41">
        <v>10.7000000000006</v>
      </c>
      <c r="F437" s="41"/>
      <c r="G437" s="41"/>
    </row>
    <row r="438" spans="3:7">
      <c r="C438" s="41">
        <f t="shared" si="20"/>
        <v>0.20508068155474979</v>
      </c>
      <c r="D438" s="41">
        <v>10.800000000000599</v>
      </c>
      <c r="F438" s="41"/>
      <c r="G438" s="41"/>
    </row>
    <row r="439" spans="3:7">
      <c r="C439" s="41">
        <f t="shared" si="20"/>
        <v>0.20436937263558158</v>
      </c>
      <c r="D439" s="41">
        <v>10.900000000000601</v>
      </c>
      <c r="F439" s="41"/>
      <c r="G439" s="41"/>
    </row>
    <row r="440" spans="3:7">
      <c r="C440" s="41">
        <f t="shared" si="20"/>
        <v>0.20366891245101332</v>
      </c>
      <c r="D440" s="41">
        <v>11.0000000000006</v>
      </c>
      <c r="F440" s="41"/>
      <c r="G440" s="41"/>
    </row>
    <row r="441" spans="3:7">
      <c r="C441" s="41">
        <f t="shared" si="20"/>
        <v>0.20297905468548105</v>
      </c>
      <c r="D441" s="41">
        <v>11.1000000000006</v>
      </c>
      <c r="F441" s="41"/>
      <c r="G441" s="41"/>
    </row>
    <row r="442" spans="3:7">
      <c r="C442" s="41">
        <f t="shared" si="20"/>
        <v>0.2022995604240547</v>
      </c>
      <c r="D442" s="41">
        <v>11.2000000000006</v>
      </c>
      <c r="F442" s="41"/>
      <c r="G442" s="41"/>
    </row>
    <row r="443" spans="3:7">
      <c r="C443" s="41">
        <f t="shared" si="20"/>
        <v>0.20163019787656702</v>
      </c>
      <c r="D443" s="41">
        <v>11.300000000000599</v>
      </c>
      <c r="F443" s="41"/>
      <c r="G443" s="41"/>
    </row>
    <row r="444" spans="3:7">
      <c r="C444" s="41">
        <f t="shared" si="20"/>
        <v>0.20097074211399152</v>
      </c>
      <c r="D444" s="41">
        <v>11.400000000000601</v>
      </c>
      <c r="F444" s="41"/>
      <c r="G444" s="41"/>
    </row>
    <row r="445" spans="3:7">
      <c r="C445" s="41">
        <f t="shared" si="20"/>
        <v>0.20032097481643954</v>
      </c>
      <c r="D445" s="41">
        <v>11.5000000000006</v>
      </c>
      <c r="F445" s="41"/>
      <c r="G445" s="41"/>
    </row>
    <row r="446" spans="3:7">
      <c r="C446" s="41">
        <f t="shared" si="20"/>
        <v>0.1996806840321832</v>
      </c>
      <c r="D446" s="41">
        <v>11.6000000000006</v>
      </c>
      <c r="F446" s="41"/>
      <c r="G446" s="41"/>
    </row>
    <row r="447" spans="3:7">
      <c r="C447" s="41">
        <f t="shared" si="20"/>
        <v>0.19904966394714579</v>
      </c>
      <c r="D447" s="41">
        <v>11.7000000000006</v>
      </c>
      <c r="F447" s="41"/>
      <c r="G447" s="41"/>
    </row>
    <row r="448" spans="3:7">
      <c r="C448" s="41">
        <f t="shared" si="20"/>
        <v>0.19842771466433251</v>
      </c>
      <c r="D448" s="41">
        <v>11.800000000000599</v>
      </c>
      <c r="F448" s="41"/>
      <c r="G448" s="41"/>
    </row>
    <row r="449" spans="3:7">
      <c r="C449" s="41">
        <f t="shared" si="20"/>
        <v>0.19781464199270549</v>
      </c>
      <c r="D449" s="41">
        <v>11.900000000000601</v>
      </c>
      <c r="F449" s="41"/>
      <c r="G449" s="41"/>
    </row>
    <row r="450" spans="3:7">
      <c r="C450" s="41">
        <f t="shared" si="20"/>
        <v>0.19721025724503427</v>
      </c>
      <c r="D450" s="41">
        <v>12.0000000000006</v>
      </c>
      <c r="F450" s="41"/>
      <c r="G450" s="41"/>
    </row>
    <row r="451" spans="3:7">
      <c r="C451" s="41">
        <f t="shared" si="20"/>
        <v>0.19661437704428009</v>
      </c>
      <c r="D451" s="41">
        <v>12.1000000000006</v>
      </c>
      <c r="F451" s="41"/>
      <c r="G451" s="41"/>
    </row>
    <row r="452" spans="3:7">
      <c r="C452" s="41">
        <f t="shared" si="20"/>
        <v>0.19602682313809605</v>
      </c>
      <c r="D452" s="41">
        <v>12.2000000000006</v>
      </c>
      <c r="F452" s="41"/>
      <c r="G452" s="41"/>
    </row>
    <row r="453" spans="3:7">
      <c r="C453" s="41">
        <f t="shared" si="20"/>
        <v>0.19544742222104974</v>
      </c>
      <c r="D453" s="41">
        <v>12.300000000000599</v>
      </c>
      <c r="F453" s="41"/>
      <c r="G453" s="41"/>
    </row>
    <row r="454" spans="3:7">
      <c r="C454" s="41">
        <f t="shared" si="20"/>
        <v>0.19487600576419523</v>
      </c>
      <c r="D454" s="41">
        <v>12.400000000000601</v>
      </c>
      <c r="F454" s="41"/>
      <c r="G454" s="41"/>
    </row>
    <row r="455" spans="3:7">
      <c r="C455" s="41">
        <f t="shared" si="20"/>
        <v>0.19431240985164272</v>
      </c>
      <c r="D455" s="41">
        <v>12.5000000000006</v>
      </c>
      <c r="F455" s="41"/>
      <c r="G455" s="41"/>
    </row>
    <row r="456" spans="3:7">
      <c r="C456" s="41">
        <f t="shared" si="20"/>
        <v>0.19375647502379273</v>
      </c>
      <c r="D456" s="41">
        <v>12.6000000000006</v>
      </c>
      <c r="F456" s="41"/>
      <c r="G456" s="41"/>
    </row>
    <row r="457" spans="3:7">
      <c r="C457" s="41">
        <f t="shared" si="20"/>
        <v>0.19320804612692005</v>
      </c>
      <c r="D457" s="41">
        <v>12.7000000000006</v>
      </c>
      <c r="F457" s="41"/>
      <c r="G457" s="41"/>
    </row>
    <row r="458" spans="3:7">
      <c r="C458" s="41">
        <f t="shared" si="20"/>
        <v>0.19266697216880957</v>
      </c>
      <c r="D458" s="41">
        <v>12.800000000000599</v>
      </c>
      <c r="F458" s="41"/>
      <c r="G458" s="41"/>
    </row>
    <row r="459" spans="3:7">
      <c r="C459" s="41">
        <f t="shared" si="20"/>
        <v>0.19213310618016094</v>
      </c>
      <c r="D459" s="41">
        <v>12.900000000000601</v>
      </c>
      <c r="F459" s="41"/>
      <c r="G459" s="41"/>
    </row>
    <row r="460" spans="3:7">
      <c r="C460" s="41">
        <f t="shared" si="20"/>
        <v>0.1916063050814964</v>
      </c>
      <c r="D460" s="41">
        <v>13.0000000000006</v>
      </c>
      <c r="F460" s="41"/>
      <c r="G460" s="41"/>
    </row>
    <row r="461" spans="3:7">
      <c r="C461" s="41">
        <f t="shared" si="20"/>
        <v>0.19108642955531702</v>
      </c>
      <c r="D461" s="41">
        <v>13.1000000000006</v>
      </c>
      <c r="F461" s="41"/>
      <c r="G461" s="41"/>
    </row>
    <row r="462" spans="3:7">
      <c r="C462" s="41">
        <f t="shared" si="20"/>
        <v>0.19057334392326816</v>
      </c>
      <c r="D462" s="41">
        <v>13.2000000000006</v>
      </c>
      <c r="F462" s="41"/>
      <c r="G462" s="41"/>
    </row>
    <row r="463" spans="3:7">
      <c r="C463" s="41">
        <f t="shared" si="20"/>
        <v>0.19006691602808706</v>
      </c>
      <c r="D463" s="41">
        <v>13.300000000000599</v>
      </c>
      <c r="F463" s="41"/>
      <c r="G463" s="41"/>
    </row>
    <row r="464" spans="3:7">
      <c r="C464" s="41">
        <f t="shared" si="20"/>
        <v>0.18956701712011581</v>
      </c>
      <c r="D464" s="41">
        <v>13.400000000000601</v>
      </c>
      <c r="F464" s="41"/>
      <c r="G464" s="41"/>
    </row>
    <row r="465" spans="3:7">
      <c r="C465" s="41">
        <f t="shared" si="20"/>
        <v>0.18907352174817557</v>
      </c>
      <c r="D465" s="41">
        <v>13.5000000000006</v>
      </c>
      <c r="F465" s="41"/>
      <c r="G465" s="41"/>
    </row>
    <row r="466" spans="3:7">
      <c r="C466" s="41">
        <f t="shared" si="20"/>
        <v>0.18858630765460804</v>
      </c>
      <c r="D466" s="41">
        <v>13.6000000000006</v>
      </c>
      <c r="F466" s="41"/>
      <c r="G466" s="41"/>
    </row>
    <row r="467" spans="3:7">
      <c r="C467" s="41">
        <f t="shared" si="20"/>
        <v>0.18810525567429903</v>
      </c>
      <c r="D467" s="41">
        <v>13.7000000000006</v>
      </c>
      <c r="F467" s="41"/>
      <c r="G467" s="41"/>
    </row>
    <row r="468" spans="3:7">
      <c r="C468" s="41">
        <f t="shared" si="20"/>
        <v>0.18763024963750932</v>
      </c>
      <c r="D468" s="41">
        <v>13.800000000000599</v>
      </c>
      <c r="F468" s="41"/>
      <c r="G468" s="41"/>
    </row>
    <row r="469" spans="3:7">
      <c r="C469" s="41">
        <f t="shared" si="20"/>
        <v>0.1871611762763466</v>
      </c>
      <c r="D469" s="41">
        <v>13.900000000000601</v>
      </c>
      <c r="F469" s="41"/>
      <c r="G469" s="41"/>
    </row>
    <row r="470" spans="3:7">
      <c r="C470" s="41">
        <f t="shared" si="20"/>
        <v>0.18669792513471972</v>
      </c>
      <c r="D470" s="41">
        <v>14.0000000000006</v>
      </c>
      <c r="F470" s="41"/>
      <c r="G470" s="41"/>
    </row>
    <row r="471" spans="3:7">
      <c r="C471" s="41">
        <f t="shared" si="20"/>
        <v>0.18624038848162572</v>
      </c>
      <c r="D471" s="41">
        <v>14.1000000000006</v>
      </c>
      <c r="F471" s="41"/>
      <c r="G471" s="41"/>
    </row>
    <row r="472" spans="3:7">
      <c r="C472" s="41">
        <f t="shared" si="20"/>
        <v>0.18578846122762549</v>
      </c>
      <c r="D472" s="41">
        <v>14.2000000000006</v>
      </c>
      <c r="F472" s="41"/>
      <c r="G472" s="41"/>
    </row>
    <row r="473" spans="3:7">
      <c r="C473" s="41">
        <f t="shared" si="20"/>
        <v>0.18534204084437356</v>
      </c>
      <c r="D473" s="41">
        <v>14.300000000000599</v>
      </c>
      <c r="F473" s="41"/>
      <c r="G473" s="41"/>
    </row>
    <row r="474" spans="3:7">
      <c r="C474" s="41">
        <f t="shared" si="20"/>
        <v>0.18490102728707086</v>
      </c>
      <c r="D474" s="41">
        <v>14.400000000000601</v>
      </c>
      <c r="F474" s="41"/>
      <c r="G474" s="41"/>
    </row>
    <row r="475" spans="3:7">
      <c r="C475" s="41">
        <f t="shared" si="20"/>
        <v>0.18446532291971901</v>
      </c>
      <c r="D475" s="41">
        <v>14.5000000000006</v>
      </c>
      <c r="F475" s="41"/>
      <c r="G475" s="41"/>
    </row>
    <row r="476" spans="3:7">
      <c r="C476" s="41">
        <f t="shared" si="20"/>
        <v>0.18403483244305735</v>
      </c>
      <c r="D476" s="41">
        <v>14.6000000000006</v>
      </c>
      <c r="F476" s="41"/>
      <c r="G476" s="41"/>
    </row>
    <row r="477" spans="3:7">
      <c r="C477" s="41">
        <f t="shared" si="20"/>
        <v>0.18360946282507179</v>
      </c>
      <c r="D477" s="41">
        <v>14.7000000000006</v>
      </c>
      <c r="F477" s="41"/>
      <c r="G477" s="41"/>
    </row>
    <row r="478" spans="3:7">
      <c r="C478" s="41">
        <f t="shared" si="20"/>
        <v>0.18318912323396908</v>
      </c>
      <c r="D478" s="41">
        <v>14.800000000000599</v>
      </c>
      <c r="F478" s="41"/>
      <c r="G478" s="41"/>
    </row>
    <row r="479" spans="3:7">
      <c r="C479" s="41">
        <f t="shared" ref="C479:C542" si="21">D$21+(D$22/(D479-D$23))</f>
        <v>0.18277372497351457</v>
      </c>
      <c r="D479" s="41">
        <v>14.900000000000601</v>
      </c>
      <c r="F479" s="41"/>
      <c r="G479" s="41"/>
    </row>
    <row r="480" spans="3:7">
      <c r="C480" s="41">
        <f t="shared" si="21"/>
        <v>0.18236318142063729</v>
      </c>
      <c r="D480" s="41">
        <v>15.0000000000006</v>
      </c>
      <c r="F480" s="41"/>
      <c r="G480" s="41"/>
    </row>
    <row r="481" spans="3:7">
      <c r="C481" s="41">
        <f t="shared" si="21"/>
        <v>0.18195740796520976</v>
      </c>
      <c r="D481" s="41">
        <v>15.1000000000006</v>
      </c>
      <c r="F481" s="41"/>
      <c r="G481" s="41"/>
    </row>
    <row r="482" spans="3:7">
      <c r="C482" s="41">
        <f t="shared" si="21"/>
        <v>0.18155632195191482</v>
      </c>
      <c r="D482" s="41">
        <v>15.2000000000006</v>
      </c>
      <c r="F482" s="41"/>
      <c r="G482" s="41"/>
    </row>
    <row r="483" spans="3:7">
      <c r="C483" s="41">
        <f t="shared" si="21"/>
        <v>0.18115984262411561</v>
      </c>
      <c r="D483" s="41">
        <v>15.300000000000599</v>
      </c>
      <c r="F483" s="41"/>
      <c r="G483" s="41"/>
    </row>
    <row r="484" spans="3:7">
      <c r="C484" s="41">
        <f t="shared" si="21"/>
        <v>0.18076789106964841</v>
      </c>
      <c r="D484" s="41">
        <v>15.400000000000601</v>
      </c>
      <c r="F484" s="41"/>
      <c r="G484" s="41"/>
    </row>
    <row r="485" spans="3:7">
      <c r="C485" s="41">
        <f t="shared" si="21"/>
        <v>0.18038039016846236</v>
      </c>
      <c r="D485" s="41">
        <v>15.5000000000006</v>
      </c>
      <c r="F485" s="41"/>
      <c r="G485" s="41"/>
    </row>
    <row r="486" spans="3:7">
      <c r="C486" s="41">
        <f t="shared" si="21"/>
        <v>0.1799972645420323</v>
      </c>
      <c r="D486" s="41">
        <v>15.6000000000006</v>
      </c>
      <c r="F486" s="41"/>
      <c r="G486" s="41"/>
    </row>
    <row r="487" spans="3:7">
      <c r="C487" s="41">
        <f t="shared" si="21"/>
        <v>0.17961844050447584</v>
      </c>
      <c r="D487" s="41">
        <v>15.7000000000006</v>
      </c>
      <c r="F487" s="41"/>
      <c r="G487" s="41"/>
    </row>
    <row r="488" spans="3:7">
      <c r="C488" s="41">
        <f t="shared" si="21"/>
        <v>0.17924384601530757</v>
      </c>
      <c r="D488" s="41">
        <v>15.800000000000701</v>
      </c>
      <c r="F488" s="41"/>
      <c r="G488" s="41"/>
    </row>
    <row r="489" spans="3:7">
      <c r="C489" s="41">
        <f t="shared" si="21"/>
        <v>0.17887341063376844</v>
      </c>
      <c r="D489" s="41">
        <v>15.9000000000007</v>
      </c>
      <c r="F489" s="41"/>
      <c r="G489" s="41"/>
    </row>
    <row r="490" spans="3:7">
      <c r="C490" s="41">
        <f t="shared" si="21"/>
        <v>0.17850706547466433</v>
      </c>
      <c r="D490" s="41">
        <v>16.0000000000007</v>
      </c>
      <c r="F490" s="41"/>
      <c r="G490" s="41"/>
    </row>
    <row r="491" spans="3:7">
      <c r="C491" s="41">
        <f t="shared" si="21"/>
        <v>0.17814474316566342</v>
      </c>
      <c r="D491" s="41">
        <v>16.100000000000701</v>
      </c>
      <c r="F491" s="41"/>
      <c r="G491" s="41"/>
    </row>
    <row r="492" spans="3:7">
      <c r="C492" s="41">
        <f t="shared" si="21"/>
        <v>0.17778637780599063</v>
      </c>
      <c r="D492" s="41">
        <v>16.200000000000699</v>
      </c>
      <c r="F492" s="41"/>
      <c r="G492" s="41"/>
    </row>
    <row r="493" spans="3:7">
      <c r="C493" s="41">
        <f t="shared" si="21"/>
        <v>0.17743190492646815</v>
      </c>
      <c r="D493" s="41">
        <v>16.300000000000701</v>
      </c>
      <c r="F493" s="41"/>
      <c r="G493" s="41"/>
    </row>
    <row r="494" spans="3:7">
      <c r="C494" s="41">
        <f t="shared" si="21"/>
        <v>0.17708126145085143</v>
      </c>
      <c r="D494" s="41">
        <v>16.400000000000698</v>
      </c>
      <c r="F494" s="41"/>
      <c r="G494" s="41"/>
    </row>
    <row r="495" spans="3:7">
      <c r="C495" s="41">
        <f t="shared" si="21"/>
        <v>0.17673438565841126</v>
      </c>
      <c r="D495" s="41">
        <v>16.5000000000007</v>
      </c>
      <c r="F495" s="41"/>
      <c r="G495" s="41"/>
    </row>
    <row r="496" spans="3:7">
      <c r="C496" s="41">
        <f t="shared" si="21"/>
        <v>0.17639121714771566</v>
      </c>
      <c r="D496" s="41">
        <v>16.600000000000701</v>
      </c>
      <c r="F496" s="41"/>
      <c r="G496" s="41"/>
    </row>
    <row r="497" spans="3:7">
      <c r="C497" s="41">
        <f t="shared" si="21"/>
        <v>0.17605169680156676</v>
      </c>
      <c r="D497" s="41">
        <v>16.700000000000699</v>
      </c>
      <c r="F497" s="41"/>
      <c r="G497" s="41"/>
    </row>
    <row r="498" spans="3:7">
      <c r="C498" s="41">
        <f t="shared" si="21"/>
        <v>0.17571576675305023</v>
      </c>
      <c r="D498" s="41">
        <v>16.800000000000701</v>
      </c>
      <c r="F498" s="41"/>
      <c r="G498" s="41"/>
    </row>
    <row r="499" spans="3:7">
      <c r="C499" s="41">
        <f t="shared" si="21"/>
        <v>0.17538337035265575</v>
      </c>
      <c r="D499" s="41">
        <v>16.900000000000698</v>
      </c>
      <c r="F499" s="41"/>
      <c r="G499" s="41"/>
    </row>
    <row r="500" spans="3:7">
      <c r="C500" s="41">
        <f t="shared" si="21"/>
        <v>0.17505445213643003</v>
      </c>
      <c r="D500" s="41">
        <v>17.0000000000007</v>
      </c>
      <c r="F500" s="41"/>
      <c r="G500" s="41"/>
    </row>
    <row r="501" spans="3:7">
      <c r="C501" s="41">
        <f t="shared" si="21"/>
        <v>0.17472895779512407</v>
      </c>
      <c r="D501" s="41">
        <v>17.100000000000701</v>
      </c>
      <c r="F501" s="41"/>
      <c r="G501" s="41"/>
    </row>
    <row r="502" spans="3:7">
      <c r="C502" s="41">
        <f t="shared" si="21"/>
        <v>0.17440683414429897</v>
      </c>
      <c r="D502" s="41">
        <v>17.200000000000699</v>
      </c>
      <c r="F502" s="41"/>
      <c r="G502" s="41"/>
    </row>
    <row r="503" spans="3:7">
      <c r="C503" s="41">
        <f t="shared" si="21"/>
        <v>0.17408802909535581</v>
      </c>
      <c r="D503" s="41">
        <v>17.300000000000701</v>
      </c>
      <c r="F503" s="41"/>
      <c r="G503" s="41"/>
    </row>
    <row r="504" spans="3:7">
      <c r="C504" s="41">
        <f t="shared" si="21"/>
        <v>0.17377249162745609</v>
      </c>
      <c r="D504" s="41">
        <v>17.400000000000698</v>
      </c>
      <c r="F504" s="41"/>
      <c r="G504" s="41"/>
    </row>
    <row r="505" spans="3:7">
      <c r="C505" s="41">
        <f t="shared" si="21"/>
        <v>0.17346017176030146</v>
      </c>
      <c r="D505" s="41">
        <v>17.5000000000007</v>
      </c>
      <c r="F505" s="41"/>
      <c r="G505" s="41"/>
    </row>
    <row r="506" spans="3:7">
      <c r="C506" s="41">
        <f t="shared" si="21"/>
        <v>0.17315102052774162</v>
      </c>
      <c r="D506" s="41">
        <v>17.600000000000701</v>
      </c>
      <c r="F506" s="41"/>
      <c r="G506" s="41"/>
    </row>
    <row r="507" spans="3:7">
      <c r="C507" s="41">
        <f t="shared" si="21"/>
        <v>0.17284498995218167</v>
      </c>
      <c r="D507" s="41">
        <v>17.700000000000699</v>
      </c>
      <c r="F507" s="41"/>
      <c r="G507" s="41"/>
    </row>
    <row r="508" spans="3:7">
      <c r="C508" s="41">
        <f t="shared" si="21"/>
        <v>0.17254203301976057</v>
      </c>
      <c r="D508" s="41">
        <v>17.800000000000701</v>
      </c>
      <c r="F508" s="41"/>
      <c r="G508" s="41"/>
    </row>
    <row r="509" spans="3:7">
      <c r="C509" s="41">
        <f t="shared" si="21"/>
        <v>0.17224210365627363</v>
      </c>
      <c r="D509" s="41">
        <v>17.900000000000698</v>
      </c>
      <c r="F509" s="41"/>
      <c r="G509" s="41"/>
    </row>
    <row r="510" spans="3:7">
      <c r="C510" s="41">
        <f t="shared" si="21"/>
        <v>0.17194515670381325</v>
      </c>
      <c r="D510" s="41">
        <v>18.0000000000007</v>
      </c>
      <c r="F510" s="41"/>
      <c r="G510" s="41"/>
    </row>
    <row r="511" spans="3:7">
      <c r="C511" s="41">
        <f t="shared" si="21"/>
        <v>0.17165114789810335</v>
      </c>
      <c r="D511" s="41">
        <v>18.100000000000701</v>
      </c>
      <c r="F511" s="41"/>
      <c r="G511" s="41"/>
    </row>
    <row r="512" spans="3:7">
      <c r="C512" s="41">
        <f t="shared" si="21"/>
        <v>0.17136003384650289</v>
      </c>
      <c r="D512" s="41">
        <v>18.200000000000699</v>
      </c>
      <c r="F512" s="41"/>
      <c r="G512" s="41"/>
    </row>
    <row r="513" spans="3:7">
      <c r="C513" s="41">
        <f t="shared" si="21"/>
        <v>0.17107177200665613</v>
      </c>
      <c r="D513" s="41">
        <v>18.300000000000701</v>
      </c>
      <c r="F513" s="41"/>
      <c r="G513" s="41"/>
    </row>
    <row r="514" spans="3:7">
      <c r="C514" s="41">
        <f t="shared" si="21"/>
        <v>0.17078632066576735</v>
      </c>
      <c r="D514" s="41">
        <v>18.400000000000698</v>
      </c>
      <c r="F514" s="41"/>
      <c r="G514" s="41"/>
    </row>
    <row r="515" spans="3:7">
      <c r="C515" s="41">
        <f t="shared" si="21"/>
        <v>0.17050363892047873</v>
      </c>
      <c r="D515" s="41">
        <v>18.5000000000007</v>
      </c>
      <c r="F515" s="41"/>
      <c r="G515" s="41"/>
    </row>
    <row r="516" spans="3:7">
      <c r="C516" s="41">
        <f t="shared" si="21"/>
        <v>0.17022368665733134</v>
      </c>
      <c r="D516" s="41">
        <v>18.600000000000701</v>
      </c>
      <c r="F516" s="41"/>
      <c r="G516" s="41"/>
    </row>
    <row r="517" spans="3:7">
      <c r="C517" s="41">
        <f t="shared" si="21"/>
        <v>0.16994642453378911</v>
      </c>
      <c r="D517" s="41">
        <v>18.700000000000699</v>
      </c>
      <c r="F517" s="41"/>
      <c r="G517" s="41"/>
    </row>
    <row r="518" spans="3:7">
      <c r="C518" s="41">
        <f t="shared" si="21"/>
        <v>0.16967181395980732</v>
      </c>
      <c r="D518" s="41">
        <v>18.800000000000701</v>
      </c>
      <c r="F518" s="41"/>
      <c r="G518" s="41"/>
    </row>
    <row r="519" spans="3:7">
      <c r="C519" s="41">
        <f t="shared" si="21"/>
        <v>0.16939981707992757</v>
      </c>
      <c r="D519" s="41">
        <v>18.900000000000698</v>
      </c>
      <c r="F519" s="41"/>
      <c r="G519" s="41"/>
    </row>
    <row r="520" spans="3:7">
      <c r="C520" s="41">
        <f t="shared" si="21"/>
        <v>0.16913039675588126</v>
      </c>
      <c r="D520" s="41">
        <v>19.0000000000007</v>
      </c>
      <c r="F520" s="41"/>
      <c r="G520" s="41"/>
    </row>
    <row r="521" spans="3:7">
      <c r="C521" s="41">
        <f t="shared" si="21"/>
        <v>0.16886351654968534</v>
      </c>
      <c r="D521" s="41">
        <v>19.100000000000701</v>
      </c>
      <c r="F521" s="41"/>
      <c r="G521" s="41"/>
    </row>
    <row r="522" spans="3:7">
      <c r="C522" s="41">
        <f t="shared" si="21"/>
        <v>0.16859914070721393</v>
      </c>
      <c r="D522" s="41">
        <v>19.200000000000699</v>
      </c>
      <c r="F522" s="41"/>
      <c r="G522" s="41"/>
    </row>
    <row r="523" spans="3:7">
      <c r="C523" s="41">
        <f t="shared" si="21"/>
        <v>0.16833723414223004</v>
      </c>
      <c r="D523" s="41">
        <v>19.300000000000701</v>
      </c>
      <c r="F523" s="41"/>
      <c r="G523" s="41"/>
    </row>
    <row r="524" spans="3:7">
      <c r="C524" s="41">
        <f t="shared" si="21"/>
        <v>0.168077762420863</v>
      </c>
      <c r="D524" s="41">
        <v>19.400000000000698</v>
      </c>
      <c r="F524" s="41"/>
      <c r="G524" s="41"/>
    </row>
    <row r="525" spans="3:7">
      <c r="C525" s="41">
        <f t="shared" si="21"/>
        <v>0.16782069174651654</v>
      </c>
      <c r="D525" s="41">
        <v>19.5000000000007</v>
      </c>
      <c r="F525" s="41"/>
      <c r="G525" s="41"/>
    </row>
    <row r="526" spans="3:7">
      <c r="C526" s="41">
        <f t="shared" si="21"/>
        <v>0.16756598894519387</v>
      </c>
      <c r="D526" s="41">
        <v>19.600000000000701</v>
      </c>
      <c r="F526" s="41"/>
      <c r="G526" s="41"/>
    </row>
    <row r="527" spans="3:7">
      <c r="C527" s="41">
        <f t="shared" si="21"/>
        <v>0.16731362145122683</v>
      </c>
      <c r="D527" s="41">
        <v>19.700000000000699</v>
      </c>
      <c r="F527" s="41"/>
      <c r="G527" s="41"/>
    </row>
    <row r="528" spans="3:7">
      <c r="C528" s="41">
        <f t="shared" si="21"/>
        <v>0.16706355729339512</v>
      </c>
      <c r="D528" s="41">
        <v>19.800000000000701</v>
      </c>
      <c r="F528" s="41"/>
      <c r="G528" s="41"/>
    </row>
    <row r="529" spans="3:7">
      <c r="C529" s="41">
        <f t="shared" si="21"/>
        <v>0.16681576508142448</v>
      </c>
      <c r="D529" s="41">
        <v>19.900000000000698</v>
      </c>
      <c r="F529" s="41"/>
      <c r="G529" s="41"/>
    </row>
    <row r="530" spans="3:7">
      <c r="C530" s="41">
        <f t="shared" si="21"/>
        <v>0.16657021399285094</v>
      </c>
      <c r="D530" s="41">
        <v>20.0000000000007</v>
      </c>
      <c r="F530" s="41"/>
      <c r="G530" s="41"/>
    </row>
    <row r="531" spans="3:7">
      <c r="C531" s="41">
        <f t="shared" si="21"/>
        <v>0.16632687376023969</v>
      </c>
      <c r="D531" s="41">
        <v>20.100000000000701</v>
      </c>
      <c r="F531" s="41"/>
      <c r="G531" s="41"/>
    </row>
    <row r="532" spans="3:7">
      <c r="C532" s="41">
        <f t="shared" si="21"/>
        <v>0.16608571465874827</v>
      </c>
      <c r="D532" s="41">
        <v>20.200000000000699</v>
      </c>
      <c r="F532" s="41"/>
      <c r="G532" s="41"/>
    </row>
    <row r="533" spans="3:7">
      <c r="C533" s="41">
        <f t="shared" si="21"/>
        <v>0.16584670749402181</v>
      </c>
      <c r="D533" s="41">
        <v>20.300000000000701</v>
      </c>
      <c r="F533" s="41"/>
      <c r="G533" s="41"/>
    </row>
    <row r="534" spans="3:7">
      <c r="C534" s="41">
        <f t="shared" si="21"/>
        <v>0.16560982359041165</v>
      </c>
      <c r="D534" s="41">
        <v>20.400000000000698</v>
      </c>
      <c r="F534" s="41"/>
      <c r="G534" s="41"/>
    </row>
    <row r="535" spans="3:7">
      <c r="C535" s="41">
        <f t="shared" si="21"/>
        <v>0.16537503477950613</v>
      </c>
      <c r="D535" s="41">
        <v>20.5000000000007</v>
      </c>
      <c r="F535" s="41"/>
      <c r="G535" s="41"/>
    </row>
    <row r="536" spans="3:7">
      <c r="C536" s="41">
        <f t="shared" si="21"/>
        <v>0.16514231338896451</v>
      </c>
      <c r="D536" s="41">
        <v>20.600000000000701</v>
      </c>
      <c r="F536" s="41"/>
      <c r="G536" s="41"/>
    </row>
    <row r="537" spans="3:7">
      <c r="C537" s="41">
        <f t="shared" si="21"/>
        <v>0.16491163223164446</v>
      </c>
      <c r="D537" s="41">
        <v>20.700000000000699</v>
      </c>
      <c r="F537" s="41"/>
      <c r="G537" s="41"/>
    </row>
    <row r="538" spans="3:7">
      <c r="C538" s="41">
        <f t="shared" si="21"/>
        <v>0.16468296459501436</v>
      </c>
      <c r="D538" s="41">
        <v>20.800000000000701</v>
      </c>
      <c r="F538" s="41"/>
      <c r="G538" s="41"/>
    </row>
    <row r="539" spans="3:7">
      <c r="C539" s="41">
        <f t="shared" si="21"/>
        <v>0.16445628423084163</v>
      </c>
      <c r="D539" s="41">
        <v>20.900000000000698</v>
      </c>
      <c r="F539" s="41"/>
      <c r="G539" s="41"/>
    </row>
    <row r="540" spans="3:7">
      <c r="C540" s="41">
        <f t="shared" si="21"/>
        <v>0.16423156534514868</v>
      </c>
      <c r="D540" s="41">
        <v>21.0000000000007</v>
      </c>
      <c r="F540" s="41"/>
      <c r="G540" s="41"/>
    </row>
    <row r="541" spans="3:7">
      <c r="C541" s="41">
        <f t="shared" si="21"/>
        <v>0.16400878258842844</v>
      </c>
      <c r="D541" s="41">
        <v>21.100000000000701</v>
      </c>
      <c r="F541" s="41"/>
      <c r="G541" s="41"/>
    </row>
    <row r="542" spans="3:7">
      <c r="C542" s="41">
        <f t="shared" si="21"/>
        <v>0.1637879110461119</v>
      </c>
      <c r="D542" s="41">
        <v>21.200000000000699</v>
      </c>
      <c r="F542" s="41"/>
      <c r="G542" s="41"/>
    </row>
    <row r="543" spans="3:7">
      <c r="C543" s="41">
        <f t="shared" ref="C543:C606" si="22">D$21+(D$22/(D543-D$23))</f>
        <v>0.16356892622927977</v>
      </c>
      <c r="D543" s="41">
        <v>21.300000000000701</v>
      </c>
      <c r="F543" s="41"/>
      <c r="G543" s="41"/>
    </row>
    <row r="544" spans="3:7">
      <c r="C544" s="41">
        <f t="shared" si="22"/>
        <v>0.16335180406561106</v>
      </c>
      <c r="D544" s="41">
        <v>21.400000000000698</v>
      </c>
      <c r="F544" s="41"/>
      <c r="G544" s="41"/>
    </row>
    <row r="545" spans="3:7">
      <c r="C545" s="41">
        <f t="shared" si="22"/>
        <v>0.16313652089056199</v>
      </c>
      <c r="D545" s="41">
        <v>21.5000000000007</v>
      </c>
      <c r="F545" s="41"/>
      <c r="G545" s="41"/>
    </row>
    <row r="546" spans="3:7">
      <c r="C546" s="41">
        <f t="shared" si="22"/>
        <v>0.16292305343876776</v>
      </c>
      <c r="D546" s="41">
        <v>21.600000000000701</v>
      </c>
      <c r="F546" s="41"/>
      <c r="G546" s="41"/>
    </row>
    <row r="547" spans="3:7">
      <c r="C547" s="41">
        <f t="shared" si="22"/>
        <v>0.16271137883566111</v>
      </c>
      <c r="D547" s="41">
        <v>21.700000000000699</v>
      </c>
      <c r="F547" s="41"/>
      <c r="G547" s="41"/>
    </row>
    <row r="548" spans="3:7">
      <c r="C548" s="41">
        <f t="shared" si="22"/>
        <v>0.1625014745893012</v>
      </c>
      <c r="D548" s="41">
        <v>21.800000000000701</v>
      </c>
      <c r="F548" s="41"/>
      <c r="G548" s="41"/>
    </row>
    <row r="549" spans="3:7">
      <c r="C549" s="41">
        <f t="shared" si="22"/>
        <v>0.16229331858240656</v>
      </c>
      <c r="D549" s="41">
        <v>21.900000000000698</v>
      </c>
      <c r="F549" s="41"/>
      <c r="G549" s="41"/>
    </row>
    <row r="550" spans="3:7">
      <c r="C550" s="41">
        <f t="shared" si="22"/>
        <v>0.16208688906458632</v>
      </c>
      <c r="D550" s="41">
        <v>22.0000000000007</v>
      </c>
      <c r="F550" s="41"/>
      <c r="G550" s="41"/>
    </row>
    <row r="551" spans="3:7">
      <c r="C551" s="41">
        <f t="shared" si="22"/>
        <v>0.16188216464476407</v>
      </c>
      <c r="D551" s="41">
        <v>22.100000000000701</v>
      </c>
      <c r="F551" s="41"/>
      <c r="G551" s="41"/>
    </row>
    <row r="552" spans="3:7">
      <c r="C552" s="41">
        <f t="shared" si="22"/>
        <v>0.16167912428378844</v>
      </c>
      <c r="D552" s="41">
        <v>22.200000000000699</v>
      </c>
      <c r="F552" s="41"/>
      <c r="G552" s="41"/>
    </row>
    <row r="553" spans="3:7">
      <c r="C553" s="41">
        <f t="shared" si="22"/>
        <v>0.16147774728722555</v>
      </c>
      <c r="D553" s="41">
        <v>22.300000000000701</v>
      </c>
      <c r="F553" s="41"/>
      <c r="G553" s="41"/>
    </row>
    <row r="554" spans="3:7">
      <c r="C554" s="41">
        <f t="shared" si="22"/>
        <v>0.16127801329832767</v>
      </c>
      <c r="D554" s="41">
        <v>22.400000000000698</v>
      </c>
      <c r="F554" s="41"/>
      <c r="G554" s="41"/>
    </row>
    <row r="555" spans="3:7">
      <c r="C555" s="41">
        <f t="shared" si="22"/>
        <v>0.1610799022911733</v>
      </c>
      <c r="D555" s="41">
        <v>22.5000000000007</v>
      </c>
      <c r="F555" s="41"/>
      <c r="G555" s="41"/>
    </row>
    <row r="556" spans="3:7">
      <c r="C556" s="41">
        <f t="shared" si="22"/>
        <v>0.1608833945639741</v>
      </c>
      <c r="D556" s="41">
        <v>22.600000000000701</v>
      </c>
      <c r="F556" s="41"/>
      <c r="G556" s="41"/>
    </row>
    <row r="557" spans="3:7">
      <c r="C557" s="41">
        <f t="shared" si="22"/>
        <v>0.16068847073254319</v>
      </c>
      <c r="D557" s="41">
        <v>22.700000000000699</v>
      </c>
      <c r="F557" s="41"/>
      <c r="G557" s="41"/>
    </row>
    <row r="558" spans="3:7">
      <c r="C558" s="41">
        <f t="shared" si="22"/>
        <v>0.16049511172392089</v>
      </c>
      <c r="D558" s="41">
        <v>22.8000000000008</v>
      </c>
      <c r="F558" s="41"/>
      <c r="G558" s="41"/>
    </row>
    <row r="559" spans="3:7">
      <c r="C559" s="41">
        <f t="shared" si="22"/>
        <v>0.16030329877015426</v>
      </c>
      <c r="D559" s="41">
        <v>22.900000000000801</v>
      </c>
      <c r="F559" s="41"/>
      <c r="G559" s="41"/>
    </row>
    <row r="560" spans="3:7">
      <c r="C560" s="41">
        <f t="shared" si="22"/>
        <v>0.16011301340222325</v>
      </c>
      <c r="D560" s="41">
        <v>23.000000000000799</v>
      </c>
      <c r="F560" s="41"/>
      <c r="G560" s="41"/>
    </row>
    <row r="561" spans="3:7">
      <c r="C561" s="41">
        <f t="shared" si="22"/>
        <v>0.15992423744411344</v>
      </c>
      <c r="D561" s="41">
        <v>23.100000000000801</v>
      </c>
      <c r="F561" s="41"/>
      <c r="G561" s="41"/>
    </row>
    <row r="562" spans="3:7">
      <c r="C562" s="41">
        <f t="shared" si="22"/>
        <v>0.15973695300702817</v>
      </c>
      <c r="D562" s="41">
        <v>23.200000000000799</v>
      </c>
      <c r="F562" s="41"/>
      <c r="G562" s="41"/>
    </row>
    <row r="563" spans="3:7">
      <c r="C563" s="41">
        <f t="shared" si="22"/>
        <v>0.1595511424837377</v>
      </c>
      <c r="D563" s="41">
        <v>23.3000000000008</v>
      </c>
      <c r="F563" s="41"/>
      <c r="G563" s="41"/>
    </row>
    <row r="564" spans="3:7">
      <c r="C564" s="41">
        <f t="shared" si="22"/>
        <v>0.15936678854306097</v>
      </c>
      <c r="D564" s="41">
        <v>23.400000000000801</v>
      </c>
      <c r="F564" s="41"/>
      <c r="G564" s="41"/>
    </row>
    <row r="565" spans="3:7">
      <c r="C565" s="41">
        <f t="shared" si="22"/>
        <v>0.15918387412447699</v>
      </c>
      <c r="D565" s="41">
        <v>23.500000000000799</v>
      </c>
      <c r="F565" s="41"/>
      <c r="G565" s="41"/>
    </row>
    <row r="566" spans="3:7">
      <c r="C566" s="41">
        <f t="shared" si="22"/>
        <v>0.15900238243286169</v>
      </c>
      <c r="D566" s="41">
        <v>23.600000000000801</v>
      </c>
      <c r="F566" s="41"/>
      <c r="G566" s="41"/>
    </row>
    <row r="567" spans="3:7">
      <c r="C567" s="41">
        <f t="shared" si="22"/>
        <v>0.15882229693334721</v>
      </c>
      <c r="D567" s="41">
        <v>23.700000000000799</v>
      </c>
      <c r="F567" s="41"/>
      <c r="G567" s="41"/>
    </row>
    <row r="568" spans="3:7">
      <c r="C568" s="41">
        <f t="shared" si="22"/>
        <v>0.15864360134630026</v>
      </c>
      <c r="D568" s="41">
        <v>23.8000000000008</v>
      </c>
      <c r="F568" s="41"/>
      <c r="G568" s="41"/>
    </row>
    <row r="569" spans="3:7">
      <c r="C569" s="41">
        <f t="shared" si="22"/>
        <v>0.15846627964241611</v>
      </c>
      <c r="D569" s="41">
        <v>23.900000000000801</v>
      </c>
      <c r="F569" s="41"/>
      <c r="G569" s="41"/>
    </row>
    <row r="570" spans="3:7">
      <c r="C570" s="41">
        <f t="shared" si="22"/>
        <v>0.1582903160379257</v>
      </c>
      <c r="D570" s="41">
        <v>24.000000000000799</v>
      </c>
      <c r="F570" s="41"/>
      <c r="G570" s="41"/>
    </row>
    <row r="571" spans="3:7">
      <c r="C571" s="41">
        <f t="shared" si="22"/>
        <v>0.15811569498991199</v>
      </c>
      <c r="D571" s="41">
        <v>24.100000000000801</v>
      </c>
      <c r="F571" s="41"/>
      <c r="G571" s="41"/>
    </row>
    <row r="572" spans="3:7">
      <c r="C572" s="41">
        <f t="shared" si="22"/>
        <v>0.15794240119173336</v>
      </c>
      <c r="D572" s="41">
        <v>24.200000000000799</v>
      </c>
      <c r="F572" s="41"/>
      <c r="G572" s="41"/>
    </row>
    <row r="573" spans="3:7">
      <c r="C573" s="41">
        <f t="shared" si="22"/>
        <v>0.15777041956855106</v>
      </c>
      <c r="D573" s="41">
        <v>24.3000000000008</v>
      </c>
      <c r="F573" s="41"/>
      <c r="G573" s="41"/>
    </row>
    <row r="574" spans="3:7">
      <c r="C574" s="41">
        <f t="shared" si="22"/>
        <v>0.15759973527295759</v>
      </c>
      <c r="D574" s="41">
        <v>24.400000000000801</v>
      </c>
      <c r="F574" s="41"/>
      <c r="G574" s="41"/>
    </row>
    <row r="575" spans="3:7">
      <c r="C575" s="41">
        <f t="shared" si="22"/>
        <v>0.15743033368070394</v>
      </c>
      <c r="D575" s="41">
        <v>24.500000000000799</v>
      </c>
      <c r="F575" s="41"/>
      <c r="G575" s="41"/>
    </row>
    <row r="576" spans="3:7">
      <c r="C576" s="41">
        <f t="shared" si="22"/>
        <v>0.15726220038652255</v>
      </c>
      <c r="D576" s="41">
        <v>24.600000000000801</v>
      </c>
      <c r="F576" s="41"/>
      <c r="G576" s="41"/>
    </row>
    <row r="577" spans="3:7">
      <c r="C577" s="41">
        <f t="shared" si="22"/>
        <v>0.15709532120004388</v>
      </c>
      <c r="D577" s="41">
        <v>24.700000000000799</v>
      </c>
      <c r="F577" s="41"/>
      <c r="G577" s="41"/>
    </row>
    <row r="578" spans="3:7">
      <c r="C578" s="41">
        <f t="shared" si="22"/>
        <v>0.15692968214180406</v>
      </c>
      <c r="D578" s="41">
        <v>24.8000000000008</v>
      </c>
      <c r="F578" s="41"/>
      <c r="G578" s="41"/>
    </row>
    <row r="579" spans="3:7">
      <c r="C579" s="41">
        <f t="shared" si="22"/>
        <v>0.15676526943934099</v>
      </c>
      <c r="D579" s="41">
        <v>24.900000000000801</v>
      </c>
      <c r="F579" s="41"/>
      <c r="G579" s="41"/>
    </row>
    <row r="580" spans="3:7">
      <c r="C580" s="41">
        <f t="shared" si="22"/>
        <v>0.15660206952337713</v>
      </c>
      <c r="D580" s="41">
        <v>25.000000000000799</v>
      </c>
      <c r="F580" s="41"/>
      <c r="G580" s="41"/>
    </row>
    <row r="581" spans="3:7">
      <c r="C581" s="41">
        <f t="shared" si="22"/>
        <v>0.15644006902408622</v>
      </c>
      <c r="D581" s="41">
        <v>25.100000000000801</v>
      </c>
      <c r="F581" s="41"/>
      <c r="G581" s="41"/>
    </row>
    <row r="582" spans="3:7">
      <c r="C582" s="41">
        <f t="shared" si="22"/>
        <v>0.15627925476744214</v>
      </c>
      <c r="D582" s="41">
        <v>25.200000000000799</v>
      </c>
      <c r="F582" s="41"/>
      <c r="G582" s="41"/>
    </row>
    <row r="583" spans="3:7">
      <c r="C583" s="41">
        <f t="shared" si="22"/>
        <v>0.15611961377164754</v>
      </c>
      <c r="D583" s="41">
        <v>25.3000000000008</v>
      </c>
      <c r="F583" s="41"/>
      <c r="G583" s="41"/>
    </row>
    <row r="584" spans="3:7">
      <c r="C584" s="41">
        <f t="shared" si="22"/>
        <v>0.15596113324364058</v>
      </c>
      <c r="D584" s="41">
        <v>25.400000000000801</v>
      </c>
      <c r="F584" s="41"/>
      <c r="G584" s="41"/>
    </row>
    <row r="585" spans="3:7">
      <c r="C585" s="41">
        <f t="shared" si="22"/>
        <v>0.15580380057567741</v>
      </c>
      <c r="D585" s="41">
        <v>25.500000000000799</v>
      </c>
      <c r="F585" s="41"/>
      <c r="G585" s="41"/>
    </row>
    <row r="586" spans="3:7">
      <c r="C586" s="41">
        <f t="shared" si="22"/>
        <v>0.15564760334198857</v>
      </c>
      <c r="D586" s="41">
        <v>25.600000000000801</v>
      </c>
      <c r="F586" s="41"/>
      <c r="G586" s="41"/>
    </row>
    <row r="587" spans="3:7">
      <c r="C587" s="41">
        <f t="shared" si="22"/>
        <v>0.1554925292955078</v>
      </c>
      <c r="D587" s="41">
        <v>25.700000000000799</v>
      </c>
      <c r="F587" s="41"/>
      <c r="G587" s="41"/>
    </row>
    <row r="588" spans="3:7">
      <c r="C588" s="41">
        <f t="shared" si="22"/>
        <v>0.15533856636467078</v>
      </c>
      <c r="D588" s="41">
        <v>25.8000000000008</v>
      </c>
      <c r="F588" s="41"/>
      <c r="G588" s="41"/>
    </row>
    <row r="589" spans="3:7">
      <c r="C589" s="41">
        <f t="shared" si="22"/>
        <v>0.15518570265028286</v>
      </c>
      <c r="D589" s="41">
        <v>25.900000000000801</v>
      </c>
      <c r="F589" s="41"/>
      <c r="G589" s="41"/>
    </row>
    <row r="590" spans="3:7">
      <c r="C590" s="41">
        <f t="shared" si="22"/>
        <v>0.15503392642245328</v>
      </c>
      <c r="D590" s="41">
        <v>26.000000000000799</v>
      </c>
      <c r="F590" s="41"/>
      <c r="G590" s="41"/>
    </row>
    <row r="591" spans="3:7">
      <c r="C591" s="41">
        <f t="shared" si="22"/>
        <v>0.15488322611759475</v>
      </c>
      <c r="D591" s="41">
        <v>26.100000000000801</v>
      </c>
      <c r="F591" s="41"/>
      <c r="G591" s="41"/>
    </row>
    <row r="592" spans="3:7">
      <c r="C592" s="41">
        <f t="shared" si="22"/>
        <v>0.15473359033548675</v>
      </c>
      <c r="D592" s="41">
        <v>26.200000000000799</v>
      </c>
      <c r="F592" s="41"/>
      <c r="G592" s="41"/>
    </row>
    <row r="593" spans="3:7">
      <c r="C593" s="41">
        <f t="shared" si="22"/>
        <v>0.15458500783640042</v>
      </c>
      <c r="D593" s="41">
        <v>26.3000000000008</v>
      </c>
      <c r="F593" s="41"/>
      <c r="G593" s="41"/>
    </row>
    <row r="594" spans="3:7">
      <c r="C594" s="41">
        <f t="shared" si="22"/>
        <v>0.15443746753828444</v>
      </c>
      <c r="D594" s="41">
        <v>26.400000000000801</v>
      </c>
      <c r="F594" s="41"/>
      <c r="G594" s="41"/>
    </row>
    <row r="595" spans="3:7">
      <c r="C595" s="41">
        <f t="shared" si="22"/>
        <v>0.15429095851400965</v>
      </c>
      <c r="D595" s="41">
        <v>26.500000000000799</v>
      </c>
      <c r="F595" s="41"/>
      <c r="G595" s="41"/>
    </row>
    <row r="596" spans="3:7">
      <c r="C596" s="41">
        <f t="shared" si="22"/>
        <v>0.15414546998867126</v>
      </c>
      <c r="D596" s="41">
        <v>26.600000000000801</v>
      </c>
      <c r="F596" s="41"/>
      <c r="G596" s="41"/>
    </row>
    <row r="597" spans="3:7">
      <c r="C597" s="41">
        <f t="shared" si="22"/>
        <v>0.15400099133694728</v>
      </c>
      <c r="D597" s="41">
        <v>26.700000000000799</v>
      </c>
      <c r="F597" s="41"/>
      <c r="G597" s="41"/>
    </row>
    <row r="598" spans="3:7">
      <c r="C598" s="41">
        <f t="shared" si="22"/>
        <v>0.15385751208051185</v>
      </c>
      <c r="D598" s="41">
        <v>26.8000000000008</v>
      </c>
      <c r="F598" s="41"/>
      <c r="G598" s="41"/>
    </row>
    <row r="599" spans="3:7">
      <c r="C599" s="41">
        <f t="shared" si="22"/>
        <v>0.15371502188550185</v>
      </c>
      <c r="D599" s="41">
        <v>26.900000000000801</v>
      </c>
      <c r="F599" s="41"/>
      <c r="G599" s="41"/>
    </row>
    <row r="600" spans="3:7">
      <c r="C600" s="41">
        <f t="shared" si="22"/>
        <v>0.1535735105600359</v>
      </c>
      <c r="D600" s="41">
        <v>27.000000000000799</v>
      </c>
      <c r="F600" s="41"/>
      <c r="G600" s="41"/>
    </row>
    <row r="601" spans="3:7">
      <c r="C601" s="41">
        <f t="shared" si="22"/>
        <v>0.15343296805178439</v>
      </c>
      <c r="D601" s="41">
        <v>27.100000000000801</v>
      </c>
      <c r="F601" s="41"/>
      <c r="G601" s="41"/>
    </row>
    <row r="602" spans="3:7">
      <c r="C602" s="41">
        <f t="shared" si="22"/>
        <v>0.1532933844455889</v>
      </c>
      <c r="D602" s="41">
        <v>27.200000000000799</v>
      </c>
      <c r="F602" s="41"/>
      <c r="G602" s="41"/>
    </row>
    <row r="603" spans="3:7">
      <c r="C603" s="41">
        <f t="shared" si="22"/>
        <v>0.15315474996113057</v>
      </c>
      <c r="D603" s="41">
        <v>27.3000000000008</v>
      </c>
      <c r="F603" s="41"/>
      <c r="G603" s="41"/>
    </row>
    <row r="604" spans="3:7">
      <c r="C604" s="41">
        <f t="shared" si="22"/>
        <v>0.15301705495064563</v>
      </c>
      <c r="D604" s="41">
        <v>27.400000000000801</v>
      </c>
      <c r="F604" s="41"/>
      <c r="G604" s="41"/>
    </row>
    <row r="605" spans="3:7">
      <c r="C605" s="41">
        <f t="shared" si="22"/>
        <v>0.15288028989668734</v>
      </c>
      <c r="D605" s="41">
        <v>27.500000000000799</v>
      </c>
      <c r="F605" s="41"/>
      <c r="G605" s="41"/>
    </row>
    <row r="606" spans="3:7">
      <c r="C606" s="41">
        <f t="shared" si="22"/>
        <v>0.15274444540993307</v>
      </c>
      <c r="D606" s="41">
        <v>27.600000000000801</v>
      </c>
      <c r="F606" s="41"/>
      <c r="G606" s="41"/>
    </row>
    <row r="607" spans="3:7">
      <c r="C607" s="41">
        <f t="shared" ref="C607:C670" si="23">D$21+(D$22/(D607-D$23))</f>
        <v>0.15260951222703545</v>
      </c>
      <c r="D607" s="41">
        <v>27.700000000000799</v>
      </c>
      <c r="F607" s="41"/>
      <c r="G607" s="41"/>
    </row>
    <row r="608" spans="3:7">
      <c r="C608" s="41">
        <f t="shared" si="23"/>
        <v>0.15247548120851678</v>
      </c>
      <c r="D608" s="41">
        <v>27.8000000000008</v>
      </c>
      <c r="F608" s="41"/>
      <c r="G608" s="41"/>
    </row>
    <row r="609" spans="3:7">
      <c r="C609" s="41">
        <f t="shared" si="23"/>
        <v>0.1523423433367054</v>
      </c>
      <c r="D609" s="41">
        <v>27.900000000000801</v>
      </c>
      <c r="F609" s="41"/>
      <c r="G609" s="41"/>
    </row>
    <row r="610" spans="3:7">
      <c r="C610" s="41">
        <f t="shared" si="23"/>
        <v>0.15221008971371325</v>
      </c>
      <c r="D610" s="41">
        <v>28.000000000000799</v>
      </c>
      <c r="F610" s="41"/>
      <c r="G610" s="41"/>
    </row>
    <row r="611" spans="3:7">
      <c r="C611" s="41">
        <f t="shared" si="23"/>
        <v>0.15207871155945352</v>
      </c>
      <c r="D611" s="41">
        <v>28.100000000000801</v>
      </c>
      <c r="F611" s="41"/>
      <c r="G611" s="41"/>
    </row>
    <row r="612" spans="3:7">
      <c r="C612" s="41">
        <f t="shared" si="23"/>
        <v>0.15194820020969763</v>
      </c>
      <c r="D612" s="41">
        <v>28.200000000000799</v>
      </c>
      <c r="F612" s="41"/>
      <c r="G612" s="41"/>
    </row>
    <row r="613" spans="3:7">
      <c r="C613" s="41">
        <f t="shared" si="23"/>
        <v>0.15181854711417048</v>
      </c>
      <c r="D613" s="41">
        <v>28.3000000000008</v>
      </c>
      <c r="F613" s="41"/>
      <c r="G613" s="41"/>
    </row>
    <row r="614" spans="3:7">
      <c r="C614" s="41">
        <f t="shared" si="23"/>
        <v>0.15168974383468309</v>
      </c>
      <c r="D614" s="41">
        <v>28.400000000000801</v>
      </c>
      <c r="F614" s="41"/>
      <c r="G614" s="41"/>
    </row>
    <row r="615" spans="3:7">
      <c r="C615" s="41">
        <f t="shared" si="23"/>
        <v>0.15156178204330206</v>
      </c>
      <c r="D615" s="41">
        <v>28.500000000000799</v>
      </c>
      <c r="F615" s="41"/>
      <c r="G615" s="41"/>
    </row>
    <row r="616" spans="3:7">
      <c r="C616" s="41">
        <f t="shared" si="23"/>
        <v>0.1514346535205546</v>
      </c>
      <c r="D616" s="41">
        <v>28.600000000000801</v>
      </c>
      <c r="F616" s="41"/>
      <c r="G616" s="41"/>
    </row>
    <row r="617" spans="3:7">
      <c r="C617" s="41">
        <f t="shared" si="23"/>
        <v>0.1513083501536685</v>
      </c>
      <c r="D617" s="41">
        <v>28.700000000000799</v>
      </c>
      <c r="F617" s="41"/>
      <c r="G617" s="41"/>
    </row>
    <row r="618" spans="3:7">
      <c r="C618" s="41">
        <f t="shared" si="23"/>
        <v>0.15118286393484634</v>
      </c>
      <c r="D618" s="41">
        <v>28.8000000000008</v>
      </c>
      <c r="F618" s="41"/>
      <c r="G618" s="41"/>
    </row>
    <row r="619" spans="3:7">
      <c r="C619" s="41">
        <f t="shared" si="23"/>
        <v>0.15105818695957315</v>
      </c>
      <c r="D619" s="41">
        <v>28.900000000000801</v>
      </c>
      <c r="F619" s="41"/>
      <c r="G619" s="41"/>
    </row>
    <row r="620" spans="3:7">
      <c r="C620" s="41">
        <f t="shared" si="23"/>
        <v>0.15093431142495653</v>
      </c>
      <c r="D620" s="41">
        <v>29.000000000000799</v>
      </c>
      <c r="F620" s="41"/>
      <c r="G620" s="41"/>
    </row>
    <row r="621" spans="3:7">
      <c r="C621" s="41">
        <f t="shared" si="23"/>
        <v>0.15081122962809879</v>
      </c>
      <c r="D621" s="41">
        <v>29.100000000000801</v>
      </c>
      <c r="F621" s="41"/>
      <c r="G621" s="41"/>
    </row>
    <row r="622" spans="3:7">
      <c r="C622" s="41">
        <f t="shared" si="23"/>
        <v>0.15068893396450037</v>
      </c>
      <c r="D622" s="41">
        <v>29.200000000000799</v>
      </c>
      <c r="F622" s="41"/>
      <c r="G622" s="41"/>
    </row>
    <row r="623" spans="3:7">
      <c r="C623" s="41">
        <f t="shared" si="23"/>
        <v>0.15056741692649345</v>
      </c>
      <c r="D623" s="41">
        <v>29.3000000000008</v>
      </c>
      <c r="F623" s="41"/>
      <c r="G623" s="41"/>
    </row>
    <row r="624" spans="3:7">
      <c r="C624" s="41">
        <f t="shared" si="23"/>
        <v>0.15044667110170579</v>
      </c>
      <c r="D624" s="41">
        <v>29.400000000000801</v>
      </c>
      <c r="F624" s="41"/>
      <c r="G624" s="41"/>
    </row>
    <row r="625" spans="3:7">
      <c r="C625" s="41">
        <f t="shared" si="23"/>
        <v>0.15032668917155337</v>
      </c>
      <c r="D625" s="41">
        <v>29.500000000000799</v>
      </c>
      <c r="F625" s="41"/>
      <c r="G625" s="41"/>
    </row>
    <row r="626" spans="3:7">
      <c r="C626" s="41">
        <f t="shared" si="23"/>
        <v>0.15020746390976178</v>
      </c>
      <c r="D626" s="41">
        <v>29.600000000000801</v>
      </c>
      <c r="F626" s="41"/>
      <c r="G626" s="41"/>
    </row>
    <row r="627" spans="3:7">
      <c r="C627" s="41">
        <f t="shared" si="23"/>
        <v>0.1500889881809154</v>
      </c>
      <c r="D627" s="41">
        <v>29.700000000000799</v>
      </c>
      <c r="F627" s="41"/>
      <c r="G627" s="41"/>
    </row>
    <row r="628" spans="3:7">
      <c r="C628" s="41">
        <f t="shared" si="23"/>
        <v>0.14997125493903382</v>
      </c>
      <c r="D628" s="41">
        <v>29.8000000000008</v>
      </c>
      <c r="F628" s="41"/>
      <c r="G628" s="41"/>
    </row>
    <row r="629" spans="3:7">
      <c r="C629" s="41">
        <f t="shared" si="23"/>
        <v>0.14985425722617493</v>
      </c>
      <c r="D629" s="41">
        <v>29.900000000000901</v>
      </c>
      <c r="F629" s="41"/>
      <c r="G629" s="41"/>
    </row>
    <row r="630" spans="3:7">
      <c r="C630" s="41">
        <f t="shared" si="23"/>
        <v>0.14973798817106462</v>
      </c>
      <c r="D630" s="41">
        <v>30.000000000000899</v>
      </c>
      <c r="F630" s="41"/>
      <c r="G630" s="41"/>
    </row>
    <row r="631" spans="3:7">
      <c r="C631" s="41">
        <f t="shared" si="23"/>
        <v>0.14962244098775088</v>
      </c>
      <c r="D631" s="41">
        <v>30.1000000000009</v>
      </c>
      <c r="F631" s="41"/>
      <c r="G631" s="41"/>
    </row>
    <row r="632" spans="3:7">
      <c r="C632" s="41">
        <f t="shared" si="23"/>
        <v>0.14950760897428397</v>
      </c>
      <c r="D632" s="41">
        <v>30.200000000000902</v>
      </c>
      <c r="F632" s="41"/>
      <c r="G632" s="41"/>
    </row>
    <row r="633" spans="3:7">
      <c r="C633" s="41">
        <f t="shared" si="23"/>
        <v>0.14939348551142057</v>
      </c>
      <c r="D633" s="41">
        <v>30.3000000000009</v>
      </c>
      <c r="F633" s="41"/>
      <c r="G633" s="41"/>
    </row>
    <row r="634" spans="3:7">
      <c r="C634" s="41">
        <f t="shared" si="23"/>
        <v>0.1492800640613518</v>
      </c>
      <c r="D634" s="41">
        <v>30.400000000000901</v>
      </c>
      <c r="F634" s="41"/>
      <c r="G634" s="41"/>
    </row>
    <row r="635" spans="3:7">
      <c r="C635" s="41">
        <f t="shared" si="23"/>
        <v>0.14916733816645489</v>
      </c>
      <c r="D635" s="41">
        <v>30.500000000000899</v>
      </c>
      <c r="F635" s="41"/>
      <c r="G635" s="41"/>
    </row>
    <row r="636" spans="3:7">
      <c r="C636" s="41">
        <f t="shared" si="23"/>
        <v>0.14905530144806739</v>
      </c>
      <c r="D636" s="41">
        <v>30.6000000000009</v>
      </c>
      <c r="F636" s="41"/>
      <c r="G636" s="41"/>
    </row>
    <row r="637" spans="3:7">
      <c r="C637" s="41">
        <f t="shared" si="23"/>
        <v>0.14894394760528415</v>
      </c>
      <c r="D637" s="41">
        <v>30.700000000000902</v>
      </c>
      <c r="F637" s="41"/>
      <c r="G637" s="41"/>
    </row>
    <row r="638" spans="3:7">
      <c r="C638" s="41">
        <f t="shared" si="23"/>
        <v>0.14883327041377598</v>
      </c>
      <c r="D638" s="41">
        <v>30.8000000000009</v>
      </c>
      <c r="F638" s="41"/>
      <c r="G638" s="41"/>
    </row>
    <row r="639" spans="3:7">
      <c r="C639" s="41">
        <f t="shared" si="23"/>
        <v>0.14872326372462996</v>
      </c>
      <c r="D639" s="41">
        <v>30.900000000000901</v>
      </c>
      <c r="F639" s="41"/>
      <c r="G639" s="41"/>
    </row>
    <row r="640" spans="3:7">
      <c r="C640" s="41">
        <f t="shared" si="23"/>
        <v>0.14861392146321051</v>
      </c>
      <c r="D640" s="41">
        <v>31.000000000000899</v>
      </c>
      <c r="F640" s="41"/>
      <c r="G640" s="41"/>
    </row>
    <row r="641" spans="3:7">
      <c r="C641" s="41">
        <f t="shared" si="23"/>
        <v>0.14850523762804146</v>
      </c>
      <c r="D641" s="41">
        <v>31.1000000000009</v>
      </c>
      <c r="F641" s="41"/>
      <c r="G641" s="41"/>
    </row>
    <row r="642" spans="3:7">
      <c r="C642" s="41">
        <f t="shared" si="23"/>
        <v>0.14839720628970771</v>
      </c>
      <c r="D642" s="41">
        <v>31.200000000000902</v>
      </c>
      <c r="F642" s="41"/>
      <c r="G642" s="41"/>
    </row>
    <row r="643" spans="3:7">
      <c r="C643" s="41">
        <f t="shared" si="23"/>
        <v>0.1482898215897771</v>
      </c>
      <c r="D643" s="41">
        <v>31.3000000000009</v>
      </c>
      <c r="F643" s="41"/>
      <c r="G643" s="41"/>
    </row>
    <row r="644" spans="3:7">
      <c r="C644" s="41">
        <f t="shared" si="23"/>
        <v>0.14818307773974132</v>
      </c>
      <c r="D644" s="41">
        <v>31.400000000000901</v>
      </c>
      <c r="F644" s="41"/>
      <c r="G644" s="41"/>
    </row>
    <row r="645" spans="3:7">
      <c r="C645" s="41">
        <f t="shared" si="23"/>
        <v>0.1480769690199758</v>
      </c>
      <c r="D645" s="41">
        <v>31.500000000000899</v>
      </c>
      <c r="F645" s="41"/>
      <c r="G645" s="41"/>
    </row>
    <row r="646" spans="3:7">
      <c r="C646" s="41">
        <f t="shared" si="23"/>
        <v>0.14797148977871802</v>
      </c>
      <c r="D646" s="41">
        <v>31.6000000000009</v>
      </c>
      <c r="F646" s="41"/>
      <c r="G646" s="41"/>
    </row>
    <row r="647" spans="3:7">
      <c r="C647" s="41">
        <f t="shared" si="23"/>
        <v>0.14786663443106413</v>
      </c>
      <c r="D647" s="41">
        <v>31.700000000000902</v>
      </c>
      <c r="F647" s="41"/>
      <c r="G647" s="41"/>
    </row>
    <row r="648" spans="3:7">
      <c r="C648" s="41">
        <f t="shared" si="23"/>
        <v>0.14776239745798311</v>
      </c>
      <c r="D648" s="41">
        <v>31.8000000000009</v>
      </c>
      <c r="F648" s="41"/>
      <c r="G648" s="41"/>
    </row>
    <row r="649" spans="3:7">
      <c r="C649" s="41">
        <f t="shared" si="23"/>
        <v>0.14765877340534861</v>
      </c>
      <c r="D649" s="41">
        <v>31.900000000000901</v>
      </c>
      <c r="F649" s="41"/>
      <c r="G649" s="41"/>
    </row>
    <row r="650" spans="3:7">
      <c r="C650" s="41">
        <f t="shared" si="23"/>
        <v>0.14755575688298739</v>
      </c>
      <c r="D650" s="41">
        <v>32.000000000000902</v>
      </c>
      <c r="F650" s="41"/>
      <c r="G650" s="41"/>
    </row>
    <row r="651" spans="3:7">
      <c r="C651" s="41">
        <f t="shared" si="23"/>
        <v>0.14745334256374493</v>
      </c>
      <c r="D651" s="41">
        <v>32.100000000000897</v>
      </c>
      <c r="F651" s="41"/>
      <c r="G651" s="41"/>
    </row>
    <row r="652" spans="3:7">
      <c r="C652" s="41">
        <f t="shared" si="23"/>
        <v>0.14735152518256694</v>
      </c>
      <c r="D652" s="41">
        <v>32.200000000000898</v>
      </c>
      <c r="F652" s="41"/>
      <c r="G652" s="41"/>
    </row>
    <row r="653" spans="3:7">
      <c r="C653" s="41">
        <f t="shared" si="23"/>
        <v>0.14725029953559726</v>
      </c>
      <c r="D653" s="41">
        <v>32.3000000000009</v>
      </c>
      <c r="F653" s="41"/>
      <c r="G653" s="41"/>
    </row>
    <row r="654" spans="3:7">
      <c r="C654" s="41">
        <f t="shared" si="23"/>
        <v>0.14714966047929118</v>
      </c>
      <c r="D654" s="41">
        <v>32.400000000000901</v>
      </c>
      <c r="F654" s="41"/>
      <c r="G654" s="41"/>
    </row>
    <row r="655" spans="3:7">
      <c r="C655" s="41">
        <f t="shared" si="23"/>
        <v>0.14704960292954414</v>
      </c>
      <c r="D655" s="41">
        <v>32.500000000000902</v>
      </c>
      <c r="F655" s="41"/>
      <c r="G655" s="41"/>
    </row>
    <row r="656" spans="3:7">
      <c r="C656" s="41">
        <f t="shared" si="23"/>
        <v>0.14695012186083578</v>
      </c>
      <c r="D656" s="41">
        <v>32.600000000000897</v>
      </c>
      <c r="F656" s="41"/>
      <c r="G656" s="41"/>
    </row>
    <row r="657" spans="3:7">
      <c r="C657" s="41">
        <f t="shared" si="23"/>
        <v>0.14685121230538839</v>
      </c>
      <c r="D657" s="41">
        <v>32.700000000000898</v>
      </c>
      <c r="F657" s="41"/>
      <c r="G657" s="41"/>
    </row>
    <row r="658" spans="3:7">
      <c r="C658" s="41">
        <f t="shared" si="23"/>
        <v>0.14675286935233997</v>
      </c>
      <c r="D658" s="41">
        <v>32.8000000000009</v>
      </c>
      <c r="F658" s="41"/>
      <c r="G658" s="41"/>
    </row>
    <row r="659" spans="3:7">
      <c r="C659" s="41">
        <f t="shared" si="23"/>
        <v>0.14665508814693146</v>
      </c>
      <c r="D659" s="41">
        <v>32.900000000000901</v>
      </c>
      <c r="F659" s="41"/>
      <c r="G659" s="41"/>
    </row>
    <row r="660" spans="3:7">
      <c r="C660" s="41">
        <f t="shared" si="23"/>
        <v>0.14655786388970787</v>
      </c>
      <c r="D660" s="41">
        <v>33.000000000000902</v>
      </c>
      <c r="F660" s="41"/>
      <c r="G660" s="41"/>
    </row>
    <row r="661" spans="3:7">
      <c r="C661" s="41">
        <f t="shared" si="23"/>
        <v>0.14646119183573306</v>
      </c>
      <c r="D661" s="41">
        <v>33.100000000000897</v>
      </c>
      <c r="F661" s="41"/>
      <c r="G661" s="41"/>
    </row>
    <row r="662" spans="3:7">
      <c r="C662" s="41">
        <f t="shared" si="23"/>
        <v>0.14636506729381765</v>
      </c>
      <c r="D662" s="41">
        <v>33.200000000000898</v>
      </c>
      <c r="F662" s="41"/>
      <c r="G662" s="41"/>
    </row>
    <row r="663" spans="3:7">
      <c r="C663" s="41">
        <f t="shared" si="23"/>
        <v>0.14626948562576042</v>
      </c>
      <c r="D663" s="41">
        <v>33.3000000000009</v>
      </c>
      <c r="F663" s="41"/>
      <c r="G663" s="41"/>
    </row>
    <row r="664" spans="3:7">
      <c r="C664" s="41">
        <f t="shared" si="23"/>
        <v>0.14617444224560197</v>
      </c>
      <c r="D664" s="41">
        <v>33.400000000000901</v>
      </c>
      <c r="F664" s="41"/>
      <c r="G664" s="41"/>
    </row>
    <row r="665" spans="3:7">
      <c r="C665" s="41">
        <f t="shared" si="23"/>
        <v>0.14607993261889152</v>
      </c>
      <c r="D665" s="41">
        <v>33.500000000000902</v>
      </c>
      <c r="F665" s="41"/>
      <c r="G665" s="41"/>
    </row>
    <row r="666" spans="3:7">
      <c r="C666" s="41">
        <f t="shared" si="23"/>
        <v>0.14598595226196559</v>
      </c>
      <c r="D666" s="41">
        <v>33.600000000000897</v>
      </c>
      <c r="F666" s="41"/>
      <c r="G666" s="41"/>
    </row>
    <row r="667" spans="3:7">
      <c r="C667" s="41">
        <f t="shared" si="23"/>
        <v>0.14589249674123905</v>
      </c>
      <c r="D667" s="41">
        <v>33.700000000000898</v>
      </c>
      <c r="F667" s="41"/>
      <c r="G667" s="41"/>
    </row>
    <row r="668" spans="3:7">
      <c r="C668" s="41">
        <f t="shared" si="23"/>
        <v>0.1457995616725079</v>
      </c>
      <c r="D668" s="41">
        <v>33.8000000000009</v>
      </c>
      <c r="F668" s="41"/>
      <c r="G668" s="41"/>
    </row>
    <row r="669" spans="3:7">
      <c r="C669" s="41">
        <f t="shared" si="23"/>
        <v>0.14570714272026358</v>
      </c>
      <c r="D669" s="41">
        <v>33.900000000000901</v>
      </c>
      <c r="F669" s="41"/>
      <c r="G669" s="41"/>
    </row>
    <row r="670" spans="3:7">
      <c r="C670" s="41">
        <f t="shared" si="23"/>
        <v>0.14561523559701889</v>
      </c>
      <c r="D670" s="41">
        <v>34.000000000000902</v>
      </c>
      <c r="F670" s="41"/>
      <c r="G670" s="41"/>
    </row>
    <row r="671" spans="3:7">
      <c r="C671" s="41">
        <f t="shared" ref="C671:C734" si="24">D$21+(D$22/(D671-D$23))</f>
        <v>0.14552383606264482</v>
      </c>
      <c r="D671" s="41">
        <v>34.100000000000897</v>
      </c>
      <c r="F671" s="41"/>
      <c r="G671" s="41"/>
    </row>
    <row r="672" spans="3:7">
      <c r="C672" s="41">
        <f t="shared" si="24"/>
        <v>0.14543293992371861</v>
      </c>
      <c r="D672" s="41">
        <v>34.200000000000898</v>
      </c>
      <c r="F672" s="41"/>
      <c r="G672" s="41"/>
    </row>
    <row r="673" spans="3:7">
      <c r="C673" s="41">
        <f t="shared" si="24"/>
        <v>0.1453425430328823</v>
      </c>
      <c r="D673" s="41">
        <v>34.3000000000009</v>
      </c>
      <c r="F673" s="41"/>
      <c r="G673" s="41"/>
    </row>
    <row r="674" spans="3:7">
      <c r="C674" s="41">
        <f t="shared" si="24"/>
        <v>0.14525264128821203</v>
      </c>
      <c r="D674" s="41">
        <v>34.400000000000901</v>
      </c>
      <c r="F674" s="41"/>
      <c r="G674" s="41"/>
    </row>
    <row r="675" spans="3:7">
      <c r="C675" s="41">
        <f t="shared" si="24"/>
        <v>0.14516323063259745</v>
      </c>
      <c r="D675" s="41">
        <v>34.500000000000902</v>
      </c>
      <c r="F675" s="41"/>
      <c r="G675" s="41"/>
    </row>
    <row r="676" spans="3:7">
      <c r="C676" s="41">
        <f t="shared" si="24"/>
        <v>0.14507430705313154</v>
      </c>
      <c r="D676" s="41">
        <v>34.600000000000897</v>
      </c>
      <c r="F676" s="41"/>
      <c r="G676" s="41"/>
    </row>
    <row r="677" spans="3:7">
      <c r="C677" s="41">
        <f t="shared" si="24"/>
        <v>0.14498586658051019</v>
      </c>
      <c r="D677" s="41">
        <v>34.700000000000898</v>
      </c>
      <c r="F677" s="41"/>
      <c r="G677" s="41"/>
    </row>
    <row r="678" spans="3:7">
      <c r="C678" s="41">
        <f t="shared" si="24"/>
        <v>0.14489790528844149</v>
      </c>
      <c r="D678" s="41">
        <v>34.8000000000009</v>
      </c>
      <c r="F678" s="41"/>
      <c r="G678" s="41"/>
    </row>
    <row r="679" spans="3:7">
      <c r="C679" s="41">
        <f t="shared" si="24"/>
        <v>0.1448104192930649</v>
      </c>
      <c r="D679" s="41">
        <v>34.900000000000901</v>
      </c>
      <c r="F679" s="41"/>
      <c r="G679" s="41"/>
    </row>
    <row r="680" spans="3:7">
      <c r="C680" s="41">
        <f t="shared" si="24"/>
        <v>0.14472340475237938</v>
      </c>
      <c r="D680" s="41">
        <v>35.000000000000902</v>
      </c>
      <c r="F680" s="41"/>
      <c r="G680" s="41"/>
    </row>
    <row r="681" spans="3:7">
      <c r="C681" s="41">
        <f t="shared" si="24"/>
        <v>0.14463685786568106</v>
      </c>
      <c r="D681" s="41">
        <v>35.100000000000897</v>
      </c>
      <c r="F681" s="41"/>
      <c r="G681" s="41"/>
    </row>
    <row r="682" spans="3:7">
      <c r="C682" s="41">
        <f t="shared" si="24"/>
        <v>0.14455077487300994</v>
      </c>
      <c r="D682" s="41">
        <v>35.200000000000898</v>
      </c>
      <c r="F682" s="41"/>
      <c r="G682" s="41"/>
    </row>
    <row r="683" spans="3:7">
      <c r="C683" s="41">
        <f t="shared" si="24"/>
        <v>0.14446515205460514</v>
      </c>
      <c r="D683" s="41">
        <v>35.3000000000009</v>
      </c>
      <c r="F683" s="41"/>
      <c r="G683" s="41"/>
    </row>
    <row r="684" spans="3:7">
      <c r="C684" s="41">
        <f t="shared" si="24"/>
        <v>0.14437998573036945</v>
      </c>
      <c r="D684" s="41">
        <v>35.400000000000901</v>
      </c>
      <c r="F684" s="41"/>
      <c r="G684" s="41"/>
    </row>
    <row r="685" spans="3:7">
      <c r="C685" s="41">
        <f t="shared" si="24"/>
        <v>0.14429527225934172</v>
      </c>
      <c r="D685" s="41">
        <v>35.500000000000902</v>
      </c>
      <c r="F685" s="41"/>
      <c r="G685" s="41"/>
    </row>
    <row r="686" spans="3:7">
      <c r="C686" s="41">
        <f t="shared" si="24"/>
        <v>0.14421100803917822</v>
      </c>
      <c r="D686" s="41">
        <v>35.600000000000897</v>
      </c>
      <c r="F686" s="41"/>
      <c r="G686" s="41"/>
    </row>
    <row r="687" spans="3:7">
      <c r="C687" s="41">
        <f t="shared" si="24"/>
        <v>0.14412718950564191</v>
      </c>
      <c r="D687" s="41">
        <v>35.700000000000898</v>
      </c>
      <c r="F687" s="41"/>
      <c r="G687" s="41"/>
    </row>
    <row r="688" spans="3:7">
      <c r="C688" s="41">
        <f t="shared" si="24"/>
        <v>0.14404381313209993</v>
      </c>
      <c r="D688" s="41">
        <v>35.8000000000009</v>
      </c>
      <c r="F688" s="41"/>
      <c r="G688" s="41"/>
    </row>
    <row r="689" spans="3:7">
      <c r="C689" s="41">
        <f t="shared" si="24"/>
        <v>0.14396087542902897</v>
      </c>
      <c r="D689" s="41">
        <v>35.900000000000901</v>
      </c>
      <c r="F689" s="41"/>
      <c r="G689" s="41"/>
    </row>
    <row r="690" spans="3:7">
      <c r="C690" s="41">
        <f t="shared" si="24"/>
        <v>0.1438783729435284</v>
      </c>
      <c r="D690" s="41">
        <v>36.000000000000902</v>
      </c>
      <c r="F690" s="41"/>
      <c r="G690" s="41"/>
    </row>
    <row r="691" spans="3:7">
      <c r="C691" s="41">
        <f t="shared" si="24"/>
        <v>0.14379630225884121</v>
      </c>
      <c r="D691" s="41">
        <v>36.100000000000897</v>
      </c>
      <c r="F691" s="41"/>
      <c r="G691" s="41"/>
    </row>
    <row r="692" spans="3:7">
      <c r="C692" s="41">
        <f t="shared" si="24"/>
        <v>0.14371465999388208</v>
      </c>
      <c r="D692" s="41">
        <v>36.200000000000898</v>
      </c>
      <c r="F692" s="41"/>
      <c r="G692" s="41"/>
    </row>
    <row r="693" spans="3:7">
      <c r="C693" s="41">
        <f t="shared" si="24"/>
        <v>0.14363344280277335</v>
      </c>
      <c r="D693" s="41">
        <v>36.3000000000009</v>
      </c>
      <c r="F693" s="41"/>
      <c r="G693" s="41"/>
    </row>
    <row r="694" spans="3:7">
      <c r="C694" s="41">
        <f t="shared" si="24"/>
        <v>0.14355264737438769</v>
      </c>
      <c r="D694" s="41">
        <v>36.400000000000901</v>
      </c>
      <c r="F694" s="41"/>
      <c r="G694" s="41"/>
    </row>
    <row r="695" spans="3:7">
      <c r="C695" s="41">
        <f t="shared" si="24"/>
        <v>0.14347227043189834</v>
      </c>
      <c r="D695" s="41">
        <v>36.500000000000902</v>
      </c>
      <c r="F695" s="41"/>
      <c r="G695" s="41"/>
    </row>
    <row r="696" spans="3:7">
      <c r="C696" s="41">
        <f t="shared" si="24"/>
        <v>0.14339230873233588</v>
      </c>
      <c r="D696" s="41">
        <v>36.600000000000897</v>
      </c>
      <c r="F696" s="41"/>
      <c r="G696" s="41"/>
    </row>
    <row r="697" spans="3:7">
      <c r="C697" s="41">
        <f t="shared" si="24"/>
        <v>0.14331275906615218</v>
      </c>
      <c r="D697" s="41">
        <v>36.700000000000998</v>
      </c>
      <c r="F697" s="41"/>
      <c r="G697" s="41"/>
    </row>
    <row r="698" spans="3:7">
      <c r="C698" s="41">
        <f t="shared" si="24"/>
        <v>0.14323361825679123</v>
      </c>
      <c r="D698" s="41">
        <v>36.8000000000009</v>
      </c>
      <c r="F698" s="41"/>
      <c r="G698" s="41"/>
    </row>
    <row r="699" spans="3:7">
      <c r="C699" s="41">
        <f t="shared" si="24"/>
        <v>0.14315488316026562</v>
      </c>
      <c r="D699" s="41">
        <v>36.900000000000901</v>
      </c>
      <c r="F699" s="41"/>
      <c r="G699" s="41"/>
    </row>
    <row r="700" spans="3:7">
      <c r="C700" s="41">
        <f t="shared" si="24"/>
        <v>0.14307655066474084</v>
      </c>
      <c r="D700" s="41">
        <v>37.000000000001002</v>
      </c>
      <c r="F700" s="41"/>
      <c r="G700" s="41"/>
    </row>
    <row r="701" spans="3:7">
      <c r="C701" s="41">
        <f t="shared" si="24"/>
        <v>0.14299861769012523</v>
      </c>
      <c r="D701" s="41">
        <v>37.100000000001003</v>
      </c>
      <c r="F701" s="41"/>
      <c r="G701" s="41"/>
    </row>
    <row r="702" spans="3:7">
      <c r="C702" s="41">
        <f t="shared" si="24"/>
        <v>0.14292108118766594</v>
      </c>
      <c r="D702" s="41">
        <v>37.200000000000998</v>
      </c>
      <c r="F702" s="41"/>
      <c r="G702" s="41"/>
    </row>
    <row r="703" spans="3:7">
      <c r="C703" s="41">
        <f t="shared" si="24"/>
        <v>0.14284393813955165</v>
      </c>
      <c r="D703" s="41">
        <v>37.3000000000009</v>
      </c>
      <c r="F703" s="41"/>
      <c r="G703" s="41"/>
    </row>
    <row r="704" spans="3:7">
      <c r="C704" s="41">
        <f t="shared" si="24"/>
        <v>0.14276718555852067</v>
      </c>
      <c r="D704" s="41">
        <v>37.400000000001</v>
      </c>
      <c r="F704" s="41"/>
      <c r="G704" s="41"/>
    </row>
    <row r="705" spans="3:7">
      <c r="C705" s="41">
        <f t="shared" si="24"/>
        <v>0.14269082048747603</v>
      </c>
      <c r="D705" s="41">
        <v>37.500000000001002</v>
      </c>
      <c r="F705" s="41"/>
      <c r="G705" s="41"/>
    </row>
    <row r="706" spans="3:7">
      <c r="C706" s="41">
        <f t="shared" si="24"/>
        <v>0.14261483999910501</v>
      </c>
      <c r="D706" s="41">
        <v>37.600000000001003</v>
      </c>
      <c r="F706" s="41"/>
      <c r="G706" s="41"/>
    </row>
    <row r="707" spans="3:7">
      <c r="C707" s="41">
        <f t="shared" si="24"/>
        <v>0.1425392411955054</v>
      </c>
      <c r="D707" s="41">
        <v>37.700000000000998</v>
      </c>
      <c r="F707" s="41"/>
      <c r="G707" s="41"/>
    </row>
    <row r="708" spans="3:7">
      <c r="C708" s="41">
        <f t="shared" si="24"/>
        <v>0.14246402120781701</v>
      </c>
      <c r="D708" s="41">
        <v>37.800000000000999</v>
      </c>
      <c r="F708" s="41"/>
      <c r="G708" s="41"/>
    </row>
    <row r="709" spans="3:7">
      <c r="C709" s="41">
        <f t="shared" si="24"/>
        <v>0.14238917719585881</v>
      </c>
      <c r="D709" s="41">
        <v>37.900000000001</v>
      </c>
      <c r="F709" s="41"/>
      <c r="G709" s="41"/>
    </row>
    <row r="710" spans="3:7">
      <c r="C710" s="41">
        <f t="shared" si="24"/>
        <v>0.14231470634777138</v>
      </c>
      <c r="D710" s="41">
        <v>38.000000000001002</v>
      </c>
      <c r="F710" s="41"/>
      <c r="G710" s="41"/>
    </row>
    <row r="711" spans="3:7">
      <c r="C711" s="41">
        <f t="shared" si="24"/>
        <v>0.14224060587966486</v>
      </c>
      <c r="D711" s="41">
        <v>38.100000000001003</v>
      </c>
      <c r="F711" s="41"/>
      <c r="G711" s="41"/>
    </row>
    <row r="712" spans="3:7">
      <c r="C712" s="41">
        <f t="shared" si="24"/>
        <v>0.14216687303527198</v>
      </c>
      <c r="D712" s="41">
        <v>38.200000000000998</v>
      </c>
      <c r="F712" s="41"/>
      <c r="G712" s="41"/>
    </row>
    <row r="713" spans="3:7">
      <c r="C713" s="41">
        <f t="shared" si="24"/>
        <v>0.14209350508560625</v>
      </c>
      <c r="D713" s="41">
        <v>38.300000000000999</v>
      </c>
      <c r="F713" s="41"/>
      <c r="G713" s="41"/>
    </row>
    <row r="714" spans="3:7">
      <c r="C714" s="41">
        <f t="shared" si="24"/>
        <v>0.14202049932862545</v>
      </c>
      <c r="D714" s="41">
        <v>38.400000000001</v>
      </c>
      <c r="F714" s="41"/>
      <c r="G714" s="41"/>
    </row>
    <row r="715" spans="3:7">
      <c r="C715" s="41">
        <f t="shared" si="24"/>
        <v>0.14194785308889973</v>
      </c>
      <c r="D715" s="41">
        <v>38.500000000001002</v>
      </c>
      <c r="F715" s="41"/>
      <c r="G715" s="41"/>
    </row>
    <row r="716" spans="3:7">
      <c r="C716" s="41">
        <f t="shared" si="24"/>
        <v>0.14187556371728488</v>
      </c>
      <c r="D716" s="41">
        <v>38.600000000001003</v>
      </c>
      <c r="F716" s="41"/>
      <c r="G716" s="41"/>
    </row>
    <row r="717" spans="3:7">
      <c r="C717" s="41">
        <f t="shared" si="24"/>
        <v>0.14180362859060028</v>
      </c>
      <c r="D717" s="41">
        <v>38.700000000000998</v>
      </c>
      <c r="F717" s="41"/>
      <c r="G717" s="41"/>
    </row>
    <row r="718" spans="3:7">
      <c r="C718" s="41">
        <f t="shared" si="24"/>
        <v>0.1417320451113116</v>
      </c>
      <c r="D718" s="41">
        <v>38.800000000000999</v>
      </c>
      <c r="F718" s="41"/>
      <c r="G718" s="41"/>
    </row>
    <row r="719" spans="3:7">
      <c r="C719" s="41">
        <f t="shared" si="24"/>
        <v>0.14166081070721814</v>
      </c>
      <c r="D719" s="41">
        <v>38.900000000001</v>
      </c>
      <c r="F719" s="41"/>
      <c r="G719" s="41"/>
    </row>
    <row r="720" spans="3:7">
      <c r="C720" s="41">
        <f t="shared" si="24"/>
        <v>0.1415899228311448</v>
      </c>
      <c r="D720" s="41">
        <v>39.000000000001002</v>
      </c>
      <c r="F720" s="41"/>
      <c r="G720" s="41"/>
    </row>
    <row r="721" spans="3:7">
      <c r="C721" s="41">
        <f t="shared" si="24"/>
        <v>0.14151937896063826</v>
      </c>
      <c r="D721" s="41">
        <v>39.100000000001003</v>
      </c>
      <c r="F721" s="41"/>
      <c r="G721" s="41"/>
    </row>
    <row r="722" spans="3:7">
      <c r="C722" s="41">
        <f t="shared" si="24"/>
        <v>0.14144917659766809</v>
      </c>
      <c r="D722" s="41">
        <v>39.200000000000998</v>
      </c>
      <c r="F722" s="41"/>
      <c r="G722" s="41"/>
    </row>
    <row r="723" spans="3:7">
      <c r="C723" s="41">
        <f t="shared" si="24"/>
        <v>0.14137931326833159</v>
      </c>
      <c r="D723" s="41">
        <v>39.300000000000999</v>
      </c>
      <c r="F723" s="41"/>
      <c r="G723" s="41"/>
    </row>
    <row r="724" spans="3:7">
      <c r="C724" s="41">
        <f t="shared" si="24"/>
        <v>0.1413097865225634</v>
      </c>
      <c r="D724" s="41">
        <v>39.400000000001</v>
      </c>
      <c r="F724" s="41"/>
      <c r="G724" s="41"/>
    </row>
    <row r="725" spans="3:7">
      <c r="C725" s="41">
        <f t="shared" si="24"/>
        <v>0.14124059393384897</v>
      </c>
      <c r="D725" s="41">
        <v>39.500000000001002</v>
      </c>
      <c r="F725" s="41"/>
      <c r="G725" s="41"/>
    </row>
    <row r="726" spans="3:7">
      <c r="C726" s="41">
        <f t="shared" si="24"/>
        <v>0.14117173309894229</v>
      </c>
      <c r="D726" s="41">
        <v>39.600000000001003</v>
      </c>
      <c r="F726" s="41"/>
      <c r="G726" s="41"/>
    </row>
    <row r="727" spans="3:7">
      <c r="C727" s="41">
        <f t="shared" si="24"/>
        <v>0.14110320163758766</v>
      </c>
      <c r="D727" s="41">
        <v>39.700000000000998</v>
      </c>
      <c r="F727" s="41"/>
      <c r="G727" s="41"/>
    </row>
    <row r="728" spans="3:7">
      <c r="C728" s="41">
        <f t="shared" si="24"/>
        <v>0.14103499719224538</v>
      </c>
      <c r="D728" s="41">
        <v>39.800000000000999</v>
      </c>
      <c r="F728" s="41"/>
      <c r="G728" s="41"/>
    </row>
    <row r="729" spans="3:7">
      <c r="C729" s="41">
        <f t="shared" si="24"/>
        <v>0.14096711742782153</v>
      </c>
      <c r="D729" s="41">
        <v>39.900000000001</v>
      </c>
      <c r="F729" s="41"/>
      <c r="G729" s="41"/>
    </row>
    <row r="730" spans="3:7">
      <c r="C730" s="41">
        <f t="shared" si="24"/>
        <v>0.14089956003140133</v>
      </c>
      <c r="D730" s="41">
        <v>40.000000000001002</v>
      </c>
      <c r="F730" s="41"/>
      <c r="G730" s="41"/>
    </row>
    <row r="731" spans="3:7">
      <c r="C731" s="41">
        <f t="shared" si="24"/>
        <v>0.14083232271198654</v>
      </c>
      <c r="D731" s="41">
        <v>40.100000000001003</v>
      </c>
      <c r="F731" s="41"/>
      <c r="G731" s="41"/>
    </row>
    <row r="732" spans="3:7">
      <c r="C732" s="41">
        <f t="shared" si="24"/>
        <v>0.14076540320023637</v>
      </c>
      <c r="D732" s="41">
        <v>40.200000000000998</v>
      </c>
      <c r="F732" s="41"/>
      <c r="G732" s="41"/>
    </row>
    <row r="733" spans="3:7">
      <c r="C733" s="41">
        <f t="shared" si="24"/>
        <v>0.1406987992482123</v>
      </c>
      <c r="D733" s="41">
        <v>40.300000000000999</v>
      </c>
      <c r="F733" s="41"/>
      <c r="G733" s="41"/>
    </row>
    <row r="734" spans="3:7">
      <c r="C734" s="41">
        <f t="shared" si="24"/>
        <v>0.1406325086291263</v>
      </c>
      <c r="D734" s="41">
        <v>40.400000000001</v>
      </c>
      <c r="F734" s="41"/>
      <c r="G734" s="41"/>
    </row>
    <row r="735" spans="3:7">
      <c r="C735" s="41">
        <f t="shared" ref="C735:C798" si="25">D$21+(D$22/(D735-D$23))</f>
        <v>0.14056652913709261</v>
      </c>
      <c r="D735" s="41">
        <v>40.500000000001002</v>
      </c>
      <c r="F735" s="41"/>
      <c r="G735" s="41"/>
    </row>
    <row r="736" spans="3:7">
      <c r="C736" s="41">
        <f t="shared" si="25"/>
        <v>0.14050085858688321</v>
      </c>
      <c r="D736" s="41">
        <v>40.600000000001003</v>
      </c>
      <c r="F736" s="41"/>
      <c r="G736" s="41"/>
    </row>
    <row r="737" spans="3:7">
      <c r="C737" s="41">
        <f t="shared" si="25"/>
        <v>0.14043549481368636</v>
      </c>
      <c r="D737" s="41">
        <v>40.700000000000998</v>
      </c>
      <c r="F737" s="41"/>
      <c r="G737" s="41"/>
    </row>
    <row r="738" spans="3:7">
      <c r="C738" s="41">
        <f t="shared" si="25"/>
        <v>0.14037043567286892</v>
      </c>
      <c r="D738" s="41">
        <v>40.800000000000999</v>
      </c>
      <c r="F738" s="41"/>
      <c r="G738" s="41"/>
    </row>
    <row r="739" spans="3:7">
      <c r="C739" s="41">
        <f t="shared" si="25"/>
        <v>0.14030567903974162</v>
      </c>
      <c r="D739" s="41">
        <v>40.900000000001</v>
      </c>
      <c r="F739" s="41"/>
      <c r="G739" s="41"/>
    </row>
    <row r="740" spans="3:7">
      <c r="C740" s="41">
        <f t="shared" si="25"/>
        <v>0.14024122280932785</v>
      </c>
      <c r="D740" s="41">
        <v>41.000000000001002</v>
      </c>
      <c r="F740" s="41"/>
      <c r="G740" s="41"/>
    </row>
    <row r="741" spans="3:7">
      <c r="C741" s="41">
        <f t="shared" si="25"/>
        <v>0.14017706489613566</v>
      </c>
      <c r="D741" s="41">
        <v>41.100000000001003</v>
      </c>
      <c r="F741" s="41"/>
      <c r="G741" s="41"/>
    </row>
    <row r="742" spans="3:7">
      <c r="C742" s="41">
        <f t="shared" si="25"/>
        <v>0.14011320323393261</v>
      </c>
      <c r="D742" s="41">
        <v>41.200000000000998</v>
      </c>
      <c r="F742" s="41"/>
      <c r="G742" s="41"/>
    </row>
    <row r="743" spans="3:7">
      <c r="C743" s="41">
        <f t="shared" si="25"/>
        <v>0.14004963577552415</v>
      </c>
      <c r="D743" s="41">
        <v>41.300000000000999</v>
      </c>
      <c r="F743" s="41"/>
      <c r="G743" s="41"/>
    </row>
    <row r="744" spans="3:7">
      <c r="C744" s="41">
        <f t="shared" si="25"/>
        <v>0.13998636049253479</v>
      </c>
      <c r="D744" s="41">
        <v>41.400000000001</v>
      </c>
      <c r="F744" s="41"/>
      <c r="G744" s="41"/>
    </row>
    <row r="745" spans="3:7">
      <c r="C745" s="41">
        <f t="shared" si="25"/>
        <v>0.13992337537519234</v>
      </c>
      <c r="D745" s="41">
        <v>41.500000000001002</v>
      </c>
      <c r="F745" s="41"/>
      <c r="G745" s="41"/>
    </row>
    <row r="746" spans="3:7">
      <c r="C746" s="41">
        <f t="shared" si="25"/>
        <v>0.13986067843211508</v>
      </c>
      <c r="D746" s="41">
        <v>41.600000000001003</v>
      </c>
      <c r="F746" s="41"/>
      <c r="G746" s="41"/>
    </row>
    <row r="747" spans="3:7">
      <c r="C747" s="41">
        <f t="shared" si="25"/>
        <v>0.13979826769010206</v>
      </c>
      <c r="D747" s="41">
        <v>41.700000000000998</v>
      </c>
      <c r="F747" s="41"/>
      <c r="G747" s="41"/>
    </row>
    <row r="748" spans="3:7">
      <c r="C748" s="41">
        <f t="shared" si="25"/>
        <v>0.13973614119392586</v>
      </c>
      <c r="D748" s="41">
        <v>41.800000000000999</v>
      </c>
      <c r="F748" s="41"/>
      <c r="G748" s="41"/>
    </row>
    <row r="749" spans="3:7">
      <c r="C749" s="41">
        <f t="shared" si="25"/>
        <v>0.13967429700612854</v>
      </c>
      <c r="D749" s="41">
        <v>41.900000000001</v>
      </c>
      <c r="F749" s="41"/>
      <c r="G749" s="41"/>
    </row>
    <row r="750" spans="3:7">
      <c r="C750" s="41">
        <f t="shared" si="25"/>
        <v>0.1396127332068203</v>
      </c>
      <c r="D750" s="41">
        <v>42.000000000001002</v>
      </c>
      <c r="F750" s="41"/>
      <c r="G750" s="41"/>
    </row>
    <row r="751" spans="3:7">
      <c r="C751" s="41">
        <f t="shared" si="25"/>
        <v>0.13955144789348056</v>
      </c>
      <c r="D751" s="41">
        <v>42.100000000001003</v>
      </c>
      <c r="F751" s="41"/>
      <c r="G751" s="41"/>
    </row>
    <row r="752" spans="3:7">
      <c r="C752" s="41">
        <f t="shared" si="25"/>
        <v>0.13949043918076229</v>
      </c>
      <c r="D752" s="41">
        <v>42.200000000000998</v>
      </c>
      <c r="F752" s="41"/>
      <c r="G752" s="41"/>
    </row>
    <row r="753" spans="3:7">
      <c r="C753" s="41">
        <f t="shared" si="25"/>
        <v>0.1394297052002984</v>
      </c>
      <c r="D753" s="41">
        <v>42.300000000000999</v>
      </c>
      <c r="F753" s="41"/>
      <c r="G753" s="41"/>
    </row>
    <row r="754" spans="3:7">
      <c r="C754" s="41">
        <f t="shared" si="25"/>
        <v>0.13936924410051119</v>
      </c>
      <c r="D754" s="41">
        <v>42.400000000001</v>
      </c>
      <c r="F754" s="41"/>
      <c r="G754" s="41"/>
    </row>
    <row r="755" spans="3:7">
      <c r="C755" s="41">
        <f t="shared" si="25"/>
        <v>0.13930905404642407</v>
      </c>
      <c r="D755" s="41">
        <v>42.500000000001002</v>
      </c>
      <c r="F755" s="41"/>
      <c r="G755" s="41"/>
    </row>
    <row r="756" spans="3:7">
      <c r="C756" s="41">
        <f t="shared" si="25"/>
        <v>0.13924913321947602</v>
      </c>
      <c r="D756" s="41">
        <v>42.600000000001003</v>
      </c>
      <c r="F756" s="41"/>
      <c r="G756" s="41"/>
    </row>
    <row r="757" spans="3:7">
      <c r="C757" s="41">
        <f t="shared" si="25"/>
        <v>0.13918947981733837</v>
      </c>
      <c r="D757" s="41">
        <v>42.700000000000998</v>
      </c>
      <c r="F757" s="41"/>
      <c r="G757" s="41"/>
    </row>
    <row r="758" spans="3:7">
      <c r="C758" s="41">
        <f t="shared" si="25"/>
        <v>0.13913009205373406</v>
      </c>
      <c r="D758" s="41">
        <v>42.800000000000999</v>
      </c>
      <c r="F758" s="41"/>
      <c r="G758" s="41"/>
    </row>
    <row r="759" spans="3:7">
      <c r="C759" s="41">
        <f t="shared" si="25"/>
        <v>0.13907096815825945</v>
      </c>
      <c r="D759" s="41">
        <v>42.900000000001</v>
      </c>
      <c r="F759" s="41"/>
      <c r="G759" s="41"/>
    </row>
    <row r="760" spans="3:7">
      <c r="C760" s="41">
        <f t="shared" si="25"/>
        <v>0.13901210637620828</v>
      </c>
      <c r="D760" s="41">
        <v>43.000000000001002</v>
      </c>
      <c r="F760" s="41"/>
      <c r="G760" s="41"/>
    </row>
    <row r="761" spans="3:7">
      <c r="C761" s="41">
        <f t="shared" si="25"/>
        <v>0.13895350496839817</v>
      </c>
      <c r="D761" s="41">
        <v>43.100000000001003</v>
      </c>
      <c r="F761" s="41"/>
      <c r="G761" s="41"/>
    </row>
    <row r="762" spans="3:7">
      <c r="C762" s="41">
        <f t="shared" si="25"/>
        <v>0.13889516221099926</v>
      </c>
      <c r="D762" s="41">
        <v>43.200000000000998</v>
      </c>
      <c r="F762" s="41"/>
      <c r="G762" s="41"/>
    </row>
    <row r="763" spans="3:7">
      <c r="C763" s="41">
        <f t="shared" si="25"/>
        <v>0.13883707639536516</v>
      </c>
      <c r="D763" s="41">
        <v>43.300000000000999</v>
      </c>
      <c r="F763" s="41"/>
      <c r="G763" s="41"/>
    </row>
    <row r="764" spans="3:7">
      <c r="C764" s="41">
        <f t="shared" si="25"/>
        <v>0.13877924582786627</v>
      </c>
      <c r="D764" s="41">
        <v>43.400000000001</v>
      </c>
      <c r="F764" s="41"/>
      <c r="G764" s="41"/>
    </row>
    <row r="765" spans="3:7">
      <c r="C765" s="41">
        <f t="shared" si="25"/>
        <v>0.13872166882972495</v>
      </c>
      <c r="D765" s="41">
        <v>43.500000000001101</v>
      </c>
      <c r="F765" s="41"/>
      <c r="G765" s="41"/>
    </row>
    <row r="766" spans="3:7">
      <c r="C766" s="41">
        <f t="shared" si="25"/>
        <v>0.13866434373685349</v>
      </c>
      <c r="D766" s="41">
        <v>43.600000000001003</v>
      </c>
      <c r="F766" s="41"/>
      <c r="G766" s="41"/>
    </row>
    <row r="767" spans="3:7">
      <c r="C767" s="41">
        <f t="shared" si="25"/>
        <v>0.1386072688996931</v>
      </c>
      <c r="D767" s="41">
        <v>43.700000000000998</v>
      </c>
      <c r="F767" s="41"/>
      <c r="G767" s="41"/>
    </row>
    <row r="768" spans="3:7">
      <c r="C768" s="41">
        <f t="shared" si="25"/>
        <v>0.13855044268305641</v>
      </c>
      <c r="D768" s="41">
        <v>43.800000000000999</v>
      </c>
      <c r="F768" s="41"/>
      <c r="G768" s="41"/>
    </row>
    <row r="769" spans="3:7">
      <c r="C769" s="41">
        <f t="shared" si="25"/>
        <v>0.13849386346597078</v>
      </c>
      <c r="D769" s="41">
        <v>43.9000000000011</v>
      </c>
      <c r="F769" s="41"/>
      <c r="G769" s="41"/>
    </row>
    <row r="770" spans="3:7">
      <c r="C770" s="41">
        <f t="shared" si="25"/>
        <v>0.13843752964152464</v>
      </c>
      <c r="D770" s="41">
        <v>44.000000000001101</v>
      </c>
      <c r="F770" s="41"/>
      <c r="G770" s="41"/>
    </row>
    <row r="771" spans="3:7">
      <c r="C771" s="41">
        <f t="shared" si="25"/>
        <v>0.1383814396167149</v>
      </c>
      <c r="D771" s="41">
        <v>44.100000000001003</v>
      </c>
      <c r="F771" s="41"/>
      <c r="G771" s="41"/>
    </row>
    <row r="772" spans="3:7">
      <c r="C772" s="41">
        <f t="shared" si="25"/>
        <v>0.13832559181229687</v>
      </c>
      <c r="D772" s="41">
        <v>44.200000000001097</v>
      </c>
      <c r="F772" s="41"/>
      <c r="G772" s="41"/>
    </row>
    <row r="773" spans="3:7">
      <c r="C773" s="41">
        <f t="shared" si="25"/>
        <v>0.13826998466263649</v>
      </c>
      <c r="D773" s="41">
        <v>44.300000000001098</v>
      </c>
      <c r="F773" s="41"/>
      <c r="G773" s="41"/>
    </row>
    <row r="774" spans="3:7">
      <c r="C774" s="41">
        <f t="shared" si="25"/>
        <v>0.13821461661556342</v>
      </c>
      <c r="D774" s="41">
        <v>44.4000000000011</v>
      </c>
      <c r="F774" s="41"/>
      <c r="G774" s="41"/>
    </row>
    <row r="775" spans="3:7">
      <c r="C775" s="41">
        <f t="shared" si="25"/>
        <v>0.13815948613222706</v>
      </c>
      <c r="D775" s="41">
        <v>44.500000000001101</v>
      </c>
      <c r="F775" s="41"/>
      <c r="G775" s="41"/>
    </row>
    <row r="776" spans="3:7">
      <c r="C776" s="41">
        <f t="shared" si="25"/>
        <v>0.13810459168695371</v>
      </c>
      <c r="D776" s="41">
        <v>44.600000000001103</v>
      </c>
      <c r="F776" s="41"/>
      <c r="G776" s="41"/>
    </row>
    <row r="777" spans="3:7">
      <c r="C777" s="41">
        <f t="shared" si="25"/>
        <v>0.13804993176710598</v>
      </c>
      <c r="D777" s="41">
        <v>44.700000000001097</v>
      </c>
      <c r="F777" s="41"/>
      <c r="G777" s="41"/>
    </row>
    <row r="778" spans="3:7">
      <c r="C778" s="41">
        <f t="shared" si="25"/>
        <v>0.13799550487294379</v>
      </c>
      <c r="D778" s="41">
        <v>44.800000000001098</v>
      </c>
      <c r="F778" s="41"/>
      <c r="G778" s="41"/>
    </row>
    <row r="779" spans="3:7">
      <c r="C779" s="41">
        <f t="shared" si="25"/>
        <v>0.13794130951748726</v>
      </c>
      <c r="D779" s="41">
        <v>44.9000000000011</v>
      </c>
      <c r="F779" s="41"/>
      <c r="G779" s="41"/>
    </row>
    <row r="780" spans="3:7">
      <c r="C780" s="41">
        <f t="shared" si="25"/>
        <v>0.13788734422638116</v>
      </c>
      <c r="D780" s="41">
        <v>45.000000000001101</v>
      </c>
      <c r="F780" s="41"/>
      <c r="G780" s="41"/>
    </row>
    <row r="781" spans="3:7">
      <c r="C781" s="41">
        <f t="shared" si="25"/>
        <v>0.13783360753776139</v>
      </c>
      <c r="D781" s="41">
        <v>45.100000000001103</v>
      </c>
      <c r="F781" s="41"/>
      <c r="G781" s="41"/>
    </row>
    <row r="782" spans="3:7">
      <c r="C782" s="41">
        <f t="shared" si="25"/>
        <v>0.13778009800212285</v>
      </c>
      <c r="D782" s="41">
        <v>45.200000000001097</v>
      </c>
      <c r="F782" s="41"/>
      <c r="G782" s="41"/>
    </row>
    <row r="783" spans="3:7">
      <c r="C783" s="41">
        <f t="shared" si="25"/>
        <v>0.1377268141821891</v>
      </c>
      <c r="D783" s="41">
        <v>45.300000000001098</v>
      </c>
      <c r="F783" s="41"/>
      <c r="G783" s="41"/>
    </row>
    <row r="784" spans="3:7">
      <c r="C784" s="41">
        <f t="shared" si="25"/>
        <v>0.13767375465278378</v>
      </c>
      <c r="D784" s="41">
        <v>45.4000000000011</v>
      </c>
      <c r="F784" s="41"/>
      <c r="G784" s="41"/>
    </row>
    <row r="785" spans="3:7">
      <c r="C785" s="41">
        <f t="shared" si="25"/>
        <v>0.13762091800070345</v>
      </c>
      <c r="D785" s="41">
        <v>45.500000000001101</v>
      </c>
      <c r="F785" s="41"/>
      <c r="G785" s="41"/>
    </row>
    <row r="786" spans="3:7">
      <c r="C786" s="41">
        <f t="shared" si="25"/>
        <v>0.13756830282459215</v>
      </c>
      <c r="D786" s="41">
        <v>45.600000000001103</v>
      </c>
      <c r="F786" s="41"/>
      <c r="G786" s="41"/>
    </row>
    <row r="787" spans="3:7">
      <c r="C787" s="41">
        <f t="shared" si="25"/>
        <v>0.13751590773481751</v>
      </c>
      <c r="D787" s="41">
        <v>45.700000000001097</v>
      </c>
      <c r="F787" s="41"/>
      <c r="G787" s="41"/>
    </row>
    <row r="788" spans="3:7">
      <c r="C788" s="41">
        <f t="shared" si="25"/>
        <v>0.13746373135334836</v>
      </c>
      <c r="D788" s="41">
        <v>45.800000000001098</v>
      </c>
      <c r="F788" s="41"/>
      <c r="G788" s="41"/>
    </row>
    <row r="789" spans="3:7">
      <c r="C789" s="41">
        <f t="shared" si="25"/>
        <v>0.13741177231363405</v>
      </c>
      <c r="D789" s="41">
        <v>45.9000000000011</v>
      </c>
      <c r="F789" s="41"/>
      <c r="G789" s="41"/>
    </row>
    <row r="790" spans="3:7">
      <c r="C790" s="41">
        <f t="shared" si="25"/>
        <v>0.13736002926048502</v>
      </c>
      <c r="D790" s="41">
        <v>46.000000000001101</v>
      </c>
      <c r="F790" s="41"/>
      <c r="G790" s="41"/>
    </row>
    <row r="791" spans="3:7">
      <c r="C791" s="41">
        <f t="shared" si="25"/>
        <v>0.13730850084995497</v>
      </c>
      <c r="D791" s="41">
        <v>46.100000000001103</v>
      </c>
      <c r="F791" s="41"/>
      <c r="G791" s="41"/>
    </row>
    <row r="792" spans="3:7">
      <c r="C792" s="41">
        <f t="shared" si="25"/>
        <v>0.13725718574922458</v>
      </c>
      <c r="D792" s="41">
        <v>46.200000000001097</v>
      </c>
      <c r="F792" s="41"/>
      <c r="G792" s="41"/>
    </row>
    <row r="793" spans="3:7">
      <c r="C793" s="41">
        <f t="shared" si="25"/>
        <v>0.13720608263648659</v>
      </c>
      <c r="D793" s="41">
        <v>46.300000000001098</v>
      </c>
      <c r="F793" s="41"/>
      <c r="G793" s="41"/>
    </row>
    <row r="794" spans="3:7">
      <c r="C794" s="41">
        <f t="shared" si="25"/>
        <v>0.13715519020083222</v>
      </c>
      <c r="D794" s="41">
        <v>46.4000000000011</v>
      </c>
      <c r="F794" s="41"/>
      <c r="G794" s="41"/>
    </row>
    <row r="795" spans="3:7">
      <c r="C795" s="41">
        <f t="shared" si="25"/>
        <v>0.13710450714213915</v>
      </c>
      <c r="D795" s="41">
        <v>46.500000000001101</v>
      </c>
      <c r="F795" s="41"/>
      <c r="G795" s="41"/>
    </row>
    <row r="796" spans="3:7">
      <c r="C796" s="41">
        <f>D$21+(D$22/(D796-D$23))</f>
        <v>0.13705403217096082</v>
      </c>
      <c r="D796" s="41">
        <v>46.600000000001103</v>
      </c>
      <c r="F796" s="41"/>
      <c r="G796" s="41"/>
    </row>
    <row r="797" spans="3:7">
      <c r="C797" s="41">
        <f t="shared" si="25"/>
        <v>0.13700376400841696</v>
      </c>
      <c r="D797" s="41">
        <v>46.700000000001097</v>
      </c>
      <c r="F797" s="41"/>
      <c r="G797" s="41"/>
    </row>
    <row r="798" spans="3:7">
      <c r="C798" s="41">
        <f t="shared" si="25"/>
        <v>0.13695370138608576</v>
      </c>
      <c r="D798" s="41">
        <v>46.800000000001098</v>
      </c>
      <c r="F798" s="41"/>
      <c r="G798" s="41"/>
    </row>
    <row r="799" spans="3:7">
      <c r="C799" s="41">
        <f t="shared" ref="C799:C862" si="26">D$21+(D$22/(D799-D$23))</f>
        <v>0.13690384304589701</v>
      </c>
      <c r="D799" s="41">
        <v>46.9000000000011</v>
      </c>
      <c r="F799" s="41"/>
      <c r="G799" s="41"/>
    </row>
    <row r="800" spans="3:7">
      <c r="C800" s="41">
        <f t="shared" si="26"/>
        <v>0.13685418774002683</v>
      </c>
      <c r="D800" s="41">
        <v>47.000000000001101</v>
      </c>
      <c r="F800" s="41"/>
      <c r="G800" s="41"/>
    </row>
    <row r="801" spans="3:7">
      <c r="C801" s="41">
        <f t="shared" si="26"/>
        <v>0.13680473423079348</v>
      </c>
      <c r="D801" s="41">
        <v>47.100000000001103</v>
      </c>
      <c r="F801" s="41"/>
      <c r="G801" s="41"/>
    </row>
    <row r="802" spans="3:7">
      <c r="C802" s="41">
        <f t="shared" si="26"/>
        <v>0.13675548129055465</v>
      </c>
      <c r="D802" s="41">
        <v>47.200000000001097</v>
      </c>
      <c r="F802" s="41"/>
      <c r="G802" s="41"/>
    </row>
    <row r="803" spans="3:7">
      <c r="C803" s="41">
        <f t="shared" si="26"/>
        <v>0.13670642770160568</v>
      </c>
      <c r="D803" s="41">
        <v>47.300000000001098</v>
      </c>
      <c r="F803" s="41"/>
      <c r="G803" s="41"/>
    </row>
    <row r="804" spans="3:7">
      <c r="C804" s="41">
        <f t="shared" si="26"/>
        <v>0.13665757225607941</v>
      </c>
      <c r="D804" s="41">
        <v>47.4000000000011</v>
      </c>
      <c r="F804" s="41"/>
      <c r="G804" s="41"/>
    </row>
    <row r="805" spans="3:7">
      <c r="C805" s="41">
        <f t="shared" si="26"/>
        <v>0.13660891375584697</v>
      </c>
      <c r="D805" s="41">
        <v>47.500000000001101</v>
      </c>
      <c r="F805" s="41"/>
      <c r="G805" s="41"/>
    </row>
    <row r="806" spans="3:7">
      <c r="C806" s="41">
        <f t="shared" si="26"/>
        <v>0.1365604510124197</v>
      </c>
      <c r="D806" s="41">
        <v>47.600000000001103</v>
      </c>
      <c r="F806" s="41"/>
      <c r="G806" s="41"/>
    </row>
    <row r="807" spans="3:7">
      <c r="C807" s="41">
        <f t="shared" si="26"/>
        <v>0.13651218284685263</v>
      </c>
      <c r="D807" s="41">
        <v>47.700000000001097</v>
      </c>
      <c r="F807" s="41"/>
      <c r="G807" s="41"/>
    </row>
    <row r="808" spans="3:7">
      <c r="C808" s="41">
        <f t="shared" si="26"/>
        <v>0.13646410808964865</v>
      </c>
      <c r="D808" s="41">
        <v>47.800000000001098</v>
      </c>
      <c r="F808" s="41"/>
      <c r="G808" s="41"/>
    </row>
    <row r="809" spans="3:7">
      <c r="C809" s="41">
        <f t="shared" si="26"/>
        <v>0.13641622558066424</v>
      </c>
      <c r="D809" s="41">
        <v>47.9000000000011</v>
      </c>
      <c r="F809" s="41"/>
      <c r="G809" s="41"/>
    </row>
    <row r="810" spans="3:7">
      <c r="C810" s="41">
        <f t="shared" si="26"/>
        <v>0.13636853416901598</v>
      </c>
      <c r="D810" s="41">
        <v>48.000000000001101</v>
      </c>
      <c r="F810" s="41"/>
      <c r="G810" s="41"/>
    </row>
    <row r="811" spans="3:7">
      <c r="C811" s="41">
        <f t="shared" si="26"/>
        <v>0.13632103271298845</v>
      </c>
      <c r="D811" s="41">
        <v>48.100000000001103</v>
      </c>
      <c r="F811" s="41"/>
      <c r="G811" s="41"/>
    </row>
    <row r="812" spans="3:7">
      <c r="C812" s="41">
        <f t="shared" si="26"/>
        <v>0.13627372007994315</v>
      </c>
      <c r="D812" s="41">
        <v>48.200000000001097</v>
      </c>
      <c r="F812" s="41"/>
      <c r="G812" s="41"/>
    </row>
    <row r="813" spans="3:7">
      <c r="C813" s="41">
        <f t="shared" si="26"/>
        <v>0.13622659514622834</v>
      </c>
      <c r="D813" s="41">
        <v>48.300000000001098</v>
      </c>
      <c r="F813" s="41"/>
      <c r="G813" s="41"/>
    </row>
    <row r="814" spans="3:7">
      <c r="C814" s="41">
        <f t="shared" si="26"/>
        <v>0.13617965679709018</v>
      </c>
      <c r="D814" s="41">
        <v>48.4000000000011</v>
      </c>
      <c r="F814" s="41"/>
      <c r="G814" s="41"/>
    </row>
    <row r="815" spans="3:7">
      <c r="C815" s="41">
        <f t="shared" si="26"/>
        <v>0.13613290392658484</v>
      </c>
      <c r="D815" s="41">
        <v>48.500000000001101</v>
      </c>
      <c r="F815" s="41"/>
      <c r="G815" s="41"/>
    </row>
    <row r="816" spans="3:7">
      <c r="C816" s="41">
        <f t="shared" si="26"/>
        <v>0.1360863354374916</v>
      </c>
      <c r="D816" s="41">
        <v>48.600000000001103</v>
      </c>
      <c r="F816" s="41"/>
      <c r="G816" s="41"/>
    </row>
    <row r="817" spans="3:7">
      <c r="C817" s="41">
        <f t="shared" si="26"/>
        <v>0.13603995024122703</v>
      </c>
      <c r="D817" s="41">
        <v>48.700000000001097</v>
      </c>
      <c r="F817" s="41"/>
      <c r="G817" s="41"/>
    </row>
    <row r="818" spans="3:7">
      <c r="C818" s="41">
        <f t="shared" si="26"/>
        <v>0.13599374725776014</v>
      </c>
      <c r="D818" s="41">
        <v>48.800000000001098</v>
      </c>
      <c r="F818" s="41"/>
      <c r="G818" s="41"/>
    </row>
    <row r="819" spans="3:7">
      <c r="C819" s="41">
        <f t="shared" si="26"/>
        <v>0.1359477254155286</v>
      </c>
      <c r="D819" s="41">
        <v>48.9000000000011</v>
      </c>
      <c r="F819" s="41"/>
      <c r="G819" s="41"/>
    </row>
    <row r="820" spans="3:7">
      <c r="C820" s="41">
        <f t="shared" si="26"/>
        <v>0.13590188365135589</v>
      </c>
      <c r="D820" s="41">
        <v>49.000000000001101</v>
      </c>
      <c r="F820" s="41"/>
      <c r="G820" s="41"/>
    </row>
    <row r="821" spans="3:7">
      <c r="C821" s="41">
        <f t="shared" si="26"/>
        <v>0.13585622091036936</v>
      </c>
      <c r="D821" s="41">
        <v>49.100000000001103</v>
      </c>
      <c r="F821" s="41"/>
      <c r="G821" s="41"/>
    </row>
    <row r="822" spans="3:7">
      <c r="C822" s="41">
        <f t="shared" si="26"/>
        <v>0.1358107361459194</v>
      </c>
      <c r="D822" s="41">
        <v>49.200000000001097</v>
      </c>
      <c r="F822" s="41"/>
      <c r="G822" s="41"/>
    </row>
    <row r="823" spans="3:7">
      <c r="C823" s="41">
        <f t="shared" si="26"/>
        <v>0.13576542831949948</v>
      </c>
      <c r="D823" s="41">
        <v>49.300000000001098</v>
      </c>
      <c r="F823" s="41"/>
      <c r="G823" s="41"/>
    </row>
    <row r="824" spans="3:7">
      <c r="C824" s="41">
        <f t="shared" si="26"/>
        <v>0.13572029640066702</v>
      </c>
      <c r="D824" s="41">
        <v>49.4000000000011</v>
      </c>
      <c r="F824" s="41"/>
      <c r="G824" s="41"/>
    </row>
    <row r="825" spans="3:7">
      <c r="C825" s="41">
        <f t="shared" si="26"/>
        <v>0.1356753393669653</v>
      </c>
      <c r="D825" s="41">
        <v>49.500000000001101</v>
      </c>
      <c r="F825" s="41"/>
      <c r="G825" s="41"/>
    </row>
    <row r="826" spans="3:7">
      <c r="C826" s="41">
        <f t="shared" si="26"/>
        <v>0.13563055620384634</v>
      </c>
      <c r="D826" s="41">
        <v>49.600000000001103</v>
      </c>
      <c r="F826" s="41"/>
      <c r="G826" s="41"/>
    </row>
    <row r="827" spans="3:7">
      <c r="C827" s="41">
        <f t="shared" si="26"/>
        <v>0.13558594590459444</v>
      </c>
      <c r="D827" s="41">
        <v>49.700000000001097</v>
      </c>
      <c r="F827" s="41"/>
      <c r="G827" s="41"/>
    </row>
    <row r="828" spans="3:7">
      <c r="C828" s="41">
        <f t="shared" si="26"/>
        <v>0.13554150747025087</v>
      </c>
      <c r="D828" s="41">
        <v>49.800000000001098</v>
      </c>
      <c r="F828" s="41"/>
      <c r="G828" s="41"/>
    </row>
    <row r="829" spans="3:7">
      <c r="C829" s="41">
        <f t="shared" si="26"/>
        <v>0.13549723990953921</v>
      </c>
      <c r="D829" s="41">
        <v>49.9000000000011</v>
      </c>
      <c r="F829" s="41"/>
      <c r="G829" s="41"/>
    </row>
    <row r="830" spans="3:7">
      <c r="C830" s="41">
        <f t="shared" si="26"/>
        <v>0.13545314223879171</v>
      </c>
      <c r="D830" s="41">
        <v>50.000000000001101</v>
      </c>
      <c r="F830" s="41"/>
      <c r="G830" s="41"/>
    </row>
    <row r="831" spans="3:7">
      <c r="C831" s="41">
        <f t="shared" si="26"/>
        <v>0.13540921348187634</v>
      </c>
      <c r="D831" s="41">
        <v>50.100000000001103</v>
      </c>
      <c r="F831" s="41"/>
      <c r="G831" s="41"/>
    </row>
    <row r="832" spans="3:7">
      <c r="C832" s="41">
        <f t="shared" si="26"/>
        <v>0.1353654526701249</v>
      </c>
      <c r="D832" s="41">
        <v>50.200000000001097</v>
      </c>
      <c r="F832" s="41"/>
      <c r="G832" s="41"/>
    </row>
    <row r="833" spans="3:7">
      <c r="C833" s="41">
        <f t="shared" si="26"/>
        <v>0.13532185884226167</v>
      </c>
      <c r="D833" s="41">
        <v>50.300000000001098</v>
      </c>
      <c r="F833" s="41"/>
      <c r="G833" s="41"/>
    </row>
    <row r="834" spans="3:7">
      <c r="C834" s="41">
        <f t="shared" si="26"/>
        <v>0.1352784310443331</v>
      </c>
      <c r="D834" s="41">
        <v>50.4000000000011</v>
      </c>
      <c r="F834" s="41"/>
      <c r="G834" s="41"/>
    </row>
    <row r="835" spans="3:7">
      <c r="C835" s="41">
        <f t="shared" si="26"/>
        <v>0.13523516832963825</v>
      </c>
      <c r="D835" s="41">
        <v>50.500000000001101</v>
      </c>
      <c r="F835" s="41"/>
      <c r="G835" s="41"/>
    </row>
    <row r="836" spans="3:7">
      <c r="C836" s="41">
        <f t="shared" si="26"/>
        <v>0.13519206975865994</v>
      </c>
      <c r="D836" s="41">
        <v>50.600000000001103</v>
      </c>
      <c r="F836" s="41"/>
      <c r="G836" s="41"/>
    </row>
    <row r="837" spans="3:7">
      <c r="C837" s="41">
        <f t="shared" si="26"/>
        <v>0.13514913439899676</v>
      </c>
      <c r="D837" s="41">
        <v>50.700000000001197</v>
      </c>
      <c r="F837" s="41"/>
      <c r="G837" s="41"/>
    </row>
    <row r="838" spans="3:7">
      <c r="C838" s="41">
        <f t="shared" si="26"/>
        <v>0.13510636132529594</v>
      </c>
      <c r="D838" s="41">
        <v>50.800000000001098</v>
      </c>
      <c r="F838" s="41"/>
      <c r="G838" s="41"/>
    </row>
    <row r="839" spans="3:7">
      <c r="C839" s="41">
        <f t="shared" si="26"/>
        <v>0.13506374961918657</v>
      </c>
      <c r="D839" s="41">
        <v>50.9000000000011</v>
      </c>
      <c r="F839" s="41"/>
      <c r="G839" s="41"/>
    </row>
    <row r="840" spans="3:7">
      <c r="C840" s="41">
        <f t="shared" si="26"/>
        <v>0.13502129836921417</v>
      </c>
      <c r="D840" s="41">
        <v>51.000000000001201</v>
      </c>
      <c r="F840" s="41"/>
      <c r="G840" s="41"/>
    </row>
    <row r="841" spans="3:7">
      <c r="C841" s="41">
        <f t="shared" si="26"/>
        <v>0.13497900667077564</v>
      </c>
      <c r="D841" s="41">
        <v>51.100000000001202</v>
      </c>
      <c r="F841" s="41"/>
      <c r="G841" s="41"/>
    </row>
    <row r="842" spans="3:7">
      <c r="C842" s="41">
        <f t="shared" si="26"/>
        <v>0.13493687362605494</v>
      </c>
      <c r="D842" s="41">
        <v>51.200000000001197</v>
      </c>
      <c r="F842" s="41"/>
      <c r="G842" s="41"/>
    </row>
    <row r="843" spans="3:7">
      <c r="C843" s="41">
        <f t="shared" si="26"/>
        <v>0.13489489834395954</v>
      </c>
      <c r="D843" s="41">
        <v>51.300000000001098</v>
      </c>
      <c r="F843" s="41"/>
      <c r="G843" s="41"/>
    </row>
    <row r="844" spans="3:7">
      <c r="C844" s="41">
        <f t="shared" si="26"/>
        <v>0.13485307994005757</v>
      </c>
      <c r="D844" s="41">
        <v>51.400000000001199</v>
      </c>
      <c r="F844" s="41"/>
      <c r="G844" s="41"/>
    </row>
    <row r="845" spans="3:7">
      <c r="C845" s="41">
        <f t="shared" si="26"/>
        <v>0.13481141753651599</v>
      </c>
      <c r="D845" s="41">
        <v>51.500000000001201</v>
      </c>
      <c r="F845" s="41"/>
      <c r="G845" s="41"/>
    </row>
    <row r="846" spans="3:7">
      <c r="C846" s="41">
        <f t="shared" si="26"/>
        <v>0.13476991026203877</v>
      </c>
      <c r="D846" s="41">
        <v>51.600000000001202</v>
      </c>
      <c r="F846" s="41"/>
      <c r="G846" s="41"/>
    </row>
    <row r="847" spans="3:7">
      <c r="C847" s="41">
        <f t="shared" si="26"/>
        <v>0.13472855725180635</v>
      </c>
      <c r="D847" s="41">
        <v>51.700000000001197</v>
      </c>
      <c r="F847" s="41"/>
      <c r="G847" s="41"/>
    </row>
    <row r="848" spans="3:7">
      <c r="C848" s="41">
        <f t="shared" si="26"/>
        <v>0.13468735764741557</v>
      </c>
      <c r="D848" s="41">
        <v>51.800000000001198</v>
      </c>
      <c r="F848" s="41"/>
      <c r="G848" s="41"/>
    </row>
    <row r="849" spans="3:7">
      <c r="C849" s="41">
        <f t="shared" si="26"/>
        <v>0.13464631059682031</v>
      </c>
      <c r="D849" s="41">
        <v>51.900000000001199</v>
      </c>
      <c r="F849" s="41"/>
      <c r="G849" s="41"/>
    </row>
    <row r="850" spans="3:7">
      <c r="C850" s="41">
        <f t="shared" si="26"/>
        <v>0.13460541525427261</v>
      </c>
      <c r="D850" s="41">
        <v>52.000000000001201</v>
      </c>
      <c r="F850" s="41"/>
      <c r="G850" s="41"/>
    </row>
    <row r="851" spans="3:7">
      <c r="C851" s="41">
        <f t="shared" si="26"/>
        <v>0.13456467078026471</v>
      </c>
      <c r="D851" s="41">
        <v>52.100000000001202</v>
      </c>
      <c r="F851" s="41"/>
      <c r="G851" s="41"/>
    </row>
    <row r="852" spans="3:7">
      <c r="C852" s="41">
        <f t="shared" si="26"/>
        <v>0.13452407634147159</v>
      </c>
      <c r="D852" s="41">
        <v>52.200000000001197</v>
      </c>
      <c r="F852" s="41"/>
      <c r="G852" s="41"/>
    </row>
    <row r="853" spans="3:7">
      <c r="C853" s="41">
        <f t="shared" si="26"/>
        <v>0.13448363111069406</v>
      </c>
      <c r="D853" s="41">
        <v>52.300000000001198</v>
      </c>
      <c r="F853" s="41"/>
      <c r="G853" s="41"/>
    </row>
    <row r="854" spans="3:7">
      <c r="C854" s="41">
        <f t="shared" si="26"/>
        <v>0.13444333426680274</v>
      </c>
      <c r="D854" s="41">
        <v>52.400000000001199</v>
      </c>
      <c r="F854" s="41"/>
      <c r="G854" s="41"/>
    </row>
    <row r="855" spans="3:7">
      <c r="C855" s="41">
        <f t="shared" si="26"/>
        <v>0.13440318499468235</v>
      </c>
      <c r="D855" s="41">
        <v>52.500000000001201</v>
      </c>
      <c r="F855" s="41"/>
      <c r="G855" s="41"/>
    </row>
    <row r="856" spans="3:7">
      <c r="C856" s="41">
        <f t="shared" si="26"/>
        <v>0.13436318248517673</v>
      </c>
      <c r="D856" s="41">
        <v>52.600000000001202</v>
      </c>
      <c r="F856" s="41"/>
      <c r="G856" s="41"/>
    </row>
    <row r="857" spans="3:7">
      <c r="C857" s="41">
        <f t="shared" si="26"/>
        <v>0.13432332593503465</v>
      </c>
      <c r="D857" s="41">
        <v>52.700000000001197</v>
      </c>
      <c r="F857" s="41"/>
      <c r="G857" s="41"/>
    </row>
    <row r="858" spans="3:7">
      <c r="C858" s="41">
        <f t="shared" si="26"/>
        <v>0.13428361454685589</v>
      </c>
      <c r="D858" s="41">
        <v>52.800000000001198</v>
      </c>
      <c r="F858" s="41"/>
      <c r="G858" s="41"/>
    </row>
    <row r="859" spans="3:7">
      <c r="C859" s="41">
        <f t="shared" si="26"/>
        <v>0.1342440475290381</v>
      </c>
      <c r="D859" s="41">
        <v>52.900000000001199</v>
      </c>
      <c r="F859" s="41"/>
      <c r="G859" s="41"/>
    </row>
    <row r="860" spans="3:7">
      <c r="C860" s="41">
        <f t="shared" si="26"/>
        <v>0.13420462409572426</v>
      </c>
      <c r="D860" s="41">
        <v>53.000000000001201</v>
      </c>
      <c r="F860" s="41"/>
      <c r="G860" s="41"/>
    </row>
    <row r="861" spans="3:7">
      <c r="C861" s="41">
        <f t="shared" si="26"/>
        <v>0.13416534346675052</v>
      </c>
      <c r="D861" s="41">
        <v>53.100000000001202</v>
      </c>
      <c r="F861" s="41"/>
      <c r="G861" s="41"/>
    </row>
    <row r="862" spans="3:7">
      <c r="C862" s="41">
        <f t="shared" si="26"/>
        <v>0.13412620486759494</v>
      </c>
      <c r="D862" s="41">
        <v>53.200000000001197</v>
      </c>
      <c r="F862" s="41"/>
      <c r="G862" s="41"/>
    </row>
    <row r="863" spans="3:7">
      <c r="C863" s="41">
        <f t="shared" ref="C863:C926" si="27">D$21+(D$22/(D863-D$23))</f>
        <v>0.13408720752932632</v>
      </c>
      <c r="D863" s="41">
        <v>53.300000000001198</v>
      </c>
      <c r="F863" s="41"/>
      <c r="G863" s="41"/>
    </row>
    <row r="864" spans="3:7">
      <c r="C864" s="41">
        <f t="shared" si="27"/>
        <v>0.13404835068855411</v>
      </c>
      <c r="D864" s="41">
        <v>53.400000000001199</v>
      </c>
      <c r="F864" s="41"/>
      <c r="G864" s="41"/>
    </row>
    <row r="865" spans="3:7">
      <c r="C865" s="41">
        <f t="shared" si="27"/>
        <v>0.13400963358737841</v>
      </c>
      <c r="D865" s="41">
        <v>53.500000000001201</v>
      </c>
      <c r="F865" s="41"/>
      <c r="G865" s="41"/>
    </row>
    <row r="866" spans="3:7">
      <c r="C866" s="41">
        <f t="shared" si="27"/>
        <v>0.13397105547334076</v>
      </c>
      <c r="D866" s="41">
        <v>53.600000000001202</v>
      </c>
      <c r="F866" s="41"/>
      <c r="G866" s="41"/>
    </row>
    <row r="867" spans="3:7">
      <c r="C867" s="41">
        <f t="shared" si="27"/>
        <v>0.13393261559937544</v>
      </c>
      <c r="D867" s="41">
        <v>53.700000000001197</v>
      </c>
      <c r="F867" s="41"/>
      <c r="G867" s="41"/>
    </row>
    <row r="868" spans="3:7">
      <c r="C868" s="41">
        <f t="shared" si="27"/>
        <v>0.13389431322376111</v>
      </c>
      <c r="D868" s="41">
        <v>53.800000000001198</v>
      </c>
      <c r="F868" s="41"/>
      <c r="G868" s="41"/>
    </row>
    <row r="869" spans="3:7">
      <c r="C869" s="41">
        <f t="shared" si="27"/>
        <v>0.13385614761007325</v>
      </c>
      <c r="D869" s="41">
        <v>53.900000000001199</v>
      </c>
      <c r="F869" s="41"/>
      <c r="G869" s="41"/>
    </row>
    <row r="870" spans="3:7">
      <c r="C870" s="41">
        <f t="shared" si="27"/>
        <v>0.13381811802713692</v>
      </c>
      <c r="D870" s="41">
        <v>54.000000000001201</v>
      </c>
      <c r="F870" s="41"/>
      <c r="G870" s="41"/>
    </row>
    <row r="871" spans="3:7">
      <c r="C871" s="41">
        <f t="shared" si="27"/>
        <v>0.13378022374897997</v>
      </c>
      <c r="D871" s="41">
        <v>54.100000000001202</v>
      </c>
      <c r="F871" s="41"/>
      <c r="G871" s="41"/>
    </row>
    <row r="872" spans="3:7">
      <c r="C872" s="41">
        <f t="shared" si="27"/>
        <v>0.13374246405478701</v>
      </c>
      <c r="D872" s="41">
        <v>54.200000000001197</v>
      </c>
      <c r="F872" s="41"/>
      <c r="G872" s="41"/>
    </row>
    <row r="873" spans="3:7">
      <c r="C873" s="41">
        <f t="shared" si="27"/>
        <v>0.13370483822885357</v>
      </c>
      <c r="D873" s="41">
        <v>54.300000000001198</v>
      </c>
      <c r="F873" s="41"/>
      <c r="G873" s="41"/>
    </row>
    <row r="874" spans="3:7">
      <c r="C874" s="41">
        <f t="shared" si="27"/>
        <v>0.13366734556054094</v>
      </c>
      <c r="D874" s="41">
        <v>54.400000000001199</v>
      </c>
      <c r="F874" s="41"/>
      <c r="G874" s="41"/>
    </row>
    <row r="875" spans="3:7">
      <c r="C875" s="41">
        <f t="shared" si="27"/>
        <v>0.13362998534423143</v>
      </c>
      <c r="D875" s="41">
        <v>54.500000000001201</v>
      </c>
      <c r="F875" s="41"/>
      <c r="G875" s="41"/>
    </row>
    <row r="876" spans="3:7">
      <c r="C876" s="41">
        <f t="shared" si="27"/>
        <v>0.13359275687928404</v>
      </c>
      <c r="D876" s="41">
        <v>54.600000000001202</v>
      </c>
      <c r="F876" s="41"/>
      <c r="G876" s="41"/>
    </row>
    <row r="877" spans="3:7">
      <c r="C877" s="41">
        <f t="shared" si="27"/>
        <v>0.13355565946999079</v>
      </c>
      <c r="D877" s="41">
        <v>54.700000000001197</v>
      </c>
      <c r="F877" s="41"/>
      <c r="G877" s="41"/>
    </row>
    <row r="878" spans="3:7">
      <c r="C878" s="41">
        <f t="shared" si="27"/>
        <v>0.1335186924255333</v>
      </c>
      <c r="D878" s="41">
        <v>54.800000000001198</v>
      </c>
      <c r="F878" s="41"/>
      <c r="G878" s="41"/>
    </row>
    <row r="879" spans="3:7">
      <c r="C879" s="41">
        <f t="shared" si="27"/>
        <v>0.13348185505993981</v>
      </c>
      <c r="D879" s="41">
        <v>54.900000000001199</v>
      </c>
      <c r="F879" s="41"/>
      <c r="G879" s="41"/>
    </row>
    <row r="880" spans="3:7">
      <c r="C880" s="41">
        <f t="shared" si="27"/>
        <v>0.13344514669204299</v>
      </c>
      <c r="D880" s="41">
        <v>55.000000000001201</v>
      </c>
      <c r="F880" s="41"/>
      <c r="G880" s="41"/>
    </row>
    <row r="881" spans="3:7">
      <c r="C881" s="41">
        <f t="shared" si="27"/>
        <v>0.13340856664543776</v>
      </c>
      <c r="D881" s="41">
        <v>55.100000000001202</v>
      </c>
      <c r="F881" s="41"/>
      <c r="G881" s="41"/>
    </row>
    <row r="882" spans="3:7">
      <c r="C882" s="41">
        <f t="shared" si="27"/>
        <v>0.13337211424843978</v>
      </c>
      <c r="D882" s="41">
        <v>55.200000000001197</v>
      </c>
      <c r="F882" s="41"/>
      <c r="G882" s="41"/>
    </row>
    <row r="883" spans="3:7">
      <c r="C883" s="41">
        <f t="shared" si="27"/>
        <v>0.13333578883404437</v>
      </c>
      <c r="D883" s="41">
        <v>55.300000000001198</v>
      </c>
      <c r="F883" s="41"/>
      <c r="G883" s="41"/>
    </row>
    <row r="884" spans="3:7">
      <c r="C884" s="41">
        <f t="shared" si="27"/>
        <v>0.13329958973988584</v>
      </c>
      <c r="D884" s="41">
        <v>55.400000000001199</v>
      </c>
      <c r="F884" s="41"/>
      <c r="G884" s="41"/>
    </row>
    <row r="885" spans="3:7">
      <c r="C885" s="41">
        <f t="shared" si="27"/>
        <v>0.13326351630819722</v>
      </c>
      <c r="D885" s="41">
        <v>55.500000000001201</v>
      </c>
      <c r="F885" s="41"/>
      <c r="G885" s="41"/>
    </row>
    <row r="886" spans="3:7">
      <c r="C886" s="41">
        <f t="shared" si="27"/>
        <v>0.13322756788577031</v>
      </c>
      <c r="D886" s="41">
        <v>55.600000000001202</v>
      </c>
      <c r="F886" s="41"/>
      <c r="G886" s="41"/>
    </row>
    <row r="887" spans="3:7">
      <c r="C887" s="41">
        <f t="shared" si="27"/>
        <v>0.13319174382391649</v>
      </c>
      <c r="D887" s="41">
        <v>55.700000000001197</v>
      </c>
      <c r="F887" s="41"/>
      <c r="G887" s="41"/>
    </row>
    <row r="888" spans="3:7">
      <c r="C888" s="41">
        <f t="shared" si="27"/>
        <v>0.13315604347842747</v>
      </c>
      <c r="D888" s="41">
        <v>55.800000000001198</v>
      </c>
      <c r="F888" s="41"/>
      <c r="G888" s="41"/>
    </row>
    <row r="889" spans="3:7">
      <c r="C889" s="41">
        <f t="shared" si="27"/>
        <v>0.13312046620953674</v>
      </c>
      <c r="D889" s="41">
        <v>55.900000000001199</v>
      </c>
      <c r="F889" s="41"/>
      <c r="G889" s="41"/>
    </row>
    <row r="890" spans="3:7">
      <c r="C890" s="41">
        <f t="shared" si="27"/>
        <v>0.13308501138188145</v>
      </c>
      <c r="D890" s="41">
        <v>56.000000000001201</v>
      </c>
      <c r="F890" s="41"/>
      <c r="G890" s="41"/>
    </row>
    <row r="891" spans="3:7">
      <c r="C891" s="41">
        <f t="shared" si="27"/>
        <v>0.13304967836446449</v>
      </c>
      <c r="D891" s="41">
        <v>56.100000000001202</v>
      </c>
      <c r="F891" s="41"/>
      <c r="G891" s="41"/>
    </row>
    <row r="892" spans="3:7">
      <c r="C892" s="41">
        <f t="shared" si="27"/>
        <v>0.13301446653061705</v>
      </c>
      <c r="D892" s="41">
        <v>56.200000000001197</v>
      </c>
      <c r="F892" s="41"/>
      <c r="G892" s="41"/>
    </row>
    <row r="893" spans="3:7">
      <c r="C893" s="41">
        <f t="shared" si="27"/>
        <v>0.13297937525796161</v>
      </c>
      <c r="D893" s="41">
        <v>56.300000000001198</v>
      </c>
      <c r="F893" s="41"/>
      <c r="G893" s="41"/>
    </row>
    <row r="894" spans="3:7">
      <c r="C894" s="41">
        <f t="shared" si="27"/>
        <v>0.13294440392837531</v>
      </c>
      <c r="D894" s="41">
        <v>56.400000000001199</v>
      </c>
      <c r="F894" s="41"/>
      <c r="G894" s="41"/>
    </row>
    <row r="895" spans="3:7">
      <c r="C895" s="41">
        <f t="shared" si="27"/>
        <v>0.13290955192795356</v>
      </c>
      <c r="D895" s="41">
        <v>56.500000000001201</v>
      </c>
      <c r="F895" s="41"/>
      <c r="G895" s="41"/>
    </row>
    <row r="896" spans="3:7">
      <c r="C896" s="41">
        <f t="shared" si="27"/>
        <v>0.13287481864697417</v>
      </c>
      <c r="D896" s="41">
        <v>56.600000000001202</v>
      </c>
      <c r="F896" s="41"/>
      <c r="G896" s="41"/>
    </row>
    <row r="897" spans="3:7">
      <c r="C897" s="41">
        <f t="shared" si="27"/>
        <v>0.13284020347986181</v>
      </c>
      <c r="D897" s="41">
        <v>56.700000000001197</v>
      </c>
      <c r="F897" s="41"/>
      <c r="G897" s="41"/>
    </row>
    <row r="898" spans="3:7">
      <c r="C898" s="41">
        <f t="shared" si="27"/>
        <v>0.13280570582515272</v>
      </c>
      <c r="D898" s="41">
        <v>56.800000000001198</v>
      </c>
      <c r="F898" s="41"/>
      <c r="G898" s="41"/>
    </row>
    <row r="899" spans="3:7">
      <c r="C899" s="41">
        <f t="shared" si="27"/>
        <v>0.13277132508546008</v>
      </c>
      <c r="D899" s="41">
        <v>56.900000000001199</v>
      </c>
      <c r="F899" s="41"/>
      <c r="G899" s="41"/>
    </row>
    <row r="900" spans="3:7">
      <c r="C900" s="41">
        <f t="shared" si="27"/>
        <v>0.13273706066743929</v>
      </c>
      <c r="D900" s="41">
        <v>57.000000000001201</v>
      </c>
      <c r="F900" s="41"/>
      <c r="G900" s="41"/>
    </row>
    <row r="901" spans="3:7">
      <c r="C901" s="41">
        <f t="shared" si="27"/>
        <v>0.13270291198175393</v>
      </c>
      <c r="D901" s="41">
        <v>57.100000000001202</v>
      </c>
      <c r="F901" s="41"/>
      <c r="G901" s="41"/>
    </row>
    <row r="902" spans="3:7">
      <c r="C902" s="41">
        <f t="shared" si="27"/>
        <v>0.13266887844304209</v>
      </c>
      <c r="D902" s="41">
        <v>57.200000000001197</v>
      </c>
      <c r="F902" s="41"/>
      <c r="G902" s="41"/>
    </row>
    <row r="903" spans="3:7">
      <c r="C903" s="41">
        <f t="shared" si="27"/>
        <v>0.13263495946988269</v>
      </c>
      <c r="D903" s="41">
        <v>57.300000000001198</v>
      </c>
      <c r="F903" s="41"/>
      <c r="G903" s="41"/>
    </row>
    <row r="904" spans="3:7">
      <c r="C904" s="41">
        <f t="shared" si="27"/>
        <v>0.13260115448476259</v>
      </c>
      <c r="D904" s="41">
        <v>57.400000000001199</v>
      </c>
      <c r="F904" s="41"/>
      <c r="G904" s="41"/>
    </row>
    <row r="905" spans="3:7">
      <c r="C905" s="41">
        <f t="shared" si="27"/>
        <v>0.13256746291404362</v>
      </c>
      <c r="D905" s="41">
        <v>57.5000000000013</v>
      </c>
      <c r="F905" s="41"/>
      <c r="G905" s="41"/>
    </row>
    <row r="906" spans="3:7">
      <c r="C906" s="41">
        <f t="shared" si="27"/>
        <v>0.13253388418793038</v>
      </c>
      <c r="D906" s="41">
        <v>57.600000000001202</v>
      </c>
      <c r="F906" s="41"/>
      <c r="G906" s="41"/>
    </row>
    <row r="907" spans="3:7">
      <c r="C907" s="41">
        <f t="shared" si="27"/>
        <v>0.1325004177404378</v>
      </c>
      <c r="D907" s="41">
        <v>57.700000000001197</v>
      </c>
      <c r="F907" s="41"/>
      <c r="G907" s="41"/>
    </row>
    <row r="908" spans="3:7">
      <c r="C908" s="41">
        <f t="shared" si="27"/>
        <v>0.13246706300935965</v>
      </c>
      <c r="D908" s="41">
        <v>57.800000000001198</v>
      </c>
      <c r="F908" s="41"/>
      <c r="G908" s="41"/>
    </row>
    <row r="909" spans="3:7">
      <c r="C909" s="41">
        <f t="shared" si="27"/>
        <v>0.13243381943623675</v>
      </c>
      <c r="D909" s="41">
        <v>57.900000000001299</v>
      </c>
      <c r="F909" s="41"/>
      <c r="G909" s="41"/>
    </row>
    <row r="910" spans="3:7">
      <c r="C910" s="41">
        <f t="shared" si="27"/>
        <v>0.13240068646632619</v>
      </c>
      <c r="D910" s="41">
        <v>58.0000000000013</v>
      </c>
      <c r="F910" s="41"/>
      <c r="G910" s="41"/>
    </row>
    <row r="911" spans="3:7">
      <c r="C911" s="41">
        <f t="shared" si="27"/>
        <v>0.1323676635485701</v>
      </c>
      <c r="D911" s="41">
        <v>58.100000000001202</v>
      </c>
      <c r="F911" s="41"/>
      <c r="G911" s="41"/>
    </row>
    <row r="912" spans="3:7">
      <c r="C912" s="41">
        <f t="shared" si="27"/>
        <v>0.13233475013556523</v>
      </c>
      <c r="D912" s="41">
        <v>58.200000000001303</v>
      </c>
      <c r="F912" s="41"/>
      <c r="G912" s="41"/>
    </row>
    <row r="913" spans="3:7">
      <c r="C913" s="41">
        <f t="shared" si="27"/>
        <v>0.13230194568353282</v>
      </c>
      <c r="D913" s="41">
        <v>58.300000000001297</v>
      </c>
      <c r="F913" s="41"/>
      <c r="G913" s="41"/>
    </row>
    <row r="914" spans="3:7">
      <c r="C914" s="41">
        <f t="shared" si="27"/>
        <v>0.13226924965228853</v>
      </c>
      <c r="D914" s="41">
        <v>58.400000000001299</v>
      </c>
      <c r="F914" s="41"/>
      <c r="G914" s="41"/>
    </row>
    <row r="915" spans="3:7">
      <c r="C915" s="41">
        <f t="shared" si="27"/>
        <v>0.13223666150521279</v>
      </c>
      <c r="D915" s="41">
        <v>58.5000000000013</v>
      </c>
      <c r="F915" s="41"/>
      <c r="G915" s="41"/>
    </row>
    <row r="916" spans="3:7">
      <c r="C916" s="41">
        <f t="shared" si="27"/>
        <v>0.13220418070922146</v>
      </c>
      <c r="D916" s="41">
        <v>58.600000000001302</v>
      </c>
      <c r="F916" s="41"/>
      <c r="G916" s="41"/>
    </row>
    <row r="917" spans="3:7">
      <c r="C917" s="41">
        <f t="shared" si="27"/>
        <v>0.13217180673473683</v>
      </c>
      <c r="D917" s="41">
        <v>58.700000000001303</v>
      </c>
      <c r="F917" s="41"/>
      <c r="G917" s="41"/>
    </row>
    <row r="918" spans="3:7">
      <c r="C918" s="41">
        <f t="shared" si="27"/>
        <v>0.13213953905565867</v>
      </c>
      <c r="D918" s="41">
        <v>58.800000000001297</v>
      </c>
      <c r="F918" s="41"/>
      <c r="G918" s="41"/>
    </row>
    <row r="919" spans="3:7">
      <c r="C919" s="41">
        <f t="shared" si="27"/>
        <v>0.13210737714933599</v>
      </c>
      <c r="D919" s="41">
        <v>58.900000000001299</v>
      </c>
      <c r="F919" s="41"/>
      <c r="G919" s="41"/>
    </row>
    <row r="920" spans="3:7">
      <c r="C920" s="41">
        <f t="shared" si="27"/>
        <v>0.13207532049653853</v>
      </c>
      <c r="D920" s="41">
        <v>59.0000000000013</v>
      </c>
      <c r="F920" s="41"/>
      <c r="G920" s="41"/>
    </row>
    <row r="921" spans="3:7">
      <c r="C921" s="41">
        <f t="shared" si="27"/>
        <v>0.13204336858142904</v>
      </c>
      <c r="D921" s="41">
        <v>59.100000000001302</v>
      </c>
      <c r="F921" s="41"/>
      <c r="G921" s="41"/>
    </row>
    <row r="922" spans="3:7">
      <c r="C922" s="41">
        <f t="shared" si="27"/>
        <v>0.13201152089153551</v>
      </c>
      <c r="D922" s="41">
        <v>59.200000000001303</v>
      </c>
      <c r="F922" s="41"/>
      <c r="G922" s="41"/>
    </row>
    <row r="923" spans="3:7">
      <c r="C923" s="41">
        <f t="shared" si="27"/>
        <v>0.13197977691772378</v>
      </c>
      <c r="D923" s="41">
        <v>59.300000000001297</v>
      </c>
      <c r="F923" s="41"/>
      <c r="G923" s="41"/>
    </row>
    <row r="924" spans="3:7">
      <c r="C924" s="41">
        <f t="shared" si="27"/>
        <v>0.13194813615417042</v>
      </c>
      <c r="D924" s="41">
        <v>59.400000000001299</v>
      </c>
      <c r="F924" s="41"/>
      <c r="G924" s="41"/>
    </row>
    <row r="925" spans="3:7">
      <c r="C925" s="41">
        <f t="shared" si="27"/>
        <v>0.13191659809833589</v>
      </c>
      <c r="D925" s="41">
        <v>59.5000000000013</v>
      </c>
      <c r="F925" s="41"/>
      <c r="G925" s="41"/>
    </row>
    <row r="926" spans="3:7">
      <c r="C926" s="41">
        <f t="shared" si="27"/>
        <v>0.13188516225093791</v>
      </c>
      <c r="D926" s="41">
        <v>59.600000000001302</v>
      </c>
      <c r="F926" s="41"/>
      <c r="G926" s="41"/>
    </row>
    <row r="927" spans="3:7">
      <c r="C927" s="41">
        <f>D$21+(D$22/(D927-D$23))</f>
        <v>0.13185382811592505</v>
      </c>
      <c r="D927" s="41">
        <v>59.700000000001303</v>
      </c>
      <c r="F927" s="41"/>
      <c r="G927" s="41"/>
    </row>
    <row r="928" spans="3:7">
      <c r="C928" s="41">
        <f>D$21+(D$22/(D928-D$23))</f>
        <v>0.13182259520045078</v>
      </c>
      <c r="D928" s="41">
        <v>59.800000000001297</v>
      </c>
      <c r="F928" s="41"/>
      <c r="G928" s="41"/>
    </row>
    <row r="929" spans="3:7">
      <c r="C929" s="41">
        <f>D$21+(D$22/(D929-D$23))</f>
        <v>0.13179146301484745</v>
      </c>
      <c r="D929" s="41">
        <v>59.900000000001299</v>
      </c>
      <c r="F929" s="41"/>
      <c r="G929" s="41"/>
    </row>
    <row r="930" spans="3:7">
      <c r="C930" s="41">
        <f>D$21+(D$22/(D930-D$23))</f>
        <v>0.13176043107260091</v>
      </c>
      <c r="D930" s="41">
        <v>60.0000000000013</v>
      </c>
      <c r="F930" s="41"/>
      <c r="G930" s="41"/>
    </row>
    <row r="931" spans="3:7">
      <c r="C931" s="41"/>
      <c r="D931" s="41"/>
      <c r="F931" s="41"/>
      <c r="G931" s="41"/>
    </row>
    <row r="932" spans="3:7">
      <c r="C932" s="41"/>
      <c r="D932" s="41"/>
      <c r="F932" s="41"/>
      <c r="G932" s="41"/>
    </row>
    <row r="933" spans="3:7">
      <c r="C933" s="41"/>
      <c r="D933" s="41"/>
      <c r="F933" s="41"/>
      <c r="G933" s="41"/>
    </row>
    <row r="934" spans="3:7">
      <c r="C934" s="41"/>
      <c r="D934" s="41"/>
      <c r="F934" s="41"/>
      <c r="G934" s="41"/>
    </row>
    <row r="935" spans="3:7">
      <c r="C935" s="41"/>
      <c r="D935" s="41"/>
      <c r="F935" s="41"/>
      <c r="G935" s="41"/>
    </row>
    <row r="936" spans="3:7">
      <c r="C936" s="41"/>
      <c r="D936" s="41"/>
      <c r="F936" s="41"/>
      <c r="G936" s="41"/>
    </row>
    <row r="937" spans="3:7">
      <c r="C937" s="41"/>
      <c r="D937" s="41"/>
      <c r="F937" s="41"/>
      <c r="G937" s="41"/>
    </row>
    <row r="938" spans="3:7">
      <c r="C938" s="41"/>
      <c r="D938" s="41"/>
      <c r="F938" s="41"/>
      <c r="G938" s="41"/>
    </row>
    <row r="939" spans="3:7">
      <c r="C939" s="41"/>
      <c r="D939" s="41"/>
      <c r="F939" s="41"/>
      <c r="G939" s="41"/>
    </row>
    <row r="940" spans="3:7">
      <c r="C940" s="41"/>
      <c r="D940" s="41"/>
      <c r="F940" s="41"/>
      <c r="G940" s="41"/>
    </row>
    <row r="941" spans="3:7">
      <c r="C941" s="41"/>
      <c r="D941" s="41"/>
      <c r="F941" s="41"/>
      <c r="G941" s="41"/>
    </row>
    <row r="942" spans="3:7">
      <c r="C942" s="41"/>
      <c r="D942" s="41"/>
      <c r="F942" s="41"/>
      <c r="G942" s="41"/>
    </row>
    <row r="943" spans="3:7">
      <c r="C943" s="41"/>
      <c r="D943" s="41"/>
      <c r="F943" s="41"/>
      <c r="G943" s="41"/>
    </row>
    <row r="944" spans="3:7">
      <c r="C944" s="41"/>
      <c r="D944" s="41"/>
      <c r="F944" s="41"/>
      <c r="G944" s="41"/>
    </row>
    <row r="945" spans="3:7">
      <c r="C945" s="41"/>
      <c r="D945" s="41"/>
      <c r="F945" s="41"/>
      <c r="G945" s="41"/>
    </row>
    <row r="946" spans="3:7">
      <c r="C946" s="41"/>
      <c r="D946" s="41"/>
      <c r="F946" s="41"/>
      <c r="G946" s="41"/>
    </row>
    <row r="947" spans="3:7">
      <c r="C947" s="41"/>
      <c r="D947" s="41"/>
      <c r="F947" s="41"/>
      <c r="G947" s="41"/>
    </row>
    <row r="948" spans="3:7">
      <c r="C948" s="41"/>
      <c r="D948" s="41"/>
      <c r="F948" s="41"/>
      <c r="G948" s="41"/>
    </row>
    <row r="949" spans="3:7">
      <c r="C949" s="41"/>
      <c r="D949" s="41"/>
      <c r="F949" s="41"/>
      <c r="G949" s="41"/>
    </row>
    <row r="950" spans="3:7">
      <c r="C950" s="41"/>
      <c r="D950" s="41"/>
      <c r="F950" s="41"/>
      <c r="G950" s="41"/>
    </row>
    <row r="951" spans="3:7">
      <c r="C951" s="41"/>
      <c r="D951" s="41"/>
      <c r="F951" s="41"/>
      <c r="G951" s="41"/>
    </row>
    <row r="952" spans="3:7">
      <c r="C952" s="41"/>
      <c r="D952" s="41"/>
      <c r="F952" s="41"/>
      <c r="G952" s="41"/>
    </row>
    <row r="953" spans="3:7">
      <c r="C953" s="41"/>
      <c r="D953" s="41"/>
      <c r="F953" s="41"/>
      <c r="G953" s="41"/>
    </row>
    <row r="954" spans="3:7">
      <c r="C954" s="41"/>
      <c r="D954" s="41"/>
      <c r="F954" s="41"/>
      <c r="G954" s="41"/>
    </row>
    <row r="955" spans="3:7">
      <c r="C955" s="41"/>
      <c r="D955" s="41"/>
      <c r="F955" s="41"/>
      <c r="G955" s="41"/>
    </row>
    <row r="956" spans="3:7">
      <c r="C956" s="41"/>
      <c r="D956" s="41"/>
      <c r="F956" s="41"/>
      <c r="G956" s="41"/>
    </row>
    <row r="957" spans="3:7">
      <c r="C957" s="41"/>
      <c r="D957" s="41"/>
      <c r="F957" s="41"/>
      <c r="G957" s="41"/>
    </row>
    <row r="958" spans="3:7">
      <c r="C958" s="41"/>
      <c r="D958" s="41"/>
      <c r="F958" s="41"/>
      <c r="G958" s="41"/>
    </row>
    <row r="959" spans="3:7">
      <c r="C959" s="41"/>
      <c r="D959" s="41"/>
      <c r="F959" s="41"/>
      <c r="G959" s="41"/>
    </row>
    <row r="960" spans="3:7">
      <c r="C960" s="41"/>
      <c r="D960" s="41"/>
      <c r="F960" s="41"/>
      <c r="G960" s="41"/>
    </row>
    <row r="961" spans="3:7">
      <c r="C961" s="41"/>
      <c r="D961" s="41"/>
      <c r="F961" s="41"/>
      <c r="G961" s="41"/>
    </row>
    <row r="962" spans="3:7">
      <c r="C962" s="41"/>
      <c r="D962" s="41"/>
    </row>
    <row r="963" spans="3:7">
      <c r="C963" s="41"/>
      <c r="D963" s="41"/>
    </row>
    <row r="964" spans="3:7">
      <c r="C964" s="41"/>
      <c r="D964" s="41"/>
    </row>
    <row r="965" spans="3:7">
      <c r="C965" s="41"/>
      <c r="D965" s="41"/>
    </row>
    <row r="966" spans="3:7">
      <c r="C966" s="41"/>
      <c r="D966" s="41"/>
    </row>
    <row r="967" spans="3:7">
      <c r="C967" s="41"/>
      <c r="D967" s="41"/>
    </row>
    <row r="968" spans="3:7">
      <c r="C968" s="41"/>
      <c r="D968" s="41"/>
    </row>
    <row r="969" spans="3:7">
      <c r="C969" s="41"/>
      <c r="D969" s="41"/>
    </row>
    <row r="970" spans="3:7">
      <c r="C970" s="41"/>
      <c r="D970" s="41"/>
    </row>
    <row r="971" spans="3:7">
      <c r="C971" s="41"/>
      <c r="D971" s="41"/>
    </row>
    <row r="972" spans="3:7">
      <c r="C972" s="41"/>
      <c r="D972" s="41"/>
    </row>
    <row r="973" spans="3:7">
      <c r="C973" s="41"/>
      <c r="D973" s="41"/>
    </row>
    <row r="974" spans="3:7">
      <c r="C974" s="41"/>
      <c r="D974" s="41"/>
    </row>
    <row r="975" spans="3:7">
      <c r="C975" s="41"/>
      <c r="D975" s="41"/>
    </row>
    <row r="976" spans="3:7">
      <c r="C976" s="41"/>
      <c r="D976" s="41"/>
    </row>
    <row r="977" spans="3:4">
      <c r="C977" s="41"/>
      <c r="D977" s="41"/>
    </row>
    <row r="978" spans="3:4">
      <c r="C978" s="41"/>
      <c r="D978" s="41"/>
    </row>
    <row r="979" spans="3:4">
      <c r="C979" s="41"/>
      <c r="D979" s="41"/>
    </row>
    <row r="980" spans="3:4">
      <c r="C980" s="41"/>
      <c r="D980" s="41"/>
    </row>
    <row r="981" spans="3:4">
      <c r="C981" s="41"/>
      <c r="D981" s="41"/>
    </row>
    <row r="982" spans="3:4">
      <c r="C982" s="41"/>
      <c r="D982" s="41"/>
    </row>
    <row r="983" spans="3:4">
      <c r="C983" s="41"/>
      <c r="D983" s="41"/>
    </row>
    <row r="984" spans="3:4">
      <c r="C984" s="41"/>
      <c r="D984" s="41"/>
    </row>
    <row r="985" spans="3:4">
      <c r="C985" s="41"/>
      <c r="D985" s="41"/>
    </row>
    <row r="986" spans="3:4">
      <c r="C986" s="41"/>
      <c r="D986" s="41"/>
    </row>
    <row r="987" spans="3:4">
      <c r="C987" s="41"/>
      <c r="D987" s="41"/>
    </row>
    <row r="988" spans="3:4">
      <c r="C988" s="41"/>
      <c r="D988" s="41"/>
    </row>
    <row r="989" spans="3:4">
      <c r="C989" s="41"/>
      <c r="D989" s="41"/>
    </row>
    <row r="990" spans="3:4">
      <c r="C990" s="41"/>
      <c r="D990" s="41"/>
    </row>
    <row r="991" spans="3:4">
      <c r="C991" s="41"/>
      <c r="D991" s="41"/>
    </row>
    <row r="992" spans="3:4">
      <c r="C992" s="41"/>
      <c r="D992" s="41"/>
    </row>
    <row r="993" spans="3:4">
      <c r="C993" s="41"/>
      <c r="D993" s="41"/>
    </row>
    <row r="994" spans="3:4">
      <c r="C994" s="41"/>
      <c r="D994" s="41"/>
    </row>
    <row r="995" spans="3:4">
      <c r="C995" s="41"/>
      <c r="D995" s="41"/>
    </row>
    <row r="996" spans="3:4">
      <c r="C996" s="41"/>
      <c r="D996" s="41"/>
    </row>
    <row r="997" spans="3:4">
      <c r="C997" s="41"/>
      <c r="D997" s="41"/>
    </row>
    <row r="998" spans="3:4">
      <c r="C998" s="41"/>
      <c r="D998" s="41"/>
    </row>
    <row r="999" spans="3:4">
      <c r="C999" s="41"/>
      <c r="D999" s="41"/>
    </row>
    <row r="1000" spans="3:4">
      <c r="C1000" s="41"/>
      <c r="D1000" s="41"/>
    </row>
    <row r="1001" spans="3:4">
      <c r="C1001" s="41"/>
      <c r="D1001" s="41"/>
    </row>
    <row r="1002" spans="3:4">
      <c r="C1002" s="41"/>
      <c r="D1002" s="41"/>
    </row>
    <row r="1003" spans="3:4">
      <c r="C1003" s="41"/>
      <c r="D1003" s="41"/>
    </row>
    <row r="1004" spans="3:4">
      <c r="C1004" s="41"/>
      <c r="D1004" s="41"/>
    </row>
    <row r="1005" spans="3:4">
      <c r="C1005" s="41"/>
      <c r="D1005" s="41"/>
    </row>
    <row r="1006" spans="3:4">
      <c r="C1006" s="41"/>
      <c r="D1006" s="41"/>
    </row>
    <row r="1007" spans="3:4">
      <c r="C1007" s="41"/>
      <c r="D1007" s="41"/>
    </row>
    <row r="1008" spans="3:4">
      <c r="C1008" s="41"/>
      <c r="D1008" s="41"/>
    </row>
    <row r="1009" spans="3:4">
      <c r="C1009" s="41"/>
      <c r="D1009" s="41"/>
    </row>
    <row r="1010" spans="3:4">
      <c r="C1010" s="41"/>
      <c r="D1010" s="41"/>
    </row>
    <row r="1011" spans="3:4">
      <c r="C1011" s="41"/>
      <c r="D1011" s="41"/>
    </row>
    <row r="1012" spans="3:4">
      <c r="C1012" s="41"/>
      <c r="D1012" s="41"/>
    </row>
    <row r="1013" spans="3:4">
      <c r="C1013" s="41"/>
      <c r="D1013" s="41"/>
    </row>
    <row r="1014" spans="3:4">
      <c r="C1014" s="41"/>
      <c r="D1014" s="41"/>
    </row>
    <row r="1015" spans="3:4">
      <c r="C1015" s="41"/>
      <c r="D1015" s="41"/>
    </row>
    <row r="1016" spans="3:4">
      <c r="C1016" s="41"/>
      <c r="D1016" s="41"/>
    </row>
    <row r="1017" spans="3:4">
      <c r="C1017" s="41"/>
      <c r="D1017" s="41"/>
    </row>
    <row r="1018" spans="3:4">
      <c r="C1018" s="41"/>
      <c r="D1018" s="41"/>
    </row>
    <row r="1019" spans="3:4">
      <c r="C1019" s="41"/>
      <c r="D1019" s="41"/>
    </row>
    <row r="1020" spans="3:4">
      <c r="C1020" s="41"/>
      <c r="D1020" s="41"/>
    </row>
    <row r="1021" spans="3:4">
      <c r="C1021" s="41"/>
      <c r="D1021" s="41"/>
    </row>
    <row r="1022" spans="3:4">
      <c r="C1022" s="41"/>
      <c r="D1022" s="41"/>
    </row>
    <row r="1023" spans="3:4">
      <c r="C1023" s="41"/>
      <c r="D1023" s="41"/>
    </row>
    <row r="1024" spans="3:4">
      <c r="C1024" s="41"/>
      <c r="D1024" s="41"/>
    </row>
    <row r="1025" spans="3:4">
      <c r="C1025" s="41"/>
      <c r="D1025" s="41"/>
    </row>
    <row r="1026" spans="3:4">
      <c r="C1026" s="41"/>
      <c r="D1026" s="41"/>
    </row>
    <row r="1027" spans="3:4">
      <c r="C1027" s="41"/>
      <c r="D1027" s="41"/>
    </row>
    <row r="1028" spans="3:4">
      <c r="C1028" s="41"/>
      <c r="D1028" s="41"/>
    </row>
    <row r="1029" spans="3:4">
      <c r="C1029" s="41"/>
      <c r="D1029" s="41"/>
    </row>
    <row r="1030" spans="3:4">
      <c r="C1030" s="41"/>
      <c r="D1030" s="41"/>
    </row>
    <row r="1031" spans="3:4">
      <c r="C1031" s="41"/>
      <c r="D1031" s="41"/>
    </row>
    <row r="1032" spans="3:4">
      <c r="C1032" s="41"/>
      <c r="D1032" s="41"/>
    </row>
    <row r="1033" spans="3:4">
      <c r="C1033" s="41"/>
      <c r="D1033" s="41"/>
    </row>
    <row r="1034" spans="3:4">
      <c r="C1034" s="41"/>
      <c r="D1034" s="41"/>
    </row>
    <row r="1035" spans="3:4">
      <c r="C1035" s="41"/>
      <c r="D1035" s="41"/>
    </row>
    <row r="1036" spans="3:4">
      <c r="C1036" s="41"/>
      <c r="D1036" s="41"/>
    </row>
    <row r="1037" spans="3:4">
      <c r="C1037" s="41"/>
      <c r="D1037" s="41"/>
    </row>
    <row r="1038" spans="3:4">
      <c r="C1038" s="41"/>
      <c r="D1038" s="41"/>
    </row>
    <row r="1039" spans="3:4">
      <c r="C1039" s="41"/>
      <c r="D1039" s="41"/>
    </row>
    <row r="1040" spans="3:4">
      <c r="C1040" s="41"/>
      <c r="D1040" s="41"/>
    </row>
    <row r="1041" spans="3:4">
      <c r="C1041" s="41"/>
      <c r="D1041" s="41"/>
    </row>
    <row r="1042" spans="3:4">
      <c r="C1042" s="41"/>
      <c r="D1042" s="41"/>
    </row>
    <row r="1043" spans="3:4">
      <c r="C1043" s="41"/>
      <c r="D1043" s="41"/>
    </row>
    <row r="1044" spans="3:4">
      <c r="C1044" s="41"/>
      <c r="D1044" s="41"/>
    </row>
    <row r="1045" spans="3:4">
      <c r="C1045" s="41"/>
      <c r="D1045" s="41"/>
    </row>
    <row r="1046" spans="3:4">
      <c r="C1046" s="41"/>
      <c r="D1046" s="41"/>
    </row>
    <row r="1047" spans="3:4">
      <c r="C1047" s="41"/>
      <c r="D1047" s="41"/>
    </row>
    <row r="1048" spans="3:4">
      <c r="C1048" s="41"/>
      <c r="D1048" s="41"/>
    </row>
    <row r="1049" spans="3:4">
      <c r="C1049" s="41"/>
      <c r="D1049" s="41"/>
    </row>
    <row r="1050" spans="3:4">
      <c r="C1050" s="41"/>
      <c r="D1050" s="41"/>
    </row>
    <row r="1051" spans="3:4">
      <c r="C1051" s="41"/>
      <c r="D1051" s="41"/>
    </row>
    <row r="1052" spans="3:4">
      <c r="C1052" s="41"/>
      <c r="D1052" s="41"/>
    </row>
    <row r="1053" spans="3:4">
      <c r="C1053" s="41"/>
      <c r="D1053" s="41"/>
    </row>
    <row r="1054" spans="3:4">
      <c r="C1054" s="41"/>
      <c r="D1054" s="41"/>
    </row>
    <row r="1055" spans="3:4">
      <c r="C1055" s="41"/>
      <c r="D1055" s="41"/>
    </row>
    <row r="1056" spans="3:4">
      <c r="C1056" s="41"/>
      <c r="D1056" s="41"/>
    </row>
    <row r="1057" spans="3:4">
      <c r="C1057" s="41"/>
      <c r="D1057" s="41"/>
    </row>
    <row r="1058" spans="3:4">
      <c r="C1058" s="41"/>
      <c r="D1058" s="41"/>
    </row>
    <row r="1059" spans="3:4">
      <c r="C1059" s="41"/>
      <c r="D1059" s="41"/>
    </row>
    <row r="1060" spans="3:4">
      <c r="C1060" s="41"/>
      <c r="D1060" s="41"/>
    </row>
    <row r="1061" spans="3:4">
      <c r="C1061" s="41"/>
      <c r="D1061" s="41"/>
    </row>
    <row r="1062" spans="3:4">
      <c r="C1062" s="41"/>
      <c r="D1062" s="41"/>
    </row>
    <row r="1063" spans="3:4">
      <c r="C1063" s="41"/>
      <c r="D1063" s="41"/>
    </row>
    <row r="1064" spans="3:4">
      <c r="C1064" s="41"/>
      <c r="D1064" s="41"/>
    </row>
    <row r="1065" spans="3:4">
      <c r="C1065" s="41"/>
      <c r="D1065" s="41"/>
    </row>
    <row r="1066" spans="3:4">
      <c r="C1066" s="41"/>
      <c r="D1066" s="41"/>
    </row>
    <row r="1067" spans="3:4">
      <c r="C1067" s="41"/>
      <c r="D1067" s="41"/>
    </row>
    <row r="1068" spans="3:4">
      <c r="C1068" s="41"/>
      <c r="D1068" s="41"/>
    </row>
    <row r="1069" spans="3:4">
      <c r="C1069" s="41"/>
      <c r="D1069" s="41"/>
    </row>
    <row r="1070" spans="3:4">
      <c r="C1070" s="41"/>
      <c r="D1070" s="41"/>
    </row>
    <row r="1071" spans="3:4">
      <c r="C1071" s="41"/>
      <c r="D1071" s="41"/>
    </row>
    <row r="1072" spans="3:4">
      <c r="C1072" s="41"/>
      <c r="D1072" s="41"/>
    </row>
    <row r="1073" spans="3:4">
      <c r="C1073" s="41"/>
      <c r="D1073" s="41"/>
    </row>
    <row r="1074" spans="3:4">
      <c r="C1074" s="41"/>
      <c r="D1074" s="41"/>
    </row>
    <row r="1075" spans="3:4">
      <c r="C1075" s="41"/>
      <c r="D1075" s="41"/>
    </row>
    <row r="1076" spans="3:4">
      <c r="C1076" s="41"/>
      <c r="D1076" s="41"/>
    </row>
    <row r="1077" spans="3:4">
      <c r="C1077" s="41"/>
      <c r="D1077" s="41"/>
    </row>
    <row r="1078" spans="3:4">
      <c r="C1078" s="41"/>
      <c r="D1078" s="41"/>
    </row>
    <row r="1079" spans="3:4">
      <c r="C1079" s="41"/>
      <c r="D1079" s="41"/>
    </row>
    <row r="1080" spans="3:4">
      <c r="C1080" s="41"/>
      <c r="D1080" s="41"/>
    </row>
    <row r="1081" spans="3:4">
      <c r="C1081" s="41"/>
      <c r="D1081" s="41"/>
    </row>
    <row r="1082" spans="3:4">
      <c r="C1082" s="41"/>
      <c r="D1082" s="41"/>
    </row>
    <row r="1083" spans="3:4">
      <c r="C1083" s="41"/>
      <c r="D1083" s="41"/>
    </row>
    <row r="1084" spans="3:4">
      <c r="C1084" s="41"/>
      <c r="D1084" s="41"/>
    </row>
    <row r="1085" spans="3:4">
      <c r="C1085" s="41"/>
      <c r="D1085" s="41"/>
    </row>
    <row r="1086" spans="3:4">
      <c r="C1086" s="41"/>
      <c r="D1086" s="41"/>
    </row>
    <row r="1087" spans="3:4">
      <c r="C1087" s="41"/>
      <c r="D1087" s="41"/>
    </row>
    <row r="1088" spans="3:4">
      <c r="C1088" s="41"/>
      <c r="D1088" s="41"/>
    </row>
    <row r="1089" spans="3:4">
      <c r="C1089" s="41"/>
      <c r="D1089" s="41"/>
    </row>
    <row r="1090" spans="3:4">
      <c r="C1090" s="41"/>
      <c r="D1090" s="41"/>
    </row>
    <row r="1091" spans="3:4">
      <c r="C1091" s="41"/>
      <c r="D1091" s="41"/>
    </row>
    <row r="1092" spans="3:4">
      <c r="C1092" s="41"/>
      <c r="D1092" s="41"/>
    </row>
    <row r="1093" spans="3:4">
      <c r="C1093" s="41"/>
      <c r="D1093" s="41"/>
    </row>
    <row r="1094" spans="3:4">
      <c r="C1094" s="41"/>
      <c r="D1094" s="41"/>
    </row>
    <row r="1095" spans="3:4">
      <c r="C1095" s="41"/>
      <c r="D1095" s="41"/>
    </row>
    <row r="1096" spans="3:4">
      <c r="C1096" s="41"/>
      <c r="D1096" s="41"/>
    </row>
    <row r="1097" spans="3:4">
      <c r="C1097" s="41"/>
      <c r="D1097" s="41"/>
    </row>
    <row r="1098" spans="3:4">
      <c r="C1098" s="41"/>
      <c r="D1098" s="41"/>
    </row>
    <row r="1099" spans="3:4">
      <c r="C1099" s="41"/>
      <c r="D1099" s="41"/>
    </row>
    <row r="1100" spans="3:4">
      <c r="C1100" s="41"/>
      <c r="D1100" s="41"/>
    </row>
    <row r="1101" spans="3:4">
      <c r="C1101" s="41"/>
      <c r="D1101" s="41"/>
    </row>
    <row r="1102" spans="3:4">
      <c r="C1102" s="41"/>
      <c r="D1102" s="41"/>
    </row>
    <row r="1103" spans="3:4">
      <c r="C1103" s="41"/>
      <c r="D1103" s="41"/>
    </row>
    <row r="1104" spans="3:4">
      <c r="C1104" s="41"/>
      <c r="D1104" s="41"/>
    </row>
    <row r="1105" spans="3:4">
      <c r="C1105" s="41"/>
      <c r="D1105" s="41"/>
    </row>
    <row r="1106" spans="3:4">
      <c r="C1106" s="41"/>
      <c r="D1106" s="41"/>
    </row>
    <row r="1107" spans="3:4">
      <c r="C1107" s="41"/>
      <c r="D1107" s="41"/>
    </row>
    <row r="1108" spans="3:4">
      <c r="C1108" s="41"/>
      <c r="D1108" s="41"/>
    </row>
    <row r="1109" spans="3:4">
      <c r="C1109" s="41"/>
      <c r="D1109" s="41"/>
    </row>
    <row r="1110" spans="3:4">
      <c r="C1110" s="41"/>
      <c r="D1110" s="41"/>
    </row>
    <row r="1111" spans="3:4">
      <c r="C1111" s="41"/>
      <c r="D1111" s="41"/>
    </row>
    <row r="1112" spans="3:4">
      <c r="C1112" s="41"/>
      <c r="D1112" s="41"/>
    </row>
    <row r="1113" spans="3:4">
      <c r="C1113" s="41"/>
      <c r="D1113" s="41"/>
    </row>
    <row r="1114" spans="3:4">
      <c r="C1114" s="41"/>
      <c r="D1114" s="41"/>
    </row>
    <row r="1115" spans="3:4">
      <c r="C1115" s="41"/>
      <c r="D1115" s="41"/>
    </row>
    <row r="1116" spans="3:4">
      <c r="C1116" s="41"/>
      <c r="D1116" s="41"/>
    </row>
    <row r="1117" spans="3:4">
      <c r="C1117" s="41"/>
      <c r="D1117" s="41"/>
    </row>
    <row r="1118" spans="3:4">
      <c r="C1118" s="41"/>
      <c r="D1118" s="41"/>
    </row>
    <row r="1119" spans="3:4">
      <c r="C1119" s="41"/>
      <c r="D1119" s="41"/>
    </row>
    <row r="1120" spans="3:4">
      <c r="C1120" s="41"/>
      <c r="D1120" s="41"/>
    </row>
    <row r="1121" spans="3:4">
      <c r="C1121" s="41"/>
      <c r="D1121" s="41"/>
    </row>
    <row r="1122" spans="3:4">
      <c r="C1122" s="41"/>
      <c r="D1122" s="41"/>
    </row>
    <row r="1123" spans="3:4">
      <c r="C1123" s="41"/>
      <c r="D1123" s="41"/>
    </row>
    <row r="1124" spans="3:4">
      <c r="C1124" s="41"/>
      <c r="D1124" s="41"/>
    </row>
    <row r="1125" spans="3:4">
      <c r="C1125" s="41"/>
      <c r="D1125" s="41"/>
    </row>
    <row r="1126" spans="3:4">
      <c r="C1126" s="41"/>
      <c r="D1126" s="41"/>
    </row>
    <row r="1127" spans="3:4">
      <c r="C1127" s="41"/>
      <c r="D1127" s="41"/>
    </row>
    <row r="1128" spans="3:4">
      <c r="C1128" s="41"/>
      <c r="D1128" s="41"/>
    </row>
    <row r="1129" spans="3:4">
      <c r="C1129" s="41"/>
      <c r="D1129" s="41"/>
    </row>
    <row r="1130" spans="3:4">
      <c r="C1130" s="41"/>
      <c r="D1130" s="41"/>
    </row>
    <row r="1131" spans="3:4">
      <c r="C1131" s="41"/>
      <c r="D1131" s="41"/>
    </row>
    <row r="1132" spans="3:4">
      <c r="C1132" s="41"/>
      <c r="D1132" s="41"/>
    </row>
    <row r="1133" spans="3:4">
      <c r="C1133" s="41"/>
      <c r="D1133" s="41"/>
    </row>
    <row r="1134" spans="3:4">
      <c r="C1134" s="41"/>
      <c r="D1134" s="41"/>
    </row>
    <row r="1135" spans="3:4">
      <c r="C1135" s="41"/>
      <c r="D1135" s="41"/>
    </row>
    <row r="1136" spans="3:4">
      <c r="C1136" s="41"/>
      <c r="D1136" s="41"/>
    </row>
    <row r="1137" spans="3:4">
      <c r="C1137" s="41"/>
      <c r="D1137" s="41"/>
    </row>
    <row r="1138" spans="3:4">
      <c r="C1138" s="41"/>
      <c r="D1138" s="41"/>
    </row>
    <row r="1139" spans="3:4">
      <c r="C1139" s="41"/>
      <c r="D1139" s="41"/>
    </row>
    <row r="1140" spans="3:4">
      <c r="C1140" s="41"/>
      <c r="D1140" s="41"/>
    </row>
    <row r="1141" spans="3:4">
      <c r="C1141" s="41"/>
      <c r="D1141" s="41"/>
    </row>
    <row r="1142" spans="3:4">
      <c r="C1142" s="41"/>
      <c r="D1142" s="41"/>
    </row>
    <row r="1143" spans="3:4">
      <c r="C1143" s="41"/>
      <c r="D1143" s="41"/>
    </row>
    <row r="1144" spans="3:4">
      <c r="C1144" s="41"/>
      <c r="D1144" s="41"/>
    </row>
    <row r="1145" spans="3:4">
      <c r="C1145" s="41"/>
      <c r="D1145" s="41"/>
    </row>
    <row r="1146" spans="3:4">
      <c r="C1146" s="41"/>
      <c r="D1146" s="41"/>
    </row>
    <row r="1147" spans="3:4">
      <c r="C1147" s="41"/>
      <c r="D1147" s="41"/>
    </row>
    <row r="1148" spans="3:4">
      <c r="C1148" s="41"/>
      <c r="D1148" s="41"/>
    </row>
    <row r="1149" spans="3:4">
      <c r="C1149" s="41"/>
      <c r="D1149" s="41"/>
    </row>
    <row r="1150" spans="3:4">
      <c r="C1150" s="41"/>
      <c r="D1150" s="41"/>
    </row>
    <row r="1151" spans="3:4">
      <c r="C1151" s="41"/>
      <c r="D1151" s="41"/>
    </row>
    <row r="1152" spans="3:4">
      <c r="C1152" s="41"/>
      <c r="D1152" s="41"/>
    </row>
    <row r="1153" spans="3:4">
      <c r="C1153" s="41"/>
      <c r="D1153" s="41"/>
    </row>
    <row r="1154" spans="3:4">
      <c r="C1154" s="41"/>
      <c r="D1154" s="41"/>
    </row>
    <row r="1155" spans="3:4">
      <c r="C1155" s="41"/>
      <c r="D1155" s="41"/>
    </row>
    <row r="1156" spans="3:4">
      <c r="C1156" s="41"/>
      <c r="D1156" s="41"/>
    </row>
    <row r="1157" spans="3:4">
      <c r="C1157" s="41"/>
      <c r="D1157" s="41"/>
    </row>
    <row r="1158" spans="3:4">
      <c r="C1158" s="41"/>
      <c r="D1158" s="41"/>
    </row>
    <row r="1159" spans="3:4">
      <c r="C1159" s="41"/>
      <c r="D1159" s="41"/>
    </row>
    <row r="1160" spans="3:4">
      <c r="C1160" s="41"/>
      <c r="D1160" s="41"/>
    </row>
    <row r="1161" spans="3:4">
      <c r="C1161" s="41"/>
      <c r="D1161" s="41"/>
    </row>
    <row r="1162" spans="3:4">
      <c r="C1162" s="41"/>
      <c r="D1162" s="41"/>
    </row>
    <row r="1163" spans="3:4">
      <c r="C1163" s="41"/>
      <c r="D1163" s="41"/>
    </row>
    <row r="1164" spans="3:4">
      <c r="C1164" s="41"/>
      <c r="D1164" s="41"/>
    </row>
    <row r="1165" spans="3:4">
      <c r="C1165" s="41"/>
      <c r="D1165" s="41"/>
    </row>
    <row r="1166" spans="3:4">
      <c r="C1166" s="41"/>
      <c r="D1166" s="41"/>
    </row>
    <row r="1167" spans="3:4">
      <c r="C1167" s="41"/>
      <c r="D1167" s="41"/>
    </row>
    <row r="1168" spans="3:4">
      <c r="C1168" s="41"/>
      <c r="D1168" s="41"/>
    </row>
    <row r="1169" spans="3:4">
      <c r="C1169" s="41"/>
      <c r="D1169" s="41"/>
    </row>
    <row r="1170" spans="3:4">
      <c r="C1170" s="41"/>
      <c r="D1170" s="41"/>
    </row>
    <row r="1171" spans="3:4">
      <c r="C1171" s="41"/>
      <c r="D1171" s="41"/>
    </row>
    <row r="1172" spans="3:4">
      <c r="C1172" s="41"/>
      <c r="D1172" s="41"/>
    </row>
    <row r="1173" spans="3:4">
      <c r="C1173" s="41"/>
      <c r="D1173" s="41"/>
    </row>
    <row r="1174" spans="3:4">
      <c r="C1174" s="41"/>
      <c r="D1174" s="41"/>
    </row>
    <row r="1175" spans="3:4">
      <c r="C1175" s="41"/>
      <c r="D1175" s="41"/>
    </row>
    <row r="1176" spans="3:4">
      <c r="C1176" s="41"/>
      <c r="D1176" s="41"/>
    </row>
    <row r="1177" spans="3:4">
      <c r="C1177" s="41"/>
      <c r="D1177" s="41"/>
    </row>
    <row r="1178" spans="3:4">
      <c r="C1178" s="41"/>
      <c r="D1178" s="41"/>
    </row>
    <row r="1179" spans="3:4">
      <c r="C1179" s="41"/>
      <c r="D1179" s="41"/>
    </row>
    <row r="1180" spans="3:4">
      <c r="C1180" s="41"/>
      <c r="D1180" s="41"/>
    </row>
    <row r="1181" spans="3:4">
      <c r="C1181" s="41"/>
      <c r="D1181" s="41"/>
    </row>
    <row r="1182" spans="3:4">
      <c r="C1182" s="41"/>
      <c r="D1182" s="41"/>
    </row>
    <row r="1183" spans="3:4">
      <c r="C1183" s="41"/>
      <c r="D1183" s="41"/>
    </row>
    <row r="1184" spans="3:4">
      <c r="C1184" s="41"/>
      <c r="D1184" s="41"/>
    </row>
    <row r="1185" spans="3:4">
      <c r="C1185" s="41"/>
      <c r="D1185" s="41"/>
    </row>
    <row r="1186" spans="3:4">
      <c r="C1186" s="41"/>
      <c r="D1186" s="41"/>
    </row>
    <row r="1187" spans="3:4">
      <c r="C1187" s="41"/>
      <c r="D1187" s="41"/>
    </row>
    <row r="1188" spans="3:4">
      <c r="C1188" s="41"/>
      <c r="D1188" s="41"/>
    </row>
    <row r="1189" spans="3:4">
      <c r="C1189" s="41"/>
      <c r="D1189" s="41"/>
    </row>
    <row r="1190" spans="3:4">
      <c r="C1190" s="41"/>
      <c r="D1190" s="41"/>
    </row>
    <row r="1191" spans="3:4">
      <c r="C1191" s="41"/>
      <c r="D1191" s="41"/>
    </row>
    <row r="1192" spans="3:4">
      <c r="C1192" s="41"/>
      <c r="D1192" s="41"/>
    </row>
    <row r="1193" spans="3:4">
      <c r="C1193" s="41"/>
      <c r="D1193" s="41"/>
    </row>
    <row r="1194" spans="3:4">
      <c r="C1194" s="41"/>
      <c r="D1194" s="41"/>
    </row>
    <row r="1195" spans="3:4">
      <c r="C1195" s="41"/>
      <c r="D1195" s="41"/>
    </row>
    <row r="1196" spans="3:4">
      <c r="C1196" s="41"/>
      <c r="D1196" s="41"/>
    </row>
    <row r="1197" spans="3:4">
      <c r="C1197" s="41"/>
      <c r="D1197" s="41"/>
    </row>
    <row r="1198" spans="3:4">
      <c r="C1198" s="41"/>
      <c r="D1198" s="41"/>
    </row>
    <row r="1199" spans="3:4">
      <c r="C1199" s="41"/>
      <c r="D1199" s="41"/>
    </row>
    <row r="1200" spans="3:4">
      <c r="C1200" s="41"/>
      <c r="D1200" s="41"/>
    </row>
    <row r="1201" spans="3:4">
      <c r="C1201" s="41"/>
      <c r="D1201" s="41"/>
    </row>
    <row r="1202" spans="3:4">
      <c r="C1202" s="41"/>
      <c r="D1202" s="41"/>
    </row>
    <row r="1203" spans="3:4">
      <c r="C1203" s="41"/>
      <c r="D1203" s="41"/>
    </row>
    <row r="1204" spans="3:4">
      <c r="C1204" s="41"/>
      <c r="D1204" s="41"/>
    </row>
    <row r="1205" spans="3:4">
      <c r="C1205" s="41"/>
      <c r="D1205" s="41"/>
    </row>
    <row r="1206" spans="3:4">
      <c r="C1206" s="41"/>
      <c r="D1206" s="41"/>
    </row>
    <row r="1207" spans="3:4">
      <c r="C1207" s="41"/>
      <c r="D1207" s="41"/>
    </row>
    <row r="1208" spans="3:4">
      <c r="C1208" s="41"/>
      <c r="D1208" s="41"/>
    </row>
    <row r="1209" spans="3:4">
      <c r="C1209" s="41"/>
      <c r="D1209" s="41"/>
    </row>
    <row r="1210" spans="3:4">
      <c r="C1210" s="41"/>
      <c r="D1210" s="41"/>
    </row>
    <row r="1211" spans="3:4">
      <c r="C1211" s="41"/>
      <c r="D1211" s="41"/>
    </row>
    <row r="1212" spans="3:4">
      <c r="C1212" s="41"/>
      <c r="D1212" s="41"/>
    </row>
    <row r="1213" spans="3:4">
      <c r="C1213" s="41"/>
      <c r="D1213" s="41"/>
    </row>
    <row r="1214" spans="3:4">
      <c r="C1214" s="41"/>
      <c r="D1214" s="41"/>
    </row>
    <row r="1215" spans="3:4">
      <c r="C1215" s="41"/>
      <c r="D1215" s="41"/>
    </row>
    <row r="1216" spans="3:4">
      <c r="C1216" s="41"/>
      <c r="D1216" s="41"/>
    </row>
    <row r="1217" spans="3:4">
      <c r="C1217" s="41"/>
      <c r="D1217" s="41"/>
    </row>
    <row r="1218" spans="3:4">
      <c r="C1218" s="41"/>
      <c r="D1218" s="41"/>
    </row>
    <row r="1219" spans="3:4">
      <c r="C1219" s="41"/>
      <c r="D1219" s="41"/>
    </row>
    <row r="1220" spans="3:4">
      <c r="C1220" s="41"/>
      <c r="D1220" s="41"/>
    </row>
    <row r="1221" spans="3:4">
      <c r="C1221" s="41"/>
      <c r="D1221" s="41"/>
    </row>
    <row r="1222" spans="3:4">
      <c r="C1222" s="41"/>
      <c r="D1222" s="41"/>
    </row>
    <row r="1223" spans="3:4">
      <c r="C1223" s="41"/>
      <c r="D1223" s="41"/>
    </row>
    <row r="1224" spans="3:4">
      <c r="C1224" s="41"/>
      <c r="D1224" s="41"/>
    </row>
    <row r="1225" spans="3:4">
      <c r="C1225" s="41"/>
      <c r="D1225" s="41"/>
    </row>
    <row r="1226" spans="3:4">
      <c r="C1226" s="41"/>
      <c r="D1226" s="41"/>
    </row>
    <row r="1227" spans="3:4">
      <c r="C1227" s="41"/>
      <c r="D1227" s="41"/>
    </row>
    <row r="1228" spans="3:4">
      <c r="C1228" s="41"/>
      <c r="D1228" s="41"/>
    </row>
    <row r="1229" spans="3:4">
      <c r="C1229" s="41"/>
      <c r="D1229" s="41"/>
    </row>
    <row r="1230" spans="3:4">
      <c r="C1230" s="41"/>
      <c r="D1230" s="41"/>
    </row>
    <row r="1231" spans="3:4">
      <c r="C1231" s="41"/>
      <c r="D1231" s="41"/>
    </row>
    <row r="1232" spans="3:4">
      <c r="C1232" s="41"/>
      <c r="D1232" s="41"/>
    </row>
    <row r="1233" spans="3:4">
      <c r="C1233" s="41"/>
      <c r="D1233" s="41"/>
    </row>
    <row r="1234" spans="3:4">
      <c r="C1234" s="41"/>
      <c r="D1234" s="41"/>
    </row>
    <row r="1235" spans="3:4">
      <c r="C1235" s="41"/>
      <c r="D1235" s="41"/>
    </row>
    <row r="1236" spans="3:4">
      <c r="C1236" s="41"/>
      <c r="D1236" s="41"/>
    </row>
    <row r="1237" spans="3:4">
      <c r="C1237" s="41"/>
      <c r="D1237" s="41"/>
    </row>
    <row r="1238" spans="3:4">
      <c r="C1238" s="41"/>
      <c r="D1238" s="41"/>
    </row>
    <row r="1239" spans="3:4">
      <c r="C1239" s="41"/>
      <c r="D1239" s="41"/>
    </row>
    <row r="1240" spans="3:4">
      <c r="C1240" s="41"/>
      <c r="D1240" s="41"/>
    </row>
    <row r="1241" spans="3:4">
      <c r="C1241" s="41"/>
      <c r="D1241" s="41"/>
    </row>
    <row r="1242" spans="3:4">
      <c r="C1242" s="41"/>
      <c r="D1242" s="41"/>
    </row>
    <row r="1243" spans="3:4">
      <c r="C1243" s="41"/>
      <c r="D1243" s="41"/>
    </row>
    <row r="1244" spans="3:4">
      <c r="C1244" s="41"/>
      <c r="D1244" s="41"/>
    </row>
    <row r="1245" spans="3:4">
      <c r="C1245" s="41"/>
      <c r="D1245" s="41"/>
    </row>
    <row r="1246" spans="3:4">
      <c r="C1246" s="41"/>
      <c r="D1246" s="41"/>
    </row>
    <row r="1247" spans="3:4">
      <c r="C1247" s="41"/>
      <c r="D1247" s="41"/>
    </row>
    <row r="1248" spans="3:4">
      <c r="C1248" s="41"/>
      <c r="D1248" s="41"/>
    </row>
    <row r="1249" spans="3:4">
      <c r="C1249" s="41"/>
      <c r="D1249" s="41"/>
    </row>
    <row r="1250" spans="3:4">
      <c r="C1250" s="41"/>
      <c r="D1250" s="41"/>
    </row>
    <row r="1251" spans="3:4">
      <c r="C1251" s="41"/>
      <c r="D1251" s="41"/>
    </row>
    <row r="1252" spans="3:4">
      <c r="C1252" s="41"/>
      <c r="D1252" s="41"/>
    </row>
    <row r="1253" spans="3:4">
      <c r="C1253" s="41"/>
      <c r="D1253" s="41"/>
    </row>
    <row r="1254" spans="3:4">
      <c r="C1254" s="41"/>
      <c r="D1254" s="41"/>
    </row>
    <row r="1255" spans="3:4">
      <c r="C1255" s="41"/>
      <c r="D1255" s="41"/>
    </row>
    <row r="1256" spans="3:4">
      <c r="C1256" s="41"/>
      <c r="D1256" s="41"/>
    </row>
    <row r="1257" spans="3:4">
      <c r="C1257" s="41"/>
      <c r="D1257" s="41"/>
    </row>
    <row r="1258" spans="3:4">
      <c r="C1258" s="41"/>
      <c r="D1258" s="41"/>
    </row>
    <row r="1259" spans="3:4">
      <c r="C1259" s="41"/>
      <c r="D1259" s="41"/>
    </row>
    <row r="1260" spans="3:4">
      <c r="C1260" s="41"/>
      <c r="D1260" s="41"/>
    </row>
    <row r="1261" spans="3:4">
      <c r="C1261" s="41"/>
      <c r="D1261" s="41"/>
    </row>
    <row r="1262" spans="3:4">
      <c r="C1262" s="41"/>
      <c r="D1262" s="41"/>
    </row>
    <row r="1263" spans="3:4">
      <c r="C1263" s="41"/>
      <c r="D1263" s="41"/>
    </row>
    <row r="1264" spans="3:4">
      <c r="C1264" s="41"/>
      <c r="D1264" s="41"/>
    </row>
    <row r="1265" spans="3:4">
      <c r="C1265" s="41"/>
      <c r="D1265" s="41"/>
    </row>
    <row r="1266" spans="3:4">
      <c r="C1266" s="41"/>
      <c r="D1266" s="41"/>
    </row>
    <row r="1267" spans="3:4">
      <c r="C1267" s="41"/>
      <c r="D1267" s="41"/>
    </row>
    <row r="1268" spans="3:4">
      <c r="C1268" s="41"/>
      <c r="D1268" s="41"/>
    </row>
    <row r="1269" spans="3:4">
      <c r="C1269" s="41"/>
      <c r="D1269" s="41"/>
    </row>
    <row r="1270" spans="3:4">
      <c r="C1270" s="41"/>
      <c r="D1270" s="41"/>
    </row>
    <row r="1271" spans="3:4">
      <c r="C1271" s="41"/>
      <c r="D1271" s="41"/>
    </row>
    <row r="1272" spans="3:4">
      <c r="C1272" s="41"/>
      <c r="D1272" s="41"/>
    </row>
    <row r="1273" spans="3:4">
      <c r="C1273" s="41"/>
      <c r="D1273" s="41"/>
    </row>
    <row r="1274" spans="3:4">
      <c r="C1274" s="41"/>
      <c r="D1274" s="41"/>
    </row>
    <row r="1275" spans="3:4">
      <c r="C1275" s="41"/>
      <c r="D1275" s="41"/>
    </row>
    <row r="1276" spans="3:4">
      <c r="C1276" s="41"/>
      <c r="D1276" s="41"/>
    </row>
    <row r="1277" spans="3:4">
      <c r="C1277" s="41"/>
      <c r="D1277" s="41"/>
    </row>
    <row r="1278" spans="3:4">
      <c r="C1278" s="41"/>
      <c r="D1278" s="41"/>
    </row>
    <row r="1279" spans="3:4">
      <c r="C1279" s="41"/>
      <c r="D1279" s="41"/>
    </row>
    <row r="1280" spans="3:4">
      <c r="C1280" s="41"/>
      <c r="D1280" s="41"/>
    </row>
    <row r="1281" spans="3:4">
      <c r="C1281" s="41"/>
      <c r="D1281" s="41"/>
    </row>
    <row r="1282" spans="3:4">
      <c r="C1282" s="41"/>
      <c r="D1282" s="41"/>
    </row>
    <row r="1283" spans="3:4">
      <c r="C1283" s="41"/>
      <c r="D1283" s="41"/>
    </row>
    <row r="1284" spans="3:4">
      <c r="C1284" s="41"/>
      <c r="D1284" s="41"/>
    </row>
    <row r="1285" spans="3:4">
      <c r="C1285" s="41"/>
      <c r="D1285" s="41"/>
    </row>
    <row r="1286" spans="3:4">
      <c r="C1286" s="41"/>
      <c r="D1286" s="41"/>
    </row>
    <row r="1287" spans="3:4">
      <c r="C1287" s="41"/>
      <c r="D1287" s="41"/>
    </row>
    <row r="1288" spans="3:4">
      <c r="C1288" s="41"/>
      <c r="D1288" s="41"/>
    </row>
    <row r="1289" spans="3:4">
      <c r="C1289" s="41"/>
      <c r="D1289" s="41"/>
    </row>
    <row r="1290" spans="3:4">
      <c r="C1290" s="41"/>
      <c r="D1290" s="41"/>
    </row>
    <row r="1291" spans="3:4">
      <c r="C1291" s="41"/>
      <c r="D1291" s="41"/>
    </row>
    <row r="1292" spans="3:4">
      <c r="C1292" s="41"/>
      <c r="D1292" s="41"/>
    </row>
    <row r="1293" spans="3:4">
      <c r="C1293" s="41"/>
      <c r="D1293" s="41"/>
    </row>
    <row r="1294" spans="3:4">
      <c r="C1294" s="41"/>
      <c r="D1294" s="41"/>
    </row>
    <row r="1295" spans="3:4">
      <c r="C1295" s="41"/>
      <c r="D1295" s="41"/>
    </row>
    <row r="1296" spans="3:4">
      <c r="C1296" s="41"/>
      <c r="D1296" s="41"/>
    </row>
    <row r="1297" spans="3:4">
      <c r="C1297" s="41"/>
      <c r="D1297" s="41"/>
    </row>
    <row r="1298" spans="3:4">
      <c r="C1298" s="41"/>
      <c r="D1298" s="41"/>
    </row>
    <row r="1299" spans="3:4">
      <c r="C1299" s="41"/>
      <c r="D1299" s="41"/>
    </row>
    <row r="1300" spans="3:4">
      <c r="C1300" s="41"/>
      <c r="D1300" s="41"/>
    </row>
    <row r="1301" spans="3:4">
      <c r="C1301" s="41"/>
      <c r="D1301" s="41"/>
    </row>
    <row r="1302" spans="3:4">
      <c r="C1302" s="41"/>
      <c r="D1302" s="41"/>
    </row>
    <row r="1303" spans="3:4">
      <c r="C1303" s="41"/>
      <c r="D1303" s="41"/>
    </row>
    <row r="1304" spans="3:4">
      <c r="C1304" s="41"/>
      <c r="D1304" s="41"/>
    </row>
    <row r="1305" spans="3:4">
      <c r="C1305" s="41"/>
      <c r="D1305" s="41"/>
    </row>
    <row r="1306" spans="3:4">
      <c r="C1306" s="41"/>
      <c r="D1306" s="41"/>
    </row>
    <row r="1307" spans="3:4">
      <c r="C1307" s="41"/>
      <c r="D1307" s="41"/>
    </row>
    <row r="1308" spans="3:4">
      <c r="C1308" s="41"/>
      <c r="D1308" s="41"/>
    </row>
    <row r="1309" spans="3:4">
      <c r="C1309" s="41"/>
      <c r="D1309" s="41"/>
    </row>
    <row r="1310" spans="3:4">
      <c r="C1310" s="41"/>
      <c r="D1310" s="41"/>
    </row>
    <row r="1311" spans="3:4">
      <c r="C1311" s="41"/>
      <c r="D1311" s="41"/>
    </row>
    <row r="1312" spans="3:4">
      <c r="C1312" s="41"/>
      <c r="D1312" s="41"/>
    </row>
    <row r="1313" spans="3:4">
      <c r="C1313" s="41"/>
      <c r="D1313" s="41"/>
    </row>
    <row r="1314" spans="3:4">
      <c r="C1314" s="41"/>
      <c r="D1314" s="41"/>
    </row>
    <row r="1315" spans="3:4">
      <c r="C1315" s="41"/>
      <c r="D1315" s="41"/>
    </row>
    <row r="1316" spans="3:4">
      <c r="C1316" s="41"/>
      <c r="D1316" s="41"/>
    </row>
    <row r="1317" spans="3:4">
      <c r="C1317" s="41"/>
      <c r="D1317" s="41"/>
    </row>
    <row r="1318" spans="3:4">
      <c r="C1318" s="41"/>
      <c r="D1318" s="41"/>
    </row>
    <row r="1319" spans="3:4">
      <c r="C1319" s="41"/>
      <c r="D1319" s="41"/>
    </row>
    <row r="1320" spans="3:4">
      <c r="C1320" s="41"/>
      <c r="D1320" s="41"/>
    </row>
    <row r="1321" spans="3:4">
      <c r="C1321" s="41"/>
      <c r="D1321" s="41"/>
    </row>
    <row r="1322" spans="3:4">
      <c r="C1322" s="41"/>
      <c r="D1322" s="41"/>
    </row>
    <row r="1323" spans="3:4">
      <c r="C1323" s="41"/>
      <c r="D1323" s="41"/>
    </row>
    <row r="1324" spans="3:4">
      <c r="C1324" s="41"/>
      <c r="D1324" s="41"/>
    </row>
    <row r="1325" spans="3:4">
      <c r="C1325" s="41"/>
      <c r="D1325" s="41"/>
    </row>
    <row r="1326" spans="3:4">
      <c r="C1326" s="41"/>
      <c r="D1326" s="41"/>
    </row>
    <row r="1327" spans="3:4">
      <c r="C1327" s="41"/>
      <c r="D1327" s="41"/>
    </row>
    <row r="1328" spans="3:4">
      <c r="C1328" s="41"/>
      <c r="D1328" s="41"/>
    </row>
    <row r="1329" spans="3:4">
      <c r="C1329" s="41"/>
      <c r="D1329" s="41"/>
    </row>
    <row r="1330" spans="3:4">
      <c r="C1330" s="41"/>
      <c r="D1330" s="41"/>
    </row>
    <row r="1331" spans="3:4">
      <c r="C1331" s="41"/>
      <c r="D1331" s="41"/>
    </row>
    <row r="1332" spans="3:4">
      <c r="C1332" s="41"/>
      <c r="D1332" s="41"/>
    </row>
    <row r="1333" spans="3:4">
      <c r="C1333" s="41"/>
      <c r="D1333" s="41"/>
    </row>
    <row r="1334" spans="3:4">
      <c r="C1334" s="41"/>
      <c r="D1334" s="41"/>
    </row>
    <row r="1335" spans="3:4">
      <c r="C1335" s="41"/>
      <c r="D1335" s="41"/>
    </row>
    <row r="1336" spans="3:4">
      <c r="C1336" s="41"/>
      <c r="D1336" s="41"/>
    </row>
    <row r="1337" spans="3:4">
      <c r="C1337" s="41"/>
      <c r="D1337" s="41"/>
    </row>
    <row r="1338" spans="3:4">
      <c r="C1338" s="41"/>
      <c r="D1338" s="41"/>
    </row>
    <row r="1339" spans="3:4">
      <c r="C1339" s="41"/>
      <c r="D1339" s="41"/>
    </row>
    <row r="1340" spans="3:4">
      <c r="C1340" s="41"/>
      <c r="D1340" s="41"/>
    </row>
    <row r="1341" spans="3:4">
      <c r="C1341" s="41"/>
      <c r="D1341" s="41"/>
    </row>
    <row r="1342" spans="3:4">
      <c r="C1342" s="41"/>
      <c r="D1342" s="41"/>
    </row>
    <row r="1343" spans="3:4">
      <c r="C1343" s="41"/>
      <c r="D1343" s="41"/>
    </row>
    <row r="1344" spans="3:4">
      <c r="C1344" s="41"/>
      <c r="D1344" s="41"/>
    </row>
    <row r="1345" spans="3:4">
      <c r="C1345" s="41"/>
      <c r="D1345" s="41"/>
    </row>
    <row r="1346" spans="3:4">
      <c r="C1346" s="41"/>
      <c r="D1346" s="41"/>
    </row>
    <row r="1347" spans="3:4">
      <c r="C1347" s="41"/>
      <c r="D1347" s="41"/>
    </row>
    <row r="1348" spans="3:4">
      <c r="C1348" s="41"/>
      <c r="D1348" s="41"/>
    </row>
    <row r="1349" spans="3:4">
      <c r="C1349" s="41"/>
      <c r="D1349" s="41"/>
    </row>
    <row r="1350" spans="3:4">
      <c r="C1350" s="41"/>
      <c r="D1350" s="41"/>
    </row>
    <row r="1351" spans="3:4">
      <c r="C1351" s="41"/>
      <c r="D1351" s="41"/>
    </row>
    <row r="1352" spans="3:4">
      <c r="C1352" s="41"/>
      <c r="D1352" s="41"/>
    </row>
    <row r="1353" spans="3:4">
      <c r="C1353" s="41"/>
      <c r="D1353" s="41"/>
    </row>
    <row r="1354" spans="3:4">
      <c r="C1354" s="41"/>
      <c r="D1354" s="41"/>
    </row>
    <row r="1355" spans="3:4">
      <c r="C1355" s="41"/>
      <c r="D1355" s="41"/>
    </row>
    <row r="1356" spans="3:4">
      <c r="C1356" s="41"/>
      <c r="D1356" s="41"/>
    </row>
    <row r="1357" spans="3:4">
      <c r="C1357" s="41"/>
      <c r="D1357" s="41"/>
    </row>
    <row r="1358" spans="3:4">
      <c r="C1358" s="41"/>
      <c r="D1358" s="41"/>
    </row>
    <row r="1359" spans="3:4">
      <c r="C1359" s="41"/>
      <c r="D1359" s="41"/>
    </row>
    <row r="1360" spans="3:4">
      <c r="C1360" s="41"/>
      <c r="D1360" s="41"/>
    </row>
    <row r="1361" spans="3:4">
      <c r="C1361" s="41"/>
      <c r="D1361" s="41"/>
    </row>
    <row r="1362" spans="3:4">
      <c r="C1362" s="41"/>
      <c r="D1362" s="41"/>
    </row>
    <row r="1363" spans="3:4">
      <c r="C1363" s="41"/>
      <c r="D1363" s="41"/>
    </row>
    <row r="1364" spans="3:4">
      <c r="C1364" s="41"/>
      <c r="D1364" s="41"/>
    </row>
    <row r="1365" spans="3:4">
      <c r="C1365" s="41"/>
      <c r="D1365" s="41"/>
    </row>
    <row r="1366" spans="3:4">
      <c r="C1366" s="41"/>
      <c r="D1366" s="41"/>
    </row>
    <row r="1367" spans="3:4">
      <c r="C1367" s="41"/>
      <c r="D1367" s="41"/>
    </row>
    <row r="1368" spans="3:4">
      <c r="C1368" s="41"/>
      <c r="D1368" s="41"/>
    </row>
    <row r="1369" spans="3:4">
      <c r="C1369" s="41"/>
      <c r="D1369" s="41"/>
    </row>
    <row r="1370" spans="3:4">
      <c r="C1370" s="41"/>
      <c r="D1370" s="41"/>
    </row>
    <row r="1371" spans="3:4">
      <c r="C1371" s="41"/>
      <c r="D1371" s="41"/>
    </row>
    <row r="1372" spans="3:4">
      <c r="C1372" s="41"/>
      <c r="D1372" s="41"/>
    </row>
    <row r="1373" spans="3:4">
      <c r="C1373" s="41"/>
      <c r="D1373" s="41"/>
    </row>
    <row r="1374" spans="3:4">
      <c r="C1374" s="41"/>
      <c r="D1374" s="41"/>
    </row>
    <row r="1375" spans="3:4">
      <c r="C1375" s="41"/>
      <c r="D1375" s="41"/>
    </row>
    <row r="1376" spans="3:4">
      <c r="C1376" s="41"/>
      <c r="D1376" s="41"/>
    </row>
    <row r="1377" spans="3:4">
      <c r="C1377" s="41"/>
      <c r="D1377" s="41"/>
    </row>
    <row r="1378" spans="3:4">
      <c r="C1378" s="41"/>
      <c r="D1378" s="41"/>
    </row>
    <row r="1379" spans="3:4">
      <c r="C1379" s="41"/>
      <c r="D1379" s="41"/>
    </row>
    <row r="1380" spans="3:4">
      <c r="C1380" s="41"/>
      <c r="D1380" s="41"/>
    </row>
    <row r="1381" spans="3:4">
      <c r="C1381" s="41"/>
      <c r="D1381" s="41"/>
    </row>
    <row r="1382" spans="3:4">
      <c r="C1382" s="41"/>
      <c r="D1382" s="41"/>
    </row>
    <row r="1383" spans="3:4">
      <c r="C1383" s="41"/>
      <c r="D1383" s="41"/>
    </row>
    <row r="1384" spans="3:4">
      <c r="C1384" s="41"/>
      <c r="D1384" s="41"/>
    </row>
    <row r="1385" spans="3:4">
      <c r="C1385" s="41"/>
      <c r="D1385" s="41"/>
    </row>
    <row r="1386" spans="3:4">
      <c r="C1386" s="41"/>
      <c r="D1386" s="41"/>
    </row>
    <row r="1387" spans="3:4">
      <c r="C1387" s="41"/>
      <c r="D1387" s="41"/>
    </row>
    <row r="1388" spans="3:4">
      <c r="C1388" s="41"/>
      <c r="D1388" s="41"/>
    </row>
    <row r="1389" spans="3:4">
      <c r="C1389" s="41"/>
      <c r="D1389" s="41"/>
    </row>
    <row r="1390" spans="3:4">
      <c r="C1390" s="41"/>
      <c r="D1390" s="41"/>
    </row>
    <row r="1391" spans="3:4">
      <c r="C1391" s="41"/>
      <c r="D1391" s="41"/>
    </row>
    <row r="1392" spans="3:4">
      <c r="C1392" s="41"/>
      <c r="D1392" s="41"/>
    </row>
    <row r="1393" spans="3:4">
      <c r="C1393" s="41"/>
      <c r="D1393" s="41"/>
    </row>
    <row r="1394" spans="3:4">
      <c r="C1394" s="41"/>
      <c r="D1394" s="41"/>
    </row>
    <row r="1395" spans="3:4">
      <c r="C1395" s="41"/>
      <c r="D1395" s="41"/>
    </row>
    <row r="1396" spans="3:4">
      <c r="C1396" s="41"/>
      <c r="D1396" s="41"/>
    </row>
    <row r="1397" spans="3:4">
      <c r="C1397" s="41"/>
      <c r="D1397" s="41"/>
    </row>
    <row r="1398" spans="3:4">
      <c r="C1398" s="41"/>
      <c r="D1398" s="41"/>
    </row>
    <row r="1399" spans="3:4">
      <c r="C1399" s="41"/>
      <c r="D1399" s="41"/>
    </row>
    <row r="1400" spans="3:4">
      <c r="C1400" s="41"/>
      <c r="D1400" s="41"/>
    </row>
    <row r="1401" spans="3:4">
      <c r="C1401" s="41"/>
      <c r="D1401" s="41"/>
    </row>
    <row r="1402" spans="3:4">
      <c r="C1402" s="41"/>
      <c r="D1402" s="41"/>
    </row>
    <row r="1403" spans="3:4">
      <c r="C1403" s="41"/>
      <c r="D1403" s="41"/>
    </row>
    <row r="1404" spans="3:4">
      <c r="C1404" s="41"/>
      <c r="D1404" s="41"/>
    </row>
    <row r="1405" spans="3:4">
      <c r="C1405" s="41"/>
      <c r="D1405" s="41"/>
    </row>
    <row r="1406" spans="3:4">
      <c r="C1406" s="41"/>
      <c r="D1406" s="41"/>
    </row>
    <row r="1407" spans="3:4">
      <c r="C1407" s="41"/>
      <c r="D1407" s="41"/>
    </row>
    <row r="1408" spans="3:4">
      <c r="C1408" s="41"/>
      <c r="D1408" s="41"/>
    </row>
    <row r="1409" spans="3:4">
      <c r="C1409" s="41"/>
      <c r="D1409" s="41"/>
    </row>
    <row r="1410" spans="3:4">
      <c r="C1410" s="41"/>
      <c r="D1410" s="41"/>
    </row>
    <row r="1411" spans="3:4">
      <c r="C1411" s="41"/>
      <c r="D1411" s="41"/>
    </row>
    <row r="1412" spans="3:4">
      <c r="C1412" s="41"/>
      <c r="D1412" s="41"/>
    </row>
    <row r="1413" spans="3:4">
      <c r="C1413" s="41"/>
      <c r="D1413" s="41"/>
    </row>
    <row r="1414" spans="3:4">
      <c r="C1414" s="41"/>
      <c r="D1414" s="41"/>
    </row>
    <row r="1415" spans="3:4">
      <c r="C1415" s="41"/>
      <c r="D1415" s="41"/>
    </row>
    <row r="1416" spans="3:4">
      <c r="C1416" s="41"/>
      <c r="D1416" s="41"/>
    </row>
    <row r="1417" spans="3:4">
      <c r="C1417" s="41"/>
      <c r="D1417" s="41"/>
    </row>
    <row r="1418" spans="3:4">
      <c r="C1418" s="41"/>
      <c r="D1418" s="41"/>
    </row>
    <row r="1419" spans="3:4">
      <c r="C1419" s="41"/>
      <c r="D1419" s="41"/>
    </row>
    <row r="1420" spans="3:4">
      <c r="C1420" s="41"/>
      <c r="D1420" s="41"/>
    </row>
    <row r="1421" spans="3:4">
      <c r="C1421" s="41"/>
      <c r="D1421" s="41"/>
    </row>
    <row r="1422" spans="3:4">
      <c r="C1422" s="41"/>
      <c r="D1422" s="41"/>
    </row>
    <row r="1423" spans="3:4">
      <c r="C1423" s="41"/>
      <c r="D1423" s="41"/>
    </row>
    <row r="1424" spans="3:4">
      <c r="C1424" s="41"/>
      <c r="D1424" s="41"/>
    </row>
    <row r="1425" spans="3:4">
      <c r="C1425" s="41"/>
      <c r="D1425" s="41"/>
    </row>
    <row r="1426" spans="3:4">
      <c r="C1426" s="41"/>
      <c r="D1426" s="41"/>
    </row>
    <row r="1427" spans="3:4">
      <c r="C1427" s="41"/>
      <c r="D1427" s="41"/>
    </row>
    <row r="1428" spans="3:4">
      <c r="C1428" s="41"/>
      <c r="D1428" s="41"/>
    </row>
    <row r="1429" spans="3:4">
      <c r="C1429" s="41"/>
      <c r="D1429" s="41"/>
    </row>
    <row r="1430" spans="3:4">
      <c r="C1430" s="41"/>
      <c r="D1430" s="41"/>
    </row>
    <row r="1431" spans="3:4">
      <c r="C1431" s="41"/>
      <c r="D1431" s="41"/>
    </row>
    <row r="1432" spans="3:4">
      <c r="C1432" s="41"/>
      <c r="D1432" s="41"/>
    </row>
    <row r="1433" spans="3:4">
      <c r="C1433" s="41"/>
      <c r="D1433" s="41"/>
    </row>
    <row r="1434" spans="3:4">
      <c r="C1434" s="41"/>
      <c r="D1434" s="41"/>
    </row>
    <row r="1435" spans="3:4">
      <c r="C1435" s="41"/>
      <c r="D1435" s="41"/>
    </row>
    <row r="1436" spans="3:4">
      <c r="C1436" s="41"/>
      <c r="D1436" s="41"/>
    </row>
    <row r="1437" spans="3:4">
      <c r="C1437" s="41"/>
      <c r="D1437" s="41"/>
    </row>
    <row r="1438" spans="3:4">
      <c r="C1438" s="41"/>
      <c r="D1438" s="41"/>
    </row>
    <row r="1439" spans="3:4">
      <c r="C1439" s="41"/>
      <c r="D1439" s="41"/>
    </row>
    <row r="1440" spans="3:4">
      <c r="C1440" s="41"/>
      <c r="D1440" s="41"/>
    </row>
    <row r="1441" spans="3:4">
      <c r="C1441" s="41"/>
      <c r="D1441" s="41"/>
    </row>
    <row r="1442" spans="3:4">
      <c r="C1442" s="41"/>
      <c r="D1442" s="41"/>
    </row>
    <row r="1443" spans="3:4">
      <c r="C1443" s="41"/>
      <c r="D1443" s="41"/>
    </row>
    <row r="1444" spans="3:4">
      <c r="C1444" s="41"/>
      <c r="D1444" s="41"/>
    </row>
    <row r="1445" spans="3:4">
      <c r="C1445" s="41"/>
      <c r="D1445" s="41"/>
    </row>
    <row r="1446" spans="3:4">
      <c r="C1446" s="41"/>
      <c r="D1446" s="41"/>
    </row>
    <row r="1447" spans="3:4">
      <c r="C1447" s="41"/>
      <c r="D1447" s="41"/>
    </row>
    <row r="1448" spans="3:4">
      <c r="C1448" s="41"/>
      <c r="D1448" s="41"/>
    </row>
    <row r="1449" spans="3:4">
      <c r="C1449" s="41"/>
      <c r="D1449" s="41"/>
    </row>
    <row r="1450" spans="3:4">
      <c r="C1450" s="41"/>
      <c r="D1450" s="41"/>
    </row>
    <row r="1451" spans="3:4">
      <c r="C1451" s="41"/>
      <c r="D1451" s="41"/>
    </row>
    <row r="1452" spans="3:4">
      <c r="C1452" s="41"/>
      <c r="D1452" s="41"/>
    </row>
    <row r="1453" spans="3:4">
      <c r="C1453" s="41"/>
      <c r="D1453" s="41"/>
    </row>
    <row r="1454" spans="3:4">
      <c r="C1454" s="41"/>
      <c r="D1454" s="41"/>
    </row>
    <row r="1455" spans="3:4">
      <c r="C1455" s="41"/>
      <c r="D1455" s="41"/>
    </row>
    <row r="1456" spans="3:4">
      <c r="C1456" s="41"/>
      <c r="D1456" s="41"/>
    </row>
    <row r="1457" spans="3:4">
      <c r="C1457" s="41"/>
      <c r="D1457" s="41"/>
    </row>
    <row r="1458" spans="3:4">
      <c r="C1458" s="41"/>
      <c r="D1458" s="41"/>
    </row>
    <row r="1459" spans="3:4">
      <c r="C1459" s="41"/>
      <c r="D1459" s="41"/>
    </row>
    <row r="1460" spans="3:4">
      <c r="C1460" s="41"/>
      <c r="D1460" s="41"/>
    </row>
    <row r="1461" spans="3:4">
      <c r="C1461" s="41"/>
      <c r="D1461" s="41"/>
    </row>
    <row r="1462" spans="3:4">
      <c r="C1462" s="41"/>
      <c r="D1462" s="41"/>
    </row>
    <row r="1463" spans="3:4">
      <c r="C1463" s="41"/>
      <c r="D1463" s="41"/>
    </row>
    <row r="1464" spans="3:4">
      <c r="C1464" s="41"/>
      <c r="D1464" s="41"/>
    </row>
    <row r="1465" spans="3:4">
      <c r="C1465" s="41"/>
      <c r="D1465" s="41"/>
    </row>
    <row r="1466" spans="3:4">
      <c r="C1466" s="41"/>
      <c r="D1466" s="41"/>
    </row>
    <row r="1467" spans="3:4">
      <c r="C1467" s="41"/>
      <c r="D1467" s="41"/>
    </row>
    <row r="1468" spans="3:4">
      <c r="C1468" s="41"/>
      <c r="D1468" s="41"/>
    </row>
    <row r="1469" spans="3:4">
      <c r="C1469" s="41"/>
      <c r="D1469" s="41"/>
    </row>
    <row r="1470" spans="3:4">
      <c r="C1470" s="41"/>
      <c r="D1470" s="41"/>
    </row>
    <row r="1471" spans="3:4">
      <c r="C1471" s="41"/>
      <c r="D1471" s="41"/>
    </row>
    <row r="1472" spans="3:4">
      <c r="C1472" s="41"/>
      <c r="D1472" s="41"/>
    </row>
    <row r="1473" spans="3:4">
      <c r="C1473" s="41"/>
      <c r="D1473" s="41"/>
    </row>
    <row r="1474" spans="3:4">
      <c r="C1474" s="41"/>
      <c r="D1474" s="41"/>
    </row>
    <row r="1475" spans="3:4">
      <c r="C1475" s="41"/>
      <c r="D1475" s="41"/>
    </row>
    <row r="1476" spans="3:4">
      <c r="C1476" s="41"/>
      <c r="D1476" s="41"/>
    </row>
    <row r="1477" spans="3:4">
      <c r="C1477" s="41"/>
      <c r="D1477" s="41"/>
    </row>
    <row r="1478" spans="3:4">
      <c r="C1478" s="41"/>
      <c r="D1478" s="41"/>
    </row>
    <row r="1479" spans="3:4">
      <c r="C1479" s="41"/>
      <c r="D1479" s="41"/>
    </row>
    <row r="1480" spans="3:4">
      <c r="C1480" s="41"/>
      <c r="D1480" s="41"/>
    </row>
    <row r="1481" spans="3:4">
      <c r="C1481" s="41"/>
      <c r="D1481" s="41"/>
    </row>
    <row r="1482" spans="3:4">
      <c r="C1482" s="41"/>
      <c r="D1482" s="41"/>
    </row>
    <row r="1483" spans="3:4">
      <c r="C1483" s="41"/>
      <c r="D1483" s="41"/>
    </row>
    <row r="1484" spans="3:4">
      <c r="C1484" s="41"/>
      <c r="D1484" s="41"/>
    </row>
    <row r="1485" spans="3:4">
      <c r="C1485" s="41"/>
      <c r="D1485" s="41"/>
    </row>
    <row r="1486" spans="3:4">
      <c r="C1486" s="41"/>
      <c r="D1486" s="41"/>
    </row>
    <row r="1487" spans="3:4">
      <c r="C1487" s="41"/>
      <c r="D1487" s="41"/>
    </row>
    <row r="1488" spans="3:4">
      <c r="C1488" s="41"/>
      <c r="D1488" s="41"/>
    </row>
    <row r="1489" spans="3:4">
      <c r="C1489" s="41"/>
      <c r="D1489" s="41"/>
    </row>
    <row r="1490" spans="3:4">
      <c r="C1490" s="41"/>
      <c r="D1490" s="41"/>
    </row>
    <row r="1491" spans="3:4">
      <c r="C1491" s="41"/>
      <c r="D1491" s="41"/>
    </row>
    <row r="1492" spans="3:4">
      <c r="C1492" s="41"/>
      <c r="D1492" s="41"/>
    </row>
    <row r="1493" spans="3:4">
      <c r="C1493" s="41"/>
      <c r="D1493" s="41"/>
    </row>
    <row r="1494" spans="3:4">
      <c r="C1494" s="41"/>
      <c r="D1494" s="41"/>
    </row>
    <row r="1495" spans="3:4">
      <c r="C1495" s="41"/>
      <c r="D1495" s="41"/>
    </row>
    <row r="1496" spans="3:4">
      <c r="C1496" s="41"/>
      <c r="D1496" s="41"/>
    </row>
    <row r="1497" spans="3:4">
      <c r="C1497" s="41"/>
      <c r="D1497" s="41"/>
    </row>
    <row r="1498" spans="3:4">
      <c r="C1498" s="41"/>
      <c r="D1498" s="41"/>
    </row>
    <row r="1499" spans="3:4">
      <c r="C1499" s="41"/>
      <c r="D1499" s="41"/>
    </row>
    <row r="1500" spans="3:4">
      <c r="C1500" s="41"/>
      <c r="D1500" s="41"/>
    </row>
    <row r="1501" spans="3:4">
      <c r="C1501" s="41"/>
      <c r="D1501" s="41"/>
    </row>
    <row r="1502" spans="3:4">
      <c r="C1502" s="41"/>
      <c r="D1502" s="41"/>
    </row>
    <row r="1503" spans="3:4">
      <c r="C1503" s="41"/>
      <c r="D1503" s="41"/>
    </row>
    <row r="1504" spans="3:4">
      <c r="C1504" s="41"/>
      <c r="D1504" s="41"/>
    </row>
    <row r="1505" spans="3:4">
      <c r="C1505" s="41"/>
      <c r="D1505" s="41"/>
    </row>
    <row r="1506" spans="3:4">
      <c r="C1506" s="41"/>
      <c r="D1506" s="41"/>
    </row>
    <row r="1507" spans="3:4">
      <c r="C1507" s="41"/>
      <c r="D1507" s="41"/>
    </row>
    <row r="1508" spans="3:4">
      <c r="C1508" s="41"/>
      <c r="D1508" s="41"/>
    </row>
    <row r="1509" spans="3:4">
      <c r="C1509" s="41"/>
      <c r="D1509" s="41"/>
    </row>
    <row r="1510" spans="3:4">
      <c r="C1510" s="41"/>
      <c r="D1510" s="41"/>
    </row>
    <row r="1511" spans="3:4">
      <c r="C1511" s="41"/>
      <c r="D1511" s="41"/>
    </row>
    <row r="1512" spans="3:4">
      <c r="C1512" s="41"/>
      <c r="D1512" s="41"/>
    </row>
    <row r="1513" spans="3:4">
      <c r="C1513" s="41"/>
      <c r="D1513" s="41"/>
    </row>
    <row r="1514" spans="3:4">
      <c r="C1514" s="41"/>
      <c r="D1514" s="41"/>
    </row>
    <row r="1515" spans="3:4">
      <c r="C1515" s="41"/>
      <c r="D1515" s="41"/>
    </row>
    <row r="1516" spans="3:4">
      <c r="C1516" s="41"/>
      <c r="D1516" s="41"/>
    </row>
    <row r="1517" spans="3:4">
      <c r="C1517" s="41"/>
      <c r="D1517" s="41"/>
    </row>
    <row r="1518" spans="3:4">
      <c r="C1518" s="41"/>
      <c r="D1518" s="41"/>
    </row>
    <row r="1519" spans="3:4">
      <c r="C1519" s="41"/>
      <c r="D1519" s="41"/>
    </row>
    <row r="1520" spans="3:4">
      <c r="C1520" s="41"/>
      <c r="D1520" s="41"/>
    </row>
    <row r="1521" spans="3:4">
      <c r="C1521" s="41"/>
      <c r="D1521" s="41"/>
    </row>
    <row r="1522" spans="3:4">
      <c r="C1522" s="41"/>
      <c r="D1522" s="41"/>
    </row>
    <row r="1523" spans="3:4">
      <c r="C1523" s="41"/>
      <c r="D1523" s="41"/>
    </row>
    <row r="1524" spans="3:4">
      <c r="C1524" s="41"/>
      <c r="D1524" s="41"/>
    </row>
    <row r="1525" spans="3:4">
      <c r="C1525" s="41"/>
      <c r="D1525" s="41"/>
    </row>
    <row r="1526" spans="3:4">
      <c r="C1526" s="41"/>
      <c r="D1526" s="41"/>
    </row>
    <row r="1527" spans="3:4">
      <c r="C1527" s="41"/>
      <c r="D1527" s="41"/>
    </row>
    <row r="1528" spans="3:4">
      <c r="C1528" s="41"/>
      <c r="D1528" s="41"/>
    </row>
    <row r="1529" spans="3:4">
      <c r="C1529" s="41"/>
      <c r="D1529" s="41"/>
    </row>
    <row r="1530" spans="3:4">
      <c r="C1530" s="41"/>
      <c r="D1530" s="41"/>
    </row>
    <row r="1531" spans="3:4">
      <c r="C1531" s="41"/>
      <c r="D1531" s="41"/>
    </row>
    <row r="1532" spans="3:4">
      <c r="C1532" s="41"/>
      <c r="D1532" s="41"/>
    </row>
    <row r="1533" spans="3:4">
      <c r="C1533" s="41"/>
      <c r="D1533" s="41"/>
    </row>
    <row r="1534" spans="3:4">
      <c r="C1534" s="41"/>
      <c r="D1534" s="41"/>
    </row>
    <row r="1535" spans="3:4">
      <c r="C1535" s="41"/>
      <c r="D1535" s="41"/>
    </row>
    <row r="1536" spans="3:4">
      <c r="C1536" s="41"/>
      <c r="D1536" s="41"/>
    </row>
    <row r="1537" spans="3:4">
      <c r="C1537" s="41"/>
      <c r="D1537" s="41"/>
    </row>
    <row r="1538" spans="3:4">
      <c r="C1538" s="41"/>
      <c r="D1538" s="41"/>
    </row>
    <row r="1539" spans="3:4">
      <c r="C1539" s="41"/>
      <c r="D1539" s="41"/>
    </row>
    <row r="1540" spans="3:4">
      <c r="C1540" s="41"/>
      <c r="D1540" s="41"/>
    </row>
    <row r="1541" spans="3:4">
      <c r="C1541" s="41"/>
      <c r="D1541" s="41"/>
    </row>
    <row r="1542" spans="3:4">
      <c r="C1542" s="41"/>
      <c r="D1542" s="41"/>
    </row>
    <row r="1543" spans="3:4">
      <c r="C1543" s="41"/>
      <c r="D1543" s="41"/>
    </row>
    <row r="1544" spans="3:4">
      <c r="C1544" s="41"/>
      <c r="D1544" s="41"/>
    </row>
    <row r="1545" spans="3:4">
      <c r="C1545" s="41"/>
      <c r="D1545" s="41"/>
    </row>
    <row r="1546" spans="3:4">
      <c r="C1546" s="41"/>
      <c r="D1546" s="41"/>
    </row>
    <row r="1547" spans="3:4">
      <c r="C1547" s="41"/>
      <c r="D1547" s="41"/>
    </row>
    <row r="1548" spans="3:4">
      <c r="C1548" s="41"/>
      <c r="D1548" s="41"/>
    </row>
    <row r="1549" spans="3:4">
      <c r="C1549" s="41"/>
      <c r="D1549" s="41"/>
    </row>
    <row r="1550" spans="3:4">
      <c r="C1550" s="41"/>
      <c r="D1550" s="41"/>
    </row>
    <row r="1551" spans="3:4">
      <c r="C1551" s="41"/>
      <c r="D1551" s="41"/>
    </row>
    <row r="1552" spans="3:4">
      <c r="C1552" s="41"/>
      <c r="D1552" s="41"/>
    </row>
    <row r="1553" spans="3:4">
      <c r="C1553" s="41"/>
      <c r="D1553" s="41"/>
    </row>
    <row r="1554" spans="3:4">
      <c r="C1554" s="41"/>
      <c r="D1554" s="41"/>
    </row>
    <row r="1555" spans="3:4">
      <c r="C1555" s="41"/>
      <c r="D1555" s="41"/>
    </row>
    <row r="1556" spans="3:4">
      <c r="C1556" s="41"/>
      <c r="D1556" s="41"/>
    </row>
    <row r="1557" spans="3:4">
      <c r="C1557" s="41"/>
      <c r="D1557" s="41"/>
    </row>
    <row r="1558" spans="3:4">
      <c r="C1558" s="41"/>
      <c r="D1558" s="41"/>
    </row>
    <row r="1559" spans="3:4">
      <c r="C1559" s="41"/>
      <c r="D1559" s="41"/>
    </row>
    <row r="1560" spans="3:4">
      <c r="C1560" s="41"/>
      <c r="D1560" s="41"/>
    </row>
    <row r="1561" spans="3:4">
      <c r="C1561" s="41"/>
      <c r="D1561" s="41"/>
    </row>
    <row r="1562" spans="3:4">
      <c r="C1562" s="41"/>
      <c r="D1562" s="41"/>
    </row>
    <row r="1563" spans="3:4">
      <c r="C1563" s="41"/>
      <c r="D1563" s="41"/>
    </row>
    <row r="1564" spans="3:4">
      <c r="C1564" s="41"/>
      <c r="D1564" s="41"/>
    </row>
    <row r="1565" spans="3:4">
      <c r="C1565" s="41"/>
      <c r="D1565" s="41"/>
    </row>
    <row r="1566" spans="3:4">
      <c r="C1566" s="41"/>
      <c r="D1566" s="41"/>
    </row>
    <row r="1567" spans="3:4">
      <c r="C1567" s="41"/>
      <c r="D1567" s="41"/>
    </row>
    <row r="1568" spans="3:4">
      <c r="C1568" s="41"/>
      <c r="D1568" s="41"/>
    </row>
    <row r="1569" spans="3:4">
      <c r="C1569" s="41"/>
      <c r="D1569" s="41"/>
    </row>
    <row r="1570" spans="3:4">
      <c r="C1570" s="41"/>
      <c r="D1570" s="41"/>
    </row>
    <row r="1571" spans="3:4">
      <c r="C1571" s="41"/>
      <c r="D1571" s="41"/>
    </row>
    <row r="1572" spans="3:4">
      <c r="C1572" s="41"/>
      <c r="D1572" s="41"/>
    </row>
    <row r="1573" spans="3:4">
      <c r="C1573" s="41"/>
      <c r="D1573" s="41"/>
    </row>
    <row r="1574" spans="3:4">
      <c r="C1574" s="41"/>
      <c r="D1574" s="41"/>
    </row>
    <row r="1575" spans="3:4">
      <c r="C1575" s="41"/>
      <c r="D1575" s="41"/>
    </row>
    <row r="1576" spans="3:4">
      <c r="C1576" s="41"/>
      <c r="D1576" s="41"/>
    </row>
    <row r="1577" spans="3:4">
      <c r="C1577" s="41"/>
      <c r="D1577" s="41"/>
    </row>
    <row r="1578" spans="3:4">
      <c r="C1578" s="41"/>
      <c r="D1578" s="41"/>
    </row>
    <row r="1579" spans="3:4">
      <c r="C1579" s="41"/>
      <c r="D1579" s="41"/>
    </row>
    <row r="1580" spans="3:4">
      <c r="C1580" s="41"/>
      <c r="D1580" s="41"/>
    </row>
    <row r="1581" spans="3:4">
      <c r="C1581" s="41"/>
      <c r="D1581" s="41"/>
    </row>
    <row r="1582" spans="3:4">
      <c r="C1582" s="41"/>
      <c r="D1582" s="41"/>
    </row>
    <row r="1583" spans="3:4">
      <c r="C1583" s="41"/>
      <c r="D1583" s="41"/>
    </row>
    <row r="1584" spans="3:4">
      <c r="C1584" s="41"/>
      <c r="D1584" s="41"/>
    </row>
    <row r="1585" spans="3:4">
      <c r="C1585" s="41"/>
      <c r="D1585" s="41"/>
    </row>
    <row r="1586" spans="3:4">
      <c r="C1586" s="41"/>
      <c r="D1586" s="41"/>
    </row>
    <row r="1587" spans="3:4">
      <c r="C1587" s="41"/>
      <c r="D1587" s="41"/>
    </row>
    <row r="1588" spans="3:4">
      <c r="C1588" s="41"/>
      <c r="D1588" s="41"/>
    </row>
    <row r="1589" spans="3:4">
      <c r="C1589" s="41"/>
      <c r="D1589" s="41"/>
    </row>
    <row r="1590" spans="3:4">
      <c r="C1590" s="41"/>
      <c r="D1590" s="41"/>
    </row>
    <row r="1591" spans="3:4">
      <c r="C1591" s="41"/>
      <c r="D1591" s="41"/>
    </row>
    <row r="1592" spans="3:4">
      <c r="C1592" s="41"/>
      <c r="D1592" s="41"/>
    </row>
    <row r="1593" spans="3:4">
      <c r="C1593" s="41"/>
      <c r="D1593" s="41"/>
    </row>
    <row r="1594" spans="3:4">
      <c r="C1594" s="41"/>
      <c r="D1594" s="41"/>
    </row>
    <row r="1595" spans="3:4">
      <c r="C1595" s="41"/>
      <c r="D1595" s="41"/>
    </row>
    <row r="1596" spans="3:4">
      <c r="C1596" s="41"/>
      <c r="D1596" s="41"/>
    </row>
    <row r="1597" spans="3:4">
      <c r="C1597" s="41"/>
      <c r="D1597" s="41"/>
    </row>
    <row r="1598" spans="3:4">
      <c r="C1598" s="41"/>
      <c r="D1598" s="41"/>
    </row>
    <row r="1599" spans="3:4">
      <c r="C1599" s="41"/>
      <c r="D1599" s="41"/>
    </row>
    <row r="1600" spans="3:4">
      <c r="C1600" s="41"/>
      <c r="D1600" s="41"/>
    </row>
    <row r="1601" spans="3:4">
      <c r="C1601" s="41"/>
      <c r="D1601" s="41"/>
    </row>
    <row r="1602" spans="3:4">
      <c r="C1602" s="41"/>
      <c r="D1602" s="41"/>
    </row>
    <row r="1603" spans="3:4">
      <c r="C1603" s="41"/>
      <c r="D1603" s="41"/>
    </row>
    <row r="1604" spans="3:4">
      <c r="C1604" s="41"/>
      <c r="D1604" s="41"/>
    </row>
    <row r="1605" spans="3:4">
      <c r="C1605" s="41"/>
      <c r="D1605" s="41"/>
    </row>
    <row r="1606" spans="3:4">
      <c r="C1606" s="41"/>
      <c r="D1606" s="41"/>
    </row>
    <row r="1607" spans="3:4">
      <c r="C1607" s="41"/>
      <c r="D1607" s="41"/>
    </row>
    <row r="1608" spans="3:4">
      <c r="C1608" s="41"/>
      <c r="D1608" s="41"/>
    </row>
    <row r="1609" spans="3:4">
      <c r="C1609" s="41"/>
      <c r="D1609" s="41"/>
    </row>
    <row r="1610" spans="3:4">
      <c r="C1610" s="41"/>
      <c r="D1610" s="41"/>
    </row>
    <row r="1611" spans="3:4">
      <c r="C1611" s="41"/>
      <c r="D1611" s="41"/>
    </row>
    <row r="1612" spans="3:4">
      <c r="C1612" s="41"/>
      <c r="D1612" s="41"/>
    </row>
    <row r="1613" spans="3:4">
      <c r="C1613" s="41"/>
      <c r="D1613" s="41"/>
    </row>
    <row r="1614" spans="3:4">
      <c r="C1614" s="41"/>
      <c r="D1614" s="41"/>
    </row>
    <row r="1615" spans="3:4">
      <c r="C1615" s="41"/>
      <c r="D1615" s="41"/>
    </row>
    <row r="1616" spans="3:4">
      <c r="C1616" s="41"/>
      <c r="D1616" s="41"/>
    </row>
    <row r="1617" spans="3:4">
      <c r="C1617" s="41"/>
      <c r="D1617" s="41"/>
    </row>
    <row r="1618" spans="3:4">
      <c r="C1618" s="41"/>
      <c r="D1618" s="41"/>
    </row>
    <row r="1619" spans="3:4">
      <c r="C1619" s="41"/>
      <c r="D1619" s="41"/>
    </row>
    <row r="1620" spans="3:4">
      <c r="C1620" s="41"/>
      <c r="D1620" s="41"/>
    </row>
    <row r="1621" spans="3:4">
      <c r="C1621" s="41"/>
      <c r="D1621" s="41"/>
    </row>
    <row r="1622" spans="3:4">
      <c r="C1622" s="41"/>
      <c r="D1622" s="41"/>
    </row>
    <row r="1623" spans="3:4">
      <c r="C1623" s="41"/>
      <c r="D1623" s="41"/>
    </row>
    <row r="1624" spans="3:4">
      <c r="C1624" s="41"/>
      <c r="D1624" s="41"/>
    </row>
    <row r="1625" spans="3:4">
      <c r="C1625" s="41"/>
      <c r="D1625" s="41"/>
    </row>
    <row r="1626" spans="3:4">
      <c r="C1626" s="41"/>
      <c r="D1626" s="41"/>
    </row>
    <row r="1627" spans="3:4">
      <c r="C1627" s="41"/>
      <c r="D1627" s="41"/>
    </row>
    <row r="1628" spans="3:4">
      <c r="C1628" s="41"/>
      <c r="D1628" s="41"/>
    </row>
    <row r="1629" spans="3:4">
      <c r="C1629" s="41"/>
      <c r="D1629" s="41"/>
    </row>
    <row r="1630" spans="3:4">
      <c r="C1630" s="41"/>
      <c r="D1630" s="41"/>
    </row>
    <row r="1631" spans="3:4">
      <c r="C1631" s="41"/>
      <c r="D1631" s="41"/>
    </row>
    <row r="1632" spans="3:4">
      <c r="C1632" s="41"/>
      <c r="D1632" s="41"/>
    </row>
    <row r="1633" spans="3:4">
      <c r="C1633" s="41"/>
      <c r="D1633" s="41"/>
    </row>
    <row r="1634" spans="3:4">
      <c r="C1634" s="41"/>
      <c r="D1634" s="41"/>
    </row>
    <row r="1635" spans="3:4">
      <c r="C1635" s="41"/>
      <c r="D1635" s="41"/>
    </row>
    <row r="1636" spans="3:4">
      <c r="C1636" s="41"/>
      <c r="D1636" s="41"/>
    </row>
    <row r="1637" spans="3:4">
      <c r="C1637" s="41"/>
      <c r="D1637" s="41"/>
    </row>
    <row r="1638" spans="3:4">
      <c r="C1638" s="41"/>
      <c r="D1638" s="41"/>
    </row>
    <row r="1639" spans="3:4">
      <c r="C1639" s="41"/>
      <c r="D1639" s="41"/>
    </row>
    <row r="1640" spans="3:4">
      <c r="C1640" s="41"/>
      <c r="D1640" s="41"/>
    </row>
    <row r="1641" spans="3:4">
      <c r="C1641" s="41"/>
      <c r="D1641" s="41"/>
    </row>
    <row r="1642" spans="3:4">
      <c r="C1642" s="41"/>
      <c r="D1642" s="41"/>
    </row>
    <row r="1643" spans="3:4">
      <c r="C1643" s="41"/>
      <c r="D1643" s="41"/>
    </row>
    <row r="1644" spans="3:4">
      <c r="C1644" s="41"/>
      <c r="D1644" s="41"/>
    </row>
    <row r="1645" spans="3:4">
      <c r="C1645" s="41"/>
      <c r="D1645" s="41"/>
    </row>
    <row r="1646" spans="3:4">
      <c r="C1646" s="41"/>
      <c r="D1646" s="41"/>
    </row>
    <row r="1647" spans="3:4">
      <c r="C1647" s="41"/>
      <c r="D1647" s="41"/>
    </row>
    <row r="1648" spans="3:4">
      <c r="C1648" s="41"/>
      <c r="D1648" s="41"/>
    </row>
    <row r="1649" spans="3:4">
      <c r="C1649" s="41"/>
      <c r="D1649" s="41"/>
    </row>
    <row r="1650" spans="3:4">
      <c r="C1650" s="41"/>
      <c r="D1650" s="41"/>
    </row>
    <row r="1651" spans="3:4">
      <c r="C1651" s="41"/>
      <c r="D1651" s="41"/>
    </row>
    <row r="1652" spans="3:4">
      <c r="C1652" s="41"/>
      <c r="D1652" s="41"/>
    </row>
    <row r="1653" spans="3:4">
      <c r="C1653" s="41"/>
      <c r="D1653" s="41"/>
    </row>
    <row r="1654" spans="3:4">
      <c r="C1654" s="41"/>
      <c r="D1654" s="41"/>
    </row>
    <row r="1655" spans="3:4">
      <c r="C1655" s="41"/>
      <c r="D1655" s="41"/>
    </row>
    <row r="1656" spans="3:4">
      <c r="C1656" s="41"/>
      <c r="D1656" s="41"/>
    </row>
    <row r="1657" spans="3:4">
      <c r="C1657" s="41"/>
      <c r="D1657" s="41"/>
    </row>
    <row r="1658" spans="3:4">
      <c r="C1658" s="41"/>
      <c r="D1658" s="41"/>
    </row>
    <row r="1659" spans="3:4">
      <c r="C1659" s="41"/>
      <c r="D1659" s="41"/>
    </row>
    <row r="1660" spans="3:4">
      <c r="C1660" s="41"/>
      <c r="D1660" s="41"/>
    </row>
    <row r="1661" spans="3:4">
      <c r="C1661" s="41"/>
      <c r="D1661" s="41"/>
    </row>
    <row r="1662" spans="3:4">
      <c r="C1662" s="41"/>
      <c r="D1662" s="41"/>
    </row>
    <row r="1663" spans="3:4">
      <c r="C1663" s="41"/>
      <c r="D1663" s="41"/>
    </row>
    <row r="1664" spans="3:4">
      <c r="C1664" s="41"/>
      <c r="D1664" s="41"/>
    </row>
    <row r="1665" spans="3:4">
      <c r="C1665" s="41"/>
      <c r="D1665" s="41"/>
    </row>
    <row r="1666" spans="3:4">
      <c r="C1666" s="41"/>
      <c r="D1666" s="41"/>
    </row>
    <row r="1667" spans="3:4">
      <c r="C1667" s="41"/>
      <c r="D1667" s="41"/>
    </row>
    <row r="1668" spans="3:4">
      <c r="C1668" s="41"/>
      <c r="D1668" s="41"/>
    </row>
    <row r="1669" spans="3:4">
      <c r="C1669" s="41"/>
      <c r="D1669" s="41"/>
    </row>
    <row r="1670" spans="3:4">
      <c r="C1670" s="41"/>
      <c r="D1670" s="41"/>
    </row>
    <row r="1671" spans="3:4">
      <c r="C1671" s="41"/>
      <c r="D1671" s="41"/>
    </row>
    <row r="1672" spans="3:4">
      <c r="C1672" s="41"/>
      <c r="D1672" s="41"/>
    </row>
    <row r="1673" spans="3:4">
      <c r="C1673" s="41"/>
      <c r="D1673" s="41"/>
    </row>
    <row r="1674" spans="3:4">
      <c r="C1674" s="41"/>
      <c r="D1674" s="41"/>
    </row>
    <row r="1675" spans="3:4">
      <c r="C1675" s="41"/>
      <c r="D1675" s="41"/>
    </row>
    <row r="1676" spans="3:4">
      <c r="C1676" s="41"/>
      <c r="D1676" s="41"/>
    </row>
    <row r="1677" spans="3:4">
      <c r="C1677" s="41"/>
      <c r="D1677" s="41"/>
    </row>
    <row r="1678" spans="3:4">
      <c r="C1678" s="41"/>
      <c r="D1678" s="41"/>
    </row>
    <row r="1679" spans="3:4">
      <c r="C1679" s="41"/>
      <c r="D1679" s="41"/>
    </row>
    <row r="1680" spans="3:4">
      <c r="C1680" s="41"/>
      <c r="D1680" s="41"/>
    </row>
    <row r="1681" spans="3:4">
      <c r="C1681" s="41"/>
      <c r="D1681" s="41"/>
    </row>
    <row r="1682" spans="3:4">
      <c r="C1682" s="41"/>
      <c r="D1682" s="41"/>
    </row>
    <row r="1683" spans="3:4">
      <c r="C1683" s="41"/>
      <c r="D1683" s="41"/>
    </row>
    <row r="1684" spans="3:4">
      <c r="C1684" s="41"/>
      <c r="D1684" s="41"/>
    </row>
    <row r="1685" spans="3:4">
      <c r="C1685" s="41"/>
      <c r="D1685" s="41"/>
    </row>
    <row r="1686" spans="3:4">
      <c r="C1686" s="41"/>
      <c r="D1686" s="41"/>
    </row>
    <row r="1687" spans="3:4">
      <c r="C1687" s="41"/>
      <c r="D1687" s="41"/>
    </row>
    <row r="1688" spans="3:4">
      <c r="C1688" s="41"/>
      <c r="D1688" s="41"/>
    </row>
    <row r="1689" spans="3:4">
      <c r="C1689" s="41"/>
      <c r="D1689" s="41"/>
    </row>
    <row r="1690" spans="3:4">
      <c r="C1690" s="41"/>
      <c r="D1690" s="41"/>
    </row>
    <row r="1691" spans="3:4">
      <c r="C1691" s="41"/>
      <c r="D1691" s="41"/>
    </row>
    <row r="1692" spans="3:4">
      <c r="C1692" s="41"/>
      <c r="D1692" s="41"/>
    </row>
    <row r="1693" spans="3:4">
      <c r="C1693" s="41"/>
      <c r="D1693" s="41"/>
    </row>
    <row r="1694" spans="3:4">
      <c r="C1694" s="41"/>
      <c r="D1694" s="41"/>
    </row>
    <row r="1695" spans="3:4">
      <c r="C1695" s="41"/>
      <c r="D1695" s="41"/>
    </row>
    <row r="1696" spans="3:4">
      <c r="C1696" s="41"/>
      <c r="D1696" s="41"/>
    </row>
    <row r="1697" spans="3:4">
      <c r="C1697" s="41"/>
      <c r="D1697" s="41"/>
    </row>
    <row r="1698" spans="3:4">
      <c r="C1698" s="41"/>
      <c r="D1698" s="41"/>
    </row>
    <row r="1699" spans="3:4">
      <c r="C1699" s="41"/>
      <c r="D1699" s="41"/>
    </row>
    <row r="1700" spans="3:4">
      <c r="C1700" s="41"/>
      <c r="D1700" s="41"/>
    </row>
    <row r="1701" spans="3:4">
      <c r="C1701" s="41"/>
      <c r="D1701" s="41"/>
    </row>
    <row r="1702" spans="3:4">
      <c r="C1702" s="41"/>
      <c r="D1702" s="41"/>
    </row>
    <row r="1703" spans="3:4">
      <c r="C1703" s="41"/>
      <c r="D1703" s="41"/>
    </row>
    <row r="1704" spans="3:4">
      <c r="C1704" s="41"/>
      <c r="D1704" s="41"/>
    </row>
    <row r="1705" spans="3:4">
      <c r="C1705" s="41"/>
      <c r="D1705" s="41"/>
    </row>
    <row r="1706" spans="3:4">
      <c r="C1706" s="41"/>
      <c r="D1706" s="41"/>
    </row>
    <row r="1707" spans="3:4">
      <c r="C1707" s="41"/>
      <c r="D1707" s="41"/>
    </row>
    <row r="1708" spans="3:4">
      <c r="C1708" s="41"/>
      <c r="D1708" s="41"/>
    </row>
    <row r="1709" spans="3:4">
      <c r="C1709" s="41"/>
      <c r="D1709" s="41"/>
    </row>
    <row r="1710" spans="3:4">
      <c r="C1710" s="41"/>
      <c r="D1710" s="41"/>
    </row>
    <row r="1711" spans="3:4">
      <c r="C1711" s="41"/>
      <c r="D1711" s="41"/>
    </row>
    <row r="1712" spans="3:4">
      <c r="C1712" s="41"/>
      <c r="D1712" s="41"/>
    </row>
    <row r="1713" spans="3:4">
      <c r="C1713" s="41"/>
      <c r="D1713" s="41"/>
    </row>
    <row r="1714" spans="3:4">
      <c r="C1714" s="41"/>
      <c r="D1714" s="41"/>
    </row>
    <row r="1715" spans="3:4">
      <c r="C1715" s="41"/>
      <c r="D1715" s="41"/>
    </row>
    <row r="1716" spans="3:4">
      <c r="C1716" s="41"/>
      <c r="D1716" s="41"/>
    </row>
    <row r="1717" spans="3:4">
      <c r="C1717" s="41"/>
      <c r="D1717" s="41"/>
    </row>
    <row r="1718" spans="3:4">
      <c r="C1718" s="41"/>
      <c r="D1718" s="41"/>
    </row>
    <row r="1719" spans="3:4">
      <c r="C1719" s="41"/>
      <c r="D1719" s="41"/>
    </row>
    <row r="1720" spans="3:4">
      <c r="C1720" s="41"/>
      <c r="D1720" s="41"/>
    </row>
    <row r="1721" spans="3:4">
      <c r="C1721" s="41"/>
      <c r="D1721" s="41"/>
    </row>
    <row r="1722" spans="3:4">
      <c r="C1722" s="41"/>
      <c r="D1722" s="41"/>
    </row>
    <row r="1723" spans="3:4">
      <c r="C1723" s="41"/>
      <c r="D1723" s="41"/>
    </row>
    <row r="1724" spans="3:4">
      <c r="C1724" s="41"/>
      <c r="D1724" s="41"/>
    </row>
    <row r="1725" spans="3:4">
      <c r="C1725" s="41"/>
      <c r="D1725" s="41"/>
    </row>
    <row r="1726" spans="3:4">
      <c r="C1726" s="41"/>
      <c r="D1726" s="41"/>
    </row>
    <row r="1727" spans="3:4">
      <c r="C1727" s="41"/>
      <c r="D1727" s="41"/>
    </row>
    <row r="1728" spans="3:4">
      <c r="C1728" s="41"/>
      <c r="D1728" s="41"/>
    </row>
    <row r="1729" spans="3:4">
      <c r="C1729" s="41"/>
      <c r="D1729" s="41"/>
    </row>
    <row r="1730" spans="3:4">
      <c r="C1730" s="41"/>
      <c r="D1730" s="41"/>
    </row>
    <row r="1731" spans="3:4">
      <c r="C1731" s="41"/>
      <c r="D1731" s="41"/>
    </row>
    <row r="1732" spans="3:4">
      <c r="C1732" s="41"/>
      <c r="D1732" s="41"/>
    </row>
    <row r="1733" spans="3:4">
      <c r="C1733" s="41"/>
      <c r="D1733" s="41"/>
    </row>
    <row r="1734" spans="3:4">
      <c r="C1734" s="41"/>
      <c r="D1734" s="41"/>
    </row>
    <row r="1735" spans="3:4">
      <c r="C1735" s="41"/>
      <c r="D1735" s="41"/>
    </row>
    <row r="1736" spans="3:4">
      <c r="C1736" s="41"/>
      <c r="D1736" s="41"/>
    </row>
    <row r="1737" spans="3:4">
      <c r="C1737" s="41"/>
      <c r="D1737" s="41"/>
    </row>
    <row r="1738" spans="3:4">
      <c r="C1738" s="41"/>
      <c r="D1738" s="41"/>
    </row>
    <row r="1739" spans="3:4">
      <c r="C1739" s="41"/>
      <c r="D1739" s="41"/>
    </row>
    <row r="1740" spans="3:4">
      <c r="C1740" s="41"/>
      <c r="D1740" s="41"/>
    </row>
    <row r="1741" spans="3:4">
      <c r="C1741" s="41"/>
      <c r="D1741" s="41"/>
    </row>
    <row r="1742" spans="3:4">
      <c r="C1742" s="41"/>
      <c r="D1742" s="41"/>
    </row>
    <row r="1743" spans="3:4">
      <c r="C1743" s="41"/>
      <c r="D1743" s="41"/>
    </row>
    <row r="1744" spans="3:4">
      <c r="C1744" s="41"/>
      <c r="D1744" s="41"/>
    </row>
    <row r="1745" spans="3:4">
      <c r="C1745" s="41"/>
      <c r="D1745" s="41"/>
    </row>
    <row r="1746" spans="3:4">
      <c r="C1746" s="41"/>
      <c r="D1746" s="41"/>
    </row>
    <row r="1747" spans="3:4">
      <c r="C1747" s="41"/>
      <c r="D1747" s="41"/>
    </row>
    <row r="1748" spans="3:4">
      <c r="C1748" s="41"/>
      <c r="D1748" s="41"/>
    </row>
    <row r="1749" spans="3:4">
      <c r="C1749" s="41"/>
      <c r="D1749" s="41"/>
    </row>
    <row r="1750" spans="3:4">
      <c r="C1750" s="41"/>
      <c r="D1750" s="41"/>
    </row>
    <row r="1751" spans="3:4">
      <c r="C1751" s="41"/>
      <c r="D1751" s="41"/>
    </row>
    <row r="1752" spans="3:4">
      <c r="C1752" s="41"/>
      <c r="D1752" s="41"/>
    </row>
    <row r="1753" spans="3:4">
      <c r="C1753" s="41"/>
      <c r="D1753" s="41"/>
    </row>
    <row r="1754" spans="3:4">
      <c r="C1754" s="41"/>
      <c r="D1754" s="41"/>
    </row>
    <row r="1755" spans="3:4">
      <c r="C1755" s="41"/>
      <c r="D1755" s="41"/>
    </row>
    <row r="1756" spans="3:4">
      <c r="C1756" s="41"/>
      <c r="D1756" s="41"/>
    </row>
    <row r="1757" spans="3:4">
      <c r="C1757" s="41"/>
      <c r="D1757" s="41"/>
    </row>
    <row r="1758" spans="3:4">
      <c r="C1758" s="41"/>
      <c r="D1758" s="41"/>
    </row>
    <row r="1759" spans="3:4">
      <c r="C1759" s="41"/>
      <c r="D1759" s="41"/>
    </row>
    <row r="1760" spans="3:4">
      <c r="C1760" s="41"/>
      <c r="D1760" s="41"/>
    </row>
    <row r="1761" spans="3:4">
      <c r="C1761" s="41"/>
      <c r="D1761" s="41"/>
    </row>
    <row r="1762" spans="3:4">
      <c r="C1762" s="41"/>
      <c r="D1762" s="41"/>
    </row>
    <row r="1763" spans="3:4">
      <c r="C1763" s="41"/>
      <c r="D1763" s="41"/>
    </row>
    <row r="1764" spans="3:4">
      <c r="C1764" s="41"/>
      <c r="D1764" s="41"/>
    </row>
    <row r="1765" spans="3:4">
      <c r="C1765" s="41"/>
      <c r="D1765" s="41"/>
    </row>
    <row r="1766" spans="3:4">
      <c r="C1766" s="41"/>
      <c r="D1766" s="41"/>
    </row>
    <row r="1767" spans="3:4">
      <c r="C1767" s="41"/>
      <c r="D1767" s="41"/>
    </row>
    <row r="1768" spans="3:4">
      <c r="C1768" s="41"/>
      <c r="D1768" s="41"/>
    </row>
    <row r="1769" spans="3:4">
      <c r="C1769" s="41"/>
      <c r="D1769" s="41"/>
    </row>
    <row r="1770" spans="3:4">
      <c r="C1770" s="41"/>
      <c r="D1770" s="41"/>
    </row>
    <row r="1771" spans="3:4">
      <c r="C1771" s="41"/>
      <c r="D1771" s="41"/>
    </row>
    <row r="1772" spans="3:4">
      <c r="C1772" s="41"/>
      <c r="D1772" s="41"/>
    </row>
    <row r="1773" spans="3:4">
      <c r="C1773" s="41"/>
      <c r="D1773" s="41"/>
    </row>
    <row r="1774" spans="3:4">
      <c r="C1774" s="41"/>
      <c r="D1774" s="41"/>
    </row>
    <row r="1775" spans="3:4">
      <c r="C1775" s="41"/>
      <c r="D1775" s="41"/>
    </row>
    <row r="1776" spans="3:4">
      <c r="C1776" s="41"/>
      <c r="D1776" s="41"/>
    </row>
    <row r="1777" spans="3:4">
      <c r="C1777" s="41"/>
      <c r="D1777" s="41"/>
    </row>
    <row r="1778" spans="3:4">
      <c r="C1778" s="41"/>
      <c r="D1778" s="41"/>
    </row>
    <row r="1779" spans="3:4">
      <c r="C1779" s="41"/>
      <c r="D1779" s="41"/>
    </row>
    <row r="1780" spans="3:4">
      <c r="C1780" s="41"/>
      <c r="D1780" s="41"/>
    </row>
    <row r="1781" spans="3:4">
      <c r="C1781" s="41"/>
      <c r="D1781" s="41"/>
    </row>
    <row r="1782" spans="3:4">
      <c r="C1782" s="41"/>
      <c r="D1782" s="41"/>
    </row>
    <row r="1783" spans="3:4">
      <c r="C1783" s="41"/>
      <c r="D1783" s="41"/>
    </row>
    <row r="1784" spans="3:4">
      <c r="C1784" s="41"/>
      <c r="D1784" s="41"/>
    </row>
    <row r="1785" spans="3:4">
      <c r="C1785" s="41"/>
      <c r="D1785" s="41"/>
    </row>
    <row r="1786" spans="3:4">
      <c r="C1786" s="41"/>
      <c r="D1786" s="41"/>
    </row>
    <row r="1787" spans="3:4">
      <c r="C1787" s="41"/>
      <c r="D1787" s="41"/>
    </row>
    <row r="1788" spans="3:4">
      <c r="C1788" s="41"/>
      <c r="D1788" s="41"/>
    </row>
    <row r="1789" spans="3:4">
      <c r="C1789" s="41"/>
      <c r="D1789" s="41"/>
    </row>
    <row r="1790" spans="3:4">
      <c r="C1790" s="41"/>
      <c r="D1790" s="41"/>
    </row>
    <row r="1791" spans="3:4">
      <c r="C1791" s="41"/>
      <c r="D1791" s="41"/>
    </row>
    <row r="1792" spans="3:4">
      <c r="C1792" s="41"/>
      <c r="D1792" s="41"/>
    </row>
    <row r="1793" spans="3:4">
      <c r="C1793" s="41"/>
      <c r="D1793" s="41"/>
    </row>
    <row r="1794" spans="3:4">
      <c r="C1794" s="41"/>
      <c r="D1794" s="41"/>
    </row>
    <row r="1795" spans="3:4">
      <c r="C1795" s="41"/>
      <c r="D1795" s="41"/>
    </row>
    <row r="1796" spans="3:4">
      <c r="C1796" s="41"/>
      <c r="D1796" s="41"/>
    </row>
    <row r="1797" spans="3:4">
      <c r="C1797" s="41"/>
      <c r="D1797" s="41"/>
    </row>
    <row r="1798" spans="3:4">
      <c r="C1798" s="41"/>
      <c r="D1798" s="41"/>
    </row>
    <row r="1799" spans="3:4">
      <c r="C1799" s="41"/>
      <c r="D1799" s="41"/>
    </row>
    <row r="1800" spans="3:4">
      <c r="C1800" s="41"/>
      <c r="D1800" s="41"/>
    </row>
    <row r="1801" spans="3:4">
      <c r="C1801" s="41"/>
      <c r="D1801" s="41"/>
    </row>
    <row r="1802" spans="3:4">
      <c r="C1802" s="41"/>
      <c r="D1802" s="41"/>
    </row>
    <row r="1803" spans="3:4">
      <c r="C1803" s="41"/>
      <c r="D1803" s="41"/>
    </row>
    <row r="1804" spans="3:4">
      <c r="C1804" s="41"/>
      <c r="D1804" s="41"/>
    </row>
    <row r="1805" spans="3:4">
      <c r="C1805" s="41"/>
      <c r="D1805" s="41"/>
    </row>
    <row r="1806" spans="3:4">
      <c r="C1806" s="41"/>
      <c r="D1806" s="41"/>
    </row>
    <row r="1807" spans="3:4">
      <c r="C1807" s="41"/>
      <c r="D1807" s="41"/>
    </row>
    <row r="1808" spans="3:4">
      <c r="C1808" s="41"/>
      <c r="D1808" s="41"/>
    </row>
    <row r="1809" spans="3:4">
      <c r="C1809" s="41"/>
      <c r="D1809" s="41"/>
    </row>
    <row r="1810" spans="3:4">
      <c r="C1810" s="41"/>
      <c r="D1810" s="41"/>
    </row>
    <row r="1811" spans="3:4">
      <c r="C1811" s="41"/>
      <c r="D1811" s="41"/>
    </row>
    <row r="1812" spans="3:4">
      <c r="C1812" s="41"/>
      <c r="D1812" s="41"/>
    </row>
    <row r="1813" spans="3:4">
      <c r="C1813" s="41"/>
      <c r="D1813" s="41"/>
    </row>
    <row r="1814" spans="3:4">
      <c r="C1814" s="41"/>
      <c r="D1814" s="41"/>
    </row>
    <row r="1815" spans="3:4">
      <c r="C1815" s="41"/>
      <c r="D1815" s="41"/>
    </row>
    <row r="1816" spans="3:4">
      <c r="C1816" s="41"/>
      <c r="D1816" s="41"/>
    </row>
    <row r="1817" spans="3:4">
      <c r="C1817" s="41"/>
      <c r="D1817" s="41"/>
    </row>
    <row r="1818" spans="3:4">
      <c r="C1818" s="41"/>
      <c r="D1818" s="41"/>
    </row>
    <row r="1819" spans="3:4">
      <c r="C1819" s="41"/>
      <c r="D1819" s="41"/>
    </row>
    <row r="1820" spans="3:4">
      <c r="C1820" s="41"/>
      <c r="D1820" s="41"/>
    </row>
    <row r="1821" spans="3:4">
      <c r="C1821" s="41"/>
      <c r="D1821" s="41"/>
    </row>
    <row r="1822" spans="3:4">
      <c r="C1822" s="41"/>
      <c r="D1822" s="41"/>
    </row>
    <row r="1823" spans="3:4">
      <c r="C1823" s="41"/>
      <c r="D1823" s="41"/>
    </row>
    <row r="1824" spans="3:4">
      <c r="C1824" s="41"/>
      <c r="D1824" s="41"/>
    </row>
    <row r="1825" spans="3:4">
      <c r="C1825" s="41"/>
      <c r="D1825" s="41"/>
    </row>
    <row r="1826" spans="3:4">
      <c r="C1826" s="41"/>
      <c r="D1826" s="41"/>
    </row>
    <row r="1827" spans="3:4">
      <c r="C1827" s="41"/>
      <c r="D1827" s="41"/>
    </row>
    <row r="1828" spans="3:4">
      <c r="C1828" s="41"/>
      <c r="D1828" s="41"/>
    </row>
    <row r="1829" spans="3:4">
      <c r="C1829" s="41"/>
      <c r="D1829" s="41"/>
    </row>
    <row r="1830" spans="3:4">
      <c r="C1830" s="41"/>
      <c r="D1830" s="41"/>
    </row>
    <row r="1831" spans="3:4">
      <c r="C1831" s="41"/>
      <c r="D1831" s="41"/>
    </row>
    <row r="1832" spans="3:4">
      <c r="C1832" s="41"/>
      <c r="D1832" s="41"/>
    </row>
    <row r="1833" spans="3:4">
      <c r="C1833" s="41"/>
      <c r="D1833" s="41"/>
    </row>
    <row r="1834" spans="3:4">
      <c r="C1834" s="41"/>
      <c r="D1834" s="41"/>
    </row>
    <row r="1835" spans="3:4">
      <c r="C1835" s="41"/>
      <c r="D1835" s="41"/>
    </row>
    <row r="1836" spans="3:4">
      <c r="C1836" s="41"/>
      <c r="D1836" s="41"/>
    </row>
    <row r="1837" spans="3:4">
      <c r="C1837" s="41"/>
      <c r="D1837" s="41"/>
    </row>
    <row r="1838" spans="3:4">
      <c r="C1838" s="41"/>
      <c r="D1838" s="41"/>
    </row>
    <row r="1839" spans="3:4">
      <c r="C1839" s="41"/>
      <c r="D1839" s="41"/>
    </row>
    <row r="1840" spans="3:4">
      <c r="C1840" s="41"/>
      <c r="D1840" s="41"/>
    </row>
    <row r="1841" spans="3:4">
      <c r="C1841" s="41"/>
      <c r="D1841" s="41"/>
    </row>
    <row r="1842" spans="3:4">
      <c r="C1842" s="41"/>
      <c r="D1842" s="41"/>
    </row>
    <row r="1843" spans="3:4">
      <c r="C1843" s="41"/>
      <c r="D1843" s="41"/>
    </row>
    <row r="1844" spans="3:4">
      <c r="C1844" s="41"/>
      <c r="D1844" s="41"/>
    </row>
    <row r="1845" spans="3:4">
      <c r="C1845" s="41"/>
      <c r="D1845" s="41"/>
    </row>
    <row r="1846" spans="3:4">
      <c r="C1846" s="41"/>
      <c r="D1846" s="41"/>
    </row>
    <row r="1847" spans="3:4">
      <c r="C1847" s="41"/>
      <c r="D1847" s="41"/>
    </row>
    <row r="1848" spans="3:4">
      <c r="C1848" s="41"/>
      <c r="D1848" s="41"/>
    </row>
    <row r="1849" spans="3:4">
      <c r="C1849" s="41"/>
      <c r="D1849" s="41"/>
    </row>
    <row r="1850" spans="3:4">
      <c r="C1850" s="41"/>
      <c r="D1850" s="41"/>
    </row>
    <row r="1851" spans="3:4">
      <c r="C1851" s="41"/>
      <c r="D1851" s="41"/>
    </row>
    <row r="1852" spans="3:4">
      <c r="C1852" s="41"/>
      <c r="D1852" s="41"/>
    </row>
    <row r="1853" spans="3:4">
      <c r="C1853" s="41"/>
      <c r="D1853" s="41"/>
    </row>
    <row r="1854" spans="3:4">
      <c r="C1854" s="41"/>
      <c r="D1854" s="41"/>
    </row>
    <row r="1855" spans="3:4">
      <c r="C1855" s="41"/>
      <c r="D1855" s="41"/>
    </row>
    <row r="1856" spans="3:4">
      <c r="C1856" s="41"/>
      <c r="D1856" s="41"/>
    </row>
    <row r="1857" spans="3:4">
      <c r="C1857" s="41"/>
      <c r="D1857" s="41"/>
    </row>
    <row r="1858" spans="3:4">
      <c r="C1858" s="41"/>
      <c r="D1858" s="41"/>
    </row>
    <row r="1859" spans="3:4">
      <c r="C1859" s="41"/>
      <c r="D1859" s="41"/>
    </row>
    <row r="1860" spans="3:4">
      <c r="C1860" s="41"/>
      <c r="D1860" s="41"/>
    </row>
    <row r="1861" spans="3:4">
      <c r="C1861" s="41"/>
      <c r="D1861" s="41"/>
    </row>
    <row r="1862" spans="3:4">
      <c r="C1862" s="41"/>
      <c r="D1862" s="41"/>
    </row>
    <row r="1863" spans="3:4">
      <c r="C1863" s="41"/>
      <c r="D1863" s="41"/>
    </row>
    <row r="1864" spans="3:4">
      <c r="C1864" s="41"/>
      <c r="D1864" s="41"/>
    </row>
    <row r="1865" spans="3:4">
      <c r="C1865" s="41"/>
      <c r="D1865" s="41"/>
    </row>
    <row r="1866" spans="3:4">
      <c r="C1866" s="41"/>
      <c r="D1866" s="41"/>
    </row>
    <row r="1867" spans="3:4">
      <c r="C1867" s="41"/>
      <c r="D1867" s="41"/>
    </row>
    <row r="1868" spans="3:4">
      <c r="C1868" s="41"/>
      <c r="D1868" s="41"/>
    </row>
    <row r="1869" spans="3:4">
      <c r="C1869" s="41"/>
      <c r="D1869" s="41"/>
    </row>
    <row r="1870" spans="3:4">
      <c r="C1870" s="41"/>
      <c r="D1870" s="41"/>
    </row>
    <row r="1871" spans="3:4">
      <c r="C1871" s="41"/>
      <c r="D1871" s="41"/>
    </row>
    <row r="1872" spans="3:4">
      <c r="C1872" s="41"/>
      <c r="D1872" s="41"/>
    </row>
    <row r="1873" spans="3:4">
      <c r="C1873" s="41"/>
      <c r="D1873" s="41"/>
    </row>
    <row r="1874" spans="3:4">
      <c r="C1874" s="41"/>
      <c r="D1874" s="41"/>
    </row>
    <row r="1875" spans="3:4">
      <c r="C1875" s="41"/>
      <c r="D1875" s="41"/>
    </row>
    <row r="1876" spans="3:4">
      <c r="C1876" s="41"/>
      <c r="D1876" s="41"/>
    </row>
    <row r="1877" spans="3:4">
      <c r="C1877" s="41"/>
      <c r="D1877" s="41"/>
    </row>
    <row r="1878" spans="3:4">
      <c r="C1878" s="41"/>
      <c r="D1878" s="41"/>
    </row>
    <row r="1879" spans="3:4">
      <c r="C1879" s="41"/>
      <c r="D1879" s="41"/>
    </row>
    <row r="1880" spans="3:4">
      <c r="C1880" s="41"/>
      <c r="D1880" s="41"/>
    </row>
    <row r="1881" spans="3:4">
      <c r="C1881" s="41"/>
      <c r="D1881" s="41"/>
    </row>
    <row r="1882" spans="3:4">
      <c r="C1882" s="41"/>
      <c r="D1882" s="41"/>
    </row>
    <row r="1883" spans="3:4">
      <c r="C1883" s="41"/>
      <c r="D1883" s="41"/>
    </row>
    <row r="1884" spans="3:4">
      <c r="C1884" s="41"/>
      <c r="D1884" s="41"/>
    </row>
    <row r="1885" spans="3:4">
      <c r="C1885" s="41"/>
      <c r="D1885" s="41"/>
    </row>
    <row r="1886" spans="3:4">
      <c r="C1886" s="41"/>
      <c r="D1886" s="41"/>
    </row>
    <row r="1887" spans="3:4">
      <c r="C1887" s="41"/>
      <c r="D1887" s="41"/>
    </row>
    <row r="1888" spans="3:4">
      <c r="C1888" s="41"/>
      <c r="D1888" s="41"/>
    </row>
    <row r="1889" spans="3:4">
      <c r="C1889" s="41"/>
      <c r="D1889" s="41"/>
    </row>
    <row r="1890" spans="3:4">
      <c r="C1890" s="41"/>
      <c r="D1890" s="41"/>
    </row>
    <row r="1891" spans="3:4">
      <c r="C1891" s="41"/>
      <c r="D1891" s="41"/>
    </row>
    <row r="1892" spans="3:4">
      <c r="C1892" s="41"/>
      <c r="D1892" s="41"/>
    </row>
    <row r="1893" spans="3:4">
      <c r="C1893" s="41"/>
      <c r="D1893" s="41"/>
    </row>
    <row r="1894" spans="3:4">
      <c r="C1894" s="41"/>
      <c r="D1894" s="41"/>
    </row>
    <row r="1895" spans="3:4">
      <c r="C1895" s="41"/>
      <c r="D1895" s="41"/>
    </row>
    <row r="1896" spans="3:4">
      <c r="C1896" s="41"/>
      <c r="D1896" s="41"/>
    </row>
    <row r="1897" spans="3:4">
      <c r="C1897" s="41"/>
      <c r="D1897" s="41"/>
    </row>
    <row r="1898" spans="3:4">
      <c r="C1898" s="41"/>
      <c r="D1898" s="41"/>
    </row>
    <row r="1899" spans="3:4">
      <c r="C1899" s="41"/>
      <c r="D1899" s="41"/>
    </row>
    <row r="1900" spans="3:4">
      <c r="C1900" s="41"/>
      <c r="D1900" s="41"/>
    </row>
    <row r="1901" spans="3:4">
      <c r="C1901" s="41"/>
      <c r="D1901" s="41"/>
    </row>
    <row r="1902" spans="3:4">
      <c r="C1902" s="41"/>
      <c r="D1902" s="41"/>
    </row>
    <row r="1903" spans="3:4">
      <c r="C1903" s="41"/>
      <c r="D1903" s="41"/>
    </row>
    <row r="1904" spans="3:4">
      <c r="C1904" s="41"/>
      <c r="D1904" s="41"/>
    </row>
    <row r="1905" spans="3:4">
      <c r="C1905" s="41"/>
      <c r="D1905" s="41"/>
    </row>
    <row r="1906" spans="3:4">
      <c r="C1906" s="41"/>
      <c r="D1906" s="41"/>
    </row>
    <row r="1907" spans="3:4">
      <c r="C1907" s="41"/>
      <c r="D1907" s="41"/>
    </row>
    <row r="1908" spans="3:4">
      <c r="C1908" s="41"/>
      <c r="D1908" s="41"/>
    </row>
    <row r="1909" spans="3:4">
      <c r="C1909" s="41"/>
      <c r="D1909" s="41"/>
    </row>
    <row r="1910" spans="3:4">
      <c r="C1910" s="41"/>
      <c r="D1910" s="41"/>
    </row>
    <row r="1911" spans="3:4">
      <c r="C1911" s="41"/>
      <c r="D1911" s="41"/>
    </row>
    <row r="1912" spans="3:4">
      <c r="C1912" s="41"/>
      <c r="D1912" s="41"/>
    </row>
    <row r="1913" spans="3:4">
      <c r="C1913" s="41"/>
      <c r="D1913" s="41"/>
    </row>
    <row r="1914" spans="3:4">
      <c r="C1914" s="41"/>
      <c r="D1914" s="41"/>
    </row>
    <row r="1915" spans="3:4">
      <c r="C1915" s="41"/>
      <c r="D1915" s="41"/>
    </row>
    <row r="1916" spans="3:4">
      <c r="C1916" s="41"/>
      <c r="D1916" s="41"/>
    </row>
    <row r="1917" spans="3:4">
      <c r="C1917" s="41"/>
      <c r="D1917" s="41"/>
    </row>
    <row r="1918" spans="3:4">
      <c r="C1918" s="41"/>
      <c r="D1918" s="41"/>
    </row>
    <row r="1919" spans="3:4">
      <c r="C1919" s="41"/>
      <c r="D1919" s="41"/>
    </row>
    <row r="1920" spans="3:4">
      <c r="C1920" s="41"/>
      <c r="D1920" s="41"/>
    </row>
    <row r="1921" spans="3:4">
      <c r="C1921" s="41"/>
      <c r="D1921" s="41"/>
    </row>
    <row r="1922" spans="3:4">
      <c r="C1922" s="41"/>
      <c r="D1922" s="41"/>
    </row>
    <row r="1923" spans="3:4">
      <c r="C1923" s="41"/>
      <c r="D1923" s="41"/>
    </row>
    <row r="1924" spans="3:4">
      <c r="C1924" s="41"/>
      <c r="D1924" s="41"/>
    </row>
    <row r="1925" spans="3:4">
      <c r="C1925" s="41"/>
      <c r="D1925" s="41"/>
    </row>
    <row r="1926" spans="3:4">
      <c r="C1926" s="41"/>
      <c r="D1926" s="41"/>
    </row>
    <row r="1927" spans="3:4">
      <c r="C1927" s="41"/>
      <c r="D1927" s="41"/>
    </row>
    <row r="1928" spans="3:4">
      <c r="C1928" s="41"/>
      <c r="D1928" s="41"/>
    </row>
    <row r="1929" spans="3:4">
      <c r="C1929" s="41"/>
      <c r="D1929" s="41"/>
    </row>
    <row r="1930" spans="3:4">
      <c r="C1930" s="41"/>
      <c r="D1930" s="41"/>
    </row>
    <row r="1931" spans="3:4">
      <c r="C1931" s="41"/>
      <c r="D1931" s="41"/>
    </row>
    <row r="1932" spans="3:4">
      <c r="C1932" s="41"/>
      <c r="D1932" s="41"/>
    </row>
    <row r="1933" spans="3:4">
      <c r="C1933" s="41"/>
      <c r="D1933" s="41"/>
    </row>
    <row r="1934" spans="3:4">
      <c r="C1934" s="41"/>
      <c r="D1934" s="41"/>
    </row>
    <row r="1935" spans="3:4">
      <c r="C1935" s="41"/>
      <c r="D1935" s="41"/>
    </row>
    <row r="1936" spans="3:4">
      <c r="C1936" s="41"/>
      <c r="D1936" s="41"/>
    </row>
    <row r="1937" spans="3:4">
      <c r="C1937" s="41"/>
      <c r="D1937" s="41"/>
    </row>
    <row r="1938" spans="3:4">
      <c r="C1938" s="41"/>
      <c r="D1938" s="41"/>
    </row>
    <row r="1939" spans="3:4">
      <c r="C1939" s="41"/>
      <c r="D1939" s="41"/>
    </row>
    <row r="1940" spans="3:4">
      <c r="C1940" s="41"/>
      <c r="D1940" s="41"/>
    </row>
    <row r="1941" spans="3:4">
      <c r="C1941" s="41"/>
      <c r="D1941" s="41"/>
    </row>
    <row r="1942" spans="3:4">
      <c r="C1942" s="41"/>
      <c r="D1942" s="41"/>
    </row>
    <row r="1943" spans="3:4">
      <c r="C1943" s="41"/>
      <c r="D1943" s="41"/>
    </row>
    <row r="1944" spans="3:4">
      <c r="C1944" s="41"/>
      <c r="D1944" s="41"/>
    </row>
    <row r="1945" spans="3:4">
      <c r="C1945" s="41"/>
      <c r="D1945" s="41"/>
    </row>
    <row r="1946" spans="3:4">
      <c r="C1946" s="41"/>
      <c r="D1946" s="41"/>
    </row>
    <row r="1947" spans="3:4">
      <c r="C1947" s="41"/>
      <c r="D1947" s="41"/>
    </row>
    <row r="1948" spans="3:4">
      <c r="C1948" s="41"/>
      <c r="D1948" s="41"/>
    </row>
    <row r="1949" spans="3:4">
      <c r="C1949" s="41"/>
      <c r="D1949" s="41"/>
    </row>
    <row r="1950" spans="3:4">
      <c r="C1950" s="41"/>
      <c r="D1950" s="41"/>
    </row>
    <row r="1951" spans="3:4">
      <c r="C1951" s="41"/>
      <c r="D1951" s="41"/>
    </row>
    <row r="1952" spans="3:4">
      <c r="C1952" s="41"/>
      <c r="D1952" s="41"/>
    </row>
    <row r="1953" spans="3:4">
      <c r="C1953" s="41"/>
      <c r="D1953" s="41"/>
    </row>
    <row r="1954" spans="3:4">
      <c r="C1954" s="41"/>
      <c r="D1954" s="41"/>
    </row>
    <row r="1955" spans="3:4">
      <c r="C1955" s="41"/>
      <c r="D1955" s="41"/>
    </row>
    <row r="1956" spans="3:4">
      <c r="C1956" s="41"/>
      <c r="D1956" s="41"/>
    </row>
    <row r="1957" spans="3:4">
      <c r="C1957" s="41"/>
      <c r="D1957" s="41"/>
    </row>
    <row r="1958" spans="3:4">
      <c r="C1958" s="41"/>
      <c r="D1958" s="41"/>
    </row>
    <row r="1959" spans="3:4">
      <c r="C1959" s="41"/>
      <c r="D1959" s="41"/>
    </row>
    <row r="1960" spans="3:4">
      <c r="C1960" s="41"/>
      <c r="D1960" s="41"/>
    </row>
    <row r="1961" spans="3:4">
      <c r="C1961" s="41"/>
      <c r="D1961" s="41"/>
    </row>
    <row r="1962" spans="3:4">
      <c r="C1962" s="41"/>
      <c r="D1962" s="41"/>
    </row>
    <row r="1963" spans="3:4">
      <c r="C1963" s="41"/>
      <c r="D1963" s="41"/>
    </row>
    <row r="1964" spans="3:4">
      <c r="C1964" s="41"/>
      <c r="D1964" s="41"/>
    </row>
    <row r="1965" spans="3:4">
      <c r="C1965" s="41"/>
      <c r="D1965" s="41"/>
    </row>
    <row r="1966" spans="3:4">
      <c r="C1966" s="41"/>
      <c r="D1966" s="41"/>
    </row>
    <row r="1967" spans="3:4">
      <c r="C1967" s="41"/>
      <c r="D1967" s="41"/>
    </row>
    <row r="1968" spans="3:4">
      <c r="C1968" s="41"/>
      <c r="D1968" s="41"/>
    </row>
    <row r="1969" spans="3:4">
      <c r="C1969" s="41"/>
      <c r="D1969" s="41"/>
    </row>
    <row r="1970" spans="3:4">
      <c r="C1970" s="41"/>
      <c r="D1970" s="41"/>
    </row>
    <row r="1971" spans="3:4">
      <c r="C1971" s="41"/>
      <c r="D1971" s="41"/>
    </row>
    <row r="1972" spans="3:4">
      <c r="C1972" s="41"/>
      <c r="D1972" s="41"/>
    </row>
    <row r="1973" spans="3:4">
      <c r="C1973" s="41"/>
      <c r="D1973" s="41"/>
    </row>
    <row r="1974" spans="3:4">
      <c r="C1974" s="41"/>
      <c r="D1974" s="41"/>
    </row>
    <row r="1975" spans="3:4">
      <c r="C1975" s="41"/>
      <c r="D1975" s="41"/>
    </row>
    <row r="1976" spans="3:4">
      <c r="C1976" s="41"/>
      <c r="D1976" s="41"/>
    </row>
    <row r="1977" spans="3:4">
      <c r="C1977" s="41"/>
      <c r="D1977" s="41"/>
    </row>
    <row r="1978" spans="3:4">
      <c r="C1978" s="41"/>
      <c r="D1978" s="41"/>
    </row>
    <row r="1979" spans="3:4">
      <c r="C1979" s="41"/>
      <c r="D1979" s="41"/>
    </row>
    <row r="1980" spans="3:4">
      <c r="C1980" s="41"/>
      <c r="D1980" s="41"/>
    </row>
    <row r="1981" spans="3:4">
      <c r="C1981" s="41"/>
      <c r="D1981" s="41"/>
    </row>
    <row r="1982" spans="3:4">
      <c r="C1982" s="41"/>
      <c r="D1982" s="41"/>
    </row>
    <row r="1983" spans="3:4">
      <c r="C1983" s="41"/>
      <c r="D1983" s="41"/>
    </row>
    <row r="1984" spans="3:4">
      <c r="C1984" s="41"/>
      <c r="D1984" s="41"/>
    </row>
    <row r="1985" spans="3:4">
      <c r="C1985" s="41"/>
      <c r="D1985" s="41"/>
    </row>
    <row r="1986" spans="3:4">
      <c r="C1986" s="41"/>
      <c r="D1986" s="41"/>
    </row>
    <row r="1987" spans="3:4">
      <c r="C1987" s="41"/>
      <c r="D1987" s="41"/>
    </row>
    <row r="1988" spans="3:4">
      <c r="C1988" s="41"/>
      <c r="D1988" s="41"/>
    </row>
    <row r="1989" spans="3:4">
      <c r="C1989" s="41"/>
      <c r="D1989" s="41"/>
    </row>
    <row r="1990" spans="3:4">
      <c r="C1990" s="41"/>
      <c r="D1990" s="41"/>
    </row>
    <row r="1991" spans="3:4">
      <c r="C1991" s="41"/>
      <c r="D1991" s="41"/>
    </row>
    <row r="1992" spans="3:4">
      <c r="C1992" s="41"/>
      <c r="D1992" s="41"/>
    </row>
    <row r="1993" spans="3:4">
      <c r="C1993" s="41"/>
      <c r="D1993" s="41"/>
    </row>
    <row r="1994" spans="3:4">
      <c r="C1994" s="41"/>
      <c r="D1994" s="41"/>
    </row>
    <row r="1995" spans="3:4">
      <c r="C1995" s="41"/>
      <c r="D1995" s="41"/>
    </row>
    <row r="1996" spans="3:4">
      <c r="C1996" s="41"/>
      <c r="D1996" s="41"/>
    </row>
    <row r="1997" spans="3:4">
      <c r="C1997" s="41"/>
      <c r="D1997" s="41"/>
    </row>
    <row r="1998" spans="3:4">
      <c r="C1998" s="41"/>
      <c r="D1998" s="41"/>
    </row>
    <row r="1999" spans="3:4">
      <c r="C1999" s="41"/>
      <c r="D1999" s="41"/>
    </row>
    <row r="2000" spans="3:4">
      <c r="C2000" s="41"/>
      <c r="D2000" s="41"/>
    </row>
    <row r="2001" spans="3:4">
      <c r="C2001" s="41"/>
      <c r="D2001" s="41"/>
    </row>
    <row r="2002" spans="3:4">
      <c r="C2002" s="41"/>
      <c r="D2002" s="41"/>
    </row>
    <row r="2003" spans="3:4">
      <c r="C2003" s="41"/>
      <c r="D2003" s="41"/>
    </row>
    <row r="2004" spans="3:4">
      <c r="C2004" s="41"/>
      <c r="D2004" s="41"/>
    </row>
    <row r="2005" spans="3:4">
      <c r="C2005" s="41"/>
      <c r="D2005" s="41"/>
    </row>
    <row r="2006" spans="3:4">
      <c r="C2006" s="41"/>
      <c r="D2006" s="41"/>
    </row>
    <row r="2007" spans="3:4">
      <c r="C2007" s="41"/>
      <c r="D2007" s="41"/>
    </row>
    <row r="2008" spans="3:4">
      <c r="C2008" s="41"/>
      <c r="D2008" s="41"/>
    </row>
    <row r="2009" spans="3:4">
      <c r="C2009" s="41"/>
      <c r="D2009" s="41"/>
    </row>
    <row r="2010" spans="3:4">
      <c r="C2010" s="41"/>
      <c r="D2010" s="41"/>
    </row>
    <row r="2011" spans="3:4">
      <c r="C2011" s="41"/>
      <c r="D2011" s="41"/>
    </row>
    <row r="2012" spans="3:4">
      <c r="C2012" s="41"/>
      <c r="D2012" s="41"/>
    </row>
    <row r="2013" spans="3:4">
      <c r="C2013" s="41"/>
      <c r="D2013" s="41"/>
    </row>
    <row r="2014" spans="3:4">
      <c r="C2014" s="41"/>
      <c r="D2014" s="41"/>
    </row>
    <row r="2015" spans="3:4">
      <c r="C2015" s="41"/>
      <c r="D2015" s="41"/>
    </row>
    <row r="2016" spans="3:4">
      <c r="C2016" s="41"/>
      <c r="D2016" s="41"/>
    </row>
    <row r="2017" spans="3:4">
      <c r="C2017" s="41"/>
      <c r="D2017" s="41"/>
    </row>
    <row r="2018" spans="3:4">
      <c r="C2018" s="41"/>
      <c r="D2018" s="41"/>
    </row>
    <row r="2019" spans="3:4">
      <c r="C2019" s="41"/>
      <c r="D2019" s="41"/>
    </row>
    <row r="2020" spans="3:4">
      <c r="C2020" s="41"/>
      <c r="D2020" s="41"/>
    </row>
    <row r="2021" spans="3:4">
      <c r="C2021" s="41"/>
      <c r="D2021" s="41"/>
    </row>
    <row r="2022" spans="3:4">
      <c r="C2022" s="41"/>
      <c r="D2022" s="41"/>
    </row>
    <row r="2023" spans="3:4">
      <c r="C2023" s="41"/>
      <c r="D2023" s="41"/>
    </row>
    <row r="2024" spans="3:4">
      <c r="C2024" s="41"/>
      <c r="D2024" s="41"/>
    </row>
    <row r="2025" spans="3:4">
      <c r="C2025" s="41"/>
      <c r="D2025" s="41"/>
    </row>
    <row r="2026" spans="3:4">
      <c r="C2026" s="41"/>
      <c r="D2026" s="41"/>
    </row>
    <row r="2027" spans="3:4">
      <c r="C2027" s="41"/>
      <c r="D2027" s="41"/>
    </row>
    <row r="2028" spans="3:4">
      <c r="C2028" s="41"/>
      <c r="D2028" s="41"/>
    </row>
    <row r="2029" spans="3:4">
      <c r="C2029" s="41"/>
      <c r="D2029" s="41"/>
    </row>
    <row r="2030" spans="3:4">
      <c r="C2030" s="41"/>
      <c r="D2030" s="41"/>
    </row>
    <row r="2031" spans="3:4">
      <c r="C2031" s="41"/>
      <c r="D2031" s="41"/>
    </row>
    <row r="2032" spans="3:4">
      <c r="C2032" s="41"/>
      <c r="D2032" s="41"/>
    </row>
    <row r="2033" spans="3:4">
      <c r="C2033" s="41"/>
      <c r="D2033" s="41"/>
    </row>
    <row r="2034" spans="3:4">
      <c r="C2034" s="41"/>
      <c r="D2034" s="41"/>
    </row>
    <row r="2035" spans="3:4">
      <c r="C2035" s="41"/>
      <c r="D2035" s="41"/>
    </row>
    <row r="2036" spans="3:4">
      <c r="C2036" s="41"/>
      <c r="D2036" s="41"/>
    </row>
    <row r="2037" spans="3:4">
      <c r="C2037" s="41"/>
      <c r="D2037" s="41"/>
    </row>
    <row r="2038" spans="3:4">
      <c r="C2038" s="41"/>
      <c r="D2038" s="41"/>
    </row>
    <row r="2039" spans="3:4">
      <c r="C2039" s="41"/>
      <c r="D2039" s="41"/>
    </row>
    <row r="2040" spans="3:4">
      <c r="C2040" s="41"/>
      <c r="D2040" s="41"/>
    </row>
    <row r="2041" spans="3:4">
      <c r="C2041" s="41"/>
      <c r="D2041" s="41"/>
    </row>
    <row r="2042" spans="3:4">
      <c r="C2042" s="41"/>
      <c r="D2042" s="41"/>
    </row>
    <row r="2043" spans="3:4">
      <c r="C2043" s="41"/>
      <c r="D2043" s="41"/>
    </row>
    <row r="2044" spans="3:4">
      <c r="C2044" s="41"/>
      <c r="D2044" s="41"/>
    </row>
    <row r="2045" spans="3:4">
      <c r="C2045" s="41"/>
      <c r="D2045" s="41"/>
    </row>
    <row r="2046" spans="3:4">
      <c r="C2046" s="41"/>
      <c r="D2046" s="41"/>
    </row>
    <row r="2047" spans="3:4">
      <c r="C2047" s="41"/>
      <c r="D2047" s="41"/>
    </row>
    <row r="2048" spans="3:4">
      <c r="C2048" s="41"/>
      <c r="D2048" s="41"/>
    </row>
    <row r="2049" spans="3:4">
      <c r="C2049" s="41"/>
      <c r="D2049" s="41"/>
    </row>
    <row r="2050" spans="3:4">
      <c r="C2050" s="41"/>
      <c r="D2050" s="41"/>
    </row>
    <row r="2051" spans="3:4">
      <c r="C2051" s="41"/>
      <c r="D2051" s="41"/>
    </row>
    <row r="2052" spans="3:4">
      <c r="C2052" s="41"/>
      <c r="D2052" s="41"/>
    </row>
    <row r="2053" spans="3:4">
      <c r="C2053" s="41"/>
      <c r="D2053" s="41"/>
    </row>
    <row r="2054" spans="3:4">
      <c r="C2054" s="41"/>
      <c r="D2054" s="41"/>
    </row>
    <row r="2055" spans="3:4">
      <c r="C2055" s="41"/>
      <c r="D2055" s="41"/>
    </row>
    <row r="2056" spans="3:4">
      <c r="C2056" s="41"/>
      <c r="D2056" s="41"/>
    </row>
    <row r="2057" spans="3:4">
      <c r="C2057" s="41"/>
      <c r="D2057" s="41"/>
    </row>
    <row r="2058" spans="3:4">
      <c r="C2058" s="41"/>
      <c r="D2058" s="41"/>
    </row>
    <row r="2059" spans="3:4">
      <c r="C2059" s="41"/>
      <c r="D2059" s="41"/>
    </row>
    <row r="2060" spans="3:4">
      <c r="C2060" s="41"/>
      <c r="D2060" s="41"/>
    </row>
    <row r="2061" spans="3:4">
      <c r="C2061" s="41"/>
      <c r="D2061" s="41"/>
    </row>
    <row r="2062" spans="3:4">
      <c r="C2062" s="41"/>
      <c r="D2062" s="41"/>
    </row>
    <row r="2063" spans="3:4">
      <c r="C2063" s="41"/>
      <c r="D2063" s="41"/>
    </row>
    <row r="2064" spans="3:4">
      <c r="C2064" s="41"/>
      <c r="D2064" s="41"/>
    </row>
    <row r="2065" spans="3:4">
      <c r="C2065" s="41"/>
      <c r="D2065" s="41"/>
    </row>
    <row r="2066" spans="3:4">
      <c r="C2066" s="41"/>
      <c r="D2066" s="41"/>
    </row>
    <row r="2067" spans="3:4">
      <c r="C2067" s="41"/>
      <c r="D2067" s="41"/>
    </row>
    <row r="2068" spans="3:4">
      <c r="C2068" s="41"/>
      <c r="D2068" s="41"/>
    </row>
    <row r="2069" spans="3:4">
      <c r="C2069" s="41"/>
      <c r="D2069" s="41"/>
    </row>
    <row r="2070" spans="3:4">
      <c r="C2070" s="41"/>
      <c r="D2070" s="41"/>
    </row>
    <row r="2071" spans="3:4">
      <c r="C2071" s="41"/>
      <c r="D2071" s="41"/>
    </row>
    <row r="2072" spans="3:4">
      <c r="C2072" s="41"/>
      <c r="D2072" s="41"/>
    </row>
    <row r="2073" spans="3:4">
      <c r="C2073" s="41"/>
      <c r="D2073" s="41"/>
    </row>
    <row r="2074" spans="3:4">
      <c r="C2074" s="41"/>
      <c r="D2074" s="41"/>
    </row>
    <row r="2075" spans="3:4">
      <c r="C2075" s="41"/>
      <c r="D2075" s="41"/>
    </row>
    <row r="2076" spans="3:4">
      <c r="C2076" s="41"/>
      <c r="D2076" s="41"/>
    </row>
    <row r="2077" spans="3:4">
      <c r="C2077" s="41"/>
      <c r="D2077" s="41"/>
    </row>
    <row r="2078" spans="3:4">
      <c r="C2078" s="41"/>
      <c r="D2078" s="41"/>
    </row>
    <row r="2079" spans="3:4">
      <c r="C2079" s="41"/>
      <c r="D2079" s="41"/>
    </row>
    <row r="2080" spans="3:4">
      <c r="C2080" s="41"/>
      <c r="D2080" s="41"/>
    </row>
    <row r="2081" spans="3:4">
      <c r="C2081" s="41"/>
      <c r="D2081" s="41"/>
    </row>
    <row r="2082" spans="3:4">
      <c r="C2082" s="41"/>
      <c r="D2082" s="41"/>
    </row>
    <row r="2083" spans="3:4">
      <c r="C2083" s="41"/>
      <c r="D2083" s="41"/>
    </row>
    <row r="2084" spans="3:4">
      <c r="C2084" s="41"/>
      <c r="D2084" s="41"/>
    </row>
    <row r="2085" spans="3:4">
      <c r="C2085" s="41"/>
      <c r="D2085" s="41"/>
    </row>
    <row r="2086" spans="3:4">
      <c r="C2086" s="41"/>
      <c r="D2086" s="41"/>
    </row>
    <row r="2087" spans="3:4">
      <c r="C2087" s="41"/>
      <c r="D2087" s="41"/>
    </row>
    <row r="2088" spans="3:4">
      <c r="C2088" s="41"/>
      <c r="D2088" s="41"/>
    </row>
    <row r="2089" spans="3:4">
      <c r="C2089" s="41"/>
      <c r="D2089" s="41"/>
    </row>
    <row r="2090" spans="3:4">
      <c r="C2090" s="41"/>
      <c r="D2090" s="41"/>
    </row>
    <row r="2091" spans="3:4">
      <c r="C2091" s="41"/>
      <c r="D2091" s="41"/>
    </row>
    <row r="2092" spans="3:4">
      <c r="C2092" s="41"/>
      <c r="D2092" s="41"/>
    </row>
    <row r="2093" spans="3:4">
      <c r="C2093" s="41"/>
      <c r="D2093" s="41"/>
    </row>
    <row r="2094" spans="3:4">
      <c r="C2094" s="41"/>
      <c r="D2094" s="41"/>
    </row>
    <row r="2095" spans="3:4">
      <c r="C2095" s="41"/>
      <c r="D2095" s="41"/>
    </row>
    <row r="2096" spans="3:4">
      <c r="C2096" s="41"/>
      <c r="D2096" s="41"/>
    </row>
    <row r="2097" spans="3:4">
      <c r="C2097" s="41"/>
      <c r="D2097" s="41"/>
    </row>
    <row r="2098" spans="3:4">
      <c r="C2098" s="41"/>
      <c r="D2098" s="41"/>
    </row>
    <row r="2099" spans="3:4">
      <c r="C2099" s="41"/>
      <c r="D2099" s="41"/>
    </row>
    <row r="2100" spans="3:4">
      <c r="C2100" s="41"/>
      <c r="D2100" s="41"/>
    </row>
    <row r="2101" spans="3:4">
      <c r="C2101" s="41"/>
      <c r="D2101" s="41"/>
    </row>
    <row r="2102" spans="3:4">
      <c r="C2102" s="41"/>
      <c r="D2102" s="41"/>
    </row>
    <row r="2103" spans="3:4">
      <c r="C2103" s="41"/>
      <c r="D2103" s="41"/>
    </row>
    <row r="2104" spans="3:4">
      <c r="C2104" s="41"/>
      <c r="D2104" s="41"/>
    </row>
    <row r="2105" spans="3:4">
      <c r="C2105" s="41"/>
      <c r="D2105" s="41"/>
    </row>
    <row r="2106" spans="3:4">
      <c r="C2106" s="41"/>
      <c r="D2106" s="41"/>
    </row>
    <row r="2107" spans="3:4">
      <c r="C2107" s="41"/>
      <c r="D2107" s="41"/>
    </row>
    <row r="2108" spans="3:4">
      <c r="C2108" s="41"/>
      <c r="D2108" s="41"/>
    </row>
    <row r="2109" spans="3:4">
      <c r="C2109" s="41"/>
      <c r="D2109" s="41"/>
    </row>
    <row r="2110" spans="3:4">
      <c r="C2110" s="41"/>
      <c r="D2110" s="41"/>
    </row>
    <row r="2111" spans="3:4">
      <c r="C2111" s="41"/>
      <c r="D2111" s="41"/>
    </row>
    <row r="2112" spans="3:4">
      <c r="C2112" s="41"/>
      <c r="D2112" s="41"/>
    </row>
    <row r="2113" spans="3:4">
      <c r="C2113" s="41"/>
      <c r="D2113" s="41"/>
    </row>
    <row r="2114" spans="3:4">
      <c r="C2114" s="41"/>
      <c r="D2114" s="41"/>
    </row>
    <row r="2115" spans="3:4">
      <c r="C2115" s="41"/>
      <c r="D2115" s="41"/>
    </row>
    <row r="2116" spans="3:4">
      <c r="C2116" s="41"/>
      <c r="D2116" s="41"/>
    </row>
    <row r="2117" spans="3:4">
      <c r="C2117" s="41"/>
      <c r="D2117" s="41"/>
    </row>
    <row r="2118" spans="3:4">
      <c r="C2118" s="41"/>
      <c r="D2118" s="41"/>
    </row>
    <row r="2119" spans="3:4">
      <c r="C2119" s="41"/>
      <c r="D2119" s="41"/>
    </row>
    <row r="2120" spans="3:4">
      <c r="C2120" s="41"/>
      <c r="D2120" s="41"/>
    </row>
    <row r="2121" spans="3:4">
      <c r="C2121" s="41"/>
      <c r="D2121" s="41"/>
    </row>
    <row r="2122" spans="3:4">
      <c r="C2122" s="41"/>
      <c r="D2122" s="41"/>
    </row>
    <row r="2123" spans="3:4">
      <c r="C2123" s="41"/>
      <c r="D2123" s="41"/>
    </row>
    <row r="2124" spans="3:4">
      <c r="C2124" s="41"/>
      <c r="D2124" s="41"/>
    </row>
    <row r="2125" spans="3:4">
      <c r="C2125" s="41"/>
      <c r="D2125" s="41"/>
    </row>
    <row r="2126" spans="3:4">
      <c r="C2126" s="41"/>
      <c r="D2126" s="41"/>
    </row>
    <row r="2127" spans="3:4">
      <c r="C2127" s="41"/>
      <c r="D2127" s="41"/>
    </row>
    <row r="2128" spans="3:4">
      <c r="C2128" s="41"/>
      <c r="D2128" s="41"/>
    </row>
    <row r="2129" spans="3:4">
      <c r="C2129" s="41"/>
      <c r="D2129" s="41"/>
    </row>
    <row r="2130" spans="3:4">
      <c r="C2130" s="41"/>
      <c r="D2130" s="41"/>
    </row>
    <row r="2131" spans="3:4">
      <c r="C2131" s="41"/>
      <c r="D2131" s="41"/>
    </row>
    <row r="2132" spans="3:4">
      <c r="C2132" s="41"/>
      <c r="D2132" s="41"/>
    </row>
    <row r="2133" spans="3:4">
      <c r="C2133" s="41"/>
      <c r="D2133" s="41"/>
    </row>
    <row r="2134" spans="3:4">
      <c r="C2134" s="41"/>
      <c r="D2134" s="41"/>
    </row>
    <row r="2135" spans="3:4">
      <c r="C2135" s="41"/>
      <c r="D2135" s="41"/>
    </row>
    <row r="2136" spans="3:4">
      <c r="C2136" s="41"/>
      <c r="D2136" s="41"/>
    </row>
    <row r="2137" spans="3:4">
      <c r="C2137" s="41"/>
      <c r="D2137" s="41"/>
    </row>
    <row r="2138" spans="3:4">
      <c r="C2138" s="41"/>
      <c r="D2138" s="41"/>
    </row>
    <row r="2139" spans="3:4">
      <c r="C2139" s="41"/>
      <c r="D2139" s="41"/>
    </row>
    <row r="2140" spans="3:4">
      <c r="C2140" s="41"/>
      <c r="D2140" s="41"/>
    </row>
    <row r="2141" spans="3:4">
      <c r="C2141" s="41"/>
      <c r="D2141" s="41"/>
    </row>
    <row r="2142" spans="3:4">
      <c r="C2142" s="41"/>
      <c r="D2142" s="41"/>
    </row>
    <row r="2143" spans="3:4">
      <c r="C2143" s="41"/>
      <c r="D2143" s="41"/>
    </row>
    <row r="2144" spans="3:4">
      <c r="C2144" s="41"/>
      <c r="D2144" s="41"/>
    </row>
    <row r="2145" spans="3:4">
      <c r="C2145" s="41"/>
      <c r="D2145" s="41"/>
    </row>
    <row r="2146" spans="3:4">
      <c r="C2146" s="41"/>
      <c r="D2146" s="41"/>
    </row>
    <row r="2147" spans="3:4">
      <c r="C2147" s="41"/>
      <c r="D2147" s="41"/>
    </row>
    <row r="2148" spans="3:4">
      <c r="C2148" s="41"/>
      <c r="D2148" s="41"/>
    </row>
    <row r="2149" spans="3:4">
      <c r="C2149" s="41"/>
      <c r="D2149" s="41"/>
    </row>
    <row r="2150" spans="3:4">
      <c r="C2150" s="41"/>
      <c r="D2150" s="41"/>
    </row>
    <row r="2151" spans="3:4">
      <c r="C2151" s="41"/>
      <c r="D2151" s="41"/>
    </row>
    <row r="2152" spans="3:4">
      <c r="C2152" s="41"/>
      <c r="D2152" s="41"/>
    </row>
    <row r="2153" spans="3:4">
      <c r="C2153" s="41"/>
      <c r="D2153" s="41"/>
    </row>
    <row r="2154" spans="3:4">
      <c r="C2154" s="41"/>
      <c r="D2154" s="41"/>
    </row>
    <row r="2155" spans="3:4">
      <c r="C2155" s="41"/>
      <c r="D2155" s="41"/>
    </row>
    <row r="2156" spans="3:4">
      <c r="C2156" s="41"/>
      <c r="D2156" s="41"/>
    </row>
    <row r="2157" spans="3:4">
      <c r="C2157" s="41"/>
      <c r="D2157" s="41"/>
    </row>
    <row r="2158" spans="3:4">
      <c r="C2158" s="41"/>
      <c r="D2158" s="41"/>
    </row>
    <row r="2159" spans="3:4">
      <c r="C2159" s="41"/>
      <c r="D2159" s="41"/>
    </row>
    <row r="2160" spans="3:4">
      <c r="C2160" s="41"/>
      <c r="D2160" s="41"/>
    </row>
    <row r="2161" spans="3:4">
      <c r="C2161" s="41"/>
      <c r="D2161" s="41"/>
    </row>
    <row r="2162" spans="3:4">
      <c r="C2162" s="41"/>
      <c r="D2162" s="41"/>
    </row>
    <row r="2163" spans="3:4">
      <c r="C2163" s="41"/>
      <c r="D2163" s="41"/>
    </row>
    <row r="2164" spans="3:4">
      <c r="C2164" s="41"/>
      <c r="D2164" s="41"/>
    </row>
    <row r="2165" spans="3:4">
      <c r="C2165" s="41"/>
      <c r="D2165" s="41"/>
    </row>
    <row r="2166" spans="3:4">
      <c r="C2166" s="41"/>
      <c r="D2166" s="41"/>
    </row>
    <row r="2167" spans="3:4">
      <c r="C2167" s="41"/>
      <c r="D2167" s="41"/>
    </row>
    <row r="2168" spans="3:4">
      <c r="C2168" s="41"/>
      <c r="D2168" s="41"/>
    </row>
    <row r="2169" spans="3:4">
      <c r="C2169" s="41"/>
      <c r="D2169" s="41"/>
    </row>
    <row r="2170" spans="3:4">
      <c r="C2170" s="41"/>
      <c r="D2170" s="41"/>
    </row>
    <row r="2171" spans="3:4">
      <c r="C2171" s="41"/>
      <c r="D2171" s="41"/>
    </row>
    <row r="2172" spans="3:4">
      <c r="C2172" s="41"/>
      <c r="D2172" s="41"/>
    </row>
    <row r="2173" spans="3:4">
      <c r="C2173" s="41"/>
      <c r="D2173" s="41"/>
    </row>
    <row r="2174" spans="3:4">
      <c r="C2174" s="41"/>
      <c r="D2174" s="41"/>
    </row>
    <row r="2175" spans="3:4">
      <c r="C2175" s="41"/>
      <c r="D2175" s="41"/>
    </row>
    <row r="2176" spans="3:4">
      <c r="C2176" s="41"/>
      <c r="D2176" s="41"/>
    </row>
    <row r="2177" spans="3:4">
      <c r="C2177" s="41"/>
      <c r="D2177" s="41"/>
    </row>
    <row r="2178" spans="3:4">
      <c r="C2178" s="41"/>
      <c r="D2178" s="41"/>
    </row>
    <row r="2179" spans="3:4">
      <c r="C2179" s="41"/>
      <c r="D2179" s="41"/>
    </row>
    <row r="2180" spans="3:4">
      <c r="C2180" s="41"/>
      <c r="D2180" s="41"/>
    </row>
    <row r="2181" spans="3:4">
      <c r="C2181" s="41"/>
      <c r="D2181" s="41"/>
    </row>
    <row r="2182" spans="3:4">
      <c r="C2182" s="41"/>
      <c r="D2182" s="41"/>
    </row>
    <row r="2183" spans="3:4">
      <c r="C2183" s="41"/>
      <c r="D2183" s="41"/>
    </row>
    <row r="2184" spans="3:4">
      <c r="C2184" s="41"/>
      <c r="D2184" s="41"/>
    </row>
    <row r="2185" spans="3:4">
      <c r="C2185" s="41"/>
      <c r="D2185" s="41"/>
    </row>
    <row r="2186" spans="3:4">
      <c r="C2186" s="41"/>
      <c r="D2186" s="41"/>
    </row>
    <row r="2187" spans="3:4">
      <c r="C2187" s="41"/>
      <c r="D2187" s="41"/>
    </row>
    <row r="2188" spans="3:4">
      <c r="C2188" s="41"/>
      <c r="D2188" s="41"/>
    </row>
    <row r="2189" spans="3:4">
      <c r="C2189" s="41"/>
      <c r="D2189" s="41"/>
    </row>
    <row r="2190" spans="3:4">
      <c r="C2190" s="41"/>
      <c r="D2190" s="41"/>
    </row>
    <row r="2191" spans="3:4">
      <c r="C2191" s="41"/>
      <c r="D2191" s="41"/>
    </row>
    <row r="2192" spans="3:4">
      <c r="C2192" s="41"/>
      <c r="D2192" s="41"/>
    </row>
    <row r="2193" spans="3:4">
      <c r="C2193" s="41"/>
      <c r="D2193" s="41"/>
    </row>
    <row r="2194" spans="3:4">
      <c r="C2194" s="41"/>
      <c r="D2194" s="41"/>
    </row>
    <row r="2195" spans="3:4">
      <c r="C2195" s="41"/>
      <c r="D2195" s="41"/>
    </row>
    <row r="2196" spans="3:4">
      <c r="C2196" s="41"/>
      <c r="D2196" s="41"/>
    </row>
    <row r="2197" spans="3:4">
      <c r="C2197" s="41"/>
      <c r="D2197" s="41"/>
    </row>
    <row r="2198" spans="3:4">
      <c r="C2198" s="41"/>
      <c r="D2198" s="41"/>
    </row>
    <row r="2199" spans="3:4">
      <c r="C2199" s="41"/>
      <c r="D2199" s="41"/>
    </row>
    <row r="2200" spans="3:4">
      <c r="C2200" s="41"/>
      <c r="D2200" s="41"/>
    </row>
    <row r="2201" spans="3:4">
      <c r="C2201" s="41"/>
      <c r="D2201" s="41"/>
    </row>
    <row r="2202" spans="3:4">
      <c r="C2202" s="41"/>
      <c r="D2202" s="41"/>
    </row>
    <row r="2203" spans="3:4">
      <c r="C2203" s="41"/>
      <c r="D2203" s="41"/>
    </row>
    <row r="2204" spans="3:4">
      <c r="C2204" s="41"/>
      <c r="D2204" s="41"/>
    </row>
    <row r="2205" spans="3:4">
      <c r="C2205" s="41"/>
      <c r="D2205" s="41"/>
    </row>
    <row r="2206" spans="3:4">
      <c r="C2206" s="41"/>
      <c r="D2206" s="41"/>
    </row>
    <row r="2207" spans="3:4">
      <c r="C2207" s="41"/>
      <c r="D2207" s="41"/>
    </row>
    <row r="2208" spans="3:4">
      <c r="C2208" s="41"/>
      <c r="D2208" s="41"/>
    </row>
    <row r="2209" spans="3:4">
      <c r="C2209" s="41"/>
      <c r="D2209" s="41"/>
    </row>
    <row r="2210" spans="3:4">
      <c r="C2210" s="41"/>
      <c r="D2210" s="41"/>
    </row>
    <row r="2211" spans="3:4">
      <c r="C2211" s="41"/>
      <c r="D2211" s="41"/>
    </row>
    <row r="2212" spans="3:4">
      <c r="C2212" s="41"/>
      <c r="D2212" s="41"/>
    </row>
    <row r="2213" spans="3:4">
      <c r="C2213" s="41"/>
      <c r="D2213" s="41"/>
    </row>
    <row r="2214" spans="3:4">
      <c r="C2214" s="41"/>
      <c r="D2214" s="41"/>
    </row>
    <row r="2215" spans="3:4">
      <c r="C2215" s="41"/>
      <c r="D2215" s="41"/>
    </row>
    <row r="2216" spans="3:4">
      <c r="C2216" s="41"/>
      <c r="D2216" s="41"/>
    </row>
    <row r="2217" spans="3:4">
      <c r="C2217" s="41"/>
      <c r="D2217" s="41"/>
    </row>
    <row r="2218" spans="3:4">
      <c r="C2218" s="41"/>
      <c r="D2218" s="41"/>
    </row>
    <row r="2219" spans="3:4">
      <c r="C2219" s="41"/>
      <c r="D2219" s="41"/>
    </row>
    <row r="2220" spans="3:4">
      <c r="C2220" s="41"/>
      <c r="D2220" s="41"/>
    </row>
    <row r="2221" spans="3:4">
      <c r="C2221" s="41"/>
      <c r="D2221" s="41"/>
    </row>
    <row r="2222" spans="3:4">
      <c r="C2222" s="41"/>
      <c r="D2222" s="41"/>
    </row>
    <row r="2223" spans="3:4">
      <c r="C2223" s="41"/>
      <c r="D2223" s="41"/>
    </row>
    <row r="2224" spans="3:4">
      <c r="C2224" s="41"/>
      <c r="D2224" s="41"/>
    </row>
    <row r="2225" spans="3:4">
      <c r="C2225" s="41"/>
      <c r="D2225" s="41"/>
    </row>
    <row r="2226" spans="3:4">
      <c r="C2226" s="41"/>
      <c r="D2226" s="41"/>
    </row>
    <row r="2227" spans="3:4">
      <c r="C2227" s="41"/>
      <c r="D2227" s="41"/>
    </row>
    <row r="2228" spans="3:4">
      <c r="C2228" s="41"/>
      <c r="D2228" s="41"/>
    </row>
    <row r="2229" spans="3:4">
      <c r="C2229" s="41"/>
      <c r="D2229" s="41"/>
    </row>
    <row r="2230" spans="3:4">
      <c r="C2230" s="41"/>
      <c r="D2230" s="41"/>
    </row>
    <row r="2231" spans="3:4">
      <c r="C2231" s="41"/>
      <c r="D2231" s="41"/>
    </row>
    <row r="2232" spans="3:4">
      <c r="C2232" s="41"/>
      <c r="D2232" s="41"/>
    </row>
    <row r="2233" spans="3:4">
      <c r="C2233" s="41"/>
      <c r="D2233" s="41"/>
    </row>
    <row r="2234" spans="3:4">
      <c r="C2234" s="41"/>
      <c r="D2234" s="41"/>
    </row>
    <row r="2235" spans="3:4">
      <c r="C2235" s="41"/>
      <c r="D2235" s="41"/>
    </row>
    <row r="2236" spans="3:4">
      <c r="C2236" s="41"/>
      <c r="D2236" s="41"/>
    </row>
    <row r="2237" spans="3:4">
      <c r="C2237" s="41"/>
      <c r="D2237" s="41"/>
    </row>
    <row r="2238" spans="3:4">
      <c r="C2238" s="41"/>
      <c r="D2238" s="41"/>
    </row>
    <row r="2239" spans="3:4">
      <c r="C2239" s="41"/>
      <c r="D2239" s="41"/>
    </row>
    <row r="2240" spans="3:4">
      <c r="C2240" s="41"/>
      <c r="D2240" s="41"/>
    </row>
    <row r="2241" spans="3:4">
      <c r="C2241" s="41"/>
      <c r="D2241" s="41"/>
    </row>
    <row r="2242" spans="3:4">
      <c r="C2242" s="41"/>
      <c r="D2242" s="41"/>
    </row>
    <row r="2243" spans="3:4">
      <c r="C2243" s="41"/>
      <c r="D2243" s="41"/>
    </row>
    <row r="2244" spans="3:4">
      <c r="C2244" s="41"/>
      <c r="D2244" s="41"/>
    </row>
    <row r="2245" spans="3:4">
      <c r="C2245" s="41"/>
      <c r="D2245" s="41"/>
    </row>
    <row r="2246" spans="3:4">
      <c r="C2246" s="41"/>
      <c r="D2246" s="41"/>
    </row>
    <row r="2247" spans="3:4">
      <c r="C2247" s="41"/>
      <c r="D2247" s="41"/>
    </row>
    <row r="2248" spans="3:4">
      <c r="C2248" s="41"/>
      <c r="D2248" s="41"/>
    </row>
    <row r="2249" spans="3:4">
      <c r="C2249" s="41"/>
      <c r="D2249" s="41"/>
    </row>
    <row r="2250" spans="3:4">
      <c r="C2250" s="41"/>
      <c r="D2250" s="41"/>
    </row>
    <row r="2251" spans="3:4">
      <c r="C2251" s="41"/>
      <c r="D2251" s="41"/>
    </row>
    <row r="2252" spans="3:4">
      <c r="C2252" s="41"/>
      <c r="D2252" s="41"/>
    </row>
    <row r="2253" spans="3:4">
      <c r="C2253" s="41"/>
      <c r="D2253" s="41"/>
    </row>
    <row r="2254" spans="3:4">
      <c r="C2254" s="41"/>
      <c r="D2254" s="41"/>
    </row>
    <row r="2255" spans="3:4">
      <c r="C2255" s="41"/>
      <c r="D2255" s="41"/>
    </row>
    <row r="2256" spans="3:4">
      <c r="C2256" s="41"/>
      <c r="D2256" s="41"/>
    </row>
    <row r="2257" spans="3:4">
      <c r="C2257" s="41"/>
      <c r="D2257" s="41"/>
    </row>
    <row r="2258" spans="3:4">
      <c r="C2258" s="41"/>
      <c r="D2258" s="41"/>
    </row>
    <row r="2259" spans="3:4">
      <c r="C2259" s="41"/>
      <c r="D2259" s="41"/>
    </row>
    <row r="2260" spans="3:4">
      <c r="C2260" s="41"/>
      <c r="D2260" s="41"/>
    </row>
    <row r="2261" spans="3:4">
      <c r="C2261" s="41"/>
      <c r="D2261" s="41"/>
    </row>
    <row r="2262" spans="3:4">
      <c r="C2262" s="41"/>
      <c r="D2262" s="41"/>
    </row>
    <row r="2263" spans="3:4">
      <c r="C2263" s="41"/>
      <c r="D2263" s="41"/>
    </row>
    <row r="2264" spans="3:4">
      <c r="C2264" s="41"/>
      <c r="D2264" s="41"/>
    </row>
    <row r="2265" spans="3:4">
      <c r="C2265" s="41"/>
      <c r="D2265" s="41"/>
    </row>
    <row r="2266" spans="3:4">
      <c r="C2266" s="41"/>
      <c r="D2266" s="41"/>
    </row>
    <row r="2267" spans="3:4">
      <c r="C2267" s="41"/>
      <c r="D2267" s="41"/>
    </row>
    <row r="2268" spans="3:4">
      <c r="C2268" s="41"/>
      <c r="D2268" s="41"/>
    </row>
    <row r="2269" spans="3:4">
      <c r="C2269" s="41"/>
      <c r="D2269" s="41"/>
    </row>
    <row r="2270" spans="3:4">
      <c r="C2270" s="41"/>
      <c r="D2270" s="41"/>
    </row>
    <row r="2271" spans="3:4">
      <c r="C2271" s="41"/>
      <c r="D2271" s="41"/>
    </row>
    <row r="2272" spans="3:4">
      <c r="C2272" s="41"/>
      <c r="D2272" s="41"/>
    </row>
    <row r="2273" spans="3:4">
      <c r="C2273" s="41"/>
      <c r="D2273" s="41"/>
    </row>
    <row r="2274" spans="3:4">
      <c r="C2274" s="41"/>
      <c r="D2274" s="41"/>
    </row>
    <row r="2275" spans="3:4">
      <c r="C2275" s="41"/>
      <c r="D2275" s="41"/>
    </row>
    <row r="2276" spans="3:4">
      <c r="C2276" s="41"/>
      <c r="D2276" s="41"/>
    </row>
    <row r="2277" spans="3:4">
      <c r="C2277" s="41"/>
      <c r="D2277" s="41"/>
    </row>
    <row r="2278" spans="3:4">
      <c r="C2278" s="41"/>
      <c r="D2278" s="41"/>
    </row>
    <row r="2279" spans="3:4">
      <c r="C2279" s="41"/>
      <c r="D2279" s="41"/>
    </row>
    <row r="2280" spans="3:4">
      <c r="C2280" s="41"/>
      <c r="D2280" s="41"/>
    </row>
    <row r="2281" spans="3:4">
      <c r="C2281" s="41"/>
      <c r="D2281" s="41"/>
    </row>
    <row r="2282" spans="3:4">
      <c r="C2282" s="41"/>
      <c r="D2282" s="41"/>
    </row>
    <row r="2283" spans="3:4">
      <c r="C2283" s="41"/>
      <c r="D2283" s="41"/>
    </row>
    <row r="2284" spans="3:4">
      <c r="C2284" s="41"/>
      <c r="D2284" s="41"/>
    </row>
    <row r="2285" spans="3:4">
      <c r="C2285" s="41"/>
      <c r="D2285" s="41"/>
    </row>
    <row r="2286" spans="3:4">
      <c r="C2286" s="41"/>
      <c r="D2286" s="41"/>
    </row>
    <row r="2287" spans="3:4">
      <c r="C2287" s="41"/>
      <c r="D2287" s="41"/>
    </row>
    <row r="2288" spans="3:4">
      <c r="C2288" s="41"/>
      <c r="D2288" s="41"/>
    </row>
    <row r="2289" spans="3:4">
      <c r="C2289" s="41"/>
      <c r="D2289" s="41"/>
    </row>
    <row r="2290" spans="3:4">
      <c r="C2290" s="41"/>
      <c r="D2290" s="41"/>
    </row>
    <row r="2291" spans="3:4">
      <c r="C2291" s="41"/>
      <c r="D2291" s="41"/>
    </row>
    <row r="2292" spans="3:4">
      <c r="C2292" s="41"/>
      <c r="D2292" s="41"/>
    </row>
    <row r="2293" spans="3:4">
      <c r="C2293" s="41"/>
      <c r="D2293" s="41"/>
    </row>
    <row r="2294" spans="3:4">
      <c r="C2294" s="41"/>
      <c r="D2294" s="41"/>
    </row>
    <row r="2295" spans="3:4">
      <c r="C2295" s="41"/>
      <c r="D2295" s="41"/>
    </row>
    <row r="2296" spans="3:4">
      <c r="C2296" s="41"/>
      <c r="D2296" s="41"/>
    </row>
    <row r="2297" spans="3:4">
      <c r="C2297" s="41"/>
      <c r="D2297" s="41"/>
    </row>
    <row r="2298" spans="3:4">
      <c r="C2298" s="41"/>
      <c r="D2298" s="41"/>
    </row>
    <row r="2299" spans="3:4">
      <c r="C2299" s="41"/>
      <c r="D2299" s="41"/>
    </row>
    <row r="2300" spans="3:4">
      <c r="C2300" s="41"/>
      <c r="D2300" s="41"/>
    </row>
    <row r="2301" spans="3:4">
      <c r="C2301" s="41"/>
      <c r="D2301" s="41"/>
    </row>
    <row r="2302" spans="3:4">
      <c r="C2302" s="41"/>
      <c r="D2302" s="41"/>
    </row>
    <row r="2303" spans="3:4">
      <c r="C2303" s="41"/>
      <c r="D2303" s="41"/>
    </row>
    <row r="2304" spans="3:4">
      <c r="C2304" s="41"/>
      <c r="D2304" s="41"/>
    </row>
    <row r="2305" spans="3:4">
      <c r="C2305" s="41"/>
      <c r="D2305" s="41"/>
    </row>
    <row r="2306" spans="3:4">
      <c r="C2306" s="41"/>
      <c r="D2306" s="41"/>
    </row>
    <row r="2307" spans="3:4">
      <c r="C2307" s="41"/>
      <c r="D2307" s="41"/>
    </row>
    <row r="2308" spans="3:4">
      <c r="C2308" s="41"/>
      <c r="D2308" s="41"/>
    </row>
    <row r="2309" spans="3:4">
      <c r="C2309" s="41"/>
      <c r="D2309" s="41"/>
    </row>
    <row r="2310" spans="3:4">
      <c r="C2310" s="41"/>
      <c r="D2310" s="41"/>
    </row>
    <row r="2311" spans="3:4">
      <c r="C2311" s="41"/>
      <c r="D2311" s="41"/>
    </row>
    <row r="2312" spans="3:4">
      <c r="C2312" s="41"/>
      <c r="D2312" s="41"/>
    </row>
    <row r="2313" spans="3:4">
      <c r="C2313" s="41"/>
      <c r="D2313" s="41"/>
    </row>
    <row r="2314" spans="3:4">
      <c r="C2314" s="41"/>
      <c r="D2314" s="41"/>
    </row>
    <row r="2315" spans="3:4">
      <c r="C2315" s="41"/>
      <c r="D2315" s="41"/>
    </row>
    <row r="2316" spans="3:4">
      <c r="C2316" s="41"/>
      <c r="D2316" s="41"/>
    </row>
    <row r="2317" spans="3:4">
      <c r="C2317" s="41"/>
      <c r="D2317" s="41"/>
    </row>
    <row r="2318" spans="3:4">
      <c r="C2318" s="41"/>
      <c r="D2318" s="41"/>
    </row>
    <row r="2319" spans="3:4">
      <c r="C2319" s="41"/>
      <c r="D2319" s="41"/>
    </row>
    <row r="2320" spans="3:4">
      <c r="C2320" s="41"/>
      <c r="D2320" s="41"/>
    </row>
    <row r="2321" spans="3:4">
      <c r="C2321" s="41"/>
      <c r="D2321" s="41"/>
    </row>
    <row r="2322" spans="3:4">
      <c r="C2322" s="41"/>
      <c r="D2322" s="41"/>
    </row>
    <row r="2323" spans="3:4">
      <c r="C2323" s="41"/>
      <c r="D2323" s="41"/>
    </row>
    <row r="2324" spans="3:4">
      <c r="C2324" s="41"/>
      <c r="D2324" s="41"/>
    </row>
    <row r="2325" spans="3:4">
      <c r="C2325" s="41"/>
      <c r="D2325" s="41"/>
    </row>
    <row r="2326" spans="3:4">
      <c r="C2326" s="41"/>
      <c r="D2326" s="41"/>
    </row>
    <row r="2327" spans="3:4">
      <c r="C2327" s="41"/>
      <c r="D2327" s="41"/>
    </row>
    <row r="2328" spans="3:4">
      <c r="C2328" s="41"/>
      <c r="D2328" s="41"/>
    </row>
    <row r="2329" spans="3:4">
      <c r="C2329" s="41"/>
      <c r="D2329" s="41"/>
    </row>
    <row r="2330" spans="3:4">
      <c r="C2330" s="41"/>
      <c r="D2330" s="41"/>
    </row>
    <row r="2331" spans="3:4">
      <c r="C2331" s="41"/>
      <c r="D2331" s="41"/>
    </row>
    <row r="2332" spans="3:4">
      <c r="C2332" s="41"/>
      <c r="D2332" s="41"/>
    </row>
    <row r="2333" spans="3:4">
      <c r="C2333" s="41"/>
      <c r="D2333" s="41"/>
    </row>
    <row r="2334" spans="3:4">
      <c r="C2334" s="41"/>
      <c r="D2334" s="41"/>
    </row>
    <row r="2335" spans="3:4">
      <c r="C2335" s="41"/>
      <c r="D2335" s="41"/>
    </row>
    <row r="2336" spans="3:4">
      <c r="C2336" s="41"/>
      <c r="D2336" s="41"/>
    </row>
    <row r="2337" spans="3:4">
      <c r="C2337" s="41"/>
      <c r="D2337" s="41"/>
    </row>
    <row r="2338" spans="3:4">
      <c r="C2338" s="41"/>
      <c r="D2338" s="41"/>
    </row>
    <row r="2339" spans="3:4">
      <c r="C2339" s="41"/>
      <c r="D2339" s="41"/>
    </row>
    <row r="2340" spans="3:4">
      <c r="C2340" s="41"/>
      <c r="D2340" s="41"/>
    </row>
    <row r="2341" spans="3:4">
      <c r="C2341" s="41"/>
      <c r="D2341" s="41"/>
    </row>
    <row r="2342" spans="3:4">
      <c r="C2342" s="41"/>
      <c r="D2342" s="41"/>
    </row>
    <row r="2343" spans="3:4">
      <c r="C2343" s="41"/>
      <c r="D2343" s="41"/>
    </row>
    <row r="2344" spans="3:4">
      <c r="C2344" s="41"/>
      <c r="D2344" s="41"/>
    </row>
    <row r="2345" spans="3:4">
      <c r="C2345" s="41"/>
      <c r="D2345" s="41"/>
    </row>
    <row r="2346" spans="3:4">
      <c r="C2346" s="41"/>
      <c r="D2346" s="41"/>
    </row>
    <row r="2347" spans="3:4">
      <c r="C2347" s="41"/>
      <c r="D2347" s="41"/>
    </row>
    <row r="2348" spans="3:4">
      <c r="C2348" s="41"/>
      <c r="D2348" s="41"/>
    </row>
    <row r="2349" spans="3:4">
      <c r="C2349" s="41"/>
      <c r="D2349" s="41"/>
    </row>
    <row r="2350" spans="3:4">
      <c r="C2350" s="41"/>
      <c r="D2350" s="41"/>
    </row>
    <row r="2351" spans="3:4">
      <c r="C2351" s="41"/>
      <c r="D2351" s="41"/>
    </row>
    <row r="2352" spans="3:4">
      <c r="C2352" s="41"/>
      <c r="D2352" s="41"/>
    </row>
    <row r="2353" spans="3:4">
      <c r="C2353" s="41"/>
      <c r="D2353" s="41"/>
    </row>
    <row r="2354" spans="3:4">
      <c r="C2354" s="41"/>
      <c r="D2354" s="41"/>
    </row>
    <row r="2355" spans="3:4">
      <c r="C2355" s="41"/>
      <c r="D2355" s="41"/>
    </row>
    <row r="2356" spans="3:4">
      <c r="C2356" s="41"/>
      <c r="D2356" s="41"/>
    </row>
    <row r="2357" spans="3:4">
      <c r="C2357" s="41"/>
      <c r="D2357" s="41"/>
    </row>
    <row r="2358" spans="3:4">
      <c r="C2358" s="41"/>
      <c r="D2358" s="41"/>
    </row>
    <row r="2359" spans="3:4">
      <c r="C2359" s="41"/>
      <c r="D2359" s="41"/>
    </row>
    <row r="2360" spans="3:4">
      <c r="C2360" s="41"/>
      <c r="D2360" s="41"/>
    </row>
    <row r="2361" spans="3:4">
      <c r="C2361" s="41"/>
      <c r="D2361" s="41"/>
    </row>
    <row r="2362" spans="3:4">
      <c r="C2362" s="41"/>
      <c r="D2362" s="41"/>
    </row>
    <row r="2363" spans="3:4">
      <c r="C2363" s="41"/>
      <c r="D2363" s="41"/>
    </row>
    <row r="2364" spans="3:4">
      <c r="C2364" s="41"/>
      <c r="D2364" s="41"/>
    </row>
    <row r="2365" spans="3:4">
      <c r="C2365" s="41"/>
      <c r="D2365" s="41"/>
    </row>
    <row r="2366" spans="3:4">
      <c r="C2366" s="41"/>
      <c r="D2366" s="41"/>
    </row>
    <row r="2367" spans="3:4">
      <c r="C2367" s="41"/>
      <c r="D2367" s="41"/>
    </row>
    <row r="2368" spans="3:4">
      <c r="C2368" s="41"/>
      <c r="D2368" s="41"/>
    </row>
    <row r="2369" spans="3:4">
      <c r="C2369" s="41"/>
      <c r="D2369" s="41"/>
    </row>
    <row r="2370" spans="3:4">
      <c r="C2370" s="41"/>
      <c r="D2370" s="41"/>
    </row>
    <row r="2371" spans="3:4">
      <c r="C2371" s="41"/>
      <c r="D2371" s="41"/>
    </row>
    <row r="2372" spans="3:4">
      <c r="C2372" s="41"/>
      <c r="D2372" s="41"/>
    </row>
    <row r="2373" spans="3:4">
      <c r="C2373" s="41"/>
      <c r="D2373" s="41"/>
    </row>
    <row r="2374" spans="3:4">
      <c r="C2374" s="41"/>
      <c r="D2374" s="41"/>
    </row>
    <row r="2375" spans="3:4">
      <c r="C2375" s="41"/>
      <c r="D2375" s="41"/>
    </row>
    <row r="2376" spans="3:4">
      <c r="C2376" s="41"/>
      <c r="D2376" s="41"/>
    </row>
    <row r="2377" spans="3:4">
      <c r="C2377" s="41"/>
      <c r="D2377" s="41"/>
    </row>
    <row r="2378" spans="3:4">
      <c r="C2378" s="41"/>
      <c r="D2378" s="41"/>
    </row>
    <row r="2379" spans="3:4">
      <c r="C2379" s="41"/>
      <c r="D2379" s="41"/>
    </row>
    <row r="2380" spans="3:4">
      <c r="C2380" s="41"/>
      <c r="D2380" s="41"/>
    </row>
    <row r="2381" spans="3:4">
      <c r="C2381" s="41"/>
      <c r="D2381" s="41"/>
    </row>
    <row r="2382" spans="3:4">
      <c r="C2382" s="41"/>
      <c r="D2382" s="41"/>
    </row>
    <row r="2383" spans="3:4">
      <c r="C2383" s="41"/>
      <c r="D2383" s="41"/>
    </row>
    <row r="2384" spans="3:4">
      <c r="C2384" s="41"/>
      <c r="D2384" s="41"/>
    </row>
    <row r="2385" spans="3:4">
      <c r="C2385" s="41"/>
      <c r="D2385" s="41"/>
    </row>
    <row r="2386" spans="3:4">
      <c r="C2386" s="41"/>
      <c r="D2386" s="41"/>
    </row>
    <row r="2387" spans="3:4">
      <c r="C2387" s="41"/>
      <c r="D2387" s="41"/>
    </row>
    <row r="2388" spans="3:4">
      <c r="C2388" s="41"/>
      <c r="D2388" s="41"/>
    </row>
    <row r="2389" spans="3:4">
      <c r="C2389" s="41"/>
      <c r="D2389" s="41"/>
    </row>
    <row r="2390" spans="3:4">
      <c r="C2390" s="41"/>
      <c r="D2390" s="41"/>
    </row>
    <row r="2391" spans="3:4">
      <c r="C2391" s="41"/>
      <c r="D2391" s="41"/>
    </row>
    <row r="2392" spans="3:4">
      <c r="C2392" s="41"/>
      <c r="D2392" s="41"/>
    </row>
    <row r="2393" spans="3:4">
      <c r="C2393" s="41"/>
      <c r="D2393" s="41"/>
    </row>
    <row r="2394" spans="3:4">
      <c r="C2394" s="41"/>
      <c r="D2394" s="41"/>
    </row>
    <row r="2395" spans="3:4">
      <c r="C2395" s="41"/>
      <c r="D2395" s="41"/>
    </row>
    <row r="2396" spans="3:4">
      <c r="C2396" s="41"/>
      <c r="D2396" s="41"/>
    </row>
    <row r="2397" spans="3:4">
      <c r="C2397" s="41"/>
      <c r="D2397" s="41"/>
    </row>
    <row r="2398" spans="3:4">
      <c r="C2398" s="41"/>
      <c r="D2398" s="41"/>
    </row>
    <row r="2399" spans="3:4">
      <c r="C2399" s="41"/>
      <c r="D2399" s="41"/>
    </row>
    <row r="2400" spans="3:4">
      <c r="C2400" s="41"/>
      <c r="D2400" s="41"/>
    </row>
    <row r="2401" spans="3:4">
      <c r="C2401" s="41"/>
      <c r="D2401" s="41"/>
    </row>
    <row r="2402" spans="3:4">
      <c r="C2402" s="41"/>
      <c r="D2402" s="41"/>
    </row>
    <row r="2403" spans="3:4">
      <c r="C2403" s="41"/>
      <c r="D2403" s="41"/>
    </row>
    <row r="2404" spans="3:4">
      <c r="C2404" s="41"/>
      <c r="D2404" s="41"/>
    </row>
    <row r="2405" spans="3:4">
      <c r="C2405" s="41"/>
      <c r="D2405" s="41"/>
    </row>
    <row r="2406" spans="3:4">
      <c r="C2406" s="41"/>
      <c r="D2406" s="41"/>
    </row>
    <row r="2407" spans="3:4">
      <c r="C2407" s="41"/>
      <c r="D2407" s="41"/>
    </row>
    <row r="2408" spans="3:4">
      <c r="C2408" s="41"/>
      <c r="D2408" s="41"/>
    </row>
    <row r="2409" spans="3:4">
      <c r="C2409" s="41"/>
      <c r="D2409" s="41"/>
    </row>
    <row r="2410" spans="3:4">
      <c r="C2410" s="41"/>
      <c r="D2410" s="41"/>
    </row>
    <row r="2411" spans="3:4">
      <c r="C2411" s="41"/>
      <c r="D2411" s="41"/>
    </row>
    <row r="2412" spans="3:4">
      <c r="C2412" s="41"/>
      <c r="D2412" s="41"/>
    </row>
    <row r="2413" spans="3:4">
      <c r="C2413" s="41"/>
      <c r="D2413" s="41"/>
    </row>
    <row r="2414" spans="3:4">
      <c r="C2414" s="41"/>
      <c r="D2414" s="41"/>
    </row>
    <row r="2415" spans="3:4">
      <c r="C2415" s="41"/>
      <c r="D2415" s="41"/>
    </row>
    <row r="2416" spans="3:4">
      <c r="C2416" s="41"/>
      <c r="D2416" s="41"/>
    </row>
    <row r="2417" spans="3:4">
      <c r="C2417" s="41"/>
      <c r="D2417" s="41"/>
    </row>
    <row r="2418" spans="3:4">
      <c r="C2418" s="41"/>
      <c r="D2418" s="41"/>
    </row>
    <row r="2419" spans="3:4">
      <c r="C2419" s="41"/>
      <c r="D2419" s="41"/>
    </row>
    <row r="2420" spans="3:4">
      <c r="C2420" s="41"/>
      <c r="D2420" s="41"/>
    </row>
    <row r="2421" spans="3:4">
      <c r="C2421" s="41"/>
      <c r="D2421" s="41"/>
    </row>
    <row r="2422" spans="3:4">
      <c r="C2422" s="41"/>
      <c r="D2422" s="41"/>
    </row>
    <row r="2423" spans="3:4">
      <c r="C2423" s="41"/>
      <c r="D2423" s="41"/>
    </row>
    <row r="2424" spans="3:4">
      <c r="C2424" s="41"/>
      <c r="D2424" s="41"/>
    </row>
    <row r="2425" spans="3:4">
      <c r="C2425" s="41"/>
      <c r="D2425" s="41"/>
    </row>
    <row r="2426" spans="3:4">
      <c r="C2426" s="41"/>
      <c r="D2426" s="41"/>
    </row>
    <row r="2427" spans="3:4">
      <c r="C2427" s="41"/>
      <c r="D2427" s="41"/>
    </row>
    <row r="2428" spans="3:4">
      <c r="C2428" s="41"/>
      <c r="D2428" s="41"/>
    </row>
    <row r="2429" spans="3:4">
      <c r="C2429" s="41"/>
      <c r="D2429" s="41"/>
    </row>
    <row r="2430" spans="3:4">
      <c r="C2430" s="41"/>
      <c r="D2430" s="41"/>
    </row>
    <row r="2431" spans="3:4">
      <c r="C2431" s="41"/>
      <c r="D2431" s="41"/>
    </row>
    <row r="2432" spans="3:4">
      <c r="C2432" s="41"/>
      <c r="D2432" s="41"/>
    </row>
    <row r="2433" spans="3:4">
      <c r="C2433" s="41"/>
      <c r="D2433" s="41"/>
    </row>
    <row r="2434" spans="3:4">
      <c r="C2434" s="41"/>
      <c r="D2434" s="41"/>
    </row>
    <row r="2435" spans="3:4">
      <c r="C2435" s="41"/>
      <c r="D2435" s="41"/>
    </row>
    <row r="2436" spans="3:4">
      <c r="C2436" s="41"/>
      <c r="D2436" s="41"/>
    </row>
    <row r="2437" spans="3:4">
      <c r="C2437" s="41"/>
      <c r="D2437" s="41"/>
    </row>
    <row r="2438" spans="3:4">
      <c r="C2438" s="41"/>
      <c r="D2438" s="41"/>
    </row>
    <row r="2439" spans="3:4">
      <c r="C2439" s="41"/>
      <c r="D2439" s="41"/>
    </row>
    <row r="2440" spans="3:4">
      <c r="C2440" s="41"/>
      <c r="D2440" s="41"/>
    </row>
    <row r="2441" spans="3:4">
      <c r="C2441" s="41"/>
      <c r="D2441" s="41"/>
    </row>
    <row r="2442" spans="3:4">
      <c r="C2442" s="41"/>
      <c r="D2442" s="41"/>
    </row>
    <row r="2443" spans="3:4">
      <c r="C2443" s="41"/>
      <c r="D2443" s="41"/>
    </row>
    <row r="2444" spans="3:4">
      <c r="C2444" s="41"/>
      <c r="D2444" s="41"/>
    </row>
    <row r="2445" spans="3:4">
      <c r="C2445" s="41"/>
      <c r="D2445" s="41"/>
    </row>
    <row r="2446" spans="3:4">
      <c r="C2446" s="41"/>
      <c r="D2446" s="41"/>
    </row>
    <row r="2447" spans="3:4">
      <c r="C2447" s="41"/>
      <c r="D2447" s="41"/>
    </row>
    <row r="2448" spans="3:4">
      <c r="C2448" s="41"/>
      <c r="D2448" s="41"/>
    </row>
    <row r="2449" spans="3:4">
      <c r="C2449" s="41"/>
      <c r="D2449" s="41"/>
    </row>
    <row r="2450" spans="3:4">
      <c r="C2450" s="41"/>
      <c r="D2450" s="41"/>
    </row>
    <row r="2451" spans="3:4">
      <c r="C2451" s="41"/>
      <c r="D2451" s="41"/>
    </row>
    <row r="2452" spans="3:4">
      <c r="C2452" s="41"/>
      <c r="D2452" s="41"/>
    </row>
    <row r="2453" spans="3:4">
      <c r="C2453" s="41"/>
      <c r="D2453" s="41"/>
    </row>
    <row r="2454" spans="3:4">
      <c r="C2454" s="41"/>
      <c r="D2454" s="41"/>
    </row>
    <row r="2455" spans="3:4">
      <c r="C2455" s="41"/>
      <c r="D2455" s="41"/>
    </row>
    <row r="2456" spans="3:4">
      <c r="C2456" s="41"/>
      <c r="D2456" s="41"/>
    </row>
    <row r="2457" spans="3:4">
      <c r="C2457" s="41"/>
      <c r="D2457" s="41"/>
    </row>
    <row r="2458" spans="3:4">
      <c r="C2458" s="41"/>
      <c r="D2458" s="41"/>
    </row>
    <row r="2459" spans="3:4">
      <c r="C2459" s="41"/>
      <c r="D2459" s="41"/>
    </row>
    <row r="2460" spans="3:4">
      <c r="C2460" s="41"/>
      <c r="D2460" s="41"/>
    </row>
    <row r="2461" spans="3:4">
      <c r="C2461" s="41"/>
      <c r="D2461" s="41"/>
    </row>
    <row r="2462" spans="3:4">
      <c r="C2462" s="41"/>
      <c r="D2462" s="41"/>
    </row>
    <row r="2463" spans="3:4">
      <c r="C2463" s="41"/>
      <c r="D2463" s="41"/>
    </row>
    <row r="2464" spans="3:4">
      <c r="C2464" s="41"/>
      <c r="D2464" s="41"/>
    </row>
    <row r="2465" spans="3:4">
      <c r="C2465" s="41"/>
      <c r="D2465" s="41"/>
    </row>
    <row r="2466" spans="3:4">
      <c r="C2466" s="41"/>
      <c r="D2466" s="41"/>
    </row>
    <row r="2467" spans="3:4">
      <c r="C2467" s="41"/>
      <c r="D2467" s="41"/>
    </row>
    <row r="2468" spans="3:4">
      <c r="C2468" s="41"/>
      <c r="D2468" s="41"/>
    </row>
    <row r="2469" spans="3:4">
      <c r="C2469" s="41"/>
      <c r="D2469" s="41"/>
    </row>
    <row r="2470" spans="3:4">
      <c r="C2470" s="41"/>
      <c r="D2470" s="41"/>
    </row>
    <row r="2471" spans="3:4">
      <c r="C2471" s="41"/>
      <c r="D2471" s="41"/>
    </row>
    <row r="2472" spans="3:4">
      <c r="C2472" s="41"/>
      <c r="D2472" s="41"/>
    </row>
    <row r="2473" spans="3:4">
      <c r="C2473" s="41"/>
      <c r="D2473" s="41"/>
    </row>
    <row r="2474" spans="3:4">
      <c r="C2474" s="41"/>
      <c r="D2474" s="41"/>
    </row>
    <row r="2475" spans="3:4">
      <c r="C2475" s="41"/>
      <c r="D2475" s="41"/>
    </row>
    <row r="2476" spans="3:4">
      <c r="C2476" s="41"/>
      <c r="D2476" s="41"/>
    </row>
    <row r="2477" spans="3:4">
      <c r="C2477" s="41"/>
      <c r="D2477" s="41"/>
    </row>
    <row r="2478" spans="3:4">
      <c r="C2478" s="41"/>
      <c r="D2478" s="41"/>
    </row>
    <row r="2479" spans="3:4">
      <c r="C2479" s="41"/>
      <c r="D2479" s="41"/>
    </row>
    <row r="2480" spans="3:4">
      <c r="C2480" s="41"/>
      <c r="D2480" s="41"/>
    </row>
    <row r="2481" spans="3:4">
      <c r="C2481" s="41"/>
      <c r="D2481" s="41"/>
    </row>
    <row r="2482" spans="3:4">
      <c r="C2482" s="41"/>
      <c r="D2482" s="41"/>
    </row>
    <row r="2483" spans="3:4">
      <c r="C2483" s="41"/>
      <c r="D2483" s="41"/>
    </row>
    <row r="2484" spans="3:4">
      <c r="C2484" s="41"/>
      <c r="D2484" s="41"/>
    </row>
    <row r="2485" spans="3:4">
      <c r="C2485" s="41"/>
      <c r="D2485" s="41"/>
    </row>
    <row r="2486" spans="3:4">
      <c r="C2486" s="41"/>
      <c r="D2486" s="41"/>
    </row>
    <row r="2487" spans="3:4">
      <c r="C2487" s="41"/>
      <c r="D2487" s="41"/>
    </row>
    <row r="2488" spans="3:4">
      <c r="C2488" s="41"/>
      <c r="D2488" s="41"/>
    </row>
    <row r="2489" spans="3:4">
      <c r="C2489" s="41"/>
      <c r="D2489" s="41"/>
    </row>
    <row r="2490" spans="3:4">
      <c r="C2490" s="41"/>
      <c r="D2490" s="41"/>
    </row>
    <row r="2491" spans="3:4">
      <c r="C2491" s="41"/>
      <c r="D2491" s="41"/>
    </row>
    <row r="2492" spans="3:4">
      <c r="C2492" s="41"/>
      <c r="D2492" s="41"/>
    </row>
    <row r="2493" spans="3:4">
      <c r="C2493" s="41"/>
      <c r="D2493" s="41"/>
    </row>
    <row r="2494" spans="3:4">
      <c r="C2494" s="41"/>
      <c r="D2494" s="41"/>
    </row>
    <row r="2495" spans="3:4">
      <c r="C2495" s="41"/>
      <c r="D2495" s="41"/>
    </row>
    <row r="2496" spans="3:4">
      <c r="C2496" s="41"/>
      <c r="D2496" s="41"/>
    </row>
    <row r="2497" spans="3:4">
      <c r="C2497" s="41"/>
      <c r="D2497" s="41"/>
    </row>
    <row r="2498" spans="3:4">
      <c r="C2498" s="41"/>
      <c r="D2498" s="41"/>
    </row>
    <row r="2499" spans="3:4">
      <c r="C2499" s="41"/>
      <c r="D2499" s="41"/>
    </row>
    <row r="2500" spans="3:4">
      <c r="C2500" s="41"/>
      <c r="D2500" s="41"/>
    </row>
    <row r="2501" spans="3:4">
      <c r="C2501" s="41"/>
      <c r="D2501" s="41"/>
    </row>
    <row r="2502" spans="3:4">
      <c r="C2502" s="41"/>
      <c r="D2502" s="41"/>
    </row>
    <row r="2503" spans="3:4">
      <c r="C2503" s="41"/>
      <c r="D2503" s="41"/>
    </row>
    <row r="2504" spans="3:4">
      <c r="C2504" s="41"/>
      <c r="D2504" s="41"/>
    </row>
    <row r="2505" spans="3:4">
      <c r="C2505" s="41"/>
      <c r="D2505" s="41"/>
    </row>
    <row r="2506" spans="3:4">
      <c r="C2506" s="41"/>
      <c r="D2506" s="41"/>
    </row>
    <row r="2507" spans="3:4">
      <c r="C2507" s="41"/>
      <c r="D2507" s="41"/>
    </row>
    <row r="2508" spans="3:4">
      <c r="C2508" s="41"/>
      <c r="D2508" s="41"/>
    </row>
    <row r="2509" spans="3:4">
      <c r="C2509" s="41"/>
      <c r="D2509" s="41"/>
    </row>
    <row r="2510" spans="3:4">
      <c r="C2510" s="41"/>
      <c r="D2510" s="41"/>
    </row>
    <row r="2511" spans="3:4">
      <c r="C2511" s="41"/>
      <c r="D2511" s="41"/>
    </row>
    <row r="2512" spans="3:4">
      <c r="C2512" s="41"/>
      <c r="D2512" s="41"/>
    </row>
    <row r="2513" spans="3:4">
      <c r="C2513" s="41"/>
      <c r="D2513" s="41"/>
    </row>
    <row r="2514" spans="3:4">
      <c r="C2514" s="41"/>
      <c r="D2514" s="41"/>
    </row>
    <row r="2515" spans="3:4">
      <c r="C2515" s="41"/>
      <c r="D2515" s="41"/>
    </row>
    <row r="2516" spans="3:4">
      <c r="C2516" s="41"/>
      <c r="D2516" s="41"/>
    </row>
    <row r="2517" spans="3:4">
      <c r="C2517" s="41"/>
      <c r="D2517" s="41"/>
    </row>
    <row r="2518" spans="3:4">
      <c r="C2518" s="41"/>
      <c r="D2518" s="41"/>
    </row>
    <row r="2519" spans="3:4">
      <c r="C2519" s="41"/>
      <c r="D2519" s="41"/>
    </row>
    <row r="2520" spans="3:4">
      <c r="C2520" s="41"/>
      <c r="D2520" s="41"/>
    </row>
    <row r="2521" spans="3:4">
      <c r="C2521" s="41"/>
      <c r="D2521" s="41"/>
    </row>
    <row r="2522" spans="3:4">
      <c r="C2522" s="41"/>
      <c r="D2522" s="41"/>
    </row>
    <row r="2523" spans="3:4">
      <c r="C2523" s="41"/>
      <c r="D2523" s="41"/>
    </row>
    <row r="2524" spans="3:4">
      <c r="C2524" s="41"/>
      <c r="D2524" s="41"/>
    </row>
    <row r="2525" spans="3:4">
      <c r="C2525" s="41"/>
      <c r="D2525" s="41"/>
    </row>
    <row r="2526" spans="3:4">
      <c r="C2526" s="41"/>
      <c r="D2526" s="41"/>
    </row>
    <row r="2527" spans="3:4">
      <c r="C2527" s="41"/>
      <c r="D2527" s="41"/>
    </row>
    <row r="2528" spans="3:4">
      <c r="C2528" s="41"/>
      <c r="D2528" s="41"/>
    </row>
    <row r="2529" spans="3:4">
      <c r="C2529" s="41"/>
      <c r="D2529" s="41"/>
    </row>
    <row r="2530" spans="3:4">
      <c r="C2530" s="41"/>
      <c r="D2530" s="41"/>
    </row>
    <row r="2531" spans="3:4">
      <c r="C2531" s="41"/>
      <c r="D2531" s="41"/>
    </row>
    <row r="2532" spans="3:4">
      <c r="C2532" s="41"/>
      <c r="D2532" s="41"/>
    </row>
    <row r="2533" spans="3:4">
      <c r="C2533" s="41"/>
      <c r="D2533" s="41"/>
    </row>
    <row r="2534" spans="3:4">
      <c r="C2534" s="41"/>
      <c r="D2534" s="41"/>
    </row>
    <row r="2535" spans="3:4">
      <c r="C2535" s="41"/>
      <c r="D2535" s="41"/>
    </row>
    <row r="2536" spans="3:4">
      <c r="C2536" s="41"/>
      <c r="D2536" s="41"/>
    </row>
    <row r="2537" spans="3:4">
      <c r="C2537" s="41"/>
      <c r="D2537" s="41"/>
    </row>
    <row r="2538" spans="3:4">
      <c r="C2538" s="41"/>
      <c r="D2538" s="41"/>
    </row>
    <row r="2539" spans="3:4">
      <c r="C2539" s="41"/>
      <c r="D2539" s="41"/>
    </row>
    <row r="2540" spans="3:4">
      <c r="C2540" s="41"/>
      <c r="D2540" s="41"/>
    </row>
    <row r="2541" spans="3:4">
      <c r="C2541" s="41"/>
      <c r="D2541" s="41"/>
    </row>
    <row r="2542" spans="3:4">
      <c r="C2542" s="41"/>
      <c r="D2542" s="41"/>
    </row>
    <row r="2543" spans="3:4">
      <c r="C2543" s="41"/>
      <c r="D2543" s="41"/>
    </row>
    <row r="2544" spans="3:4">
      <c r="C2544" s="41"/>
      <c r="D2544" s="41"/>
    </row>
    <row r="2545" spans="3:4">
      <c r="C2545" s="41"/>
      <c r="D2545" s="41"/>
    </row>
    <row r="2546" spans="3:4">
      <c r="C2546" s="41"/>
      <c r="D2546" s="41"/>
    </row>
    <row r="2547" spans="3:4">
      <c r="C2547" s="41"/>
      <c r="D2547" s="41"/>
    </row>
    <row r="2548" spans="3:4">
      <c r="C2548" s="41"/>
      <c r="D2548" s="41"/>
    </row>
    <row r="2549" spans="3:4">
      <c r="C2549" s="41"/>
      <c r="D2549" s="41"/>
    </row>
    <row r="2550" spans="3:4">
      <c r="C2550" s="41"/>
      <c r="D2550" s="41"/>
    </row>
    <row r="2551" spans="3:4">
      <c r="C2551" s="41"/>
      <c r="D2551" s="41"/>
    </row>
    <row r="2552" spans="3:4">
      <c r="C2552" s="41"/>
      <c r="D2552" s="41"/>
    </row>
    <row r="2553" spans="3:4">
      <c r="C2553" s="41"/>
      <c r="D2553" s="41"/>
    </row>
    <row r="2554" spans="3:4">
      <c r="C2554" s="41"/>
      <c r="D2554" s="41"/>
    </row>
    <row r="2555" spans="3:4">
      <c r="C2555" s="41"/>
      <c r="D2555" s="41"/>
    </row>
    <row r="2556" spans="3:4">
      <c r="C2556" s="41"/>
      <c r="D2556" s="41"/>
    </row>
    <row r="2557" spans="3:4">
      <c r="C2557" s="41"/>
      <c r="D2557" s="41"/>
    </row>
    <row r="2558" spans="3:4">
      <c r="C2558" s="41"/>
      <c r="D2558" s="41"/>
    </row>
    <row r="2559" spans="3:4">
      <c r="C2559" s="41"/>
      <c r="D2559" s="41"/>
    </row>
    <row r="2560" spans="3:4">
      <c r="C2560" s="41"/>
      <c r="D2560" s="41"/>
    </row>
    <row r="2561" spans="3:4">
      <c r="C2561" s="41"/>
      <c r="D2561" s="41"/>
    </row>
    <row r="2562" spans="3:4">
      <c r="C2562" s="41"/>
      <c r="D2562" s="41"/>
    </row>
    <row r="2563" spans="3:4">
      <c r="C2563" s="41"/>
      <c r="D2563" s="41"/>
    </row>
    <row r="2564" spans="3:4">
      <c r="C2564" s="41"/>
      <c r="D2564" s="41"/>
    </row>
    <row r="2565" spans="3:4">
      <c r="C2565" s="41"/>
      <c r="D2565" s="41"/>
    </row>
    <row r="2566" spans="3:4">
      <c r="C2566" s="41"/>
      <c r="D2566" s="41"/>
    </row>
    <row r="2567" spans="3:4">
      <c r="C2567" s="41"/>
      <c r="D2567" s="41"/>
    </row>
    <row r="2568" spans="3:4">
      <c r="C2568" s="41"/>
      <c r="D2568" s="41"/>
    </row>
    <row r="2569" spans="3:4">
      <c r="C2569" s="41"/>
      <c r="D2569" s="41"/>
    </row>
    <row r="2570" spans="3:4">
      <c r="C2570" s="41"/>
      <c r="D2570" s="41"/>
    </row>
    <row r="2571" spans="3:4">
      <c r="C2571" s="41"/>
      <c r="D2571" s="41"/>
    </row>
    <row r="2572" spans="3:4">
      <c r="C2572" s="41"/>
      <c r="D2572" s="41"/>
    </row>
    <row r="2573" spans="3:4">
      <c r="C2573" s="41"/>
      <c r="D2573" s="41"/>
    </row>
    <row r="2574" spans="3:4">
      <c r="C2574" s="41"/>
      <c r="D2574" s="41"/>
    </row>
    <row r="2575" spans="3:4">
      <c r="C2575" s="41"/>
      <c r="D2575" s="41"/>
    </row>
    <row r="2576" spans="3:4">
      <c r="C2576" s="41"/>
      <c r="D2576" s="41"/>
    </row>
    <row r="2577" spans="3:4">
      <c r="C2577" s="41"/>
      <c r="D2577" s="41"/>
    </row>
    <row r="2578" spans="3:4">
      <c r="C2578" s="41"/>
      <c r="D2578" s="41"/>
    </row>
    <row r="2579" spans="3:4">
      <c r="C2579" s="41"/>
      <c r="D2579" s="41"/>
    </row>
    <row r="2580" spans="3:4">
      <c r="C2580" s="41"/>
      <c r="D2580" s="41"/>
    </row>
    <row r="2581" spans="3:4">
      <c r="C2581" s="41"/>
      <c r="D2581" s="41"/>
    </row>
    <row r="2582" spans="3:4">
      <c r="C2582" s="41"/>
      <c r="D2582" s="41"/>
    </row>
    <row r="2583" spans="3:4">
      <c r="C2583" s="41"/>
      <c r="D2583" s="41"/>
    </row>
    <row r="2584" spans="3:4">
      <c r="C2584" s="41"/>
      <c r="D2584" s="41"/>
    </row>
    <row r="2585" spans="3:4">
      <c r="C2585" s="41"/>
      <c r="D2585" s="41"/>
    </row>
    <row r="2586" spans="3:4">
      <c r="C2586" s="41"/>
      <c r="D2586" s="41"/>
    </row>
    <row r="2587" spans="3:4">
      <c r="C2587" s="41"/>
      <c r="D2587" s="41"/>
    </row>
    <row r="2588" spans="3:4">
      <c r="C2588" s="41"/>
      <c r="D2588" s="41"/>
    </row>
    <row r="2589" spans="3:4">
      <c r="C2589" s="41"/>
      <c r="D2589" s="41"/>
    </row>
    <row r="2590" spans="3:4">
      <c r="C2590" s="41"/>
      <c r="D2590" s="41"/>
    </row>
    <row r="2591" spans="3:4">
      <c r="C2591" s="41"/>
      <c r="D2591" s="41"/>
    </row>
    <row r="2592" spans="3:4">
      <c r="C2592" s="41"/>
      <c r="D2592" s="41"/>
    </row>
    <row r="2593" spans="3:4">
      <c r="C2593" s="41"/>
      <c r="D2593" s="41"/>
    </row>
    <row r="2594" spans="3:4">
      <c r="C2594" s="41"/>
      <c r="D2594" s="41"/>
    </row>
    <row r="2595" spans="3:4">
      <c r="C2595" s="41"/>
      <c r="D2595" s="41"/>
    </row>
    <row r="2596" spans="3:4">
      <c r="C2596" s="41"/>
      <c r="D2596" s="41"/>
    </row>
    <row r="2597" spans="3:4">
      <c r="C2597" s="41"/>
      <c r="D2597" s="41"/>
    </row>
    <row r="2598" spans="3:4">
      <c r="C2598" s="41"/>
      <c r="D2598" s="41"/>
    </row>
    <row r="2599" spans="3:4">
      <c r="C2599" s="41"/>
      <c r="D2599" s="41"/>
    </row>
    <row r="2600" spans="3:4">
      <c r="C2600" s="41"/>
      <c r="D2600" s="41"/>
    </row>
    <row r="2601" spans="3:4">
      <c r="C2601" s="41"/>
      <c r="D2601" s="41"/>
    </row>
    <row r="2602" spans="3:4">
      <c r="C2602" s="41"/>
      <c r="D2602" s="41"/>
    </row>
    <row r="2603" spans="3:4">
      <c r="C2603" s="41"/>
      <c r="D2603" s="41"/>
    </row>
    <row r="2604" spans="3:4">
      <c r="C2604" s="41"/>
      <c r="D2604" s="41"/>
    </row>
    <row r="2605" spans="3:4">
      <c r="C2605" s="41"/>
      <c r="D2605" s="41"/>
    </row>
    <row r="2606" spans="3:4">
      <c r="C2606" s="41"/>
      <c r="D2606" s="41"/>
    </row>
    <row r="2607" spans="3:4">
      <c r="C2607" s="41"/>
      <c r="D2607" s="41"/>
    </row>
    <row r="2608" spans="3:4">
      <c r="C2608" s="41"/>
      <c r="D2608" s="41"/>
    </row>
    <row r="2609" spans="3:4">
      <c r="C2609" s="41"/>
      <c r="D2609" s="41"/>
    </row>
    <row r="2610" spans="3:4">
      <c r="C2610" s="41"/>
      <c r="D2610" s="41"/>
    </row>
    <row r="2611" spans="3:4">
      <c r="C2611" s="41"/>
      <c r="D2611" s="41"/>
    </row>
    <row r="2612" spans="3:4">
      <c r="C2612" s="41"/>
      <c r="D2612" s="41"/>
    </row>
    <row r="2613" spans="3:4">
      <c r="C2613" s="41"/>
      <c r="D2613" s="41"/>
    </row>
    <row r="2614" spans="3:4">
      <c r="C2614" s="41"/>
      <c r="D2614" s="41"/>
    </row>
    <row r="2615" spans="3:4">
      <c r="C2615" s="41"/>
      <c r="D2615" s="41"/>
    </row>
    <row r="2616" spans="3:4">
      <c r="C2616" s="41"/>
      <c r="D2616" s="41"/>
    </row>
    <row r="2617" spans="3:4">
      <c r="C2617" s="41"/>
      <c r="D2617" s="41"/>
    </row>
    <row r="2618" spans="3:4">
      <c r="C2618" s="41"/>
      <c r="D2618" s="41"/>
    </row>
    <row r="2619" spans="3:4">
      <c r="C2619" s="41"/>
      <c r="D2619" s="41"/>
    </row>
    <row r="2620" spans="3:4">
      <c r="C2620" s="41"/>
      <c r="D2620" s="41"/>
    </row>
    <row r="2621" spans="3:4">
      <c r="C2621" s="41"/>
      <c r="D2621" s="41"/>
    </row>
    <row r="2622" spans="3:4">
      <c r="C2622" s="41"/>
      <c r="D2622" s="41"/>
    </row>
    <row r="2623" spans="3:4">
      <c r="C2623" s="41"/>
      <c r="D2623" s="41"/>
    </row>
    <row r="2624" spans="3:4">
      <c r="C2624" s="41"/>
      <c r="D2624" s="41"/>
    </row>
    <row r="2625" spans="3:4">
      <c r="C2625" s="41"/>
      <c r="D2625" s="41"/>
    </row>
    <row r="2626" spans="3:4">
      <c r="C2626" s="41"/>
      <c r="D2626" s="41"/>
    </row>
    <row r="2627" spans="3:4">
      <c r="C2627" s="41"/>
      <c r="D2627" s="41"/>
    </row>
    <row r="2628" spans="3:4">
      <c r="C2628" s="41"/>
      <c r="D2628" s="41"/>
    </row>
    <row r="2629" spans="3:4">
      <c r="C2629" s="41"/>
      <c r="D2629" s="41"/>
    </row>
    <row r="2630" spans="3:4">
      <c r="C2630" s="41"/>
      <c r="D2630" s="41"/>
    </row>
    <row r="2631" spans="3:4">
      <c r="C2631" s="41"/>
      <c r="D2631" s="41"/>
    </row>
    <row r="2632" spans="3:4">
      <c r="C2632" s="41"/>
      <c r="D2632" s="41"/>
    </row>
    <row r="2633" spans="3:4">
      <c r="C2633" s="41"/>
      <c r="D2633" s="41"/>
    </row>
    <row r="2634" spans="3:4">
      <c r="C2634" s="41"/>
      <c r="D2634" s="41"/>
    </row>
    <row r="2635" spans="3:4">
      <c r="C2635" s="41"/>
      <c r="D2635" s="41"/>
    </row>
    <row r="2636" spans="3:4">
      <c r="C2636" s="41"/>
      <c r="D2636" s="41"/>
    </row>
    <row r="2637" spans="3:4">
      <c r="C2637" s="41"/>
      <c r="D2637" s="41"/>
    </row>
    <row r="2638" spans="3:4">
      <c r="C2638" s="41"/>
      <c r="D2638" s="41"/>
    </row>
    <row r="2639" spans="3:4">
      <c r="C2639" s="41"/>
      <c r="D2639" s="41"/>
    </row>
    <row r="2640" spans="3:4">
      <c r="C2640" s="41"/>
      <c r="D2640" s="41"/>
    </row>
    <row r="2641" spans="3:4">
      <c r="C2641" s="41"/>
      <c r="D2641" s="41"/>
    </row>
    <row r="2642" spans="3:4">
      <c r="C2642" s="41"/>
      <c r="D2642" s="41"/>
    </row>
    <row r="2643" spans="3:4">
      <c r="C2643" s="41"/>
      <c r="D2643" s="41"/>
    </row>
    <row r="2644" spans="3:4">
      <c r="C2644" s="41"/>
      <c r="D2644" s="41"/>
    </row>
    <row r="2645" spans="3:4">
      <c r="C2645" s="41"/>
      <c r="D2645" s="41"/>
    </row>
    <row r="2646" spans="3:4">
      <c r="C2646" s="41"/>
      <c r="D2646" s="41"/>
    </row>
    <row r="2647" spans="3:4">
      <c r="C2647" s="41"/>
      <c r="D2647" s="41"/>
    </row>
    <row r="2648" spans="3:4">
      <c r="C2648" s="41"/>
      <c r="D2648" s="41"/>
    </row>
    <row r="2649" spans="3:4">
      <c r="C2649" s="41"/>
      <c r="D2649" s="41"/>
    </row>
    <row r="2650" spans="3:4">
      <c r="C2650" s="41"/>
      <c r="D2650" s="41"/>
    </row>
    <row r="2651" spans="3:4">
      <c r="C2651" s="41"/>
      <c r="D2651" s="41"/>
    </row>
    <row r="2652" spans="3:4">
      <c r="C2652" s="41"/>
      <c r="D2652" s="41"/>
    </row>
    <row r="2653" spans="3:4">
      <c r="C2653" s="41"/>
      <c r="D2653" s="41"/>
    </row>
    <row r="2654" spans="3:4">
      <c r="C2654" s="41"/>
      <c r="D2654" s="41"/>
    </row>
    <row r="2655" spans="3:4">
      <c r="C2655" s="41"/>
      <c r="D2655" s="41"/>
    </row>
    <row r="2656" spans="3:4">
      <c r="C2656" s="41"/>
      <c r="D2656" s="41"/>
    </row>
    <row r="2657" spans="3:4">
      <c r="C2657" s="41"/>
      <c r="D2657" s="41"/>
    </row>
    <row r="2658" spans="3:4">
      <c r="C2658" s="41"/>
      <c r="D2658" s="41"/>
    </row>
    <row r="2659" spans="3:4">
      <c r="C2659" s="41"/>
      <c r="D2659" s="41"/>
    </row>
    <row r="2660" spans="3:4">
      <c r="C2660" s="41"/>
      <c r="D2660" s="41"/>
    </row>
    <row r="2661" spans="3:4">
      <c r="C2661" s="41"/>
      <c r="D2661" s="41"/>
    </row>
    <row r="2662" spans="3:4">
      <c r="C2662" s="41"/>
      <c r="D2662" s="41"/>
    </row>
    <row r="2663" spans="3:4">
      <c r="C2663" s="41"/>
      <c r="D2663" s="41"/>
    </row>
    <row r="2664" spans="3:4">
      <c r="C2664" s="41"/>
      <c r="D2664" s="41"/>
    </row>
    <row r="2665" spans="3:4">
      <c r="C2665" s="41"/>
      <c r="D2665" s="41"/>
    </row>
    <row r="2666" spans="3:4">
      <c r="C2666" s="41"/>
      <c r="D2666" s="41"/>
    </row>
    <row r="2667" spans="3:4">
      <c r="C2667" s="41"/>
      <c r="D2667" s="41"/>
    </row>
    <row r="2668" spans="3:4">
      <c r="C2668" s="41"/>
      <c r="D2668" s="41"/>
    </row>
    <row r="2669" spans="3:4">
      <c r="C2669" s="41"/>
      <c r="D2669" s="41"/>
    </row>
    <row r="2670" spans="3:4">
      <c r="C2670" s="41"/>
      <c r="D2670" s="41"/>
    </row>
    <row r="2671" spans="3:4">
      <c r="C2671" s="41"/>
      <c r="D2671" s="41"/>
    </row>
    <row r="2672" spans="3:4">
      <c r="C2672" s="41"/>
      <c r="D2672" s="41"/>
    </row>
    <row r="2673" spans="3:4">
      <c r="C2673" s="41"/>
      <c r="D2673" s="41"/>
    </row>
    <row r="2674" spans="3:4">
      <c r="C2674" s="41"/>
      <c r="D2674" s="41"/>
    </row>
    <row r="2675" spans="3:4">
      <c r="C2675" s="41"/>
      <c r="D2675" s="41"/>
    </row>
    <row r="2676" spans="3:4">
      <c r="C2676" s="41"/>
      <c r="D2676" s="41"/>
    </row>
    <row r="2677" spans="3:4">
      <c r="C2677" s="41"/>
      <c r="D2677" s="41"/>
    </row>
    <row r="2678" spans="3:4">
      <c r="C2678" s="41"/>
      <c r="D2678" s="41"/>
    </row>
    <row r="2679" spans="3:4">
      <c r="C2679" s="41"/>
      <c r="D2679" s="41"/>
    </row>
    <row r="2680" spans="3:4">
      <c r="C2680" s="41"/>
      <c r="D2680" s="41"/>
    </row>
    <row r="2681" spans="3:4">
      <c r="C2681" s="41"/>
      <c r="D2681" s="41"/>
    </row>
    <row r="2682" spans="3:4">
      <c r="C2682" s="41"/>
      <c r="D2682" s="41"/>
    </row>
    <row r="2683" spans="3:4">
      <c r="C2683" s="41"/>
      <c r="D2683" s="41"/>
    </row>
    <row r="2684" spans="3:4">
      <c r="C2684" s="41"/>
      <c r="D2684" s="41"/>
    </row>
    <row r="2685" spans="3:4">
      <c r="C2685" s="41"/>
      <c r="D2685" s="41"/>
    </row>
    <row r="2686" spans="3:4">
      <c r="C2686" s="41"/>
      <c r="D2686" s="41"/>
    </row>
    <row r="2687" spans="3:4">
      <c r="C2687" s="41"/>
      <c r="D2687" s="41"/>
    </row>
    <row r="2688" spans="3:4">
      <c r="C2688" s="41"/>
      <c r="D2688" s="41"/>
    </row>
    <row r="2689" spans="3:4">
      <c r="C2689" s="41"/>
      <c r="D2689" s="41"/>
    </row>
    <row r="2690" spans="3:4">
      <c r="C2690" s="41"/>
      <c r="D2690" s="41"/>
    </row>
    <row r="2691" spans="3:4">
      <c r="C2691" s="41"/>
      <c r="D2691" s="41"/>
    </row>
    <row r="2692" spans="3:4">
      <c r="C2692" s="41"/>
      <c r="D2692" s="41"/>
    </row>
    <row r="2693" spans="3:4">
      <c r="C2693" s="41"/>
      <c r="D2693" s="41"/>
    </row>
    <row r="2694" spans="3:4">
      <c r="C2694" s="41"/>
      <c r="D2694" s="41"/>
    </row>
    <row r="2695" spans="3:4">
      <c r="C2695" s="41"/>
      <c r="D2695" s="41"/>
    </row>
    <row r="2696" spans="3:4">
      <c r="C2696" s="41"/>
      <c r="D2696" s="41"/>
    </row>
    <row r="2697" spans="3:4">
      <c r="C2697" s="41"/>
      <c r="D2697" s="41"/>
    </row>
    <row r="2698" spans="3:4">
      <c r="C2698" s="41"/>
      <c r="D2698" s="41"/>
    </row>
    <row r="2699" spans="3:4">
      <c r="C2699" s="41"/>
      <c r="D2699" s="41"/>
    </row>
    <row r="2700" spans="3:4">
      <c r="C2700" s="41"/>
      <c r="D2700" s="41"/>
    </row>
    <row r="2701" spans="3:4">
      <c r="C2701" s="41"/>
      <c r="D2701" s="41"/>
    </row>
    <row r="2702" spans="3:4">
      <c r="C2702" s="41"/>
      <c r="D2702" s="41"/>
    </row>
    <row r="2703" spans="3:4">
      <c r="C2703" s="41"/>
      <c r="D2703" s="41"/>
    </row>
    <row r="2704" spans="3:4">
      <c r="C2704" s="41"/>
      <c r="D2704" s="41"/>
    </row>
    <row r="2705" spans="3:4">
      <c r="C2705" s="41"/>
      <c r="D2705" s="41"/>
    </row>
    <row r="2706" spans="3:4">
      <c r="C2706" s="41"/>
      <c r="D2706" s="41"/>
    </row>
    <row r="2707" spans="3:4">
      <c r="C2707" s="41"/>
      <c r="D2707" s="41"/>
    </row>
    <row r="2708" spans="3:4">
      <c r="C2708" s="41"/>
      <c r="D2708" s="41"/>
    </row>
    <row r="2709" spans="3:4">
      <c r="C2709" s="41"/>
      <c r="D2709" s="41"/>
    </row>
    <row r="2710" spans="3:4">
      <c r="C2710" s="41"/>
      <c r="D2710" s="41"/>
    </row>
    <row r="2711" spans="3:4">
      <c r="C2711" s="41"/>
      <c r="D2711" s="41"/>
    </row>
    <row r="2712" spans="3:4">
      <c r="C2712" s="41"/>
      <c r="D2712" s="41"/>
    </row>
    <row r="2713" spans="3:4">
      <c r="C2713" s="41"/>
      <c r="D2713" s="41"/>
    </row>
    <row r="2714" spans="3:4">
      <c r="C2714" s="41"/>
      <c r="D2714" s="41"/>
    </row>
    <row r="2715" spans="3:4">
      <c r="C2715" s="41"/>
      <c r="D2715" s="41"/>
    </row>
    <row r="2716" spans="3:4">
      <c r="C2716" s="41"/>
      <c r="D2716" s="41"/>
    </row>
    <row r="2717" spans="3:4">
      <c r="C2717" s="41"/>
      <c r="D2717" s="41"/>
    </row>
    <row r="2718" spans="3:4">
      <c r="C2718" s="41"/>
      <c r="D2718" s="41"/>
    </row>
    <row r="2719" spans="3:4">
      <c r="C2719" s="41"/>
      <c r="D2719" s="41"/>
    </row>
    <row r="2720" spans="3:4">
      <c r="C2720" s="41"/>
      <c r="D2720" s="41"/>
    </row>
    <row r="2721" spans="3:4">
      <c r="C2721" s="41"/>
      <c r="D2721" s="41"/>
    </row>
    <row r="2722" spans="3:4">
      <c r="C2722" s="41"/>
      <c r="D2722" s="41"/>
    </row>
    <row r="2723" spans="3:4">
      <c r="C2723" s="41"/>
      <c r="D2723" s="41"/>
    </row>
    <row r="2724" spans="3:4">
      <c r="C2724" s="41"/>
      <c r="D2724" s="41"/>
    </row>
    <row r="2725" spans="3:4">
      <c r="C2725" s="41"/>
      <c r="D2725" s="41"/>
    </row>
    <row r="2726" spans="3:4">
      <c r="C2726" s="41"/>
      <c r="D2726" s="41"/>
    </row>
    <row r="2727" spans="3:4">
      <c r="C2727" s="41"/>
      <c r="D2727" s="41"/>
    </row>
    <row r="2728" spans="3:4">
      <c r="C2728" s="41"/>
      <c r="D2728" s="41"/>
    </row>
    <row r="2729" spans="3:4">
      <c r="C2729" s="41"/>
      <c r="D2729" s="41"/>
    </row>
    <row r="2730" spans="3:4">
      <c r="C2730" s="41"/>
      <c r="D2730" s="41"/>
    </row>
    <row r="2731" spans="3:4">
      <c r="C2731" s="41"/>
      <c r="D2731" s="41"/>
    </row>
    <row r="2732" spans="3:4">
      <c r="C2732" s="41"/>
      <c r="D2732" s="41"/>
    </row>
    <row r="2733" spans="3:4">
      <c r="C2733" s="41"/>
      <c r="D2733" s="41"/>
    </row>
    <row r="2734" spans="3:4">
      <c r="C2734" s="41"/>
      <c r="D2734" s="41"/>
    </row>
    <row r="2735" spans="3:4">
      <c r="C2735" s="41"/>
      <c r="D2735" s="41"/>
    </row>
    <row r="2736" spans="3:4">
      <c r="C2736" s="41"/>
      <c r="D2736" s="41"/>
    </row>
    <row r="2737" spans="3:4">
      <c r="C2737" s="41"/>
      <c r="D2737" s="41"/>
    </row>
    <row r="2738" spans="3:4">
      <c r="C2738" s="41"/>
      <c r="D2738" s="41"/>
    </row>
    <row r="2739" spans="3:4">
      <c r="C2739" s="41"/>
      <c r="D2739" s="41"/>
    </row>
    <row r="2740" spans="3:4">
      <c r="C2740" s="41"/>
      <c r="D2740" s="41"/>
    </row>
    <row r="2741" spans="3:4">
      <c r="C2741" s="41"/>
      <c r="D2741" s="41"/>
    </row>
    <row r="2742" spans="3:4">
      <c r="C2742" s="41"/>
      <c r="D2742" s="41"/>
    </row>
    <row r="2743" spans="3:4">
      <c r="C2743" s="41"/>
      <c r="D2743" s="41"/>
    </row>
    <row r="2744" spans="3:4">
      <c r="C2744" s="41"/>
      <c r="D2744" s="41"/>
    </row>
    <row r="2745" spans="3:4">
      <c r="C2745" s="41"/>
      <c r="D2745" s="41"/>
    </row>
    <row r="2746" spans="3:4">
      <c r="C2746" s="41"/>
      <c r="D2746" s="41"/>
    </row>
    <row r="2747" spans="3:4">
      <c r="C2747" s="41"/>
      <c r="D2747" s="41"/>
    </row>
    <row r="2748" spans="3:4">
      <c r="C2748" s="41"/>
      <c r="D2748" s="41"/>
    </row>
    <row r="2749" spans="3:4">
      <c r="C2749" s="41"/>
      <c r="D2749" s="41"/>
    </row>
    <row r="2750" spans="3:4">
      <c r="C2750" s="41"/>
      <c r="D2750" s="41"/>
    </row>
    <row r="2751" spans="3:4">
      <c r="C2751" s="41"/>
      <c r="D2751" s="41"/>
    </row>
    <row r="2752" spans="3:4">
      <c r="C2752" s="41"/>
      <c r="D2752" s="41"/>
    </row>
    <row r="2753" spans="3:4">
      <c r="C2753" s="41"/>
      <c r="D2753" s="41"/>
    </row>
    <row r="2754" spans="3:4">
      <c r="C2754" s="41"/>
      <c r="D2754" s="41"/>
    </row>
    <row r="2755" spans="3:4">
      <c r="C2755" s="41"/>
      <c r="D2755" s="41"/>
    </row>
    <row r="2756" spans="3:4">
      <c r="C2756" s="41"/>
      <c r="D2756" s="41"/>
    </row>
    <row r="2757" spans="3:4">
      <c r="C2757" s="41"/>
      <c r="D2757" s="41"/>
    </row>
    <row r="2758" spans="3:4">
      <c r="C2758" s="41"/>
      <c r="D2758" s="41"/>
    </row>
    <row r="2759" spans="3:4">
      <c r="C2759" s="41"/>
      <c r="D2759" s="41"/>
    </row>
    <row r="2760" spans="3:4">
      <c r="C2760" s="41"/>
      <c r="D2760" s="41"/>
    </row>
    <row r="2761" spans="3:4">
      <c r="C2761" s="41"/>
      <c r="D2761" s="41"/>
    </row>
    <row r="2762" spans="3:4">
      <c r="C2762" s="41"/>
      <c r="D2762" s="41"/>
    </row>
    <row r="2763" spans="3:4">
      <c r="C2763" s="41"/>
      <c r="D2763" s="41"/>
    </row>
    <row r="2764" spans="3:4">
      <c r="C2764" s="41"/>
      <c r="D2764" s="41"/>
    </row>
    <row r="2765" spans="3:4">
      <c r="C2765" s="41"/>
      <c r="D2765" s="41"/>
    </row>
    <row r="2766" spans="3:4">
      <c r="C2766" s="41"/>
      <c r="D2766" s="41"/>
    </row>
    <row r="2767" spans="3:4">
      <c r="C2767" s="41"/>
      <c r="D2767" s="41"/>
    </row>
    <row r="2768" spans="3:4">
      <c r="C2768" s="41"/>
      <c r="D2768" s="41"/>
    </row>
    <row r="2769" spans="3:4">
      <c r="C2769" s="41"/>
      <c r="D2769" s="41"/>
    </row>
    <row r="2770" spans="3:4">
      <c r="C2770" s="41"/>
      <c r="D2770" s="41"/>
    </row>
    <row r="2771" spans="3:4">
      <c r="C2771" s="41"/>
      <c r="D2771" s="41"/>
    </row>
    <row r="2772" spans="3:4">
      <c r="C2772" s="41"/>
      <c r="D2772" s="41"/>
    </row>
    <row r="2773" spans="3:4">
      <c r="C2773" s="41"/>
      <c r="D2773" s="41"/>
    </row>
    <row r="2774" spans="3:4">
      <c r="C2774" s="41"/>
      <c r="D2774" s="41"/>
    </row>
    <row r="2775" spans="3:4">
      <c r="C2775" s="41"/>
      <c r="D2775" s="41"/>
    </row>
    <row r="2776" spans="3:4">
      <c r="C2776" s="41"/>
      <c r="D2776" s="41"/>
    </row>
    <row r="2777" spans="3:4">
      <c r="C2777" s="41"/>
      <c r="D2777" s="41"/>
    </row>
    <row r="2778" spans="3:4">
      <c r="C2778" s="41"/>
      <c r="D2778" s="41"/>
    </row>
    <row r="2779" spans="3:4">
      <c r="C2779" s="41"/>
      <c r="D2779" s="41"/>
    </row>
    <row r="2780" spans="3:4">
      <c r="C2780" s="41"/>
      <c r="D2780" s="41"/>
    </row>
    <row r="2781" spans="3:4">
      <c r="C2781" s="41"/>
      <c r="D2781" s="41"/>
    </row>
    <row r="2782" spans="3:4">
      <c r="C2782" s="41"/>
      <c r="D2782" s="41"/>
    </row>
    <row r="2783" spans="3:4">
      <c r="C2783" s="41"/>
      <c r="D2783" s="41"/>
    </row>
    <row r="2784" spans="3:4">
      <c r="C2784" s="41"/>
      <c r="D2784" s="41"/>
    </row>
    <row r="2785" spans="3:4">
      <c r="C2785" s="41"/>
      <c r="D2785" s="41"/>
    </row>
    <row r="2786" spans="3:4">
      <c r="C2786" s="41"/>
      <c r="D2786" s="41"/>
    </row>
    <row r="2787" spans="3:4">
      <c r="C2787" s="41"/>
      <c r="D2787" s="41"/>
    </row>
    <row r="2788" spans="3:4">
      <c r="C2788" s="41"/>
      <c r="D2788" s="41"/>
    </row>
    <row r="2789" spans="3:4">
      <c r="C2789" s="41"/>
      <c r="D2789" s="41"/>
    </row>
    <row r="2790" spans="3:4">
      <c r="C2790" s="41"/>
      <c r="D2790" s="41"/>
    </row>
    <row r="2791" spans="3:4">
      <c r="C2791" s="41"/>
      <c r="D2791" s="41"/>
    </row>
    <row r="2792" spans="3:4">
      <c r="C2792" s="41"/>
      <c r="D2792" s="41"/>
    </row>
    <row r="2793" spans="3:4">
      <c r="C2793" s="41"/>
      <c r="D2793" s="41"/>
    </row>
    <row r="2794" spans="3:4">
      <c r="C2794" s="41"/>
      <c r="D2794" s="41"/>
    </row>
    <row r="2795" spans="3:4">
      <c r="C2795" s="41"/>
      <c r="D2795" s="41"/>
    </row>
    <row r="2796" spans="3:4">
      <c r="C2796" s="41"/>
      <c r="D2796" s="41"/>
    </row>
    <row r="2797" spans="3:4">
      <c r="C2797" s="41"/>
      <c r="D2797" s="41"/>
    </row>
    <row r="2798" spans="3:4">
      <c r="C2798" s="41"/>
      <c r="D2798" s="41"/>
    </row>
    <row r="2799" spans="3:4">
      <c r="C2799" s="41"/>
      <c r="D2799" s="41"/>
    </row>
    <row r="2800" spans="3:4">
      <c r="C2800" s="41"/>
      <c r="D2800" s="41"/>
    </row>
    <row r="2801" spans="3:4">
      <c r="C2801" s="41"/>
      <c r="D2801" s="41"/>
    </row>
    <row r="2802" spans="3:4">
      <c r="C2802" s="41"/>
      <c r="D2802" s="41"/>
    </row>
    <row r="2803" spans="3:4">
      <c r="C2803" s="41"/>
      <c r="D2803" s="41"/>
    </row>
    <row r="2804" spans="3:4">
      <c r="C2804" s="41"/>
      <c r="D2804" s="41"/>
    </row>
    <row r="2805" spans="3:4">
      <c r="C2805" s="41"/>
      <c r="D2805" s="41"/>
    </row>
    <row r="2806" spans="3:4">
      <c r="C2806" s="41"/>
      <c r="D2806" s="41"/>
    </row>
    <row r="2807" spans="3:4">
      <c r="C2807" s="41"/>
      <c r="D2807" s="41"/>
    </row>
    <row r="2808" spans="3:4">
      <c r="C2808" s="41"/>
      <c r="D2808" s="41"/>
    </row>
    <row r="2809" spans="3:4">
      <c r="C2809" s="41"/>
      <c r="D2809" s="41"/>
    </row>
    <row r="2810" spans="3:4">
      <c r="C2810" s="41"/>
      <c r="D2810" s="41"/>
    </row>
    <row r="2811" spans="3:4">
      <c r="C2811" s="41"/>
      <c r="D2811" s="41"/>
    </row>
    <row r="2812" spans="3:4">
      <c r="C2812" s="41"/>
      <c r="D2812" s="41"/>
    </row>
    <row r="2813" spans="3:4">
      <c r="C2813" s="41"/>
      <c r="D2813" s="41"/>
    </row>
    <row r="2814" spans="3:4">
      <c r="C2814" s="41"/>
      <c r="D2814" s="41"/>
    </row>
    <row r="2815" spans="3:4">
      <c r="C2815" s="41"/>
      <c r="D2815" s="41"/>
    </row>
    <row r="2816" spans="3:4">
      <c r="C2816" s="41"/>
      <c r="D2816" s="41"/>
    </row>
    <row r="2817" spans="3:4">
      <c r="C2817" s="41"/>
      <c r="D2817" s="41"/>
    </row>
    <row r="2818" spans="3:4">
      <c r="C2818" s="41"/>
      <c r="D2818" s="41"/>
    </row>
    <row r="2819" spans="3:4">
      <c r="C2819" s="41"/>
      <c r="D2819" s="41"/>
    </row>
    <row r="2820" spans="3:4">
      <c r="C2820" s="41"/>
      <c r="D2820" s="41"/>
    </row>
    <row r="2821" spans="3:4">
      <c r="C2821" s="41"/>
      <c r="D2821" s="41"/>
    </row>
    <row r="2822" spans="3:4">
      <c r="C2822" s="41"/>
      <c r="D2822" s="41"/>
    </row>
    <row r="2823" spans="3:4">
      <c r="C2823" s="41"/>
      <c r="D2823" s="41"/>
    </row>
    <row r="2824" spans="3:4">
      <c r="C2824" s="41"/>
      <c r="D2824" s="41"/>
    </row>
    <row r="2825" spans="3:4">
      <c r="C2825" s="41"/>
      <c r="D2825" s="41"/>
    </row>
    <row r="2826" spans="3:4">
      <c r="C2826" s="41"/>
      <c r="D2826" s="41"/>
    </row>
    <row r="2827" spans="3:4">
      <c r="C2827" s="41"/>
      <c r="D2827" s="41"/>
    </row>
    <row r="2828" spans="3:4">
      <c r="C2828" s="41"/>
      <c r="D2828" s="41"/>
    </row>
    <row r="2829" spans="3:4">
      <c r="C2829" s="41"/>
      <c r="D2829" s="41"/>
    </row>
    <row r="2830" spans="3:4">
      <c r="C2830" s="41"/>
      <c r="D2830" s="41"/>
    </row>
    <row r="2831" spans="3:4">
      <c r="C2831" s="41"/>
      <c r="D2831" s="41"/>
    </row>
    <row r="2832" spans="3:4">
      <c r="C2832" s="41"/>
      <c r="D2832" s="41"/>
    </row>
    <row r="2833" spans="3:4">
      <c r="C2833" s="41"/>
      <c r="D2833" s="41"/>
    </row>
    <row r="2834" spans="3:4">
      <c r="C2834" s="41"/>
      <c r="D2834" s="41"/>
    </row>
    <row r="2835" spans="3:4">
      <c r="C2835" s="41"/>
      <c r="D2835" s="41"/>
    </row>
    <row r="2836" spans="3:4">
      <c r="C2836" s="41"/>
      <c r="D2836" s="41"/>
    </row>
    <row r="2837" spans="3:4">
      <c r="C2837" s="41"/>
      <c r="D2837" s="41"/>
    </row>
    <row r="2838" spans="3:4">
      <c r="C2838" s="41"/>
      <c r="D2838" s="41"/>
    </row>
    <row r="2839" spans="3:4">
      <c r="C2839" s="41"/>
      <c r="D2839" s="41"/>
    </row>
    <row r="2840" spans="3:4">
      <c r="C2840" s="41"/>
      <c r="D2840" s="41"/>
    </row>
    <row r="2841" spans="3:4">
      <c r="C2841" s="41"/>
      <c r="D2841" s="41"/>
    </row>
    <row r="2842" spans="3:4">
      <c r="C2842" s="41"/>
      <c r="D2842" s="41"/>
    </row>
    <row r="2843" spans="3:4">
      <c r="C2843" s="41"/>
      <c r="D2843" s="41"/>
    </row>
    <row r="2844" spans="3:4">
      <c r="C2844" s="41"/>
      <c r="D2844" s="41"/>
    </row>
    <row r="2845" spans="3:4">
      <c r="C2845" s="41"/>
      <c r="D2845" s="41"/>
    </row>
    <row r="2846" spans="3:4">
      <c r="C2846" s="41"/>
      <c r="D2846" s="41"/>
    </row>
    <row r="2847" spans="3:4">
      <c r="C2847" s="41"/>
      <c r="D2847" s="41"/>
    </row>
    <row r="2848" spans="3:4">
      <c r="C2848" s="41"/>
      <c r="D2848" s="41"/>
    </row>
    <row r="2849" spans="3:4">
      <c r="C2849" s="41"/>
      <c r="D2849" s="41"/>
    </row>
    <row r="2850" spans="3:4">
      <c r="C2850" s="41"/>
      <c r="D2850" s="41"/>
    </row>
    <row r="2851" spans="3:4">
      <c r="C2851" s="41"/>
      <c r="D2851" s="41"/>
    </row>
    <row r="2852" spans="3:4">
      <c r="C2852" s="41"/>
      <c r="D2852" s="41"/>
    </row>
    <row r="2853" spans="3:4">
      <c r="C2853" s="41"/>
      <c r="D2853" s="41"/>
    </row>
    <row r="2854" spans="3:4">
      <c r="C2854" s="41"/>
      <c r="D2854" s="41"/>
    </row>
    <row r="2855" spans="3:4">
      <c r="C2855" s="41"/>
      <c r="D2855" s="41"/>
    </row>
    <row r="2856" spans="3:4">
      <c r="C2856" s="41"/>
      <c r="D2856" s="41"/>
    </row>
    <row r="2857" spans="3:4">
      <c r="C2857" s="41"/>
      <c r="D2857" s="41"/>
    </row>
    <row r="2858" spans="3:4">
      <c r="C2858" s="41"/>
      <c r="D2858" s="41"/>
    </row>
    <row r="2859" spans="3:4">
      <c r="C2859" s="41"/>
      <c r="D2859" s="41"/>
    </row>
    <row r="2860" spans="3:4">
      <c r="C2860" s="41"/>
      <c r="D2860" s="41"/>
    </row>
    <row r="2861" spans="3:4">
      <c r="C2861" s="41"/>
      <c r="D2861" s="41"/>
    </row>
    <row r="2862" spans="3:4">
      <c r="C2862" s="41"/>
      <c r="D2862" s="41"/>
    </row>
    <row r="2863" spans="3:4">
      <c r="C2863" s="41"/>
      <c r="D2863" s="41"/>
    </row>
    <row r="2864" spans="3:4">
      <c r="C2864" s="41"/>
      <c r="D2864" s="41"/>
    </row>
    <row r="2865" spans="3:4">
      <c r="C2865" s="41"/>
      <c r="D2865" s="41"/>
    </row>
    <row r="2866" spans="3:4">
      <c r="C2866" s="41"/>
      <c r="D2866" s="41"/>
    </row>
    <row r="2867" spans="3:4">
      <c r="C2867" s="41"/>
      <c r="D2867" s="41"/>
    </row>
    <row r="2868" spans="3:4">
      <c r="C2868" s="41"/>
      <c r="D2868" s="41"/>
    </row>
    <row r="2869" spans="3:4">
      <c r="C2869" s="41"/>
      <c r="D2869" s="41"/>
    </row>
    <row r="2870" spans="3:4">
      <c r="C2870" s="41"/>
      <c r="D2870" s="41"/>
    </row>
    <row r="2871" spans="3:4">
      <c r="C2871" s="41"/>
      <c r="D2871" s="41"/>
    </row>
    <row r="2872" spans="3:4">
      <c r="C2872" s="41"/>
      <c r="D2872" s="41"/>
    </row>
    <row r="2873" spans="3:4">
      <c r="C2873" s="41"/>
      <c r="D2873" s="41"/>
    </row>
    <row r="2874" spans="3:4">
      <c r="C2874" s="41"/>
      <c r="D2874" s="41"/>
    </row>
    <row r="2875" spans="3:4">
      <c r="C2875" s="41"/>
      <c r="D2875" s="41"/>
    </row>
    <row r="2876" spans="3:4">
      <c r="C2876" s="41"/>
      <c r="D2876" s="41"/>
    </row>
    <row r="2877" spans="3:4">
      <c r="C2877" s="41"/>
      <c r="D2877" s="41"/>
    </row>
    <row r="2878" spans="3:4">
      <c r="C2878" s="41"/>
      <c r="D2878" s="41"/>
    </row>
    <row r="2879" spans="3:4">
      <c r="C2879" s="41"/>
      <c r="D2879" s="41"/>
    </row>
    <row r="2880" spans="3:4">
      <c r="C2880" s="41"/>
      <c r="D2880" s="41"/>
    </row>
    <row r="2881" spans="3:4">
      <c r="C2881" s="41"/>
      <c r="D2881" s="41"/>
    </row>
    <row r="2882" spans="3:4">
      <c r="C2882" s="41"/>
      <c r="D2882" s="41"/>
    </row>
    <row r="2883" spans="3:4">
      <c r="C2883" s="41"/>
      <c r="D2883" s="41"/>
    </row>
    <row r="2884" spans="3:4">
      <c r="C2884" s="41"/>
      <c r="D2884" s="41"/>
    </row>
    <row r="2885" spans="3:4">
      <c r="C2885" s="41"/>
      <c r="D2885" s="41"/>
    </row>
    <row r="2886" spans="3:4">
      <c r="C2886" s="41"/>
      <c r="D2886" s="41"/>
    </row>
    <row r="2887" spans="3:4">
      <c r="C2887" s="41"/>
      <c r="D2887" s="41"/>
    </row>
    <row r="2888" spans="3:4">
      <c r="C2888" s="41"/>
      <c r="D2888" s="41"/>
    </row>
    <row r="2889" spans="3:4">
      <c r="C2889" s="41"/>
      <c r="D2889" s="41"/>
    </row>
    <row r="2890" spans="3:4">
      <c r="C2890" s="41"/>
      <c r="D2890" s="41"/>
    </row>
    <row r="2891" spans="3:4">
      <c r="C2891" s="41"/>
      <c r="D2891" s="41"/>
    </row>
    <row r="2892" spans="3:4">
      <c r="C2892" s="41"/>
      <c r="D2892" s="41"/>
    </row>
    <row r="2893" spans="3:4">
      <c r="C2893" s="41"/>
      <c r="D2893" s="41"/>
    </row>
    <row r="2894" spans="3:4">
      <c r="C2894" s="41"/>
      <c r="D2894" s="41"/>
    </row>
    <row r="2895" spans="3:4">
      <c r="C2895" s="41"/>
      <c r="D2895" s="41"/>
    </row>
    <row r="2896" spans="3:4">
      <c r="C2896" s="41"/>
      <c r="D2896" s="41"/>
    </row>
    <row r="2897" spans="3:4">
      <c r="C2897" s="41"/>
      <c r="D2897" s="41"/>
    </row>
    <row r="2898" spans="3:4">
      <c r="C2898" s="41"/>
      <c r="D2898" s="41"/>
    </row>
    <row r="2899" spans="3:4">
      <c r="C2899" s="41"/>
      <c r="D2899" s="41"/>
    </row>
    <row r="2900" spans="3:4">
      <c r="C2900" s="41"/>
      <c r="D2900" s="41"/>
    </row>
    <row r="2901" spans="3:4">
      <c r="C2901" s="41"/>
      <c r="D2901" s="41"/>
    </row>
    <row r="2902" spans="3:4">
      <c r="C2902" s="41"/>
      <c r="D2902" s="41"/>
    </row>
    <row r="2903" spans="3:4">
      <c r="C2903" s="41"/>
      <c r="D2903" s="41"/>
    </row>
    <row r="2904" spans="3:4">
      <c r="C2904" s="41"/>
      <c r="D2904" s="41"/>
    </row>
    <row r="2905" spans="3:4">
      <c r="C2905" s="41"/>
      <c r="D2905" s="41"/>
    </row>
    <row r="2906" spans="3:4">
      <c r="C2906" s="41"/>
      <c r="D2906" s="41"/>
    </row>
    <row r="2907" spans="3:4">
      <c r="C2907" s="41"/>
      <c r="D2907" s="41"/>
    </row>
    <row r="2908" spans="3:4">
      <c r="C2908" s="41"/>
      <c r="D2908" s="41"/>
    </row>
    <row r="2909" spans="3:4">
      <c r="C2909" s="41"/>
      <c r="D2909" s="41"/>
    </row>
    <row r="2910" spans="3:4">
      <c r="C2910" s="41"/>
      <c r="D2910" s="41"/>
    </row>
    <row r="2911" spans="3:4">
      <c r="C2911" s="41"/>
      <c r="D2911" s="41"/>
    </row>
    <row r="2912" spans="3:4">
      <c r="C2912" s="41"/>
      <c r="D2912" s="41"/>
    </row>
    <row r="2913" spans="3:4">
      <c r="C2913" s="41"/>
      <c r="D2913" s="41"/>
    </row>
    <row r="2914" spans="3:4">
      <c r="C2914" s="41"/>
      <c r="D2914" s="41"/>
    </row>
    <row r="2915" spans="3:4">
      <c r="C2915" s="41"/>
      <c r="D2915" s="41"/>
    </row>
    <row r="2916" spans="3:4">
      <c r="C2916" s="41"/>
      <c r="D2916" s="41"/>
    </row>
    <row r="2917" spans="3:4">
      <c r="C2917" s="41"/>
      <c r="D2917" s="41"/>
    </row>
    <row r="2918" spans="3:4">
      <c r="C2918" s="41"/>
      <c r="D2918" s="41"/>
    </row>
    <row r="2919" spans="3:4">
      <c r="C2919" s="41"/>
      <c r="D2919" s="41"/>
    </row>
    <row r="2920" spans="3:4">
      <c r="C2920" s="41"/>
      <c r="D2920" s="41"/>
    </row>
    <row r="2921" spans="3:4">
      <c r="C2921" s="41"/>
      <c r="D2921" s="41"/>
    </row>
    <row r="2922" spans="3:4">
      <c r="C2922" s="41"/>
      <c r="D2922" s="41"/>
    </row>
    <row r="2923" spans="3:4">
      <c r="C2923" s="41"/>
      <c r="D2923" s="41"/>
    </row>
    <row r="2924" spans="3:4">
      <c r="C2924" s="41"/>
      <c r="D2924" s="41"/>
    </row>
    <row r="2925" spans="3:4">
      <c r="C2925" s="41"/>
      <c r="D2925" s="41"/>
    </row>
    <row r="2926" spans="3:4">
      <c r="C2926" s="41"/>
      <c r="D2926" s="41"/>
    </row>
    <row r="2927" spans="3:4">
      <c r="C2927" s="41"/>
      <c r="D2927" s="41"/>
    </row>
    <row r="2928" spans="3:4">
      <c r="C2928" s="41"/>
      <c r="D2928" s="41"/>
    </row>
    <row r="2929" spans="3:4">
      <c r="C2929" s="41"/>
      <c r="D2929" s="41"/>
    </row>
    <row r="2930" spans="3:4">
      <c r="C2930" s="41"/>
      <c r="D2930" s="41"/>
    </row>
    <row r="2931" spans="3:4">
      <c r="C2931" s="41"/>
      <c r="D2931" s="41"/>
    </row>
    <row r="2932" spans="3:4">
      <c r="C2932" s="41"/>
      <c r="D2932" s="41"/>
    </row>
    <row r="2933" spans="3:4">
      <c r="C2933" s="41"/>
      <c r="D2933" s="41"/>
    </row>
    <row r="2934" spans="3:4">
      <c r="C2934" s="41"/>
      <c r="D2934" s="41"/>
    </row>
    <row r="2935" spans="3:4">
      <c r="C2935" s="41"/>
      <c r="D2935" s="41"/>
    </row>
    <row r="2936" spans="3:4">
      <c r="C2936" s="41"/>
      <c r="D2936" s="41"/>
    </row>
    <row r="2937" spans="3:4">
      <c r="C2937" s="41"/>
      <c r="D2937" s="41"/>
    </row>
    <row r="2938" spans="3:4">
      <c r="C2938" s="41"/>
      <c r="D2938" s="41"/>
    </row>
    <row r="2939" spans="3:4">
      <c r="C2939" s="41"/>
      <c r="D2939" s="41"/>
    </row>
    <row r="2940" spans="3:4">
      <c r="C2940" s="41"/>
      <c r="D2940" s="41"/>
    </row>
    <row r="2941" spans="3:4">
      <c r="C2941" s="41"/>
      <c r="D2941" s="41"/>
    </row>
    <row r="2942" spans="3:4">
      <c r="C2942" s="41"/>
      <c r="D2942" s="41"/>
    </row>
    <row r="2943" spans="3:4">
      <c r="C2943" s="41"/>
      <c r="D2943" s="41"/>
    </row>
    <row r="2944" spans="3:4">
      <c r="C2944" s="41"/>
      <c r="D2944" s="41"/>
    </row>
    <row r="2945" spans="3:4">
      <c r="C2945" s="41"/>
      <c r="D2945" s="41"/>
    </row>
    <row r="2946" spans="3:4">
      <c r="C2946" s="41"/>
      <c r="D2946" s="41"/>
    </row>
    <row r="2947" spans="3:4">
      <c r="C2947" s="41"/>
      <c r="D2947" s="41"/>
    </row>
    <row r="2948" spans="3:4">
      <c r="C2948" s="41"/>
      <c r="D2948" s="41"/>
    </row>
    <row r="2949" spans="3:4">
      <c r="C2949" s="41"/>
      <c r="D2949" s="41"/>
    </row>
    <row r="2950" spans="3:4">
      <c r="C2950" s="41"/>
      <c r="D2950" s="41"/>
    </row>
    <row r="2951" spans="3:4">
      <c r="C2951" s="41"/>
      <c r="D2951" s="41"/>
    </row>
    <row r="2952" spans="3:4">
      <c r="C2952" s="41"/>
      <c r="D2952" s="41"/>
    </row>
    <row r="2953" spans="3:4">
      <c r="C2953" s="41"/>
      <c r="D2953" s="41"/>
    </row>
    <row r="2954" spans="3:4">
      <c r="C2954" s="41"/>
      <c r="D2954" s="41"/>
    </row>
    <row r="2955" spans="3:4">
      <c r="C2955" s="41"/>
      <c r="D2955" s="41"/>
    </row>
    <row r="2956" spans="3:4">
      <c r="C2956" s="41"/>
      <c r="D2956" s="41"/>
    </row>
    <row r="2957" spans="3:4">
      <c r="C2957" s="41"/>
      <c r="D2957" s="41"/>
    </row>
    <row r="2958" spans="3:4">
      <c r="C2958" s="41"/>
      <c r="D2958" s="41"/>
    </row>
    <row r="2959" spans="3:4">
      <c r="C2959" s="41"/>
      <c r="D2959" s="41"/>
    </row>
    <row r="2960" spans="3:4">
      <c r="C2960" s="41"/>
      <c r="D2960" s="41"/>
    </row>
    <row r="2961" spans="3:4">
      <c r="C2961" s="41"/>
      <c r="D2961" s="41"/>
    </row>
    <row r="2962" spans="3:4">
      <c r="C2962" s="41"/>
      <c r="D2962" s="41"/>
    </row>
    <row r="2963" spans="3:4">
      <c r="C2963" s="41"/>
      <c r="D2963" s="41"/>
    </row>
    <row r="2964" spans="3:4">
      <c r="C2964" s="41"/>
      <c r="D2964" s="41"/>
    </row>
    <row r="2965" spans="3:4">
      <c r="C2965" s="41"/>
      <c r="D2965" s="41"/>
    </row>
    <row r="2966" spans="3:4">
      <c r="C2966" s="41"/>
      <c r="D2966" s="41"/>
    </row>
    <row r="2967" spans="3:4">
      <c r="C2967" s="41"/>
      <c r="D2967" s="41"/>
    </row>
    <row r="2968" spans="3:4">
      <c r="C2968" s="41"/>
      <c r="D2968" s="41"/>
    </row>
    <row r="2969" spans="3:4">
      <c r="C2969" s="41"/>
      <c r="D2969" s="41"/>
    </row>
    <row r="2970" spans="3:4">
      <c r="C2970" s="41"/>
      <c r="D2970" s="41"/>
    </row>
    <row r="2971" spans="3:4">
      <c r="C2971" s="41"/>
      <c r="D2971" s="41"/>
    </row>
    <row r="2972" spans="3:4">
      <c r="C2972" s="41"/>
      <c r="D2972" s="41"/>
    </row>
    <row r="2973" spans="3:4">
      <c r="C2973" s="41"/>
      <c r="D2973" s="41"/>
    </row>
    <row r="2974" spans="3:4">
      <c r="C2974" s="41"/>
      <c r="D2974" s="41"/>
    </row>
    <row r="2975" spans="3:4">
      <c r="C2975" s="41"/>
      <c r="D2975" s="41"/>
    </row>
    <row r="2976" spans="3:4">
      <c r="C2976" s="41"/>
      <c r="D2976" s="41"/>
    </row>
    <row r="2977" spans="3:4">
      <c r="C2977" s="41"/>
      <c r="D2977" s="41"/>
    </row>
    <row r="2978" spans="3:4">
      <c r="C2978" s="41"/>
      <c r="D2978" s="41"/>
    </row>
    <row r="2979" spans="3:4">
      <c r="C2979" s="41"/>
      <c r="D2979" s="41"/>
    </row>
    <row r="2980" spans="3:4">
      <c r="C2980" s="41"/>
      <c r="D2980" s="41"/>
    </row>
    <row r="2981" spans="3:4">
      <c r="C2981" s="41"/>
      <c r="D2981" s="41"/>
    </row>
    <row r="2982" spans="3:4">
      <c r="C2982" s="41"/>
      <c r="D2982" s="41"/>
    </row>
    <row r="2983" spans="3:4">
      <c r="C2983" s="41"/>
      <c r="D2983" s="41"/>
    </row>
    <row r="2984" spans="3:4">
      <c r="C2984" s="41"/>
      <c r="D2984" s="41"/>
    </row>
    <row r="2985" spans="3:4">
      <c r="C2985" s="41"/>
      <c r="D2985" s="41"/>
    </row>
    <row r="2986" spans="3:4">
      <c r="C2986" s="41"/>
      <c r="D2986" s="41"/>
    </row>
    <row r="2987" spans="3:4">
      <c r="C2987" s="41"/>
      <c r="D2987" s="41"/>
    </row>
    <row r="2988" spans="3:4">
      <c r="C2988" s="41"/>
      <c r="D2988" s="41"/>
    </row>
    <row r="2989" spans="3:4">
      <c r="C2989" s="41"/>
      <c r="D2989" s="41"/>
    </row>
    <row r="2990" spans="3:4">
      <c r="C2990" s="41"/>
      <c r="D2990" s="41"/>
    </row>
    <row r="2991" spans="3:4">
      <c r="C2991" s="41"/>
      <c r="D2991" s="41"/>
    </row>
    <row r="2992" spans="3:4">
      <c r="C2992" s="41"/>
      <c r="D2992" s="41"/>
    </row>
    <row r="2993" spans="3:4">
      <c r="C2993" s="41"/>
      <c r="D2993" s="41"/>
    </row>
    <row r="2994" spans="3:4">
      <c r="C2994" s="41"/>
      <c r="D2994" s="41"/>
    </row>
    <row r="2995" spans="3:4">
      <c r="C2995" s="41"/>
      <c r="D2995" s="41"/>
    </row>
    <row r="2996" spans="3:4">
      <c r="C2996" s="41"/>
      <c r="D2996" s="41"/>
    </row>
    <row r="2997" spans="3:4">
      <c r="C2997" s="41"/>
      <c r="D2997" s="41"/>
    </row>
    <row r="2998" spans="3:4">
      <c r="C2998" s="41"/>
      <c r="D2998" s="41"/>
    </row>
    <row r="2999" spans="3:4">
      <c r="C2999" s="41"/>
      <c r="D2999" s="41"/>
    </row>
    <row r="3000" spans="3:4">
      <c r="C3000" s="41"/>
      <c r="D3000" s="41"/>
    </row>
    <row r="3001" spans="3:4">
      <c r="C3001" s="41"/>
      <c r="D3001" s="41"/>
    </row>
    <row r="3002" spans="3:4">
      <c r="C3002" s="41"/>
      <c r="D3002" s="41"/>
    </row>
    <row r="3003" spans="3:4">
      <c r="C3003" s="41"/>
      <c r="D3003" s="41"/>
    </row>
    <row r="3004" spans="3:4">
      <c r="C3004" s="41"/>
      <c r="D3004" s="41"/>
    </row>
    <row r="3005" spans="3:4">
      <c r="C3005" s="41"/>
      <c r="D3005" s="41"/>
    </row>
    <row r="3006" spans="3:4">
      <c r="C3006" s="41"/>
      <c r="D3006" s="41"/>
    </row>
    <row r="3007" spans="3:4">
      <c r="C3007" s="41"/>
      <c r="D3007" s="41"/>
    </row>
    <row r="3008" spans="3:4">
      <c r="C3008" s="41"/>
      <c r="D3008" s="41"/>
    </row>
    <row r="3009" spans="3:4">
      <c r="C3009" s="41"/>
      <c r="D3009" s="41"/>
    </row>
    <row r="3010" spans="3:4">
      <c r="C3010" s="41"/>
      <c r="D3010" s="41"/>
    </row>
    <row r="3011" spans="3:4">
      <c r="C3011" s="41"/>
      <c r="D3011" s="41"/>
    </row>
    <row r="3012" spans="3:4">
      <c r="C3012" s="41"/>
      <c r="D3012" s="41"/>
    </row>
    <row r="3013" spans="3:4">
      <c r="C3013" s="41"/>
      <c r="D3013" s="41"/>
    </row>
    <row r="3014" spans="3:4">
      <c r="C3014" s="41"/>
      <c r="D3014" s="41"/>
    </row>
    <row r="3015" spans="3:4">
      <c r="C3015" s="41"/>
      <c r="D3015" s="41"/>
    </row>
    <row r="3016" spans="3:4">
      <c r="C3016" s="41"/>
      <c r="D3016" s="41"/>
    </row>
    <row r="3017" spans="3:4">
      <c r="C3017" s="41"/>
      <c r="D3017" s="41"/>
    </row>
    <row r="3018" spans="3:4">
      <c r="C3018" s="41"/>
      <c r="D3018" s="41"/>
    </row>
    <row r="3019" spans="3:4">
      <c r="C3019" s="41"/>
      <c r="D3019" s="41"/>
    </row>
    <row r="3020" spans="3:4">
      <c r="C3020" s="41"/>
      <c r="D3020" s="41"/>
    </row>
    <row r="3021" spans="3:4">
      <c r="C3021" s="41"/>
      <c r="D3021" s="41"/>
    </row>
    <row r="3022" spans="3:4">
      <c r="C3022" s="41"/>
      <c r="D3022" s="41"/>
    </row>
    <row r="3023" spans="3:4">
      <c r="C3023" s="41"/>
      <c r="D3023" s="41"/>
    </row>
    <row r="3024" spans="3:4">
      <c r="C3024" s="41"/>
      <c r="D3024" s="41"/>
    </row>
    <row r="3025" spans="3:4">
      <c r="C3025" s="41"/>
      <c r="D3025" s="41"/>
    </row>
    <row r="3026" spans="3:4">
      <c r="C3026" s="41"/>
      <c r="D3026" s="41"/>
    </row>
    <row r="3027" spans="3:4">
      <c r="C3027" s="41"/>
      <c r="D3027" s="41"/>
    </row>
    <row r="3028" spans="3:4">
      <c r="C3028" s="41"/>
      <c r="D3028" s="41"/>
    </row>
    <row r="3029" spans="3:4">
      <c r="C3029" s="41"/>
      <c r="D3029" s="41"/>
    </row>
    <row r="3030" spans="3:4">
      <c r="C3030" s="41"/>
      <c r="D3030" s="41"/>
    </row>
    <row r="3031" spans="3:4">
      <c r="C3031" s="41"/>
      <c r="D3031" s="41"/>
    </row>
    <row r="3032" spans="3:4">
      <c r="C3032" s="41"/>
      <c r="D3032" s="41"/>
    </row>
    <row r="3033" spans="3:4">
      <c r="C3033" s="41"/>
      <c r="D3033" s="41"/>
    </row>
    <row r="3034" spans="3:4">
      <c r="C3034" s="41"/>
      <c r="D3034" s="41"/>
    </row>
    <row r="3035" spans="3:4">
      <c r="C3035" s="41"/>
      <c r="D3035" s="41"/>
    </row>
    <row r="3036" spans="3:4">
      <c r="C3036" s="41"/>
      <c r="D3036" s="41"/>
    </row>
    <row r="3037" spans="3:4">
      <c r="C3037" s="41"/>
      <c r="D3037" s="41"/>
    </row>
    <row r="3038" spans="3:4">
      <c r="C3038" s="41"/>
      <c r="D3038" s="41"/>
    </row>
    <row r="3039" spans="3:4">
      <c r="C3039" s="41"/>
      <c r="D3039" s="41"/>
    </row>
    <row r="3040" spans="3:4">
      <c r="C3040" s="41"/>
      <c r="D3040" s="41"/>
    </row>
    <row r="3041" spans="3:4">
      <c r="C3041" s="41"/>
      <c r="D3041" s="41"/>
    </row>
    <row r="3042" spans="3:4">
      <c r="C3042" s="41"/>
      <c r="D3042" s="41"/>
    </row>
    <row r="3043" spans="3:4">
      <c r="C3043" s="41"/>
      <c r="D3043" s="41"/>
    </row>
    <row r="3044" spans="3:4">
      <c r="C3044" s="41"/>
      <c r="D3044" s="41"/>
    </row>
    <row r="3045" spans="3:4">
      <c r="C3045" s="41"/>
      <c r="D3045" s="41"/>
    </row>
    <row r="3046" spans="3:4">
      <c r="C3046" s="41"/>
      <c r="D3046" s="41"/>
    </row>
    <row r="3047" spans="3:4">
      <c r="C3047" s="41"/>
      <c r="D3047" s="41"/>
    </row>
    <row r="3048" spans="3:4">
      <c r="C3048" s="41"/>
      <c r="D3048" s="41"/>
    </row>
    <row r="3049" spans="3:4">
      <c r="C3049" s="41"/>
      <c r="D3049" s="41"/>
    </row>
    <row r="3050" spans="3:4">
      <c r="C3050" s="41"/>
      <c r="D3050" s="41"/>
    </row>
    <row r="3051" spans="3:4">
      <c r="C3051" s="41"/>
      <c r="D3051" s="41"/>
    </row>
    <row r="3052" spans="3:4">
      <c r="C3052" s="41"/>
      <c r="D3052" s="41"/>
    </row>
    <row r="3053" spans="3:4">
      <c r="C3053" s="41"/>
      <c r="D3053" s="41"/>
    </row>
    <row r="3054" spans="3:4">
      <c r="C3054" s="41"/>
      <c r="D3054" s="41"/>
    </row>
    <row r="3055" spans="3:4">
      <c r="C3055" s="41"/>
      <c r="D3055" s="41"/>
    </row>
    <row r="3056" spans="3:4">
      <c r="C3056" s="41"/>
      <c r="D3056" s="41"/>
    </row>
    <row r="3057" spans="3:4">
      <c r="C3057" s="41"/>
      <c r="D3057" s="41"/>
    </row>
    <row r="3058" spans="3:4">
      <c r="C3058" s="41"/>
      <c r="D3058" s="41"/>
    </row>
    <row r="3059" spans="3:4">
      <c r="C3059" s="41"/>
      <c r="D3059" s="41"/>
    </row>
    <row r="3060" spans="3:4">
      <c r="C3060" s="41"/>
      <c r="D3060" s="41"/>
    </row>
    <row r="3061" spans="3:4">
      <c r="C3061" s="41"/>
      <c r="D3061" s="41"/>
    </row>
    <row r="3062" spans="3:4">
      <c r="C3062" s="41"/>
      <c r="D3062" s="41"/>
    </row>
    <row r="3063" spans="3:4">
      <c r="C3063" s="41"/>
      <c r="D3063" s="41"/>
    </row>
    <row r="3064" spans="3:4">
      <c r="C3064" s="41"/>
      <c r="D3064" s="41"/>
    </row>
    <row r="3065" spans="3:4">
      <c r="C3065" s="41"/>
      <c r="D3065" s="41"/>
    </row>
    <row r="3066" spans="3:4">
      <c r="C3066" s="41"/>
      <c r="D3066" s="41"/>
    </row>
    <row r="3067" spans="3:4">
      <c r="C3067" s="41"/>
      <c r="D3067" s="41"/>
    </row>
    <row r="3068" spans="3:4">
      <c r="C3068" s="41"/>
      <c r="D3068" s="41"/>
    </row>
    <row r="3069" spans="3:4">
      <c r="C3069" s="41"/>
      <c r="D3069" s="41"/>
    </row>
    <row r="3070" spans="3:4">
      <c r="C3070" s="41"/>
      <c r="D3070" s="41"/>
    </row>
    <row r="3071" spans="3:4">
      <c r="C3071" s="41"/>
      <c r="D3071" s="41"/>
    </row>
    <row r="3072" spans="3:4">
      <c r="C3072" s="41"/>
      <c r="D3072" s="41"/>
    </row>
    <row r="3073" spans="3:4">
      <c r="C3073" s="41"/>
      <c r="D3073" s="41"/>
    </row>
    <row r="3074" spans="3:4">
      <c r="C3074" s="41"/>
      <c r="D3074" s="41"/>
    </row>
    <row r="3075" spans="3:4">
      <c r="C3075" s="41"/>
      <c r="D3075" s="41"/>
    </row>
    <row r="3076" spans="3:4">
      <c r="C3076" s="41"/>
      <c r="D3076" s="41"/>
    </row>
    <row r="3077" spans="3:4">
      <c r="C3077" s="41"/>
      <c r="D3077" s="41"/>
    </row>
    <row r="3078" spans="3:4">
      <c r="C3078" s="41"/>
      <c r="D3078" s="41"/>
    </row>
    <row r="3079" spans="3:4">
      <c r="C3079" s="41"/>
      <c r="D3079" s="41"/>
    </row>
    <row r="3080" spans="3:4">
      <c r="C3080" s="41"/>
      <c r="D3080" s="41"/>
    </row>
    <row r="3081" spans="3:4">
      <c r="C3081" s="41"/>
      <c r="D3081" s="41"/>
    </row>
    <row r="3082" spans="3:4">
      <c r="C3082" s="41"/>
      <c r="D3082" s="41"/>
    </row>
    <row r="3083" spans="3:4">
      <c r="C3083" s="41"/>
      <c r="D3083" s="41"/>
    </row>
    <row r="3084" spans="3:4">
      <c r="C3084" s="41"/>
      <c r="D3084" s="41"/>
    </row>
    <row r="3085" spans="3:4">
      <c r="C3085" s="41"/>
      <c r="D3085" s="41"/>
    </row>
    <row r="3086" spans="3:4">
      <c r="C3086" s="41"/>
      <c r="D3086" s="41"/>
    </row>
    <row r="3087" spans="3:4">
      <c r="C3087" s="41"/>
      <c r="D3087" s="41"/>
    </row>
    <row r="3088" spans="3:4">
      <c r="C3088" s="41"/>
      <c r="D3088" s="41"/>
    </row>
    <row r="3089" spans="3:4">
      <c r="C3089" s="41"/>
      <c r="D3089" s="41"/>
    </row>
    <row r="3090" spans="3:4">
      <c r="C3090" s="41"/>
      <c r="D3090" s="41"/>
    </row>
    <row r="3091" spans="3:4">
      <c r="C3091" s="41"/>
      <c r="D3091" s="41"/>
    </row>
    <row r="3092" spans="3:4">
      <c r="C3092" s="41"/>
      <c r="D3092" s="41"/>
    </row>
    <row r="3093" spans="3:4">
      <c r="C3093" s="41"/>
      <c r="D3093" s="41"/>
    </row>
    <row r="3094" spans="3:4">
      <c r="C3094" s="41"/>
      <c r="D3094" s="41"/>
    </row>
    <row r="3095" spans="3:4">
      <c r="C3095" s="41"/>
      <c r="D3095" s="41"/>
    </row>
    <row r="3096" spans="3:4">
      <c r="C3096" s="41"/>
      <c r="D3096" s="41"/>
    </row>
    <row r="3097" spans="3:4">
      <c r="C3097" s="41"/>
      <c r="D3097" s="41"/>
    </row>
    <row r="3098" spans="3:4">
      <c r="C3098" s="41"/>
      <c r="D3098" s="41"/>
    </row>
    <row r="3099" spans="3:4">
      <c r="C3099" s="41"/>
      <c r="D3099" s="41"/>
    </row>
    <row r="3100" spans="3:4">
      <c r="C3100" s="41"/>
      <c r="D3100" s="41"/>
    </row>
    <row r="3101" spans="3:4">
      <c r="C3101" s="41"/>
      <c r="D3101" s="41"/>
    </row>
    <row r="3102" spans="3:4">
      <c r="C3102" s="41"/>
      <c r="D3102" s="41"/>
    </row>
    <row r="3103" spans="3:4">
      <c r="C3103" s="41"/>
      <c r="D3103" s="41"/>
    </row>
    <row r="3104" spans="3:4">
      <c r="C3104" s="41"/>
      <c r="D3104" s="41"/>
    </row>
    <row r="3105" spans="3:4">
      <c r="C3105" s="41"/>
      <c r="D3105" s="41"/>
    </row>
    <row r="3106" spans="3:4">
      <c r="C3106" s="41"/>
      <c r="D3106" s="41"/>
    </row>
    <row r="3107" spans="3:4">
      <c r="C3107" s="41"/>
      <c r="D3107" s="41"/>
    </row>
    <row r="3108" spans="3:4">
      <c r="C3108" s="41"/>
      <c r="D3108" s="41"/>
    </row>
    <row r="3109" spans="3:4">
      <c r="C3109" s="41"/>
      <c r="D3109" s="41"/>
    </row>
    <row r="3110" spans="3:4">
      <c r="C3110" s="41"/>
      <c r="D3110" s="41"/>
    </row>
    <row r="3111" spans="3:4">
      <c r="C3111" s="41"/>
      <c r="D3111" s="41"/>
    </row>
    <row r="3112" spans="3:4">
      <c r="C3112" s="41"/>
      <c r="D3112" s="41"/>
    </row>
    <row r="3113" spans="3:4">
      <c r="C3113" s="41"/>
      <c r="D3113" s="41"/>
    </row>
    <row r="3114" spans="3:4">
      <c r="C3114" s="41"/>
      <c r="D3114" s="41"/>
    </row>
    <row r="3115" spans="3:4">
      <c r="C3115" s="41"/>
      <c r="D3115" s="41"/>
    </row>
    <row r="3116" spans="3:4">
      <c r="C3116" s="41"/>
      <c r="D3116" s="41"/>
    </row>
    <row r="3117" spans="3:4">
      <c r="C3117" s="41"/>
      <c r="D3117" s="41"/>
    </row>
    <row r="3118" spans="3:4">
      <c r="C3118" s="41"/>
      <c r="D3118" s="41"/>
    </row>
    <row r="3119" spans="3:4">
      <c r="C3119" s="41"/>
      <c r="D3119" s="41"/>
    </row>
    <row r="3120" spans="3:4">
      <c r="C3120" s="41"/>
      <c r="D3120" s="41"/>
    </row>
    <row r="3121" spans="3:4">
      <c r="C3121" s="41"/>
      <c r="D3121" s="41"/>
    </row>
    <row r="3122" spans="3:4">
      <c r="C3122" s="41"/>
      <c r="D3122" s="41"/>
    </row>
    <row r="3123" spans="3:4">
      <c r="C3123" s="41"/>
      <c r="D3123" s="41"/>
    </row>
    <row r="3124" spans="3:4">
      <c r="C3124" s="41"/>
      <c r="D3124" s="41"/>
    </row>
    <row r="3125" spans="3:4">
      <c r="C3125" s="41"/>
      <c r="D3125" s="41"/>
    </row>
    <row r="3126" spans="3:4">
      <c r="C3126" s="41"/>
      <c r="D3126" s="41"/>
    </row>
    <row r="3127" spans="3:4">
      <c r="C3127" s="41"/>
      <c r="D3127" s="41"/>
    </row>
    <row r="3128" spans="3:4">
      <c r="C3128" s="41"/>
      <c r="D3128" s="41"/>
    </row>
    <row r="3129" spans="3:4">
      <c r="C3129" s="41"/>
      <c r="D3129" s="41"/>
    </row>
    <row r="3130" spans="3:4">
      <c r="C3130" s="41"/>
      <c r="D3130" s="41"/>
    </row>
    <row r="3131" spans="3:4">
      <c r="C3131" s="41"/>
      <c r="D3131" s="41"/>
    </row>
    <row r="3132" spans="3:4">
      <c r="C3132" s="41"/>
      <c r="D3132" s="41"/>
    </row>
    <row r="3133" spans="3:4">
      <c r="C3133" s="41"/>
      <c r="D3133" s="41"/>
    </row>
    <row r="3134" spans="3:4">
      <c r="C3134" s="41"/>
      <c r="D3134" s="41"/>
    </row>
    <row r="3135" spans="3:4">
      <c r="C3135" s="41"/>
      <c r="D3135" s="41"/>
    </row>
    <row r="3136" spans="3:4">
      <c r="C3136" s="41"/>
      <c r="D3136" s="41"/>
    </row>
    <row r="3137" spans="3:4">
      <c r="C3137" s="41"/>
      <c r="D3137" s="41"/>
    </row>
    <row r="3138" spans="3:4">
      <c r="C3138" s="41"/>
      <c r="D3138" s="41"/>
    </row>
    <row r="3139" spans="3:4">
      <c r="C3139" s="41"/>
      <c r="D3139" s="41"/>
    </row>
    <row r="3140" spans="3:4">
      <c r="C3140" s="41"/>
      <c r="D3140" s="41"/>
    </row>
    <row r="3141" spans="3:4">
      <c r="C3141" s="41"/>
      <c r="D3141" s="41"/>
    </row>
    <row r="3142" spans="3:4">
      <c r="C3142" s="41"/>
      <c r="D3142" s="41"/>
    </row>
    <row r="3143" spans="3:4">
      <c r="C3143" s="41"/>
      <c r="D3143" s="41"/>
    </row>
    <row r="3144" spans="3:4">
      <c r="C3144" s="41"/>
      <c r="D3144" s="41"/>
    </row>
    <row r="3145" spans="3:4">
      <c r="C3145" s="41"/>
      <c r="D3145" s="41"/>
    </row>
    <row r="3146" spans="3:4">
      <c r="C3146" s="41"/>
      <c r="D3146" s="41"/>
    </row>
    <row r="3147" spans="3:4">
      <c r="C3147" s="41"/>
      <c r="D3147" s="41"/>
    </row>
    <row r="3148" spans="3:4">
      <c r="C3148" s="41"/>
      <c r="D3148" s="41"/>
    </row>
    <row r="3149" spans="3:4">
      <c r="C3149" s="41"/>
      <c r="D3149" s="41"/>
    </row>
    <row r="3150" spans="3:4">
      <c r="C3150" s="41"/>
      <c r="D3150" s="41"/>
    </row>
    <row r="3151" spans="3:4">
      <c r="C3151" s="41"/>
      <c r="D3151" s="41"/>
    </row>
    <row r="3152" spans="3:4">
      <c r="C3152" s="41"/>
      <c r="D3152" s="41"/>
    </row>
    <row r="3153" spans="3:4">
      <c r="C3153" s="41"/>
      <c r="D3153" s="41"/>
    </row>
    <row r="3154" spans="3:4">
      <c r="C3154" s="41"/>
      <c r="D3154" s="41"/>
    </row>
    <row r="3155" spans="3:4">
      <c r="C3155" s="41"/>
      <c r="D3155" s="41"/>
    </row>
    <row r="3156" spans="3:4">
      <c r="C3156" s="41"/>
      <c r="D3156" s="41"/>
    </row>
    <row r="3157" spans="3:4">
      <c r="C3157" s="41"/>
      <c r="D3157" s="41"/>
    </row>
    <row r="3158" spans="3:4">
      <c r="C3158" s="41"/>
      <c r="D3158" s="41"/>
    </row>
    <row r="3159" spans="3:4">
      <c r="C3159" s="41"/>
      <c r="D3159" s="41"/>
    </row>
    <row r="3160" spans="3:4">
      <c r="C3160" s="41"/>
      <c r="D3160" s="41"/>
    </row>
    <row r="3161" spans="3:4">
      <c r="C3161" s="41"/>
      <c r="D3161" s="41"/>
    </row>
    <row r="3162" spans="3:4">
      <c r="C3162" s="41"/>
      <c r="D3162" s="41"/>
    </row>
    <row r="3163" spans="3:4">
      <c r="C3163" s="41"/>
      <c r="D3163" s="41"/>
    </row>
    <row r="3164" spans="3:4">
      <c r="C3164" s="41"/>
      <c r="D3164" s="41"/>
    </row>
    <row r="3165" spans="3:4">
      <c r="C3165" s="41"/>
      <c r="D3165" s="41"/>
    </row>
    <row r="3166" spans="3:4">
      <c r="C3166" s="41"/>
      <c r="D3166" s="41"/>
    </row>
    <row r="3167" spans="3:4">
      <c r="C3167" s="41"/>
      <c r="D3167" s="41"/>
    </row>
    <row r="3168" spans="3:4">
      <c r="C3168" s="41"/>
      <c r="D3168" s="41"/>
    </row>
    <row r="3169" spans="3:4">
      <c r="C3169" s="41"/>
      <c r="D3169" s="41"/>
    </row>
    <row r="3170" spans="3:4">
      <c r="C3170" s="41"/>
      <c r="D3170" s="41"/>
    </row>
    <row r="3171" spans="3:4">
      <c r="C3171" s="41"/>
      <c r="D3171" s="41"/>
    </row>
    <row r="3172" spans="3:4">
      <c r="C3172" s="41"/>
      <c r="D3172" s="41"/>
    </row>
    <row r="3173" spans="3:4">
      <c r="C3173" s="41"/>
      <c r="D3173" s="41"/>
    </row>
    <row r="3174" spans="3:4">
      <c r="C3174" s="41"/>
      <c r="D3174" s="41"/>
    </row>
    <row r="3175" spans="3:4">
      <c r="C3175" s="41"/>
      <c r="D3175" s="41"/>
    </row>
    <row r="3176" spans="3:4">
      <c r="C3176" s="41"/>
      <c r="D3176" s="41"/>
    </row>
    <row r="3177" spans="3:4">
      <c r="C3177" s="41"/>
      <c r="D3177" s="41"/>
    </row>
    <row r="3178" spans="3:4">
      <c r="C3178" s="41"/>
      <c r="D3178" s="41"/>
    </row>
    <row r="3179" spans="3:4">
      <c r="C3179" s="41"/>
      <c r="D3179" s="41"/>
    </row>
    <row r="3180" spans="3:4">
      <c r="C3180" s="41"/>
      <c r="D3180" s="41"/>
    </row>
    <row r="3181" spans="3:4">
      <c r="C3181" s="41"/>
      <c r="D3181" s="41"/>
    </row>
    <row r="3182" spans="3:4">
      <c r="C3182" s="41"/>
      <c r="D3182" s="41"/>
    </row>
    <row r="3183" spans="3:4">
      <c r="C3183" s="41"/>
      <c r="D3183" s="41"/>
    </row>
    <row r="3184" spans="3:4">
      <c r="C3184" s="41"/>
      <c r="D3184" s="41"/>
    </row>
    <row r="3185" spans="3:4">
      <c r="C3185" s="41"/>
      <c r="D3185" s="41"/>
    </row>
    <row r="3186" spans="3:4">
      <c r="C3186" s="41"/>
      <c r="D3186" s="41"/>
    </row>
    <row r="3187" spans="3:4">
      <c r="C3187" s="41"/>
      <c r="D3187" s="41"/>
    </row>
    <row r="3188" spans="3:4">
      <c r="C3188" s="41"/>
      <c r="D3188" s="41"/>
    </row>
    <row r="3189" spans="3:4">
      <c r="C3189" s="41"/>
      <c r="D3189" s="41"/>
    </row>
    <row r="3190" spans="3:4">
      <c r="C3190" s="41"/>
      <c r="D3190" s="41"/>
    </row>
    <row r="3191" spans="3:4">
      <c r="C3191" s="41"/>
      <c r="D3191" s="41"/>
    </row>
    <row r="3192" spans="3:4">
      <c r="C3192" s="41"/>
      <c r="D3192" s="41"/>
    </row>
    <row r="3193" spans="3:4">
      <c r="C3193" s="41"/>
      <c r="D3193" s="41"/>
    </row>
    <row r="3194" spans="3:4">
      <c r="C3194" s="41"/>
      <c r="D3194" s="41"/>
    </row>
    <row r="3195" spans="3:4">
      <c r="C3195" s="41"/>
      <c r="D3195" s="41"/>
    </row>
    <row r="3196" spans="3:4">
      <c r="C3196" s="41"/>
      <c r="D3196" s="41"/>
    </row>
    <row r="3197" spans="3:4">
      <c r="C3197" s="41"/>
      <c r="D3197" s="41"/>
    </row>
    <row r="3198" spans="3:4">
      <c r="C3198" s="41"/>
      <c r="D3198" s="41"/>
    </row>
    <row r="3199" spans="3:4">
      <c r="C3199" s="41"/>
      <c r="D3199" s="41"/>
    </row>
    <row r="3200" spans="3:4">
      <c r="C3200" s="41"/>
      <c r="D3200" s="41"/>
    </row>
    <row r="3201" spans="3:4">
      <c r="C3201" s="41"/>
      <c r="D3201" s="41"/>
    </row>
    <row r="3202" spans="3:4">
      <c r="C3202" s="41"/>
      <c r="D3202" s="41"/>
    </row>
    <row r="3203" spans="3:4">
      <c r="C3203" s="41"/>
      <c r="D3203" s="41"/>
    </row>
    <row r="3204" spans="3:4">
      <c r="C3204" s="41"/>
      <c r="D3204" s="41"/>
    </row>
    <row r="3205" spans="3:4">
      <c r="C3205" s="41"/>
      <c r="D3205" s="41"/>
    </row>
    <row r="3206" spans="3:4">
      <c r="C3206" s="41"/>
      <c r="D3206" s="41"/>
    </row>
    <row r="3207" spans="3:4">
      <c r="C3207" s="41"/>
      <c r="D3207" s="41"/>
    </row>
    <row r="3208" spans="3:4">
      <c r="C3208" s="41"/>
      <c r="D3208" s="41"/>
    </row>
    <row r="3209" spans="3:4">
      <c r="C3209" s="41"/>
      <c r="D3209" s="41"/>
    </row>
    <row r="3210" spans="3:4">
      <c r="C3210" s="41"/>
      <c r="D3210" s="41"/>
    </row>
    <row r="3211" spans="3:4">
      <c r="C3211" s="41"/>
      <c r="D3211" s="41"/>
    </row>
    <row r="3212" spans="3:4">
      <c r="C3212" s="41"/>
      <c r="D3212" s="41"/>
    </row>
    <row r="3213" spans="3:4">
      <c r="C3213" s="41"/>
      <c r="D3213" s="41"/>
    </row>
    <row r="3214" spans="3:4">
      <c r="C3214" s="41"/>
      <c r="D3214" s="41"/>
    </row>
    <row r="3215" spans="3:4">
      <c r="C3215" s="41"/>
      <c r="D3215" s="41"/>
    </row>
    <row r="3216" spans="3:4">
      <c r="C3216" s="41"/>
      <c r="D3216" s="41"/>
    </row>
    <row r="3217" spans="3:4">
      <c r="C3217" s="41"/>
      <c r="D3217" s="41"/>
    </row>
    <row r="3218" spans="3:4">
      <c r="C3218" s="41"/>
      <c r="D3218" s="41"/>
    </row>
    <row r="3219" spans="3:4">
      <c r="C3219" s="41"/>
      <c r="D3219" s="41"/>
    </row>
    <row r="3220" spans="3:4">
      <c r="C3220" s="41"/>
      <c r="D3220" s="41"/>
    </row>
    <row r="3221" spans="3:4">
      <c r="C3221" s="41"/>
      <c r="D3221" s="41"/>
    </row>
    <row r="3222" spans="3:4">
      <c r="C3222" s="41"/>
      <c r="D3222" s="41"/>
    </row>
    <row r="3223" spans="3:4">
      <c r="C3223" s="41"/>
      <c r="D3223" s="41"/>
    </row>
    <row r="3224" spans="3:4">
      <c r="C3224" s="41"/>
      <c r="D3224" s="41"/>
    </row>
    <row r="3225" spans="3:4">
      <c r="C3225" s="41"/>
      <c r="D3225" s="41"/>
    </row>
    <row r="3226" spans="3:4">
      <c r="C3226" s="41"/>
      <c r="D3226" s="41"/>
    </row>
    <row r="3227" spans="3:4">
      <c r="C3227" s="41"/>
      <c r="D3227" s="41"/>
    </row>
    <row r="3228" spans="3:4">
      <c r="C3228" s="41"/>
      <c r="D3228" s="41"/>
    </row>
    <row r="3229" spans="3:4">
      <c r="C3229" s="41"/>
      <c r="D3229" s="41"/>
    </row>
    <row r="3230" spans="3:4">
      <c r="C3230" s="41"/>
      <c r="D3230" s="41"/>
    </row>
    <row r="3231" spans="3:4">
      <c r="C3231" s="41"/>
      <c r="D3231" s="41"/>
    </row>
    <row r="3232" spans="3:4">
      <c r="C3232" s="41"/>
      <c r="D3232" s="41"/>
    </row>
    <row r="3233" spans="3:4">
      <c r="C3233" s="41"/>
      <c r="D3233" s="41"/>
    </row>
    <row r="3234" spans="3:4">
      <c r="C3234" s="41"/>
      <c r="D3234" s="41"/>
    </row>
    <row r="3235" spans="3:4">
      <c r="C3235" s="41"/>
      <c r="D3235" s="41"/>
    </row>
    <row r="3236" spans="3:4">
      <c r="C3236" s="41"/>
      <c r="D3236" s="41"/>
    </row>
    <row r="3237" spans="3:4">
      <c r="C3237" s="41"/>
      <c r="D3237" s="41"/>
    </row>
    <row r="3238" spans="3:4">
      <c r="C3238" s="41"/>
      <c r="D3238" s="41"/>
    </row>
    <row r="3239" spans="3:4">
      <c r="C3239" s="41"/>
      <c r="D3239" s="41"/>
    </row>
    <row r="3240" spans="3:4">
      <c r="C3240" s="41"/>
      <c r="D3240" s="41"/>
    </row>
    <row r="3241" spans="3:4">
      <c r="C3241" s="41"/>
      <c r="D3241" s="41"/>
    </row>
    <row r="3242" spans="3:4">
      <c r="C3242" s="41"/>
      <c r="D3242" s="41"/>
    </row>
    <row r="3243" spans="3:4">
      <c r="C3243" s="41"/>
      <c r="D3243" s="41"/>
    </row>
    <row r="3244" spans="3:4">
      <c r="C3244" s="41"/>
      <c r="D3244" s="41"/>
    </row>
    <row r="3245" spans="3:4">
      <c r="C3245" s="41"/>
      <c r="D3245" s="41"/>
    </row>
    <row r="3246" spans="3:4">
      <c r="C3246" s="41"/>
      <c r="D3246" s="41"/>
    </row>
    <row r="3247" spans="3:4">
      <c r="C3247" s="41"/>
      <c r="D3247" s="41"/>
    </row>
    <row r="3248" spans="3:4">
      <c r="C3248" s="41"/>
      <c r="D3248" s="41"/>
    </row>
    <row r="3249" spans="3:4">
      <c r="C3249" s="41"/>
      <c r="D3249" s="41"/>
    </row>
    <row r="3250" spans="3:4">
      <c r="C3250" s="41"/>
      <c r="D3250" s="41"/>
    </row>
    <row r="3251" spans="3:4">
      <c r="C3251" s="41"/>
      <c r="D3251" s="41"/>
    </row>
    <row r="3252" spans="3:4">
      <c r="C3252" s="41"/>
      <c r="D3252" s="41"/>
    </row>
    <row r="3253" spans="3:4">
      <c r="C3253" s="41"/>
      <c r="D3253" s="41"/>
    </row>
    <row r="3254" spans="3:4">
      <c r="C3254" s="41"/>
      <c r="D3254" s="41"/>
    </row>
    <row r="3255" spans="3:4">
      <c r="C3255" s="41"/>
      <c r="D3255" s="41"/>
    </row>
    <row r="3256" spans="3:4">
      <c r="C3256" s="41"/>
      <c r="D3256" s="41"/>
    </row>
    <row r="3257" spans="3:4">
      <c r="C3257" s="41"/>
      <c r="D3257" s="41"/>
    </row>
    <row r="3258" spans="3:4">
      <c r="C3258" s="41"/>
      <c r="D3258" s="41"/>
    </row>
    <row r="3259" spans="3:4">
      <c r="C3259" s="41"/>
      <c r="D3259" s="41"/>
    </row>
    <row r="3260" spans="3:4">
      <c r="C3260" s="41"/>
      <c r="D3260" s="41"/>
    </row>
    <row r="3261" spans="3:4">
      <c r="C3261" s="41"/>
      <c r="D3261" s="41"/>
    </row>
    <row r="3262" spans="3:4">
      <c r="C3262" s="41"/>
      <c r="D3262" s="41"/>
    </row>
    <row r="3263" spans="3:4">
      <c r="C3263" s="41"/>
      <c r="D3263" s="41"/>
    </row>
    <row r="3264" spans="3:4">
      <c r="C3264" s="41"/>
      <c r="D3264" s="41"/>
    </row>
    <row r="3265" spans="3:4">
      <c r="C3265" s="41"/>
      <c r="D3265" s="41"/>
    </row>
    <row r="3266" spans="3:4">
      <c r="C3266" s="41"/>
      <c r="D3266" s="41"/>
    </row>
    <row r="3267" spans="3:4">
      <c r="C3267" s="41"/>
      <c r="D3267" s="41"/>
    </row>
    <row r="3268" spans="3:4">
      <c r="C3268" s="41"/>
      <c r="D3268" s="41"/>
    </row>
    <row r="3269" spans="3:4">
      <c r="C3269" s="41"/>
      <c r="D3269" s="41"/>
    </row>
    <row r="3270" spans="3:4">
      <c r="C3270" s="41"/>
      <c r="D3270" s="41"/>
    </row>
    <row r="3271" spans="3:4">
      <c r="C3271" s="41"/>
      <c r="D3271" s="41"/>
    </row>
    <row r="3272" spans="3:4">
      <c r="C3272" s="41"/>
      <c r="D3272" s="41"/>
    </row>
    <row r="3273" spans="3:4">
      <c r="C3273" s="41"/>
      <c r="D3273" s="41"/>
    </row>
    <row r="3274" spans="3:4">
      <c r="C3274" s="41"/>
      <c r="D3274" s="41"/>
    </row>
    <row r="3275" spans="3:4">
      <c r="C3275" s="41"/>
      <c r="D3275" s="41"/>
    </row>
    <row r="3276" spans="3:4">
      <c r="C3276" s="41"/>
      <c r="D3276" s="41"/>
    </row>
    <row r="3277" spans="3:4">
      <c r="C3277" s="41"/>
      <c r="D3277" s="41"/>
    </row>
    <row r="3278" spans="3:4">
      <c r="C3278" s="41"/>
      <c r="D3278" s="41"/>
    </row>
    <row r="3279" spans="3:4">
      <c r="C3279" s="41"/>
      <c r="D3279" s="41"/>
    </row>
    <row r="3280" spans="3:4">
      <c r="C3280" s="41"/>
      <c r="D3280" s="41"/>
    </row>
    <row r="3281" spans="3:4">
      <c r="C3281" s="41"/>
      <c r="D3281" s="41"/>
    </row>
    <row r="3282" spans="3:4">
      <c r="C3282" s="41"/>
      <c r="D3282" s="41"/>
    </row>
    <row r="3283" spans="3:4">
      <c r="C3283" s="41"/>
      <c r="D3283" s="41"/>
    </row>
    <row r="3284" spans="3:4">
      <c r="C3284" s="41"/>
      <c r="D3284" s="41"/>
    </row>
    <row r="3285" spans="3:4">
      <c r="C3285" s="41"/>
      <c r="D3285" s="41"/>
    </row>
    <row r="3286" spans="3:4">
      <c r="C3286" s="41"/>
      <c r="D3286" s="41"/>
    </row>
    <row r="3287" spans="3:4">
      <c r="C3287" s="41"/>
      <c r="D3287" s="41"/>
    </row>
    <row r="3288" spans="3:4">
      <c r="C3288" s="41"/>
      <c r="D3288" s="41"/>
    </row>
    <row r="3289" spans="3:4">
      <c r="C3289" s="41"/>
      <c r="D3289" s="41"/>
    </row>
    <row r="3290" spans="3:4">
      <c r="C3290" s="41"/>
      <c r="D3290" s="41"/>
    </row>
    <row r="3291" spans="3:4">
      <c r="C3291" s="41"/>
      <c r="D3291" s="41"/>
    </row>
    <row r="3292" spans="3:4">
      <c r="C3292" s="41"/>
      <c r="D3292" s="41"/>
    </row>
    <row r="3293" spans="3:4">
      <c r="C3293" s="41"/>
      <c r="D3293" s="41"/>
    </row>
    <row r="3294" spans="3:4">
      <c r="C3294" s="41"/>
      <c r="D3294" s="41"/>
    </row>
    <row r="3295" spans="3:4">
      <c r="C3295" s="41"/>
      <c r="D3295" s="41"/>
    </row>
    <row r="3296" spans="3:4">
      <c r="C3296" s="41"/>
      <c r="D3296" s="41"/>
    </row>
    <row r="3297" spans="3:4">
      <c r="C3297" s="41"/>
      <c r="D3297" s="41"/>
    </row>
    <row r="3298" spans="3:4">
      <c r="C3298" s="41"/>
      <c r="D3298" s="41"/>
    </row>
    <row r="3299" spans="3:4">
      <c r="C3299" s="41"/>
      <c r="D3299" s="41"/>
    </row>
    <row r="3300" spans="3:4">
      <c r="C3300" s="41"/>
      <c r="D3300" s="41"/>
    </row>
    <row r="3301" spans="3:4">
      <c r="C3301" s="41"/>
      <c r="D3301" s="41"/>
    </row>
    <row r="3302" spans="3:4">
      <c r="C3302" s="41"/>
      <c r="D3302" s="41"/>
    </row>
    <row r="3303" spans="3:4">
      <c r="C3303" s="41"/>
      <c r="D3303" s="41"/>
    </row>
    <row r="3304" spans="3:4">
      <c r="C3304" s="41"/>
      <c r="D3304" s="41"/>
    </row>
    <row r="3305" spans="3:4">
      <c r="C3305" s="41"/>
      <c r="D3305" s="41"/>
    </row>
    <row r="3306" spans="3:4">
      <c r="C3306" s="41"/>
      <c r="D3306" s="41"/>
    </row>
    <row r="3307" spans="3:4">
      <c r="C3307" s="41"/>
      <c r="D3307" s="41"/>
    </row>
    <row r="3308" spans="3:4">
      <c r="C3308" s="41"/>
      <c r="D3308" s="41"/>
    </row>
    <row r="3309" spans="3:4">
      <c r="C3309" s="41"/>
      <c r="D3309" s="41"/>
    </row>
    <row r="3310" spans="3:4">
      <c r="C3310" s="41"/>
      <c r="D3310" s="41"/>
    </row>
    <row r="3311" spans="3:4">
      <c r="C3311" s="41"/>
      <c r="D3311" s="41"/>
    </row>
    <row r="3312" spans="3:4">
      <c r="C3312" s="41"/>
      <c r="D3312" s="41"/>
    </row>
    <row r="3313" spans="3:4">
      <c r="C3313" s="41"/>
      <c r="D3313" s="41"/>
    </row>
    <row r="3314" spans="3:4">
      <c r="C3314" s="41"/>
      <c r="D3314" s="41"/>
    </row>
    <row r="3315" spans="3:4">
      <c r="C3315" s="41"/>
      <c r="D3315" s="41"/>
    </row>
    <row r="3316" spans="3:4">
      <c r="C3316" s="41"/>
      <c r="D3316" s="41"/>
    </row>
    <row r="3317" spans="3:4">
      <c r="C3317" s="41"/>
      <c r="D3317" s="41"/>
    </row>
    <row r="3318" spans="3:4">
      <c r="C3318" s="41"/>
      <c r="D3318" s="41"/>
    </row>
    <row r="3319" spans="3:4">
      <c r="C3319" s="41"/>
      <c r="D3319" s="41"/>
    </row>
    <row r="3320" spans="3:4">
      <c r="C3320" s="41"/>
      <c r="D3320" s="41"/>
    </row>
    <row r="3321" spans="3:4">
      <c r="C3321" s="41"/>
      <c r="D3321" s="41"/>
    </row>
    <row r="3322" spans="3:4">
      <c r="C3322" s="41"/>
      <c r="D3322" s="41"/>
    </row>
    <row r="3323" spans="3:4">
      <c r="C3323" s="41"/>
      <c r="D3323" s="41"/>
    </row>
    <row r="3324" spans="3:4">
      <c r="C3324" s="41"/>
      <c r="D3324" s="41"/>
    </row>
    <row r="3325" spans="3:4">
      <c r="C3325" s="41"/>
      <c r="D3325" s="41"/>
    </row>
    <row r="3326" spans="3:4">
      <c r="C3326" s="41"/>
      <c r="D3326" s="41"/>
    </row>
    <row r="3327" spans="3:4">
      <c r="C3327" s="41"/>
      <c r="D3327" s="41"/>
    </row>
    <row r="3328" spans="3:4">
      <c r="C3328" s="41"/>
      <c r="D3328" s="41"/>
    </row>
    <row r="3329" spans="3:4">
      <c r="C3329" s="41"/>
      <c r="D3329" s="41"/>
    </row>
    <row r="3330" spans="3:4">
      <c r="C3330" s="41"/>
      <c r="D3330" s="41"/>
    </row>
    <row r="3331" spans="3:4">
      <c r="C3331" s="41"/>
      <c r="D3331" s="41"/>
    </row>
    <row r="3332" spans="3:4">
      <c r="C3332" s="41"/>
      <c r="D3332" s="41"/>
    </row>
    <row r="3333" spans="3:4">
      <c r="C3333" s="41"/>
      <c r="D3333" s="41"/>
    </row>
    <row r="3334" spans="3:4">
      <c r="C3334" s="41"/>
      <c r="D3334" s="41"/>
    </row>
    <row r="3335" spans="3:4">
      <c r="C3335" s="41"/>
      <c r="D3335" s="41"/>
    </row>
    <row r="3336" spans="3:4">
      <c r="C3336" s="41"/>
      <c r="D3336" s="41"/>
    </row>
    <row r="3337" spans="3:4">
      <c r="C3337" s="41"/>
      <c r="D3337" s="41"/>
    </row>
    <row r="3338" spans="3:4">
      <c r="C3338" s="41"/>
      <c r="D3338" s="41"/>
    </row>
    <row r="3339" spans="3:4">
      <c r="C3339" s="41"/>
      <c r="D3339" s="41"/>
    </row>
    <row r="3340" spans="3:4">
      <c r="C3340" s="41"/>
      <c r="D3340" s="41"/>
    </row>
    <row r="3341" spans="3:4">
      <c r="C3341" s="41"/>
      <c r="D3341" s="41"/>
    </row>
    <row r="3342" spans="3:4">
      <c r="C3342" s="41"/>
      <c r="D3342" s="41"/>
    </row>
    <row r="3343" spans="3:4">
      <c r="C3343" s="41"/>
      <c r="D3343" s="41"/>
    </row>
    <row r="3344" spans="3:4">
      <c r="C3344" s="41"/>
      <c r="D3344" s="41"/>
    </row>
    <row r="3345" spans="3:4">
      <c r="C3345" s="41"/>
      <c r="D3345" s="41"/>
    </row>
    <row r="3346" spans="3:4">
      <c r="C3346" s="41"/>
      <c r="D3346" s="41"/>
    </row>
    <row r="3347" spans="3:4">
      <c r="C3347" s="41"/>
      <c r="D3347" s="41"/>
    </row>
    <row r="3348" spans="3:4">
      <c r="C3348" s="41"/>
      <c r="D3348" s="41"/>
    </row>
    <row r="3349" spans="3:4">
      <c r="C3349" s="41"/>
      <c r="D3349" s="41"/>
    </row>
    <row r="3350" spans="3:4">
      <c r="C3350" s="41"/>
      <c r="D3350" s="41"/>
    </row>
    <row r="3351" spans="3:4">
      <c r="C3351" s="41"/>
      <c r="D3351" s="41"/>
    </row>
    <row r="3352" spans="3:4">
      <c r="C3352" s="41"/>
      <c r="D3352" s="41"/>
    </row>
    <row r="3353" spans="3:4">
      <c r="C3353" s="41"/>
      <c r="D3353" s="41"/>
    </row>
    <row r="3354" spans="3:4">
      <c r="C3354" s="41"/>
      <c r="D3354" s="41"/>
    </row>
    <row r="3355" spans="3:4">
      <c r="C3355" s="41"/>
      <c r="D3355" s="41"/>
    </row>
    <row r="3356" spans="3:4">
      <c r="C3356" s="41"/>
      <c r="D3356" s="41"/>
    </row>
    <row r="3357" spans="3:4">
      <c r="C3357" s="41"/>
      <c r="D3357" s="41"/>
    </row>
    <row r="3358" spans="3:4">
      <c r="C3358" s="41"/>
      <c r="D3358" s="41"/>
    </row>
    <row r="3359" spans="3:4">
      <c r="C3359" s="41"/>
      <c r="D3359" s="41"/>
    </row>
    <row r="3360" spans="3:4">
      <c r="C3360" s="41"/>
      <c r="D3360" s="41"/>
    </row>
    <row r="3361" spans="3:4">
      <c r="C3361" s="41"/>
      <c r="D3361" s="41"/>
    </row>
    <row r="3362" spans="3:4">
      <c r="C3362" s="41"/>
      <c r="D3362" s="41"/>
    </row>
    <row r="3363" spans="3:4">
      <c r="C3363" s="41"/>
      <c r="D3363" s="41"/>
    </row>
    <row r="3364" spans="3:4">
      <c r="C3364" s="41"/>
      <c r="D3364" s="41"/>
    </row>
    <row r="3365" spans="3:4">
      <c r="C3365" s="41"/>
      <c r="D3365" s="41"/>
    </row>
    <row r="3366" spans="3:4">
      <c r="C3366" s="41"/>
      <c r="D3366" s="41"/>
    </row>
    <row r="3367" spans="3:4">
      <c r="C3367" s="41"/>
      <c r="D3367" s="41"/>
    </row>
    <row r="3368" spans="3:4">
      <c r="C3368" s="41"/>
      <c r="D3368" s="41"/>
    </row>
    <row r="3369" spans="3:4">
      <c r="C3369" s="41"/>
      <c r="D3369" s="41"/>
    </row>
    <row r="3370" spans="3:4">
      <c r="C3370" s="41"/>
      <c r="D3370" s="41"/>
    </row>
    <row r="3371" spans="3:4">
      <c r="C3371" s="41"/>
      <c r="D3371" s="41"/>
    </row>
    <row r="3372" spans="3:4">
      <c r="C3372" s="41"/>
      <c r="D3372" s="41"/>
    </row>
    <row r="3373" spans="3:4">
      <c r="C3373" s="41"/>
      <c r="D3373" s="41"/>
    </row>
    <row r="3374" spans="3:4">
      <c r="C3374" s="41"/>
      <c r="D3374" s="41"/>
    </row>
    <row r="3375" spans="3:4">
      <c r="C3375" s="41"/>
      <c r="D3375" s="41"/>
    </row>
    <row r="3376" spans="3:4">
      <c r="C3376" s="41"/>
      <c r="D3376" s="41"/>
    </row>
    <row r="3377" spans="3:4">
      <c r="C3377" s="41"/>
      <c r="D3377" s="41"/>
    </row>
    <row r="3378" spans="3:4">
      <c r="C3378" s="41"/>
      <c r="D3378" s="41"/>
    </row>
    <row r="3379" spans="3:4">
      <c r="C3379" s="41"/>
      <c r="D3379" s="41"/>
    </row>
    <row r="3380" spans="3:4">
      <c r="C3380" s="41"/>
      <c r="D3380" s="41"/>
    </row>
    <row r="3381" spans="3:4">
      <c r="C3381" s="41"/>
      <c r="D3381" s="41"/>
    </row>
    <row r="3382" spans="3:4">
      <c r="C3382" s="41"/>
      <c r="D3382" s="41"/>
    </row>
    <row r="3383" spans="3:4">
      <c r="C3383" s="41"/>
      <c r="D3383" s="41"/>
    </row>
    <row r="3384" spans="3:4">
      <c r="C3384" s="41"/>
      <c r="D3384" s="41"/>
    </row>
    <row r="3385" spans="3:4">
      <c r="C3385" s="41"/>
      <c r="D3385" s="41"/>
    </row>
    <row r="3386" spans="3:4">
      <c r="C3386" s="41"/>
      <c r="D3386" s="41"/>
    </row>
    <row r="3387" spans="3:4">
      <c r="C3387" s="41"/>
      <c r="D3387" s="41"/>
    </row>
    <row r="3388" spans="3:4">
      <c r="C3388" s="41"/>
      <c r="D3388" s="41"/>
    </row>
    <row r="3389" spans="3:4">
      <c r="C3389" s="41"/>
      <c r="D3389" s="41"/>
    </row>
    <row r="3390" spans="3:4">
      <c r="C3390" s="41"/>
      <c r="D3390" s="41"/>
    </row>
    <row r="3391" spans="3:4">
      <c r="C3391" s="41"/>
      <c r="D3391" s="41"/>
    </row>
    <row r="3392" spans="3:4">
      <c r="C3392" s="41"/>
      <c r="D3392" s="41"/>
    </row>
    <row r="3393" spans="3:4">
      <c r="C3393" s="41"/>
      <c r="D3393" s="41"/>
    </row>
    <row r="3394" spans="3:4">
      <c r="C3394" s="41"/>
      <c r="D3394" s="41"/>
    </row>
    <row r="3395" spans="3:4">
      <c r="C3395" s="41"/>
      <c r="D3395" s="41"/>
    </row>
    <row r="3396" spans="3:4">
      <c r="C3396" s="41"/>
      <c r="D3396" s="41"/>
    </row>
    <row r="3397" spans="3:4">
      <c r="C3397" s="41"/>
      <c r="D3397" s="41"/>
    </row>
    <row r="3398" spans="3:4">
      <c r="C3398" s="41"/>
      <c r="D3398" s="41"/>
    </row>
    <row r="3399" spans="3:4">
      <c r="C3399" s="41"/>
      <c r="D3399" s="41"/>
    </row>
    <row r="3400" spans="3:4">
      <c r="C3400" s="41"/>
      <c r="D3400" s="41"/>
    </row>
    <row r="3401" spans="3:4">
      <c r="C3401" s="41"/>
      <c r="D3401" s="41"/>
    </row>
    <row r="3402" spans="3:4">
      <c r="C3402" s="41"/>
      <c r="D3402" s="41"/>
    </row>
    <row r="3403" spans="3:4">
      <c r="C3403" s="41"/>
      <c r="D3403" s="41"/>
    </row>
    <row r="3404" spans="3:4">
      <c r="C3404" s="41"/>
      <c r="D3404" s="41"/>
    </row>
    <row r="3405" spans="3:4">
      <c r="C3405" s="41"/>
      <c r="D3405" s="41"/>
    </row>
    <row r="3406" spans="3:4">
      <c r="C3406" s="41"/>
      <c r="D3406" s="41"/>
    </row>
    <row r="3407" spans="3:4">
      <c r="C3407" s="41"/>
      <c r="D3407" s="41"/>
    </row>
    <row r="3408" spans="3:4">
      <c r="C3408" s="41"/>
      <c r="D3408" s="41"/>
    </row>
    <row r="3409" spans="3:4">
      <c r="C3409" s="41"/>
      <c r="D3409" s="41"/>
    </row>
    <row r="3410" spans="3:4">
      <c r="C3410" s="41"/>
      <c r="D3410" s="41"/>
    </row>
    <row r="3411" spans="3:4">
      <c r="C3411" s="41"/>
      <c r="D3411" s="41"/>
    </row>
    <row r="3412" spans="3:4">
      <c r="C3412" s="41"/>
      <c r="D3412" s="41"/>
    </row>
    <row r="3413" spans="3:4">
      <c r="C3413" s="41"/>
      <c r="D3413" s="41"/>
    </row>
    <row r="3414" spans="3:4">
      <c r="C3414" s="41"/>
      <c r="D3414" s="41"/>
    </row>
    <row r="3415" spans="3:4">
      <c r="C3415" s="41"/>
      <c r="D3415" s="41"/>
    </row>
    <row r="3416" spans="3:4">
      <c r="C3416" s="41"/>
      <c r="D3416" s="41"/>
    </row>
    <row r="3417" spans="3:4">
      <c r="C3417" s="41"/>
      <c r="D3417" s="41"/>
    </row>
    <row r="3418" spans="3:4">
      <c r="C3418" s="41"/>
      <c r="D3418" s="41"/>
    </row>
    <row r="3419" spans="3:4">
      <c r="C3419" s="41"/>
      <c r="D3419" s="41"/>
    </row>
    <row r="3420" spans="3:4">
      <c r="C3420" s="41"/>
      <c r="D3420" s="41"/>
    </row>
    <row r="3421" spans="3:4">
      <c r="C3421" s="41"/>
      <c r="D3421" s="41"/>
    </row>
    <row r="3422" spans="3:4">
      <c r="C3422" s="41"/>
      <c r="D3422" s="41"/>
    </row>
    <row r="3423" spans="3:4">
      <c r="C3423" s="41"/>
      <c r="D3423" s="41"/>
    </row>
    <row r="3424" spans="3:4">
      <c r="C3424" s="41"/>
      <c r="D3424" s="41"/>
    </row>
    <row r="3425" spans="3:4">
      <c r="C3425" s="41"/>
      <c r="D3425" s="41"/>
    </row>
    <row r="3426" spans="3:4">
      <c r="C3426" s="41"/>
      <c r="D3426" s="41"/>
    </row>
    <row r="3427" spans="3:4">
      <c r="C3427" s="41"/>
      <c r="D3427" s="41"/>
    </row>
    <row r="3428" spans="3:4">
      <c r="C3428" s="41"/>
      <c r="D3428" s="41"/>
    </row>
    <row r="3429" spans="3:4">
      <c r="C3429" s="41"/>
      <c r="D3429" s="41"/>
    </row>
    <row r="3430" spans="3:4">
      <c r="C3430" s="41"/>
      <c r="D3430" s="41"/>
    </row>
    <row r="3431" spans="3:4">
      <c r="C3431" s="41"/>
      <c r="D3431" s="41"/>
    </row>
    <row r="3432" spans="3:4">
      <c r="C3432" s="41"/>
      <c r="D3432" s="41"/>
    </row>
    <row r="3433" spans="3:4">
      <c r="C3433" s="41"/>
      <c r="D3433" s="41"/>
    </row>
    <row r="3434" spans="3:4">
      <c r="C3434" s="41"/>
      <c r="D3434" s="41"/>
    </row>
    <row r="3435" spans="3:4">
      <c r="C3435" s="41"/>
      <c r="D3435" s="41"/>
    </row>
    <row r="3436" spans="3:4">
      <c r="C3436" s="41"/>
      <c r="D3436" s="41"/>
    </row>
    <row r="3437" spans="3:4">
      <c r="C3437" s="41"/>
      <c r="D3437" s="41"/>
    </row>
    <row r="3438" spans="3:4">
      <c r="C3438" s="41"/>
      <c r="D3438" s="41"/>
    </row>
    <row r="3439" spans="3:4">
      <c r="C3439" s="41"/>
      <c r="D3439" s="41"/>
    </row>
    <row r="3440" spans="3:4">
      <c r="C3440" s="41"/>
      <c r="D3440" s="41"/>
    </row>
    <row r="3441" spans="3:4">
      <c r="C3441" s="41"/>
      <c r="D3441" s="41"/>
    </row>
    <row r="3442" spans="3:4">
      <c r="C3442" s="41"/>
      <c r="D3442" s="41"/>
    </row>
    <row r="3443" spans="3:4">
      <c r="C3443" s="41"/>
      <c r="D3443" s="41"/>
    </row>
    <row r="3444" spans="3:4">
      <c r="C3444" s="41"/>
      <c r="D3444" s="41"/>
    </row>
    <row r="3445" spans="3:4">
      <c r="C3445" s="41"/>
      <c r="D3445" s="41"/>
    </row>
    <row r="3446" spans="3:4">
      <c r="C3446" s="41"/>
      <c r="D3446" s="41"/>
    </row>
    <row r="3447" spans="3:4">
      <c r="C3447" s="41"/>
      <c r="D3447" s="41"/>
    </row>
    <row r="3448" spans="3:4">
      <c r="C3448" s="41"/>
      <c r="D3448" s="41"/>
    </row>
    <row r="3449" spans="3:4">
      <c r="C3449" s="41"/>
      <c r="D3449" s="41"/>
    </row>
    <row r="3450" spans="3:4">
      <c r="C3450" s="41"/>
      <c r="D3450" s="41"/>
    </row>
    <row r="3451" spans="3:4">
      <c r="C3451" s="41"/>
      <c r="D3451" s="41"/>
    </row>
    <row r="3452" spans="3:4">
      <c r="C3452" s="41"/>
      <c r="D3452" s="41"/>
    </row>
    <row r="3453" spans="3:4">
      <c r="C3453" s="41"/>
      <c r="D3453" s="41"/>
    </row>
    <row r="3454" spans="3:4">
      <c r="C3454" s="41"/>
      <c r="D3454" s="41"/>
    </row>
    <row r="3455" spans="3:4">
      <c r="C3455" s="41"/>
      <c r="D3455" s="41"/>
    </row>
    <row r="3456" spans="3:4">
      <c r="C3456" s="41"/>
      <c r="D3456" s="41"/>
    </row>
    <row r="3457" spans="3:4">
      <c r="C3457" s="41"/>
      <c r="D3457" s="41"/>
    </row>
    <row r="3458" spans="3:4">
      <c r="C3458" s="41"/>
      <c r="D3458" s="41"/>
    </row>
    <row r="3459" spans="3:4">
      <c r="C3459" s="41"/>
      <c r="D3459" s="41"/>
    </row>
    <row r="3460" spans="3:4">
      <c r="C3460" s="41"/>
      <c r="D3460" s="41"/>
    </row>
    <row r="3461" spans="3:4">
      <c r="C3461" s="41"/>
      <c r="D3461" s="41"/>
    </row>
    <row r="3462" spans="3:4">
      <c r="C3462" s="41"/>
      <c r="D3462" s="41"/>
    </row>
    <row r="3463" spans="3:4">
      <c r="C3463" s="41"/>
      <c r="D3463" s="41"/>
    </row>
    <row r="3464" spans="3:4">
      <c r="C3464" s="41"/>
      <c r="D3464" s="41"/>
    </row>
    <row r="3465" spans="3:4">
      <c r="C3465" s="41"/>
      <c r="D3465" s="41"/>
    </row>
    <row r="3466" spans="3:4">
      <c r="C3466" s="41"/>
      <c r="D3466" s="41"/>
    </row>
    <row r="3467" spans="3:4">
      <c r="C3467" s="41"/>
      <c r="D3467" s="41"/>
    </row>
    <row r="3468" spans="3:4">
      <c r="C3468" s="41"/>
      <c r="D3468" s="41"/>
    </row>
    <row r="3469" spans="3:4">
      <c r="C3469" s="41"/>
      <c r="D3469" s="41"/>
    </row>
    <row r="3470" spans="3:4">
      <c r="C3470" s="41"/>
      <c r="D3470" s="41"/>
    </row>
    <row r="3471" spans="3:4">
      <c r="C3471" s="41"/>
      <c r="D3471" s="41"/>
    </row>
    <row r="3472" spans="3:4">
      <c r="C3472" s="41"/>
      <c r="D3472" s="41"/>
    </row>
    <row r="3473" spans="3:4">
      <c r="C3473" s="41"/>
      <c r="D3473" s="41"/>
    </row>
    <row r="3474" spans="3:4">
      <c r="C3474" s="41"/>
      <c r="D3474" s="41"/>
    </row>
    <row r="3475" spans="3:4">
      <c r="C3475" s="41"/>
      <c r="D3475" s="41"/>
    </row>
    <row r="3476" spans="3:4">
      <c r="C3476" s="41"/>
      <c r="D3476" s="41"/>
    </row>
    <row r="3477" spans="3:4">
      <c r="C3477" s="41"/>
      <c r="D3477" s="41"/>
    </row>
    <row r="3478" spans="3:4">
      <c r="C3478" s="41"/>
      <c r="D3478" s="41"/>
    </row>
    <row r="3479" spans="3:4">
      <c r="C3479" s="41"/>
      <c r="D3479" s="41"/>
    </row>
    <row r="3480" spans="3:4">
      <c r="C3480" s="41"/>
      <c r="D3480" s="41"/>
    </row>
    <row r="3481" spans="3:4">
      <c r="C3481" s="41"/>
      <c r="D3481" s="41"/>
    </row>
    <row r="3482" spans="3:4">
      <c r="C3482" s="41"/>
      <c r="D3482" s="41"/>
    </row>
    <row r="3483" spans="3:4">
      <c r="C3483" s="41"/>
      <c r="D3483" s="41"/>
    </row>
    <row r="3484" spans="3:4">
      <c r="C3484" s="41"/>
      <c r="D3484" s="41"/>
    </row>
    <row r="3485" spans="3:4">
      <c r="C3485" s="41"/>
      <c r="D3485" s="41"/>
    </row>
    <row r="3486" spans="3:4">
      <c r="C3486" s="41"/>
      <c r="D3486" s="41"/>
    </row>
    <row r="3487" spans="3:4">
      <c r="C3487" s="41"/>
      <c r="D3487" s="41"/>
    </row>
    <row r="3488" spans="3:4">
      <c r="C3488" s="41"/>
      <c r="D3488" s="41"/>
    </row>
    <row r="3489" spans="3:4">
      <c r="C3489" s="41"/>
      <c r="D3489" s="41"/>
    </row>
    <row r="3490" spans="3:4">
      <c r="C3490" s="41"/>
      <c r="D3490" s="41"/>
    </row>
    <row r="3491" spans="3:4">
      <c r="C3491" s="41"/>
      <c r="D3491" s="41"/>
    </row>
    <row r="3492" spans="3:4">
      <c r="C3492" s="41"/>
      <c r="D3492" s="41"/>
    </row>
    <row r="3493" spans="3:4">
      <c r="C3493" s="41"/>
      <c r="D3493" s="41"/>
    </row>
    <row r="3494" spans="3:4">
      <c r="C3494" s="41"/>
      <c r="D3494" s="41"/>
    </row>
    <row r="3495" spans="3:4">
      <c r="C3495" s="41"/>
      <c r="D3495" s="41"/>
    </row>
    <row r="3496" spans="3:4">
      <c r="C3496" s="41"/>
      <c r="D3496" s="41"/>
    </row>
    <row r="3497" spans="3:4">
      <c r="C3497" s="41"/>
      <c r="D3497" s="41"/>
    </row>
    <row r="3498" spans="3:4">
      <c r="C3498" s="41"/>
      <c r="D3498" s="41"/>
    </row>
    <row r="3499" spans="3:4">
      <c r="C3499" s="41"/>
      <c r="D3499" s="41"/>
    </row>
    <row r="3500" spans="3:4">
      <c r="C3500" s="41"/>
      <c r="D3500" s="41"/>
    </row>
    <row r="3501" spans="3:4">
      <c r="C3501" s="41"/>
      <c r="D3501" s="41"/>
    </row>
    <row r="3502" spans="3:4">
      <c r="C3502" s="41"/>
      <c r="D3502" s="41"/>
    </row>
    <row r="3503" spans="3:4">
      <c r="C3503" s="41"/>
      <c r="D3503" s="41"/>
    </row>
    <row r="3504" spans="3:4">
      <c r="C3504" s="41"/>
      <c r="D3504" s="41"/>
    </row>
    <row r="3505" spans="3:4">
      <c r="C3505" s="41"/>
      <c r="D3505" s="41"/>
    </row>
    <row r="3506" spans="3:4">
      <c r="C3506" s="41"/>
      <c r="D3506" s="41"/>
    </row>
    <row r="3507" spans="3:4">
      <c r="C3507" s="41"/>
      <c r="D3507" s="41"/>
    </row>
    <row r="3508" spans="3:4">
      <c r="C3508" s="41"/>
      <c r="D3508" s="41"/>
    </row>
    <row r="3509" spans="3:4">
      <c r="C3509" s="41"/>
      <c r="D3509" s="41"/>
    </row>
    <row r="3510" spans="3:4">
      <c r="C3510" s="41"/>
      <c r="D3510" s="41"/>
    </row>
    <row r="3511" spans="3:4">
      <c r="C3511" s="41"/>
      <c r="D3511" s="41"/>
    </row>
    <row r="3512" spans="3:4">
      <c r="C3512" s="41"/>
      <c r="D3512" s="41"/>
    </row>
    <row r="3513" spans="3:4">
      <c r="C3513" s="41"/>
      <c r="D3513" s="41"/>
    </row>
    <row r="3514" spans="3:4">
      <c r="C3514" s="41"/>
      <c r="D3514" s="41"/>
    </row>
    <row r="3515" spans="3:4">
      <c r="C3515" s="41"/>
      <c r="D3515" s="41"/>
    </row>
    <row r="3516" spans="3:4">
      <c r="C3516" s="41"/>
      <c r="D3516" s="41"/>
    </row>
    <row r="3517" spans="3:4">
      <c r="C3517" s="41"/>
      <c r="D3517" s="41"/>
    </row>
    <row r="3518" spans="3:4">
      <c r="C3518" s="41"/>
      <c r="D3518" s="41"/>
    </row>
    <row r="3519" spans="3:4">
      <c r="C3519" s="41"/>
      <c r="D3519" s="41"/>
    </row>
    <row r="3520" spans="3:4">
      <c r="C3520" s="41"/>
      <c r="D3520" s="41"/>
    </row>
    <row r="3521" spans="3:4">
      <c r="C3521" s="41"/>
      <c r="D3521" s="41"/>
    </row>
    <row r="3522" spans="3:4">
      <c r="C3522" s="41"/>
      <c r="D3522" s="41"/>
    </row>
    <row r="3523" spans="3:4">
      <c r="C3523" s="41"/>
      <c r="D3523" s="41"/>
    </row>
    <row r="3524" spans="3:4">
      <c r="C3524" s="41"/>
      <c r="D3524" s="41"/>
    </row>
    <row r="3525" spans="3:4">
      <c r="C3525" s="41"/>
      <c r="D3525" s="41"/>
    </row>
    <row r="3526" spans="3:4">
      <c r="C3526" s="41"/>
      <c r="D3526" s="41"/>
    </row>
    <row r="3527" spans="3:4">
      <c r="C3527" s="41"/>
      <c r="D3527" s="41"/>
    </row>
    <row r="3528" spans="3:4">
      <c r="C3528" s="41"/>
      <c r="D3528" s="41"/>
    </row>
    <row r="3529" spans="3:4">
      <c r="C3529" s="41"/>
      <c r="D3529" s="41"/>
    </row>
    <row r="3530" spans="3:4">
      <c r="C3530" s="41"/>
      <c r="D3530" s="41"/>
    </row>
    <row r="3531" spans="3:4">
      <c r="C3531" s="41"/>
      <c r="D3531" s="41"/>
    </row>
    <row r="3532" spans="3:4">
      <c r="C3532" s="41"/>
      <c r="D3532" s="41"/>
    </row>
    <row r="3533" spans="3:4">
      <c r="C3533" s="41"/>
      <c r="D3533" s="41"/>
    </row>
    <row r="3534" spans="3:4">
      <c r="C3534" s="41"/>
      <c r="D3534" s="41"/>
    </row>
    <row r="3535" spans="3:4">
      <c r="C3535" s="41"/>
      <c r="D3535" s="41"/>
    </row>
    <row r="3536" spans="3:4">
      <c r="C3536" s="41"/>
      <c r="D3536" s="41"/>
    </row>
    <row r="3537" spans="3:4">
      <c r="C3537" s="41"/>
      <c r="D3537" s="41"/>
    </row>
    <row r="3538" spans="3:4">
      <c r="C3538" s="41"/>
      <c r="D3538" s="41"/>
    </row>
    <row r="3539" spans="3:4">
      <c r="C3539" s="41"/>
      <c r="D3539" s="41"/>
    </row>
    <row r="3540" spans="3:4">
      <c r="C3540" s="41"/>
      <c r="D3540" s="41"/>
    </row>
    <row r="3541" spans="3:4">
      <c r="C3541" s="41"/>
      <c r="D3541" s="41"/>
    </row>
    <row r="3542" spans="3:4">
      <c r="C3542" s="41"/>
      <c r="D3542" s="41"/>
    </row>
    <row r="3543" spans="3:4">
      <c r="C3543" s="41"/>
      <c r="D3543" s="41"/>
    </row>
    <row r="3544" spans="3:4">
      <c r="C3544" s="41"/>
      <c r="D3544" s="41"/>
    </row>
    <row r="3545" spans="3:4">
      <c r="C3545" s="41"/>
      <c r="D3545" s="41"/>
    </row>
    <row r="3546" spans="3:4">
      <c r="C3546" s="41"/>
      <c r="D3546" s="41"/>
    </row>
    <row r="3547" spans="3:4">
      <c r="C3547" s="41"/>
      <c r="D3547" s="41"/>
    </row>
    <row r="3548" spans="3:4">
      <c r="C3548" s="41"/>
      <c r="D3548" s="41"/>
    </row>
    <row r="3549" spans="3:4">
      <c r="C3549" s="41"/>
      <c r="D3549" s="41"/>
    </row>
    <row r="3550" spans="3:4">
      <c r="C3550" s="41"/>
      <c r="D3550" s="41"/>
    </row>
    <row r="3551" spans="3:4">
      <c r="C3551" s="41"/>
      <c r="D3551" s="41"/>
    </row>
    <row r="3552" spans="3:4">
      <c r="C3552" s="41"/>
      <c r="D3552" s="41"/>
    </row>
    <row r="3553" spans="3:4">
      <c r="C3553" s="41"/>
      <c r="D3553" s="41"/>
    </row>
    <row r="3554" spans="3:4">
      <c r="C3554" s="41"/>
      <c r="D3554" s="41"/>
    </row>
    <row r="3555" spans="3:4">
      <c r="C3555" s="41"/>
      <c r="D3555" s="41"/>
    </row>
    <row r="3556" spans="3:4">
      <c r="C3556" s="41"/>
      <c r="D3556" s="41"/>
    </row>
    <row r="3557" spans="3:4">
      <c r="C3557" s="41"/>
      <c r="D3557" s="41"/>
    </row>
    <row r="3558" spans="3:4">
      <c r="C3558" s="41"/>
      <c r="D3558" s="41"/>
    </row>
    <row r="3559" spans="3:4">
      <c r="C3559" s="41"/>
      <c r="D3559" s="41"/>
    </row>
    <row r="3560" spans="3:4">
      <c r="C3560" s="41"/>
      <c r="D3560" s="41"/>
    </row>
    <row r="3561" spans="3:4">
      <c r="C3561" s="41"/>
      <c r="D3561" s="41"/>
    </row>
    <row r="3562" spans="3:4">
      <c r="C3562" s="41"/>
      <c r="D3562" s="41"/>
    </row>
    <row r="3563" spans="3:4">
      <c r="C3563" s="41"/>
      <c r="D3563" s="41"/>
    </row>
    <row r="3564" spans="3:4">
      <c r="C3564" s="41"/>
      <c r="D3564" s="41"/>
    </row>
    <row r="3565" spans="3:4">
      <c r="C3565" s="41"/>
      <c r="D3565" s="41"/>
    </row>
    <row r="3566" spans="3:4">
      <c r="C3566" s="41"/>
      <c r="D3566" s="41"/>
    </row>
    <row r="3567" spans="3:4">
      <c r="C3567" s="41"/>
      <c r="D3567" s="41"/>
    </row>
    <row r="3568" spans="3:4">
      <c r="C3568" s="41"/>
      <c r="D3568" s="41"/>
    </row>
    <row r="3569" spans="3:4">
      <c r="C3569" s="41"/>
      <c r="D3569" s="41"/>
    </row>
    <row r="3570" spans="3:4">
      <c r="C3570" s="41"/>
      <c r="D3570" s="41"/>
    </row>
    <row r="3571" spans="3:4">
      <c r="C3571" s="41"/>
      <c r="D3571" s="41"/>
    </row>
    <row r="3572" spans="3:4">
      <c r="C3572" s="41"/>
      <c r="D3572" s="41"/>
    </row>
    <row r="3573" spans="3:4">
      <c r="C3573" s="41"/>
      <c r="D3573" s="41"/>
    </row>
    <row r="3574" spans="3:4">
      <c r="C3574" s="41"/>
      <c r="D3574" s="41"/>
    </row>
    <row r="3575" spans="3:4">
      <c r="C3575" s="41"/>
      <c r="D3575" s="41"/>
    </row>
    <row r="3576" spans="3:4">
      <c r="C3576" s="41"/>
      <c r="D3576" s="41"/>
    </row>
    <row r="3577" spans="3:4">
      <c r="C3577" s="41"/>
      <c r="D3577" s="41"/>
    </row>
    <row r="3578" spans="3:4">
      <c r="C3578" s="41"/>
      <c r="D3578" s="41"/>
    </row>
    <row r="3579" spans="3:4">
      <c r="C3579" s="41"/>
      <c r="D3579" s="41"/>
    </row>
    <row r="3580" spans="3:4">
      <c r="C3580" s="41"/>
      <c r="D3580" s="41"/>
    </row>
    <row r="3581" spans="3:4">
      <c r="C3581" s="41"/>
      <c r="D3581" s="41"/>
    </row>
    <row r="3582" spans="3:4">
      <c r="C3582" s="41"/>
      <c r="D3582" s="41"/>
    </row>
    <row r="3583" spans="3:4">
      <c r="C3583" s="41"/>
      <c r="D3583" s="41"/>
    </row>
    <row r="3584" spans="3:4">
      <c r="C3584" s="41"/>
      <c r="D3584" s="41"/>
    </row>
    <row r="3585" spans="3:4">
      <c r="C3585" s="41"/>
      <c r="D3585" s="41"/>
    </row>
    <row r="3586" spans="3:4">
      <c r="C3586" s="41"/>
      <c r="D3586" s="41"/>
    </row>
    <row r="3587" spans="3:4">
      <c r="C3587" s="41"/>
      <c r="D3587" s="41"/>
    </row>
    <row r="3588" spans="3:4">
      <c r="C3588" s="41"/>
      <c r="D3588" s="41"/>
    </row>
    <row r="3589" spans="3:4">
      <c r="C3589" s="41"/>
      <c r="D3589" s="41"/>
    </row>
    <row r="3590" spans="3:4">
      <c r="C3590" s="41"/>
      <c r="D3590" s="41"/>
    </row>
    <row r="3591" spans="3:4">
      <c r="C3591" s="41"/>
      <c r="D3591" s="41"/>
    </row>
    <row r="3592" spans="3:4">
      <c r="C3592" s="41"/>
      <c r="D3592" s="41"/>
    </row>
    <row r="3593" spans="3:4">
      <c r="C3593" s="41"/>
      <c r="D3593" s="41"/>
    </row>
    <row r="3594" spans="3:4">
      <c r="C3594" s="41"/>
      <c r="D3594" s="41"/>
    </row>
    <row r="3595" spans="3:4">
      <c r="C3595" s="41"/>
      <c r="D3595" s="41"/>
    </row>
    <row r="3596" spans="3:4">
      <c r="C3596" s="41"/>
      <c r="D3596" s="41"/>
    </row>
    <row r="3597" spans="3:4">
      <c r="C3597" s="41"/>
      <c r="D3597" s="41"/>
    </row>
    <row r="3598" spans="3:4">
      <c r="C3598" s="41"/>
      <c r="D3598" s="41"/>
    </row>
    <row r="3599" spans="3:4">
      <c r="C3599" s="41"/>
      <c r="D3599" s="41"/>
    </row>
    <row r="3600" spans="3:4">
      <c r="C3600" s="41"/>
      <c r="D3600" s="41"/>
    </row>
    <row r="3601" spans="3:4">
      <c r="C3601" s="41"/>
      <c r="D3601" s="41"/>
    </row>
    <row r="3602" spans="3:4">
      <c r="C3602" s="41"/>
      <c r="D3602" s="41"/>
    </row>
    <row r="3603" spans="3:4">
      <c r="C3603" s="41"/>
      <c r="D3603" s="41"/>
    </row>
    <row r="3604" spans="3:4">
      <c r="C3604" s="41"/>
      <c r="D3604" s="41"/>
    </row>
    <row r="3605" spans="3:4">
      <c r="C3605" s="41"/>
      <c r="D3605" s="41"/>
    </row>
    <row r="3606" spans="3:4">
      <c r="C3606" s="41"/>
      <c r="D3606" s="41"/>
    </row>
    <row r="3607" spans="3:4">
      <c r="C3607" s="41"/>
      <c r="D3607" s="41"/>
    </row>
    <row r="3608" spans="3:4">
      <c r="C3608" s="41"/>
      <c r="D3608" s="41"/>
    </row>
    <row r="3609" spans="3:4">
      <c r="C3609" s="41"/>
      <c r="D3609" s="41"/>
    </row>
    <row r="3610" spans="3:4">
      <c r="C3610" s="41"/>
      <c r="D3610" s="41"/>
    </row>
    <row r="3611" spans="3:4">
      <c r="C3611" s="41"/>
      <c r="D3611" s="41"/>
    </row>
    <row r="3612" spans="3:4">
      <c r="C3612" s="41"/>
      <c r="D3612" s="41"/>
    </row>
    <row r="3613" spans="3:4">
      <c r="C3613" s="41"/>
      <c r="D3613" s="41"/>
    </row>
    <row r="3614" spans="3:4">
      <c r="C3614" s="41"/>
      <c r="D3614" s="41"/>
    </row>
    <row r="3615" spans="3:4">
      <c r="C3615" s="41"/>
      <c r="D3615" s="41"/>
    </row>
    <row r="3616" spans="3:4">
      <c r="C3616" s="41"/>
      <c r="D3616" s="41"/>
    </row>
    <row r="3617" spans="3:4">
      <c r="C3617" s="41"/>
      <c r="D3617" s="41"/>
    </row>
    <row r="3618" spans="3:4">
      <c r="C3618" s="41"/>
      <c r="D3618" s="41"/>
    </row>
    <row r="3619" spans="3:4">
      <c r="C3619" s="41"/>
      <c r="D3619" s="41"/>
    </row>
    <row r="3620" spans="3:4">
      <c r="C3620" s="41"/>
      <c r="D3620" s="41"/>
    </row>
    <row r="3621" spans="3:4">
      <c r="C3621" s="41"/>
      <c r="D3621" s="41"/>
    </row>
    <row r="3622" spans="3:4">
      <c r="C3622" s="41"/>
      <c r="D3622" s="41"/>
    </row>
    <row r="3623" spans="3:4">
      <c r="C3623" s="41"/>
      <c r="D3623" s="41"/>
    </row>
    <row r="3624" spans="3:4">
      <c r="C3624" s="41"/>
      <c r="D3624" s="41"/>
    </row>
    <row r="3625" spans="3:4">
      <c r="C3625" s="41"/>
      <c r="D3625" s="41"/>
    </row>
    <row r="3626" spans="3:4">
      <c r="C3626" s="41"/>
      <c r="D3626" s="41"/>
    </row>
    <row r="3627" spans="3:4">
      <c r="C3627" s="41"/>
      <c r="D3627" s="41"/>
    </row>
    <row r="3628" spans="3:4">
      <c r="C3628" s="41"/>
      <c r="D3628" s="41"/>
    </row>
    <row r="3629" spans="3:4">
      <c r="C3629" s="41"/>
      <c r="D3629" s="41"/>
    </row>
    <row r="3630" spans="3:4">
      <c r="C3630" s="41"/>
      <c r="D3630" s="41"/>
    </row>
    <row r="3631" spans="3:4">
      <c r="C3631" s="41"/>
      <c r="D3631" s="41"/>
    </row>
    <row r="3632" spans="3:4">
      <c r="C3632" s="41"/>
      <c r="D3632" s="41"/>
    </row>
    <row r="3633" spans="3:4">
      <c r="C3633" s="41"/>
      <c r="D3633" s="41"/>
    </row>
    <row r="3634" spans="3:4">
      <c r="C3634" s="41"/>
      <c r="D3634" s="41"/>
    </row>
    <row r="3635" spans="3:4">
      <c r="C3635" s="41"/>
      <c r="D3635" s="41"/>
    </row>
    <row r="3636" spans="3:4">
      <c r="C3636" s="41"/>
      <c r="D3636" s="41"/>
    </row>
    <row r="3637" spans="3:4">
      <c r="C3637" s="41"/>
      <c r="D3637" s="41"/>
    </row>
    <row r="3638" spans="3:4">
      <c r="C3638" s="41"/>
      <c r="D3638" s="41"/>
    </row>
    <row r="3639" spans="3:4">
      <c r="C3639" s="41"/>
      <c r="D3639" s="41"/>
    </row>
    <row r="3640" spans="3:4">
      <c r="C3640" s="41"/>
      <c r="D3640" s="41"/>
    </row>
    <row r="3641" spans="3:4">
      <c r="C3641" s="41"/>
      <c r="D3641" s="41"/>
    </row>
    <row r="3642" spans="3:4">
      <c r="C3642" s="41"/>
      <c r="D3642" s="41"/>
    </row>
    <row r="3643" spans="3:4">
      <c r="C3643" s="41"/>
      <c r="D3643" s="41"/>
    </row>
    <row r="3644" spans="3:4">
      <c r="C3644" s="41"/>
      <c r="D3644" s="41"/>
    </row>
    <row r="3645" spans="3:4">
      <c r="C3645" s="41"/>
      <c r="D3645" s="41"/>
    </row>
    <row r="3646" spans="3:4">
      <c r="C3646" s="41"/>
      <c r="D3646" s="41"/>
    </row>
    <row r="3647" spans="3:4">
      <c r="C3647" s="41"/>
      <c r="D3647" s="41"/>
    </row>
    <row r="3648" spans="3:4">
      <c r="C3648" s="41"/>
      <c r="D3648" s="41"/>
    </row>
    <row r="3649" spans="3:4">
      <c r="C3649" s="41"/>
      <c r="D3649" s="41"/>
    </row>
    <row r="3650" spans="3:4">
      <c r="C3650" s="41"/>
      <c r="D3650" s="41"/>
    </row>
    <row r="3651" spans="3:4">
      <c r="C3651" s="41"/>
      <c r="D3651" s="41"/>
    </row>
    <row r="3652" spans="3:4">
      <c r="C3652" s="41"/>
      <c r="D3652" s="41"/>
    </row>
    <row r="3653" spans="3:4">
      <c r="C3653" s="41"/>
      <c r="D3653" s="41"/>
    </row>
    <row r="3654" spans="3:4">
      <c r="C3654" s="41"/>
      <c r="D3654" s="41"/>
    </row>
    <row r="3655" spans="3:4">
      <c r="C3655" s="41"/>
      <c r="D3655" s="41"/>
    </row>
    <row r="3656" spans="3:4">
      <c r="C3656" s="41"/>
      <c r="D3656" s="41"/>
    </row>
    <row r="3657" spans="3:4">
      <c r="C3657" s="41"/>
      <c r="D3657" s="41"/>
    </row>
    <row r="3658" spans="3:4">
      <c r="C3658" s="41"/>
      <c r="D3658" s="41"/>
    </row>
    <row r="3659" spans="3:4">
      <c r="C3659" s="41"/>
      <c r="D3659" s="41"/>
    </row>
    <row r="3660" spans="3:4">
      <c r="C3660" s="41"/>
      <c r="D3660" s="41"/>
    </row>
    <row r="3661" spans="3:4">
      <c r="C3661" s="41"/>
      <c r="D3661" s="41"/>
    </row>
    <row r="3662" spans="3:4">
      <c r="C3662" s="41"/>
      <c r="D3662" s="41"/>
    </row>
    <row r="3663" spans="3:4">
      <c r="C3663" s="41"/>
      <c r="D3663" s="41"/>
    </row>
    <row r="3664" spans="3:4">
      <c r="C3664" s="41"/>
      <c r="D3664" s="41"/>
    </row>
    <row r="3665" spans="3:4">
      <c r="C3665" s="41"/>
      <c r="D3665" s="41"/>
    </row>
    <row r="3666" spans="3:4">
      <c r="C3666" s="41"/>
      <c r="D3666" s="41"/>
    </row>
    <row r="3667" spans="3:4">
      <c r="C3667" s="41"/>
      <c r="D3667" s="41"/>
    </row>
    <row r="3668" spans="3:4">
      <c r="C3668" s="41"/>
      <c r="D3668" s="41"/>
    </row>
    <row r="3669" spans="3:4">
      <c r="C3669" s="41"/>
      <c r="D3669" s="41"/>
    </row>
    <row r="3670" spans="3:4">
      <c r="C3670" s="41"/>
      <c r="D3670" s="41"/>
    </row>
    <row r="3671" spans="3:4">
      <c r="C3671" s="41"/>
      <c r="D3671" s="41"/>
    </row>
    <row r="3672" spans="3:4">
      <c r="C3672" s="41"/>
      <c r="D3672" s="41"/>
    </row>
    <row r="3673" spans="3:4">
      <c r="C3673" s="41"/>
      <c r="D3673" s="41"/>
    </row>
    <row r="3674" spans="3:4">
      <c r="C3674" s="41"/>
      <c r="D3674" s="41"/>
    </row>
    <row r="3675" spans="3:4">
      <c r="C3675" s="41"/>
      <c r="D3675" s="41"/>
    </row>
    <row r="3676" spans="3:4">
      <c r="C3676" s="41"/>
      <c r="D3676" s="41"/>
    </row>
    <row r="3677" spans="3:4">
      <c r="C3677" s="41"/>
      <c r="D3677" s="41"/>
    </row>
    <row r="3678" spans="3:4">
      <c r="C3678" s="41"/>
      <c r="D3678" s="41"/>
    </row>
    <row r="3679" spans="3:4">
      <c r="C3679" s="41"/>
      <c r="D3679" s="41"/>
    </row>
    <row r="3680" spans="3:4">
      <c r="C3680" s="41"/>
      <c r="D3680" s="41"/>
    </row>
    <row r="3681" spans="3:4">
      <c r="C3681" s="41"/>
      <c r="D3681" s="41"/>
    </row>
    <row r="3682" spans="3:4">
      <c r="C3682" s="41"/>
      <c r="D3682" s="41"/>
    </row>
    <row r="3683" spans="3:4">
      <c r="C3683" s="41"/>
      <c r="D3683" s="41"/>
    </row>
    <row r="3684" spans="3:4">
      <c r="C3684" s="41"/>
      <c r="D3684" s="41"/>
    </row>
    <row r="3685" spans="3:4">
      <c r="C3685" s="41"/>
      <c r="D3685" s="41"/>
    </row>
    <row r="3686" spans="3:4">
      <c r="C3686" s="41"/>
      <c r="D3686" s="41"/>
    </row>
    <row r="3687" spans="3:4">
      <c r="C3687" s="41"/>
      <c r="D3687" s="41"/>
    </row>
    <row r="3688" spans="3:4">
      <c r="C3688" s="41"/>
      <c r="D3688" s="41"/>
    </row>
    <row r="3689" spans="3:4">
      <c r="C3689" s="41"/>
      <c r="D3689" s="41"/>
    </row>
    <row r="3690" spans="3:4">
      <c r="C3690" s="41"/>
      <c r="D3690" s="41"/>
    </row>
    <row r="3691" spans="3:4">
      <c r="C3691" s="41"/>
      <c r="D3691" s="41"/>
    </row>
    <row r="3692" spans="3:4">
      <c r="C3692" s="41"/>
      <c r="D3692" s="41"/>
    </row>
    <row r="3693" spans="3:4">
      <c r="C3693" s="41"/>
      <c r="D3693" s="41"/>
    </row>
    <row r="3694" spans="3:4">
      <c r="C3694" s="41"/>
      <c r="D3694" s="41"/>
    </row>
    <row r="3695" spans="3:4">
      <c r="C3695" s="41"/>
      <c r="D3695" s="41"/>
    </row>
    <row r="3696" spans="3:4">
      <c r="C3696" s="41"/>
      <c r="D3696" s="41"/>
    </row>
    <row r="3697" spans="3:4">
      <c r="C3697" s="41"/>
      <c r="D3697" s="41"/>
    </row>
    <row r="3698" spans="3:4">
      <c r="C3698" s="41"/>
      <c r="D3698" s="41"/>
    </row>
    <row r="3699" spans="3:4">
      <c r="C3699" s="41"/>
      <c r="D3699" s="41"/>
    </row>
    <row r="3700" spans="3:4">
      <c r="C3700" s="41"/>
      <c r="D3700" s="41"/>
    </row>
    <row r="3701" spans="3:4">
      <c r="C3701" s="41"/>
      <c r="D3701" s="41"/>
    </row>
    <row r="3702" spans="3:4">
      <c r="C3702" s="41"/>
      <c r="D3702" s="41"/>
    </row>
    <row r="3703" spans="3:4">
      <c r="C3703" s="41"/>
      <c r="D3703" s="41"/>
    </row>
    <row r="3704" spans="3:4">
      <c r="C3704" s="41"/>
      <c r="D3704" s="41"/>
    </row>
    <row r="3705" spans="3:4">
      <c r="C3705" s="41"/>
      <c r="D3705" s="41"/>
    </row>
    <row r="3706" spans="3:4">
      <c r="C3706" s="41"/>
      <c r="D3706" s="41"/>
    </row>
    <row r="3707" spans="3:4">
      <c r="C3707" s="41"/>
      <c r="D3707" s="41"/>
    </row>
    <row r="3708" spans="3:4">
      <c r="C3708" s="41"/>
      <c r="D3708" s="41"/>
    </row>
    <row r="3709" spans="3:4">
      <c r="C3709" s="41"/>
      <c r="D3709" s="41"/>
    </row>
    <row r="3710" spans="3:4">
      <c r="C3710" s="41"/>
      <c r="D3710" s="41"/>
    </row>
    <row r="3711" spans="3:4">
      <c r="C3711" s="41"/>
      <c r="D3711" s="41"/>
    </row>
    <row r="3712" spans="3:4">
      <c r="C3712" s="41"/>
      <c r="D3712" s="41"/>
    </row>
    <row r="3713" spans="3:4">
      <c r="C3713" s="41"/>
      <c r="D3713" s="41"/>
    </row>
    <row r="3714" spans="3:4">
      <c r="C3714" s="41"/>
      <c r="D3714" s="41"/>
    </row>
    <row r="3715" spans="3:4">
      <c r="C3715" s="41"/>
      <c r="D3715" s="41"/>
    </row>
    <row r="3716" spans="3:4">
      <c r="C3716" s="41"/>
      <c r="D3716" s="41"/>
    </row>
    <row r="3717" spans="3:4">
      <c r="C3717" s="41"/>
      <c r="D3717" s="41"/>
    </row>
    <row r="3718" spans="3:4">
      <c r="C3718" s="41"/>
      <c r="D3718" s="41"/>
    </row>
    <row r="3719" spans="3:4">
      <c r="C3719" s="41"/>
      <c r="D3719" s="41"/>
    </row>
    <row r="3720" spans="3:4">
      <c r="C3720" s="41"/>
      <c r="D3720" s="41"/>
    </row>
    <row r="3721" spans="3:4">
      <c r="C3721" s="41"/>
      <c r="D3721" s="41"/>
    </row>
    <row r="3722" spans="3:4">
      <c r="C3722" s="41"/>
      <c r="D3722" s="41"/>
    </row>
    <row r="3723" spans="3:4">
      <c r="C3723" s="41"/>
      <c r="D3723" s="41"/>
    </row>
    <row r="3724" spans="3:4">
      <c r="C3724" s="41"/>
      <c r="D3724" s="41"/>
    </row>
    <row r="3725" spans="3:4">
      <c r="C3725" s="41"/>
      <c r="D3725" s="41"/>
    </row>
    <row r="3726" spans="3:4">
      <c r="C3726" s="41"/>
      <c r="D3726" s="41"/>
    </row>
    <row r="3727" spans="3:4">
      <c r="C3727" s="41"/>
      <c r="D3727" s="41"/>
    </row>
    <row r="3728" spans="3:4">
      <c r="C3728" s="41"/>
      <c r="D3728" s="41"/>
    </row>
    <row r="3729" spans="3:4">
      <c r="C3729" s="41"/>
      <c r="D3729" s="41"/>
    </row>
    <row r="3730" spans="3:4">
      <c r="C3730" s="41"/>
      <c r="D3730" s="41"/>
    </row>
    <row r="3731" spans="3:4">
      <c r="C3731" s="41"/>
      <c r="D3731" s="41"/>
    </row>
    <row r="3732" spans="3:4">
      <c r="C3732" s="41"/>
      <c r="D3732" s="41"/>
    </row>
    <row r="3733" spans="3:4">
      <c r="C3733" s="41"/>
      <c r="D3733" s="41"/>
    </row>
    <row r="3734" spans="3:4">
      <c r="C3734" s="41"/>
      <c r="D3734" s="41"/>
    </row>
    <row r="3735" spans="3:4">
      <c r="C3735" s="41"/>
      <c r="D3735" s="41"/>
    </row>
    <row r="3736" spans="3:4">
      <c r="C3736" s="41"/>
      <c r="D3736" s="41"/>
    </row>
    <row r="3737" spans="3:4">
      <c r="C3737" s="41"/>
      <c r="D3737" s="41"/>
    </row>
    <row r="3738" spans="3:4">
      <c r="C3738" s="41"/>
      <c r="D3738" s="41"/>
    </row>
    <row r="3739" spans="3:4">
      <c r="C3739" s="41"/>
      <c r="D3739" s="41"/>
    </row>
    <row r="3740" spans="3:4">
      <c r="C3740" s="41"/>
      <c r="D3740" s="41"/>
    </row>
    <row r="3741" spans="3:4">
      <c r="C3741" s="41"/>
      <c r="D3741" s="41"/>
    </row>
    <row r="3742" spans="3:4">
      <c r="C3742" s="41"/>
      <c r="D3742" s="41"/>
    </row>
    <row r="3743" spans="3:4">
      <c r="C3743" s="41"/>
      <c r="D3743" s="41"/>
    </row>
    <row r="3744" spans="3:4">
      <c r="C3744" s="41"/>
      <c r="D3744" s="41"/>
    </row>
    <row r="3745" spans="3:4">
      <c r="C3745" s="41"/>
      <c r="D3745" s="41"/>
    </row>
    <row r="3746" spans="3:4">
      <c r="C3746" s="41"/>
      <c r="D3746" s="41"/>
    </row>
    <row r="3747" spans="3:4">
      <c r="C3747" s="41"/>
      <c r="D3747" s="41"/>
    </row>
    <row r="3748" spans="3:4">
      <c r="C3748" s="41"/>
      <c r="D3748" s="41"/>
    </row>
    <row r="3749" spans="3:4">
      <c r="C3749" s="41"/>
      <c r="D3749" s="41"/>
    </row>
    <row r="3750" spans="3:4">
      <c r="C3750" s="41"/>
      <c r="D3750" s="41"/>
    </row>
    <row r="3751" spans="3:4">
      <c r="C3751" s="41"/>
      <c r="D3751" s="41"/>
    </row>
    <row r="3752" spans="3:4">
      <c r="C3752" s="41"/>
      <c r="D3752" s="41"/>
    </row>
    <row r="3753" spans="3:4">
      <c r="C3753" s="41"/>
      <c r="D3753" s="41"/>
    </row>
    <row r="3754" spans="3:4">
      <c r="C3754" s="41"/>
      <c r="D3754" s="41"/>
    </row>
    <row r="3755" spans="3:4">
      <c r="C3755" s="41"/>
      <c r="D3755" s="41"/>
    </row>
    <row r="3756" spans="3:4">
      <c r="C3756" s="41"/>
      <c r="D3756" s="41"/>
    </row>
    <row r="3757" spans="3:4">
      <c r="C3757" s="41"/>
      <c r="D3757" s="41"/>
    </row>
    <row r="3758" spans="3:4">
      <c r="C3758" s="41"/>
      <c r="D3758" s="41"/>
    </row>
    <row r="3759" spans="3:4">
      <c r="C3759" s="41"/>
      <c r="D3759" s="41"/>
    </row>
    <row r="3760" spans="3:4">
      <c r="C3760" s="41"/>
      <c r="D3760" s="41"/>
    </row>
    <row r="3761" spans="3:4">
      <c r="C3761" s="41"/>
      <c r="D3761" s="41"/>
    </row>
    <row r="3762" spans="3:4">
      <c r="C3762" s="41"/>
      <c r="D3762" s="41"/>
    </row>
    <row r="3763" spans="3:4">
      <c r="C3763" s="41"/>
      <c r="D3763" s="41"/>
    </row>
    <row r="3764" spans="3:4">
      <c r="C3764" s="41"/>
      <c r="D3764" s="41"/>
    </row>
    <row r="3765" spans="3:4">
      <c r="C3765" s="41"/>
      <c r="D3765" s="41"/>
    </row>
    <row r="3766" spans="3:4">
      <c r="C3766" s="41"/>
      <c r="D3766" s="41"/>
    </row>
    <row r="3767" spans="3:4">
      <c r="C3767" s="41"/>
      <c r="D3767" s="41"/>
    </row>
    <row r="3768" spans="3:4">
      <c r="C3768" s="41"/>
      <c r="D3768" s="41"/>
    </row>
    <row r="3769" spans="3:4">
      <c r="C3769" s="41"/>
      <c r="D3769" s="41"/>
    </row>
  </sheetData>
  <mergeCells count="3">
    <mergeCell ref="C1:F1"/>
    <mergeCell ref="C9:F9"/>
    <mergeCell ref="C16:F16"/>
  </mergeCells>
  <pageMargins left="0.7" right="0.7" top="0.75" bottom="0.75" header="0.3" footer="0.3"/>
  <pageSetup paperSize="9" orientation="portrait"/>
  <headerFooter alignWithMargins="0"/>
  <drawing r:id="rId1"/>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A3769"/>
  <sheetViews>
    <sheetView showRuler="0" topLeftCell="M1" workbookViewId="0">
      <selection activeCell="U19" sqref="U19"/>
    </sheetView>
  </sheetViews>
  <sheetFormatPr baseColWidth="10" defaultColWidth="8.83203125" defaultRowHeight="14" x14ac:dyDescent="0"/>
  <cols>
    <col min="3" max="3" width="10.5" bestFit="1" customWidth="1"/>
    <col min="4" max="6" width="10.33203125" bestFit="1" customWidth="1"/>
    <col min="12" max="12" width="14.1640625" customWidth="1"/>
    <col min="21" max="21" width="12" bestFit="1" customWidth="1"/>
    <col min="22" max="22" width="17" bestFit="1" customWidth="1"/>
    <col min="26" max="26" width="9.33203125" bestFit="1" customWidth="1"/>
    <col min="27" max="27" width="10.5" bestFit="1" customWidth="1"/>
  </cols>
  <sheetData>
    <row r="1" spans="3:27">
      <c r="C1" s="67" t="s">
        <v>245</v>
      </c>
      <c r="D1" s="67"/>
      <c r="E1" s="67"/>
      <c r="F1" s="67"/>
      <c r="O1" t="s">
        <v>380</v>
      </c>
      <c r="P1" t="s">
        <v>381</v>
      </c>
      <c r="Q1" t="s">
        <v>382</v>
      </c>
      <c r="R1" t="s">
        <v>383</v>
      </c>
      <c r="T1" t="s">
        <v>384</v>
      </c>
      <c r="U1" t="s">
        <v>387</v>
      </c>
      <c r="V1" t="s">
        <v>389</v>
      </c>
      <c r="W1" t="s">
        <v>388</v>
      </c>
    </row>
    <row r="2" spans="3:27">
      <c r="C2" s="42" t="s">
        <v>249</v>
      </c>
      <c r="D2" s="42" t="s">
        <v>5</v>
      </c>
      <c r="E2" s="42" t="s">
        <v>6</v>
      </c>
      <c r="F2" s="42" t="s">
        <v>7</v>
      </c>
      <c r="O2" t="s">
        <v>385</v>
      </c>
      <c r="R2">
        <v>0</v>
      </c>
      <c r="S2">
        <f>R2/100</f>
        <v>0</v>
      </c>
      <c r="T2">
        <v>43519.812371134001</v>
      </c>
      <c r="U2">
        <f>T2/65535</f>
        <v>0.66406976991125355</v>
      </c>
      <c r="V2">
        <f>$Q$17+($Q$18/(S2-$Q$19))</f>
        <v>0.66758049074414472</v>
      </c>
      <c r="W2">
        <f>(U2-V2)^2</f>
        <v>1.2325160766496054E-5</v>
      </c>
      <c r="Y2">
        <v>0</v>
      </c>
      <c r="Z2" s="10">
        <f>R2</f>
        <v>0</v>
      </c>
      <c r="AA2" s="28">
        <f>65535-(V2*65535)</f>
        <v>21785.112539082475</v>
      </c>
    </row>
    <row r="3" spans="3:27">
      <c r="C3" s="42">
        <v>300</v>
      </c>
      <c r="D3" s="43">
        <v>22704.437975528599</v>
      </c>
      <c r="E3" s="43">
        <v>26601.206653078701</v>
      </c>
      <c r="F3" s="43">
        <v>19960.212458110102</v>
      </c>
      <c r="O3" t="s">
        <v>260</v>
      </c>
      <c r="P3">
        <v>0</v>
      </c>
      <c r="Q3">
        <v>45.383194849511668</v>
      </c>
      <c r="R3">
        <v>45.383194849511668</v>
      </c>
      <c r="S3">
        <f t="shared" ref="S3:S14" si="0">R3/100</f>
        <v>0.45383194849511665</v>
      </c>
      <c r="T3">
        <v>39156.754994125004</v>
      </c>
      <c r="U3">
        <f t="shared" ref="U3:U13" si="1">T3/65535</f>
        <v>0.59749378185893043</v>
      </c>
      <c r="V3">
        <f>$Q$17+($Q$18/(S3-$Q$19))</f>
        <v>0.59264840111576511</v>
      </c>
      <c r="W3">
        <f t="shared" ref="W3:W14" si="2">(U3-V3)^2</f>
        <v>2.3477714546237282E-5</v>
      </c>
      <c r="Y3">
        <v>5</v>
      </c>
      <c r="Z3" s="10">
        <f>R3</f>
        <v>45.383194849511668</v>
      </c>
      <c r="AA3" s="28">
        <f t="shared" ref="AA3" si="3">65535-(V3*65535)</f>
        <v>26695.787032878332</v>
      </c>
    </row>
    <row r="4" spans="3:27">
      <c r="C4" s="42">
        <v>200</v>
      </c>
      <c r="D4" s="43">
        <v>26397.388467069599</v>
      </c>
      <c r="E4" s="43">
        <v>30047.579903637801</v>
      </c>
      <c r="F4" s="43">
        <v>21188.313217813298</v>
      </c>
      <c r="O4" t="s">
        <v>261</v>
      </c>
      <c r="P4">
        <v>0</v>
      </c>
      <c r="Q4">
        <v>45.383194849511668</v>
      </c>
      <c r="R4">
        <v>45.383194849511668</v>
      </c>
      <c r="S4">
        <f t="shared" si="0"/>
        <v>0.45383194849511665</v>
      </c>
      <c r="T4">
        <v>39057.593544137002</v>
      </c>
      <c r="U4">
        <f t="shared" si="1"/>
        <v>0.59598067512225528</v>
      </c>
      <c r="V4">
        <f>$Q$17+($Q$18/(S4-$Q$19))</f>
        <v>0.59264840111576511</v>
      </c>
      <c r="W4">
        <f>(U4-V4)^2</f>
        <v>1.1104050054330021E-5</v>
      </c>
      <c r="Y4">
        <v>10</v>
      </c>
      <c r="Z4" s="10">
        <f>R5</f>
        <v>75.655750365973944</v>
      </c>
      <c r="AA4" s="28">
        <f>65535-(V5*65535)</f>
        <v>29431.635655594175</v>
      </c>
    </row>
    <row r="5" spans="3:27">
      <c r="C5" s="42">
        <v>100</v>
      </c>
      <c r="D5" s="43">
        <v>32547.508462733302</v>
      </c>
      <c r="E5" s="43">
        <v>35131.942782701997</v>
      </c>
      <c r="F5" s="43">
        <v>22942.776090238</v>
      </c>
      <c r="O5" t="s">
        <v>260</v>
      </c>
      <c r="P5">
        <v>-2.5</v>
      </c>
      <c r="R5">
        <v>75.655750365973944</v>
      </c>
      <c r="S5">
        <f t="shared" si="0"/>
        <v>0.75655750365973939</v>
      </c>
      <c r="T5">
        <v>36068.584018800997</v>
      </c>
      <c r="U5">
        <f t="shared" si="1"/>
        <v>0.55037131332571898</v>
      </c>
      <c r="V5">
        <f>$Q$17+($Q$18/(S5-$Q$19))</f>
        <v>0.55090202707569735</v>
      </c>
      <c r="W5">
        <f t="shared" si="2"/>
        <v>2.8165708441610716E-7</v>
      </c>
      <c r="Y5">
        <v>15</v>
      </c>
      <c r="Z5" s="10">
        <f t="shared" ref="Z5:Z13" si="4">R6</f>
        <v>108.98810817871605</v>
      </c>
      <c r="AA5" s="28">
        <f t="shared" ref="AA5:AA13" si="5">65535-(V6*65535)</f>
        <v>32054.926105742205</v>
      </c>
    </row>
    <row r="6" spans="3:27">
      <c r="C6" s="42">
        <v>0</v>
      </c>
      <c r="D6" s="43">
        <v>44440.598726820201</v>
      </c>
      <c r="E6" s="43">
        <v>41860.922985285899</v>
      </c>
      <c r="F6" s="43">
        <v>24778.569517140299</v>
      </c>
      <c r="O6" t="s">
        <v>261</v>
      </c>
      <c r="P6">
        <v>2.5</v>
      </c>
      <c r="R6">
        <v>108.98810817871605</v>
      </c>
      <c r="S6">
        <f t="shared" si="0"/>
        <v>1.0898810817871605</v>
      </c>
      <c r="T6">
        <v>33372.432476943002</v>
      </c>
      <c r="U6">
        <f>T6/65535</f>
        <v>0.50923067791169607</v>
      </c>
      <c r="V6">
        <f t="shared" ref="V6:V9" si="6">$Q$17+($Q$18/(S6-$Q$19))</f>
        <v>0.51087318065549392</v>
      </c>
      <c r="W6">
        <f t="shared" si="2"/>
        <v>2.697815263383455E-6</v>
      </c>
      <c r="Y6">
        <v>20</v>
      </c>
      <c r="Z6" s="10">
        <f t="shared" si="4"/>
        <v>136.49143048602519</v>
      </c>
      <c r="AA6" s="28">
        <f t="shared" si="5"/>
        <v>33966.206194795683</v>
      </c>
    </row>
    <row r="7" spans="3:27">
      <c r="C7" s="42"/>
      <c r="D7" s="43"/>
      <c r="E7" s="43"/>
      <c r="F7" s="43"/>
      <c r="O7" t="s">
        <v>260</v>
      </c>
      <c r="P7">
        <v>-5</v>
      </c>
      <c r="R7">
        <v>136.49143048602519</v>
      </c>
      <c r="S7">
        <f t="shared" si="0"/>
        <v>1.3649143048602519</v>
      </c>
      <c r="T7">
        <v>31447.077555816999</v>
      </c>
      <c r="U7">
        <f t="shared" si="1"/>
        <v>0.47985164501132216</v>
      </c>
      <c r="V7">
        <f>$Q$17+($Q$18/(S7-$Q$19))</f>
        <v>0.48170891592590709</v>
      </c>
      <c r="W7">
        <f t="shared" si="2"/>
        <v>3.4494552501631414E-6</v>
      </c>
      <c r="Y7">
        <v>25</v>
      </c>
      <c r="Z7" s="10">
        <f t="shared" si="4"/>
        <v>167.09908559429937</v>
      </c>
      <c r="AA7" s="28">
        <f>65535-(V8*65535)</f>
        <v>35868.708920165169</v>
      </c>
    </row>
    <row r="8" spans="3:27">
      <c r="C8" s="42"/>
      <c r="D8" s="43"/>
      <c r="E8" s="43"/>
      <c r="F8" s="43"/>
      <c r="O8" t="s">
        <v>261</v>
      </c>
      <c r="P8">
        <v>5</v>
      </c>
      <c r="R8">
        <v>167.09908559429937</v>
      </c>
      <c r="S8">
        <f t="shared" si="0"/>
        <v>1.6709908559429936</v>
      </c>
      <c r="T8">
        <v>29534.728260870001</v>
      </c>
      <c r="U8">
        <f t="shared" si="1"/>
        <v>0.45067106524559397</v>
      </c>
      <c r="V8">
        <f t="shared" si="6"/>
        <v>0.45267858518096943</v>
      </c>
      <c r="W8">
        <f t="shared" si="2"/>
        <v>4.0301362909298786E-6</v>
      </c>
      <c r="Y8">
        <v>30</v>
      </c>
      <c r="Z8" s="10">
        <f t="shared" si="4"/>
        <v>180.60567166433759</v>
      </c>
      <c r="AA8" s="28">
        <f t="shared" si="5"/>
        <v>36642.588850636064</v>
      </c>
    </row>
    <row r="9" spans="3:27">
      <c r="C9" s="67" t="s">
        <v>254</v>
      </c>
      <c r="D9" s="67"/>
      <c r="E9" s="67"/>
      <c r="F9" s="67"/>
      <c r="O9" t="s">
        <v>260</v>
      </c>
      <c r="P9">
        <v>-7.5</v>
      </c>
      <c r="R9">
        <v>180.60567166433759</v>
      </c>
      <c r="S9">
        <f t="shared" si="0"/>
        <v>1.8060567166433759</v>
      </c>
      <c r="T9">
        <v>28835.195991847999</v>
      </c>
      <c r="U9">
        <f t="shared" si="1"/>
        <v>0.4399968870351415</v>
      </c>
      <c r="V9">
        <f t="shared" si="6"/>
        <v>0.44086993437650018</v>
      </c>
      <c r="W9">
        <f t="shared" si="2"/>
        <v>7.6221166025345813E-7</v>
      </c>
      <c r="Y9">
        <v>35</v>
      </c>
      <c r="Z9" s="10">
        <f t="shared" si="4"/>
        <v>208.55108877713624</v>
      </c>
      <c r="AA9" s="28">
        <f t="shared" si="5"/>
        <v>38131.649519950632</v>
      </c>
    </row>
    <row r="10" spans="3:27">
      <c r="C10" s="42" t="s">
        <v>255</v>
      </c>
      <c r="D10" s="42" t="s">
        <v>5</v>
      </c>
      <c r="E10" s="42" t="s">
        <v>6</v>
      </c>
      <c r="F10" s="42" t="s">
        <v>7</v>
      </c>
      <c r="O10" t="s">
        <v>261</v>
      </c>
      <c r="P10">
        <v>7.5</v>
      </c>
      <c r="R10">
        <v>208.55108877713624</v>
      </c>
      <c r="S10">
        <f t="shared" si="0"/>
        <v>2.0855108877713624</v>
      </c>
      <c r="T10">
        <v>27340.319828722</v>
      </c>
      <c r="U10">
        <f>T10/65535</f>
        <v>0.41718653892915236</v>
      </c>
      <c r="V10">
        <f>$Q$17+($Q$18/(S10-$Q$19))</f>
        <v>0.41814832501791971</v>
      </c>
      <c r="W10">
        <f t="shared" si="2"/>
        <v>9.2503248054639079E-7</v>
      </c>
      <c r="Y10">
        <v>40</v>
      </c>
      <c r="Z10" s="10">
        <f t="shared" si="4"/>
        <v>216.23825041409015</v>
      </c>
      <c r="AA10" s="28">
        <f t="shared" si="5"/>
        <v>38516.918867726672</v>
      </c>
    </row>
    <row r="11" spans="3:27">
      <c r="C11" s="21">
        <f>C3/100</f>
        <v>3</v>
      </c>
      <c r="D11" s="44">
        <f t="shared" ref="D11:F14" si="7">D3/65535</f>
        <v>0.34644751622077669</v>
      </c>
      <c r="E11" s="44">
        <f t="shared" si="7"/>
        <v>0.40590839479787444</v>
      </c>
      <c r="F11" s="44">
        <f t="shared" si="7"/>
        <v>0.30457331896101475</v>
      </c>
      <c r="O11" t="s">
        <v>260</v>
      </c>
      <c r="P11">
        <v>-10</v>
      </c>
      <c r="R11">
        <v>216.23825041409015</v>
      </c>
      <c r="S11">
        <f t="shared" si="0"/>
        <v>2.1623825041409015</v>
      </c>
      <c r="T11">
        <v>27013.167798913</v>
      </c>
      <c r="U11">
        <f t="shared" si="1"/>
        <v>0.41219451894274817</v>
      </c>
      <c r="V11">
        <f>$Q$17+($Q$18/(S11-$Q$19))</f>
        <v>0.41226949160407916</v>
      </c>
      <c r="W11">
        <f t="shared" si="2"/>
        <v>5.6208999470522905E-9</v>
      </c>
      <c r="Y11">
        <v>45</v>
      </c>
      <c r="Z11" s="10">
        <f t="shared" si="4"/>
        <v>241.77772479404342</v>
      </c>
      <c r="AA11" s="28">
        <f t="shared" si="5"/>
        <v>39728.897219565974</v>
      </c>
    </row>
    <row r="12" spans="3:27">
      <c r="C12" s="21">
        <f>C4/100</f>
        <v>2</v>
      </c>
      <c r="D12" s="44">
        <f t="shared" si="7"/>
        <v>0.40279832863461662</v>
      </c>
      <c r="E12" s="44">
        <f t="shared" si="7"/>
        <v>0.45849667969234459</v>
      </c>
      <c r="F12" s="44">
        <f t="shared" si="7"/>
        <v>0.32331293534467531</v>
      </c>
      <c r="O12" t="s">
        <v>261</v>
      </c>
      <c r="P12">
        <v>10</v>
      </c>
      <c r="R12">
        <v>241.77772479404342</v>
      </c>
      <c r="S12">
        <f t="shared" si="0"/>
        <v>2.417777247940434</v>
      </c>
      <c r="T12">
        <v>25794.645915679001</v>
      </c>
      <c r="U12">
        <f t="shared" si="1"/>
        <v>0.39360106684487678</v>
      </c>
      <c r="V12">
        <f>$Q$17+($Q$18/(S12-$Q$19))</f>
        <v>0.39377588739504116</v>
      </c>
      <c r="W12">
        <f t="shared" si="2"/>
        <v>3.0562224759775972E-8</v>
      </c>
      <c r="Y12">
        <v>50</v>
      </c>
      <c r="Z12" s="10">
        <f t="shared" si="4"/>
        <v>243.61342509008429</v>
      </c>
      <c r="AA12" s="28">
        <f t="shared" si="5"/>
        <v>39812.207559315269</v>
      </c>
    </row>
    <row r="13" spans="3:27">
      <c r="C13" s="21">
        <f>C5/100</f>
        <v>1</v>
      </c>
      <c r="D13" s="44">
        <f t="shared" si="7"/>
        <v>0.49664314431575957</v>
      </c>
      <c r="E13" s="44">
        <f t="shared" si="7"/>
        <v>0.5360790841947356</v>
      </c>
      <c r="F13" s="44">
        <f t="shared" si="7"/>
        <v>0.35008432273194473</v>
      </c>
      <c r="L13" t="s">
        <v>256</v>
      </c>
      <c r="O13" t="s">
        <v>260</v>
      </c>
      <c r="P13">
        <v>-12.5</v>
      </c>
      <c r="R13">
        <v>243.61342509008429</v>
      </c>
      <c r="S13">
        <f t="shared" si="0"/>
        <v>2.4361342509008428</v>
      </c>
      <c r="T13">
        <v>25846.967391303999</v>
      </c>
      <c r="U13">
        <f t="shared" si="1"/>
        <v>0.39439944138710609</v>
      </c>
      <c r="V13">
        <f>$Q$17+($Q$18/(S13-$Q$19))</f>
        <v>0.3925046530965855</v>
      </c>
      <c r="W13">
        <f t="shared" si="2"/>
        <v>3.5902226658939326E-6</v>
      </c>
      <c r="Y13">
        <v>55</v>
      </c>
      <c r="Z13" s="10">
        <f t="shared" si="4"/>
        <v>266.11264048472992</v>
      </c>
      <c r="AA13" s="28">
        <f t="shared" si="5"/>
        <v>40795.045275712386</v>
      </c>
    </row>
    <row r="14" spans="3:27">
      <c r="C14" s="42">
        <f>C6/100</f>
        <v>0</v>
      </c>
      <c r="D14" s="44">
        <f t="shared" si="7"/>
        <v>0.67812006907484856</v>
      </c>
      <c r="E14" s="44">
        <f t="shared" si="7"/>
        <v>0.63875674044840003</v>
      </c>
      <c r="F14" s="44">
        <f t="shared" si="7"/>
        <v>0.37809673483085832</v>
      </c>
      <c r="O14" t="s">
        <v>261</v>
      </c>
      <c r="P14">
        <v>12.5</v>
      </c>
      <c r="R14">
        <v>266.11264048472992</v>
      </c>
      <c r="S14">
        <f t="shared" si="0"/>
        <v>2.6611264048472991</v>
      </c>
      <c r="T14">
        <v>24846.916666666999</v>
      </c>
      <c r="U14">
        <f>T14/65535</f>
        <v>0.37913964548206303</v>
      </c>
      <c r="V14">
        <f>$Q$17+($Q$18/(S14-$Q$19))</f>
        <v>0.37750751086118273</v>
      </c>
      <c r="W14">
        <f t="shared" si="2"/>
        <v>2.663863420676077E-6</v>
      </c>
      <c r="Z14" s="10"/>
      <c r="AA14" s="28"/>
    </row>
    <row r="15" spans="3:27">
      <c r="W15">
        <f>SUM(W2:W14)</f>
        <v>6.5343502608032614E-5</v>
      </c>
    </row>
    <row r="16" spans="3:27">
      <c r="C16" s="67" t="s">
        <v>257</v>
      </c>
      <c r="D16" s="67"/>
      <c r="E16" s="67"/>
      <c r="F16" s="67"/>
      <c r="P16" t="s">
        <v>386</v>
      </c>
    </row>
    <row r="17" spans="2:17">
      <c r="D17" t="s">
        <v>258</v>
      </c>
      <c r="P17" t="s">
        <v>372</v>
      </c>
      <c r="Q17">
        <v>-4.0472874206268612E-2</v>
      </c>
    </row>
    <row r="18" spans="2:17">
      <c r="B18" t="s">
        <v>259</v>
      </c>
      <c r="P18" t="s">
        <v>373</v>
      </c>
      <c r="Q18">
        <v>2.7150643082394574</v>
      </c>
    </row>
    <row r="19" spans="2:17">
      <c r="P19" t="s">
        <v>374</v>
      </c>
      <c r="Q19">
        <v>-3.8345475675122307</v>
      </c>
    </row>
    <row r="20" spans="2:17">
      <c r="C20" s="42"/>
      <c r="D20" s="42" t="s">
        <v>5</v>
      </c>
      <c r="E20" s="42" t="s">
        <v>6</v>
      </c>
      <c r="F20" s="42" t="s">
        <v>7</v>
      </c>
    </row>
    <row r="21" spans="2:17">
      <c r="C21" s="42" t="s">
        <v>260</v>
      </c>
      <c r="D21" s="45">
        <v>0.112516526164552</v>
      </c>
      <c r="E21" s="45">
        <v>2.25599600647628E-2</v>
      </c>
      <c r="F21" s="45">
        <v>6.3139478655171902E-2</v>
      </c>
    </row>
    <row r="22" spans="2:17">
      <c r="C22" s="42" t="s">
        <v>261</v>
      </c>
      <c r="D22" s="45">
        <v>1.1953007933204201</v>
      </c>
      <c r="E22" s="45">
        <v>3.0228089097358102</v>
      </c>
      <c r="F22" s="45">
        <v>3.0653937708130701</v>
      </c>
    </row>
    <row r="23" spans="2:17">
      <c r="C23" s="42" t="s">
        <v>262</v>
      </c>
      <c r="D23" s="45">
        <v>-2.1132144973576099</v>
      </c>
      <c r="E23" s="45">
        <v>-4.9029630534052799</v>
      </c>
      <c r="F23" s="45">
        <v>-9.7235245596170401</v>
      </c>
    </row>
    <row r="24" spans="2:17">
      <c r="C24" s="42"/>
      <c r="D24" s="42"/>
      <c r="E24" s="42"/>
      <c r="F24" s="42"/>
    </row>
    <row r="25" spans="2:17">
      <c r="C25" s="42"/>
      <c r="D25" s="42"/>
      <c r="E25" s="42"/>
      <c r="F25" s="42"/>
    </row>
    <row r="26" spans="2:17">
      <c r="C26" s="42"/>
      <c r="D26" s="42"/>
      <c r="E26" s="42"/>
      <c r="F26" s="42"/>
    </row>
    <row r="27" spans="2:17">
      <c r="C27" s="42"/>
      <c r="D27" s="42"/>
      <c r="E27" s="42"/>
      <c r="F27" s="42"/>
    </row>
    <row r="28" spans="2:17">
      <c r="C28" s="42"/>
      <c r="D28" s="42"/>
      <c r="E28" s="42"/>
      <c r="F28" s="42"/>
    </row>
    <row r="29" spans="2:17">
      <c r="C29" s="42" t="s">
        <v>263</v>
      </c>
      <c r="D29" s="42" t="s">
        <v>264</v>
      </c>
      <c r="E29" s="42"/>
      <c r="F29" s="42"/>
    </row>
    <row r="30" spans="2:17">
      <c r="C30" s="41">
        <f>D$21+(D$22/(D30-D$23))</f>
        <v>6.9653902460319023E-2</v>
      </c>
      <c r="D30" s="41">
        <v>-30</v>
      </c>
    </row>
    <row r="31" spans="2:17">
      <c r="C31" s="41">
        <f t="shared" ref="C31:C94" si="8">D$21+(D$22/(D31-D$23))</f>
        <v>6.9499647036638745E-2</v>
      </c>
      <c r="D31" s="41">
        <v>-29.9</v>
      </c>
    </row>
    <row r="32" spans="2:17">
      <c r="C32" s="41">
        <f>D$21+(D$22/(D32-D$23))</f>
        <v>6.9344277323806575E-2</v>
      </c>
      <c r="D32" s="41">
        <v>-29.8</v>
      </c>
    </row>
    <row r="33" spans="3:5">
      <c r="C33" s="41">
        <f t="shared" si="8"/>
        <v>6.9187781204182175E-2</v>
      </c>
      <c r="D33" s="41">
        <v>-29.7</v>
      </c>
    </row>
    <row r="34" spans="3:5">
      <c r="C34" s="41">
        <f>D$21+(D$22/(D34-D$23))</f>
        <v>6.9030146383783825E-2</v>
      </c>
      <c r="D34" s="41">
        <v>-29.6</v>
      </c>
    </row>
    <row r="35" spans="3:5">
      <c r="C35" s="41">
        <f t="shared" si="8"/>
        <v>6.8871360389069061E-2</v>
      </c>
      <c r="D35" s="41">
        <v>-29.5</v>
      </c>
    </row>
    <row r="36" spans="3:5">
      <c r="C36" s="41">
        <f t="shared" si="8"/>
        <v>6.8711410563644382E-2</v>
      </c>
      <c r="D36" s="41">
        <v>-29.4</v>
      </c>
    </row>
    <row r="37" spans="3:5">
      <c r="C37" s="41">
        <f t="shared" si="8"/>
        <v>6.8550284064902378E-2</v>
      </c>
      <c r="D37" s="41">
        <v>-29.3</v>
      </c>
    </row>
    <row r="38" spans="3:5">
      <c r="C38" s="41">
        <f t="shared" si="8"/>
        <v>6.8387967860584362E-2</v>
      </c>
      <c r="D38" s="41">
        <v>-29.2</v>
      </c>
    </row>
    <row r="39" spans="3:5">
      <c r="C39" s="41">
        <f t="shared" si="8"/>
        <v>6.8224448725266645E-2</v>
      </c>
      <c r="D39" s="41">
        <v>-29.1</v>
      </c>
    </row>
    <row r="40" spans="3:5">
      <c r="C40" s="41">
        <f t="shared" si="8"/>
        <v>6.8059713236768293E-2</v>
      </c>
      <c r="D40" s="41">
        <v>-29</v>
      </c>
    </row>
    <row r="41" spans="3:5">
      <c r="C41" s="41">
        <f t="shared" si="8"/>
        <v>6.7893747772478447E-2</v>
      </c>
      <c r="D41" s="41">
        <v>-28.9</v>
      </c>
    </row>
    <row r="42" spans="3:5">
      <c r="C42" s="41">
        <f t="shared" si="8"/>
        <v>6.7726538505601203E-2</v>
      </c>
      <c r="D42" s="41">
        <v>-28.8</v>
      </c>
    </row>
    <row r="43" spans="3:5">
      <c r="C43" s="41">
        <f t="shared" si="8"/>
        <v>6.7558071401315492E-2</v>
      </c>
      <c r="D43" s="41">
        <v>-28.7</v>
      </c>
    </row>
    <row r="44" spans="3:5">
      <c r="C44" s="41">
        <f t="shared" si="8"/>
        <v>6.738833221284829E-2</v>
      </c>
      <c r="D44" s="41">
        <v>-28.6</v>
      </c>
    </row>
    <row r="45" spans="3:5">
      <c r="C45" s="41">
        <f t="shared" si="8"/>
        <v>6.7217306477458189E-2</v>
      </c>
      <c r="D45" s="41">
        <v>-28.5</v>
      </c>
    </row>
    <row r="46" spans="3:5">
      <c r="C46" s="41">
        <f t="shared" si="8"/>
        <v>6.7044979512327574E-2</v>
      </c>
      <c r="D46" s="41">
        <v>-28.4</v>
      </c>
    </row>
    <row r="47" spans="3:5">
      <c r="C47" s="41">
        <f t="shared" si="8"/>
        <v>6.687133641036061E-2</v>
      </c>
      <c r="D47" s="41">
        <v>-28.3</v>
      </c>
      <c r="E47">
        <v>0.11</v>
      </c>
    </row>
    <row r="48" spans="3:5">
      <c r="C48" s="41">
        <f t="shared" si="8"/>
        <v>6.6696362035884429E-2</v>
      </c>
      <c r="D48" s="41">
        <v>-28.2</v>
      </c>
    </row>
    <row r="49" spans="3:7">
      <c r="C49" s="41">
        <f t="shared" si="8"/>
        <v>6.6520041020251275E-2</v>
      </c>
      <c r="D49" s="41">
        <v>-28.1</v>
      </c>
    </row>
    <row r="50" spans="3:7">
      <c r="C50" s="41">
        <f t="shared" si="8"/>
        <v>6.6342357757338599E-2</v>
      </c>
      <c r="D50" s="41">
        <v>-28</v>
      </c>
    </row>
    <row r="51" spans="3:7">
      <c r="C51" s="41">
        <f t="shared" si="8"/>
        <v>6.6163296398944471E-2</v>
      </c>
      <c r="D51" s="41">
        <v>-27.9</v>
      </c>
    </row>
    <row r="52" spans="3:7">
      <c r="C52" s="41">
        <f t="shared" si="8"/>
        <v>6.5982840850075428E-2</v>
      </c>
      <c r="D52" s="41">
        <v>-27.8</v>
      </c>
    </row>
    <row r="53" spans="3:7">
      <c r="C53" s="41">
        <f t="shared" si="8"/>
        <v>6.580097476412386E-2</v>
      </c>
      <c r="D53" s="41">
        <v>-27.7</v>
      </c>
    </row>
    <row r="54" spans="3:7">
      <c r="C54" s="41">
        <f t="shared" si="8"/>
        <v>6.5617681537931877E-2</v>
      </c>
      <c r="D54" s="41">
        <v>-27.6</v>
      </c>
    </row>
    <row r="55" spans="3:7">
      <c r="C55" s="41">
        <f t="shared" si="8"/>
        <v>6.543294430673835E-2</v>
      </c>
      <c r="D55" s="41">
        <v>-27.5</v>
      </c>
    </row>
    <row r="56" spans="3:7">
      <c r="C56" s="41">
        <f t="shared" si="8"/>
        <v>6.524674593900634E-2</v>
      </c>
      <c r="D56" s="41">
        <v>-27.4</v>
      </c>
    </row>
    <row r="57" spans="3:7">
      <c r="C57" s="41">
        <f t="shared" si="8"/>
        <v>6.5059069031127056E-2</v>
      </c>
      <c r="D57" s="41">
        <v>-27.3</v>
      </c>
    </row>
    <row r="58" spans="3:7">
      <c r="C58" s="41">
        <f t="shared" si="8"/>
        <v>6.4869895901997265E-2</v>
      </c>
      <c r="D58" s="41">
        <v>-27.2</v>
      </c>
    </row>
    <row r="59" spans="3:7">
      <c r="C59" s="41">
        <f t="shared" si="8"/>
        <v>6.4679208587466508E-2</v>
      </c>
      <c r="D59" s="41">
        <v>-27.1</v>
      </c>
    </row>
    <row r="60" spans="3:7">
      <c r="C60" s="41">
        <f t="shared" si="8"/>
        <v>6.4486988834650261E-2</v>
      </c>
      <c r="D60" s="41">
        <v>-27</v>
      </c>
      <c r="F60" s="42" t="s">
        <v>263</v>
      </c>
      <c r="G60" s="42" t="s">
        <v>264</v>
      </c>
    </row>
    <row r="61" spans="3:7">
      <c r="C61" s="41">
        <f t="shared" si="8"/>
        <v>6.4293218096105803E-2</v>
      </c>
      <c r="D61" s="41">
        <v>-26.9</v>
      </c>
      <c r="F61" s="38">
        <f t="shared" ref="F61:F124" si="9">D$21+(D$22/(G61-D$23))</f>
        <v>0.67814807696775359</v>
      </c>
      <c r="G61" s="23">
        <v>4.0145664570445701E-13</v>
      </c>
    </row>
    <row r="62" spans="3:7">
      <c r="C62" s="41">
        <f t="shared" si="8"/>
        <v>6.4097877523866115E-2</v>
      </c>
      <c r="D62" s="41">
        <v>-26.8</v>
      </c>
      <c r="F62" s="38">
        <f t="shared" si="9"/>
        <v>0.65259106243172904</v>
      </c>
      <c r="G62" s="23">
        <v>0.10000000000039901</v>
      </c>
    </row>
    <row r="63" spans="3:7">
      <c r="C63" s="41">
        <f t="shared" si="8"/>
        <v>6.3900947963328278E-2</v>
      </c>
      <c r="D63" s="41">
        <v>-26.6999999999999</v>
      </c>
      <c r="F63" s="38">
        <f t="shared" si="9"/>
        <v>0.62924370156726861</v>
      </c>
      <c r="G63" s="23">
        <v>0.200000000000401</v>
      </c>
    </row>
    <row r="64" spans="3:7">
      <c r="C64" s="41">
        <f t="shared" si="8"/>
        <v>6.3702409946993194E-2</v>
      </c>
      <c r="D64" s="41">
        <v>-26.6</v>
      </c>
      <c r="F64" s="38">
        <f t="shared" si="9"/>
        <v>0.6078313001430099</v>
      </c>
      <c r="G64" s="23">
        <v>0.300000000000399</v>
      </c>
    </row>
    <row r="65" spans="3:7">
      <c r="C65" s="41">
        <f t="shared" si="8"/>
        <v>6.3502243688048271E-2</v>
      </c>
      <c r="D65" s="41">
        <v>-26.5</v>
      </c>
      <c r="F65" s="38">
        <f t="shared" si="9"/>
        <v>0.58812288390957035</v>
      </c>
      <c r="G65" s="23">
        <v>0.40000000000039998</v>
      </c>
    </row>
    <row r="66" spans="3:7">
      <c r="C66" s="41">
        <f t="shared" si="8"/>
        <v>6.3300429073795517E-2</v>
      </c>
      <c r="D66" s="41">
        <v>-26.399999999999899</v>
      </c>
      <c r="F66" s="38">
        <f t="shared" si="9"/>
        <v>0.56992283342669314</v>
      </c>
      <c r="G66" s="23">
        <v>0.50000000000040101</v>
      </c>
    </row>
    <row r="67" spans="3:7">
      <c r="C67" s="41">
        <f t="shared" si="8"/>
        <v>6.3096945658914563E-2</v>
      </c>
      <c r="D67" s="41">
        <v>-26.3</v>
      </c>
      <c r="F67" s="38">
        <f t="shared" si="9"/>
        <v>0.55306436876392762</v>
      </c>
      <c r="G67" s="23">
        <v>0.60000000000039899</v>
      </c>
    </row>
    <row r="68" spans="3:7">
      <c r="C68" s="41">
        <f t="shared" si="8"/>
        <v>6.2891772658556069E-2</v>
      </c>
      <c r="D68" s="41">
        <v>-26.1999999999999</v>
      </c>
      <c r="F68" s="38">
        <f t="shared" si="9"/>
        <v>0.53740442377881825</v>
      </c>
      <c r="G68" s="23">
        <v>0.70000000000040097</v>
      </c>
    </row>
    <row r="69" spans="3:7">
      <c r="C69" s="41">
        <f t="shared" si="8"/>
        <v>6.26848889412671E-2</v>
      </c>
      <c r="D69" s="41">
        <v>-26.099999999999898</v>
      </c>
      <c r="F69" s="38">
        <f t="shared" si="9"/>
        <v>0.52281957607880891</v>
      </c>
      <c r="G69" s="23">
        <v>0.80000000000039895</v>
      </c>
    </row>
    <row r="70" spans="3:7">
      <c r="C70" s="41">
        <f t="shared" si="8"/>
        <v>6.2476273021733801E-2</v>
      </c>
      <c r="D70" s="41">
        <v>-25.999999999999901</v>
      </c>
      <c r="F70" s="38">
        <f t="shared" si="9"/>
        <v>0.50920278742091507</v>
      </c>
      <c r="G70" s="23">
        <v>0.90000000000040004</v>
      </c>
    </row>
    <row r="71" spans="3:7">
      <c r="C71" s="41">
        <f t="shared" si="8"/>
        <v>6.2265903053344167E-2</v>
      </c>
      <c r="D71" s="41">
        <v>-25.899999999999899</v>
      </c>
      <c r="F71" s="38">
        <f t="shared" si="9"/>
        <v>0.49646077232388247</v>
      </c>
      <c r="G71" s="23">
        <v>1.0000000000003999</v>
      </c>
    </row>
    <row r="72" spans="3:7">
      <c r="C72" s="41">
        <f t="shared" si="8"/>
        <v>6.2053756820561329E-2</v>
      </c>
      <c r="D72" s="41">
        <v>-25.799999999999901</v>
      </c>
      <c r="F72" s="38">
        <f t="shared" si="9"/>
        <v>0.48451185803649149</v>
      </c>
      <c r="G72" s="23">
        <v>1.1000000000004</v>
      </c>
    </row>
    <row r="73" spans="3:7">
      <c r="C73" s="41">
        <f t="shared" si="8"/>
        <v>6.1839811731102923E-2</v>
      </c>
      <c r="D73" s="41">
        <v>-25.6999999999999</v>
      </c>
      <c r="F73" s="38">
        <f t="shared" si="9"/>
        <v>0.47328423205065284</v>
      </c>
      <c r="G73" s="23">
        <v>1.2000000000004001</v>
      </c>
    </row>
    <row r="74" spans="3:7">
      <c r="C74" s="41">
        <f t="shared" si="8"/>
        <v>6.162404480792074E-2</v>
      </c>
      <c r="D74" s="41">
        <v>-25.599999999999898</v>
      </c>
      <c r="F74" s="38">
        <f t="shared" si="9"/>
        <v>0.46271449767956802</v>
      </c>
      <c r="G74" s="23">
        <v>1.3000000000003999</v>
      </c>
    </row>
    <row r="75" spans="3:7">
      <c r="C75" s="41">
        <f t="shared" si="8"/>
        <v>6.1406432680974607E-2</v>
      </c>
      <c r="D75" s="41">
        <v>-25.499999999999901</v>
      </c>
      <c r="F75" s="38">
        <f t="shared" si="9"/>
        <v>0.4527464763196889</v>
      </c>
      <c r="G75" s="23">
        <v>1.4000000000004</v>
      </c>
    </row>
    <row r="76" spans="3:7">
      <c r="C76" s="41">
        <f t="shared" si="8"/>
        <v>6.1186951578794238E-2</v>
      </c>
      <c r="D76" s="41">
        <v>-25.399999999999899</v>
      </c>
      <c r="F76" s="38">
        <f t="shared" si="9"/>
        <v>0.44333020860561007</v>
      </c>
      <c r="G76" s="23">
        <v>1.5000000000003999</v>
      </c>
    </row>
    <row r="77" spans="3:7">
      <c r="C77" s="41">
        <f t="shared" si="8"/>
        <v>6.0965577319822863E-2</v>
      </c>
      <c r="D77" s="41">
        <v>-25.299999999999901</v>
      </c>
      <c r="F77" s="38">
        <f t="shared" si="9"/>
        <v>0.43442111696341074</v>
      </c>
      <c r="G77" s="23">
        <v>1.6000000000004</v>
      </c>
    </row>
    <row r="78" spans="3:7">
      <c r="C78" s="41">
        <f t="shared" si="8"/>
        <v>6.0742285303535752E-2</v>
      </c>
      <c r="D78" s="41">
        <v>-25.1999999999999</v>
      </c>
      <c r="F78" s="38">
        <f t="shared" si="9"/>
        <v>0.42597929993417716</v>
      </c>
      <c r="G78" s="23">
        <v>1.7000000000005</v>
      </c>
    </row>
    <row r="79" spans="3:7">
      <c r="C79" s="41">
        <f t="shared" si="8"/>
        <v>6.0517050501327038E-2</v>
      </c>
      <c r="D79" s="41">
        <v>-25.099999999999898</v>
      </c>
      <c r="F79" s="38">
        <f t="shared" si="9"/>
        <v>0.4179689346965636</v>
      </c>
      <c r="G79" s="23">
        <v>1.8000000000005001</v>
      </c>
    </row>
    <row r="80" spans="3:7">
      <c r="C80" s="41">
        <f t="shared" si="8"/>
        <v>6.0289847447157548E-2</v>
      </c>
      <c r="D80" s="41">
        <v>-24.999999999999901</v>
      </c>
      <c r="F80" s="38">
        <f t="shared" si="9"/>
        <v>0.4103577689157889</v>
      </c>
      <c r="G80" s="23">
        <v>1.9000000000005</v>
      </c>
    </row>
    <row r="81" spans="3:7">
      <c r="C81" s="41">
        <f t="shared" si="8"/>
        <v>6.0060650227956362E-2</v>
      </c>
      <c r="D81" s="41">
        <v>-24.899999999999899</v>
      </c>
      <c r="F81" s="38">
        <f t="shared" si="9"/>
        <v>0.40311668671736389</v>
      </c>
      <c r="G81" s="23">
        <v>2.0000000000005</v>
      </c>
    </row>
    <row r="82" spans="3:7">
      <c r="C82" s="41">
        <f t="shared" si="8"/>
        <v>5.9829432473768644E-2</v>
      </c>
      <c r="D82" s="41">
        <v>-24.799999999999901</v>
      </c>
      <c r="F82" s="38">
        <f t="shared" si="9"/>
        <v>0.39621933647006374</v>
      </c>
      <c r="G82" s="23">
        <v>2.1000000000005001</v>
      </c>
    </row>
    <row r="83" spans="3:7">
      <c r="C83" s="41">
        <f t="shared" si="8"/>
        <v>5.9596167347641595E-2</v>
      </c>
      <c r="D83" s="41">
        <v>-24.6999999999999</v>
      </c>
      <c r="F83" s="38">
        <f t="shared" si="9"/>
        <v>0.38964181034704615</v>
      </c>
      <c r="G83" s="23">
        <v>2.2000000000005002</v>
      </c>
    </row>
    <row r="84" spans="3:7">
      <c r="C84" s="41">
        <f t="shared" si="8"/>
        <v>5.9360827535240697E-2</v>
      </c>
      <c r="D84" s="41">
        <v>-24.599999999999898</v>
      </c>
      <c r="F84" s="38">
        <f t="shared" si="9"/>
        <v>0.38336236745234004</v>
      </c>
      <c r="G84" s="23">
        <v>2.3000000000004999</v>
      </c>
    </row>
    <row r="85" spans="3:7">
      <c r="C85" s="41">
        <f t="shared" si="8"/>
        <v>5.9123385234187531E-2</v>
      </c>
      <c r="D85" s="41">
        <v>-24.499999999999901</v>
      </c>
      <c r="F85" s="38">
        <f t="shared" si="9"/>
        <v>0.37736119375571359</v>
      </c>
      <c r="G85" s="23">
        <v>2.4000000000005</v>
      </c>
    </row>
    <row r="86" spans="3:7">
      <c r="C86" s="41">
        <f t="shared" si="8"/>
        <v>5.88838121431106E-2</v>
      </c>
      <c r="D86" s="41">
        <v>-24.399999999999899</v>
      </c>
      <c r="F86" s="38">
        <f t="shared" si="9"/>
        <v>0.37162019325068979</v>
      </c>
      <c r="G86" s="23">
        <v>2.5000000000005</v>
      </c>
    </row>
    <row r="87" spans="3:7">
      <c r="C87" s="41">
        <f t="shared" si="8"/>
        <v>5.8642079450400099E-2</v>
      </c>
      <c r="D87" s="41">
        <v>-24.299999999999901</v>
      </c>
      <c r="F87" s="38">
        <f t="shared" si="9"/>
        <v>0.36612280569849215</v>
      </c>
      <c r="G87" s="23">
        <v>2.6000000000005001</v>
      </c>
    </row>
    <row r="88" spans="3:7">
      <c r="C88" s="41">
        <f t="shared" si="8"/>
        <v>5.8398157822657087E-2</v>
      </c>
      <c r="D88" s="41">
        <v>-24.1999999999999</v>
      </c>
      <c r="F88" s="38">
        <f t="shared" si="9"/>
        <v>0.36085384709145024</v>
      </c>
      <c r="G88" s="23">
        <v>2.7000000000004998</v>
      </c>
    </row>
    <row r="89" spans="3:7">
      <c r="C89" s="41">
        <f t="shared" si="8"/>
        <v>5.8152017392827576E-2</v>
      </c>
      <c r="D89" s="41">
        <v>-24.099999999999898</v>
      </c>
      <c r="F89" s="38">
        <f t="shared" si="9"/>
        <v>0.35579936959895658</v>
      </c>
      <c r="G89" s="23">
        <v>2.8000000000004999</v>
      </c>
    </row>
    <row r="90" spans="3:7">
      <c r="C90" s="41">
        <f t="shared" si="8"/>
        <v>5.7903627748011256E-2</v>
      </c>
      <c r="D90" s="41">
        <v>-23.999999999999901</v>
      </c>
      <c r="F90" s="38">
        <f t="shared" si="9"/>
        <v>0.3509465382756089</v>
      </c>
      <c r="G90" s="23">
        <v>2.9000000000005</v>
      </c>
    </row>
    <row r="91" spans="3:7">
      <c r="C91" s="41">
        <f t="shared" si="8"/>
        <v>5.7652957916934443E-2</v>
      </c>
      <c r="D91" s="41">
        <v>-23.899999999999899</v>
      </c>
      <c r="F91" s="38">
        <f t="shared" si="9"/>
        <v>0.34628352223678932</v>
      </c>
      <c r="G91" s="23">
        <v>3.0000000000005</v>
      </c>
    </row>
    <row r="92" spans="3:7">
      <c r="C92" s="41">
        <f t="shared" si="8"/>
        <v>5.7399976357076568E-2</v>
      </c>
      <c r="D92" s="41">
        <v>-23.799999999999901</v>
      </c>
      <c r="F92" s="38">
        <f t="shared" si="9"/>
        <v>0.34179939835908002</v>
      </c>
      <c r="G92" s="23">
        <v>3.1000000000005001</v>
      </c>
    </row>
    <row r="93" spans="3:7">
      <c r="C93" s="41">
        <f t="shared" si="8"/>
        <v>5.7144650941438696E-2</v>
      </c>
      <c r="D93" s="41">
        <v>-23.6999999999999</v>
      </c>
      <c r="F93" s="38">
        <f t="shared" si="9"/>
        <v>0.33748406585540386</v>
      </c>
      <c r="G93" s="23">
        <v>3.2000000000004998</v>
      </c>
    </row>
    <row r="94" spans="3:7">
      <c r="C94" s="41">
        <f t="shared" si="8"/>
        <v>5.6886948944942735E-2</v>
      </c>
      <c r="D94" s="41">
        <v>-23.599999999999898</v>
      </c>
      <c r="F94" s="38">
        <f t="shared" si="9"/>
        <v>0.33332817031864564</v>
      </c>
      <c r="G94" s="23">
        <v>3.3000000000004999</v>
      </c>
    </row>
    <row r="95" spans="3:7">
      <c r="C95" s="41">
        <f t="shared" ref="C95:C158" si="10">D$21+(D$22/(D95-D$23))</f>
        <v>5.6626837030448927E-2</v>
      </c>
      <c r="D95" s="41">
        <v>-23.499999999999901</v>
      </c>
      <c r="F95" s="38">
        <f t="shared" si="9"/>
        <v>0.32932303603156315</v>
      </c>
      <c r="G95" s="23">
        <v>3.4000000000005</v>
      </c>
    </row>
    <row r="96" spans="3:7">
      <c r="C96" s="41">
        <f t="shared" si="10"/>
        <v>5.6364281234379261E-2</v>
      </c>
      <c r="D96" s="41">
        <v>-23.399999999999899</v>
      </c>
      <c r="F96" s="38">
        <f t="shared" si="9"/>
        <v>0.32546060551213352</v>
      </c>
      <c r="G96" s="23">
        <v>3.5000000000005</v>
      </c>
    </row>
    <row r="97" spans="3:11">
      <c r="C97" s="41">
        <f t="shared" si="10"/>
        <v>5.609924695193387E-2</v>
      </c>
      <c r="D97" s="41">
        <v>-23.299999999999901</v>
      </c>
      <c r="F97" s="38">
        <f t="shared" si="9"/>
        <v>0.32173338540782881</v>
      </c>
      <c r="G97" s="23">
        <v>3.6000000000005001</v>
      </c>
      <c r="K97" s="46"/>
    </row>
    <row r="98" spans="3:11">
      <c r="C98" s="41">
        <f t="shared" si="10"/>
        <v>5.5831698921886573E-2</v>
      </c>
      <c r="D98" s="41">
        <v>-23.1999999999999</v>
      </c>
      <c r="F98" s="38">
        <f t="shared" si="9"/>
        <v>0.31813439797431231</v>
      </c>
      <c r="G98" s="23">
        <v>3.7000000000004998</v>
      </c>
    </row>
    <row r="99" spans="3:11">
      <c r="C99" s="41">
        <f t="shared" si="10"/>
        <v>5.5561601210945902E-2</v>
      </c>
      <c r="D99" s="41">
        <v>-23.099999999999898</v>
      </c>
      <c r="F99" s="38">
        <f t="shared" si="9"/>
        <v>0.3146571374774772</v>
      </c>
      <c r="G99" s="23">
        <v>3.8000000000004999</v>
      </c>
    </row>
    <row r="100" spans="3:11">
      <c r="C100" s="41">
        <f t="shared" si="10"/>
        <v>5.5288917197666786E-2</v>
      </c>
      <c r="D100" s="41">
        <v>-22.999999999999901</v>
      </c>
      <c r="F100" s="38">
        <f t="shared" si="9"/>
        <v>0.31129553094570067</v>
      </c>
      <c r="G100" s="23">
        <v>3.9000000000005</v>
      </c>
    </row>
    <row r="101" spans="3:11">
      <c r="C101" s="41">
        <f t="shared" si="10"/>
        <v>5.5013609555897874E-2</v>
      </c>
      <c r="D101" s="41">
        <v>-22.899999999999899</v>
      </c>
      <c r="F101" s="38">
        <f t="shared" si="9"/>
        <v>0.30804390277418708</v>
      </c>
      <c r="G101" s="23">
        <v>4.0000000000005</v>
      </c>
    </row>
    <row r="102" spans="3:11">
      <c r="C102" s="41">
        <f t="shared" si="10"/>
        <v>5.4735640237748823E-2</v>
      </c>
      <c r="D102" s="41">
        <v>-22.799999999999901</v>
      </c>
      <c r="F102" s="38">
        <f t="shared" si="9"/>
        <v>0.3048969427474123</v>
      </c>
      <c r="G102" s="23">
        <v>4.1000000000004997</v>
      </c>
    </row>
    <row r="103" spans="3:11">
      <c r="C103" s="41">
        <f t="shared" si="10"/>
        <v>5.4454970456061007E-2</v>
      </c>
      <c r="D103" s="41">
        <v>-22.6999999999999</v>
      </c>
      <c r="F103" s="38">
        <f t="shared" si="9"/>
        <v>0.30184967710067451</v>
      </c>
      <c r="G103" s="23">
        <v>4.2000000000005002</v>
      </c>
    </row>
    <row r="104" spans="3:11">
      <c r="C104" s="41">
        <f t="shared" si="10"/>
        <v>5.4171560666365096E-2</v>
      </c>
      <c r="D104" s="41">
        <v>-22.599999999999898</v>
      </c>
      <c r="F104" s="38">
        <f t="shared" si="9"/>
        <v>0.29889744228903498</v>
      </c>
      <c r="G104" s="23">
        <v>4.3000000000004999</v>
      </c>
    </row>
    <row r="105" spans="3:11">
      <c r="C105" s="41">
        <f t="shared" si="10"/>
        <v>5.3885370548307374E-2</v>
      </c>
      <c r="D105" s="41">
        <v>-22.499999999999901</v>
      </c>
      <c r="F105" s="38">
        <f t="shared" si="9"/>
        <v>0.296035861172674</v>
      </c>
      <c r="G105" s="23">
        <v>4.4000000000005004</v>
      </c>
    </row>
    <row r="106" spans="3:11">
      <c r="C106" s="41">
        <f t="shared" si="10"/>
        <v>5.3596358986526878E-2</v>
      </c>
      <c r="D106" s="41">
        <v>-22.399999999999899</v>
      </c>
      <c r="F106" s="38">
        <f t="shared" si="9"/>
        <v>0.29326082136288961</v>
      </c>
      <c r="G106" s="23">
        <v>4.5000000000005</v>
      </c>
    </row>
    <row r="107" spans="3:11">
      <c r="C107" s="41">
        <f t="shared" si="10"/>
        <v>5.3304484050964149E-2</v>
      </c>
      <c r="D107" s="41">
        <v>-22.299999999999901</v>
      </c>
      <c r="F107" s="38">
        <f t="shared" si="9"/>
        <v>0.29056845550344229</v>
      </c>
      <c r="G107" s="23">
        <v>4.6000000000004997</v>
      </c>
    </row>
    <row r="108" spans="3:11">
      <c r="C108" s="41">
        <f t="shared" si="10"/>
        <v>5.3009702976581689E-2</v>
      </c>
      <c r="D108" s="41">
        <v>-22.1999999999999</v>
      </c>
      <c r="F108" s="38">
        <f t="shared" si="9"/>
        <v>0.28795512328840733</v>
      </c>
      <c r="G108" s="23">
        <v>4.7000000000005002</v>
      </c>
    </row>
    <row r="109" spans="3:11">
      <c r="C109" s="41">
        <f t="shared" si="10"/>
        <v>5.2711972142475805E-2</v>
      </c>
      <c r="D109" s="41">
        <v>-22.099999999999898</v>
      </c>
      <c r="F109" s="38">
        <f t="shared" si="9"/>
        <v>0.2854173950407029</v>
      </c>
      <c r="G109" s="23">
        <v>4.8000000000004999</v>
      </c>
    </row>
    <row r="110" spans="3:11">
      <c r="C110" s="41">
        <f t="shared" si="10"/>
        <v>5.2411247050358087E-2</v>
      </c>
      <c r="D110" s="41">
        <v>-21.999999999999901</v>
      </c>
      <c r="F110" s="38">
        <f t="shared" si="9"/>
        <v>0.28295203669552066</v>
      </c>
      <c r="G110" s="23">
        <v>4.9000000000005004</v>
      </c>
    </row>
    <row r="111" spans="3:11">
      <c r="C111" s="41">
        <f t="shared" si="10"/>
        <v>5.2107482302384399E-2</v>
      </c>
      <c r="D111" s="41">
        <v>-21.899999999999899</v>
      </c>
      <c r="F111" s="38">
        <f t="shared" si="9"/>
        <v>0.28055599605040488</v>
      </c>
      <c r="G111" s="23">
        <v>5.0000000000005</v>
      </c>
    </row>
    <row r="112" spans="3:11">
      <c r="C112" s="41">
        <f t="shared" si="10"/>
        <v>5.1800631578308304E-2</v>
      </c>
      <c r="D112" s="41">
        <v>-21.799999999999901</v>
      </c>
      <c r="F112" s="38">
        <f t="shared" si="9"/>
        <v>0.2782263901590592</v>
      </c>
      <c r="G112" s="23">
        <v>5.1000000000004997</v>
      </c>
    </row>
    <row r="113" spans="3:10">
      <c r="C113" s="41">
        <f t="shared" si="10"/>
        <v>5.1490647611934372E-2</v>
      </c>
      <c r="D113" s="41">
        <v>-21.6999999999999</v>
      </c>
      <c r="F113" s="38">
        <f t="shared" si="9"/>
        <v>0.27596049375940662</v>
      </c>
      <c r="G113" s="23">
        <v>5.2000000000005002</v>
      </c>
    </row>
    <row r="114" spans="3:10">
      <c r="C114" s="41">
        <f t="shared" si="10"/>
        <v>5.1177482166846755E-2</v>
      </c>
      <c r="D114" s="41">
        <v>-21.599999999999898</v>
      </c>
      <c r="F114" s="38">
        <f t="shared" si="9"/>
        <v>0.27375572863824221</v>
      </c>
      <c r="G114" s="23">
        <v>5.3000000000004999</v>
      </c>
    </row>
    <row r="115" spans="3:10">
      <c r="C115" s="41">
        <f t="shared" si="10"/>
        <v>5.0861086011386412E-2</v>
      </c>
      <c r="D115" s="41">
        <v>-21.499999999999901</v>
      </c>
      <c r="F115" s="38">
        <f t="shared" si="9"/>
        <v>0.2716096538452174</v>
      </c>
      <c r="G115" s="23">
        <v>5.4000000000005004</v>
      </c>
    </row>
    <row r="116" spans="3:10">
      <c r="C116" s="41">
        <f t="shared" si="10"/>
        <v>5.0541408892849887E-2</v>
      </c>
      <c r="D116" s="41">
        <v>-21.399999999999899</v>
      </c>
      <c r="F116" s="38">
        <f t="shared" si="9"/>
        <v>0.26951995667806322</v>
      </c>
      <c r="G116" s="23">
        <v>5.5000000000005</v>
      </c>
    </row>
    <row r="117" spans="3:10">
      <c r="C117" s="41">
        <f t="shared" si="10"/>
        <v>5.0218399510881417E-2</v>
      </c>
      <c r="D117" s="41">
        <v>-21.299999999999901</v>
      </c>
      <c r="F117" s="38">
        <f t="shared" si="9"/>
        <v>0.26748444436906044</v>
      </c>
      <c r="G117" s="23">
        <v>5.6000000000004997</v>
      </c>
    </row>
    <row r="118" spans="3:10">
      <c r="C118" s="41">
        <f t="shared" si="10"/>
        <v>4.9892005490028368E-2</v>
      </c>
      <c r="D118" s="41">
        <v>-21.1999999999999</v>
      </c>
      <c r="F118" s="38">
        <f t="shared" si="9"/>
        <v>0.26550103640993028</v>
      </c>
      <c r="G118" s="23">
        <v>5.7000000000005002</v>
      </c>
    </row>
    <row r="119" spans="3:10">
      <c r="C119" s="41">
        <f t="shared" si="10"/>
        <v>4.9562173351429609E-2</v>
      </c>
      <c r="D119" s="41">
        <v>-21.099999999999898</v>
      </c>
      <c r="F119" s="38">
        <f t="shared" si="9"/>
        <v>0.26356775745867156</v>
      </c>
      <c r="G119" s="23">
        <v>5.8000000000004999</v>
      </c>
    </row>
    <row r="120" spans="3:10">
      <c r="C120" s="41">
        <f t="shared" si="10"/>
        <v>4.9228848483604357E-2</v>
      </c>
      <c r="D120" s="41">
        <v>-20.999999999999901</v>
      </c>
      <c r="F120" s="38">
        <f t="shared" si="9"/>
        <v>0.26168273077750737</v>
      </c>
      <c r="G120" s="23">
        <v>5.9000000000005004</v>
      </c>
    </row>
    <row r="121" spans="3:10">
      <c r="C121" s="41">
        <f t="shared" si="10"/>
        <v>4.8891975112308098E-2</v>
      </c>
      <c r="D121" s="41">
        <v>-20.899999999999899</v>
      </c>
      <c r="F121" s="38">
        <f t="shared" si="9"/>
        <v>0.25984417215611844</v>
      </c>
      <c r="G121" s="23">
        <v>6.0000000000005</v>
      </c>
    </row>
    <row r="122" spans="3:10">
      <c r="C122" s="41">
        <f t="shared" si="10"/>
        <v>4.8551496269420721E-2</v>
      </c>
      <c r="D122" s="41">
        <v>-20.799999999999901</v>
      </c>
      <c r="F122" s="38">
        <f t="shared" si="9"/>
        <v>0.25805038427880245</v>
      </c>
      <c r="G122" s="23">
        <v>6.1000000000004997</v>
      </c>
    </row>
    <row r="123" spans="3:10">
      <c r="C123" s="41">
        <f t="shared" si="10"/>
        <v>4.8207353760830199E-2</v>
      </c>
      <c r="D123" s="41">
        <v>-20.6999999999999</v>
      </c>
      <c r="F123" s="38">
        <f t="shared" si="9"/>
        <v>0.25629975149817952</v>
      </c>
      <c r="G123" s="23">
        <v>6.2000000000005002</v>
      </c>
    </row>
    <row r="124" spans="3:10">
      <c r="C124" s="41">
        <f t="shared" si="10"/>
        <v>4.7859488133274064E-2</v>
      </c>
      <c r="D124" s="41">
        <v>-20.599999999999898</v>
      </c>
      <c r="F124" s="38">
        <f t="shared" si="9"/>
        <v>0.25459073498161766</v>
      </c>
      <c r="G124" s="23">
        <v>6.3000000000004999</v>
      </c>
    </row>
    <row r="125" spans="3:10">
      <c r="C125" s="41">
        <f t="shared" si="10"/>
        <v>4.7507838640098735E-2</v>
      </c>
      <c r="D125" s="41">
        <v>-20.499999999999901</v>
      </c>
      <c r="F125" s="38">
        <f t="shared" ref="F125:F131" si="11">D$21+(D$22/(G125-D$23))</f>
        <v>0.25292186819973217</v>
      </c>
      <c r="G125" s="23">
        <v>6.4000000000005004</v>
      </c>
    </row>
    <row r="126" spans="3:10">
      <c r="C126" s="41">
        <f t="shared" si="10"/>
        <v>4.7152343205895383E-2</v>
      </c>
      <c r="D126" s="41">
        <v>-20.399999999999899</v>
      </c>
      <c r="F126" s="38">
        <f t="shared" si="11"/>
        <v>0.25129175272915794</v>
      </c>
      <c r="G126" s="23">
        <v>6.5000000000005</v>
      </c>
    </row>
    <row r="127" spans="3:10">
      <c r="C127" s="41">
        <f t="shared" si="10"/>
        <v>4.679293838996923E-2</v>
      </c>
      <c r="D127" s="41">
        <v>-20.299999999999901</v>
      </c>
      <c r="F127" s="38">
        <f t="shared" si="11"/>
        <v>0.24969905434434619</v>
      </c>
      <c r="G127" s="23">
        <v>6.6000000000004997</v>
      </c>
    </row>
    <row r="128" spans="3:10">
      <c r="C128" s="41">
        <f t="shared" si="10"/>
        <v>4.6429559348596827E-2</v>
      </c>
      <c r="D128" s="41">
        <v>-20.1999999999999</v>
      </c>
      <c r="F128" s="38">
        <f t="shared" si="11"/>
        <v>0.24814249937543081</v>
      </c>
      <c r="G128" s="23">
        <v>6.7000000000005002</v>
      </c>
      <c r="J128" t="s">
        <v>347</v>
      </c>
    </row>
    <row r="129" spans="3:16">
      <c r="C129" s="41">
        <f t="shared" si="10"/>
        <v>4.6062139796024484E-2</v>
      </c>
      <c r="D129" s="41">
        <v>-20.099999999999898</v>
      </c>
      <c r="F129" s="38">
        <f t="shared" si="11"/>
        <v>0.24662087131126748</v>
      </c>
      <c r="G129" s="23">
        <v>6.8000000000004999</v>
      </c>
      <c r="M129" s="46" t="s">
        <v>346</v>
      </c>
    </row>
    <row r="130" spans="3:16">
      <c r="C130" s="41">
        <f t="shared" si="10"/>
        <v>4.5690611964158273E-2</v>
      </c>
      <c r="D130" s="41">
        <v>-19.999999999999901</v>
      </c>
      <c r="F130" s="38">
        <f t="shared" si="11"/>
        <v>0.2451330076286044</v>
      </c>
      <c r="G130" s="23">
        <v>6.9000000000005004</v>
      </c>
      <c r="M130" s="46" t="s">
        <v>354</v>
      </c>
    </row>
    <row r="131" spans="3:16">
      <c r="C131" s="41">
        <f t="shared" si="10"/>
        <v>4.5314906560894333E-2</v>
      </c>
      <c r="D131" s="41">
        <v>-19.899999999999899</v>
      </c>
      <c r="F131" s="38">
        <f t="shared" si="11"/>
        <v>0.24367779683001628</v>
      </c>
      <c r="G131" s="23">
        <v>7.0000000000005</v>
      </c>
    </row>
    <row r="132" spans="3:16">
      <c r="C132" s="41">
        <f t="shared" si="10"/>
        <v>4.4934952727035626E-2</v>
      </c>
      <c r="D132" s="41">
        <v>-19.799999999999901</v>
      </c>
      <c r="F132" s="41"/>
      <c r="G132" s="41"/>
    </row>
    <row r="133" spans="3:16">
      <c r="C133" s="41">
        <f t="shared" si="10"/>
        <v>4.4550677991738688E-2</v>
      </c>
      <c r="D133" s="41">
        <v>-19.6999999999999</v>
      </c>
      <c r="F133" s="41"/>
      <c r="G133" s="41"/>
    </row>
    <row r="134" spans="3:16">
      <c r="C134" s="41">
        <f t="shared" si="10"/>
        <v>4.4162008226431945E-2</v>
      </c>
      <c r="D134" s="41">
        <v>-19.599999999999898</v>
      </c>
      <c r="F134" s="41"/>
      <c r="G134" s="41"/>
      <c r="O134" s="23"/>
    </row>
    <row r="135" spans="3:16">
      <c r="C135" s="41">
        <f t="shared" si="10"/>
        <v>4.3768867597143504E-2</v>
      </c>
      <c r="D135" s="41">
        <v>-19.499999999999901</v>
      </c>
      <c r="F135" s="41"/>
      <c r="G135" s="41"/>
    </row>
    <row r="136" spans="3:16">
      <c r="C136" s="41">
        <f t="shared" si="10"/>
        <v>4.3371178515174108E-2</v>
      </c>
      <c r="D136" s="41">
        <v>-19.3999999999998</v>
      </c>
      <c r="F136" s="41"/>
      <c r="G136" s="41"/>
    </row>
    <row r="137" spans="3:16">
      <c r="C137" s="41">
        <f t="shared" si="10"/>
        <v>4.2968861586049997E-2</v>
      </c>
      <c r="D137" s="41">
        <v>-19.299999999999802</v>
      </c>
      <c r="F137" s="41"/>
      <c r="G137" s="41"/>
    </row>
    <row r="138" spans="3:16">
      <c r="C138" s="41">
        <f t="shared" si="10"/>
        <v>4.2561835556679237E-2</v>
      </c>
      <c r="D138" s="41">
        <v>-19.1999999999998</v>
      </c>
      <c r="F138" s="41"/>
      <c r="G138" s="41"/>
    </row>
    <row r="139" spans="3:16">
      <c r="C139" s="41">
        <f t="shared" si="10"/>
        <v>4.2150017260645586E-2</v>
      </c>
      <c r="D139" s="41">
        <v>-19.099999999999799</v>
      </c>
      <c r="F139" s="41"/>
      <c r="G139" s="41"/>
    </row>
    <row r="140" spans="3:16">
      <c r="C140" s="41">
        <f t="shared" si="10"/>
        <v>4.1733321561556527E-2</v>
      </c>
      <c r="D140" s="41">
        <v>-18.999999999999801</v>
      </c>
      <c r="F140" s="41"/>
      <c r="G140" s="41"/>
      <c r="K140" t="s">
        <v>348</v>
      </c>
      <c r="N140" t="s">
        <v>353</v>
      </c>
    </row>
    <row r="141" spans="3:16">
      <c r="C141" s="41">
        <f t="shared" si="10"/>
        <v>4.1311661294366864E-2</v>
      </c>
      <c r="D141" s="41">
        <v>-18.8999999999998</v>
      </c>
      <c r="F141" s="41"/>
      <c r="G141" s="41"/>
      <c r="K141" t="s">
        <v>349</v>
      </c>
      <c r="L141" t="s">
        <v>350</v>
      </c>
      <c r="M141" t="s">
        <v>351</v>
      </c>
      <c r="N141" t="s">
        <v>352</v>
      </c>
      <c r="O141" t="s">
        <v>353</v>
      </c>
    </row>
    <row r="142" spans="3:16">
      <c r="C142" s="41">
        <f t="shared" si="10"/>
        <v>4.0884947204592598E-2</v>
      </c>
      <c r="D142" s="41">
        <v>-18.799999999999802</v>
      </c>
      <c r="F142" s="41"/>
      <c r="G142" s="41"/>
      <c r="K142">
        <f>23600/65535</f>
        <v>0.36011291676203555</v>
      </c>
      <c r="L142">
        <f>25200/65535</f>
        <v>0.38452735179674985</v>
      </c>
      <c r="M142" s="23">
        <f t="shared" ref="M142:N145" si="12">547.95*(K142)^4-1149.5*(K142)^3+910.56*(K142)^2-330.58*K142+48.104</f>
        <v>2.6739431990123137</v>
      </c>
      <c r="N142" s="23">
        <f t="shared" si="12"/>
        <v>2.2465417190450552</v>
      </c>
      <c r="O142" s="23">
        <f>M142-N142</f>
        <v>0.42740147996725852</v>
      </c>
      <c r="P142" t="s">
        <v>355</v>
      </c>
    </row>
    <row r="143" spans="3:16">
      <c r="C143" s="41">
        <f t="shared" si="10"/>
        <v>4.0453087885325756E-2</v>
      </c>
      <c r="D143" s="41">
        <v>-18.6999999999998</v>
      </c>
      <c r="F143" s="41"/>
      <c r="G143" s="41"/>
      <c r="I143">
        <v>43900</v>
      </c>
      <c r="J143">
        <v>43700</v>
      </c>
      <c r="K143">
        <f t="shared" ref="K143:L151" si="13">I143/65535</f>
        <v>0.66987106126497287</v>
      </c>
      <c r="L143">
        <f t="shared" si="13"/>
        <v>0.66681925688563359</v>
      </c>
      <c r="M143" s="23">
        <f t="shared" si="12"/>
        <v>5.6687435860808932E-2</v>
      </c>
      <c r="N143" s="23">
        <f t="shared" si="12"/>
        <v>5.5151801624518271E-2</v>
      </c>
      <c r="O143" s="23">
        <f>M143-N143</f>
        <v>1.5356342362906616E-3</v>
      </c>
      <c r="P143" t="s">
        <v>356</v>
      </c>
    </row>
    <row r="144" spans="3:16">
      <c r="C144" s="41">
        <f t="shared" si="10"/>
        <v>4.0015989711957287E-2</v>
      </c>
      <c r="D144" s="41">
        <v>-18.599999999999799</v>
      </c>
      <c r="F144" s="41"/>
      <c r="G144" s="41"/>
      <c r="I144">
        <v>43850</v>
      </c>
      <c r="J144">
        <v>43550</v>
      </c>
      <c r="K144">
        <f t="shared" si="13"/>
        <v>0.66910811017013805</v>
      </c>
      <c r="L144">
        <f t="shared" si="13"/>
        <v>0.66453040360112914</v>
      </c>
      <c r="M144" s="23">
        <f t="shared" si="12"/>
        <v>5.6173287700588048E-2</v>
      </c>
      <c r="N144" s="23">
        <f t="shared" si="12"/>
        <v>5.4894198819155804E-2</v>
      </c>
      <c r="O144" s="23">
        <f>M144-N144</f>
        <v>1.2790888814322443E-3</v>
      </c>
      <c r="P144" t="s">
        <v>357</v>
      </c>
    </row>
    <row r="145" spans="3:16">
      <c r="C145" s="41">
        <f t="shared" si="10"/>
        <v>3.9573556774509591E-2</v>
      </c>
      <c r="D145" s="41">
        <v>-18.499999999999801</v>
      </c>
      <c r="F145" s="41"/>
      <c r="G145" s="41"/>
      <c r="I145">
        <v>43460</v>
      </c>
      <c r="J145">
        <v>44100</v>
      </c>
      <c r="K145">
        <f t="shared" si="13"/>
        <v>0.66315709163042647</v>
      </c>
      <c r="L145">
        <f t="shared" si="13"/>
        <v>0.67292286564431225</v>
      </c>
      <c r="M145" s="23">
        <f t="shared" si="12"/>
        <v>5.5097022151770148E-2</v>
      </c>
      <c r="N145" s="23">
        <f t="shared" si="12"/>
        <v>5.9634910499781313E-2</v>
      </c>
      <c r="O145" s="23">
        <f>M145-N145</f>
        <v>-4.5378883480111654E-3</v>
      </c>
      <c r="P145" t="s">
        <v>358</v>
      </c>
    </row>
    <row r="146" spans="3:16">
      <c r="C146" s="41">
        <f t="shared" si="10"/>
        <v>3.9125690807476313E-2</v>
      </c>
      <c r="D146" s="41">
        <v>-18.3999999999998</v>
      </c>
      <c r="F146" s="41"/>
      <c r="G146" s="41"/>
      <c r="I146">
        <v>43900</v>
      </c>
      <c r="J146">
        <v>43700</v>
      </c>
      <c r="K146">
        <f>I146/65535</f>
        <v>0.66987106126497287</v>
      </c>
      <c r="L146">
        <f t="shared" si="13"/>
        <v>0.66681925688563359</v>
      </c>
      <c r="M146" s="23">
        <f>5688.1*(K146)^6-17186*(K146)^5+21549*(K146)^4-14418*(K146)^3+5477.3*(K146)^2-1141.8*K146+106.2</f>
        <v>0.12973048632916573</v>
      </c>
      <c r="N146" s="23">
        <f>5688.1*(L146)^6-17186*(L146)^5+21549*(L146)^4-14418*(L146)^3+5477.3*(L146)^2-1141.8*L146+106.2</f>
        <v>0.13758557102933366</v>
      </c>
      <c r="O146" s="23">
        <f>M146-N146</f>
        <v>-7.8550847001679358E-3</v>
      </c>
      <c r="P146" t="s">
        <v>359</v>
      </c>
    </row>
    <row r="147" spans="3:16">
      <c r="C147" s="41">
        <f t="shared" si="10"/>
        <v>3.8672291117061594E-2</v>
      </c>
      <c r="D147" s="41">
        <v>-18.299999999999802</v>
      </c>
      <c r="F147" s="41"/>
      <c r="G147" s="41"/>
      <c r="I147">
        <v>43850</v>
      </c>
      <c r="J147">
        <v>43550</v>
      </c>
      <c r="K147">
        <f t="shared" ref="K147:K151" si="14">I147/65535</f>
        <v>0.66910811017013805</v>
      </c>
      <c r="L147">
        <f t="shared" si="13"/>
        <v>0.66453040360112914</v>
      </c>
      <c r="M147" s="23">
        <f t="shared" ref="M147:N153" si="15">5688.1*(K147)^6-17186*(K147)^5+21549*(K147)^4-14418*(K147)^3+5477.3*(K147)^2-1141.8*K147+106.2</f>
        <v>0.13162500943322186</v>
      </c>
      <c r="N147" s="23">
        <f t="shared" si="15"/>
        <v>0.14394040593465718</v>
      </c>
      <c r="O147" s="23">
        <f t="shared" ref="O147:O153" si="16">M147-N147</f>
        <v>-1.2315396501435316E-2</v>
      </c>
    </row>
    <row r="148" spans="3:16">
      <c r="C148" s="41">
        <f t="shared" si="10"/>
        <v>3.8213254505705258E-2</v>
      </c>
      <c r="D148" s="41">
        <v>-18.1999999999998</v>
      </c>
      <c r="F148" s="41"/>
      <c r="G148" s="41"/>
      <c r="I148">
        <v>43460</v>
      </c>
      <c r="J148">
        <v>44100</v>
      </c>
      <c r="K148">
        <f t="shared" si="14"/>
        <v>0.66315709163042647</v>
      </c>
      <c r="L148">
        <f t="shared" si="13"/>
        <v>0.67292286564431225</v>
      </c>
      <c r="M148" s="23">
        <f t="shared" si="15"/>
        <v>0.14793164986163276</v>
      </c>
      <c r="N148" s="23">
        <f t="shared" si="15"/>
        <v>0.12264232258606</v>
      </c>
      <c r="O148" s="23">
        <f t="shared" si="16"/>
        <v>2.5289327275572759E-2</v>
      </c>
    </row>
    <row r="149" spans="3:16">
      <c r="C149" s="41">
        <f t="shared" si="10"/>
        <v>3.7748475193775624E-2</v>
      </c>
      <c r="D149" s="41">
        <v>-18.099999999999799</v>
      </c>
      <c r="F149" s="41"/>
      <c r="G149" s="41"/>
      <c r="I149">
        <v>43940</v>
      </c>
      <c r="J149">
        <v>43520</v>
      </c>
      <c r="K149">
        <f t="shared" si="14"/>
        <v>0.67048142214084072</v>
      </c>
      <c r="L149">
        <f t="shared" si="13"/>
        <v>0.66407263294422825</v>
      </c>
      <c r="M149" s="23">
        <f t="shared" si="15"/>
        <v>0.12824931136636053</v>
      </c>
      <c r="N149" s="23">
        <f t="shared" si="15"/>
        <v>0.14525636573473832</v>
      </c>
      <c r="O149" s="23">
        <f t="shared" si="16"/>
        <v>-1.7007054368377794E-2</v>
      </c>
      <c r="P149" t="s">
        <v>360</v>
      </c>
    </row>
    <row r="150" spans="3:16">
      <c r="C150" s="41">
        <f t="shared" si="10"/>
        <v>3.7277844738304686E-2</v>
      </c>
      <c r="D150" s="41">
        <v>-17.999999999999801</v>
      </c>
      <c r="F150" s="41"/>
      <c r="G150" s="41"/>
      <c r="I150">
        <v>26300</v>
      </c>
      <c r="J150">
        <v>25900</v>
      </c>
      <c r="K150">
        <f t="shared" si="14"/>
        <v>0.40131227588311591</v>
      </c>
      <c r="L150">
        <f t="shared" si="13"/>
        <v>0.39520866712443731</v>
      </c>
      <c r="M150" s="23">
        <f t="shared" si="15"/>
        <v>2.0454198967413078</v>
      </c>
      <c r="N150" s="23">
        <f t="shared" si="15"/>
        <v>2.1342691418781925</v>
      </c>
      <c r="O150" s="23">
        <f t="shared" si="16"/>
        <v>-8.8849245136884747E-2</v>
      </c>
      <c r="P150" t="s">
        <v>367</v>
      </c>
    </row>
    <row r="151" spans="3:16">
      <c r="C151" s="41">
        <f t="shared" si="10"/>
        <v>3.6801251948634775E-2</v>
      </c>
      <c r="D151" s="41">
        <v>-17.8999999999998</v>
      </c>
      <c r="F151" s="41"/>
      <c r="G151" s="41"/>
      <c r="I151">
        <v>46500</v>
      </c>
      <c r="J151">
        <v>43250</v>
      </c>
      <c r="K151">
        <f t="shared" si="14"/>
        <v>0.70954451819638364</v>
      </c>
      <c r="L151">
        <f t="shared" si="13"/>
        <v>0.65995269703212023</v>
      </c>
      <c r="M151" s="23">
        <f t="shared" si="15"/>
        <v>0.12838730732057968</v>
      </c>
      <c r="N151" s="23">
        <f t="shared" si="15"/>
        <v>0.15772997247229625</v>
      </c>
      <c r="O151" s="23">
        <f t="shared" si="16"/>
        <v>-2.9342665151716574E-2</v>
      </c>
    </row>
    <row r="152" spans="3:16">
      <c r="C152" s="41">
        <f t="shared" si="10"/>
        <v>3.631858279883883E-2</v>
      </c>
      <c r="D152" s="41">
        <v>-17.799999999999802</v>
      </c>
      <c r="F152" s="41"/>
      <c r="G152" s="41"/>
      <c r="I152">
        <v>45500</v>
      </c>
      <c r="J152">
        <v>44000</v>
      </c>
      <c r="K152">
        <f>I152/65535</f>
        <v>0.69428549629968717</v>
      </c>
      <c r="L152">
        <f>J152/65535</f>
        <v>0.6713969634546425</v>
      </c>
      <c r="M152" s="23">
        <f>5688.1*(K152)^6-17186*(K152)^5+21549*(K152)^4-14418*(K152)^3+5477.3*(K152)^2-1141.8*K152+106.2</f>
        <v>0.10106862274331263</v>
      </c>
      <c r="N152" s="23">
        <f>5688.1*(L152)^6-17186*(L152)^5+21549*(L152)^4-14418*(L152)^3+5477.3*(L152)^2-1141.8*L152+106.2</f>
        <v>0.12608624254876588</v>
      </c>
      <c r="O152" s="23">
        <f>M152-N152</f>
        <v>-2.5017619805453251E-2</v>
      </c>
    </row>
    <row r="153" spans="3:16">
      <c r="C153" s="41">
        <f t="shared" si="10"/>
        <v>3.5829720336769302E-2</v>
      </c>
      <c r="D153" s="41">
        <v>-17.6999999999998</v>
      </c>
      <c r="F153" s="41"/>
      <c r="G153" s="41"/>
      <c r="I153">
        <v>46000</v>
      </c>
      <c r="J153">
        <v>44000</v>
      </c>
      <c r="K153">
        <f>I153/65535</f>
        <v>0.70191500724803535</v>
      </c>
      <c r="L153">
        <f>J153/65535</f>
        <v>0.6713969634546425</v>
      </c>
      <c r="M153" s="23">
        <f>5688.1*(K153)^6-17186*(K153)^5+21549*(K153)^4-14418*(K153)^3+5477.3*(K153)^2-1141.8*K153+106.2</f>
        <v>0.10915634099860938</v>
      </c>
      <c r="N153" s="23">
        <f t="shared" si="15"/>
        <v>0.12608624254876588</v>
      </c>
      <c r="O153" s="23">
        <f t="shared" si="16"/>
        <v>-1.6929901550156501E-2</v>
      </c>
    </row>
    <row r="154" spans="3:16">
      <c r="C154" s="41">
        <f t="shared" si="10"/>
        <v>3.5334544589583419E-2</v>
      </c>
      <c r="D154" s="41">
        <v>-17.599999999999799</v>
      </c>
      <c r="F154" s="41"/>
      <c r="G154" s="41"/>
    </row>
    <row r="155" spans="3:16">
      <c r="C155" s="41">
        <f t="shared" si="10"/>
        <v>3.4832932465584457E-2</v>
      </c>
      <c r="D155" s="41">
        <v>-17.499999999999801</v>
      </c>
      <c r="F155" s="41"/>
      <c r="G155" s="41"/>
    </row>
    <row r="156" spans="3:16">
      <c r="C156" s="41">
        <f t="shared" si="10"/>
        <v>3.4324757652210242E-2</v>
      </c>
      <c r="D156" s="41">
        <v>-17.3999999999998</v>
      </c>
      <c r="F156" s="41"/>
      <c r="G156" s="41"/>
    </row>
    <row r="157" spans="3:16">
      <c r="C157" s="41">
        <f t="shared" si="10"/>
        <v>3.380989050999153E-2</v>
      </c>
      <c r="D157" s="41">
        <v>-17.299999999999802</v>
      </c>
      <c r="F157" s="41"/>
      <c r="G157" s="41"/>
    </row>
    <row r="158" spans="3:16">
      <c r="C158" s="41">
        <f t="shared" si="10"/>
        <v>3.328819796229289E-2</v>
      </c>
      <c r="D158" s="41">
        <v>-17.1999999999998</v>
      </c>
      <c r="F158" s="41"/>
      <c r="G158" s="41"/>
    </row>
    <row r="159" spans="3:16">
      <c r="C159" s="41">
        <f t="shared" ref="C159:C222" si="17">D$21+(D$22/(D159-D$23))</f>
        <v>3.2759543380639661E-2</v>
      </c>
      <c r="D159" s="41">
        <v>-17.099999999999799</v>
      </c>
      <c r="F159" s="41"/>
      <c r="G159" s="41"/>
    </row>
    <row r="160" spans="3:16">
      <c r="C160" s="41">
        <f t="shared" si="17"/>
        <v>3.2223786465422774E-2</v>
      </c>
      <c r="D160" s="41">
        <v>-16.999999999999801</v>
      </c>
      <c r="F160" s="41"/>
      <c r="G160" s="41"/>
    </row>
    <row r="161" spans="3:7">
      <c r="C161" s="41">
        <f t="shared" si="17"/>
        <v>3.1680783121763104E-2</v>
      </c>
      <c r="D161" s="41">
        <v>-16.8999999999998</v>
      </c>
      <c r="F161" s="41"/>
      <c r="G161" s="41"/>
    </row>
    <row r="162" spans="3:7">
      <c r="C162" s="41">
        <f t="shared" si="17"/>
        <v>3.1130385330304627E-2</v>
      </c>
      <c r="D162" s="41">
        <v>-16.799999999999802</v>
      </c>
      <c r="F162" s="41"/>
      <c r="G162" s="41"/>
    </row>
    <row r="163" spans="3:7">
      <c r="C163" s="41">
        <f t="shared" si="17"/>
        <v>3.0572441012692589E-2</v>
      </c>
      <c r="D163" s="41">
        <v>-16.6999999999998</v>
      </c>
      <c r="F163" s="41"/>
      <c r="G163" s="41"/>
    </row>
    <row r="164" spans="3:7">
      <c r="C164" s="41">
        <f t="shared" si="17"/>
        <v>3.0006793891480532E-2</v>
      </c>
      <c r="D164" s="41">
        <v>-16.599999999999799</v>
      </c>
      <c r="F164" s="41"/>
      <c r="G164" s="41"/>
    </row>
    <row r="165" spans="3:7">
      <c r="C165" s="41">
        <f t="shared" si="17"/>
        <v>2.9433283344194511E-2</v>
      </c>
      <c r="D165" s="41">
        <v>-16.499999999999801</v>
      </c>
      <c r="F165" s="41"/>
      <c r="G165" s="41"/>
    </row>
    <row r="166" spans="3:7">
      <c r="C166" s="41">
        <f t="shared" si="17"/>
        <v>2.8851744251268435E-2</v>
      </c>
      <c r="D166" s="41">
        <v>-16.3999999999998</v>
      </c>
      <c r="F166" s="41"/>
      <c r="G166" s="41"/>
    </row>
    <row r="167" spans="3:7">
      <c r="C167" s="41">
        <f t="shared" si="17"/>
        <v>2.8262006837548467E-2</v>
      </c>
      <c r="D167" s="41">
        <v>-16.299999999999802</v>
      </c>
      <c r="F167" s="41"/>
      <c r="G167" s="41"/>
    </row>
    <row r="168" spans="3:7">
      <c r="C168" s="41">
        <f t="shared" si="17"/>
        <v>2.7663896507046162E-2</v>
      </c>
      <c r="D168" s="41">
        <v>-16.1999999999998</v>
      </c>
      <c r="F168" s="41"/>
      <c r="G168" s="41"/>
    </row>
    <row r="169" spans="3:7">
      <c r="C169" s="41">
        <f t="shared" si="17"/>
        <v>2.7057233670603309E-2</v>
      </c>
      <c r="D169" s="41">
        <v>-16.099999999999799</v>
      </c>
      <c r="F169" s="41"/>
      <c r="G169" s="41"/>
    </row>
    <row r="170" spans="3:7">
      <c r="C170" s="41">
        <f t="shared" si="17"/>
        <v>2.6441833566110517E-2</v>
      </c>
      <c r="D170" s="41">
        <v>-15.999999999999799</v>
      </c>
      <c r="F170" s="41"/>
      <c r="G170" s="41"/>
    </row>
    <row r="171" spans="3:7">
      <c r="C171" s="41">
        <f t="shared" si="17"/>
        <v>2.581750607090183E-2</v>
      </c>
      <c r="D171" s="41">
        <v>-15.8999999999998</v>
      </c>
      <c r="F171" s="41"/>
      <c r="G171" s="41"/>
    </row>
    <row r="172" spans="3:7">
      <c r="C172" s="41">
        <f t="shared" si="17"/>
        <v>2.5184055505925035E-2</v>
      </c>
      <c r="D172" s="41">
        <v>-15.7999999999998</v>
      </c>
      <c r="F172" s="41"/>
      <c r="G172" s="41"/>
    </row>
    <row r="173" spans="3:7">
      <c r="C173" s="41">
        <f t="shared" si="17"/>
        <v>2.454128043126412E-2</v>
      </c>
      <c r="D173" s="41">
        <v>-15.6999999999998</v>
      </c>
      <c r="F173" s="41"/>
      <c r="G173" s="41"/>
    </row>
    <row r="174" spans="3:7">
      <c r="C174" s="41">
        <f t="shared" si="17"/>
        <v>2.3888973432564894E-2</v>
      </c>
      <c r="D174" s="41">
        <v>-15.599999999999801</v>
      </c>
      <c r="F174" s="41"/>
      <c r="G174" s="41"/>
    </row>
    <row r="175" spans="3:7">
      <c r="C175" s="41">
        <f t="shared" si="17"/>
        <v>2.3226920897888095E-2</v>
      </c>
      <c r="D175" s="41">
        <v>-15.499999999999799</v>
      </c>
      <c r="F175" s="41"/>
      <c r="G175" s="41"/>
    </row>
    <row r="176" spans="3:7">
      <c r="C176" s="41">
        <f t="shared" si="17"/>
        <v>2.2554902784485811E-2</v>
      </c>
      <c r="D176" s="41">
        <v>-15.3999999999998</v>
      </c>
      <c r="F176" s="41"/>
      <c r="G176" s="41"/>
    </row>
    <row r="177" spans="3:7">
      <c r="C177" s="41">
        <f t="shared" si="17"/>
        <v>2.1872692374966071E-2</v>
      </c>
      <c r="D177" s="41">
        <v>-15.2999999999998</v>
      </c>
      <c r="F177" s="41"/>
      <c r="G177" s="41"/>
    </row>
    <row r="178" spans="3:7">
      <c r="C178" s="41">
        <f t="shared" si="17"/>
        <v>2.1180056022278196E-2</v>
      </c>
      <c r="D178" s="41">
        <v>-15.1999999999998</v>
      </c>
      <c r="F178" s="41"/>
      <c r="G178" s="41"/>
    </row>
    <row r="179" spans="3:7">
      <c r="C179" s="41">
        <f t="shared" si="17"/>
        <v>2.0476752882916338E-2</v>
      </c>
      <c r="D179" s="41">
        <v>-15.099999999999801</v>
      </c>
      <c r="F179" s="41"/>
      <c r="G179" s="41"/>
    </row>
    <row r="180" spans="3:7">
      <c r="C180" s="41">
        <f t="shared" si="17"/>
        <v>1.9762534637700988E-2</v>
      </c>
      <c r="D180" s="41">
        <v>-14.999999999999799</v>
      </c>
      <c r="F180" s="41"/>
      <c r="G180" s="41"/>
    </row>
    <row r="181" spans="3:7">
      <c r="C181" s="41">
        <f t="shared" si="17"/>
        <v>1.9037145199458788E-2</v>
      </c>
      <c r="D181" s="41">
        <v>-14.8999999999998</v>
      </c>
      <c r="F181" s="41"/>
      <c r="G181" s="41"/>
    </row>
    <row r="182" spans="3:7">
      <c r="C182" s="41">
        <f t="shared" si="17"/>
        <v>1.8300320406877374E-2</v>
      </c>
      <c r="D182" s="41">
        <v>-14.7999999999998</v>
      </c>
      <c r="F182" s="41"/>
      <c r="G182" s="41"/>
    </row>
    <row r="183" spans="3:7">
      <c r="C183" s="41">
        <f t="shared" si="17"/>
        <v>1.7551787703766669E-2</v>
      </c>
      <c r="D183" s="41">
        <v>-14.6999999999998</v>
      </c>
      <c r="F183" s="41"/>
      <c r="G183" s="41"/>
    </row>
    <row r="184" spans="3:7">
      <c r="C184" s="41">
        <f t="shared" si="17"/>
        <v>1.6791265802908434E-2</v>
      </c>
      <c r="D184" s="41">
        <v>-14.599999999999801</v>
      </c>
      <c r="F184" s="41"/>
      <c r="G184" s="41"/>
    </row>
    <row r="185" spans="3:7">
      <c r="C185" s="41">
        <f t="shared" si="17"/>
        <v>1.601846433362307E-2</v>
      </c>
      <c r="D185" s="41">
        <v>-14.499999999999799</v>
      </c>
      <c r="F185" s="41"/>
      <c r="G185" s="41"/>
    </row>
    <row r="186" spans="3:7">
      <c r="C186" s="41">
        <f t="shared" si="17"/>
        <v>1.5233083472126166E-2</v>
      </c>
      <c r="D186" s="41">
        <v>-14.3999999999998</v>
      </c>
      <c r="F186" s="41"/>
      <c r="G186" s="41"/>
    </row>
    <row r="187" spans="3:7">
      <c r="C187" s="41">
        <f t="shared" si="17"/>
        <v>1.4434813553685949E-2</v>
      </c>
      <c r="D187" s="41">
        <v>-14.2999999999998</v>
      </c>
      <c r="F187" s="41"/>
      <c r="G187" s="41"/>
    </row>
    <row r="188" spans="3:7">
      <c r="C188" s="41">
        <f t="shared" si="17"/>
        <v>1.3623334665528092E-2</v>
      </c>
      <c r="D188" s="41">
        <v>-14.1999999999998</v>
      </c>
      <c r="F188" s="41"/>
      <c r="G188" s="41"/>
    </row>
    <row r="189" spans="3:7">
      <c r="C189" s="41">
        <f t="shared" si="17"/>
        <v>1.2798316219363143E-2</v>
      </c>
      <c r="D189" s="41">
        <v>-14.099999999999801</v>
      </c>
      <c r="F189" s="41"/>
      <c r="G189" s="41"/>
    </row>
    <row r="190" spans="3:7">
      <c r="C190" s="41">
        <f t="shared" si="17"/>
        <v>1.1959416502336839E-2</v>
      </c>
      <c r="D190" s="41">
        <v>-13.999999999999799</v>
      </c>
      <c r="F190" s="41"/>
      <c r="G190" s="41"/>
    </row>
    <row r="191" spans="3:7">
      <c r="C191" s="41">
        <f t="shared" si="17"/>
        <v>1.1106282205121762E-2</v>
      </c>
      <c r="D191" s="41">
        <v>-13.8999999999998</v>
      </c>
      <c r="F191" s="41"/>
      <c r="G191" s="41"/>
    </row>
    <row r="192" spans="3:7">
      <c r="C192" s="41">
        <f t="shared" si="17"/>
        <v>1.0238547925781188E-2</v>
      </c>
      <c r="D192" s="41">
        <v>-13.7999999999998</v>
      </c>
      <c r="F192" s="41"/>
      <c r="G192" s="41"/>
    </row>
    <row r="193" spans="3:7">
      <c r="C193" s="41">
        <f t="shared" si="17"/>
        <v>9.3558356479415128E-3</v>
      </c>
      <c r="D193" s="41">
        <v>-13.6999999999998</v>
      </c>
      <c r="F193" s="41"/>
      <c r="G193" s="41"/>
    </row>
    <row r="194" spans="3:7">
      <c r="C194" s="41">
        <f t="shared" si="17"/>
        <v>8.4577541917074672E-3</v>
      </c>
      <c r="D194" s="41">
        <v>-13.599999999999801</v>
      </c>
      <c r="F194" s="41"/>
      <c r="G194" s="41"/>
    </row>
    <row r="195" spans="3:7">
      <c r="C195" s="41">
        <f t="shared" si="17"/>
        <v>7.5438986356446969E-3</v>
      </c>
      <c r="D195" s="41">
        <v>-13.499999999999799</v>
      </c>
      <c r="F195" s="41"/>
      <c r="G195" s="41"/>
    </row>
    <row r="196" spans="3:7">
      <c r="C196" s="41">
        <f t="shared" si="17"/>
        <v>6.6138497080352049E-3</v>
      </c>
      <c r="D196" s="41">
        <v>-13.3999999999998</v>
      </c>
      <c r="F196" s="41"/>
      <c r="G196" s="41"/>
    </row>
    <row r="197" spans="3:7">
      <c r="C197" s="41">
        <f t="shared" si="17"/>
        <v>5.6671731454828733E-3</v>
      </c>
      <c r="D197" s="41">
        <v>-13.2999999999998</v>
      </c>
      <c r="F197" s="41"/>
      <c r="G197" s="41"/>
    </row>
    <row r="198" spans="3:7">
      <c r="C198" s="41">
        <f t="shared" si="17"/>
        <v>4.70341901680775E-3</v>
      </c>
      <c r="D198" s="41">
        <v>-13.1999999999998</v>
      </c>
      <c r="F198" s="41"/>
      <c r="G198" s="41"/>
    </row>
    <row r="199" spans="3:7">
      <c r="C199" s="41">
        <f t="shared" si="17"/>
        <v>3.7221210100175373E-3</v>
      </c>
      <c r="D199" s="41">
        <v>-13.099999999999801</v>
      </c>
      <c r="F199" s="41"/>
      <c r="G199" s="41"/>
    </row>
    <row r="200" spans="3:7">
      <c r="C200" s="41">
        <f t="shared" si="17"/>
        <v>2.722795679982043E-3</v>
      </c>
      <c r="D200" s="41">
        <v>-12.999999999999799</v>
      </c>
      <c r="F200" s="41"/>
      <c r="G200" s="41"/>
    </row>
    <row r="201" spans="3:7">
      <c r="C201" s="41">
        <f t="shared" si="17"/>
        <v>1.7049416542606888E-3</v>
      </c>
      <c r="D201" s="41">
        <v>-12.8999999999998</v>
      </c>
      <c r="F201" s="41"/>
      <c r="G201" s="41"/>
    </row>
    <row r="202" spans="3:7">
      <c r="C202" s="41">
        <f t="shared" si="17"/>
        <v>6.680387943418381E-4</v>
      </c>
      <c r="D202" s="41">
        <v>-12.7999999999998</v>
      </c>
      <c r="F202" s="41"/>
      <c r="G202" s="41"/>
    </row>
    <row r="203" spans="3:7">
      <c r="C203" s="41">
        <f t="shared" si="17"/>
        <v>-3.8845269065419796E-4</v>
      </c>
      <c r="D203" s="41">
        <v>-12.6999999999998</v>
      </c>
      <c r="F203" s="41"/>
      <c r="G203" s="41"/>
    </row>
    <row r="204" spans="3:7">
      <c r="C204" s="41">
        <f t="shared" si="17"/>
        <v>-1.4650931809813694E-3</v>
      </c>
      <c r="D204" s="41">
        <v>-12.599999999999801</v>
      </c>
      <c r="F204" s="41"/>
      <c r="G204" s="41"/>
    </row>
    <row r="205" spans="3:7">
      <c r="C205" s="41">
        <f t="shared" si="17"/>
        <v>-2.5624646374010768E-3</v>
      </c>
      <c r="D205" s="41">
        <v>-12.499999999999799</v>
      </c>
      <c r="F205" s="41"/>
      <c r="G205" s="41"/>
    </row>
    <row r="206" spans="3:7">
      <c r="C206" s="41">
        <f t="shared" si="17"/>
        <v>-3.6811716501263803E-3</v>
      </c>
      <c r="D206" s="41">
        <v>-12.3999999999997</v>
      </c>
      <c r="F206" s="41"/>
      <c r="G206" s="41"/>
    </row>
    <row r="207" spans="3:7">
      <c r="C207" s="41">
        <f t="shared" si="17"/>
        <v>-4.821842549543473E-3</v>
      </c>
      <c r="D207" s="41">
        <v>-12.299999999999701</v>
      </c>
      <c r="F207" s="41"/>
      <c r="G207" s="41"/>
    </row>
    <row r="208" spans="3:7">
      <c r="C208" s="41">
        <f t="shared" si="17"/>
        <v>-5.9851305830141976E-3</v>
      </c>
      <c r="D208" s="41">
        <v>-12.199999999999701</v>
      </c>
      <c r="F208" s="41"/>
      <c r="G208" s="41"/>
    </row>
    <row r="209" spans="3:7">
      <c r="C209" s="41">
        <f t="shared" si="17"/>
        <v>-7.1717151623687664E-3</v>
      </c>
      <c r="D209" s="41">
        <v>-12.099999999999699</v>
      </c>
      <c r="F209" s="41"/>
      <c r="G209" s="41"/>
    </row>
    <row r="210" spans="3:7">
      <c r="C210" s="41">
        <f t="shared" si="17"/>
        <v>-8.3823031871108344E-3</v>
      </c>
      <c r="D210" s="41">
        <v>-11.9999999999997</v>
      </c>
      <c r="F210" s="41"/>
      <c r="G210" s="41"/>
    </row>
    <row r="211" spans="3:7">
      <c r="C211" s="41">
        <f t="shared" si="17"/>
        <v>-9.6176304487436137E-3</v>
      </c>
      <c r="D211" s="41">
        <v>-11.8999999999997</v>
      </c>
      <c r="F211" s="41"/>
      <c r="G211" s="41"/>
    </row>
    <row r="212" spans="3:7">
      <c r="C212" s="41">
        <f t="shared" si="17"/>
        <v>-1.0878463122079698E-2</v>
      </c>
      <c r="D212" s="41">
        <v>-11.799999999999701</v>
      </c>
      <c r="F212" s="41"/>
      <c r="G212" s="41"/>
    </row>
    <row r="213" spans="3:7">
      <c r="C213" s="41">
        <f t="shared" si="17"/>
        <v>-1.2165599349886452E-2</v>
      </c>
      <c r="D213" s="41">
        <v>-11.699999999999701</v>
      </c>
      <c r="F213" s="41"/>
      <c r="G213" s="41"/>
    </row>
    <row r="214" spans="3:7">
      <c r="C214" s="41">
        <f t="shared" si="17"/>
        <v>-1.3479870927753532E-2</v>
      </c>
      <c r="D214" s="41">
        <v>-11.599999999999699</v>
      </c>
      <c r="F214" s="41"/>
      <c r="G214" s="41"/>
    </row>
    <row r="215" spans="3:7">
      <c r="C215" s="41">
        <f t="shared" si="17"/>
        <v>-1.4822145096656622E-2</v>
      </c>
      <c r="D215" s="41">
        <v>-11.4999999999997</v>
      </c>
      <c r="F215" s="41"/>
      <c r="G215" s="41"/>
    </row>
    <row r="216" spans="3:7">
      <c r="C216" s="41">
        <f t="shared" si="17"/>
        <v>-1.6193326451335074E-2</v>
      </c>
      <c r="D216" s="41">
        <v>-11.3999999999997</v>
      </c>
      <c r="F216" s="41"/>
      <c r="G216" s="41"/>
    </row>
    <row r="217" spans="3:7">
      <c r="C217" s="41">
        <f t="shared" si="17"/>
        <v>-1.759435897330773E-2</v>
      </c>
      <c r="D217" s="41">
        <v>-11.299999999999701</v>
      </c>
      <c r="F217" s="41"/>
      <c r="G217" s="41"/>
    </row>
    <row r="218" spans="3:7">
      <c r="C218" s="41">
        <f t="shared" si="17"/>
        <v>-1.9026228198129089E-2</v>
      </c>
      <c r="D218" s="41">
        <v>-11.199999999999701</v>
      </c>
      <c r="F218" s="41"/>
      <c r="G218" s="41"/>
    </row>
    <row r="219" spans="3:7">
      <c r="C219" s="41">
        <f t="shared" si="17"/>
        <v>-2.0489963527341185E-2</v>
      </c>
      <c r="D219" s="41">
        <v>-11.099999999999699</v>
      </c>
      <c r="F219" s="41"/>
      <c r="G219" s="41"/>
    </row>
    <row r="220" spans="3:7">
      <c r="C220" s="41">
        <f t="shared" si="17"/>
        <v>-2.1986640696519497E-2</v>
      </c>
      <c r="D220" s="41">
        <v>-10.9999999999997</v>
      </c>
      <c r="F220" s="41"/>
      <c r="G220" s="41"/>
    </row>
    <row r="221" spans="3:7">
      <c r="C221" s="41">
        <f t="shared" si="17"/>
        <v>-2.3517384411847767E-2</v>
      </c>
      <c r="D221" s="41">
        <v>-10.8999999999997</v>
      </c>
      <c r="F221" s="41"/>
      <c r="G221" s="41"/>
    </row>
    <row r="222" spans="3:7">
      <c r="C222" s="41">
        <f t="shared" si="17"/>
        <v>-2.5083371168802063E-2</v>
      </c>
      <c r="D222" s="41">
        <v>-10.799999999999701</v>
      </c>
      <c r="F222" s="41"/>
      <c r="G222" s="41"/>
    </row>
    <row r="223" spans="3:7">
      <c r="C223" s="41">
        <f t="shared" ref="C223:C286" si="18">D$21+(D$22/(D223-D$23))</f>
        <v>-2.6685832267789741E-2</v>
      </c>
      <c r="D223" s="41">
        <v>-10.699999999999701</v>
      </c>
      <c r="F223" s="41"/>
      <c r="G223" s="41"/>
    </row>
    <row r="224" spans="3:7">
      <c r="C224" s="41">
        <f t="shared" si="18"/>
        <v>-2.8326057042988864E-2</v>
      </c>
      <c r="D224" s="41">
        <v>-10.599999999999699</v>
      </c>
      <c r="F224" s="41"/>
      <c r="G224" s="41"/>
    </row>
    <row r="225" spans="3:7">
      <c r="C225" s="41">
        <f t="shared" si="18"/>
        <v>-3.0005396322181979E-2</v>
      </c>
      <c r="D225" s="41">
        <v>-10.4999999999997</v>
      </c>
      <c r="F225" s="41"/>
      <c r="G225" s="41"/>
    </row>
    <row r="226" spans="3:7">
      <c r="C226" s="41">
        <f t="shared" si="18"/>
        <v>-3.172526613709746E-2</v>
      </c>
      <c r="D226" s="41">
        <v>-10.3999999999997</v>
      </c>
      <c r="F226" s="41"/>
      <c r="G226" s="41"/>
    </row>
    <row r="227" spans="3:7">
      <c r="C227" s="41">
        <f t="shared" si="18"/>
        <v>-3.348715170567744E-2</v>
      </c>
      <c r="D227" s="41">
        <v>-10.299999999999701</v>
      </c>
      <c r="F227" s="41"/>
      <c r="G227" s="41"/>
    </row>
    <row r="228" spans="3:7">
      <c r="C228" s="41">
        <f t="shared" si="18"/>
        <v>-3.529261170981042E-2</v>
      </c>
      <c r="D228" s="41">
        <v>-10.199999999999701</v>
      </c>
      <c r="F228" s="41"/>
      <c r="G228" s="41"/>
    </row>
    <row r="229" spans="3:7">
      <c r="C229" s="41">
        <f t="shared" si="18"/>
        <v>-3.7143282894424909E-2</v>
      </c>
      <c r="D229" s="41">
        <v>-10.099999999999699</v>
      </c>
      <c r="F229" s="41"/>
      <c r="G229" s="41"/>
    </row>
    <row r="230" spans="3:7">
      <c r="C230" s="41">
        <f t="shared" si="18"/>
        <v>-3.9040885016466145E-2</v>
      </c>
      <c r="D230" s="41">
        <v>-9.9999999999996998</v>
      </c>
      <c r="F230" s="41"/>
      <c r="G230" s="41"/>
    </row>
    <row r="231" spans="3:7">
      <c r="C231" s="41">
        <f t="shared" si="18"/>
        <v>-4.0987226175209932E-2</v>
      </c>
      <c r="D231" s="41">
        <v>-9.8999999999997002</v>
      </c>
      <c r="F231" s="41"/>
      <c r="G231" s="41"/>
    </row>
    <row r="232" spans="3:7">
      <c r="C232" s="41">
        <f t="shared" si="18"/>
        <v>-4.2984208558639256E-2</v>
      </c>
      <c r="D232" s="41">
        <v>-9.7999999999997005</v>
      </c>
      <c r="F232" s="41"/>
      <c r="G232" s="41"/>
    </row>
    <row r="233" spans="3:7">
      <c r="C233" s="41">
        <f t="shared" si="18"/>
        <v>-4.5033834644272477E-2</v>
      </c>
      <c r="D233" s="41">
        <v>-9.6999999999997009</v>
      </c>
      <c r="F233" s="41"/>
      <c r="G233" s="41"/>
    </row>
    <row r="234" spans="3:7">
      <c r="C234" s="41">
        <f t="shared" si="18"/>
        <v>-4.7138213896933387E-2</v>
      </c>
      <c r="D234" s="41">
        <v>-9.5999999999996994</v>
      </c>
      <c r="F234" s="41"/>
      <c r="G234" s="41"/>
    </row>
    <row r="235" spans="3:7">
      <c r="C235" s="41">
        <f t="shared" si="18"/>
        <v>-4.9299570010555224E-2</v>
      </c>
      <c r="D235" s="41">
        <v>-9.4999999999996998</v>
      </c>
      <c r="F235" s="41"/>
      <c r="G235" s="41"/>
    </row>
    <row r="236" spans="3:7">
      <c r="C236" s="41">
        <f t="shared" si="18"/>
        <v>-5.1520248746280792E-2</v>
      </c>
      <c r="D236" s="41">
        <v>-9.3999999999997002</v>
      </c>
      <c r="F236" s="41"/>
      <c r="G236" s="41"/>
    </row>
    <row r="237" spans="3:7">
      <c r="C237" s="41">
        <f t="shared" si="18"/>
        <v>-5.380272642493876E-2</v>
      </c>
      <c r="D237" s="41">
        <v>-9.2999999999997005</v>
      </c>
      <c r="F237" s="41"/>
      <c r="G237" s="41"/>
    </row>
    <row r="238" spans="3:7">
      <c r="C238" s="41">
        <f t="shared" si="18"/>
        <v>-5.6149619138531989E-2</v>
      </c>
      <c r="D238" s="41">
        <v>-9.1999999999997009</v>
      </c>
      <c r="F238" s="41"/>
      <c r="G238" s="41"/>
    </row>
    <row r="239" spans="3:7">
      <c r="C239" s="41">
        <f t="shared" si="18"/>
        <v>-5.856369275277569E-2</v>
      </c>
      <c r="D239" s="41">
        <v>-9.0999999999996994</v>
      </c>
      <c r="F239" s="41"/>
      <c r="G239" s="41"/>
    </row>
    <row r="240" spans="3:7">
      <c r="C240" s="41">
        <f t="shared" si="18"/>
        <v>-6.1047873781089904E-2</v>
      </c>
      <c r="D240" s="41">
        <v>-8.9999999999996998</v>
      </c>
      <c r="F240" s="41"/>
      <c r="G240" s="41"/>
    </row>
    <row r="241" spans="3:7">
      <c r="C241" s="41">
        <f t="shared" si="18"/>
        <v>-6.360526121993075E-2</v>
      </c>
      <c r="D241" s="41">
        <v>-8.8999999999997002</v>
      </c>
      <c r="F241" s="41"/>
      <c r="G241" s="41"/>
    </row>
    <row r="242" spans="3:7">
      <c r="C242" s="41">
        <f t="shared" si="18"/>
        <v>-6.623913944609626E-2</v>
      </c>
      <c r="D242" s="41">
        <v>-8.7999999999997005</v>
      </c>
      <c r="F242" s="41"/>
      <c r="G242" s="41"/>
    </row>
    <row r="243" spans="3:7">
      <c r="C243" s="41">
        <f t="shared" si="18"/>
        <v>-6.8952992288866768E-2</v>
      </c>
      <c r="D243" s="41">
        <v>-8.6999999999997009</v>
      </c>
      <c r="F243" s="41"/>
      <c r="G243" s="41"/>
    </row>
    <row r="244" spans="3:7">
      <c r="C244" s="41">
        <f t="shared" si="18"/>
        <v>-7.175051840375847E-2</v>
      </c>
      <c r="D244" s="41">
        <v>-8.5999999999996994</v>
      </c>
      <c r="F244" s="41"/>
      <c r="G244" s="41"/>
    </row>
    <row r="245" spans="3:7">
      <c r="C245" s="41">
        <f t="shared" si="18"/>
        <v>-7.4635648090548193E-2</v>
      </c>
      <c r="D245" s="41">
        <v>-8.4999999999996998</v>
      </c>
      <c r="F245" s="41"/>
      <c r="G245" s="41"/>
    </row>
    <row r="246" spans="3:7">
      <c r="C246" s="41">
        <f t="shared" si="18"/>
        <v>-7.7612561716382047E-2</v>
      </c>
      <c r="D246" s="41">
        <v>-8.3999999999997002</v>
      </c>
      <c r="F246" s="41"/>
      <c r="G246" s="41"/>
    </row>
    <row r="247" spans="3:7">
      <c r="C247" s="41">
        <f t="shared" si="18"/>
        <v>-8.0685709925573043E-2</v>
      </c>
      <c r="D247" s="41">
        <v>-8.2999999999997005</v>
      </c>
      <c r="F247" s="41"/>
      <c r="G247" s="41"/>
    </row>
    <row r="248" spans="3:7">
      <c r="C248" s="41">
        <f t="shared" si="18"/>
        <v>-8.3859835841563687E-2</v>
      </c>
      <c r="D248" s="41">
        <v>-8.1999999999997009</v>
      </c>
      <c r="F248" s="41"/>
      <c r="G248" s="41"/>
    </row>
    <row r="249" spans="3:7">
      <c r="C249" s="41">
        <f t="shared" si="18"/>
        <v>-8.7139999493985418E-2</v>
      </c>
      <c r="D249" s="41">
        <v>-8.0999999999996994</v>
      </c>
      <c r="F249" s="41"/>
      <c r="G249" s="41"/>
    </row>
    <row r="250" spans="3:7">
      <c r="C250" s="41">
        <f t="shared" si="18"/>
        <v>-9.0531604735401575E-2</v>
      </c>
      <c r="D250" s="41">
        <v>-7.9999999999996998</v>
      </c>
      <c r="F250" s="41"/>
      <c r="G250" s="41"/>
    </row>
    <row r="251" spans="3:7">
      <c r="C251" s="41">
        <f t="shared" si="18"/>
        <v>-9.4040428948900537E-2</v>
      </c>
      <c r="D251" s="41">
        <v>-7.8999999999997002</v>
      </c>
      <c r="F251" s="41"/>
      <c r="G251" s="41"/>
    </row>
    <row r="252" spans="3:7">
      <c r="C252" s="41">
        <f t="shared" si="18"/>
        <v>-9.7672655890069418E-2</v>
      </c>
      <c r="D252" s="41">
        <v>-7.7999999999996996</v>
      </c>
      <c r="F252" s="41"/>
      <c r="G252" s="41"/>
    </row>
    <row r="253" spans="3:7">
      <c r="C253" s="41">
        <f t="shared" si="18"/>
        <v>-0.10143491205607434</v>
      </c>
      <c r="D253" s="41">
        <v>-7.6999999999997</v>
      </c>
      <c r="F253" s="41"/>
      <c r="G253" s="41"/>
    </row>
    <row r="254" spans="3:7">
      <c r="C254" s="41">
        <f t="shared" si="18"/>
        <v>-0.10533430703183198</v>
      </c>
      <c r="D254" s="41">
        <v>-7.5999999999997003</v>
      </c>
      <c r="F254" s="41"/>
      <c r="G254" s="41"/>
    </row>
    <row r="255" spans="3:7">
      <c r="C255" s="41">
        <f t="shared" si="18"/>
        <v>-0.10937847833008653</v>
      </c>
      <c r="D255" s="41">
        <v>-7.4999999999996998</v>
      </c>
      <c r="F255" s="41"/>
      <c r="G255" s="41"/>
    </row>
    <row r="256" spans="3:7">
      <c r="C256" s="41">
        <f t="shared" si="18"/>
        <v>-0.11357564132040919</v>
      </c>
      <c r="D256" s="41">
        <v>-7.3999999999997002</v>
      </c>
      <c r="F256" s="41"/>
      <c r="G256" s="41"/>
    </row>
    <row r="257" spans="3:7">
      <c r="C257" s="41">
        <f t="shared" si="18"/>
        <v>-0.11793464493391491</v>
      </c>
      <c r="D257" s="41">
        <v>-7.2999999999996996</v>
      </c>
      <c r="F257" s="41"/>
      <c r="G257" s="41"/>
    </row>
    <row r="258" spans="3:7">
      <c r="C258" s="41">
        <f t="shared" si="18"/>
        <v>-0.12246503393849882</v>
      </c>
      <c r="D258" s="41">
        <v>-7.1999999999997</v>
      </c>
      <c r="F258" s="41"/>
      <c r="G258" s="41"/>
    </row>
    <row r="259" spans="3:7">
      <c r="C259" s="41">
        <f t="shared" si="18"/>
        <v>-0.12717711870690429</v>
      </c>
      <c r="D259" s="41">
        <v>-7.0999999999997003</v>
      </c>
      <c r="F259" s="41"/>
      <c r="G259" s="41"/>
    </row>
    <row r="260" spans="3:7">
      <c r="C260" s="41">
        <f t="shared" si="18"/>
        <v>-0.13208205355092123</v>
      </c>
      <c r="D260" s="41">
        <v>-6.9999999999996998</v>
      </c>
      <c r="F260" s="41"/>
      <c r="G260" s="41"/>
    </row>
    <row r="261" spans="3:7">
      <c r="C261" s="41">
        <f t="shared" si="18"/>
        <v>-0.13719192487439008</v>
      </c>
      <c r="D261" s="41">
        <v>-6.8999999999997002</v>
      </c>
      <c r="F261" s="41"/>
      <c r="G261" s="41"/>
    </row>
    <row r="262" spans="3:7">
      <c r="C262" s="41">
        <f t="shared" si="18"/>
        <v>-0.14251985061151146</v>
      </c>
      <c r="D262" s="41">
        <v>-6.7999999999996996</v>
      </c>
      <c r="F262" s="41"/>
      <c r="G262" s="41"/>
    </row>
    <row r="263" spans="3:7">
      <c r="C263" s="41">
        <f t="shared" si="18"/>
        <v>-0.1480800926727362</v>
      </c>
      <c r="D263" s="41">
        <v>-6.6999999999997</v>
      </c>
      <c r="F263" s="41"/>
      <c r="G263" s="41"/>
    </row>
    <row r="264" spans="3:7">
      <c r="C264" s="41">
        <f t="shared" si="18"/>
        <v>-0.15388818442759794</v>
      </c>
      <c r="D264" s="41">
        <v>-6.5999999999997003</v>
      </c>
      <c r="F264" s="41"/>
      <c r="G264" s="41"/>
    </row>
    <row r="265" spans="3:7">
      <c r="C265" s="41">
        <f t="shared" si="18"/>
        <v>-0.15996107562393524</v>
      </c>
      <c r="D265" s="41">
        <v>-6.4999999999996998</v>
      </c>
      <c r="F265" s="41"/>
      <c r="G265" s="41"/>
    </row>
    <row r="266" spans="3:7">
      <c r="C266" s="41">
        <f t="shared" si="18"/>
        <v>-0.1663172975907341</v>
      </c>
      <c r="D266" s="41">
        <v>-6.3999999999997002</v>
      </c>
      <c r="F266" s="41"/>
      <c r="G266" s="41"/>
    </row>
    <row r="267" spans="3:7">
      <c r="C267" s="41">
        <f t="shared" si="18"/>
        <v>-0.17297715211586623</v>
      </c>
      <c r="D267" s="41">
        <v>-6.2999999999996996</v>
      </c>
      <c r="F267" s="41"/>
      <c r="G267" s="41"/>
    </row>
    <row r="268" spans="3:7">
      <c r="C268" s="41">
        <f t="shared" si="18"/>
        <v>-0.17996292805384601</v>
      </c>
      <c r="D268" s="41">
        <v>-6.1999999999997</v>
      </c>
      <c r="F268" s="41"/>
      <c r="G268" s="41"/>
    </row>
    <row r="269" spans="3:7">
      <c r="C269" s="41">
        <f t="shared" si="18"/>
        <v>-0.18729915053244611</v>
      </c>
      <c r="D269" s="41">
        <v>-6.0999999999997003</v>
      </c>
      <c r="F269" s="41"/>
      <c r="G269" s="41"/>
    </row>
    <row r="270" spans="3:7">
      <c r="C270" s="41">
        <f t="shared" si="18"/>
        <v>-0.19501286862914058</v>
      </c>
      <c r="D270" s="41">
        <v>-5.9999999999996998</v>
      </c>
      <c r="F270" s="41"/>
      <c r="G270" s="41"/>
    </row>
    <row r="271" spans="3:7">
      <c r="C271" s="41">
        <f t="shared" si="18"/>
        <v>-0.20313398862865267</v>
      </c>
      <c r="D271" s="41">
        <v>-5.8999999999997002</v>
      </c>
      <c r="F271" s="41"/>
      <c r="G271" s="41"/>
    </row>
    <row r="272" spans="3:7">
      <c r="C272" s="41">
        <f t="shared" si="18"/>
        <v>-0.21169566151596869</v>
      </c>
      <c r="D272" s="41">
        <v>-5.7999999999996996</v>
      </c>
      <c r="F272" s="41"/>
      <c r="G272" s="41"/>
    </row>
    <row r="273" spans="3:7">
      <c r="C273" s="41">
        <f t="shared" si="18"/>
        <v>-0.22073473528945475</v>
      </c>
      <c r="D273" s="41">
        <v>-5.6999999999997</v>
      </c>
      <c r="F273" s="41"/>
      <c r="G273" s="41"/>
    </row>
    <row r="274" spans="3:7">
      <c r="C274" s="41">
        <f t="shared" si="18"/>
        <v>-0.2302922851072306</v>
      </c>
      <c r="D274" s="41">
        <v>-5.5999999999997003</v>
      </c>
      <c r="F274" s="41"/>
      <c r="G274" s="41"/>
    </row>
    <row r="275" spans="3:7">
      <c r="C275" s="41">
        <f t="shared" si="18"/>
        <v>-0.24041423735381823</v>
      </c>
      <c r="D275" s="41">
        <v>-5.4999999999996998</v>
      </c>
      <c r="F275" s="41"/>
      <c r="G275" s="41"/>
    </row>
    <row r="276" spans="3:7">
      <c r="C276" s="41">
        <f t="shared" si="18"/>
        <v>-0.25115210762964441</v>
      </c>
      <c r="D276" s="41">
        <v>-5.3999999999997002</v>
      </c>
      <c r="F276" s="41"/>
      <c r="G276" s="41"/>
    </row>
    <row r="277" spans="3:7">
      <c r="C277" s="41">
        <f t="shared" si="18"/>
        <v>-0.26256387768737383</v>
      </c>
      <c r="D277" s="41">
        <v>-5.2999999999996001</v>
      </c>
      <c r="F277" s="41"/>
      <c r="G277" s="41"/>
    </row>
    <row r="278" spans="3:7">
      <c r="C278" s="41">
        <f t="shared" si="18"/>
        <v>-0.27471504282440373</v>
      </c>
      <c r="D278" s="41">
        <v>-5.1999999999995996</v>
      </c>
      <c r="F278" s="41"/>
      <c r="G278" s="41"/>
    </row>
    <row r="279" spans="3:7">
      <c r="C279" s="41">
        <f t="shared" si="18"/>
        <v>-0.28767986968078246</v>
      </c>
      <c r="D279" s="41">
        <v>-5.0999999999996</v>
      </c>
      <c r="F279" s="41"/>
      <c r="G279" s="41"/>
    </row>
    <row r="280" spans="3:7">
      <c r="C280" s="41">
        <f t="shared" si="18"/>
        <v>-0.30154291546229522</v>
      </c>
      <c r="D280" s="41">
        <v>-4.9999999999996003</v>
      </c>
      <c r="F280" s="41"/>
      <c r="G280" s="41"/>
    </row>
    <row r="281" spans="3:7">
      <c r="C281" s="41">
        <f t="shared" si="18"/>
        <v>-0.31640087425511598</v>
      </c>
      <c r="D281" s="41">
        <v>-4.8999999999995998</v>
      </c>
      <c r="F281" s="41"/>
      <c r="G281" s="41"/>
    </row>
    <row r="282" spans="3:7">
      <c r="C282" s="41">
        <f t="shared" si="18"/>
        <v>-0.33236483565054187</v>
      </c>
      <c r="D282" s="41">
        <v>-4.7999999999996001</v>
      </c>
      <c r="F282" s="41"/>
      <c r="G282" s="41"/>
    </row>
    <row r="283" spans="3:7">
      <c r="C283" s="41">
        <f t="shared" si="18"/>
        <v>-0.34956306725346065</v>
      </c>
      <c r="D283" s="41">
        <v>-4.6999999999995996</v>
      </c>
      <c r="F283" s="41"/>
      <c r="G283" s="41"/>
    </row>
    <row r="284" spans="3:7">
      <c r="C284" s="41">
        <f t="shared" si="18"/>
        <v>-0.36814446854147254</v>
      </c>
      <c r="D284" s="41">
        <v>-4.5999999999996</v>
      </c>
      <c r="F284" s="41"/>
      <c r="G284" s="41"/>
    </row>
    <row r="285" spans="3:7">
      <c r="C285" s="41">
        <f t="shared" si="18"/>
        <v>-0.388282892969389</v>
      </c>
      <c r="D285" s="41">
        <v>-4.4999999999996003</v>
      </c>
      <c r="F285" s="41"/>
      <c r="G285" s="41"/>
    </row>
    <row r="286" spans="3:7">
      <c r="C286" s="41">
        <f t="shared" si="18"/>
        <v>-0.41018260409469365</v>
      </c>
      <c r="D286" s="41">
        <v>-4.3999999999995998</v>
      </c>
      <c r="F286" s="41"/>
      <c r="G286" s="41"/>
    </row>
    <row r="287" spans="3:7">
      <c r="C287" s="41">
        <f t="shared" ref="C287:C350" si="19">D$21+(D$22/(D287-D$23))</f>
        <v>-0.43408522872924238</v>
      </c>
      <c r="D287" s="41">
        <v>-4.2999999999996001</v>
      </c>
      <c r="F287" s="41"/>
      <c r="G287" s="41"/>
    </row>
    <row r="288" spans="3:7">
      <c r="C288" s="41">
        <f t="shared" si="19"/>
        <v>-0.46027870928590564</v>
      </c>
      <c r="D288" s="41">
        <v>-4.1999999999995996</v>
      </c>
      <c r="F288" s="41"/>
      <c r="G288" s="41"/>
    </row>
    <row r="289" spans="3:7">
      <c r="C289" s="41">
        <f t="shared" si="19"/>
        <v>-0.48910895969234169</v>
      </c>
      <c r="D289" s="41">
        <v>-4.0999999999996</v>
      </c>
      <c r="F289" s="41"/>
      <c r="G289" s="41"/>
    </row>
    <row r="290" spans="3:7">
      <c r="C290" s="41">
        <f t="shared" si="19"/>
        <v>-0.52099522789900654</v>
      </c>
      <c r="D290" s="41">
        <v>-3.9999999999995999</v>
      </c>
      <c r="F290" s="41"/>
      <c r="G290" s="41"/>
    </row>
    <row r="291" spans="3:7">
      <c r="C291" s="41">
        <f t="shared" si="19"/>
        <v>-0.55645061709523813</v>
      </c>
      <c r="D291" s="41">
        <v>-3.8999999999995998</v>
      </c>
      <c r="F291" s="41"/>
      <c r="G291" s="41"/>
    </row>
    <row r="292" spans="3:7">
      <c r="C292" s="41">
        <f t="shared" si="19"/>
        <v>-0.59610990644838902</v>
      </c>
      <c r="D292" s="41">
        <v>-3.7999999999996001</v>
      </c>
      <c r="F292" s="41"/>
      <c r="G292" s="41"/>
    </row>
    <row r="293" spans="3:7">
      <c r="C293" s="41">
        <f t="shared" si="19"/>
        <v>-0.64076789150264379</v>
      </c>
      <c r="D293" s="41">
        <v>-3.6999999999996001</v>
      </c>
      <c r="F293" s="41"/>
      <c r="G293" s="41"/>
    </row>
    <row r="294" spans="3:7">
      <c r="C294" s="41">
        <f t="shared" si="19"/>
        <v>-0.69143319704460826</v>
      </c>
      <c r="D294" s="41">
        <v>-3.5999999999996</v>
      </c>
      <c r="F294" s="41"/>
      <c r="G294" s="41"/>
    </row>
    <row r="295" spans="3:7">
      <c r="C295" s="41">
        <f t="shared" si="19"/>
        <v>-0.7494053723866162</v>
      </c>
      <c r="D295" s="41">
        <v>-3.4999999999995999</v>
      </c>
      <c r="F295" s="41"/>
      <c r="G295" s="41"/>
    </row>
    <row r="296" spans="3:7">
      <c r="C296" s="41">
        <f t="shared" si="19"/>
        <v>-0.81638793449828873</v>
      </c>
      <c r="D296" s="41">
        <v>-3.3999999999995998</v>
      </c>
      <c r="F296" s="41"/>
      <c r="G296" s="41"/>
    </row>
    <row r="297" spans="3:7">
      <c r="C297" s="41">
        <f t="shared" si="19"/>
        <v>-0.89465856205440031</v>
      </c>
      <c r="D297" s="41">
        <v>-3.2999999999996001</v>
      </c>
      <c r="F297" s="41"/>
      <c r="G297" s="41"/>
    </row>
    <row r="298" spans="3:7">
      <c r="C298" s="41">
        <f t="shared" si="19"/>
        <v>-0.98733325138090455</v>
      </c>
      <c r="D298" s="41">
        <v>-3.1999999999996001</v>
      </c>
      <c r="F298" s="41"/>
      <c r="G298" s="41"/>
    </row>
    <row r="299" spans="3:7">
      <c r="C299" s="41">
        <f t="shared" si="19"/>
        <v>-1.0987910884286471</v>
      </c>
      <c r="D299" s="41">
        <v>-3.0999999999996</v>
      </c>
      <c r="F299" s="41"/>
      <c r="G299" s="41"/>
    </row>
    <row r="300" spans="3:7">
      <c r="C300" s="41">
        <f t="shared" si="19"/>
        <v>-1.2353864219094457</v>
      </c>
      <c r="D300" s="41">
        <v>-2.9999999999995999</v>
      </c>
      <c r="F300" s="41"/>
      <c r="G300" s="41"/>
    </row>
    <row r="301" spans="3:7">
      <c r="C301" s="41">
        <f t="shared" si="19"/>
        <v>-1.4067041372902962</v>
      </c>
      <c r="D301" s="41">
        <v>-2.8999999999995998</v>
      </c>
      <c r="F301" s="41"/>
      <c r="G301" s="41"/>
    </row>
    <row r="302" spans="3:7">
      <c r="C302" s="41">
        <f t="shared" si="19"/>
        <v>-1.6279115823529196</v>
      </c>
      <c r="D302" s="41">
        <v>-2.7999999999996001</v>
      </c>
      <c r="F302" s="41"/>
      <c r="G302" s="41"/>
    </row>
    <row r="303" spans="3:7">
      <c r="C303" s="41">
        <f t="shared" si="19"/>
        <v>-1.9245153840285283</v>
      </c>
      <c r="D303" s="41">
        <v>-2.6999999999996001</v>
      </c>
      <c r="F303" s="41"/>
      <c r="G303" s="41"/>
    </row>
    <row r="304" spans="3:7">
      <c r="C304" s="41">
        <f t="shared" si="19"/>
        <v>-2.342981402251596</v>
      </c>
      <c r="D304" s="41">
        <v>-2.5999999999996</v>
      </c>
      <c r="F304" s="41"/>
      <c r="G304" s="41"/>
    </row>
    <row r="305" spans="3:7">
      <c r="C305" s="41">
        <f t="shared" si="19"/>
        <v>-2.9778288594710483</v>
      </c>
      <c r="D305" s="41">
        <v>-2.4999999999995999</v>
      </c>
      <c r="F305" s="41"/>
      <c r="G305" s="41"/>
    </row>
    <row r="306" spans="3:7">
      <c r="C306" s="41">
        <f t="shared" si="19"/>
        <v>-4.0554096148321213</v>
      </c>
      <c r="D306" s="41">
        <v>-2.3999999999995998</v>
      </c>
      <c r="F306" s="41"/>
      <c r="G306" s="41"/>
    </row>
    <row r="307" spans="3:7">
      <c r="C307" s="41">
        <f t="shared" si="19"/>
        <v>-6.2868066355020158</v>
      </c>
      <c r="D307" s="41">
        <v>-2.2999999999996001</v>
      </c>
      <c r="F307" s="41"/>
      <c r="G307" s="41"/>
    </row>
    <row r="308" spans="3:7">
      <c r="C308" s="41">
        <f t="shared" si="19"/>
        <v>-13.660530318436978</v>
      </c>
      <c r="D308" s="41">
        <v>-2.1999999999996001</v>
      </c>
      <c r="F308" s="41"/>
      <c r="G308" s="41"/>
    </row>
    <row r="309" spans="3:7">
      <c r="C309" s="41">
        <f t="shared" si="19"/>
        <v>90.566262963662638</v>
      </c>
      <c r="D309" s="41">
        <v>-2.0999999999996</v>
      </c>
      <c r="F309" s="41"/>
      <c r="G309" s="41"/>
    </row>
    <row r="310" spans="3:7">
      <c r="C310" s="41">
        <f t="shared" si="19"/>
        <v>10.670358686083427</v>
      </c>
      <c r="D310" s="41">
        <v>-1.9999999999996001</v>
      </c>
      <c r="F310" s="41"/>
      <c r="G310" s="41"/>
    </row>
    <row r="311" spans="3:7">
      <c r="C311" s="41">
        <f t="shared" si="19"/>
        <v>5.7186118345590016</v>
      </c>
      <c r="D311" s="41">
        <v>-1.8999999999996</v>
      </c>
      <c r="F311" s="41"/>
      <c r="G311" s="41"/>
    </row>
    <row r="312" spans="3:7">
      <c r="C312" s="41">
        <f t="shared" si="19"/>
        <v>3.9287536524881435</v>
      </c>
      <c r="D312" s="41">
        <v>-1.7999999999995999</v>
      </c>
      <c r="F312" s="41"/>
      <c r="G312" s="41"/>
    </row>
    <row r="313" spans="3:7">
      <c r="C313" s="41">
        <f t="shared" si="19"/>
        <v>3.0052049506096634</v>
      </c>
      <c r="D313" s="41">
        <v>-1.6999999999996001</v>
      </c>
      <c r="F313" s="41"/>
      <c r="G313" s="41"/>
    </row>
    <row r="314" spans="3:7">
      <c r="C314" s="41">
        <f t="shared" si="19"/>
        <v>2.4415637363929061</v>
      </c>
      <c r="D314" s="41">
        <v>-1.5999999999996</v>
      </c>
      <c r="F314" s="41"/>
      <c r="G314" s="41"/>
    </row>
    <row r="315" spans="3:7">
      <c r="C315" s="41">
        <f t="shared" si="19"/>
        <v>2.0617541884675257</v>
      </c>
      <c r="D315" s="41">
        <v>-1.4999999999996001</v>
      </c>
      <c r="F315" s="41"/>
      <c r="G315" s="41"/>
    </row>
    <row r="316" spans="3:7">
      <c r="C316" s="41">
        <f t="shared" si="19"/>
        <v>1.78845104200547</v>
      </c>
      <c r="D316" s="41">
        <v>-1.3999999999996</v>
      </c>
      <c r="F316" s="41"/>
      <c r="G316" s="41"/>
    </row>
    <row r="317" spans="3:7">
      <c r="C317" s="41">
        <f t="shared" si="19"/>
        <v>1.5823634081418665</v>
      </c>
      <c r="D317" s="41">
        <v>-1.2999999999995999</v>
      </c>
      <c r="F317" s="41"/>
      <c r="G317" s="41"/>
    </row>
    <row r="318" spans="3:7">
      <c r="C318" s="41">
        <f t="shared" si="19"/>
        <v>1.4214103257904938</v>
      </c>
      <c r="D318" s="41">
        <v>-1.1999999999996001</v>
      </c>
      <c r="F318" s="41"/>
      <c r="G318" s="41"/>
    </row>
    <row r="319" spans="3:7">
      <c r="C319" s="41">
        <f t="shared" si="19"/>
        <v>1.2922280250003919</v>
      </c>
      <c r="D319" s="41">
        <v>-1.0999999999996</v>
      </c>
      <c r="F319" s="41"/>
      <c r="G319" s="41"/>
    </row>
    <row r="320" spans="3:7">
      <c r="C320" s="41">
        <f t="shared" si="19"/>
        <v>1.1862546028400034</v>
      </c>
      <c r="D320" s="41">
        <v>-0.99999999999959899</v>
      </c>
      <c r="F320" s="41"/>
      <c r="G320" s="41"/>
    </row>
    <row r="321" spans="3:7">
      <c r="C321" s="41">
        <f t="shared" si="19"/>
        <v>1.09775103821778</v>
      </c>
      <c r="D321" s="41">
        <v>-0.89999999999960101</v>
      </c>
      <c r="F321" s="41"/>
      <c r="G321" s="41"/>
    </row>
    <row r="322" spans="3:7">
      <c r="C322" s="41">
        <f t="shared" si="19"/>
        <v>1.0227263934217172</v>
      </c>
      <c r="D322" s="41">
        <v>-0.79999999999959903</v>
      </c>
      <c r="F322" s="41"/>
      <c r="G322" s="41"/>
    </row>
    <row r="323" spans="3:7">
      <c r="C323" s="41">
        <f t="shared" si="19"/>
        <v>0.95831933639259836</v>
      </c>
      <c r="D323" s="41">
        <v>-0.69999999999960105</v>
      </c>
      <c r="F323" s="41"/>
      <c r="G323" s="41"/>
    </row>
    <row r="324" spans="3:7">
      <c r="C324" s="41">
        <f t="shared" si="19"/>
        <v>0.90242489368769563</v>
      </c>
      <c r="D324" s="41">
        <v>-0.59999999999959996</v>
      </c>
      <c r="F324" s="41"/>
      <c r="G324" s="41"/>
    </row>
    <row r="325" spans="3:7">
      <c r="C325" s="41">
        <f t="shared" si="19"/>
        <v>0.85346002455114889</v>
      </c>
      <c r="D325" s="41">
        <v>-0.49999999999959899</v>
      </c>
      <c r="F325" s="41"/>
      <c r="G325" s="41"/>
    </row>
    <row r="326" spans="3:7">
      <c r="C326" s="41">
        <f t="shared" si="19"/>
        <v>0.81021129536229308</v>
      </c>
      <c r="D326" s="41">
        <v>-0.39999999999960101</v>
      </c>
      <c r="F326" s="41"/>
      <c r="G326" s="41"/>
    </row>
    <row r="327" spans="3:7">
      <c r="C327" s="41">
        <f t="shared" si="19"/>
        <v>0.77173295922421625</v>
      </c>
      <c r="D327" s="41">
        <v>-0.29999999999959898</v>
      </c>
      <c r="F327" s="41"/>
      <c r="G327" s="41"/>
    </row>
    <row r="328" spans="3:7">
      <c r="C328" s="41">
        <f t="shared" si="19"/>
        <v>0.737276998642171</v>
      </c>
      <c r="D328" s="41">
        <v>-0.199999999999601</v>
      </c>
      <c r="F328" s="41"/>
      <c r="G328" s="41"/>
    </row>
    <row r="329" spans="3:7">
      <c r="C329" s="41">
        <f t="shared" si="19"/>
        <v>0.70624401764101519</v>
      </c>
      <c r="D329" s="41">
        <v>-9.9999999999600006E-2</v>
      </c>
      <c r="F329" s="41"/>
      <c r="G329" s="41"/>
    </row>
    <row r="330" spans="3:7">
      <c r="C330" s="41">
        <f t="shared" si="19"/>
        <v>0.67814807696775359</v>
      </c>
      <c r="D330" s="41">
        <v>4.0145664570445701E-13</v>
      </c>
      <c r="F330" s="41"/>
      <c r="G330" s="41"/>
    </row>
    <row r="331" spans="3:7">
      <c r="C331" s="41">
        <f t="shared" si="19"/>
        <v>0.65259106243172904</v>
      </c>
      <c r="D331" s="41">
        <v>0.10000000000039901</v>
      </c>
      <c r="F331" s="41"/>
      <c r="G331" s="41"/>
    </row>
    <row r="332" spans="3:7">
      <c r="C332" s="41">
        <f t="shared" si="19"/>
        <v>0.62924370156726861</v>
      </c>
      <c r="D332" s="41">
        <v>0.200000000000401</v>
      </c>
      <c r="F332" s="41"/>
      <c r="G332" s="41"/>
    </row>
    <row r="333" spans="3:7">
      <c r="C333" s="41">
        <f t="shared" si="19"/>
        <v>0.6078313001430099</v>
      </c>
      <c r="D333" s="41">
        <v>0.300000000000399</v>
      </c>
      <c r="F333" s="41"/>
      <c r="G333" s="41"/>
    </row>
    <row r="334" spans="3:7">
      <c r="C334" s="41">
        <f t="shared" si="19"/>
        <v>0.58812288390957035</v>
      </c>
      <c r="D334" s="41">
        <v>0.40000000000039998</v>
      </c>
      <c r="F334" s="41"/>
      <c r="G334" s="41"/>
    </row>
    <row r="335" spans="3:7">
      <c r="C335" s="41">
        <f t="shared" si="19"/>
        <v>0.56992283342669314</v>
      </c>
      <c r="D335" s="41">
        <v>0.50000000000040101</v>
      </c>
      <c r="F335" s="41"/>
      <c r="G335" s="41"/>
    </row>
    <row r="336" spans="3:7">
      <c r="C336" s="41">
        <f t="shared" si="19"/>
        <v>0.55306436876392762</v>
      </c>
      <c r="D336" s="41">
        <v>0.60000000000039899</v>
      </c>
      <c r="F336" s="41"/>
      <c r="G336" s="41"/>
    </row>
    <row r="337" spans="3:7">
      <c r="C337" s="41">
        <f t="shared" si="19"/>
        <v>0.53740442377881825</v>
      </c>
      <c r="D337" s="41">
        <v>0.70000000000040097</v>
      </c>
      <c r="F337" s="41"/>
      <c r="G337" s="41"/>
    </row>
    <row r="338" spans="3:7">
      <c r="C338" s="41">
        <f t="shared" si="19"/>
        <v>0.52281957607880891</v>
      </c>
      <c r="D338" s="41">
        <v>0.80000000000039895</v>
      </c>
      <c r="F338" s="41"/>
      <c r="G338" s="41"/>
    </row>
    <row r="339" spans="3:7">
      <c r="C339" s="41">
        <f t="shared" si="19"/>
        <v>0.50920278742091507</v>
      </c>
      <c r="D339" s="41">
        <v>0.90000000000040004</v>
      </c>
      <c r="F339" s="41"/>
      <c r="G339" s="41"/>
    </row>
    <row r="340" spans="3:7">
      <c r="C340" s="41">
        <f t="shared" si="19"/>
        <v>0.49646077232388247</v>
      </c>
      <c r="D340" s="41">
        <v>1.0000000000003999</v>
      </c>
      <c r="F340" s="41"/>
      <c r="G340" s="41"/>
    </row>
    <row r="341" spans="3:7">
      <c r="C341" s="41">
        <f t="shared" si="19"/>
        <v>0.48451185803649149</v>
      </c>
      <c r="D341" s="41">
        <v>1.1000000000004</v>
      </c>
      <c r="F341" s="41"/>
      <c r="G341" s="41"/>
    </row>
    <row r="342" spans="3:7">
      <c r="C342" s="41">
        <f t="shared" si="19"/>
        <v>0.47328423205065284</v>
      </c>
      <c r="D342" s="41">
        <v>1.2000000000004001</v>
      </c>
      <c r="F342" s="41"/>
      <c r="G342" s="41"/>
    </row>
    <row r="343" spans="3:7">
      <c r="C343" s="41">
        <f t="shared" si="19"/>
        <v>0.46271449767956802</v>
      </c>
      <c r="D343" s="41">
        <v>1.3000000000003999</v>
      </c>
      <c r="F343" s="41"/>
      <c r="G343" s="41"/>
    </row>
    <row r="344" spans="3:7">
      <c r="C344" s="41">
        <f t="shared" si="19"/>
        <v>0.4527464763196889</v>
      </c>
      <c r="D344" s="41">
        <v>1.4000000000004</v>
      </c>
      <c r="F344" s="41"/>
      <c r="G344" s="41"/>
    </row>
    <row r="345" spans="3:7">
      <c r="C345" s="41">
        <f t="shared" si="19"/>
        <v>0.44333020860561007</v>
      </c>
      <c r="D345" s="41">
        <v>1.5000000000003999</v>
      </c>
      <c r="F345" s="41"/>
      <c r="G345" s="41"/>
    </row>
    <row r="346" spans="3:7">
      <c r="C346" s="41">
        <f t="shared" si="19"/>
        <v>0.43442111696341074</v>
      </c>
      <c r="D346" s="41">
        <v>1.6000000000004</v>
      </c>
      <c r="F346" s="41"/>
      <c r="G346" s="41"/>
    </row>
    <row r="347" spans="3:7">
      <c r="C347" s="41">
        <f t="shared" si="19"/>
        <v>0.42597929993417716</v>
      </c>
      <c r="D347" s="41">
        <v>1.7000000000005</v>
      </c>
      <c r="F347" s="41"/>
      <c r="G347" s="41"/>
    </row>
    <row r="348" spans="3:7">
      <c r="C348" s="41">
        <f t="shared" si="19"/>
        <v>0.4179689346965636</v>
      </c>
      <c r="D348" s="41">
        <v>1.8000000000005001</v>
      </c>
      <c r="F348" s="41"/>
      <c r="G348" s="41"/>
    </row>
    <row r="349" spans="3:7">
      <c r="C349" s="41">
        <f t="shared" si="19"/>
        <v>0.4103577689157889</v>
      </c>
      <c r="D349" s="41">
        <v>1.9000000000005</v>
      </c>
      <c r="F349" s="41"/>
      <c r="G349" s="41"/>
    </row>
    <row r="350" spans="3:7">
      <c r="C350" s="41">
        <f t="shared" si="19"/>
        <v>0.40311668671736389</v>
      </c>
      <c r="D350" s="41">
        <v>2.0000000000005</v>
      </c>
      <c r="F350" s="41"/>
      <c r="G350" s="41"/>
    </row>
    <row r="351" spans="3:7">
      <c r="C351" s="41">
        <f t="shared" ref="C351:C414" si="20">D$21+(D$22/(D351-D$23))</f>
        <v>0.39621933647006374</v>
      </c>
      <c r="D351" s="41">
        <v>2.1000000000005001</v>
      </c>
      <c r="F351" s="41"/>
      <c r="G351" s="41"/>
    </row>
    <row r="352" spans="3:7">
      <c r="C352" s="41">
        <f t="shared" si="20"/>
        <v>0.38964181034704615</v>
      </c>
      <c r="D352" s="41">
        <v>2.2000000000005002</v>
      </c>
      <c r="F352" s="41"/>
      <c r="G352" s="41"/>
    </row>
    <row r="353" spans="3:7">
      <c r="C353" s="41">
        <f t="shared" si="20"/>
        <v>0.38336236745234004</v>
      </c>
      <c r="D353" s="41">
        <v>2.3000000000004999</v>
      </c>
      <c r="F353" s="41"/>
      <c r="G353" s="41"/>
    </row>
    <row r="354" spans="3:7">
      <c r="C354" s="41">
        <f t="shared" si="20"/>
        <v>0.37736119375571359</v>
      </c>
      <c r="D354" s="41">
        <v>2.4000000000005</v>
      </c>
      <c r="F354" s="41"/>
      <c r="G354" s="41"/>
    </row>
    <row r="355" spans="3:7">
      <c r="C355" s="41">
        <f t="shared" si="20"/>
        <v>0.37162019325068979</v>
      </c>
      <c r="D355" s="41">
        <v>2.5000000000005</v>
      </c>
      <c r="F355" s="41"/>
      <c r="G355" s="41"/>
    </row>
    <row r="356" spans="3:7">
      <c r="C356" s="41">
        <f t="shared" si="20"/>
        <v>0.36612280569849215</v>
      </c>
      <c r="D356" s="41">
        <v>2.6000000000005001</v>
      </c>
      <c r="F356" s="41"/>
      <c r="G356" s="41"/>
    </row>
    <row r="357" spans="3:7">
      <c r="C357" s="41">
        <f t="shared" si="20"/>
        <v>0.36085384709145024</v>
      </c>
      <c r="D357" s="41">
        <v>2.7000000000004998</v>
      </c>
      <c r="F357" s="41"/>
      <c r="G357" s="41"/>
    </row>
    <row r="358" spans="3:7">
      <c r="C358" s="41">
        <f t="shared" si="20"/>
        <v>0.35579936959895658</v>
      </c>
      <c r="D358" s="41">
        <v>2.8000000000004999</v>
      </c>
      <c r="F358" s="41"/>
      <c r="G358" s="41"/>
    </row>
    <row r="359" spans="3:7">
      <c r="C359" s="41">
        <f t="shared" si="20"/>
        <v>0.3509465382756089</v>
      </c>
      <c r="D359" s="41">
        <v>2.9000000000005</v>
      </c>
      <c r="F359" s="41"/>
      <c r="G359" s="41"/>
    </row>
    <row r="360" spans="3:7">
      <c r="C360" s="41">
        <f t="shared" si="20"/>
        <v>0.34628352223678932</v>
      </c>
      <c r="D360" s="41">
        <v>3.0000000000005</v>
      </c>
      <c r="F360" s="41"/>
      <c r="G360" s="41"/>
    </row>
    <row r="361" spans="3:7">
      <c r="C361" s="41">
        <f t="shared" si="20"/>
        <v>0.34179939835908002</v>
      </c>
      <c r="D361" s="41">
        <v>3.1000000000005001</v>
      </c>
    </row>
    <row r="362" spans="3:7">
      <c r="C362" s="41">
        <f t="shared" si="20"/>
        <v>0.33748406585540386</v>
      </c>
      <c r="D362" s="41">
        <v>3.2000000000004998</v>
      </c>
    </row>
    <row r="363" spans="3:7">
      <c r="C363" s="41">
        <f t="shared" si="20"/>
        <v>0.33332817031864564</v>
      </c>
      <c r="D363" s="41">
        <v>3.3000000000004999</v>
      </c>
    </row>
    <row r="364" spans="3:7">
      <c r="C364" s="41">
        <f t="shared" si="20"/>
        <v>0.32932303603156315</v>
      </c>
      <c r="D364" s="41">
        <v>3.4000000000005</v>
      </c>
    </row>
    <row r="365" spans="3:7">
      <c r="C365" s="41">
        <f t="shared" si="20"/>
        <v>0.32546060551213352</v>
      </c>
      <c r="D365" s="41">
        <v>3.5000000000005</v>
      </c>
    </row>
    <row r="366" spans="3:7">
      <c r="C366" s="41">
        <f t="shared" si="20"/>
        <v>0.32173338540782881</v>
      </c>
      <c r="D366" s="41">
        <v>3.6000000000005001</v>
      </c>
    </row>
    <row r="367" spans="3:7">
      <c r="C367" s="41">
        <f t="shared" si="20"/>
        <v>0.31813439797431231</v>
      </c>
      <c r="D367" s="41">
        <v>3.7000000000004998</v>
      </c>
    </row>
    <row r="368" spans="3:7">
      <c r="C368" s="41">
        <f t="shared" si="20"/>
        <v>0.3146571374774772</v>
      </c>
      <c r="D368" s="41">
        <v>3.8000000000004999</v>
      </c>
    </row>
    <row r="369" spans="3:4">
      <c r="C369" s="41">
        <f t="shared" si="20"/>
        <v>0.31129553094570067</v>
      </c>
      <c r="D369" s="41">
        <v>3.9000000000005</v>
      </c>
    </row>
    <row r="370" spans="3:4">
      <c r="C370" s="41">
        <f t="shared" si="20"/>
        <v>0.30804390277418708</v>
      </c>
      <c r="D370" s="41">
        <v>4.0000000000005</v>
      </c>
    </row>
    <row r="371" spans="3:4">
      <c r="C371" s="41">
        <f t="shared" si="20"/>
        <v>0.3048969427474123</v>
      </c>
      <c r="D371" s="41">
        <v>4.1000000000004997</v>
      </c>
    </row>
    <row r="372" spans="3:4">
      <c r="C372" s="41">
        <f t="shared" si="20"/>
        <v>0.30184967710067451</v>
      </c>
      <c r="D372" s="41">
        <v>4.2000000000005002</v>
      </c>
    </row>
    <row r="373" spans="3:4">
      <c r="C373" s="41">
        <f t="shared" si="20"/>
        <v>0.29889744228903498</v>
      </c>
      <c r="D373" s="41">
        <v>4.3000000000004999</v>
      </c>
    </row>
    <row r="374" spans="3:4">
      <c r="C374" s="41">
        <f t="shared" si="20"/>
        <v>0.296035861172674</v>
      </c>
      <c r="D374" s="41">
        <v>4.4000000000005004</v>
      </c>
    </row>
    <row r="375" spans="3:4">
      <c r="C375" s="41">
        <f t="shared" si="20"/>
        <v>0.29326082136288961</v>
      </c>
      <c r="D375" s="41">
        <v>4.5000000000005</v>
      </c>
    </row>
    <row r="376" spans="3:4">
      <c r="C376" s="41">
        <f t="shared" si="20"/>
        <v>0.29056845550344229</v>
      </c>
      <c r="D376" s="41">
        <v>4.6000000000004997</v>
      </c>
    </row>
    <row r="377" spans="3:4">
      <c r="C377" s="41">
        <f t="shared" si="20"/>
        <v>0.28795512328840733</v>
      </c>
      <c r="D377" s="41">
        <v>4.7000000000005002</v>
      </c>
    </row>
    <row r="378" spans="3:4">
      <c r="C378" s="41">
        <f t="shared" si="20"/>
        <v>0.2854173950407029</v>
      </c>
      <c r="D378" s="41">
        <v>4.8000000000004999</v>
      </c>
    </row>
    <row r="379" spans="3:4">
      <c r="C379" s="41">
        <f t="shared" si="20"/>
        <v>0.28295203669552066</v>
      </c>
      <c r="D379" s="41">
        <v>4.9000000000005004</v>
      </c>
    </row>
    <row r="380" spans="3:4">
      <c r="C380" s="41">
        <f t="shared" si="20"/>
        <v>0.28055599605040488</v>
      </c>
      <c r="D380" s="41">
        <v>5.0000000000005</v>
      </c>
    </row>
    <row r="381" spans="3:4">
      <c r="C381" s="41">
        <f t="shared" si="20"/>
        <v>0.2782263901590592</v>
      </c>
      <c r="D381" s="41">
        <v>5.1000000000004997</v>
      </c>
    </row>
    <row r="382" spans="3:4">
      <c r="C382" s="41">
        <f t="shared" si="20"/>
        <v>0.27596049375940662</v>
      </c>
      <c r="D382" s="41">
        <v>5.2000000000005002</v>
      </c>
    </row>
    <row r="383" spans="3:4">
      <c r="C383" s="41">
        <f t="shared" si="20"/>
        <v>0.27375572863824221</v>
      </c>
      <c r="D383" s="41">
        <v>5.3000000000004999</v>
      </c>
    </row>
    <row r="384" spans="3:4">
      <c r="C384" s="41">
        <f t="shared" si="20"/>
        <v>0.2716096538452174</v>
      </c>
      <c r="D384" s="41">
        <v>5.4000000000005004</v>
      </c>
    </row>
    <row r="385" spans="3:4">
      <c r="C385" s="41">
        <f t="shared" si="20"/>
        <v>0.26951995667806322</v>
      </c>
      <c r="D385" s="41">
        <v>5.5000000000005</v>
      </c>
    </row>
    <row r="386" spans="3:4">
      <c r="C386" s="41">
        <f t="shared" si="20"/>
        <v>0.26748444436906044</v>
      </c>
      <c r="D386" s="41">
        <v>5.6000000000004997</v>
      </c>
    </row>
    <row r="387" spans="3:4">
      <c r="C387" s="41">
        <f t="shared" si="20"/>
        <v>0.26550103640993028</v>
      </c>
      <c r="D387" s="41">
        <v>5.7000000000005002</v>
      </c>
    </row>
    <row r="388" spans="3:4">
      <c r="C388" s="41">
        <f t="shared" si="20"/>
        <v>0.26356775745867156</v>
      </c>
      <c r="D388" s="41">
        <v>5.8000000000004999</v>
      </c>
    </row>
    <row r="389" spans="3:4">
      <c r="C389" s="41">
        <f t="shared" si="20"/>
        <v>0.26168273077750737</v>
      </c>
      <c r="D389" s="41">
        <v>5.9000000000005004</v>
      </c>
    </row>
    <row r="390" spans="3:4">
      <c r="C390" s="41">
        <f t="shared" si="20"/>
        <v>0.25984417215611844</v>
      </c>
      <c r="D390" s="41">
        <v>6.0000000000005</v>
      </c>
    </row>
    <row r="391" spans="3:4">
      <c r="C391" s="41">
        <f t="shared" si="20"/>
        <v>0.25805038427880245</v>
      </c>
      <c r="D391" s="41">
        <v>6.1000000000004997</v>
      </c>
    </row>
    <row r="392" spans="3:4">
      <c r="C392" s="41">
        <f t="shared" si="20"/>
        <v>0.25629975149817952</v>
      </c>
      <c r="D392" s="41">
        <v>6.2000000000005002</v>
      </c>
    </row>
    <row r="393" spans="3:4">
      <c r="C393" s="41">
        <f t="shared" si="20"/>
        <v>0.25459073498161766</v>
      </c>
      <c r="D393" s="41">
        <v>6.3000000000004999</v>
      </c>
    </row>
    <row r="394" spans="3:4">
      <c r="C394" s="41">
        <f t="shared" si="20"/>
        <v>0.25292186819973217</v>
      </c>
      <c r="D394" s="41">
        <v>6.4000000000005004</v>
      </c>
    </row>
    <row r="395" spans="3:4">
      <c r="C395" s="41">
        <f t="shared" si="20"/>
        <v>0.25129175272915794</v>
      </c>
      <c r="D395" s="41">
        <v>6.5000000000005</v>
      </c>
    </row>
    <row r="396" spans="3:4">
      <c r="C396" s="41">
        <f t="shared" si="20"/>
        <v>0.24969905434434619</v>
      </c>
      <c r="D396" s="41">
        <v>6.6000000000004997</v>
      </c>
    </row>
    <row r="397" spans="3:4">
      <c r="C397" s="41">
        <f t="shared" si="20"/>
        <v>0.24814249937543081</v>
      </c>
      <c r="D397" s="41">
        <v>6.7000000000005002</v>
      </c>
    </row>
    <row r="398" spans="3:4">
      <c r="C398" s="41">
        <f t="shared" si="20"/>
        <v>0.24662087131126748</v>
      </c>
      <c r="D398" s="41">
        <v>6.8000000000004999</v>
      </c>
    </row>
    <row r="399" spans="3:4">
      <c r="C399" s="41">
        <f t="shared" si="20"/>
        <v>0.2451330076286044</v>
      </c>
      <c r="D399" s="41">
        <v>6.9000000000005004</v>
      </c>
    </row>
    <row r="400" spans="3:4">
      <c r="C400" s="41">
        <f t="shared" si="20"/>
        <v>0.24367779683001628</v>
      </c>
      <c r="D400" s="41">
        <v>7.0000000000005</v>
      </c>
    </row>
    <row r="401" spans="3:4">
      <c r="C401" s="41">
        <f t="shared" si="20"/>
        <v>0.242254175674739</v>
      </c>
      <c r="D401" s="41">
        <v>7.1000000000004997</v>
      </c>
    </row>
    <row r="402" spans="3:4">
      <c r="C402" s="41">
        <f t="shared" si="20"/>
        <v>0.24086112658790659</v>
      </c>
      <c r="D402" s="41">
        <v>7.2000000000005002</v>
      </c>
    </row>
    <row r="403" spans="3:4">
      <c r="C403" s="41">
        <f t="shared" si="20"/>
        <v>0.23949767523492432</v>
      </c>
      <c r="D403" s="41">
        <v>7.3000000000004999</v>
      </c>
    </row>
    <row r="404" spans="3:4">
      <c r="C404" s="41">
        <f t="shared" si="20"/>
        <v>0.23816288824882581</v>
      </c>
      <c r="D404" s="41">
        <v>7.4000000000005004</v>
      </c>
    </row>
    <row r="405" spans="3:4">
      <c r="C405" s="41">
        <f t="shared" si="20"/>
        <v>0.23685587109947581</v>
      </c>
      <c r="D405" s="41">
        <v>7.5000000000005</v>
      </c>
    </row>
    <row r="406" spans="3:4">
      <c r="C406" s="41">
        <f t="shared" si="20"/>
        <v>0.2355757660943949</v>
      </c>
      <c r="D406" s="41">
        <v>7.6000000000004997</v>
      </c>
    </row>
    <row r="407" spans="3:4">
      <c r="C407" s="41">
        <f t="shared" si="20"/>
        <v>0.23432175050181844</v>
      </c>
      <c r="D407" s="41">
        <v>7.7000000000005002</v>
      </c>
    </row>
    <row r="408" spans="3:4">
      <c r="C408" s="41">
        <f t="shared" si="20"/>
        <v>0.23309303478735743</v>
      </c>
      <c r="D408" s="41">
        <v>7.8000000000004999</v>
      </c>
    </row>
    <row r="409" spans="3:4">
      <c r="C409" s="41">
        <f t="shared" si="20"/>
        <v>0.23188886095632028</v>
      </c>
      <c r="D409" s="41">
        <v>7.9000000000005004</v>
      </c>
    </row>
    <row r="410" spans="3:4">
      <c r="C410" s="41">
        <f t="shared" si="20"/>
        <v>0.23070850099438184</v>
      </c>
      <c r="D410" s="41">
        <v>8.0000000000004992</v>
      </c>
    </row>
    <row r="411" spans="3:4">
      <c r="C411" s="41">
        <f t="shared" si="20"/>
        <v>0.22955125539985916</v>
      </c>
      <c r="D411" s="41">
        <v>8.1000000000005006</v>
      </c>
    </row>
    <row r="412" spans="3:4">
      <c r="C412" s="41">
        <f t="shared" si="20"/>
        <v>0.22841645180137599</v>
      </c>
      <c r="D412" s="41">
        <v>8.2000000000005002</v>
      </c>
    </row>
    <row r="413" spans="3:4">
      <c r="C413" s="41">
        <f t="shared" si="20"/>
        <v>0.22730344365517646</v>
      </c>
      <c r="D413" s="41">
        <v>8.3000000000004999</v>
      </c>
    </row>
    <row r="414" spans="3:4">
      <c r="C414" s="41">
        <f t="shared" si="20"/>
        <v>0.2262116090167843</v>
      </c>
      <c r="D414" s="41">
        <v>8.4000000000004995</v>
      </c>
    </row>
    <row r="415" spans="3:4">
      <c r="C415" s="41">
        <f t="shared" ref="C415:C478" si="21">D$21+(D$22/(D415-D$23))</f>
        <v>0.22514034938210403</v>
      </c>
      <c r="D415" s="41">
        <v>8.5000000000004992</v>
      </c>
    </row>
    <row r="416" spans="3:4">
      <c r="C416" s="41">
        <f t="shared" si="21"/>
        <v>0.22408908859342733</v>
      </c>
      <c r="D416" s="41">
        <v>8.6000000000005006</v>
      </c>
    </row>
    <row r="417" spans="3:7">
      <c r="C417" s="41">
        <f t="shared" si="21"/>
        <v>0.22305727180614235</v>
      </c>
      <c r="D417" s="41">
        <v>8.7000000000005002</v>
      </c>
    </row>
    <row r="418" spans="3:7">
      <c r="C418" s="41">
        <f t="shared" si="21"/>
        <v>0.22204436451225146</v>
      </c>
      <c r="D418" s="41">
        <v>8.8000000000005993</v>
      </c>
    </row>
    <row r="419" spans="3:7">
      <c r="C419" s="41">
        <f t="shared" si="21"/>
        <v>0.22104985161709287</v>
      </c>
      <c r="D419" s="41">
        <v>8.9000000000006008</v>
      </c>
    </row>
    <row r="420" spans="3:7">
      <c r="C420" s="41">
        <f t="shared" si="21"/>
        <v>0.22007323656590005</v>
      </c>
      <c r="D420" s="41">
        <v>9.0000000000006004</v>
      </c>
    </row>
    <row r="421" spans="3:7">
      <c r="C421" s="41">
        <f t="shared" si="21"/>
        <v>0.21911404051710703</v>
      </c>
      <c r="D421" s="41">
        <v>9.1000000000006001</v>
      </c>
    </row>
    <row r="422" spans="3:7">
      <c r="C422" s="41">
        <f t="shared" si="21"/>
        <v>0.21817180155949295</v>
      </c>
      <c r="D422" s="41">
        <v>9.2000000000005997</v>
      </c>
    </row>
    <row r="423" spans="3:7">
      <c r="C423" s="41">
        <f t="shared" si="21"/>
        <v>0.2172460739704829</v>
      </c>
      <c r="D423" s="41">
        <v>9.3000000000005993</v>
      </c>
    </row>
    <row r="424" spans="3:7">
      <c r="C424" s="41">
        <f t="shared" si="21"/>
        <v>0.21633642751310156</v>
      </c>
      <c r="D424" s="41">
        <v>9.4000000000006008</v>
      </c>
    </row>
    <row r="425" spans="3:7">
      <c r="C425" s="41">
        <f t="shared" si="21"/>
        <v>0.21544244676925009</v>
      </c>
      <c r="D425" s="41">
        <v>9.5000000000006004</v>
      </c>
    </row>
    <row r="426" spans="3:7">
      <c r="C426" s="41">
        <f t="shared" si="21"/>
        <v>0.21456373050713512</v>
      </c>
      <c r="D426" s="41">
        <v>9.6000000000006001</v>
      </c>
    </row>
    <row r="427" spans="3:7">
      <c r="C427" s="41">
        <f t="shared" si="21"/>
        <v>0.21369989108082649</v>
      </c>
      <c r="D427" s="41">
        <v>9.7000000000005997</v>
      </c>
    </row>
    <row r="428" spans="3:7">
      <c r="C428" s="41">
        <f t="shared" si="21"/>
        <v>0.21285055386005614</v>
      </c>
      <c r="D428" s="41">
        <v>9.8000000000005993</v>
      </c>
    </row>
    <row r="429" spans="3:7">
      <c r="C429" s="41">
        <f t="shared" si="21"/>
        <v>0.21201535668849503</v>
      </c>
      <c r="D429" s="41">
        <v>9.9000000000006008</v>
      </c>
    </row>
    <row r="430" spans="3:7">
      <c r="C430" s="41">
        <f t="shared" si="21"/>
        <v>0.21119394936886371</v>
      </c>
      <c r="D430" s="41">
        <v>10.0000000000006</v>
      </c>
    </row>
    <row r="431" spans="3:7">
      <c r="C431" s="41">
        <f t="shared" si="21"/>
        <v>0.2103859931733375</v>
      </c>
      <c r="D431" s="41">
        <v>10.1000000000006</v>
      </c>
    </row>
    <row r="432" spans="3:7">
      <c r="C432" s="41">
        <f t="shared" si="21"/>
        <v>0.20959116037780889</v>
      </c>
      <c r="D432" s="41">
        <v>10.2000000000006</v>
      </c>
      <c r="F432" s="41"/>
      <c r="G432" s="41"/>
    </row>
    <row r="433" spans="3:7">
      <c r="C433" s="41">
        <f t="shared" si="21"/>
        <v>0.20880913381866167</v>
      </c>
      <c r="D433" s="41">
        <v>10.300000000000599</v>
      </c>
      <c r="F433" s="41"/>
      <c r="G433" s="41"/>
    </row>
    <row r="434" spans="3:7">
      <c r="C434" s="41">
        <f t="shared" si="21"/>
        <v>0.20803960647079719</v>
      </c>
      <c r="D434" s="41">
        <v>10.400000000000601</v>
      </c>
      <c r="F434" s="41"/>
      <c r="G434" s="41"/>
    </row>
    <row r="435" spans="3:7">
      <c r="C435" s="41">
        <f t="shared" si="21"/>
        <v>0.20728228104573404</v>
      </c>
      <c r="D435" s="41">
        <v>10.5000000000006</v>
      </c>
      <c r="F435" s="41"/>
      <c r="G435" s="41"/>
    </row>
    <row r="436" spans="3:7">
      <c r="C436" s="41">
        <f t="shared" si="21"/>
        <v>0.20653686960867482</v>
      </c>
      <c r="D436" s="41">
        <v>10.6000000000006</v>
      </c>
      <c r="F436" s="41"/>
      <c r="G436" s="41"/>
    </row>
    <row r="437" spans="3:7">
      <c r="C437" s="41">
        <f t="shared" si="21"/>
        <v>0.20580309321350476</v>
      </c>
      <c r="D437" s="41">
        <v>10.7000000000006</v>
      </c>
      <c r="F437" s="41"/>
      <c r="G437" s="41"/>
    </row>
    <row r="438" spans="3:7">
      <c r="C438" s="41">
        <f t="shared" si="21"/>
        <v>0.20508068155474979</v>
      </c>
      <c r="D438" s="41">
        <v>10.800000000000599</v>
      </c>
      <c r="F438" s="41"/>
      <c r="G438" s="41"/>
    </row>
    <row r="439" spans="3:7">
      <c r="C439" s="41">
        <f t="shared" si="21"/>
        <v>0.20436937263558158</v>
      </c>
      <c r="D439" s="41">
        <v>10.900000000000601</v>
      </c>
      <c r="F439" s="41"/>
      <c r="G439" s="41"/>
    </row>
    <row r="440" spans="3:7">
      <c r="C440" s="41">
        <f t="shared" si="21"/>
        <v>0.20366891245101332</v>
      </c>
      <c r="D440" s="41">
        <v>11.0000000000006</v>
      </c>
      <c r="F440" s="41"/>
      <c r="G440" s="41"/>
    </row>
    <row r="441" spans="3:7">
      <c r="C441" s="41">
        <f t="shared" si="21"/>
        <v>0.20297905468548105</v>
      </c>
      <c r="D441" s="41">
        <v>11.1000000000006</v>
      </c>
      <c r="F441" s="41"/>
      <c r="G441" s="41"/>
    </row>
    <row r="442" spans="3:7">
      <c r="C442" s="41">
        <f t="shared" si="21"/>
        <v>0.2022995604240547</v>
      </c>
      <c r="D442" s="41">
        <v>11.2000000000006</v>
      </c>
      <c r="F442" s="41"/>
      <c r="G442" s="41"/>
    </row>
    <row r="443" spans="3:7">
      <c r="C443" s="41">
        <f t="shared" si="21"/>
        <v>0.20163019787656702</v>
      </c>
      <c r="D443" s="41">
        <v>11.300000000000599</v>
      </c>
      <c r="F443" s="41"/>
      <c r="G443" s="41"/>
    </row>
    <row r="444" spans="3:7">
      <c r="C444" s="41">
        <f t="shared" si="21"/>
        <v>0.20097074211399152</v>
      </c>
      <c r="D444" s="41">
        <v>11.400000000000601</v>
      </c>
      <c r="F444" s="41"/>
      <c r="G444" s="41"/>
    </row>
    <row r="445" spans="3:7">
      <c r="C445" s="41">
        <f t="shared" si="21"/>
        <v>0.20032097481643954</v>
      </c>
      <c r="D445" s="41">
        <v>11.5000000000006</v>
      </c>
      <c r="F445" s="41"/>
      <c r="G445" s="41"/>
    </row>
    <row r="446" spans="3:7">
      <c r="C446" s="41">
        <f t="shared" si="21"/>
        <v>0.1996806840321832</v>
      </c>
      <c r="D446" s="41">
        <v>11.6000000000006</v>
      </c>
      <c r="F446" s="41"/>
      <c r="G446" s="41"/>
    </row>
    <row r="447" spans="3:7">
      <c r="C447" s="41">
        <f t="shared" si="21"/>
        <v>0.19904966394714579</v>
      </c>
      <c r="D447" s="41">
        <v>11.7000000000006</v>
      </c>
      <c r="F447" s="41"/>
      <c r="G447" s="41"/>
    </row>
    <row r="448" spans="3:7">
      <c r="C448" s="41">
        <f t="shared" si="21"/>
        <v>0.19842771466433251</v>
      </c>
      <c r="D448" s="41">
        <v>11.800000000000599</v>
      </c>
      <c r="F448" s="41"/>
      <c r="G448" s="41"/>
    </row>
    <row r="449" spans="3:7">
      <c r="C449" s="41">
        <f t="shared" si="21"/>
        <v>0.19781464199270549</v>
      </c>
      <c r="D449" s="41">
        <v>11.900000000000601</v>
      </c>
      <c r="F449" s="41"/>
      <c r="G449" s="41"/>
    </row>
    <row r="450" spans="3:7">
      <c r="C450" s="41">
        <f t="shared" si="21"/>
        <v>0.19721025724503427</v>
      </c>
      <c r="D450" s="41">
        <v>12.0000000000006</v>
      </c>
      <c r="F450" s="41"/>
      <c r="G450" s="41"/>
    </row>
    <row r="451" spans="3:7">
      <c r="C451" s="41">
        <f t="shared" si="21"/>
        <v>0.19661437704428009</v>
      </c>
      <c r="D451" s="41">
        <v>12.1000000000006</v>
      </c>
      <c r="F451" s="41"/>
      <c r="G451" s="41"/>
    </row>
    <row r="452" spans="3:7">
      <c r="C452" s="41">
        <f t="shared" si="21"/>
        <v>0.19602682313809605</v>
      </c>
      <c r="D452" s="41">
        <v>12.2000000000006</v>
      </c>
      <c r="F452" s="41"/>
      <c r="G452" s="41"/>
    </row>
    <row r="453" spans="3:7">
      <c r="C453" s="41">
        <f t="shared" si="21"/>
        <v>0.19544742222104974</v>
      </c>
      <c r="D453" s="41">
        <v>12.300000000000599</v>
      </c>
      <c r="F453" s="41"/>
      <c r="G453" s="41"/>
    </row>
    <row r="454" spans="3:7">
      <c r="C454" s="41">
        <f t="shared" si="21"/>
        <v>0.19487600576419523</v>
      </c>
      <c r="D454" s="41">
        <v>12.400000000000601</v>
      </c>
      <c r="F454" s="41"/>
      <c r="G454" s="41"/>
    </row>
    <row r="455" spans="3:7">
      <c r="C455" s="41">
        <f t="shared" si="21"/>
        <v>0.19431240985164272</v>
      </c>
      <c r="D455" s="41">
        <v>12.5000000000006</v>
      </c>
      <c r="F455" s="41"/>
      <c r="G455" s="41"/>
    </row>
    <row r="456" spans="3:7">
      <c r="C456" s="41">
        <f t="shared" si="21"/>
        <v>0.19375647502379273</v>
      </c>
      <c r="D456" s="41">
        <v>12.6000000000006</v>
      </c>
      <c r="F456" s="41"/>
      <c r="G456" s="41"/>
    </row>
    <row r="457" spans="3:7">
      <c r="C457" s="41">
        <f t="shared" si="21"/>
        <v>0.19320804612692005</v>
      </c>
      <c r="D457" s="41">
        <v>12.7000000000006</v>
      </c>
      <c r="F457" s="41"/>
      <c r="G457" s="41"/>
    </row>
    <row r="458" spans="3:7">
      <c r="C458" s="41">
        <f t="shared" si="21"/>
        <v>0.19266697216880957</v>
      </c>
      <c r="D458" s="41">
        <v>12.800000000000599</v>
      </c>
      <c r="F458" s="41"/>
      <c r="G458" s="41"/>
    </row>
    <row r="459" spans="3:7">
      <c r="C459" s="41">
        <f t="shared" si="21"/>
        <v>0.19213310618016094</v>
      </c>
      <c r="D459" s="41">
        <v>12.900000000000601</v>
      </c>
      <c r="F459" s="41"/>
      <c r="G459" s="41"/>
    </row>
    <row r="460" spans="3:7">
      <c r="C460" s="41">
        <f t="shared" si="21"/>
        <v>0.1916063050814964</v>
      </c>
      <c r="D460" s="41">
        <v>13.0000000000006</v>
      </c>
      <c r="F460" s="41"/>
      <c r="G460" s="41"/>
    </row>
    <row r="461" spans="3:7">
      <c r="C461" s="41">
        <f t="shared" si="21"/>
        <v>0.19108642955531702</v>
      </c>
      <c r="D461" s="41">
        <v>13.1000000000006</v>
      </c>
      <c r="F461" s="41"/>
      <c r="G461" s="41"/>
    </row>
    <row r="462" spans="3:7">
      <c r="C462" s="41">
        <f t="shared" si="21"/>
        <v>0.19057334392326816</v>
      </c>
      <c r="D462" s="41">
        <v>13.2000000000006</v>
      </c>
      <c r="F462" s="41"/>
      <c r="G462" s="41"/>
    </row>
    <row r="463" spans="3:7">
      <c r="C463" s="41">
        <f t="shared" si="21"/>
        <v>0.19006691602808706</v>
      </c>
      <c r="D463" s="41">
        <v>13.300000000000599</v>
      </c>
      <c r="F463" s="41"/>
      <c r="G463" s="41"/>
    </row>
    <row r="464" spans="3:7">
      <c r="C464" s="41">
        <f t="shared" si="21"/>
        <v>0.18956701712011581</v>
      </c>
      <c r="D464" s="41">
        <v>13.400000000000601</v>
      </c>
      <c r="F464" s="41"/>
      <c r="G464" s="41"/>
    </row>
    <row r="465" spans="3:7">
      <c r="C465" s="41">
        <f t="shared" si="21"/>
        <v>0.18907352174817557</v>
      </c>
      <c r="D465" s="41">
        <v>13.5000000000006</v>
      </c>
      <c r="F465" s="41"/>
      <c r="G465" s="41"/>
    </row>
    <row r="466" spans="3:7">
      <c r="C466" s="41">
        <f t="shared" si="21"/>
        <v>0.18858630765460804</v>
      </c>
      <c r="D466" s="41">
        <v>13.6000000000006</v>
      </c>
      <c r="F466" s="41"/>
      <c r="G466" s="41"/>
    </row>
    <row r="467" spans="3:7">
      <c r="C467" s="41">
        <f t="shared" si="21"/>
        <v>0.18810525567429903</v>
      </c>
      <c r="D467" s="41">
        <v>13.7000000000006</v>
      </c>
      <c r="F467" s="41"/>
      <c r="G467" s="41"/>
    </row>
    <row r="468" spans="3:7">
      <c r="C468" s="41">
        <f t="shared" si="21"/>
        <v>0.18763024963750932</v>
      </c>
      <c r="D468" s="41">
        <v>13.800000000000599</v>
      </c>
      <c r="F468" s="41"/>
      <c r="G468" s="41"/>
    </row>
    <row r="469" spans="3:7">
      <c r="C469" s="41">
        <f t="shared" si="21"/>
        <v>0.1871611762763466</v>
      </c>
      <c r="D469" s="41">
        <v>13.900000000000601</v>
      </c>
      <c r="F469" s="41"/>
      <c r="G469" s="41"/>
    </row>
    <row r="470" spans="3:7">
      <c r="C470" s="41">
        <f t="shared" si="21"/>
        <v>0.18669792513471972</v>
      </c>
      <c r="D470" s="41">
        <v>14.0000000000006</v>
      </c>
      <c r="F470" s="41"/>
      <c r="G470" s="41"/>
    </row>
    <row r="471" spans="3:7">
      <c r="C471" s="41">
        <f t="shared" si="21"/>
        <v>0.18624038848162572</v>
      </c>
      <c r="D471" s="41">
        <v>14.1000000000006</v>
      </c>
      <c r="F471" s="41"/>
      <c r="G471" s="41"/>
    </row>
    <row r="472" spans="3:7">
      <c r="C472" s="41">
        <f t="shared" si="21"/>
        <v>0.18578846122762549</v>
      </c>
      <c r="D472" s="41">
        <v>14.2000000000006</v>
      </c>
      <c r="F472" s="41"/>
      <c r="G472" s="41"/>
    </row>
    <row r="473" spans="3:7">
      <c r="C473" s="41">
        <f t="shared" si="21"/>
        <v>0.18534204084437356</v>
      </c>
      <c r="D473" s="41">
        <v>14.300000000000599</v>
      </c>
      <c r="F473" s="41"/>
      <c r="G473" s="41"/>
    </row>
    <row r="474" spans="3:7">
      <c r="C474" s="41">
        <f t="shared" si="21"/>
        <v>0.18490102728707086</v>
      </c>
      <c r="D474" s="41">
        <v>14.400000000000601</v>
      </c>
      <c r="F474" s="41"/>
      <c r="G474" s="41"/>
    </row>
    <row r="475" spans="3:7">
      <c r="C475" s="41">
        <f t="shared" si="21"/>
        <v>0.18446532291971901</v>
      </c>
      <c r="D475" s="41">
        <v>14.5000000000006</v>
      </c>
      <c r="F475" s="41"/>
      <c r="G475" s="41"/>
    </row>
    <row r="476" spans="3:7">
      <c r="C476" s="41">
        <f t="shared" si="21"/>
        <v>0.18403483244305735</v>
      </c>
      <c r="D476" s="41">
        <v>14.6000000000006</v>
      </c>
      <c r="F476" s="41"/>
      <c r="G476" s="41"/>
    </row>
    <row r="477" spans="3:7">
      <c r="C477" s="41">
        <f t="shared" si="21"/>
        <v>0.18360946282507179</v>
      </c>
      <c r="D477" s="41">
        <v>14.7000000000006</v>
      </c>
      <c r="F477" s="41"/>
      <c r="G477" s="41"/>
    </row>
    <row r="478" spans="3:7">
      <c r="C478" s="41">
        <f t="shared" si="21"/>
        <v>0.18318912323396908</v>
      </c>
      <c r="D478" s="41">
        <v>14.800000000000599</v>
      </c>
      <c r="F478" s="41"/>
      <c r="G478" s="41"/>
    </row>
    <row r="479" spans="3:7">
      <c r="C479" s="41">
        <f t="shared" ref="C479:C542" si="22">D$21+(D$22/(D479-D$23))</f>
        <v>0.18277372497351457</v>
      </c>
      <c r="D479" s="41">
        <v>14.900000000000601</v>
      </c>
      <c r="F479" s="41"/>
      <c r="G479" s="41"/>
    </row>
    <row r="480" spans="3:7">
      <c r="C480" s="41">
        <f t="shared" si="22"/>
        <v>0.18236318142063729</v>
      </c>
      <c r="D480" s="41">
        <v>15.0000000000006</v>
      </c>
      <c r="F480" s="41"/>
      <c r="G480" s="41"/>
    </row>
    <row r="481" spans="3:7">
      <c r="C481" s="41">
        <f t="shared" si="22"/>
        <v>0.18195740796520976</v>
      </c>
      <c r="D481" s="41">
        <v>15.1000000000006</v>
      </c>
      <c r="F481" s="41"/>
      <c r="G481" s="41"/>
    </row>
    <row r="482" spans="3:7">
      <c r="C482" s="41">
        <f t="shared" si="22"/>
        <v>0.18155632195191482</v>
      </c>
      <c r="D482" s="41">
        <v>15.2000000000006</v>
      </c>
      <c r="F482" s="41"/>
      <c r="G482" s="41"/>
    </row>
    <row r="483" spans="3:7">
      <c r="C483" s="41">
        <f t="shared" si="22"/>
        <v>0.18115984262411561</v>
      </c>
      <c r="D483" s="41">
        <v>15.300000000000599</v>
      </c>
      <c r="F483" s="41"/>
      <c r="G483" s="41"/>
    </row>
    <row r="484" spans="3:7">
      <c r="C484" s="41">
        <f t="shared" si="22"/>
        <v>0.18076789106964841</v>
      </c>
      <c r="D484" s="41">
        <v>15.400000000000601</v>
      </c>
      <c r="F484" s="41"/>
      <c r="G484" s="41"/>
    </row>
    <row r="485" spans="3:7">
      <c r="C485" s="41">
        <f t="shared" si="22"/>
        <v>0.18038039016846236</v>
      </c>
      <c r="D485" s="41">
        <v>15.5000000000006</v>
      </c>
      <c r="F485" s="41"/>
      <c r="G485" s="41"/>
    </row>
    <row r="486" spans="3:7">
      <c r="C486" s="41">
        <f t="shared" si="22"/>
        <v>0.1799972645420323</v>
      </c>
      <c r="D486" s="41">
        <v>15.6000000000006</v>
      </c>
      <c r="F486" s="41"/>
      <c r="G486" s="41"/>
    </row>
    <row r="487" spans="3:7">
      <c r="C487" s="41">
        <f t="shared" si="22"/>
        <v>0.17961844050447584</v>
      </c>
      <c r="D487" s="41">
        <v>15.7000000000006</v>
      </c>
      <c r="F487" s="41"/>
      <c r="G487" s="41"/>
    </row>
    <row r="488" spans="3:7">
      <c r="C488" s="41">
        <f t="shared" si="22"/>
        <v>0.17924384601530757</v>
      </c>
      <c r="D488" s="41">
        <v>15.800000000000701</v>
      </c>
      <c r="F488" s="41"/>
      <c r="G488" s="41"/>
    </row>
    <row r="489" spans="3:7">
      <c r="C489" s="41">
        <f t="shared" si="22"/>
        <v>0.17887341063376844</v>
      </c>
      <c r="D489" s="41">
        <v>15.9000000000007</v>
      </c>
      <c r="F489" s="41"/>
      <c r="G489" s="41"/>
    </row>
    <row r="490" spans="3:7">
      <c r="C490" s="41">
        <f t="shared" si="22"/>
        <v>0.17850706547466433</v>
      </c>
      <c r="D490" s="41">
        <v>16.0000000000007</v>
      </c>
      <c r="F490" s="41"/>
      <c r="G490" s="41"/>
    </row>
    <row r="491" spans="3:7">
      <c r="C491" s="41">
        <f t="shared" si="22"/>
        <v>0.17814474316566342</v>
      </c>
      <c r="D491" s="41">
        <v>16.100000000000701</v>
      </c>
      <c r="F491" s="41"/>
      <c r="G491" s="41"/>
    </row>
    <row r="492" spans="3:7">
      <c r="C492" s="41">
        <f t="shared" si="22"/>
        <v>0.17778637780599063</v>
      </c>
      <c r="D492" s="41">
        <v>16.200000000000699</v>
      </c>
      <c r="F492" s="41"/>
      <c r="G492" s="41"/>
    </row>
    <row r="493" spans="3:7">
      <c r="C493" s="41">
        <f t="shared" si="22"/>
        <v>0.17743190492646815</v>
      </c>
      <c r="D493" s="41">
        <v>16.300000000000701</v>
      </c>
      <c r="F493" s="41"/>
      <c r="G493" s="41"/>
    </row>
    <row r="494" spans="3:7">
      <c r="C494" s="41">
        <f t="shared" si="22"/>
        <v>0.17708126145085143</v>
      </c>
      <c r="D494" s="41">
        <v>16.400000000000698</v>
      </c>
      <c r="F494" s="41"/>
      <c r="G494" s="41"/>
    </row>
    <row r="495" spans="3:7">
      <c r="C495" s="41">
        <f t="shared" si="22"/>
        <v>0.17673438565841126</v>
      </c>
      <c r="D495" s="41">
        <v>16.5000000000007</v>
      </c>
      <c r="F495" s="41"/>
      <c r="G495" s="41"/>
    </row>
    <row r="496" spans="3:7">
      <c r="C496" s="41">
        <f t="shared" si="22"/>
        <v>0.17639121714771566</v>
      </c>
      <c r="D496" s="41">
        <v>16.600000000000701</v>
      </c>
      <c r="F496" s="41"/>
      <c r="G496" s="41"/>
    </row>
    <row r="497" spans="3:7">
      <c r="C497" s="41">
        <f t="shared" si="22"/>
        <v>0.17605169680156676</v>
      </c>
      <c r="D497" s="41">
        <v>16.700000000000699</v>
      </c>
      <c r="F497" s="41"/>
      <c r="G497" s="41"/>
    </row>
    <row r="498" spans="3:7">
      <c r="C498" s="41">
        <f t="shared" si="22"/>
        <v>0.17571576675305023</v>
      </c>
      <c r="D498" s="41">
        <v>16.800000000000701</v>
      </c>
      <c r="F498" s="41"/>
      <c r="G498" s="41"/>
    </row>
    <row r="499" spans="3:7">
      <c r="C499" s="41">
        <f t="shared" si="22"/>
        <v>0.17538337035265575</v>
      </c>
      <c r="D499" s="41">
        <v>16.900000000000698</v>
      </c>
      <c r="F499" s="41"/>
      <c r="G499" s="41"/>
    </row>
    <row r="500" spans="3:7">
      <c r="C500" s="41">
        <f t="shared" si="22"/>
        <v>0.17505445213643003</v>
      </c>
      <c r="D500" s="41">
        <v>17.0000000000007</v>
      </c>
      <c r="F500" s="41"/>
      <c r="G500" s="41"/>
    </row>
    <row r="501" spans="3:7">
      <c r="C501" s="41">
        <f t="shared" si="22"/>
        <v>0.17472895779512407</v>
      </c>
      <c r="D501" s="41">
        <v>17.100000000000701</v>
      </c>
      <c r="F501" s="41"/>
      <c r="G501" s="41"/>
    </row>
    <row r="502" spans="3:7">
      <c r="C502" s="41">
        <f t="shared" si="22"/>
        <v>0.17440683414429897</v>
      </c>
      <c r="D502" s="41">
        <v>17.200000000000699</v>
      </c>
      <c r="F502" s="41"/>
      <c r="G502" s="41"/>
    </row>
    <row r="503" spans="3:7">
      <c r="C503" s="41">
        <f t="shared" si="22"/>
        <v>0.17408802909535581</v>
      </c>
      <c r="D503" s="41">
        <v>17.300000000000701</v>
      </c>
      <c r="F503" s="41"/>
      <c r="G503" s="41"/>
    </row>
    <row r="504" spans="3:7">
      <c r="C504" s="41">
        <f t="shared" si="22"/>
        <v>0.17377249162745609</v>
      </c>
      <c r="D504" s="41">
        <v>17.400000000000698</v>
      </c>
      <c r="F504" s="41"/>
      <c r="G504" s="41"/>
    </row>
    <row r="505" spans="3:7">
      <c r="C505" s="41">
        <f t="shared" si="22"/>
        <v>0.17346017176030146</v>
      </c>
      <c r="D505" s="41">
        <v>17.5000000000007</v>
      </c>
      <c r="F505" s="41"/>
      <c r="G505" s="41"/>
    </row>
    <row r="506" spans="3:7">
      <c r="C506" s="41">
        <f t="shared" si="22"/>
        <v>0.17315102052774162</v>
      </c>
      <c r="D506" s="41">
        <v>17.600000000000701</v>
      </c>
      <c r="F506" s="41"/>
      <c r="G506" s="41"/>
    </row>
    <row r="507" spans="3:7">
      <c r="C507" s="41">
        <f t="shared" si="22"/>
        <v>0.17284498995218167</v>
      </c>
      <c r="D507" s="41">
        <v>17.700000000000699</v>
      </c>
      <c r="F507" s="41"/>
      <c r="G507" s="41"/>
    </row>
    <row r="508" spans="3:7">
      <c r="C508" s="41">
        <f t="shared" si="22"/>
        <v>0.17254203301976057</v>
      </c>
      <c r="D508" s="41">
        <v>17.800000000000701</v>
      </c>
      <c r="F508" s="41"/>
      <c r="G508" s="41"/>
    </row>
    <row r="509" spans="3:7">
      <c r="C509" s="41">
        <f t="shared" si="22"/>
        <v>0.17224210365627363</v>
      </c>
      <c r="D509" s="41">
        <v>17.900000000000698</v>
      </c>
      <c r="F509" s="41"/>
      <c r="G509" s="41"/>
    </row>
    <row r="510" spans="3:7">
      <c r="C510" s="41">
        <f t="shared" si="22"/>
        <v>0.17194515670381325</v>
      </c>
      <c r="D510" s="41">
        <v>18.0000000000007</v>
      </c>
      <c r="F510" s="41"/>
      <c r="G510" s="41"/>
    </row>
    <row r="511" spans="3:7">
      <c r="C511" s="41">
        <f t="shared" si="22"/>
        <v>0.17165114789810335</v>
      </c>
      <c r="D511" s="41">
        <v>18.100000000000701</v>
      </c>
      <c r="F511" s="41"/>
      <c r="G511" s="41"/>
    </row>
    <row r="512" spans="3:7">
      <c r="C512" s="41">
        <f t="shared" si="22"/>
        <v>0.17136003384650289</v>
      </c>
      <c r="D512" s="41">
        <v>18.200000000000699</v>
      </c>
      <c r="F512" s="41"/>
      <c r="G512" s="41"/>
    </row>
    <row r="513" spans="3:7">
      <c r="C513" s="41">
        <f t="shared" si="22"/>
        <v>0.17107177200665613</v>
      </c>
      <c r="D513" s="41">
        <v>18.300000000000701</v>
      </c>
      <c r="F513" s="41"/>
      <c r="G513" s="41"/>
    </row>
    <row r="514" spans="3:7">
      <c r="C514" s="41">
        <f t="shared" si="22"/>
        <v>0.17078632066576735</v>
      </c>
      <c r="D514" s="41">
        <v>18.400000000000698</v>
      </c>
      <c r="F514" s="41"/>
      <c r="G514" s="41"/>
    </row>
    <row r="515" spans="3:7">
      <c r="C515" s="41">
        <f t="shared" si="22"/>
        <v>0.17050363892047873</v>
      </c>
      <c r="D515" s="41">
        <v>18.5000000000007</v>
      </c>
      <c r="F515" s="41"/>
      <c r="G515" s="41"/>
    </row>
    <row r="516" spans="3:7">
      <c r="C516" s="41">
        <f t="shared" si="22"/>
        <v>0.17022368665733134</v>
      </c>
      <c r="D516" s="41">
        <v>18.600000000000701</v>
      </c>
      <c r="F516" s="41"/>
      <c r="G516" s="41"/>
    </row>
    <row r="517" spans="3:7">
      <c r="C517" s="41">
        <f t="shared" si="22"/>
        <v>0.16994642453378911</v>
      </c>
      <c r="D517" s="41">
        <v>18.700000000000699</v>
      </c>
      <c r="F517" s="41"/>
      <c r="G517" s="41"/>
    </row>
    <row r="518" spans="3:7">
      <c r="C518" s="41">
        <f t="shared" si="22"/>
        <v>0.16967181395980732</v>
      </c>
      <c r="D518" s="41">
        <v>18.800000000000701</v>
      </c>
      <c r="F518" s="41"/>
      <c r="G518" s="41"/>
    </row>
    <row r="519" spans="3:7">
      <c r="C519" s="41">
        <f t="shared" si="22"/>
        <v>0.16939981707992757</v>
      </c>
      <c r="D519" s="41">
        <v>18.900000000000698</v>
      </c>
      <c r="F519" s="41"/>
      <c r="G519" s="41"/>
    </row>
    <row r="520" spans="3:7">
      <c r="C520" s="41">
        <f t="shared" si="22"/>
        <v>0.16913039675588126</v>
      </c>
      <c r="D520" s="41">
        <v>19.0000000000007</v>
      </c>
      <c r="F520" s="41"/>
      <c r="G520" s="41"/>
    </row>
    <row r="521" spans="3:7">
      <c r="C521" s="41">
        <f t="shared" si="22"/>
        <v>0.16886351654968534</v>
      </c>
      <c r="D521" s="41">
        <v>19.100000000000701</v>
      </c>
      <c r="F521" s="41"/>
      <c r="G521" s="41"/>
    </row>
    <row r="522" spans="3:7">
      <c r="C522" s="41">
        <f t="shared" si="22"/>
        <v>0.16859914070721393</v>
      </c>
      <c r="D522" s="41">
        <v>19.200000000000699</v>
      </c>
      <c r="F522" s="41"/>
      <c r="G522" s="41"/>
    </row>
    <row r="523" spans="3:7">
      <c r="C523" s="41">
        <f t="shared" si="22"/>
        <v>0.16833723414223004</v>
      </c>
      <c r="D523" s="41">
        <v>19.300000000000701</v>
      </c>
      <c r="F523" s="41"/>
      <c r="G523" s="41"/>
    </row>
    <row r="524" spans="3:7">
      <c r="C524" s="41">
        <f t="shared" si="22"/>
        <v>0.168077762420863</v>
      </c>
      <c r="D524" s="41">
        <v>19.400000000000698</v>
      </c>
      <c r="F524" s="41"/>
      <c r="G524" s="41"/>
    </row>
    <row r="525" spans="3:7">
      <c r="C525" s="41">
        <f t="shared" si="22"/>
        <v>0.16782069174651654</v>
      </c>
      <c r="D525" s="41">
        <v>19.5000000000007</v>
      </c>
      <c r="F525" s="41"/>
      <c r="G525" s="41"/>
    </row>
    <row r="526" spans="3:7">
      <c r="C526" s="41">
        <f t="shared" si="22"/>
        <v>0.16756598894519387</v>
      </c>
      <c r="D526" s="41">
        <v>19.600000000000701</v>
      </c>
      <c r="F526" s="41"/>
      <c r="G526" s="41"/>
    </row>
    <row r="527" spans="3:7">
      <c r="C527" s="41">
        <f t="shared" si="22"/>
        <v>0.16731362145122683</v>
      </c>
      <c r="D527" s="41">
        <v>19.700000000000699</v>
      </c>
      <c r="F527" s="41"/>
      <c r="G527" s="41"/>
    </row>
    <row r="528" spans="3:7">
      <c r="C528" s="41">
        <f t="shared" si="22"/>
        <v>0.16706355729339512</v>
      </c>
      <c r="D528" s="41">
        <v>19.800000000000701</v>
      </c>
      <c r="F528" s="41"/>
      <c r="G528" s="41"/>
    </row>
    <row r="529" spans="3:7">
      <c r="C529" s="41">
        <f t="shared" si="22"/>
        <v>0.16681576508142448</v>
      </c>
      <c r="D529" s="41">
        <v>19.900000000000698</v>
      </c>
      <c r="F529" s="41"/>
      <c r="G529" s="41"/>
    </row>
    <row r="530" spans="3:7">
      <c r="C530" s="41">
        <f t="shared" si="22"/>
        <v>0.16657021399285094</v>
      </c>
      <c r="D530" s="41">
        <v>20.0000000000007</v>
      </c>
      <c r="F530" s="41"/>
      <c r="G530" s="41"/>
    </row>
    <row r="531" spans="3:7">
      <c r="C531" s="41">
        <f t="shared" si="22"/>
        <v>0.16632687376023969</v>
      </c>
      <c r="D531" s="41">
        <v>20.100000000000701</v>
      </c>
      <c r="F531" s="41"/>
      <c r="G531" s="41"/>
    </row>
    <row r="532" spans="3:7">
      <c r="C532" s="41">
        <f t="shared" si="22"/>
        <v>0.16608571465874827</v>
      </c>
      <c r="D532" s="41">
        <v>20.200000000000699</v>
      </c>
      <c r="F532" s="41"/>
      <c r="G532" s="41"/>
    </row>
    <row r="533" spans="3:7">
      <c r="C533" s="41">
        <f t="shared" si="22"/>
        <v>0.16584670749402181</v>
      </c>
      <c r="D533" s="41">
        <v>20.300000000000701</v>
      </c>
      <c r="F533" s="41"/>
      <c r="G533" s="41"/>
    </row>
    <row r="534" spans="3:7">
      <c r="C534" s="41">
        <f t="shared" si="22"/>
        <v>0.16560982359041165</v>
      </c>
      <c r="D534" s="41">
        <v>20.400000000000698</v>
      </c>
      <c r="F534" s="41"/>
      <c r="G534" s="41"/>
    </row>
    <row r="535" spans="3:7">
      <c r="C535" s="41">
        <f t="shared" si="22"/>
        <v>0.16537503477950613</v>
      </c>
      <c r="D535" s="41">
        <v>20.5000000000007</v>
      </c>
      <c r="F535" s="41"/>
      <c r="G535" s="41"/>
    </row>
    <row r="536" spans="3:7">
      <c r="C536" s="41">
        <f t="shared" si="22"/>
        <v>0.16514231338896451</v>
      </c>
      <c r="D536" s="41">
        <v>20.600000000000701</v>
      </c>
      <c r="F536" s="41"/>
      <c r="G536" s="41"/>
    </row>
    <row r="537" spans="3:7">
      <c r="C537" s="41">
        <f t="shared" si="22"/>
        <v>0.16491163223164446</v>
      </c>
      <c r="D537" s="41">
        <v>20.700000000000699</v>
      </c>
      <c r="F537" s="41"/>
      <c r="G537" s="41"/>
    </row>
    <row r="538" spans="3:7">
      <c r="C538" s="41">
        <f t="shared" si="22"/>
        <v>0.16468296459501436</v>
      </c>
      <c r="D538" s="41">
        <v>20.800000000000701</v>
      </c>
      <c r="F538" s="41"/>
      <c r="G538" s="41"/>
    </row>
    <row r="539" spans="3:7">
      <c r="C539" s="41">
        <f t="shared" si="22"/>
        <v>0.16445628423084163</v>
      </c>
      <c r="D539" s="41">
        <v>20.900000000000698</v>
      </c>
      <c r="F539" s="41"/>
      <c r="G539" s="41"/>
    </row>
    <row r="540" spans="3:7">
      <c r="C540" s="41">
        <f t="shared" si="22"/>
        <v>0.16423156534514868</v>
      </c>
      <c r="D540" s="41">
        <v>21.0000000000007</v>
      </c>
      <c r="F540" s="41"/>
      <c r="G540" s="41"/>
    </row>
    <row r="541" spans="3:7">
      <c r="C541" s="41">
        <f t="shared" si="22"/>
        <v>0.16400878258842844</v>
      </c>
      <c r="D541" s="41">
        <v>21.100000000000701</v>
      </c>
      <c r="F541" s="41"/>
      <c r="G541" s="41"/>
    </row>
    <row r="542" spans="3:7">
      <c r="C542" s="41">
        <f t="shared" si="22"/>
        <v>0.1637879110461119</v>
      </c>
      <c r="D542" s="41">
        <v>21.200000000000699</v>
      </c>
      <c r="F542" s="41"/>
      <c r="G542" s="41"/>
    </row>
    <row r="543" spans="3:7">
      <c r="C543" s="41">
        <f t="shared" ref="C543:C606" si="23">D$21+(D$22/(D543-D$23))</f>
        <v>0.16356892622927977</v>
      </c>
      <c r="D543" s="41">
        <v>21.300000000000701</v>
      </c>
      <c r="F543" s="41"/>
      <c r="G543" s="41"/>
    </row>
    <row r="544" spans="3:7">
      <c r="C544" s="41">
        <f t="shared" si="23"/>
        <v>0.16335180406561106</v>
      </c>
      <c r="D544" s="41">
        <v>21.400000000000698</v>
      </c>
      <c r="F544" s="41"/>
      <c r="G544" s="41"/>
    </row>
    <row r="545" spans="3:7">
      <c r="C545" s="41">
        <f t="shared" si="23"/>
        <v>0.16313652089056199</v>
      </c>
      <c r="D545" s="41">
        <v>21.5000000000007</v>
      </c>
      <c r="F545" s="41"/>
      <c r="G545" s="41"/>
    </row>
    <row r="546" spans="3:7">
      <c r="C546" s="41">
        <f t="shared" si="23"/>
        <v>0.16292305343876776</v>
      </c>
      <c r="D546" s="41">
        <v>21.600000000000701</v>
      </c>
      <c r="F546" s="41"/>
      <c r="G546" s="41"/>
    </row>
    <row r="547" spans="3:7">
      <c r="C547" s="41">
        <f t="shared" si="23"/>
        <v>0.16271137883566111</v>
      </c>
      <c r="D547" s="41">
        <v>21.700000000000699</v>
      </c>
      <c r="F547" s="41"/>
      <c r="G547" s="41"/>
    </row>
    <row r="548" spans="3:7">
      <c r="C548" s="41">
        <f t="shared" si="23"/>
        <v>0.1625014745893012</v>
      </c>
      <c r="D548" s="41">
        <v>21.800000000000701</v>
      </c>
      <c r="F548" s="41"/>
      <c r="G548" s="41"/>
    </row>
    <row r="549" spans="3:7">
      <c r="C549" s="41">
        <f t="shared" si="23"/>
        <v>0.16229331858240656</v>
      </c>
      <c r="D549" s="41">
        <v>21.900000000000698</v>
      </c>
      <c r="F549" s="41"/>
      <c r="G549" s="41"/>
    </row>
    <row r="550" spans="3:7">
      <c r="C550" s="41">
        <f t="shared" si="23"/>
        <v>0.16208688906458632</v>
      </c>
      <c r="D550" s="41">
        <v>22.0000000000007</v>
      </c>
      <c r="F550" s="41"/>
      <c r="G550" s="41"/>
    </row>
    <row r="551" spans="3:7">
      <c r="C551" s="41">
        <f t="shared" si="23"/>
        <v>0.16188216464476407</v>
      </c>
      <c r="D551" s="41">
        <v>22.100000000000701</v>
      </c>
      <c r="F551" s="41"/>
      <c r="G551" s="41"/>
    </row>
    <row r="552" spans="3:7">
      <c r="C552" s="41">
        <f t="shared" si="23"/>
        <v>0.16167912428378844</v>
      </c>
      <c r="D552" s="41">
        <v>22.200000000000699</v>
      </c>
      <c r="F552" s="41"/>
      <c r="G552" s="41"/>
    </row>
    <row r="553" spans="3:7">
      <c r="C553" s="41">
        <f t="shared" si="23"/>
        <v>0.16147774728722555</v>
      </c>
      <c r="D553" s="41">
        <v>22.300000000000701</v>
      </c>
      <c r="F553" s="41"/>
      <c r="G553" s="41"/>
    </row>
    <row r="554" spans="3:7">
      <c r="C554" s="41">
        <f t="shared" si="23"/>
        <v>0.16127801329832767</v>
      </c>
      <c r="D554" s="41">
        <v>22.400000000000698</v>
      </c>
      <c r="F554" s="41"/>
      <c r="G554" s="41"/>
    </row>
    <row r="555" spans="3:7">
      <c r="C555" s="41">
        <f t="shared" si="23"/>
        <v>0.1610799022911733</v>
      </c>
      <c r="D555" s="41">
        <v>22.5000000000007</v>
      </c>
      <c r="F555" s="41"/>
      <c r="G555" s="41"/>
    </row>
    <row r="556" spans="3:7">
      <c r="C556" s="41">
        <f t="shared" si="23"/>
        <v>0.1608833945639741</v>
      </c>
      <c r="D556" s="41">
        <v>22.600000000000701</v>
      </c>
      <c r="F556" s="41"/>
      <c r="G556" s="41"/>
    </row>
    <row r="557" spans="3:7">
      <c r="C557" s="41">
        <f t="shared" si="23"/>
        <v>0.16068847073254319</v>
      </c>
      <c r="D557" s="41">
        <v>22.700000000000699</v>
      </c>
      <c r="F557" s="41"/>
      <c r="G557" s="41"/>
    </row>
    <row r="558" spans="3:7">
      <c r="C558" s="41">
        <f t="shared" si="23"/>
        <v>0.16049511172392089</v>
      </c>
      <c r="D558" s="41">
        <v>22.8000000000008</v>
      </c>
      <c r="F558" s="41"/>
      <c r="G558" s="41"/>
    </row>
    <row r="559" spans="3:7">
      <c r="C559" s="41">
        <f t="shared" si="23"/>
        <v>0.16030329877015426</v>
      </c>
      <c r="D559" s="41">
        <v>22.900000000000801</v>
      </c>
      <c r="F559" s="41"/>
      <c r="G559" s="41"/>
    </row>
    <row r="560" spans="3:7">
      <c r="C560" s="41">
        <f t="shared" si="23"/>
        <v>0.16011301340222325</v>
      </c>
      <c r="D560" s="41">
        <v>23.000000000000799</v>
      </c>
      <c r="F560" s="41"/>
      <c r="G560" s="41"/>
    </row>
    <row r="561" spans="3:7">
      <c r="C561" s="41">
        <f t="shared" si="23"/>
        <v>0.15992423744411344</v>
      </c>
      <c r="D561" s="41">
        <v>23.100000000000801</v>
      </c>
      <c r="F561" s="41"/>
      <c r="G561" s="41"/>
    </row>
    <row r="562" spans="3:7">
      <c r="C562" s="41">
        <f t="shared" si="23"/>
        <v>0.15973695300702817</v>
      </c>
      <c r="D562" s="41">
        <v>23.200000000000799</v>
      </c>
      <c r="F562" s="41"/>
      <c r="G562" s="41"/>
    </row>
    <row r="563" spans="3:7">
      <c r="C563" s="41">
        <f t="shared" si="23"/>
        <v>0.1595511424837377</v>
      </c>
      <c r="D563" s="41">
        <v>23.3000000000008</v>
      </c>
      <c r="F563" s="41"/>
      <c r="G563" s="41"/>
    </row>
    <row r="564" spans="3:7">
      <c r="C564" s="41">
        <f t="shared" si="23"/>
        <v>0.15936678854306097</v>
      </c>
      <c r="D564" s="41">
        <v>23.400000000000801</v>
      </c>
      <c r="F564" s="41"/>
      <c r="G564" s="41"/>
    </row>
    <row r="565" spans="3:7">
      <c r="C565" s="41">
        <f t="shared" si="23"/>
        <v>0.15918387412447699</v>
      </c>
      <c r="D565" s="41">
        <v>23.500000000000799</v>
      </c>
      <c r="F565" s="41"/>
      <c r="G565" s="41"/>
    </row>
    <row r="566" spans="3:7">
      <c r="C566" s="41">
        <f t="shared" si="23"/>
        <v>0.15900238243286169</v>
      </c>
      <c r="D566" s="41">
        <v>23.600000000000801</v>
      </c>
      <c r="F566" s="41"/>
      <c r="G566" s="41"/>
    </row>
    <row r="567" spans="3:7">
      <c r="C567" s="41">
        <f t="shared" si="23"/>
        <v>0.15882229693334721</v>
      </c>
      <c r="D567" s="41">
        <v>23.700000000000799</v>
      </c>
      <c r="F567" s="41"/>
      <c r="G567" s="41"/>
    </row>
    <row r="568" spans="3:7">
      <c r="C568" s="41">
        <f t="shared" si="23"/>
        <v>0.15864360134630026</v>
      </c>
      <c r="D568" s="41">
        <v>23.8000000000008</v>
      </c>
      <c r="F568" s="41"/>
      <c r="G568" s="41"/>
    </row>
    <row r="569" spans="3:7">
      <c r="C569" s="41">
        <f t="shared" si="23"/>
        <v>0.15846627964241611</v>
      </c>
      <c r="D569" s="41">
        <v>23.900000000000801</v>
      </c>
      <c r="F569" s="41"/>
      <c r="G569" s="41"/>
    </row>
    <row r="570" spans="3:7">
      <c r="C570" s="41">
        <f t="shared" si="23"/>
        <v>0.1582903160379257</v>
      </c>
      <c r="D570" s="41">
        <v>24.000000000000799</v>
      </c>
      <c r="F570" s="41"/>
      <c r="G570" s="41"/>
    </row>
    <row r="571" spans="3:7">
      <c r="C571" s="41">
        <f t="shared" si="23"/>
        <v>0.15811569498991199</v>
      </c>
      <c r="D571" s="41">
        <v>24.100000000000801</v>
      </c>
      <c r="F571" s="41"/>
      <c r="G571" s="41"/>
    </row>
    <row r="572" spans="3:7">
      <c r="C572" s="41">
        <f t="shared" si="23"/>
        <v>0.15794240119173336</v>
      </c>
      <c r="D572" s="41">
        <v>24.200000000000799</v>
      </c>
      <c r="F572" s="41"/>
      <c r="G572" s="41"/>
    </row>
    <row r="573" spans="3:7">
      <c r="C573" s="41">
        <f t="shared" si="23"/>
        <v>0.15777041956855106</v>
      </c>
      <c r="D573" s="41">
        <v>24.3000000000008</v>
      </c>
      <c r="F573" s="41"/>
      <c r="G573" s="41"/>
    </row>
    <row r="574" spans="3:7">
      <c r="C574" s="41">
        <f t="shared" si="23"/>
        <v>0.15759973527295759</v>
      </c>
      <c r="D574" s="41">
        <v>24.400000000000801</v>
      </c>
      <c r="F574" s="41"/>
      <c r="G574" s="41"/>
    </row>
    <row r="575" spans="3:7">
      <c r="C575" s="41">
        <f t="shared" si="23"/>
        <v>0.15743033368070394</v>
      </c>
      <c r="D575" s="41">
        <v>24.500000000000799</v>
      </c>
      <c r="F575" s="41"/>
      <c r="G575" s="41"/>
    </row>
    <row r="576" spans="3:7">
      <c r="C576" s="41">
        <f t="shared" si="23"/>
        <v>0.15726220038652255</v>
      </c>
      <c r="D576" s="41">
        <v>24.600000000000801</v>
      </c>
      <c r="F576" s="41"/>
      <c r="G576" s="41"/>
    </row>
    <row r="577" spans="3:7">
      <c r="C577" s="41">
        <f t="shared" si="23"/>
        <v>0.15709532120004388</v>
      </c>
      <c r="D577" s="41">
        <v>24.700000000000799</v>
      </c>
      <c r="F577" s="41"/>
      <c r="G577" s="41"/>
    </row>
    <row r="578" spans="3:7">
      <c r="C578" s="41">
        <f t="shared" si="23"/>
        <v>0.15692968214180406</v>
      </c>
      <c r="D578" s="41">
        <v>24.8000000000008</v>
      </c>
      <c r="F578" s="41"/>
      <c r="G578" s="41"/>
    </row>
    <row r="579" spans="3:7">
      <c r="C579" s="41">
        <f t="shared" si="23"/>
        <v>0.15676526943934099</v>
      </c>
      <c r="D579" s="41">
        <v>24.900000000000801</v>
      </c>
      <c r="F579" s="41"/>
      <c r="G579" s="41"/>
    </row>
    <row r="580" spans="3:7">
      <c r="C580" s="41">
        <f t="shared" si="23"/>
        <v>0.15660206952337713</v>
      </c>
      <c r="D580" s="41">
        <v>25.000000000000799</v>
      </c>
      <c r="F580" s="41"/>
      <c r="G580" s="41"/>
    </row>
    <row r="581" spans="3:7">
      <c r="C581" s="41">
        <f t="shared" si="23"/>
        <v>0.15644006902408622</v>
      </c>
      <c r="D581" s="41">
        <v>25.100000000000801</v>
      </c>
      <c r="F581" s="41"/>
      <c r="G581" s="41"/>
    </row>
    <row r="582" spans="3:7">
      <c r="C582" s="41">
        <f t="shared" si="23"/>
        <v>0.15627925476744214</v>
      </c>
      <c r="D582" s="41">
        <v>25.200000000000799</v>
      </c>
      <c r="F582" s="41"/>
      <c r="G582" s="41"/>
    </row>
    <row r="583" spans="3:7">
      <c r="C583" s="41">
        <f t="shared" si="23"/>
        <v>0.15611961377164754</v>
      </c>
      <c r="D583" s="41">
        <v>25.3000000000008</v>
      </c>
      <c r="F583" s="41"/>
      <c r="G583" s="41"/>
    </row>
    <row r="584" spans="3:7">
      <c r="C584" s="41">
        <f t="shared" si="23"/>
        <v>0.15596113324364058</v>
      </c>
      <c r="D584" s="41">
        <v>25.400000000000801</v>
      </c>
      <c r="F584" s="41"/>
      <c r="G584" s="41"/>
    </row>
    <row r="585" spans="3:7">
      <c r="C585" s="41">
        <f t="shared" si="23"/>
        <v>0.15580380057567741</v>
      </c>
      <c r="D585" s="41">
        <v>25.500000000000799</v>
      </c>
      <c r="F585" s="41"/>
      <c r="G585" s="41"/>
    </row>
    <row r="586" spans="3:7">
      <c r="C586" s="41">
        <f t="shared" si="23"/>
        <v>0.15564760334198857</v>
      </c>
      <c r="D586" s="41">
        <v>25.600000000000801</v>
      </c>
      <c r="F586" s="41"/>
      <c r="G586" s="41"/>
    </row>
    <row r="587" spans="3:7">
      <c r="C587" s="41">
        <f t="shared" si="23"/>
        <v>0.1554925292955078</v>
      </c>
      <c r="D587" s="41">
        <v>25.700000000000799</v>
      </c>
      <c r="F587" s="41"/>
      <c r="G587" s="41"/>
    </row>
    <row r="588" spans="3:7">
      <c r="C588" s="41">
        <f t="shared" si="23"/>
        <v>0.15533856636467078</v>
      </c>
      <c r="D588" s="41">
        <v>25.8000000000008</v>
      </c>
      <c r="F588" s="41"/>
      <c r="G588" s="41"/>
    </row>
    <row r="589" spans="3:7">
      <c r="C589" s="41">
        <f t="shared" si="23"/>
        <v>0.15518570265028286</v>
      </c>
      <c r="D589" s="41">
        <v>25.900000000000801</v>
      </c>
      <c r="F589" s="41"/>
      <c r="G589" s="41"/>
    </row>
    <row r="590" spans="3:7">
      <c r="C590" s="41">
        <f t="shared" si="23"/>
        <v>0.15503392642245328</v>
      </c>
      <c r="D590" s="41">
        <v>26.000000000000799</v>
      </c>
      <c r="F590" s="41"/>
      <c r="G590" s="41"/>
    </row>
    <row r="591" spans="3:7">
      <c r="C591" s="41">
        <f t="shared" si="23"/>
        <v>0.15488322611759475</v>
      </c>
      <c r="D591" s="41">
        <v>26.100000000000801</v>
      </c>
      <c r="F591" s="41"/>
      <c r="G591" s="41"/>
    </row>
    <row r="592" spans="3:7">
      <c r="C592" s="41">
        <f t="shared" si="23"/>
        <v>0.15473359033548675</v>
      </c>
      <c r="D592" s="41">
        <v>26.200000000000799</v>
      </c>
      <c r="F592" s="41"/>
      <c r="G592" s="41"/>
    </row>
    <row r="593" spans="3:7">
      <c r="C593" s="41">
        <f t="shared" si="23"/>
        <v>0.15458500783640042</v>
      </c>
      <c r="D593" s="41">
        <v>26.3000000000008</v>
      </c>
      <c r="F593" s="41"/>
      <c r="G593" s="41"/>
    </row>
    <row r="594" spans="3:7">
      <c r="C594" s="41">
        <f t="shared" si="23"/>
        <v>0.15443746753828444</v>
      </c>
      <c r="D594" s="41">
        <v>26.400000000000801</v>
      </c>
      <c r="F594" s="41"/>
      <c r="G594" s="41"/>
    </row>
    <row r="595" spans="3:7">
      <c r="C595" s="41">
        <f t="shared" si="23"/>
        <v>0.15429095851400965</v>
      </c>
      <c r="D595" s="41">
        <v>26.500000000000799</v>
      </c>
      <c r="F595" s="41"/>
      <c r="G595" s="41"/>
    </row>
    <row r="596" spans="3:7">
      <c r="C596" s="41">
        <f t="shared" si="23"/>
        <v>0.15414546998867126</v>
      </c>
      <c r="D596" s="41">
        <v>26.600000000000801</v>
      </c>
      <c r="F596" s="41"/>
      <c r="G596" s="41"/>
    </row>
    <row r="597" spans="3:7">
      <c r="C597" s="41">
        <f t="shared" si="23"/>
        <v>0.15400099133694728</v>
      </c>
      <c r="D597" s="41">
        <v>26.700000000000799</v>
      </c>
      <c r="F597" s="41"/>
      <c r="G597" s="41"/>
    </row>
    <row r="598" spans="3:7">
      <c r="C598" s="41">
        <f t="shared" si="23"/>
        <v>0.15385751208051185</v>
      </c>
      <c r="D598" s="41">
        <v>26.8000000000008</v>
      </c>
      <c r="F598" s="41"/>
      <c r="G598" s="41"/>
    </row>
    <row r="599" spans="3:7">
      <c r="C599" s="41">
        <f t="shared" si="23"/>
        <v>0.15371502188550185</v>
      </c>
      <c r="D599" s="41">
        <v>26.900000000000801</v>
      </c>
      <c r="F599" s="41"/>
      <c r="G599" s="41"/>
    </row>
    <row r="600" spans="3:7">
      <c r="C600" s="41">
        <f t="shared" si="23"/>
        <v>0.1535735105600359</v>
      </c>
      <c r="D600" s="41">
        <v>27.000000000000799</v>
      </c>
      <c r="F600" s="41"/>
      <c r="G600" s="41"/>
    </row>
    <row r="601" spans="3:7">
      <c r="C601" s="41">
        <f t="shared" si="23"/>
        <v>0.15343296805178439</v>
      </c>
      <c r="D601" s="41">
        <v>27.100000000000801</v>
      </c>
      <c r="F601" s="41"/>
      <c r="G601" s="41"/>
    </row>
    <row r="602" spans="3:7">
      <c r="C602" s="41">
        <f t="shared" si="23"/>
        <v>0.1532933844455889</v>
      </c>
      <c r="D602" s="41">
        <v>27.200000000000799</v>
      </c>
      <c r="F602" s="41"/>
      <c r="G602" s="41"/>
    </row>
    <row r="603" spans="3:7">
      <c r="C603" s="41">
        <f t="shared" si="23"/>
        <v>0.15315474996113057</v>
      </c>
      <c r="D603" s="41">
        <v>27.3000000000008</v>
      </c>
      <c r="F603" s="41"/>
      <c r="G603" s="41"/>
    </row>
    <row r="604" spans="3:7">
      <c r="C604" s="41">
        <f t="shared" si="23"/>
        <v>0.15301705495064563</v>
      </c>
      <c r="D604" s="41">
        <v>27.400000000000801</v>
      </c>
      <c r="F604" s="41"/>
      <c r="G604" s="41"/>
    </row>
    <row r="605" spans="3:7">
      <c r="C605" s="41">
        <f t="shared" si="23"/>
        <v>0.15288028989668734</v>
      </c>
      <c r="D605" s="41">
        <v>27.500000000000799</v>
      </c>
      <c r="F605" s="41"/>
      <c r="G605" s="41"/>
    </row>
    <row r="606" spans="3:7">
      <c r="C606" s="41">
        <f t="shared" si="23"/>
        <v>0.15274444540993307</v>
      </c>
      <c r="D606" s="41">
        <v>27.600000000000801</v>
      </c>
      <c r="F606" s="41"/>
      <c r="G606" s="41"/>
    </row>
    <row r="607" spans="3:7">
      <c r="C607" s="41">
        <f t="shared" ref="C607:C670" si="24">D$21+(D$22/(D607-D$23))</f>
        <v>0.15260951222703545</v>
      </c>
      <c r="D607" s="41">
        <v>27.700000000000799</v>
      </c>
      <c r="F607" s="41"/>
      <c r="G607" s="41"/>
    </row>
    <row r="608" spans="3:7">
      <c r="C608" s="41">
        <f t="shared" si="24"/>
        <v>0.15247548120851678</v>
      </c>
      <c r="D608" s="41">
        <v>27.8000000000008</v>
      </c>
      <c r="F608" s="41"/>
      <c r="G608" s="41"/>
    </row>
    <row r="609" spans="3:7">
      <c r="C609" s="41">
        <f t="shared" si="24"/>
        <v>0.1523423433367054</v>
      </c>
      <c r="D609" s="41">
        <v>27.900000000000801</v>
      </c>
      <c r="F609" s="41"/>
      <c r="G609" s="41"/>
    </row>
    <row r="610" spans="3:7">
      <c r="C610" s="41">
        <f t="shared" si="24"/>
        <v>0.15221008971371325</v>
      </c>
      <c r="D610" s="41">
        <v>28.000000000000799</v>
      </c>
      <c r="F610" s="41"/>
      <c r="G610" s="41"/>
    </row>
    <row r="611" spans="3:7">
      <c r="C611" s="41">
        <f t="shared" si="24"/>
        <v>0.15207871155945352</v>
      </c>
      <c r="D611" s="41">
        <v>28.100000000000801</v>
      </c>
      <c r="F611" s="41"/>
      <c r="G611" s="41"/>
    </row>
    <row r="612" spans="3:7">
      <c r="C612" s="41">
        <f t="shared" si="24"/>
        <v>0.15194820020969763</v>
      </c>
      <c r="D612" s="41">
        <v>28.200000000000799</v>
      </c>
      <c r="F612" s="41"/>
      <c r="G612" s="41"/>
    </row>
    <row r="613" spans="3:7">
      <c r="C613" s="41">
        <f t="shared" si="24"/>
        <v>0.15181854711417048</v>
      </c>
      <c r="D613" s="41">
        <v>28.3000000000008</v>
      </c>
      <c r="F613" s="41"/>
      <c r="G613" s="41"/>
    </row>
    <row r="614" spans="3:7">
      <c r="C614" s="41">
        <f t="shared" si="24"/>
        <v>0.15168974383468309</v>
      </c>
      <c r="D614" s="41">
        <v>28.400000000000801</v>
      </c>
      <c r="F614" s="41"/>
      <c r="G614" s="41"/>
    </row>
    <row r="615" spans="3:7">
      <c r="C615" s="41">
        <f t="shared" si="24"/>
        <v>0.15156178204330206</v>
      </c>
      <c r="D615" s="41">
        <v>28.500000000000799</v>
      </c>
      <c r="F615" s="41"/>
      <c r="G615" s="41"/>
    </row>
    <row r="616" spans="3:7">
      <c r="C616" s="41">
        <f t="shared" si="24"/>
        <v>0.1514346535205546</v>
      </c>
      <c r="D616" s="41">
        <v>28.600000000000801</v>
      </c>
      <c r="F616" s="41"/>
      <c r="G616" s="41"/>
    </row>
    <row r="617" spans="3:7">
      <c r="C617" s="41">
        <f t="shared" si="24"/>
        <v>0.1513083501536685</v>
      </c>
      <c r="D617" s="41">
        <v>28.700000000000799</v>
      </c>
      <c r="F617" s="41"/>
      <c r="G617" s="41"/>
    </row>
    <row r="618" spans="3:7">
      <c r="C618" s="41">
        <f t="shared" si="24"/>
        <v>0.15118286393484634</v>
      </c>
      <c r="D618" s="41">
        <v>28.8000000000008</v>
      </c>
      <c r="F618" s="41"/>
      <c r="G618" s="41"/>
    </row>
    <row r="619" spans="3:7">
      <c r="C619" s="41">
        <f t="shared" si="24"/>
        <v>0.15105818695957315</v>
      </c>
      <c r="D619" s="41">
        <v>28.900000000000801</v>
      </c>
      <c r="F619" s="41"/>
      <c r="G619" s="41"/>
    </row>
    <row r="620" spans="3:7">
      <c r="C620" s="41">
        <f t="shared" si="24"/>
        <v>0.15093431142495653</v>
      </c>
      <c r="D620" s="41">
        <v>29.000000000000799</v>
      </c>
      <c r="F620" s="41"/>
      <c r="G620" s="41"/>
    </row>
    <row r="621" spans="3:7">
      <c r="C621" s="41">
        <f t="shared" si="24"/>
        <v>0.15081122962809879</v>
      </c>
      <c r="D621" s="41">
        <v>29.100000000000801</v>
      </c>
      <c r="F621" s="41"/>
      <c r="G621" s="41"/>
    </row>
    <row r="622" spans="3:7">
      <c r="C622" s="41">
        <f t="shared" si="24"/>
        <v>0.15068893396450037</v>
      </c>
      <c r="D622" s="41">
        <v>29.200000000000799</v>
      </c>
      <c r="F622" s="41"/>
      <c r="G622" s="41"/>
    </row>
    <row r="623" spans="3:7">
      <c r="C623" s="41">
        <f t="shared" si="24"/>
        <v>0.15056741692649345</v>
      </c>
      <c r="D623" s="41">
        <v>29.3000000000008</v>
      </c>
      <c r="F623" s="41"/>
      <c r="G623" s="41"/>
    </row>
    <row r="624" spans="3:7">
      <c r="C624" s="41">
        <f t="shared" si="24"/>
        <v>0.15044667110170579</v>
      </c>
      <c r="D624" s="41">
        <v>29.400000000000801</v>
      </c>
      <c r="F624" s="41"/>
      <c r="G624" s="41"/>
    </row>
    <row r="625" spans="3:7">
      <c r="C625" s="41">
        <f t="shared" si="24"/>
        <v>0.15032668917155337</v>
      </c>
      <c r="D625" s="41">
        <v>29.500000000000799</v>
      </c>
      <c r="F625" s="41"/>
      <c r="G625" s="41"/>
    </row>
    <row r="626" spans="3:7">
      <c r="C626" s="41">
        <f t="shared" si="24"/>
        <v>0.15020746390976178</v>
      </c>
      <c r="D626" s="41">
        <v>29.600000000000801</v>
      </c>
      <c r="F626" s="41"/>
      <c r="G626" s="41"/>
    </row>
    <row r="627" spans="3:7">
      <c r="C627" s="41">
        <f t="shared" si="24"/>
        <v>0.1500889881809154</v>
      </c>
      <c r="D627" s="41">
        <v>29.700000000000799</v>
      </c>
      <c r="F627" s="41"/>
      <c r="G627" s="41"/>
    </row>
    <row r="628" spans="3:7">
      <c r="C628" s="41">
        <f t="shared" si="24"/>
        <v>0.14997125493903382</v>
      </c>
      <c r="D628" s="41">
        <v>29.8000000000008</v>
      </c>
      <c r="F628" s="41"/>
      <c r="G628" s="41"/>
    </row>
    <row r="629" spans="3:7">
      <c r="C629" s="41">
        <f t="shared" si="24"/>
        <v>0.14985425722617493</v>
      </c>
      <c r="D629" s="41">
        <v>29.900000000000901</v>
      </c>
      <c r="F629" s="41"/>
      <c r="G629" s="41"/>
    </row>
    <row r="630" spans="3:7">
      <c r="C630" s="41">
        <f t="shared" si="24"/>
        <v>0.14973798817106462</v>
      </c>
      <c r="D630" s="41">
        <v>30.000000000000899</v>
      </c>
      <c r="F630" s="41"/>
      <c r="G630" s="41"/>
    </row>
    <row r="631" spans="3:7">
      <c r="C631" s="41">
        <f t="shared" si="24"/>
        <v>0.14962244098775088</v>
      </c>
      <c r="D631" s="41">
        <v>30.1000000000009</v>
      </c>
      <c r="F631" s="41"/>
      <c r="G631" s="41"/>
    </row>
    <row r="632" spans="3:7">
      <c r="C632" s="41">
        <f t="shared" si="24"/>
        <v>0.14950760897428397</v>
      </c>
      <c r="D632" s="41">
        <v>30.200000000000902</v>
      </c>
      <c r="F632" s="41"/>
      <c r="G632" s="41"/>
    </row>
    <row r="633" spans="3:7">
      <c r="C633" s="41">
        <f t="shared" si="24"/>
        <v>0.14939348551142057</v>
      </c>
      <c r="D633" s="41">
        <v>30.3000000000009</v>
      </c>
      <c r="F633" s="41"/>
      <c r="G633" s="41"/>
    </row>
    <row r="634" spans="3:7">
      <c r="C634" s="41">
        <f t="shared" si="24"/>
        <v>0.1492800640613518</v>
      </c>
      <c r="D634" s="41">
        <v>30.400000000000901</v>
      </c>
      <c r="F634" s="41"/>
      <c r="G634" s="41"/>
    </row>
    <row r="635" spans="3:7">
      <c r="C635" s="41">
        <f t="shared" si="24"/>
        <v>0.14916733816645489</v>
      </c>
      <c r="D635" s="41">
        <v>30.500000000000899</v>
      </c>
      <c r="F635" s="41"/>
      <c r="G635" s="41"/>
    </row>
    <row r="636" spans="3:7">
      <c r="C636" s="41">
        <f t="shared" si="24"/>
        <v>0.14905530144806739</v>
      </c>
      <c r="D636" s="41">
        <v>30.6000000000009</v>
      </c>
      <c r="F636" s="41"/>
      <c r="G636" s="41"/>
    </row>
    <row r="637" spans="3:7">
      <c r="C637" s="41">
        <f t="shared" si="24"/>
        <v>0.14894394760528415</v>
      </c>
      <c r="D637" s="41">
        <v>30.700000000000902</v>
      </c>
      <c r="F637" s="41"/>
      <c r="G637" s="41"/>
    </row>
    <row r="638" spans="3:7">
      <c r="C638" s="41">
        <f t="shared" si="24"/>
        <v>0.14883327041377598</v>
      </c>
      <c r="D638" s="41">
        <v>30.8000000000009</v>
      </c>
      <c r="F638" s="41"/>
      <c r="G638" s="41"/>
    </row>
    <row r="639" spans="3:7">
      <c r="C639" s="41">
        <f t="shared" si="24"/>
        <v>0.14872326372462996</v>
      </c>
      <c r="D639" s="41">
        <v>30.900000000000901</v>
      </c>
      <c r="F639" s="41"/>
      <c r="G639" s="41"/>
    </row>
    <row r="640" spans="3:7">
      <c r="C640" s="41">
        <f t="shared" si="24"/>
        <v>0.14861392146321051</v>
      </c>
      <c r="D640" s="41">
        <v>31.000000000000899</v>
      </c>
      <c r="F640" s="41"/>
      <c r="G640" s="41"/>
    </row>
    <row r="641" spans="3:7">
      <c r="C641" s="41">
        <f t="shared" si="24"/>
        <v>0.14850523762804146</v>
      </c>
      <c r="D641" s="41">
        <v>31.1000000000009</v>
      </c>
      <c r="F641" s="41"/>
      <c r="G641" s="41"/>
    </row>
    <row r="642" spans="3:7">
      <c r="C642" s="41">
        <f t="shared" si="24"/>
        <v>0.14839720628970771</v>
      </c>
      <c r="D642" s="41">
        <v>31.200000000000902</v>
      </c>
      <c r="F642" s="41"/>
      <c r="G642" s="41"/>
    </row>
    <row r="643" spans="3:7">
      <c r="C643" s="41">
        <f t="shared" si="24"/>
        <v>0.1482898215897771</v>
      </c>
      <c r="D643" s="41">
        <v>31.3000000000009</v>
      </c>
      <c r="F643" s="41"/>
      <c r="G643" s="41"/>
    </row>
    <row r="644" spans="3:7">
      <c r="C644" s="41">
        <f t="shared" si="24"/>
        <v>0.14818307773974132</v>
      </c>
      <c r="D644" s="41">
        <v>31.400000000000901</v>
      </c>
      <c r="F644" s="41"/>
      <c r="G644" s="41"/>
    </row>
    <row r="645" spans="3:7">
      <c r="C645" s="41">
        <f t="shared" si="24"/>
        <v>0.1480769690199758</v>
      </c>
      <c r="D645" s="41">
        <v>31.500000000000899</v>
      </c>
      <c r="F645" s="41"/>
      <c r="G645" s="41"/>
    </row>
    <row r="646" spans="3:7">
      <c r="C646" s="41">
        <f t="shared" si="24"/>
        <v>0.14797148977871802</v>
      </c>
      <c r="D646" s="41">
        <v>31.6000000000009</v>
      </c>
      <c r="F646" s="41"/>
      <c r="G646" s="41"/>
    </row>
    <row r="647" spans="3:7">
      <c r="C647" s="41">
        <f t="shared" si="24"/>
        <v>0.14786663443106413</v>
      </c>
      <c r="D647" s="41">
        <v>31.700000000000902</v>
      </c>
      <c r="F647" s="41"/>
      <c r="G647" s="41"/>
    </row>
    <row r="648" spans="3:7">
      <c r="C648" s="41">
        <f t="shared" si="24"/>
        <v>0.14776239745798311</v>
      </c>
      <c r="D648" s="41">
        <v>31.8000000000009</v>
      </c>
      <c r="F648" s="41"/>
      <c r="G648" s="41"/>
    </row>
    <row r="649" spans="3:7">
      <c r="C649" s="41">
        <f t="shared" si="24"/>
        <v>0.14765877340534861</v>
      </c>
      <c r="D649" s="41">
        <v>31.900000000000901</v>
      </c>
      <c r="F649" s="41"/>
      <c r="G649" s="41"/>
    </row>
    <row r="650" spans="3:7">
      <c r="C650" s="41">
        <f t="shared" si="24"/>
        <v>0.14755575688298739</v>
      </c>
      <c r="D650" s="41">
        <v>32.000000000000902</v>
      </c>
      <c r="F650" s="41"/>
      <c r="G650" s="41"/>
    </row>
    <row r="651" spans="3:7">
      <c r="C651" s="41">
        <f t="shared" si="24"/>
        <v>0.14745334256374493</v>
      </c>
      <c r="D651" s="41">
        <v>32.100000000000897</v>
      </c>
      <c r="F651" s="41"/>
      <c r="G651" s="41"/>
    </row>
    <row r="652" spans="3:7">
      <c r="C652" s="41">
        <f t="shared" si="24"/>
        <v>0.14735152518256694</v>
      </c>
      <c r="D652" s="41">
        <v>32.200000000000898</v>
      </c>
      <c r="F652" s="41"/>
      <c r="G652" s="41"/>
    </row>
    <row r="653" spans="3:7">
      <c r="C653" s="41">
        <f t="shared" si="24"/>
        <v>0.14725029953559726</v>
      </c>
      <c r="D653" s="41">
        <v>32.3000000000009</v>
      </c>
      <c r="F653" s="41"/>
      <c r="G653" s="41"/>
    </row>
    <row r="654" spans="3:7">
      <c r="C654" s="41">
        <f t="shared" si="24"/>
        <v>0.14714966047929118</v>
      </c>
      <c r="D654" s="41">
        <v>32.400000000000901</v>
      </c>
      <c r="F654" s="41"/>
      <c r="G654" s="41"/>
    </row>
    <row r="655" spans="3:7">
      <c r="C655" s="41">
        <f t="shared" si="24"/>
        <v>0.14704960292954414</v>
      </c>
      <c r="D655" s="41">
        <v>32.500000000000902</v>
      </c>
      <c r="F655" s="41"/>
      <c r="G655" s="41"/>
    </row>
    <row r="656" spans="3:7">
      <c r="C656" s="41">
        <f t="shared" si="24"/>
        <v>0.14695012186083578</v>
      </c>
      <c r="D656" s="41">
        <v>32.600000000000897</v>
      </c>
      <c r="F656" s="41"/>
      <c r="G656" s="41"/>
    </row>
    <row r="657" spans="3:7">
      <c r="C657" s="41">
        <f t="shared" si="24"/>
        <v>0.14685121230538839</v>
      </c>
      <c r="D657" s="41">
        <v>32.700000000000898</v>
      </c>
      <c r="F657" s="41"/>
      <c r="G657" s="41"/>
    </row>
    <row r="658" spans="3:7">
      <c r="C658" s="41">
        <f t="shared" si="24"/>
        <v>0.14675286935233997</v>
      </c>
      <c r="D658" s="41">
        <v>32.8000000000009</v>
      </c>
      <c r="F658" s="41"/>
      <c r="G658" s="41"/>
    </row>
    <row r="659" spans="3:7">
      <c r="C659" s="41">
        <f t="shared" si="24"/>
        <v>0.14665508814693146</v>
      </c>
      <c r="D659" s="41">
        <v>32.900000000000901</v>
      </c>
      <c r="F659" s="41"/>
      <c r="G659" s="41"/>
    </row>
    <row r="660" spans="3:7">
      <c r="C660" s="41">
        <f t="shared" si="24"/>
        <v>0.14655786388970787</v>
      </c>
      <c r="D660" s="41">
        <v>33.000000000000902</v>
      </c>
      <c r="F660" s="41"/>
      <c r="G660" s="41"/>
    </row>
    <row r="661" spans="3:7">
      <c r="C661" s="41">
        <f t="shared" si="24"/>
        <v>0.14646119183573306</v>
      </c>
      <c r="D661" s="41">
        <v>33.100000000000897</v>
      </c>
      <c r="F661" s="41"/>
      <c r="G661" s="41"/>
    </row>
    <row r="662" spans="3:7">
      <c r="C662" s="41">
        <f t="shared" si="24"/>
        <v>0.14636506729381765</v>
      </c>
      <c r="D662" s="41">
        <v>33.200000000000898</v>
      </c>
      <c r="F662" s="41"/>
      <c r="G662" s="41"/>
    </row>
    <row r="663" spans="3:7">
      <c r="C663" s="41">
        <f t="shared" si="24"/>
        <v>0.14626948562576042</v>
      </c>
      <c r="D663" s="41">
        <v>33.3000000000009</v>
      </c>
      <c r="F663" s="41"/>
      <c r="G663" s="41"/>
    </row>
    <row r="664" spans="3:7">
      <c r="C664" s="41">
        <f t="shared" si="24"/>
        <v>0.14617444224560197</v>
      </c>
      <c r="D664" s="41">
        <v>33.400000000000901</v>
      </c>
      <c r="F664" s="41"/>
      <c r="G664" s="41"/>
    </row>
    <row r="665" spans="3:7">
      <c r="C665" s="41">
        <f t="shared" si="24"/>
        <v>0.14607993261889152</v>
      </c>
      <c r="D665" s="41">
        <v>33.500000000000902</v>
      </c>
      <c r="F665" s="41"/>
      <c r="G665" s="41"/>
    </row>
    <row r="666" spans="3:7">
      <c r="C666" s="41">
        <f t="shared" si="24"/>
        <v>0.14598595226196559</v>
      </c>
      <c r="D666" s="41">
        <v>33.600000000000897</v>
      </c>
      <c r="F666" s="41"/>
      <c r="G666" s="41"/>
    </row>
    <row r="667" spans="3:7">
      <c r="C667" s="41">
        <f t="shared" si="24"/>
        <v>0.14589249674123905</v>
      </c>
      <c r="D667" s="41">
        <v>33.700000000000898</v>
      </c>
      <c r="F667" s="41"/>
      <c r="G667" s="41"/>
    </row>
    <row r="668" spans="3:7">
      <c r="C668" s="41">
        <f t="shared" si="24"/>
        <v>0.1457995616725079</v>
      </c>
      <c r="D668" s="41">
        <v>33.8000000000009</v>
      </c>
      <c r="F668" s="41"/>
      <c r="G668" s="41"/>
    </row>
    <row r="669" spans="3:7">
      <c r="C669" s="41">
        <f t="shared" si="24"/>
        <v>0.14570714272026358</v>
      </c>
      <c r="D669" s="41">
        <v>33.900000000000901</v>
      </c>
      <c r="F669" s="41"/>
      <c r="G669" s="41"/>
    </row>
    <row r="670" spans="3:7">
      <c r="C670" s="41">
        <f t="shared" si="24"/>
        <v>0.14561523559701889</v>
      </c>
      <c r="D670" s="41">
        <v>34.000000000000902</v>
      </c>
      <c r="F670" s="41"/>
      <c r="G670" s="41"/>
    </row>
    <row r="671" spans="3:7">
      <c r="C671" s="41">
        <f t="shared" ref="C671:C734" si="25">D$21+(D$22/(D671-D$23))</f>
        <v>0.14552383606264482</v>
      </c>
      <c r="D671" s="41">
        <v>34.100000000000897</v>
      </c>
      <c r="F671" s="41"/>
      <c r="G671" s="41"/>
    </row>
    <row r="672" spans="3:7">
      <c r="C672" s="41">
        <f t="shared" si="25"/>
        <v>0.14543293992371861</v>
      </c>
      <c r="D672" s="41">
        <v>34.200000000000898</v>
      </c>
      <c r="F672" s="41"/>
      <c r="G672" s="41"/>
    </row>
    <row r="673" spans="3:7">
      <c r="C673" s="41">
        <f t="shared" si="25"/>
        <v>0.1453425430328823</v>
      </c>
      <c r="D673" s="41">
        <v>34.3000000000009</v>
      </c>
      <c r="F673" s="41"/>
      <c r="G673" s="41"/>
    </row>
    <row r="674" spans="3:7">
      <c r="C674" s="41">
        <f t="shared" si="25"/>
        <v>0.14525264128821203</v>
      </c>
      <c r="D674" s="41">
        <v>34.400000000000901</v>
      </c>
      <c r="F674" s="41"/>
      <c r="G674" s="41"/>
    </row>
    <row r="675" spans="3:7">
      <c r="C675" s="41">
        <f t="shared" si="25"/>
        <v>0.14516323063259745</v>
      </c>
      <c r="D675" s="41">
        <v>34.500000000000902</v>
      </c>
      <c r="F675" s="41"/>
      <c r="G675" s="41"/>
    </row>
    <row r="676" spans="3:7">
      <c r="C676" s="41">
        <f t="shared" si="25"/>
        <v>0.14507430705313154</v>
      </c>
      <c r="D676" s="41">
        <v>34.600000000000897</v>
      </c>
      <c r="F676" s="41"/>
      <c r="G676" s="41"/>
    </row>
    <row r="677" spans="3:7">
      <c r="C677" s="41">
        <f t="shared" si="25"/>
        <v>0.14498586658051019</v>
      </c>
      <c r="D677" s="41">
        <v>34.700000000000898</v>
      </c>
      <c r="F677" s="41"/>
      <c r="G677" s="41"/>
    </row>
    <row r="678" spans="3:7">
      <c r="C678" s="41">
        <f t="shared" si="25"/>
        <v>0.14489790528844149</v>
      </c>
      <c r="D678" s="41">
        <v>34.8000000000009</v>
      </c>
      <c r="F678" s="41"/>
      <c r="G678" s="41"/>
    </row>
    <row r="679" spans="3:7">
      <c r="C679" s="41">
        <f t="shared" si="25"/>
        <v>0.1448104192930649</v>
      </c>
      <c r="D679" s="41">
        <v>34.900000000000901</v>
      </c>
      <c r="F679" s="41"/>
      <c r="G679" s="41"/>
    </row>
    <row r="680" spans="3:7">
      <c r="C680" s="41">
        <f t="shared" si="25"/>
        <v>0.14472340475237938</v>
      </c>
      <c r="D680" s="41">
        <v>35.000000000000902</v>
      </c>
      <c r="F680" s="41"/>
      <c r="G680" s="41"/>
    </row>
    <row r="681" spans="3:7">
      <c r="C681" s="41">
        <f t="shared" si="25"/>
        <v>0.14463685786568106</v>
      </c>
      <c r="D681" s="41">
        <v>35.100000000000897</v>
      </c>
      <c r="F681" s="41"/>
      <c r="G681" s="41"/>
    </row>
    <row r="682" spans="3:7">
      <c r="C682" s="41">
        <f t="shared" si="25"/>
        <v>0.14455077487300994</v>
      </c>
      <c r="D682" s="41">
        <v>35.200000000000898</v>
      </c>
      <c r="F682" s="41"/>
      <c r="G682" s="41"/>
    </row>
    <row r="683" spans="3:7">
      <c r="C683" s="41">
        <f t="shared" si="25"/>
        <v>0.14446515205460514</v>
      </c>
      <c r="D683" s="41">
        <v>35.3000000000009</v>
      </c>
      <c r="F683" s="41"/>
      <c r="G683" s="41"/>
    </row>
    <row r="684" spans="3:7">
      <c r="C684" s="41">
        <f t="shared" si="25"/>
        <v>0.14437998573036945</v>
      </c>
      <c r="D684" s="41">
        <v>35.400000000000901</v>
      </c>
      <c r="F684" s="41"/>
      <c r="G684" s="41"/>
    </row>
    <row r="685" spans="3:7">
      <c r="C685" s="41">
        <f t="shared" si="25"/>
        <v>0.14429527225934172</v>
      </c>
      <c r="D685" s="41">
        <v>35.500000000000902</v>
      </c>
      <c r="F685" s="41"/>
      <c r="G685" s="41"/>
    </row>
    <row r="686" spans="3:7">
      <c r="C686" s="41">
        <f t="shared" si="25"/>
        <v>0.14421100803917822</v>
      </c>
      <c r="D686" s="41">
        <v>35.600000000000897</v>
      </c>
      <c r="F686" s="41"/>
      <c r="G686" s="41"/>
    </row>
    <row r="687" spans="3:7">
      <c r="C687" s="41">
        <f t="shared" si="25"/>
        <v>0.14412718950564191</v>
      </c>
      <c r="D687" s="41">
        <v>35.700000000000898</v>
      </c>
      <c r="F687" s="41"/>
      <c r="G687" s="41"/>
    </row>
    <row r="688" spans="3:7">
      <c r="C688" s="41">
        <f t="shared" si="25"/>
        <v>0.14404381313209993</v>
      </c>
      <c r="D688" s="41">
        <v>35.8000000000009</v>
      </c>
      <c r="F688" s="41"/>
      <c r="G688" s="41"/>
    </row>
    <row r="689" spans="3:7">
      <c r="C689" s="41">
        <f t="shared" si="25"/>
        <v>0.14396087542902897</v>
      </c>
      <c r="D689" s="41">
        <v>35.900000000000901</v>
      </c>
      <c r="F689" s="41"/>
      <c r="G689" s="41"/>
    </row>
    <row r="690" spans="3:7">
      <c r="C690" s="41">
        <f t="shared" si="25"/>
        <v>0.1438783729435284</v>
      </c>
      <c r="D690" s="41">
        <v>36.000000000000902</v>
      </c>
      <c r="F690" s="41"/>
      <c r="G690" s="41"/>
    </row>
    <row r="691" spans="3:7">
      <c r="C691" s="41">
        <f t="shared" si="25"/>
        <v>0.14379630225884121</v>
      </c>
      <c r="D691" s="41">
        <v>36.100000000000897</v>
      </c>
      <c r="F691" s="41"/>
      <c r="G691" s="41"/>
    </row>
    <row r="692" spans="3:7">
      <c r="C692" s="41">
        <f t="shared" si="25"/>
        <v>0.14371465999388208</v>
      </c>
      <c r="D692" s="41">
        <v>36.200000000000898</v>
      </c>
      <c r="F692" s="41"/>
      <c r="G692" s="41"/>
    </row>
    <row r="693" spans="3:7">
      <c r="C693" s="41">
        <f t="shared" si="25"/>
        <v>0.14363344280277335</v>
      </c>
      <c r="D693" s="41">
        <v>36.3000000000009</v>
      </c>
      <c r="F693" s="41"/>
      <c r="G693" s="41"/>
    </row>
    <row r="694" spans="3:7">
      <c r="C694" s="41">
        <f t="shared" si="25"/>
        <v>0.14355264737438769</v>
      </c>
      <c r="D694" s="41">
        <v>36.400000000000901</v>
      </c>
      <c r="F694" s="41"/>
      <c r="G694" s="41"/>
    </row>
    <row r="695" spans="3:7">
      <c r="C695" s="41">
        <f t="shared" si="25"/>
        <v>0.14347227043189834</v>
      </c>
      <c r="D695" s="41">
        <v>36.500000000000902</v>
      </c>
      <c r="F695" s="41"/>
      <c r="G695" s="41"/>
    </row>
    <row r="696" spans="3:7">
      <c r="C696" s="41">
        <f t="shared" si="25"/>
        <v>0.14339230873233588</v>
      </c>
      <c r="D696" s="41">
        <v>36.600000000000897</v>
      </c>
      <c r="F696" s="41"/>
      <c r="G696" s="41"/>
    </row>
    <row r="697" spans="3:7">
      <c r="C697" s="41">
        <f t="shared" si="25"/>
        <v>0.14331275906615218</v>
      </c>
      <c r="D697" s="41">
        <v>36.700000000000998</v>
      </c>
      <c r="F697" s="41"/>
      <c r="G697" s="41"/>
    </row>
    <row r="698" spans="3:7">
      <c r="C698" s="41">
        <f t="shared" si="25"/>
        <v>0.14323361825679123</v>
      </c>
      <c r="D698" s="41">
        <v>36.8000000000009</v>
      </c>
      <c r="F698" s="41"/>
      <c r="G698" s="41"/>
    </row>
    <row r="699" spans="3:7">
      <c r="C699" s="41">
        <f t="shared" si="25"/>
        <v>0.14315488316026562</v>
      </c>
      <c r="D699" s="41">
        <v>36.900000000000901</v>
      </c>
      <c r="F699" s="41"/>
      <c r="G699" s="41"/>
    </row>
    <row r="700" spans="3:7">
      <c r="C700" s="41">
        <f t="shared" si="25"/>
        <v>0.14307655066474084</v>
      </c>
      <c r="D700" s="41">
        <v>37.000000000001002</v>
      </c>
      <c r="F700" s="41"/>
      <c r="G700" s="41"/>
    </row>
    <row r="701" spans="3:7">
      <c r="C701" s="41">
        <f t="shared" si="25"/>
        <v>0.14299861769012523</v>
      </c>
      <c r="D701" s="41">
        <v>37.100000000001003</v>
      </c>
      <c r="F701" s="41"/>
      <c r="G701" s="41"/>
    </row>
    <row r="702" spans="3:7">
      <c r="C702" s="41">
        <f t="shared" si="25"/>
        <v>0.14292108118766594</v>
      </c>
      <c r="D702" s="41">
        <v>37.200000000000998</v>
      </c>
      <c r="F702" s="41"/>
      <c r="G702" s="41"/>
    </row>
    <row r="703" spans="3:7">
      <c r="C703" s="41">
        <f t="shared" si="25"/>
        <v>0.14284393813955165</v>
      </c>
      <c r="D703" s="41">
        <v>37.3000000000009</v>
      </c>
      <c r="F703" s="41"/>
      <c r="G703" s="41"/>
    </row>
    <row r="704" spans="3:7">
      <c r="C704" s="41">
        <f t="shared" si="25"/>
        <v>0.14276718555852067</v>
      </c>
      <c r="D704" s="41">
        <v>37.400000000001</v>
      </c>
      <c r="F704" s="41"/>
      <c r="G704" s="41"/>
    </row>
    <row r="705" spans="3:7">
      <c r="C705" s="41">
        <f t="shared" si="25"/>
        <v>0.14269082048747603</v>
      </c>
      <c r="D705" s="41">
        <v>37.500000000001002</v>
      </c>
      <c r="F705" s="41"/>
      <c r="G705" s="41"/>
    </row>
    <row r="706" spans="3:7">
      <c r="C706" s="41">
        <f t="shared" si="25"/>
        <v>0.14261483999910501</v>
      </c>
      <c r="D706" s="41">
        <v>37.600000000001003</v>
      </c>
      <c r="F706" s="41"/>
      <c r="G706" s="41"/>
    </row>
    <row r="707" spans="3:7">
      <c r="C707" s="41">
        <f t="shared" si="25"/>
        <v>0.1425392411955054</v>
      </c>
      <c r="D707" s="41">
        <v>37.700000000000998</v>
      </c>
      <c r="F707" s="41"/>
      <c r="G707" s="41"/>
    </row>
    <row r="708" spans="3:7">
      <c r="C708" s="41">
        <f t="shared" si="25"/>
        <v>0.14246402120781701</v>
      </c>
      <c r="D708" s="41">
        <v>37.800000000000999</v>
      </c>
      <c r="F708" s="41"/>
      <c r="G708" s="41"/>
    </row>
    <row r="709" spans="3:7">
      <c r="C709" s="41">
        <f t="shared" si="25"/>
        <v>0.14238917719585881</v>
      </c>
      <c r="D709" s="41">
        <v>37.900000000001</v>
      </c>
      <c r="F709" s="41"/>
      <c r="G709" s="41"/>
    </row>
    <row r="710" spans="3:7">
      <c r="C710" s="41">
        <f t="shared" si="25"/>
        <v>0.14231470634777138</v>
      </c>
      <c r="D710" s="41">
        <v>38.000000000001002</v>
      </c>
      <c r="F710" s="41"/>
      <c r="G710" s="41"/>
    </row>
    <row r="711" spans="3:7">
      <c r="C711" s="41">
        <f t="shared" si="25"/>
        <v>0.14224060587966486</v>
      </c>
      <c r="D711" s="41">
        <v>38.100000000001003</v>
      </c>
      <c r="F711" s="41"/>
      <c r="G711" s="41"/>
    </row>
    <row r="712" spans="3:7">
      <c r="C712" s="41">
        <f t="shared" si="25"/>
        <v>0.14216687303527198</v>
      </c>
      <c r="D712" s="41">
        <v>38.200000000000998</v>
      </c>
      <c r="F712" s="41"/>
      <c r="G712" s="41"/>
    </row>
    <row r="713" spans="3:7">
      <c r="C713" s="41">
        <f t="shared" si="25"/>
        <v>0.14209350508560625</v>
      </c>
      <c r="D713" s="41">
        <v>38.300000000000999</v>
      </c>
      <c r="F713" s="41"/>
      <c r="G713" s="41"/>
    </row>
    <row r="714" spans="3:7">
      <c r="C714" s="41">
        <f t="shared" si="25"/>
        <v>0.14202049932862545</v>
      </c>
      <c r="D714" s="41">
        <v>38.400000000001</v>
      </c>
      <c r="F714" s="41"/>
      <c r="G714" s="41"/>
    </row>
    <row r="715" spans="3:7">
      <c r="C715" s="41">
        <f t="shared" si="25"/>
        <v>0.14194785308889973</v>
      </c>
      <c r="D715" s="41">
        <v>38.500000000001002</v>
      </c>
      <c r="F715" s="41"/>
      <c r="G715" s="41"/>
    </row>
    <row r="716" spans="3:7">
      <c r="C716" s="41">
        <f t="shared" si="25"/>
        <v>0.14187556371728488</v>
      </c>
      <c r="D716" s="41">
        <v>38.600000000001003</v>
      </c>
      <c r="F716" s="41"/>
      <c r="G716" s="41"/>
    </row>
    <row r="717" spans="3:7">
      <c r="C717" s="41">
        <f t="shared" si="25"/>
        <v>0.14180362859060028</v>
      </c>
      <c r="D717" s="41">
        <v>38.700000000000998</v>
      </c>
      <c r="F717" s="41"/>
      <c r="G717" s="41"/>
    </row>
    <row r="718" spans="3:7">
      <c r="C718" s="41">
        <f t="shared" si="25"/>
        <v>0.1417320451113116</v>
      </c>
      <c r="D718" s="41">
        <v>38.800000000000999</v>
      </c>
      <c r="F718" s="41"/>
      <c r="G718" s="41"/>
    </row>
    <row r="719" spans="3:7">
      <c r="C719" s="41">
        <f t="shared" si="25"/>
        <v>0.14166081070721814</v>
      </c>
      <c r="D719" s="41">
        <v>38.900000000001</v>
      </c>
      <c r="F719" s="41"/>
      <c r="G719" s="41"/>
    </row>
    <row r="720" spans="3:7">
      <c r="C720" s="41">
        <f t="shared" si="25"/>
        <v>0.1415899228311448</v>
      </c>
      <c r="D720" s="41">
        <v>39.000000000001002</v>
      </c>
      <c r="F720" s="41"/>
      <c r="G720" s="41"/>
    </row>
    <row r="721" spans="3:7">
      <c r="C721" s="41">
        <f t="shared" si="25"/>
        <v>0.14151937896063826</v>
      </c>
      <c r="D721" s="41">
        <v>39.100000000001003</v>
      </c>
      <c r="F721" s="41"/>
      <c r="G721" s="41"/>
    </row>
    <row r="722" spans="3:7">
      <c r="C722" s="41">
        <f t="shared" si="25"/>
        <v>0.14144917659766809</v>
      </c>
      <c r="D722" s="41">
        <v>39.200000000000998</v>
      </c>
      <c r="F722" s="41"/>
      <c r="G722" s="41"/>
    </row>
    <row r="723" spans="3:7">
      <c r="C723" s="41">
        <f t="shared" si="25"/>
        <v>0.14137931326833159</v>
      </c>
      <c r="D723" s="41">
        <v>39.300000000000999</v>
      </c>
      <c r="F723" s="41"/>
      <c r="G723" s="41"/>
    </row>
    <row r="724" spans="3:7">
      <c r="C724" s="41">
        <f t="shared" si="25"/>
        <v>0.1413097865225634</v>
      </c>
      <c r="D724" s="41">
        <v>39.400000000001</v>
      </c>
      <c r="F724" s="41"/>
      <c r="G724" s="41"/>
    </row>
    <row r="725" spans="3:7">
      <c r="C725" s="41">
        <f t="shared" si="25"/>
        <v>0.14124059393384897</v>
      </c>
      <c r="D725" s="41">
        <v>39.500000000001002</v>
      </c>
      <c r="F725" s="41"/>
      <c r="G725" s="41"/>
    </row>
    <row r="726" spans="3:7">
      <c r="C726" s="41">
        <f t="shared" si="25"/>
        <v>0.14117173309894229</v>
      </c>
      <c r="D726" s="41">
        <v>39.600000000001003</v>
      </c>
      <c r="F726" s="41"/>
      <c r="G726" s="41"/>
    </row>
    <row r="727" spans="3:7">
      <c r="C727" s="41">
        <f t="shared" si="25"/>
        <v>0.14110320163758766</v>
      </c>
      <c r="D727" s="41">
        <v>39.700000000000998</v>
      </c>
      <c r="F727" s="41"/>
      <c r="G727" s="41"/>
    </row>
    <row r="728" spans="3:7">
      <c r="C728" s="41">
        <f t="shared" si="25"/>
        <v>0.14103499719224538</v>
      </c>
      <c r="D728" s="41">
        <v>39.800000000000999</v>
      </c>
      <c r="F728" s="41"/>
      <c r="G728" s="41"/>
    </row>
    <row r="729" spans="3:7">
      <c r="C729" s="41">
        <f t="shared" si="25"/>
        <v>0.14096711742782153</v>
      </c>
      <c r="D729" s="41">
        <v>39.900000000001</v>
      </c>
      <c r="F729" s="41"/>
      <c r="G729" s="41"/>
    </row>
    <row r="730" spans="3:7">
      <c r="C730" s="41">
        <f t="shared" si="25"/>
        <v>0.14089956003140133</v>
      </c>
      <c r="D730" s="41">
        <v>40.000000000001002</v>
      </c>
      <c r="F730" s="41"/>
      <c r="G730" s="41"/>
    </row>
    <row r="731" spans="3:7">
      <c r="C731" s="41">
        <f t="shared" si="25"/>
        <v>0.14083232271198654</v>
      </c>
      <c r="D731" s="41">
        <v>40.100000000001003</v>
      </c>
      <c r="F731" s="41"/>
      <c r="G731" s="41"/>
    </row>
    <row r="732" spans="3:7">
      <c r="C732" s="41">
        <f t="shared" si="25"/>
        <v>0.14076540320023637</v>
      </c>
      <c r="D732" s="41">
        <v>40.200000000000998</v>
      </c>
      <c r="F732" s="41"/>
      <c r="G732" s="41"/>
    </row>
    <row r="733" spans="3:7">
      <c r="C733" s="41">
        <f t="shared" si="25"/>
        <v>0.1406987992482123</v>
      </c>
      <c r="D733" s="41">
        <v>40.300000000000999</v>
      </c>
      <c r="F733" s="41"/>
      <c r="G733" s="41"/>
    </row>
    <row r="734" spans="3:7">
      <c r="C734" s="41">
        <f t="shared" si="25"/>
        <v>0.1406325086291263</v>
      </c>
      <c r="D734" s="41">
        <v>40.400000000001</v>
      </c>
      <c r="F734" s="41"/>
      <c r="G734" s="41"/>
    </row>
    <row r="735" spans="3:7">
      <c r="C735" s="41">
        <f t="shared" ref="C735:C798" si="26">D$21+(D$22/(D735-D$23))</f>
        <v>0.14056652913709261</v>
      </c>
      <c r="D735" s="41">
        <v>40.500000000001002</v>
      </c>
      <c r="F735" s="41"/>
      <c r="G735" s="41"/>
    </row>
    <row r="736" spans="3:7">
      <c r="C736" s="41">
        <f t="shared" si="26"/>
        <v>0.14050085858688321</v>
      </c>
      <c r="D736" s="41">
        <v>40.600000000001003</v>
      </c>
      <c r="F736" s="41"/>
      <c r="G736" s="41"/>
    </row>
    <row r="737" spans="3:7">
      <c r="C737" s="41">
        <f t="shared" si="26"/>
        <v>0.14043549481368636</v>
      </c>
      <c r="D737" s="41">
        <v>40.700000000000998</v>
      </c>
      <c r="F737" s="41"/>
      <c r="G737" s="41"/>
    </row>
    <row r="738" spans="3:7">
      <c r="C738" s="41">
        <f t="shared" si="26"/>
        <v>0.14037043567286892</v>
      </c>
      <c r="D738" s="41">
        <v>40.800000000000999</v>
      </c>
      <c r="F738" s="41"/>
      <c r="G738" s="41"/>
    </row>
    <row r="739" spans="3:7">
      <c r="C739" s="41">
        <f t="shared" si="26"/>
        <v>0.14030567903974162</v>
      </c>
      <c r="D739" s="41">
        <v>40.900000000001</v>
      </c>
      <c r="F739" s="41"/>
      <c r="G739" s="41"/>
    </row>
    <row r="740" spans="3:7">
      <c r="C740" s="41">
        <f t="shared" si="26"/>
        <v>0.14024122280932785</v>
      </c>
      <c r="D740" s="41">
        <v>41.000000000001002</v>
      </c>
      <c r="F740" s="41"/>
      <c r="G740" s="41"/>
    </row>
    <row r="741" spans="3:7">
      <c r="C741" s="41">
        <f t="shared" si="26"/>
        <v>0.14017706489613566</v>
      </c>
      <c r="D741" s="41">
        <v>41.100000000001003</v>
      </c>
      <c r="F741" s="41"/>
      <c r="G741" s="41"/>
    </row>
    <row r="742" spans="3:7">
      <c r="C742" s="41">
        <f t="shared" si="26"/>
        <v>0.14011320323393261</v>
      </c>
      <c r="D742" s="41">
        <v>41.200000000000998</v>
      </c>
      <c r="F742" s="41"/>
      <c r="G742" s="41"/>
    </row>
    <row r="743" spans="3:7">
      <c r="C743" s="41">
        <f t="shared" si="26"/>
        <v>0.14004963577552415</v>
      </c>
      <c r="D743" s="41">
        <v>41.300000000000999</v>
      </c>
      <c r="F743" s="41"/>
      <c r="G743" s="41"/>
    </row>
    <row r="744" spans="3:7">
      <c r="C744" s="41">
        <f t="shared" si="26"/>
        <v>0.13998636049253479</v>
      </c>
      <c r="D744" s="41">
        <v>41.400000000001</v>
      </c>
      <c r="F744" s="41"/>
      <c r="G744" s="41"/>
    </row>
    <row r="745" spans="3:7">
      <c r="C745" s="41">
        <f t="shared" si="26"/>
        <v>0.13992337537519234</v>
      </c>
      <c r="D745" s="41">
        <v>41.500000000001002</v>
      </c>
      <c r="F745" s="41"/>
      <c r="G745" s="41"/>
    </row>
    <row r="746" spans="3:7">
      <c r="C746" s="41">
        <f t="shared" si="26"/>
        <v>0.13986067843211508</v>
      </c>
      <c r="D746" s="41">
        <v>41.600000000001003</v>
      </c>
      <c r="F746" s="41"/>
      <c r="G746" s="41"/>
    </row>
    <row r="747" spans="3:7">
      <c r="C747" s="41">
        <f t="shared" si="26"/>
        <v>0.13979826769010206</v>
      </c>
      <c r="D747" s="41">
        <v>41.700000000000998</v>
      </c>
      <c r="F747" s="41"/>
      <c r="G747" s="41"/>
    </row>
    <row r="748" spans="3:7">
      <c r="C748" s="41">
        <f t="shared" si="26"/>
        <v>0.13973614119392586</v>
      </c>
      <c r="D748" s="41">
        <v>41.800000000000999</v>
      </c>
      <c r="F748" s="41"/>
      <c r="G748" s="41"/>
    </row>
    <row r="749" spans="3:7">
      <c r="C749" s="41">
        <f t="shared" si="26"/>
        <v>0.13967429700612854</v>
      </c>
      <c r="D749" s="41">
        <v>41.900000000001</v>
      </c>
      <c r="F749" s="41"/>
      <c r="G749" s="41"/>
    </row>
    <row r="750" spans="3:7">
      <c r="C750" s="41">
        <f t="shared" si="26"/>
        <v>0.1396127332068203</v>
      </c>
      <c r="D750" s="41">
        <v>42.000000000001002</v>
      </c>
      <c r="F750" s="41"/>
      <c r="G750" s="41"/>
    </row>
    <row r="751" spans="3:7">
      <c r="C751" s="41">
        <f t="shared" si="26"/>
        <v>0.13955144789348056</v>
      </c>
      <c r="D751" s="41">
        <v>42.100000000001003</v>
      </c>
      <c r="F751" s="41"/>
      <c r="G751" s="41"/>
    </row>
    <row r="752" spans="3:7">
      <c r="C752" s="41">
        <f t="shared" si="26"/>
        <v>0.13949043918076229</v>
      </c>
      <c r="D752" s="41">
        <v>42.200000000000998</v>
      </c>
      <c r="F752" s="41"/>
      <c r="G752" s="41"/>
    </row>
    <row r="753" spans="3:7">
      <c r="C753" s="41">
        <f t="shared" si="26"/>
        <v>0.1394297052002984</v>
      </c>
      <c r="D753" s="41">
        <v>42.300000000000999</v>
      </c>
      <c r="F753" s="41"/>
      <c r="G753" s="41"/>
    </row>
    <row r="754" spans="3:7">
      <c r="C754" s="41">
        <f t="shared" si="26"/>
        <v>0.13936924410051119</v>
      </c>
      <c r="D754" s="41">
        <v>42.400000000001</v>
      </c>
      <c r="F754" s="41"/>
      <c r="G754" s="41"/>
    </row>
    <row r="755" spans="3:7">
      <c r="C755" s="41">
        <f t="shared" si="26"/>
        <v>0.13930905404642407</v>
      </c>
      <c r="D755" s="41">
        <v>42.500000000001002</v>
      </c>
      <c r="F755" s="41"/>
      <c r="G755" s="41"/>
    </row>
    <row r="756" spans="3:7">
      <c r="C756" s="41">
        <f t="shared" si="26"/>
        <v>0.13924913321947602</v>
      </c>
      <c r="D756" s="41">
        <v>42.600000000001003</v>
      </c>
      <c r="F756" s="41"/>
      <c r="G756" s="41"/>
    </row>
    <row r="757" spans="3:7">
      <c r="C757" s="41">
        <f t="shared" si="26"/>
        <v>0.13918947981733837</v>
      </c>
      <c r="D757" s="41">
        <v>42.700000000000998</v>
      </c>
      <c r="F757" s="41"/>
      <c r="G757" s="41"/>
    </row>
    <row r="758" spans="3:7">
      <c r="C758" s="41">
        <f t="shared" si="26"/>
        <v>0.13913009205373406</v>
      </c>
      <c r="D758" s="41">
        <v>42.800000000000999</v>
      </c>
      <c r="F758" s="41"/>
      <c r="G758" s="41"/>
    </row>
    <row r="759" spans="3:7">
      <c r="C759" s="41">
        <f t="shared" si="26"/>
        <v>0.13907096815825945</v>
      </c>
      <c r="D759" s="41">
        <v>42.900000000001</v>
      </c>
      <c r="F759" s="41"/>
      <c r="G759" s="41"/>
    </row>
    <row r="760" spans="3:7">
      <c r="C760" s="41">
        <f t="shared" si="26"/>
        <v>0.13901210637620828</v>
      </c>
      <c r="D760" s="41">
        <v>43.000000000001002</v>
      </c>
      <c r="F760" s="41"/>
      <c r="G760" s="41"/>
    </row>
    <row r="761" spans="3:7">
      <c r="C761" s="41">
        <f t="shared" si="26"/>
        <v>0.13895350496839817</v>
      </c>
      <c r="D761" s="41">
        <v>43.100000000001003</v>
      </c>
      <c r="F761" s="41"/>
      <c r="G761" s="41"/>
    </row>
    <row r="762" spans="3:7">
      <c r="C762" s="41">
        <f t="shared" si="26"/>
        <v>0.13889516221099926</v>
      </c>
      <c r="D762" s="41">
        <v>43.200000000000998</v>
      </c>
      <c r="F762" s="41"/>
      <c r="G762" s="41"/>
    </row>
    <row r="763" spans="3:7">
      <c r="C763" s="41">
        <f t="shared" si="26"/>
        <v>0.13883707639536516</v>
      </c>
      <c r="D763" s="41">
        <v>43.300000000000999</v>
      </c>
      <c r="F763" s="41"/>
      <c r="G763" s="41"/>
    </row>
    <row r="764" spans="3:7">
      <c r="C764" s="41">
        <f t="shared" si="26"/>
        <v>0.13877924582786627</v>
      </c>
      <c r="D764" s="41">
        <v>43.400000000001</v>
      </c>
      <c r="F764" s="41"/>
      <c r="G764" s="41"/>
    </row>
    <row r="765" spans="3:7">
      <c r="C765" s="41">
        <f t="shared" si="26"/>
        <v>0.13872166882972495</v>
      </c>
      <c r="D765" s="41">
        <v>43.500000000001101</v>
      </c>
      <c r="F765" s="41"/>
      <c r="G765" s="41"/>
    </row>
    <row r="766" spans="3:7">
      <c r="C766" s="41">
        <f t="shared" si="26"/>
        <v>0.13866434373685349</v>
      </c>
      <c r="D766" s="41">
        <v>43.600000000001003</v>
      </c>
      <c r="F766" s="41"/>
      <c r="G766" s="41"/>
    </row>
    <row r="767" spans="3:7">
      <c r="C767" s="41">
        <f t="shared" si="26"/>
        <v>0.1386072688996931</v>
      </c>
      <c r="D767" s="41">
        <v>43.700000000000998</v>
      </c>
      <c r="F767" s="41"/>
      <c r="G767" s="41"/>
    </row>
    <row r="768" spans="3:7">
      <c r="C768" s="41">
        <f t="shared" si="26"/>
        <v>0.13855044268305641</v>
      </c>
      <c r="D768" s="41">
        <v>43.800000000000999</v>
      </c>
      <c r="F768" s="41"/>
      <c r="G768" s="41"/>
    </row>
    <row r="769" spans="3:7">
      <c r="C769" s="41">
        <f t="shared" si="26"/>
        <v>0.13849386346597078</v>
      </c>
      <c r="D769" s="41">
        <v>43.9000000000011</v>
      </c>
      <c r="F769" s="41"/>
      <c r="G769" s="41"/>
    </row>
    <row r="770" spans="3:7">
      <c r="C770" s="41">
        <f t="shared" si="26"/>
        <v>0.13843752964152464</v>
      </c>
      <c r="D770" s="41">
        <v>44.000000000001101</v>
      </c>
      <c r="F770" s="41"/>
      <c r="G770" s="41"/>
    </row>
    <row r="771" spans="3:7">
      <c r="C771" s="41">
        <f t="shared" si="26"/>
        <v>0.1383814396167149</v>
      </c>
      <c r="D771" s="41">
        <v>44.100000000001003</v>
      </c>
      <c r="F771" s="41"/>
      <c r="G771" s="41"/>
    </row>
    <row r="772" spans="3:7">
      <c r="C772" s="41">
        <f t="shared" si="26"/>
        <v>0.13832559181229687</v>
      </c>
      <c r="D772" s="41">
        <v>44.200000000001097</v>
      </c>
      <c r="F772" s="41"/>
      <c r="G772" s="41"/>
    </row>
    <row r="773" spans="3:7">
      <c r="C773" s="41">
        <f t="shared" si="26"/>
        <v>0.13826998466263649</v>
      </c>
      <c r="D773" s="41">
        <v>44.300000000001098</v>
      </c>
      <c r="F773" s="41"/>
      <c r="G773" s="41"/>
    </row>
    <row r="774" spans="3:7">
      <c r="C774" s="41">
        <f t="shared" si="26"/>
        <v>0.13821461661556342</v>
      </c>
      <c r="D774" s="41">
        <v>44.4000000000011</v>
      </c>
      <c r="F774" s="41"/>
      <c r="G774" s="41"/>
    </row>
    <row r="775" spans="3:7">
      <c r="C775" s="41">
        <f t="shared" si="26"/>
        <v>0.13815948613222706</v>
      </c>
      <c r="D775" s="41">
        <v>44.500000000001101</v>
      </c>
      <c r="F775" s="41"/>
      <c r="G775" s="41"/>
    </row>
    <row r="776" spans="3:7">
      <c r="C776" s="41">
        <f t="shared" si="26"/>
        <v>0.13810459168695371</v>
      </c>
      <c r="D776" s="41">
        <v>44.600000000001103</v>
      </c>
      <c r="F776" s="41"/>
      <c r="G776" s="41"/>
    </row>
    <row r="777" spans="3:7">
      <c r="C777" s="41">
        <f t="shared" si="26"/>
        <v>0.13804993176710598</v>
      </c>
      <c r="D777" s="41">
        <v>44.700000000001097</v>
      </c>
      <c r="F777" s="41"/>
      <c r="G777" s="41"/>
    </row>
    <row r="778" spans="3:7">
      <c r="C778" s="41">
        <f t="shared" si="26"/>
        <v>0.13799550487294379</v>
      </c>
      <c r="D778" s="41">
        <v>44.800000000001098</v>
      </c>
      <c r="F778" s="41"/>
      <c r="G778" s="41"/>
    </row>
    <row r="779" spans="3:7">
      <c r="C779" s="41">
        <f t="shared" si="26"/>
        <v>0.13794130951748726</v>
      </c>
      <c r="D779" s="41">
        <v>44.9000000000011</v>
      </c>
      <c r="F779" s="41"/>
      <c r="G779" s="41"/>
    </row>
    <row r="780" spans="3:7">
      <c r="C780" s="41">
        <f t="shared" si="26"/>
        <v>0.13788734422638116</v>
      </c>
      <c r="D780" s="41">
        <v>45.000000000001101</v>
      </c>
      <c r="F780" s="41"/>
      <c r="G780" s="41"/>
    </row>
    <row r="781" spans="3:7">
      <c r="C781" s="41">
        <f t="shared" si="26"/>
        <v>0.13783360753776139</v>
      </c>
      <c r="D781" s="41">
        <v>45.100000000001103</v>
      </c>
      <c r="F781" s="41"/>
      <c r="G781" s="41"/>
    </row>
    <row r="782" spans="3:7">
      <c r="C782" s="41">
        <f t="shared" si="26"/>
        <v>0.13778009800212285</v>
      </c>
      <c r="D782" s="41">
        <v>45.200000000001097</v>
      </c>
      <c r="F782" s="41"/>
      <c r="G782" s="41"/>
    </row>
    <row r="783" spans="3:7">
      <c r="C783" s="41">
        <f t="shared" si="26"/>
        <v>0.1377268141821891</v>
      </c>
      <c r="D783" s="41">
        <v>45.300000000001098</v>
      </c>
      <c r="F783" s="41"/>
      <c r="G783" s="41"/>
    </row>
    <row r="784" spans="3:7">
      <c r="C784" s="41">
        <f t="shared" si="26"/>
        <v>0.13767375465278378</v>
      </c>
      <c r="D784" s="41">
        <v>45.4000000000011</v>
      </c>
      <c r="F784" s="41"/>
      <c r="G784" s="41"/>
    </row>
    <row r="785" spans="3:7">
      <c r="C785" s="41">
        <f t="shared" si="26"/>
        <v>0.13762091800070345</v>
      </c>
      <c r="D785" s="41">
        <v>45.500000000001101</v>
      </c>
      <c r="F785" s="41"/>
      <c r="G785" s="41"/>
    </row>
    <row r="786" spans="3:7">
      <c r="C786" s="41">
        <f t="shared" si="26"/>
        <v>0.13756830282459215</v>
      </c>
      <c r="D786" s="41">
        <v>45.600000000001103</v>
      </c>
      <c r="F786" s="41"/>
      <c r="G786" s="41"/>
    </row>
    <row r="787" spans="3:7">
      <c r="C787" s="41">
        <f t="shared" si="26"/>
        <v>0.13751590773481751</v>
      </c>
      <c r="D787" s="41">
        <v>45.700000000001097</v>
      </c>
      <c r="F787" s="41"/>
      <c r="G787" s="41"/>
    </row>
    <row r="788" spans="3:7">
      <c r="C788" s="41">
        <f t="shared" si="26"/>
        <v>0.13746373135334836</v>
      </c>
      <c r="D788" s="41">
        <v>45.800000000001098</v>
      </c>
      <c r="F788" s="41"/>
      <c r="G788" s="41"/>
    </row>
    <row r="789" spans="3:7">
      <c r="C789" s="41">
        <f t="shared" si="26"/>
        <v>0.13741177231363405</v>
      </c>
      <c r="D789" s="41">
        <v>45.9000000000011</v>
      </c>
      <c r="F789" s="41"/>
      <c r="G789" s="41"/>
    </row>
    <row r="790" spans="3:7">
      <c r="C790" s="41">
        <f t="shared" si="26"/>
        <v>0.13736002926048502</v>
      </c>
      <c r="D790" s="41">
        <v>46.000000000001101</v>
      </c>
      <c r="F790" s="41"/>
      <c r="G790" s="41"/>
    </row>
    <row r="791" spans="3:7">
      <c r="C791" s="41">
        <f t="shared" si="26"/>
        <v>0.13730850084995497</v>
      </c>
      <c r="D791" s="41">
        <v>46.100000000001103</v>
      </c>
      <c r="F791" s="41"/>
      <c r="G791" s="41"/>
    </row>
    <row r="792" spans="3:7">
      <c r="C792" s="41">
        <f t="shared" si="26"/>
        <v>0.13725718574922458</v>
      </c>
      <c r="D792" s="41">
        <v>46.200000000001097</v>
      </c>
      <c r="F792" s="41"/>
      <c r="G792" s="41"/>
    </row>
    <row r="793" spans="3:7">
      <c r="C793" s="41">
        <f t="shared" si="26"/>
        <v>0.13720608263648659</v>
      </c>
      <c r="D793" s="41">
        <v>46.300000000001098</v>
      </c>
      <c r="F793" s="41"/>
      <c r="G793" s="41"/>
    </row>
    <row r="794" spans="3:7">
      <c r="C794" s="41">
        <f t="shared" si="26"/>
        <v>0.13715519020083222</v>
      </c>
      <c r="D794" s="41">
        <v>46.4000000000011</v>
      </c>
      <c r="F794" s="41"/>
      <c r="G794" s="41"/>
    </row>
    <row r="795" spans="3:7">
      <c r="C795" s="41">
        <f t="shared" si="26"/>
        <v>0.13710450714213915</v>
      </c>
      <c r="D795" s="41">
        <v>46.500000000001101</v>
      </c>
      <c r="F795" s="41"/>
      <c r="G795" s="41"/>
    </row>
    <row r="796" spans="3:7">
      <c r="C796" s="41">
        <f>D$21+(D$22/(D796-D$23))</f>
        <v>0.13705403217096082</v>
      </c>
      <c r="D796" s="41">
        <v>46.600000000001103</v>
      </c>
      <c r="F796" s="41"/>
      <c r="G796" s="41"/>
    </row>
    <row r="797" spans="3:7">
      <c r="C797" s="41">
        <f t="shared" si="26"/>
        <v>0.13700376400841696</v>
      </c>
      <c r="D797" s="41">
        <v>46.700000000001097</v>
      </c>
      <c r="F797" s="41"/>
      <c r="G797" s="41"/>
    </row>
    <row r="798" spans="3:7">
      <c r="C798" s="41">
        <f t="shared" si="26"/>
        <v>0.13695370138608576</v>
      </c>
      <c r="D798" s="41">
        <v>46.800000000001098</v>
      </c>
      <c r="F798" s="41"/>
      <c r="G798" s="41"/>
    </row>
    <row r="799" spans="3:7">
      <c r="C799" s="41">
        <f t="shared" ref="C799:C862" si="27">D$21+(D$22/(D799-D$23))</f>
        <v>0.13690384304589701</v>
      </c>
      <c r="D799" s="41">
        <v>46.9000000000011</v>
      </c>
      <c r="F799" s="41"/>
      <c r="G799" s="41"/>
    </row>
    <row r="800" spans="3:7">
      <c r="C800" s="41">
        <f t="shared" si="27"/>
        <v>0.13685418774002683</v>
      </c>
      <c r="D800" s="41">
        <v>47.000000000001101</v>
      </c>
      <c r="F800" s="41"/>
      <c r="G800" s="41"/>
    </row>
    <row r="801" spans="3:7">
      <c r="C801" s="41">
        <f t="shared" si="27"/>
        <v>0.13680473423079348</v>
      </c>
      <c r="D801" s="41">
        <v>47.100000000001103</v>
      </c>
      <c r="F801" s="41"/>
      <c r="G801" s="41"/>
    </row>
    <row r="802" spans="3:7">
      <c r="C802" s="41">
        <f t="shared" si="27"/>
        <v>0.13675548129055465</v>
      </c>
      <c r="D802" s="41">
        <v>47.200000000001097</v>
      </c>
      <c r="F802" s="41"/>
      <c r="G802" s="41"/>
    </row>
    <row r="803" spans="3:7">
      <c r="C803" s="41">
        <f t="shared" si="27"/>
        <v>0.13670642770160568</v>
      </c>
      <c r="D803" s="41">
        <v>47.300000000001098</v>
      </c>
      <c r="F803" s="41"/>
      <c r="G803" s="41"/>
    </row>
    <row r="804" spans="3:7">
      <c r="C804" s="41">
        <f t="shared" si="27"/>
        <v>0.13665757225607941</v>
      </c>
      <c r="D804" s="41">
        <v>47.4000000000011</v>
      </c>
      <c r="F804" s="41"/>
      <c r="G804" s="41"/>
    </row>
    <row r="805" spans="3:7">
      <c r="C805" s="41">
        <f t="shared" si="27"/>
        <v>0.13660891375584697</v>
      </c>
      <c r="D805" s="41">
        <v>47.500000000001101</v>
      </c>
      <c r="F805" s="41"/>
      <c r="G805" s="41"/>
    </row>
    <row r="806" spans="3:7">
      <c r="C806" s="41">
        <f t="shared" si="27"/>
        <v>0.1365604510124197</v>
      </c>
      <c r="D806" s="41">
        <v>47.600000000001103</v>
      </c>
      <c r="F806" s="41"/>
      <c r="G806" s="41"/>
    </row>
    <row r="807" spans="3:7">
      <c r="C807" s="41">
        <f t="shared" si="27"/>
        <v>0.13651218284685263</v>
      </c>
      <c r="D807" s="41">
        <v>47.700000000001097</v>
      </c>
      <c r="F807" s="41"/>
      <c r="G807" s="41"/>
    </row>
    <row r="808" spans="3:7">
      <c r="C808" s="41">
        <f t="shared" si="27"/>
        <v>0.13646410808964865</v>
      </c>
      <c r="D808" s="41">
        <v>47.800000000001098</v>
      </c>
      <c r="F808" s="41"/>
      <c r="G808" s="41"/>
    </row>
    <row r="809" spans="3:7">
      <c r="C809" s="41">
        <f t="shared" si="27"/>
        <v>0.13641622558066424</v>
      </c>
      <c r="D809" s="41">
        <v>47.9000000000011</v>
      </c>
      <c r="F809" s="41"/>
      <c r="G809" s="41"/>
    </row>
    <row r="810" spans="3:7">
      <c r="C810" s="41">
        <f t="shared" si="27"/>
        <v>0.13636853416901598</v>
      </c>
      <c r="D810" s="41">
        <v>48.000000000001101</v>
      </c>
      <c r="F810" s="41"/>
      <c r="G810" s="41"/>
    </row>
    <row r="811" spans="3:7">
      <c r="C811" s="41">
        <f t="shared" si="27"/>
        <v>0.13632103271298845</v>
      </c>
      <c r="D811" s="41">
        <v>48.100000000001103</v>
      </c>
      <c r="F811" s="41"/>
      <c r="G811" s="41"/>
    </row>
    <row r="812" spans="3:7">
      <c r="C812" s="41">
        <f t="shared" si="27"/>
        <v>0.13627372007994315</v>
      </c>
      <c r="D812" s="41">
        <v>48.200000000001097</v>
      </c>
      <c r="F812" s="41"/>
      <c r="G812" s="41"/>
    </row>
    <row r="813" spans="3:7">
      <c r="C813" s="41">
        <f t="shared" si="27"/>
        <v>0.13622659514622834</v>
      </c>
      <c r="D813" s="41">
        <v>48.300000000001098</v>
      </c>
      <c r="F813" s="41"/>
      <c r="G813" s="41"/>
    </row>
    <row r="814" spans="3:7">
      <c r="C814" s="41">
        <f t="shared" si="27"/>
        <v>0.13617965679709018</v>
      </c>
      <c r="D814" s="41">
        <v>48.4000000000011</v>
      </c>
      <c r="F814" s="41"/>
      <c r="G814" s="41"/>
    </row>
    <row r="815" spans="3:7">
      <c r="C815" s="41">
        <f t="shared" si="27"/>
        <v>0.13613290392658484</v>
      </c>
      <c r="D815" s="41">
        <v>48.500000000001101</v>
      </c>
      <c r="F815" s="41"/>
      <c r="G815" s="41"/>
    </row>
    <row r="816" spans="3:7">
      <c r="C816" s="41">
        <f t="shared" si="27"/>
        <v>0.1360863354374916</v>
      </c>
      <c r="D816" s="41">
        <v>48.600000000001103</v>
      </c>
      <c r="F816" s="41"/>
      <c r="G816" s="41"/>
    </row>
    <row r="817" spans="3:7">
      <c r="C817" s="41">
        <f t="shared" si="27"/>
        <v>0.13603995024122703</v>
      </c>
      <c r="D817" s="41">
        <v>48.700000000001097</v>
      </c>
      <c r="F817" s="41"/>
      <c r="G817" s="41"/>
    </row>
    <row r="818" spans="3:7">
      <c r="C818" s="41">
        <f t="shared" si="27"/>
        <v>0.13599374725776014</v>
      </c>
      <c r="D818" s="41">
        <v>48.800000000001098</v>
      </c>
      <c r="F818" s="41"/>
      <c r="G818" s="41"/>
    </row>
    <row r="819" spans="3:7">
      <c r="C819" s="41">
        <f t="shared" si="27"/>
        <v>0.1359477254155286</v>
      </c>
      <c r="D819" s="41">
        <v>48.9000000000011</v>
      </c>
      <c r="F819" s="41"/>
      <c r="G819" s="41"/>
    </row>
    <row r="820" spans="3:7">
      <c r="C820" s="41">
        <f t="shared" si="27"/>
        <v>0.13590188365135589</v>
      </c>
      <c r="D820" s="41">
        <v>49.000000000001101</v>
      </c>
      <c r="F820" s="41"/>
      <c r="G820" s="41"/>
    </row>
    <row r="821" spans="3:7">
      <c r="C821" s="41">
        <f t="shared" si="27"/>
        <v>0.13585622091036936</v>
      </c>
      <c r="D821" s="41">
        <v>49.100000000001103</v>
      </c>
      <c r="F821" s="41"/>
      <c r="G821" s="41"/>
    </row>
    <row r="822" spans="3:7">
      <c r="C822" s="41">
        <f t="shared" si="27"/>
        <v>0.1358107361459194</v>
      </c>
      <c r="D822" s="41">
        <v>49.200000000001097</v>
      </c>
      <c r="F822" s="41"/>
      <c r="G822" s="41"/>
    </row>
    <row r="823" spans="3:7">
      <c r="C823" s="41">
        <f t="shared" si="27"/>
        <v>0.13576542831949948</v>
      </c>
      <c r="D823" s="41">
        <v>49.300000000001098</v>
      </c>
      <c r="F823" s="41"/>
      <c r="G823" s="41"/>
    </row>
    <row r="824" spans="3:7">
      <c r="C824" s="41">
        <f t="shared" si="27"/>
        <v>0.13572029640066702</v>
      </c>
      <c r="D824" s="41">
        <v>49.4000000000011</v>
      </c>
      <c r="F824" s="41"/>
      <c r="G824" s="41"/>
    </row>
    <row r="825" spans="3:7">
      <c r="C825" s="41">
        <f t="shared" si="27"/>
        <v>0.1356753393669653</v>
      </c>
      <c r="D825" s="41">
        <v>49.500000000001101</v>
      </c>
      <c r="F825" s="41"/>
      <c r="G825" s="41"/>
    </row>
    <row r="826" spans="3:7">
      <c r="C826" s="41">
        <f t="shared" si="27"/>
        <v>0.13563055620384634</v>
      </c>
      <c r="D826" s="41">
        <v>49.600000000001103</v>
      </c>
      <c r="F826" s="41"/>
      <c r="G826" s="41"/>
    </row>
    <row r="827" spans="3:7">
      <c r="C827" s="41">
        <f t="shared" si="27"/>
        <v>0.13558594590459444</v>
      </c>
      <c r="D827" s="41">
        <v>49.700000000001097</v>
      </c>
      <c r="F827" s="41"/>
      <c r="G827" s="41"/>
    </row>
    <row r="828" spans="3:7">
      <c r="C828" s="41">
        <f t="shared" si="27"/>
        <v>0.13554150747025087</v>
      </c>
      <c r="D828" s="41">
        <v>49.800000000001098</v>
      </c>
      <c r="F828" s="41"/>
      <c r="G828" s="41"/>
    </row>
    <row r="829" spans="3:7">
      <c r="C829" s="41">
        <f t="shared" si="27"/>
        <v>0.13549723990953921</v>
      </c>
      <c r="D829" s="41">
        <v>49.9000000000011</v>
      </c>
      <c r="F829" s="41"/>
      <c r="G829" s="41"/>
    </row>
    <row r="830" spans="3:7">
      <c r="C830" s="41">
        <f t="shared" si="27"/>
        <v>0.13545314223879171</v>
      </c>
      <c r="D830" s="41">
        <v>50.000000000001101</v>
      </c>
      <c r="F830" s="41"/>
      <c r="G830" s="41"/>
    </row>
    <row r="831" spans="3:7">
      <c r="C831" s="41">
        <f t="shared" si="27"/>
        <v>0.13540921348187634</v>
      </c>
      <c r="D831" s="41">
        <v>50.100000000001103</v>
      </c>
      <c r="F831" s="41"/>
      <c r="G831" s="41"/>
    </row>
    <row r="832" spans="3:7">
      <c r="C832" s="41">
        <f t="shared" si="27"/>
        <v>0.1353654526701249</v>
      </c>
      <c r="D832" s="41">
        <v>50.200000000001097</v>
      </c>
      <c r="F832" s="41"/>
      <c r="G832" s="41"/>
    </row>
    <row r="833" spans="3:7">
      <c r="C833" s="41">
        <f t="shared" si="27"/>
        <v>0.13532185884226167</v>
      </c>
      <c r="D833" s="41">
        <v>50.300000000001098</v>
      </c>
      <c r="F833" s="41"/>
      <c r="G833" s="41"/>
    </row>
    <row r="834" spans="3:7">
      <c r="C834" s="41">
        <f t="shared" si="27"/>
        <v>0.1352784310443331</v>
      </c>
      <c r="D834" s="41">
        <v>50.4000000000011</v>
      </c>
      <c r="F834" s="41"/>
      <c r="G834" s="41"/>
    </row>
    <row r="835" spans="3:7">
      <c r="C835" s="41">
        <f t="shared" si="27"/>
        <v>0.13523516832963825</v>
      </c>
      <c r="D835" s="41">
        <v>50.500000000001101</v>
      </c>
      <c r="F835" s="41"/>
      <c r="G835" s="41"/>
    </row>
    <row r="836" spans="3:7">
      <c r="C836" s="41">
        <f t="shared" si="27"/>
        <v>0.13519206975865994</v>
      </c>
      <c r="D836" s="41">
        <v>50.600000000001103</v>
      </c>
      <c r="F836" s="41"/>
      <c r="G836" s="41"/>
    </row>
    <row r="837" spans="3:7">
      <c r="C837" s="41">
        <f t="shared" si="27"/>
        <v>0.13514913439899676</v>
      </c>
      <c r="D837" s="41">
        <v>50.700000000001197</v>
      </c>
      <c r="F837" s="41"/>
      <c r="G837" s="41"/>
    </row>
    <row r="838" spans="3:7">
      <c r="C838" s="41">
        <f t="shared" si="27"/>
        <v>0.13510636132529594</v>
      </c>
      <c r="D838" s="41">
        <v>50.800000000001098</v>
      </c>
      <c r="F838" s="41"/>
      <c r="G838" s="41"/>
    </row>
    <row r="839" spans="3:7">
      <c r="C839" s="41">
        <f t="shared" si="27"/>
        <v>0.13506374961918657</v>
      </c>
      <c r="D839" s="41">
        <v>50.9000000000011</v>
      </c>
      <c r="F839" s="41"/>
      <c r="G839" s="41"/>
    </row>
    <row r="840" spans="3:7">
      <c r="C840" s="41">
        <f t="shared" si="27"/>
        <v>0.13502129836921417</v>
      </c>
      <c r="D840" s="41">
        <v>51.000000000001201</v>
      </c>
      <c r="F840" s="41"/>
      <c r="G840" s="41"/>
    </row>
    <row r="841" spans="3:7">
      <c r="C841" s="41">
        <f t="shared" si="27"/>
        <v>0.13497900667077564</v>
      </c>
      <c r="D841" s="41">
        <v>51.100000000001202</v>
      </c>
      <c r="F841" s="41"/>
      <c r="G841" s="41"/>
    </row>
    <row r="842" spans="3:7">
      <c r="C842" s="41">
        <f t="shared" si="27"/>
        <v>0.13493687362605494</v>
      </c>
      <c r="D842" s="41">
        <v>51.200000000001197</v>
      </c>
      <c r="F842" s="41"/>
      <c r="G842" s="41"/>
    </row>
    <row r="843" spans="3:7">
      <c r="C843" s="41">
        <f t="shared" si="27"/>
        <v>0.13489489834395954</v>
      </c>
      <c r="D843" s="41">
        <v>51.300000000001098</v>
      </c>
      <c r="F843" s="41"/>
      <c r="G843" s="41"/>
    </row>
    <row r="844" spans="3:7">
      <c r="C844" s="41">
        <f t="shared" si="27"/>
        <v>0.13485307994005757</v>
      </c>
      <c r="D844" s="41">
        <v>51.400000000001199</v>
      </c>
      <c r="F844" s="41"/>
      <c r="G844" s="41"/>
    </row>
    <row r="845" spans="3:7">
      <c r="C845" s="41">
        <f t="shared" si="27"/>
        <v>0.13481141753651599</v>
      </c>
      <c r="D845" s="41">
        <v>51.500000000001201</v>
      </c>
      <c r="F845" s="41"/>
      <c r="G845" s="41"/>
    </row>
    <row r="846" spans="3:7">
      <c r="C846" s="41">
        <f t="shared" si="27"/>
        <v>0.13476991026203877</v>
      </c>
      <c r="D846" s="41">
        <v>51.600000000001202</v>
      </c>
      <c r="F846" s="41"/>
      <c r="G846" s="41"/>
    </row>
    <row r="847" spans="3:7">
      <c r="C847" s="41">
        <f t="shared" si="27"/>
        <v>0.13472855725180635</v>
      </c>
      <c r="D847" s="41">
        <v>51.700000000001197</v>
      </c>
      <c r="F847" s="41"/>
      <c r="G847" s="41"/>
    </row>
    <row r="848" spans="3:7">
      <c r="C848" s="41">
        <f t="shared" si="27"/>
        <v>0.13468735764741557</v>
      </c>
      <c r="D848" s="41">
        <v>51.800000000001198</v>
      </c>
      <c r="F848" s="41"/>
      <c r="G848" s="41"/>
    </row>
    <row r="849" spans="3:7">
      <c r="C849" s="41">
        <f t="shared" si="27"/>
        <v>0.13464631059682031</v>
      </c>
      <c r="D849" s="41">
        <v>51.900000000001199</v>
      </c>
      <c r="F849" s="41"/>
      <c r="G849" s="41"/>
    </row>
    <row r="850" spans="3:7">
      <c r="C850" s="41">
        <f t="shared" si="27"/>
        <v>0.13460541525427261</v>
      </c>
      <c r="D850" s="41">
        <v>52.000000000001201</v>
      </c>
      <c r="F850" s="41"/>
      <c r="G850" s="41"/>
    </row>
    <row r="851" spans="3:7">
      <c r="C851" s="41">
        <f t="shared" si="27"/>
        <v>0.13456467078026471</v>
      </c>
      <c r="D851" s="41">
        <v>52.100000000001202</v>
      </c>
      <c r="F851" s="41"/>
      <c r="G851" s="41"/>
    </row>
    <row r="852" spans="3:7">
      <c r="C852" s="41">
        <f t="shared" si="27"/>
        <v>0.13452407634147159</v>
      </c>
      <c r="D852" s="41">
        <v>52.200000000001197</v>
      </c>
      <c r="F852" s="41"/>
      <c r="G852" s="41"/>
    </row>
    <row r="853" spans="3:7">
      <c r="C853" s="41">
        <f t="shared" si="27"/>
        <v>0.13448363111069406</v>
      </c>
      <c r="D853" s="41">
        <v>52.300000000001198</v>
      </c>
      <c r="F853" s="41"/>
      <c r="G853" s="41"/>
    </row>
    <row r="854" spans="3:7">
      <c r="C854" s="41">
        <f t="shared" si="27"/>
        <v>0.13444333426680274</v>
      </c>
      <c r="D854" s="41">
        <v>52.400000000001199</v>
      </c>
      <c r="F854" s="41"/>
      <c r="G854" s="41"/>
    </row>
    <row r="855" spans="3:7">
      <c r="C855" s="41">
        <f t="shared" si="27"/>
        <v>0.13440318499468235</v>
      </c>
      <c r="D855" s="41">
        <v>52.500000000001201</v>
      </c>
      <c r="F855" s="41"/>
      <c r="G855" s="41"/>
    </row>
    <row r="856" spans="3:7">
      <c r="C856" s="41">
        <f t="shared" si="27"/>
        <v>0.13436318248517673</v>
      </c>
      <c r="D856" s="41">
        <v>52.600000000001202</v>
      </c>
      <c r="F856" s="41"/>
      <c r="G856" s="41"/>
    </row>
    <row r="857" spans="3:7">
      <c r="C857" s="41">
        <f t="shared" si="27"/>
        <v>0.13432332593503465</v>
      </c>
      <c r="D857" s="41">
        <v>52.700000000001197</v>
      </c>
      <c r="F857" s="41"/>
      <c r="G857" s="41"/>
    </row>
    <row r="858" spans="3:7">
      <c r="C858" s="41">
        <f t="shared" si="27"/>
        <v>0.13428361454685589</v>
      </c>
      <c r="D858" s="41">
        <v>52.800000000001198</v>
      </c>
      <c r="F858" s="41"/>
      <c r="G858" s="41"/>
    </row>
    <row r="859" spans="3:7">
      <c r="C859" s="41">
        <f t="shared" si="27"/>
        <v>0.1342440475290381</v>
      </c>
      <c r="D859" s="41">
        <v>52.900000000001199</v>
      </c>
      <c r="F859" s="41"/>
      <c r="G859" s="41"/>
    </row>
    <row r="860" spans="3:7">
      <c r="C860" s="41">
        <f t="shared" si="27"/>
        <v>0.13420462409572426</v>
      </c>
      <c r="D860" s="41">
        <v>53.000000000001201</v>
      </c>
      <c r="F860" s="41"/>
      <c r="G860" s="41"/>
    </row>
    <row r="861" spans="3:7">
      <c r="C861" s="41">
        <f t="shared" si="27"/>
        <v>0.13416534346675052</v>
      </c>
      <c r="D861" s="41">
        <v>53.100000000001202</v>
      </c>
      <c r="F861" s="41"/>
      <c r="G861" s="41"/>
    </row>
    <row r="862" spans="3:7">
      <c r="C862" s="41">
        <f t="shared" si="27"/>
        <v>0.13412620486759494</v>
      </c>
      <c r="D862" s="41">
        <v>53.200000000001197</v>
      </c>
      <c r="F862" s="41"/>
      <c r="G862" s="41"/>
    </row>
    <row r="863" spans="3:7">
      <c r="C863" s="41">
        <f t="shared" ref="C863:C926" si="28">D$21+(D$22/(D863-D$23))</f>
        <v>0.13408720752932632</v>
      </c>
      <c r="D863" s="41">
        <v>53.300000000001198</v>
      </c>
      <c r="F863" s="41"/>
      <c r="G863" s="41"/>
    </row>
    <row r="864" spans="3:7">
      <c r="C864" s="41">
        <f t="shared" si="28"/>
        <v>0.13404835068855411</v>
      </c>
      <c r="D864" s="41">
        <v>53.400000000001199</v>
      </c>
      <c r="F864" s="41"/>
      <c r="G864" s="41"/>
    </row>
    <row r="865" spans="3:7">
      <c r="C865" s="41">
        <f t="shared" si="28"/>
        <v>0.13400963358737841</v>
      </c>
      <c r="D865" s="41">
        <v>53.500000000001201</v>
      </c>
      <c r="F865" s="41"/>
      <c r="G865" s="41"/>
    </row>
    <row r="866" spans="3:7">
      <c r="C866" s="41">
        <f t="shared" si="28"/>
        <v>0.13397105547334076</v>
      </c>
      <c r="D866" s="41">
        <v>53.600000000001202</v>
      </c>
      <c r="F866" s="41"/>
      <c r="G866" s="41"/>
    </row>
    <row r="867" spans="3:7">
      <c r="C867" s="41">
        <f t="shared" si="28"/>
        <v>0.13393261559937544</v>
      </c>
      <c r="D867" s="41">
        <v>53.700000000001197</v>
      </c>
      <c r="F867" s="41"/>
      <c r="G867" s="41"/>
    </row>
    <row r="868" spans="3:7">
      <c r="C868" s="41">
        <f t="shared" si="28"/>
        <v>0.13389431322376111</v>
      </c>
      <c r="D868" s="41">
        <v>53.800000000001198</v>
      </c>
      <c r="F868" s="41"/>
      <c r="G868" s="41"/>
    </row>
    <row r="869" spans="3:7">
      <c r="C869" s="41">
        <f t="shared" si="28"/>
        <v>0.13385614761007325</v>
      </c>
      <c r="D869" s="41">
        <v>53.900000000001199</v>
      </c>
      <c r="F869" s="41"/>
      <c r="G869" s="41"/>
    </row>
    <row r="870" spans="3:7">
      <c r="C870" s="41">
        <f t="shared" si="28"/>
        <v>0.13381811802713692</v>
      </c>
      <c r="D870" s="41">
        <v>54.000000000001201</v>
      </c>
      <c r="F870" s="41"/>
      <c r="G870" s="41"/>
    </row>
    <row r="871" spans="3:7">
      <c r="C871" s="41">
        <f t="shared" si="28"/>
        <v>0.13378022374897997</v>
      </c>
      <c r="D871" s="41">
        <v>54.100000000001202</v>
      </c>
      <c r="F871" s="41"/>
      <c r="G871" s="41"/>
    </row>
    <row r="872" spans="3:7">
      <c r="C872" s="41">
        <f t="shared" si="28"/>
        <v>0.13374246405478701</v>
      </c>
      <c r="D872" s="41">
        <v>54.200000000001197</v>
      </c>
      <c r="F872" s="41"/>
      <c r="G872" s="41"/>
    </row>
    <row r="873" spans="3:7">
      <c r="C873" s="41">
        <f t="shared" si="28"/>
        <v>0.13370483822885357</v>
      </c>
      <c r="D873" s="41">
        <v>54.300000000001198</v>
      </c>
      <c r="F873" s="41"/>
      <c r="G873" s="41"/>
    </row>
    <row r="874" spans="3:7">
      <c r="C874" s="41">
        <f t="shared" si="28"/>
        <v>0.13366734556054094</v>
      </c>
      <c r="D874" s="41">
        <v>54.400000000001199</v>
      </c>
      <c r="F874" s="41"/>
      <c r="G874" s="41"/>
    </row>
    <row r="875" spans="3:7">
      <c r="C875" s="41">
        <f t="shared" si="28"/>
        <v>0.13362998534423143</v>
      </c>
      <c r="D875" s="41">
        <v>54.500000000001201</v>
      </c>
      <c r="F875" s="41"/>
      <c r="G875" s="41"/>
    </row>
    <row r="876" spans="3:7">
      <c r="C876" s="41">
        <f t="shared" si="28"/>
        <v>0.13359275687928404</v>
      </c>
      <c r="D876" s="41">
        <v>54.600000000001202</v>
      </c>
      <c r="F876" s="41"/>
      <c r="G876" s="41"/>
    </row>
    <row r="877" spans="3:7">
      <c r="C877" s="41">
        <f t="shared" si="28"/>
        <v>0.13355565946999079</v>
      </c>
      <c r="D877" s="41">
        <v>54.700000000001197</v>
      </c>
      <c r="F877" s="41"/>
      <c r="G877" s="41"/>
    </row>
    <row r="878" spans="3:7">
      <c r="C878" s="41">
        <f t="shared" si="28"/>
        <v>0.1335186924255333</v>
      </c>
      <c r="D878" s="41">
        <v>54.800000000001198</v>
      </c>
      <c r="F878" s="41"/>
      <c r="G878" s="41"/>
    </row>
    <row r="879" spans="3:7">
      <c r="C879" s="41">
        <f t="shared" si="28"/>
        <v>0.13348185505993981</v>
      </c>
      <c r="D879" s="41">
        <v>54.900000000001199</v>
      </c>
      <c r="F879" s="41"/>
      <c r="G879" s="41"/>
    </row>
    <row r="880" spans="3:7">
      <c r="C880" s="41">
        <f t="shared" si="28"/>
        <v>0.13344514669204299</v>
      </c>
      <c r="D880" s="41">
        <v>55.000000000001201</v>
      </c>
      <c r="F880" s="41"/>
      <c r="G880" s="41"/>
    </row>
    <row r="881" spans="3:7">
      <c r="C881" s="41">
        <f t="shared" si="28"/>
        <v>0.13340856664543776</v>
      </c>
      <c r="D881" s="41">
        <v>55.100000000001202</v>
      </c>
      <c r="F881" s="41"/>
      <c r="G881" s="41"/>
    </row>
    <row r="882" spans="3:7">
      <c r="C882" s="41">
        <f t="shared" si="28"/>
        <v>0.13337211424843978</v>
      </c>
      <c r="D882" s="41">
        <v>55.200000000001197</v>
      </c>
      <c r="F882" s="41"/>
      <c r="G882" s="41"/>
    </row>
    <row r="883" spans="3:7">
      <c r="C883" s="41">
        <f t="shared" si="28"/>
        <v>0.13333578883404437</v>
      </c>
      <c r="D883" s="41">
        <v>55.300000000001198</v>
      </c>
      <c r="F883" s="41"/>
      <c r="G883" s="41"/>
    </row>
    <row r="884" spans="3:7">
      <c r="C884" s="41">
        <f t="shared" si="28"/>
        <v>0.13329958973988584</v>
      </c>
      <c r="D884" s="41">
        <v>55.400000000001199</v>
      </c>
      <c r="F884" s="41"/>
      <c r="G884" s="41"/>
    </row>
    <row r="885" spans="3:7">
      <c r="C885" s="41">
        <f t="shared" si="28"/>
        <v>0.13326351630819722</v>
      </c>
      <c r="D885" s="41">
        <v>55.500000000001201</v>
      </c>
      <c r="F885" s="41"/>
      <c r="G885" s="41"/>
    </row>
    <row r="886" spans="3:7">
      <c r="C886" s="41">
        <f t="shared" si="28"/>
        <v>0.13322756788577031</v>
      </c>
      <c r="D886" s="41">
        <v>55.600000000001202</v>
      </c>
      <c r="F886" s="41"/>
      <c r="G886" s="41"/>
    </row>
    <row r="887" spans="3:7">
      <c r="C887" s="41">
        <f t="shared" si="28"/>
        <v>0.13319174382391649</v>
      </c>
      <c r="D887" s="41">
        <v>55.700000000001197</v>
      </c>
      <c r="F887" s="41"/>
      <c r="G887" s="41"/>
    </row>
    <row r="888" spans="3:7">
      <c r="C888" s="41">
        <f t="shared" si="28"/>
        <v>0.13315604347842747</v>
      </c>
      <c r="D888" s="41">
        <v>55.800000000001198</v>
      </c>
      <c r="F888" s="41"/>
      <c r="G888" s="41"/>
    </row>
    <row r="889" spans="3:7">
      <c r="C889" s="41">
        <f t="shared" si="28"/>
        <v>0.13312046620953674</v>
      </c>
      <c r="D889" s="41">
        <v>55.900000000001199</v>
      </c>
      <c r="F889" s="41"/>
      <c r="G889" s="41"/>
    </row>
    <row r="890" spans="3:7">
      <c r="C890" s="41">
        <f t="shared" si="28"/>
        <v>0.13308501138188145</v>
      </c>
      <c r="D890" s="41">
        <v>56.000000000001201</v>
      </c>
      <c r="F890" s="41"/>
      <c r="G890" s="41"/>
    </row>
    <row r="891" spans="3:7">
      <c r="C891" s="41">
        <f t="shared" si="28"/>
        <v>0.13304967836446449</v>
      </c>
      <c r="D891" s="41">
        <v>56.100000000001202</v>
      </c>
      <c r="F891" s="41"/>
      <c r="G891" s="41"/>
    </row>
    <row r="892" spans="3:7">
      <c r="C892" s="41">
        <f t="shared" si="28"/>
        <v>0.13301446653061705</v>
      </c>
      <c r="D892" s="41">
        <v>56.200000000001197</v>
      </c>
      <c r="F892" s="41"/>
      <c r="G892" s="41"/>
    </row>
    <row r="893" spans="3:7">
      <c r="C893" s="41">
        <f t="shared" si="28"/>
        <v>0.13297937525796161</v>
      </c>
      <c r="D893" s="41">
        <v>56.300000000001198</v>
      </c>
      <c r="F893" s="41"/>
      <c r="G893" s="41"/>
    </row>
    <row r="894" spans="3:7">
      <c r="C894" s="41">
        <f t="shared" si="28"/>
        <v>0.13294440392837531</v>
      </c>
      <c r="D894" s="41">
        <v>56.400000000001199</v>
      </c>
      <c r="F894" s="41"/>
      <c r="G894" s="41"/>
    </row>
    <row r="895" spans="3:7">
      <c r="C895" s="41">
        <f t="shared" si="28"/>
        <v>0.13290955192795356</v>
      </c>
      <c r="D895" s="41">
        <v>56.500000000001201</v>
      </c>
      <c r="F895" s="41"/>
      <c r="G895" s="41"/>
    </row>
    <row r="896" spans="3:7">
      <c r="C896" s="41">
        <f t="shared" si="28"/>
        <v>0.13287481864697417</v>
      </c>
      <c r="D896" s="41">
        <v>56.600000000001202</v>
      </c>
      <c r="F896" s="41"/>
      <c r="G896" s="41"/>
    </row>
    <row r="897" spans="3:7">
      <c r="C897" s="41">
        <f t="shared" si="28"/>
        <v>0.13284020347986181</v>
      </c>
      <c r="D897" s="41">
        <v>56.700000000001197</v>
      </c>
      <c r="F897" s="41"/>
      <c r="G897" s="41"/>
    </row>
    <row r="898" spans="3:7">
      <c r="C898" s="41">
        <f t="shared" si="28"/>
        <v>0.13280570582515272</v>
      </c>
      <c r="D898" s="41">
        <v>56.800000000001198</v>
      </c>
      <c r="F898" s="41"/>
      <c r="G898" s="41"/>
    </row>
    <row r="899" spans="3:7">
      <c r="C899" s="41">
        <f t="shared" si="28"/>
        <v>0.13277132508546008</v>
      </c>
      <c r="D899" s="41">
        <v>56.900000000001199</v>
      </c>
      <c r="F899" s="41"/>
      <c r="G899" s="41"/>
    </row>
    <row r="900" spans="3:7">
      <c r="C900" s="41">
        <f t="shared" si="28"/>
        <v>0.13273706066743929</v>
      </c>
      <c r="D900" s="41">
        <v>57.000000000001201</v>
      </c>
      <c r="F900" s="41"/>
      <c r="G900" s="41"/>
    </row>
    <row r="901" spans="3:7">
      <c r="C901" s="41">
        <f t="shared" si="28"/>
        <v>0.13270291198175393</v>
      </c>
      <c r="D901" s="41">
        <v>57.100000000001202</v>
      </c>
      <c r="F901" s="41"/>
      <c r="G901" s="41"/>
    </row>
    <row r="902" spans="3:7">
      <c r="C902" s="41">
        <f t="shared" si="28"/>
        <v>0.13266887844304209</v>
      </c>
      <c r="D902" s="41">
        <v>57.200000000001197</v>
      </c>
      <c r="F902" s="41"/>
      <c r="G902" s="41"/>
    </row>
    <row r="903" spans="3:7">
      <c r="C903" s="41">
        <f t="shared" si="28"/>
        <v>0.13263495946988269</v>
      </c>
      <c r="D903" s="41">
        <v>57.300000000001198</v>
      </c>
      <c r="F903" s="41"/>
      <c r="G903" s="41"/>
    </row>
    <row r="904" spans="3:7">
      <c r="C904" s="41">
        <f t="shared" si="28"/>
        <v>0.13260115448476259</v>
      </c>
      <c r="D904" s="41">
        <v>57.400000000001199</v>
      </c>
      <c r="F904" s="41"/>
      <c r="G904" s="41"/>
    </row>
    <row r="905" spans="3:7">
      <c r="C905" s="41">
        <f t="shared" si="28"/>
        <v>0.13256746291404362</v>
      </c>
      <c r="D905" s="41">
        <v>57.5000000000013</v>
      </c>
      <c r="F905" s="41"/>
      <c r="G905" s="41"/>
    </row>
    <row r="906" spans="3:7">
      <c r="C906" s="41">
        <f t="shared" si="28"/>
        <v>0.13253388418793038</v>
      </c>
      <c r="D906" s="41">
        <v>57.600000000001202</v>
      </c>
      <c r="F906" s="41"/>
      <c r="G906" s="41"/>
    </row>
    <row r="907" spans="3:7">
      <c r="C907" s="41">
        <f t="shared" si="28"/>
        <v>0.1325004177404378</v>
      </c>
      <c r="D907" s="41">
        <v>57.700000000001197</v>
      </c>
      <c r="F907" s="41"/>
      <c r="G907" s="41"/>
    </row>
    <row r="908" spans="3:7">
      <c r="C908" s="41">
        <f t="shared" si="28"/>
        <v>0.13246706300935965</v>
      </c>
      <c r="D908" s="41">
        <v>57.800000000001198</v>
      </c>
      <c r="F908" s="41"/>
      <c r="G908" s="41"/>
    </row>
    <row r="909" spans="3:7">
      <c r="C909" s="41">
        <f t="shared" si="28"/>
        <v>0.13243381943623675</v>
      </c>
      <c r="D909" s="41">
        <v>57.900000000001299</v>
      </c>
      <c r="F909" s="41"/>
      <c r="G909" s="41"/>
    </row>
    <row r="910" spans="3:7">
      <c r="C910" s="41">
        <f t="shared" si="28"/>
        <v>0.13240068646632619</v>
      </c>
      <c r="D910" s="41">
        <v>58.0000000000013</v>
      </c>
      <c r="F910" s="41"/>
      <c r="G910" s="41"/>
    </row>
    <row r="911" spans="3:7">
      <c r="C911" s="41">
        <f t="shared" si="28"/>
        <v>0.1323676635485701</v>
      </c>
      <c r="D911" s="41">
        <v>58.100000000001202</v>
      </c>
      <c r="F911" s="41"/>
      <c r="G911" s="41"/>
    </row>
    <row r="912" spans="3:7">
      <c r="C912" s="41">
        <f t="shared" si="28"/>
        <v>0.13233475013556523</v>
      </c>
      <c r="D912" s="41">
        <v>58.200000000001303</v>
      </c>
      <c r="F912" s="41"/>
      <c r="G912" s="41"/>
    </row>
    <row r="913" spans="3:7">
      <c r="C913" s="41">
        <f t="shared" si="28"/>
        <v>0.13230194568353282</v>
      </c>
      <c r="D913" s="41">
        <v>58.300000000001297</v>
      </c>
      <c r="F913" s="41"/>
      <c r="G913" s="41"/>
    </row>
    <row r="914" spans="3:7">
      <c r="C914" s="41">
        <f t="shared" si="28"/>
        <v>0.13226924965228853</v>
      </c>
      <c r="D914" s="41">
        <v>58.400000000001299</v>
      </c>
      <c r="F914" s="41"/>
      <c r="G914" s="41"/>
    </row>
    <row r="915" spans="3:7">
      <c r="C915" s="41">
        <f t="shared" si="28"/>
        <v>0.13223666150521279</v>
      </c>
      <c r="D915" s="41">
        <v>58.5000000000013</v>
      </c>
      <c r="F915" s="41"/>
      <c r="G915" s="41"/>
    </row>
    <row r="916" spans="3:7">
      <c r="C916" s="41">
        <f t="shared" si="28"/>
        <v>0.13220418070922146</v>
      </c>
      <c r="D916" s="41">
        <v>58.600000000001302</v>
      </c>
      <c r="F916" s="41"/>
      <c r="G916" s="41"/>
    </row>
    <row r="917" spans="3:7">
      <c r="C917" s="41">
        <f t="shared" si="28"/>
        <v>0.13217180673473683</v>
      </c>
      <c r="D917" s="41">
        <v>58.700000000001303</v>
      </c>
      <c r="F917" s="41"/>
      <c r="G917" s="41"/>
    </row>
    <row r="918" spans="3:7">
      <c r="C918" s="41">
        <f t="shared" si="28"/>
        <v>0.13213953905565867</v>
      </c>
      <c r="D918" s="41">
        <v>58.800000000001297</v>
      </c>
      <c r="F918" s="41"/>
      <c r="G918" s="41"/>
    </row>
    <row r="919" spans="3:7">
      <c r="C919" s="41">
        <f t="shared" si="28"/>
        <v>0.13210737714933599</v>
      </c>
      <c r="D919" s="41">
        <v>58.900000000001299</v>
      </c>
      <c r="F919" s="41"/>
      <c r="G919" s="41"/>
    </row>
    <row r="920" spans="3:7">
      <c r="C920" s="41">
        <f t="shared" si="28"/>
        <v>0.13207532049653853</v>
      </c>
      <c r="D920" s="41">
        <v>59.0000000000013</v>
      </c>
      <c r="F920" s="41"/>
      <c r="G920" s="41"/>
    </row>
    <row r="921" spans="3:7">
      <c r="C921" s="41">
        <f t="shared" si="28"/>
        <v>0.13204336858142904</v>
      </c>
      <c r="D921" s="41">
        <v>59.100000000001302</v>
      </c>
      <c r="F921" s="41"/>
      <c r="G921" s="41"/>
    </row>
    <row r="922" spans="3:7">
      <c r="C922" s="41">
        <f t="shared" si="28"/>
        <v>0.13201152089153551</v>
      </c>
      <c r="D922" s="41">
        <v>59.200000000001303</v>
      </c>
      <c r="F922" s="41"/>
      <c r="G922" s="41"/>
    </row>
    <row r="923" spans="3:7">
      <c r="C923" s="41">
        <f t="shared" si="28"/>
        <v>0.13197977691772378</v>
      </c>
      <c r="D923" s="41">
        <v>59.300000000001297</v>
      </c>
      <c r="F923" s="41"/>
      <c r="G923" s="41"/>
    </row>
    <row r="924" spans="3:7">
      <c r="C924" s="41">
        <f t="shared" si="28"/>
        <v>0.13194813615417042</v>
      </c>
      <c r="D924" s="41">
        <v>59.400000000001299</v>
      </c>
      <c r="F924" s="41"/>
      <c r="G924" s="41"/>
    </row>
    <row r="925" spans="3:7">
      <c r="C925" s="41">
        <f t="shared" si="28"/>
        <v>0.13191659809833589</v>
      </c>
      <c r="D925" s="41">
        <v>59.5000000000013</v>
      </c>
      <c r="F925" s="41"/>
      <c r="G925" s="41"/>
    </row>
    <row r="926" spans="3:7">
      <c r="C926" s="41">
        <f t="shared" si="28"/>
        <v>0.13188516225093791</v>
      </c>
      <c r="D926" s="41">
        <v>59.600000000001302</v>
      </c>
      <c r="F926" s="41"/>
      <c r="G926" s="41"/>
    </row>
    <row r="927" spans="3:7">
      <c r="C927" s="41">
        <f>D$21+(D$22/(D927-D$23))</f>
        <v>0.13185382811592505</v>
      </c>
      <c r="D927" s="41">
        <v>59.700000000001303</v>
      </c>
      <c r="F927" s="41"/>
      <c r="G927" s="41"/>
    </row>
    <row r="928" spans="3:7">
      <c r="C928" s="41">
        <f>D$21+(D$22/(D928-D$23))</f>
        <v>0.13182259520045078</v>
      </c>
      <c r="D928" s="41">
        <v>59.800000000001297</v>
      </c>
      <c r="F928" s="41"/>
      <c r="G928" s="41"/>
    </row>
    <row r="929" spans="3:7">
      <c r="C929" s="41">
        <f>D$21+(D$22/(D929-D$23))</f>
        <v>0.13179146301484745</v>
      </c>
      <c r="D929" s="41">
        <v>59.900000000001299</v>
      </c>
      <c r="F929" s="41"/>
      <c r="G929" s="41"/>
    </row>
    <row r="930" spans="3:7">
      <c r="C930" s="41">
        <f>D$21+(D$22/(D930-D$23))</f>
        <v>0.13176043107260091</v>
      </c>
      <c r="D930" s="41">
        <v>60.0000000000013</v>
      </c>
      <c r="F930" s="41"/>
      <c r="G930" s="41"/>
    </row>
    <row r="931" spans="3:7">
      <c r="C931" s="41"/>
      <c r="D931" s="41"/>
      <c r="F931" s="41"/>
      <c r="G931" s="41"/>
    </row>
    <row r="932" spans="3:7">
      <c r="C932" s="41"/>
      <c r="D932" s="41"/>
      <c r="F932" s="41"/>
      <c r="G932" s="41"/>
    </row>
    <row r="933" spans="3:7">
      <c r="C933" s="41"/>
      <c r="D933" s="41"/>
      <c r="F933" s="41"/>
      <c r="G933" s="41"/>
    </row>
    <row r="934" spans="3:7">
      <c r="C934" s="41"/>
      <c r="D934" s="41"/>
      <c r="F934" s="41"/>
      <c r="G934" s="41"/>
    </row>
    <row r="935" spans="3:7">
      <c r="C935" s="41"/>
      <c r="D935" s="41"/>
      <c r="F935" s="41"/>
      <c r="G935" s="41"/>
    </row>
    <row r="936" spans="3:7">
      <c r="C936" s="41"/>
      <c r="D936" s="41"/>
      <c r="F936" s="41"/>
      <c r="G936" s="41"/>
    </row>
    <row r="937" spans="3:7">
      <c r="C937" s="41"/>
      <c r="D937" s="41"/>
      <c r="F937" s="41"/>
      <c r="G937" s="41"/>
    </row>
    <row r="938" spans="3:7">
      <c r="C938" s="41"/>
      <c r="D938" s="41"/>
      <c r="F938" s="41"/>
      <c r="G938" s="41"/>
    </row>
    <row r="939" spans="3:7">
      <c r="C939" s="41"/>
      <c r="D939" s="41"/>
      <c r="F939" s="41"/>
      <c r="G939" s="41"/>
    </row>
    <row r="940" spans="3:7">
      <c r="C940" s="41"/>
      <c r="D940" s="41"/>
      <c r="F940" s="41"/>
      <c r="G940" s="41"/>
    </row>
    <row r="941" spans="3:7">
      <c r="C941" s="41"/>
      <c r="D941" s="41"/>
      <c r="F941" s="41"/>
      <c r="G941" s="41"/>
    </row>
    <row r="942" spans="3:7">
      <c r="C942" s="41"/>
      <c r="D942" s="41"/>
      <c r="F942" s="41"/>
      <c r="G942" s="41"/>
    </row>
    <row r="943" spans="3:7">
      <c r="C943" s="41"/>
      <c r="D943" s="41"/>
      <c r="F943" s="41"/>
      <c r="G943" s="41"/>
    </row>
    <row r="944" spans="3:7">
      <c r="C944" s="41"/>
      <c r="D944" s="41"/>
      <c r="F944" s="41"/>
      <c r="G944" s="41"/>
    </row>
    <row r="945" spans="3:7">
      <c r="C945" s="41"/>
      <c r="D945" s="41"/>
      <c r="F945" s="41"/>
      <c r="G945" s="41"/>
    </row>
    <row r="946" spans="3:7">
      <c r="C946" s="41"/>
      <c r="D946" s="41"/>
      <c r="F946" s="41"/>
      <c r="G946" s="41"/>
    </row>
    <row r="947" spans="3:7">
      <c r="C947" s="41"/>
      <c r="D947" s="41"/>
      <c r="F947" s="41"/>
      <c r="G947" s="41"/>
    </row>
    <row r="948" spans="3:7">
      <c r="C948" s="41"/>
      <c r="D948" s="41"/>
      <c r="F948" s="41"/>
      <c r="G948" s="41"/>
    </row>
    <row r="949" spans="3:7">
      <c r="C949" s="41"/>
      <c r="D949" s="41"/>
      <c r="F949" s="41"/>
      <c r="G949" s="41"/>
    </row>
    <row r="950" spans="3:7">
      <c r="C950" s="41"/>
      <c r="D950" s="41"/>
      <c r="F950" s="41"/>
      <c r="G950" s="41"/>
    </row>
    <row r="951" spans="3:7">
      <c r="C951" s="41"/>
      <c r="D951" s="41"/>
      <c r="F951" s="41"/>
      <c r="G951" s="41"/>
    </row>
    <row r="952" spans="3:7">
      <c r="C952" s="41"/>
      <c r="D952" s="41"/>
      <c r="F952" s="41"/>
      <c r="G952" s="41"/>
    </row>
    <row r="953" spans="3:7">
      <c r="C953" s="41"/>
      <c r="D953" s="41"/>
      <c r="F953" s="41"/>
      <c r="G953" s="41"/>
    </row>
    <row r="954" spans="3:7">
      <c r="C954" s="41"/>
      <c r="D954" s="41"/>
      <c r="F954" s="41"/>
      <c r="G954" s="41"/>
    </row>
    <row r="955" spans="3:7">
      <c r="C955" s="41"/>
      <c r="D955" s="41"/>
      <c r="F955" s="41"/>
      <c r="G955" s="41"/>
    </row>
    <row r="956" spans="3:7">
      <c r="C956" s="41"/>
      <c r="D956" s="41"/>
      <c r="F956" s="41"/>
      <c r="G956" s="41"/>
    </row>
    <row r="957" spans="3:7">
      <c r="C957" s="41"/>
      <c r="D957" s="41"/>
      <c r="F957" s="41"/>
      <c r="G957" s="41"/>
    </row>
    <row r="958" spans="3:7">
      <c r="C958" s="41"/>
      <c r="D958" s="41"/>
      <c r="F958" s="41"/>
      <c r="G958" s="41"/>
    </row>
    <row r="959" spans="3:7">
      <c r="C959" s="41"/>
      <c r="D959" s="41"/>
      <c r="F959" s="41"/>
      <c r="G959" s="41"/>
    </row>
    <row r="960" spans="3:7">
      <c r="C960" s="41"/>
      <c r="D960" s="41"/>
      <c r="F960" s="41"/>
      <c r="G960" s="41"/>
    </row>
    <row r="961" spans="3:7">
      <c r="C961" s="41"/>
      <c r="D961" s="41"/>
      <c r="F961" s="41"/>
      <c r="G961" s="41"/>
    </row>
    <row r="962" spans="3:7">
      <c r="C962" s="41"/>
      <c r="D962" s="41"/>
    </row>
    <row r="963" spans="3:7">
      <c r="C963" s="41"/>
      <c r="D963" s="41"/>
    </row>
    <row r="964" spans="3:7">
      <c r="C964" s="41"/>
      <c r="D964" s="41"/>
    </row>
    <row r="965" spans="3:7">
      <c r="C965" s="41"/>
      <c r="D965" s="41"/>
    </row>
    <row r="966" spans="3:7">
      <c r="C966" s="41"/>
      <c r="D966" s="41"/>
    </row>
    <row r="967" spans="3:7">
      <c r="C967" s="41"/>
      <c r="D967" s="41"/>
    </row>
    <row r="968" spans="3:7">
      <c r="C968" s="41"/>
      <c r="D968" s="41"/>
    </row>
    <row r="969" spans="3:7">
      <c r="C969" s="41"/>
      <c r="D969" s="41"/>
    </row>
    <row r="970" spans="3:7">
      <c r="C970" s="41"/>
      <c r="D970" s="41"/>
    </row>
    <row r="971" spans="3:7">
      <c r="C971" s="41"/>
      <c r="D971" s="41"/>
    </row>
    <row r="972" spans="3:7">
      <c r="C972" s="41"/>
      <c r="D972" s="41"/>
    </row>
    <row r="973" spans="3:7">
      <c r="C973" s="41"/>
      <c r="D973" s="41"/>
    </row>
    <row r="974" spans="3:7">
      <c r="C974" s="41"/>
      <c r="D974" s="41"/>
    </row>
    <row r="975" spans="3:7">
      <c r="C975" s="41"/>
      <c r="D975" s="41"/>
    </row>
    <row r="976" spans="3:7">
      <c r="C976" s="41"/>
      <c r="D976" s="41"/>
    </row>
    <row r="977" spans="3:4">
      <c r="C977" s="41"/>
      <c r="D977" s="41"/>
    </row>
    <row r="978" spans="3:4">
      <c r="C978" s="41"/>
      <c r="D978" s="41"/>
    </row>
    <row r="979" spans="3:4">
      <c r="C979" s="41"/>
      <c r="D979" s="41"/>
    </row>
    <row r="980" spans="3:4">
      <c r="C980" s="41"/>
      <c r="D980" s="41"/>
    </row>
    <row r="981" spans="3:4">
      <c r="C981" s="41"/>
      <c r="D981" s="41"/>
    </row>
    <row r="982" spans="3:4">
      <c r="C982" s="41"/>
      <c r="D982" s="41"/>
    </row>
    <row r="983" spans="3:4">
      <c r="C983" s="41"/>
      <c r="D983" s="41"/>
    </row>
    <row r="984" spans="3:4">
      <c r="C984" s="41"/>
      <c r="D984" s="41"/>
    </row>
    <row r="985" spans="3:4">
      <c r="C985" s="41"/>
      <c r="D985" s="41"/>
    </row>
    <row r="986" spans="3:4">
      <c r="C986" s="41"/>
      <c r="D986" s="41"/>
    </row>
    <row r="987" spans="3:4">
      <c r="C987" s="41"/>
      <c r="D987" s="41"/>
    </row>
    <row r="988" spans="3:4">
      <c r="C988" s="41"/>
      <c r="D988" s="41"/>
    </row>
    <row r="989" spans="3:4">
      <c r="C989" s="41"/>
      <c r="D989" s="41"/>
    </row>
    <row r="990" spans="3:4">
      <c r="C990" s="41"/>
      <c r="D990" s="41"/>
    </row>
    <row r="991" spans="3:4">
      <c r="C991" s="41"/>
      <c r="D991" s="41"/>
    </row>
    <row r="992" spans="3:4">
      <c r="C992" s="41"/>
      <c r="D992" s="41"/>
    </row>
    <row r="993" spans="3:4">
      <c r="C993" s="41"/>
      <c r="D993" s="41"/>
    </row>
    <row r="994" spans="3:4">
      <c r="C994" s="41"/>
      <c r="D994" s="41"/>
    </row>
    <row r="995" spans="3:4">
      <c r="C995" s="41"/>
      <c r="D995" s="41"/>
    </row>
    <row r="996" spans="3:4">
      <c r="C996" s="41"/>
      <c r="D996" s="41"/>
    </row>
    <row r="997" spans="3:4">
      <c r="C997" s="41"/>
      <c r="D997" s="41"/>
    </row>
    <row r="998" spans="3:4">
      <c r="C998" s="41"/>
      <c r="D998" s="41"/>
    </row>
    <row r="999" spans="3:4">
      <c r="C999" s="41"/>
      <c r="D999" s="41"/>
    </row>
    <row r="1000" spans="3:4">
      <c r="C1000" s="41"/>
      <c r="D1000" s="41"/>
    </row>
    <row r="1001" spans="3:4">
      <c r="C1001" s="41"/>
      <c r="D1001" s="41"/>
    </row>
    <row r="1002" spans="3:4">
      <c r="C1002" s="41"/>
      <c r="D1002" s="41"/>
    </row>
    <row r="1003" spans="3:4">
      <c r="C1003" s="41"/>
      <c r="D1003" s="41"/>
    </row>
    <row r="1004" spans="3:4">
      <c r="C1004" s="41"/>
      <c r="D1004" s="41"/>
    </row>
    <row r="1005" spans="3:4">
      <c r="C1005" s="41"/>
      <c r="D1005" s="41"/>
    </row>
    <row r="1006" spans="3:4">
      <c r="C1006" s="41"/>
      <c r="D1006" s="41"/>
    </row>
    <row r="1007" spans="3:4">
      <c r="C1007" s="41"/>
      <c r="D1007" s="41"/>
    </row>
    <row r="1008" spans="3:4">
      <c r="C1008" s="41"/>
      <c r="D1008" s="41"/>
    </row>
    <row r="1009" spans="3:4">
      <c r="C1009" s="41"/>
      <c r="D1009" s="41"/>
    </row>
    <row r="1010" spans="3:4">
      <c r="C1010" s="41"/>
      <c r="D1010" s="41"/>
    </row>
    <row r="1011" spans="3:4">
      <c r="C1011" s="41"/>
      <c r="D1011" s="41"/>
    </row>
    <row r="1012" spans="3:4">
      <c r="C1012" s="41"/>
      <c r="D1012" s="41"/>
    </row>
    <row r="1013" spans="3:4">
      <c r="C1013" s="41"/>
      <c r="D1013" s="41"/>
    </row>
    <row r="1014" spans="3:4">
      <c r="C1014" s="41"/>
      <c r="D1014" s="41"/>
    </row>
    <row r="1015" spans="3:4">
      <c r="C1015" s="41"/>
      <c r="D1015" s="41"/>
    </row>
    <row r="1016" spans="3:4">
      <c r="C1016" s="41"/>
      <c r="D1016" s="41"/>
    </row>
    <row r="1017" spans="3:4">
      <c r="C1017" s="41"/>
      <c r="D1017" s="41"/>
    </row>
    <row r="1018" spans="3:4">
      <c r="C1018" s="41"/>
      <c r="D1018" s="41"/>
    </row>
    <row r="1019" spans="3:4">
      <c r="C1019" s="41"/>
      <c r="D1019" s="41"/>
    </row>
    <row r="1020" spans="3:4">
      <c r="C1020" s="41"/>
      <c r="D1020" s="41"/>
    </row>
    <row r="1021" spans="3:4">
      <c r="C1021" s="41"/>
      <c r="D1021" s="41"/>
    </row>
    <row r="1022" spans="3:4">
      <c r="C1022" s="41"/>
      <c r="D1022" s="41"/>
    </row>
    <row r="1023" spans="3:4">
      <c r="C1023" s="41"/>
      <c r="D1023" s="41"/>
    </row>
    <row r="1024" spans="3:4">
      <c r="C1024" s="41"/>
      <c r="D1024" s="41"/>
    </row>
    <row r="1025" spans="3:4">
      <c r="C1025" s="41"/>
      <c r="D1025" s="41"/>
    </row>
    <row r="1026" spans="3:4">
      <c r="C1026" s="41"/>
      <c r="D1026" s="41"/>
    </row>
    <row r="1027" spans="3:4">
      <c r="C1027" s="41"/>
      <c r="D1027" s="41"/>
    </row>
    <row r="1028" spans="3:4">
      <c r="C1028" s="41"/>
      <c r="D1028" s="41"/>
    </row>
    <row r="1029" spans="3:4">
      <c r="C1029" s="41"/>
      <c r="D1029" s="41"/>
    </row>
    <row r="1030" spans="3:4">
      <c r="C1030" s="41"/>
      <c r="D1030" s="41"/>
    </row>
    <row r="1031" spans="3:4">
      <c r="C1031" s="41"/>
      <c r="D1031" s="41"/>
    </row>
    <row r="1032" spans="3:4">
      <c r="C1032" s="41"/>
      <c r="D1032" s="41"/>
    </row>
    <row r="1033" spans="3:4">
      <c r="C1033" s="41"/>
      <c r="D1033" s="41"/>
    </row>
    <row r="1034" spans="3:4">
      <c r="C1034" s="41"/>
      <c r="D1034" s="41"/>
    </row>
    <row r="1035" spans="3:4">
      <c r="C1035" s="41"/>
      <c r="D1035" s="41"/>
    </row>
    <row r="1036" spans="3:4">
      <c r="C1036" s="41"/>
      <c r="D1036" s="41"/>
    </row>
    <row r="1037" spans="3:4">
      <c r="C1037" s="41"/>
      <c r="D1037" s="41"/>
    </row>
    <row r="1038" spans="3:4">
      <c r="C1038" s="41"/>
      <c r="D1038" s="41"/>
    </row>
    <row r="1039" spans="3:4">
      <c r="C1039" s="41"/>
      <c r="D1039" s="41"/>
    </row>
    <row r="1040" spans="3:4">
      <c r="C1040" s="41"/>
      <c r="D1040" s="41"/>
    </row>
    <row r="1041" spans="3:4">
      <c r="C1041" s="41"/>
      <c r="D1041" s="41"/>
    </row>
    <row r="1042" spans="3:4">
      <c r="C1042" s="41"/>
      <c r="D1042" s="41"/>
    </row>
    <row r="1043" spans="3:4">
      <c r="C1043" s="41"/>
      <c r="D1043" s="41"/>
    </row>
    <row r="1044" spans="3:4">
      <c r="C1044" s="41"/>
      <c r="D1044" s="41"/>
    </row>
    <row r="1045" spans="3:4">
      <c r="C1045" s="41"/>
      <c r="D1045" s="41"/>
    </row>
    <row r="1046" spans="3:4">
      <c r="C1046" s="41"/>
      <c r="D1046" s="41"/>
    </row>
    <row r="1047" spans="3:4">
      <c r="C1047" s="41"/>
      <c r="D1047" s="41"/>
    </row>
    <row r="1048" spans="3:4">
      <c r="C1048" s="41"/>
      <c r="D1048" s="41"/>
    </row>
    <row r="1049" spans="3:4">
      <c r="C1049" s="41"/>
      <c r="D1049" s="41"/>
    </row>
    <row r="1050" spans="3:4">
      <c r="C1050" s="41"/>
      <c r="D1050" s="41"/>
    </row>
    <row r="1051" spans="3:4">
      <c r="C1051" s="41"/>
      <c r="D1051" s="41"/>
    </row>
    <row r="1052" spans="3:4">
      <c r="C1052" s="41"/>
      <c r="D1052" s="41"/>
    </row>
    <row r="1053" spans="3:4">
      <c r="C1053" s="41"/>
      <c r="D1053" s="41"/>
    </row>
    <row r="1054" spans="3:4">
      <c r="C1054" s="41"/>
      <c r="D1054" s="41"/>
    </row>
    <row r="1055" spans="3:4">
      <c r="C1055" s="41"/>
      <c r="D1055" s="41"/>
    </row>
    <row r="1056" spans="3:4">
      <c r="C1056" s="41"/>
      <c r="D1056" s="41"/>
    </row>
    <row r="1057" spans="3:4">
      <c r="C1057" s="41"/>
      <c r="D1057" s="41"/>
    </row>
    <row r="1058" spans="3:4">
      <c r="C1058" s="41"/>
      <c r="D1058" s="41"/>
    </row>
    <row r="1059" spans="3:4">
      <c r="C1059" s="41"/>
      <c r="D1059" s="41"/>
    </row>
    <row r="1060" spans="3:4">
      <c r="C1060" s="41"/>
      <c r="D1060" s="41"/>
    </row>
    <row r="1061" spans="3:4">
      <c r="C1061" s="41"/>
      <c r="D1061" s="41"/>
    </row>
    <row r="1062" spans="3:4">
      <c r="C1062" s="41"/>
      <c r="D1062" s="41"/>
    </row>
    <row r="1063" spans="3:4">
      <c r="C1063" s="41"/>
      <c r="D1063" s="41"/>
    </row>
    <row r="1064" spans="3:4">
      <c r="C1064" s="41"/>
      <c r="D1064" s="41"/>
    </row>
    <row r="1065" spans="3:4">
      <c r="C1065" s="41"/>
      <c r="D1065" s="41"/>
    </row>
    <row r="1066" spans="3:4">
      <c r="C1066" s="41"/>
      <c r="D1066" s="41"/>
    </row>
    <row r="1067" spans="3:4">
      <c r="C1067" s="41"/>
      <c r="D1067" s="41"/>
    </row>
    <row r="1068" spans="3:4">
      <c r="C1068" s="41"/>
      <c r="D1068" s="41"/>
    </row>
    <row r="1069" spans="3:4">
      <c r="C1069" s="41"/>
      <c r="D1069" s="41"/>
    </row>
    <row r="1070" spans="3:4">
      <c r="C1070" s="41"/>
      <c r="D1070" s="41"/>
    </row>
    <row r="1071" spans="3:4">
      <c r="C1071" s="41"/>
      <c r="D1071" s="41"/>
    </row>
    <row r="1072" spans="3:4">
      <c r="C1072" s="41"/>
      <c r="D1072" s="41"/>
    </row>
    <row r="1073" spans="3:4">
      <c r="C1073" s="41"/>
      <c r="D1073" s="41"/>
    </row>
    <row r="1074" spans="3:4">
      <c r="C1074" s="41"/>
      <c r="D1074" s="41"/>
    </row>
    <row r="1075" spans="3:4">
      <c r="C1075" s="41"/>
      <c r="D1075" s="41"/>
    </row>
    <row r="1076" spans="3:4">
      <c r="C1076" s="41"/>
      <c r="D1076" s="41"/>
    </row>
    <row r="1077" spans="3:4">
      <c r="C1077" s="41"/>
      <c r="D1077" s="41"/>
    </row>
    <row r="1078" spans="3:4">
      <c r="C1078" s="41"/>
      <c r="D1078" s="41"/>
    </row>
    <row r="1079" spans="3:4">
      <c r="C1079" s="41"/>
      <c r="D1079" s="41"/>
    </row>
    <row r="1080" spans="3:4">
      <c r="C1080" s="41"/>
      <c r="D1080" s="41"/>
    </row>
    <row r="1081" spans="3:4">
      <c r="C1081" s="41"/>
      <c r="D1081" s="41"/>
    </row>
    <row r="1082" spans="3:4">
      <c r="C1082" s="41"/>
      <c r="D1082" s="41"/>
    </row>
    <row r="1083" spans="3:4">
      <c r="C1083" s="41"/>
      <c r="D1083" s="41"/>
    </row>
    <row r="1084" spans="3:4">
      <c r="C1084" s="41"/>
      <c r="D1084" s="41"/>
    </row>
    <row r="1085" spans="3:4">
      <c r="C1085" s="41"/>
      <c r="D1085" s="41"/>
    </row>
    <row r="1086" spans="3:4">
      <c r="C1086" s="41"/>
      <c r="D1086" s="41"/>
    </row>
    <row r="1087" spans="3:4">
      <c r="C1087" s="41"/>
      <c r="D1087" s="41"/>
    </row>
    <row r="1088" spans="3:4">
      <c r="C1088" s="41"/>
      <c r="D1088" s="41"/>
    </row>
    <row r="1089" spans="3:4">
      <c r="C1089" s="41"/>
      <c r="D1089" s="41"/>
    </row>
    <row r="1090" spans="3:4">
      <c r="C1090" s="41"/>
      <c r="D1090" s="41"/>
    </row>
    <row r="1091" spans="3:4">
      <c r="C1091" s="41"/>
      <c r="D1091" s="41"/>
    </row>
    <row r="1092" spans="3:4">
      <c r="C1092" s="41"/>
      <c r="D1092" s="41"/>
    </row>
    <row r="1093" spans="3:4">
      <c r="C1093" s="41"/>
      <c r="D1093" s="41"/>
    </row>
    <row r="1094" spans="3:4">
      <c r="C1094" s="41"/>
      <c r="D1094" s="41"/>
    </row>
    <row r="1095" spans="3:4">
      <c r="C1095" s="41"/>
      <c r="D1095" s="41"/>
    </row>
    <row r="1096" spans="3:4">
      <c r="C1096" s="41"/>
      <c r="D1096" s="41"/>
    </row>
    <row r="1097" spans="3:4">
      <c r="C1097" s="41"/>
      <c r="D1097" s="41"/>
    </row>
    <row r="1098" spans="3:4">
      <c r="C1098" s="41"/>
      <c r="D1098" s="41"/>
    </row>
    <row r="1099" spans="3:4">
      <c r="C1099" s="41"/>
      <c r="D1099" s="41"/>
    </row>
    <row r="1100" spans="3:4">
      <c r="C1100" s="41"/>
      <c r="D1100" s="41"/>
    </row>
    <row r="1101" spans="3:4">
      <c r="C1101" s="41"/>
      <c r="D1101" s="41"/>
    </row>
    <row r="1102" spans="3:4">
      <c r="C1102" s="41"/>
      <c r="D1102" s="41"/>
    </row>
    <row r="1103" spans="3:4">
      <c r="C1103" s="41"/>
      <c r="D1103" s="41"/>
    </row>
    <row r="1104" spans="3:4">
      <c r="C1104" s="41"/>
      <c r="D1104" s="41"/>
    </row>
    <row r="1105" spans="3:4">
      <c r="C1105" s="41"/>
      <c r="D1105" s="41"/>
    </row>
    <row r="1106" spans="3:4">
      <c r="C1106" s="41"/>
      <c r="D1106" s="41"/>
    </row>
    <row r="1107" spans="3:4">
      <c r="C1107" s="41"/>
      <c r="D1107" s="41"/>
    </row>
    <row r="1108" spans="3:4">
      <c r="C1108" s="41"/>
      <c r="D1108" s="41"/>
    </row>
    <row r="1109" spans="3:4">
      <c r="C1109" s="41"/>
      <c r="D1109" s="41"/>
    </row>
    <row r="1110" spans="3:4">
      <c r="C1110" s="41"/>
      <c r="D1110" s="41"/>
    </row>
    <row r="1111" spans="3:4">
      <c r="C1111" s="41"/>
      <c r="D1111" s="41"/>
    </row>
    <row r="1112" spans="3:4">
      <c r="C1112" s="41"/>
      <c r="D1112" s="41"/>
    </row>
    <row r="1113" spans="3:4">
      <c r="C1113" s="41"/>
      <c r="D1113" s="41"/>
    </row>
    <row r="1114" spans="3:4">
      <c r="C1114" s="41"/>
      <c r="D1114" s="41"/>
    </row>
    <row r="1115" spans="3:4">
      <c r="C1115" s="41"/>
      <c r="D1115" s="41"/>
    </row>
    <row r="1116" spans="3:4">
      <c r="C1116" s="41"/>
      <c r="D1116" s="41"/>
    </row>
    <row r="1117" spans="3:4">
      <c r="C1117" s="41"/>
      <c r="D1117" s="41"/>
    </row>
    <row r="1118" spans="3:4">
      <c r="C1118" s="41"/>
      <c r="D1118" s="41"/>
    </row>
    <row r="1119" spans="3:4">
      <c r="C1119" s="41"/>
      <c r="D1119" s="41"/>
    </row>
    <row r="1120" spans="3:4">
      <c r="C1120" s="41"/>
      <c r="D1120" s="41"/>
    </row>
    <row r="1121" spans="3:4">
      <c r="C1121" s="41"/>
      <c r="D1121" s="41"/>
    </row>
    <row r="1122" spans="3:4">
      <c r="C1122" s="41"/>
      <c r="D1122" s="41"/>
    </row>
    <row r="1123" spans="3:4">
      <c r="C1123" s="41"/>
      <c r="D1123" s="41"/>
    </row>
    <row r="1124" spans="3:4">
      <c r="C1124" s="41"/>
      <c r="D1124" s="41"/>
    </row>
    <row r="1125" spans="3:4">
      <c r="C1125" s="41"/>
      <c r="D1125" s="41"/>
    </row>
    <row r="1126" spans="3:4">
      <c r="C1126" s="41"/>
      <c r="D1126" s="41"/>
    </row>
    <row r="1127" spans="3:4">
      <c r="C1127" s="41"/>
      <c r="D1127" s="41"/>
    </row>
    <row r="1128" spans="3:4">
      <c r="C1128" s="41"/>
      <c r="D1128" s="41"/>
    </row>
    <row r="1129" spans="3:4">
      <c r="C1129" s="41"/>
      <c r="D1129" s="41"/>
    </row>
    <row r="1130" spans="3:4">
      <c r="C1130" s="41"/>
      <c r="D1130" s="41"/>
    </row>
    <row r="1131" spans="3:4">
      <c r="C1131" s="41"/>
      <c r="D1131" s="41"/>
    </row>
    <row r="1132" spans="3:4">
      <c r="C1132" s="41"/>
      <c r="D1132" s="41"/>
    </row>
    <row r="1133" spans="3:4">
      <c r="C1133" s="41"/>
      <c r="D1133" s="41"/>
    </row>
    <row r="1134" spans="3:4">
      <c r="C1134" s="41"/>
      <c r="D1134" s="41"/>
    </row>
    <row r="1135" spans="3:4">
      <c r="C1135" s="41"/>
      <c r="D1135" s="41"/>
    </row>
    <row r="1136" spans="3:4">
      <c r="C1136" s="41"/>
      <c r="D1136" s="41"/>
    </row>
    <row r="1137" spans="3:4">
      <c r="C1137" s="41"/>
      <c r="D1137" s="41"/>
    </row>
    <row r="1138" spans="3:4">
      <c r="C1138" s="41"/>
      <c r="D1138" s="41"/>
    </row>
    <row r="1139" spans="3:4">
      <c r="C1139" s="41"/>
      <c r="D1139" s="41"/>
    </row>
    <row r="1140" spans="3:4">
      <c r="C1140" s="41"/>
      <c r="D1140" s="41"/>
    </row>
    <row r="1141" spans="3:4">
      <c r="C1141" s="41"/>
      <c r="D1141" s="41"/>
    </row>
    <row r="1142" spans="3:4">
      <c r="C1142" s="41"/>
      <c r="D1142" s="41"/>
    </row>
    <row r="1143" spans="3:4">
      <c r="C1143" s="41"/>
      <c r="D1143" s="41"/>
    </row>
    <row r="1144" spans="3:4">
      <c r="C1144" s="41"/>
      <c r="D1144" s="41"/>
    </row>
    <row r="1145" spans="3:4">
      <c r="C1145" s="41"/>
      <c r="D1145" s="41"/>
    </row>
    <row r="1146" spans="3:4">
      <c r="C1146" s="41"/>
      <c r="D1146" s="41"/>
    </row>
    <row r="1147" spans="3:4">
      <c r="C1147" s="41"/>
      <c r="D1147" s="41"/>
    </row>
    <row r="1148" spans="3:4">
      <c r="C1148" s="41"/>
      <c r="D1148" s="41"/>
    </row>
    <row r="1149" spans="3:4">
      <c r="C1149" s="41"/>
      <c r="D1149" s="41"/>
    </row>
    <row r="1150" spans="3:4">
      <c r="C1150" s="41"/>
      <c r="D1150" s="41"/>
    </row>
    <row r="1151" spans="3:4">
      <c r="C1151" s="41"/>
      <c r="D1151" s="41"/>
    </row>
    <row r="1152" spans="3:4">
      <c r="C1152" s="41"/>
      <c r="D1152" s="41"/>
    </row>
    <row r="1153" spans="3:4">
      <c r="C1153" s="41"/>
      <c r="D1153" s="41"/>
    </row>
    <row r="1154" spans="3:4">
      <c r="C1154" s="41"/>
      <c r="D1154" s="41"/>
    </row>
    <row r="1155" spans="3:4">
      <c r="C1155" s="41"/>
      <c r="D1155" s="41"/>
    </row>
    <row r="1156" spans="3:4">
      <c r="C1156" s="41"/>
      <c r="D1156" s="41"/>
    </row>
    <row r="1157" spans="3:4">
      <c r="C1157" s="41"/>
      <c r="D1157" s="41"/>
    </row>
    <row r="1158" spans="3:4">
      <c r="C1158" s="41"/>
      <c r="D1158" s="41"/>
    </row>
    <row r="1159" spans="3:4">
      <c r="C1159" s="41"/>
      <c r="D1159" s="41"/>
    </row>
    <row r="1160" spans="3:4">
      <c r="C1160" s="41"/>
      <c r="D1160" s="41"/>
    </row>
    <row r="1161" spans="3:4">
      <c r="C1161" s="41"/>
      <c r="D1161" s="41"/>
    </row>
    <row r="1162" spans="3:4">
      <c r="C1162" s="41"/>
      <c r="D1162" s="41"/>
    </row>
    <row r="1163" spans="3:4">
      <c r="C1163" s="41"/>
      <c r="D1163" s="41"/>
    </row>
    <row r="1164" spans="3:4">
      <c r="C1164" s="41"/>
      <c r="D1164" s="41"/>
    </row>
    <row r="1165" spans="3:4">
      <c r="C1165" s="41"/>
      <c r="D1165" s="41"/>
    </row>
    <row r="1166" spans="3:4">
      <c r="C1166" s="41"/>
      <c r="D1166" s="41"/>
    </row>
    <row r="1167" spans="3:4">
      <c r="C1167" s="41"/>
      <c r="D1167" s="41"/>
    </row>
    <row r="1168" spans="3:4">
      <c r="C1168" s="41"/>
      <c r="D1168" s="41"/>
    </row>
    <row r="1169" spans="3:4">
      <c r="C1169" s="41"/>
      <c r="D1169" s="41"/>
    </row>
    <row r="1170" spans="3:4">
      <c r="C1170" s="41"/>
      <c r="D1170" s="41"/>
    </row>
    <row r="1171" spans="3:4">
      <c r="C1171" s="41"/>
      <c r="D1171" s="41"/>
    </row>
    <row r="1172" spans="3:4">
      <c r="C1172" s="41"/>
      <c r="D1172" s="41"/>
    </row>
    <row r="1173" spans="3:4">
      <c r="C1173" s="41"/>
      <c r="D1173" s="41"/>
    </row>
    <row r="1174" spans="3:4">
      <c r="C1174" s="41"/>
      <c r="D1174" s="41"/>
    </row>
    <row r="1175" spans="3:4">
      <c r="C1175" s="41"/>
      <c r="D1175" s="41"/>
    </row>
    <row r="1176" spans="3:4">
      <c r="C1176" s="41"/>
      <c r="D1176" s="41"/>
    </row>
    <row r="1177" spans="3:4">
      <c r="C1177" s="41"/>
      <c r="D1177" s="41"/>
    </row>
    <row r="1178" spans="3:4">
      <c r="C1178" s="41"/>
      <c r="D1178" s="41"/>
    </row>
    <row r="1179" spans="3:4">
      <c r="C1179" s="41"/>
      <c r="D1179" s="41"/>
    </row>
    <row r="1180" spans="3:4">
      <c r="C1180" s="41"/>
      <c r="D1180" s="41"/>
    </row>
    <row r="1181" spans="3:4">
      <c r="C1181" s="41"/>
      <c r="D1181" s="41"/>
    </row>
    <row r="1182" spans="3:4">
      <c r="C1182" s="41"/>
      <c r="D1182" s="41"/>
    </row>
    <row r="1183" spans="3:4">
      <c r="C1183" s="41"/>
      <c r="D1183" s="41"/>
    </row>
    <row r="1184" spans="3:4">
      <c r="C1184" s="41"/>
      <c r="D1184" s="41"/>
    </row>
    <row r="1185" spans="3:4">
      <c r="C1185" s="41"/>
      <c r="D1185" s="41"/>
    </row>
    <row r="1186" spans="3:4">
      <c r="C1186" s="41"/>
      <c r="D1186" s="41"/>
    </row>
    <row r="1187" spans="3:4">
      <c r="C1187" s="41"/>
      <c r="D1187" s="41"/>
    </row>
    <row r="1188" spans="3:4">
      <c r="C1188" s="41"/>
      <c r="D1188" s="41"/>
    </row>
    <row r="1189" spans="3:4">
      <c r="C1189" s="41"/>
      <c r="D1189" s="41"/>
    </row>
    <row r="1190" spans="3:4">
      <c r="C1190" s="41"/>
      <c r="D1190" s="41"/>
    </row>
    <row r="1191" spans="3:4">
      <c r="C1191" s="41"/>
      <c r="D1191" s="41"/>
    </row>
    <row r="1192" spans="3:4">
      <c r="C1192" s="41"/>
      <c r="D1192" s="41"/>
    </row>
    <row r="1193" spans="3:4">
      <c r="C1193" s="41"/>
      <c r="D1193" s="41"/>
    </row>
    <row r="1194" spans="3:4">
      <c r="C1194" s="41"/>
      <c r="D1194" s="41"/>
    </row>
    <row r="1195" spans="3:4">
      <c r="C1195" s="41"/>
      <c r="D1195" s="41"/>
    </row>
    <row r="1196" spans="3:4">
      <c r="C1196" s="41"/>
      <c r="D1196" s="41"/>
    </row>
    <row r="1197" spans="3:4">
      <c r="C1197" s="41"/>
      <c r="D1197" s="41"/>
    </row>
    <row r="1198" spans="3:4">
      <c r="C1198" s="41"/>
      <c r="D1198" s="41"/>
    </row>
    <row r="1199" spans="3:4">
      <c r="C1199" s="41"/>
      <c r="D1199" s="41"/>
    </row>
    <row r="1200" spans="3:4">
      <c r="C1200" s="41"/>
      <c r="D1200" s="41"/>
    </row>
    <row r="1201" spans="3:4">
      <c r="C1201" s="41"/>
      <c r="D1201" s="41"/>
    </row>
    <row r="1202" spans="3:4">
      <c r="C1202" s="41"/>
      <c r="D1202" s="41"/>
    </row>
    <row r="1203" spans="3:4">
      <c r="C1203" s="41"/>
      <c r="D1203" s="41"/>
    </row>
    <row r="1204" spans="3:4">
      <c r="C1204" s="41"/>
      <c r="D1204" s="41"/>
    </row>
    <row r="1205" spans="3:4">
      <c r="C1205" s="41"/>
      <c r="D1205" s="41"/>
    </row>
    <row r="1206" spans="3:4">
      <c r="C1206" s="41"/>
      <c r="D1206" s="41"/>
    </row>
    <row r="1207" spans="3:4">
      <c r="C1207" s="41"/>
      <c r="D1207" s="41"/>
    </row>
    <row r="1208" spans="3:4">
      <c r="C1208" s="41"/>
      <c r="D1208" s="41"/>
    </row>
    <row r="1209" spans="3:4">
      <c r="C1209" s="41"/>
      <c r="D1209" s="41"/>
    </row>
    <row r="1210" spans="3:4">
      <c r="C1210" s="41"/>
      <c r="D1210" s="41"/>
    </row>
    <row r="1211" spans="3:4">
      <c r="C1211" s="41"/>
      <c r="D1211" s="41"/>
    </row>
    <row r="1212" spans="3:4">
      <c r="C1212" s="41"/>
      <c r="D1212" s="41"/>
    </row>
    <row r="1213" spans="3:4">
      <c r="C1213" s="41"/>
      <c r="D1213" s="41"/>
    </row>
    <row r="1214" spans="3:4">
      <c r="C1214" s="41"/>
      <c r="D1214" s="41"/>
    </row>
    <row r="1215" spans="3:4">
      <c r="C1215" s="41"/>
      <c r="D1215" s="41"/>
    </row>
    <row r="1216" spans="3:4">
      <c r="C1216" s="41"/>
      <c r="D1216" s="41"/>
    </row>
    <row r="1217" spans="3:4">
      <c r="C1217" s="41"/>
      <c r="D1217" s="41"/>
    </row>
    <row r="1218" spans="3:4">
      <c r="C1218" s="41"/>
      <c r="D1218" s="41"/>
    </row>
    <row r="1219" spans="3:4">
      <c r="C1219" s="41"/>
      <c r="D1219" s="41"/>
    </row>
    <row r="1220" spans="3:4">
      <c r="C1220" s="41"/>
      <c r="D1220" s="41"/>
    </row>
    <row r="1221" spans="3:4">
      <c r="C1221" s="41"/>
      <c r="D1221" s="41"/>
    </row>
    <row r="1222" spans="3:4">
      <c r="C1222" s="41"/>
      <c r="D1222" s="41"/>
    </row>
    <row r="1223" spans="3:4">
      <c r="C1223" s="41"/>
      <c r="D1223" s="41"/>
    </row>
    <row r="1224" spans="3:4">
      <c r="C1224" s="41"/>
      <c r="D1224" s="41"/>
    </row>
    <row r="1225" spans="3:4">
      <c r="C1225" s="41"/>
      <c r="D1225" s="41"/>
    </row>
    <row r="1226" spans="3:4">
      <c r="C1226" s="41"/>
      <c r="D1226" s="41"/>
    </row>
    <row r="1227" spans="3:4">
      <c r="C1227" s="41"/>
      <c r="D1227" s="41"/>
    </row>
    <row r="1228" spans="3:4">
      <c r="C1228" s="41"/>
      <c r="D1228" s="41"/>
    </row>
    <row r="1229" spans="3:4">
      <c r="C1229" s="41"/>
      <c r="D1229" s="41"/>
    </row>
    <row r="1230" spans="3:4">
      <c r="C1230" s="41"/>
      <c r="D1230" s="41"/>
    </row>
    <row r="1231" spans="3:4">
      <c r="C1231" s="41"/>
      <c r="D1231" s="41"/>
    </row>
    <row r="1232" spans="3:4">
      <c r="C1232" s="41"/>
      <c r="D1232" s="41"/>
    </row>
    <row r="1233" spans="3:4">
      <c r="C1233" s="41"/>
      <c r="D1233" s="41"/>
    </row>
    <row r="1234" spans="3:4">
      <c r="C1234" s="41"/>
      <c r="D1234" s="41"/>
    </row>
    <row r="1235" spans="3:4">
      <c r="C1235" s="41"/>
      <c r="D1235" s="41"/>
    </row>
    <row r="1236" spans="3:4">
      <c r="C1236" s="41"/>
      <c r="D1236" s="41"/>
    </row>
    <row r="1237" spans="3:4">
      <c r="C1237" s="41"/>
      <c r="D1237" s="41"/>
    </row>
    <row r="1238" spans="3:4">
      <c r="C1238" s="41"/>
      <c r="D1238" s="41"/>
    </row>
    <row r="1239" spans="3:4">
      <c r="C1239" s="41"/>
      <c r="D1239" s="41"/>
    </row>
    <row r="1240" spans="3:4">
      <c r="C1240" s="41"/>
      <c r="D1240" s="41"/>
    </row>
    <row r="1241" spans="3:4">
      <c r="C1241" s="41"/>
      <c r="D1241" s="41"/>
    </row>
    <row r="1242" spans="3:4">
      <c r="C1242" s="41"/>
      <c r="D1242" s="41"/>
    </row>
    <row r="1243" spans="3:4">
      <c r="C1243" s="41"/>
      <c r="D1243" s="41"/>
    </row>
    <row r="1244" spans="3:4">
      <c r="C1244" s="41"/>
      <c r="D1244" s="41"/>
    </row>
    <row r="1245" spans="3:4">
      <c r="C1245" s="41"/>
      <c r="D1245" s="41"/>
    </row>
    <row r="1246" spans="3:4">
      <c r="C1246" s="41"/>
      <c r="D1246" s="41"/>
    </row>
    <row r="1247" spans="3:4">
      <c r="C1247" s="41"/>
      <c r="D1247" s="41"/>
    </row>
    <row r="1248" spans="3:4">
      <c r="C1248" s="41"/>
      <c r="D1248" s="41"/>
    </row>
    <row r="1249" spans="3:4">
      <c r="C1249" s="41"/>
      <c r="D1249" s="41"/>
    </row>
    <row r="1250" spans="3:4">
      <c r="C1250" s="41"/>
      <c r="D1250" s="41"/>
    </row>
    <row r="1251" spans="3:4">
      <c r="C1251" s="41"/>
      <c r="D1251" s="41"/>
    </row>
    <row r="1252" spans="3:4">
      <c r="C1252" s="41"/>
      <c r="D1252" s="41"/>
    </row>
    <row r="1253" spans="3:4">
      <c r="C1253" s="41"/>
      <c r="D1253" s="41"/>
    </row>
    <row r="1254" spans="3:4">
      <c r="C1254" s="41"/>
      <c r="D1254" s="41"/>
    </row>
    <row r="1255" spans="3:4">
      <c r="C1255" s="41"/>
      <c r="D1255" s="41"/>
    </row>
    <row r="1256" spans="3:4">
      <c r="C1256" s="41"/>
      <c r="D1256" s="41"/>
    </row>
    <row r="1257" spans="3:4">
      <c r="C1257" s="41"/>
      <c r="D1257" s="41"/>
    </row>
    <row r="1258" spans="3:4">
      <c r="C1258" s="41"/>
      <c r="D1258" s="41"/>
    </row>
    <row r="1259" spans="3:4">
      <c r="C1259" s="41"/>
      <c r="D1259" s="41"/>
    </row>
    <row r="1260" spans="3:4">
      <c r="C1260" s="41"/>
      <c r="D1260" s="41"/>
    </row>
    <row r="1261" spans="3:4">
      <c r="C1261" s="41"/>
      <c r="D1261" s="41"/>
    </row>
    <row r="1262" spans="3:4">
      <c r="C1262" s="41"/>
      <c r="D1262" s="41"/>
    </row>
    <row r="1263" spans="3:4">
      <c r="C1263" s="41"/>
      <c r="D1263" s="41"/>
    </row>
    <row r="1264" spans="3:4">
      <c r="C1264" s="41"/>
      <c r="D1264" s="41"/>
    </row>
    <row r="1265" spans="3:4">
      <c r="C1265" s="41"/>
      <c r="D1265" s="41"/>
    </row>
    <row r="1266" spans="3:4">
      <c r="C1266" s="41"/>
      <c r="D1266" s="41"/>
    </row>
    <row r="1267" spans="3:4">
      <c r="C1267" s="41"/>
      <c r="D1267" s="41"/>
    </row>
    <row r="1268" spans="3:4">
      <c r="C1268" s="41"/>
      <c r="D1268" s="41"/>
    </row>
    <row r="1269" spans="3:4">
      <c r="C1269" s="41"/>
      <c r="D1269" s="41"/>
    </row>
    <row r="1270" spans="3:4">
      <c r="C1270" s="41"/>
      <c r="D1270" s="41"/>
    </row>
    <row r="1271" spans="3:4">
      <c r="C1271" s="41"/>
      <c r="D1271" s="41"/>
    </row>
    <row r="1272" spans="3:4">
      <c r="C1272" s="41"/>
      <c r="D1272" s="41"/>
    </row>
    <row r="1273" spans="3:4">
      <c r="C1273" s="41"/>
      <c r="D1273" s="41"/>
    </row>
    <row r="1274" spans="3:4">
      <c r="C1274" s="41"/>
      <c r="D1274" s="41"/>
    </row>
    <row r="1275" spans="3:4">
      <c r="C1275" s="41"/>
      <c r="D1275" s="41"/>
    </row>
    <row r="1276" spans="3:4">
      <c r="C1276" s="41"/>
      <c r="D1276" s="41"/>
    </row>
    <row r="1277" spans="3:4">
      <c r="C1277" s="41"/>
      <c r="D1277" s="41"/>
    </row>
    <row r="1278" spans="3:4">
      <c r="C1278" s="41"/>
      <c r="D1278" s="41"/>
    </row>
    <row r="1279" spans="3:4">
      <c r="C1279" s="41"/>
      <c r="D1279" s="41"/>
    </row>
    <row r="1280" spans="3:4">
      <c r="C1280" s="41"/>
      <c r="D1280" s="41"/>
    </row>
    <row r="1281" spans="3:4">
      <c r="C1281" s="41"/>
      <c r="D1281" s="41"/>
    </row>
    <row r="1282" spans="3:4">
      <c r="C1282" s="41"/>
      <c r="D1282" s="41"/>
    </row>
    <row r="1283" spans="3:4">
      <c r="C1283" s="41"/>
      <c r="D1283" s="41"/>
    </row>
    <row r="1284" spans="3:4">
      <c r="C1284" s="41"/>
      <c r="D1284" s="41"/>
    </row>
    <row r="1285" spans="3:4">
      <c r="C1285" s="41"/>
      <c r="D1285" s="41"/>
    </row>
    <row r="1286" spans="3:4">
      <c r="C1286" s="41"/>
      <c r="D1286" s="41"/>
    </row>
    <row r="1287" spans="3:4">
      <c r="C1287" s="41"/>
      <c r="D1287" s="41"/>
    </row>
    <row r="1288" spans="3:4">
      <c r="C1288" s="41"/>
      <c r="D1288" s="41"/>
    </row>
    <row r="1289" spans="3:4">
      <c r="C1289" s="41"/>
      <c r="D1289" s="41"/>
    </row>
    <row r="1290" spans="3:4">
      <c r="C1290" s="41"/>
      <c r="D1290" s="41"/>
    </row>
    <row r="1291" spans="3:4">
      <c r="C1291" s="41"/>
      <c r="D1291" s="41"/>
    </row>
    <row r="1292" spans="3:4">
      <c r="C1292" s="41"/>
      <c r="D1292" s="41"/>
    </row>
    <row r="1293" spans="3:4">
      <c r="C1293" s="41"/>
      <c r="D1293" s="41"/>
    </row>
    <row r="1294" spans="3:4">
      <c r="C1294" s="41"/>
      <c r="D1294" s="41"/>
    </row>
    <row r="1295" spans="3:4">
      <c r="C1295" s="41"/>
      <c r="D1295" s="41"/>
    </row>
    <row r="1296" spans="3:4">
      <c r="C1296" s="41"/>
      <c r="D1296" s="41"/>
    </row>
    <row r="1297" spans="3:4">
      <c r="C1297" s="41"/>
      <c r="D1297" s="41"/>
    </row>
    <row r="1298" spans="3:4">
      <c r="C1298" s="41"/>
      <c r="D1298" s="41"/>
    </row>
    <row r="1299" spans="3:4">
      <c r="C1299" s="41"/>
      <c r="D1299" s="41"/>
    </row>
    <row r="1300" spans="3:4">
      <c r="C1300" s="41"/>
      <c r="D1300" s="41"/>
    </row>
    <row r="1301" spans="3:4">
      <c r="C1301" s="41"/>
      <c r="D1301" s="41"/>
    </row>
    <row r="1302" spans="3:4">
      <c r="C1302" s="41"/>
      <c r="D1302" s="41"/>
    </row>
    <row r="1303" spans="3:4">
      <c r="C1303" s="41"/>
      <c r="D1303" s="41"/>
    </row>
    <row r="1304" spans="3:4">
      <c r="C1304" s="41"/>
      <c r="D1304" s="41"/>
    </row>
    <row r="1305" spans="3:4">
      <c r="C1305" s="41"/>
      <c r="D1305" s="41"/>
    </row>
    <row r="1306" spans="3:4">
      <c r="C1306" s="41"/>
      <c r="D1306" s="41"/>
    </row>
    <row r="1307" spans="3:4">
      <c r="C1307" s="41"/>
      <c r="D1307" s="41"/>
    </row>
    <row r="1308" spans="3:4">
      <c r="C1308" s="41"/>
      <c r="D1308" s="41"/>
    </row>
    <row r="1309" spans="3:4">
      <c r="C1309" s="41"/>
      <c r="D1309" s="41"/>
    </row>
    <row r="1310" spans="3:4">
      <c r="C1310" s="41"/>
      <c r="D1310" s="41"/>
    </row>
    <row r="1311" spans="3:4">
      <c r="C1311" s="41"/>
      <c r="D1311" s="41"/>
    </row>
    <row r="1312" spans="3:4">
      <c r="C1312" s="41"/>
      <c r="D1312" s="41"/>
    </row>
    <row r="1313" spans="3:4">
      <c r="C1313" s="41"/>
      <c r="D1313" s="41"/>
    </row>
    <row r="1314" spans="3:4">
      <c r="C1314" s="41"/>
      <c r="D1314" s="41"/>
    </row>
    <row r="1315" spans="3:4">
      <c r="C1315" s="41"/>
      <c r="D1315" s="41"/>
    </row>
    <row r="1316" spans="3:4">
      <c r="C1316" s="41"/>
      <c r="D1316" s="41"/>
    </row>
    <row r="1317" spans="3:4">
      <c r="C1317" s="41"/>
      <c r="D1317" s="41"/>
    </row>
    <row r="1318" spans="3:4">
      <c r="C1318" s="41"/>
      <c r="D1318" s="41"/>
    </row>
    <row r="1319" spans="3:4">
      <c r="C1319" s="41"/>
      <c r="D1319" s="41"/>
    </row>
    <row r="1320" spans="3:4">
      <c r="C1320" s="41"/>
      <c r="D1320" s="41"/>
    </row>
    <row r="1321" spans="3:4">
      <c r="C1321" s="41"/>
      <c r="D1321" s="41"/>
    </row>
    <row r="1322" spans="3:4">
      <c r="C1322" s="41"/>
      <c r="D1322" s="41"/>
    </row>
    <row r="1323" spans="3:4">
      <c r="C1323" s="41"/>
      <c r="D1323" s="41"/>
    </row>
    <row r="1324" spans="3:4">
      <c r="C1324" s="41"/>
      <c r="D1324" s="41"/>
    </row>
    <row r="1325" spans="3:4">
      <c r="C1325" s="41"/>
      <c r="D1325" s="41"/>
    </row>
    <row r="1326" spans="3:4">
      <c r="C1326" s="41"/>
      <c r="D1326" s="41"/>
    </row>
    <row r="1327" spans="3:4">
      <c r="C1327" s="41"/>
      <c r="D1327" s="41"/>
    </row>
    <row r="1328" spans="3:4">
      <c r="C1328" s="41"/>
      <c r="D1328" s="41"/>
    </row>
    <row r="1329" spans="3:4">
      <c r="C1329" s="41"/>
      <c r="D1329" s="41"/>
    </row>
    <row r="1330" spans="3:4">
      <c r="C1330" s="41"/>
      <c r="D1330" s="41"/>
    </row>
    <row r="1331" spans="3:4">
      <c r="C1331" s="41"/>
      <c r="D1331" s="41"/>
    </row>
    <row r="1332" spans="3:4">
      <c r="C1332" s="41"/>
      <c r="D1332" s="41"/>
    </row>
    <row r="1333" spans="3:4">
      <c r="C1333" s="41"/>
      <c r="D1333" s="41"/>
    </row>
    <row r="1334" spans="3:4">
      <c r="C1334" s="41"/>
      <c r="D1334" s="41"/>
    </row>
    <row r="1335" spans="3:4">
      <c r="C1335" s="41"/>
      <c r="D1335" s="41"/>
    </row>
    <row r="1336" spans="3:4">
      <c r="C1336" s="41"/>
      <c r="D1336" s="41"/>
    </row>
    <row r="1337" spans="3:4">
      <c r="C1337" s="41"/>
      <c r="D1337" s="41"/>
    </row>
    <row r="1338" spans="3:4">
      <c r="C1338" s="41"/>
      <c r="D1338" s="41"/>
    </row>
    <row r="1339" spans="3:4">
      <c r="C1339" s="41"/>
      <c r="D1339" s="41"/>
    </row>
    <row r="1340" spans="3:4">
      <c r="C1340" s="41"/>
      <c r="D1340" s="41"/>
    </row>
    <row r="1341" spans="3:4">
      <c r="C1341" s="41"/>
      <c r="D1341" s="41"/>
    </row>
    <row r="1342" spans="3:4">
      <c r="C1342" s="41"/>
      <c r="D1342" s="41"/>
    </row>
    <row r="1343" spans="3:4">
      <c r="C1343" s="41"/>
      <c r="D1343" s="41"/>
    </row>
    <row r="1344" spans="3:4">
      <c r="C1344" s="41"/>
      <c r="D1344" s="41"/>
    </row>
    <row r="1345" spans="3:4">
      <c r="C1345" s="41"/>
      <c r="D1345" s="41"/>
    </row>
    <row r="1346" spans="3:4">
      <c r="C1346" s="41"/>
      <c r="D1346" s="41"/>
    </row>
    <row r="1347" spans="3:4">
      <c r="C1347" s="41"/>
      <c r="D1347" s="41"/>
    </row>
    <row r="1348" spans="3:4">
      <c r="C1348" s="41"/>
      <c r="D1348" s="41"/>
    </row>
    <row r="1349" spans="3:4">
      <c r="C1349" s="41"/>
      <c r="D1349" s="41"/>
    </row>
    <row r="1350" spans="3:4">
      <c r="C1350" s="41"/>
      <c r="D1350" s="41"/>
    </row>
    <row r="1351" spans="3:4">
      <c r="C1351" s="41"/>
      <c r="D1351" s="41"/>
    </row>
    <row r="1352" spans="3:4">
      <c r="C1352" s="41"/>
      <c r="D1352" s="41"/>
    </row>
    <row r="1353" spans="3:4">
      <c r="C1353" s="41"/>
      <c r="D1353" s="41"/>
    </row>
    <row r="1354" spans="3:4">
      <c r="C1354" s="41"/>
      <c r="D1354" s="41"/>
    </row>
    <row r="1355" spans="3:4">
      <c r="C1355" s="41"/>
      <c r="D1355" s="41"/>
    </row>
    <row r="1356" spans="3:4">
      <c r="C1356" s="41"/>
      <c r="D1356" s="41"/>
    </row>
    <row r="1357" spans="3:4">
      <c r="C1357" s="41"/>
      <c r="D1357" s="41"/>
    </row>
    <row r="1358" spans="3:4">
      <c r="C1358" s="41"/>
      <c r="D1358" s="41"/>
    </row>
    <row r="1359" spans="3:4">
      <c r="C1359" s="41"/>
      <c r="D1359" s="41"/>
    </row>
    <row r="1360" spans="3:4">
      <c r="C1360" s="41"/>
      <c r="D1360" s="41"/>
    </row>
    <row r="1361" spans="3:4">
      <c r="C1361" s="41"/>
      <c r="D1361" s="41"/>
    </row>
    <row r="1362" spans="3:4">
      <c r="C1362" s="41"/>
      <c r="D1362" s="41"/>
    </row>
    <row r="1363" spans="3:4">
      <c r="C1363" s="41"/>
      <c r="D1363" s="41"/>
    </row>
    <row r="1364" spans="3:4">
      <c r="C1364" s="41"/>
      <c r="D1364" s="41"/>
    </row>
    <row r="1365" spans="3:4">
      <c r="C1365" s="41"/>
      <c r="D1365" s="41"/>
    </row>
    <row r="1366" spans="3:4">
      <c r="C1366" s="41"/>
      <c r="D1366" s="41"/>
    </row>
    <row r="1367" spans="3:4">
      <c r="C1367" s="41"/>
      <c r="D1367" s="41"/>
    </row>
    <row r="1368" spans="3:4">
      <c r="C1368" s="41"/>
      <c r="D1368" s="41"/>
    </row>
    <row r="1369" spans="3:4">
      <c r="C1369" s="41"/>
      <c r="D1369" s="41"/>
    </row>
    <row r="1370" spans="3:4">
      <c r="C1370" s="41"/>
      <c r="D1370" s="41"/>
    </row>
    <row r="1371" spans="3:4">
      <c r="C1371" s="41"/>
      <c r="D1371" s="41"/>
    </row>
    <row r="1372" spans="3:4">
      <c r="C1372" s="41"/>
      <c r="D1372" s="41"/>
    </row>
    <row r="1373" spans="3:4">
      <c r="C1373" s="41"/>
      <c r="D1373" s="41"/>
    </row>
    <row r="1374" spans="3:4">
      <c r="C1374" s="41"/>
      <c r="D1374" s="41"/>
    </row>
    <row r="1375" spans="3:4">
      <c r="C1375" s="41"/>
      <c r="D1375" s="41"/>
    </row>
    <row r="1376" spans="3:4">
      <c r="C1376" s="41"/>
      <c r="D1376" s="41"/>
    </row>
    <row r="1377" spans="3:4">
      <c r="C1377" s="41"/>
      <c r="D1377" s="41"/>
    </row>
    <row r="1378" spans="3:4">
      <c r="C1378" s="41"/>
      <c r="D1378" s="41"/>
    </row>
    <row r="1379" spans="3:4">
      <c r="C1379" s="41"/>
      <c r="D1379" s="41"/>
    </row>
    <row r="1380" spans="3:4">
      <c r="C1380" s="41"/>
      <c r="D1380" s="41"/>
    </row>
    <row r="1381" spans="3:4">
      <c r="C1381" s="41"/>
      <c r="D1381" s="41"/>
    </row>
    <row r="1382" spans="3:4">
      <c r="C1382" s="41"/>
      <c r="D1382" s="41"/>
    </row>
    <row r="1383" spans="3:4">
      <c r="C1383" s="41"/>
      <c r="D1383" s="41"/>
    </row>
    <row r="1384" spans="3:4">
      <c r="C1384" s="41"/>
      <c r="D1384" s="41"/>
    </row>
    <row r="1385" spans="3:4">
      <c r="C1385" s="41"/>
      <c r="D1385" s="41"/>
    </row>
    <row r="1386" spans="3:4">
      <c r="C1386" s="41"/>
      <c r="D1386" s="41"/>
    </row>
    <row r="1387" spans="3:4">
      <c r="C1387" s="41"/>
      <c r="D1387" s="41"/>
    </row>
    <row r="1388" spans="3:4">
      <c r="C1388" s="41"/>
      <c r="D1388" s="41"/>
    </row>
    <row r="1389" spans="3:4">
      <c r="C1389" s="41"/>
      <c r="D1389" s="41"/>
    </row>
    <row r="1390" spans="3:4">
      <c r="C1390" s="41"/>
      <c r="D1390" s="41"/>
    </row>
    <row r="1391" spans="3:4">
      <c r="C1391" s="41"/>
      <c r="D1391" s="41"/>
    </row>
    <row r="1392" spans="3:4">
      <c r="C1392" s="41"/>
      <c r="D1392" s="41"/>
    </row>
    <row r="1393" spans="3:4">
      <c r="C1393" s="41"/>
      <c r="D1393" s="41"/>
    </row>
    <row r="1394" spans="3:4">
      <c r="C1394" s="41"/>
      <c r="D1394" s="41"/>
    </row>
    <row r="1395" spans="3:4">
      <c r="C1395" s="41"/>
      <c r="D1395" s="41"/>
    </row>
    <row r="1396" spans="3:4">
      <c r="C1396" s="41"/>
      <c r="D1396" s="41"/>
    </row>
    <row r="1397" spans="3:4">
      <c r="C1397" s="41"/>
      <c r="D1397" s="41"/>
    </row>
    <row r="1398" spans="3:4">
      <c r="C1398" s="41"/>
      <c r="D1398" s="41"/>
    </row>
    <row r="1399" spans="3:4">
      <c r="C1399" s="41"/>
      <c r="D1399" s="41"/>
    </row>
    <row r="1400" spans="3:4">
      <c r="C1400" s="41"/>
      <c r="D1400" s="41"/>
    </row>
    <row r="1401" spans="3:4">
      <c r="C1401" s="41"/>
      <c r="D1401" s="41"/>
    </row>
    <row r="1402" spans="3:4">
      <c r="C1402" s="41"/>
      <c r="D1402" s="41"/>
    </row>
    <row r="1403" spans="3:4">
      <c r="C1403" s="41"/>
      <c r="D1403" s="41"/>
    </row>
    <row r="1404" spans="3:4">
      <c r="C1404" s="41"/>
      <c r="D1404" s="41"/>
    </row>
    <row r="1405" spans="3:4">
      <c r="C1405" s="41"/>
      <c r="D1405" s="41"/>
    </row>
    <row r="1406" spans="3:4">
      <c r="C1406" s="41"/>
      <c r="D1406" s="41"/>
    </row>
    <row r="1407" spans="3:4">
      <c r="C1407" s="41"/>
      <c r="D1407" s="41"/>
    </row>
    <row r="1408" spans="3:4">
      <c r="C1408" s="41"/>
      <c r="D1408" s="41"/>
    </row>
    <row r="1409" spans="3:4">
      <c r="C1409" s="41"/>
      <c r="D1409" s="41"/>
    </row>
    <row r="1410" spans="3:4">
      <c r="C1410" s="41"/>
      <c r="D1410" s="41"/>
    </row>
    <row r="1411" spans="3:4">
      <c r="C1411" s="41"/>
      <c r="D1411" s="41"/>
    </row>
    <row r="1412" spans="3:4">
      <c r="C1412" s="41"/>
      <c r="D1412" s="41"/>
    </row>
    <row r="1413" spans="3:4">
      <c r="C1413" s="41"/>
      <c r="D1413" s="41"/>
    </row>
    <row r="1414" spans="3:4">
      <c r="C1414" s="41"/>
      <c r="D1414" s="41"/>
    </row>
    <row r="1415" spans="3:4">
      <c r="C1415" s="41"/>
      <c r="D1415" s="41"/>
    </row>
    <row r="1416" spans="3:4">
      <c r="C1416" s="41"/>
      <c r="D1416" s="41"/>
    </row>
    <row r="1417" spans="3:4">
      <c r="C1417" s="41"/>
      <c r="D1417" s="41"/>
    </row>
    <row r="1418" spans="3:4">
      <c r="C1418" s="41"/>
      <c r="D1418" s="41"/>
    </row>
    <row r="1419" spans="3:4">
      <c r="C1419" s="41"/>
      <c r="D1419" s="41"/>
    </row>
    <row r="1420" spans="3:4">
      <c r="C1420" s="41"/>
      <c r="D1420" s="41"/>
    </row>
    <row r="1421" spans="3:4">
      <c r="C1421" s="41"/>
      <c r="D1421" s="41"/>
    </row>
    <row r="1422" spans="3:4">
      <c r="C1422" s="41"/>
      <c r="D1422" s="41"/>
    </row>
    <row r="1423" spans="3:4">
      <c r="C1423" s="41"/>
      <c r="D1423" s="41"/>
    </row>
    <row r="1424" spans="3:4">
      <c r="C1424" s="41"/>
      <c r="D1424" s="41"/>
    </row>
    <row r="1425" spans="3:4">
      <c r="C1425" s="41"/>
      <c r="D1425" s="41"/>
    </row>
    <row r="1426" spans="3:4">
      <c r="C1426" s="41"/>
      <c r="D1426" s="41"/>
    </row>
    <row r="1427" spans="3:4">
      <c r="C1427" s="41"/>
      <c r="D1427" s="41"/>
    </row>
    <row r="1428" spans="3:4">
      <c r="C1428" s="41"/>
      <c r="D1428" s="41"/>
    </row>
    <row r="1429" spans="3:4">
      <c r="C1429" s="41"/>
      <c r="D1429" s="41"/>
    </row>
    <row r="1430" spans="3:4">
      <c r="C1430" s="41"/>
      <c r="D1430" s="41"/>
    </row>
    <row r="1431" spans="3:4">
      <c r="C1431" s="41"/>
      <c r="D1431" s="41"/>
    </row>
    <row r="1432" spans="3:4">
      <c r="C1432" s="41"/>
      <c r="D1432" s="41"/>
    </row>
    <row r="1433" spans="3:4">
      <c r="C1433" s="41"/>
      <c r="D1433" s="41"/>
    </row>
    <row r="1434" spans="3:4">
      <c r="C1434" s="41"/>
      <c r="D1434" s="41"/>
    </row>
    <row r="1435" spans="3:4">
      <c r="C1435" s="41"/>
      <c r="D1435" s="41"/>
    </row>
    <row r="1436" spans="3:4">
      <c r="C1436" s="41"/>
      <c r="D1436" s="41"/>
    </row>
    <row r="1437" spans="3:4">
      <c r="C1437" s="41"/>
      <c r="D1437" s="41"/>
    </row>
    <row r="1438" spans="3:4">
      <c r="C1438" s="41"/>
      <c r="D1438" s="41"/>
    </row>
    <row r="1439" spans="3:4">
      <c r="C1439" s="41"/>
      <c r="D1439" s="41"/>
    </row>
    <row r="1440" spans="3:4">
      <c r="C1440" s="41"/>
      <c r="D1440" s="41"/>
    </row>
    <row r="1441" spans="3:4">
      <c r="C1441" s="41"/>
      <c r="D1441" s="41"/>
    </row>
    <row r="1442" spans="3:4">
      <c r="C1442" s="41"/>
      <c r="D1442" s="41"/>
    </row>
    <row r="1443" spans="3:4">
      <c r="C1443" s="41"/>
      <c r="D1443" s="41"/>
    </row>
    <row r="1444" spans="3:4">
      <c r="C1444" s="41"/>
      <c r="D1444" s="41"/>
    </row>
    <row r="1445" spans="3:4">
      <c r="C1445" s="41"/>
      <c r="D1445" s="41"/>
    </row>
    <row r="1446" spans="3:4">
      <c r="C1446" s="41"/>
      <c r="D1446" s="41"/>
    </row>
    <row r="1447" spans="3:4">
      <c r="C1447" s="41"/>
      <c r="D1447" s="41"/>
    </row>
    <row r="1448" spans="3:4">
      <c r="C1448" s="41"/>
      <c r="D1448" s="41"/>
    </row>
    <row r="1449" spans="3:4">
      <c r="C1449" s="41"/>
      <c r="D1449" s="41"/>
    </row>
    <row r="1450" spans="3:4">
      <c r="C1450" s="41"/>
      <c r="D1450" s="41"/>
    </row>
    <row r="1451" spans="3:4">
      <c r="C1451" s="41"/>
      <c r="D1451" s="41"/>
    </row>
    <row r="1452" spans="3:4">
      <c r="C1452" s="41"/>
      <c r="D1452" s="41"/>
    </row>
    <row r="1453" spans="3:4">
      <c r="C1453" s="41"/>
      <c r="D1453" s="41"/>
    </row>
    <row r="1454" spans="3:4">
      <c r="C1454" s="41"/>
      <c r="D1454" s="41"/>
    </row>
    <row r="1455" spans="3:4">
      <c r="C1455" s="41"/>
      <c r="D1455" s="41"/>
    </row>
    <row r="1456" spans="3:4">
      <c r="C1456" s="41"/>
      <c r="D1456" s="41"/>
    </row>
    <row r="1457" spans="3:4">
      <c r="C1457" s="41"/>
      <c r="D1457" s="41"/>
    </row>
    <row r="1458" spans="3:4">
      <c r="C1458" s="41"/>
      <c r="D1458" s="41"/>
    </row>
    <row r="1459" spans="3:4">
      <c r="C1459" s="41"/>
      <c r="D1459" s="41"/>
    </row>
    <row r="1460" spans="3:4">
      <c r="C1460" s="41"/>
      <c r="D1460" s="41"/>
    </row>
    <row r="1461" spans="3:4">
      <c r="C1461" s="41"/>
      <c r="D1461" s="41"/>
    </row>
    <row r="1462" spans="3:4">
      <c r="C1462" s="41"/>
      <c r="D1462" s="41"/>
    </row>
    <row r="1463" spans="3:4">
      <c r="C1463" s="41"/>
      <c r="D1463" s="41"/>
    </row>
    <row r="1464" spans="3:4">
      <c r="C1464" s="41"/>
      <c r="D1464" s="41"/>
    </row>
    <row r="1465" spans="3:4">
      <c r="C1465" s="41"/>
      <c r="D1465" s="41"/>
    </row>
    <row r="1466" spans="3:4">
      <c r="C1466" s="41"/>
      <c r="D1466" s="41"/>
    </row>
    <row r="1467" spans="3:4">
      <c r="C1467" s="41"/>
      <c r="D1467" s="41"/>
    </row>
    <row r="1468" spans="3:4">
      <c r="C1468" s="41"/>
      <c r="D1468" s="41"/>
    </row>
    <row r="1469" spans="3:4">
      <c r="C1469" s="41"/>
      <c r="D1469" s="41"/>
    </row>
    <row r="1470" spans="3:4">
      <c r="C1470" s="41"/>
      <c r="D1470" s="41"/>
    </row>
    <row r="1471" spans="3:4">
      <c r="C1471" s="41"/>
      <c r="D1471" s="41"/>
    </row>
    <row r="1472" spans="3:4">
      <c r="C1472" s="41"/>
      <c r="D1472" s="41"/>
    </row>
    <row r="1473" spans="3:4">
      <c r="C1473" s="41"/>
      <c r="D1473" s="41"/>
    </row>
    <row r="1474" spans="3:4">
      <c r="C1474" s="41"/>
      <c r="D1474" s="41"/>
    </row>
    <row r="1475" spans="3:4">
      <c r="C1475" s="41"/>
      <c r="D1475" s="41"/>
    </row>
    <row r="1476" spans="3:4">
      <c r="C1476" s="41"/>
      <c r="D1476" s="41"/>
    </row>
    <row r="1477" spans="3:4">
      <c r="C1477" s="41"/>
      <c r="D1477" s="41"/>
    </row>
    <row r="1478" spans="3:4">
      <c r="C1478" s="41"/>
      <c r="D1478" s="41"/>
    </row>
    <row r="1479" spans="3:4">
      <c r="C1479" s="41"/>
      <c r="D1479" s="41"/>
    </row>
    <row r="1480" spans="3:4">
      <c r="C1480" s="41"/>
      <c r="D1480" s="41"/>
    </row>
    <row r="1481" spans="3:4">
      <c r="C1481" s="41"/>
      <c r="D1481" s="41"/>
    </row>
    <row r="1482" spans="3:4">
      <c r="C1482" s="41"/>
      <c r="D1482" s="41"/>
    </row>
    <row r="1483" spans="3:4">
      <c r="C1483" s="41"/>
      <c r="D1483" s="41"/>
    </row>
    <row r="1484" spans="3:4">
      <c r="C1484" s="41"/>
      <c r="D1484" s="41"/>
    </row>
    <row r="1485" spans="3:4">
      <c r="C1485" s="41"/>
      <c r="D1485" s="41"/>
    </row>
    <row r="1486" spans="3:4">
      <c r="C1486" s="41"/>
      <c r="D1486" s="41"/>
    </row>
    <row r="1487" spans="3:4">
      <c r="C1487" s="41"/>
      <c r="D1487" s="41"/>
    </row>
    <row r="1488" spans="3:4">
      <c r="C1488" s="41"/>
      <c r="D1488" s="41"/>
    </row>
    <row r="1489" spans="3:4">
      <c r="C1489" s="41"/>
      <c r="D1489" s="41"/>
    </row>
    <row r="1490" spans="3:4">
      <c r="C1490" s="41"/>
      <c r="D1490" s="41"/>
    </row>
    <row r="1491" spans="3:4">
      <c r="C1491" s="41"/>
      <c r="D1491" s="41"/>
    </row>
    <row r="1492" spans="3:4">
      <c r="C1492" s="41"/>
      <c r="D1492" s="41"/>
    </row>
    <row r="1493" spans="3:4">
      <c r="C1493" s="41"/>
      <c r="D1493" s="41"/>
    </row>
    <row r="1494" spans="3:4">
      <c r="C1494" s="41"/>
      <c r="D1494" s="41"/>
    </row>
    <row r="1495" spans="3:4">
      <c r="C1495" s="41"/>
      <c r="D1495" s="41"/>
    </row>
    <row r="1496" spans="3:4">
      <c r="C1496" s="41"/>
      <c r="D1496" s="41"/>
    </row>
    <row r="1497" spans="3:4">
      <c r="C1497" s="41"/>
      <c r="D1497" s="41"/>
    </row>
    <row r="1498" spans="3:4">
      <c r="C1498" s="41"/>
      <c r="D1498" s="41"/>
    </row>
    <row r="1499" spans="3:4">
      <c r="C1499" s="41"/>
      <c r="D1499" s="41"/>
    </row>
    <row r="1500" spans="3:4">
      <c r="C1500" s="41"/>
      <c r="D1500" s="41"/>
    </row>
    <row r="1501" spans="3:4">
      <c r="C1501" s="41"/>
      <c r="D1501" s="41"/>
    </row>
    <row r="1502" spans="3:4">
      <c r="C1502" s="41"/>
      <c r="D1502" s="41"/>
    </row>
    <row r="1503" spans="3:4">
      <c r="C1503" s="41"/>
      <c r="D1503" s="41"/>
    </row>
    <row r="1504" spans="3:4">
      <c r="C1504" s="41"/>
      <c r="D1504" s="41"/>
    </row>
    <row r="1505" spans="3:4">
      <c r="C1505" s="41"/>
      <c r="D1505" s="41"/>
    </row>
    <row r="1506" spans="3:4">
      <c r="C1506" s="41"/>
      <c r="D1506" s="41"/>
    </row>
    <row r="1507" spans="3:4">
      <c r="C1507" s="41"/>
      <c r="D1507" s="41"/>
    </row>
    <row r="1508" spans="3:4">
      <c r="C1508" s="41"/>
      <c r="D1508" s="41"/>
    </row>
    <row r="1509" spans="3:4">
      <c r="C1509" s="41"/>
      <c r="D1509" s="41"/>
    </row>
    <row r="1510" spans="3:4">
      <c r="C1510" s="41"/>
      <c r="D1510" s="41"/>
    </row>
    <row r="1511" spans="3:4">
      <c r="C1511" s="41"/>
      <c r="D1511" s="41"/>
    </row>
    <row r="1512" spans="3:4">
      <c r="C1512" s="41"/>
      <c r="D1512" s="41"/>
    </row>
    <row r="1513" spans="3:4">
      <c r="C1513" s="41"/>
      <c r="D1513" s="41"/>
    </row>
    <row r="1514" spans="3:4">
      <c r="C1514" s="41"/>
      <c r="D1514" s="41"/>
    </row>
    <row r="1515" spans="3:4">
      <c r="C1515" s="41"/>
      <c r="D1515" s="41"/>
    </row>
    <row r="1516" spans="3:4">
      <c r="C1516" s="41"/>
      <c r="D1516" s="41"/>
    </row>
    <row r="1517" spans="3:4">
      <c r="C1517" s="41"/>
      <c r="D1517" s="41"/>
    </row>
    <row r="1518" spans="3:4">
      <c r="C1518" s="41"/>
      <c r="D1518" s="41"/>
    </row>
    <row r="1519" spans="3:4">
      <c r="C1519" s="41"/>
      <c r="D1519" s="41"/>
    </row>
    <row r="1520" spans="3:4">
      <c r="C1520" s="41"/>
      <c r="D1520" s="41"/>
    </row>
    <row r="1521" spans="3:4">
      <c r="C1521" s="41"/>
      <c r="D1521" s="41"/>
    </row>
    <row r="1522" spans="3:4">
      <c r="C1522" s="41"/>
      <c r="D1522" s="41"/>
    </row>
    <row r="1523" spans="3:4">
      <c r="C1523" s="41"/>
      <c r="D1523" s="41"/>
    </row>
    <row r="1524" spans="3:4">
      <c r="C1524" s="41"/>
      <c r="D1524" s="41"/>
    </row>
    <row r="1525" spans="3:4">
      <c r="C1525" s="41"/>
      <c r="D1525" s="41"/>
    </row>
    <row r="1526" spans="3:4">
      <c r="C1526" s="41"/>
      <c r="D1526" s="41"/>
    </row>
    <row r="1527" spans="3:4">
      <c r="C1527" s="41"/>
      <c r="D1527" s="41"/>
    </row>
    <row r="1528" spans="3:4">
      <c r="C1528" s="41"/>
      <c r="D1528" s="41"/>
    </row>
    <row r="1529" spans="3:4">
      <c r="C1529" s="41"/>
      <c r="D1529" s="41"/>
    </row>
    <row r="1530" spans="3:4">
      <c r="C1530" s="41"/>
      <c r="D1530" s="41"/>
    </row>
    <row r="1531" spans="3:4">
      <c r="C1531" s="41"/>
      <c r="D1531" s="41"/>
    </row>
    <row r="1532" spans="3:4">
      <c r="C1532" s="41"/>
      <c r="D1532" s="41"/>
    </row>
    <row r="1533" spans="3:4">
      <c r="C1533" s="41"/>
      <c r="D1533" s="41"/>
    </row>
    <row r="1534" spans="3:4">
      <c r="C1534" s="41"/>
      <c r="D1534" s="41"/>
    </row>
    <row r="1535" spans="3:4">
      <c r="C1535" s="41"/>
      <c r="D1535" s="41"/>
    </row>
    <row r="1536" spans="3:4">
      <c r="C1536" s="41"/>
      <c r="D1536" s="41"/>
    </row>
    <row r="1537" spans="3:4">
      <c r="C1537" s="41"/>
      <c r="D1537" s="41"/>
    </row>
    <row r="1538" spans="3:4">
      <c r="C1538" s="41"/>
      <c r="D1538" s="41"/>
    </row>
    <row r="1539" spans="3:4">
      <c r="C1539" s="41"/>
      <c r="D1539" s="41"/>
    </row>
    <row r="1540" spans="3:4">
      <c r="C1540" s="41"/>
      <c r="D1540" s="41"/>
    </row>
    <row r="1541" spans="3:4">
      <c r="C1541" s="41"/>
      <c r="D1541" s="41"/>
    </row>
    <row r="1542" spans="3:4">
      <c r="C1542" s="41"/>
      <c r="D1542" s="41"/>
    </row>
    <row r="1543" spans="3:4">
      <c r="C1543" s="41"/>
      <c r="D1543" s="41"/>
    </row>
    <row r="1544" spans="3:4">
      <c r="C1544" s="41"/>
      <c r="D1544" s="41"/>
    </row>
    <row r="1545" spans="3:4">
      <c r="C1545" s="41"/>
      <c r="D1545" s="41"/>
    </row>
    <row r="1546" spans="3:4">
      <c r="C1546" s="41"/>
      <c r="D1546" s="41"/>
    </row>
    <row r="1547" spans="3:4">
      <c r="C1547" s="41"/>
      <c r="D1547" s="41"/>
    </row>
    <row r="1548" spans="3:4">
      <c r="C1548" s="41"/>
      <c r="D1548" s="41"/>
    </row>
    <row r="1549" spans="3:4">
      <c r="C1549" s="41"/>
      <c r="D1549" s="41"/>
    </row>
    <row r="1550" spans="3:4">
      <c r="C1550" s="41"/>
      <c r="D1550" s="41"/>
    </row>
    <row r="1551" spans="3:4">
      <c r="C1551" s="41"/>
      <c r="D1551" s="41"/>
    </row>
    <row r="1552" spans="3:4">
      <c r="C1552" s="41"/>
      <c r="D1552" s="41"/>
    </row>
    <row r="1553" spans="3:4">
      <c r="C1553" s="41"/>
      <c r="D1553" s="41"/>
    </row>
    <row r="1554" spans="3:4">
      <c r="C1554" s="41"/>
      <c r="D1554" s="41"/>
    </row>
    <row r="1555" spans="3:4">
      <c r="C1555" s="41"/>
      <c r="D1555" s="41"/>
    </row>
    <row r="1556" spans="3:4">
      <c r="C1556" s="41"/>
      <c r="D1556" s="41"/>
    </row>
    <row r="1557" spans="3:4">
      <c r="C1557" s="41"/>
      <c r="D1557" s="41"/>
    </row>
    <row r="1558" spans="3:4">
      <c r="C1558" s="41"/>
      <c r="D1558" s="41"/>
    </row>
    <row r="1559" spans="3:4">
      <c r="C1559" s="41"/>
      <c r="D1559" s="41"/>
    </row>
    <row r="1560" spans="3:4">
      <c r="C1560" s="41"/>
      <c r="D1560" s="41"/>
    </row>
    <row r="1561" spans="3:4">
      <c r="C1561" s="41"/>
      <c r="D1561" s="41"/>
    </row>
    <row r="1562" spans="3:4">
      <c r="C1562" s="41"/>
      <c r="D1562" s="41"/>
    </row>
    <row r="1563" spans="3:4">
      <c r="C1563" s="41"/>
      <c r="D1563" s="41"/>
    </row>
    <row r="1564" spans="3:4">
      <c r="C1564" s="41"/>
      <c r="D1564" s="41"/>
    </row>
    <row r="1565" spans="3:4">
      <c r="C1565" s="41"/>
      <c r="D1565" s="41"/>
    </row>
    <row r="1566" spans="3:4">
      <c r="C1566" s="41"/>
      <c r="D1566" s="41"/>
    </row>
    <row r="1567" spans="3:4">
      <c r="C1567" s="41"/>
      <c r="D1567" s="41"/>
    </row>
    <row r="1568" spans="3:4">
      <c r="C1568" s="41"/>
      <c r="D1568" s="41"/>
    </row>
    <row r="1569" spans="3:4">
      <c r="C1569" s="41"/>
      <c r="D1569" s="41"/>
    </row>
    <row r="1570" spans="3:4">
      <c r="C1570" s="41"/>
      <c r="D1570" s="41"/>
    </row>
    <row r="1571" spans="3:4">
      <c r="C1571" s="41"/>
      <c r="D1571" s="41"/>
    </row>
    <row r="1572" spans="3:4">
      <c r="C1572" s="41"/>
      <c r="D1572" s="41"/>
    </row>
    <row r="1573" spans="3:4">
      <c r="C1573" s="41"/>
      <c r="D1573" s="41"/>
    </row>
    <row r="1574" spans="3:4">
      <c r="C1574" s="41"/>
      <c r="D1574" s="41"/>
    </row>
    <row r="1575" spans="3:4">
      <c r="C1575" s="41"/>
      <c r="D1575" s="41"/>
    </row>
    <row r="1576" spans="3:4">
      <c r="C1576" s="41"/>
      <c r="D1576" s="41"/>
    </row>
    <row r="1577" spans="3:4">
      <c r="C1577" s="41"/>
      <c r="D1577" s="41"/>
    </row>
    <row r="1578" spans="3:4">
      <c r="C1578" s="41"/>
      <c r="D1578" s="41"/>
    </row>
    <row r="1579" spans="3:4">
      <c r="C1579" s="41"/>
      <c r="D1579" s="41"/>
    </row>
    <row r="1580" spans="3:4">
      <c r="C1580" s="41"/>
      <c r="D1580" s="41"/>
    </row>
    <row r="1581" spans="3:4">
      <c r="C1581" s="41"/>
      <c r="D1581" s="41"/>
    </row>
    <row r="1582" spans="3:4">
      <c r="C1582" s="41"/>
      <c r="D1582" s="41"/>
    </row>
    <row r="1583" spans="3:4">
      <c r="C1583" s="41"/>
      <c r="D1583" s="41"/>
    </row>
    <row r="1584" spans="3:4">
      <c r="C1584" s="41"/>
      <c r="D1584" s="41"/>
    </row>
    <row r="1585" spans="3:4">
      <c r="C1585" s="41"/>
      <c r="D1585" s="41"/>
    </row>
    <row r="1586" spans="3:4">
      <c r="C1586" s="41"/>
      <c r="D1586" s="41"/>
    </row>
    <row r="1587" spans="3:4">
      <c r="C1587" s="41"/>
      <c r="D1587" s="41"/>
    </row>
    <row r="1588" spans="3:4">
      <c r="C1588" s="41"/>
      <c r="D1588" s="41"/>
    </row>
    <row r="1589" spans="3:4">
      <c r="C1589" s="41"/>
      <c r="D1589" s="41"/>
    </row>
    <row r="1590" spans="3:4">
      <c r="C1590" s="41"/>
      <c r="D1590" s="41"/>
    </row>
    <row r="1591" spans="3:4">
      <c r="C1591" s="41"/>
      <c r="D1591" s="41"/>
    </row>
    <row r="1592" spans="3:4">
      <c r="C1592" s="41"/>
      <c r="D1592" s="41"/>
    </row>
    <row r="1593" spans="3:4">
      <c r="C1593" s="41"/>
      <c r="D1593" s="41"/>
    </row>
    <row r="1594" spans="3:4">
      <c r="C1594" s="41"/>
      <c r="D1594" s="41"/>
    </row>
    <row r="1595" spans="3:4">
      <c r="C1595" s="41"/>
      <c r="D1595" s="41"/>
    </row>
    <row r="1596" spans="3:4">
      <c r="C1596" s="41"/>
      <c r="D1596" s="41"/>
    </row>
    <row r="1597" spans="3:4">
      <c r="C1597" s="41"/>
      <c r="D1597" s="41"/>
    </row>
    <row r="1598" spans="3:4">
      <c r="C1598" s="41"/>
      <c r="D1598" s="41"/>
    </row>
    <row r="1599" spans="3:4">
      <c r="C1599" s="41"/>
      <c r="D1599" s="41"/>
    </row>
    <row r="1600" spans="3:4">
      <c r="C1600" s="41"/>
      <c r="D1600" s="41"/>
    </row>
    <row r="1601" spans="3:4">
      <c r="C1601" s="41"/>
      <c r="D1601" s="41"/>
    </row>
    <row r="1602" spans="3:4">
      <c r="C1602" s="41"/>
      <c r="D1602" s="41"/>
    </row>
    <row r="1603" spans="3:4">
      <c r="C1603" s="41"/>
      <c r="D1603" s="41"/>
    </row>
    <row r="1604" spans="3:4">
      <c r="C1604" s="41"/>
      <c r="D1604" s="41"/>
    </row>
    <row r="1605" spans="3:4">
      <c r="C1605" s="41"/>
      <c r="D1605" s="41"/>
    </row>
    <row r="1606" spans="3:4">
      <c r="C1606" s="41"/>
      <c r="D1606" s="41"/>
    </row>
    <row r="1607" spans="3:4">
      <c r="C1607" s="41"/>
      <c r="D1607" s="41"/>
    </row>
    <row r="1608" spans="3:4">
      <c r="C1608" s="41"/>
      <c r="D1608" s="41"/>
    </row>
    <row r="1609" spans="3:4">
      <c r="C1609" s="41"/>
      <c r="D1609" s="41"/>
    </row>
    <row r="1610" spans="3:4">
      <c r="C1610" s="41"/>
      <c r="D1610" s="41"/>
    </row>
    <row r="1611" spans="3:4">
      <c r="C1611" s="41"/>
      <c r="D1611" s="41"/>
    </row>
    <row r="1612" spans="3:4">
      <c r="C1612" s="41"/>
      <c r="D1612" s="41"/>
    </row>
    <row r="1613" spans="3:4">
      <c r="C1613" s="41"/>
      <c r="D1613" s="41"/>
    </row>
    <row r="1614" spans="3:4">
      <c r="C1614" s="41"/>
      <c r="D1614" s="41"/>
    </row>
    <row r="1615" spans="3:4">
      <c r="C1615" s="41"/>
      <c r="D1615" s="41"/>
    </row>
    <row r="1616" spans="3:4">
      <c r="C1616" s="41"/>
      <c r="D1616" s="41"/>
    </row>
    <row r="1617" spans="3:4">
      <c r="C1617" s="41"/>
      <c r="D1617" s="41"/>
    </row>
    <row r="1618" spans="3:4">
      <c r="C1618" s="41"/>
      <c r="D1618" s="41"/>
    </row>
    <row r="1619" spans="3:4">
      <c r="C1619" s="41"/>
      <c r="D1619" s="41"/>
    </row>
    <row r="1620" spans="3:4">
      <c r="C1620" s="41"/>
      <c r="D1620" s="41"/>
    </row>
    <row r="1621" spans="3:4">
      <c r="C1621" s="41"/>
      <c r="D1621" s="41"/>
    </row>
    <row r="1622" spans="3:4">
      <c r="C1622" s="41"/>
      <c r="D1622" s="41"/>
    </row>
    <row r="1623" spans="3:4">
      <c r="C1623" s="41"/>
      <c r="D1623" s="41"/>
    </row>
    <row r="1624" spans="3:4">
      <c r="C1624" s="41"/>
      <c r="D1624" s="41"/>
    </row>
    <row r="1625" spans="3:4">
      <c r="C1625" s="41"/>
      <c r="D1625" s="41"/>
    </row>
    <row r="1626" spans="3:4">
      <c r="C1626" s="41"/>
      <c r="D1626" s="41"/>
    </row>
    <row r="1627" spans="3:4">
      <c r="C1627" s="41"/>
      <c r="D1627" s="41"/>
    </row>
    <row r="1628" spans="3:4">
      <c r="C1628" s="41"/>
      <c r="D1628" s="41"/>
    </row>
    <row r="1629" spans="3:4">
      <c r="C1629" s="41"/>
      <c r="D1629" s="41"/>
    </row>
    <row r="1630" spans="3:4">
      <c r="C1630" s="41"/>
      <c r="D1630" s="41"/>
    </row>
    <row r="1631" spans="3:4">
      <c r="C1631" s="41"/>
      <c r="D1631" s="41"/>
    </row>
    <row r="1632" spans="3:4">
      <c r="C1632" s="41"/>
      <c r="D1632" s="41"/>
    </row>
    <row r="1633" spans="3:4">
      <c r="C1633" s="41"/>
      <c r="D1633" s="41"/>
    </row>
    <row r="1634" spans="3:4">
      <c r="C1634" s="41"/>
      <c r="D1634" s="41"/>
    </row>
    <row r="1635" spans="3:4">
      <c r="C1635" s="41"/>
      <c r="D1635" s="41"/>
    </row>
    <row r="1636" spans="3:4">
      <c r="C1636" s="41"/>
      <c r="D1636" s="41"/>
    </row>
    <row r="1637" spans="3:4">
      <c r="C1637" s="41"/>
      <c r="D1637" s="41"/>
    </row>
    <row r="1638" spans="3:4">
      <c r="C1638" s="41"/>
      <c r="D1638" s="41"/>
    </row>
    <row r="1639" spans="3:4">
      <c r="C1639" s="41"/>
      <c r="D1639" s="41"/>
    </row>
    <row r="1640" spans="3:4">
      <c r="C1640" s="41"/>
      <c r="D1640" s="41"/>
    </row>
    <row r="1641" spans="3:4">
      <c r="C1641" s="41"/>
      <c r="D1641" s="41"/>
    </row>
    <row r="1642" spans="3:4">
      <c r="C1642" s="41"/>
      <c r="D1642" s="41"/>
    </row>
    <row r="1643" spans="3:4">
      <c r="C1643" s="41"/>
      <c r="D1643" s="41"/>
    </row>
    <row r="1644" spans="3:4">
      <c r="C1644" s="41"/>
      <c r="D1644" s="41"/>
    </row>
    <row r="1645" spans="3:4">
      <c r="C1645" s="41"/>
      <c r="D1645" s="41"/>
    </row>
    <row r="1646" spans="3:4">
      <c r="C1646" s="41"/>
      <c r="D1646" s="41"/>
    </row>
    <row r="1647" spans="3:4">
      <c r="C1647" s="41"/>
      <c r="D1647" s="41"/>
    </row>
    <row r="1648" spans="3:4">
      <c r="C1648" s="41"/>
      <c r="D1648" s="41"/>
    </row>
    <row r="1649" spans="3:4">
      <c r="C1649" s="41"/>
      <c r="D1649" s="41"/>
    </row>
    <row r="1650" spans="3:4">
      <c r="C1650" s="41"/>
      <c r="D1650" s="41"/>
    </row>
    <row r="1651" spans="3:4">
      <c r="C1651" s="41"/>
      <c r="D1651" s="41"/>
    </row>
    <row r="1652" spans="3:4">
      <c r="C1652" s="41"/>
      <c r="D1652" s="41"/>
    </row>
    <row r="1653" spans="3:4">
      <c r="C1653" s="41"/>
      <c r="D1653" s="41"/>
    </row>
    <row r="1654" spans="3:4">
      <c r="C1654" s="41"/>
      <c r="D1654" s="41"/>
    </row>
    <row r="1655" spans="3:4">
      <c r="C1655" s="41"/>
      <c r="D1655" s="41"/>
    </row>
    <row r="1656" spans="3:4">
      <c r="C1656" s="41"/>
      <c r="D1656" s="41"/>
    </row>
    <row r="1657" spans="3:4">
      <c r="C1657" s="41"/>
      <c r="D1657" s="41"/>
    </row>
    <row r="1658" spans="3:4">
      <c r="C1658" s="41"/>
      <c r="D1658" s="41"/>
    </row>
    <row r="1659" spans="3:4">
      <c r="C1659" s="41"/>
      <c r="D1659" s="41"/>
    </row>
    <row r="1660" spans="3:4">
      <c r="C1660" s="41"/>
      <c r="D1660" s="41"/>
    </row>
    <row r="1661" spans="3:4">
      <c r="C1661" s="41"/>
      <c r="D1661" s="41"/>
    </row>
    <row r="1662" spans="3:4">
      <c r="C1662" s="41"/>
      <c r="D1662" s="41"/>
    </row>
    <row r="1663" spans="3:4">
      <c r="C1663" s="41"/>
      <c r="D1663" s="41"/>
    </row>
    <row r="1664" spans="3:4">
      <c r="C1664" s="41"/>
      <c r="D1664" s="41"/>
    </row>
    <row r="1665" spans="3:4">
      <c r="C1665" s="41"/>
      <c r="D1665" s="41"/>
    </row>
    <row r="1666" spans="3:4">
      <c r="C1666" s="41"/>
      <c r="D1666" s="41"/>
    </row>
    <row r="1667" spans="3:4">
      <c r="C1667" s="41"/>
      <c r="D1667" s="41"/>
    </row>
    <row r="1668" spans="3:4">
      <c r="C1668" s="41"/>
      <c r="D1668" s="41"/>
    </row>
    <row r="1669" spans="3:4">
      <c r="C1669" s="41"/>
      <c r="D1669" s="41"/>
    </row>
    <row r="1670" spans="3:4">
      <c r="C1670" s="41"/>
      <c r="D1670" s="41"/>
    </row>
    <row r="1671" spans="3:4">
      <c r="C1671" s="41"/>
      <c r="D1671" s="41"/>
    </row>
    <row r="1672" spans="3:4">
      <c r="C1672" s="41"/>
      <c r="D1672" s="41"/>
    </row>
    <row r="1673" spans="3:4">
      <c r="C1673" s="41"/>
      <c r="D1673" s="41"/>
    </row>
    <row r="1674" spans="3:4">
      <c r="C1674" s="41"/>
      <c r="D1674" s="41"/>
    </row>
    <row r="1675" spans="3:4">
      <c r="C1675" s="41"/>
      <c r="D1675" s="41"/>
    </row>
    <row r="1676" spans="3:4">
      <c r="C1676" s="41"/>
      <c r="D1676" s="41"/>
    </row>
    <row r="1677" spans="3:4">
      <c r="C1677" s="41"/>
      <c r="D1677" s="41"/>
    </row>
    <row r="1678" spans="3:4">
      <c r="C1678" s="41"/>
      <c r="D1678" s="41"/>
    </row>
    <row r="1679" spans="3:4">
      <c r="C1679" s="41"/>
      <c r="D1679" s="41"/>
    </row>
    <row r="1680" spans="3:4">
      <c r="C1680" s="41"/>
      <c r="D1680" s="41"/>
    </row>
    <row r="1681" spans="3:4">
      <c r="C1681" s="41"/>
      <c r="D1681" s="41"/>
    </row>
    <row r="1682" spans="3:4">
      <c r="C1682" s="41"/>
      <c r="D1682" s="41"/>
    </row>
    <row r="1683" spans="3:4">
      <c r="C1683" s="41"/>
      <c r="D1683" s="41"/>
    </row>
    <row r="1684" spans="3:4">
      <c r="C1684" s="41"/>
      <c r="D1684" s="41"/>
    </row>
    <row r="1685" spans="3:4">
      <c r="C1685" s="41"/>
      <c r="D1685" s="41"/>
    </row>
    <row r="1686" spans="3:4">
      <c r="C1686" s="41"/>
      <c r="D1686" s="41"/>
    </row>
    <row r="1687" spans="3:4">
      <c r="C1687" s="41"/>
      <c r="D1687" s="41"/>
    </row>
    <row r="1688" spans="3:4">
      <c r="C1688" s="41"/>
      <c r="D1688" s="41"/>
    </row>
    <row r="1689" spans="3:4">
      <c r="C1689" s="41"/>
      <c r="D1689" s="41"/>
    </row>
    <row r="1690" spans="3:4">
      <c r="C1690" s="41"/>
      <c r="D1690" s="41"/>
    </row>
    <row r="1691" spans="3:4">
      <c r="C1691" s="41"/>
      <c r="D1691" s="41"/>
    </row>
    <row r="1692" spans="3:4">
      <c r="C1692" s="41"/>
      <c r="D1692" s="41"/>
    </row>
    <row r="1693" spans="3:4">
      <c r="C1693" s="41"/>
      <c r="D1693" s="41"/>
    </row>
    <row r="1694" spans="3:4">
      <c r="C1694" s="41"/>
      <c r="D1694" s="41"/>
    </row>
    <row r="1695" spans="3:4">
      <c r="C1695" s="41"/>
      <c r="D1695" s="41"/>
    </row>
    <row r="1696" spans="3:4">
      <c r="C1696" s="41"/>
      <c r="D1696" s="41"/>
    </row>
    <row r="1697" spans="3:4">
      <c r="C1697" s="41"/>
      <c r="D1697" s="41"/>
    </row>
    <row r="1698" spans="3:4">
      <c r="C1698" s="41"/>
      <c r="D1698" s="41"/>
    </row>
    <row r="1699" spans="3:4">
      <c r="C1699" s="41"/>
      <c r="D1699" s="41"/>
    </row>
    <row r="1700" spans="3:4">
      <c r="C1700" s="41"/>
      <c r="D1700" s="41"/>
    </row>
    <row r="1701" spans="3:4">
      <c r="C1701" s="41"/>
      <c r="D1701" s="41"/>
    </row>
    <row r="1702" spans="3:4">
      <c r="C1702" s="41"/>
      <c r="D1702" s="41"/>
    </row>
    <row r="1703" spans="3:4">
      <c r="C1703" s="41"/>
      <c r="D1703" s="41"/>
    </row>
    <row r="1704" spans="3:4">
      <c r="C1704" s="41"/>
      <c r="D1704" s="41"/>
    </row>
    <row r="1705" spans="3:4">
      <c r="C1705" s="41"/>
      <c r="D1705" s="41"/>
    </row>
    <row r="1706" spans="3:4">
      <c r="C1706" s="41"/>
      <c r="D1706" s="41"/>
    </row>
    <row r="1707" spans="3:4">
      <c r="C1707" s="41"/>
      <c r="D1707" s="41"/>
    </row>
    <row r="1708" spans="3:4">
      <c r="C1708" s="41"/>
      <c r="D1708" s="41"/>
    </row>
    <row r="1709" spans="3:4">
      <c r="C1709" s="41"/>
      <c r="D1709" s="41"/>
    </row>
    <row r="1710" spans="3:4">
      <c r="C1710" s="41"/>
      <c r="D1710" s="41"/>
    </row>
    <row r="1711" spans="3:4">
      <c r="C1711" s="41"/>
      <c r="D1711" s="41"/>
    </row>
    <row r="1712" spans="3:4">
      <c r="C1712" s="41"/>
      <c r="D1712" s="41"/>
    </row>
    <row r="1713" spans="3:4">
      <c r="C1713" s="41"/>
      <c r="D1713" s="41"/>
    </row>
    <row r="1714" spans="3:4">
      <c r="C1714" s="41"/>
      <c r="D1714" s="41"/>
    </row>
    <row r="1715" spans="3:4">
      <c r="C1715" s="41"/>
      <c r="D1715" s="41"/>
    </row>
    <row r="1716" spans="3:4">
      <c r="C1716" s="41"/>
      <c r="D1716" s="41"/>
    </row>
    <row r="1717" spans="3:4">
      <c r="C1717" s="41"/>
      <c r="D1717" s="41"/>
    </row>
    <row r="1718" spans="3:4">
      <c r="C1718" s="41"/>
      <c r="D1718" s="41"/>
    </row>
    <row r="1719" spans="3:4">
      <c r="C1719" s="41"/>
      <c r="D1719" s="41"/>
    </row>
    <row r="1720" spans="3:4">
      <c r="C1720" s="41"/>
      <c r="D1720" s="41"/>
    </row>
    <row r="1721" spans="3:4">
      <c r="C1721" s="41"/>
      <c r="D1721" s="41"/>
    </row>
    <row r="1722" spans="3:4">
      <c r="C1722" s="41"/>
      <c r="D1722" s="41"/>
    </row>
    <row r="1723" spans="3:4">
      <c r="C1723" s="41"/>
      <c r="D1723" s="41"/>
    </row>
    <row r="1724" spans="3:4">
      <c r="C1724" s="41"/>
      <c r="D1724" s="41"/>
    </row>
    <row r="1725" spans="3:4">
      <c r="C1725" s="41"/>
      <c r="D1725" s="41"/>
    </row>
    <row r="1726" spans="3:4">
      <c r="C1726" s="41"/>
      <c r="D1726" s="41"/>
    </row>
    <row r="1727" spans="3:4">
      <c r="C1727" s="41"/>
      <c r="D1727" s="41"/>
    </row>
    <row r="1728" spans="3:4">
      <c r="C1728" s="41"/>
      <c r="D1728" s="41"/>
    </row>
    <row r="1729" spans="3:4">
      <c r="C1729" s="41"/>
      <c r="D1729" s="41"/>
    </row>
    <row r="1730" spans="3:4">
      <c r="C1730" s="41"/>
      <c r="D1730" s="41"/>
    </row>
    <row r="1731" spans="3:4">
      <c r="C1731" s="41"/>
      <c r="D1731" s="41"/>
    </row>
    <row r="1732" spans="3:4">
      <c r="C1732" s="41"/>
      <c r="D1732" s="41"/>
    </row>
    <row r="1733" spans="3:4">
      <c r="C1733" s="41"/>
      <c r="D1733" s="41"/>
    </row>
    <row r="1734" spans="3:4">
      <c r="C1734" s="41"/>
      <c r="D1734" s="41"/>
    </row>
    <row r="1735" spans="3:4">
      <c r="C1735" s="41"/>
      <c r="D1735" s="41"/>
    </row>
    <row r="1736" spans="3:4">
      <c r="C1736" s="41"/>
      <c r="D1736" s="41"/>
    </row>
    <row r="1737" spans="3:4">
      <c r="C1737" s="41"/>
      <c r="D1737" s="41"/>
    </row>
    <row r="1738" spans="3:4">
      <c r="C1738" s="41"/>
      <c r="D1738" s="41"/>
    </row>
    <row r="1739" spans="3:4">
      <c r="C1739" s="41"/>
      <c r="D1739" s="41"/>
    </row>
    <row r="1740" spans="3:4">
      <c r="C1740" s="41"/>
      <c r="D1740" s="41"/>
    </row>
    <row r="1741" spans="3:4">
      <c r="C1741" s="41"/>
      <c r="D1741" s="41"/>
    </row>
    <row r="1742" spans="3:4">
      <c r="C1742" s="41"/>
      <c r="D1742" s="41"/>
    </row>
    <row r="1743" spans="3:4">
      <c r="C1743" s="41"/>
      <c r="D1743" s="41"/>
    </row>
    <row r="1744" spans="3:4">
      <c r="C1744" s="41"/>
      <c r="D1744" s="41"/>
    </row>
    <row r="1745" spans="3:4">
      <c r="C1745" s="41"/>
      <c r="D1745" s="41"/>
    </row>
    <row r="1746" spans="3:4">
      <c r="C1746" s="41"/>
      <c r="D1746" s="41"/>
    </row>
    <row r="1747" spans="3:4">
      <c r="C1747" s="41"/>
      <c r="D1747" s="41"/>
    </row>
    <row r="1748" spans="3:4">
      <c r="C1748" s="41"/>
      <c r="D1748" s="41"/>
    </row>
    <row r="1749" spans="3:4">
      <c r="C1749" s="41"/>
      <c r="D1749" s="41"/>
    </row>
    <row r="1750" spans="3:4">
      <c r="C1750" s="41"/>
      <c r="D1750" s="41"/>
    </row>
    <row r="1751" spans="3:4">
      <c r="C1751" s="41"/>
      <c r="D1751" s="41"/>
    </row>
    <row r="1752" spans="3:4">
      <c r="C1752" s="41"/>
      <c r="D1752" s="41"/>
    </row>
    <row r="1753" spans="3:4">
      <c r="C1753" s="41"/>
      <c r="D1753" s="41"/>
    </row>
    <row r="1754" spans="3:4">
      <c r="C1754" s="41"/>
      <c r="D1754" s="41"/>
    </row>
    <row r="1755" spans="3:4">
      <c r="C1755" s="41"/>
      <c r="D1755" s="41"/>
    </row>
    <row r="1756" spans="3:4">
      <c r="C1756" s="41"/>
      <c r="D1756" s="41"/>
    </row>
    <row r="1757" spans="3:4">
      <c r="C1757" s="41"/>
      <c r="D1757" s="41"/>
    </row>
    <row r="1758" spans="3:4">
      <c r="C1758" s="41"/>
      <c r="D1758" s="41"/>
    </row>
    <row r="1759" spans="3:4">
      <c r="C1759" s="41"/>
      <c r="D1759" s="41"/>
    </row>
    <row r="1760" spans="3:4">
      <c r="C1760" s="41"/>
      <c r="D1760" s="41"/>
    </row>
    <row r="1761" spans="3:4">
      <c r="C1761" s="41"/>
      <c r="D1761" s="41"/>
    </row>
    <row r="1762" spans="3:4">
      <c r="C1762" s="41"/>
      <c r="D1762" s="41"/>
    </row>
    <row r="1763" spans="3:4">
      <c r="C1763" s="41"/>
      <c r="D1763" s="41"/>
    </row>
    <row r="1764" spans="3:4">
      <c r="C1764" s="41"/>
      <c r="D1764" s="41"/>
    </row>
    <row r="1765" spans="3:4">
      <c r="C1765" s="41"/>
      <c r="D1765" s="41"/>
    </row>
    <row r="1766" spans="3:4">
      <c r="C1766" s="41"/>
      <c r="D1766" s="41"/>
    </row>
    <row r="1767" spans="3:4">
      <c r="C1767" s="41"/>
      <c r="D1767" s="41"/>
    </row>
    <row r="1768" spans="3:4">
      <c r="C1768" s="41"/>
      <c r="D1768" s="41"/>
    </row>
    <row r="1769" spans="3:4">
      <c r="C1769" s="41"/>
      <c r="D1769" s="41"/>
    </row>
    <row r="1770" spans="3:4">
      <c r="C1770" s="41"/>
      <c r="D1770" s="41"/>
    </row>
    <row r="1771" spans="3:4">
      <c r="C1771" s="41"/>
      <c r="D1771" s="41"/>
    </row>
    <row r="1772" spans="3:4">
      <c r="C1772" s="41"/>
      <c r="D1772" s="41"/>
    </row>
    <row r="1773" spans="3:4">
      <c r="C1773" s="41"/>
      <c r="D1773" s="41"/>
    </row>
    <row r="1774" spans="3:4">
      <c r="C1774" s="41"/>
      <c r="D1774" s="41"/>
    </row>
    <row r="1775" spans="3:4">
      <c r="C1775" s="41"/>
      <c r="D1775" s="41"/>
    </row>
    <row r="1776" spans="3:4">
      <c r="C1776" s="41"/>
      <c r="D1776" s="41"/>
    </row>
    <row r="1777" spans="3:4">
      <c r="C1777" s="41"/>
      <c r="D1777" s="41"/>
    </row>
    <row r="1778" spans="3:4">
      <c r="C1778" s="41"/>
      <c r="D1778" s="41"/>
    </row>
    <row r="1779" spans="3:4">
      <c r="C1779" s="41"/>
      <c r="D1779" s="41"/>
    </row>
    <row r="1780" spans="3:4">
      <c r="C1780" s="41"/>
      <c r="D1780" s="41"/>
    </row>
    <row r="1781" spans="3:4">
      <c r="C1781" s="41"/>
      <c r="D1781" s="41"/>
    </row>
    <row r="1782" spans="3:4">
      <c r="C1782" s="41"/>
      <c r="D1782" s="41"/>
    </row>
    <row r="1783" spans="3:4">
      <c r="C1783" s="41"/>
      <c r="D1783" s="41"/>
    </row>
    <row r="1784" spans="3:4">
      <c r="C1784" s="41"/>
      <c r="D1784" s="41"/>
    </row>
    <row r="1785" spans="3:4">
      <c r="C1785" s="41"/>
      <c r="D1785" s="41"/>
    </row>
    <row r="1786" spans="3:4">
      <c r="C1786" s="41"/>
      <c r="D1786" s="41"/>
    </row>
    <row r="1787" spans="3:4">
      <c r="C1787" s="41"/>
      <c r="D1787" s="41"/>
    </row>
    <row r="1788" spans="3:4">
      <c r="C1788" s="41"/>
      <c r="D1788" s="41"/>
    </row>
    <row r="1789" spans="3:4">
      <c r="C1789" s="41"/>
      <c r="D1789" s="41"/>
    </row>
    <row r="1790" spans="3:4">
      <c r="C1790" s="41"/>
      <c r="D1790" s="41"/>
    </row>
    <row r="1791" spans="3:4">
      <c r="C1791" s="41"/>
      <c r="D1791" s="41"/>
    </row>
    <row r="1792" spans="3:4">
      <c r="C1792" s="41"/>
      <c r="D1792" s="41"/>
    </row>
    <row r="1793" spans="3:4">
      <c r="C1793" s="41"/>
      <c r="D1793" s="41"/>
    </row>
    <row r="1794" spans="3:4">
      <c r="C1794" s="41"/>
      <c r="D1794" s="41"/>
    </row>
    <row r="1795" spans="3:4">
      <c r="C1795" s="41"/>
      <c r="D1795" s="41"/>
    </row>
    <row r="1796" spans="3:4">
      <c r="C1796" s="41"/>
      <c r="D1796" s="41"/>
    </row>
    <row r="1797" spans="3:4">
      <c r="C1797" s="41"/>
      <c r="D1797" s="41"/>
    </row>
    <row r="1798" spans="3:4">
      <c r="C1798" s="41"/>
      <c r="D1798" s="41"/>
    </row>
    <row r="1799" spans="3:4">
      <c r="C1799" s="41"/>
      <c r="D1799" s="41"/>
    </row>
    <row r="1800" spans="3:4">
      <c r="C1800" s="41"/>
      <c r="D1800" s="41"/>
    </row>
    <row r="1801" spans="3:4">
      <c r="C1801" s="41"/>
      <c r="D1801" s="41"/>
    </row>
    <row r="1802" spans="3:4">
      <c r="C1802" s="41"/>
      <c r="D1802" s="41"/>
    </row>
    <row r="1803" spans="3:4">
      <c r="C1803" s="41"/>
      <c r="D1803" s="41"/>
    </row>
    <row r="1804" spans="3:4">
      <c r="C1804" s="41"/>
      <c r="D1804" s="41"/>
    </row>
    <row r="1805" spans="3:4">
      <c r="C1805" s="41"/>
      <c r="D1805" s="41"/>
    </row>
    <row r="1806" spans="3:4">
      <c r="C1806" s="41"/>
      <c r="D1806" s="41"/>
    </row>
    <row r="1807" spans="3:4">
      <c r="C1807" s="41"/>
      <c r="D1807" s="41"/>
    </row>
    <row r="1808" spans="3:4">
      <c r="C1808" s="41"/>
      <c r="D1808" s="41"/>
    </row>
    <row r="1809" spans="3:4">
      <c r="C1809" s="41"/>
      <c r="D1809" s="41"/>
    </row>
    <row r="1810" spans="3:4">
      <c r="C1810" s="41"/>
      <c r="D1810" s="41"/>
    </row>
    <row r="1811" spans="3:4">
      <c r="C1811" s="41"/>
      <c r="D1811" s="41"/>
    </row>
    <row r="1812" spans="3:4">
      <c r="C1812" s="41"/>
      <c r="D1812" s="41"/>
    </row>
    <row r="1813" spans="3:4">
      <c r="C1813" s="41"/>
      <c r="D1813" s="41"/>
    </row>
    <row r="1814" spans="3:4">
      <c r="C1814" s="41"/>
      <c r="D1814" s="41"/>
    </row>
    <row r="1815" spans="3:4">
      <c r="C1815" s="41"/>
      <c r="D1815" s="41"/>
    </row>
    <row r="1816" spans="3:4">
      <c r="C1816" s="41"/>
      <c r="D1816" s="41"/>
    </row>
    <row r="1817" spans="3:4">
      <c r="C1817" s="41"/>
      <c r="D1817" s="41"/>
    </row>
    <row r="1818" spans="3:4">
      <c r="C1818" s="41"/>
      <c r="D1818" s="41"/>
    </row>
    <row r="1819" spans="3:4">
      <c r="C1819" s="41"/>
      <c r="D1819" s="41"/>
    </row>
    <row r="1820" spans="3:4">
      <c r="C1820" s="41"/>
      <c r="D1820" s="41"/>
    </row>
    <row r="1821" spans="3:4">
      <c r="C1821" s="41"/>
      <c r="D1821" s="41"/>
    </row>
    <row r="1822" spans="3:4">
      <c r="C1822" s="41"/>
      <c r="D1822" s="41"/>
    </row>
    <row r="1823" spans="3:4">
      <c r="C1823" s="41"/>
      <c r="D1823" s="41"/>
    </row>
    <row r="1824" spans="3:4">
      <c r="C1824" s="41"/>
      <c r="D1824" s="41"/>
    </row>
    <row r="1825" spans="3:4">
      <c r="C1825" s="41"/>
      <c r="D1825" s="41"/>
    </row>
    <row r="1826" spans="3:4">
      <c r="C1826" s="41"/>
      <c r="D1826" s="41"/>
    </row>
    <row r="1827" spans="3:4">
      <c r="C1827" s="41"/>
      <c r="D1827" s="41"/>
    </row>
    <row r="1828" spans="3:4">
      <c r="C1828" s="41"/>
      <c r="D1828" s="41"/>
    </row>
    <row r="1829" spans="3:4">
      <c r="C1829" s="41"/>
      <c r="D1829" s="41"/>
    </row>
    <row r="1830" spans="3:4">
      <c r="C1830" s="41"/>
      <c r="D1830" s="41"/>
    </row>
    <row r="1831" spans="3:4">
      <c r="C1831" s="41"/>
      <c r="D1831" s="41"/>
    </row>
    <row r="1832" spans="3:4">
      <c r="C1832" s="41"/>
      <c r="D1832" s="41"/>
    </row>
    <row r="1833" spans="3:4">
      <c r="C1833" s="41"/>
      <c r="D1833" s="41"/>
    </row>
    <row r="1834" spans="3:4">
      <c r="C1834" s="41"/>
      <c r="D1834" s="41"/>
    </row>
    <row r="1835" spans="3:4">
      <c r="C1835" s="41"/>
      <c r="D1835" s="41"/>
    </row>
    <row r="1836" spans="3:4">
      <c r="C1836" s="41"/>
      <c r="D1836" s="41"/>
    </row>
    <row r="1837" spans="3:4">
      <c r="C1837" s="41"/>
      <c r="D1837" s="41"/>
    </row>
    <row r="1838" spans="3:4">
      <c r="C1838" s="41"/>
      <c r="D1838" s="41"/>
    </row>
    <row r="1839" spans="3:4">
      <c r="C1839" s="41"/>
      <c r="D1839" s="41"/>
    </row>
    <row r="1840" spans="3:4">
      <c r="C1840" s="41"/>
      <c r="D1840" s="41"/>
    </row>
    <row r="1841" spans="3:4">
      <c r="C1841" s="41"/>
      <c r="D1841" s="41"/>
    </row>
    <row r="1842" spans="3:4">
      <c r="C1842" s="41"/>
      <c r="D1842" s="41"/>
    </row>
    <row r="1843" spans="3:4">
      <c r="C1843" s="41"/>
      <c r="D1843" s="41"/>
    </row>
    <row r="1844" spans="3:4">
      <c r="C1844" s="41"/>
      <c r="D1844" s="41"/>
    </row>
    <row r="1845" spans="3:4">
      <c r="C1845" s="41"/>
      <c r="D1845" s="41"/>
    </row>
    <row r="1846" spans="3:4">
      <c r="C1846" s="41"/>
      <c r="D1846" s="41"/>
    </row>
    <row r="1847" spans="3:4">
      <c r="C1847" s="41"/>
      <c r="D1847" s="41"/>
    </row>
    <row r="1848" spans="3:4">
      <c r="C1848" s="41"/>
      <c r="D1848" s="41"/>
    </row>
    <row r="1849" spans="3:4">
      <c r="C1849" s="41"/>
      <c r="D1849" s="41"/>
    </row>
    <row r="1850" spans="3:4">
      <c r="C1850" s="41"/>
      <c r="D1850" s="41"/>
    </row>
    <row r="1851" spans="3:4">
      <c r="C1851" s="41"/>
      <c r="D1851" s="41"/>
    </row>
    <row r="1852" spans="3:4">
      <c r="C1852" s="41"/>
      <c r="D1852" s="41"/>
    </row>
    <row r="1853" spans="3:4">
      <c r="C1853" s="41"/>
      <c r="D1853" s="41"/>
    </row>
    <row r="1854" spans="3:4">
      <c r="C1854" s="41"/>
      <c r="D1854" s="41"/>
    </row>
    <row r="1855" spans="3:4">
      <c r="C1855" s="41"/>
      <c r="D1855" s="41"/>
    </row>
    <row r="1856" spans="3:4">
      <c r="C1856" s="41"/>
      <c r="D1856" s="41"/>
    </row>
    <row r="1857" spans="3:4">
      <c r="C1857" s="41"/>
      <c r="D1857" s="41"/>
    </row>
    <row r="1858" spans="3:4">
      <c r="C1858" s="41"/>
      <c r="D1858" s="41"/>
    </row>
    <row r="1859" spans="3:4">
      <c r="C1859" s="41"/>
      <c r="D1859" s="41"/>
    </row>
    <row r="1860" spans="3:4">
      <c r="C1860" s="41"/>
      <c r="D1860" s="41"/>
    </row>
    <row r="1861" spans="3:4">
      <c r="C1861" s="41"/>
      <c r="D1861" s="41"/>
    </row>
    <row r="1862" spans="3:4">
      <c r="C1862" s="41"/>
      <c r="D1862" s="41"/>
    </row>
    <row r="1863" spans="3:4">
      <c r="C1863" s="41"/>
      <c r="D1863" s="41"/>
    </row>
    <row r="1864" spans="3:4">
      <c r="C1864" s="41"/>
      <c r="D1864" s="41"/>
    </row>
    <row r="1865" spans="3:4">
      <c r="C1865" s="41"/>
      <c r="D1865" s="41"/>
    </row>
    <row r="1866" spans="3:4">
      <c r="C1866" s="41"/>
      <c r="D1866" s="41"/>
    </row>
    <row r="1867" spans="3:4">
      <c r="C1867" s="41"/>
      <c r="D1867" s="41"/>
    </row>
    <row r="1868" spans="3:4">
      <c r="C1868" s="41"/>
      <c r="D1868" s="41"/>
    </row>
    <row r="1869" spans="3:4">
      <c r="C1869" s="41"/>
      <c r="D1869" s="41"/>
    </row>
    <row r="1870" spans="3:4">
      <c r="C1870" s="41"/>
      <c r="D1870" s="41"/>
    </row>
    <row r="1871" spans="3:4">
      <c r="C1871" s="41"/>
      <c r="D1871" s="41"/>
    </row>
    <row r="1872" spans="3:4">
      <c r="C1872" s="41"/>
      <c r="D1872" s="41"/>
    </row>
    <row r="1873" spans="3:4">
      <c r="C1873" s="41"/>
      <c r="D1873" s="41"/>
    </row>
    <row r="1874" spans="3:4">
      <c r="C1874" s="41"/>
      <c r="D1874" s="41"/>
    </row>
    <row r="1875" spans="3:4">
      <c r="C1875" s="41"/>
      <c r="D1875" s="41"/>
    </row>
    <row r="1876" spans="3:4">
      <c r="C1876" s="41"/>
      <c r="D1876" s="41"/>
    </row>
    <row r="1877" spans="3:4">
      <c r="C1877" s="41"/>
      <c r="D1877" s="41"/>
    </row>
    <row r="1878" spans="3:4">
      <c r="C1878" s="41"/>
      <c r="D1878" s="41"/>
    </row>
    <row r="1879" spans="3:4">
      <c r="C1879" s="41"/>
      <c r="D1879" s="41"/>
    </row>
    <row r="1880" spans="3:4">
      <c r="C1880" s="41"/>
      <c r="D1880" s="41"/>
    </row>
    <row r="1881" spans="3:4">
      <c r="C1881" s="41"/>
      <c r="D1881" s="41"/>
    </row>
    <row r="1882" spans="3:4">
      <c r="C1882" s="41"/>
      <c r="D1882" s="41"/>
    </row>
    <row r="1883" spans="3:4">
      <c r="C1883" s="41"/>
      <c r="D1883" s="41"/>
    </row>
    <row r="1884" spans="3:4">
      <c r="C1884" s="41"/>
      <c r="D1884" s="41"/>
    </row>
    <row r="1885" spans="3:4">
      <c r="C1885" s="41"/>
      <c r="D1885" s="41"/>
    </row>
    <row r="1886" spans="3:4">
      <c r="C1886" s="41"/>
      <c r="D1886" s="41"/>
    </row>
    <row r="1887" spans="3:4">
      <c r="C1887" s="41"/>
      <c r="D1887" s="41"/>
    </row>
    <row r="1888" spans="3:4">
      <c r="C1888" s="41"/>
      <c r="D1888" s="41"/>
    </row>
    <row r="1889" spans="3:4">
      <c r="C1889" s="41"/>
      <c r="D1889" s="41"/>
    </row>
    <row r="1890" spans="3:4">
      <c r="C1890" s="41"/>
      <c r="D1890" s="41"/>
    </row>
    <row r="1891" spans="3:4">
      <c r="C1891" s="41"/>
      <c r="D1891" s="41"/>
    </row>
    <row r="1892" spans="3:4">
      <c r="C1892" s="41"/>
      <c r="D1892" s="41"/>
    </row>
    <row r="1893" spans="3:4">
      <c r="C1893" s="41"/>
      <c r="D1893" s="41"/>
    </row>
    <row r="1894" spans="3:4">
      <c r="C1894" s="41"/>
      <c r="D1894" s="41"/>
    </row>
    <row r="1895" spans="3:4">
      <c r="C1895" s="41"/>
      <c r="D1895" s="41"/>
    </row>
    <row r="1896" spans="3:4">
      <c r="C1896" s="41"/>
      <c r="D1896" s="41"/>
    </row>
    <row r="1897" spans="3:4">
      <c r="C1897" s="41"/>
      <c r="D1897" s="41"/>
    </row>
    <row r="1898" spans="3:4">
      <c r="C1898" s="41"/>
      <c r="D1898" s="41"/>
    </row>
    <row r="1899" spans="3:4">
      <c r="C1899" s="41"/>
      <c r="D1899" s="41"/>
    </row>
    <row r="1900" spans="3:4">
      <c r="C1900" s="41"/>
      <c r="D1900" s="41"/>
    </row>
    <row r="1901" spans="3:4">
      <c r="C1901" s="41"/>
      <c r="D1901" s="41"/>
    </row>
    <row r="1902" spans="3:4">
      <c r="C1902" s="41"/>
      <c r="D1902" s="41"/>
    </row>
    <row r="1903" spans="3:4">
      <c r="C1903" s="41"/>
      <c r="D1903" s="41"/>
    </row>
    <row r="1904" spans="3:4">
      <c r="C1904" s="41"/>
      <c r="D1904" s="41"/>
    </row>
    <row r="1905" spans="3:4">
      <c r="C1905" s="41"/>
      <c r="D1905" s="41"/>
    </row>
    <row r="1906" spans="3:4">
      <c r="C1906" s="41"/>
      <c r="D1906" s="41"/>
    </row>
    <row r="1907" spans="3:4">
      <c r="C1907" s="41"/>
      <c r="D1907" s="41"/>
    </row>
    <row r="1908" spans="3:4">
      <c r="C1908" s="41"/>
      <c r="D1908" s="41"/>
    </row>
    <row r="1909" spans="3:4">
      <c r="C1909" s="41"/>
      <c r="D1909" s="41"/>
    </row>
    <row r="1910" spans="3:4">
      <c r="C1910" s="41"/>
      <c r="D1910" s="41"/>
    </row>
    <row r="1911" spans="3:4">
      <c r="C1911" s="41"/>
      <c r="D1911" s="41"/>
    </row>
    <row r="1912" spans="3:4">
      <c r="C1912" s="41"/>
      <c r="D1912" s="41"/>
    </row>
    <row r="1913" spans="3:4">
      <c r="C1913" s="41"/>
      <c r="D1913" s="41"/>
    </row>
    <row r="1914" spans="3:4">
      <c r="C1914" s="41"/>
      <c r="D1914" s="41"/>
    </row>
    <row r="1915" spans="3:4">
      <c r="C1915" s="41"/>
      <c r="D1915" s="41"/>
    </row>
    <row r="1916" spans="3:4">
      <c r="C1916" s="41"/>
      <c r="D1916" s="41"/>
    </row>
    <row r="1917" spans="3:4">
      <c r="C1917" s="41"/>
      <c r="D1917" s="41"/>
    </row>
    <row r="1918" spans="3:4">
      <c r="C1918" s="41"/>
      <c r="D1918" s="41"/>
    </row>
    <row r="1919" spans="3:4">
      <c r="C1919" s="41"/>
      <c r="D1919" s="41"/>
    </row>
    <row r="1920" spans="3:4">
      <c r="C1920" s="41"/>
      <c r="D1920" s="41"/>
    </row>
    <row r="1921" spans="3:4">
      <c r="C1921" s="41"/>
      <c r="D1921" s="41"/>
    </row>
    <row r="1922" spans="3:4">
      <c r="C1922" s="41"/>
      <c r="D1922" s="41"/>
    </row>
    <row r="1923" spans="3:4">
      <c r="C1923" s="41"/>
      <c r="D1923" s="41"/>
    </row>
    <row r="1924" spans="3:4">
      <c r="C1924" s="41"/>
      <c r="D1924" s="41"/>
    </row>
    <row r="1925" spans="3:4">
      <c r="C1925" s="41"/>
      <c r="D1925" s="41"/>
    </row>
    <row r="1926" spans="3:4">
      <c r="C1926" s="41"/>
      <c r="D1926" s="41"/>
    </row>
    <row r="1927" spans="3:4">
      <c r="C1927" s="41"/>
      <c r="D1927" s="41"/>
    </row>
    <row r="1928" spans="3:4">
      <c r="C1928" s="41"/>
      <c r="D1928" s="41"/>
    </row>
    <row r="1929" spans="3:4">
      <c r="C1929" s="41"/>
      <c r="D1929" s="41"/>
    </row>
    <row r="1930" spans="3:4">
      <c r="C1930" s="41"/>
      <c r="D1930" s="41"/>
    </row>
    <row r="1931" spans="3:4">
      <c r="C1931" s="41"/>
      <c r="D1931" s="41"/>
    </row>
    <row r="1932" spans="3:4">
      <c r="C1932" s="41"/>
      <c r="D1932" s="41"/>
    </row>
    <row r="1933" spans="3:4">
      <c r="C1933" s="41"/>
      <c r="D1933" s="41"/>
    </row>
    <row r="1934" spans="3:4">
      <c r="C1934" s="41"/>
      <c r="D1934" s="41"/>
    </row>
    <row r="1935" spans="3:4">
      <c r="C1935" s="41"/>
      <c r="D1935" s="41"/>
    </row>
    <row r="1936" spans="3:4">
      <c r="C1936" s="41"/>
      <c r="D1936" s="41"/>
    </row>
    <row r="1937" spans="3:4">
      <c r="C1937" s="41"/>
      <c r="D1937" s="41"/>
    </row>
    <row r="1938" spans="3:4">
      <c r="C1938" s="41"/>
      <c r="D1938" s="41"/>
    </row>
    <row r="1939" spans="3:4">
      <c r="C1939" s="41"/>
      <c r="D1939" s="41"/>
    </row>
    <row r="1940" spans="3:4">
      <c r="C1940" s="41"/>
      <c r="D1940" s="41"/>
    </row>
    <row r="1941" spans="3:4">
      <c r="C1941" s="41"/>
      <c r="D1941" s="41"/>
    </row>
    <row r="1942" spans="3:4">
      <c r="C1942" s="41"/>
      <c r="D1942" s="41"/>
    </row>
    <row r="1943" spans="3:4">
      <c r="C1943" s="41"/>
      <c r="D1943" s="41"/>
    </row>
    <row r="1944" spans="3:4">
      <c r="C1944" s="41"/>
      <c r="D1944" s="41"/>
    </row>
    <row r="1945" spans="3:4">
      <c r="C1945" s="41"/>
      <c r="D1945" s="41"/>
    </row>
    <row r="1946" spans="3:4">
      <c r="C1946" s="41"/>
      <c r="D1946" s="41"/>
    </row>
    <row r="1947" spans="3:4">
      <c r="C1947" s="41"/>
      <c r="D1947" s="41"/>
    </row>
    <row r="1948" spans="3:4">
      <c r="C1948" s="41"/>
      <c r="D1948" s="41"/>
    </row>
    <row r="1949" spans="3:4">
      <c r="C1949" s="41"/>
      <c r="D1949" s="41"/>
    </row>
    <row r="1950" spans="3:4">
      <c r="C1950" s="41"/>
      <c r="D1950" s="41"/>
    </row>
    <row r="1951" spans="3:4">
      <c r="C1951" s="41"/>
      <c r="D1951" s="41"/>
    </row>
    <row r="1952" spans="3:4">
      <c r="C1952" s="41"/>
      <c r="D1952" s="41"/>
    </row>
    <row r="1953" spans="3:4">
      <c r="C1953" s="41"/>
      <c r="D1953" s="41"/>
    </row>
    <row r="1954" spans="3:4">
      <c r="C1954" s="41"/>
      <c r="D1954" s="41"/>
    </row>
    <row r="1955" spans="3:4">
      <c r="C1955" s="41"/>
      <c r="D1955" s="41"/>
    </row>
    <row r="1956" spans="3:4">
      <c r="C1956" s="41"/>
      <c r="D1956" s="41"/>
    </row>
    <row r="1957" spans="3:4">
      <c r="C1957" s="41"/>
      <c r="D1957" s="41"/>
    </row>
    <row r="1958" spans="3:4">
      <c r="C1958" s="41"/>
      <c r="D1958" s="41"/>
    </row>
    <row r="1959" spans="3:4">
      <c r="C1959" s="41"/>
      <c r="D1959" s="41"/>
    </row>
    <row r="1960" spans="3:4">
      <c r="C1960" s="41"/>
      <c r="D1960" s="41"/>
    </row>
    <row r="1961" spans="3:4">
      <c r="C1961" s="41"/>
      <c r="D1961" s="41"/>
    </row>
    <row r="1962" spans="3:4">
      <c r="C1962" s="41"/>
      <c r="D1962" s="41"/>
    </row>
    <row r="1963" spans="3:4">
      <c r="C1963" s="41"/>
      <c r="D1963" s="41"/>
    </row>
    <row r="1964" spans="3:4">
      <c r="C1964" s="41"/>
      <c r="D1964" s="41"/>
    </row>
    <row r="1965" spans="3:4">
      <c r="C1965" s="41"/>
      <c r="D1965" s="41"/>
    </row>
    <row r="1966" spans="3:4">
      <c r="C1966" s="41"/>
      <c r="D1966" s="41"/>
    </row>
    <row r="1967" spans="3:4">
      <c r="C1967" s="41"/>
      <c r="D1967" s="41"/>
    </row>
    <row r="1968" spans="3:4">
      <c r="C1968" s="41"/>
      <c r="D1968" s="41"/>
    </row>
    <row r="1969" spans="3:4">
      <c r="C1969" s="41"/>
      <c r="D1969" s="41"/>
    </row>
    <row r="1970" spans="3:4">
      <c r="C1970" s="41"/>
      <c r="D1970" s="41"/>
    </row>
    <row r="1971" spans="3:4">
      <c r="C1971" s="41"/>
      <c r="D1971" s="41"/>
    </row>
    <row r="1972" spans="3:4">
      <c r="C1972" s="41"/>
      <c r="D1972" s="41"/>
    </row>
    <row r="1973" spans="3:4">
      <c r="C1973" s="41"/>
      <c r="D1973" s="41"/>
    </row>
    <row r="1974" spans="3:4">
      <c r="C1974" s="41"/>
      <c r="D1974" s="41"/>
    </row>
    <row r="1975" spans="3:4">
      <c r="C1975" s="41"/>
      <c r="D1975" s="41"/>
    </row>
    <row r="1976" spans="3:4">
      <c r="C1976" s="41"/>
      <c r="D1976" s="41"/>
    </row>
    <row r="1977" spans="3:4">
      <c r="C1977" s="41"/>
      <c r="D1977" s="41"/>
    </row>
    <row r="1978" spans="3:4">
      <c r="C1978" s="41"/>
      <c r="D1978" s="41"/>
    </row>
    <row r="1979" spans="3:4">
      <c r="C1979" s="41"/>
      <c r="D1979" s="41"/>
    </row>
    <row r="1980" spans="3:4">
      <c r="C1980" s="41"/>
      <c r="D1980" s="41"/>
    </row>
    <row r="1981" spans="3:4">
      <c r="C1981" s="41"/>
      <c r="D1981" s="41"/>
    </row>
    <row r="1982" spans="3:4">
      <c r="C1982" s="41"/>
      <c r="D1982" s="41"/>
    </row>
    <row r="1983" spans="3:4">
      <c r="C1983" s="41"/>
      <c r="D1983" s="41"/>
    </row>
    <row r="1984" spans="3:4">
      <c r="C1984" s="41"/>
      <c r="D1984" s="41"/>
    </row>
    <row r="1985" spans="3:4">
      <c r="C1985" s="41"/>
      <c r="D1985" s="41"/>
    </row>
    <row r="1986" spans="3:4">
      <c r="C1986" s="41"/>
      <c r="D1986" s="41"/>
    </row>
    <row r="1987" spans="3:4">
      <c r="C1987" s="41"/>
      <c r="D1987" s="41"/>
    </row>
    <row r="1988" spans="3:4">
      <c r="C1988" s="41"/>
      <c r="D1988" s="41"/>
    </row>
    <row r="1989" spans="3:4">
      <c r="C1989" s="41"/>
      <c r="D1989" s="41"/>
    </row>
    <row r="1990" spans="3:4">
      <c r="C1990" s="41"/>
      <c r="D1990" s="41"/>
    </row>
    <row r="1991" spans="3:4">
      <c r="C1991" s="41"/>
      <c r="D1991" s="41"/>
    </row>
    <row r="1992" spans="3:4">
      <c r="C1992" s="41"/>
      <c r="D1992" s="41"/>
    </row>
    <row r="1993" spans="3:4">
      <c r="C1993" s="41"/>
      <c r="D1993" s="41"/>
    </row>
    <row r="1994" spans="3:4">
      <c r="C1994" s="41"/>
      <c r="D1994" s="41"/>
    </row>
    <row r="1995" spans="3:4">
      <c r="C1995" s="41"/>
      <c r="D1995" s="41"/>
    </row>
    <row r="1996" spans="3:4">
      <c r="C1996" s="41"/>
      <c r="D1996" s="41"/>
    </row>
    <row r="1997" spans="3:4">
      <c r="C1997" s="41"/>
      <c r="D1997" s="41"/>
    </row>
    <row r="1998" spans="3:4">
      <c r="C1998" s="41"/>
      <c r="D1998" s="41"/>
    </row>
    <row r="1999" spans="3:4">
      <c r="C1999" s="41"/>
      <c r="D1999" s="41"/>
    </row>
    <row r="2000" spans="3:4">
      <c r="C2000" s="41"/>
      <c r="D2000" s="41"/>
    </row>
    <row r="2001" spans="3:4">
      <c r="C2001" s="41"/>
      <c r="D2001" s="41"/>
    </row>
    <row r="2002" spans="3:4">
      <c r="C2002" s="41"/>
      <c r="D2002" s="41"/>
    </row>
    <row r="2003" spans="3:4">
      <c r="C2003" s="41"/>
      <c r="D2003" s="41"/>
    </row>
    <row r="2004" spans="3:4">
      <c r="C2004" s="41"/>
      <c r="D2004" s="41"/>
    </row>
    <row r="2005" spans="3:4">
      <c r="C2005" s="41"/>
      <c r="D2005" s="41"/>
    </row>
    <row r="2006" spans="3:4">
      <c r="C2006" s="41"/>
      <c r="D2006" s="41"/>
    </row>
    <row r="2007" spans="3:4">
      <c r="C2007" s="41"/>
      <c r="D2007" s="41"/>
    </row>
    <row r="2008" spans="3:4">
      <c r="C2008" s="41"/>
      <c r="D2008" s="41"/>
    </row>
    <row r="2009" spans="3:4">
      <c r="C2009" s="41"/>
      <c r="D2009" s="41"/>
    </row>
    <row r="2010" spans="3:4">
      <c r="C2010" s="41"/>
      <c r="D2010" s="41"/>
    </row>
    <row r="2011" spans="3:4">
      <c r="C2011" s="41"/>
      <c r="D2011" s="41"/>
    </row>
    <row r="2012" spans="3:4">
      <c r="C2012" s="41"/>
      <c r="D2012" s="41"/>
    </row>
    <row r="2013" spans="3:4">
      <c r="C2013" s="41"/>
      <c r="D2013" s="41"/>
    </row>
    <row r="2014" spans="3:4">
      <c r="C2014" s="41"/>
      <c r="D2014" s="41"/>
    </row>
    <row r="2015" spans="3:4">
      <c r="C2015" s="41"/>
      <c r="D2015" s="41"/>
    </row>
    <row r="2016" spans="3:4">
      <c r="C2016" s="41"/>
      <c r="D2016" s="41"/>
    </row>
    <row r="2017" spans="3:4">
      <c r="C2017" s="41"/>
      <c r="D2017" s="41"/>
    </row>
    <row r="2018" spans="3:4">
      <c r="C2018" s="41"/>
      <c r="D2018" s="41"/>
    </row>
    <row r="2019" spans="3:4">
      <c r="C2019" s="41"/>
      <c r="D2019" s="41"/>
    </row>
    <row r="2020" spans="3:4">
      <c r="C2020" s="41"/>
      <c r="D2020" s="41"/>
    </row>
    <row r="2021" spans="3:4">
      <c r="C2021" s="41"/>
      <c r="D2021" s="41"/>
    </row>
    <row r="2022" spans="3:4">
      <c r="C2022" s="41"/>
      <c r="D2022" s="41"/>
    </row>
    <row r="2023" spans="3:4">
      <c r="C2023" s="41"/>
      <c r="D2023" s="41"/>
    </row>
    <row r="2024" spans="3:4">
      <c r="C2024" s="41"/>
      <c r="D2024" s="41"/>
    </row>
    <row r="2025" spans="3:4">
      <c r="C2025" s="41"/>
      <c r="D2025" s="41"/>
    </row>
    <row r="2026" spans="3:4">
      <c r="C2026" s="41"/>
      <c r="D2026" s="41"/>
    </row>
    <row r="2027" spans="3:4">
      <c r="C2027" s="41"/>
      <c r="D2027" s="41"/>
    </row>
    <row r="2028" spans="3:4">
      <c r="C2028" s="41"/>
      <c r="D2028" s="41"/>
    </row>
    <row r="2029" spans="3:4">
      <c r="C2029" s="41"/>
      <c r="D2029" s="41"/>
    </row>
    <row r="2030" spans="3:4">
      <c r="C2030" s="41"/>
      <c r="D2030" s="41"/>
    </row>
    <row r="2031" spans="3:4">
      <c r="C2031" s="41"/>
      <c r="D2031" s="41"/>
    </row>
    <row r="2032" spans="3:4">
      <c r="C2032" s="41"/>
      <c r="D2032" s="41"/>
    </row>
    <row r="2033" spans="3:4">
      <c r="C2033" s="41"/>
      <c r="D2033" s="41"/>
    </row>
    <row r="2034" spans="3:4">
      <c r="C2034" s="41"/>
      <c r="D2034" s="41"/>
    </row>
    <row r="2035" spans="3:4">
      <c r="C2035" s="41"/>
      <c r="D2035" s="41"/>
    </row>
    <row r="2036" spans="3:4">
      <c r="C2036" s="41"/>
      <c r="D2036" s="41"/>
    </row>
    <row r="2037" spans="3:4">
      <c r="C2037" s="41"/>
      <c r="D2037" s="41"/>
    </row>
    <row r="2038" spans="3:4">
      <c r="C2038" s="41"/>
      <c r="D2038" s="41"/>
    </row>
    <row r="2039" spans="3:4">
      <c r="C2039" s="41"/>
      <c r="D2039" s="41"/>
    </row>
    <row r="2040" spans="3:4">
      <c r="C2040" s="41"/>
      <c r="D2040" s="41"/>
    </row>
    <row r="2041" spans="3:4">
      <c r="C2041" s="41"/>
      <c r="D2041" s="41"/>
    </row>
    <row r="2042" spans="3:4">
      <c r="C2042" s="41"/>
      <c r="D2042" s="41"/>
    </row>
    <row r="2043" spans="3:4">
      <c r="C2043" s="41"/>
      <c r="D2043" s="41"/>
    </row>
    <row r="2044" spans="3:4">
      <c r="C2044" s="41"/>
      <c r="D2044" s="41"/>
    </row>
    <row r="2045" spans="3:4">
      <c r="C2045" s="41"/>
      <c r="D2045" s="41"/>
    </row>
    <row r="2046" spans="3:4">
      <c r="C2046" s="41"/>
      <c r="D2046" s="41"/>
    </row>
    <row r="2047" spans="3:4">
      <c r="C2047" s="41"/>
      <c r="D2047" s="41"/>
    </row>
    <row r="2048" spans="3:4">
      <c r="C2048" s="41"/>
      <c r="D2048" s="41"/>
    </row>
    <row r="2049" spans="3:4">
      <c r="C2049" s="41"/>
      <c r="D2049" s="41"/>
    </row>
    <row r="2050" spans="3:4">
      <c r="C2050" s="41"/>
      <c r="D2050" s="41"/>
    </row>
    <row r="2051" spans="3:4">
      <c r="C2051" s="41"/>
      <c r="D2051" s="41"/>
    </row>
    <row r="2052" spans="3:4">
      <c r="C2052" s="41"/>
      <c r="D2052" s="41"/>
    </row>
    <row r="2053" spans="3:4">
      <c r="C2053" s="41"/>
      <c r="D2053" s="41"/>
    </row>
    <row r="2054" spans="3:4">
      <c r="C2054" s="41"/>
      <c r="D2054" s="41"/>
    </row>
    <row r="2055" spans="3:4">
      <c r="C2055" s="41"/>
      <c r="D2055" s="41"/>
    </row>
    <row r="2056" spans="3:4">
      <c r="C2056" s="41"/>
      <c r="D2056" s="41"/>
    </row>
    <row r="2057" spans="3:4">
      <c r="C2057" s="41"/>
      <c r="D2057" s="41"/>
    </row>
    <row r="2058" spans="3:4">
      <c r="C2058" s="41"/>
      <c r="D2058" s="41"/>
    </row>
    <row r="2059" spans="3:4">
      <c r="C2059" s="41"/>
      <c r="D2059" s="41"/>
    </row>
    <row r="2060" spans="3:4">
      <c r="C2060" s="41"/>
      <c r="D2060" s="41"/>
    </row>
    <row r="2061" spans="3:4">
      <c r="C2061" s="41"/>
      <c r="D2061" s="41"/>
    </row>
    <row r="2062" spans="3:4">
      <c r="C2062" s="41"/>
      <c r="D2062" s="41"/>
    </row>
    <row r="2063" spans="3:4">
      <c r="C2063" s="41"/>
      <c r="D2063" s="41"/>
    </row>
    <row r="2064" spans="3:4">
      <c r="C2064" s="41"/>
      <c r="D2064" s="41"/>
    </row>
    <row r="2065" spans="3:4">
      <c r="C2065" s="41"/>
      <c r="D2065" s="41"/>
    </row>
    <row r="2066" spans="3:4">
      <c r="C2066" s="41"/>
      <c r="D2066" s="41"/>
    </row>
    <row r="2067" spans="3:4">
      <c r="C2067" s="41"/>
      <c r="D2067" s="41"/>
    </row>
    <row r="2068" spans="3:4">
      <c r="C2068" s="41"/>
      <c r="D2068" s="41"/>
    </row>
    <row r="2069" spans="3:4">
      <c r="C2069" s="41"/>
      <c r="D2069" s="41"/>
    </row>
    <row r="2070" spans="3:4">
      <c r="C2070" s="41"/>
      <c r="D2070" s="41"/>
    </row>
    <row r="2071" spans="3:4">
      <c r="C2071" s="41"/>
      <c r="D2071" s="41"/>
    </row>
    <row r="2072" spans="3:4">
      <c r="C2072" s="41"/>
      <c r="D2072" s="41"/>
    </row>
    <row r="2073" spans="3:4">
      <c r="C2073" s="41"/>
      <c r="D2073" s="41"/>
    </row>
    <row r="2074" spans="3:4">
      <c r="C2074" s="41"/>
      <c r="D2074" s="41"/>
    </row>
    <row r="2075" spans="3:4">
      <c r="C2075" s="41"/>
      <c r="D2075" s="41"/>
    </row>
    <row r="2076" spans="3:4">
      <c r="C2076" s="41"/>
      <c r="D2076" s="41"/>
    </row>
    <row r="2077" spans="3:4">
      <c r="C2077" s="41"/>
      <c r="D2077" s="41"/>
    </row>
    <row r="2078" spans="3:4">
      <c r="C2078" s="41"/>
      <c r="D2078" s="41"/>
    </row>
    <row r="2079" spans="3:4">
      <c r="C2079" s="41"/>
      <c r="D2079" s="41"/>
    </row>
    <row r="2080" spans="3:4">
      <c r="C2080" s="41"/>
      <c r="D2080" s="41"/>
    </row>
    <row r="2081" spans="3:4">
      <c r="C2081" s="41"/>
      <c r="D2081" s="41"/>
    </row>
    <row r="2082" spans="3:4">
      <c r="C2082" s="41"/>
      <c r="D2082" s="41"/>
    </row>
    <row r="2083" spans="3:4">
      <c r="C2083" s="41"/>
      <c r="D2083" s="41"/>
    </row>
    <row r="2084" spans="3:4">
      <c r="C2084" s="41"/>
      <c r="D2084" s="41"/>
    </row>
    <row r="2085" spans="3:4">
      <c r="C2085" s="41"/>
      <c r="D2085" s="41"/>
    </row>
    <row r="2086" spans="3:4">
      <c r="C2086" s="41"/>
      <c r="D2086" s="41"/>
    </row>
    <row r="2087" spans="3:4">
      <c r="C2087" s="41"/>
      <c r="D2087" s="41"/>
    </row>
    <row r="2088" spans="3:4">
      <c r="C2088" s="41"/>
      <c r="D2088" s="41"/>
    </row>
    <row r="2089" spans="3:4">
      <c r="C2089" s="41"/>
      <c r="D2089" s="41"/>
    </row>
    <row r="2090" spans="3:4">
      <c r="C2090" s="41"/>
      <c r="D2090" s="41"/>
    </row>
    <row r="2091" spans="3:4">
      <c r="C2091" s="41"/>
      <c r="D2091" s="41"/>
    </row>
    <row r="2092" spans="3:4">
      <c r="C2092" s="41"/>
      <c r="D2092" s="41"/>
    </row>
    <row r="2093" spans="3:4">
      <c r="C2093" s="41"/>
      <c r="D2093" s="41"/>
    </row>
    <row r="2094" spans="3:4">
      <c r="C2094" s="41"/>
      <c r="D2094" s="41"/>
    </row>
    <row r="2095" spans="3:4">
      <c r="C2095" s="41"/>
      <c r="D2095" s="41"/>
    </row>
    <row r="2096" spans="3:4">
      <c r="C2096" s="41"/>
      <c r="D2096" s="41"/>
    </row>
    <row r="2097" spans="3:4">
      <c r="C2097" s="41"/>
      <c r="D2097" s="41"/>
    </row>
    <row r="2098" spans="3:4">
      <c r="C2098" s="41"/>
      <c r="D2098" s="41"/>
    </row>
    <row r="2099" spans="3:4">
      <c r="C2099" s="41"/>
      <c r="D2099" s="41"/>
    </row>
    <row r="2100" spans="3:4">
      <c r="C2100" s="41"/>
      <c r="D2100" s="41"/>
    </row>
    <row r="2101" spans="3:4">
      <c r="C2101" s="41"/>
      <c r="D2101" s="41"/>
    </row>
    <row r="2102" spans="3:4">
      <c r="C2102" s="41"/>
      <c r="D2102" s="41"/>
    </row>
    <row r="2103" spans="3:4">
      <c r="C2103" s="41"/>
      <c r="D2103" s="41"/>
    </row>
    <row r="2104" spans="3:4">
      <c r="C2104" s="41"/>
      <c r="D2104" s="41"/>
    </row>
    <row r="2105" spans="3:4">
      <c r="C2105" s="41"/>
      <c r="D2105" s="41"/>
    </row>
    <row r="2106" spans="3:4">
      <c r="C2106" s="41"/>
      <c r="D2106" s="41"/>
    </row>
    <row r="2107" spans="3:4">
      <c r="C2107" s="41"/>
      <c r="D2107" s="41"/>
    </row>
    <row r="2108" spans="3:4">
      <c r="C2108" s="41"/>
      <c r="D2108" s="41"/>
    </row>
    <row r="2109" spans="3:4">
      <c r="C2109" s="41"/>
      <c r="D2109" s="41"/>
    </row>
    <row r="2110" spans="3:4">
      <c r="C2110" s="41"/>
      <c r="D2110" s="41"/>
    </row>
    <row r="2111" spans="3:4">
      <c r="C2111" s="41"/>
      <c r="D2111" s="41"/>
    </row>
    <row r="2112" spans="3:4">
      <c r="C2112" s="41"/>
      <c r="D2112" s="41"/>
    </row>
    <row r="2113" spans="3:4">
      <c r="C2113" s="41"/>
      <c r="D2113" s="41"/>
    </row>
    <row r="2114" spans="3:4">
      <c r="C2114" s="41"/>
      <c r="D2114" s="41"/>
    </row>
    <row r="2115" spans="3:4">
      <c r="C2115" s="41"/>
      <c r="D2115" s="41"/>
    </row>
    <row r="2116" spans="3:4">
      <c r="C2116" s="41"/>
      <c r="D2116" s="41"/>
    </row>
    <row r="2117" spans="3:4">
      <c r="C2117" s="41"/>
      <c r="D2117" s="41"/>
    </row>
    <row r="2118" spans="3:4">
      <c r="C2118" s="41"/>
      <c r="D2118" s="41"/>
    </row>
    <row r="2119" spans="3:4">
      <c r="C2119" s="41"/>
      <c r="D2119" s="41"/>
    </row>
    <row r="2120" spans="3:4">
      <c r="C2120" s="41"/>
      <c r="D2120" s="41"/>
    </row>
    <row r="2121" spans="3:4">
      <c r="C2121" s="41"/>
      <c r="D2121" s="41"/>
    </row>
    <row r="2122" spans="3:4">
      <c r="C2122" s="41"/>
      <c r="D2122" s="41"/>
    </row>
    <row r="2123" spans="3:4">
      <c r="C2123" s="41"/>
      <c r="D2123" s="41"/>
    </row>
    <row r="2124" spans="3:4">
      <c r="C2124" s="41"/>
      <c r="D2124" s="41"/>
    </row>
    <row r="2125" spans="3:4">
      <c r="C2125" s="41"/>
      <c r="D2125" s="41"/>
    </row>
    <row r="2126" spans="3:4">
      <c r="C2126" s="41"/>
      <c r="D2126" s="41"/>
    </row>
    <row r="2127" spans="3:4">
      <c r="C2127" s="41"/>
      <c r="D2127" s="41"/>
    </row>
    <row r="2128" spans="3:4">
      <c r="C2128" s="41"/>
      <c r="D2128" s="41"/>
    </row>
    <row r="2129" spans="3:4">
      <c r="C2129" s="41"/>
      <c r="D2129" s="41"/>
    </row>
    <row r="2130" spans="3:4">
      <c r="C2130" s="41"/>
      <c r="D2130" s="41"/>
    </row>
    <row r="2131" spans="3:4">
      <c r="C2131" s="41"/>
      <c r="D2131" s="41"/>
    </row>
    <row r="2132" spans="3:4">
      <c r="C2132" s="41"/>
      <c r="D2132" s="41"/>
    </row>
    <row r="2133" spans="3:4">
      <c r="C2133" s="41"/>
      <c r="D2133" s="41"/>
    </row>
    <row r="2134" spans="3:4">
      <c r="C2134" s="41"/>
      <c r="D2134" s="41"/>
    </row>
    <row r="2135" spans="3:4">
      <c r="C2135" s="41"/>
      <c r="D2135" s="41"/>
    </row>
    <row r="2136" spans="3:4">
      <c r="C2136" s="41"/>
      <c r="D2136" s="41"/>
    </row>
    <row r="2137" spans="3:4">
      <c r="C2137" s="41"/>
      <c r="D2137" s="41"/>
    </row>
    <row r="2138" spans="3:4">
      <c r="C2138" s="41"/>
      <c r="D2138" s="41"/>
    </row>
    <row r="2139" spans="3:4">
      <c r="C2139" s="41"/>
      <c r="D2139" s="41"/>
    </row>
    <row r="2140" spans="3:4">
      <c r="C2140" s="41"/>
      <c r="D2140" s="41"/>
    </row>
    <row r="2141" spans="3:4">
      <c r="C2141" s="41"/>
      <c r="D2141" s="41"/>
    </row>
    <row r="2142" spans="3:4">
      <c r="C2142" s="41"/>
      <c r="D2142" s="41"/>
    </row>
    <row r="2143" spans="3:4">
      <c r="C2143" s="41"/>
      <c r="D2143" s="41"/>
    </row>
    <row r="2144" spans="3:4">
      <c r="C2144" s="41"/>
      <c r="D2144" s="41"/>
    </row>
    <row r="2145" spans="3:4">
      <c r="C2145" s="41"/>
      <c r="D2145" s="41"/>
    </row>
    <row r="2146" spans="3:4">
      <c r="C2146" s="41"/>
      <c r="D2146" s="41"/>
    </row>
    <row r="2147" spans="3:4">
      <c r="C2147" s="41"/>
      <c r="D2147" s="41"/>
    </row>
    <row r="2148" spans="3:4">
      <c r="C2148" s="41"/>
      <c r="D2148" s="41"/>
    </row>
    <row r="2149" spans="3:4">
      <c r="C2149" s="41"/>
      <c r="D2149" s="41"/>
    </row>
    <row r="2150" spans="3:4">
      <c r="C2150" s="41"/>
      <c r="D2150" s="41"/>
    </row>
    <row r="2151" spans="3:4">
      <c r="C2151" s="41"/>
      <c r="D2151" s="41"/>
    </row>
    <row r="2152" spans="3:4">
      <c r="C2152" s="41"/>
      <c r="D2152" s="41"/>
    </row>
    <row r="2153" spans="3:4">
      <c r="C2153" s="41"/>
      <c r="D2153" s="41"/>
    </row>
    <row r="2154" spans="3:4">
      <c r="C2154" s="41"/>
      <c r="D2154" s="41"/>
    </row>
    <row r="2155" spans="3:4">
      <c r="C2155" s="41"/>
      <c r="D2155" s="41"/>
    </row>
    <row r="2156" spans="3:4">
      <c r="C2156" s="41"/>
      <c r="D2156" s="41"/>
    </row>
    <row r="2157" spans="3:4">
      <c r="C2157" s="41"/>
      <c r="D2157" s="41"/>
    </row>
    <row r="2158" spans="3:4">
      <c r="C2158" s="41"/>
      <c r="D2158" s="41"/>
    </row>
    <row r="2159" spans="3:4">
      <c r="C2159" s="41"/>
      <c r="D2159" s="41"/>
    </row>
    <row r="2160" spans="3:4">
      <c r="C2160" s="41"/>
      <c r="D2160" s="41"/>
    </row>
    <row r="2161" spans="3:4">
      <c r="C2161" s="41"/>
      <c r="D2161" s="41"/>
    </row>
    <row r="2162" spans="3:4">
      <c r="C2162" s="41"/>
      <c r="D2162" s="41"/>
    </row>
    <row r="2163" spans="3:4">
      <c r="C2163" s="41"/>
      <c r="D2163" s="41"/>
    </row>
    <row r="2164" spans="3:4">
      <c r="C2164" s="41"/>
      <c r="D2164" s="41"/>
    </row>
    <row r="2165" spans="3:4">
      <c r="C2165" s="41"/>
      <c r="D2165" s="41"/>
    </row>
    <row r="2166" spans="3:4">
      <c r="C2166" s="41"/>
      <c r="D2166" s="41"/>
    </row>
    <row r="2167" spans="3:4">
      <c r="C2167" s="41"/>
      <c r="D2167" s="41"/>
    </row>
    <row r="2168" spans="3:4">
      <c r="C2168" s="41"/>
      <c r="D2168" s="41"/>
    </row>
    <row r="2169" spans="3:4">
      <c r="C2169" s="41"/>
      <c r="D2169" s="41"/>
    </row>
    <row r="2170" spans="3:4">
      <c r="C2170" s="41"/>
      <c r="D2170" s="41"/>
    </row>
    <row r="2171" spans="3:4">
      <c r="C2171" s="41"/>
      <c r="D2171" s="41"/>
    </row>
    <row r="2172" spans="3:4">
      <c r="C2172" s="41"/>
      <c r="D2172" s="41"/>
    </row>
    <row r="2173" spans="3:4">
      <c r="C2173" s="41"/>
      <c r="D2173" s="41"/>
    </row>
    <row r="2174" spans="3:4">
      <c r="C2174" s="41"/>
      <c r="D2174" s="41"/>
    </row>
    <row r="2175" spans="3:4">
      <c r="C2175" s="41"/>
      <c r="D2175" s="41"/>
    </row>
    <row r="2176" spans="3:4">
      <c r="C2176" s="41"/>
      <c r="D2176" s="41"/>
    </row>
    <row r="2177" spans="3:4">
      <c r="C2177" s="41"/>
      <c r="D2177" s="41"/>
    </row>
    <row r="2178" spans="3:4">
      <c r="C2178" s="41"/>
      <c r="D2178" s="41"/>
    </row>
    <row r="2179" spans="3:4">
      <c r="C2179" s="41"/>
      <c r="D2179" s="41"/>
    </row>
    <row r="2180" spans="3:4">
      <c r="C2180" s="41"/>
      <c r="D2180" s="41"/>
    </row>
    <row r="2181" spans="3:4">
      <c r="C2181" s="41"/>
      <c r="D2181" s="41"/>
    </row>
    <row r="2182" spans="3:4">
      <c r="C2182" s="41"/>
      <c r="D2182" s="41"/>
    </row>
    <row r="2183" spans="3:4">
      <c r="C2183" s="41"/>
      <c r="D2183" s="41"/>
    </row>
    <row r="2184" spans="3:4">
      <c r="C2184" s="41"/>
      <c r="D2184" s="41"/>
    </row>
    <row r="2185" spans="3:4">
      <c r="C2185" s="41"/>
      <c r="D2185" s="41"/>
    </row>
    <row r="2186" spans="3:4">
      <c r="C2186" s="41"/>
      <c r="D2186" s="41"/>
    </row>
    <row r="2187" spans="3:4">
      <c r="C2187" s="41"/>
      <c r="D2187" s="41"/>
    </row>
    <row r="2188" spans="3:4">
      <c r="C2188" s="41"/>
      <c r="D2188" s="41"/>
    </row>
    <row r="2189" spans="3:4">
      <c r="C2189" s="41"/>
      <c r="D2189" s="41"/>
    </row>
    <row r="2190" spans="3:4">
      <c r="C2190" s="41"/>
      <c r="D2190" s="41"/>
    </row>
    <row r="2191" spans="3:4">
      <c r="C2191" s="41"/>
      <c r="D2191" s="41"/>
    </row>
    <row r="2192" spans="3:4">
      <c r="C2192" s="41"/>
      <c r="D2192" s="41"/>
    </row>
    <row r="2193" spans="3:4">
      <c r="C2193" s="41"/>
      <c r="D2193" s="41"/>
    </row>
    <row r="2194" spans="3:4">
      <c r="C2194" s="41"/>
      <c r="D2194" s="41"/>
    </row>
    <row r="2195" spans="3:4">
      <c r="C2195" s="41"/>
      <c r="D2195" s="41"/>
    </row>
    <row r="2196" spans="3:4">
      <c r="C2196" s="41"/>
      <c r="D2196" s="41"/>
    </row>
    <row r="2197" spans="3:4">
      <c r="C2197" s="41"/>
      <c r="D2197" s="41"/>
    </row>
    <row r="2198" spans="3:4">
      <c r="C2198" s="41"/>
      <c r="D2198" s="41"/>
    </row>
    <row r="2199" spans="3:4">
      <c r="C2199" s="41"/>
      <c r="D2199" s="41"/>
    </row>
    <row r="2200" spans="3:4">
      <c r="C2200" s="41"/>
      <c r="D2200" s="41"/>
    </row>
    <row r="2201" spans="3:4">
      <c r="C2201" s="41"/>
      <c r="D2201" s="41"/>
    </row>
    <row r="2202" spans="3:4">
      <c r="C2202" s="41"/>
      <c r="D2202" s="41"/>
    </row>
    <row r="2203" spans="3:4">
      <c r="C2203" s="41"/>
      <c r="D2203" s="41"/>
    </row>
    <row r="2204" spans="3:4">
      <c r="C2204" s="41"/>
      <c r="D2204" s="41"/>
    </row>
    <row r="2205" spans="3:4">
      <c r="C2205" s="41"/>
      <c r="D2205" s="41"/>
    </row>
    <row r="2206" spans="3:4">
      <c r="C2206" s="41"/>
      <c r="D2206" s="41"/>
    </row>
    <row r="2207" spans="3:4">
      <c r="C2207" s="41"/>
      <c r="D2207" s="41"/>
    </row>
    <row r="2208" spans="3:4">
      <c r="C2208" s="41"/>
      <c r="D2208" s="41"/>
    </row>
    <row r="2209" spans="3:4">
      <c r="C2209" s="41"/>
      <c r="D2209" s="41"/>
    </row>
    <row r="2210" spans="3:4">
      <c r="C2210" s="41"/>
      <c r="D2210" s="41"/>
    </row>
    <row r="2211" spans="3:4">
      <c r="C2211" s="41"/>
      <c r="D2211" s="41"/>
    </row>
    <row r="2212" spans="3:4">
      <c r="C2212" s="41"/>
      <c r="D2212" s="41"/>
    </row>
    <row r="2213" spans="3:4">
      <c r="C2213" s="41"/>
      <c r="D2213" s="41"/>
    </row>
    <row r="2214" spans="3:4">
      <c r="C2214" s="41"/>
      <c r="D2214" s="41"/>
    </row>
    <row r="2215" spans="3:4">
      <c r="C2215" s="41"/>
      <c r="D2215" s="41"/>
    </row>
    <row r="2216" spans="3:4">
      <c r="C2216" s="41"/>
      <c r="D2216" s="41"/>
    </row>
    <row r="2217" spans="3:4">
      <c r="C2217" s="41"/>
      <c r="D2217" s="41"/>
    </row>
    <row r="2218" spans="3:4">
      <c r="C2218" s="41"/>
      <c r="D2218" s="41"/>
    </row>
    <row r="2219" spans="3:4">
      <c r="C2219" s="41"/>
      <c r="D2219" s="41"/>
    </row>
    <row r="2220" spans="3:4">
      <c r="C2220" s="41"/>
      <c r="D2220" s="41"/>
    </row>
    <row r="2221" spans="3:4">
      <c r="C2221" s="41"/>
      <c r="D2221" s="41"/>
    </row>
    <row r="2222" spans="3:4">
      <c r="C2222" s="41"/>
      <c r="D2222" s="41"/>
    </row>
    <row r="2223" spans="3:4">
      <c r="C2223" s="41"/>
      <c r="D2223" s="41"/>
    </row>
    <row r="2224" spans="3:4">
      <c r="C2224" s="41"/>
      <c r="D2224" s="41"/>
    </row>
    <row r="2225" spans="3:4">
      <c r="C2225" s="41"/>
      <c r="D2225" s="41"/>
    </row>
    <row r="2226" spans="3:4">
      <c r="C2226" s="41"/>
      <c r="D2226" s="41"/>
    </row>
    <row r="2227" spans="3:4">
      <c r="C2227" s="41"/>
      <c r="D2227" s="41"/>
    </row>
    <row r="2228" spans="3:4">
      <c r="C2228" s="41"/>
      <c r="D2228" s="41"/>
    </row>
    <row r="2229" spans="3:4">
      <c r="C2229" s="41"/>
      <c r="D2229" s="41"/>
    </row>
    <row r="2230" spans="3:4">
      <c r="C2230" s="41"/>
      <c r="D2230" s="41"/>
    </row>
    <row r="2231" spans="3:4">
      <c r="C2231" s="41"/>
      <c r="D2231" s="41"/>
    </row>
    <row r="2232" spans="3:4">
      <c r="C2232" s="41"/>
      <c r="D2232" s="41"/>
    </row>
    <row r="2233" spans="3:4">
      <c r="C2233" s="41"/>
      <c r="D2233" s="41"/>
    </row>
    <row r="2234" spans="3:4">
      <c r="C2234" s="41"/>
      <c r="D2234" s="41"/>
    </row>
    <row r="2235" spans="3:4">
      <c r="C2235" s="41"/>
      <c r="D2235" s="41"/>
    </row>
    <row r="2236" spans="3:4">
      <c r="C2236" s="41"/>
      <c r="D2236" s="41"/>
    </row>
    <row r="2237" spans="3:4">
      <c r="C2237" s="41"/>
      <c r="D2237" s="41"/>
    </row>
    <row r="2238" spans="3:4">
      <c r="C2238" s="41"/>
      <c r="D2238" s="41"/>
    </row>
    <row r="2239" spans="3:4">
      <c r="C2239" s="41"/>
      <c r="D2239" s="41"/>
    </row>
    <row r="2240" spans="3:4">
      <c r="C2240" s="41"/>
      <c r="D2240" s="41"/>
    </row>
    <row r="2241" spans="3:4">
      <c r="C2241" s="41"/>
      <c r="D2241" s="41"/>
    </row>
    <row r="2242" spans="3:4">
      <c r="C2242" s="41"/>
      <c r="D2242" s="41"/>
    </row>
    <row r="2243" spans="3:4">
      <c r="C2243" s="41"/>
      <c r="D2243" s="41"/>
    </row>
    <row r="2244" spans="3:4">
      <c r="C2244" s="41"/>
      <c r="D2244" s="41"/>
    </row>
    <row r="2245" spans="3:4">
      <c r="C2245" s="41"/>
      <c r="D2245" s="41"/>
    </row>
    <row r="2246" spans="3:4">
      <c r="C2246" s="41"/>
      <c r="D2246" s="41"/>
    </row>
    <row r="2247" spans="3:4">
      <c r="C2247" s="41"/>
      <c r="D2247" s="41"/>
    </row>
    <row r="2248" spans="3:4">
      <c r="C2248" s="41"/>
      <c r="D2248" s="41"/>
    </row>
    <row r="2249" spans="3:4">
      <c r="C2249" s="41"/>
      <c r="D2249" s="41"/>
    </row>
    <row r="2250" spans="3:4">
      <c r="C2250" s="41"/>
      <c r="D2250" s="41"/>
    </row>
    <row r="2251" spans="3:4">
      <c r="C2251" s="41"/>
      <c r="D2251" s="41"/>
    </row>
    <row r="2252" spans="3:4">
      <c r="C2252" s="41"/>
      <c r="D2252" s="41"/>
    </row>
    <row r="2253" spans="3:4">
      <c r="C2253" s="41"/>
      <c r="D2253" s="41"/>
    </row>
    <row r="2254" spans="3:4">
      <c r="C2254" s="41"/>
      <c r="D2254" s="41"/>
    </row>
    <row r="2255" spans="3:4">
      <c r="C2255" s="41"/>
      <c r="D2255" s="41"/>
    </row>
    <row r="2256" spans="3:4">
      <c r="C2256" s="41"/>
      <c r="D2256" s="41"/>
    </row>
    <row r="2257" spans="3:4">
      <c r="C2257" s="41"/>
      <c r="D2257" s="41"/>
    </row>
    <row r="2258" spans="3:4">
      <c r="C2258" s="41"/>
      <c r="D2258" s="41"/>
    </row>
    <row r="2259" spans="3:4">
      <c r="C2259" s="41"/>
      <c r="D2259" s="41"/>
    </row>
    <row r="2260" spans="3:4">
      <c r="C2260" s="41"/>
      <c r="D2260" s="41"/>
    </row>
    <row r="2261" spans="3:4">
      <c r="C2261" s="41"/>
      <c r="D2261" s="41"/>
    </row>
    <row r="2262" spans="3:4">
      <c r="C2262" s="41"/>
      <c r="D2262" s="41"/>
    </row>
    <row r="2263" spans="3:4">
      <c r="C2263" s="41"/>
      <c r="D2263" s="41"/>
    </row>
    <row r="2264" spans="3:4">
      <c r="C2264" s="41"/>
      <c r="D2264" s="41"/>
    </row>
    <row r="2265" spans="3:4">
      <c r="C2265" s="41"/>
      <c r="D2265" s="41"/>
    </row>
    <row r="2266" spans="3:4">
      <c r="C2266" s="41"/>
      <c r="D2266" s="41"/>
    </row>
    <row r="2267" spans="3:4">
      <c r="C2267" s="41"/>
      <c r="D2267" s="41"/>
    </row>
    <row r="2268" spans="3:4">
      <c r="C2268" s="41"/>
      <c r="D2268" s="41"/>
    </row>
    <row r="2269" spans="3:4">
      <c r="C2269" s="41"/>
      <c r="D2269" s="41"/>
    </row>
    <row r="2270" spans="3:4">
      <c r="C2270" s="41"/>
      <c r="D2270" s="41"/>
    </row>
    <row r="2271" spans="3:4">
      <c r="C2271" s="41"/>
      <c r="D2271" s="41"/>
    </row>
    <row r="2272" spans="3:4">
      <c r="C2272" s="41"/>
      <c r="D2272" s="41"/>
    </row>
    <row r="2273" spans="3:4">
      <c r="C2273" s="41"/>
      <c r="D2273" s="41"/>
    </row>
    <row r="2274" spans="3:4">
      <c r="C2274" s="41"/>
      <c r="D2274" s="41"/>
    </row>
    <row r="2275" spans="3:4">
      <c r="C2275" s="41"/>
      <c r="D2275" s="41"/>
    </row>
    <row r="2276" spans="3:4">
      <c r="C2276" s="41"/>
      <c r="D2276" s="41"/>
    </row>
    <row r="2277" spans="3:4">
      <c r="C2277" s="41"/>
      <c r="D2277" s="41"/>
    </row>
    <row r="2278" spans="3:4">
      <c r="C2278" s="41"/>
      <c r="D2278" s="41"/>
    </row>
    <row r="2279" spans="3:4">
      <c r="C2279" s="41"/>
      <c r="D2279" s="41"/>
    </row>
    <row r="2280" spans="3:4">
      <c r="C2280" s="41"/>
      <c r="D2280" s="41"/>
    </row>
    <row r="2281" spans="3:4">
      <c r="C2281" s="41"/>
      <c r="D2281" s="41"/>
    </row>
    <row r="2282" spans="3:4">
      <c r="C2282" s="41"/>
      <c r="D2282" s="41"/>
    </row>
    <row r="2283" spans="3:4">
      <c r="C2283" s="41"/>
      <c r="D2283" s="41"/>
    </row>
    <row r="2284" spans="3:4">
      <c r="C2284" s="41"/>
      <c r="D2284" s="41"/>
    </row>
    <row r="2285" spans="3:4">
      <c r="C2285" s="41"/>
      <c r="D2285" s="41"/>
    </row>
    <row r="2286" spans="3:4">
      <c r="C2286" s="41"/>
      <c r="D2286" s="41"/>
    </row>
    <row r="2287" spans="3:4">
      <c r="C2287" s="41"/>
      <c r="D2287" s="41"/>
    </row>
    <row r="2288" spans="3:4">
      <c r="C2288" s="41"/>
      <c r="D2288" s="41"/>
    </row>
    <row r="2289" spans="3:4">
      <c r="C2289" s="41"/>
      <c r="D2289" s="41"/>
    </row>
    <row r="2290" spans="3:4">
      <c r="C2290" s="41"/>
      <c r="D2290" s="41"/>
    </row>
    <row r="2291" spans="3:4">
      <c r="C2291" s="41"/>
      <c r="D2291" s="41"/>
    </row>
    <row r="2292" spans="3:4">
      <c r="C2292" s="41"/>
      <c r="D2292" s="41"/>
    </row>
    <row r="2293" spans="3:4">
      <c r="C2293" s="41"/>
      <c r="D2293" s="41"/>
    </row>
    <row r="2294" spans="3:4">
      <c r="C2294" s="41"/>
      <c r="D2294" s="41"/>
    </row>
    <row r="2295" spans="3:4">
      <c r="C2295" s="41"/>
      <c r="D2295" s="41"/>
    </row>
    <row r="2296" spans="3:4">
      <c r="C2296" s="41"/>
      <c r="D2296" s="41"/>
    </row>
    <row r="2297" spans="3:4">
      <c r="C2297" s="41"/>
      <c r="D2297" s="41"/>
    </row>
    <row r="2298" spans="3:4">
      <c r="C2298" s="41"/>
      <c r="D2298" s="41"/>
    </row>
    <row r="2299" spans="3:4">
      <c r="C2299" s="41"/>
      <c r="D2299" s="41"/>
    </row>
    <row r="2300" spans="3:4">
      <c r="C2300" s="41"/>
      <c r="D2300" s="41"/>
    </row>
    <row r="2301" spans="3:4">
      <c r="C2301" s="41"/>
      <c r="D2301" s="41"/>
    </row>
    <row r="2302" spans="3:4">
      <c r="C2302" s="41"/>
      <c r="D2302" s="41"/>
    </row>
    <row r="2303" spans="3:4">
      <c r="C2303" s="41"/>
      <c r="D2303" s="41"/>
    </row>
    <row r="2304" spans="3:4">
      <c r="C2304" s="41"/>
      <c r="D2304" s="41"/>
    </row>
    <row r="2305" spans="3:4">
      <c r="C2305" s="41"/>
      <c r="D2305" s="41"/>
    </row>
    <row r="2306" spans="3:4">
      <c r="C2306" s="41"/>
      <c r="D2306" s="41"/>
    </row>
    <row r="2307" spans="3:4">
      <c r="C2307" s="41"/>
      <c r="D2307" s="41"/>
    </row>
    <row r="2308" spans="3:4">
      <c r="C2308" s="41"/>
      <c r="D2308" s="41"/>
    </row>
    <row r="2309" spans="3:4">
      <c r="C2309" s="41"/>
      <c r="D2309" s="41"/>
    </row>
    <row r="2310" spans="3:4">
      <c r="C2310" s="41"/>
      <c r="D2310" s="41"/>
    </row>
    <row r="2311" spans="3:4">
      <c r="C2311" s="41"/>
      <c r="D2311" s="41"/>
    </row>
    <row r="2312" spans="3:4">
      <c r="C2312" s="41"/>
      <c r="D2312" s="41"/>
    </row>
    <row r="2313" spans="3:4">
      <c r="C2313" s="41"/>
      <c r="D2313" s="41"/>
    </row>
    <row r="2314" spans="3:4">
      <c r="C2314" s="41"/>
      <c r="D2314" s="41"/>
    </row>
    <row r="2315" spans="3:4">
      <c r="C2315" s="41"/>
      <c r="D2315" s="41"/>
    </row>
    <row r="2316" spans="3:4">
      <c r="C2316" s="41"/>
      <c r="D2316" s="41"/>
    </row>
    <row r="2317" spans="3:4">
      <c r="C2317" s="41"/>
      <c r="D2317" s="41"/>
    </row>
    <row r="2318" spans="3:4">
      <c r="C2318" s="41"/>
      <c r="D2318" s="41"/>
    </row>
    <row r="2319" spans="3:4">
      <c r="C2319" s="41"/>
      <c r="D2319" s="41"/>
    </row>
    <row r="2320" spans="3:4">
      <c r="C2320" s="41"/>
      <c r="D2320" s="41"/>
    </row>
    <row r="2321" spans="3:4">
      <c r="C2321" s="41"/>
      <c r="D2321" s="41"/>
    </row>
    <row r="2322" spans="3:4">
      <c r="C2322" s="41"/>
      <c r="D2322" s="41"/>
    </row>
    <row r="2323" spans="3:4">
      <c r="C2323" s="41"/>
      <c r="D2323" s="41"/>
    </row>
    <row r="2324" spans="3:4">
      <c r="C2324" s="41"/>
      <c r="D2324" s="41"/>
    </row>
    <row r="2325" spans="3:4">
      <c r="C2325" s="41"/>
      <c r="D2325" s="41"/>
    </row>
    <row r="2326" spans="3:4">
      <c r="C2326" s="41"/>
      <c r="D2326" s="41"/>
    </row>
    <row r="2327" spans="3:4">
      <c r="C2327" s="41"/>
      <c r="D2327" s="41"/>
    </row>
    <row r="2328" spans="3:4">
      <c r="C2328" s="41"/>
      <c r="D2328" s="41"/>
    </row>
    <row r="2329" spans="3:4">
      <c r="C2329" s="41"/>
      <c r="D2329" s="41"/>
    </row>
    <row r="2330" spans="3:4">
      <c r="C2330" s="41"/>
      <c r="D2330" s="41"/>
    </row>
    <row r="2331" spans="3:4">
      <c r="C2331" s="41"/>
      <c r="D2331" s="41"/>
    </row>
    <row r="2332" spans="3:4">
      <c r="C2332" s="41"/>
      <c r="D2332" s="41"/>
    </row>
    <row r="2333" spans="3:4">
      <c r="C2333" s="41"/>
      <c r="D2333" s="41"/>
    </row>
    <row r="2334" spans="3:4">
      <c r="C2334" s="41"/>
      <c r="D2334" s="41"/>
    </row>
    <row r="2335" spans="3:4">
      <c r="C2335" s="41"/>
      <c r="D2335" s="41"/>
    </row>
    <row r="2336" spans="3:4">
      <c r="C2336" s="41"/>
      <c r="D2336" s="41"/>
    </row>
    <row r="2337" spans="3:4">
      <c r="C2337" s="41"/>
      <c r="D2337" s="41"/>
    </row>
    <row r="2338" spans="3:4">
      <c r="C2338" s="41"/>
      <c r="D2338" s="41"/>
    </row>
    <row r="2339" spans="3:4">
      <c r="C2339" s="41"/>
      <c r="D2339" s="41"/>
    </row>
    <row r="2340" spans="3:4">
      <c r="C2340" s="41"/>
      <c r="D2340" s="41"/>
    </row>
    <row r="2341" spans="3:4">
      <c r="C2341" s="41"/>
      <c r="D2341" s="41"/>
    </row>
    <row r="2342" spans="3:4">
      <c r="C2342" s="41"/>
      <c r="D2342" s="41"/>
    </row>
    <row r="2343" spans="3:4">
      <c r="C2343" s="41"/>
      <c r="D2343" s="41"/>
    </row>
    <row r="2344" spans="3:4">
      <c r="C2344" s="41"/>
      <c r="D2344" s="41"/>
    </row>
    <row r="2345" spans="3:4">
      <c r="C2345" s="41"/>
      <c r="D2345" s="41"/>
    </row>
    <row r="2346" spans="3:4">
      <c r="C2346" s="41"/>
      <c r="D2346" s="41"/>
    </row>
    <row r="2347" spans="3:4">
      <c r="C2347" s="41"/>
      <c r="D2347" s="41"/>
    </row>
    <row r="2348" spans="3:4">
      <c r="C2348" s="41"/>
      <c r="D2348" s="41"/>
    </row>
    <row r="2349" spans="3:4">
      <c r="C2349" s="41"/>
      <c r="D2349" s="41"/>
    </row>
    <row r="2350" spans="3:4">
      <c r="C2350" s="41"/>
      <c r="D2350" s="41"/>
    </row>
    <row r="2351" spans="3:4">
      <c r="C2351" s="41"/>
      <c r="D2351" s="41"/>
    </row>
    <row r="2352" spans="3:4">
      <c r="C2352" s="41"/>
      <c r="D2352" s="41"/>
    </row>
    <row r="2353" spans="3:4">
      <c r="C2353" s="41"/>
      <c r="D2353" s="41"/>
    </row>
    <row r="2354" spans="3:4">
      <c r="C2354" s="41"/>
      <c r="D2354" s="41"/>
    </row>
    <row r="2355" spans="3:4">
      <c r="C2355" s="41"/>
      <c r="D2355" s="41"/>
    </row>
    <row r="2356" spans="3:4">
      <c r="C2356" s="41"/>
      <c r="D2356" s="41"/>
    </row>
    <row r="2357" spans="3:4">
      <c r="C2357" s="41"/>
      <c r="D2357" s="41"/>
    </row>
    <row r="2358" spans="3:4">
      <c r="C2358" s="41"/>
      <c r="D2358" s="41"/>
    </row>
    <row r="2359" spans="3:4">
      <c r="C2359" s="41"/>
      <c r="D2359" s="41"/>
    </row>
    <row r="2360" spans="3:4">
      <c r="C2360" s="41"/>
      <c r="D2360" s="41"/>
    </row>
    <row r="2361" spans="3:4">
      <c r="C2361" s="41"/>
      <c r="D2361" s="41"/>
    </row>
    <row r="2362" spans="3:4">
      <c r="C2362" s="41"/>
      <c r="D2362" s="41"/>
    </row>
    <row r="2363" spans="3:4">
      <c r="C2363" s="41"/>
      <c r="D2363" s="41"/>
    </row>
    <row r="2364" spans="3:4">
      <c r="C2364" s="41"/>
      <c r="D2364" s="41"/>
    </row>
    <row r="2365" spans="3:4">
      <c r="C2365" s="41"/>
      <c r="D2365" s="41"/>
    </row>
    <row r="2366" spans="3:4">
      <c r="C2366" s="41"/>
      <c r="D2366" s="41"/>
    </row>
    <row r="2367" spans="3:4">
      <c r="C2367" s="41"/>
      <c r="D2367" s="41"/>
    </row>
    <row r="2368" spans="3:4">
      <c r="C2368" s="41"/>
      <c r="D2368" s="41"/>
    </row>
    <row r="2369" spans="3:4">
      <c r="C2369" s="41"/>
      <c r="D2369" s="41"/>
    </row>
    <row r="2370" spans="3:4">
      <c r="C2370" s="41"/>
      <c r="D2370" s="41"/>
    </row>
    <row r="2371" spans="3:4">
      <c r="C2371" s="41"/>
      <c r="D2371" s="41"/>
    </row>
    <row r="2372" spans="3:4">
      <c r="C2372" s="41"/>
      <c r="D2372" s="41"/>
    </row>
    <row r="2373" spans="3:4">
      <c r="C2373" s="41"/>
      <c r="D2373" s="41"/>
    </row>
    <row r="2374" spans="3:4">
      <c r="C2374" s="41"/>
      <c r="D2374" s="41"/>
    </row>
    <row r="2375" spans="3:4">
      <c r="C2375" s="41"/>
      <c r="D2375" s="41"/>
    </row>
    <row r="2376" spans="3:4">
      <c r="C2376" s="41"/>
      <c r="D2376" s="41"/>
    </row>
    <row r="2377" spans="3:4">
      <c r="C2377" s="41"/>
      <c r="D2377" s="41"/>
    </row>
    <row r="2378" spans="3:4">
      <c r="C2378" s="41"/>
      <c r="D2378" s="41"/>
    </row>
    <row r="2379" spans="3:4">
      <c r="C2379" s="41"/>
      <c r="D2379" s="41"/>
    </row>
    <row r="2380" spans="3:4">
      <c r="C2380" s="41"/>
      <c r="D2380" s="41"/>
    </row>
    <row r="2381" spans="3:4">
      <c r="C2381" s="41"/>
      <c r="D2381" s="41"/>
    </row>
    <row r="2382" spans="3:4">
      <c r="C2382" s="41"/>
      <c r="D2382" s="41"/>
    </row>
    <row r="2383" spans="3:4">
      <c r="C2383" s="41"/>
      <c r="D2383" s="41"/>
    </row>
    <row r="2384" spans="3:4">
      <c r="C2384" s="41"/>
      <c r="D2384" s="41"/>
    </row>
    <row r="2385" spans="3:4">
      <c r="C2385" s="41"/>
      <c r="D2385" s="41"/>
    </row>
    <row r="2386" spans="3:4">
      <c r="C2386" s="41"/>
      <c r="D2386" s="41"/>
    </row>
    <row r="2387" spans="3:4">
      <c r="C2387" s="41"/>
      <c r="D2387" s="41"/>
    </row>
    <row r="2388" spans="3:4">
      <c r="C2388" s="41"/>
      <c r="D2388" s="41"/>
    </row>
    <row r="2389" spans="3:4">
      <c r="C2389" s="41"/>
      <c r="D2389" s="41"/>
    </row>
    <row r="2390" spans="3:4">
      <c r="C2390" s="41"/>
      <c r="D2390" s="41"/>
    </row>
    <row r="2391" spans="3:4">
      <c r="C2391" s="41"/>
      <c r="D2391" s="41"/>
    </row>
    <row r="2392" spans="3:4">
      <c r="C2392" s="41"/>
      <c r="D2392" s="41"/>
    </row>
    <row r="2393" spans="3:4">
      <c r="C2393" s="41"/>
      <c r="D2393" s="41"/>
    </row>
    <row r="2394" spans="3:4">
      <c r="C2394" s="41"/>
      <c r="D2394" s="41"/>
    </row>
    <row r="2395" spans="3:4">
      <c r="C2395" s="41"/>
      <c r="D2395" s="41"/>
    </row>
    <row r="2396" spans="3:4">
      <c r="C2396" s="41"/>
      <c r="D2396" s="41"/>
    </row>
    <row r="2397" spans="3:4">
      <c r="C2397" s="41"/>
      <c r="D2397" s="41"/>
    </row>
    <row r="2398" spans="3:4">
      <c r="C2398" s="41"/>
      <c r="D2398" s="41"/>
    </row>
    <row r="2399" spans="3:4">
      <c r="C2399" s="41"/>
      <c r="D2399" s="41"/>
    </row>
    <row r="2400" spans="3:4">
      <c r="C2400" s="41"/>
      <c r="D2400" s="41"/>
    </row>
    <row r="2401" spans="3:4">
      <c r="C2401" s="41"/>
      <c r="D2401" s="41"/>
    </row>
    <row r="2402" spans="3:4">
      <c r="C2402" s="41"/>
      <c r="D2402" s="41"/>
    </row>
    <row r="2403" spans="3:4">
      <c r="C2403" s="41"/>
      <c r="D2403" s="41"/>
    </row>
    <row r="2404" spans="3:4">
      <c r="C2404" s="41"/>
      <c r="D2404" s="41"/>
    </row>
    <row r="2405" spans="3:4">
      <c r="C2405" s="41"/>
      <c r="D2405" s="41"/>
    </row>
    <row r="2406" spans="3:4">
      <c r="C2406" s="41"/>
      <c r="D2406" s="41"/>
    </row>
    <row r="2407" spans="3:4">
      <c r="C2407" s="41"/>
      <c r="D2407" s="41"/>
    </row>
    <row r="2408" spans="3:4">
      <c r="C2408" s="41"/>
      <c r="D2408" s="41"/>
    </row>
    <row r="2409" spans="3:4">
      <c r="C2409" s="41"/>
      <c r="D2409" s="41"/>
    </row>
    <row r="2410" spans="3:4">
      <c r="C2410" s="41"/>
      <c r="D2410" s="41"/>
    </row>
    <row r="2411" spans="3:4">
      <c r="C2411" s="41"/>
      <c r="D2411" s="41"/>
    </row>
    <row r="2412" spans="3:4">
      <c r="C2412" s="41"/>
      <c r="D2412" s="41"/>
    </row>
    <row r="2413" spans="3:4">
      <c r="C2413" s="41"/>
      <c r="D2413" s="41"/>
    </row>
    <row r="2414" spans="3:4">
      <c r="C2414" s="41"/>
      <c r="D2414" s="41"/>
    </row>
    <row r="2415" spans="3:4">
      <c r="C2415" s="41"/>
      <c r="D2415" s="41"/>
    </row>
    <row r="2416" spans="3:4">
      <c r="C2416" s="41"/>
      <c r="D2416" s="41"/>
    </row>
    <row r="2417" spans="3:4">
      <c r="C2417" s="41"/>
      <c r="D2417" s="41"/>
    </row>
    <row r="2418" spans="3:4">
      <c r="C2418" s="41"/>
      <c r="D2418" s="41"/>
    </row>
    <row r="2419" spans="3:4">
      <c r="C2419" s="41"/>
      <c r="D2419" s="41"/>
    </row>
    <row r="2420" spans="3:4">
      <c r="C2420" s="41"/>
      <c r="D2420" s="41"/>
    </row>
    <row r="2421" spans="3:4">
      <c r="C2421" s="41"/>
      <c r="D2421" s="41"/>
    </row>
    <row r="2422" spans="3:4">
      <c r="C2422" s="41"/>
      <c r="D2422" s="41"/>
    </row>
    <row r="2423" spans="3:4">
      <c r="C2423" s="41"/>
      <c r="D2423" s="41"/>
    </row>
    <row r="2424" spans="3:4">
      <c r="C2424" s="41"/>
      <c r="D2424" s="41"/>
    </row>
    <row r="2425" spans="3:4">
      <c r="C2425" s="41"/>
      <c r="D2425" s="41"/>
    </row>
    <row r="2426" spans="3:4">
      <c r="C2426" s="41"/>
      <c r="D2426" s="41"/>
    </row>
    <row r="2427" spans="3:4">
      <c r="C2427" s="41"/>
      <c r="D2427" s="41"/>
    </row>
    <row r="2428" spans="3:4">
      <c r="C2428" s="41"/>
      <c r="D2428" s="41"/>
    </row>
    <row r="2429" spans="3:4">
      <c r="C2429" s="41"/>
      <c r="D2429" s="41"/>
    </row>
    <row r="2430" spans="3:4">
      <c r="C2430" s="41"/>
      <c r="D2430" s="41"/>
    </row>
    <row r="2431" spans="3:4">
      <c r="C2431" s="41"/>
      <c r="D2431" s="41"/>
    </row>
    <row r="2432" spans="3:4">
      <c r="C2432" s="41"/>
      <c r="D2432" s="41"/>
    </row>
    <row r="2433" spans="3:4">
      <c r="C2433" s="41"/>
      <c r="D2433" s="41"/>
    </row>
    <row r="2434" spans="3:4">
      <c r="C2434" s="41"/>
      <c r="D2434" s="41"/>
    </row>
    <row r="2435" spans="3:4">
      <c r="C2435" s="41"/>
      <c r="D2435" s="41"/>
    </row>
    <row r="2436" spans="3:4">
      <c r="C2436" s="41"/>
      <c r="D2436" s="41"/>
    </row>
    <row r="2437" spans="3:4">
      <c r="C2437" s="41"/>
      <c r="D2437" s="41"/>
    </row>
    <row r="2438" spans="3:4">
      <c r="C2438" s="41"/>
      <c r="D2438" s="41"/>
    </row>
    <row r="2439" spans="3:4">
      <c r="C2439" s="41"/>
      <c r="D2439" s="41"/>
    </row>
    <row r="2440" spans="3:4">
      <c r="C2440" s="41"/>
      <c r="D2440" s="41"/>
    </row>
    <row r="2441" spans="3:4">
      <c r="C2441" s="41"/>
      <c r="D2441" s="41"/>
    </row>
    <row r="2442" spans="3:4">
      <c r="C2442" s="41"/>
      <c r="D2442" s="41"/>
    </row>
    <row r="2443" spans="3:4">
      <c r="C2443" s="41"/>
      <c r="D2443" s="41"/>
    </row>
    <row r="2444" spans="3:4">
      <c r="C2444" s="41"/>
      <c r="D2444" s="41"/>
    </row>
    <row r="2445" spans="3:4">
      <c r="C2445" s="41"/>
      <c r="D2445" s="41"/>
    </row>
    <row r="2446" spans="3:4">
      <c r="C2446" s="41"/>
      <c r="D2446" s="41"/>
    </row>
    <row r="2447" spans="3:4">
      <c r="C2447" s="41"/>
      <c r="D2447" s="41"/>
    </row>
    <row r="2448" spans="3:4">
      <c r="C2448" s="41"/>
      <c r="D2448" s="41"/>
    </row>
    <row r="2449" spans="3:4">
      <c r="C2449" s="41"/>
      <c r="D2449" s="41"/>
    </row>
    <row r="2450" spans="3:4">
      <c r="C2450" s="41"/>
      <c r="D2450" s="41"/>
    </row>
    <row r="2451" spans="3:4">
      <c r="C2451" s="41"/>
      <c r="D2451" s="41"/>
    </row>
    <row r="2452" spans="3:4">
      <c r="C2452" s="41"/>
      <c r="D2452" s="41"/>
    </row>
    <row r="2453" spans="3:4">
      <c r="C2453" s="41"/>
      <c r="D2453" s="41"/>
    </row>
    <row r="2454" spans="3:4">
      <c r="C2454" s="41"/>
      <c r="D2454" s="41"/>
    </row>
    <row r="2455" spans="3:4">
      <c r="C2455" s="41"/>
      <c r="D2455" s="41"/>
    </row>
    <row r="2456" spans="3:4">
      <c r="C2456" s="41"/>
      <c r="D2456" s="41"/>
    </row>
    <row r="2457" spans="3:4">
      <c r="C2457" s="41"/>
      <c r="D2457" s="41"/>
    </row>
    <row r="2458" spans="3:4">
      <c r="C2458" s="41"/>
      <c r="D2458" s="41"/>
    </row>
    <row r="2459" spans="3:4">
      <c r="C2459" s="41"/>
      <c r="D2459" s="41"/>
    </row>
    <row r="2460" spans="3:4">
      <c r="C2460" s="41"/>
      <c r="D2460" s="41"/>
    </row>
    <row r="2461" spans="3:4">
      <c r="C2461" s="41"/>
      <c r="D2461" s="41"/>
    </row>
    <row r="2462" spans="3:4">
      <c r="C2462" s="41"/>
      <c r="D2462" s="41"/>
    </row>
    <row r="2463" spans="3:4">
      <c r="C2463" s="41"/>
      <c r="D2463" s="41"/>
    </row>
    <row r="2464" spans="3:4">
      <c r="C2464" s="41"/>
      <c r="D2464" s="41"/>
    </row>
    <row r="2465" spans="3:4">
      <c r="C2465" s="41"/>
      <c r="D2465" s="41"/>
    </row>
    <row r="2466" spans="3:4">
      <c r="C2466" s="41"/>
      <c r="D2466" s="41"/>
    </row>
    <row r="2467" spans="3:4">
      <c r="C2467" s="41"/>
      <c r="D2467" s="41"/>
    </row>
    <row r="2468" spans="3:4">
      <c r="C2468" s="41"/>
      <c r="D2468" s="41"/>
    </row>
    <row r="2469" spans="3:4">
      <c r="C2469" s="41"/>
      <c r="D2469" s="41"/>
    </row>
    <row r="2470" spans="3:4">
      <c r="C2470" s="41"/>
      <c r="D2470" s="41"/>
    </row>
    <row r="2471" spans="3:4">
      <c r="C2471" s="41"/>
      <c r="D2471" s="41"/>
    </row>
    <row r="2472" spans="3:4">
      <c r="C2472" s="41"/>
      <c r="D2472" s="41"/>
    </row>
    <row r="2473" spans="3:4">
      <c r="C2473" s="41"/>
      <c r="D2473" s="41"/>
    </row>
    <row r="2474" spans="3:4">
      <c r="C2474" s="41"/>
      <c r="D2474" s="41"/>
    </row>
    <row r="2475" spans="3:4">
      <c r="C2475" s="41"/>
      <c r="D2475" s="41"/>
    </row>
    <row r="2476" spans="3:4">
      <c r="C2476" s="41"/>
      <c r="D2476" s="41"/>
    </row>
    <row r="2477" spans="3:4">
      <c r="C2477" s="41"/>
      <c r="D2477" s="41"/>
    </row>
    <row r="2478" spans="3:4">
      <c r="C2478" s="41"/>
      <c r="D2478" s="41"/>
    </row>
    <row r="2479" spans="3:4">
      <c r="C2479" s="41"/>
      <c r="D2479" s="41"/>
    </row>
    <row r="2480" spans="3:4">
      <c r="C2480" s="41"/>
      <c r="D2480" s="41"/>
    </row>
    <row r="2481" spans="3:4">
      <c r="C2481" s="41"/>
      <c r="D2481" s="41"/>
    </row>
    <row r="2482" spans="3:4">
      <c r="C2482" s="41"/>
      <c r="D2482" s="41"/>
    </row>
    <row r="2483" spans="3:4">
      <c r="C2483" s="41"/>
      <c r="D2483" s="41"/>
    </row>
    <row r="2484" spans="3:4">
      <c r="C2484" s="41"/>
      <c r="D2484" s="41"/>
    </row>
    <row r="2485" spans="3:4">
      <c r="C2485" s="41"/>
      <c r="D2485" s="41"/>
    </row>
    <row r="2486" spans="3:4">
      <c r="C2486" s="41"/>
      <c r="D2486" s="41"/>
    </row>
    <row r="2487" spans="3:4">
      <c r="C2487" s="41"/>
      <c r="D2487" s="41"/>
    </row>
    <row r="2488" spans="3:4">
      <c r="C2488" s="41"/>
      <c r="D2488" s="41"/>
    </row>
    <row r="2489" spans="3:4">
      <c r="C2489" s="41"/>
      <c r="D2489" s="41"/>
    </row>
    <row r="2490" spans="3:4">
      <c r="C2490" s="41"/>
      <c r="D2490" s="41"/>
    </row>
    <row r="2491" spans="3:4">
      <c r="C2491" s="41"/>
      <c r="D2491" s="41"/>
    </row>
    <row r="2492" spans="3:4">
      <c r="C2492" s="41"/>
      <c r="D2492" s="41"/>
    </row>
    <row r="2493" spans="3:4">
      <c r="C2493" s="41"/>
      <c r="D2493" s="41"/>
    </row>
    <row r="2494" spans="3:4">
      <c r="C2494" s="41"/>
      <c r="D2494" s="41"/>
    </row>
    <row r="2495" spans="3:4">
      <c r="C2495" s="41"/>
      <c r="D2495" s="41"/>
    </row>
    <row r="2496" spans="3:4">
      <c r="C2496" s="41"/>
      <c r="D2496" s="41"/>
    </row>
    <row r="2497" spans="3:4">
      <c r="C2497" s="41"/>
      <c r="D2497" s="41"/>
    </row>
    <row r="2498" spans="3:4">
      <c r="C2498" s="41"/>
      <c r="D2498" s="41"/>
    </row>
    <row r="2499" spans="3:4">
      <c r="C2499" s="41"/>
      <c r="D2499" s="41"/>
    </row>
    <row r="2500" spans="3:4">
      <c r="C2500" s="41"/>
      <c r="D2500" s="41"/>
    </row>
    <row r="2501" spans="3:4">
      <c r="C2501" s="41"/>
      <c r="D2501" s="41"/>
    </row>
    <row r="2502" spans="3:4">
      <c r="C2502" s="41"/>
      <c r="D2502" s="41"/>
    </row>
    <row r="2503" spans="3:4">
      <c r="C2503" s="41"/>
      <c r="D2503" s="41"/>
    </row>
    <row r="2504" spans="3:4">
      <c r="C2504" s="41"/>
      <c r="D2504" s="41"/>
    </row>
    <row r="2505" spans="3:4">
      <c r="C2505" s="41"/>
      <c r="D2505" s="41"/>
    </row>
    <row r="2506" spans="3:4">
      <c r="C2506" s="41"/>
      <c r="D2506" s="41"/>
    </row>
    <row r="2507" spans="3:4">
      <c r="C2507" s="41"/>
      <c r="D2507" s="41"/>
    </row>
    <row r="2508" spans="3:4">
      <c r="C2508" s="41"/>
      <c r="D2508" s="41"/>
    </row>
    <row r="2509" spans="3:4">
      <c r="C2509" s="41"/>
      <c r="D2509" s="41"/>
    </row>
    <row r="2510" spans="3:4">
      <c r="C2510" s="41"/>
      <c r="D2510" s="41"/>
    </row>
    <row r="2511" spans="3:4">
      <c r="C2511" s="41"/>
      <c r="D2511" s="41"/>
    </row>
    <row r="2512" spans="3:4">
      <c r="C2512" s="41"/>
      <c r="D2512" s="41"/>
    </row>
    <row r="2513" spans="3:4">
      <c r="C2513" s="41"/>
      <c r="D2513" s="41"/>
    </row>
    <row r="2514" spans="3:4">
      <c r="C2514" s="41"/>
      <c r="D2514" s="41"/>
    </row>
    <row r="2515" spans="3:4">
      <c r="C2515" s="41"/>
      <c r="D2515" s="41"/>
    </row>
    <row r="2516" spans="3:4">
      <c r="C2516" s="41"/>
      <c r="D2516" s="41"/>
    </row>
    <row r="2517" spans="3:4">
      <c r="C2517" s="41"/>
      <c r="D2517" s="41"/>
    </row>
    <row r="2518" spans="3:4">
      <c r="C2518" s="41"/>
      <c r="D2518" s="41"/>
    </row>
    <row r="2519" spans="3:4">
      <c r="C2519" s="41"/>
      <c r="D2519" s="41"/>
    </row>
    <row r="2520" spans="3:4">
      <c r="C2520" s="41"/>
      <c r="D2520" s="41"/>
    </row>
    <row r="2521" spans="3:4">
      <c r="C2521" s="41"/>
      <c r="D2521" s="41"/>
    </row>
    <row r="2522" spans="3:4">
      <c r="C2522" s="41"/>
      <c r="D2522" s="41"/>
    </row>
    <row r="2523" spans="3:4">
      <c r="C2523" s="41"/>
      <c r="D2523" s="41"/>
    </row>
    <row r="2524" spans="3:4">
      <c r="C2524" s="41"/>
      <c r="D2524" s="41"/>
    </row>
    <row r="2525" spans="3:4">
      <c r="C2525" s="41"/>
      <c r="D2525" s="41"/>
    </row>
    <row r="2526" spans="3:4">
      <c r="C2526" s="41"/>
      <c r="D2526" s="41"/>
    </row>
    <row r="2527" spans="3:4">
      <c r="C2527" s="41"/>
      <c r="D2527" s="41"/>
    </row>
    <row r="2528" spans="3:4">
      <c r="C2528" s="41"/>
      <c r="D2528" s="41"/>
    </row>
    <row r="2529" spans="3:4">
      <c r="C2529" s="41"/>
      <c r="D2529" s="41"/>
    </row>
    <row r="2530" spans="3:4">
      <c r="C2530" s="41"/>
      <c r="D2530" s="41"/>
    </row>
    <row r="2531" spans="3:4">
      <c r="C2531" s="41"/>
      <c r="D2531" s="41"/>
    </row>
    <row r="2532" spans="3:4">
      <c r="C2532" s="41"/>
      <c r="D2532" s="41"/>
    </row>
    <row r="2533" spans="3:4">
      <c r="C2533" s="41"/>
      <c r="D2533" s="41"/>
    </row>
    <row r="2534" spans="3:4">
      <c r="C2534" s="41"/>
      <c r="D2534" s="41"/>
    </row>
    <row r="2535" spans="3:4">
      <c r="C2535" s="41"/>
      <c r="D2535" s="41"/>
    </row>
    <row r="2536" spans="3:4">
      <c r="C2536" s="41"/>
      <c r="D2536" s="41"/>
    </row>
    <row r="2537" spans="3:4">
      <c r="C2537" s="41"/>
      <c r="D2537" s="41"/>
    </row>
    <row r="2538" spans="3:4">
      <c r="C2538" s="41"/>
      <c r="D2538" s="41"/>
    </row>
    <row r="2539" spans="3:4">
      <c r="C2539" s="41"/>
      <c r="D2539" s="41"/>
    </row>
    <row r="2540" spans="3:4">
      <c r="C2540" s="41"/>
      <c r="D2540" s="41"/>
    </row>
    <row r="2541" spans="3:4">
      <c r="C2541" s="41"/>
      <c r="D2541" s="41"/>
    </row>
    <row r="2542" spans="3:4">
      <c r="C2542" s="41"/>
      <c r="D2542" s="41"/>
    </row>
    <row r="2543" spans="3:4">
      <c r="C2543" s="41"/>
      <c r="D2543" s="41"/>
    </row>
    <row r="2544" spans="3:4">
      <c r="C2544" s="41"/>
      <c r="D2544" s="41"/>
    </row>
    <row r="2545" spans="3:4">
      <c r="C2545" s="41"/>
      <c r="D2545" s="41"/>
    </row>
    <row r="2546" spans="3:4">
      <c r="C2546" s="41"/>
      <c r="D2546" s="41"/>
    </row>
    <row r="2547" spans="3:4">
      <c r="C2547" s="41"/>
      <c r="D2547" s="41"/>
    </row>
    <row r="2548" spans="3:4">
      <c r="C2548" s="41"/>
      <c r="D2548" s="41"/>
    </row>
    <row r="2549" spans="3:4">
      <c r="C2549" s="41"/>
      <c r="D2549" s="41"/>
    </row>
    <row r="2550" spans="3:4">
      <c r="C2550" s="41"/>
      <c r="D2550" s="41"/>
    </row>
    <row r="2551" spans="3:4">
      <c r="C2551" s="41"/>
      <c r="D2551" s="41"/>
    </row>
    <row r="2552" spans="3:4">
      <c r="C2552" s="41"/>
      <c r="D2552" s="41"/>
    </row>
    <row r="2553" spans="3:4">
      <c r="C2553" s="41"/>
      <c r="D2553" s="41"/>
    </row>
    <row r="2554" spans="3:4">
      <c r="C2554" s="41"/>
      <c r="D2554" s="41"/>
    </row>
    <row r="2555" spans="3:4">
      <c r="C2555" s="41"/>
      <c r="D2555" s="41"/>
    </row>
    <row r="2556" spans="3:4">
      <c r="C2556" s="41"/>
      <c r="D2556" s="41"/>
    </row>
    <row r="2557" spans="3:4">
      <c r="C2557" s="41"/>
      <c r="D2557" s="41"/>
    </row>
    <row r="2558" spans="3:4">
      <c r="C2558" s="41"/>
      <c r="D2558" s="41"/>
    </row>
    <row r="2559" spans="3:4">
      <c r="C2559" s="41"/>
      <c r="D2559" s="41"/>
    </row>
    <row r="2560" spans="3:4">
      <c r="C2560" s="41"/>
      <c r="D2560" s="41"/>
    </row>
    <row r="2561" spans="3:4">
      <c r="C2561" s="41"/>
      <c r="D2561" s="41"/>
    </row>
    <row r="2562" spans="3:4">
      <c r="C2562" s="41"/>
      <c r="D2562" s="41"/>
    </row>
    <row r="2563" spans="3:4">
      <c r="C2563" s="41"/>
      <c r="D2563" s="41"/>
    </row>
    <row r="2564" spans="3:4">
      <c r="C2564" s="41"/>
      <c r="D2564" s="41"/>
    </row>
    <row r="2565" spans="3:4">
      <c r="C2565" s="41"/>
      <c r="D2565" s="41"/>
    </row>
    <row r="2566" spans="3:4">
      <c r="C2566" s="41"/>
      <c r="D2566" s="41"/>
    </row>
    <row r="2567" spans="3:4">
      <c r="C2567" s="41"/>
      <c r="D2567" s="41"/>
    </row>
    <row r="2568" spans="3:4">
      <c r="C2568" s="41"/>
      <c r="D2568" s="41"/>
    </row>
    <row r="2569" spans="3:4">
      <c r="C2569" s="41"/>
      <c r="D2569" s="41"/>
    </row>
    <row r="2570" spans="3:4">
      <c r="C2570" s="41"/>
      <c r="D2570" s="41"/>
    </row>
    <row r="2571" spans="3:4">
      <c r="C2571" s="41"/>
      <c r="D2571" s="41"/>
    </row>
    <row r="2572" spans="3:4">
      <c r="C2572" s="41"/>
      <c r="D2572" s="41"/>
    </row>
    <row r="2573" spans="3:4">
      <c r="C2573" s="41"/>
      <c r="D2573" s="41"/>
    </row>
    <row r="2574" spans="3:4">
      <c r="C2574" s="41"/>
      <c r="D2574" s="41"/>
    </row>
    <row r="2575" spans="3:4">
      <c r="C2575" s="41"/>
      <c r="D2575" s="41"/>
    </row>
    <row r="2576" spans="3:4">
      <c r="C2576" s="41"/>
      <c r="D2576" s="41"/>
    </row>
    <row r="2577" spans="3:4">
      <c r="C2577" s="41"/>
      <c r="D2577" s="41"/>
    </row>
    <row r="2578" spans="3:4">
      <c r="C2578" s="41"/>
      <c r="D2578" s="41"/>
    </row>
    <row r="2579" spans="3:4">
      <c r="C2579" s="41"/>
      <c r="D2579" s="41"/>
    </row>
    <row r="2580" spans="3:4">
      <c r="C2580" s="41"/>
      <c r="D2580" s="41"/>
    </row>
    <row r="2581" spans="3:4">
      <c r="C2581" s="41"/>
      <c r="D2581" s="41"/>
    </row>
    <row r="2582" spans="3:4">
      <c r="C2582" s="41"/>
      <c r="D2582" s="41"/>
    </row>
    <row r="2583" spans="3:4">
      <c r="C2583" s="41"/>
      <c r="D2583" s="41"/>
    </row>
    <row r="2584" spans="3:4">
      <c r="C2584" s="41"/>
      <c r="D2584" s="41"/>
    </row>
    <row r="2585" spans="3:4">
      <c r="C2585" s="41"/>
      <c r="D2585" s="41"/>
    </row>
    <row r="2586" spans="3:4">
      <c r="C2586" s="41"/>
      <c r="D2586" s="41"/>
    </row>
    <row r="2587" spans="3:4">
      <c r="C2587" s="41"/>
      <c r="D2587" s="41"/>
    </row>
    <row r="2588" spans="3:4">
      <c r="C2588" s="41"/>
      <c r="D2588" s="41"/>
    </row>
    <row r="2589" spans="3:4">
      <c r="C2589" s="41"/>
      <c r="D2589" s="41"/>
    </row>
    <row r="2590" spans="3:4">
      <c r="C2590" s="41"/>
      <c r="D2590" s="41"/>
    </row>
    <row r="2591" spans="3:4">
      <c r="C2591" s="41"/>
      <c r="D2591" s="41"/>
    </row>
    <row r="2592" spans="3:4">
      <c r="C2592" s="41"/>
      <c r="D2592" s="41"/>
    </row>
    <row r="2593" spans="3:4">
      <c r="C2593" s="41"/>
      <c r="D2593" s="41"/>
    </row>
    <row r="2594" spans="3:4">
      <c r="C2594" s="41"/>
      <c r="D2594" s="41"/>
    </row>
    <row r="2595" spans="3:4">
      <c r="C2595" s="41"/>
      <c r="D2595" s="41"/>
    </row>
    <row r="2596" spans="3:4">
      <c r="C2596" s="41"/>
      <c r="D2596" s="41"/>
    </row>
    <row r="2597" spans="3:4">
      <c r="C2597" s="41"/>
      <c r="D2597" s="41"/>
    </row>
    <row r="2598" spans="3:4">
      <c r="C2598" s="41"/>
      <c r="D2598" s="41"/>
    </row>
    <row r="2599" spans="3:4">
      <c r="C2599" s="41"/>
      <c r="D2599" s="41"/>
    </row>
    <row r="2600" spans="3:4">
      <c r="C2600" s="41"/>
      <c r="D2600" s="41"/>
    </row>
    <row r="2601" spans="3:4">
      <c r="C2601" s="41"/>
      <c r="D2601" s="41"/>
    </row>
    <row r="2602" spans="3:4">
      <c r="C2602" s="41"/>
      <c r="D2602" s="41"/>
    </row>
    <row r="2603" spans="3:4">
      <c r="C2603" s="41"/>
      <c r="D2603" s="41"/>
    </row>
    <row r="2604" spans="3:4">
      <c r="C2604" s="41"/>
      <c r="D2604" s="41"/>
    </row>
    <row r="2605" spans="3:4">
      <c r="C2605" s="41"/>
      <c r="D2605" s="41"/>
    </row>
    <row r="2606" spans="3:4">
      <c r="C2606" s="41"/>
      <c r="D2606" s="41"/>
    </row>
    <row r="2607" spans="3:4">
      <c r="C2607" s="41"/>
      <c r="D2607" s="41"/>
    </row>
    <row r="2608" spans="3:4">
      <c r="C2608" s="41"/>
      <c r="D2608" s="41"/>
    </row>
    <row r="2609" spans="3:4">
      <c r="C2609" s="41"/>
      <c r="D2609" s="41"/>
    </row>
    <row r="2610" spans="3:4">
      <c r="C2610" s="41"/>
      <c r="D2610" s="41"/>
    </row>
    <row r="2611" spans="3:4">
      <c r="C2611" s="41"/>
      <c r="D2611" s="41"/>
    </row>
    <row r="2612" spans="3:4">
      <c r="C2612" s="41"/>
      <c r="D2612" s="41"/>
    </row>
    <row r="2613" spans="3:4">
      <c r="C2613" s="41"/>
      <c r="D2613" s="41"/>
    </row>
    <row r="2614" spans="3:4">
      <c r="C2614" s="41"/>
      <c r="D2614" s="41"/>
    </row>
    <row r="2615" spans="3:4">
      <c r="C2615" s="41"/>
      <c r="D2615" s="41"/>
    </row>
    <row r="2616" spans="3:4">
      <c r="C2616" s="41"/>
      <c r="D2616" s="41"/>
    </row>
    <row r="2617" spans="3:4">
      <c r="C2617" s="41"/>
      <c r="D2617" s="41"/>
    </row>
    <row r="2618" spans="3:4">
      <c r="C2618" s="41"/>
      <c r="D2618" s="41"/>
    </row>
    <row r="2619" spans="3:4">
      <c r="C2619" s="41"/>
      <c r="D2619" s="41"/>
    </row>
    <row r="2620" spans="3:4">
      <c r="C2620" s="41"/>
      <c r="D2620" s="41"/>
    </row>
    <row r="2621" spans="3:4">
      <c r="C2621" s="41"/>
      <c r="D2621" s="41"/>
    </row>
    <row r="2622" spans="3:4">
      <c r="C2622" s="41"/>
      <c r="D2622" s="41"/>
    </row>
    <row r="2623" spans="3:4">
      <c r="C2623" s="41"/>
      <c r="D2623" s="41"/>
    </row>
    <row r="2624" spans="3:4">
      <c r="C2624" s="41"/>
      <c r="D2624" s="41"/>
    </row>
    <row r="2625" spans="3:4">
      <c r="C2625" s="41"/>
      <c r="D2625" s="41"/>
    </row>
    <row r="2626" spans="3:4">
      <c r="C2626" s="41"/>
      <c r="D2626" s="41"/>
    </row>
    <row r="2627" spans="3:4">
      <c r="C2627" s="41"/>
      <c r="D2627" s="41"/>
    </row>
    <row r="2628" spans="3:4">
      <c r="C2628" s="41"/>
      <c r="D2628" s="41"/>
    </row>
    <row r="2629" spans="3:4">
      <c r="C2629" s="41"/>
      <c r="D2629" s="41"/>
    </row>
    <row r="2630" spans="3:4">
      <c r="C2630" s="41"/>
      <c r="D2630" s="41"/>
    </row>
    <row r="2631" spans="3:4">
      <c r="C2631" s="41"/>
      <c r="D2631" s="41"/>
    </row>
    <row r="2632" spans="3:4">
      <c r="C2632" s="41"/>
      <c r="D2632" s="41"/>
    </row>
    <row r="2633" spans="3:4">
      <c r="C2633" s="41"/>
      <c r="D2633" s="41"/>
    </row>
    <row r="2634" spans="3:4">
      <c r="C2634" s="41"/>
      <c r="D2634" s="41"/>
    </row>
    <row r="2635" spans="3:4">
      <c r="C2635" s="41"/>
      <c r="D2635" s="41"/>
    </row>
    <row r="2636" spans="3:4">
      <c r="C2636" s="41"/>
      <c r="D2636" s="41"/>
    </row>
    <row r="2637" spans="3:4">
      <c r="C2637" s="41"/>
      <c r="D2637" s="41"/>
    </row>
    <row r="2638" spans="3:4">
      <c r="C2638" s="41"/>
      <c r="D2638" s="41"/>
    </row>
    <row r="2639" spans="3:4">
      <c r="C2639" s="41"/>
      <c r="D2639" s="41"/>
    </row>
    <row r="2640" spans="3:4">
      <c r="C2640" s="41"/>
      <c r="D2640" s="41"/>
    </row>
    <row r="2641" spans="3:4">
      <c r="C2641" s="41"/>
      <c r="D2641" s="41"/>
    </row>
    <row r="2642" spans="3:4">
      <c r="C2642" s="41"/>
      <c r="D2642" s="41"/>
    </row>
    <row r="2643" spans="3:4">
      <c r="C2643" s="41"/>
      <c r="D2643" s="41"/>
    </row>
    <row r="2644" spans="3:4">
      <c r="C2644" s="41"/>
      <c r="D2644" s="41"/>
    </row>
    <row r="2645" spans="3:4">
      <c r="C2645" s="41"/>
      <c r="D2645" s="41"/>
    </row>
    <row r="2646" spans="3:4">
      <c r="C2646" s="41"/>
      <c r="D2646" s="41"/>
    </row>
    <row r="2647" spans="3:4">
      <c r="C2647" s="41"/>
      <c r="D2647" s="41"/>
    </row>
    <row r="2648" spans="3:4">
      <c r="C2648" s="41"/>
      <c r="D2648" s="41"/>
    </row>
    <row r="2649" spans="3:4">
      <c r="C2649" s="41"/>
      <c r="D2649" s="41"/>
    </row>
    <row r="2650" spans="3:4">
      <c r="C2650" s="41"/>
      <c r="D2650" s="41"/>
    </row>
    <row r="2651" spans="3:4">
      <c r="C2651" s="41"/>
      <c r="D2651" s="41"/>
    </row>
    <row r="2652" spans="3:4">
      <c r="C2652" s="41"/>
      <c r="D2652" s="41"/>
    </row>
    <row r="2653" spans="3:4">
      <c r="C2653" s="41"/>
      <c r="D2653" s="41"/>
    </row>
    <row r="2654" spans="3:4">
      <c r="C2654" s="41"/>
      <c r="D2654" s="41"/>
    </row>
    <row r="2655" spans="3:4">
      <c r="C2655" s="41"/>
      <c r="D2655" s="41"/>
    </row>
    <row r="2656" spans="3:4">
      <c r="C2656" s="41"/>
      <c r="D2656" s="41"/>
    </row>
    <row r="2657" spans="3:4">
      <c r="C2657" s="41"/>
      <c r="D2657" s="41"/>
    </row>
    <row r="2658" spans="3:4">
      <c r="C2658" s="41"/>
      <c r="D2658" s="41"/>
    </row>
    <row r="2659" spans="3:4">
      <c r="C2659" s="41"/>
      <c r="D2659" s="41"/>
    </row>
    <row r="2660" spans="3:4">
      <c r="C2660" s="41"/>
      <c r="D2660" s="41"/>
    </row>
    <row r="2661" spans="3:4">
      <c r="C2661" s="41"/>
      <c r="D2661" s="41"/>
    </row>
    <row r="2662" spans="3:4">
      <c r="C2662" s="41"/>
      <c r="D2662" s="41"/>
    </row>
    <row r="2663" spans="3:4">
      <c r="C2663" s="41"/>
      <c r="D2663" s="41"/>
    </row>
    <row r="2664" spans="3:4">
      <c r="C2664" s="41"/>
      <c r="D2664" s="41"/>
    </row>
    <row r="2665" spans="3:4">
      <c r="C2665" s="41"/>
      <c r="D2665" s="41"/>
    </row>
    <row r="2666" spans="3:4">
      <c r="C2666" s="41"/>
      <c r="D2666" s="41"/>
    </row>
    <row r="2667" spans="3:4">
      <c r="C2667" s="41"/>
      <c r="D2667" s="41"/>
    </row>
    <row r="2668" spans="3:4">
      <c r="C2668" s="41"/>
      <c r="D2668" s="41"/>
    </row>
    <row r="2669" spans="3:4">
      <c r="C2669" s="41"/>
      <c r="D2669" s="41"/>
    </row>
    <row r="2670" spans="3:4">
      <c r="C2670" s="41"/>
      <c r="D2670" s="41"/>
    </row>
    <row r="2671" spans="3:4">
      <c r="C2671" s="41"/>
      <c r="D2671" s="41"/>
    </row>
    <row r="2672" spans="3:4">
      <c r="C2672" s="41"/>
      <c r="D2672" s="41"/>
    </row>
    <row r="2673" spans="3:4">
      <c r="C2673" s="41"/>
      <c r="D2673" s="41"/>
    </row>
    <row r="2674" spans="3:4">
      <c r="C2674" s="41"/>
      <c r="D2674" s="41"/>
    </row>
    <row r="2675" spans="3:4">
      <c r="C2675" s="41"/>
      <c r="D2675" s="41"/>
    </row>
    <row r="2676" spans="3:4">
      <c r="C2676" s="41"/>
      <c r="D2676" s="41"/>
    </row>
    <row r="2677" spans="3:4">
      <c r="C2677" s="41"/>
      <c r="D2677" s="41"/>
    </row>
    <row r="2678" spans="3:4">
      <c r="C2678" s="41"/>
      <c r="D2678" s="41"/>
    </row>
    <row r="2679" spans="3:4">
      <c r="C2679" s="41"/>
      <c r="D2679" s="41"/>
    </row>
    <row r="2680" spans="3:4">
      <c r="C2680" s="41"/>
      <c r="D2680" s="41"/>
    </row>
    <row r="2681" spans="3:4">
      <c r="C2681" s="41"/>
      <c r="D2681" s="41"/>
    </row>
    <row r="2682" spans="3:4">
      <c r="C2682" s="41"/>
      <c r="D2682" s="41"/>
    </row>
    <row r="2683" spans="3:4">
      <c r="C2683" s="41"/>
      <c r="D2683" s="41"/>
    </row>
    <row r="2684" spans="3:4">
      <c r="C2684" s="41"/>
      <c r="D2684" s="41"/>
    </row>
    <row r="2685" spans="3:4">
      <c r="C2685" s="41"/>
      <c r="D2685" s="41"/>
    </row>
    <row r="2686" spans="3:4">
      <c r="C2686" s="41"/>
      <c r="D2686" s="41"/>
    </row>
    <row r="2687" spans="3:4">
      <c r="C2687" s="41"/>
      <c r="D2687" s="41"/>
    </row>
    <row r="2688" spans="3:4">
      <c r="C2688" s="41"/>
      <c r="D2688" s="41"/>
    </row>
    <row r="2689" spans="3:4">
      <c r="C2689" s="41"/>
      <c r="D2689" s="41"/>
    </row>
    <row r="2690" spans="3:4">
      <c r="C2690" s="41"/>
      <c r="D2690" s="41"/>
    </row>
    <row r="2691" spans="3:4">
      <c r="C2691" s="41"/>
      <c r="D2691" s="41"/>
    </row>
    <row r="2692" spans="3:4">
      <c r="C2692" s="41"/>
      <c r="D2692" s="41"/>
    </row>
    <row r="2693" spans="3:4">
      <c r="C2693" s="41"/>
      <c r="D2693" s="41"/>
    </row>
    <row r="2694" spans="3:4">
      <c r="C2694" s="41"/>
      <c r="D2694" s="41"/>
    </row>
    <row r="2695" spans="3:4">
      <c r="C2695" s="41"/>
      <c r="D2695" s="41"/>
    </row>
    <row r="2696" spans="3:4">
      <c r="C2696" s="41"/>
      <c r="D2696" s="41"/>
    </row>
    <row r="2697" spans="3:4">
      <c r="C2697" s="41"/>
      <c r="D2697" s="41"/>
    </row>
    <row r="2698" spans="3:4">
      <c r="C2698" s="41"/>
      <c r="D2698" s="41"/>
    </row>
    <row r="2699" spans="3:4">
      <c r="C2699" s="41"/>
      <c r="D2699" s="41"/>
    </row>
    <row r="2700" spans="3:4">
      <c r="C2700" s="41"/>
      <c r="D2700" s="41"/>
    </row>
    <row r="2701" spans="3:4">
      <c r="C2701" s="41"/>
      <c r="D2701" s="41"/>
    </row>
    <row r="2702" spans="3:4">
      <c r="C2702" s="41"/>
      <c r="D2702" s="41"/>
    </row>
    <row r="2703" spans="3:4">
      <c r="C2703" s="41"/>
      <c r="D2703" s="41"/>
    </row>
    <row r="2704" spans="3:4">
      <c r="C2704" s="41"/>
      <c r="D2704" s="41"/>
    </row>
    <row r="2705" spans="3:4">
      <c r="C2705" s="41"/>
      <c r="D2705" s="41"/>
    </row>
    <row r="2706" spans="3:4">
      <c r="C2706" s="41"/>
      <c r="D2706" s="41"/>
    </row>
    <row r="2707" spans="3:4">
      <c r="C2707" s="41"/>
      <c r="D2707" s="41"/>
    </row>
    <row r="2708" spans="3:4">
      <c r="C2708" s="41"/>
      <c r="D2708" s="41"/>
    </row>
    <row r="2709" spans="3:4">
      <c r="C2709" s="41"/>
      <c r="D2709" s="41"/>
    </row>
    <row r="2710" spans="3:4">
      <c r="C2710" s="41"/>
      <c r="D2710" s="41"/>
    </row>
    <row r="2711" spans="3:4">
      <c r="C2711" s="41"/>
      <c r="D2711" s="41"/>
    </row>
    <row r="2712" spans="3:4">
      <c r="C2712" s="41"/>
      <c r="D2712" s="41"/>
    </row>
    <row r="2713" spans="3:4">
      <c r="C2713" s="41"/>
      <c r="D2713" s="41"/>
    </row>
    <row r="2714" spans="3:4">
      <c r="C2714" s="41"/>
      <c r="D2714" s="41"/>
    </row>
    <row r="2715" spans="3:4">
      <c r="C2715" s="41"/>
      <c r="D2715" s="41"/>
    </row>
    <row r="2716" spans="3:4">
      <c r="C2716" s="41"/>
      <c r="D2716" s="41"/>
    </row>
    <row r="2717" spans="3:4">
      <c r="C2717" s="41"/>
      <c r="D2717" s="41"/>
    </row>
    <row r="2718" spans="3:4">
      <c r="C2718" s="41"/>
      <c r="D2718" s="41"/>
    </row>
    <row r="2719" spans="3:4">
      <c r="C2719" s="41"/>
      <c r="D2719" s="41"/>
    </row>
    <row r="2720" spans="3:4">
      <c r="C2720" s="41"/>
      <c r="D2720" s="41"/>
    </row>
    <row r="2721" spans="3:4">
      <c r="C2721" s="41"/>
      <c r="D2721" s="41"/>
    </row>
    <row r="2722" spans="3:4">
      <c r="C2722" s="41"/>
      <c r="D2722" s="41"/>
    </row>
    <row r="2723" spans="3:4">
      <c r="C2723" s="41"/>
      <c r="D2723" s="41"/>
    </row>
    <row r="2724" spans="3:4">
      <c r="C2724" s="41"/>
      <c r="D2724" s="41"/>
    </row>
    <row r="2725" spans="3:4">
      <c r="C2725" s="41"/>
      <c r="D2725" s="41"/>
    </row>
    <row r="2726" spans="3:4">
      <c r="C2726" s="41"/>
      <c r="D2726" s="41"/>
    </row>
    <row r="2727" spans="3:4">
      <c r="C2727" s="41"/>
      <c r="D2727" s="41"/>
    </row>
    <row r="2728" spans="3:4">
      <c r="C2728" s="41"/>
      <c r="D2728" s="41"/>
    </row>
    <row r="2729" spans="3:4">
      <c r="C2729" s="41"/>
      <c r="D2729" s="41"/>
    </row>
    <row r="2730" spans="3:4">
      <c r="C2730" s="41"/>
      <c r="D2730" s="41"/>
    </row>
    <row r="2731" spans="3:4">
      <c r="C2731" s="41"/>
      <c r="D2731" s="41"/>
    </row>
    <row r="2732" spans="3:4">
      <c r="C2732" s="41"/>
      <c r="D2732" s="41"/>
    </row>
    <row r="2733" spans="3:4">
      <c r="C2733" s="41"/>
      <c r="D2733" s="41"/>
    </row>
    <row r="2734" spans="3:4">
      <c r="C2734" s="41"/>
      <c r="D2734" s="41"/>
    </row>
    <row r="2735" spans="3:4">
      <c r="C2735" s="41"/>
      <c r="D2735" s="41"/>
    </row>
    <row r="2736" spans="3:4">
      <c r="C2736" s="41"/>
      <c r="D2736" s="41"/>
    </row>
    <row r="2737" spans="3:4">
      <c r="C2737" s="41"/>
      <c r="D2737" s="41"/>
    </row>
    <row r="2738" spans="3:4">
      <c r="C2738" s="41"/>
      <c r="D2738" s="41"/>
    </row>
    <row r="2739" spans="3:4">
      <c r="C2739" s="41"/>
      <c r="D2739" s="41"/>
    </row>
    <row r="2740" spans="3:4">
      <c r="C2740" s="41"/>
      <c r="D2740" s="41"/>
    </row>
    <row r="2741" spans="3:4">
      <c r="C2741" s="41"/>
      <c r="D2741" s="41"/>
    </row>
    <row r="2742" spans="3:4">
      <c r="C2742" s="41"/>
      <c r="D2742" s="41"/>
    </row>
    <row r="2743" spans="3:4">
      <c r="C2743" s="41"/>
      <c r="D2743" s="41"/>
    </row>
    <row r="2744" spans="3:4">
      <c r="C2744" s="41"/>
      <c r="D2744" s="41"/>
    </row>
    <row r="2745" spans="3:4">
      <c r="C2745" s="41"/>
      <c r="D2745" s="41"/>
    </row>
    <row r="2746" spans="3:4">
      <c r="C2746" s="41"/>
      <c r="D2746" s="41"/>
    </row>
    <row r="2747" spans="3:4">
      <c r="C2747" s="41"/>
      <c r="D2747" s="41"/>
    </row>
    <row r="2748" spans="3:4">
      <c r="C2748" s="41"/>
      <c r="D2748" s="41"/>
    </row>
    <row r="2749" spans="3:4">
      <c r="C2749" s="41"/>
      <c r="D2749" s="41"/>
    </row>
    <row r="2750" spans="3:4">
      <c r="C2750" s="41"/>
      <c r="D2750" s="41"/>
    </row>
    <row r="2751" spans="3:4">
      <c r="C2751" s="41"/>
      <c r="D2751" s="41"/>
    </row>
    <row r="2752" spans="3:4">
      <c r="C2752" s="41"/>
      <c r="D2752" s="41"/>
    </row>
    <row r="2753" spans="3:4">
      <c r="C2753" s="41"/>
      <c r="D2753" s="41"/>
    </row>
    <row r="2754" spans="3:4">
      <c r="C2754" s="41"/>
      <c r="D2754" s="41"/>
    </row>
    <row r="2755" spans="3:4">
      <c r="C2755" s="41"/>
      <c r="D2755" s="41"/>
    </row>
    <row r="2756" spans="3:4">
      <c r="C2756" s="41"/>
      <c r="D2756" s="41"/>
    </row>
    <row r="2757" spans="3:4">
      <c r="C2757" s="41"/>
      <c r="D2757" s="41"/>
    </row>
    <row r="2758" spans="3:4">
      <c r="C2758" s="41"/>
      <c r="D2758" s="41"/>
    </row>
    <row r="2759" spans="3:4">
      <c r="C2759" s="41"/>
      <c r="D2759" s="41"/>
    </row>
    <row r="2760" spans="3:4">
      <c r="C2760" s="41"/>
      <c r="D2760" s="41"/>
    </row>
    <row r="2761" spans="3:4">
      <c r="C2761" s="41"/>
      <c r="D2761" s="41"/>
    </row>
    <row r="2762" spans="3:4">
      <c r="C2762" s="41"/>
      <c r="D2762" s="41"/>
    </row>
    <row r="2763" spans="3:4">
      <c r="C2763" s="41"/>
      <c r="D2763" s="41"/>
    </row>
    <row r="2764" spans="3:4">
      <c r="C2764" s="41"/>
      <c r="D2764" s="41"/>
    </row>
    <row r="2765" spans="3:4">
      <c r="C2765" s="41"/>
      <c r="D2765" s="41"/>
    </row>
    <row r="2766" spans="3:4">
      <c r="C2766" s="41"/>
      <c r="D2766" s="41"/>
    </row>
    <row r="2767" spans="3:4">
      <c r="C2767" s="41"/>
      <c r="D2767" s="41"/>
    </row>
    <row r="2768" spans="3:4">
      <c r="C2768" s="41"/>
      <c r="D2768" s="41"/>
    </row>
    <row r="2769" spans="3:4">
      <c r="C2769" s="41"/>
      <c r="D2769" s="41"/>
    </row>
    <row r="2770" spans="3:4">
      <c r="C2770" s="41"/>
      <c r="D2770" s="41"/>
    </row>
    <row r="2771" spans="3:4">
      <c r="C2771" s="41"/>
      <c r="D2771" s="41"/>
    </row>
    <row r="2772" spans="3:4">
      <c r="C2772" s="41"/>
      <c r="D2772" s="41"/>
    </row>
    <row r="2773" spans="3:4">
      <c r="C2773" s="41"/>
      <c r="D2773" s="41"/>
    </row>
    <row r="2774" spans="3:4">
      <c r="C2774" s="41"/>
      <c r="D2774" s="41"/>
    </row>
    <row r="2775" spans="3:4">
      <c r="C2775" s="41"/>
      <c r="D2775" s="41"/>
    </row>
    <row r="2776" spans="3:4">
      <c r="C2776" s="41"/>
      <c r="D2776" s="41"/>
    </row>
    <row r="2777" spans="3:4">
      <c r="C2777" s="41"/>
      <c r="D2777" s="41"/>
    </row>
    <row r="2778" spans="3:4">
      <c r="C2778" s="41"/>
      <c r="D2778" s="41"/>
    </row>
    <row r="2779" spans="3:4">
      <c r="C2779" s="41"/>
      <c r="D2779" s="41"/>
    </row>
    <row r="2780" spans="3:4">
      <c r="C2780" s="41"/>
      <c r="D2780" s="41"/>
    </row>
    <row r="2781" spans="3:4">
      <c r="C2781" s="41"/>
      <c r="D2781" s="41"/>
    </row>
    <row r="2782" spans="3:4">
      <c r="C2782" s="41"/>
      <c r="D2782" s="41"/>
    </row>
    <row r="2783" spans="3:4">
      <c r="C2783" s="41"/>
      <c r="D2783" s="41"/>
    </row>
    <row r="2784" spans="3:4">
      <c r="C2784" s="41"/>
      <c r="D2784" s="41"/>
    </row>
    <row r="2785" spans="3:4">
      <c r="C2785" s="41"/>
      <c r="D2785" s="41"/>
    </row>
    <row r="2786" spans="3:4">
      <c r="C2786" s="41"/>
      <c r="D2786" s="41"/>
    </row>
    <row r="2787" spans="3:4">
      <c r="C2787" s="41"/>
      <c r="D2787" s="41"/>
    </row>
    <row r="2788" spans="3:4">
      <c r="C2788" s="41"/>
      <c r="D2788" s="41"/>
    </row>
    <row r="2789" spans="3:4">
      <c r="C2789" s="41"/>
      <c r="D2789" s="41"/>
    </row>
    <row r="2790" spans="3:4">
      <c r="C2790" s="41"/>
      <c r="D2790" s="41"/>
    </row>
    <row r="2791" spans="3:4">
      <c r="C2791" s="41"/>
      <c r="D2791" s="41"/>
    </row>
    <row r="2792" spans="3:4">
      <c r="C2792" s="41"/>
      <c r="D2792" s="41"/>
    </row>
    <row r="2793" spans="3:4">
      <c r="C2793" s="41"/>
      <c r="D2793" s="41"/>
    </row>
    <row r="2794" spans="3:4">
      <c r="C2794" s="41"/>
      <c r="D2794" s="41"/>
    </row>
    <row r="2795" spans="3:4">
      <c r="C2795" s="41"/>
      <c r="D2795" s="41"/>
    </row>
    <row r="2796" spans="3:4">
      <c r="C2796" s="41"/>
      <c r="D2796" s="41"/>
    </row>
    <row r="2797" spans="3:4">
      <c r="C2797" s="41"/>
      <c r="D2797" s="41"/>
    </row>
    <row r="2798" spans="3:4">
      <c r="C2798" s="41"/>
      <c r="D2798" s="41"/>
    </row>
    <row r="2799" spans="3:4">
      <c r="C2799" s="41"/>
      <c r="D2799" s="41"/>
    </row>
    <row r="2800" spans="3:4">
      <c r="C2800" s="41"/>
      <c r="D2800" s="41"/>
    </row>
    <row r="2801" spans="3:4">
      <c r="C2801" s="41"/>
      <c r="D2801" s="41"/>
    </row>
    <row r="2802" spans="3:4">
      <c r="C2802" s="41"/>
      <c r="D2802" s="41"/>
    </row>
    <row r="2803" spans="3:4">
      <c r="C2803" s="41"/>
      <c r="D2803" s="41"/>
    </row>
    <row r="2804" spans="3:4">
      <c r="C2804" s="41"/>
      <c r="D2804" s="41"/>
    </row>
    <row r="2805" spans="3:4">
      <c r="C2805" s="41"/>
      <c r="D2805" s="41"/>
    </row>
    <row r="2806" spans="3:4">
      <c r="C2806" s="41"/>
      <c r="D2806" s="41"/>
    </row>
    <row r="2807" spans="3:4">
      <c r="C2807" s="41"/>
      <c r="D2807" s="41"/>
    </row>
    <row r="2808" spans="3:4">
      <c r="C2808" s="41"/>
      <c r="D2808" s="41"/>
    </row>
    <row r="2809" spans="3:4">
      <c r="C2809" s="41"/>
      <c r="D2809" s="41"/>
    </row>
    <row r="2810" spans="3:4">
      <c r="C2810" s="41"/>
      <c r="D2810" s="41"/>
    </row>
    <row r="2811" spans="3:4">
      <c r="C2811" s="41"/>
      <c r="D2811" s="41"/>
    </row>
    <row r="2812" spans="3:4">
      <c r="C2812" s="41"/>
      <c r="D2812" s="41"/>
    </row>
    <row r="2813" spans="3:4">
      <c r="C2813" s="41"/>
      <c r="D2813" s="41"/>
    </row>
    <row r="2814" spans="3:4">
      <c r="C2814" s="41"/>
      <c r="D2814" s="41"/>
    </row>
    <row r="2815" spans="3:4">
      <c r="C2815" s="41"/>
      <c r="D2815" s="41"/>
    </row>
    <row r="2816" spans="3:4">
      <c r="C2816" s="41"/>
      <c r="D2816" s="41"/>
    </row>
    <row r="2817" spans="3:4">
      <c r="C2817" s="41"/>
      <c r="D2817" s="41"/>
    </row>
    <row r="2818" spans="3:4">
      <c r="C2818" s="41"/>
      <c r="D2818" s="41"/>
    </row>
    <row r="2819" spans="3:4">
      <c r="C2819" s="41"/>
      <c r="D2819" s="41"/>
    </row>
    <row r="2820" spans="3:4">
      <c r="C2820" s="41"/>
      <c r="D2820" s="41"/>
    </row>
    <row r="2821" spans="3:4">
      <c r="C2821" s="41"/>
      <c r="D2821" s="41"/>
    </row>
    <row r="2822" spans="3:4">
      <c r="C2822" s="41"/>
      <c r="D2822" s="41"/>
    </row>
    <row r="2823" spans="3:4">
      <c r="C2823" s="41"/>
      <c r="D2823" s="41"/>
    </row>
    <row r="2824" spans="3:4">
      <c r="C2824" s="41"/>
      <c r="D2824" s="41"/>
    </row>
    <row r="2825" spans="3:4">
      <c r="C2825" s="41"/>
      <c r="D2825" s="41"/>
    </row>
    <row r="2826" spans="3:4">
      <c r="C2826" s="41"/>
      <c r="D2826" s="41"/>
    </row>
    <row r="2827" spans="3:4">
      <c r="C2827" s="41"/>
      <c r="D2827" s="41"/>
    </row>
    <row r="2828" spans="3:4">
      <c r="C2828" s="41"/>
      <c r="D2828" s="41"/>
    </row>
    <row r="2829" spans="3:4">
      <c r="C2829" s="41"/>
      <c r="D2829" s="41"/>
    </row>
    <row r="2830" spans="3:4">
      <c r="C2830" s="41"/>
      <c r="D2830" s="41"/>
    </row>
    <row r="2831" spans="3:4">
      <c r="C2831" s="41"/>
      <c r="D2831" s="41"/>
    </row>
    <row r="2832" spans="3:4">
      <c r="C2832" s="41"/>
      <c r="D2832" s="41"/>
    </row>
    <row r="2833" spans="3:4">
      <c r="C2833" s="41"/>
      <c r="D2833" s="41"/>
    </row>
    <row r="2834" spans="3:4">
      <c r="C2834" s="41"/>
      <c r="D2834" s="41"/>
    </row>
    <row r="2835" spans="3:4">
      <c r="C2835" s="41"/>
      <c r="D2835" s="41"/>
    </row>
    <row r="2836" spans="3:4">
      <c r="C2836" s="41"/>
      <c r="D2836" s="41"/>
    </row>
    <row r="2837" spans="3:4">
      <c r="C2837" s="41"/>
      <c r="D2837" s="41"/>
    </row>
    <row r="2838" spans="3:4">
      <c r="C2838" s="41"/>
      <c r="D2838" s="41"/>
    </row>
    <row r="2839" spans="3:4">
      <c r="C2839" s="41"/>
      <c r="D2839" s="41"/>
    </row>
    <row r="2840" spans="3:4">
      <c r="C2840" s="41"/>
      <c r="D2840" s="41"/>
    </row>
    <row r="2841" spans="3:4">
      <c r="C2841" s="41"/>
      <c r="D2841" s="41"/>
    </row>
    <row r="2842" spans="3:4">
      <c r="C2842" s="41"/>
      <c r="D2842" s="41"/>
    </row>
    <row r="2843" spans="3:4">
      <c r="C2843" s="41"/>
      <c r="D2843" s="41"/>
    </row>
    <row r="2844" spans="3:4">
      <c r="C2844" s="41"/>
      <c r="D2844" s="41"/>
    </row>
    <row r="2845" spans="3:4">
      <c r="C2845" s="41"/>
      <c r="D2845" s="41"/>
    </row>
    <row r="2846" spans="3:4">
      <c r="C2846" s="41"/>
      <c r="D2846" s="41"/>
    </row>
    <row r="2847" spans="3:4">
      <c r="C2847" s="41"/>
      <c r="D2847" s="41"/>
    </row>
    <row r="2848" spans="3:4">
      <c r="C2848" s="41"/>
      <c r="D2848" s="41"/>
    </row>
    <row r="2849" spans="3:4">
      <c r="C2849" s="41"/>
      <c r="D2849" s="41"/>
    </row>
    <row r="2850" spans="3:4">
      <c r="C2850" s="41"/>
      <c r="D2850" s="41"/>
    </row>
    <row r="2851" spans="3:4">
      <c r="C2851" s="41"/>
      <c r="D2851" s="41"/>
    </row>
    <row r="2852" spans="3:4">
      <c r="C2852" s="41"/>
      <c r="D2852" s="41"/>
    </row>
    <row r="2853" spans="3:4">
      <c r="C2853" s="41"/>
      <c r="D2853" s="41"/>
    </row>
    <row r="2854" spans="3:4">
      <c r="C2854" s="41"/>
      <c r="D2854" s="41"/>
    </row>
    <row r="2855" spans="3:4">
      <c r="C2855" s="41"/>
      <c r="D2855" s="41"/>
    </row>
    <row r="2856" spans="3:4">
      <c r="C2856" s="41"/>
      <c r="D2856" s="41"/>
    </row>
    <row r="2857" spans="3:4">
      <c r="C2857" s="41"/>
      <c r="D2857" s="41"/>
    </row>
    <row r="2858" spans="3:4">
      <c r="C2858" s="41"/>
      <c r="D2858" s="41"/>
    </row>
    <row r="2859" spans="3:4">
      <c r="C2859" s="41"/>
      <c r="D2859" s="41"/>
    </row>
    <row r="2860" spans="3:4">
      <c r="C2860" s="41"/>
      <c r="D2860" s="41"/>
    </row>
    <row r="2861" spans="3:4">
      <c r="C2861" s="41"/>
      <c r="D2861" s="41"/>
    </row>
    <row r="2862" spans="3:4">
      <c r="C2862" s="41"/>
      <c r="D2862" s="41"/>
    </row>
    <row r="2863" spans="3:4">
      <c r="C2863" s="41"/>
      <c r="D2863" s="41"/>
    </row>
    <row r="2864" spans="3:4">
      <c r="C2864" s="41"/>
      <c r="D2864" s="41"/>
    </row>
    <row r="2865" spans="3:4">
      <c r="C2865" s="41"/>
      <c r="D2865" s="41"/>
    </row>
    <row r="2866" spans="3:4">
      <c r="C2866" s="41"/>
      <c r="D2866" s="41"/>
    </row>
    <row r="2867" spans="3:4">
      <c r="C2867" s="41"/>
      <c r="D2867" s="41"/>
    </row>
    <row r="2868" spans="3:4">
      <c r="C2868" s="41"/>
      <c r="D2868" s="41"/>
    </row>
    <row r="2869" spans="3:4">
      <c r="C2869" s="41"/>
      <c r="D2869" s="41"/>
    </row>
    <row r="2870" spans="3:4">
      <c r="C2870" s="41"/>
      <c r="D2870" s="41"/>
    </row>
    <row r="2871" spans="3:4">
      <c r="C2871" s="41"/>
      <c r="D2871" s="41"/>
    </row>
    <row r="2872" spans="3:4">
      <c r="C2872" s="41"/>
      <c r="D2872" s="41"/>
    </row>
    <row r="2873" spans="3:4">
      <c r="C2873" s="41"/>
      <c r="D2873" s="41"/>
    </row>
    <row r="2874" spans="3:4">
      <c r="C2874" s="41"/>
      <c r="D2874" s="41"/>
    </row>
    <row r="2875" spans="3:4">
      <c r="C2875" s="41"/>
      <c r="D2875" s="41"/>
    </row>
    <row r="2876" spans="3:4">
      <c r="C2876" s="41"/>
      <c r="D2876" s="41"/>
    </row>
    <row r="2877" spans="3:4">
      <c r="C2877" s="41"/>
      <c r="D2877" s="41"/>
    </row>
    <row r="2878" spans="3:4">
      <c r="C2878" s="41"/>
      <c r="D2878" s="41"/>
    </row>
    <row r="2879" spans="3:4">
      <c r="C2879" s="41"/>
      <c r="D2879" s="41"/>
    </row>
    <row r="2880" spans="3:4">
      <c r="C2880" s="41"/>
      <c r="D2880" s="41"/>
    </row>
    <row r="2881" spans="3:4">
      <c r="C2881" s="41"/>
      <c r="D2881" s="41"/>
    </row>
    <row r="2882" spans="3:4">
      <c r="C2882" s="41"/>
      <c r="D2882" s="41"/>
    </row>
    <row r="2883" spans="3:4">
      <c r="C2883" s="41"/>
      <c r="D2883" s="41"/>
    </row>
    <row r="2884" spans="3:4">
      <c r="C2884" s="41"/>
      <c r="D2884" s="41"/>
    </row>
    <row r="2885" spans="3:4">
      <c r="C2885" s="41"/>
      <c r="D2885" s="41"/>
    </row>
    <row r="2886" spans="3:4">
      <c r="C2886" s="41"/>
      <c r="D2886" s="41"/>
    </row>
    <row r="2887" spans="3:4">
      <c r="C2887" s="41"/>
      <c r="D2887" s="41"/>
    </row>
    <row r="2888" spans="3:4">
      <c r="C2888" s="41"/>
      <c r="D2888" s="41"/>
    </row>
    <row r="2889" spans="3:4">
      <c r="C2889" s="41"/>
      <c r="D2889" s="41"/>
    </row>
    <row r="2890" spans="3:4">
      <c r="C2890" s="41"/>
      <c r="D2890" s="41"/>
    </row>
    <row r="2891" spans="3:4">
      <c r="C2891" s="41"/>
      <c r="D2891" s="41"/>
    </row>
    <row r="2892" spans="3:4">
      <c r="C2892" s="41"/>
      <c r="D2892" s="41"/>
    </row>
    <row r="2893" spans="3:4">
      <c r="C2893" s="41"/>
      <c r="D2893" s="41"/>
    </row>
    <row r="2894" spans="3:4">
      <c r="C2894" s="41"/>
      <c r="D2894" s="41"/>
    </row>
    <row r="2895" spans="3:4">
      <c r="C2895" s="41"/>
      <c r="D2895" s="41"/>
    </row>
    <row r="2896" spans="3:4">
      <c r="C2896" s="41"/>
      <c r="D2896" s="41"/>
    </row>
    <row r="2897" spans="3:4">
      <c r="C2897" s="41"/>
      <c r="D2897" s="41"/>
    </row>
    <row r="2898" spans="3:4">
      <c r="C2898" s="41"/>
      <c r="D2898" s="41"/>
    </row>
    <row r="2899" spans="3:4">
      <c r="C2899" s="41"/>
      <c r="D2899" s="41"/>
    </row>
    <row r="2900" spans="3:4">
      <c r="C2900" s="41"/>
      <c r="D2900" s="41"/>
    </row>
    <row r="2901" spans="3:4">
      <c r="C2901" s="41"/>
      <c r="D2901" s="41"/>
    </row>
    <row r="2902" spans="3:4">
      <c r="C2902" s="41"/>
      <c r="D2902" s="41"/>
    </row>
    <row r="2903" spans="3:4">
      <c r="C2903" s="41"/>
      <c r="D2903" s="41"/>
    </row>
    <row r="2904" spans="3:4">
      <c r="C2904" s="41"/>
      <c r="D2904" s="41"/>
    </row>
    <row r="2905" spans="3:4">
      <c r="C2905" s="41"/>
      <c r="D2905" s="41"/>
    </row>
    <row r="2906" spans="3:4">
      <c r="C2906" s="41"/>
      <c r="D2906" s="41"/>
    </row>
    <row r="2907" spans="3:4">
      <c r="C2907" s="41"/>
      <c r="D2907" s="41"/>
    </row>
    <row r="2908" spans="3:4">
      <c r="C2908" s="41"/>
      <c r="D2908" s="41"/>
    </row>
    <row r="2909" spans="3:4">
      <c r="C2909" s="41"/>
      <c r="D2909" s="41"/>
    </row>
    <row r="2910" spans="3:4">
      <c r="C2910" s="41"/>
      <c r="D2910" s="41"/>
    </row>
    <row r="2911" spans="3:4">
      <c r="C2911" s="41"/>
      <c r="D2911" s="41"/>
    </row>
    <row r="2912" spans="3:4">
      <c r="C2912" s="41"/>
      <c r="D2912" s="41"/>
    </row>
    <row r="2913" spans="3:4">
      <c r="C2913" s="41"/>
      <c r="D2913" s="41"/>
    </row>
    <row r="2914" spans="3:4">
      <c r="C2914" s="41"/>
      <c r="D2914" s="41"/>
    </row>
    <row r="2915" spans="3:4">
      <c r="C2915" s="41"/>
      <c r="D2915" s="41"/>
    </row>
    <row r="2916" spans="3:4">
      <c r="C2916" s="41"/>
      <c r="D2916" s="41"/>
    </row>
    <row r="2917" spans="3:4">
      <c r="C2917" s="41"/>
      <c r="D2917" s="41"/>
    </row>
    <row r="2918" spans="3:4">
      <c r="C2918" s="41"/>
      <c r="D2918" s="41"/>
    </row>
    <row r="2919" spans="3:4">
      <c r="C2919" s="41"/>
      <c r="D2919" s="41"/>
    </row>
    <row r="2920" spans="3:4">
      <c r="C2920" s="41"/>
      <c r="D2920" s="41"/>
    </row>
    <row r="2921" spans="3:4">
      <c r="C2921" s="41"/>
      <c r="D2921" s="41"/>
    </row>
    <row r="2922" spans="3:4">
      <c r="C2922" s="41"/>
      <c r="D2922" s="41"/>
    </row>
    <row r="2923" spans="3:4">
      <c r="C2923" s="41"/>
      <c r="D2923" s="41"/>
    </row>
    <row r="2924" spans="3:4">
      <c r="C2924" s="41"/>
      <c r="D2924" s="41"/>
    </row>
    <row r="2925" spans="3:4">
      <c r="C2925" s="41"/>
      <c r="D2925" s="41"/>
    </row>
    <row r="2926" spans="3:4">
      <c r="C2926" s="41"/>
      <c r="D2926" s="41"/>
    </row>
    <row r="2927" spans="3:4">
      <c r="C2927" s="41"/>
      <c r="D2927" s="41"/>
    </row>
    <row r="2928" spans="3:4">
      <c r="C2928" s="41"/>
      <c r="D2928" s="41"/>
    </row>
    <row r="2929" spans="3:4">
      <c r="C2929" s="41"/>
      <c r="D2929" s="41"/>
    </row>
    <row r="2930" spans="3:4">
      <c r="C2930" s="41"/>
      <c r="D2930" s="41"/>
    </row>
    <row r="2931" spans="3:4">
      <c r="C2931" s="41"/>
      <c r="D2931" s="41"/>
    </row>
    <row r="2932" spans="3:4">
      <c r="C2932" s="41"/>
      <c r="D2932" s="41"/>
    </row>
    <row r="2933" spans="3:4">
      <c r="C2933" s="41"/>
      <c r="D2933" s="41"/>
    </row>
    <row r="2934" spans="3:4">
      <c r="C2934" s="41"/>
      <c r="D2934" s="41"/>
    </row>
    <row r="2935" spans="3:4">
      <c r="C2935" s="41"/>
      <c r="D2935" s="41"/>
    </row>
    <row r="2936" spans="3:4">
      <c r="C2936" s="41"/>
      <c r="D2936" s="41"/>
    </row>
    <row r="2937" spans="3:4">
      <c r="C2937" s="41"/>
      <c r="D2937" s="41"/>
    </row>
    <row r="2938" spans="3:4">
      <c r="C2938" s="41"/>
      <c r="D2938" s="41"/>
    </row>
    <row r="2939" spans="3:4">
      <c r="C2939" s="41"/>
      <c r="D2939" s="41"/>
    </row>
    <row r="2940" spans="3:4">
      <c r="C2940" s="41"/>
      <c r="D2940" s="41"/>
    </row>
    <row r="2941" spans="3:4">
      <c r="C2941" s="41"/>
      <c r="D2941" s="41"/>
    </row>
    <row r="2942" spans="3:4">
      <c r="C2942" s="41"/>
      <c r="D2942" s="41"/>
    </row>
    <row r="2943" spans="3:4">
      <c r="C2943" s="41"/>
      <c r="D2943" s="41"/>
    </row>
    <row r="2944" spans="3:4">
      <c r="C2944" s="41"/>
      <c r="D2944" s="41"/>
    </row>
    <row r="2945" spans="3:4">
      <c r="C2945" s="41"/>
      <c r="D2945" s="41"/>
    </row>
    <row r="2946" spans="3:4">
      <c r="C2946" s="41"/>
      <c r="D2946" s="41"/>
    </row>
    <row r="2947" spans="3:4">
      <c r="C2947" s="41"/>
      <c r="D2947" s="41"/>
    </row>
    <row r="2948" spans="3:4">
      <c r="C2948" s="41"/>
      <c r="D2948" s="41"/>
    </row>
    <row r="2949" spans="3:4">
      <c r="C2949" s="41"/>
      <c r="D2949" s="41"/>
    </row>
    <row r="2950" spans="3:4">
      <c r="C2950" s="41"/>
      <c r="D2950" s="41"/>
    </row>
    <row r="2951" spans="3:4">
      <c r="C2951" s="41"/>
      <c r="D2951" s="41"/>
    </row>
    <row r="2952" spans="3:4">
      <c r="C2952" s="41"/>
      <c r="D2952" s="41"/>
    </row>
    <row r="2953" spans="3:4">
      <c r="C2953" s="41"/>
      <c r="D2953" s="41"/>
    </row>
    <row r="2954" spans="3:4">
      <c r="C2954" s="41"/>
      <c r="D2954" s="41"/>
    </row>
    <row r="2955" spans="3:4">
      <c r="C2955" s="41"/>
      <c r="D2955" s="41"/>
    </row>
    <row r="2956" spans="3:4">
      <c r="C2956" s="41"/>
      <c r="D2956" s="41"/>
    </row>
    <row r="2957" spans="3:4">
      <c r="C2957" s="41"/>
      <c r="D2957" s="41"/>
    </row>
    <row r="2958" spans="3:4">
      <c r="C2958" s="41"/>
      <c r="D2958" s="41"/>
    </row>
    <row r="2959" spans="3:4">
      <c r="C2959" s="41"/>
      <c r="D2959" s="41"/>
    </row>
    <row r="2960" spans="3:4">
      <c r="C2960" s="41"/>
      <c r="D2960" s="41"/>
    </row>
    <row r="2961" spans="3:4">
      <c r="C2961" s="41"/>
      <c r="D2961" s="41"/>
    </row>
    <row r="2962" spans="3:4">
      <c r="C2962" s="41"/>
      <c r="D2962" s="41"/>
    </row>
    <row r="2963" spans="3:4">
      <c r="C2963" s="41"/>
      <c r="D2963" s="41"/>
    </row>
    <row r="2964" spans="3:4">
      <c r="C2964" s="41"/>
      <c r="D2964" s="41"/>
    </row>
    <row r="2965" spans="3:4">
      <c r="C2965" s="41"/>
      <c r="D2965" s="41"/>
    </row>
    <row r="2966" spans="3:4">
      <c r="C2966" s="41"/>
      <c r="D2966" s="41"/>
    </row>
    <row r="2967" spans="3:4">
      <c r="C2967" s="41"/>
      <c r="D2967" s="41"/>
    </row>
    <row r="2968" spans="3:4">
      <c r="C2968" s="41"/>
      <c r="D2968" s="41"/>
    </row>
    <row r="2969" spans="3:4">
      <c r="C2969" s="41"/>
      <c r="D2969" s="41"/>
    </row>
    <row r="2970" spans="3:4">
      <c r="C2970" s="41"/>
      <c r="D2970" s="41"/>
    </row>
    <row r="2971" spans="3:4">
      <c r="C2971" s="41"/>
      <c r="D2971" s="41"/>
    </row>
    <row r="2972" spans="3:4">
      <c r="C2972" s="41"/>
      <c r="D2972" s="41"/>
    </row>
    <row r="2973" spans="3:4">
      <c r="C2973" s="41"/>
      <c r="D2973" s="41"/>
    </row>
    <row r="2974" spans="3:4">
      <c r="C2974" s="41"/>
      <c r="D2974" s="41"/>
    </row>
    <row r="2975" spans="3:4">
      <c r="C2975" s="41"/>
      <c r="D2975" s="41"/>
    </row>
    <row r="2976" spans="3:4">
      <c r="C2976" s="41"/>
      <c r="D2976" s="41"/>
    </row>
    <row r="2977" spans="3:4">
      <c r="C2977" s="41"/>
      <c r="D2977" s="41"/>
    </row>
    <row r="2978" spans="3:4">
      <c r="C2978" s="41"/>
      <c r="D2978" s="41"/>
    </row>
    <row r="2979" spans="3:4">
      <c r="C2979" s="41"/>
      <c r="D2979" s="41"/>
    </row>
    <row r="2980" spans="3:4">
      <c r="C2980" s="41"/>
      <c r="D2980" s="41"/>
    </row>
    <row r="2981" spans="3:4">
      <c r="C2981" s="41"/>
      <c r="D2981" s="41"/>
    </row>
    <row r="2982" spans="3:4">
      <c r="C2982" s="41"/>
      <c r="D2982" s="41"/>
    </row>
    <row r="2983" spans="3:4">
      <c r="C2983" s="41"/>
      <c r="D2983" s="41"/>
    </row>
    <row r="2984" spans="3:4">
      <c r="C2984" s="41"/>
      <c r="D2984" s="41"/>
    </row>
    <row r="2985" spans="3:4">
      <c r="C2985" s="41"/>
      <c r="D2985" s="41"/>
    </row>
    <row r="2986" spans="3:4">
      <c r="C2986" s="41"/>
      <c r="D2986" s="41"/>
    </row>
    <row r="2987" spans="3:4">
      <c r="C2987" s="41"/>
      <c r="D2987" s="41"/>
    </row>
    <row r="2988" spans="3:4">
      <c r="C2988" s="41"/>
      <c r="D2988" s="41"/>
    </row>
    <row r="2989" spans="3:4">
      <c r="C2989" s="41"/>
      <c r="D2989" s="41"/>
    </row>
    <row r="2990" spans="3:4">
      <c r="C2990" s="41"/>
      <c r="D2990" s="41"/>
    </row>
    <row r="2991" spans="3:4">
      <c r="C2991" s="41"/>
      <c r="D2991" s="41"/>
    </row>
    <row r="2992" spans="3:4">
      <c r="C2992" s="41"/>
      <c r="D2992" s="41"/>
    </row>
    <row r="2993" spans="3:4">
      <c r="C2993" s="41"/>
      <c r="D2993" s="41"/>
    </row>
    <row r="2994" spans="3:4">
      <c r="C2994" s="41"/>
      <c r="D2994" s="41"/>
    </row>
    <row r="2995" spans="3:4">
      <c r="C2995" s="41"/>
      <c r="D2995" s="41"/>
    </row>
    <row r="2996" spans="3:4">
      <c r="C2996" s="41"/>
      <c r="D2996" s="41"/>
    </row>
    <row r="2997" spans="3:4">
      <c r="C2997" s="41"/>
      <c r="D2997" s="41"/>
    </row>
    <row r="2998" spans="3:4">
      <c r="C2998" s="41"/>
      <c r="D2998" s="41"/>
    </row>
    <row r="2999" spans="3:4">
      <c r="C2999" s="41"/>
      <c r="D2999" s="41"/>
    </row>
    <row r="3000" spans="3:4">
      <c r="C3000" s="41"/>
      <c r="D3000" s="41"/>
    </row>
    <row r="3001" spans="3:4">
      <c r="C3001" s="41"/>
      <c r="D3001" s="41"/>
    </row>
    <row r="3002" spans="3:4">
      <c r="C3002" s="41"/>
      <c r="D3002" s="41"/>
    </row>
    <row r="3003" spans="3:4">
      <c r="C3003" s="41"/>
      <c r="D3003" s="41"/>
    </row>
    <row r="3004" spans="3:4">
      <c r="C3004" s="41"/>
      <c r="D3004" s="41"/>
    </row>
    <row r="3005" spans="3:4">
      <c r="C3005" s="41"/>
      <c r="D3005" s="41"/>
    </row>
    <row r="3006" spans="3:4">
      <c r="C3006" s="41"/>
      <c r="D3006" s="41"/>
    </row>
    <row r="3007" spans="3:4">
      <c r="C3007" s="41"/>
      <c r="D3007" s="41"/>
    </row>
    <row r="3008" spans="3:4">
      <c r="C3008" s="41"/>
      <c r="D3008" s="41"/>
    </row>
    <row r="3009" spans="3:4">
      <c r="C3009" s="41"/>
      <c r="D3009" s="41"/>
    </row>
    <row r="3010" spans="3:4">
      <c r="C3010" s="41"/>
      <c r="D3010" s="41"/>
    </row>
    <row r="3011" spans="3:4">
      <c r="C3011" s="41"/>
      <c r="D3011" s="41"/>
    </row>
    <row r="3012" spans="3:4">
      <c r="C3012" s="41"/>
      <c r="D3012" s="41"/>
    </row>
    <row r="3013" spans="3:4">
      <c r="C3013" s="41"/>
      <c r="D3013" s="41"/>
    </row>
    <row r="3014" spans="3:4">
      <c r="C3014" s="41"/>
      <c r="D3014" s="41"/>
    </row>
    <row r="3015" spans="3:4">
      <c r="C3015" s="41"/>
      <c r="D3015" s="41"/>
    </row>
    <row r="3016" spans="3:4">
      <c r="C3016" s="41"/>
      <c r="D3016" s="41"/>
    </row>
    <row r="3017" spans="3:4">
      <c r="C3017" s="41"/>
      <c r="D3017" s="41"/>
    </row>
    <row r="3018" spans="3:4">
      <c r="C3018" s="41"/>
      <c r="D3018" s="41"/>
    </row>
    <row r="3019" spans="3:4">
      <c r="C3019" s="41"/>
      <c r="D3019" s="41"/>
    </row>
    <row r="3020" spans="3:4">
      <c r="C3020" s="41"/>
      <c r="D3020" s="41"/>
    </row>
    <row r="3021" spans="3:4">
      <c r="C3021" s="41"/>
      <c r="D3021" s="41"/>
    </row>
    <row r="3022" spans="3:4">
      <c r="C3022" s="41"/>
      <c r="D3022" s="41"/>
    </row>
    <row r="3023" spans="3:4">
      <c r="C3023" s="41"/>
      <c r="D3023" s="41"/>
    </row>
    <row r="3024" spans="3:4">
      <c r="C3024" s="41"/>
      <c r="D3024" s="41"/>
    </row>
    <row r="3025" spans="3:4">
      <c r="C3025" s="41"/>
      <c r="D3025" s="41"/>
    </row>
    <row r="3026" spans="3:4">
      <c r="C3026" s="41"/>
      <c r="D3026" s="41"/>
    </row>
    <row r="3027" spans="3:4">
      <c r="C3027" s="41"/>
      <c r="D3027" s="41"/>
    </row>
    <row r="3028" spans="3:4">
      <c r="C3028" s="41"/>
      <c r="D3028" s="41"/>
    </row>
    <row r="3029" spans="3:4">
      <c r="C3029" s="41"/>
      <c r="D3029" s="41"/>
    </row>
    <row r="3030" spans="3:4">
      <c r="C3030" s="41"/>
      <c r="D3030" s="41"/>
    </row>
    <row r="3031" spans="3:4">
      <c r="C3031" s="41"/>
      <c r="D3031" s="41"/>
    </row>
    <row r="3032" spans="3:4">
      <c r="C3032" s="41"/>
      <c r="D3032" s="41"/>
    </row>
    <row r="3033" spans="3:4">
      <c r="C3033" s="41"/>
      <c r="D3033" s="41"/>
    </row>
    <row r="3034" spans="3:4">
      <c r="C3034" s="41"/>
      <c r="D3034" s="41"/>
    </row>
    <row r="3035" spans="3:4">
      <c r="C3035" s="41"/>
      <c r="D3035" s="41"/>
    </row>
    <row r="3036" spans="3:4">
      <c r="C3036" s="41"/>
      <c r="D3036" s="41"/>
    </row>
    <row r="3037" spans="3:4">
      <c r="C3037" s="41"/>
      <c r="D3037" s="41"/>
    </row>
    <row r="3038" spans="3:4">
      <c r="C3038" s="41"/>
      <c r="D3038" s="41"/>
    </row>
    <row r="3039" spans="3:4">
      <c r="C3039" s="41"/>
      <c r="D3039" s="41"/>
    </row>
    <row r="3040" spans="3:4">
      <c r="C3040" s="41"/>
      <c r="D3040" s="41"/>
    </row>
    <row r="3041" spans="3:4">
      <c r="C3041" s="41"/>
      <c r="D3041" s="41"/>
    </row>
    <row r="3042" spans="3:4">
      <c r="C3042" s="41"/>
      <c r="D3042" s="41"/>
    </row>
    <row r="3043" spans="3:4">
      <c r="C3043" s="41"/>
      <c r="D3043" s="41"/>
    </row>
    <row r="3044" spans="3:4">
      <c r="C3044" s="41"/>
      <c r="D3044" s="41"/>
    </row>
    <row r="3045" spans="3:4">
      <c r="C3045" s="41"/>
      <c r="D3045" s="41"/>
    </row>
    <row r="3046" spans="3:4">
      <c r="C3046" s="41"/>
      <c r="D3046" s="41"/>
    </row>
    <row r="3047" spans="3:4">
      <c r="C3047" s="41"/>
      <c r="D3047" s="41"/>
    </row>
    <row r="3048" spans="3:4">
      <c r="C3048" s="41"/>
      <c r="D3048" s="41"/>
    </row>
    <row r="3049" spans="3:4">
      <c r="C3049" s="41"/>
      <c r="D3049" s="41"/>
    </row>
    <row r="3050" spans="3:4">
      <c r="C3050" s="41"/>
      <c r="D3050" s="41"/>
    </row>
    <row r="3051" spans="3:4">
      <c r="C3051" s="41"/>
      <c r="D3051" s="41"/>
    </row>
    <row r="3052" spans="3:4">
      <c r="C3052" s="41"/>
      <c r="D3052" s="41"/>
    </row>
    <row r="3053" spans="3:4">
      <c r="C3053" s="41"/>
      <c r="D3053" s="41"/>
    </row>
    <row r="3054" spans="3:4">
      <c r="C3054" s="41"/>
      <c r="D3054" s="41"/>
    </row>
    <row r="3055" spans="3:4">
      <c r="C3055" s="41"/>
      <c r="D3055" s="41"/>
    </row>
    <row r="3056" spans="3:4">
      <c r="C3056" s="41"/>
      <c r="D3056" s="41"/>
    </row>
    <row r="3057" spans="3:4">
      <c r="C3057" s="41"/>
      <c r="D3057" s="41"/>
    </row>
    <row r="3058" spans="3:4">
      <c r="C3058" s="41"/>
      <c r="D3058" s="41"/>
    </row>
    <row r="3059" spans="3:4">
      <c r="C3059" s="41"/>
      <c r="D3059" s="41"/>
    </row>
    <row r="3060" spans="3:4">
      <c r="C3060" s="41"/>
      <c r="D3060" s="41"/>
    </row>
    <row r="3061" spans="3:4">
      <c r="C3061" s="41"/>
      <c r="D3061" s="41"/>
    </row>
    <row r="3062" spans="3:4">
      <c r="C3062" s="41"/>
      <c r="D3062" s="41"/>
    </row>
    <row r="3063" spans="3:4">
      <c r="C3063" s="41"/>
      <c r="D3063" s="41"/>
    </row>
    <row r="3064" spans="3:4">
      <c r="C3064" s="41"/>
      <c r="D3064" s="41"/>
    </row>
    <row r="3065" spans="3:4">
      <c r="C3065" s="41"/>
      <c r="D3065" s="41"/>
    </row>
    <row r="3066" spans="3:4">
      <c r="C3066" s="41"/>
      <c r="D3066" s="41"/>
    </row>
    <row r="3067" spans="3:4">
      <c r="C3067" s="41"/>
      <c r="D3067" s="41"/>
    </row>
    <row r="3068" spans="3:4">
      <c r="C3068" s="41"/>
      <c r="D3068" s="41"/>
    </row>
    <row r="3069" spans="3:4">
      <c r="C3069" s="41"/>
      <c r="D3069" s="41"/>
    </row>
    <row r="3070" spans="3:4">
      <c r="C3070" s="41"/>
      <c r="D3070" s="41"/>
    </row>
    <row r="3071" spans="3:4">
      <c r="C3071" s="41"/>
      <c r="D3071" s="41"/>
    </row>
    <row r="3072" spans="3:4">
      <c r="C3072" s="41"/>
      <c r="D3072" s="41"/>
    </row>
    <row r="3073" spans="3:4">
      <c r="C3073" s="41"/>
      <c r="D3073" s="41"/>
    </row>
    <row r="3074" spans="3:4">
      <c r="C3074" s="41"/>
      <c r="D3074" s="41"/>
    </row>
    <row r="3075" spans="3:4">
      <c r="C3075" s="41"/>
      <c r="D3075" s="41"/>
    </row>
    <row r="3076" spans="3:4">
      <c r="C3076" s="41"/>
      <c r="D3076" s="41"/>
    </row>
    <row r="3077" spans="3:4">
      <c r="C3077" s="41"/>
      <c r="D3077" s="41"/>
    </row>
    <row r="3078" spans="3:4">
      <c r="C3078" s="41"/>
      <c r="D3078" s="41"/>
    </row>
    <row r="3079" spans="3:4">
      <c r="C3079" s="41"/>
      <c r="D3079" s="41"/>
    </row>
    <row r="3080" spans="3:4">
      <c r="C3080" s="41"/>
      <c r="D3080" s="41"/>
    </row>
    <row r="3081" spans="3:4">
      <c r="C3081" s="41"/>
      <c r="D3081" s="41"/>
    </row>
    <row r="3082" spans="3:4">
      <c r="C3082" s="41"/>
      <c r="D3082" s="41"/>
    </row>
    <row r="3083" spans="3:4">
      <c r="C3083" s="41"/>
      <c r="D3083" s="41"/>
    </row>
    <row r="3084" spans="3:4">
      <c r="C3084" s="41"/>
      <c r="D3084" s="41"/>
    </row>
    <row r="3085" spans="3:4">
      <c r="C3085" s="41"/>
      <c r="D3085" s="41"/>
    </row>
    <row r="3086" spans="3:4">
      <c r="C3086" s="41"/>
      <c r="D3086" s="41"/>
    </row>
    <row r="3087" spans="3:4">
      <c r="C3087" s="41"/>
      <c r="D3087" s="41"/>
    </row>
    <row r="3088" spans="3:4">
      <c r="C3088" s="41"/>
      <c r="D3088" s="41"/>
    </row>
    <row r="3089" spans="3:4">
      <c r="C3089" s="41"/>
      <c r="D3089" s="41"/>
    </row>
    <row r="3090" spans="3:4">
      <c r="C3090" s="41"/>
      <c r="D3090" s="41"/>
    </row>
    <row r="3091" spans="3:4">
      <c r="C3091" s="41"/>
      <c r="D3091" s="41"/>
    </row>
    <row r="3092" spans="3:4">
      <c r="C3092" s="41"/>
      <c r="D3092" s="41"/>
    </row>
    <row r="3093" spans="3:4">
      <c r="C3093" s="41"/>
      <c r="D3093" s="41"/>
    </row>
    <row r="3094" spans="3:4">
      <c r="C3094" s="41"/>
      <c r="D3094" s="41"/>
    </row>
    <row r="3095" spans="3:4">
      <c r="C3095" s="41"/>
      <c r="D3095" s="41"/>
    </row>
    <row r="3096" spans="3:4">
      <c r="C3096" s="41"/>
      <c r="D3096" s="41"/>
    </row>
    <row r="3097" spans="3:4">
      <c r="C3097" s="41"/>
      <c r="D3097" s="41"/>
    </row>
    <row r="3098" spans="3:4">
      <c r="C3098" s="41"/>
      <c r="D3098" s="41"/>
    </row>
    <row r="3099" spans="3:4">
      <c r="C3099" s="41"/>
      <c r="D3099" s="41"/>
    </row>
    <row r="3100" spans="3:4">
      <c r="C3100" s="41"/>
      <c r="D3100" s="41"/>
    </row>
    <row r="3101" spans="3:4">
      <c r="C3101" s="41"/>
      <c r="D3101" s="41"/>
    </row>
    <row r="3102" spans="3:4">
      <c r="C3102" s="41"/>
      <c r="D3102" s="41"/>
    </row>
    <row r="3103" spans="3:4">
      <c r="C3103" s="41"/>
      <c r="D3103" s="41"/>
    </row>
    <row r="3104" spans="3:4">
      <c r="C3104" s="41"/>
      <c r="D3104" s="41"/>
    </row>
    <row r="3105" spans="3:4">
      <c r="C3105" s="41"/>
      <c r="D3105" s="41"/>
    </row>
    <row r="3106" spans="3:4">
      <c r="C3106" s="41"/>
      <c r="D3106" s="41"/>
    </row>
    <row r="3107" spans="3:4">
      <c r="C3107" s="41"/>
      <c r="D3107" s="41"/>
    </row>
    <row r="3108" spans="3:4">
      <c r="C3108" s="41"/>
      <c r="D3108" s="41"/>
    </row>
    <row r="3109" spans="3:4">
      <c r="C3109" s="41"/>
      <c r="D3109" s="41"/>
    </row>
    <row r="3110" spans="3:4">
      <c r="C3110" s="41"/>
      <c r="D3110" s="41"/>
    </row>
    <row r="3111" spans="3:4">
      <c r="C3111" s="41"/>
      <c r="D3111" s="41"/>
    </row>
    <row r="3112" spans="3:4">
      <c r="C3112" s="41"/>
      <c r="D3112" s="41"/>
    </row>
    <row r="3113" spans="3:4">
      <c r="C3113" s="41"/>
      <c r="D3113" s="41"/>
    </row>
    <row r="3114" spans="3:4">
      <c r="C3114" s="41"/>
      <c r="D3114" s="41"/>
    </row>
    <row r="3115" spans="3:4">
      <c r="C3115" s="41"/>
      <c r="D3115" s="41"/>
    </row>
    <row r="3116" spans="3:4">
      <c r="C3116" s="41"/>
      <c r="D3116" s="41"/>
    </row>
    <row r="3117" spans="3:4">
      <c r="C3117" s="41"/>
      <c r="D3117" s="41"/>
    </row>
    <row r="3118" spans="3:4">
      <c r="C3118" s="41"/>
      <c r="D3118" s="41"/>
    </row>
    <row r="3119" spans="3:4">
      <c r="C3119" s="41"/>
      <c r="D3119" s="41"/>
    </row>
    <row r="3120" spans="3:4">
      <c r="C3120" s="41"/>
      <c r="D3120" s="41"/>
    </row>
    <row r="3121" spans="3:4">
      <c r="C3121" s="41"/>
      <c r="D3121" s="41"/>
    </row>
    <row r="3122" spans="3:4">
      <c r="C3122" s="41"/>
      <c r="D3122" s="41"/>
    </row>
    <row r="3123" spans="3:4">
      <c r="C3123" s="41"/>
      <c r="D3123" s="41"/>
    </row>
    <row r="3124" spans="3:4">
      <c r="C3124" s="41"/>
      <c r="D3124" s="41"/>
    </row>
    <row r="3125" spans="3:4">
      <c r="C3125" s="41"/>
      <c r="D3125" s="41"/>
    </row>
    <row r="3126" spans="3:4">
      <c r="C3126" s="41"/>
      <c r="D3126" s="41"/>
    </row>
    <row r="3127" spans="3:4">
      <c r="C3127" s="41"/>
      <c r="D3127" s="41"/>
    </row>
    <row r="3128" spans="3:4">
      <c r="C3128" s="41"/>
      <c r="D3128" s="41"/>
    </row>
    <row r="3129" spans="3:4">
      <c r="C3129" s="41"/>
      <c r="D3129" s="41"/>
    </row>
    <row r="3130" spans="3:4">
      <c r="C3130" s="41"/>
      <c r="D3130" s="41"/>
    </row>
    <row r="3131" spans="3:4">
      <c r="C3131" s="41"/>
      <c r="D3131" s="41"/>
    </row>
    <row r="3132" spans="3:4">
      <c r="C3132" s="41"/>
      <c r="D3132" s="41"/>
    </row>
    <row r="3133" spans="3:4">
      <c r="C3133" s="41"/>
      <c r="D3133" s="41"/>
    </row>
    <row r="3134" spans="3:4">
      <c r="C3134" s="41"/>
      <c r="D3134" s="41"/>
    </row>
    <row r="3135" spans="3:4">
      <c r="C3135" s="41"/>
      <c r="D3135" s="41"/>
    </row>
    <row r="3136" spans="3:4">
      <c r="C3136" s="41"/>
      <c r="D3136" s="41"/>
    </row>
    <row r="3137" spans="3:4">
      <c r="C3137" s="41"/>
      <c r="D3137" s="41"/>
    </row>
    <row r="3138" spans="3:4">
      <c r="C3138" s="41"/>
      <c r="D3138" s="41"/>
    </row>
    <row r="3139" spans="3:4">
      <c r="C3139" s="41"/>
      <c r="D3139" s="41"/>
    </row>
    <row r="3140" spans="3:4">
      <c r="C3140" s="41"/>
      <c r="D3140" s="41"/>
    </row>
    <row r="3141" spans="3:4">
      <c r="C3141" s="41"/>
      <c r="D3141" s="41"/>
    </row>
    <row r="3142" spans="3:4">
      <c r="C3142" s="41"/>
      <c r="D3142" s="41"/>
    </row>
    <row r="3143" spans="3:4">
      <c r="C3143" s="41"/>
      <c r="D3143" s="41"/>
    </row>
    <row r="3144" spans="3:4">
      <c r="C3144" s="41"/>
      <c r="D3144" s="41"/>
    </row>
    <row r="3145" spans="3:4">
      <c r="C3145" s="41"/>
      <c r="D3145" s="41"/>
    </row>
    <row r="3146" spans="3:4">
      <c r="C3146" s="41"/>
      <c r="D3146" s="41"/>
    </row>
    <row r="3147" spans="3:4">
      <c r="C3147" s="41"/>
      <c r="D3147" s="41"/>
    </row>
    <row r="3148" spans="3:4">
      <c r="C3148" s="41"/>
      <c r="D3148" s="41"/>
    </row>
    <row r="3149" spans="3:4">
      <c r="C3149" s="41"/>
      <c r="D3149" s="41"/>
    </row>
    <row r="3150" spans="3:4">
      <c r="C3150" s="41"/>
      <c r="D3150" s="41"/>
    </row>
    <row r="3151" spans="3:4">
      <c r="C3151" s="41"/>
      <c r="D3151" s="41"/>
    </row>
    <row r="3152" spans="3:4">
      <c r="C3152" s="41"/>
      <c r="D3152" s="41"/>
    </row>
    <row r="3153" spans="3:4">
      <c r="C3153" s="41"/>
      <c r="D3153" s="41"/>
    </row>
    <row r="3154" spans="3:4">
      <c r="C3154" s="41"/>
      <c r="D3154" s="41"/>
    </row>
    <row r="3155" spans="3:4">
      <c r="C3155" s="41"/>
      <c r="D3155" s="41"/>
    </row>
    <row r="3156" spans="3:4">
      <c r="C3156" s="41"/>
      <c r="D3156" s="41"/>
    </row>
    <row r="3157" spans="3:4">
      <c r="C3157" s="41"/>
      <c r="D3157" s="41"/>
    </row>
    <row r="3158" spans="3:4">
      <c r="C3158" s="41"/>
      <c r="D3158" s="41"/>
    </row>
    <row r="3159" spans="3:4">
      <c r="C3159" s="41"/>
      <c r="D3159" s="41"/>
    </row>
    <row r="3160" spans="3:4">
      <c r="C3160" s="41"/>
      <c r="D3160" s="41"/>
    </row>
    <row r="3161" spans="3:4">
      <c r="C3161" s="41"/>
      <c r="D3161" s="41"/>
    </row>
    <row r="3162" spans="3:4">
      <c r="C3162" s="41"/>
      <c r="D3162" s="41"/>
    </row>
    <row r="3163" spans="3:4">
      <c r="C3163" s="41"/>
      <c r="D3163" s="41"/>
    </row>
    <row r="3164" spans="3:4">
      <c r="C3164" s="41"/>
      <c r="D3164" s="41"/>
    </row>
    <row r="3165" spans="3:4">
      <c r="C3165" s="41"/>
      <c r="D3165" s="41"/>
    </row>
    <row r="3166" spans="3:4">
      <c r="C3166" s="41"/>
      <c r="D3166" s="41"/>
    </row>
    <row r="3167" spans="3:4">
      <c r="C3167" s="41"/>
      <c r="D3167" s="41"/>
    </row>
    <row r="3168" spans="3:4">
      <c r="C3168" s="41"/>
      <c r="D3168" s="41"/>
    </row>
    <row r="3169" spans="3:4">
      <c r="C3169" s="41"/>
      <c r="D3169" s="41"/>
    </row>
    <row r="3170" spans="3:4">
      <c r="C3170" s="41"/>
      <c r="D3170" s="41"/>
    </row>
    <row r="3171" spans="3:4">
      <c r="C3171" s="41"/>
      <c r="D3171" s="41"/>
    </row>
    <row r="3172" spans="3:4">
      <c r="C3172" s="41"/>
      <c r="D3172" s="41"/>
    </row>
    <row r="3173" spans="3:4">
      <c r="C3173" s="41"/>
      <c r="D3173" s="41"/>
    </row>
    <row r="3174" spans="3:4">
      <c r="C3174" s="41"/>
      <c r="D3174" s="41"/>
    </row>
    <row r="3175" spans="3:4">
      <c r="C3175" s="41"/>
      <c r="D3175" s="41"/>
    </row>
    <row r="3176" spans="3:4">
      <c r="C3176" s="41"/>
      <c r="D3176" s="41"/>
    </row>
    <row r="3177" spans="3:4">
      <c r="C3177" s="41"/>
      <c r="D3177" s="41"/>
    </row>
    <row r="3178" spans="3:4">
      <c r="C3178" s="41"/>
      <c r="D3178" s="41"/>
    </row>
    <row r="3179" spans="3:4">
      <c r="C3179" s="41"/>
      <c r="D3179" s="41"/>
    </row>
    <row r="3180" spans="3:4">
      <c r="C3180" s="41"/>
      <c r="D3180" s="41"/>
    </row>
    <row r="3181" spans="3:4">
      <c r="C3181" s="41"/>
      <c r="D3181" s="41"/>
    </row>
    <row r="3182" spans="3:4">
      <c r="C3182" s="41"/>
      <c r="D3182" s="41"/>
    </row>
    <row r="3183" spans="3:4">
      <c r="C3183" s="41"/>
      <c r="D3183" s="41"/>
    </row>
    <row r="3184" spans="3:4">
      <c r="C3184" s="41"/>
      <c r="D3184" s="41"/>
    </row>
    <row r="3185" spans="3:4">
      <c r="C3185" s="41"/>
      <c r="D3185" s="41"/>
    </row>
    <row r="3186" spans="3:4">
      <c r="C3186" s="41"/>
      <c r="D3186" s="41"/>
    </row>
    <row r="3187" spans="3:4">
      <c r="C3187" s="41"/>
      <c r="D3187" s="41"/>
    </row>
    <row r="3188" spans="3:4">
      <c r="C3188" s="41"/>
      <c r="D3188" s="41"/>
    </row>
    <row r="3189" spans="3:4">
      <c r="C3189" s="41"/>
      <c r="D3189" s="41"/>
    </row>
    <row r="3190" spans="3:4">
      <c r="C3190" s="41"/>
      <c r="D3190" s="41"/>
    </row>
    <row r="3191" spans="3:4">
      <c r="C3191" s="41"/>
      <c r="D3191" s="41"/>
    </row>
    <row r="3192" spans="3:4">
      <c r="C3192" s="41"/>
      <c r="D3192" s="41"/>
    </row>
    <row r="3193" spans="3:4">
      <c r="C3193" s="41"/>
      <c r="D3193" s="41"/>
    </row>
    <row r="3194" spans="3:4">
      <c r="C3194" s="41"/>
      <c r="D3194" s="41"/>
    </row>
    <row r="3195" spans="3:4">
      <c r="C3195" s="41"/>
      <c r="D3195" s="41"/>
    </row>
    <row r="3196" spans="3:4">
      <c r="C3196" s="41"/>
      <c r="D3196" s="41"/>
    </row>
    <row r="3197" spans="3:4">
      <c r="C3197" s="41"/>
      <c r="D3197" s="41"/>
    </row>
    <row r="3198" spans="3:4">
      <c r="C3198" s="41"/>
      <c r="D3198" s="41"/>
    </row>
    <row r="3199" spans="3:4">
      <c r="C3199" s="41"/>
      <c r="D3199" s="41"/>
    </row>
    <row r="3200" spans="3:4">
      <c r="C3200" s="41"/>
      <c r="D3200" s="41"/>
    </row>
    <row r="3201" spans="3:4">
      <c r="C3201" s="41"/>
      <c r="D3201" s="41"/>
    </row>
    <row r="3202" spans="3:4">
      <c r="C3202" s="41"/>
      <c r="D3202" s="41"/>
    </row>
    <row r="3203" spans="3:4">
      <c r="C3203" s="41"/>
      <c r="D3203" s="41"/>
    </row>
    <row r="3204" spans="3:4">
      <c r="C3204" s="41"/>
      <c r="D3204" s="41"/>
    </row>
    <row r="3205" spans="3:4">
      <c r="C3205" s="41"/>
      <c r="D3205" s="41"/>
    </row>
    <row r="3206" spans="3:4">
      <c r="C3206" s="41"/>
      <c r="D3206" s="41"/>
    </row>
    <row r="3207" spans="3:4">
      <c r="C3207" s="41"/>
      <c r="D3207" s="41"/>
    </row>
    <row r="3208" spans="3:4">
      <c r="C3208" s="41"/>
      <c r="D3208" s="41"/>
    </row>
    <row r="3209" spans="3:4">
      <c r="C3209" s="41"/>
      <c r="D3209" s="41"/>
    </row>
    <row r="3210" spans="3:4">
      <c r="C3210" s="41"/>
      <c r="D3210" s="41"/>
    </row>
    <row r="3211" spans="3:4">
      <c r="C3211" s="41"/>
      <c r="D3211" s="41"/>
    </row>
    <row r="3212" spans="3:4">
      <c r="C3212" s="41"/>
      <c r="D3212" s="41"/>
    </row>
    <row r="3213" spans="3:4">
      <c r="C3213" s="41"/>
      <c r="D3213" s="41"/>
    </row>
    <row r="3214" spans="3:4">
      <c r="C3214" s="41"/>
      <c r="D3214" s="41"/>
    </row>
    <row r="3215" spans="3:4">
      <c r="C3215" s="41"/>
      <c r="D3215" s="41"/>
    </row>
    <row r="3216" spans="3:4">
      <c r="C3216" s="41"/>
      <c r="D3216" s="41"/>
    </row>
    <row r="3217" spans="3:4">
      <c r="C3217" s="41"/>
      <c r="D3217" s="41"/>
    </row>
    <row r="3218" spans="3:4">
      <c r="C3218" s="41"/>
      <c r="D3218" s="41"/>
    </row>
    <row r="3219" spans="3:4">
      <c r="C3219" s="41"/>
      <c r="D3219" s="41"/>
    </row>
    <row r="3220" spans="3:4">
      <c r="C3220" s="41"/>
      <c r="D3220" s="41"/>
    </row>
    <row r="3221" spans="3:4">
      <c r="C3221" s="41"/>
      <c r="D3221" s="41"/>
    </row>
    <row r="3222" spans="3:4">
      <c r="C3222" s="41"/>
      <c r="D3222" s="41"/>
    </row>
    <row r="3223" spans="3:4">
      <c r="C3223" s="41"/>
      <c r="D3223" s="41"/>
    </row>
    <row r="3224" spans="3:4">
      <c r="C3224" s="41"/>
      <c r="D3224" s="41"/>
    </row>
    <row r="3225" spans="3:4">
      <c r="C3225" s="41"/>
      <c r="D3225" s="41"/>
    </row>
    <row r="3226" spans="3:4">
      <c r="C3226" s="41"/>
      <c r="D3226" s="41"/>
    </row>
    <row r="3227" spans="3:4">
      <c r="C3227" s="41"/>
      <c r="D3227" s="41"/>
    </row>
    <row r="3228" spans="3:4">
      <c r="C3228" s="41"/>
      <c r="D3228" s="41"/>
    </row>
    <row r="3229" spans="3:4">
      <c r="C3229" s="41"/>
      <c r="D3229" s="41"/>
    </row>
    <row r="3230" spans="3:4">
      <c r="C3230" s="41"/>
      <c r="D3230" s="41"/>
    </row>
    <row r="3231" spans="3:4">
      <c r="C3231" s="41"/>
      <c r="D3231" s="41"/>
    </row>
    <row r="3232" spans="3:4">
      <c r="C3232" s="41"/>
      <c r="D3232" s="41"/>
    </row>
    <row r="3233" spans="3:4">
      <c r="C3233" s="41"/>
      <c r="D3233" s="41"/>
    </row>
    <row r="3234" spans="3:4">
      <c r="C3234" s="41"/>
      <c r="D3234" s="41"/>
    </row>
    <row r="3235" spans="3:4">
      <c r="C3235" s="41"/>
      <c r="D3235" s="41"/>
    </row>
    <row r="3236" spans="3:4">
      <c r="C3236" s="41"/>
      <c r="D3236" s="41"/>
    </row>
    <row r="3237" spans="3:4">
      <c r="C3237" s="41"/>
      <c r="D3237" s="41"/>
    </row>
    <row r="3238" spans="3:4">
      <c r="C3238" s="41"/>
      <c r="D3238" s="41"/>
    </row>
    <row r="3239" spans="3:4">
      <c r="C3239" s="41"/>
      <c r="D3239" s="41"/>
    </row>
    <row r="3240" spans="3:4">
      <c r="C3240" s="41"/>
      <c r="D3240" s="41"/>
    </row>
    <row r="3241" spans="3:4">
      <c r="C3241" s="41"/>
      <c r="D3241" s="41"/>
    </row>
    <row r="3242" spans="3:4">
      <c r="C3242" s="41"/>
      <c r="D3242" s="41"/>
    </row>
    <row r="3243" spans="3:4">
      <c r="C3243" s="41"/>
      <c r="D3243" s="41"/>
    </row>
    <row r="3244" spans="3:4">
      <c r="C3244" s="41"/>
      <c r="D3244" s="41"/>
    </row>
    <row r="3245" spans="3:4">
      <c r="C3245" s="41"/>
      <c r="D3245" s="41"/>
    </row>
    <row r="3246" spans="3:4">
      <c r="C3246" s="41"/>
      <c r="D3246" s="41"/>
    </row>
    <row r="3247" spans="3:4">
      <c r="C3247" s="41"/>
      <c r="D3247" s="41"/>
    </row>
    <row r="3248" spans="3:4">
      <c r="C3248" s="41"/>
      <c r="D3248" s="41"/>
    </row>
    <row r="3249" spans="3:4">
      <c r="C3249" s="41"/>
      <c r="D3249" s="41"/>
    </row>
    <row r="3250" spans="3:4">
      <c r="C3250" s="41"/>
      <c r="D3250" s="41"/>
    </row>
    <row r="3251" spans="3:4">
      <c r="C3251" s="41"/>
      <c r="D3251" s="41"/>
    </row>
    <row r="3252" spans="3:4">
      <c r="C3252" s="41"/>
      <c r="D3252" s="41"/>
    </row>
    <row r="3253" spans="3:4">
      <c r="C3253" s="41"/>
      <c r="D3253" s="41"/>
    </row>
    <row r="3254" spans="3:4">
      <c r="C3254" s="41"/>
      <c r="D3254" s="41"/>
    </row>
    <row r="3255" spans="3:4">
      <c r="C3255" s="41"/>
      <c r="D3255" s="41"/>
    </row>
    <row r="3256" spans="3:4">
      <c r="C3256" s="41"/>
      <c r="D3256" s="41"/>
    </row>
    <row r="3257" spans="3:4">
      <c r="C3257" s="41"/>
      <c r="D3257" s="41"/>
    </row>
    <row r="3258" spans="3:4">
      <c r="C3258" s="41"/>
      <c r="D3258" s="41"/>
    </row>
    <row r="3259" spans="3:4">
      <c r="C3259" s="41"/>
      <c r="D3259" s="41"/>
    </row>
    <row r="3260" spans="3:4">
      <c r="C3260" s="41"/>
      <c r="D3260" s="41"/>
    </row>
    <row r="3261" spans="3:4">
      <c r="C3261" s="41"/>
      <c r="D3261" s="41"/>
    </row>
    <row r="3262" spans="3:4">
      <c r="C3262" s="41"/>
      <c r="D3262" s="41"/>
    </row>
    <row r="3263" spans="3:4">
      <c r="C3263" s="41"/>
      <c r="D3263" s="41"/>
    </row>
    <row r="3264" spans="3:4">
      <c r="C3264" s="41"/>
      <c r="D3264" s="41"/>
    </row>
    <row r="3265" spans="3:4">
      <c r="C3265" s="41"/>
      <c r="D3265" s="41"/>
    </row>
    <row r="3266" spans="3:4">
      <c r="C3266" s="41"/>
      <c r="D3266" s="41"/>
    </row>
    <row r="3267" spans="3:4">
      <c r="C3267" s="41"/>
      <c r="D3267" s="41"/>
    </row>
    <row r="3268" spans="3:4">
      <c r="C3268" s="41"/>
      <c r="D3268" s="41"/>
    </row>
    <row r="3269" spans="3:4">
      <c r="C3269" s="41"/>
      <c r="D3269" s="41"/>
    </row>
    <row r="3270" spans="3:4">
      <c r="C3270" s="41"/>
      <c r="D3270" s="41"/>
    </row>
    <row r="3271" spans="3:4">
      <c r="C3271" s="41"/>
      <c r="D3271" s="41"/>
    </row>
    <row r="3272" spans="3:4">
      <c r="C3272" s="41"/>
      <c r="D3272" s="41"/>
    </row>
    <row r="3273" spans="3:4">
      <c r="C3273" s="41"/>
      <c r="D3273" s="41"/>
    </row>
    <row r="3274" spans="3:4">
      <c r="C3274" s="41"/>
      <c r="D3274" s="41"/>
    </row>
    <row r="3275" spans="3:4">
      <c r="C3275" s="41"/>
      <c r="D3275" s="41"/>
    </row>
    <row r="3276" spans="3:4">
      <c r="C3276" s="41"/>
      <c r="D3276" s="41"/>
    </row>
    <row r="3277" spans="3:4">
      <c r="C3277" s="41"/>
      <c r="D3277" s="41"/>
    </row>
    <row r="3278" spans="3:4">
      <c r="C3278" s="41"/>
      <c r="D3278" s="41"/>
    </row>
    <row r="3279" spans="3:4">
      <c r="C3279" s="41"/>
      <c r="D3279" s="41"/>
    </row>
    <row r="3280" spans="3:4">
      <c r="C3280" s="41"/>
      <c r="D3280" s="41"/>
    </row>
    <row r="3281" spans="3:4">
      <c r="C3281" s="41"/>
      <c r="D3281" s="41"/>
    </row>
    <row r="3282" spans="3:4">
      <c r="C3282" s="41"/>
      <c r="D3282" s="41"/>
    </row>
    <row r="3283" spans="3:4">
      <c r="C3283" s="41"/>
      <c r="D3283" s="41"/>
    </row>
    <row r="3284" spans="3:4">
      <c r="C3284" s="41"/>
      <c r="D3284" s="41"/>
    </row>
    <row r="3285" spans="3:4">
      <c r="C3285" s="41"/>
      <c r="D3285" s="41"/>
    </row>
    <row r="3286" spans="3:4">
      <c r="C3286" s="41"/>
      <c r="D3286" s="41"/>
    </row>
    <row r="3287" spans="3:4">
      <c r="C3287" s="41"/>
      <c r="D3287" s="41"/>
    </row>
    <row r="3288" spans="3:4">
      <c r="C3288" s="41"/>
      <c r="D3288" s="41"/>
    </row>
    <row r="3289" spans="3:4">
      <c r="C3289" s="41"/>
      <c r="D3289" s="41"/>
    </row>
    <row r="3290" spans="3:4">
      <c r="C3290" s="41"/>
      <c r="D3290" s="41"/>
    </row>
    <row r="3291" spans="3:4">
      <c r="C3291" s="41"/>
      <c r="D3291" s="41"/>
    </row>
    <row r="3292" spans="3:4">
      <c r="C3292" s="41"/>
      <c r="D3292" s="41"/>
    </row>
    <row r="3293" spans="3:4">
      <c r="C3293" s="41"/>
      <c r="D3293" s="41"/>
    </row>
    <row r="3294" spans="3:4">
      <c r="C3294" s="41"/>
      <c r="D3294" s="41"/>
    </row>
    <row r="3295" spans="3:4">
      <c r="C3295" s="41"/>
      <c r="D3295" s="41"/>
    </row>
    <row r="3296" spans="3:4">
      <c r="C3296" s="41"/>
      <c r="D3296" s="41"/>
    </row>
    <row r="3297" spans="3:4">
      <c r="C3297" s="41"/>
      <c r="D3297" s="41"/>
    </row>
    <row r="3298" spans="3:4">
      <c r="C3298" s="41"/>
      <c r="D3298" s="41"/>
    </row>
    <row r="3299" spans="3:4">
      <c r="C3299" s="41"/>
      <c r="D3299" s="41"/>
    </row>
    <row r="3300" spans="3:4">
      <c r="C3300" s="41"/>
      <c r="D3300" s="41"/>
    </row>
    <row r="3301" spans="3:4">
      <c r="C3301" s="41"/>
      <c r="D3301" s="41"/>
    </row>
    <row r="3302" spans="3:4">
      <c r="C3302" s="41"/>
      <c r="D3302" s="41"/>
    </row>
    <row r="3303" spans="3:4">
      <c r="C3303" s="41"/>
      <c r="D3303" s="41"/>
    </row>
    <row r="3304" spans="3:4">
      <c r="C3304" s="41"/>
      <c r="D3304" s="41"/>
    </row>
    <row r="3305" spans="3:4">
      <c r="C3305" s="41"/>
      <c r="D3305" s="41"/>
    </row>
    <row r="3306" spans="3:4">
      <c r="C3306" s="41"/>
      <c r="D3306" s="41"/>
    </row>
    <row r="3307" spans="3:4">
      <c r="C3307" s="41"/>
      <c r="D3307" s="41"/>
    </row>
    <row r="3308" spans="3:4">
      <c r="C3308" s="41"/>
      <c r="D3308" s="41"/>
    </row>
    <row r="3309" spans="3:4">
      <c r="C3309" s="41"/>
      <c r="D3309" s="41"/>
    </row>
    <row r="3310" spans="3:4">
      <c r="C3310" s="41"/>
      <c r="D3310" s="41"/>
    </row>
    <row r="3311" spans="3:4">
      <c r="C3311" s="41"/>
      <c r="D3311" s="41"/>
    </row>
    <row r="3312" spans="3:4">
      <c r="C3312" s="41"/>
      <c r="D3312" s="41"/>
    </row>
    <row r="3313" spans="3:4">
      <c r="C3313" s="41"/>
      <c r="D3313" s="41"/>
    </row>
    <row r="3314" spans="3:4">
      <c r="C3314" s="41"/>
      <c r="D3314" s="41"/>
    </row>
    <row r="3315" spans="3:4">
      <c r="C3315" s="41"/>
      <c r="D3315" s="41"/>
    </row>
    <row r="3316" spans="3:4">
      <c r="C3316" s="41"/>
      <c r="D3316" s="41"/>
    </row>
    <row r="3317" spans="3:4">
      <c r="C3317" s="41"/>
      <c r="D3317" s="41"/>
    </row>
    <row r="3318" spans="3:4">
      <c r="C3318" s="41"/>
      <c r="D3318" s="41"/>
    </row>
    <row r="3319" spans="3:4">
      <c r="C3319" s="41"/>
      <c r="D3319" s="41"/>
    </row>
    <row r="3320" spans="3:4">
      <c r="C3320" s="41"/>
      <c r="D3320" s="41"/>
    </row>
    <row r="3321" spans="3:4">
      <c r="C3321" s="41"/>
      <c r="D3321" s="41"/>
    </row>
    <row r="3322" spans="3:4">
      <c r="C3322" s="41"/>
      <c r="D3322" s="41"/>
    </row>
    <row r="3323" spans="3:4">
      <c r="C3323" s="41"/>
      <c r="D3323" s="41"/>
    </row>
    <row r="3324" spans="3:4">
      <c r="C3324" s="41"/>
      <c r="D3324" s="41"/>
    </row>
    <row r="3325" spans="3:4">
      <c r="C3325" s="41"/>
      <c r="D3325" s="41"/>
    </row>
    <row r="3326" spans="3:4">
      <c r="C3326" s="41"/>
      <c r="D3326" s="41"/>
    </row>
    <row r="3327" spans="3:4">
      <c r="C3327" s="41"/>
      <c r="D3327" s="41"/>
    </row>
    <row r="3328" spans="3:4">
      <c r="C3328" s="41"/>
      <c r="D3328" s="41"/>
    </row>
    <row r="3329" spans="3:4">
      <c r="C3329" s="41"/>
      <c r="D3329" s="41"/>
    </row>
    <row r="3330" spans="3:4">
      <c r="C3330" s="41"/>
      <c r="D3330" s="41"/>
    </row>
    <row r="3331" spans="3:4">
      <c r="C3331" s="41"/>
      <c r="D3331" s="41"/>
    </row>
    <row r="3332" spans="3:4">
      <c r="C3332" s="41"/>
      <c r="D3332" s="41"/>
    </row>
    <row r="3333" spans="3:4">
      <c r="C3333" s="41"/>
      <c r="D3333" s="41"/>
    </row>
    <row r="3334" spans="3:4">
      <c r="C3334" s="41"/>
      <c r="D3334" s="41"/>
    </row>
    <row r="3335" spans="3:4">
      <c r="C3335" s="41"/>
      <c r="D3335" s="41"/>
    </row>
    <row r="3336" spans="3:4">
      <c r="C3336" s="41"/>
      <c r="D3336" s="41"/>
    </row>
    <row r="3337" spans="3:4">
      <c r="C3337" s="41"/>
      <c r="D3337" s="41"/>
    </row>
    <row r="3338" spans="3:4">
      <c r="C3338" s="41"/>
      <c r="D3338" s="41"/>
    </row>
    <row r="3339" spans="3:4">
      <c r="C3339" s="41"/>
      <c r="D3339" s="41"/>
    </row>
    <row r="3340" spans="3:4">
      <c r="C3340" s="41"/>
      <c r="D3340" s="41"/>
    </row>
    <row r="3341" spans="3:4">
      <c r="C3341" s="41"/>
      <c r="D3341" s="41"/>
    </row>
    <row r="3342" spans="3:4">
      <c r="C3342" s="41"/>
      <c r="D3342" s="41"/>
    </row>
    <row r="3343" spans="3:4">
      <c r="C3343" s="41"/>
      <c r="D3343" s="41"/>
    </row>
    <row r="3344" spans="3:4">
      <c r="C3344" s="41"/>
      <c r="D3344" s="41"/>
    </row>
    <row r="3345" spans="3:4">
      <c r="C3345" s="41"/>
      <c r="D3345" s="41"/>
    </row>
    <row r="3346" spans="3:4">
      <c r="C3346" s="41"/>
      <c r="D3346" s="41"/>
    </row>
    <row r="3347" spans="3:4">
      <c r="C3347" s="41"/>
      <c r="D3347" s="41"/>
    </row>
    <row r="3348" spans="3:4">
      <c r="C3348" s="41"/>
      <c r="D3348" s="41"/>
    </row>
    <row r="3349" spans="3:4">
      <c r="C3349" s="41"/>
      <c r="D3349" s="41"/>
    </row>
    <row r="3350" spans="3:4">
      <c r="C3350" s="41"/>
      <c r="D3350" s="41"/>
    </row>
    <row r="3351" spans="3:4">
      <c r="C3351" s="41"/>
      <c r="D3351" s="41"/>
    </row>
    <row r="3352" spans="3:4">
      <c r="C3352" s="41"/>
      <c r="D3352" s="41"/>
    </row>
    <row r="3353" spans="3:4">
      <c r="C3353" s="41"/>
      <c r="D3353" s="41"/>
    </row>
    <row r="3354" spans="3:4">
      <c r="C3354" s="41"/>
      <c r="D3354" s="41"/>
    </row>
    <row r="3355" spans="3:4">
      <c r="C3355" s="41"/>
      <c r="D3355" s="41"/>
    </row>
    <row r="3356" spans="3:4">
      <c r="C3356" s="41"/>
      <c r="D3356" s="41"/>
    </row>
    <row r="3357" spans="3:4">
      <c r="C3357" s="41"/>
      <c r="D3357" s="41"/>
    </row>
    <row r="3358" spans="3:4">
      <c r="C3358" s="41"/>
      <c r="D3358" s="41"/>
    </row>
    <row r="3359" spans="3:4">
      <c r="C3359" s="41"/>
      <c r="D3359" s="41"/>
    </row>
    <row r="3360" spans="3:4">
      <c r="C3360" s="41"/>
      <c r="D3360" s="41"/>
    </row>
    <row r="3361" spans="3:4">
      <c r="C3361" s="41"/>
      <c r="D3361" s="41"/>
    </row>
    <row r="3362" spans="3:4">
      <c r="C3362" s="41"/>
      <c r="D3362" s="41"/>
    </row>
    <row r="3363" spans="3:4">
      <c r="C3363" s="41"/>
      <c r="D3363" s="41"/>
    </row>
    <row r="3364" spans="3:4">
      <c r="C3364" s="41"/>
      <c r="D3364" s="41"/>
    </row>
    <row r="3365" spans="3:4">
      <c r="C3365" s="41"/>
      <c r="D3365" s="41"/>
    </row>
    <row r="3366" spans="3:4">
      <c r="C3366" s="41"/>
      <c r="D3366" s="41"/>
    </row>
    <row r="3367" spans="3:4">
      <c r="C3367" s="41"/>
      <c r="D3367" s="41"/>
    </row>
    <row r="3368" spans="3:4">
      <c r="C3368" s="41"/>
      <c r="D3368" s="41"/>
    </row>
    <row r="3369" spans="3:4">
      <c r="C3369" s="41"/>
      <c r="D3369" s="41"/>
    </row>
    <row r="3370" spans="3:4">
      <c r="C3370" s="41"/>
      <c r="D3370" s="41"/>
    </row>
    <row r="3371" spans="3:4">
      <c r="C3371" s="41"/>
      <c r="D3371" s="41"/>
    </row>
    <row r="3372" spans="3:4">
      <c r="C3372" s="41"/>
      <c r="D3372" s="41"/>
    </row>
    <row r="3373" spans="3:4">
      <c r="C3373" s="41"/>
      <c r="D3373" s="41"/>
    </row>
    <row r="3374" spans="3:4">
      <c r="C3374" s="41"/>
      <c r="D3374" s="41"/>
    </row>
    <row r="3375" spans="3:4">
      <c r="C3375" s="41"/>
      <c r="D3375" s="41"/>
    </row>
    <row r="3376" spans="3:4">
      <c r="C3376" s="41"/>
      <c r="D3376" s="41"/>
    </row>
    <row r="3377" spans="3:4">
      <c r="C3377" s="41"/>
      <c r="D3377" s="41"/>
    </row>
    <row r="3378" spans="3:4">
      <c r="C3378" s="41"/>
      <c r="D3378" s="41"/>
    </row>
    <row r="3379" spans="3:4">
      <c r="C3379" s="41"/>
      <c r="D3379" s="41"/>
    </row>
    <row r="3380" spans="3:4">
      <c r="C3380" s="41"/>
      <c r="D3380" s="41"/>
    </row>
    <row r="3381" spans="3:4">
      <c r="C3381" s="41"/>
      <c r="D3381" s="41"/>
    </row>
    <row r="3382" spans="3:4">
      <c r="C3382" s="41"/>
      <c r="D3382" s="41"/>
    </row>
    <row r="3383" spans="3:4">
      <c r="C3383" s="41"/>
      <c r="D3383" s="41"/>
    </row>
    <row r="3384" spans="3:4">
      <c r="C3384" s="41"/>
      <c r="D3384" s="41"/>
    </row>
    <row r="3385" spans="3:4">
      <c r="C3385" s="41"/>
      <c r="D3385" s="41"/>
    </row>
    <row r="3386" spans="3:4">
      <c r="C3386" s="41"/>
      <c r="D3386" s="41"/>
    </row>
    <row r="3387" spans="3:4">
      <c r="C3387" s="41"/>
      <c r="D3387" s="41"/>
    </row>
    <row r="3388" spans="3:4">
      <c r="C3388" s="41"/>
      <c r="D3388" s="41"/>
    </row>
    <row r="3389" spans="3:4">
      <c r="C3389" s="41"/>
      <c r="D3389" s="41"/>
    </row>
    <row r="3390" spans="3:4">
      <c r="C3390" s="41"/>
      <c r="D3390" s="41"/>
    </row>
    <row r="3391" spans="3:4">
      <c r="C3391" s="41"/>
      <c r="D3391" s="41"/>
    </row>
    <row r="3392" spans="3:4">
      <c r="C3392" s="41"/>
      <c r="D3392" s="41"/>
    </row>
    <row r="3393" spans="3:4">
      <c r="C3393" s="41"/>
      <c r="D3393" s="41"/>
    </row>
    <row r="3394" spans="3:4">
      <c r="C3394" s="41"/>
      <c r="D3394" s="41"/>
    </row>
    <row r="3395" spans="3:4">
      <c r="C3395" s="41"/>
      <c r="D3395" s="41"/>
    </row>
    <row r="3396" spans="3:4">
      <c r="C3396" s="41"/>
      <c r="D3396" s="41"/>
    </row>
    <row r="3397" spans="3:4">
      <c r="C3397" s="41"/>
      <c r="D3397" s="41"/>
    </row>
    <row r="3398" spans="3:4">
      <c r="C3398" s="41"/>
      <c r="D3398" s="41"/>
    </row>
    <row r="3399" spans="3:4">
      <c r="C3399" s="41"/>
      <c r="D3399" s="41"/>
    </row>
    <row r="3400" spans="3:4">
      <c r="C3400" s="41"/>
      <c r="D3400" s="41"/>
    </row>
    <row r="3401" spans="3:4">
      <c r="C3401" s="41"/>
      <c r="D3401" s="41"/>
    </row>
    <row r="3402" spans="3:4">
      <c r="C3402" s="41"/>
      <c r="D3402" s="41"/>
    </row>
    <row r="3403" spans="3:4">
      <c r="C3403" s="41"/>
      <c r="D3403" s="41"/>
    </row>
    <row r="3404" spans="3:4">
      <c r="C3404" s="41"/>
      <c r="D3404" s="41"/>
    </row>
    <row r="3405" spans="3:4">
      <c r="C3405" s="41"/>
      <c r="D3405" s="41"/>
    </row>
    <row r="3406" spans="3:4">
      <c r="C3406" s="41"/>
      <c r="D3406" s="41"/>
    </row>
    <row r="3407" spans="3:4">
      <c r="C3407" s="41"/>
      <c r="D3407" s="41"/>
    </row>
    <row r="3408" spans="3:4">
      <c r="C3408" s="41"/>
      <c r="D3408" s="41"/>
    </row>
    <row r="3409" spans="3:4">
      <c r="C3409" s="41"/>
      <c r="D3409" s="41"/>
    </row>
    <row r="3410" spans="3:4">
      <c r="C3410" s="41"/>
      <c r="D3410" s="41"/>
    </row>
    <row r="3411" spans="3:4">
      <c r="C3411" s="41"/>
      <c r="D3411" s="41"/>
    </row>
    <row r="3412" spans="3:4">
      <c r="C3412" s="41"/>
      <c r="D3412" s="41"/>
    </row>
    <row r="3413" spans="3:4">
      <c r="C3413" s="41"/>
      <c r="D3413" s="41"/>
    </row>
    <row r="3414" spans="3:4">
      <c r="C3414" s="41"/>
      <c r="D3414" s="41"/>
    </row>
    <row r="3415" spans="3:4">
      <c r="C3415" s="41"/>
      <c r="D3415" s="41"/>
    </row>
    <row r="3416" spans="3:4">
      <c r="C3416" s="41"/>
      <c r="D3416" s="41"/>
    </row>
    <row r="3417" spans="3:4">
      <c r="C3417" s="41"/>
      <c r="D3417" s="41"/>
    </row>
    <row r="3418" spans="3:4">
      <c r="C3418" s="41"/>
      <c r="D3418" s="41"/>
    </row>
    <row r="3419" spans="3:4">
      <c r="C3419" s="41"/>
      <c r="D3419" s="41"/>
    </row>
    <row r="3420" spans="3:4">
      <c r="C3420" s="41"/>
      <c r="D3420" s="41"/>
    </row>
    <row r="3421" spans="3:4">
      <c r="C3421" s="41"/>
      <c r="D3421" s="41"/>
    </row>
    <row r="3422" spans="3:4">
      <c r="C3422" s="41"/>
      <c r="D3422" s="41"/>
    </row>
    <row r="3423" spans="3:4">
      <c r="C3423" s="41"/>
      <c r="D3423" s="41"/>
    </row>
    <row r="3424" spans="3:4">
      <c r="C3424" s="41"/>
      <c r="D3424" s="41"/>
    </row>
    <row r="3425" spans="3:4">
      <c r="C3425" s="41"/>
      <c r="D3425" s="41"/>
    </row>
    <row r="3426" spans="3:4">
      <c r="C3426" s="41"/>
      <c r="D3426" s="41"/>
    </row>
    <row r="3427" spans="3:4">
      <c r="C3427" s="41"/>
      <c r="D3427" s="41"/>
    </row>
    <row r="3428" spans="3:4">
      <c r="C3428" s="41"/>
      <c r="D3428" s="41"/>
    </row>
    <row r="3429" spans="3:4">
      <c r="C3429" s="41"/>
      <c r="D3429" s="41"/>
    </row>
    <row r="3430" spans="3:4">
      <c r="C3430" s="41"/>
      <c r="D3430" s="41"/>
    </row>
    <row r="3431" spans="3:4">
      <c r="C3431" s="41"/>
      <c r="D3431" s="41"/>
    </row>
    <row r="3432" spans="3:4">
      <c r="C3432" s="41"/>
      <c r="D3432" s="41"/>
    </row>
    <row r="3433" spans="3:4">
      <c r="C3433" s="41"/>
      <c r="D3433" s="41"/>
    </row>
    <row r="3434" spans="3:4">
      <c r="C3434" s="41"/>
      <c r="D3434" s="41"/>
    </row>
    <row r="3435" spans="3:4">
      <c r="C3435" s="41"/>
      <c r="D3435" s="41"/>
    </row>
    <row r="3436" spans="3:4">
      <c r="C3436" s="41"/>
      <c r="D3436" s="41"/>
    </row>
    <row r="3437" spans="3:4">
      <c r="C3437" s="41"/>
      <c r="D3437" s="41"/>
    </row>
    <row r="3438" spans="3:4">
      <c r="C3438" s="41"/>
      <c r="D3438" s="41"/>
    </row>
    <row r="3439" spans="3:4">
      <c r="C3439" s="41"/>
      <c r="D3439" s="41"/>
    </row>
    <row r="3440" spans="3:4">
      <c r="C3440" s="41"/>
      <c r="D3440" s="41"/>
    </row>
    <row r="3441" spans="3:4">
      <c r="C3441" s="41"/>
      <c r="D3441" s="41"/>
    </row>
    <row r="3442" spans="3:4">
      <c r="C3442" s="41"/>
      <c r="D3442" s="41"/>
    </row>
    <row r="3443" spans="3:4">
      <c r="C3443" s="41"/>
      <c r="D3443" s="41"/>
    </row>
    <row r="3444" spans="3:4">
      <c r="C3444" s="41"/>
      <c r="D3444" s="41"/>
    </row>
    <row r="3445" spans="3:4">
      <c r="C3445" s="41"/>
      <c r="D3445" s="41"/>
    </row>
    <row r="3446" spans="3:4">
      <c r="C3446" s="41"/>
      <c r="D3446" s="41"/>
    </row>
    <row r="3447" spans="3:4">
      <c r="C3447" s="41"/>
      <c r="D3447" s="41"/>
    </row>
    <row r="3448" spans="3:4">
      <c r="C3448" s="41"/>
      <c r="D3448" s="41"/>
    </row>
    <row r="3449" spans="3:4">
      <c r="C3449" s="41"/>
      <c r="D3449" s="41"/>
    </row>
    <row r="3450" spans="3:4">
      <c r="C3450" s="41"/>
      <c r="D3450" s="41"/>
    </row>
    <row r="3451" spans="3:4">
      <c r="C3451" s="41"/>
      <c r="D3451" s="41"/>
    </row>
    <row r="3452" spans="3:4">
      <c r="C3452" s="41"/>
      <c r="D3452" s="41"/>
    </row>
    <row r="3453" spans="3:4">
      <c r="C3453" s="41"/>
      <c r="D3453" s="41"/>
    </row>
    <row r="3454" spans="3:4">
      <c r="C3454" s="41"/>
      <c r="D3454" s="41"/>
    </row>
    <row r="3455" spans="3:4">
      <c r="C3455" s="41"/>
      <c r="D3455" s="41"/>
    </row>
    <row r="3456" spans="3:4">
      <c r="C3456" s="41"/>
      <c r="D3456" s="41"/>
    </row>
    <row r="3457" spans="3:4">
      <c r="C3457" s="41"/>
      <c r="D3457" s="41"/>
    </row>
    <row r="3458" spans="3:4">
      <c r="C3458" s="41"/>
      <c r="D3458" s="41"/>
    </row>
    <row r="3459" spans="3:4">
      <c r="C3459" s="41"/>
      <c r="D3459" s="41"/>
    </row>
    <row r="3460" spans="3:4">
      <c r="C3460" s="41"/>
      <c r="D3460" s="41"/>
    </row>
    <row r="3461" spans="3:4">
      <c r="C3461" s="41"/>
      <c r="D3461" s="41"/>
    </row>
    <row r="3462" spans="3:4">
      <c r="C3462" s="41"/>
      <c r="D3462" s="41"/>
    </row>
    <row r="3463" spans="3:4">
      <c r="C3463" s="41"/>
      <c r="D3463" s="41"/>
    </row>
    <row r="3464" spans="3:4">
      <c r="C3464" s="41"/>
      <c r="D3464" s="41"/>
    </row>
    <row r="3465" spans="3:4">
      <c r="C3465" s="41"/>
      <c r="D3465" s="41"/>
    </row>
    <row r="3466" spans="3:4">
      <c r="C3466" s="41"/>
      <c r="D3466" s="41"/>
    </row>
    <row r="3467" spans="3:4">
      <c r="C3467" s="41"/>
      <c r="D3467" s="41"/>
    </row>
    <row r="3468" spans="3:4">
      <c r="C3468" s="41"/>
      <c r="D3468" s="41"/>
    </row>
    <row r="3469" spans="3:4">
      <c r="C3469" s="41"/>
      <c r="D3469" s="41"/>
    </row>
    <row r="3470" spans="3:4">
      <c r="C3470" s="41"/>
      <c r="D3470" s="41"/>
    </row>
    <row r="3471" spans="3:4">
      <c r="C3471" s="41"/>
      <c r="D3471" s="41"/>
    </row>
    <row r="3472" spans="3:4">
      <c r="C3472" s="41"/>
      <c r="D3472" s="41"/>
    </row>
    <row r="3473" spans="3:4">
      <c r="C3473" s="41"/>
      <c r="D3473" s="41"/>
    </row>
    <row r="3474" spans="3:4">
      <c r="C3474" s="41"/>
      <c r="D3474" s="41"/>
    </row>
    <row r="3475" spans="3:4">
      <c r="C3475" s="41"/>
      <c r="D3475" s="41"/>
    </row>
    <row r="3476" spans="3:4">
      <c r="C3476" s="41"/>
      <c r="D3476" s="41"/>
    </row>
    <row r="3477" spans="3:4">
      <c r="C3477" s="41"/>
      <c r="D3477" s="41"/>
    </row>
    <row r="3478" spans="3:4">
      <c r="C3478" s="41"/>
      <c r="D3478" s="41"/>
    </row>
    <row r="3479" spans="3:4">
      <c r="C3479" s="41"/>
      <c r="D3479" s="41"/>
    </row>
    <row r="3480" spans="3:4">
      <c r="C3480" s="41"/>
      <c r="D3480" s="41"/>
    </row>
    <row r="3481" spans="3:4">
      <c r="C3481" s="41"/>
      <c r="D3481" s="41"/>
    </row>
    <row r="3482" spans="3:4">
      <c r="C3482" s="41"/>
      <c r="D3482" s="41"/>
    </row>
    <row r="3483" spans="3:4">
      <c r="C3483" s="41"/>
      <c r="D3483" s="41"/>
    </row>
    <row r="3484" spans="3:4">
      <c r="C3484" s="41"/>
      <c r="D3484" s="41"/>
    </row>
    <row r="3485" spans="3:4">
      <c r="C3485" s="41"/>
      <c r="D3485" s="41"/>
    </row>
    <row r="3486" spans="3:4">
      <c r="C3486" s="41"/>
      <c r="D3486" s="41"/>
    </row>
    <row r="3487" spans="3:4">
      <c r="C3487" s="41"/>
      <c r="D3487" s="41"/>
    </row>
    <row r="3488" spans="3:4">
      <c r="C3488" s="41"/>
      <c r="D3488" s="41"/>
    </row>
    <row r="3489" spans="3:4">
      <c r="C3489" s="41"/>
      <c r="D3489" s="41"/>
    </row>
    <row r="3490" spans="3:4">
      <c r="C3490" s="41"/>
      <c r="D3490" s="41"/>
    </row>
    <row r="3491" spans="3:4">
      <c r="C3491" s="41"/>
      <c r="D3491" s="41"/>
    </row>
    <row r="3492" spans="3:4">
      <c r="C3492" s="41"/>
      <c r="D3492" s="41"/>
    </row>
    <row r="3493" spans="3:4">
      <c r="C3493" s="41"/>
      <c r="D3493" s="41"/>
    </row>
    <row r="3494" spans="3:4">
      <c r="C3494" s="41"/>
      <c r="D3494" s="41"/>
    </row>
    <row r="3495" spans="3:4">
      <c r="C3495" s="41"/>
      <c r="D3495" s="41"/>
    </row>
    <row r="3496" spans="3:4">
      <c r="C3496" s="41"/>
      <c r="D3496" s="41"/>
    </row>
    <row r="3497" spans="3:4">
      <c r="C3497" s="41"/>
      <c r="D3497" s="41"/>
    </row>
    <row r="3498" spans="3:4">
      <c r="C3498" s="41"/>
      <c r="D3498" s="41"/>
    </row>
    <row r="3499" spans="3:4">
      <c r="C3499" s="41"/>
      <c r="D3499" s="41"/>
    </row>
    <row r="3500" spans="3:4">
      <c r="C3500" s="41"/>
      <c r="D3500" s="41"/>
    </row>
    <row r="3501" spans="3:4">
      <c r="C3501" s="41"/>
      <c r="D3501" s="41"/>
    </row>
    <row r="3502" spans="3:4">
      <c r="C3502" s="41"/>
      <c r="D3502" s="41"/>
    </row>
    <row r="3503" spans="3:4">
      <c r="C3503" s="41"/>
      <c r="D3503" s="41"/>
    </row>
    <row r="3504" spans="3:4">
      <c r="C3504" s="41"/>
      <c r="D3504" s="41"/>
    </row>
    <row r="3505" spans="3:4">
      <c r="C3505" s="41"/>
      <c r="D3505" s="41"/>
    </row>
    <row r="3506" spans="3:4">
      <c r="C3506" s="41"/>
      <c r="D3506" s="41"/>
    </row>
    <row r="3507" spans="3:4">
      <c r="C3507" s="41"/>
      <c r="D3507" s="41"/>
    </row>
    <row r="3508" spans="3:4">
      <c r="C3508" s="41"/>
      <c r="D3508" s="41"/>
    </row>
    <row r="3509" spans="3:4">
      <c r="C3509" s="41"/>
      <c r="D3509" s="41"/>
    </row>
    <row r="3510" spans="3:4">
      <c r="C3510" s="41"/>
      <c r="D3510" s="41"/>
    </row>
    <row r="3511" spans="3:4">
      <c r="C3511" s="41"/>
      <c r="D3511" s="41"/>
    </row>
    <row r="3512" spans="3:4">
      <c r="C3512" s="41"/>
      <c r="D3512" s="41"/>
    </row>
    <row r="3513" spans="3:4">
      <c r="C3513" s="41"/>
      <c r="D3513" s="41"/>
    </row>
    <row r="3514" spans="3:4">
      <c r="C3514" s="41"/>
      <c r="D3514" s="41"/>
    </row>
    <row r="3515" spans="3:4">
      <c r="C3515" s="41"/>
      <c r="D3515" s="41"/>
    </row>
    <row r="3516" spans="3:4">
      <c r="C3516" s="41"/>
      <c r="D3516" s="41"/>
    </row>
    <row r="3517" spans="3:4">
      <c r="C3517" s="41"/>
      <c r="D3517" s="41"/>
    </row>
    <row r="3518" spans="3:4">
      <c r="C3518" s="41"/>
      <c r="D3518" s="41"/>
    </row>
    <row r="3519" spans="3:4">
      <c r="C3519" s="41"/>
      <c r="D3519" s="41"/>
    </row>
    <row r="3520" spans="3:4">
      <c r="C3520" s="41"/>
      <c r="D3520" s="41"/>
    </row>
    <row r="3521" spans="3:4">
      <c r="C3521" s="41"/>
      <c r="D3521" s="41"/>
    </row>
    <row r="3522" spans="3:4">
      <c r="C3522" s="41"/>
      <c r="D3522" s="41"/>
    </row>
    <row r="3523" spans="3:4">
      <c r="C3523" s="41"/>
      <c r="D3523" s="41"/>
    </row>
    <row r="3524" spans="3:4">
      <c r="C3524" s="41"/>
      <c r="D3524" s="41"/>
    </row>
    <row r="3525" spans="3:4">
      <c r="C3525" s="41"/>
      <c r="D3525" s="41"/>
    </row>
    <row r="3526" spans="3:4">
      <c r="C3526" s="41"/>
      <c r="D3526" s="41"/>
    </row>
    <row r="3527" spans="3:4">
      <c r="C3527" s="41"/>
      <c r="D3527" s="41"/>
    </row>
    <row r="3528" spans="3:4">
      <c r="C3528" s="41"/>
      <c r="D3528" s="41"/>
    </row>
    <row r="3529" spans="3:4">
      <c r="C3529" s="41"/>
      <c r="D3529" s="41"/>
    </row>
    <row r="3530" spans="3:4">
      <c r="C3530" s="41"/>
      <c r="D3530" s="41"/>
    </row>
    <row r="3531" spans="3:4">
      <c r="C3531" s="41"/>
      <c r="D3531" s="41"/>
    </row>
    <row r="3532" spans="3:4">
      <c r="C3532" s="41"/>
      <c r="D3532" s="41"/>
    </row>
    <row r="3533" spans="3:4">
      <c r="C3533" s="41"/>
      <c r="D3533" s="41"/>
    </row>
    <row r="3534" spans="3:4">
      <c r="C3534" s="41"/>
      <c r="D3534" s="41"/>
    </row>
    <row r="3535" spans="3:4">
      <c r="C3535" s="41"/>
      <c r="D3535" s="41"/>
    </row>
    <row r="3536" spans="3:4">
      <c r="C3536" s="41"/>
      <c r="D3536" s="41"/>
    </row>
    <row r="3537" spans="3:4">
      <c r="C3537" s="41"/>
      <c r="D3537" s="41"/>
    </row>
    <row r="3538" spans="3:4">
      <c r="C3538" s="41"/>
      <c r="D3538" s="41"/>
    </row>
    <row r="3539" spans="3:4">
      <c r="C3539" s="41"/>
      <c r="D3539" s="41"/>
    </row>
    <row r="3540" spans="3:4">
      <c r="C3540" s="41"/>
      <c r="D3540" s="41"/>
    </row>
    <row r="3541" spans="3:4">
      <c r="C3541" s="41"/>
      <c r="D3541" s="41"/>
    </row>
    <row r="3542" spans="3:4">
      <c r="C3542" s="41"/>
      <c r="D3542" s="41"/>
    </row>
    <row r="3543" spans="3:4">
      <c r="C3543" s="41"/>
      <c r="D3543" s="41"/>
    </row>
    <row r="3544" spans="3:4">
      <c r="C3544" s="41"/>
      <c r="D3544" s="41"/>
    </row>
    <row r="3545" spans="3:4">
      <c r="C3545" s="41"/>
      <c r="D3545" s="41"/>
    </row>
    <row r="3546" spans="3:4">
      <c r="C3546" s="41"/>
      <c r="D3546" s="41"/>
    </row>
    <row r="3547" spans="3:4">
      <c r="C3547" s="41"/>
      <c r="D3547" s="41"/>
    </row>
    <row r="3548" spans="3:4">
      <c r="C3548" s="41"/>
      <c r="D3548" s="41"/>
    </row>
    <row r="3549" spans="3:4">
      <c r="C3549" s="41"/>
      <c r="D3549" s="41"/>
    </row>
    <row r="3550" spans="3:4">
      <c r="C3550" s="41"/>
      <c r="D3550" s="41"/>
    </row>
    <row r="3551" spans="3:4">
      <c r="C3551" s="41"/>
      <c r="D3551" s="41"/>
    </row>
    <row r="3552" spans="3:4">
      <c r="C3552" s="41"/>
      <c r="D3552" s="41"/>
    </row>
    <row r="3553" spans="3:4">
      <c r="C3553" s="41"/>
      <c r="D3553" s="41"/>
    </row>
    <row r="3554" spans="3:4">
      <c r="C3554" s="41"/>
      <c r="D3554" s="41"/>
    </row>
    <row r="3555" spans="3:4">
      <c r="C3555" s="41"/>
      <c r="D3555" s="41"/>
    </row>
    <row r="3556" spans="3:4">
      <c r="C3556" s="41"/>
      <c r="D3556" s="41"/>
    </row>
    <row r="3557" spans="3:4">
      <c r="C3557" s="41"/>
      <c r="D3557" s="41"/>
    </row>
    <row r="3558" spans="3:4">
      <c r="C3558" s="41"/>
      <c r="D3558" s="41"/>
    </row>
    <row r="3559" spans="3:4">
      <c r="C3559" s="41"/>
      <c r="D3559" s="41"/>
    </row>
    <row r="3560" spans="3:4">
      <c r="C3560" s="41"/>
      <c r="D3560" s="41"/>
    </row>
    <row r="3561" spans="3:4">
      <c r="C3561" s="41"/>
      <c r="D3561" s="41"/>
    </row>
    <row r="3562" spans="3:4">
      <c r="C3562" s="41"/>
      <c r="D3562" s="41"/>
    </row>
    <row r="3563" spans="3:4">
      <c r="C3563" s="41"/>
      <c r="D3563" s="41"/>
    </row>
    <row r="3564" spans="3:4">
      <c r="C3564" s="41"/>
      <c r="D3564" s="41"/>
    </row>
    <row r="3565" spans="3:4">
      <c r="C3565" s="41"/>
      <c r="D3565" s="41"/>
    </row>
    <row r="3566" spans="3:4">
      <c r="C3566" s="41"/>
      <c r="D3566" s="41"/>
    </row>
    <row r="3567" spans="3:4">
      <c r="C3567" s="41"/>
      <c r="D3567" s="41"/>
    </row>
    <row r="3568" spans="3:4">
      <c r="C3568" s="41"/>
      <c r="D3568" s="41"/>
    </row>
    <row r="3569" spans="3:4">
      <c r="C3569" s="41"/>
      <c r="D3569" s="41"/>
    </row>
    <row r="3570" spans="3:4">
      <c r="C3570" s="41"/>
      <c r="D3570" s="41"/>
    </row>
    <row r="3571" spans="3:4">
      <c r="C3571" s="41"/>
      <c r="D3571" s="41"/>
    </row>
    <row r="3572" spans="3:4">
      <c r="C3572" s="41"/>
      <c r="D3572" s="41"/>
    </row>
    <row r="3573" spans="3:4">
      <c r="C3573" s="41"/>
      <c r="D3573" s="41"/>
    </row>
    <row r="3574" spans="3:4">
      <c r="C3574" s="41"/>
      <c r="D3574" s="41"/>
    </row>
    <row r="3575" spans="3:4">
      <c r="C3575" s="41"/>
      <c r="D3575" s="41"/>
    </row>
    <row r="3576" spans="3:4">
      <c r="C3576" s="41"/>
      <c r="D3576" s="41"/>
    </row>
    <row r="3577" spans="3:4">
      <c r="C3577" s="41"/>
      <c r="D3577" s="41"/>
    </row>
    <row r="3578" spans="3:4">
      <c r="C3578" s="41"/>
      <c r="D3578" s="41"/>
    </row>
    <row r="3579" spans="3:4">
      <c r="C3579" s="41"/>
      <c r="D3579" s="41"/>
    </row>
    <row r="3580" spans="3:4">
      <c r="C3580" s="41"/>
      <c r="D3580" s="41"/>
    </row>
    <row r="3581" spans="3:4">
      <c r="C3581" s="41"/>
      <c r="D3581" s="41"/>
    </row>
    <row r="3582" spans="3:4">
      <c r="C3582" s="41"/>
      <c r="D3582" s="41"/>
    </row>
    <row r="3583" spans="3:4">
      <c r="C3583" s="41"/>
      <c r="D3583" s="41"/>
    </row>
    <row r="3584" spans="3:4">
      <c r="C3584" s="41"/>
      <c r="D3584" s="41"/>
    </row>
    <row r="3585" spans="3:4">
      <c r="C3585" s="41"/>
      <c r="D3585" s="41"/>
    </row>
    <row r="3586" spans="3:4">
      <c r="C3586" s="41"/>
      <c r="D3586" s="41"/>
    </row>
    <row r="3587" spans="3:4">
      <c r="C3587" s="41"/>
      <c r="D3587" s="41"/>
    </row>
    <row r="3588" spans="3:4">
      <c r="C3588" s="41"/>
      <c r="D3588" s="41"/>
    </row>
    <row r="3589" spans="3:4">
      <c r="C3589" s="41"/>
      <c r="D3589" s="41"/>
    </row>
    <row r="3590" spans="3:4">
      <c r="C3590" s="41"/>
      <c r="D3590" s="41"/>
    </row>
    <row r="3591" spans="3:4">
      <c r="C3591" s="41"/>
      <c r="D3591" s="41"/>
    </row>
    <row r="3592" spans="3:4">
      <c r="C3592" s="41"/>
      <c r="D3592" s="41"/>
    </row>
    <row r="3593" spans="3:4">
      <c r="C3593" s="41"/>
      <c r="D3593" s="41"/>
    </row>
    <row r="3594" spans="3:4">
      <c r="C3594" s="41"/>
      <c r="D3594" s="41"/>
    </row>
    <row r="3595" spans="3:4">
      <c r="C3595" s="41"/>
      <c r="D3595" s="41"/>
    </row>
    <row r="3596" spans="3:4">
      <c r="C3596" s="41"/>
      <c r="D3596" s="41"/>
    </row>
    <row r="3597" spans="3:4">
      <c r="C3597" s="41"/>
      <c r="D3597" s="41"/>
    </row>
    <row r="3598" spans="3:4">
      <c r="C3598" s="41"/>
      <c r="D3598" s="41"/>
    </row>
    <row r="3599" spans="3:4">
      <c r="C3599" s="41"/>
      <c r="D3599" s="41"/>
    </row>
    <row r="3600" spans="3:4">
      <c r="C3600" s="41"/>
      <c r="D3600" s="41"/>
    </row>
    <row r="3601" spans="3:4">
      <c r="C3601" s="41"/>
      <c r="D3601" s="41"/>
    </row>
    <row r="3602" spans="3:4">
      <c r="C3602" s="41"/>
      <c r="D3602" s="41"/>
    </row>
    <row r="3603" spans="3:4">
      <c r="C3603" s="41"/>
      <c r="D3603" s="41"/>
    </row>
    <row r="3604" spans="3:4">
      <c r="C3604" s="41"/>
      <c r="D3604" s="41"/>
    </row>
    <row r="3605" spans="3:4">
      <c r="C3605" s="41"/>
      <c r="D3605" s="41"/>
    </row>
    <row r="3606" spans="3:4">
      <c r="C3606" s="41"/>
      <c r="D3606" s="41"/>
    </row>
    <row r="3607" spans="3:4">
      <c r="C3607" s="41"/>
      <c r="D3607" s="41"/>
    </row>
    <row r="3608" spans="3:4">
      <c r="C3608" s="41"/>
      <c r="D3608" s="41"/>
    </row>
    <row r="3609" spans="3:4">
      <c r="C3609" s="41"/>
      <c r="D3609" s="41"/>
    </row>
    <row r="3610" spans="3:4">
      <c r="C3610" s="41"/>
      <c r="D3610" s="41"/>
    </row>
    <row r="3611" spans="3:4">
      <c r="C3611" s="41"/>
      <c r="D3611" s="41"/>
    </row>
    <row r="3612" spans="3:4">
      <c r="C3612" s="41"/>
      <c r="D3612" s="41"/>
    </row>
    <row r="3613" spans="3:4">
      <c r="C3613" s="41"/>
      <c r="D3613" s="41"/>
    </row>
    <row r="3614" spans="3:4">
      <c r="C3614" s="41"/>
      <c r="D3614" s="41"/>
    </row>
    <row r="3615" spans="3:4">
      <c r="C3615" s="41"/>
      <c r="D3615" s="41"/>
    </row>
    <row r="3616" spans="3:4">
      <c r="C3616" s="41"/>
      <c r="D3616" s="41"/>
    </row>
    <row r="3617" spans="3:4">
      <c r="C3617" s="41"/>
      <c r="D3617" s="41"/>
    </row>
    <row r="3618" spans="3:4">
      <c r="C3618" s="41"/>
      <c r="D3618" s="41"/>
    </row>
    <row r="3619" spans="3:4">
      <c r="C3619" s="41"/>
      <c r="D3619" s="41"/>
    </row>
    <row r="3620" spans="3:4">
      <c r="C3620" s="41"/>
      <c r="D3620" s="41"/>
    </row>
    <row r="3621" spans="3:4">
      <c r="C3621" s="41"/>
      <c r="D3621" s="41"/>
    </row>
    <row r="3622" spans="3:4">
      <c r="C3622" s="41"/>
      <c r="D3622" s="41"/>
    </row>
    <row r="3623" spans="3:4">
      <c r="C3623" s="41"/>
      <c r="D3623" s="41"/>
    </row>
    <row r="3624" spans="3:4">
      <c r="C3624" s="41"/>
      <c r="D3624" s="41"/>
    </row>
    <row r="3625" spans="3:4">
      <c r="C3625" s="41"/>
      <c r="D3625" s="41"/>
    </row>
    <row r="3626" spans="3:4">
      <c r="C3626" s="41"/>
      <c r="D3626" s="41"/>
    </row>
    <row r="3627" spans="3:4">
      <c r="C3627" s="41"/>
      <c r="D3627" s="41"/>
    </row>
    <row r="3628" spans="3:4">
      <c r="C3628" s="41"/>
      <c r="D3628" s="41"/>
    </row>
    <row r="3629" spans="3:4">
      <c r="C3629" s="41"/>
      <c r="D3629" s="41"/>
    </row>
    <row r="3630" spans="3:4">
      <c r="C3630" s="41"/>
      <c r="D3630" s="41"/>
    </row>
    <row r="3631" spans="3:4">
      <c r="C3631" s="41"/>
      <c r="D3631" s="41"/>
    </row>
    <row r="3632" spans="3:4">
      <c r="C3632" s="41"/>
      <c r="D3632" s="41"/>
    </row>
    <row r="3633" spans="3:4">
      <c r="C3633" s="41"/>
      <c r="D3633" s="41"/>
    </row>
    <row r="3634" spans="3:4">
      <c r="C3634" s="41"/>
      <c r="D3634" s="41"/>
    </row>
    <row r="3635" spans="3:4">
      <c r="C3635" s="41"/>
      <c r="D3635" s="41"/>
    </row>
    <row r="3636" spans="3:4">
      <c r="C3636" s="41"/>
      <c r="D3636" s="41"/>
    </row>
    <row r="3637" spans="3:4">
      <c r="C3637" s="41"/>
      <c r="D3637" s="41"/>
    </row>
    <row r="3638" spans="3:4">
      <c r="C3638" s="41"/>
      <c r="D3638" s="41"/>
    </row>
    <row r="3639" spans="3:4">
      <c r="C3639" s="41"/>
      <c r="D3639" s="41"/>
    </row>
    <row r="3640" spans="3:4">
      <c r="C3640" s="41"/>
      <c r="D3640" s="41"/>
    </row>
    <row r="3641" spans="3:4">
      <c r="C3641" s="41"/>
      <c r="D3641" s="41"/>
    </row>
    <row r="3642" spans="3:4">
      <c r="C3642" s="41"/>
      <c r="D3642" s="41"/>
    </row>
    <row r="3643" spans="3:4">
      <c r="C3643" s="41"/>
      <c r="D3643" s="41"/>
    </row>
    <row r="3644" spans="3:4">
      <c r="C3644" s="41"/>
      <c r="D3644" s="41"/>
    </row>
    <row r="3645" spans="3:4">
      <c r="C3645" s="41"/>
      <c r="D3645" s="41"/>
    </row>
    <row r="3646" spans="3:4">
      <c r="C3646" s="41"/>
      <c r="D3646" s="41"/>
    </row>
    <row r="3647" spans="3:4">
      <c r="C3647" s="41"/>
      <c r="D3647" s="41"/>
    </row>
    <row r="3648" spans="3:4">
      <c r="C3648" s="41"/>
      <c r="D3648" s="41"/>
    </row>
    <row r="3649" spans="3:4">
      <c r="C3649" s="41"/>
      <c r="D3649" s="41"/>
    </row>
    <row r="3650" spans="3:4">
      <c r="C3650" s="41"/>
      <c r="D3650" s="41"/>
    </row>
    <row r="3651" spans="3:4">
      <c r="C3651" s="41"/>
      <c r="D3651" s="41"/>
    </row>
    <row r="3652" spans="3:4">
      <c r="C3652" s="41"/>
      <c r="D3652" s="41"/>
    </row>
    <row r="3653" spans="3:4">
      <c r="C3653" s="41"/>
      <c r="D3653" s="41"/>
    </row>
    <row r="3654" spans="3:4">
      <c r="C3654" s="41"/>
      <c r="D3654" s="41"/>
    </row>
    <row r="3655" spans="3:4">
      <c r="C3655" s="41"/>
      <c r="D3655" s="41"/>
    </row>
    <row r="3656" spans="3:4">
      <c r="C3656" s="41"/>
      <c r="D3656" s="41"/>
    </row>
    <row r="3657" spans="3:4">
      <c r="C3657" s="41"/>
      <c r="D3657" s="41"/>
    </row>
    <row r="3658" spans="3:4">
      <c r="C3658" s="41"/>
      <c r="D3658" s="41"/>
    </row>
    <row r="3659" spans="3:4">
      <c r="C3659" s="41"/>
      <c r="D3659" s="41"/>
    </row>
    <row r="3660" spans="3:4">
      <c r="C3660" s="41"/>
      <c r="D3660" s="41"/>
    </row>
    <row r="3661" spans="3:4">
      <c r="C3661" s="41"/>
      <c r="D3661" s="41"/>
    </row>
    <row r="3662" spans="3:4">
      <c r="C3662" s="41"/>
      <c r="D3662" s="41"/>
    </row>
    <row r="3663" spans="3:4">
      <c r="C3663" s="41"/>
      <c r="D3663" s="41"/>
    </row>
    <row r="3664" spans="3:4">
      <c r="C3664" s="41"/>
      <c r="D3664" s="41"/>
    </row>
    <row r="3665" spans="3:4">
      <c r="C3665" s="41"/>
      <c r="D3665" s="41"/>
    </row>
    <row r="3666" spans="3:4">
      <c r="C3666" s="41"/>
      <c r="D3666" s="41"/>
    </row>
    <row r="3667" spans="3:4">
      <c r="C3667" s="41"/>
      <c r="D3667" s="41"/>
    </row>
    <row r="3668" spans="3:4">
      <c r="C3668" s="41"/>
      <c r="D3668" s="41"/>
    </row>
    <row r="3669" spans="3:4">
      <c r="C3669" s="41"/>
      <c r="D3669" s="41"/>
    </row>
    <row r="3670" spans="3:4">
      <c r="C3670" s="41"/>
      <c r="D3670" s="41"/>
    </row>
    <row r="3671" spans="3:4">
      <c r="C3671" s="41"/>
      <c r="D3671" s="41"/>
    </row>
    <row r="3672" spans="3:4">
      <c r="C3672" s="41"/>
      <c r="D3672" s="41"/>
    </row>
    <row r="3673" spans="3:4">
      <c r="C3673" s="41"/>
      <c r="D3673" s="41"/>
    </row>
    <row r="3674" spans="3:4">
      <c r="C3674" s="41"/>
      <c r="D3674" s="41"/>
    </row>
    <row r="3675" spans="3:4">
      <c r="C3675" s="41"/>
      <c r="D3675" s="41"/>
    </row>
    <row r="3676" spans="3:4">
      <c r="C3676" s="41"/>
      <c r="D3676" s="41"/>
    </row>
    <row r="3677" spans="3:4">
      <c r="C3677" s="41"/>
      <c r="D3677" s="41"/>
    </row>
    <row r="3678" spans="3:4">
      <c r="C3678" s="41"/>
      <c r="D3678" s="41"/>
    </row>
    <row r="3679" spans="3:4">
      <c r="C3679" s="41"/>
      <c r="D3679" s="41"/>
    </row>
    <row r="3680" spans="3:4">
      <c r="C3680" s="41"/>
      <c r="D3680" s="41"/>
    </row>
    <row r="3681" spans="3:4">
      <c r="C3681" s="41"/>
      <c r="D3681" s="41"/>
    </row>
    <row r="3682" spans="3:4">
      <c r="C3682" s="41"/>
      <c r="D3682" s="41"/>
    </row>
    <row r="3683" spans="3:4">
      <c r="C3683" s="41"/>
      <c r="D3683" s="41"/>
    </row>
    <row r="3684" spans="3:4">
      <c r="C3684" s="41"/>
      <c r="D3684" s="41"/>
    </row>
    <row r="3685" spans="3:4">
      <c r="C3685" s="41"/>
      <c r="D3685" s="41"/>
    </row>
    <row r="3686" spans="3:4">
      <c r="C3686" s="41"/>
      <c r="D3686" s="41"/>
    </row>
    <row r="3687" spans="3:4">
      <c r="C3687" s="41"/>
      <c r="D3687" s="41"/>
    </row>
    <row r="3688" spans="3:4">
      <c r="C3688" s="41"/>
      <c r="D3688" s="41"/>
    </row>
    <row r="3689" spans="3:4">
      <c r="C3689" s="41"/>
      <c r="D3689" s="41"/>
    </row>
    <row r="3690" spans="3:4">
      <c r="C3690" s="41"/>
      <c r="D3690" s="41"/>
    </row>
    <row r="3691" spans="3:4">
      <c r="C3691" s="41"/>
      <c r="D3691" s="41"/>
    </row>
    <row r="3692" spans="3:4">
      <c r="C3692" s="41"/>
      <c r="D3692" s="41"/>
    </row>
    <row r="3693" spans="3:4">
      <c r="C3693" s="41"/>
      <c r="D3693" s="41"/>
    </row>
    <row r="3694" spans="3:4">
      <c r="C3694" s="41"/>
      <c r="D3694" s="41"/>
    </row>
    <row r="3695" spans="3:4">
      <c r="C3695" s="41"/>
      <c r="D3695" s="41"/>
    </row>
    <row r="3696" spans="3:4">
      <c r="C3696" s="41"/>
      <c r="D3696" s="41"/>
    </row>
    <row r="3697" spans="3:4">
      <c r="C3697" s="41"/>
      <c r="D3697" s="41"/>
    </row>
    <row r="3698" spans="3:4">
      <c r="C3698" s="41"/>
      <c r="D3698" s="41"/>
    </row>
    <row r="3699" spans="3:4">
      <c r="C3699" s="41"/>
      <c r="D3699" s="41"/>
    </row>
    <row r="3700" spans="3:4">
      <c r="C3700" s="41"/>
      <c r="D3700" s="41"/>
    </row>
    <row r="3701" spans="3:4">
      <c r="C3701" s="41"/>
      <c r="D3701" s="41"/>
    </row>
    <row r="3702" spans="3:4">
      <c r="C3702" s="41"/>
      <c r="D3702" s="41"/>
    </row>
    <row r="3703" spans="3:4">
      <c r="C3703" s="41"/>
      <c r="D3703" s="41"/>
    </row>
    <row r="3704" spans="3:4">
      <c r="C3704" s="41"/>
      <c r="D3704" s="41"/>
    </row>
    <row r="3705" spans="3:4">
      <c r="C3705" s="41"/>
      <c r="D3705" s="41"/>
    </row>
    <row r="3706" spans="3:4">
      <c r="C3706" s="41"/>
      <c r="D3706" s="41"/>
    </row>
    <row r="3707" spans="3:4">
      <c r="C3707" s="41"/>
      <c r="D3707" s="41"/>
    </row>
    <row r="3708" spans="3:4">
      <c r="C3708" s="41"/>
      <c r="D3708" s="41"/>
    </row>
    <row r="3709" spans="3:4">
      <c r="C3709" s="41"/>
      <c r="D3709" s="41"/>
    </row>
    <row r="3710" spans="3:4">
      <c r="C3710" s="41"/>
      <c r="D3710" s="41"/>
    </row>
    <row r="3711" spans="3:4">
      <c r="C3711" s="41"/>
      <c r="D3711" s="41"/>
    </row>
    <row r="3712" spans="3:4">
      <c r="C3712" s="41"/>
      <c r="D3712" s="41"/>
    </row>
    <row r="3713" spans="3:4">
      <c r="C3713" s="41"/>
      <c r="D3713" s="41"/>
    </row>
    <row r="3714" spans="3:4">
      <c r="C3714" s="41"/>
      <c r="D3714" s="41"/>
    </row>
    <row r="3715" spans="3:4">
      <c r="C3715" s="41"/>
      <c r="D3715" s="41"/>
    </row>
    <row r="3716" spans="3:4">
      <c r="C3716" s="41"/>
      <c r="D3716" s="41"/>
    </row>
    <row r="3717" spans="3:4">
      <c r="C3717" s="41"/>
      <c r="D3717" s="41"/>
    </row>
    <row r="3718" spans="3:4">
      <c r="C3718" s="41"/>
      <c r="D3718" s="41"/>
    </row>
    <row r="3719" spans="3:4">
      <c r="C3719" s="41"/>
      <c r="D3719" s="41"/>
    </row>
    <row r="3720" spans="3:4">
      <c r="C3720" s="41"/>
      <c r="D3720" s="41"/>
    </row>
    <row r="3721" spans="3:4">
      <c r="C3721" s="41"/>
      <c r="D3721" s="41"/>
    </row>
    <row r="3722" spans="3:4">
      <c r="C3722" s="41"/>
      <c r="D3722" s="41"/>
    </row>
    <row r="3723" spans="3:4">
      <c r="C3723" s="41"/>
      <c r="D3723" s="41"/>
    </row>
    <row r="3724" spans="3:4">
      <c r="C3724" s="41"/>
      <c r="D3724" s="41"/>
    </row>
    <row r="3725" spans="3:4">
      <c r="C3725" s="41"/>
      <c r="D3725" s="41"/>
    </row>
    <row r="3726" spans="3:4">
      <c r="C3726" s="41"/>
      <c r="D3726" s="41"/>
    </row>
    <row r="3727" spans="3:4">
      <c r="C3727" s="41"/>
      <c r="D3727" s="41"/>
    </row>
    <row r="3728" spans="3:4">
      <c r="C3728" s="41"/>
      <c r="D3728" s="41"/>
    </row>
    <row r="3729" spans="3:4">
      <c r="C3729" s="41"/>
      <c r="D3729" s="41"/>
    </row>
    <row r="3730" spans="3:4">
      <c r="C3730" s="41"/>
      <c r="D3730" s="41"/>
    </row>
    <row r="3731" spans="3:4">
      <c r="C3731" s="41"/>
      <c r="D3731" s="41"/>
    </row>
    <row r="3732" spans="3:4">
      <c r="C3732" s="41"/>
      <c r="D3732" s="41"/>
    </row>
    <row r="3733" spans="3:4">
      <c r="C3733" s="41"/>
      <c r="D3733" s="41"/>
    </row>
    <row r="3734" spans="3:4">
      <c r="C3734" s="41"/>
      <c r="D3734" s="41"/>
    </row>
    <row r="3735" spans="3:4">
      <c r="C3735" s="41"/>
      <c r="D3735" s="41"/>
    </row>
    <row r="3736" spans="3:4">
      <c r="C3736" s="41"/>
      <c r="D3736" s="41"/>
    </row>
    <row r="3737" spans="3:4">
      <c r="C3737" s="41"/>
      <c r="D3737" s="41"/>
    </row>
    <row r="3738" spans="3:4">
      <c r="C3738" s="41"/>
      <c r="D3738" s="41"/>
    </row>
    <row r="3739" spans="3:4">
      <c r="C3739" s="41"/>
      <c r="D3739" s="41"/>
    </row>
    <row r="3740" spans="3:4">
      <c r="C3740" s="41"/>
      <c r="D3740" s="41"/>
    </row>
    <row r="3741" spans="3:4">
      <c r="C3741" s="41"/>
      <c r="D3741" s="41"/>
    </row>
    <row r="3742" spans="3:4">
      <c r="C3742" s="41"/>
      <c r="D3742" s="41"/>
    </row>
    <row r="3743" spans="3:4">
      <c r="C3743" s="41"/>
      <c r="D3743" s="41"/>
    </row>
    <row r="3744" spans="3:4">
      <c r="C3744" s="41"/>
      <c r="D3744" s="41"/>
    </row>
    <row r="3745" spans="3:4">
      <c r="C3745" s="41"/>
      <c r="D3745" s="41"/>
    </row>
    <row r="3746" spans="3:4">
      <c r="C3746" s="41"/>
      <c r="D3746" s="41"/>
    </row>
    <row r="3747" spans="3:4">
      <c r="C3747" s="41"/>
      <c r="D3747" s="41"/>
    </row>
    <row r="3748" spans="3:4">
      <c r="C3748" s="41"/>
      <c r="D3748" s="41"/>
    </row>
    <row r="3749" spans="3:4">
      <c r="C3749" s="41"/>
      <c r="D3749" s="41"/>
    </row>
    <row r="3750" spans="3:4">
      <c r="C3750" s="41"/>
      <c r="D3750" s="41"/>
    </row>
    <row r="3751" spans="3:4">
      <c r="C3751" s="41"/>
      <c r="D3751" s="41"/>
    </row>
    <row r="3752" spans="3:4">
      <c r="C3752" s="41"/>
      <c r="D3752" s="41"/>
    </row>
    <row r="3753" spans="3:4">
      <c r="C3753" s="41"/>
      <c r="D3753" s="41"/>
    </row>
    <row r="3754" spans="3:4">
      <c r="C3754" s="41"/>
      <c r="D3754" s="41"/>
    </row>
    <row r="3755" spans="3:4">
      <c r="C3755" s="41"/>
      <c r="D3755" s="41"/>
    </row>
    <row r="3756" spans="3:4">
      <c r="C3756" s="41"/>
      <c r="D3756" s="41"/>
    </row>
    <row r="3757" spans="3:4">
      <c r="C3757" s="41"/>
      <c r="D3757" s="41"/>
    </row>
    <row r="3758" spans="3:4">
      <c r="C3758" s="41"/>
      <c r="D3758" s="41"/>
    </row>
    <row r="3759" spans="3:4">
      <c r="C3759" s="41"/>
      <c r="D3759" s="41"/>
    </row>
    <row r="3760" spans="3:4">
      <c r="C3760" s="41"/>
      <c r="D3760" s="41"/>
    </row>
    <row r="3761" spans="3:4">
      <c r="C3761" s="41"/>
      <c r="D3761" s="41"/>
    </row>
    <row r="3762" spans="3:4">
      <c r="C3762" s="41"/>
      <c r="D3762" s="41"/>
    </row>
    <row r="3763" spans="3:4">
      <c r="C3763" s="41"/>
      <c r="D3763" s="41"/>
    </row>
    <row r="3764" spans="3:4">
      <c r="C3764" s="41"/>
      <c r="D3764" s="41"/>
    </row>
    <row r="3765" spans="3:4">
      <c r="C3765" s="41"/>
      <c r="D3765" s="41"/>
    </row>
    <row r="3766" spans="3:4">
      <c r="C3766" s="41"/>
      <c r="D3766" s="41"/>
    </row>
    <row r="3767" spans="3:4">
      <c r="C3767" s="41"/>
      <c r="D3767" s="41"/>
    </row>
    <row r="3768" spans="3:4">
      <c r="C3768" s="41"/>
      <c r="D3768" s="41"/>
    </row>
    <row r="3769" spans="3:4">
      <c r="C3769" s="41"/>
      <c r="D3769" s="41"/>
    </row>
  </sheetData>
  <mergeCells count="3">
    <mergeCell ref="C1:F1"/>
    <mergeCell ref="C9:F9"/>
    <mergeCell ref="C16:F16"/>
  </mergeCells>
  <pageMargins left="0.7" right="0.7" top="0.75" bottom="0.75" header="0.3" footer="0.3"/>
  <pageSetup paperSize="9" orientation="portrait"/>
  <headerFooter alignWithMargins="0"/>
  <drawing r:id="rId1"/>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778"/>
  <sheetViews>
    <sheetView tabSelected="1" showRuler="0" topLeftCell="A10" workbookViewId="0">
      <selection activeCell="N33" sqref="N33"/>
    </sheetView>
  </sheetViews>
  <sheetFormatPr baseColWidth="10" defaultColWidth="8.83203125" defaultRowHeight="14" x14ac:dyDescent="0"/>
  <cols>
    <col min="1" max="1" width="14.5" customWidth="1"/>
    <col min="3" max="3" width="10.5" bestFit="1" customWidth="1"/>
    <col min="4" max="6" width="10.33203125" bestFit="1" customWidth="1"/>
    <col min="12" max="12" width="12.6640625" bestFit="1" customWidth="1"/>
    <col min="13" max="13" width="28.1640625" customWidth="1"/>
    <col min="14" max="14" width="36.5" customWidth="1"/>
    <col min="15" max="15" width="23.83203125" customWidth="1"/>
    <col min="16" max="16" width="16.6640625" customWidth="1"/>
    <col min="21" max="21" width="12" bestFit="1" customWidth="1"/>
    <col min="22" max="22" width="17" bestFit="1" customWidth="1"/>
    <col min="23" max="23" width="12" bestFit="1" customWidth="1"/>
    <col min="26" max="26" width="9.33203125" bestFit="1" customWidth="1"/>
    <col min="27" max="27" width="10.5" bestFit="1" customWidth="1"/>
    <col min="31" max="31" width="22.83203125" style="23" bestFit="1" customWidth="1"/>
    <col min="32" max="32" width="33.5" bestFit="1" customWidth="1"/>
    <col min="33" max="33" width="26.5" bestFit="1" customWidth="1"/>
    <col min="34" max="34" width="14.5" bestFit="1" customWidth="1"/>
  </cols>
  <sheetData>
    <row r="1" spans="1:27">
      <c r="A1" s="56" t="s">
        <v>30</v>
      </c>
      <c r="B1" s="56" t="s">
        <v>37</v>
      </c>
      <c r="C1" s="57" t="s">
        <v>413</v>
      </c>
      <c r="D1" s="56" t="s">
        <v>414</v>
      </c>
      <c r="E1" s="56" t="s">
        <v>415</v>
      </c>
      <c r="F1" s="56" t="s">
        <v>388</v>
      </c>
      <c r="Q1" s="53"/>
    </row>
    <row r="2" spans="1:27">
      <c r="A2" s="53">
        <v>1950</v>
      </c>
      <c r="B2" s="53">
        <f>A2/100</f>
        <v>19.5</v>
      </c>
      <c r="C2" s="21">
        <v>9853.7219999999998</v>
      </c>
      <c r="D2" s="53">
        <f>C2/65535</f>
        <v>0.15035815976195926</v>
      </c>
      <c r="E2" s="53">
        <f t="shared" ref="E2:E13" si="0">$C$22+($C$23/(B2-$C$24))</f>
        <v>0.15297291615127812</v>
      </c>
      <c r="F2" s="53">
        <f>(D2-E2)^2</f>
        <v>6.8369509754837537E-6</v>
      </c>
      <c r="Q2" s="53"/>
      <c r="Z2" s="10"/>
      <c r="AA2" s="28"/>
    </row>
    <row r="3" spans="1:27">
      <c r="A3" s="53">
        <v>1500</v>
      </c>
      <c r="B3" s="53">
        <f t="shared" ref="B3:B13" si="1">A3/100</f>
        <v>15</v>
      </c>
      <c r="C3" s="21">
        <v>12040.34</v>
      </c>
      <c r="D3" s="53">
        <f t="shared" ref="D3:D13" si="2">C3/65535</f>
        <v>0.1837238117036698</v>
      </c>
      <c r="E3" s="53">
        <f t="shared" si="0"/>
        <v>0.18612882467793768</v>
      </c>
      <c r="F3" s="53">
        <f t="shared" ref="F3:F13" si="3">(D3-E3)^2</f>
        <v>5.7840874063967999E-6</v>
      </c>
      <c r="Q3" s="53"/>
      <c r="Z3" s="10"/>
      <c r="AA3" s="28"/>
    </row>
    <row r="4" spans="1:27">
      <c r="A4" s="53">
        <v>1350</v>
      </c>
      <c r="B4" s="53">
        <f t="shared" si="1"/>
        <v>13.5</v>
      </c>
      <c r="C4" s="21">
        <v>13257.07</v>
      </c>
      <c r="D4" s="53">
        <f t="shared" si="2"/>
        <v>0.20228992141603722</v>
      </c>
      <c r="E4" s="53">
        <f t="shared" si="0"/>
        <v>0.20054515648497309</v>
      </c>
      <c r="F4" s="53">
        <f t="shared" si="3"/>
        <v>3.0442046646711991E-6</v>
      </c>
      <c r="Q4" s="53"/>
      <c r="Z4" s="10"/>
      <c r="AA4" s="28"/>
    </row>
    <row r="5" spans="1:27">
      <c r="A5" s="53">
        <v>1200</v>
      </c>
      <c r="B5" s="53">
        <f t="shared" si="1"/>
        <v>12</v>
      </c>
      <c r="C5" s="21">
        <v>14459.44</v>
      </c>
      <c r="D5" s="53">
        <f t="shared" si="2"/>
        <v>0.22063691157396811</v>
      </c>
      <c r="E5" s="53">
        <f t="shared" si="0"/>
        <v>0.21733649261440999</v>
      </c>
      <c r="F5" s="53">
        <f t="shared" si="3"/>
        <v>1.0892765308610748E-5</v>
      </c>
      <c r="Q5" s="53"/>
      <c r="Z5" s="10"/>
      <c r="AA5" s="28"/>
    </row>
    <row r="6" spans="1:27">
      <c r="A6" s="53">
        <v>1050</v>
      </c>
      <c r="B6" s="53">
        <f t="shared" si="1"/>
        <v>10.5</v>
      </c>
      <c r="C6" s="21">
        <v>15622.84</v>
      </c>
      <c r="D6" s="53">
        <f t="shared" si="2"/>
        <v>0.23838925764858473</v>
      </c>
      <c r="E6" s="53">
        <f t="shared" si="0"/>
        <v>0.23714241861717439</v>
      </c>
      <c r="F6" s="53">
        <f t="shared" si="3"/>
        <v>1.5546075702482902E-6</v>
      </c>
      <c r="Q6" s="53"/>
      <c r="Z6" s="10"/>
      <c r="AA6" s="28"/>
    </row>
    <row r="7" spans="1:27">
      <c r="A7" s="53">
        <v>900</v>
      </c>
      <c r="B7" s="53">
        <f t="shared" si="1"/>
        <v>9</v>
      </c>
      <c r="C7" s="21">
        <v>17246.939999999999</v>
      </c>
      <c r="D7" s="53">
        <f t="shared" si="2"/>
        <v>0.26317143511100938</v>
      </c>
      <c r="E7" s="53">
        <f t="shared" si="0"/>
        <v>0.26085482087230843</v>
      </c>
      <c r="F7" s="53">
        <f t="shared" si="3"/>
        <v>5.3667015309519473E-6</v>
      </c>
      <c r="Q7" s="53"/>
      <c r="Z7" s="10"/>
      <c r="AA7" s="28"/>
    </row>
    <row r="8" spans="1:27">
      <c r="A8" s="53">
        <v>700</v>
      </c>
      <c r="B8" s="53">
        <f t="shared" si="1"/>
        <v>7</v>
      </c>
      <c r="C8" s="21">
        <v>19556.78</v>
      </c>
      <c r="D8" s="53">
        <f t="shared" si="2"/>
        <v>0.29841733424887462</v>
      </c>
      <c r="E8" s="53">
        <f t="shared" si="0"/>
        <v>0.30084813913481045</v>
      </c>
      <c r="F8" s="53">
        <f t="shared" si="3"/>
        <v>5.9088123934895194E-6</v>
      </c>
      <c r="Q8" s="53"/>
      <c r="Z8" s="10"/>
      <c r="AA8" s="28"/>
    </row>
    <row r="9" spans="1:27">
      <c r="A9" s="53">
        <v>400</v>
      </c>
      <c r="B9" s="53">
        <f t="shared" si="1"/>
        <v>4</v>
      </c>
      <c r="C9" s="21">
        <v>25538.42</v>
      </c>
      <c r="D9" s="53">
        <f t="shared" si="2"/>
        <v>0.38969130998702983</v>
      </c>
      <c r="E9" s="53">
        <f t="shared" si="0"/>
        <v>0.39021596421034399</v>
      </c>
      <c r="F9" s="53">
        <f t="shared" si="3"/>
        <v>2.7526205404138262E-7</v>
      </c>
      <c r="Q9" s="53"/>
      <c r="Z9" s="10"/>
      <c r="AA9" s="28"/>
    </row>
    <row r="10" spans="1:27">
      <c r="A10" s="53">
        <v>200</v>
      </c>
      <c r="B10" s="53">
        <f t="shared" si="1"/>
        <v>2</v>
      </c>
      <c r="C10" s="21">
        <v>31724.05</v>
      </c>
      <c r="D10" s="53">
        <f t="shared" si="2"/>
        <v>0.48407797360189209</v>
      </c>
      <c r="E10" s="53">
        <f t="shared" si="0"/>
        <v>0.48607833927389965</v>
      </c>
      <c r="F10" s="53">
        <f t="shared" si="3"/>
        <v>4.0014628217462761E-6</v>
      </c>
      <c r="Q10" s="53"/>
      <c r="Z10" s="10"/>
      <c r="AA10" s="28"/>
    </row>
    <row r="11" spans="1:27">
      <c r="A11" s="53">
        <v>100</v>
      </c>
      <c r="B11" s="53">
        <f t="shared" si="1"/>
        <v>1</v>
      </c>
      <c r="C11" s="21">
        <v>36454.160000000003</v>
      </c>
      <c r="D11" s="53">
        <f t="shared" si="2"/>
        <v>0.55625482566567486</v>
      </c>
      <c r="E11" s="53">
        <f t="shared" si="0"/>
        <v>0.55395296129850147</v>
      </c>
      <c r="F11" s="53">
        <f t="shared" si="3"/>
        <v>5.2985795648625493E-6</v>
      </c>
      <c r="Q11" s="53"/>
      <c r="Z11" s="10"/>
      <c r="AA11" s="28"/>
    </row>
    <row r="12" spans="1:27">
      <c r="A12" s="53">
        <v>50</v>
      </c>
      <c r="B12" s="53">
        <f t="shared" si="1"/>
        <v>0.5</v>
      </c>
      <c r="C12" s="21">
        <v>38866.019999999997</v>
      </c>
      <c r="D12" s="53">
        <f t="shared" si="2"/>
        <v>0.59305745021744105</v>
      </c>
      <c r="E12" s="53">
        <f t="shared" si="0"/>
        <v>0.59547677514154385</v>
      </c>
      <c r="F12" s="53">
        <f t="shared" si="3"/>
        <v>5.8531330883849939E-6</v>
      </c>
      <c r="Q12" s="53"/>
      <c r="Z12" s="10"/>
      <c r="AA12" s="28"/>
    </row>
    <row r="13" spans="1:27">
      <c r="A13" s="53">
        <v>0</v>
      </c>
      <c r="B13" s="53">
        <f t="shared" si="1"/>
        <v>0</v>
      </c>
      <c r="C13" s="21">
        <v>42281.41</v>
      </c>
      <c r="D13" s="53">
        <f t="shared" si="2"/>
        <v>0.6451729610131991</v>
      </c>
      <c r="E13" s="53">
        <f t="shared" si="0"/>
        <v>0.64368711788817756</v>
      </c>
      <c r="F13" s="53">
        <f t="shared" si="3"/>
        <v>2.2077297921737622E-6</v>
      </c>
      <c r="Q13" s="53"/>
      <c r="Z13" s="10"/>
      <c r="AA13" s="28"/>
    </row>
    <row r="14" spans="1:27">
      <c r="A14" s="53"/>
      <c r="B14" s="53"/>
      <c r="C14" s="21"/>
      <c r="D14" s="53"/>
      <c r="E14" s="53"/>
      <c r="F14" s="53">
        <f>SUM(F2:F13)</f>
        <v>5.7024297171061218E-5</v>
      </c>
      <c r="Q14" s="53"/>
      <c r="Z14" s="10"/>
      <c r="AA14" s="28"/>
    </row>
    <row r="15" spans="1:27">
      <c r="N15" s="53"/>
      <c r="O15" s="53"/>
      <c r="P15" s="53"/>
      <c r="Q15" s="53"/>
    </row>
    <row r="16" spans="1:27">
      <c r="A16" s="55" t="s">
        <v>417</v>
      </c>
      <c r="D16" s="55"/>
      <c r="E16" s="55"/>
      <c r="F16" s="55"/>
      <c r="N16" s="53"/>
      <c r="O16" s="53"/>
      <c r="P16" s="53"/>
      <c r="Q16" s="53"/>
    </row>
    <row r="17" spans="1:17">
      <c r="A17" t="s">
        <v>258</v>
      </c>
      <c r="N17" s="53"/>
      <c r="O17" s="53"/>
      <c r="P17" s="53"/>
      <c r="Q17" s="53"/>
    </row>
    <row r="18" spans="1:17">
      <c r="A18" t="s">
        <v>259</v>
      </c>
      <c r="N18" s="53"/>
      <c r="O18" s="53"/>
      <c r="P18" s="53"/>
      <c r="Q18" s="53"/>
    </row>
    <row r="19" spans="1:17">
      <c r="N19" s="53"/>
      <c r="O19" s="53"/>
      <c r="P19" s="53"/>
      <c r="Q19" s="53"/>
    </row>
    <row r="20" spans="1:17">
      <c r="B20" s="53" t="s">
        <v>416</v>
      </c>
      <c r="C20" s="53"/>
      <c r="D20" s="21"/>
      <c r="E20" s="53"/>
      <c r="F20" s="53"/>
      <c r="K20" s="53"/>
      <c r="L20" s="53"/>
      <c r="M20" s="53"/>
      <c r="N20" s="53"/>
      <c r="O20" s="53"/>
      <c r="P20" s="53"/>
      <c r="Q20" s="53"/>
    </row>
    <row r="21" spans="1:17">
      <c r="C21" t="s">
        <v>5</v>
      </c>
      <c r="D21" s="21" t="s">
        <v>6</v>
      </c>
      <c r="E21" s="45"/>
      <c r="F21" s="45"/>
      <c r="K21" s="53"/>
      <c r="L21" s="53"/>
      <c r="M21" s="53"/>
      <c r="N21" s="53"/>
      <c r="O21" s="53"/>
      <c r="P21" s="53"/>
      <c r="Q21" s="53"/>
    </row>
    <row r="22" spans="1:17">
      <c r="B22" s="53" t="s">
        <v>372</v>
      </c>
      <c r="C22" s="53">
        <v>-3.3024498896201374E-3</v>
      </c>
      <c r="D22" s="21"/>
      <c r="E22" s="45"/>
      <c r="F22" s="45"/>
    </row>
    <row r="23" spans="1:17">
      <c r="B23" s="53" t="s">
        <v>373</v>
      </c>
      <c r="C23" s="53">
        <v>4.017850630446798</v>
      </c>
      <c r="D23" s="21"/>
      <c r="E23" s="45"/>
      <c r="F23" s="45"/>
    </row>
    <row r="24" spans="1:17">
      <c r="B24" s="53" t="s">
        <v>374</v>
      </c>
      <c r="C24" s="53">
        <v>-6.2100701936305249</v>
      </c>
      <c r="D24" s="53"/>
      <c r="E24" s="53"/>
      <c r="F24" s="53"/>
    </row>
    <row r="25" spans="1:17">
      <c r="C25" s="53"/>
      <c r="D25" s="53"/>
      <c r="E25" s="53"/>
      <c r="F25" s="53"/>
    </row>
    <row r="26" spans="1:17">
      <c r="B26" s="53" t="s">
        <v>263</v>
      </c>
      <c r="C26" s="53" t="s">
        <v>264</v>
      </c>
      <c r="D26" s="53"/>
      <c r="E26" s="53"/>
      <c r="F26" s="53"/>
    </row>
    <row r="27" spans="1:17">
      <c r="B27" s="38">
        <f>C$22+(C$23/(C27-C$24))</f>
        <v>0.10765703207110666</v>
      </c>
      <c r="C27" s="53">
        <v>30</v>
      </c>
      <c r="D27" s="53"/>
      <c r="E27" s="53"/>
      <c r="F27" s="53"/>
    </row>
    <row r="28" spans="1:17">
      <c r="B28" s="38">
        <f t="shared" ref="B28:B30" si="4">C$22+(C$23/(C28-C$24))</f>
        <v>0.11414398058262337</v>
      </c>
      <c r="C28" s="53">
        <v>28</v>
      </c>
      <c r="D28" s="53"/>
      <c r="E28" s="53"/>
      <c r="F28" s="53"/>
    </row>
    <row r="29" spans="1:17">
      <c r="B29" s="38">
        <f t="shared" si="4"/>
        <v>0.12143650927108729</v>
      </c>
      <c r="C29" s="53">
        <v>26</v>
      </c>
      <c r="D29" s="53"/>
      <c r="E29" s="53"/>
      <c r="F29" s="53"/>
    </row>
    <row r="30" spans="1:17">
      <c r="B30" s="38">
        <f t="shared" si="4"/>
        <v>0.12969461382769354</v>
      </c>
      <c r="C30" s="53">
        <v>24</v>
      </c>
      <c r="D30" s="53"/>
      <c r="E30" s="53"/>
      <c r="F30" s="53"/>
    </row>
    <row r="31" spans="1:17">
      <c r="B31" s="38">
        <f t="shared" ref="B31:B53" si="5">C$22+(C$23/(C31-C$24))</f>
        <v>0.13912366258971617</v>
      </c>
      <c r="C31" s="23">
        <v>21.999999999991601</v>
      </c>
      <c r="D31" s="53"/>
      <c r="E31" s="21"/>
      <c r="F31" s="53"/>
    </row>
    <row r="32" spans="1:17">
      <c r="B32" s="38">
        <f t="shared" si="5"/>
        <v>0.14435797883608373</v>
      </c>
      <c r="C32" s="23">
        <v>20.999999999991999</v>
      </c>
      <c r="D32" s="53"/>
      <c r="E32" s="21"/>
      <c r="F32" s="53"/>
    </row>
    <row r="33" spans="2:6">
      <c r="B33" s="38">
        <f t="shared" si="5"/>
        <v>0.14999170769048303</v>
      </c>
      <c r="C33" s="23">
        <v>19.999999999992401</v>
      </c>
      <c r="E33" s="21"/>
      <c r="F33" s="53"/>
    </row>
    <row r="34" spans="2:6">
      <c r="B34" s="38">
        <f t="shared" si="5"/>
        <v>0.15607237927936329</v>
      </c>
      <c r="C34" s="41">
        <v>18.999999999992799</v>
      </c>
      <c r="E34" s="21"/>
    </row>
    <row r="35" spans="2:6">
      <c r="B35" s="38">
        <f t="shared" si="5"/>
        <v>0.16265537668062213</v>
      </c>
      <c r="C35" s="41">
        <v>17.9999999999932</v>
      </c>
      <c r="E35" s="21"/>
    </row>
    <row r="36" spans="2:6">
      <c r="B36" s="38">
        <f t="shared" si="5"/>
        <v>0.16980562763573406</v>
      </c>
      <c r="C36" s="23">
        <v>16.999999999993602</v>
      </c>
      <c r="E36" s="21"/>
    </row>
    <row r="37" spans="2:6">
      <c r="B37" s="38">
        <f t="shared" si="5"/>
        <v>0.17759975327406619</v>
      </c>
      <c r="C37" s="23">
        <v>15.999999999993999</v>
      </c>
      <c r="E37" s="21"/>
    </row>
    <row r="38" spans="2:6">
      <c r="B38" s="38">
        <f t="shared" si="5"/>
        <v>0.18612882467798772</v>
      </c>
      <c r="C38" s="23">
        <v>14.999999999994399</v>
      </c>
      <c r="E38" s="21"/>
    </row>
    <row r="39" spans="2:6">
      <c r="B39" s="38">
        <f t="shared" si="5"/>
        <v>0.19550193782171552</v>
      </c>
      <c r="C39" s="41">
        <v>13.999999999994801</v>
      </c>
      <c r="E39" s="21"/>
    </row>
    <row r="40" spans="2:6">
      <c r="B40" s="38">
        <f t="shared" si="5"/>
        <v>0.20585090509291393</v>
      </c>
      <c r="C40" s="41">
        <v>12.9999999999952</v>
      </c>
      <c r="E40" s="21"/>
    </row>
    <row r="41" spans="2:6">
      <c r="B41" s="38">
        <f t="shared" si="5"/>
        <v>0.21733649261446331</v>
      </c>
      <c r="C41" s="23">
        <v>11.9999999999956</v>
      </c>
      <c r="E41" s="21"/>
    </row>
    <row r="42" spans="2:6">
      <c r="B42" s="38">
        <f t="shared" si="5"/>
        <v>0.23015683210300911</v>
      </c>
      <c r="C42" s="23">
        <v>10.999999999996</v>
      </c>
      <c r="E42" s="21"/>
    </row>
    <row r="43" spans="2:6">
      <c r="B43" s="38">
        <f t="shared" si="5"/>
        <v>0.24455894629523042</v>
      </c>
      <c r="C43" s="23">
        <v>9.9999999999963904</v>
      </c>
      <c r="E43" s="21"/>
    </row>
    <row r="44" spans="2:6">
      <c r="B44" s="38">
        <f t="shared" si="5"/>
        <v>0.26085482087236417</v>
      </c>
      <c r="C44" s="41">
        <v>8.9999999999967901</v>
      </c>
      <c r="E44" s="21"/>
    </row>
    <row r="45" spans="2:6">
      <c r="B45" s="38">
        <f t="shared" si="5"/>
        <v>0.27944426252623694</v>
      </c>
      <c r="C45" s="41">
        <v>7.9999999999971898</v>
      </c>
      <c r="E45" s="21"/>
    </row>
    <row r="46" spans="2:6">
      <c r="B46" s="38">
        <f t="shared" si="5"/>
        <v>0.30084813913486591</v>
      </c>
      <c r="C46" s="23">
        <v>6.9999999999975904</v>
      </c>
      <c r="E46" s="21"/>
    </row>
    <row r="47" spans="2:6">
      <c r="B47" s="38">
        <f t="shared" si="5"/>
        <v>0.32575795408278302</v>
      </c>
      <c r="C47" s="23">
        <v>5.9999999999979901</v>
      </c>
      <c r="E47" s="21"/>
    </row>
    <row r="48" spans="2:6">
      <c r="B48" s="38">
        <f t="shared" si="5"/>
        <v>0.35511195439575949</v>
      </c>
      <c r="C48" s="23">
        <v>4.9999999999983897</v>
      </c>
      <c r="E48" s="21"/>
    </row>
    <row r="49" spans="1:5">
      <c r="B49" s="38">
        <f t="shared" si="5"/>
        <v>0.39021596421034399</v>
      </c>
      <c r="C49" s="41">
        <v>4</v>
      </c>
      <c r="E49" s="21"/>
    </row>
    <row r="50" spans="1:5">
      <c r="B50" s="38">
        <f t="shared" si="5"/>
        <v>0.4329429365163871</v>
      </c>
      <c r="C50" s="41">
        <v>3</v>
      </c>
      <c r="E50" s="21"/>
    </row>
    <row r="51" spans="1:5">
      <c r="B51" s="38">
        <f t="shared" si="5"/>
        <v>0.48607833927389965</v>
      </c>
      <c r="C51" s="23">
        <v>2</v>
      </c>
      <c r="E51" s="21"/>
    </row>
    <row r="52" spans="1:5">
      <c r="B52" s="38">
        <f t="shared" si="5"/>
        <v>0.55395296129850147</v>
      </c>
      <c r="C52" s="23">
        <v>1</v>
      </c>
      <c r="E52" s="21"/>
    </row>
    <row r="53" spans="1:5">
      <c r="B53" s="38">
        <f t="shared" si="5"/>
        <v>0.64368711788813582</v>
      </c>
      <c r="C53" s="23">
        <v>4.0145664570445701E-13</v>
      </c>
      <c r="E53" s="21"/>
    </row>
    <row r="54" spans="1:5">
      <c r="B54" s="38"/>
      <c r="C54" s="23"/>
    </row>
    <row r="55" spans="1:5">
      <c r="A55" t="s">
        <v>418</v>
      </c>
    </row>
    <row r="56" spans="1:5">
      <c r="A56" t="s">
        <v>410</v>
      </c>
      <c r="B56" t="s">
        <v>411</v>
      </c>
      <c r="C56" t="s">
        <v>412</v>
      </c>
    </row>
    <row r="57" spans="1:5">
      <c r="A57" s="28">
        <f t="shared" ref="A57:A60" si="6">C27*100</f>
        <v>3000</v>
      </c>
      <c r="B57" s="28">
        <f t="shared" ref="B57:B83" si="7">65535*B27</f>
        <v>7055.3035967799751</v>
      </c>
      <c r="C57" s="28">
        <v>0</v>
      </c>
    </row>
    <row r="58" spans="1:5">
      <c r="A58" s="28">
        <f t="shared" si="6"/>
        <v>2800</v>
      </c>
      <c r="B58" s="28">
        <f t="shared" si="7"/>
        <v>7480.4257674822229</v>
      </c>
      <c r="C58" s="28">
        <v>0</v>
      </c>
    </row>
    <row r="59" spans="1:5">
      <c r="A59" s="28">
        <f t="shared" si="6"/>
        <v>2600</v>
      </c>
      <c r="B59" s="28">
        <f t="shared" si="7"/>
        <v>7958.3416350807056</v>
      </c>
      <c r="C59" s="28">
        <v>0</v>
      </c>
    </row>
    <row r="60" spans="1:5">
      <c r="A60" s="28">
        <f t="shared" si="6"/>
        <v>2400</v>
      </c>
      <c r="B60" s="28">
        <f t="shared" si="7"/>
        <v>8499.5365171978956</v>
      </c>
      <c r="C60" s="28">
        <v>0</v>
      </c>
    </row>
    <row r="61" spans="1:5">
      <c r="A61" s="28">
        <f>C31*100</f>
        <v>2199.9999999991601</v>
      </c>
      <c r="B61" s="28">
        <f t="shared" si="7"/>
        <v>9117.4692278170496</v>
      </c>
      <c r="C61" s="28">
        <v>0</v>
      </c>
    </row>
    <row r="62" spans="1:5">
      <c r="A62" s="28">
        <f t="shared" ref="A62:A83" si="8">C32*100</f>
        <v>2099.9999999992001</v>
      </c>
      <c r="B62" s="28">
        <f t="shared" si="7"/>
        <v>9460.5001430227476</v>
      </c>
      <c r="C62" s="28">
        <v>0</v>
      </c>
      <c r="D62" s="41"/>
    </row>
    <row r="63" spans="1:5">
      <c r="A63" s="28">
        <f t="shared" si="8"/>
        <v>1999.9999999992401</v>
      </c>
      <c r="B63" s="28">
        <f t="shared" si="7"/>
        <v>9829.7065634958053</v>
      </c>
      <c r="C63" s="28">
        <v>0</v>
      </c>
      <c r="D63" s="41"/>
    </row>
    <row r="64" spans="1:5">
      <c r="A64" s="28">
        <f t="shared" si="8"/>
        <v>1899.9999999992799</v>
      </c>
      <c r="B64" s="28">
        <f t="shared" si="7"/>
        <v>10228.203376073074</v>
      </c>
      <c r="C64" s="28">
        <v>0</v>
      </c>
      <c r="D64" s="41"/>
    </row>
    <row r="65" spans="1:7">
      <c r="A65" s="28">
        <f t="shared" si="8"/>
        <v>1799.9999999993199</v>
      </c>
      <c r="B65" s="28">
        <f t="shared" si="7"/>
        <v>10659.620110764572</v>
      </c>
      <c r="C65" s="28">
        <v>0</v>
      </c>
      <c r="D65" s="41"/>
    </row>
    <row r="66" spans="1:7">
      <c r="A66" s="28">
        <f t="shared" si="8"/>
        <v>1699.9999999993602</v>
      </c>
      <c r="B66" s="28">
        <f t="shared" si="7"/>
        <v>11128.211807107831</v>
      </c>
      <c r="C66" s="28">
        <v>0</v>
      </c>
      <c r="D66" s="41"/>
    </row>
    <row r="67" spans="1:7">
      <c r="A67" s="28">
        <f t="shared" si="8"/>
        <v>1599.9999999994</v>
      </c>
      <c r="B67" s="28">
        <f t="shared" si="7"/>
        <v>11638.999830815928</v>
      </c>
      <c r="C67" s="28">
        <v>0</v>
      </c>
      <c r="D67" s="41"/>
    </row>
    <row r="68" spans="1:7">
      <c r="A68" s="28">
        <f t="shared" si="8"/>
        <v>1499.99999999944</v>
      </c>
      <c r="B68" s="28">
        <f t="shared" si="7"/>
        <v>12197.952525271925</v>
      </c>
      <c r="C68" s="28">
        <v>0</v>
      </c>
      <c r="D68" s="41"/>
    </row>
    <row r="69" spans="1:7">
      <c r="A69" s="28">
        <f t="shared" si="8"/>
        <v>1399.99999999948</v>
      </c>
      <c r="B69" s="28">
        <f t="shared" si="7"/>
        <v>12812.219495146126</v>
      </c>
      <c r="C69" s="28">
        <v>0</v>
      </c>
      <c r="D69" s="41"/>
      <c r="F69" s="53"/>
      <c r="G69" s="53"/>
    </row>
    <row r="70" spans="1:7">
      <c r="A70" s="28">
        <f t="shared" si="8"/>
        <v>1299.99999999952</v>
      </c>
      <c r="B70" s="28">
        <f t="shared" si="7"/>
        <v>13490.439065264114</v>
      </c>
      <c r="C70" s="28">
        <v>0</v>
      </c>
      <c r="D70" s="41"/>
      <c r="F70" s="38"/>
      <c r="G70" s="23"/>
    </row>
    <row r="71" spans="1:7">
      <c r="A71" s="28">
        <f t="shared" si="8"/>
        <v>1199.99999999956</v>
      </c>
      <c r="B71" s="28">
        <f t="shared" si="7"/>
        <v>14243.147043488852</v>
      </c>
      <c r="C71" s="28">
        <v>0</v>
      </c>
      <c r="D71" s="41"/>
      <c r="F71" s="38"/>
      <c r="G71" s="23"/>
    </row>
    <row r="72" spans="1:7">
      <c r="A72" s="28">
        <f t="shared" si="8"/>
        <v>1099.9999999996</v>
      </c>
      <c r="B72" s="28">
        <f t="shared" si="7"/>
        <v>15083.327991870701</v>
      </c>
      <c r="C72" s="28">
        <v>0</v>
      </c>
      <c r="D72" s="41"/>
      <c r="F72" s="38"/>
      <c r="G72" s="23"/>
    </row>
    <row r="73" spans="1:7">
      <c r="A73" s="28">
        <f t="shared" si="8"/>
        <v>999.99999999963904</v>
      </c>
      <c r="B73" s="28">
        <f t="shared" si="7"/>
        <v>16027.170545457926</v>
      </c>
      <c r="C73" s="28">
        <v>0</v>
      </c>
      <c r="D73" s="41"/>
      <c r="F73" s="38"/>
      <c r="G73" s="23"/>
    </row>
    <row r="74" spans="1:7">
      <c r="A74" s="28">
        <f t="shared" si="8"/>
        <v>899.99999999967906</v>
      </c>
      <c r="B74" s="28">
        <f t="shared" si="7"/>
        <v>17095.120685870384</v>
      </c>
      <c r="C74" s="28">
        <v>0</v>
      </c>
      <c r="D74" s="41"/>
      <c r="F74" s="38"/>
      <c r="G74" s="23"/>
    </row>
    <row r="75" spans="1:7">
      <c r="A75" s="28">
        <f t="shared" si="8"/>
        <v>799.99999999971897</v>
      </c>
      <c r="B75" s="28">
        <f t="shared" si="7"/>
        <v>18313.379744656937</v>
      </c>
      <c r="C75" s="28">
        <v>0</v>
      </c>
      <c r="D75" s="41"/>
      <c r="F75" s="38"/>
      <c r="G75" s="23"/>
    </row>
    <row r="76" spans="1:7">
      <c r="A76" s="28">
        <f t="shared" si="8"/>
        <v>699.99999999975898</v>
      </c>
      <c r="B76" s="28">
        <f t="shared" si="7"/>
        <v>19716.082798203439</v>
      </c>
      <c r="C76" s="28">
        <v>0</v>
      </c>
      <c r="D76" s="41"/>
      <c r="F76" s="38"/>
      <c r="G76" s="23"/>
    </row>
    <row r="77" spans="1:7">
      <c r="A77" s="28">
        <f t="shared" si="8"/>
        <v>599.999999999799</v>
      </c>
      <c r="B77" s="28">
        <f t="shared" si="7"/>
        <v>21348.547520815184</v>
      </c>
      <c r="C77" s="28">
        <v>0</v>
      </c>
      <c r="D77" s="41"/>
      <c r="F77" s="38"/>
      <c r="G77" s="23"/>
    </row>
    <row r="78" spans="1:7">
      <c r="A78" s="28">
        <f t="shared" si="8"/>
        <v>499.99999999983896</v>
      </c>
      <c r="B78" s="28">
        <f t="shared" si="7"/>
        <v>23272.261931326098</v>
      </c>
      <c r="C78" s="28">
        <v>0</v>
      </c>
      <c r="D78" s="41"/>
      <c r="F78" s="38"/>
      <c r="G78" s="23"/>
    </row>
    <row r="79" spans="1:7">
      <c r="A79" s="28">
        <f t="shared" si="8"/>
        <v>400</v>
      </c>
      <c r="B79" s="28">
        <f t="shared" si="7"/>
        <v>25572.803214524894</v>
      </c>
      <c r="C79" s="28">
        <v>0</v>
      </c>
      <c r="D79" s="41"/>
      <c r="F79" s="38"/>
      <c r="G79" s="23"/>
    </row>
    <row r="80" spans="1:7">
      <c r="A80" s="28">
        <f t="shared" si="8"/>
        <v>300</v>
      </c>
      <c r="B80" s="28">
        <f t="shared" si="7"/>
        <v>28372.915344601428</v>
      </c>
      <c r="C80" s="28">
        <v>0</v>
      </c>
      <c r="D80" s="41"/>
      <c r="F80" s="38"/>
      <c r="G80" s="23"/>
    </row>
    <row r="81" spans="1:7">
      <c r="A81" s="28">
        <f t="shared" si="8"/>
        <v>200</v>
      </c>
      <c r="B81" s="28">
        <f t="shared" si="7"/>
        <v>31855.143964315015</v>
      </c>
      <c r="C81" s="28">
        <v>0</v>
      </c>
      <c r="D81" s="41"/>
      <c r="F81" s="38"/>
      <c r="G81" s="23"/>
    </row>
    <row r="82" spans="1:7">
      <c r="A82" s="28">
        <f t="shared" si="8"/>
        <v>100</v>
      </c>
      <c r="B82" s="28">
        <f t="shared" si="7"/>
        <v>36303.307318697291</v>
      </c>
      <c r="C82" s="28">
        <v>0</v>
      </c>
      <c r="D82" s="41"/>
      <c r="F82" s="38"/>
      <c r="G82" s="23"/>
    </row>
    <row r="83" spans="1:7">
      <c r="A83" s="28">
        <f t="shared" si="8"/>
        <v>4.0145664570445699E-11</v>
      </c>
      <c r="B83" s="28">
        <f t="shared" si="7"/>
        <v>42184.03527079898</v>
      </c>
      <c r="C83" s="28">
        <v>0</v>
      </c>
      <c r="D83" s="41"/>
      <c r="F83" s="38"/>
      <c r="G83" s="23"/>
    </row>
    <row r="84" spans="1:7">
      <c r="C84" s="41"/>
      <c r="D84" s="41"/>
      <c r="F84" s="38"/>
      <c r="G84" s="23"/>
    </row>
    <row r="85" spans="1:7">
      <c r="C85" s="41"/>
      <c r="D85" s="41"/>
      <c r="F85" s="38"/>
      <c r="G85" s="23"/>
    </row>
    <row r="86" spans="1:7">
      <c r="C86" s="41"/>
      <c r="D86" s="41"/>
      <c r="F86" s="38"/>
      <c r="G86" s="23"/>
    </row>
    <row r="87" spans="1:7">
      <c r="C87" s="41"/>
      <c r="D87" s="41"/>
      <c r="F87" s="38"/>
      <c r="G87" s="23"/>
    </row>
    <row r="88" spans="1:7">
      <c r="C88" s="41"/>
      <c r="D88" s="41"/>
      <c r="F88" s="38"/>
      <c r="G88" s="23"/>
    </row>
    <row r="89" spans="1:7">
      <c r="C89" s="41"/>
      <c r="D89" s="41"/>
      <c r="F89" s="38"/>
      <c r="G89" s="23"/>
    </row>
    <row r="90" spans="1:7">
      <c r="C90" s="41"/>
      <c r="D90" s="41"/>
      <c r="F90" s="38"/>
      <c r="G90" s="23"/>
    </row>
    <row r="91" spans="1:7">
      <c r="C91" s="41"/>
      <c r="D91" s="41"/>
      <c r="F91" s="38"/>
      <c r="G91" s="23"/>
    </row>
    <row r="92" spans="1:7">
      <c r="C92" s="41"/>
      <c r="D92" s="41"/>
      <c r="F92" s="38"/>
      <c r="G92" s="23"/>
    </row>
    <row r="93" spans="1:7">
      <c r="C93" s="41"/>
      <c r="D93" s="41"/>
      <c r="F93" s="38"/>
      <c r="G93" s="23"/>
    </row>
    <row r="94" spans="1:7">
      <c r="C94" s="41"/>
      <c r="D94" s="41"/>
      <c r="F94" s="38"/>
      <c r="G94" s="23"/>
    </row>
    <row r="95" spans="1:7">
      <c r="C95" s="41"/>
      <c r="D95" s="41"/>
      <c r="F95" s="38"/>
      <c r="G95" s="23"/>
    </row>
    <row r="96" spans="1:7">
      <c r="C96" s="41"/>
      <c r="D96" s="41"/>
      <c r="F96" s="38"/>
      <c r="G96" s="23"/>
    </row>
    <row r="97" spans="3:11">
      <c r="C97" s="41"/>
      <c r="D97" s="41"/>
      <c r="F97" s="38"/>
      <c r="G97" s="23"/>
    </row>
    <row r="98" spans="3:11">
      <c r="C98" s="41"/>
      <c r="D98" s="41"/>
      <c r="F98" s="38"/>
      <c r="G98" s="23"/>
    </row>
    <row r="99" spans="3:11">
      <c r="C99" s="41"/>
      <c r="D99" s="41"/>
      <c r="F99" s="38"/>
      <c r="G99" s="23"/>
    </row>
    <row r="100" spans="3:11">
      <c r="C100" s="41"/>
      <c r="D100" s="41"/>
      <c r="F100" s="38"/>
      <c r="G100" s="23"/>
    </row>
    <row r="101" spans="3:11">
      <c r="C101" s="41"/>
      <c r="D101" s="41"/>
      <c r="F101" s="38"/>
      <c r="G101" s="23"/>
    </row>
    <row r="102" spans="3:11">
      <c r="C102" s="41"/>
      <c r="D102" s="41"/>
      <c r="F102" s="38"/>
      <c r="G102" s="23"/>
    </row>
    <row r="103" spans="3:11">
      <c r="C103" s="41"/>
      <c r="D103" s="41"/>
      <c r="F103" s="38"/>
      <c r="G103" s="23"/>
    </row>
    <row r="104" spans="3:11">
      <c r="C104" s="41"/>
      <c r="D104" s="41"/>
      <c r="F104" s="38"/>
      <c r="G104" s="23"/>
    </row>
    <row r="105" spans="3:11">
      <c r="C105" s="41"/>
      <c r="D105" s="41"/>
      <c r="F105" s="38"/>
      <c r="G105" s="23"/>
    </row>
    <row r="106" spans="3:11">
      <c r="C106" s="41"/>
      <c r="D106" s="41"/>
      <c r="F106" s="38"/>
      <c r="G106" s="23"/>
      <c r="K106" s="46"/>
    </row>
    <row r="107" spans="3:11">
      <c r="C107" s="41"/>
      <c r="D107" s="41"/>
      <c r="F107" s="38"/>
      <c r="G107" s="23"/>
    </row>
    <row r="108" spans="3:11">
      <c r="C108" s="41"/>
      <c r="D108" s="41"/>
      <c r="F108" s="38"/>
      <c r="G108" s="23"/>
    </row>
    <row r="109" spans="3:11">
      <c r="C109" s="41"/>
      <c r="D109" s="41"/>
      <c r="F109" s="38"/>
      <c r="G109" s="23"/>
    </row>
    <row r="110" spans="3:11">
      <c r="C110" s="41"/>
      <c r="D110" s="41"/>
      <c r="F110" s="38"/>
      <c r="G110" s="23"/>
    </row>
    <row r="111" spans="3:11">
      <c r="C111" s="41"/>
      <c r="D111" s="41"/>
      <c r="F111" s="38"/>
      <c r="G111" s="23"/>
    </row>
    <row r="112" spans="3:11">
      <c r="C112" s="41"/>
      <c r="D112" s="41"/>
      <c r="F112" s="38"/>
      <c r="G112" s="23"/>
    </row>
    <row r="113" spans="3:7">
      <c r="C113" s="41"/>
      <c r="D113" s="41"/>
      <c r="F113" s="38"/>
      <c r="G113" s="23"/>
    </row>
    <row r="114" spans="3:7">
      <c r="C114" s="41"/>
      <c r="D114" s="41"/>
      <c r="F114" s="38"/>
      <c r="G114" s="23"/>
    </row>
    <row r="115" spans="3:7">
      <c r="C115" s="41"/>
      <c r="D115" s="41"/>
      <c r="F115" s="38"/>
      <c r="G115" s="23"/>
    </row>
    <row r="116" spans="3:7">
      <c r="C116" s="41"/>
      <c r="D116" s="41"/>
      <c r="F116" s="38"/>
      <c r="G116" s="23"/>
    </row>
    <row r="117" spans="3:7">
      <c r="C117" s="41"/>
      <c r="D117" s="41"/>
      <c r="F117" s="38"/>
      <c r="G117" s="23"/>
    </row>
    <row r="118" spans="3:7">
      <c r="C118" s="41"/>
      <c r="D118" s="41"/>
      <c r="F118" s="38"/>
      <c r="G118" s="23"/>
    </row>
    <row r="119" spans="3:7">
      <c r="C119" s="41"/>
      <c r="D119" s="41"/>
      <c r="F119" s="38"/>
      <c r="G119" s="23"/>
    </row>
    <row r="120" spans="3:7">
      <c r="C120" s="41"/>
      <c r="D120" s="41"/>
      <c r="F120" s="38"/>
      <c r="G120" s="23"/>
    </row>
    <row r="121" spans="3:7">
      <c r="C121" s="41"/>
      <c r="D121" s="41"/>
      <c r="F121" s="38"/>
      <c r="G121" s="23"/>
    </row>
    <row r="122" spans="3:7">
      <c r="C122" s="41"/>
      <c r="D122" s="41"/>
      <c r="F122" s="38"/>
      <c r="G122" s="23"/>
    </row>
    <row r="123" spans="3:7">
      <c r="C123" s="41"/>
      <c r="D123" s="41"/>
      <c r="F123" s="38"/>
      <c r="G123" s="23"/>
    </row>
    <row r="124" spans="3:7">
      <c r="C124" s="41"/>
      <c r="D124" s="41"/>
      <c r="F124" s="38"/>
      <c r="G124" s="23"/>
    </row>
    <row r="125" spans="3:7">
      <c r="C125" s="41"/>
      <c r="D125" s="41"/>
      <c r="F125" s="38"/>
      <c r="G125" s="23"/>
    </row>
    <row r="126" spans="3:7">
      <c r="C126" s="41"/>
      <c r="D126" s="41"/>
      <c r="F126" s="38"/>
      <c r="G126" s="23"/>
    </row>
    <row r="127" spans="3:7">
      <c r="C127" s="41"/>
      <c r="D127" s="41"/>
      <c r="F127" s="38"/>
      <c r="G127" s="23"/>
    </row>
    <row r="128" spans="3:7">
      <c r="C128" s="41"/>
      <c r="D128" s="41"/>
      <c r="F128" s="38"/>
      <c r="G128" s="23"/>
    </row>
    <row r="129" spans="3:15">
      <c r="C129" s="41"/>
      <c r="D129" s="41"/>
      <c r="F129" s="38"/>
      <c r="G129" s="23"/>
    </row>
    <row r="130" spans="3:15">
      <c r="C130" s="41"/>
      <c r="D130" s="41"/>
      <c r="F130" s="38"/>
      <c r="G130" s="23"/>
    </row>
    <row r="131" spans="3:15">
      <c r="C131" s="41"/>
      <c r="D131" s="41"/>
      <c r="F131" s="38"/>
      <c r="G131" s="23"/>
    </row>
    <row r="132" spans="3:15">
      <c r="C132" s="41"/>
      <c r="D132" s="41"/>
      <c r="F132" s="38"/>
      <c r="G132" s="23"/>
    </row>
    <row r="133" spans="3:15">
      <c r="C133" s="41"/>
      <c r="D133" s="41"/>
      <c r="F133" s="38"/>
      <c r="G133" s="23"/>
    </row>
    <row r="134" spans="3:15">
      <c r="C134" s="41"/>
      <c r="D134" s="41"/>
      <c r="F134" s="38"/>
      <c r="G134" s="23"/>
    </row>
    <row r="135" spans="3:15">
      <c r="C135" s="41"/>
      <c r="D135" s="41"/>
      <c r="F135" s="38"/>
      <c r="G135" s="23"/>
    </row>
    <row r="136" spans="3:15">
      <c r="C136" s="41"/>
      <c r="D136" s="41"/>
      <c r="F136" s="38"/>
      <c r="G136" s="23"/>
    </row>
    <row r="137" spans="3:15">
      <c r="C137" s="41"/>
      <c r="D137" s="41"/>
      <c r="F137" s="38"/>
      <c r="G137" s="23"/>
    </row>
    <row r="138" spans="3:15">
      <c r="C138" s="41"/>
      <c r="D138" s="41"/>
      <c r="F138" s="38"/>
      <c r="G138" s="23"/>
      <c r="M138" s="46"/>
    </row>
    <row r="139" spans="3:15">
      <c r="C139" s="41"/>
      <c r="D139" s="41"/>
      <c r="F139" s="38"/>
      <c r="G139" s="23"/>
      <c r="M139" s="46"/>
    </row>
    <row r="140" spans="3:15">
      <c r="C140" s="41"/>
      <c r="D140" s="41"/>
      <c r="F140" s="38"/>
      <c r="G140" s="23"/>
    </row>
    <row r="141" spans="3:15">
      <c r="C141" s="41"/>
      <c r="D141" s="41"/>
      <c r="F141" s="41"/>
      <c r="G141" s="41"/>
    </row>
    <row r="142" spans="3:15">
      <c r="C142" s="41"/>
      <c r="D142" s="41"/>
      <c r="F142" s="41"/>
      <c r="G142" s="41"/>
    </row>
    <row r="143" spans="3:15">
      <c r="C143" s="41"/>
      <c r="D143" s="41"/>
      <c r="F143" s="41"/>
      <c r="G143" s="41"/>
      <c r="O143" s="23"/>
    </row>
    <row r="144" spans="3:15">
      <c r="C144" s="41"/>
      <c r="D144" s="41"/>
      <c r="F144" s="41"/>
      <c r="G144" s="41"/>
    </row>
    <row r="145" spans="3:15">
      <c r="C145" s="41"/>
      <c r="D145" s="41"/>
      <c r="F145" s="41"/>
      <c r="G145" s="41"/>
    </row>
    <row r="146" spans="3:15">
      <c r="C146" s="41"/>
      <c r="D146" s="41"/>
      <c r="F146" s="41"/>
      <c r="G146" s="41"/>
    </row>
    <row r="147" spans="3:15">
      <c r="C147" s="41"/>
      <c r="D147" s="41"/>
      <c r="F147" s="41"/>
      <c r="G147" s="41"/>
    </row>
    <row r="148" spans="3:15">
      <c r="C148" s="41"/>
      <c r="D148" s="41"/>
      <c r="F148" s="41"/>
      <c r="G148" s="41"/>
    </row>
    <row r="149" spans="3:15">
      <c r="C149" s="41"/>
      <c r="D149" s="41"/>
      <c r="F149" s="41"/>
      <c r="G149" s="41"/>
    </row>
    <row r="150" spans="3:15">
      <c r="C150" s="41"/>
      <c r="D150" s="41"/>
      <c r="F150" s="41"/>
      <c r="G150" s="41"/>
    </row>
    <row r="151" spans="3:15">
      <c r="C151" s="41"/>
      <c r="D151" s="41"/>
      <c r="F151" s="41"/>
      <c r="G151" s="41"/>
      <c r="M151" s="23"/>
      <c r="N151" s="23"/>
      <c r="O151" s="23"/>
    </row>
    <row r="152" spans="3:15">
      <c r="C152" s="41"/>
      <c r="D152" s="41"/>
      <c r="F152" s="41"/>
      <c r="G152" s="41"/>
      <c r="M152" s="23"/>
      <c r="N152" s="23"/>
      <c r="O152" s="23"/>
    </row>
    <row r="153" spans="3:15">
      <c r="C153" s="41"/>
      <c r="D153" s="41"/>
      <c r="F153" s="41"/>
      <c r="G153" s="41"/>
      <c r="M153" s="23"/>
      <c r="N153" s="23"/>
      <c r="O153" s="23"/>
    </row>
    <row r="154" spans="3:15">
      <c r="C154" s="41"/>
      <c r="D154" s="41"/>
      <c r="F154" s="41"/>
      <c r="G154" s="41"/>
      <c r="M154" s="23"/>
      <c r="N154" s="23"/>
      <c r="O154" s="23"/>
    </row>
    <row r="155" spans="3:15">
      <c r="C155" s="41"/>
      <c r="D155" s="41"/>
      <c r="F155" s="41"/>
      <c r="G155" s="41"/>
      <c r="M155" s="23"/>
      <c r="N155" s="23"/>
      <c r="O155" s="23"/>
    </row>
    <row r="156" spans="3:15">
      <c r="C156" s="41"/>
      <c r="D156" s="41"/>
      <c r="F156" s="41"/>
      <c r="G156" s="41"/>
      <c r="M156" s="23"/>
      <c r="N156" s="23"/>
      <c r="O156" s="23"/>
    </row>
    <row r="157" spans="3:15">
      <c r="C157" s="41"/>
      <c r="D157" s="41"/>
      <c r="F157" s="41"/>
      <c r="G157" s="41"/>
      <c r="M157" s="23"/>
      <c r="N157" s="23"/>
      <c r="O157" s="23"/>
    </row>
    <row r="158" spans="3:15">
      <c r="C158" s="41"/>
      <c r="D158" s="41"/>
      <c r="F158" s="41"/>
      <c r="G158" s="41"/>
      <c r="M158" s="23"/>
      <c r="N158" s="23"/>
      <c r="O158" s="23"/>
    </row>
    <row r="159" spans="3:15">
      <c r="C159" s="41"/>
      <c r="D159" s="41"/>
      <c r="F159" s="41"/>
      <c r="G159" s="41"/>
      <c r="M159" s="23"/>
      <c r="N159" s="23"/>
      <c r="O159" s="23"/>
    </row>
    <row r="160" spans="3:15">
      <c r="C160" s="41"/>
      <c r="D160" s="41"/>
      <c r="F160" s="41"/>
      <c r="G160" s="41"/>
      <c r="M160" s="23"/>
      <c r="N160" s="23"/>
      <c r="O160" s="23"/>
    </row>
    <row r="161" spans="3:15">
      <c r="C161" s="41"/>
      <c r="D161" s="41"/>
      <c r="F161" s="41"/>
      <c r="G161" s="41"/>
      <c r="M161" s="23"/>
      <c r="N161" s="23"/>
      <c r="O161" s="23"/>
    </row>
    <row r="162" spans="3:15">
      <c r="C162" s="41"/>
      <c r="D162" s="41"/>
      <c r="F162" s="41"/>
      <c r="G162" s="41"/>
      <c r="M162" s="23"/>
      <c r="N162" s="23"/>
      <c r="O162" s="23"/>
    </row>
    <row r="163" spans="3:15">
      <c r="C163" s="41"/>
      <c r="D163" s="41"/>
      <c r="F163" s="41"/>
      <c r="G163" s="41"/>
    </row>
    <row r="164" spans="3:15">
      <c r="C164" s="41"/>
      <c r="D164" s="41"/>
      <c r="F164" s="41"/>
      <c r="G164" s="41"/>
    </row>
    <row r="165" spans="3:15">
      <c r="C165" s="41"/>
      <c r="D165" s="41"/>
      <c r="F165" s="41"/>
      <c r="G165" s="41"/>
    </row>
    <row r="166" spans="3:15">
      <c r="C166" s="41"/>
      <c r="D166" s="41"/>
      <c r="F166" s="41"/>
      <c r="G166" s="41"/>
    </row>
    <row r="167" spans="3:15">
      <c r="C167" s="41"/>
      <c r="D167" s="41"/>
      <c r="F167" s="41"/>
      <c r="G167" s="41"/>
    </row>
    <row r="168" spans="3:15">
      <c r="C168" s="41"/>
      <c r="D168" s="41"/>
      <c r="F168" s="41"/>
      <c r="G168" s="41"/>
    </row>
    <row r="169" spans="3:15">
      <c r="C169" s="41"/>
      <c r="D169" s="41"/>
      <c r="F169" s="41"/>
      <c r="G169" s="41"/>
    </row>
    <row r="170" spans="3:15">
      <c r="C170" s="41"/>
      <c r="D170" s="41"/>
      <c r="F170" s="41"/>
      <c r="G170" s="41"/>
    </row>
    <row r="171" spans="3:15">
      <c r="C171" s="41"/>
      <c r="D171" s="41"/>
      <c r="F171" s="41"/>
      <c r="G171" s="41"/>
    </row>
    <row r="172" spans="3:15">
      <c r="C172" s="41"/>
      <c r="D172" s="41"/>
      <c r="F172" s="41"/>
      <c r="G172" s="41"/>
    </row>
    <row r="173" spans="3:15">
      <c r="C173" s="41"/>
      <c r="D173" s="41"/>
      <c r="F173" s="41"/>
      <c r="G173" s="41"/>
    </row>
    <row r="174" spans="3:15">
      <c r="C174" s="41"/>
      <c r="D174" s="41"/>
      <c r="F174" s="41"/>
      <c r="G174" s="41"/>
    </row>
    <row r="175" spans="3:15">
      <c r="C175" s="41"/>
      <c r="D175" s="41"/>
      <c r="F175" s="41"/>
      <c r="G175" s="41"/>
    </row>
    <row r="176" spans="3:15">
      <c r="C176" s="41"/>
      <c r="D176" s="41"/>
      <c r="F176" s="41"/>
      <c r="G176" s="41"/>
    </row>
    <row r="177" spans="3:7">
      <c r="C177" s="41"/>
      <c r="D177" s="41"/>
      <c r="F177" s="41"/>
      <c r="G177" s="41"/>
    </row>
    <row r="178" spans="3:7">
      <c r="C178" s="41"/>
      <c r="D178" s="41"/>
      <c r="F178" s="41"/>
      <c r="G178" s="41"/>
    </row>
    <row r="179" spans="3:7">
      <c r="C179" s="41"/>
      <c r="D179" s="41"/>
      <c r="F179" s="41"/>
      <c r="G179" s="41"/>
    </row>
    <row r="180" spans="3:7">
      <c r="C180" s="41"/>
      <c r="D180" s="41"/>
      <c r="F180" s="41"/>
      <c r="G180" s="41"/>
    </row>
    <row r="181" spans="3:7">
      <c r="C181" s="41"/>
      <c r="D181" s="41"/>
      <c r="F181" s="41"/>
      <c r="G181" s="41"/>
    </row>
    <row r="182" spans="3:7">
      <c r="C182" s="41"/>
      <c r="D182" s="41"/>
      <c r="F182" s="41"/>
      <c r="G182" s="41"/>
    </row>
    <row r="183" spans="3:7">
      <c r="C183" s="41"/>
      <c r="D183" s="41"/>
      <c r="F183" s="41"/>
      <c r="G183" s="41"/>
    </row>
    <row r="184" spans="3:7">
      <c r="C184" s="41"/>
      <c r="D184" s="41"/>
      <c r="F184" s="41"/>
      <c r="G184" s="41"/>
    </row>
    <row r="185" spans="3:7">
      <c r="C185" s="41"/>
      <c r="D185" s="41"/>
      <c r="F185" s="41"/>
      <c r="G185" s="41"/>
    </row>
    <row r="186" spans="3:7">
      <c r="C186" s="41"/>
      <c r="D186" s="41"/>
      <c r="F186" s="41"/>
      <c r="G186" s="41"/>
    </row>
    <row r="187" spans="3:7">
      <c r="C187" s="41"/>
      <c r="D187" s="41"/>
      <c r="F187" s="41"/>
      <c r="G187" s="41"/>
    </row>
    <row r="188" spans="3:7">
      <c r="C188" s="41"/>
      <c r="D188" s="41"/>
      <c r="F188" s="41"/>
      <c r="G188" s="41"/>
    </row>
    <row r="189" spans="3:7">
      <c r="C189" s="41"/>
      <c r="D189" s="41"/>
      <c r="F189" s="41"/>
      <c r="G189" s="41"/>
    </row>
    <row r="190" spans="3:7">
      <c r="C190" s="41"/>
      <c r="D190" s="41"/>
      <c r="F190" s="41"/>
      <c r="G190" s="41"/>
    </row>
    <row r="191" spans="3:7">
      <c r="C191" s="41"/>
      <c r="D191" s="41"/>
      <c r="F191" s="41"/>
      <c r="G191" s="41"/>
    </row>
    <row r="192" spans="3:7">
      <c r="C192" s="41"/>
      <c r="D192" s="41"/>
      <c r="F192" s="41"/>
      <c r="G192" s="41"/>
    </row>
    <row r="193" spans="3:7">
      <c r="C193" s="41"/>
      <c r="D193" s="41"/>
      <c r="F193" s="41"/>
      <c r="G193" s="41"/>
    </row>
    <row r="194" spans="3:7">
      <c r="C194" s="41"/>
      <c r="D194" s="41"/>
      <c r="F194" s="41"/>
      <c r="G194" s="41"/>
    </row>
    <row r="195" spans="3:7">
      <c r="C195" s="41"/>
      <c r="D195" s="41"/>
      <c r="F195" s="41"/>
      <c r="G195" s="41"/>
    </row>
    <row r="196" spans="3:7">
      <c r="C196" s="41"/>
      <c r="D196" s="41"/>
      <c r="F196" s="41"/>
      <c r="G196" s="41"/>
    </row>
    <row r="197" spans="3:7">
      <c r="C197" s="41"/>
      <c r="D197" s="41"/>
      <c r="F197" s="41"/>
      <c r="G197" s="41"/>
    </row>
    <row r="198" spans="3:7">
      <c r="C198" s="41"/>
      <c r="D198" s="41"/>
      <c r="F198" s="41"/>
      <c r="G198" s="41"/>
    </row>
    <row r="199" spans="3:7">
      <c r="C199" s="41"/>
      <c r="D199" s="41"/>
      <c r="F199" s="41"/>
      <c r="G199" s="41"/>
    </row>
    <row r="200" spans="3:7">
      <c r="C200" s="41"/>
      <c r="D200" s="41"/>
      <c r="F200" s="41"/>
      <c r="G200" s="41"/>
    </row>
    <row r="201" spans="3:7">
      <c r="C201" s="41"/>
      <c r="D201" s="41"/>
      <c r="F201" s="41"/>
      <c r="G201" s="41"/>
    </row>
    <row r="202" spans="3:7">
      <c r="C202" s="41"/>
      <c r="D202" s="41"/>
      <c r="F202" s="41"/>
      <c r="G202" s="41"/>
    </row>
    <row r="203" spans="3:7">
      <c r="C203" s="41"/>
      <c r="D203" s="41"/>
      <c r="F203" s="41"/>
      <c r="G203" s="41"/>
    </row>
    <row r="204" spans="3:7">
      <c r="C204" s="41"/>
      <c r="D204" s="41"/>
      <c r="F204" s="41"/>
      <c r="G204" s="41"/>
    </row>
    <row r="205" spans="3:7">
      <c r="C205" s="41"/>
      <c r="D205" s="41"/>
      <c r="F205" s="41"/>
      <c r="G205" s="41"/>
    </row>
    <row r="206" spans="3:7">
      <c r="C206" s="41"/>
      <c r="D206" s="41"/>
      <c r="F206" s="41"/>
      <c r="G206" s="41"/>
    </row>
    <row r="207" spans="3:7">
      <c r="C207" s="41"/>
      <c r="D207" s="41"/>
      <c r="F207" s="41"/>
      <c r="G207" s="41"/>
    </row>
    <row r="208" spans="3:7">
      <c r="C208" s="41"/>
      <c r="D208" s="41"/>
      <c r="F208" s="41"/>
      <c r="G208" s="41"/>
    </row>
    <row r="209" spans="3:7">
      <c r="C209" s="41"/>
      <c r="D209" s="41"/>
      <c r="F209" s="41"/>
      <c r="G209" s="41"/>
    </row>
    <row r="210" spans="3:7">
      <c r="C210" s="41"/>
      <c r="D210" s="41"/>
      <c r="F210" s="41"/>
      <c r="G210" s="41"/>
    </row>
    <row r="211" spans="3:7">
      <c r="C211" s="41"/>
      <c r="D211" s="41"/>
      <c r="F211" s="41"/>
      <c r="G211" s="41"/>
    </row>
    <row r="212" spans="3:7">
      <c r="C212" s="41"/>
      <c r="D212" s="41"/>
      <c r="F212" s="41"/>
      <c r="G212" s="41"/>
    </row>
    <row r="213" spans="3:7">
      <c r="C213" s="41"/>
      <c r="D213" s="41"/>
      <c r="F213" s="41"/>
      <c r="G213" s="41"/>
    </row>
    <row r="214" spans="3:7">
      <c r="C214" s="41"/>
      <c r="D214" s="41"/>
      <c r="F214" s="41"/>
      <c r="G214" s="41"/>
    </row>
    <row r="215" spans="3:7">
      <c r="C215" s="41"/>
      <c r="D215" s="41"/>
      <c r="F215" s="41"/>
      <c r="G215" s="41"/>
    </row>
    <row r="216" spans="3:7">
      <c r="C216" s="41"/>
      <c r="D216" s="41"/>
      <c r="F216" s="41"/>
      <c r="G216" s="41"/>
    </row>
    <row r="217" spans="3:7">
      <c r="C217" s="41"/>
      <c r="D217" s="41"/>
      <c r="F217" s="41"/>
      <c r="G217" s="41"/>
    </row>
    <row r="218" spans="3:7">
      <c r="C218" s="41"/>
      <c r="D218" s="41"/>
      <c r="F218" s="41"/>
      <c r="G218" s="41"/>
    </row>
    <row r="219" spans="3:7">
      <c r="C219" s="41"/>
      <c r="D219" s="41"/>
      <c r="F219" s="41"/>
      <c r="G219" s="41"/>
    </row>
    <row r="220" spans="3:7">
      <c r="C220" s="41"/>
      <c r="D220" s="41"/>
      <c r="F220" s="41"/>
      <c r="G220" s="41"/>
    </row>
    <row r="221" spans="3:7">
      <c r="C221" s="41"/>
      <c r="D221" s="41"/>
      <c r="F221" s="41"/>
      <c r="G221" s="41"/>
    </row>
    <row r="222" spans="3:7">
      <c r="C222" s="41"/>
      <c r="D222" s="41"/>
      <c r="F222" s="41"/>
      <c r="G222" s="41"/>
    </row>
    <row r="223" spans="3:7">
      <c r="C223" s="41"/>
      <c r="D223" s="41"/>
      <c r="F223" s="41"/>
      <c r="G223" s="41"/>
    </row>
    <row r="224" spans="3:7">
      <c r="C224" s="41"/>
      <c r="D224" s="41"/>
      <c r="F224" s="41"/>
      <c r="G224" s="41"/>
    </row>
    <row r="225" spans="3:7">
      <c r="C225" s="41"/>
      <c r="D225" s="41"/>
      <c r="F225" s="41"/>
      <c r="G225" s="41"/>
    </row>
    <row r="226" spans="3:7">
      <c r="C226" s="41"/>
      <c r="D226" s="41"/>
      <c r="F226" s="41"/>
      <c r="G226" s="41"/>
    </row>
    <row r="227" spans="3:7">
      <c r="C227" s="41"/>
      <c r="D227" s="41"/>
      <c r="F227" s="41"/>
      <c r="G227" s="41"/>
    </row>
    <row r="228" spans="3:7">
      <c r="C228" s="41"/>
      <c r="D228" s="41"/>
      <c r="F228" s="41"/>
      <c r="G228" s="41"/>
    </row>
    <row r="229" spans="3:7">
      <c r="C229" s="41"/>
      <c r="D229" s="41"/>
      <c r="F229" s="41"/>
      <c r="G229" s="41"/>
    </row>
    <row r="230" spans="3:7">
      <c r="C230" s="41"/>
      <c r="D230" s="41"/>
      <c r="F230" s="41"/>
      <c r="G230" s="41"/>
    </row>
    <row r="231" spans="3:7">
      <c r="C231" s="41"/>
      <c r="D231" s="41"/>
      <c r="F231" s="41"/>
      <c r="G231" s="41"/>
    </row>
    <row r="232" spans="3:7">
      <c r="C232" s="41"/>
      <c r="D232" s="41"/>
      <c r="F232" s="41"/>
      <c r="G232" s="41"/>
    </row>
    <row r="233" spans="3:7">
      <c r="C233" s="41"/>
      <c r="D233" s="41"/>
      <c r="F233" s="41"/>
      <c r="G233" s="41"/>
    </row>
    <row r="234" spans="3:7">
      <c r="C234" s="41"/>
      <c r="D234" s="41"/>
      <c r="F234" s="41"/>
      <c r="G234" s="41"/>
    </row>
    <row r="235" spans="3:7">
      <c r="C235" s="41"/>
      <c r="D235" s="41"/>
      <c r="F235" s="41"/>
      <c r="G235" s="41"/>
    </row>
    <row r="236" spans="3:7">
      <c r="C236" s="41"/>
      <c r="D236" s="41"/>
      <c r="F236" s="41"/>
      <c r="G236" s="41"/>
    </row>
    <row r="237" spans="3:7">
      <c r="C237" s="41"/>
      <c r="D237" s="41"/>
      <c r="F237" s="41"/>
      <c r="G237" s="41"/>
    </row>
    <row r="238" spans="3:7">
      <c r="C238" s="41"/>
      <c r="D238" s="41"/>
      <c r="F238" s="41"/>
      <c r="G238" s="41"/>
    </row>
    <row r="239" spans="3:7">
      <c r="C239" s="41"/>
      <c r="D239" s="41"/>
      <c r="F239" s="41"/>
      <c r="G239" s="41"/>
    </row>
    <row r="240" spans="3:7">
      <c r="C240" s="41"/>
      <c r="D240" s="41"/>
      <c r="F240" s="41"/>
      <c r="G240" s="41"/>
    </row>
    <row r="241" spans="3:7">
      <c r="C241" s="41"/>
      <c r="D241" s="41"/>
      <c r="F241" s="41"/>
      <c r="G241" s="41"/>
    </row>
    <row r="242" spans="3:7">
      <c r="C242" s="41"/>
      <c r="D242" s="41"/>
      <c r="F242" s="41"/>
      <c r="G242" s="41"/>
    </row>
    <row r="243" spans="3:7">
      <c r="C243" s="41"/>
      <c r="D243" s="41"/>
      <c r="F243" s="41"/>
      <c r="G243" s="41"/>
    </row>
    <row r="244" spans="3:7">
      <c r="C244" s="41"/>
      <c r="D244" s="41"/>
      <c r="F244" s="41"/>
      <c r="G244" s="41"/>
    </row>
    <row r="245" spans="3:7">
      <c r="C245" s="41"/>
      <c r="D245" s="41"/>
      <c r="F245" s="41"/>
      <c r="G245" s="41"/>
    </row>
    <row r="246" spans="3:7">
      <c r="C246" s="41"/>
      <c r="D246" s="41"/>
      <c r="F246" s="41"/>
      <c r="G246" s="41"/>
    </row>
    <row r="247" spans="3:7">
      <c r="C247" s="41"/>
      <c r="D247" s="41"/>
      <c r="F247" s="41"/>
      <c r="G247" s="41"/>
    </row>
    <row r="248" spans="3:7">
      <c r="C248" s="41"/>
      <c r="D248" s="41"/>
      <c r="F248" s="41"/>
      <c r="G248" s="41"/>
    </row>
    <row r="249" spans="3:7">
      <c r="C249" s="41"/>
      <c r="D249" s="41"/>
      <c r="F249" s="41"/>
      <c r="G249" s="41"/>
    </row>
    <row r="250" spans="3:7">
      <c r="C250" s="41"/>
      <c r="D250" s="41"/>
      <c r="F250" s="41"/>
      <c r="G250" s="41"/>
    </row>
    <row r="251" spans="3:7">
      <c r="C251" s="41"/>
      <c r="D251" s="41"/>
      <c r="F251" s="41"/>
      <c r="G251" s="41"/>
    </row>
    <row r="252" spans="3:7">
      <c r="C252" s="41"/>
      <c r="D252" s="41"/>
      <c r="F252" s="41"/>
      <c r="G252" s="41"/>
    </row>
    <row r="253" spans="3:7">
      <c r="C253" s="41"/>
      <c r="D253" s="41"/>
      <c r="F253" s="41"/>
      <c r="G253" s="41"/>
    </row>
    <row r="254" spans="3:7">
      <c r="C254" s="41"/>
      <c r="D254" s="41"/>
      <c r="F254" s="41"/>
      <c r="G254" s="41"/>
    </row>
    <row r="255" spans="3:7">
      <c r="C255" s="41"/>
      <c r="D255" s="41"/>
      <c r="F255" s="41"/>
      <c r="G255" s="41"/>
    </row>
    <row r="256" spans="3:7">
      <c r="C256" s="41"/>
      <c r="D256" s="41"/>
      <c r="F256" s="41"/>
      <c r="G256" s="41"/>
    </row>
    <row r="257" spans="3:7">
      <c r="C257" s="41"/>
      <c r="D257" s="41"/>
      <c r="F257" s="41"/>
      <c r="G257" s="41"/>
    </row>
    <row r="258" spans="3:7">
      <c r="C258" s="41"/>
      <c r="D258" s="41"/>
      <c r="F258" s="41"/>
      <c r="G258" s="41"/>
    </row>
    <row r="259" spans="3:7">
      <c r="C259" s="41"/>
      <c r="D259" s="41"/>
      <c r="F259" s="41"/>
      <c r="G259" s="41"/>
    </row>
    <row r="260" spans="3:7">
      <c r="C260" s="41"/>
      <c r="D260" s="41"/>
      <c r="F260" s="41"/>
      <c r="G260" s="41"/>
    </row>
    <row r="261" spans="3:7">
      <c r="C261" s="41"/>
      <c r="D261" s="41"/>
      <c r="F261" s="41"/>
      <c r="G261" s="41"/>
    </row>
    <row r="262" spans="3:7">
      <c r="C262" s="41"/>
      <c r="D262" s="41"/>
      <c r="F262" s="41"/>
      <c r="G262" s="41"/>
    </row>
    <row r="263" spans="3:7">
      <c r="C263" s="41"/>
      <c r="D263" s="41"/>
      <c r="F263" s="41"/>
      <c r="G263" s="41"/>
    </row>
    <row r="264" spans="3:7">
      <c r="C264" s="41"/>
      <c r="D264" s="41"/>
      <c r="F264" s="41"/>
      <c r="G264" s="41"/>
    </row>
    <row r="265" spans="3:7">
      <c r="C265" s="41"/>
      <c r="D265" s="41"/>
      <c r="F265" s="41"/>
      <c r="G265" s="41"/>
    </row>
    <row r="266" spans="3:7">
      <c r="C266" s="41"/>
      <c r="D266" s="41"/>
      <c r="F266" s="41"/>
      <c r="G266" s="41"/>
    </row>
    <row r="267" spans="3:7">
      <c r="C267" s="41"/>
      <c r="D267" s="41"/>
      <c r="F267" s="41"/>
      <c r="G267" s="41"/>
    </row>
    <row r="268" spans="3:7">
      <c r="C268" s="41"/>
      <c r="D268" s="41"/>
      <c r="F268" s="41"/>
      <c r="G268" s="41"/>
    </row>
    <row r="269" spans="3:7">
      <c r="C269" s="41"/>
      <c r="D269" s="41"/>
      <c r="F269" s="41"/>
      <c r="G269" s="41"/>
    </row>
    <row r="270" spans="3:7">
      <c r="C270" s="41"/>
      <c r="D270" s="41"/>
      <c r="F270" s="41"/>
      <c r="G270" s="41"/>
    </row>
    <row r="271" spans="3:7">
      <c r="C271" s="41"/>
      <c r="D271" s="41"/>
      <c r="F271" s="41"/>
      <c r="G271" s="41"/>
    </row>
    <row r="272" spans="3:7">
      <c r="C272" s="41"/>
      <c r="D272" s="41"/>
      <c r="F272" s="41"/>
      <c r="G272" s="41"/>
    </row>
    <row r="273" spans="3:7">
      <c r="C273" s="41"/>
      <c r="D273" s="41"/>
      <c r="F273" s="41"/>
      <c r="G273" s="41"/>
    </row>
    <row r="274" spans="3:7">
      <c r="C274" s="41"/>
      <c r="D274" s="41"/>
      <c r="F274" s="41"/>
      <c r="G274" s="41"/>
    </row>
    <row r="275" spans="3:7">
      <c r="C275" s="41"/>
      <c r="D275" s="41"/>
      <c r="F275" s="41"/>
      <c r="G275" s="41"/>
    </row>
    <row r="276" spans="3:7">
      <c r="C276" s="41"/>
      <c r="D276" s="41"/>
      <c r="F276" s="41"/>
      <c r="G276" s="41"/>
    </row>
    <row r="277" spans="3:7">
      <c r="C277" s="41"/>
      <c r="D277" s="41"/>
      <c r="F277" s="41"/>
      <c r="G277" s="41"/>
    </row>
    <row r="278" spans="3:7">
      <c r="C278" s="41"/>
      <c r="D278" s="41"/>
      <c r="F278" s="41"/>
      <c r="G278" s="41"/>
    </row>
    <row r="279" spans="3:7">
      <c r="C279" s="41"/>
      <c r="D279" s="41"/>
      <c r="F279" s="41"/>
      <c r="G279" s="41"/>
    </row>
    <row r="280" spans="3:7">
      <c r="C280" s="41"/>
      <c r="D280" s="41"/>
      <c r="F280" s="41"/>
      <c r="G280" s="41"/>
    </row>
    <row r="281" spans="3:7">
      <c r="C281" s="41"/>
      <c r="D281" s="41"/>
      <c r="F281" s="41"/>
      <c r="G281" s="41"/>
    </row>
    <row r="282" spans="3:7">
      <c r="C282" s="41"/>
      <c r="D282" s="41"/>
      <c r="F282" s="41"/>
      <c r="G282" s="41"/>
    </row>
    <row r="283" spans="3:7">
      <c r="C283" s="41"/>
      <c r="D283" s="41"/>
      <c r="F283" s="41"/>
      <c r="G283" s="41"/>
    </row>
    <row r="284" spans="3:7">
      <c r="C284" s="41"/>
      <c r="D284" s="41"/>
      <c r="F284" s="41"/>
      <c r="G284" s="41"/>
    </row>
    <row r="285" spans="3:7">
      <c r="C285" s="41"/>
      <c r="D285" s="41"/>
      <c r="F285" s="41"/>
      <c r="G285" s="41"/>
    </row>
    <row r="286" spans="3:7">
      <c r="C286" s="41"/>
      <c r="D286" s="41"/>
      <c r="F286" s="41"/>
      <c r="G286" s="41"/>
    </row>
    <row r="287" spans="3:7">
      <c r="C287" s="41"/>
      <c r="D287" s="41"/>
      <c r="F287" s="41"/>
      <c r="G287" s="41"/>
    </row>
    <row r="288" spans="3:7">
      <c r="C288" s="41"/>
      <c r="D288" s="41"/>
      <c r="F288" s="41"/>
      <c r="G288" s="41"/>
    </row>
    <row r="289" spans="3:7">
      <c r="C289" s="41"/>
      <c r="D289" s="41"/>
      <c r="F289" s="41"/>
      <c r="G289" s="41"/>
    </row>
    <row r="290" spans="3:7">
      <c r="C290" s="41"/>
      <c r="D290" s="41"/>
      <c r="F290" s="41"/>
      <c r="G290" s="41"/>
    </row>
    <row r="291" spans="3:7">
      <c r="C291" s="41"/>
      <c r="D291" s="41"/>
      <c r="F291" s="41"/>
      <c r="G291" s="41"/>
    </row>
    <row r="292" spans="3:7">
      <c r="C292" s="41"/>
      <c r="D292" s="41"/>
      <c r="F292" s="41"/>
      <c r="G292" s="41"/>
    </row>
    <row r="293" spans="3:7">
      <c r="C293" s="41"/>
      <c r="D293" s="41"/>
      <c r="F293" s="41"/>
      <c r="G293" s="41"/>
    </row>
    <row r="294" spans="3:7">
      <c r="C294" s="41"/>
      <c r="D294" s="41"/>
      <c r="F294" s="41"/>
      <c r="G294" s="41"/>
    </row>
    <row r="295" spans="3:7">
      <c r="C295" s="41"/>
      <c r="D295" s="41"/>
      <c r="F295" s="41"/>
      <c r="G295" s="41"/>
    </row>
    <row r="296" spans="3:7">
      <c r="C296" s="41"/>
      <c r="D296" s="41"/>
      <c r="F296" s="41"/>
      <c r="G296" s="41"/>
    </row>
    <row r="297" spans="3:7">
      <c r="C297" s="41"/>
      <c r="D297" s="41"/>
      <c r="F297" s="41"/>
      <c r="G297" s="41"/>
    </row>
    <row r="298" spans="3:7">
      <c r="C298" s="41"/>
      <c r="D298" s="41"/>
      <c r="F298" s="41"/>
      <c r="G298" s="41"/>
    </row>
    <row r="299" spans="3:7">
      <c r="C299" s="41"/>
      <c r="D299" s="41"/>
      <c r="F299" s="41"/>
      <c r="G299" s="41"/>
    </row>
    <row r="300" spans="3:7">
      <c r="C300" s="41"/>
      <c r="D300" s="41"/>
      <c r="F300" s="41"/>
      <c r="G300" s="41"/>
    </row>
    <row r="301" spans="3:7">
      <c r="C301" s="41"/>
      <c r="D301" s="41"/>
      <c r="F301" s="41"/>
      <c r="G301" s="41"/>
    </row>
    <row r="302" spans="3:7">
      <c r="C302" s="41"/>
      <c r="D302" s="41"/>
      <c r="F302" s="41"/>
      <c r="G302" s="41"/>
    </row>
    <row r="303" spans="3:7">
      <c r="C303" s="41"/>
      <c r="D303" s="41"/>
      <c r="F303" s="41"/>
      <c r="G303" s="41"/>
    </row>
    <row r="304" spans="3:7">
      <c r="C304" s="41"/>
      <c r="D304" s="41"/>
      <c r="F304" s="41"/>
      <c r="G304" s="41"/>
    </row>
    <row r="305" spans="3:7">
      <c r="C305" s="41"/>
      <c r="D305" s="41"/>
      <c r="F305" s="41"/>
      <c r="G305" s="41"/>
    </row>
    <row r="306" spans="3:7">
      <c r="C306" s="41"/>
      <c r="D306" s="41"/>
      <c r="F306" s="41"/>
      <c r="G306" s="41"/>
    </row>
    <row r="307" spans="3:7">
      <c r="C307" s="41"/>
      <c r="D307" s="41"/>
      <c r="F307" s="41"/>
      <c r="G307" s="41"/>
    </row>
    <row r="308" spans="3:7">
      <c r="C308" s="41"/>
      <c r="D308" s="41"/>
      <c r="F308" s="41"/>
      <c r="G308" s="41"/>
    </row>
    <row r="309" spans="3:7">
      <c r="C309" s="41"/>
      <c r="D309" s="41"/>
      <c r="F309" s="41"/>
      <c r="G309" s="41"/>
    </row>
    <row r="310" spans="3:7">
      <c r="C310" s="41"/>
      <c r="D310" s="41"/>
      <c r="F310" s="41"/>
      <c r="G310" s="41"/>
    </row>
    <row r="311" spans="3:7">
      <c r="C311" s="41"/>
      <c r="D311" s="41"/>
      <c r="F311" s="41"/>
      <c r="G311" s="41"/>
    </row>
    <row r="312" spans="3:7">
      <c r="C312" s="41"/>
      <c r="D312" s="41"/>
      <c r="F312" s="41"/>
      <c r="G312" s="41"/>
    </row>
    <row r="313" spans="3:7">
      <c r="C313" s="41"/>
      <c r="D313" s="41"/>
      <c r="F313" s="41"/>
      <c r="G313" s="41"/>
    </row>
    <row r="314" spans="3:7">
      <c r="C314" s="41"/>
      <c r="D314" s="41"/>
      <c r="F314" s="41"/>
      <c r="G314" s="41"/>
    </row>
    <row r="315" spans="3:7">
      <c r="C315" s="41"/>
      <c r="D315" s="41"/>
      <c r="F315" s="41"/>
      <c r="G315" s="41"/>
    </row>
    <row r="316" spans="3:7">
      <c r="C316" s="41"/>
      <c r="D316" s="41"/>
      <c r="F316" s="41"/>
      <c r="G316" s="41"/>
    </row>
    <row r="317" spans="3:7">
      <c r="C317" s="41"/>
      <c r="D317" s="41"/>
      <c r="F317" s="41"/>
      <c r="G317" s="41"/>
    </row>
    <row r="318" spans="3:7">
      <c r="C318" s="41"/>
      <c r="D318" s="41"/>
      <c r="F318" s="41"/>
      <c r="G318" s="41"/>
    </row>
    <row r="319" spans="3:7">
      <c r="C319" s="41"/>
      <c r="D319" s="41"/>
      <c r="F319" s="41"/>
      <c r="G319" s="41"/>
    </row>
    <row r="320" spans="3:7">
      <c r="C320" s="41"/>
      <c r="D320" s="41"/>
      <c r="F320" s="41"/>
      <c r="G320" s="41"/>
    </row>
    <row r="321" spans="3:7">
      <c r="C321" s="41"/>
      <c r="D321" s="41"/>
      <c r="F321" s="41"/>
      <c r="G321" s="41"/>
    </row>
    <row r="322" spans="3:7">
      <c r="C322" s="41"/>
      <c r="D322" s="41"/>
      <c r="F322" s="41"/>
      <c r="G322" s="41"/>
    </row>
    <row r="323" spans="3:7">
      <c r="C323" s="41"/>
      <c r="D323" s="41"/>
      <c r="F323" s="41"/>
      <c r="G323" s="41"/>
    </row>
    <row r="324" spans="3:7">
      <c r="C324" s="41"/>
      <c r="D324" s="41"/>
      <c r="F324" s="41"/>
      <c r="G324" s="41"/>
    </row>
    <row r="325" spans="3:7">
      <c r="C325" s="41"/>
      <c r="D325" s="41"/>
      <c r="F325" s="41"/>
      <c r="G325" s="41"/>
    </row>
    <row r="326" spans="3:7">
      <c r="C326" s="41"/>
      <c r="D326" s="41"/>
      <c r="F326" s="41"/>
      <c r="G326" s="41"/>
    </row>
    <row r="327" spans="3:7">
      <c r="C327" s="41"/>
      <c r="D327" s="41"/>
      <c r="F327" s="41"/>
      <c r="G327" s="41"/>
    </row>
    <row r="328" spans="3:7">
      <c r="C328" s="41"/>
      <c r="D328" s="41"/>
      <c r="F328" s="41"/>
      <c r="G328" s="41"/>
    </row>
    <row r="329" spans="3:7">
      <c r="C329" s="41"/>
      <c r="D329" s="41"/>
      <c r="F329" s="41"/>
      <c r="G329" s="41"/>
    </row>
    <row r="330" spans="3:7">
      <c r="C330" s="41"/>
      <c r="D330" s="41"/>
      <c r="F330" s="41"/>
      <c r="G330" s="41"/>
    </row>
    <row r="331" spans="3:7">
      <c r="C331" s="41"/>
      <c r="D331" s="41"/>
      <c r="F331" s="41"/>
      <c r="G331" s="41"/>
    </row>
    <row r="332" spans="3:7">
      <c r="C332" s="41"/>
      <c r="D332" s="41"/>
      <c r="F332" s="41"/>
      <c r="G332" s="41"/>
    </row>
    <row r="333" spans="3:7">
      <c r="C333" s="41"/>
      <c r="D333" s="41"/>
      <c r="F333" s="41"/>
      <c r="G333" s="41"/>
    </row>
    <row r="334" spans="3:7">
      <c r="C334" s="41"/>
      <c r="D334" s="41"/>
      <c r="F334" s="41"/>
      <c r="G334" s="41"/>
    </row>
    <row r="335" spans="3:7">
      <c r="C335" s="41"/>
      <c r="D335" s="41"/>
      <c r="F335" s="41"/>
      <c r="G335" s="41"/>
    </row>
    <row r="336" spans="3:7">
      <c r="C336" s="41"/>
      <c r="D336" s="41"/>
      <c r="F336" s="41"/>
      <c r="G336" s="41"/>
    </row>
    <row r="337" spans="3:7">
      <c r="C337" s="41"/>
      <c r="D337" s="41"/>
      <c r="F337" s="41"/>
      <c r="G337" s="41"/>
    </row>
    <row r="338" spans="3:7">
      <c r="C338" s="41"/>
      <c r="D338" s="41"/>
      <c r="F338" s="41"/>
      <c r="G338" s="41"/>
    </row>
    <row r="339" spans="3:7">
      <c r="C339" s="41"/>
      <c r="D339" s="41"/>
      <c r="F339" s="41"/>
      <c r="G339" s="41"/>
    </row>
    <row r="340" spans="3:7">
      <c r="C340" s="41"/>
      <c r="D340" s="41"/>
      <c r="F340" s="41"/>
      <c r="G340" s="41"/>
    </row>
    <row r="341" spans="3:7">
      <c r="C341" s="41"/>
      <c r="D341" s="41"/>
      <c r="F341" s="41"/>
      <c r="G341" s="41"/>
    </row>
    <row r="342" spans="3:7">
      <c r="C342" s="41"/>
      <c r="D342" s="41"/>
      <c r="F342" s="41"/>
      <c r="G342" s="41"/>
    </row>
    <row r="343" spans="3:7">
      <c r="C343" s="41"/>
      <c r="D343" s="41"/>
      <c r="F343" s="41"/>
      <c r="G343" s="41"/>
    </row>
    <row r="344" spans="3:7">
      <c r="C344" s="41"/>
      <c r="D344" s="41"/>
      <c r="F344" s="41"/>
      <c r="G344" s="41"/>
    </row>
    <row r="345" spans="3:7">
      <c r="C345" s="41"/>
      <c r="D345" s="41"/>
      <c r="F345" s="41"/>
      <c r="G345" s="41"/>
    </row>
    <row r="346" spans="3:7">
      <c r="C346" s="41"/>
      <c r="D346" s="41"/>
      <c r="F346" s="41"/>
      <c r="G346" s="41"/>
    </row>
    <row r="347" spans="3:7">
      <c r="C347" s="41"/>
      <c r="D347" s="41"/>
      <c r="F347" s="41"/>
      <c r="G347" s="41"/>
    </row>
    <row r="348" spans="3:7">
      <c r="C348" s="41"/>
      <c r="D348" s="41"/>
      <c r="F348" s="41"/>
      <c r="G348" s="41"/>
    </row>
    <row r="349" spans="3:7">
      <c r="C349" s="41"/>
      <c r="D349" s="41"/>
      <c r="F349" s="41"/>
      <c r="G349" s="41"/>
    </row>
    <row r="350" spans="3:7">
      <c r="C350" s="41"/>
      <c r="D350" s="41"/>
      <c r="F350" s="41"/>
      <c r="G350" s="41"/>
    </row>
    <row r="351" spans="3:7">
      <c r="C351" s="41"/>
      <c r="D351" s="41"/>
      <c r="F351" s="41"/>
      <c r="G351" s="41"/>
    </row>
    <row r="352" spans="3:7">
      <c r="C352" s="41"/>
      <c r="D352" s="41"/>
      <c r="F352" s="41"/>
      <c r="G352" s="41"/>
    </row>
    <row r="353" spans="3:7">
      <c r="C353" s="41"/>
      <c r="D353" s="41"/>
      <c r="F353" s="41"/>
      <c r="G353" s="41"/>
    </row>
    <row r="354" spans="3:7">
      <c r="C354" s="41"/>
      <c r="D354" s="41"/>
      <c r="F354" s="41"/>
      <c r="G354" s="41"/>
    </row>
    <row r="355" spans="3:7">
      <c r="C355" s="41"/>
      <c r="D355" s="41"/>
      <c r="F355" s="41"/>
      <c r="G355" s="41"/>
    </row>
    <row r="356" spans="3:7">
      <c r="C356" s="41"/>
      <c r="D356" s="41"/>
      <c r="F356" s="41"/>
      <c r="G356" s="41"/>
    </row>
    <row r="357" spans="3:7">
      <c r="C357" s="41"/>
      <c r="D357" s="41"/>
      <c r="F357" s="41"/>
      <c r="G357" s="41"/>
    </row>
    <row r="358" spans="3:7">
      <c r="C358" s="41"/>
      <c r="D358" s="41"/>
      <c r="F358" s="41"/>
      <c r="G358" s="41"/>
    </row>
    <row r="359" spans="3:7">
      <c r="C359" s="41"/>
      <c r="D359" s="41"/>
      <c r="F359" s="41"/>
      <c r="G359" s="41"/>
    </row>
    <row r="360" spans="3:7">
      <c r="C360" s="41"/>
      <c r="D360" s="41"/>
      <c r="F360" s="41"/>
      <c r="G360" s="41"/>
    </row>
    <row r="361" spans="3:7">
      <c r="C361" s="41"/>
      <c r="D361" s="41"/>
      <c r="F361" s="41"/>
      <c r="G361" s="41"/>
    </row>
    <row r="362" spans="3:7">
      <c r="C362" s="41"/>
      <c r="D362" s="41"/>
      <c r="F362" s="41"/>
      <c r="G362" s="41"/>
    </row>
    <row r="363" spans="3:7">
      <c r="C363" s="41"/>
      <c r="D363" s="41"/>
      <c r="F363" s="41"/>
      <c r="G363" s="41"/>
    </row>
    <row r="364" spans="3:7">
      <c r="C364" s="41"/>
      <c r="D364" s="41"/>
      <c r="F364" s="41"/>
      <c r="G364" s="41"/>
    </row>
    <row r="365" spans="3:7">
      <c r="C365" s="41"/>
      <c r="D365" s="41"/>
      <c r="F365" s="41"/>
      <c r="G365" s="41"/>
    </row>
    <row r="366" spans="3:7">
      <c r="C366" s="41"/>
      <c r="D366" s="41"/>
      <c r="F366" s="41"/>
      <c r="G366" s="41"/>
    </row>
    <row r="367" spans="3:7">
      <c r="C367" s="41"/>
      <c r="D367" s="41"/>
      <c r="F367" s="41"/>
      <c r="G367" s="41"/>
    </row>
    <row r="368" spans="3:7">
      <c r="C368" s="41"/>
      <c r="D368" s="41"/>
      <c r="F368" s="41"/>
      <c r="G368" s="41"/>
    </row>
    <row r="369" spans="3:7">
      <c r="C369" s="41"/>
      <c r="D369" s="41"/>
      <c r="F369" s="41"/>
      <c r="G369" s="41"/>
    </row>
    <row r="370" spans="3:7">
      <c r="C370" s="41"/>
      <c r="D370" s="41"/>
    </row>
    <row r="371" spans="3:7">
      <c r="C371" s="41"/>
      <c r="D371" s="41"/>
    </row>
    <row r="372" spans="3:7">
      <c r="C372" s="41"/>
      <c r="D372" s="41"/>
    </row>
    <row r="373" spans="3:7">
      <c r="C373" s="41"/>
      <c r="D373" s="41"/>
    </row>
    <row r="374" spans="3:7">
      <c r="C374" s="41"/>
      <c r="D374" s="41"/>
    </row>
    <row r="375" spans="3:7">
      <c r="C375" s="41"/>
      <c r="D375" s="41"/>
    </row>
    <row r="376" spans="3:7">
      <c r="C376" s="41"/>
      <c r="D376" s="41"/>
    </row>
    <row r="377" spans="3:7">
      <c r="C377" s="41"/>
      <c r="D377" s="41"/>
    </row>
    <row r="378" spans="3:7">
      <c r="C378" s="41"/>
      <c r="D378" s="41"/>
    </row>
    <row r="379" spans="3:7">
      <c r="C379" s="41"/>
      <c r="D379" s="41"/>
    </row>
    <row r="380" spans="3:7">
      <c r="C380" s="41"/>
      <c r="D380" s="41"/>
    </row>
    <row r="381" spans="3:7">
      <c r="C381" s="41"/>
      <c r="D381" s="41"/>
    </row>
    <row r="382" spans="3:7">
      <c r="C382" s="41"/>
      <c r="D382" s="41"/>
    </row>
    <row r="383" spans="3:7">
      <c r="C383" s="41"/>
      <c r="D383" s="41"/>
    </row>
    <row r="384" spans="3:7">
      <c r="C384" s="41"/>
      <c r="D384" s="41"/>
    </row>
    <row r="385" spans="3:4">
      <c r="C385" s="41"/>
      <c r="D385" s="41"/>
    </row>
    <row r="386" spans="3:4">
      <c r="C386" s="41"/>
      <c r="D386" s="41"/>
    </row>
    <row r="387" spans="3:4">
      <c r="C387" s="41"/>
      <c r="D387" s="41"/>
    </row>
    <row r="388" spans="3:4">
      <c r="C388" s="41"/>
      <c r="D388" s="41"/>
    </row>
    <row r="389" spans="3:4">
      <c r="C389" s="41"/>
      <c r="D389" s="41"/>
    </row>
    <row r="390" spans="3:4">
      <c r="C390" s="41"/>
      <c r="D390" s="41"/>
    </row>
    <row r="391" spans="3:4">
      <c r="C391" s="41"/>
      <c r="D391" s="41"/>
    </row>
    <row r="392" spans="3:4">
      <c r="C392" s="41"/>
      <c r="D392" s="41"/>
    </row>
    <row r="393" spans="3:4">
      <c r="C393" s="41"/>
      <c r="D393" s="41"/>
    </row>
    <row r="394" spans="3:4">
      <c r="C394" s="41"/>
      <c r="D394" s="41"/>
    </row>
    <row r="395" spans="3:4">
      <c r="C395" s="41"/>
      <c r="D395" s="41"/>
    </row>
    <row r="396" spans="3:4">
      <c r="C396" s="41"/>
      <c r="D396" s="41"/>
    </row>
    <row r="397" spans="3:4">
      <c r="C397" s="41"/>
      <c r="D397" s="41"/>
    </row>
    <row r="398" spans="3:4">
      <c r="C398" s="41"/>
      <c r="D398" s="41"/>
    </row>
    <row r="399" spans="3:4">
      <c r="C399" s="41"/>
      <c r="D399" s="41"/>
    </row>
    <row r="400" spans="3:4">
      <c r="C400" s="41"/>
      <c r="D400" s="41"/>
    </row>
    <row r="401" spans="3:4">
      <c r="C401" s="41"/>
      <c r="D401" s="41"/>
    </row>
    <row r="402" spans="3:4">
      <c r="C402" s="41"/>
      <c r="D402" s="41"/>
    </row>
    <row r="403" spans="3:4">
      <c r="C403" s="41"/>
      <c r="D403" s="41"/>
    </row>
    <row r="404" spans="3:4">
      <c r="C404" s="41"/>
      <c r="D404" s="41"/>
    </row>
    <row r="405" spans="3:4">
      <c r="C405" s="41"/>
      <c r="D405" s="41"/>
    </row>
    <row r="406" spans="3:4">
      <c r="C406" s="41"/>
      <c r="D406" s="41"/>
    </row>
    <row r="407" spans="3:4">
      <c r="C407" s="41"/>
      <c r="D407" s="41"/>
    </row>
    <row r="408" spans="3:4">
      <c r="C408" s="41"/>
      <c r="D408" s="41"/>
    </row>
    <row r="409" spans="3:4">
      <c r="C409" s="41"/>
      <c r="D409" s="41"/>
    </row>
    <row r="410" spans="3:4">
      <c r="C410" s="41"/>
      <c r="D410" s="41"/>
    </row>
    <row r="411" spans="3:4">
      <c r="C411" s="41"/>
      <c r="D411" s="41"/>
    </row>
    <row r="412" spans="3:4">
      <c r="C412" s="41"/>
      <c r="D412" s="41"/>
    </row>
    <row r="413" spans="3:4">
      <c r="C413" s="41"/>
      <c r="D413" s="41"/>
    </row>
    <row r="414" spans="3:4">
      <c r="C414" s="41"/>
      <c r="D414" s="41"/>
    </row>
    <row r="415" spans="3:4">
      <c r="C415" s="41"/>
      <c r="D415" s="41"/>
    </row>
    <row r="416" spans="3:4">
      <c r="C416" s="41"/>
      <c r="D416" s="41"/>
    </row>
    <row r="417" spans="3:4">
      <c r="C417" s="41"/>
      <c r="D417" s="41"/>
    </row>
    <row r="418" spans="3:4">
      <c r="C418" s="41"/>
      <c r="D418" s="41"/>
    </row>
    <row r="419" spans="3:4">
      <c r="C419" s="41"/>
      <c r="D419" s="41"/>
    </row>
    <row r="420" spans="3:4">
      <c r="C420" s="41"/>
      <c r="D420" s="41"/>
    </row>
    <row r="421" spans="3:4">
      <c r="C421" s="41"/>
      <c r="D421" s="41"/>
    </row>
    <row r="422" spans="3:4">
      <c r="C422" s="41"/>
      <c r="D422" s="41"/>
    </row>
    <row r="423" spans="3:4">
      <c r="C423" s="41"/>
      <c r="D423" s="41"/>
    </row>
    <row r="424" spans="3:4">
      <c r="C424" s="41"/>
      <c r="D424" s="41"/>
    </row>
    <row r="425" spans="3:4">
      <c r="C425" s="41"/>
      <c r="D425" s="41"/>
    </row>
    <row r="426" spans="3:4">
      <c r="C426" s="41"/>
      <c r="D426" s="41"/>
    </row>
    <row r="427" spans="3:4">
      <c r="C427" s="41"/>
      <c r="D427" s="41"/>
    </row>
    <row r="428" spans="3:4">
      <c r="C428" s="41"/>
      <c r="D428" s="41"/>
    </row>
    <row r="429" spans="3:4">
      <c r="C429" s="41"/>
      <c r="D429" s="41"/>
    </row>
    <row r="430" spans="3:4">
      <c r="C430" s="41"/>
      <c r="D430" s="41"/>
    </row>
    <row r="431" spans="3:4">
      <c r="C431" s="41"/>
      <c r="D431" s="41"/>
    </row>
    <row r="432" spans="3:4">
      <c r="C432" s="41"/>
      <c r="D432" s="41"/>
    </row>
    <row r="433" spans="3:7">
      <c r="C433" s="41"/>
      <c r="D433" s="41"/>
    </row>
    <row r="434" spans="3:7">
      <c r="C434" s="41"/>
      <c r="D434" s="41"/>
    </row>
    <row r="435" spans="3:7">
      <c r="C435" s="41"/>
      <c r="D435" s="41"/>
    </row>
    <row r="436" spans="3:7">
      <c r="C436" s="41"/>
      <c r="D436" s="41"/>
    </row>
    <row r="437" spans="3:7">
      <c r="C437" s="41"/>
      <c r="D437" s="41"/>
    </row>
    <row r="438" spans="3:7">
      <c r="C438" s="41"/>
      <c r="D438" s="41"/>
    </row>
    <row r="439" spans="3:7">
      <c r="C439" s="41"/>
      <c r="D439" s="41"/>
    </row>
    <row r="440" spans="3:7">
      <c r="C440" s="41"/>
      <c r="D440" s="41"/>
    </row>
    <row r="441" spans="3:7">
      <c r="C441" s="41"/>
      <c r="D441" s="41"/>
      <c r="F441" s="41"/>
      <c r="G441" s="41"/>
    </row>
    <row r="442" spans="3:7">
      <c r="C442" s="41"/>
      <c r="D442" s="41"/>
      <c r="F442" s="41"/>
      <c r="G442" s="41"/>
    </row>
    <row r="443" spans="3:7">
      <c r="C443" s="41"/>
      <c r="D443" s="41"/>
      <c r="F443" s="41"/>
      <c r="G443" s="41"/>
    </row>
    <row r="444" spans="3:7">
      <c r="C444" s="41"/>
      <c r="D444" s="41"/>
      <c r="F444" s="41"/>
      <c r="G444" s="41"/>
    </row>
    <row r="445" spans="3:7">
      <c r="C445" s="41"/>
      <c r="D445" s="41"/>
      <c r="F445" s="41"/>
      <c r="G445" s="41"/>
    </row>
    <row r="446" spans="3:7">
      <c r="C446" s="41"/>
      <c r="D446" s="41"/>
      <c r="F446" s="41"/>
      <c r="G446" s="41"/>
    </row>
    <row r="447" spans="3:7">
      <c r="C447" s="41"/>
      <c r="D447" s="41"/>
      <c r="F447" s="41"/>
      <c r="G447" s="41"/>
    </row>
    <row r="448" spans="3:7">
      <c r="C448" s="41"/>
      <c r="D448" s="41"/>
      <c r="F448" s="41"/>
      <c r="G448" s="41"/>
    </row>
    <row r="449" spans="3:7">
      <c r="C449" s="41"/>
      <c r="D449" s="41"/>
      <c r="F449" s="41"/>
      <c r="G449" s="41"/>
    </row>
    <row r="450" spans="3:7">
      <c r="C450" s="41"/>
      <c r="D450" s="41"/>
      <c r="F450" s="41"/>
      <c r="G450" s="41"/>
    </row>
    <row r="451" spans="3:7">
      <c r="C451" s="41"/>
      <c r="D451" s="41"/>
      <c r="F451" s="41"/>
      <c r="G451" s="41"/>
    </row>
    <row r="452" spans="3:7">
      <c r="C452" s="41"/>
      <c r="D452" s="41"/>
      <c r="F452" s="41"/>
      <c r="G452" s="41"/>
    </row>
    <row r="453" spans="3:7">
      <c r="C453" s="41"/>
      <c r="D453" s="41"/>
      <c r="F453" s="41"/>
      <c r="G453" s="41"/>
    </row>
    <row r="454" spans="3:7">
      <c r="C454" s="41"/>
      <c r="D454" s="41"/>
      <c r="F454" s="41"/>
      <c r="G454" s="41"/>
    </row>
    <row r="455" spans="3:7">
      <c r="C455" s="41"/>
      <c r="D455" s="41"/>
      <c r="F455" s="41"/>
      <c r="G455" s="41"/>
    </row>
    <row r="456" spans="3:7">
      <c r="C456" s="41"/>
      <c r="D456" s="41"/>
      <c r="F456" s="41"/>
      <c r="G456" s="41"/>
    </row>
    <row r="457" spans="3:7">
      <c r="C457" s="41"/>
      <c r="D457" s="41"/>
      <c r="F457" s="41"/>
      <c r="G457" s="41"/>
    </row>
    <row r="458" spans="3:7">
      <c r="C458" s="41"/>
      <c r="D458" s="41"/>
      <c r="F458" s="41"/>
      <c r="G458" s="41"/>
    </row>
    <row r="459" spans="3:7">
      <c r="C459" s="41"/>
      <c r="D459" s="41"/>
      <c r="F459" s="41"/>
      <c r="G459" s="41"/>
    </row>
    <row r="460" spans="3:7">
      <c r="C460" s="41"/>
      <c r="D460" s="41"/>
      <c r="F460" s="41"/>
      <c r="G460" s="41"/>
    </row>
    <row r="461" spans="3:7">
      <c r="C461" s="41"/>
      <c r="D461" s="41"/>
      <c r="F461" s="41"/>
      <c r="G461" s="41"/>
    </row>
    <row r="462" spans="3:7">
      <c r="C462" s="41"/>
      <c r="D462" s="41"/>
      <c r="F462" s="41"/>
      <c r="G462" s="41"/>
    </row>
    <row r="463" spans="3:7">
      <c r="C463" s="41"/>
      <c r="D463" s="41"/>
      <c r="F463" s="41"/>
      <c r="G463" s="41"/>
    </row>
    <row r="464" spans="3:7">
      <c r="C464" s="41"/>
      <c r="D464" s="41"/>
      <c r="F464" s="41"/>
      <c r="G464" s="41"/>
    </row>
    <row r="465" spans="3:7">
      <c r="C465" s="41"/>
      <c r="D465" s="41"/>
      <c r="F465" s="41"/>
      <c r="G465" s="41"/>
    </row>
    <row r="466" spans="3:7">
      <c r="C466" s="41"/>
      <c r="D466" s="41"/>
      <c r="F466" s="41"/>
      <c r="G466" s="41"/>
    </row>
    <row r="467" spans="3:7">
      <c r="C467" s="41"/>
      <c r="D467" s="41"/>
      <c r="F467" s="41"/>
      <c r="G467" s="41"/>
    </row>
    <row r="468" spans="3:7">
      <c r="C468" s="41"/>
      <c r="D468" s="41"/>
      <c r="F468" s="41"/>
      <c r="G468" s="41"/>
    </row>
    <row r="469" spans="3:7">
      <c r="C469" s="41"/>
      <c r="D469" s="41"/>
      <c r="F469" s="41"/>
      <c r="G469" s="41"/>
    </row>
    <row r="470" spans="3:7">
      <c r="C470" s="41"/>
      <c r="D470" s="41"/>
      <c r="F470" s="41"/>
      <c r="G470" s="41"/>
    </row>
    <row r="471" spans="3:7">
      <c r="C471" s="41"/>
      <c r="D471" s="41"/>
      <c r="F471" s="41"/>
      <c r="G471" s="41"/>
    </row>
    <row r="472" spans="3:7">
      <c r="C472" s="41"/>
      <c r="D472" s="41"/>
      <c r="F472" s="41"/>
      <c r="G472" s="41"/>
    </row>
    <row r="473" spans="3:7">
      <c r="C473" s="41"/>
      <c r="D473" s="41"/>
      <c r="F473" s="41"/>
      <c r="G473" s="41"/>
    </row>
    <row r="474" spans="3:7">
      <c r="C474" s="41"/>
      <c r="D474" s="41"/>
      <c r="F474" s="41"/>
      <c r="G474" s="41"/>
    </row>
    <row r="475" spans="3:7">
      <c r="C475" s="41"/>
      <c r="D475" s="41"/>
      <c r="F475" s="41"/>
      <c r="G475" s="41"/>
    </row>
    <row r="476" spans="3:7">
      <c r="C476" s="41"/>
      <c r="D476" s="41"/>
      <c r="F476" s="41"/>
      <c r="G476" s="41"/>
    </row>
    <row r="477" spans="3:7">
      <c r="C477" s="41"/>
      <c r="D477" s="41"/>
      <c r="F477" s="41"/>
      <c r="G477" s="41"/>
    </row>
    <row r="478" spans="3:7">
      <c r="C478" s="41"/>
      <c r="D478" s="41"/>
      <c r="F478" s="41"/>
      <c r="G478" s="41"/>
    </row>
    <row r="479" spans="3:7">
      <c r="C479" s="41"/>
      <c r="D479" s="41"/>
      <c r="F479" s="41"/>
      <c r="G479" s="41"/>
    </row>
    <row r="480" spans="3:7">
      <c r="C480" s="41"/>
      <c r="D480" s="41"/>
      <c r="F480" s="41"/>
      <c r="G480" s="41"/>
    </row>
    <row r="481" spans="3:7">
      <c r="C481" s="41"/>
      <c r="D481" s="41"/>
      <c r="F481" s="41"/>
      <c r="G481" s="41"/>
    </row>
    <row r="482" spans="3:7">
      <c r="C482" s="41"/>
      <c r="D482" s="41"/>
      <c r="F482" s="41"/>
      <c r="G482" s="41"/>
    </row>
    <row r="483" spans="3:7">
      <c r="C483" s="41"/>
      <c r="D483" s="41"/>
      <c r="F483" s="41"/>
      <c r="G483" s="41"/>
    </row>
    <row r="484" spans="3:7">
      <c r="C484" s="41"/>
      <c r="D484" s="41"/>
      <c r="F484" s="41"/>
      <c r="G484" s="41"/>
    </row>
    <row r="485" spans="3:7">
      <c r="C485" s="41"/>
      <c r="D485" s="41"/>
      <c r="F485" s="41"/>
      <c r="G485" s="41"/>
    </row>
    <row r="486" spans="3:7">
      <c r="C486" s="41"/>
      <c r="D486" s="41"/>
      <c r="F486" s="41"/>
      <c r="G486" s="41"/>
    </row>
    <row r="487" spans="3:7">
      <c r="C487" s="41"/>
      <c r="D487" s="41"/>
      <c r="F487" s="41"/>
      <c r="G487" s="41"/>
    </row>
    <row r="488" spans="3:7">
      <c r="C488" s="41"/>
      <c r="D488" s="41"/>
      <c r="F488" s="41"/>
      <c r="G488" s="41"/>
    </row>
    <row r="489" spans="3:7">
      <c r="C489" s="41"/>
      <c r="D489" s="41"/>
      <c r="F489" s="41"/>
      <c r="G489" s="41"/>
    </row>
    <row r="490" spans="3:7">
      <c r="C490" s="41"/>
      <c r="D490" s="41"/>
      <c r="F490" s="41"/>
      <c r="G490" s="41"/>
    </row>
    <row r="491" spans="3:7">
      <c r="C491" s="41"/>
      <c r="D491" s="41"/>
      <c r="F491" s="41"/>
      <c r="G491" s="41"/>
    </row>
    <row r="492" spans="3:7">
      <c r="C492" s="41"/>
      <c r="D492" s="41"/>
      <c r="F492" s="41"/>
      <c r="G492" s="41"/>
    </row>
    <row r="493" spans="3:7">
      <c r="C493" s="41"/>
      <c r="D493" s="41"/>
      <c r="F493" s="41"/>
      <c r="G493" s="41"/>
    </row>
    <row r="494" spans="3:7">
      <c r="C494" s="41"/>
      <c r="D494" s="41"/>
      <c r="F494" s="41"/>
      <c r="G494" s="41"/>
    </row>
    <row r="495" spans="3:7">
      <c r="C495" s="41"/>
      <c r="D495" s="41"/>
      <c r="F495" s="41"/>
      <c r="G495" s="41"/>
    </row>
    <row r="496" spans="3:7">
      <c r="C496" s="41"/>
      <c r="D496" s="41"/>
      <c r="F496" s="41"/>
      <c r="G496" s="41"/>
    </row>
    <row r="497" spans="3:7">
      <c r="C497" s="41"/>
      <c r="D497" s="41"/>
      <c r="F497" s="41"/>
      <c r="G497" s="41"/>
    </row>
    <row r="498" spans="3:7">
      <c r="C498" s="41"/>
      <c r="D498" s="41"/>
      <c r="F498" s="41"/>
      <c r="G498" s="41"/>
    </row>
    <row r="499" spans="3:7">
      <c r="C499" s="41"/>
      <c r="D499" s="41"/>
      <c r="F499" s="41"/>
      <c r="G499" s="41"/>
    </row>
    <row r="500" spans="3:7">
      <c r="C500" s="41"/>
      <c r="D500" s="41"/>
      <c r="F500" s="41"/>
      <c r="G500" s="41"/>
    </row>
    <row r="501" spans="3:7">
      <c r="C501" s="41"/>
      <c r="D501" s="41"/>
      <c r="F501" s="41"/>
      <c r="G501" s="41"/>
    </row>
    <row r="502" spans="3:7">
      <c r="C502" s="41"/>
      <c r="D502" s="41"/>
      <c r="F502" s="41"/>
      <c r="G502" s="41"/>
    </row>
    <row r="503" spans="3:7">
      <c r="C503" s="41"/>
      <c r="D503" s="41"/>
      <c r="F503" s="41"/>
      <c r="G503" s="41"/>
    </row>
    <row r="504" spans="3:7">
      <c r="C504" s="41"/>
      <c r="D504" s="41"/>
      <c r="F504" s="41"/>
      <c r="G504" s="41"/>
    </row>
    <row r="505" spans="3:7">
      <c r="C505" s="41"/>
      <c r="D505" s="41"/>
      <c r="F505" s="41"/>
      <c r="G505" s="41"/>
    </row>
    <row r="506" spans="3:7">
      <c r="C506" s="41"/>
      <c r="D506" s="41"/>
      <c r="F506" s="41"/>
      <c r="G506" s="41"/>
    </row>
    <row r="507" spans="3:7">
      <c r="C507" s="41"/>
      <c r="D507" s="41"/>
      <c r="F507" s="41"/>
      <c r="G507" s="41"/>
    </row>
    <row r="508" spans="3:7">
      <c r="C508" s="41"/>
      <c r="D508" s="41"/>
      <c r="F508" s="41"/>
      <c r="G508" s="41"/>
    </row>
    <row r="509" spans="3:7">
      <c r="C509" s="41"/>
      <c r="D509" s="41"/>
      <c r="F509" s="41"/>
      <c r="G509" s="41"/>
    </row>
    <row r="510" spans="3:7">
      <c r="C510" s="41"/>
      <c r="D510" s="41"/>
      <c r="F510" s="41"/>
      <c r="G510" s="41"/>
    </row>
    <row r="511" spans="3:7">
      <c r="C511" s="41"/>
      <c r="D511" s="41"/>
      <c r="F511" s="41"/>
      <c r="G511" s="41"/>
    </row>
    <row r="512" spans="3:7">
      <c r="C512" s="41"/>
      <c r="D512" s="41"/>
      <c r="F512" s="41"/>
      <c r="G512" s="41"/>
    </row>
    <row r="513" spans="3:7">
      <c r="C513" s="41"/>
      <c r="D513" s="41"/>
      <c r="F513" s="41"/>
      <c r="G513" s="41"/>
    </row>
    <row r="514" spans="3:7">
      <c r="C514" s="41"/>
      <c r="D514" s="41"/>
      <c r="F514" s="41"/>
      <c r="G514" s="41"/>
    </row>
    <row r="515" spans="3:7">
      <c r="C515" s="41"/>
      <c r="D515" s="41"/>
      <c r="F515" s="41"/>
      <c r="G515" s="41"/>
    </row>
    <row r="516" spans="3:7">
      <c r="C516" s="41"/>
      <c r="D516" s="41"/>
      <c r="F516" s="41"/>
      <c r="G516" s="41"/>
    </row>
    <row r="517" spans="3:7">
      <c r="C517" s="41"/>
      <c r="D517" s="41"/>
      <c r="F517" s="41"/>
      <c r="G517" s="41"/>
    </row>
    <row r="518" spans="3:7">
      <c r="C518" s="41"/>
      <c r="D518" s="41"/>
      <c r="F518" s="41"/>
      <c r="G518" s="41"/>
    </row>
    <row r="519" spans="3:7">
      <c r="C519" s="41"/>
      <c r="D519" s="41"/>
      <c r="F519" s="41"/>
      <c r="G519" s="41"/>
    </row>
    <row r="520" spans="3:7">
      <c r="C520" s="41"/>
      <c r="D520" s="41"/>
      <c r="F520" s="41"/>
      <c r="G520" s="41"/>
    </row>
    <row r="521" spans="3:7">
      <c r="C521" s="41"/>
      <c r="D521" s="41"/>
      <c r="F521" s="41"/>
      <c r="G521" s="41"/>
    </row>
    <row r="522" spans="3:7">
      <c r="C522" s="41"/>
      <c r="D522" s="41"/>
      <c r="F522" s="41"/>
      <c r="G522" s="41"/>
    </row>
    <row r="523" spans="3:7">
      <c r="C523" s="41"/>
      <c r="D523" s="41"/>
      <c r="F523" s="41"/>
      <c r="G523" s="41"/>
    </row>
    <row r="524" spans="3:7">
      <c r="C524" s="41"/>
      <c r="D524" s="41"/>
      <c r="F524" s="41"/>
      <c r="G524" s="41"/>
    </row>
    <row r="525" spans="3:7">
      <c r="C525" s="41"/>
      <c r="D525" s="41"/>
      <c r="F525" s="41"/>
      <c r="G525" s="41"/>
    </row>
    <row r="526" spans="3:7">
      <c r="C526" s="41"/>
      <c r="D526" s="41"/>
      <c r="F526" s="41"/>
      <c r="G526" s="41"/>
    </row>
    <row r="527" spans="3:7">
      <c r="C527" s="41"/>
      <c r="D527" s="41"/>
      <c r="F527" s="41"/>
      <c r="G527" s="41"/>
    </row>
    <row r="528" spans="3:7">
      <c r="C528" s="41"/>
      <c r="D528" s="41"/>
      <c r="F528" s="41"/>
      <c r="G528" s="41"/>
    </row>
    <row r="529" spans="3:7">
      <c r="C529" s="41"/>
      <c r="D529" s="41"/>
      <c r="F529" s="41"/>
      <c r="G529" s="41"/>
    </row>
    <row r="530" spans="3:7">
      <c r="C530" s="41"/>
      <c r="D530" s="41"/>
      <c r="F530" s="41"/>
      <c r="G530" s="41"/>
    </row>
    <row r="531" spans="3:7">
      <c r="C531" s="41"/>
      <c r="D531" s="41"/>
      <c r="F531" s="41"/>
      <c r="G531" s="41"/>
    </row>
    <row r="532" spans="3:7">
      <c r="C532" s="41"/>
      <c r="D532" s="41"/>
      <c r="F532" s="41"/>
      <c r="G532" s="41"/>
    </row>
    <row r="533" spans="3:7">
      <c r="C533" s="41"/>
      <c r="D533" s="41"/>
      <c r="F533" s="41"/>
      <c r="G533" s="41"/>
    </row>
    <row r="534" spans="3:7">
      <c r="C534" s="41"/>
      <c r="D534" s="41"/>
      <c r="F534" s="41"/>
      <c r="G534" s="41"/>
    </row>
    <row r="535" spans="3:7">
      <c r="C535" s="41"/>
      <c r="D535" s="41"/>
      <c r="F535" s="41"/>
      <c r="G535" s="41"/>
    </row>
    <row r="536" spans="3:7">
      <c r="C536" s="41"/>
      <c r="D536" s="41"/>
      <c r="F536" s="41"/>
      <c r="G536" s="41"/>
    </row>
    <row r="537" spans="3:7">
      <c r="C537" s="41"/>
      <c r="D537" s="41"/>
      <c r="F537" s="41"/>
      <c r="G537" s="41"/>
    </row>
    <row r="538" spans="3:7">
      <c r="C538" s="41"/>
      <c r="D538" s="41"/>
      <c r="F538" s="41"/>
      <c r="G538" s="41"/>
    </row>
    <row r="539" spans="3:7">
      <c r="C539" s="41"/>
      <c r="D539" s="41"/>
      <c r="F539" s="41"/>
      <c r="G539" s="41"/>
    </row>
    <row r="540" spans="3:7">
      <c r="C540" s="41"/>
      <c r="D540" s="41"/>
      <c r="F540" s="41"/>
      <c r="G540" s="41"/>
    </row>
    <row r="541" spans="3:7">
      <c r="C541" s="41"/>
      <c r="D541" s="41"/>
      <c r="F541" s="41"/>
      <c r="G541" s="41"/>
    </row>
    <row r="542" spans="3:7">
      <c r="C542" s="41"/>
      <c r="D542" s="41"/>
      <c r="F542" s="41"/>
      <c r="G542" s="41"/>
    </row>
    <row r="543" spans="3:7">
      <c r="C543" s="41"/>
      <c r="D543" s="41"/>
      <c r="F543" s="41"/>
      <c r="G543" s="41"/>
    </row>
    <row r="544" spans="3:7">
      <c r="C544" s="41"/>
      <c r="D544" s="41"/>
      <c r="F544" s="41"/>
      <c r="G544" s="41"/>
    </row>
    <row r="545" spans="3:7">
      <c r="C545" s="41"/>
      <c r="D545" s="41"/>
      <c r="F545" s="41"/>
      <c r="G545" s="41"/>
    </row>
    <row r="546" spans="3:7">
      <c r="C546" s="41"/>
      <c r="D546" s="41"/>
      <c r="F546" s="41"/>
      <c r="G546" s="41"/>
    </row>
    <row r="547" spans="3:7">
      <c r="C547" s="41"/>
      <c r="D547" s="41"/>
      <c r="F547" s="41"/>
      <c r="G547" s="41"/>
    </row>
    <row r="548" spans="3:7">
      <c r="C548" s="41"/>
      <c r="D548" s="41"/>
      <c r="F548" s="41"/>
      <c r="G548" s="41"/>
    </row>
    <row r="549" spans="3:7">
      <c r="C549" s="41"/>
      <c r="D549" s="41"/>
      <c r="F549" s="41"/>
      <c r="G549" s="41"/>
    </row>
    <row r="550" spans="3:7">
      <c r="C550" s="41"/>
      <c r="D550" s="41"/>
      <c r="F550" s="41"/>
      <c r="G550" s="41"/>
    </row>
    <row r="551" spans="3:7">
      <c r="C551" s="41"/>
      <c r="D551" s="41"/>
      <c r="F551" s="41"/>
      <c r="G551" s="41"/>
    </row>
    <row r="552" spans="3:7">
      <c r="C552" s="41"/>
      <c r="D552" s="41"/>
      <c r="F552" s="41"/>
      <c r="G552" s="41"/>
    </row>
    <row r="553" spans="3:7">
      <c r="C553" s="41"/>
      <c r="D553" s="41"/>
      <c r="F553" s="41"/>
      <c r="G553" s="41"/>
    </row>
    <row r="554" spans="3:7">
      <c r="C554" s="41"/>
      <c r="D554" s="41"/>
      <c r="F554" s="41"/>
      <c r="G554" s="41"/>
    </row>
    <row r="555" spans="3:7">
      <c r="C555" s="41"/>
      <c r="D555" s="41"/>
      <c r="F555" s="41"/>
      <c r="G555" s="41"/>
    </row>
    <row r="556" spans="3:7">
      <c r="C556" s="41"/>
      <c r="D556" s="41"/>
      <c r="F556" s="41"/>
      <c r="G556" s="41"/>
    </row>
    <row r="557" spans="3:7">
      <c r="C557" s="41"/>
      <c r="D557" s="41"/>
      <c r="F557" s="41"/>
      <c r="G557" s="41"/>
    </row>
    <row r="558" spans="3:7">
      <c r="C558" s="41"/>
      <c r="D558" s="41"/>
      <c r="F558" s="41"/>
      <c r="G558" s="41"/>
    </row>
    <row r="559" spans="3:7">
      <c r="C559" s="41"/>
      <c r="D559" s="41"/>
      <c r="F559" s="41"/>
      <c r="G559" s="41"/>
    </row>
    <row r="560" spans="3:7">
      <c r="C560" s="41"/>
      <c r="D560" s="41"/>
      <c r="F560" s="41"/>
      <c r="G560" s="41"/>
    </row>
    <row r="561" spans="3:7">
      <c r="C561" s="41"/>
      <c r="D561" s="41"/>
      <c r="F561" s="41"/>
      <c r="G561" s="41"/>
    </row>
    <row r="562" spans="3:7">
      <c r="C562" s="41"/>
      <c r="D562" s="41"/>
      <c r="F562" s="41"/>
      <c r="G562" s="41"/>
    </row>
    <row r="563" spans="3:7">
      <c r="C563" s="41"/>
      <c r="D563" s="41"/>
      <c r="F563" s="41"/>
      <c r="G563" s="41"/>
    </row>
    <row r="564" spans="3:7">
      <c r="C564" s="41"/>
      <c r="D564" s="41"/>
      <c r="F564" s="41"/>
      <c r="G564" s="41"/>
    </row>
    <row r="565" spans="3:7">
      <c r="C565" s="41"/>
      <c r="D565" s="41"/>
      <c r="F565" s="41"/>
      <c r="G565" s="41"/>
    </row>
    <row r="566" spans="3:7">
      <c r="C566" s="41"/>
      <c r="D566" s="41"/>
      <c r="F566" s="41"/>
      <c r="G566" s="41"/>
    </row>
    <row r="567" spans="3:7">
      <c r="C567" s="41"/>
      <c r="D567" s="41"/>
      <c r="F567" s="41"/>
      <c r="G567" s="41"/>
    </row>
    <row r="568" spans="3:7">
      <c r="C568" s="41"/>
      <c r="D568" s="41"/>
      <c r="F568" s="41"/>
      <c r="G568" s="41"/>
    </row>
    <row r="569" spans="3:7">
      <c r="C569" s="41"/>
      <c r="D569" s="41"/>
      <c r="F569" s="41"/>
      <c r="G569" s="41"/>
    </row>
    <row r="570" spans="3:7">
      <c r="C570" s="41"/>
      <c r="D570" s="41"/>
      <c r="F570" s="41"/>
      <c r="G570" s="41"/>
    </row>
    <row r="571" spans="3:7">
      <c r="C571" s="41"/>
      <c r="D571" s="41"/>
      <c r="F571" s="41"/>
      <c r="G571" s="41"/>
    </row>
    <row r="572" spans="3:7">
      <c r="C572" s="41"/>
      <c r="D572" s="41"/>
      <c r="F572" s="41"/>
      <c r="G572" s="41"/>
    </row>
    <row r="573" spans="3:7">
      <c r="C573" s="41"/>
      <c r="D573" s="41"/>
      <c r="F573" s="41"/>
      <c r="G573" s="41"/>
    </row>
    <row r="574" spans="3:7">
      <c r="C574" s="41"/>
      <c r="D574" s="41"/>
      <c r="F574" s="41"/>
      <c r="G574" s="41"/>
    </row>
    <row r="575" spans="3:7">
      <c r="C575" s="41"/>
      <c r="D575" s="41"/>
      <c r="F575" s="41"/>
      <c r="G575" s="41"/>
    </row>
    <row r="576" spans="3:7">
      <c r="C576" s="41"/>
      <c r="D576" s="41"/>
      <c r="F576" s="41"/>
      <c r="G576" s="41"/>
    </row>
    <row r="577" spans="3:7">
      <c r="C577" s="41"/>
      <c r="D577" s="41"/>
      <c r="F577" s="41"/>
      <c r="G577" s="41"/>
    </row>
    <row r="578" spans="3:7">
      <c r="C578" s="41"/>
      <c r="D578" s="41"/>
      <c r="F578" s="41"/>
      <c r="G578" s="41"/>
    </row>
    <row r="579" spans="3:7">
      <c r="C579" s="41"/>
      <c r="D579" s="41"/>
      <c r="F579" s="41"/>
      <c r="G579" s="41"/>
    </row>
    <row r="580" spans="3:7">
      <c r="C580" s="41"/>
      <c r="D580" s="41"/>
      <c r="F580" s="41"/>
      <c r="G580" s="41"/>
    </row>
    <row r="581" spans="3:7">
      <c r="C581" s="41"/>
      <c r="D581" s="41"/>
      <c r="F581" s="41"/>
      <c r="G581" s="41"/>
    </row>
    <row r="582" spans="3:7">
      <c r="C582" s="41"/>
      <c r="D582" s="41"/>
      <c r="F582" s="41"/>
      <c r="G582" s="41"/>
    </row>
    <row r="583" spans="3:7">
      <c r="C583" s="41"/>
      <c r="D583" s="41"/>
      <c r="F583" s="41"/>
      <c r="G583" s="41"/>
    </row>
    <row r="584" spans="3:7">
      <c r="C584" s="41"/>
      <c r="D584" s="41"/>
      <c r="F584" s="41"/>
      <c r="G584" s="41"/>
    </row>
    <row r="585" spans="3:7">
      <c r="C585" s="41"/>
      <c r="D585" s="41"/>
      <c r="F585" s="41"/>
      <c r="G585" s="41"/>
    </row>
    <row r="586" spans="3:7">
      <c r="C586" s="41"/>
      <c r="D586" s="41"/>
      <c r="F586" s="41"/>
      <c r="G586" s="41"/>
    </row>
    <row r="587" spans="3:7">
      <c r="C587" s="41"/>
      <c r="D587" s="41"/>
      <c r="F587" s="41"/>
      <c r="G587" s="41"/>
    </row>
    <row r="588" spans="3:7">
      <c r="C588" s="41"/>
      <c r="D588" s="41"/>
      <c r="F588" s="41"/>
      <c r="G588" s="41"/>
    </row>
    <row r="589" spans="3:7">
      <c r="C589" s="41"/>
      <c r="D589" s="41"/>
      <c r="F589" s="41"/>
      <c r="G589" s="41"/>
    </row>
    <row r="590" spans="3:7">
      <c r="C590" s="41"/>
      <c r="D590" s="41"/>
      <c r="F590" s="41"/>
      <c r="G590" s="41"/>
    </row>
    <row r="591" spans="3:7">
      <c r="C591" s="41"/>
      <c r="D591" s="41"/>
      <c r="F591" s="41"/>
      <c r="G591" s="41"/>
    </row>
    <row r="592" spans="3:7">
      <c r="C592" s="41"/>
      <c r="D592" s="41"/>
      <c r="F592" s="41"/>
      <c r="G592" s="41"/>
    </row>
    <row r="593" spans="3:7">
      <c r="C593" s="41"/>
      <c r="D593" s="41"/>
      <c r="F593" s="41"/>
      <c r="G593" s="41"/>
    </row>
    <row r="594" spans="3:7">
      <c r="C594" s="41"/>
      <c r="D594" s="41"/>
      <c r="F594" s="41"/>
      <c r="G594" s="41"/>
    </row>
    <row r="595" spans="3:7">
      <c r="C595" s="41"/>
      <c r="D595" s="41"/>
      <c r="F595" s="41"/>
      <c r="G595" s="41"/>
    </row>
    <row r="596" spans="3:7">
      <c r="C596" s="41"/>
      <c r="D596" s="41"/>
      <c r="F596" s="41"/>
      <c r="G596" s="41"/>
    </row>
    <row r="597" spans="3:7">
      <c r="C597" s="41"/>
      <c r="D597" s="41"/>
      <c r="F597" s="41"/>
      <c r="G597" s="41"/>
    </row>
    <row r="598" spans="3:7">
      <c r="C598" s="41"/>
      <c r="D598" s="41"/>
      <c r="F598" s="41"/>
      <c r="G598" s="41"/>
    </row>
    <row r="599" spans="3:7">
      <c r="C599" s="41"/>
      <c r="D599" s="41"/>
      <c r="F599" s="41"/>
      <c r="G599" s="41"/>
    </row>
    <row r="600" spans="3:7">
      <c r="C600" s="41"/>
      <c r="D600" s="41"/>
      <c r="F600" s="41"/>
      <c r="G600" s="41"/>
    </row>
    <row r="601" spans="3:7">
      <c r="C601" s="41"/>
      <c r="D601" s="41"/>
      <c r="F601" s="41"/>
      <c r="G601" s="41"/>
    </row>
    <row r="602" spans="3:7">
      <c r="C602" s="41"/>
      <c r="D602" s="41"/>
      <c r="F602" s="41"/>
      <c r="G602" s="41"/>
    </row>
    <row r="603" spans="3:7">
      <c r="C603" s="41"/>
      <c r="D603" s="41"/>
      <c r="F603" s="41"/>
      <c r="G603" s="41"/>
    </row>
    <row r="604" spans="3:7">
      <c r="C604" s="41"/>
      <c r="D604" s="41"/>
      <c r="F604" s="41"/>
      <c r="G604" s="41"/>
    </row>
    <row r="605" spans="3:7">
      <c r="C605" s="41"/>
      <c r="D605" s="41"/>
      <c r="F605" s="41"/>
      <c r="G605" s="41"/>
    </row>
    <row r="606" spans="3:7">
      <c r="C606" s="41"/>
      <c r="D606" s="41"/>
      <c r="F606" s="41"/>
      <c r="G606" s="41"/>
    </row>
    <row r="607" spans="3:7">
      <c r="C607" s="41"/>
      <c r="D607" s="41"/>
      <c r="F607" s="41"/>
      <c r="G607" s="41"/>
    </row>
    <row r="608" spans="3:7">
      <c r="C608" s="41"/>
      <c r="D608" s="41"/>
      <c r="F608" s="41"/>
      <c r="G608" s="41"/>
    </row>
    <row r="609" spans="3:7">
      <c r="C609" s="41"/>
      <c r="D609" s="41"/>
      <c r="F609" s="41"/>
      <c r="G609" s="41"/>
    </row>
    <row r="610" spans="3:7">
      <c r="C610" s="41"/>
      <c r="D610" s="41"/>
      <c r="F610" s="41"/>
      <c r="G610" s="41"/>
    </row>
    <row r="611" spans="3:7">
      <c r="C611" s="41"/>
      <c r="D611" s="41"/>
      <c r="F611" s="41"/>
      <c r="G611" s="41"/>
    </row>
    <row r="612" spans="3:7">
      <c r="C612" s="41"/>
      <c r="D612" s="41"/>
      <c r="F612" s="41"/>
      <c r="G612" s="41"/>
    </row>
    <row r="613" spans="3:7">
      <c r="C613" s="41"/>
      <c r="D613" s="41"/>
      <c r="F613" s="41"/>
      <c r="G613" s="41"/>
    </row>
    <row r="614" spans="3:7">
      <c r="C614" s="41"/>
      <c r="D614" s="41"/>
      <c r="F614" s="41"/>
      <c r="G614" s="41"/>
    </row>
    <row r="615" spans="3:7">
      <c r="C615" s="41"/>
      <c r="D615" s="41"/>
      <c r="F615" s="41"/>
      <c r="G615" s="41"/>
    </row>
    <row r="616" spans="3:7">
      <c r="C616" s="41"/>
      <c r="D616" s="41"/>
      <c r="F616" s="41"/>
      <c r="G616" s="41"/>
    </row>
    <row r="617" spans="3:7">
      <c r="C617" s="41"/>
      <c r="D617" s="41"/>
      <c r="F617" s="41"/>
      <c r="G617" s="41"/>
    </row>
    <row r="618" spans="3:7">
      <c r="C618" s="41"/>
      <c r="D618" s="41"/>
      <c r="F618" s="41"/>
      <c r="G618" s="41"/>
    </row>
    <row r="619" spans="3:7">
      <c r="C619" s="41"/>
      <c r="D619" s="41"/>
      <c r="F619" s="41"/>
      <c r="G619" s="41"/>
    </row>
    <row r="620" spans="3:7">
      <c r="C620" s="41"/>
      <c r="D620" s="41"/>
      <c r="F620" s="41"/>
      <c r="G620" s="41"/>
    </row>
    <row r="621" spans="3:7">
      <c r="C621" s="41"/>
      <c r="D621" s="41"/>
      <c r="F621" s="41"/>
      <c r="G621" s="41"/>
    </row>
    <row r="622" spans="3:7">
      <c r="C622" s="41"/>
      <c r="D622" s="41"/>
      <c r="F622" s="41"/>
      <c r="G622" s="41"/>
    </row>
    <row r="623" spans="3:7">
      <c r="C623" s="41"/>
      <c r="D623" s="41"/>
      <c r="F623" s="41"/>
      <c r="G623" s="41"/>
    </row>
    <row r="624" spans="3:7">
      <c r="C624" s="41"/>
      <c r="D624" s="41"/>
      <c r="F624" s="41"/>
      <c r="G624" s="41"/>
    </row>
    <row r="625" spans="3:7">
      <c r="C625" s="41"/>
      <c r="D625" s="41"/>
      <c r="F625" s="41"/>
      <c r="G625" s="41"/>
    </row>
    <row r="626" spans="3:7">
      <c r="C626" s="41"/>
      <c r="D626" s="41"/>
      <c r="F626" s="41"/>
      <c r="G626" s="41"/>
    </row>
    <row r="627" spans="3:7">
      <c r="C627" s="41"/>
      <c r="D627" s="41"/>
      <c r="F627" s="41"/>
      <c r="G627" s="41"/>
    </row>
    <row r="628" spans="3:7">
      <c r="C628" s="41"/>
      <c r="D628" s="41"/>
      <c r="F628" s="41"/>
      <c r="G628" s="41"/>
    </row>
    <row r="629" spans="3:7">
      <c r="C629" s="41"/>
      <c r="D629" s="41"/>
      <c r="F629" s="41"/>
      <c r="G629" s="41"/>
    </row>
    <row r="630" spans="3:7">
      <c r="C630" s="41"/>
      <c r="D630" s="41"/>
      <c r="F630" s="41"/>
      <c r="G630" s="41"/>
    </row>
    <row r="631" spans="3:7">
      <c r="C631" s="41"/>
      <c r="D631" s="41"/>
      <c r="F631" s="41"/>
      <c r="G631" s="41"/>
    </row>
    <row r="632" spans="3:7">
      <c r="C632" s="41"/>
      <c r="D632" s="41"/>
      <c r="F632" s="41"/>
      <c r="G632" s="41"/>
    </row>
    <row r="633" spans="3:7">
      <c r="C633" s="41"/>
      <c r="D633" s="41"/>
      <c r="F633" s="41"/>
      <c r="G633" s="41"/>
    </row>
    <row r="634" spans="3:7">
      <c r="C634" s="41"/>
      <c r="D634" s="41"/>
      <c r="F634" s="41"/>
      <c r="G634" s="41"/>
    </row>
    <row r="635" spans="3:7">
      <c r="C635" s="41"/>
      <c r="D635" s="41"/>
      <c r="F635" s="41"/>
      <c r="G635" s="41"/>
    </row>
    <row r="636" spans="3:7">
      <c r="C636" s="41"/>
      <c r="D636" s="41"/>
      <c r="F636" s="41"/>
      <c r="G636" s="41"/>
    </row>
    <row r="637" spans="3:7">
      <c r="C637" s="41"/>
      <c r="D637" s="41"/>
      <c r="F637" s="41"/>
      <c r="G637" s="41"/>
    </row>
    <row r="638" spans="3:7">
      <c r="C638" s="41"/>
      <c r="D638" s="41"/>
      <c r="F638" s="41"/>
      <c r="G638" s="41"/>
    </row>
    <row r="639" spans="3:7">
      <c r="C639" s="41"/>
      <c r="D639" s="41"/>
      <c r="F639" s="41"/>
      <c r="G639" s="41"/>
    </row>
    <row r="640" spans="3:7">
      <c r="C640" s="41"/>
      <c r="D640" s="41"/>
      <c r="F640" s="41"/>
      <c r="G640" s="41"/>
    </row>
    <row r="641" spans="3:7">
      <c r="C641" s="41"/>
      <c r="D641" s="41"/>
      <c r="F641" s="41"/>
      <c r="G641" s="41"/>
    </row>
    <row r="642" spans="3:7">
      <c r="C642" s="41"/>
      <c r="D642" s="41"/>
      <c r="F642" s="41"/>
      <c r="G642" s="41"/>
    </row>
    <row r="643" spans="3:7">
      <c r="C643" s="41"/>
      <c r="D643" s="41"/>
      <c r="F643" s="41"/>
      <c r="G643" s="41"/>
    </row>
    <row r="644" spans="3:7">
      <c r="C644" s="41"/>
      <c r="D644" s="41"/>
      <c r="F644" s="41"/>
      <c r="G644" s="41"/>
    </row>
    <row r="645" spans="3:7">
      <c r="C645" s="41"/>
      <c r="D645" s="41"/>
      <c r="F645" s="41"/>
      <c r="G645" s="41"/>
    </row>
    <row r="646" spans="3:7">
      <c r="C646" s="41"/>
      <c r="D646" s="41"/>
      <c r="F646" s="41"/>
      <c r="G646" s="41"/>
    </row>
    <row r="647" spans="3:7">
      <c r="C647" s="41"/>
      <c r="D647" s="41"/>
      <c r="F647" s="41"/>
      <c r="G647" s="41"/>
    </row>
    <row r="648" spans="3:7">
      <c r="C648" s="41"/>
      <c r="D648" s="41"/>
      <c r="F648" s="41"/>
      <c r="G648" s="41"/>
    </row>
    <row r="649" spans="3:7">
      <c r="C649" s="41"/>
      <c r="D649" s="41"/>
      <c r="F649" s="41"/>
      <c r="G649" s="41"/>
    </row>
    <row r="650" spans="3:7">
      <c r="C650" s="41"/>
      <c r="D650" s="41"/>
      <c r="F650" s="41"/>
      <c r="G650" s="41"/>
    </row>
    <row r="651" spans="3:7">
      <c r="C651" s="41"/>
      <c r="D651" s="41"/>
      <c r="F651" s="41"/>
      <c r="G651" s="41"/>
    </row>
    <row r="652" spans="3:7">
      <c r="C652" s="41"/>
      <c r="D652" s="41"/>
      <c r="F652" s="41"/>
      <c r="G652" s="41"/>
    </row>
    <row r="653" spans="3:7">
      <c r="C653" s="41"/>
      <c r="D653" s="41"/>
      <c r="F653" s="41"/>
      <c r="G653" s="41"/>
    </row>
    <row r="654" spans="3:7">
      <c r="C654" s="41"/>
      <c r="D654" s="41"/>
      <c r="F654" s="41"/>
      <c r="G654" s="41"/>
    </row>
    <row r="655" spans="3:7">
      <c r="C655" s="41"/>
      <c r="D655" s="41"/>
      <c r="F655" s="41"/>
      <c r="G655" s="41"/>
    </row>
    <row r="656" spans="3:7">
      <c r="C656" s="41"/>
      <c r="D656" s="41"/>
      <c r="F656" s="41"/>
      <c r="G656" s="41"/>
    </row>
    <row r="657" spans="3:7">
      <c r="C657" s="41"/>
      <c r="D657" s="41"/>
      <c r="F657" s="41"/>
      <c r="G657" s="41"/>
    </row>
    <row r="658" spans="3:7">
      <c r="C658" s="41"/>
      <c r="D658" s="41"/>
      <c r="F658" s="41"/>
      <c r="G658" s="41"/>
    </row>
    <row r="659" spans="3:7">
      <c r="C659" s="41"/>
      <c r="D659" s="41"/>
      <c r="F659" s="41"/>
      <c r="G659" s="41"/>
    </row>
    <row r="660" spans="3:7">
      <c r="C660" s="41"/>
      <c r="D660" s="41"/>
      <c r="F660" s="41"/>
      <c r="G660" s="41"/>
    </row>
    <row r="661" spans="3:7">
      <c r="C661" s="41"/>
      <c r="D661" s="41"/>
      <c r="F661" s="41"/>
      <c r="G661" s="41"/>
    </row>
    <row r="662" spans="3:7">
      <c r="C662" s="41"/>
      <c r="D662" s="41"/>
      <c r="F662" s="41"/>
      <c r="G662" s="41"/>
    </row>
    <row r="663" spans="3:7">
      <c r="C663" s="41"/>
      <c r="D663" s="41"/>
      <c r="F663" s="41"/>
      <c r="G663" s="41"/>
    </row>
    <row r="664" spans="3:7">
      <c r="C664" s="41"/>
      <c r="D664" s="41"/>
      <c r="F664" s="41"/>
      <c r="G664" s="41"/>
    </row>
    <row r="665" spans="3:7">
      <c r="C665" s="41"/>
      <c r="D665" s="41"/>
      <c r="F665" s="41"/>
      <c r="G665" s="41"/>
    </row>
    <row r="666" spans="3:7">
      <c r="C666" s="41"/>
      <c r="D666" s="41"/>
      <c r="F666" s="41"/>
      <c r="G666" s="41"/>
    </row>
    <row r="667" spans="3:7">
      <c r="C667" s="41"/>
      <c r="D667" s="41"/>
      <c r="F667" s="41"/>
      <c r="G667" s="41"/>
    </row>
    <row r="668" spans="3:7">
      <c r="C668" s="41"/>
      <c r="D668" s="41"/>
      <c r="F668" s="41"/>
      <c r="G668" s="41"/>
    </row>
    <row r="669" spans="3:7">
      <c r="C669" s="41"/>
      <c r="D669" s="41"/>
      <c r="F669" s="41"/>
      <c r="G669" s="41"/>
    </row>
    <row r="670" spans="3:7">
      <c r="C670" s="41"/>
      <c r="D670" s="41"/>
      <c r="F670" s="41"/>
      <c r="G670" s="41"/>
    </row>
    <row r="671" spans="3:7">
      <c r="C671" s="41"/>
      <c r="D671" s="41"/>
      <c r="F671" s="41"/>
      <c r="G671" s="41"/>
    </row>
    <row r="672" spans="3:7">
      <c r="C672" s="41"/>
      <c r="D672" s="41"/>
      <c r="F672" s="41"/>
      <c r="G672" s="41"/>
    </row>
    <row r="673" spans="3:7">
      <c r="C673" s="41"/>
      <c r="D673" s="41"/>
      <c r="F673" s="41"/>
      <c r="G673" s="41"/>
    </row>
    <row r="674" spans="3:7">
      <c r="C674" s="41"/>
      <c r="D674" s="41"/>
      <c r="F674" s="41"/>
      <c r="G674" s="41"/>
    </row>
    <row r="675" spans="3:7">
      <c r="C675" s="41"/>
      <c r="D675" s="41"/>
      <c r="F675" s="41"/>
      <c r="G675" s="41"/>
    </row>
    <row r="676" spans="3:7">
      <c r="C676" s="41"/>
      <c r="D676" s="41"/>
      <c r="F676" s="41"/>
      <c r="G676" s="41"/>
    </row>
    <row r="677" spans="3:7">
      <c r="C677" s="41"/>
      <c r="D677" s="41"/>
      <c r="F677" s="41"/>
      <c r="G677" s="41"/>
    </row>
    <row r="678" spans="3:7">
      <c r="C678" s="41"/>
      <c r="D678" s="41"/>
      <c r="F678" s="41"/>
      <c r="G678" s="41"/>
    </row>
    <row r="679" spans="3:7">
      <c r="C679" s="41"/>
      <c r="D679" s="41"/>
      <c r="F679" s="41"/>
      <c r="G679" s="41"/>
    </row>
    <row r="680" spans="3:7">
      <c r="C680" s="41"/>
      <c r="D680" s="41"/>
      <c r="F680" s="41"/>
      <c r="G680" s="41"/>
    </row>
    <row r="681" spans="3:7">
      <c r="C681" s="41"/>
      <c r="D681" s="41"/>
      <c r="F681" s="41"/>
      <c r="G681" s="41"/>
    </row>
    <row r="682" spans="3:7">
      <c r="C682" s="41"/>
      <c r="D682" s="41"/>
      <c r="F682" s="41"/>
      <c r="G682" s="41"/>
    </row>
    <row r="683" spans="3:7">
      <c r="C683" s="41"/>
      <c r="D683" s="41"/>
      <c r="F683" s="41"/>
      <c r="G683" s="41"/>
    </row>
    <row r="684" spans="3:7">
      <c r="C684" s="41"/>
      <c r="D684" s="41"/>
      <c r="F684" s="41"/>
      <c r="G684" s="41"/>
    </row>
    <row r="685" spans="3:7">
      <c r="C685" s="41"/>
      <c r="D685" s="41"/>
      <c r="F685" s="41"/>
      <c r="G685" s="41"/>
    </row>
    <row r="686" spans="3:7">
      <c r="C686" s="41"/>
      <c r="D686" s="41"/>
      <c r="F686" s="41"/>
      <c r="G686" s="41"/>
    </row>
    <row r="687" spans="3:7">
      <c r="C687" s="41"/>
      <c r="D687" s="41"/>
      <c r="F687" s="41"/>
      <c r="G687" s="41"/>
    </row>
    <row r="688" spans="3:7">
      <c r="C688" s="41"/>
      <c r="D688" s="41"/>
      <c r="F688" s="41"/>
      <c r="G688" s="41"/>
    </row>
    <row r="689" spans="3:7">
      <c r="C689" s="41"/>
      <c r="D689" s="41"/>
      <c r="F689" s="41"/>
      <c r="G689" s="41"/>
    </row>
    <row r="690" spans="3:7">
      <c r="C690" s="41"/>
      <c r="D690" s="41"/>
      <c r="F690" s="41"/>
      <c r="G690" s="41"/>
    </row>
    <row r="691" spans="3:7">
      <c r="C691" s="41"/>
      <c r="D691" s="41"/>
      <c r="F691" s="41"/>
      <c r="G691" s="41"/>
    </row>
    <row r="692" spans="3:7">
      <c r="C692" s="41"/>
      <c r="D692" s="41"/>
      <c r="F692" s="41"/>
      <c r="G692" s="41"/>
    </row>
    <row r="693" spans="3:7">
      <c r="C693" s="41"/>
      <c r="D693" s="41"/>
      <c r="F693" s="41"/>
      <c r="G693" s="41"/>
    </row>
    <row r="694" spans="3:7">
      <c r="C694" s="41"/>
      <c r="D694" s="41"/>
      <c r="F694" s="41"/>
      <c r="G694" s="41"/>
    </row>
    <row r="695" spans="3:7">
      <c r="C695" s="41"/>
      <c r="D695" s="41"/>
      <c r="F695" s="41"/>
      <c r="G695" s="41"/>
    </row>
    <row r="696" spans="3:7">
      <c r="C696" s="41"/>
      <c r="D696" s="41"/>
      <c r="F696" s="41"/>
      <c r="G696" s="41"/>
    </row>
    <row r="697" spans="3:7">
      <c r="C697" s="41"/>
      <c r="D697" s="41"/>
      <c r="F697" s="41"/>
      <c r="G697" s="41"/>
    </row>
    <row r="698" spans="3:7">
      <c r="C698" s="41"/>
      <c r="D698" s="41"/>
      <c r="F698" s="41"/>
      <c r="G698" s="41"/>
    </row>
    <row r="699" spans="3:7">
      <c r="C699" s="41"/>
      <c r="D699" s="41"/>
      <c r="F699" s="41"/>
      <c r="G699" s="41"/>
    </row>
    <row r="700" spans="3:7">
      <c r="C700" s="41"/>
      <c r="D700" s="41"/>
      <c r="F700" s="41"/>
      <c r="G700" s="41"/>
    </row>
    <row r="701" spans="3:7">
      <c r="C701" s="41"/>
      <c r="D701" s="41"/>
      <c r="F701" s="41"/>
      <c r="G701" s="41"/>
    </row>
    <row r="702" spans="3:7">
      <c r="C702" s="41"/>
      <c r="D702" s="41"/>
      <c r="F702" s="41"/>
      <c r="G702" s="41"/>
    </row>
    <row r="703" spans="3:7">
      <c r="C703" s="41"/>
      <c r="D703" s="41"/>
      <c r="F703" s="41"/>
      <c r="G703" s="41"/>
    </row>
    <row r="704" spans="3:7">
      <c r="C704" s="41"/>
      <c r="D704" s="41"/>
      <c r="F704" s="41"/>
      <c r="G704" s="41"/>
    </row>
    <row r="705" spans="3:7">
      <c r="C705" s="41"/>
      <c r="D705" s="41"/>
      <c r="F705" s="41"/>
      <c r="G705" s="41"/>
    </row>
    <row r="706" spans="3:7">
      <c r="C706" s="41"/>
      <c r="D706" s="41"/>
      <c r="F706" s="41"/>
      <c r="G706" s="41"/>
    </row>
    <row r="707" spans="3:7">
      <c r="C707" s="41"/>
      <c r="D707" s="41"/>
      <c r="F707" s="41"/>
      <c r="G707" s="41"/>
    </row>
    <row r="708" spans="3:7">
      <c r="C708" s="41"/>
      <c r="D708" s="41"/>
      <c r="F708" s="41"/>
      <c r="G708" s="41"/>
    </row>
    <row r="709" spans="3:7">
      <c r="C709" s="41"/>
      <c r="D709" s="41"/>
      <c r="F709" s="41"/>
      <c r="G709" s="41"/>
    </row>
    <row r="710" spans="3:7">
      <c r="C710" s="41"/>
      <c r="D710" s="41"/>
      <c r="F710" s="41"/>
      <c r="G710" s="41"/>
    </row>
    <row r="711" spans="3:7">
      <c r="C711" s="41"/>
      <c r="D711" s="41"/>
      <c r="F711" s="41"/>
      <c r="G711" s="41"/>
    </row>
    <row r="712" spans="3:7">
      <c r="C712" s="41"/>
      <c r="D712" s="41"/>
      <c r="F712" s="41"/>
      <c r="G712" s="41"/>
    </row>
    <row r="713" spans="3:7">
      <c r="C713" s="41"/>
      <c r="D713" s="41"/>
      <c r="F713" s="41"/>
      <c r="G713" s="41"/>
    </row>
    <row r="714" spans="3:7">
      <c r="C714" s="41"/>
      <c r="D714" s="41"/>
      <c r="F714" s="41"/>
      <c r="G714" s="41"/>
    </row>
    <row r="715" spans="3:7">
      <c r="C715" s="41"/>
      <c r="D715" s="41"/>
      <c r="F715" s="41"/>
      <c r="G715" s="41"/>
    </row>
    <row r="716" spans="3:7">
      <c r="C716" s="41"/>
      <c r="D716" s="41"/>
      <c r="F716" s="41"/>
      <c r="G716" s="41"/>
    </row>
    <row r="717" spans="3:7">
      <c r="C717" s="41"/>
      <c r="D717" s="41"/>
      <c r="F717" s="41"/>
      <c r="G717" s="41"/>
    </row>
    <row r="718" spans="3:7">
      <c r="C718" s="41"/>
      <c r="D718" s="41"/>
      <c r="F718" s="41"/>
      <c r="G718" s="41"/>
    </row>
    <row r="719" spans="3:7">
      <c r="C719" s="41"/>
      <c r="D719" s="41"/>
      <c r="F719" s="41"/>
      <c r="G719" s="41"/>
    </row>
    <row r="720" spans="3:7">
      <c r="C720" s="41"/>
      <c r="D720" s="41"/>
      <c r="F720" s="41"/>
      <c r="G720" s="41"/>
    </row>
    <row r="721" spans="3:7">
      <c r="C721" s="41"/>
      <c r="D721" s="41"/>
      <c r="F721" s="41"/>
      <c r="G721" s="41"/>
    </row>
    <row r="722" spans="3:7">
      <c r="C722" s="41"/>
      <c r="D722" s="41"/>
      <c r="F722" s="41"/>
      <c r="G722" s="41"/>
    </row>
    <row r="723" spans="3:7">
      <c r="C723" s="41"/>
      <c r="D723" s="41"/>
      <c r="F723" s="41"/>
      <c r="G723" s="41"/>
    </row>
    <row r="724" spans="3:7">
      <c r="C724" s="41"/>
      <c r="D724" s="41"/>
      <c r="F724" s="41"/>
      <c r="G724" s="41"/>
    </row>
    <row r="725" spans="3:7">
      <c r="C725" s="41"/>
      <c r="D725" s="41"/>
      <c r="F725" s="41"/>
      <c r="G725" s="41"/>
    </row>
    <row r="726" spans="3:7">
      <c r="C726" s="41"/>
      <c r="D726" s="41"/>
      <c r="F726" s="41"/>
      <c r="G726" s="41"/>
    </row>
    <row r="727" spans="3:7">
      <c r="C727" s="41"/>
      <c r="D727" s="41"/>
      <c r="F727" s="41"/>
      <c r="G727" s="41"/>
    </row>
    <row r="728" spans="3:7">
      <c r="C728" s="41"/>
      <c r="D728" s="41"/>
      <c r="F728" s="41"/>
      <c r="G728" s="41"/>
    </row>
    <row r="729" spans="3:7">
      <c r="C729" s="41"/>
      <c r="D729" s="41"/>
      <c r="F729" s="41"/>
      <c r="G729" s="41"/>
    </row>
    <row r="730" spans="3:7">
      <c r="C730" s="41"/>
      <c r="D730" s="41"/>
      <c r="F730" s="41"/>
      <c r="G730" s="41"/>
    </row>
    <row r="731" spans="3:7">
      <c r="C731" s="41"/>
      <c r="D731" s="41"/>
      <c r="F731" s="41"/>
      <c r="G731" s="41"/>
    </row>
    <row r="732" spans="3:7">
      <c r="C732" s="41"/>
      <c r="D732" s="41"/>
      <c r="F732" s="41"/>
      <c r="G732" s="41"/>
    </row>
    <row r="733" spans="3:7">
      <c r="C733" s="41"/>
      <c r="D733" s="41"/>
      <c r="F733" s="41"/>
      <c r="G733" s="41"/>
    </row>
    <row r="734" spans="3:7">
      <c r="C734" s="41"/>
      <c r="D734" s="41"/>
      <c r="F734" s="41"/>
      <c r="G734" s="41"/>
    </row>
    <row r="735" spans="3:7">
      <c r="C735" s="41"/>
      <c r="D735" s="41"/>
      <c r="F735" s="41"/>
      <c r="G735" s="41"/>
    </row>
    <row r="736" spans="3:7">
      <c r="C736" s="41"/>
      <c r="D736" s="41"/>
      <c r="F736" s="41"/>
      <c r="G736" s="41"/>
    </row>
    <row r="737" spans="3:7">
      <c r="C737" s="41"/>
      <c r="D737" s="41"/>
      <c r="F737" s="41"/>
      <c r="G737" s="41"/>
    </row>
    <row r="738" spans="3:7">
      <c r="C738" s="41"/>
      <c r="D738" s="41"/>
      <c r="F738" s="41"/>
      <c r="G738" s="41"/>
    </row>
    <row r="739" spans="3:7">
      <c r="C739" s="41"/>
      <c r="D739" s="41"/>
      <c r="F739" s="41"/>
      <c r="G739" s="41"/>
    </row>
    <row r="740" spans="3:7">
      <c r="C740" s="41"/>
      <c r="D740" s="41"/>
      <c r="F740" s="41"/>
      <c r="G740" s="41"/>
    </row>
    <row r="741" spans="3:7">
      <c r="C741" s="41"/>
      <c r="D741" s="41"/>
      <c r="F741" s="41"/>
      <c r="G741" s="41"/>
    </row>
    <row r="742" spans="3:7">
      <c r="C742" s="41"/>
      <c r="D742" s="41"/>
      <c r="F742" s="41"/>
      <c r="G742" s="41"/>
    </row>
    <row r="743" spans="3:7">
      <c r="C743" s="41"/>
      <c r="D743" s="41"/>
      <c r="F743" s="41"/>
      <c r="G743" s="41"/>
    </row>
    <row r="744" spans="3:7">
      <c r="C744" s="41"/>
      <c r="D744" s="41"/>
      <c r="F744" s="41"/>
      <c r="G744" s="41"/>
    </row>
    <row r="745" spans="3:7">
      <c r="C745" s="41"/>
      <c r="D745" s="41"/>
      <c r="F745" s="41"/>
      <c r="G745" s="41"/>
    </row>
    <row r="746" spans="3:7">
      <c r="C746" s="41"/>
      <c r="D746" s="41"/>
      <c r="F746" s="41"/>
      <c r="G746" s="41"/>
    </row>
    <row r="747" spans="3:7">
      <c r="C747" s="41"/>
      <c r="D747" s="41"/>
      <c r="F747" s="41"/>
      <c r="G747" s="41"/>
    </row>
    <row r="748" spans="3:7">
      <c r="C748" s="41"/>
      <c r="D748" s="41"/>
      <c r="F748" s="41"/>
      <c r="G748" s="41"/>
    </row>
    <row r="749" spans="3:7">
      <c r="C749" s="41"/>
      <c r="D749" s="41"/>
      <c r="F749" s="41"/>
      <c r="G749" s="41"/>
    </row>
    <row r="750" spans="3:7">
      <c r="C750" s="41"/>
      <c r="D750" s="41"/>
      <c r="F750" s="41"/>
      <c r="G750" s="41"/>
    </row>
    <row r="751" spans="3:7">
      <c r="C751" s="41"/>
      <c r="D751" s="41"/>
      <c r="F751" s="41"/>
      <c r="G751" s="41"/>
    </row>
    <row r="752" spans="3:7">
      <c r="C752" s="41"/>
      <c r="D752" s="41"/>
      <c r="F752" s="41"/>
      <c r="G752" s="41"/>
    </row>
    <row r="753" spans="3:7">
      <c r="C753" s="41"/>
      <c r="D753" s="41"/>
      <c r="F753" s="41"/>
      <c r="G753" s="41"/>
    </row>
    <row r="754" spans="3:7">
      <c r="C754" s="41"/>
      <c r="D754" s="41"/>
      <c r="F754" s="41"/>
      <c r="G754" s="41"/>
    </row>
    <row r="755" spans="3:7">
      <c r="C755" s="41"/>
      <c r="D755" s="41"/>
      <c r="F755" s="41"/>
      <c r="G755" s="41"/>
    </row>
    <row r="756" spans="3:7">
      <c r="C756" s="41"/>
      <c r="D756" s="41"/>
      <c r="F756" s="41"/>
      <c r="G756" s="41"/>
    </row>
    <row r="757" spans="3:7">
      <c r="C757" s="41"/>
      <c r="D757" s="41"/>
      <c r="F757" s="41"/>
      <c r="G757" s="41"/>
    </row>
    <row r="758" spans="3:7">
      <c r="C758" s="41"/>
      <c r="D758" s="41"/>
      <c r="F758" s="41"/>
      <c r="G758" s="41"/>
    </row>
    <row r="759" spans="3:7">
      <c r="C759" s="41"/>
      <c r="D759" s="41"/>
      <c r="F759" s="41"/>
      <c r="G759" s="41"/>
    </row>
    <row r="760" spans="3:7">
      <c r="C760" s="41"/>
      <c r="D760" s="41"/>
      <c r="F760" s="41"/>
      <c r="G760" s="41"/>
    </row>
    <row r="761" spans="3:7">
      <c r="C761" s="41"/>
      <c r="D761" s="41"/>
      <c r="F761" s="41"/>
      <c r="G761" s="41"/>
    </row>
    <row r="762" spans="3:7">
      <c r="C762" s="41"/>
      <c r="D762" s="41"/>
      <c r="F762" s="41"/>
      <c r="G762" s="41"/>
    </row>
    <row r="763" spans="3:7">
      <c r="C763" s="41"/>
      <c r="D763" s="41"/>
      <c r="F763" s="41"/>
      <c r="G763" s="41"/>
    </row>
    <row r="764" spans="3:7">
      <c r="C764" s="41"/>
      <c r="D764" s="41"/>
      <c r="F764" s="41"/>
      <c r="G764" s="41"/>
    </row>
    <row r="765" spans="3:7">
      <c r="C765" s="41"/>
      <c r="D765" s="41"/>
      <c r="F765" s="41"/>
      <c r="G765" s="41"/>
    </row>
    <row r="766" spans="3:7">
      <c r="C766" s="41"/>
      <c r="D766" s="41"/>
      <c r="F766" s="41"/>
      <c r="G766" s="41"/>
    </row>
    <row r="767" spans="3:7">
      <c r="C767" s="41"/>
      <c r="D767" s="41"/>
      <c r="F767" s="41"/>
      <c r="G767" s="41"/>
    </row>
    <row r="768" spans="3:7">
      <c r="C768" s="41"/>
      <c r="D768" s="41"/>
      <c r="F768" s="41"/>
      <c r="G768" s="41"/>
    </row>
    <row r="769" spans="3:7">
      <c r="C769" s="41"/>
      <c r="D769" s="41"/>
      <c r="F769" s="41"/>
      <c r="G769" s="41"/>
    </row>
    <row r="770" spans="3:7">
      <c r="C770" s="41"/>
      <c r="D770" s="41"/>
      <c r="F770" s="41"/>
      <c r="G770" s="41"/>
    </row>
    <row r="771" spans="3:7">
      <c r="C771" s="41"/>
      <c r="D771" s="41"/>
      <c r="F771" s="41"/>
      <c r="G771" s="41"/>
    </row>
    <row r="772" spans="3:7">
      <c r="C772" s="41"/>
      <c r="D772" s="41"/>
      <c r="F772" s="41"/>
      <c r="G772" s="41"/>
    </row>
    <row r="773" spans="3:7">
      <c r="C773" s="41"/>
      <c r="D773" s="41"/>
      <c r="F773" s="41"/>
      <c r="G773" s="41"/>
    </row>
    <row r="774" spans="3:7">
      <c r="C774" s="41"/>
      <c r="D774" s="41"/>
      <c r="F774" s="41"/>
      <c r="G774" s="41"/>
    </row>
    <row r="775" spans="3:7">
      <c r="C775" s="41"/>
      <c r="D775" s="41"/>
      <c r="F775" s="41"/>
      <c r="G775" s="41"/>
    </row>
    <row r="776" spans="3:7">
      <c r="C776" s="41"/>
      <c r="D776" s="41"/>
      <c r="F776" s="41"/>
      <c r="G776" s="41"/>
    </row>
    <row r="777" spans="3:7">
      <c r="C777" s="41"/>
      <c r="D777" s="41"/>
      <c r="F777" s="41"/>
      <c r="G777" s="41"/>
    </row>
    <row r="778" spans="3:7">
      <c r="C778" s="41"/>
      <c r="D778" s="41"/>
      <c r="F778" s="41"/>
      <c r="G778" s="41"/>
    </row>
    <row r="779" spans="3:7">
      <c r="C779" s="41"/>
      <c r="D779" s="41"/>
      <c r="F779" s="41"/>
      <c r="G779" s="41"/>
    </row>
    <row r="780" spans="3:7">
      <c r="C780" s="41"/>
      <c r="D780" s="41"/>
      <c r="F780" s="41"/>
      <c r="G780" s="41"/>
    </row>
    <row r="781" spans="3:7">
      <c r="C781" s="41"/>
      <c r="D781" s="41"/>
      <c r="F781" s="41"/>
      <c r="G781" s="41"/>
    </row>
    <row r="782" spans="3:7">
      <c r="C782" s="41"/>
      <c r="D782" s="41"/>
      <c r="F782" s="41"/>
      <c r="G782" s="41"/>
    </row>
    <row r="783" spans="3:7">
      <c r="C783" s="41"/>
      <c r="D783" s="41"/>
      <c r="F783" s="41"/>
      <c r="G783" s="41"/>
    </row>
    <row r="784" spans="3:7">
      <c r="C784" s="41"/>
      <c r="D784" s="41"/>
      <c r="F784" s="41"/>
      <c r="G784" s="41"/>
    </row>
    <row r="785" spans="3:7">
      <c r="C785" s="41"/>
      <c r="D785" s="41"/>
      <c r="F785" s="41"/>
      <c r="G785" s="41"/>
    </row>
    <row r="786" spans="3:7">
      <c r="C786" s="41"/>
      <c r="D786" s="41"/>
      <c r="F786" s="41"/>
      <c r="G786" s="41"/>
    </row>
    <row r="787" spans="3:7">
      <c r="C787" s="41"/>
      <c r="D787" s="41"/>
      <c r="F787" s="41"/>
      <c r="G787" s="41"/>
    </row>
    <row r="788" spans="3:7">
      <c r="C788" s="41"/>
      <c r="D788" s="41"/>
      <c r="F788" s="41"/>
      <c r="G788" s="41"/>
    </row>
    <row r="789" spans="3:7">
      <c r="C789" s="41"/>
      <c r="D789" s="41"/>
      <c r="F789" s="41"/>
      <c r="G789" s="41"/>
    </row>
    <row r="790" spans="3:7">
      <c r="C790" s="41"/>
      <c r="D790" s="41"/>
      <c r="F790" s="41"/>
      <c r="G790" s="41"/>
    </row>
    <row r="791" spans="3:7">
      <c r="C791" s="41"/>
      <c r="D791" s="41"/>
      <c r="F791" s="41"/>
      <c r="G791" s="41"/>
    </row>
    <row r="792" spans="3:7">
      <c r="C792" s="41"/>
      <c r="D792" s="41"/>
      <c r="F792" s="41"/>
      <c r="G792" s="41"/>
    </row>
    <row r="793" spans="3:7">
      <c r="C793" s="41"/>
      <c r="D793" s="41"/>
      <c r="F793" s="41"/>
      <c r="G793" s="41"/>
    </row>
    <row r="794" spans="3:7">
      <c r="C794" s="41"/>
      <c r="D794" s="41"/>
      <c r="F794" s="41"/>
      <c r="G794" s="41"/>
    </row>
    <row r="795" spans="3:7">
      <c r="C795" s="41"/>
      <c r="D795" s="41"/>
      <c r="F795" s="41"/>
      <c r="G795" s="41"/>
    </row>
    <row r="796" spans="3:7">
      <c r="C796" s="41"/>
      <c r="D796" s="41"/>
      <c r="F796" s="41"/>
      <c r="G796" s="41"/>
    </row>
    <row r="797" spans="3:7">
      <c r="C797" s="41"/>
      <c r="D797" s="41"/>
      <c r="F797" s="41"/>
      <c r="G797" s="41"/>
    </row>
    <row r="798" spans="3:7">
      <c r="C798" s="41"/>
      <c r="D798" s="41"/>
      <c r="F798" s="41"/>
      <c r="G798" s="41"/>
    </row>
    <row r="799" spans="3:7">
      <c r="C799" s="41"/>
      <c r="D799" s="41"/>
      <c r="F799" s="41"/>
      <c r="G799" s="41"/>
    </row>
    <row r="800" spans="3:7">
      <c r="C800" s="41"/>
      <c r="D800" s="41"/>
      <c r="F800" s="41"/>
      <c r="G800" s="41"/>
    </row>
    <row r="801" spans="3:7">
      <c r="C801" s="41"/>
      <c r="D801" s="41"/>
      <c r="F801" s="41"/>
      <c r="G801" s="41"/>
    </row>
    <row r="802" spans="3:7">
      <c r="C802" s="41"/>
      <c r="D802" s="41"/>
      <c r="F802" s="41"/>
      <c r="G802" s="41"/>
    </row>
    <row r="803" spans="3:7">
      <c r="C803" s="41"/>
      <c r="D803" s="41"/>
      <c r="F803" s="41"/>
      <c r="G803" s="41"/>
    </row>
    <row r="804" spans="3:7">
      <c r="C804" s="41"/>
      <c r="D804" s="41"/>
      <c r="F804" s="41"/>
      <c r="G804" s="41"/>
    </row>
    <row r="805" spans="3:7">
      <c r="C805" s="41"/>
      <c r="D805" s="41"/>
      <c r="F805" s="41"/>
      <c r="G805" s="41"/>
    </row>
    <row r="806" spans="3:7">
      <c r="C806" s="41"/>
      <c r="D806" s="41"/>
      <c r="F806" s="41"/>
      <c r="G806" s="41"/>
    </row>
    <row r="807" spans="3:7">
      <c r="C807" s="41"/>
      <c r="D807" s="41"/>
      <c r="F807" s="41"/>
      <c r="G807" s="41"/>
    </row>
    <row r="808" spans="3:7">
      <c r="C808" s="41"/>
      <c r="D808" s="41"/>
      <c r="F808" s="41"/>
      <c r="G808" s="41"/>
    </row>
    <row r="809" spans="3:7">
      <c r="C809" s="41"/>
      <c r="D809" s="41"/>
      <c r="F809" s="41"/>
      <c r="G809" s="41"/>
    </row>
    <row r="810" spans="3:7">
      <c r="C810" s="41"/>
      <c r="D810" s="41"/>
      <c r="F810" s="41"/>
      <c r="G810" s="41"/>
    </row>
    <row r="811" spans="3:7">
      <c r="C811" s="41"/>
      <c r="D811" s="41"/>
      <c r="F811" s="41"/>
      <c r="G811" s="41"/>
    </row>
    <row r="812" spans="3:7">
      <c r="C812" s="41"/>
      <c r="D812" s="41"/>
      <c r="F812" s="41"/>
      <c r="G812" s="41"/>
    </row>
    <row r="813" spans="3:7">
      <c r="C813" s="41"/>
      <c r="D813" s="41"/>
      <c r="F813" s="41"/>
      <c r="G813" s="41"/>
    </row>
    <row r="814" spans="3:7">
      <c r="C814" s="41"/>
      <c r="D814" s="41"/>
      <c r="F814" s="41"/>
      <c r="G814" s="41"/>
    </row>
    <row r="815" spans="3:7">
      <c r="C815" s="41"/>
      <c r="D815" s="41"/>
      <c r="F815" s="41"/>
      <c r="G815" s="41"/>
    </row>
    <row r="816" spans="3:7">
      <c r="C816" s="41"/>
      <c r="D816" s="41"/>
      <c r="F816" s="41"/>
      <c r="G816" s="41"/>
    </row>
    <row r="817" spans="3:7">
      <c r="C817" s="41"/>
      <c r="D817" s="41"/>
      <c r="F817" s="41"/>
      <c r="G817" s="41"/>
    </row>
    <row r="818" spans="3:7">
      <c r="C818" s="41"/>
      <c r="D818" s="41"/>
      <c r="F818" s="41"/>
      <c r="G818" s="41"/>
    </row>
    <row r="819" spans="3:7">
      <c r="C819" s="41"/>
      <c r="D819" s="41"/>
      <c r="F819" s="41"/>
      <c r="G819" s="41"/>
    </row>
    <row r="820" spans="3:7">
      <c r="C820" s="41"/>
      <c r="D820" s="41"/>
      <c r="F820" s="41"/>
      <c r="G820" s="41"/>
    </row>
    <row r="821" spans="3:7">
      <c r="C821" s="41"/>
      <c r="D821" s="41"/>
      <c r="F821" s="41"/>
      <c r="G821" s="41"/>
    </row>
    <row r="822" spans="3:7">
      <c r="C822" s="41"/>
      <c r="D822" s="41"/>
      <c r="F822" s="41"/>
      <c r="G822" s="41"/>
    </row>
    <row r="823" spans="3:7">
      <c r="C823" s="41"/>
      <c r="D823" s="41"/>
      <c r="F823" s="41"/>
      <c r="G823" s="41"/>
    </row>
    <row r="824" spans="3:7">
      <c r="C824" s="41"/>
      <c r="D824" s="41"/>
      <c r="F824" s="41"/>
      <c r="G824" s="41"/>
    </row>
    <row r="825" spans="3:7">
      <c r="C825" s="41"/>
      <c r="D825" s="41"/>
      <c r="F825" s="41"/>
      <c r="G825" s="41"/>
    </row>
    <row r="826" spans="3:7">
      <c r="C826" s="41"/>
      <c r="D826" s="41"/>
      <c r="F826" s="41"/>
      <c r="G826" s="41"/>
    </row>
    <row r="827" spans="3:7">
      <c r="C827" s="41"/>
      <c r="D827" s="41"/>
      <c r="F827" s="41"/>
      <c r="G827" s="41"/>
    </row>
    <row r="828" spans="3:7">
      <c r="C828" s="41"/>
      <c r="D828" s="41"/>
      <c r="F828" s="41"/>
      <c r="G828" s="41"/>
    </row>
    <row r="829" spans="3:7">
      <c r="C829" s="41"/>
      <c r="D829" s="41"/>
      <c r="F829" s="41"/>
      <c r="G829" s="41"/>
    </row>
    <row r="830" spans="3:7">
      <c r="C830" s="41"/>
      <c r="D830" s="41"/>
      <c r="F830" s="41"/>
      <c r="G830" s="41"/>
    </row>
    <row r="831" spans="3:7">
      <c r="C831" s="41"/>
      <c r="D831" s="41"/>
      <c r="F831" s="41"/>
      <c r="G831" s="41"/>
    </row>
    <row r="832" spans="3:7">
      <c r="C832" s="41"/>
      <c r="D832" s="41"/>
      <c r="F832" s="41"/>
      <c r="G832" s="41"/>
    </row>
    <row r="833" spans="3:7">
      <c r="C833" s="41"/>
      <c r="D833" s="41"/>
      <c r="F833" s="41"/>
      <c r="G833" s="41"/>
    </row>
    <row r="834" spans="3:7">
      <c r="C834" s="41"/>
      <c r="D834" s="41"/>
      <c r="F834" s="41"/>
      <c r="G834" s="41"/>
    </row>
    <row r="835" spans="3:7">
      <c r="C835" s="41"/>
      <c r="D835" s="41"/>
      <c r="F835" s="41"/>
      <c r="G835" s="41"/>
    </row>
    <row r="836" spans="3:7">
      <c r="C836" s="41"/>
      <c r="D836" s="41"/>
      <c r="F836" s="41"/>
      <c r="G836" s="41"/>
    </row>
    <row r="837" spans="3:7">
      <c r="C837" s="41"/>
      <c r="D837" s="41"/>
      <c r="F837" s="41"/>
      <c r="G837" s="41"/>
    </row>
    <row r="838" spans="3:7">
      <c r="C838" s="41"/>
      <c r="D838" s="41"/>
      <c r="F838" s="41"/>
      <c r="G838" s="41"/>
    </row>
    <row r="839" spans="3:7">
      <c r="C839" s="41"/>
      <c r="D839" s="41"/>
      <c r="F839" s="41"/>
      <c r="G839" s="41"/>
    </row>
    <row r="840" spans="3:7">
      <c r="C840" s="41"/>
      <c r="D840" s="41"/>
      <c r="F840" s="41"/>
      <c r="G840" s="41"/>
    </row>
    <row r="841" spans="3:7">
      <c r="C841" s="41"/>
      <c r="D841" s="41"/>
      <c r="F841" s="41"/>
      <c r="G841" s="41"/>
    </row>
    <row r="842" spans="3:7">
      <c r="C842" s="41"/>
      <c r="D842" s="41"/>
      <c r="F842" s="41"/>
      <c r="G842" s="41"/>
    </row>
    <row r="843" spans="3:7">
      <c r="C843" s="41"/>
      <c r="D843" s="41"/>
      <c r="F843" s="41"/>
      <c r="G843" s="41"/>
    </row>
    <row r="844" spans="3:7">
      <c r="C844" s="41"/>
      <c r="D844" s="41"/>
      <c r="F844" s="41"/>
      <c r="G844" s="41"/>
    </row>
    <row r="845" spans="3:7">
      <c r="C845" s="41"/>
      <c r="D845" s="41"/>
      <c r="F845" s="41"/>
      <c r="G845" s="41"/>
    </row>
    <row r="846" spans="3:7">
      <c r="C846" s="41"/>
      <c r="D846" s="41"/>
      <c r="F846" s="41"/>
      <c r="G846" s="41"/>
    </row>
    <row r="847" spans="3:7">
      <c r="C847" s="41"/>
      <c r="D847" s="41"/>
      <c r="F847" s="41"/>
      <c r="G847" s="41"/>
    </row>
    <row r="848" spans="3:7">
      <c r="C848" s="41"/>
      <c r="D848" s="41"/>
      <c r="F848" s="41"/>
      <c r="G848" s="41"/>
    </row>
    <row r="849" spans="3:7">
      <c r="C849" s="41"/>
      <c r="D849" s="41"/>
      <c r="F849" s="41"/>
      <c r="G849" s="41"/>
    </row>
    <row r="850" spans="3:7">
      <c r="C850" s="41"/>
      <c r="D850" s="41"/>
      <c r="F850" s="41"/>
      <c r="G850" s="41"/>
    </row>
    <row r="851" spans="3:7">
      <c r="C851" s="41"/>
      <c r="D851" s="41"/>
      <c r="F851" s="41"/>
      <c r="G851" s="41"/>
    </row>
    <row r="852" spans="3:7">
      <c r="C852" s="41"/>
      <c r="D852" s="41"/>
      <c r="F852" s="41"/>
      <c r="G852" s="41"/>
    </row>
    <row r="853" spans="3:7">
      <c r="C853" s="41"/>
      <c r="D853" s="41"/>
      <c r="F853" s="41"/>
      <c r="G853" s="41"/>
    </row>
    <row r="854" spans="3:7">
      <c r="C854" s="41"/>
      <c r="D854" s="41"/>
      <c r="F854" s="41"/>
      <c r="G854" s="41"/>
    </row>
    <row r="855" spans="3:7">
      <c r="C855" s="41"/>
      <c r="D855" s="41"/>
      <c r="F855" s="41"/>
      <c r="G855" s="41"/>
    </row>
    <row r="856" spans="3:7">
      <c r="C856" s="41"/>
      <c r="D856" s="41"/>
      <c r="F856" s="41"/>
      <c r="G856" s="41"/>
    </row>
    <row r="857" spans="3:7">
      <c r="C857" s="41"/>
      <c r="D857" s="41"/>
      <c r="F857" s="41"/>
      <c r="G857" s="41"/>
    </row>
    <row r="858" spans="3:7">
      <c r="C858" s="41"/>
      <c r="D858" s="41"/>
      <c r="F858" s="41"/>
      <c r="G858" s="41"/>
    </row>
    <row r="859" spans="3:7">
      <c r="C859" s="41"/>
      <c r="D859" s="41"/>
      <c r="F859" s="41"/>
      <c r="G859" s="41"/>
    </row>
    <row r="860" spans="3:7">
      <c r="C860" s="41"/>
      <c r="D860" s="41"/>
      <c r="F860" s="41"/>
      <c r="G860" s="41"/>
    </row>
    <row r="861" spans="3:7">
      <c r="C861" s="41"/>
      <c r="D861" s="41"/>
      <c r="F861" s="41"/>
      <c r="G861" s="41"/>
    </row>
    <row r="862" spans="3:7">
      <c r="C862" s="41"/>
      <c r="D862" s="41"/>
      <c r="F862" s="41"/>
      <c r="G862" s="41"/>
    </row>
    <row r="863" spans="3:7">
      <c r="C863" s="41"/>
      <c r="D863" s="41"/>
      <c r="F863" s="41"/>
      <c r="G863" s="41"/>
    </row>
    <row r="864" spans="3:7">
      <c r="C864" s="41"/>
      <c r="D864" s="41"/>
      <c r="F864" s="41"/>
      <c r="G864" s="41"/>
    </row>
    <row r="865" spans="3:7">
      <c r="C865" s="41"/>
      <c r="D865" s="41"/>
      <c r="F865" s="41"/>
      <c r="G865" s="41"/>
    </row>
    <row r="866" spans="3:7">
      <c r="C866" s="41"/>
      <c r="D866" s="41"/>
      <c r="F866" s="41"/>
      <c r="G866" s="41"/>
    </row>
    <row r="867" spans="3:7">
      <c r="C867" s="41"/>
      <c r="D867" s="41"/>
      <c r="F867" s="41"/>
      <c r="G867" s="41"/>
    </row>
    <row r="868" spans="3:7">
      <c r="C868" s="41"/>
      <c r="D868" s="41"/>
      <c r="F868" s="41"/>
      <c r="G868" s="41"/>
    </row>
    <row r="869" spans="3:7">
      <c r="C869" s="41"/>
      <c r="D869" s="41"/>
      <c r="F869" s="41"/>
      <c r="G869" s="41"/>
    </row>
    <row r="870" spans="3:7">
      <c r="C870" s="41"/>
      <c r="D870" s="41"/>
      <c r="F870" s="41"/>
      <c r="G870" s="41"/>
    </row>
    <row r="871" spans="3:7">
      <c r="C871" s="41"/>
      <c r="D871" s="41"/>
      <c r="F871" s="41"/>
      <c r="G871" s="41"/>
    </row>
    <row r="872" spans="3:7">
      <c r="C872" s="41"/>
      <c r="D872" s="41"/>
      <c r="F872" s="41"/>
      <c r="G872" s="41"/>
    </row>
    <row r="873" spans="3:7">
      <c r="C873" s="41"/>
      <c r="D873" s="41"/>
      <c r="F873" s="41"/>
      <c r="G873" s="41"/>
    </row>
    <row r="874" spans="3:7">
      <c r="C874" s="41"/>
      <c r="D874" s="41"/>
      <c r="F874" s="41"/>
      <c r="G874" s="41"/>
    </row>
    <row r="875" spans="3:7">
      <c r="C875" s="41"/>
      <c r="D875" s="41"/>
      <c r="F875" s="41"/>
      <c r="G875" s="41"/>
    </row>
    <row r="876" spans="3:7">
      <c r="C876" s="41"/>
      <c r="D876" s="41"/>
      <c r="F876" s="41"/>
      <c r="G876" s="41"/>
    </row>
    <row r="877" spans="3:7">
      <c r="C877" s="41"/>
      <c r="D877" s="41"/>
      <c r="F877" s="41"/>
      <c r="G877" s="41"/>
    </row>
    <row r="878" spans="3:7">
      <c r="C878" s="41"/>
      <c r="D878" s="41"/>
      <c r="F878" s="41"/>
      <c r="G878" s="41"/>
    </row>
    <row r="879" spans="3:7">
      <c r="C879" s="41"/>
      <c r="D879" s="41"/>
      <c r="F879" s="41"/>
      <c r="G879" s="41"/>
    </row>
    <row r="880" spans="3:7">
      <c r="C880" s="41"/>
      <c r="D880" s="41"/>
      <c r="F880" s="41"/>
      <c r="G880" s="41"/>
    </row>
    <row r="881" spans="3:7">
      <c r="C881" s="41"/>
      <c r="D881" s="41"/>
      <c r="F881" s="41"/>
      <c r="G881" s="41"/>
    </row>
    <row r="882" spans="3:7">
      <c r="C882" s="41"/>
      <c r="D882" s="41"/>
      <c r="F882" s="41"/>
      <c r="G882" s="41"/>
    </row>
    <row r="883" spans="3:7">
      <c r="C883" s="41"/>
      <c r="D883" s="41"/>
      <c r="F883" s="41"/>
      <c r="G883" s="41"/>
    </row>
    <row r="884" spans="3:7">
      <c r="C884" s="41"/>
      <c r="D884" s="41"/>
      <c r="F884" s="41"/>
      <c r="G884" s="41"/>
    </row>
    <row r="885" spans="3:7">
      <c r="C885" s="41"/>
      <c r="D885" s="41"/>
      <c r="F885" s="41"/>
      <c r="G885" s="41"/>
    </row>
    <row r="886" spans="3:7">
      <c r="C886" s="41"/>
      <c r="D886" s="41"/>
      <c r="F886" s="41"/>
      <c r="G886" s="41"/>
    </row>
    <row r="887" spans="3:7">
      <c r="C887" s="41"/>
      <c r="D887" s="41"/>
      <c r="F887" s="41"/>
      <c r="G887" s="41"/>
    </row>
    <row r="888" spans="3:7">
      <c r="C888" s="41"/>
      <c r="D888" s="41"/>
      <c r="F888" s="41"/>
      <c r="G888" s="41"/>
    </row>
    <row r="889" spans="3:7">
      <c r="C889" s="41"/>
      <c r="D889" s="41"/>
      <c r="F889" s="41"/>
      <c r="G889" s="41"/>
    </row>
    <row r="890" spans="3:7">
      <c r="C890" s="41"/>
      <c r="D890" s="41"/>
      <c r="F890" s="41"/>
      <c r="G890" s="41"/>
    </row>
    <row r="891" spans="3:7">
      <c r="C891" s="41"/>
      <c r="D891" s="41"/>
      <c r="F891" s="41"/>
      <c r="G891" s="41"/>
    </row>
    <row r="892" spans="3:7">
      <c r="C892" s="41"/>
      <c r="D892" s="41"/>
      <c r="F892" s="41"/>
      <c r="G892" s="41"/>
    </row>
    <row r="893" spans="3:7">
      <c r="C893" s="41"/>
      <c r="D893" s="41"/>
      <c r="F893" s="41"/>
      <c r="G893" s="41"/>
    </row>
    <row r="894" spans="3:7">
      <c r="C894" s="41"/>
      <c r="D894" s="41"/>
      <c r="F894" s="41"/>
      <c r="G894" s="41"/>
    </row>
    <row r="895" spans="3:7">
      <c r="C895" s="41"/>
      <c r="D895" s="41"/>
      <c r="F895" s="41"/>
      <c r="G895" s="41"/>
    </row>
    <row r="896" spans="3:7">
      <c r="C896" s="41"/>
      <c r="D896" s="41"/>
      <c r="F896" s="41"/>
      <c r="G896" s="41"/>
    </row>
    <row r="897" spans="3:7">
      <c r="C897" s="41"/>
      <c r="D897" s="41"/>
      <c r="F897" s="41"/>
      <c r="G897" s="41"/>
    </row>
    <row r="898" spans="3:7">
      <c r="C898" s="41"/>
      <c r="D898" s="41"/>
      <c r="F898" s="41"/>
      <c r="G898" s="41"/>
    </row>
    <row r="899" spans="3:7">
      <c r="C899" s="41"/>
      <c r="D899" s="41"/>
      <c r="F899" s="41"/>
      <c r="G899" s="41"/>
    </row>
    <row r="900" spans="3:7">
      <c r="C900" s="41"/>
      <c r="D900" s="41"/>
      <c r="F900" s="41"/>
      <c r="G900" s="41"/>
    </row>
    <row r="901" spans="3:7">
      <c r="C901" s="41"/>
      <c r="D901" s="41"/>
      <c r="F901" s="41"/>
      <c r="G901" s="41"/>
    </row>
    <row r="902" spans="3:7">
      <c r="C902" s="41"/>
      <c r="D902" s="41"/>
      <c r="F902" s="41"/>
      <c r="G902" s="41"/>
    </row>
    <row r="903" spans="3:7">
      <c r="C903" s="41"/>
      <c r="D903" s="41"/>
      <c r="F903" s="41"/>
      <c r="G903" s="41"/>
    </row>
    <row r="904" spans="3:7">
      <c r="C904" s="41"/>
      <c r="D904" s="41"/>
      <c r="F904" s="41"/>
      <c r="G904" s="41"/>
    </row>
    <row r="905" spans="3:7">
      <c r="C905" s="41"/>
      <c r="D905" s="41"/>
      <c r="F905" s="41"/>
      <c r="G905" s="41"/>
    </row>
    <row r="906" spans="3:7">
      <c r="C906" s="41"/>
      <c r="D906" s="41"/>
      <c r="F906" s="41"/>
      <c r="G906" s="41"/>
    </row>
    <row r="907" spans="3:7">
      <c r="C907" s="41"/>
      <c r="D907" s="41"/>
      <c r="F907" s="41"/>
      <c r="G907" s="41"/>
    </row>
    <row r="908" spans="3:7">
      <c r="C908" s="41"/>
      <c r="D908" s="41"/>
      <c r="F908" s="41"/>
      <c r="G908" s="41"/>
    </row>
    <row r="909" spans="3:7">
      <c r="C909" s="41"/>
      <c r="D909" s="41"/>
      <c r="F909" s="41"/>
      <c r="G909" s="41"/>
    </row>
    <row r="910" spans="3:7">
      <c r="C910" s="41"/>
      <c r="D910" s="41"/>
      <c r="F910" s="41"/>
      <c r="G910" s="41"/>
    </row>
    <row r="911" spans="3:7">
      <c r="C911" s="41"/>
      <c r="D911" s="41"/>
      <c r="F911" s="41"/>
      <c r="G911" s="41"/>
    </row>
    <row r="912" spans="3:7">
      <c r="C912" s="41"/>
      <c r="D912" s="41"/>
      <c r="F912" s="41"/>
      <c r="G912" s="41"/>
    </row>
    <row r="913" spans="3:7">
      <c r="C913" s="41"/>
      <c r="D913" s="41"/>
      <c r="F913" s="41"/>
      <c r="G913" s="41"/>
    </row>
    <row r="914" spans="3:7">
      <c r="C914" s="41"/>
      <c r="D914" s="41"/>
      <c r="F914" s="41"/>
      <c r="G914" s="41"/>
    </row>
    <row r="915" spans="3:7">
      <c r="C915" s="41"/>
      <c r="D915" s="41"/>
      <c r="F915" s="41"/>
      <c r="G915" s="41"/>
    </row>
    <row r="916" spans="3:7">
      <c r="C916" s="41"/>
      <c r="D916" s="41"/>
      <c r="F916" s="41"/>
      <c r="G916" s="41"/>
    </row>
    <row r="917" spans="3:7">
      <c r="C917" s="41"/>
      <c r="D917" s="41"/>
      <c r="F917" s="41"/>
      <c r="G917" s="41"/>
    </row>
    <row r="918" spans="3:7">
      <c r="C918" s="41"/>
      <c r="D918" s="41"/>
      <c r="F918" s="41"/>
      <c r="G918" s="41"/>
    </row>
    <row r="919" spans="3:7">
      <c r="C919" s="41"/>
      <c r="D919" s="41"/>
      <c r="F919" s="41"/>
      <c r="G919" s="41"/>
    </row>
    <row r="920" spans="3:7">
      <c r="C920" s="41"/>
      <c r="D920" s="41"/>
      <c r="F920" s="41"/>
      <c r="G920" s="41"/>
    </row>
    <row r="921" spans="3:7">
      <c r="C921" s="41"/>
      <c r="D921" s="41"/>
      <c r="F921" s="41"/>
      <c r="G921" s="41"/>
    </row>
    <row r="922" spans="3:7">
      <c r="C922" s="41"/>
      <c r="D922" s="41"/>
      <c r="F922" s="41"/>
      <c r="G922" s="41"/>
    </row>
    <row r="923" spans="3:7">
      <c r="C923" s="41"/>
      <c r="D923" s="41"/>
      <c r="F923" s="41"/>
      <c r="G923" s="41"/>
    </row>
    <row r="924" spans="3:7">
      <c r="C924" s="41"/>
      <c r="D924" s="41"/>
      <c r="F924" s="41"/>
      <c r="G924" s="41"/>
    </row>
    <row r="925" spans="3:7">
      <c r="C925" s="41"/>
      <c r="D925" s="41"/>
      <c r="F925" s="41"/>
      <c r="G925" s="41"/>
    </row>
    <row r="926" spans="3:7">
      <c r="C926" s="41"/>
      <c r="D926" s="41"/>
      <c r="F926" s="41"/>
      <c r="G926" s="41"/>
    </row>
    <row r="927" spans="3:7">
      <c r="C927" s="41"/>
      <c r="D927" s="41"/>
      <c r="F927" s="41"/>
      <c r="G927" s="41"/>
    </row>
    <row r="928" spans="3:7">
      <c r="C928" s="41"/>
      <c r="D928" s="41"/>
      <c r="F928" s="41"/>
      <c r="G928" s="41"/>
    </row>
    <row r="929" spans="3:7">
      <c r="C929" s="41"/>
      <c r="D929" s="41"/>
      <c r="F929" s="41"/>
      <c r="G929" s="41"/>
    </row>
    <row r="930" spans="3:7">
      <c r="C930" s="41"/>
      <c r="D930" s="41"/>
      <c r="F930" s="41"/>
      <c r="G930" s="41"/>
    </row>
    <row r="931" spans="3:7">
      <c r="C931" s="41"/>
      <c r="D931" s="41"/>
      <c r="F931" s="41"/>
      <c r="G931" s="41"/>
    </row>
    <row r="932" spans="3:7">
      <c r="C932" s="41"/>
      <c r="D932" s="41"/>
      <c r="F932" s="41"/>
      <c r="G932" s="41"/>
    </row>
    <row r="933" spans="3:7">
      <c r="C933" s="41"/>
      <c r="D933" s="41"/>
      <c r="F933" s="41"/>
      <c r="G933" s="41"/>
    </row>
    <row r="934" spans="3:7">
      <c r="C934" s="41"/>
      <c r="D934" s="41"/>
      <c r="F934" s="41"/>
      <c r="G934" s="41"/>
    </row>
    <row r="935" spans="3:7">
      <c r="C935" s="41"/>
      <c r="D935" s="41"/>
      <c r="F935" s="41"/>
      <c r="G935" s="41"/>
    </row>
    <row r="936" spans="3:7">
      <c r="C936" s="41"/>
      <c r="D936" s="41"/>
      <c r="F936" s="41"/>
      <c r="G936" s="41"/>
    </row>
    <row r="937" spans="3:7">
      <c r="C937" s="41"/>
      <c r="D937" s="41"/>
      <c r="F937" s="41"/>
      <c r="G937" s="41"/>
    </row>
    <row r="938" spans="3:7">
      <c r="C938" s="41"/>
      <c r="D938" s="41"/>
      <c r="F938" s="41"/>
      <c r="G938" s="41"/>
    </row>
    <row r="939" spans="3:7">
      <c r="C939" s="41"/>
      <c r="D939" s="41"/>
      <c r="F939" s="41"/>
      <c r="G939" s="41"/>
    </row>
    <row r="940" spans="3:7">
      <c r="C940" s="41"/>
      <c r="D940" s="41"/>
      <c r="F940" s="41"/>
      <c r="G940" s="41"/>
    </row>
    <row r="941" spans="3:7">
      <c r="C941" s="41"/>
      <c r="D941" s="41"/>
      <c r="F941" s="41"/>
      <c r="G941" s="41"/>
    </row>
    <row r="942" spans="3:7">
      <c r="C942" s="41"/>
      <c r="D942" s="41"/>
      <c r="F942" s="41"/>
      <c r="G942" s="41"/>
    </row>
    <row r="943" spans="3:7">
      <c r="C943" s="41"/>
      <c r="D943" s="41"/>
      <c r="F943" s="41"/>
      <c r="G943" s="41"/>
    </row>
    <row r="944" spans="3:7">
      <c r="C944" s="41"/>
      <c r="D944" s="41"/>
      <c r="F944" s="41"/>
      <c r="G944" s="41"/>
    </row>
    <row r="945" spans="3:7">
      <c r="C945" s="41"/>
      <c r="D945" s="41"/>
      <c r="F945" s="41"/>
      <c r="G945" s="41"/>
    </row>
    <row r="946" spans="3:7">
      <c r="C946" s="41"/>
      <c r="D946" s="41"/>
      <c r="F946" s="41"/>
      <c r="G946" s="41"/>
    </row>
    <row r="947" spans="3:7">
      <c r="C947" s="41"/>
      <c r="D947" s="41"/>
      <c r="F947" s="41"/>
      <c r="G947" s="41"/>
    </row>
    <row r="948" spans="3:7">
      <c r="C948" s="41"/>
      <c r="D948" s="41"/>
      <c r="F948" s="41"/>
      <c r="G948" s="41"/>
    </row>
    <row r="949" spans="3:7">
      <c r="C949" s="41"/>
      <c r="D949" s="41"/>
      <c r="F949" s="41"/>
      <c r="G949" s="41"/>
    </row>
    <row r="950" spans="3:7">
      <c r="C950" s="41"/>
      <c r="D950" s="41"/>
      <c r="F950" s="41"/>
      <c r="G950" s="41"/>
    </row>
    <row r="951" spans="3:7">
      <c r="C951" s="41"/>
      <c r="D951" s="41"/>
      <c r="F951" s="41"/>
      <c r="G951" s="41"/>
    </row>
    <row r="952" spans="3:7">
      <c r="C952" s="41"/>
      <c r="D952" s="41"/>
      <c r="F952" s="41"/>
      <c r="G952" s="41"/>
    </row>
    <row r="953" spans="3:7">
      <c r="C953" s="41"/>
      <c r="D953" s="41"/>
      <c r="F953" s="41"/>
      <c r="G953" s="41"/>
    </row>
    <row r="954" spans="3:7">
      <c r="C954" s="41"/>
      <c r="D954" s="41"/>
      <c r="F954" s="41"/>
      <c r="G954" s="41"/>
    </row>
    <row r="955" spans="3:7">
      <c r="C955" s="41"/>
      <c r="D955" s="41"/>
      <c r="F955" s="41"/>
      <c r="G955" s="41"/>
    </row>
    <row r="956" spans="3:7">
      <c r="C956" s="41"/>
      <c r="D956" s="41"/>
      <c r="F956" s="41"/>
      <c r="G956" s="41"/>
    </row>
    <row r="957" spans="3:7">
      <c r="C957" s="41"/>
      <c r="D957" s="41"/>
      <c r="F957" s="41"/>
      <c r="G957" s="41"/>
    </row>
    <row r="958" spans="3:7">
      <c r="C958" s="41"/>
      <c r="D958" s="41"/>
      <c r="F958" s="41"/>
      <c r="G958" s="41"/>
    </row>
    <row r="959" spans="3:7">
      <c r="C959" s="41"/>
      <c r="D959" s="41"/>
      <c r="F959" s="41"/>
      <c r="G959" s="41"/>
    </row>
    <row r="960" spans="3:7">
      <c r="C960" s="41"/>
      <c r="D960" s="41"/>
      <c r="F960" s="41"/>
      <c r="G960" s="41"/>
    </row>
    <row r="961" spans="3:7">
      <c r="C961" s="41"/>
      <c r="D961" s="41"/>
      <c r="F961" s="41"/>
      <c r="G961" s="41"/>
    </row>
    <row r="962" spans="3:7">
      <c r="C962" s="41"/>
      <c r="D962" s="41"/>
      <c r="F962" s="41"/>
      <c r="G962" s="41"/>
    </row>
    <row r="963" spans="3:7">
      <c r="C963" s="41"/>
      <c r="D963" s="41"/>
      <c r="F963" s="41"/>
      <c r="G963" s="41"/>
    </row>
    <row r="964" spans="3:7">
      <c r="C964" s="41"/>
      <c r="D964" s="41"/>
      <c r="F964" s="41"/>
      <c r="G964" s="41"/>
    </row>
    <row r="965" spans="3:7">
      <c r="C965" s="41"/>
      <c r="D965" s="41"/>
      <c r="F965" s="41"/>
      <c r="G965" s="41"/>
    </row>
    <row r="966" spans="3:7">
      <c r="C966" s="41"/>
      <c r="D966" s="41"/>
      <c r="F966" s="41"/>
      <c r="G966" s="41"/>
    </row>
    <row r="967" spans="3:7">
      <c r="C967" s="41"/>
      <c r="D967" s="41"/>
      <c r="F967" s="41"/>
      <c r="G967" s="41"/>
    </row>
    <row r="968" spans="3:7">
      <c r="C968" s="41"/>
      <c r="D968" s="41"/>
      <c r="F968" s="41"/>
      <c r="G968" s="41"/>
    </row>
    <row r="969" spans="3:7">
      <c r="C969" s="41"/>
      <c r="D969" s="41"/>
      <c r="F969" s="41"/>
      <c r="G969" s="41"/>
    </row>
    <row r="970" spans="3:7">
      <c r="C970" s="41"/>
      <c r="D970" s="41"/>
      <c r="F970" s="41"/>
      <c r="G970" s="41"/>
    </row>
    <row r="971" spans="3:7">
      <c r="C971" s="41"/>
      <c r="D971" s="41"/>
    </row>
    <row r="972" spans="3:7">
      <c r="C972" s="41"/>
      <c r="D972" s="41"/>
    </row>
    <row r="973" spans="3:7">
      <c r="C973" s="41"/>
      <c r="D973" s="41"/>
    </row>
    <row r="974" spans="3:7">
      <c r="C974" s="41"/>
      <c r="D974" s="41"/>
    </row>
    <row r="975" spans="3:7">
      <c r="C975" s="41"/>
      <c r="D975" s="41"/>
    </row>
    <row r="976" spans="3:7">
      <c r="C976" s="41"/>
      <c r="D976" s="41"/>
    </row>
    <row r="977" spans="3:4">
      <c r="C977" s="41"/>
      <c r="D977" s="41"/>
    </row>
    <row r="978" spans="3:4">
      <c r="C978" s="41"/>
      <c r="D978" s="41"/>
    </row>
    <row r="979" spans="3:4">
      <c r="C979" s="41"/>
      <c r="D979" s="41"/>
    </row>
    <row r="980" spans="3:4">
      <c r="C980" s="41"/>
      <c r="D980" s="41"/>
    </row>
    <row r="981" spans="3:4">
      <c r="C981" s="41"/>
      <c r="D981" s="41"/>
    </row>
    <row r="982" spans="3:4">
      <c r="C982" s="41"/>
      <c r="D982" s="41"/>
    </row>
    <row r="983" spans="3:4">
      <c r="C983" s="41"/>
      <c r="D983" s="41"/>
    </row>
    <row r="984" spans="3:4">
      <c r="C984" s="41"/>
      <c r="D984" s="41"/>
    </row>
    <row r="985" spans="3:4">
      <c r="C985" s="41"/>
      <c r="D985" s="41"/>
    </row>
    <row r="986" spans="3:4">
      <c r="C986" s="41"/>
      <c r="D986" s="41"/>
    </row>
    <row r="987" spans="3:4">
      <c r="C987" s="41"/>
      <c r="D987" s="41"/>
    </row>
    <row r="988" spans="3:4">
      <c r="C988" s="41"/>
      <c r="D988" s="41"/>
    </row>
    <row r="989" spans="3:4">
      <c r="C989" s="41"/>
      <c r="D989" s="41"/>
    </row>
    <row r="990" spans="3:4">
      <c r="C990" s="41"/>
      <c r="D990" s="41"/>
    </row>
    <row r="991" spans="3:4">
      <c r="C991" s="41"/>
      <c r="D991" s="41"/>
    </row>
    <row r="992" spans="3:4">
      <c r="C992" s="41"/>
      <c r="D992" s="41"/>
    </row>
    <row r="993" spans="3:4">
      <c r="C993" s="41"/>
      <c r="D993" s="41"/>
    </row>
    <row r="994" spans="3:4">
      <c r="C994" s="41"/>
      <c r="D994" s="41"/>
    </row>
    <row r="995" spans="3:4">
      <c r="C995" s="41"/>
      <c r="D995" s="41"/>
    </row>
    <row r="996" spans="3:4">
      <c r="C996" s="41"/>
      <c r="D996" s="41"/>
    </row>
    <row r="997" spans="3:4">
      <c r="C997" s="41"/>
      <c r="D997" s="41"/>
    </row>
    <row r="998" spans="3:4">
      <c r="C998" s="41"/>
      <c r="D998" s="41"/>
    </row>
    <row r="999" spans="3:4">
      <c r="C999" s="41"/>
      <c r="D999" s="41"/>
    </row>
    <row r="1000" spans="3:4">
      <c r="C1000" s="41"/>
      <c r="D1000" s="41"/>
    </row>
    <row r="1001" spans="3:4">
      <c r="C1001" s="41"/>
      <c r="D1001" s="41"/>
    </row>
    <row r="1002" spans="3:4">
      <c r="C1002" s="41"/>
      <c r="D1002" s="41"/>
    </row>
    <row r="1003" spans="3:4">
      <c r="C1003" s="41"/>
      <c r="D1003" s="41"/>
    </row>
    <row r="1004" spans="3:4">
      <c r="C1004" s="41"/>
      <c r="D1004" s="41"/>
    </row>
    <row r="1005" spans="3:4">
      <c r="C1005" s="41"/>
      <c r="D1005" s="41"/>
    </row>
    <row r="1006" spans="3:4">
      <c r="C1006" s="41"/>
      <c r="D1006" s="41"/>
    </row>
    <row r="1007" spans="3:4">
      <c r="C1007" s="41"/>
      <c r="D1007" s="41"/>
    </row>
    <row r="1008" spans="3:4">
      <c r="C1008" s="41"/>
      <c r="D1008" s="41"/>
    </row>
    <row r="1009" spans="3:4">
      <c r="C1009" s="41"/>
      <c r="D1009" s="41"/>
    </row>
    <row r="1010" spans="3:4">
      <c r="C1010" s="41"/>
      <c r="D1010" s="41"/>
    </row>
    <row r="1011" spans="3:4">
      <c r="C1011" s="41"/>
      <c r="D1011" s="41"/>
    </row>
    <row r="1012" spans="3:4">
      <c r="C1012" s="41"/>
      <c r="D1012" s="41"/>
    </row>
    <row r="1013" spans="3:4">
      <c r="C1013" s="41"/>
      <c r="D1013" s="41"/>
    </row>
    <row r="1014" spans="3:4">
      <c r="C1014" s="41"/>
      <c r="D1014" s="41"/>
    </row>
    <row r="1015" spans="3:4">
      <c r="C1015" s="41"/>
      <c r="D1015" s="41"/>
    </row>
    <row r="1016" spans="3:4">
      <c r="C1016" s="41"/>
      <c r="D1016" s="41"/>
    </row>
    <row r="1017" spans="3:4">
      <c r="C1017" s="41"/>
      <c r="D1017" s="41"/>
    </row>
    <row r="1018" spans="3:4">
      <c r="C1018" s="41"/>
      <c r="D1018" s="41"/>
    </row>
    <row r="1019" spans="3:4">
      <c r="C1019" s="41"/>
      <c r="D1019" s="41"/>
    </row>
    <row r="1020" spans="3:4">
      <c r="C1020" s="41"/>
      <c r="D1020" s="41"/>
    </row>
    <row r="1021" spans="3:4">
      <c r="C1021" s="41"/>
      <c r="D1021" s="41"/>
    </row>
    <row r="1022" spans="3:4">
      <c r="C1022" s="41"/>
      <c r="D1022" s="41"/>
    </row>
    <row r="1023" spans="3:4">
      <c r="C1023" s="41"/>
      <c r="D1023" s="41"/>
    </row>
    <row r="1024" spans="3:4">
      <c r="C1024" s="41"/>
      <c r="D1024" s="41"/>
    </row>
    <row r="1025" spans="3:4">
      <c r="C1025" s="41"/>
      <c r="D1025" s="41"/>
    </row>
    <row r="1026" spans="3:4">
      <c r="C1026" s="41"/>
      <c r="D1026" s="41"/>
    </row>
    <row r="1027" spans="3:4">
      <c r="C1027" s="41"/>
      <c r="D1027" s="41"/>
    </row>
    <row r="1028" spans="3:4">
      <c r="C1028" s="41"/>
      <c r="D1028" s="41"/>
    </row>
    <row r="1029" spans="3:4">
      <c r="C1029" s="41"/>
      <c r="D1029" s="41"/>
    </row>
    <row r="1030" spans="3:4">
      <c r="C1030" s="41"/>
      <c r="D1030" s="41"/>
    </row>
    <row r="1031" spans="3:4">
      <c r="C1031" s="41"/>
      <c r="D1031" s="41"/>
    </row>
    <row r="1032" spans="3:4">
      <c r="C1032" s="41"/>
      <c r="D1032" s="41"/>
    </row>
    <row r="1033" spans="3:4">
      <c r="C1033" s="41"/>
      <c r="D1033" s="41"/>
    </row>
    <row r="1034" spans="3:4">
      <c r="C1034" s="41"/>
      <c r="D1034" s="41"/>
    </row>
    <row r="1035" spans="3:4">
      <c r="C1035" s="41"/>
      <c r="D1035" s="41"/>
    </row>
    <row r="1036" spans="3:4">
      <c r="C1036" s="41"/>
      <c r="D1036" s="41"/>
    </row>
    <row r="1037" spans="3:4">
      <c r="C1037" s="41"/>
      <c r="D1037" s="41"/>
    </row>
    <row r="1038" spans="3:4">
      <c r="C1038" s="41"/>
      <c r="D1038" s="41"/>
    </row>
    <row r="1039" spans="3:4">
      <c r="C1039" s="41"/>
      <c r="D1039" s="41"/>
    </row>
    <row r="1040" spans="3:4">
      <c r="C1040" s="41"/>
      <c r="D1040" s="41"/>
    </row>
    <row r="1041" spans="3:4">
      <c r="C1041" s="41"/>
      <c r="D1041" s="41"/>
    </row>
    <row r="1042" spans="3:4">
      <c r="C1042" s="41"/>
      <c r="D1042" s="41"/>
    </row>
    <row r="1043" spans="3:4">
      <c r="C1043" s="41"/>
      <c r="D1043" s="41"/>
    </row>
    <row r="1044" spans="3:4">
      <c r="C1044" s="41"/>
      <c r="D1044" s="41"/>
    </row>
    <row r="1045" spans="3:4">
      <c r="C1045" s="41"/>
      <c r="D1045" s="41"/>
    </row>
    <row r="1046" spans="3:4">
      <c r="C1046" s="41"/>
      <c r="D1046" s="41"/>
    </row>
    <row r="1047" spans="3:4">
      <c r="C1047" s="41"/>
      <c r="D1047" s="41"/>
    </row>
    <row r="1048" spans="3:4">
      <c r="C1048" s="41"/>
      <c r="D1048" s="41"/>
    </row>
    <row r="1049" spans="3:4">
      <c r="C1049" s="41"/>
      <c r="D1049" s="41"/>
    </row>
    <row r="1050" spans="3:4">
      <c r="C1050" s="41"/>
      <c r="D1050" s="41"/>
    </row>
    <row r="1051" spans="3:4">
      <c r="C1051" s="41"/>
      <c r="D1051" s="41"/>
    </row>
    <row r="1052" spans="3:4">
      <c r="C1052" s="41"/>
      <c r="D1052" s="41"/>
    </row>
    <row r="1053" spans="3:4">
      <c r="C1053" s="41"/>
      <c r="D1053" s="41"/>
    </row>
    <row r="1054" spans="3:4">
      <c r="C1054" s="41"/>
      <c r="D1054" s="41"/>
    </row>
    <row r="1055" spans="3:4">
      <c r="C1055" s="41"/>
      <c r="D1055" s="41"/>
    </row>
    <row r="1056" spans="3:4">
      <c r="C1056" s="41"/>
      <c r="D1056" s="41"/>
    </row>
    <row r="1057" spans="3:4">
      <c r="C1057" s="41"/>
      <c r="D1057" s="41"/>
    </row>
    <row r="1058" spans="3:4">
      <c r="C1058" s="41"/>
      <c r="D1058" s="41"/>
    </row>
    <row r="1059" spans="3:4">
      <c r="C1059" s="41"/>
      <c r="D1059" s="41"/>
    </row>
    <row r="1060" spans="3:4">
      <c r="C1060" s="41"/>
      <c r="D1060" s="41"/>
    </row>
    <row r="1061" spans="3:4">
      <c r="C1061" s="41"/>
      <c r="D1061" s="41"/>
    </row>
    <row r="1062" spans="3:4">
      <c r="C1062" s="41"/>
      <c r="D1062" s="41"/>
    </row>
    <row r="1063" spans="3:4">
      <c r="C1063" s="41"/>
      <c r="D1063" s="41"/>
    </row>
    <row r="1064" spans="3:4">
      <c r="C1064" s="41"/>
      <c r="D1064" s="41"/>
    </row>
    <row r="1065" spans="3:4">
      <c r="C1065" s="41"/>
      <c r="D1065" s="41"/>
    </row>
    <row r="1066" spans="3:4">
      <c r="C1066" s="41"/>
      <c r="D1066" s="41"/>
    </row>
    <row r="1067" spans="3:4">
      <c r="C1067" s="41"/>
      <c r="D1067" s="41"/>
    </row>
    <row r="1068" spans="3:4">
      <c r="C1068" s="41"/>
      <c r="D1068" s="41"/>
    </row>
    <row r="1069" spans="3:4">
      <c r="C1069" s="41"/>
      <c r="D1069" s="41"/>
    </row>
    <row r="1070" spans="3:4">
      <c r="C1070" s="41"/>
      <c r="D1070" s="41"/>
    </row>
    <row r="1071" spans="3:4">
      <c r="C1071" s="41"/>
      <c r="D1071" s="41"/>
    </row>
    <row r="1072" spans="3:4">
      <c r="C1072" s="41"/>
      <c r="D1072" s="41"/>
    </row>
    <row r="1073" spans="3:4">
      <c r="C1073" s="41"/>
      <c r="D1073" s="41"/>
    </row>
    <row r="1074" spans="3:4">
      <c r="C1074" s="41"/>
      <c r="D1074" s="41"/>
    </row>
    <row r="1075" spans="3:4">
      <c r="C1075" s="41"/>
      <c r="D1075" s="41"/>
    </row>
    <row r="1076" spans="3:4">
      <c r="C1076" s="41"/>
      <c r="D1076" s="41"/>
    </row>
    <row r="1077" spans="3:4">
      <c r="C1077" s="41"/>
      <c r="D1077" s="41"/>
    </row>
    <row r="1078" spans="3:4">
      <c r="C1078" s="41"/>
      <c r="D1078" s="41"/>
    </row>
    <row r="1079" spans="3:4">
      <c r="C1079" s="41"/>
      <c r="D1079" s="41"/>
    </row>
    <row r="1080" spans="3:4">
      <c r="C1080" s="41"/>
      <c r="D1080" s="41"/>
    </row>
    <row r="1081" spans="3:4">
      <c r="C1081" s="41"/>
      <c r="D1081" s="41"/>
    </row>
    <row r="1082" spans="3:4">
      <c r="C1082" s="41"/>
      <c r="D1082" s="41"/>
    </row>
    <row r="1083" spans="3:4">
      <c r="C1083" s="41"/>
      <c r="D1083" s="41"/>
    </row>
    <row r="1084" spans="3:4">
      <c r="C1084" s="41"/>
      <c r="D1084" s="41"/>
    </row>
    <row r="1085" spans="3:4">
      <c r="C1085" s="41"/>
      <c r="D1085" s="41"/>
    </row>
    <row r="1086" spans="3:4">
      <c r="C1086" s="41"/>
      <c r="D1086" s="41"/>
    </row>
    <row r="1087" spans="3:4">
      <c r="C1087" s="41"/>
      <c r="D1087" s="41"/>
    </row>
    <row r="1088" spans="3:4">
      <c r="C1088" s="41"/>
      <c r="D1088" s="41"/>
    </row>
    <row r="1089" spans="3:4">
      <c r="C1089" s="41"/>
      <c r="D1089" s="41"/>
    </row>
    <row r="1090" spans="3:4">
      <c r="C1090" s="41"/>
      <c r="D1090" s="41"/>
    </row>
    <row r="1091" spans="3:4">
      <c r="C1091" s="41"/>
      <c r="D1091" s="41"/>
    </row>
    <row r="1092" spans="3:4">
      <c r="C1092" s="41"/>
      <c r="D1092" s="41"/>
    </row>
    <row r="1093" spans="3:4">
      <c r="C1093" s="41"/>
      <c r="D1093" s="41"/>
    </row>
    <row r="1094" spans="3:4">
      <c r="C1094" s="41"/>
      <c r="D1094" s="41"/>
    </row>
    <row r="1095" spans="3:4">
      <c r="C1095" s="41"/>
      <c r="D1095" s="41"/>
    </row>
    <row r="1096" spans="3:4">
      <c r="C1096" s="41"/>
      <c r="D1096" s="41"/>
    </row>
    <row r="1097" spans="3:4">
      <c r="C1097" s="41"/>
      <c r="D1097" s="41"/>
    </row>
    <row r="1098" spans="3:4">
      <c r="C1098" s="41"/>
      <c r="D1098" s="41"/>
    </row>
    <row r="1099" spans="3:4">
      <c r="C1099" s="41"/>
      <c r="D1099" s="41"/>
    </row>
    <row r="1100" spans="3:4">
      <c r="C1100" s="41"/>
      <c r="D1100" s="41"/>
    </row>
    <row r="1101" spans="3:4">
      <c r="C1101" s="41"/>
      <c r="D1101" s="41"/>
    </row>
    <row r="1102" spans="3:4">
      <c r="C1102" s="41"/>
      <c r="D1102" s="41"/>
    </row>
    <row r="1103" spans="3:4">
      <c r="C1103" s="41"/>
      <c r="D1103" s="41"/>
    </row>
    <row r="1104" spans="3:4">
      <c r="C1104" s="41"/>
      <c r="D1104" s="41"/>
    </row>
    <row r="1105" spans="3:4">
      <c r="C1105" s="41"/>
      <c r="D1105" s="41"/>
    </row>
    <row r="1106" spans="3:4">
      <c r="C1106" s="41"/>
      <c r="D1106" s="41"/>
    </row>
    <row r="1107" spans="3:4">
      <c r="C1107" s="41"/>
      <c r="D1107" s="41"/>
    </row>
    <row r="1108" spans="3:4">
      <c r="C1108" s="41"/>
      <c r="D1108" s="41"/>
    </row>
    <row r="1109" spans="3:4">
      <c r="C1109" s="41"/>
      <c r="D1109" s="41"/>
    </row>
    <row r="1110" spans="3:4">
      <c r="C1110" s="41"/>
      <c r="D1110" s="41"/>
    </row>
    <row r="1111" spans="3:4">
      <c r="C1111" s="41"/>
      <c r="D1111" s="41"/>
    </row>
    <row r="1112" spans="3:4">
      <c r="C1112" s="41"/>
      <c r="D1112" s="41"/>
    </row>
    <row r="1113" spans="3:4">
      <c r="C1113" s="41"/>
      <c r="D1113" s="41"/>
    </row>
    <row r="1114" spans="3:4">
      <c r="C1114" s="41"/>
      <c r="D1114" s="41"/>
    </row>
    <row r="1115" spans="3:4">
      <c r="C1115" s="41"/>
      <c r="D1115" s="41"/>
    </row>
    <row r="1116" spans="3:4">
      <c r="C1116" s="41"/>
      <c r="D1116" s="41"/>
    </row>
    <row r="1117" spans="3:4">
      <c r="C1117" s="41"/>
      <c r="D1117" s="41"/>
    </row>
    <row r="1118" spans="3:4">
      <c r="C1118" s="41"/>
      <c r="D1118" s="41"/>
    </row>
    <row r="1119" spans="3:4">
      <c r="C1119" s="41"/>
      <c r="D1119" s="41"/>
    </row>
    <row r="1120" spans="3:4">
      <c r="C1120" s="41"/>
      <c r="D1120" s="41"/>
    </row>
    <row r="1121" spans="3:4">
      <c r="C1121" s="41"/>
      <c r="D1121" s="41"/>
    </row>
    <row r="1122" spans="3:4">
      <c r="C1122" s="41"/>
      <c r="D1122" s="41"/>
    </row>
    <row r="1123" spans="3:4">
      <c r="C1123" s="41"/>
      <c r="D1123" s="41"/>
    </row>
    <row r="1124" spans="3:4">
      <c r="C1124" s="41"/>
      <c r="D1124" s="41"/>
    </row>
    <row r="1125" spans="3:4">
      <c r="C1125" s="41"/>
      <c r="D1125" s="41"/>
    </row>
    <row r="1126" spans="3:4">
      <c r="C1126" s="41"/>
      <c r="D1126" s="41"/>
    </row>
    <row r="1127" spans="3:4">
      <c r="C1127" s="41"/>
      <c r="D1127" s="41"/>
    </row>
    <row r="1128" spans="3:4">
      <c r="C1128" s="41"/>
      <c r="D1128" s="41"/>
    </row>
    <row r="1129" spans="3:4">
      <c r="C1129" s="41"/>
      <c r="D1129" s="41"/>
    </row>
    <row r="1130" spans="3:4">
      <c r="C1130" s="41"/>
      <c r="D1130" s="41"/>
    </row>
    <row r="1131" spans="3:4">
      <c r="C1131" s="41"/>
      <c r="D1131" s="41"/>
    </row>
    <row r="1132" spans="3:4">
      <c r="C1132" s="41"/>
      <c r="D1132" s="41"/>
    </row>
    <row r="1133" spans="3:4">
      <c r="C1133" s="41"/>
      <c r="D1133" s="41"/>
    </row>
    <row r="1134" spans="3:4">
      <c r="C1134" s="41"/>
      <c r="D1134" s="41"/>
    </row>
    <row r="1135" spans="3:4">
      <c r="C1135" s="41"/>
      <c r="D1135" s="41"/>
    </row>
    <row r="1136" spans="3:4">
      <c r="C1136" s="41"/>
      <c r="D1136" s="41"/>
    </row>
    <row r="1137" spans="3:4">
      <c r="C1137" s="41"/>
      <c r="D1137" s="41"/>
    </row>
    <row r="1138" spans="3:4">
      <c r="C1138" s="41"/>
      <c r="D1138" s="41"/>
    </row>
    <row r="1139" spans="3:4">
      <c r="C1139" s="41"/>
      <c r="D1139" s="41"/>
    </row>
    <row r="1140" spans="3:4">
      <c r="C1140" s="41"/>
      <c r="D1140" s="41"/>
    </row>
    <row r="1141" spans="3:4">
      <c r="C1141" s="41"/>
      <c r="D1141" s="41"/>
    </row>
    <row r="1142" spans="3:4">
      <c r="C1142" s="41"/>
      <c r="D1142" s="41"/>
    </row>
    <row r="1143" spans="3:4">
      <c r="C1143" s="41"/>
      <c r="D1143" s="41"/>
    </row>
    <row r="1144" spans="3:4">
      <c r="C1144" s="41"/>
      <c r="D1144" s="41"/>
    </row>
    <row r="1145" spans="3:4">
      <c r="C1145" s="41"/>
      <c r="D1145" s="41"/>
    </row>
    <row r="1146" spans="3:4">
      <c r="C1146" s="41"/>
      <c r="D1146" s="41"/>
    </row>
    <row r="1147" spans="3:4">
      <c r="C1147" s="41"/>
      <c r="D1147" s="41"/>
    </row>
    <row r="1148" spans="3:4">
      <c r="C1148" s="41"/>
      <c r="D1148" s="41"/>
    </row>
    <row r="1149" spans="3:4">
      <c r="C1149" s="41"/>
      <c r="D1149" s="41"/>
    </row>
    <row r="1150" spans="3:4">
      <c r="C1150" s="41"/>
      <c r="D1150" s="41"/>
    </row>
    <row r="1151" spans="3:4">
      <c r="C1151" s="41"/>
      <c r="D1151" s="41"/>
    </row>
    <row r="1152" spans="3:4">
      <c r="C1152" s="41"/>
      <c r="D1152" s="41"/>
    </row>
    <row r="1153" spans="3:4">
      <c r="C1153" s="41"/>
      <c r="D1153" s="41"/>
    </row>
    <row r="1154" spans="3:4">
      <c r="C1154" s="41"/>
      <c r="D1154" s="41"/>
    </row>
    <row r="1155" spans="3:4">
      <c r="C1155" s="41"/>
      <c r="D1155" s="41"/>
    </row>
    <row r="1156" spans="3:4">
      <c r="C1156" s="41"/>
      <c r="D1156" s="41"/>
    </row>
    <row r="1157" spans="3:4">
      <c r="C1157" s="41"/>
      <c r="D1157" s="41"/>
    </row>
    <row r="1158" spans="3:4">
      <c r="C1158" s="41"/>
      <c r="D1158" s="41"/>
    </row>
    <row r="1159" spans="3:4">
      <c r="C1159" s="41"/>
      <c r="D1159" s="41"/>
    </row>
    <row r="1160" spans="3:4">
      <c r="C1160" s="41"/>
      <c r="D1160" s="41"/>
    </row>
    <row r="1161" spans="3:4">
      <c r="C1161" s="41"/>
      <c r="D1161" s="41"/>
    </row>
    <row r="1162" spans="3:4">
      <c r="C1162" s="41"/>
      <c r="D1162" s="41"/>
    </row>
    <row r="1163" spans="3:4">
      <c r="C1163" s="41"/>
      <c r="D1163" s="41"/>
    </row>
    <row r="1164" spans="3:4">
      <c r="C1164" s="41"/>
      <c r="D1164" s="41"/>
    </row>
    <row r="1165" spans="3:4">
      <c r="C1165" s="41"/>
      <c r="D1165" s="41"/>
    </row>
    <row r="1166" spans="3:4">
      <c r="C1166" s="41"/>
      <c r="D1166" s="41"/>
    </row>
    <row r="1167" spans="3:4">
      <c r="C1167" s="41"/>
      <c r="D1167" s="41"/>
    </row>
    <row r="1168" spans="3:4">
      <c r="C1168" s="41"/>
      <c r="D1168" s="41"/>
    </row>
    <row r="1169" spans="3:4">
      <c r="C1169" s="41"/>
      <c r="D1169" s="41"/>
    </row>
    <row r="1170" spans="3:4">
      <c r="C1170" s="41"/>
      <c r="D1170" s="41"/>
    </row>
    <row r="1171" spans="3:4">
      <c r="C1171" s="41"/>
      <c r="D1171" s="41"/>
    </row>
    <row r="1172" spans="3:4">
      <c r="C1172" s="41"/>
      <c r="D1172" s="41"/>
    </row>
    <row r="1173" spans="3:4">
      <c r="C1173" s="41"/>
      <c r="D1173" s="41"/>
    </row>
    <row r="1174" spans="3:4">
      <c r="C1174" s="41"/>
      <c r="D1174" s="41"/>
    </row>
    <row r="1175" spans="3:4">
      <c r="C1175" s="41"/>
      <c r="D1175" s="41"/>
    </row>
    <row r="1176" spans="3:4">
      <c r="C1176" s="41"/>
      <c r="D1176" s="41"/>
    </row>
    <row r="1177" spans="3:4">
      <c r="C1177" s="41"/>
      <c r="D1177" s="41"/>
    </row>
    <row r="1178" spans="3:4">
      <c r="C1178" s="41"/>
      <c r="D1178" s="41"/>
    </row>
    <row r="1179" spans="3:4">
      <c r="C1179" s="41"/>
      <c r="D1179" s="41"/>
    </row>
    <row r="1180" spans="3:4">
      <c r="C1180" s="41"/>
      <c r="D1180" s="41"/>
    </row>
    <row r="1181" spans="3:4">
      <c r="C1181" s="41"/>
      <c r="D1181" s="41"/>
    </row>
    <row r="1182" spans="3:4">
      <c r="C1182" s="41"/>
      <c r="D1182" s="41"/>
    </row>
    <row r="1183" spans="3:4">
      <c r="C1183" s="41"/>
      <c r="D1183" s="41"/>
    </row>
    <row r="1184" spans="3:4">
      <c r="C1184" s="41"/>
      <c r="D1184" s="41"/>
    </row>
    <row r="1185" spans="3:4">
      <c r="C1185" s="41"/>
      <c r="D1185" s="41"/>
    </row>
    <row r="1186" spans="3:4">
      <c r="C1186" s="41"/>
      <c r="D1186" s="41"/>
    </row>
    <row r="1187" spans="3:4">
      <c r="C1187" s="41"/>
      <c r="D1187" s="41"/>
    </row>
    <row r="1188" spans="3:4">
      <c r="C1188" s="41"/>
      <c r="D1188" s="41"/>
    </row>
    <row r="1189" spans="3:4">
      <c r="C1189" s="41"/>
      <c r="D1189" s="41"/>
    </row>
    <row r="1190" spans="3:4">
      <c r="C1190" s="41"/>
      <c r="D1190" s="41"/>
    </row>
    <row r="1191" spans="3:4">
      <c r="C1191" s="41"/>
      <c r="D1191" s="41"/>
    </row>
    <row r="1192" spans="3:4">
      <c r="C1192" s="41"/>
      <c r="D1192" s="41"/>
    </row>
    <row r="1193" spans="3:4">
      <c r="C1193" s="41"/>
      <c r="D1193" s="41"/>
    </row>
    <row r="1194" spans="3:4">
      <c r="C1194" s="41"/>
      <c r="D1194" s="41"/>
    </row>
    <row r="1195" spans="3:4">
      <c r="C1195" s="41"/>
      <c r="D1195" s="41"/>
    </row>
    <row r="1196" spans="3:4">
      <c r="C1196" s="41"/>
      <c r="D1196" s="41"/>
    </row>
    <row r="1197" spans="3:4">
      <c r="C1197" s="41"/>
      <c r="D1197" s="41"/>
    </row>
    <row r="1198" spans="3:4">
      <c r="C1198" s="41"/>
      <c r="D1198" s="41"/>
    </row>
    <row r="1199" spans="3:4">
      <c r="C1199" s="41"/>
      <c r="D1199" s="41"/>
    </row>
    <row r="1200" spans="3:4">
      <c r="C1200" s="41"/>
      <c r="D1200" s="41"/>
    </row>
    <row r="1201" spans="3:4">
      <c r="C1201" s="41"/>
      <c r="D1201" s="41"/>
    </row>
    <row r="1202" spans="3:4">
      <c r="C1202" s="41"/>
      <c r="D1202" s="41"/>
    </row>
    <row r="1203" spans="3:4">
      <c r="C1203" s="41"/>
      <c r="D1203" s="41"/>
    </row>
    <row r="1204" spans="3:4">
      <c r="C1204" s="41"/>
      <c r="D1204" s="41"/>
    </row>
    <row r="1205" spans="3:4">
      <c r="C1205" s="41"/>
      <c r="D1205" s="41"/>
    </row>
    <row r="1206" spans="3:4">
      <c r="C1206" s="41"/>
      <c r="D1206" s="41"/>
    </row>
    <row r="1207" spans="3:4">
      <c r="C1207" s="41"/>
      <c r="D1207" s="41"/>
    </row>
    <row r="1208" spans="3:4">
      <c r="C1208" s="41"/>
      <c r="D1208" s="41"/>
    </row>
    <row r="1209" spans="3:4">
      <c r="C1209" s="41"/>
      <c r="D1209" s="41"/>
    </row>
    <row r="1210" spans="3:4">
      <c r="C1210" s="41"/>
      <c r="D1210" s="41"/>
    </row>
    <row r="1211" spans="3:4">
      <c r="C1211" s="41"/>
      <c r="D1211" s="41"/>
    </row>
    <row r="1212" spans="3:4">
      <c r="C1212" s="41"/>
      <c r="D1212" s="41"/>
    </row>
    <row r="1213" spans="3:4">
      <c r="C1213" s="41"/>
      <c r="D1213" s="41"/>
    </row>
    <row r="1214" spans="3:4">
      <c r="C1214" s="41"/>
      <c r="D1214" s="41"/>
    </row>
    <row r="1215" spans="3:4">
      <c r="C1215" s="41"/>
      <c r="D1215" s="41"/>
    </row>
    <row r="1216" spans="3:4">
      <c r="C1216" s="41"/>
      <c r="D1216" s="41"/>
    </row>
    <row r="1217" spans="3:4">
      <c r="C1217" s="41"/>
      <c r="D1217" s="41"/>
    </row>
    <row r="1218" spans="3:4">
      <c r="C1218" s="41"/>
      <c r="D1218" s="41"/>
    </row>
    <row r="1219" spans="3:4">
      <c r="C1219" s="41"/>
      <c r="D1219" s="41"/>
    </row>
    <row r="1220" spans="3:4">
      <c r="C1220" s="41"/>
      <c r="D1220" s="41"/>
    </row>
    <row r="1221" spans="3:4">
      <c r="C1221" s="41"/>
      <c r="D1221" s="41"/>
    </row>
    <row r="1222" spans="3:4">
      <c r="C1222" s="41"/>
      <c r="D1222" s="41"/>
    </row>
    <row r="1223" spans="3:4">
      <c r="C1223" s="41"/>
      <c r="D1223" s="41"/>
    </row>
    <row r="1224" spans="3:4">
      <c r="C1224" s="41"/>
      <c r="D1224" s="41"/>
    </row>
    <row r="1225" spans="3:4">
      <c r="C1225" s="41"/>
      <c r="D1225" s="41"/>
    </row>
    <row r="1226" spans="3:4">
      <c r="C1226" s="41"/>
      <c r="D1226" s="41"/>
    </row>
    <row r="1227" spans="3:4">
      <c r="C1227" s="41"/>
      <c r="D1227" s="41"/>
    </row>
    <row r="1228" spans="3:4">
      <c r="C1228" s="41"/>
      <c r="D1228" s="41"/>
    </row>
    <row r="1229" spans="3:4">
      <c r="C1229" s="41"/>
      <c r="D1229" s="41"/>
    </row>
    <row r="1230" spans="3:4">
      <c r="C1230" s="41"/>
      <c r="D1230" s="41"/>
    </row>
    <row r="1231" spans="3:4">
      <c r="C1231" s="41"/>
      <c r="D1231" s="41"/>
    </row>
    <row r="1232" spans="3:4">
      <c r="C1232" s="41"/>
      <c r="D1232" s="41"/>
    </row>
    <row r="1233" spans="3:4">
      <c r="C1233" s="41"/>
      <c r="D1233" s="41"/>
    </row>
    <row r="1234" spans="3:4">
      <c r="C1234" s="41"/>
      <c r="D1234" s="41"/>
    </row>
    <row r="1235" spans="3:4">
      <c r="C1235" s="41"/>
      <c r="D1235" s="41"/>
    </row>
    <row r="1236" spans="3:4">
      <c r="C1236" s="41"/>
      <c r="D1236" s="41"/>
    </row>
    <row r="1237" spans="3:4">
      <c r="C1237" s="41"/>
      <c r="D1237" s="41"/>
    </row>
    <row r="1238" spans="3:4">
      <c r="C1238" s="41"/>
      <c r="D1238" s="41"/>
    </row>
    <row r="1239" spans="3:4">
      <c r="C1239" s="41"/>
      <c r="D1239" s="41"/>
    </row>
    <row r="1240" spans="3:4">
      <c r="C1240" s="41"/>
      <c r="D1240" s="41"/>
    </row>
    <row r="1241" spans="3:4">
      <c r="C1241" s="41"/>
      <c r="D1241" s="41"/>
    </row>
    <row r="1242" spans="3:4">
      <c r="C1242" s="41"/>
      <c r="D1242" s="41"/>
    </row>
    <row r="1243" spans="3:4">
      <c r="C1243" s="41"/>
      <c r="D1243" s="41"/>
    </row>
    <row r="1244" spans="3:4">
      <c r="C1244" s="41"/>
      <c r="D1244" s="41"/>
    </row>
    <row r="1245" spans="3:4">
      <c r="C1245" s="41"/>
      <c r="D1245" s="41"/>
    </row>
    <row r="1246" spans="3:4">
      <c r="C1246" s="41"/>
      <c r="D1246" s="41"/>
    </row>
    <row r="1247" spans="3:4">
      <c r="C1247" s="41"/>
      <c r="D1247" s="41"/>
    </row>
    <row r="1248" spans="3:4">
      <c r="C1248" s="41"/>
      <c r="D1248" s="41"/>
    </row>
    <row r="1249" spans="3:4">
      <c r="C1249" s="41"/>
      <c r="D1249" s="41"/>
    </row>
    <row r="1250" spans="3:4">
      <c r="C1250" s="41"/>
      <c r="D1250" s="41"/>
    </row>
    <row r="1251" spans="3:4">
      <c r="C1251" s="41"/>
      <c r="D1251" s="41"/>
    </row>
    <row r="1252" spans="3:4">
      <c r="C1252" s="41"/>
      <c r="D1252" s="41"/>
    </row>
    <row r="1253" spans="3:4">
      <c r="C1253" s="41"/>
      <c r="D1253" s="41"/>
    </row>
    <row r="1254" spans="3:4">
      <c r="C1254" s="41"/>
      <c r="D1254" s="41"/>
    </row>
    <row r="1255" spans="3:4">
      <c r="C1255" s="41"/>
      <c r="D1255" s="41"/>
    </row>
    <row r="1256" spans="3:4">
      <c r="C1256" s="41"/>
      <c r="D1256" s="41"/>
    </row>
    <row r="1257" spans="3:4">
      <c r="C1257" s="41"/>
      <c r="D1257" s="41"/>
    </row>
    <row r="1258" spans="3:4">
      <c r="C1258" s="41"/>
      <c r="D1258" s="41"/>
    </row>
    <row r="1259" spans="3:4">
      <c r="C1259" s="41"/>
      <c r="D1259" s="41"/>
    </row>
    <row r="1260" spans="3:4">
      <c r="C1260" s="41"/>
      <c r="D1260" s="41"/>
    </row>
    <row r="1261" spans="3:4">
      <c r="C1261" s="41"/>
      <c r="D1261" s="41"/>
    </row>
    <row r="1262" spans="3:4">
      <c r="C1262" s="41"/>
      <c r="D1262" s="41"/>
    </row>
    <row r="1263" spans="3:4">
      <c r="C1263" s="41"/>
      <c r="D1263" s="41"/>
    </row>
    <row r="1264" spans="3:4">
      <c r="C1264" s="41"/>
      <c r="D1264" s="41"/>
    </row>
    <row r="1265" spans="3:4">
      <c r="C1265" s="41"/>
      <c r="D1265" s="41"/>
    </row>
    <row r="1266" spans="3:4">
      <c r="C1266" s="41"/>
      <c r="D1266" s="41"/>
    </row>
    <row r="1267" spans="3:4">
      <c r="C1267" s="41"/>
      <c r="D1267" s="41"/>
    </row>
    <row r="1268" spans="3:4">
      <c r="C1268" s="41"/>
      <c r="D1268" s="41"/>
    </row>
    <row r="1269" spans="3:4">
      <c r="C1269" s="41"/>
      <c r="D1269" s="41"/>
    </row>
    <row r="1270" spans="3:4">
      <c r="C1270" s="41"/>
      <c r="D1270" s="41"/>
    </row>
    <row r="1271" spans="3:4">
      <c r="C1271" s="41"/>
      <c r="D1271" s="41"/>
    </row>
    <row r="1272" spans="3:4">
      <c r="C1272" s="41"/>
      <c r="D1272" s="41"/>
    </row>
    <row r="1273" spans="3:4">
      <c r="C1273" s="41"/>
      <c r="D1273" s="41"/>
    </row>
    <row r="1274" spans="3:4">
      <c r="C1274" s="41"/>
      <c r="D1274" s="41"/>
    </row>
    <row r="1275" spans="3:4">
      <c r="C1275" s="41"/>
      <c r="D1275" s="41"/>
    </row>
    <row r="1276" spans="3:4">
      <c r="C1276" s="41"/>
      <c r="D1276" s="41"/>
    </row>
    <row r="1277" spans="3:4">
      <c r="C1277" s="41"/>
      <c r="D1277" s="41"/>
    </row>
    <row r="1278" spans="3:4">
      <c r="C1278" s="41"/>
      <c r="D1278" s="41"/>
    </row>
    <row r="1279" spans="3:4">
      <c r="C1279" s="41"/>
      <c r="D1279" s="41"/>
    </row>
    <row r="1280" spans="3:4">
      <c r="C1280" s="41"/>
      <c r="D1280" s="41"/>
    </row>
    <row r="1281" spans="3:4">
      <c r="C1281" s="41"/>
      <c r="D1281" s="41"/>
    </row>
    <row r="1282" spans="3:4">
      <c r="C1282" s="41"/>
      <c r="D1282" s="41"/>
    </row>
    <row r="1283" spans="3:4">
      <c r="C1283" s="41"/>
      <c r="D1283" s="41"/>
    </row>
    <row r="1284" spans="3:4">
      <c r="C1284" s="41"/>
      <c r="D1284" s="41"/>
    </row>
    <row r="1285" spans="3:4">
      <c r="C1285" s="41"/>
      <c r="D1285" s="41"/>
    </row>
    <row r="1286" spans="3:4">
      <c r="C1286" s="41"/>
      <c r="D1286" s="41"/>
    </row>
    <row r="1287" spans="3:4">
      <c r="C1287" s="41"/>
      <c r="D1287" s="41"/>
    </row>
    <row r="1288" spans="3:4">
      <c r="C1288" s="41"/>
      <c r="D1288" s="41"/>
    </row>
    <row r="1289" spans="3:4">
      <c r="C1289" s="41"/>
      <c r="D1289" s="41"/>
    </row>
    <row r="1290" spans="3:4">
      <c r="C1290" s="41"/>
      <c r="D1290" s="41"/>
    </row>
    <row r="1291" spans="3:4">
      <c r="C1291" s="41"/>
      <c r="D1291" s="41"/>
    </row>
    <row r="1292" spans="3:4">
      <c r="C1292" s="41"/>
      <c r="D1292" s="41"/>
    </row>
    <row r="1293" spans="3:4">
      <c r="C1293" s="41"/>
      <c r="D1293" s="41"/>
    </row>
    <row r="1294" spans="3:4">
      <c r="C1294" s="41"/>
      <c r="D1294" s="41"/>
    </row>
    <row r="1295" spans="3:4">
      <c r="C1295" s="41"/>
      <c r="D1295" s="41"/>
    </row>
    <row r="1296" spans="3:4">
      <c r="C1296" s="41"/>
      <c r="D1296" s="41"/>
    </row>
    <row r="1297" spans="3:4">
      <c r="C1297" s="41"/>
      <c r="D1297" s="41"/>
    </row>
    <row r="1298" spans="3:4">
      <c r="C1298" s="41"/>
      <c r="D1298" s="41"/>
    </row>
    <row r="1299" spans="3:4">
      <c r="C1299" s="41"/>
      <c r="D1299" s="41"/>
    </row>
    <row r="1300" spans="3:4">
      <c r="C1300" s="41"/>
      <c r="D1300" s="41"/>
    </row>
    <row r="1301" spans="3:4">
      <c r="C1301" s="41"/>
      <c r="D1301" s="41"/>
    </row>
    <row r="1302" spans="3:4">
      <c r="C1302" s="41"/>
      <c r="D1302" s="41"/>
    </row>
    <row r="1303" spans="3:4">
      <c r="C1303" s="41"/>
      <c r="D1303" s="41"/>
    </row>
    <row r="1304" spans="3:4">
      <c r="C1304" s="41"/>
      <c r="D1304" s="41"/>
    </row>
    <row r="1305" spans="3:4">
      <c r="C1305" s="41"/>
      <c r="D1305" s="41"/>
    </row>
    <row r="1306" spans="3:4">
      <c r="C1306" s="41"/>
      <c r="D1306" s="41"/>
    </row>
    <row r="1307" spans="3:4">
      <c r="C1307" s="41"/>
      <c r="D1307" s="41"/>
    </row>
    <row r="1308" spans="3:4">
      <c r="C1308" s="41"/>
      <c r="D1308" s="41"/>
    </row>
    <row r="1309" spans="3:4">
      <c r="C1309" s="41"/>
      <c r="D1309" s="41"/>
    </row>
    <row r="1310" spans="3:4">
      <c r="C1310" s="41"/>
      <c r="D1310" s="41"/>
    </row>
    <row r="1311" spans="3:4">
      <c r="C1311" s="41"/>
      <c r="D1311" s="41"/>
    </row>
    <row r="1312" spans="3:4">
      <c r="C1312" s="41"/>
      <c r="D1312" s="41"/>
    </row>
    <row r="1313" spans="3:4">
      <c r="C1313" s="41"/>
      <c r="D1313" s="41"/>
    </row>
    <row r="1314" spans="3:4">
      <c r="C1314" s="41"/>
      <c r="D1314" s="41"/>
    </row>
    <row r="1315" spans="3:4">
      <c r="C1315" s="41"/>
      <c r="D1315" s="41"/>
    </row>
    <row r="1316" spans="3:4">
      <c r="C1316" s="41"/>
      <c r="D1316" s="41"/>
    </row>
    <row r="1317" spans="3:4">
      <c r="C1317" s="41"/>
      <c r="D1317" s="41"/>
    </row>
    <row r="1318" spans="3:4">
      <c r="C1318" s="41"/>
      <c r="D1318" s="41"/>
    </row>
    <row r="1319" spans="3:4">
      <c r="C1319" s="41"/>
      <c r="D1319" s="41"/>
    </row>
    <row r="1320" spans="3:4">
      <c r="C1320" s="41"/>
      <c r="D1320" s="41"/>
    </row>
    <row r="1321" spans="3:4">
      <c r="C1321" s="41"/>
      <c r="D1321" s="41"/>
    </row>
    <row r="1322" spans="3:4">
      <c r="C1322" s="41"/>
      <c r="D1322" s="41"/>
    </row>
    <row r="1323" spans="3:4">
      <c r="C1323" s="41"/>
      <c r="D1323" s="41"/>
    </row>
    <row r="1324" spans="3:4">
      <c r="C1324" s="41"/>
      <c r="D1324" s="41"/>
    </row>
    <row r="1325" spans="3:4">
      <c r="C1325" s="41"/>
      <c r="D1325" s="41"/>
    </row>
    <row r="1326" spans="3:4">
      <c r="C1326" s="41"/>
      <c r="D1326" s="41"/>
    </row>
    <row r="1327" spans="3:4">
      <c r="C1327" s="41"/>
      <c r="D1327" s="41"/>
    </row>
    <row r="1328" spans="3:4">
      <c r="C1328" s="41"/>
      <c r="D1328" s="41"/>
    </row>
    <row r="1329" spans="3:4">
      <c r="C1329" s="41"/>
      <c r="D1329" s="41"/>
    </row>
    <row r="1330" spans="3:4">
      <c r="C1330" s="41"/>
      <c r="D1330" s="41"/>
    </row>
    <row r="1331" spans="3:4">
      <c r="C1331" s="41"/>
      <c r="D1331" s="41"/>
    </row>
    <row r="1332" spans="3:4">
      <c r="C1332" s="41"/>
      <c r="D1332" s="41"/>
    </row>
    <row r="1333" spans="3:4">
      <c r="C1333" s="41"/>
      <c r="D1333" s="41"/>
    </row>
    <row r="1334" spans="3:4">
      <c r="C1334" s="41"/>
      <c r="D1334" s="41"/>
    </row>
    <row r="1335" spans="3:4">
      <c r="C1335" s="41"/>
      <c r="D1335" s="41"/>
    </row>
    <row r="1336" spans="3:4">
      <c r="C1336" s="41"/>
      <c r="D1336" s="41"/>
    </row>
    <row r="1337" spans="3:4">
      <c r="C1337" s="41"/>
      <c r="D1337" s="41"/>
    </row>
    <row r="1338" spans="3:4">
      <c r="C1338" s="41"/>
      <c r="D1338" s="41"/>
    </row>
    <row r="1339" spans="3:4">
      <c r="C1339" s="41"/>
      <c r="D1339" s="41"/>
    </row>
    <row r="1340" spans="3:4">
      <c r="C1340" s="41"/>
      <c r="D1340" s="41"/>
    </row>
    <row r="1341" spans="3:4">
      <c r="C1341" s="41"/>
      <c r="D1341" s="41"/>
    </row>
    <row r="1342" spans="3:4">
      <c r="C1342" s="41"/>
      <c r="D1342" s="41"/>
    </row>
    <row r="1343" spans="3:4">
      <c r="C1343" s="41"/>
      <c r="D1343" s="41"/>
    </row>
    <row r="1344" spans="3:4">
      <c r="C1344" s="41"/>
      <c r="D1344" s="41"/>
    </row>
    <row r="1345" spans="3:4">
      <c r="C1345" s="41"/>
      <c r="D1345" s="41"/>
    </row>
    <row r="1346" spans="3:4">
      <c r="C1346" s="41"/>
      <c r="D1346" s="41"/>
    </row>
    <row r="1347" spans="3:4">
      <c r="C1347" s="41"/>
      <c r="D1347" s="41"/>
    </row>
    <row r="1348" spans="3:4">
      <c r="C1348" s="41"/>
      <c r="D1348" s="41"/>
    </row>
    <row r="1349" spans="3:4">
      <c r="C1349" s="41"/>
      <c r="D1349" s="41"/>
    </row>
    <row r="1350" spans="3:4">
      <c r="C1350" s="41"/>
      <c r="D1350" s="41"/>
    </row>
    <row r="1351" spans="3:4">
      <c r="C1351" s="41"/>
      <c r="D1351" s="41"/>
    </row>
    <row r="1352" spans="3:4">
      <c r="C1352" s="41"/>
      <c r="D1352" s="41"/>
    </row>
    <row r="1353" spans="3:4">
      <c r="C1353" s="41"/>
      <c r="D1353" s="41"/>
    </row>
    <row r="1354" spans="3:4">
      <c r="C1354" s="41"/>
      <c r="D1354" s="41"/>
    </row>
    <row r="1355" spans="3:4">
      <c r="C1355" s="41"/>
      <c r="D1355" s="41"/>
    </row>
    <row r="1356" spans="3:4">
      <c r="C1356" s="41"/>
      <c r="D1356" s="41"/>
    </row>
    <row r="1357" spans="3:4">
      <c r="C1357" s="41"/>
      <c r="D1357" s="41"/>
    </row>
    <row r="1358" spans="3:4">
      <c r="C1358" s="41"/>
      <c r="D1358" s="41"/>
    </row>
    <row r="1359" spans="3:4">
      <c r="C1359" s="41"/>
      <c r="D1359" s="41"/>
    </row>
    <row r="1360" spans="3:4">
      <c r="C1360" s="41"/>
      <c r="D1360" s="41"/>
    </row>
    <row r="1361" spans="3:4">
      <c r="C1361" s="41"/>
      <c r="D1361" s="41"/>
    </row>
    <row r="1362" spans="3:4">
      <c r="C1362" s="41"/>
      <c r="D1362" s="41"/>
    </row>
    <row r="1363" spans="3:4">
      <c r="C1363" s="41"/>
      <c r="D1363" s="41"/>
    </row>
    <row r="1364" spans="3:4">
      <c r="C1364" s="41"/>
      <c r="D1364" s="41"/>
    </row>
    <row r="1365" spans="3:4">
      <c r="C1365" s="41"/>
      <c r="D1365" s="41"/>
    </row>
    <row r="1366" spans="3:4">
      <c r="C1366" s="41"/>
      <c r="D1366" s="41"/>
    </row>
    <row r="1367" spans="3:4">
      <c r="C1367" s="41"/>
      <c r="D1367" s="41"/>
    </row>
    <row r="1368" spans="3:4">
      <c r="C1368" s="41"/>
      <c r="D1368" s="41"/>
    </row>
    <row r="1369" spans="3:4">
      <c r="C1369" s="41"/>
      <c r="D1369" s="41"/>
    </row>
    <row r="1370" spans="3:4">
      <c r="C1370" s="41"/>
      <c r="D1370" s="41"/>
    </row>
    <row r="1371" spans="3:4">
      <c r="C1371" s="41"/>
      <c r="D1371" s="41"/>
    </row>
    <row r="1372" spans="3:4">
      <c r="C1372" s="41"/>
      <c r="D1372" s="41"/>
    </row>
    <row r="1373" spans="3:4">
      <c r="C1373" s="41"/>
      <c r="D1373" s="41"/>
    </row>
    <row r="1374" spans="3:4">
      <c r="C1374" s="41"/>
      <c r="D1374" s="41"/>
    </row>
    <row r="1375" spans="3:4">
      <c r="C1375" s="41"/>
      <c r="D1375" s="41"/>
    </row>
    <row r="1376" spans="3:4">
      <c r="C1376" s="41"/>
      <c r="D1376" s="41"/>
    </row>
    <row r="1377" spans="3:4">
      <c r="C1377" s="41"/>
      <c r="D1377" s="41"/>
    </row>
    <row r="1378" spans="3:4">
      <c r="C1378" s="41"/>
      <c r="D1378" s="41"/>
    </row>
    <row r="1379" spans="3:4">
      <c r="C1379" s="41"/>
      <c r="D1379" s="41"/>
    </row>
    <row r="1380" spans="3:4">
      <c r="C1380" s="41"/>
      <c r="D1380" s="41"/>
    </row>
    <row r="1381" spans="3:4">
      <c r="C1381" s="41"/>
      <c r="D1381" s="41"/>
    </row>
    <row r="1382" spans="3:4">
      <c r="C1382" s="41"/>
      <c r="D1382" s="41"/>
    </row>
    <row r="1383" spans="3:4">
      <c r="C1383" s="41"/>
      <c r="D1383" s="41"/>
    </row>
    <row r="1384" spans="3:4">
      <c r="C1384" s="41"/>
      <c r="D1384" s="41"/>
    </row>
    <row r="1385" spans="3:4">
      <c r="C1385" s="41"/>
      <c r="D1385" s="41"/>
    </row>
    <row r="1386" spans="3:4">
      <c r="C1386" s="41"/>
      <c r="D1386" s="41"/>
    </row>
    <row r="1387" spans="3:4">
      <c r="C1387" s="41"/>
      <c r="D1387" s="41"/>
    </row>
    <row r="1388" spans="3:4">
      <c r="C1388" s="41"/>
      <c r="D1388" s="41"/>
    </row>
    <row r="1389" spans="3:4">
      <c r="C1389" s="41"/>
      <c r="D1389" s="41"/>
    </row>
    <row r="1390" spans="3:4">
      <c r="C1390" s="41"/>
      <c r="D1390" s="41"/>
    </row>
    <row r="1391" spans="3:4">
      <c r="C1391" s="41"/>
      <c r="D1391" s="41"/>
    </row>
    <row r="1392" spans="3:4">
      <c r="C1392" s="41"/>
      <c r="D1392" s="41"/>
    </row>
    <row r="1393" spans="3:4">
      <c r="C1393" s="41"/>
      <c r="D1393" s="41"/>
    </row>
    <row r="1394" spans="3:4">
      <c r="C1394" s="41"/>
      <c r="D1394" s="41"/>
    </row>
    <row r="1395" spans="3:4">
      <c r="C1395" s="41"/>
      <c r="D1395" s="41"/>
    </row>
    <row r="1396" spans="3:4">
      <c r="C1396" s="41"/>
      <c r="D1396" s="41"/>
    </row>
    <row r="1397" spans="3:4">
      <c r="C1397" s="41"/>
      <c r="D1397" s="41"/>
    </row>
    <row r="1398" spans="3:4">
      <c r="C1398" s="41"/>
      <c r="D1398" s="41"/>
    </row>
    <row r="1399" spans="3:4">
      <c r="C1399" s="41"/>
      <c r="D1399" s="41"/>
    </row>
    <row r="1400" spans="3:4">
      <c r="C1400" s="41"/>
      <c r="D1400" s="41"/>
    </row>
    <row r="1401" spans="3:4">
      <c r="C1401" s="41"/>
      <c r="D1401" s="41"/>
    </row>
    <row r="1402" spans="3:4">
      <c r="C1402" s="41"/>
      <c r="D1402" s="41"/>
    </row>
    <row r="1403" spans="3:4">
      <c r="C1403" s="41"/>
      <c r="D1403" s="41"/>
    </row>
    <row r="1404" spans="3:4">
      <c r="C1404" s="41"/>
      <c r="D1404" s="41"/>
    </row>
    <row r="1405" spans="3:4">
      <c r="C1405" s="41"/>
      <c r="D1405" s="41"/>
    </row>
    <row r="1406" spans="3:4">
      <c r="C1406" s="41"/>
      <c r="D1406" s="41"/>
    </row>
    <row r="1407" spans="3:4">
      <c r="C1407" s="41"/>
      <c r="D1407" s="41"/>
    </row>
    <row r="1408" spans="3:4">
      <c r="C1408" s="41"/>
      <c r="D1408" s="41"/>
    </row>
    <row r="1409" spans="3:4">
      <c r="C1409" s="41"/>
      <c r="D1409" s="41"/>
    </row>
    <row r="1410" spans="3:4">
      <c r="C1410" s="41"/>
      <c r="D1410" s="41"/>
    </row>
    <row r="1411" spans="3:4">
      <c r="C1411" s="41"/>
      <c r="D1411" s="41"/>
    </row>
    <row r="1412" spans="3:4">
      <c r="C1412" s="41"/>
      <c r="D1412" s="41"/>
    </row>
    <row r="1413" spans="3:4">
      <c r="C1413" s="41"/>
      <c r="D1413" s="41"/>
    </row>
    <row r="1414" spans="3:4">
      <c r="C1414" s="41"/>
      <c r="D1414" s="41"/>
    </row>
    <row r="1415" spans="3:4">
      <c r="C1415" s="41"/>
      <c r="D1415" s="41"/>
    </row>
    <row r="1416" spans="3:4">
      <c r="C1416" s="41"/>
      <c r="D1416" s="41"/>
    </row>
    <row r="1417" spans="3:4">
      <c r="C1417" s="41"/>
      <c r="D1417" s="41"/>
    </row>
    <row r="1418" spans="3:4">
      <c r="C1418" s="41"/>
      <c r="D1418" s="41"/>
    </row>
    <row r="1419" spans="3:4">
      <c r="C1419" s="41"/>
      <c r="D1419" s="41"/>
    </row>
    <row r="1420" spans="3:4">
      <c r="C1420" s="41"/>
      <c r="D1420" s="41"/>
    </row>
    <row r="1421" spans="3:4">
      <c r="C1421" s="41"/>
      <c r="D1421" s="41"/>
    </row>
    <row r="1422" spans="3:4">
      <c r="C1422" s="41"/>
      <c r="D1422" s="41"/>
    </row>
    <row r="1423" spans="3:4">
      <c r="C1423" s="41"/>
      <c r="D1423" s="41"/>
    </row>
    <row r="1424" spans="3:4">
      <c r="C1424" s="41"/>
      <c r="D1424" s="41"/>
    </row>
    <row r="1425" spans="3:4">
      <c r="C1425" s="41"/>
      <c r="D1425" s="41"/>
    </row>
    <row r="1426" spans="3:4">
      <c r="C1426" s="41"/>
      <c r="D1426" s="41"/>
    </row>
    <row r="1427" spans="3:4">
      <c r="C1427" s="41"/>
      <c r="D1427" s="41"/>
    </row>
    <row r="1428" spans="3:4">
      <c r="C1428" s="41"/>
      <c r="D1428" s="41"/>
    </row>
    <row r="1429" spans="3:4">
      <c r="C1429" s="41"/>
      <c r="D1429" s="41"/>
    </row>
    <row r="1430" spans="3:4">
      <c r="C1430" s="41"/>
      <c r="D1430" s="41"/>
    </row>
    <row r="1431" spans="3:4">
      <c r="C1431" s="41"/>
      <c r="D1431" s="41"/>
    </row>
    <row r="1432" spans="3:4">
      <c r="C1432" s="41"/>
      <c r="D1432" s="41"/>
    </row>
    <row r="1433" spans="3:4">
      <c r="C1433" s="41"/>
      <c r="D1433" s="41"/>
    </row>
    <row r="1434" spans="3:4">
      <c r="C1434" s="41"/>
      <c r="D1434" s="41"/>
    </row>
    <row r="1435" spans="3:4">
      <c r="C1435" s="41"/>
      <c r="D1435" s="41"/>
    </row>
    <row r="1436" spans="3:4">
      <c r="C1436" s="41"/>
      <c r="D1436" s="41"/>
    </row>
    <row r="1437" spans="3:4">
      <c r="C1437" s="41"/>
      <c r="D1437" s="41"/>
    </row>
    <row r="1438" spans="3:4">
      <c r="C1438" s="41"/>
      <c r="D1438" s="41"/>
    </row>
    <row r="1439" spans="3:4">
      <c r="C1439" s="41"/>
      <c r="D1439" s="41"/>
    </row>
    <row r="1440" spans="3:4">
      <c r="C1440" s="41"/>
      <c r="D1440" s="41"/>
    </row>
    <row r="1441" spans="3:4">
      <c r="C1441" s="41"/>
      <c r="D1441" s="41"/>
    </row>
    <row r="1442" spans="3:4">
      <c r="C1442" s="41"/>
      <c r="D1442" s="41"/>
    </row>
    <row r="1443" spans="3:4">
      <c r="C1443" s="41"/>
      <c r="D1443" s="41"/>
    </row>
    <row r="1444" spans="3:4">
      <c r="C1444" s="41"/>
      <c r="D1444" s="41"/>
    </row>
    <row r="1445" spans="3:4">
      <c r="C1445" s="41"/>
      <c r="D1445" s="41"/>
    </row>
    <row r="1446" spans="3:4">
      <c r="C1446" s="41"/>
      <c r="D1446" s="41"/>
    </row>
    <row r="1447" spans="3:4">
      <c r="C1447" s="41"/>
      <c r="D1447" s="41"/>
    </row>
    <row r="1448" spans="3:4">
      <c r="C1448" s="41"/>
      <c r="D1448" s="41"/>
    </row>
    <row r="1449" spans="3:4">
      <c r="C1449" s="41"/>
      <c r="D1449" s="41"/>
    </row>
    <row r="1450" spans="3:4">
      <c r="C1450" s="41"/>
      <c r="D1450" s="41"/>
    </row>
    <row r="1451" spans="3:4">
      <c r="C1451" s="41"/>
      <c r="D1451" s="41"/>
    </row>
    <row r="1452" spans="3:4">
      <c r="C1452" s="41"/>
      <c r="D1452" s="41"/>
    </row>
    <row r="1453" spans="3:4">
      <c r="C1453" s="41"/>
      <c r="D1453" s="41"/>
    </row>
    <row r="1454" spans="3:4">
      <c r="C1454" s="41"/>
      <c r="D1454" s="41"/>
    </row>
    <row r="1455" spans="3:4">
      <c r="C1455" s="41"/>
      <c r="D1455" s="41"/>
    </row>
    <row r="1456" spans="3:4">
      <c r="C1456" s="41"/>
      <c r="D1456" s="41"/>
    </row>
    <row r="1457" spans="3:4">
      <c r="C1457" s="41"/>
      <c r="D1457" s="41"/>
    </row>
    <row r="1458" spans="3:4">
      <c r="C1458" s="41"/>
      <c r="D1458" s="41"/>
    </row>
    <row r="1459" spans="3:4">
      <c r="C1459" s="41"/>
      <c r="D1459" s="41"/>
    </row>
    <row r="1460" spans="3:4">
      <c r="C1460" s="41"/>
      <c r="D1460" s="41"/>
    </row>
    <row r="1461" spans="3:4">
      <c r="C1461" s="41"/>
      <c r="D1461" s="41"/>
    </row>
    <row r="1462" spans="3:4">
      <c r="C1462" s="41"/>
      <c r="D1462" s="41"/>
    </row>
    <row r="1463" spans="3:4">
      <c r="C1463" s="41"/>
      <c r="D1463" s="41"/>
    </row>
    <row r="1464" spans="3:4">
      <c r="C1464" s="41"/>
      <c r="D1464" s="41"/>
    </row>
    <row r="1465" spans="3:4">
      <c r="C1465" s="41"/>
      <c r="D1465" s="41"/>
    </row>
    <row r="1466" spans="3:4">
      <c r="C1466" s="41"/>
      <c r="D1466" s="41"/>
    </row>
    <row r="1467" spans="3:4">
      <c r="C1467" s="41"/>
      <c r="D1467" s="41"/>
    </row>
    <row r="1468" spans="3:4">
      <c r="C1468" s="41"/>
      <c r="D1468" s="41"/>
    </row>
    <row r="1469" spans="3:4">
      <c r="C1469" s="41"/>
      <c r="D1469" s="41"/>
    </row>
    <row r="1470" spans="3:4">
      <c r="C1470" s="41"/>
      <c r="D1470" s="41"/>
    </row>
    <row r="1471" spans="3:4">
      <c r="C1471" s="41"/>
      <c r="D1471" s="41"/>
    </row>
    <row r="1472" spans="3:4">
      <c r="C1472" s="41"/>
      <c r="D1472" s="41"/>
    </row>
    <row r="1473" spans="3:4">
      <c r="C1473" s="41"/>
      <c r="D1473" s="41"/>
    </row>
    <row r="1474" spans="3:4">
      <c r="C1474" s="41"/>
      <c r="D1474" s="41"/>
    </row>
    <row r="1475" spans="3:4">
      <c r="C1475" s="41"/>
      <c r="D1475" s="41"/>
    </row>
    <row r="1476" spans="3:4">
      <c r="C1476" s="41"/>
      <c r="D1476" s="41"/>
    </row>
    <row r="1477" spans="3:4">
      <c r="C1477" s="41"/>
      <c r="D1477" s="41"/>
    </row>
    <row r="1478" spans="3:4">
      <c r="C1478" s="41"/>
      <c r="D1478" s="41"/>
    </row>
    <row r="1479" spans="3:4">
      <c r="C1479" s="41"/>
      <c r="D1479" s="41"/>
    </row>
    <row r="1480" spans="3:4">
      <c r="C1480" s="41"/>
      <c r="D1480" s="41"/>
    </row>
    <row r="1481" spans="3:4">
      <c r="C1481" s="41"/>
      <c r="D1481" s="41"/>
    </row>
    <row r="1482" spans="3:4">
      <c r="C1482" s="41"/>
      <c r="D1482" s="41"/>
    </row>
    <row r="1483" spans="3:4">
      <c r="C1483" s="41"/>
      <c r="D1483" s="41"/>
    </row>
    <row r="1484" spans="3:4">
      <c r="C1484" s="41"/>
      <c r="D1484" s="41"/>
    </row>
    <row r="1485" spans="3:4">
      <c r="C1485" s="41"/>
      <c r="D1485" s="41"/>
    </row>
    <row r="1486" spans="3:4">
      <c r="C1486" s="41"/>
      <c r="D1486" s="41"/>
    </row>
    <row r="1487" spans="3:4">
      <c r="C1487" s="41"/>
      <c r="D1487" s="41"/>
    </row>
    <row r="1488" spans="3:4">
      <c r="C1488" s="41"/>
      <c r="D1488" s="41"/>
    </row>
    <row r="1489" spans="3:4">
      <c r="C1489" s="41"/>
      <c r="D1489" s="41"/>
    </row>
    <row r="1490" spans="3:4">
      <c r="C1490" s="41"/>
      <c r="D1490" s="41"/>
    </row>
    <row r="1491" spans="3:4">
      <c r="C1491" s="41"/>
      <c r="D1491" s="41"/>
    </row>
    <row r="1492" spans="3:4">
      <c r="C1492" s="41"/>
      <c r="D1492" s="41"/>
    </row>
    <row r="1493" spans="3:4">
      <c r="C1493" s="41"/>
      <c r="D1493" s="41"/>
    </row>
    <row r="1494" spans="3:4">
      <c r="C1494" s="41"/>
      <c r="D1494" s="41"/>
    </row>
    <row r="1495" spans="3:4">
      <c r="C1495" s="41"/>
      <c r="D1495" s="41"/>
    </row>
    <row r="1496" spans="3:4">
      <c r="C1496" s="41"/>
      <c r="D1496" s="41"/>
    </row>
    <row r="1497" spans="3:4">
      <c r="C1497" s="41"/>
      <c r="D1497" s="41"/>
    </row>
    <row r="1498" spans="3:4">
      <c r="C1498" s="41"/>
      <c r="D1498" s="41"/>
    </row>
    <row r="1499" spans="3:4">
      <c r="C1499" s="41"/>
      <c r="D1499" s="41"/>
    </row>
    <row r="1500" spans="3:4">
      <c r="C1500" s="41"/>
      <c r="D1500" s="41"/>
    </row>
    <row r="1501" spans="3:4">
      <c r="C1501" s="41"/>
      <c r="D1501" s="41"/>
    </row>
    <row r="1502" spans="3:4">
      <c r="C1502" s="41"/>
      <c r="D1502" s="41"/>
    </row>
    <row r="1503" spans="3:4">
      <c r="C1503" s="41"/>
      <c r="D1503" s="41"/>
    </row>
    <row r="1504" spans="3:4">
      <c r="C1504" s="41"/>
      <c r="D1504" s="41"/>
    </row>
    <row r="1505" spans="3:4">
      <c r="C1505" s="41"/>
      <c r="D1505" s="41"/>
    </row>
    <row r="1506" spans="3:4">
      <c r="C1506" s="41"/>
      <c r="D1506" s="41"/>
    </row>
    <row r="1507" spans="3:4">
      <c r="C1507" s="41"/>
      <c r="D1507" s="41"/>
    </row>
    <row r="1508" spans="3:4">
      <c r="C1508" s="41"/>
      <c r="D1508" s="41"/>
    </row>
    <row r="1509" spans="3:4">
      <c r="C1509" s="41"/>
      <c r="D1509" s="41"/>
    </row>
    <row r="1510" spans="3:4">
      <c r="C1510" s="41"/>
      <c r="D1510" s="41"/>
    </row>
    <row r="1511" spans="3:4">
      <c r="C1511" s="41"/>
      <c r="D1511" s="41"/>
    </row>
    <row r="1512" spans="3:4">
      <c r="C1512" s="41"/>
      <c r="D1512" s="41"/>
    </row>
    <row r="1513" spans="3:4">
      <c r="C1513" s="41"/>
      <c r="D1513" s="41"/>
    </row>
    <row r="1514" spans="3:4">
      <c r="C1514" s="41"/>
      <c r="D1514" s="41"/>
    </row>
    <row r="1515" spans="3:4">
      <c r="C1515" s="41"/>
      <c r="D1515" s="41"/>
    </row>
    <row r="1516" spans="3:4">
      <c r="C1516" s="41"/>
      <c r="D1516" s="41"/>
    </row>
    <row r="1517" spans="3:4">
      <c r="C1517" s="41"/>
      <c r="D1517" s="41"/>
    </row>
    <row r="1518" spans="3:4">
      <c r="C1518" s="41"/>
      <c r="D1518" s="41"/>
    </row>
    <row r="1519" spans="3:4">
      <c r="C1519" s="41"/>
      <c r="D1519" s="41"/>
    </row>
    <row r="1520" spans="3:4">
      <c r="C1520" s="41"/>
      <c r="D1520" s="41"/>
    </row>
    <row r="1521" spans="3:4">
      <c r="C1521" s="41"/>
      <c r="D1521" s="41"/>
    </row>
    <row r="1522" spans="3:4">
      <c r="C1522" s="41"/>
      <c r="D1522" s="41"/>
    </row>
    <row r="1523" spans="3:4">
      <c r="C1523" s="41"/>
      <c r="D1523" s="41"/>
    </row>
    <row r="1524" spans="3:4">
      <c r="C1524" s="41"/>
      <c r="D1524" s="41"/>
    </row>
    <row r="1525" spans="3:4">
      <c r="C1525" s="41"/>
      <c r="D1525" s="41"/>
    </row>
    <row r="1526" spans="3:4">
      <c r="C1526" s="41"/>
      <c r="D1526" s="41"/>
    </row>
    <row r="1527" spans="3:4">
      <c r="C1527" s="41"/>
      <c r="D1527" s="41"/>
    </row>
    <row r="1528" spans="3:4">
      <c r="C1528" s="41"/>
      <c r="D1528" s="41"/>
    </row>
    <row r="1529" spans="3:4">
      <c r="C1529" s="41"/>
      <c r="D1529" s="41"/>
    </row>
    <row r="1530" spans="3:4">
      <c r="C1530" s="41"/>
      <c r="D1530" s="41"/>
    </row>
    <row r="1531" spans="3:4">
      <c r="C1531" s="41"/>
      <c r="D1531" s="41"/>
    </row>
    <row r="1532" spans="3:4">
      <c r="C1532" s="41"/>
      <c r="D1532" s="41"/>
    </row>
    <row r="1533" spans="3:4">
      <c r="C1533" s="41"/>
      <c r="D1533" s="41"/>
    </row>
    <row r="1534" spans="3:4">
      <c r="C1534" s="41"/>
      <c r="D1534" s="41"/>
    </row>
    <row r="1535" spans="3:4">
      <c r="C1535" s="41"/>
      <c r="D1535" s="41"/>
    </row>
    <row r="1536" spans="3:4">
      <c r="C1536" s="41"/>
      <c r="D1536" s="41"/>
    </row>
    <row r="1537" spans="3:4">
      <c r="C1537" s="41"/>
      <c r="D1537" s="41"/>
    </row>
    <row r="1538" spans="3:4">
      <c r="C1538" s="41"/>
      <c r="D1538" s="41"/>
    </row>
    <row r="1539" spans="3:4">
      <c r="C1539" s="41"/>
      <c r="D1539" s="41"/>
    </row>
    <row r="1540" spans="3:4">
      <c r="C1540" s="41"/>
      <c r="D1540" s="41"/>
    </row>
    <row r="1541" spans="3:4">
      <c r="C1541" s="41"/>
      <c r="D1541" s="41"/>
    </row>
    <row r="1542" spans="3:4">
      <c r="C1542" s="41"/>
      <c r="D1542" s="41"/>
    </row>
    <row r="1543" spans="3:4">
      <c r="C1543" s="41"/>
      <c r="D1543" s="41"/>
    </row>
    <row r="1544" spans="3:4">
      <c r="C1544" s="41"/>
      <c r="D1544" s="41"/>
    </row>
    <row r="1545" spans="3:4">
      <c r="C1545" s="41"/>
      <c r="D1545" s="41"/>
    </row>
    <row r="1546" spans="3:4">
      <c r="C1546" s="41"/>
      <c r="D1546" s="41"/>
    </row>
    <row r="1547" spans="3:4">
      <c r="C1547" s="41"/>
      <c r="D1547" s="41"/>
    </row>
    <row r="1548" spans="3:4">
      <c r="C1548" s="41"/>
      <c r="D1548" s="41"/>
    </row>
    <row r="1549" spans="3:4">
      <c r="C1549" s="41"/>
      <c r="D1549" s="41"/>
    </row>
    <row r="1550" spans="3:4">
      <c r="C1550" s="41"/>
      <c r="D1550" s="41"/>
    </row>
    <row r="1551" spans="3:4">
      <c r="C1551" s="41"/>
      <c r="D1551" s="41"/>
    </row>
    <row r="1552" spans="3:4">
      <c r="C1552" s="41"/>
      <c r="D1552" s="41"/>
    </row>
    <row r="1553" spans="3:4">
      <c r="C1553" s="41"/>
      <c r="D1553" s="41"/>
    </row>
    <row r="1554" spans="3:4">
      <c r="C1554" s="41"/>
      <c r="D1554" s="41"/>
    </row>
    <row r="1555" spans="3:4">
      <c r="C1555" s="41"/>
      <c r="D1555" s="41"/>
    </row>
    <row r="1556" spans="3:4">
      <c r="C1556" s="41"/>
      <c r="D1556" s="41"/>
    </row>
    <row r="1557" spans="3:4">
      <c r="C1557" s="41"/>
      <c r="D1557" s="41"/>
    </row>
    <row r="1558" spans="3:4">
      <c r="C1558" s="41"/>
      <c r="D1558" s="41"/>
    </row>
    <row r="1559" spans="3:4">
      <c r="C1559" s="41"/>
      <c r="D1559" s="41"/>
    </row>
    <row r="1560" spans="3:4">
      <c r="C1560" s="41"/>
      <c r="D1560" s="41"/>
    </row>
    <row r="1561" spans="3:4">
      <c r="C1561" s="41"/>
      <c r="D1561" s="41"/>
    </row>
    <row r="1562" spans="3:4">
      <c r="C1562" s="41"/>
      <c r="D1562" s="41"/>
    </row>
    <row r="1563" spans="3:4">
      <c r="C1563" s="41"/>
      <c r="D1563" s="41"/>
    </row>
    <row r="1564" spans="3:4">
      <c r="C1564" s="41"/>
      <c r="D1564" s="41"/>
    </row>
    <row r="1565" spans="3:4">
      <c r="C1565" s="41"/>
      <c r="D1565" s="41"/>
    </row>
    <row r="1566" spans="3:4">
      <c r="C1566" s="41"/>
      <c r="D1566" s="41"/>
    </row>
    <row r="1567" spans="3:4">
      <c r="C1567" s="41"/>
      <c r="D1567" s="41"/>
    </row>
    <row r="1568" spans="3:4">
      <c r="C1568" s="41"/>
      <c r="D1568" s="41"/>
    </row>
    <row r="1569" spans="3:4">
      <c r="C1569" s="41"/>
      <c r="D1569" s="41"/>
    </row>
    <row r="1570" spans="3:4">
      <c r="C1570" s="41"/>
      <c r="D1570" s="41"/>
    </row>
    <row r="1571" spans="3:4">
      <c r="C1571" s="41"/>
      <c r="D1571" s="41"/>
    </row>
    <row r="1572" spans="3:4">
      <c r="C1572" s="41"/>
      <c r="D1572" s="41"/>
    </row>
    <row r="1573" spans="3:4">
      <c r="C1573" s="41"/>
      <c r="D1573" s="41"/>
    </row>
    <row r="1574" spans="3:4">
      <c r="C1574" s="41"/>
      <c r="D1574" s="41"/>
    </row>
    <row r="1575" spans="3:4">
      <c r="C1575" s="41"/>
      <c r="D1575" s="41"/>
    </row>
    <row r="1576" spans="3:4">
      <c r="C1576" s="41"/>
      <c r="D1576" s="41"/>
    </row>
    <row r="1577" spans="3:4">
      <c r="C1577" s="41"/>
      <c r="D1577" s="41"/>
    </row>
    <row r="1578" spans="3:4">
      <c r="C1578" s="41"/>
      <c r="D1578" s="41"/>
    </row>
    <row r="1579" spans="3:4">
      <c r="C1579" s="41"/>
      <c r="D1579" s="41"/>
    </row>
    <row r="1580" spans="3:4">
      <c r="C1580" s="41"/>
      <c r="D1580" s="41"/>
    </row>
    <row r="1581" spans="3:4">
      <c r="C1581" s="41"/>
      <c r="D1581" s="41"/>
    </row>
    <row r="1582" spans="3:4">
      <c r="C1582" s="41"/>
      <c r="D1582" s="41"/>
    </row>
    <row r="1583" spans="3:4">
      <c r="C1583" s="41"/>
      <c r="D1583" s="41"/>
    </row>
    <row r="1584" spans="3:4">
      <c r="C1584" s="41"/>
      <c r="D1584" s="41"/>
    </row>
    <row r="1585" spans="3:4">
      <c r="C1585" s="41"/>
      <c r="D1585" s="41"/>
    </row>
    <row r="1586" spans="3:4">
      <c r="C1586" s="41"/>
      <c r="D1586" s="41"/>
    </row>
    <row r="1587" spans="3:4">
      <c r="C1587" s="41"/>
      <c r="D1587" s="41"/>
    </row>
    <row r="1588" spans="3:4">
      <c r="C1588" s="41"/>
      <c r="D1588" s="41"/>
    </row>
    <row r="1589" spans="3:4">
      <c r="C1589" s="41"/>
      <c r="D1589" s="41"/>
    </row>
    <row r="1590" spans="3:4">
      <c r="C1590" s="41"/>
      <c r="D1590" s="41"/>
    </row>
    <row r="1591" spans="3:4">
      <c r="C1591" s="41"/>
      <c r="D1591" s="41"/>
    </row>
    <row r="1592" spans="3:4">
      <c r="C1592" s="41"/>
      <c r="D1592" s="41"/>
    </row>
    <row r="1593" spans="3:4">
      <c r="C1593" s="41"/>
      <c r="D1593" s="41"/>
    </row>
    <row r="1594" spans="3:4">
      <c r="C1594" s="41"/>
      <c r="D1594" s="41"/>
    </row>
    <row r="1595" spans="3:4">
      <c r="C1595" s="41"/>
      <c r="D1595" s="41"/>
    </row>
    <row r="1596" spans="3:4">
      <c r="C1596" s="41"/>
      <c r="D1596" s="41"/>
    </row>
    <row r="1597" spans="3:4">
      <c r="C1597" s="41"/>
      <c r="D1597" s="41"/>
    </row>
    <row r="1598" spans="3:4">
      <c r="C1598" s="41"/>
      <c r="D1598" s="41"/>
    </row>
    <row r="1599" spans="3:4">
      <c r="C1599" s="41"/>
      <c r="D1599" s="41"/>
    </row>
    <row r="1600" spans="3:4">
      <c r="C1600" s="41"/>
      <c r="D1600" s="41"/>
    </row>
    <row r="1601" spans="3:4">
      <c r="C1601" s="41"/>
      <c r="D1601" s="41"/>
    </row>
    <row r="1602" spans="3:4">
      <c r="C1602" s="41"/>
      <c r="D1602" s="41"/>
    </row>
    <row r="1603" spans="3:4">
      <c r="C1603" s="41"/>
      <c r="D1603" s="41"/>
    </row>
    <row r="1604" spans="3:4">
      <c r="C1604" s="41"/>
      <c r="D1604" s="41"/>
    </row>
    <row r="1605" spans="3:4">
      <c r="C1605" s="41"/>
      <c r="D1605" s="41"/>
    </row>
    <row r="1606" spans="3:4">
      <c r="C1606" s="41"/>
      <c r="D1606" s="41"/>
    </row>
    <row r="1607" spans="3:4">
      <c r="C1607" s="41"/>
      <c r="D1607" s="41"/>
    </row>
    <row r="1608" spans="3:4">
      <c r="C1608" s="41"/>
      <c r="D1608" s="41"/>
    </row>
    <row r="1609" spans="3:4">
      <c r="C1609" s="41"/>
      <c r="D1609" s="41"/>
    </row>
    <row r="1610" spans="3:4">
      <c r="C1610" s="41"/>
      <c r="D1610" s="41"/>
    </row>
    <row r="1611" spans="3:4">
      <c r="C1611" s="41"/>
      <c r="D1611" s="41"/>
    </row>
    <row r="1612" spans="3:4">
      <c r="C1612" s="41"/>
      <c r="D1612" s="41"/>
    </row>
    <row r="1613" spans="3:4">
      <c r="C1613" s="41"/>
      <c r="D1613" s="41"/>
    </row>
    <row r="1614" spans="3:4">
      <c r="C1614" s="41"/>
      <c r="D1614" s="41"/>
    </row>
    <row r="1615" spans="3:4">
      <c r="C1615" s="41"/>
      <c r="D1615" s="41"/>
    </row>
    <row r="1616" spans="3:4">
      <c r="C1616" s="41"/>
      <c r="D1616" s="41"/>
    </row>
    <row r="1617" spans="3:4">
      <c r="C1617" s="41"/>
      <c r="D1617" s="41"/>
    </row>
    <row r="1618" spans="3:4">
      <c r="C1618" s="41"/>
      <c r="D1618" s="41"/>
    </row>
    <row r="1619" spans="3:4">
      <c r="C1619" s="41"/>
      <c r="D1619" s="41"/>
    </row>
    <row r="1620" spans="3:4">
      <c r="C1620" s="41"/>
      <c r="D1620" s="41"/>
    </row>
    <row r="1621" spans="3:4">
      <c r="C1621" s="41"/>
      <c r="D1621" s="41"/>
    </row>
    <row r="1622" spans="3:4">
      <c r="C1622" s="41"/>
      <c r="D1622" s="41"/>
    </row>
    <row r="1623" spans="3:4">
      <c r="C1623" s="41"/>
      <c r="D1623" s="41"/>
    </row>
    <row r="1624" spans="3:4">
      <c r="C1624" s="41"/>
      <c r="D1624" s="41"/>
    </row>
    <row r="1625" spans="3:4">
      <c r="C1625" s="41"/>
      <c r="D1625" s="41"/>
    </row>
    <row r="1626" spans="3:4">
      <c r="C1626" s="41"/>
      <c r="D1626" s="41"/>
    </row>
    <row r="1627" spans="3:4">
      <c r="C1627" s="41"/>
      <c r="D1627" s="41"/>
    </row>
    <row r="1628" spans="3:4">
      <c r="C1628" s="41"/>
      <c r="D1628" s="41"/>
    </row>
    <row r="1629" spans="3:4">
      <c r="C1629" s="41"/>
      <c r="D1629" s="41"/>
    </row>
    <row r="1630" spans="3:4">
      <c r="C1630" s="41"/>
      <c r="D1630" s="41"/>
    </row>
    <row r="1631" spans="3:4">
      <c r="C1631" s="41"/>
      <c r="D1631" s="41"/>
    </row>
    <row r="1632" spans="3:4">
      <c r="C1632" s="41"/>
      <c r="D1632" s="41"/>
    </row>
    <row r="1633" spans="3:4">
      <c r="C1633" s="41"/>
      <c r="D1633" s="41"/>
    </row>
    <row r="1634" spans="3:4">
      <c r="C1634" s="41"/>
      <c r="D1634" s="41"/>
    </row>
    <row r="1635" spans="3:4">
      <c r="C1635" s="41"/>
      <c r="D1635" s="41"/>
    </row>
    <row r="1636" spans="3:4">
      <c r="C1636" s="41"/>
      <c r="D1636" s="41"/>
    </row>
    <row r="1637" spans="3:4">
      <c r="C1637" s="41"/>
      <c r="D1637" s="41"/>
    </row>
    <row r="1638" spans="3:4">
      <c r="C1638" s="41"/>
      <c r="D1638" s="41"/>
    </row>
    <row r="1639" spans="3:4">
      <c r="C1639" s="41"/>
      <c r="D1639" s="41"/>
    </row>
    <row r="1640" spans="3:4">
      <c r="C1640" s="41"/>
      <c r="D1640" s="41"/>
    </row>
    <row r="1641" spans="3:4">
      <c r="C1641" s="41"/>
      <c r="D1641" s="41"/>
    </row>
    <row r="1642" spans="3:4">
      <c r="C1642" s="41"/>
      <c r="D1642" s="41"/>
    </row>
    <row r="1643" spans="3:4">
      <c r="C1643" s="41"/>
      <c r="D1643" s="41"/>
    </row>
    <row r="1644" spans="3:4">
      <c r="C1644" s="41"/>
      <c r="D1644" s="41"/>
    </row>
    <row r="1645" spans="3:4">
      <c r="C1645" s="41"/>
      <c r="D1645" s="41"/>
    </row>
    <row r="1646" spans="3:4">
      <c r="C1646" s="41"/>
      <c r="D1646" s="41"/>
    </row>
    <row r="1647" spans="3:4">
      <c r="C1647" s="41"/>
      <c r="D1647" s="41"/>
    </row>
    <row r="1648" spans="3:4">
      <c r="C1648" s="41"/>
      <c r="D1648" s="41"/>
    </row>
    <row r="1649" spans="3:4">
      <c r="C1649" s="41"/>
      <c r="D1649" s="41"/>
    </row>
    <row r="1650" spans="3:4">
      <c r="C1650" s="41"/>
      <c r="D1650" s="41"/>
    </row>
    <row r="1651" spans="3:4">
      <c r="C1651" s="41"/>
      <c r="D1651" s="41"/>
    </row>
    <row r="1652" spans="3:4">
      <c r="C1652" s="41"/>
      <c r="D1652" s="41"/>
    </row>
    <row r="1653" spans="3:4">
      <c r="C1653" s="41"/>
      <c r="D1653" s="41"/>
    </row>
    <row r="1654" spans="3:4">
      <c r="C1654" s="41"/>
      <c r="D1654" s="41"/>
    </row>
    <row r="1655" spans="3:4">
      <c r="C1655" s="41"/>
      <c r="D1655" s="41"/>
    </row>
    <row r="1656" spans="3:4">
      <c r="C1656" s="41"/>
      <c r="D1656" s="41"/>
    </row>
    <row r="1657" spans="3:4">
      <c r="C1657" s="41"/>
      <c r="D1657" s="41"/>
    </row>
    <row r="1658" spans="3:4">
      <c r="C1658" s="41"/>
      <c r="D1658" s="41"/>
    </row>
    <row r="1659" spans="3:4">
      <c r="C1659" s="41"/>
      <c r="D1659" s="41"/>
    </row>
    <row r="1660" spans="3:4">
      <c r="C1660" s="41"/>
      <c r="D1660" s="41"/>
    </row>
    <row r="1661" spans="3:4">
      <c r="C1661" s="41"/>
      <c r="D1661" s="41"/>
    </row>
    <row r="1662" spans="3:4">
      <c r="C1662" s="41"/>
      <c r="D1662" s="41"/>
    </row>
    <row r="1663" spans="3:4">
      <c r="C1663" s="41"/>
      <c r="D1663" s="41"/>
    </row>
    <row r="1664" spans="3:4">
      <c r="C1664" s="41"/>
      <c r="D1664" s="41"/>
    </row>
    <row r="1665" spans="3:4">
      <c r="C1665" s="41"/>
      <c r="D1665" s="41"/>
    </row>
    <row r="1666" spans="3:4">
      <c r="C1666" s="41"/>
      <c r="D1666" s="41"/>
    </row>
    <row r="1667" spans="3:4">
      <c r="C1667" s="41"/>
      <c r="D1667" s="41"/>
    </row>
    <row r="1668" spans="3:4">
      <c r="C1668" s="41"/>
      <c r="D1668" s="41"/>
    </row>
    <row r="1669" spans="3:4">
      <c r="C1669" s="41"/>
      <c r="D1669" s="41"/>
    </row>
    <row r="1670" spans="3:4">
      <c r="C1670" s="41"/>
      <c r="D1670" s="41"/>
    </row>
    <row r="1671" spans="3:4">
      <c r="C1671" s="41"/>
      <c r="D1671" s="41"/>
    </row>
    <row r="1672" spans="3:4">
      <c r="C1672" s="41"/>
      <c r="D1672" s="41"/>
    </row>
    <row r="1673" spans="3:4">
      <c r="C1673" s="41"/>
      <c r="D1673" s="41"/>
    </row>
    <row r="1674" spans="3:4">
      <c r="C1674" s="41"/>
      <c r="D1674" s="41"/>
    </row>
    <row r="1675" spans="3:4">
      <c r="C1675" s="41"/>
      <c r="D1675" s="41"/>
    </row>
    <row r="1676" spans="3:4">
      <c r="C1676" s="41"/>
      <c r="D1676" s="41"/>
    </row>
    <row r="1677" spans="3:4">
      <c r="C1677" s="41"/>
      <c r="D1677" s="41"/>
    </row>
    <row r="1678" spans="3:4">
      <c r="C1678" s="41"/>
      <c r="D1678" s="41"/>
    </row>
    <row r="1679" spans="3:4">
      <c r="C1679" s="41"/>
      <c r="D1679" s="41"/>
    </row>
    <row r="1680" spans="3:4">
      <c r="C1680" s="41"/>
      <c r="D1680" s="41"/>
    </row>
    <row r="1681" spans="3:4">
      <c r="C1681" s="41"/>
      <c r="D1681" s="41"/>
    </row>
    <row r="1682" spans="3:4">
      <c r="C1682" s="41"/>
      <c r="D1682" s="41"/>
    </row>
    <row r="1683" spans="3:4">
      <c r="C1683" s="41"/>
      <c r="D1683" s="41"/>
    </row>
    <row r="1684" spans="3:4">
      <c r="C1684" s="41"/>
      <c r="D1684" s="41"/>
    </row>
    <row r="1685" spans="3:4">
      <c r="C1685" s="41"/>
      <c r="D1685" s="41"/>
    </row>
    <row r="1686" spans="3:4">
      <c r="C1686" s="41"/>
      <c r="D1686" s="41"/>
    </row>
    <row r="1687" spans="3:4">
      <c r="C1687" s="41"/>
      <c r="D1687" s="41"/>
    </row>
    <row r="1688" spans="3:4">
      <c r="C1688" s="41"/>
      <c r="D1688" s="41"/>
    </row>
    <row r="1689" spans="3:4">
      <c r="C1689" s="41"/>
      <c r="D1689" s="41"/>
    </row>
    <row r="1690" spans="3:4">
      <c r="C1690" s="41"/>
      <c r="D1690" s="41"/>
    </row>
    <row r="1691" spans="3:4">
      <c r="C1691" s="41"/>
      <c r="D1691" s="41"/>
    </row>
    <row r="1692" spans="3:4">
      <c r="C1692" s="41"/>
      <c r="D1692" s="41"/>
    </row>
    <row r="1693" spans="3:4">
      <c r="C1693" s="41"/>
      <c r="D1693" s="41"/>
    </row>
    <row r="1694" spans="3:4">
      <c r="C1694" s="41"/>
      <c r="D1694" s="41"/>
    </row>
    <row r="1695" spans="3:4">
      <c r="C1695" s="41"/>
      <c r="D1695" s="41"/>
    </row>
    <row r="1696" spans="3:4">
      <c r="C1696" s="41"/>
      <c r="D1696" s="41"/>
    </row>
    <row r="1697" spans="3:4">
      <c r="C1697" s="41"/>
      <c r="D1697" s="41"/>
    </row>
    <row r="1698" spans="3:4">
      <c r="C1698" s="41"/>
      <c r="D1698" s="41"/>
    </row>
    <row r="1699" spans="3:4">
      <c r="C1699" s="41"/>
      <c r="D1699" s="41"/>
    </row>
    <row r="1700" spans="3:4">
      <c r="C1700" s="41"/>
      <c r="D1700" s="41"/>
    </row>
    <row r="1701" spans="3:4">
      <c r="C1701" s="41"/>
      <c r="D1701" s="41"/>
    </row>
    <row r="1702" spans="3:4">
      <c r="C1702" s="41"/>
      <c r="D1702" s="41"/>
    </row>
    <row r="1703" spans="3:4">
      <c r="C1703" s="41"/>
      <c r="D1703" s="41"/>
    </row>
    <row r="1704" spans="3:4">
      <c r="C1704" s="41"/>
      <c r="D1704" s="41"/>
    </row>
    <row r="1705" spans="3:4">
      <c r="C1705" s="41"/>
      <c r="D1705" s="41"/>
    </row>
    <row r="1706" spans="3:4">
      <c r="C1706" s="41"/>
      <c r="D1706" s="41"/>
    </row>
    <row r="1707" spans="3:4">
      <c r="C1707" s="41"/>
      <c r="D1707" s="41"/>
    </row>
    <row r="1708" spans="3:4">
      <c r="C1708" s="41"/>
      <c r="D1708" s="41"/>
    </row>
    <row r="1709" spans="3:4">
      <c r="C1709" s="41"/>
      <c r="D1709" s="41"/>
    </row>
    <row r="1710" spans="3:4">
      <c r="C1710" s="41"/>
      <c r="D1710" s="41"/>
    </row>
    <row r="1711" spans="3:4">
      <c r="C1711" s="41"/>
      <c r="D1711" s="41"/>
    </row>
    <row r="1712" spans="3:4">
      <c r="C1712" s="41"/>
      <c r="D1712" s="41"/>
    </row>
    <row r="1713" spans="3:4">
      <c r="C1713" s="41"/>
      <c r="D1713" s="41"/>
    </row>
    <row r="1714" spans="3:4">
      <c r="C1714" s="41"/>
      <c r="D1714" s="41"/>
    </row>
    <row r="1715" spans="3:4">
      <c r="C1715" s="41"/>
      <c r="D1715" s="41"/>
    </row>
    <row r="1716" spans="3:4">
      <c r="C1716" s="41"/>
      <c r="D1716" s="41"/>
    </row>
    <row r="1717" spans="3:4">
      <c r="C1717" s="41"/>
      <c r="D1717" s="41"/>
    </row>
    <row r="1718" spans="3:4">
      <c r="C1718" s="41"/>
      <c r="D1718" s="41"/>
    </row>
    <row r="1719" spans="3:4">
      <c r="C1719" s="41"/>
      <c r="D1719" s="41"/>
    </row>
    <row r="1720" spans="3:4">
      <c r="C1720" s="41"/>
      <c r="D1720" s="41"/>
    </row>
    <row r="1721" spans="3:4">
      <c r="C1721" s="41"/>
      <c r="D1721" s="41"/>
    </row>
    <row r="1722" spans="3:4">
      <c r="C1722" s="41"/>
      <c r="D1722" s="41"/>
    </row>
    <row r="1723" spans="3:4">
      <c r="C1723" s="41"/>
      <c r="D1723" s="41"/>
    </row>
    <row r="1724" spans="3:4">
      <c r="C1724" s="41"/>
      <c r="D1724" s="41"/>
    </row>
    <row r="1725" spans="3:4">
      <c r="C1725" s="41"/>
      <c r="D1725" s="41"/>
    </row>
    <row r="1726" spans="3:4">
      <c r="C1726" s="41"/>
      <c r="D1726" s="41"/>
    </row>
    <row r="1727" spans="3:4">
      <c r="C1727" s="41"/>
      <c r="D1727" s="41"/>
    </row>
    <row r="1728" spans="3:4">
      <c r="C1728" s="41"/>
      <c r="D1728" s="41"/>
    </row>
    <row r="1729" spans="3:4">
      <c r="C1729" s="41"/>
      <c r="D1729" s="41"/>
    </row>
    <row r="1730" spans="3:4">
      <c r="C1730" s="41"/>
      <c r="D1730" s="41"/>
    </row>
    <row r="1731" spans="3:4">
      <c r="C1731" s="41"/>
      <c r="D1731" s="41"/>
    </row>
    <row r="1732" spans="3:4">
      <c r="C1732" s="41"/>
      <c r="D1732" s="41"/>
    </row>
    <row r="1733" spans="3:4">
      <c r="C1733" s="41"/>
      <c r="D1733" s="41"/>
    </row>
    <row r="1734" spans="3:4">
      <c r="C1734" s="41"/>
      <c r="D1734" s="41"/>
    </row>
    <row r="1735" spans="3:4">
      <c r="C1735" s="41"/>
      <c r="D1735" s="41"/>
    </row>
    <row r="1736" spans="3:4">
      <c r="C1736" s="41"/>
      <c r="D1736" s="41"/>
    </row>
    <row r="1737" spans="3:4">
      <c r="C1737" s="41"/>
      <c r="D1737" s="41"/>
    </row>
    <row r="1738" spans="3:4">
      <c r="C1738" s="41"/>
      <c r="D1738" s="41"/>
    </row>
    <row r="1739" spans="3:4">
      <c r="C1739" s="41"/>
      <c r="D1739" s="41"/>
    </row>
    <row r="1740" spans="3:4">
      <c r="C1740" s="41"/>
      <c r="D1740" s="41"/>
    </row>
    <row r="1741" spans="3:4">
      <c r="C1741" s="41"/>
      <c r="D1741" s="41"/>
    </row>
    <row r="1742" spans="3:4">
      <c r="C1742" s="41"/>
      <c r="D1742" s="41"/>
    </row>
    <row r="1743" spans="3:4">
      <c r="C1743" s="41"/>
      <c r="D1743" s="41"/>
    </row>
    <row r="1744" spans="3:4">
      <c r="C1744" s="41"/>
      <c r="D1744" s="41"/>
    </row>
    <row r="1745" spans="3:4">
      <c r="C1745" s="41"/>
      <c r="D1745" s="41"/>
    </row>
    <row r="1746" spans="3:4">
      <c r="C1746" s="41"/>
      <c r="D1746" s="41"/>
    </row>
    <row r="1747" spans="3:4">
      <c r="C1747" s="41"/>
      <c r="D1747" s="41"/>
    </row>
    <row r="1748" spans="3:4">
      <c r="C1748" s="41"/>
      <c r="D1748" s="41"/>
    </row>
    <row r="1749" spans="3:4">
      <c r="C1749" s="41"/>
      <c r="D1749" s="41"/>
    </row>
    <row r="1750" spans="3:4">
      <c r="C1750" s="41"/>
      <c r="D1750" s="41"/>
    </row>
    <row r="1751" spans="3:4">
      <c r="C1751" s="41"/>
      <c r="D1751" s="41"/>
    </row>
    <row r="1752" spans="3:4">
      <c r="C1752" s="41"/>
      <c r="D1752" s="41"/>
    </row>
    <row r="1753" spans="3:4">
      <c r="C1753" s="41"/>
      <c r="D1753" s="41"/>
    </row>
    <row r="1754" spans="3:4">
      <c r="C1754" s="41"/>
      <c r="D1754" s="41"/>
    </row>
    <row r="1755" spans="3:4">
      <c r="C1755" s="41"/>
      <c r="D1755" s="41"/>
    </row>
    <row r="1756" spans="3:4">
      <c r="C1756" s="41"/>
      <c r="D1756" s="41"/>
    </row>
    <row r="1757" spans="3:4">
      <c r="C1757" s="41"/>
      <c r="D1757" s="41"/>
    </row>
    <row r="1758" spans="3:4">
      <c r="C1758" s="41"/>
      <c r="D1758" s="41"/>
    </row>
    <row r="1759" spans="3:4">
      <c r="C1759" s="41"/>
      <c r="D1759" s="41"/>
    </row>
    <row r="1760" spans="3:4">
      <c r="C1760" s="41"/>
      <c r="D1760" s="41"/>
    </row>
    <row r="1761" spans="3:4">
      <c r="C1761" s="41"/>
      <c r="D1761" s="41"/>
    </row>
    <row r="1762" spans="3:4">
      <c r="C1762" s="41"/>
      <c r="D1762" s="41"/>
    </row>
    <row r="1763" spans="3:4">
      <c r="C1763" s="41"/>
      <c r="D1763" s="41"/>
    </row>
    <row r="1764" spans="3:4">
      <c r="C1764" s="41"/>
      <c r="D1764" s="41"/>
    </row>
    <row r="1765" spans="3:4">
      <c r="C1765" s="41"/>
      <c r="D1765" s="41"/>
    </row>
    <row r="1766" spans="3:4">
      <c r="C1766" s="41"/>
      <c r="D1766" s="41"/>
    </row>
    <row r="1767" spans="3:4">
      <c r="C1767" s="41"/>
      <c r="D1767" s="41"/>
    </row>
    <row r="1768" spans="3:4">
      <c r="C1768" s="41"/>
      <c r="D1768" s="41"/>
    </row>
    <row r="1769" spans="3:4">
      <c r="C1769" s="41"/>
      <c r="D1769" s="41"/>
    </row>
    <row r="1770" spans="3:4">
      <c r="C1770" s="41"/>
      <c r="D1770" s="41"/>
    </row>
    <row r="1771" spans="3:4">
      <c r="C1771" s="41"/>
      <c r="D1771" s="41"/>
    </row>
    <row r="1772" spans="3:4">
      <c r="C1772" s="41"/>
      <c r="D1772" s="41"/>
    </row>
    <row r="1773" spans="3:4">
      <c r="C1773" s="41"/>
      <c r="D1773" s="41"/>
    </row>
    <row r="1774" spans="3:4">
      <c r="C1774" s="41"/>
      <c r="D1774" s="41"/>
    </row>
    <row r="1775" spans="3:4">
      <c r="C1775" s="41"/>
      <c r="D1775" s="41"/>
    </row>
    <row r="1776" spans="3:4">
      <c r="C1776" s="41"/>
      <c r="D1776" s="41"/>
    </row>
    <row r="1777" spans="3:4">
      <c r="C1777" s="41"/>
      <c r="D1777" s="41"/>
    </row>
    <row r="1778" spans="3:4">
      <c r="C1778" s="41"/>
      <c r="D1778" s="41"/>
    </row>
    <row r="1779" spans="3:4">
      <c r="C1779" s="41"/>
      <c r="D1779" s="41"/>
    </row>
    <row r="1780" spans="3:4">
      <c r="C1780" s="41"/>
      <c r="D1780" s="41"/>
    </row>
    <row r="1781" spans="3:4">
      <c r="C1781" s="41"/>
      <c r="D1781" s="41"/>
    </row>
    <row r="1782" spans="3:4">
      <c r="C1782" s="41"/>
      <c r="D1782" s="41"/>
    </row>
    <row r="1783" spans="3:4">
      <c r="C1783" s="41"/>
      <c r="D1783" s="41"/>
    </row>
    <row r="1784" spans="3:4">
      <c r="C1784" s="41"/>
      <c r="D1784" s="41"/>
    </row>
    <row r="1785" spans="3:4">
      <c r="C1785" s="41"/>
      <c r="D1785" s="41"/>
    </row>
    <row r="1786" spans="3:4">
      <c r="C1786" s="41"/>
      <c r="D1786" s="41"/>
    </row>
    <row r="1787" spans="3:4">
      <c r="C1787" s="41"/>
      <c r="D1787" s="41"/>
    </row>
    <row r="1788" spans="3:4">
      <c r="C1788" s="41"/>
      <c r="D1788" s="41"/>
    </row>
    <row r="1789" spans="3:4">
      <c r="C1789" s="41"/>
      <c r="D1789" s="41"/>
    </row>
    <row r="1790" spans="3:4">
      <c r="C1790" s="41"/>
      <c r="D1790" s="41"/>
    </row>
    <row r="1791" spans="3:4">
      <c r="C1791" s="41"/>
      <c r="D1791" s="41"/>
    </row>
    <row r="1792" spans="3:4">
      <c r="C1792" s="41"/>
      <c r="D1792" s="41"/>
    </row>
    <row r="1793" spans="3:4">
      <c r="C1793" s="41"/>
      <c r="D1793" s="41"/>
    </row>
    <row r="1794" spans="3:4">
      <c r="C1794" s="41"/>
      <c r="D1794" s="41"/>
    </row>
    <row r="1795" spans="3:4">
      <c r="C1795" s="41"/>
      <c r="D1795" s="41"/>
    </row>
    <row r="1796" spans="3:4">
      <c r="C1796" s="41"/>
      <c r="D1796" s="41"/>
    </row>
    <row r="1797" spans="3:4">
      <c r="C1797" s="41"/>
      <c r="D1797" s="41"/>
    </row>
    <row r="1798" spans="3:4">
      <c r="C1798" s="41"/>
      <c r="D1798" s="41"/>
    </row>
    <row r="1799" spans="3:4">
      <c r="C1799" s="41"/>
      <c r="D1799" s="41"/>
    </row>
    <row r="1800" spans="3:4">
      <c r="C1800" s="41"/>
      <c r="D1800" s="41"/>
    </row>
    <row r="1801" spans="3:4">
      <c r="C1801" s="41"/>
      <c r="D1801" s="41"/>
    </row>
    <row r="1802" spans="3:4">
      <c r="C1802" s="41"/>
      <c r="D1802" s="41"/>
    </row>
    <row r="1803" spans="3:4">
      <c r="C1803" s="41"/>
      <c r="D1803" s="41"/>
    </row>
    <row r="1804" spans="3:4">
      <c r="C1804" s="41"/>
      <c r="D1804" s="41"/>
    </row>
    <row r="1805" spans="3:4">
      <c r="C1805" s="41"/>
      <c r="D1805" s="41"/>
    </row>
    <row r="1806" spans="3:4">
      <c r="C1806" s="41"/>
      <c r="D1806" s="41"/>
    </row>
    <row r="1807" spans="3:4">
      <c r="C1807" s="41"/>
      <c r="D1807" s="41"/>
    </row>
    <row r="1808" spans="3:4">
      <c r="C1808" s="41"/>
      <c r="D1808" s="41"/>
    </row>
    <row r="1809" spans="3:4">
      <c r="C1809" s="41"/>
      <c r="D1809" s="41"/>
    </row>
    <row r="1810" spans="3:4">
      <c r="C1810" s="41"/>
      <c r="D1810" s="41"/>
    </row>
    <row r="1811" spans="3:4">
      <c r="C1811" s="41"/>
      <c r="D1811" s="41"/>
    </row>
    <row r="1812" spans="3:4">
      <c r="C1812" s="41"/>
      <c r="D1812" s="41"/>
    </row>
    <row r="1813" spans="3:4">
      <c r="C1813" s="41"/>
      <c r="D1813" s="41"/>
    </row>
    <row r="1814" spans="3:4">
      <c r="C1814" s="41"/>
      <c r="D1814" s="41"/>
    </row>
    <row r="1815" spans="3:4">
      <c r="C1815" s="41"/>
      <c r="D1815" s="41"/>
    </row>
    <row r="1816" spans="3:4">
      <c r="C1816" s="41"/>
      <c r="D1816" s="41"/>
    </row>
    <row r="1817" spans="3:4">
      <c r="C1817" s="41"/>
      <c r="D1817" s="41"/>
    </row>
    <row r="1818" spans="3:4">
      <c r="C1818" s="41"/>
      <c r="D1818" s="41"/>
    </row>
    <row r="1819" spans="3:4">
      <c r="C1819" s="41"/>
      <c r="D1819" s="41"/>
    </row>
    <row r="1820" spans="3:4">
      <c r="C1820" s="41"/>
      <c r="D1820" s="41"/>
    </row>
    <row r="1821" spans="3:4">
      <c r="C1821" s="41"/>
      <c r="D1821" s="41"/>
    </row>
    <row r="1822" spans="3:4">
      <c r="C1822" s="41"/>
      <c r="D1822" s="41"/>
    </row>
    <row r="1823" spans="3:4">
      <c r="C1823" s="41"/>
      <c r="D1823" s="41"/>
    </row>
    <row r="1824" spans="3:4">
      <c r="C1824" s="41"/>
      <c r="D1824" s="41"/>
    </row>
    <row r="1825" spans="3:4">
      <c r="C1825" s="41"/>
      <c r="D1825" s="41"/>
    </row>
    <row r="1826" spans="3:4">
      <c r="C1826" s="41"/>
      <c r="D1826" s="41"/>
    </row>
    <row r="1827" spans="3:4">
      <c r="C1827" s="41"/>
      <c r="D1827" s="41"/>
    </row>
    <row r="1828" spans="3:4">
      <c r="C1828" s="41"/>
      <c r="D1828" s="41"/>
    </row>
    <row r="1829" spans="3:4">
      <c r="C1829" s="41"/>
      <c r="D1829" s="41"/>
    </row>
    <row r="1830" spans="3:4">
      <c r="C1830" s="41"/>
      <c r="D1830" s="41"/>
    </row>
    <row r="1831" spans="3:4">
      <c r="C1831" s="41"/>
      <c r="D1831" s="41"/>
    </row>
    <row r="1832" spans="3:4">
      <c r="C1832" s="41"/>
      <c r="D1832" s="41"/>
    </row>
    <row r="1833" spans="3:4">
      <c r="C1833" s="41"/>
      <c r="D1833" s="41"/>
    </row>
    <row r="1834" spans="3:4">
      <c r="C1834" s="41"/>
      <c r="D1834" s="41"/>
    </row>
    <row r="1835" spans="3:4">
      <c r="C1835" s="41"/>
      <c r="D1835" s="41"/>
    </row>
    <row r="1836" spans="3:4">
      <c r="C1836" s="41"/>
      <c r="D1836" s="41"/>
    </row>
    <row r="1837" spans="3:4">
      <c r="C1837" s="41"/>
      <c r="D1837" s="41"/>
    </row>
    <row r="1838" spans="3:4">
      <c r="C1838" s="41"/>
      <c r="D1838" s="41"/>
    </row>
    <row r="1839" spans="3:4">
      <c r="C1839" s="41"/>
      <c r="D1839" s="41"/>
    </row>
    <row r="1840" spans="3:4">
      <c r="C1840" s="41"/>
      <c r="D1840" s="41"/>
    </row>
    <row r="1841" spans="3:4">
      <c r="C1841" s="41"/>
      <c r="D1841" s="41"/>
    </row>
    <row r="1842" spans="3:4">
      <c r="C1842" s="41"/>
      <c r="D1842" s="41"/>
    </row>
    <row r="1843" spans="3:4">
      <c r="C1843" s="41"/>
      <c r="D1843" s="41"/>
    </row>
    <row r="1844" spans="3:4">
      <c r="C1844" s="41"/>
      <c r="D1844" s="41"/>
    </row>
    <row r="1845" spans="3:4">
      <c r="C1845" s="41"/>
      <c r="D1845" s="41"/>
    </row>
    <row r="1846" spans="3:4">
      <c r="C1846" s="41"/>
      <c r="D1846" s="41"/>
    </row>
    <row r="1847" spans="3:4">
      <c r="C1847" s="41"/>
      <c r="D1847" s="41"/>
    </row>
    <row r="1848" spans="3:4">
      <c r="C1848" s="41"/>
      <c r="D1848" s="41"/>
    </row>
    <row r="1849" spans="3:4">
      <c r="C1849" s="41"/>
      <c r="D1849" s="41"/>
    </row>
    <row r="1850" spans="3:4">
      <c r="C1850" s="41"/>
      <c r="D1850" s="41"/>
    </row>
    <row r="1851" spans="3:4">
      <c r="C1851" s="41"/>
      <c r="D1851" s="41"/>
    </row>
    <row r="1852" spans="3:4">
      <c r="C1852" s="41"/>
      <c r="D1852" s="41"/>
    </row>
    <row r="1853" spans="3:4">
      <c r="C1853" s="41"/>
      <c r="D1853" s="41"/>
    </row>
    <row r="1854" spans="3:4">
      <c r="C1854" s="41"/>
      <c r="D1854" s="41"/>
    </row>
    <row r="1855" spans="3:4">
      <c r="C1855" s="41"/>
      <c r="D1855" s="41"/>
    </row>
    <row r="1856" spans="3:4">
      <c r="C1856" s="41"/>
      <c r="D1856" s="41"/>
    </row>
    <row r="1857" spans="3:4">
      <c r="C1857" s="41"/>
      <c r="D1857" s="41"/>
    </row>
    <row r="1858" spans="3:4">
      <c r="C1858" s="41"/>
      <c r="D1858" s="41"/>
    </row>
    <row r="1859" spans="3:4">
      <c r="C1859" s="41"/>
      <c r="D1859" s="41"/>
    </row>
    <row r="1860" spans="3:4">
      <c r="C1860" s="41"/>
      <c r="D1860" s="41"/>
    </row>
    <row r="1861" spans="3:4">
      <c r="C1861" s="41"/>
      <c r="D1861" s="41"/>
    </row>
    <row r="1862" spans="3:4">
      <c r="C1862" s="41"/>
      <c r="D1862" s="41"/>
    </row>
    <row r="1863" spans="3:4">
      <c r="C1863" s="41"/>
      <c r="D1863" s="41"/>
    </row>
    <row r="1864" spans="3:4">
      <c r="C1864" s="41"/>
      <c r="D1864" s="41"/>
    </row>
    <row r="1865" spans="3:4">
      <c r="C1865" s="41"/>
      <c r="D1865" s="41"/>
    </row>
    <row r="1866" spans="3:4">
      <c r="C1866" s="41"/>
      <c r="D1866" s="41"/>
    </row>
    <row r="1867" spans="3:4">
      <c r="C1867" s="41"/>
      <c r="D1867" s="41"/>
    </row>
    <row r="1868" spans="3:4">
      <c r="C1868" s="41"/>
      <c r="D1868" s="41"/>
    </row>
    <row r="1869" spans="3:4">
      <c r="C1869" s="41"/>
      <c r="D1869" s="41"/>
    </row>
    <row r="1870" spans="3:4">
      <c r="C1870" s="41"/>
      <c r="D1870" s="41"/>
    </row>
    <row r="1871" spans="3:4">
      <c r="C1871" s="41"/>
      <c r="D1871" s="41"/>
    </row>
    <row r="1872" spans="3:4">
      <c r="C1872" s="41"/>
      <c r="D1872" s="41"/>
    </row>
    <row r="1873" spans="3:4">
      <c r="C1873" s="41"/>
      <c r="D1873" s="41"/>
    </row>
    <row r="1874" spans="3:4">
      <c r="C1874" s="41"/>
      <c r="D1874" s="41"/>
    </row>
    <row r="1875" spans="3:4">
      <c r="C1875" s="41"/>
      <c r="D1875" s="41"/>
    </row>
    <row r="1876" spans="3:4">
      <c r="C1876" s="41"/>
      <c r="D1876" s="41"/>
    </row>
    <row r="1877" spans="3:4">
      <c r="C1877" s="41"/>
      <c r="D1877" s="41"/>
    </row>
    <row r="1878" spans="3:4">
      <c r="C1878" s="41"/>
      <c r="D1878" s="41"/>
    </row>
    <row r="1879" spans="3:4">
      <c r="C1879" s="41"/>
      <c r="D1879" s="41"/>
    </row>
    <row r="1880" spans="3:4">
      <c r="C1880" s="41"/>
      <c r="D1880" s="41"/>
    </row>
    <row r="1881" spans="3:4">
      <c r="C1881" s="41"/>
      <c r="D1881" s="41"/>
    </row>
    <row r="1882" spans="3:4">
      <c r="C1882" s="41"/>
      <c r="D1882" s="41"/>
    </row>
    <row r="1883" spans="3:4">
      <c r="C1883" s="41"/>
      <c r="D1883" s="41"/>
    </row>
    <row r="1884" spans="3:4">
      <c r="C1884" s="41"/>
      <c r="D1884" s="41"/>
    </row>
    <row r="1885" spans="3:4">
      <c r="C1885" s="41"/>
      <c r="D1885" s="41"/>
    </row>
    <row r="1886" spans="3:4">
      <c r="C1886" s="41"/>
      <c r="D1886" s="41"/>
    </row>
    <row r="1887" spans="3:4">
      <c r="C1887" s="41"/>
      <c r="D1887" s="41"/>
    </row>
    <row r="1888" spans="3:4">
      <c r="C1888" s="41"/>
      <c r="D1888" s="41"/>
    </row>
    <row r="1889" spans="3:4">
      <c r="C1889" s="41"/>
      <c r="D1889" s="41"/>
    </row>
    <row r="1890" spans="3:4">
      <c r="C1890" s="41"/>
      <c r="D1890" s="41"/>
    </row>
    <row r="1891" spans="3:4">
      <c r="C1891" s="41"/>
      <c r="D1891" s="41"/>
    </row>
    <row r="1892" spans="3:4">
      <c r="C1892" s="41"/>
      <c r="D1892" s="41"/>
    </row>
    <row r="1893" spans="3:4">
      <c r="C1893" s="41"/>
      <c r="D1893" s="41"/>
    </row>
    <row r="1894" spans="3:4">
      <c r="C1894" s="41"/>
      <c r="D1894" s="41"/>
    </row>
    <row r="1895" spans="3:4">
      <c r="C1895" s="41"/>
      <c r="D1895" s="41"/>
    </row>
    <row r="1896" spans="3:4">
      <c r="C1896" s="41"/>
      <c r="D1896" s="41"/>
    </row>
    <row r="1897" spans="3:4">
      <c r="C1897" s="41"/>
      <c r="D1897" s="41"/>
    </row>
    <row r="1898" spans="3:4">
      <c r="C1898" s="41"/>
      <c r="D1898" s="41"/>
    </row>
    <row r="1899" spans="3:4">
      <c r="C1899" s="41"/>
      <c r="D1899" s="41"/>
    </row>
    <row r="1900" spans="3:4">
      <c r="C1900" s="41"/>
      <c r="D1900" s="41"/>
    </row>
    <row r="1901" spans="3:4">
      <c r="C1901" s="41"/>
      <c r="D1901" s="41"/>
    </row>
    <row r="1902" spans="3:4">
      <c r="C1902" s="41"/>
      <c r="D1902" s="41"/>
    </row>
    <row r="1903" spans="3:4">
      <c r="C1903" s="41"/>
      <c r="D1903" s="41"/>
    </row>
    <row r="1904" spans="3:4">
      <c r="C1904" s="41"/>
      <c r="D1904" s="41"/>
    </row>
    <row r="1905" spans="3:4">
      <c r="C1905" s="41"/>
      <c r="D1905" s="41"/>
    </row>
    <row r="1906" spans="3:4">
      <c r="C1906" s="41"/>
      <c r="D1906" s="41"/>
    </row>
    <row r="1907" spans="3:4">
      <c r="C1907" s="41"/>
      <c r="D1907" s="41"/>
    </row>
    <row r="1908" spans="3:4">
      <c r="C1908" s="41"/>
      <c r="D1908" s="41"/>
    </row>
    <row r="1909" spans="3:4">
      <c r="C1909" s="41"/>
      <c r="D1909" s="41"/>
    </row>
    <row r="1910" spans="3:4">
      <c r="C1910" s="41"/>
      <c r="D1910" s="41"/>
    </row>
    <row r="1911" spans="3:4">
      <c r="C1911" s="41"/>
      <c r="D1911" s="41"/>
    </row>
    <row r="1912" spans="3:4">
      <c r="C1912" s="41"/>
      <c r="D1912" s="41"/>
    </row>
    <row r="1913" spans="3:4">
      <c r="C1913" s="41"/>
      <c r="D1913" s="41"/>
    </row>
    <row r="1914" spans="3:4">
      <c r="C1914" s="41"/>
      <c r="D1914" s="41"/>
    </row>
    <row r="1915" spans="3:4">
      <c r="C1915" s="41"/>
      <c r="D1915" s="41"/>
    </row>
    <row r="1916" spans="3:4">
      <c r="C1916" s="41"/>
      <c r="D1916" s="41"/>
    </row>
    <row r="1917" spans="3:4">
      <c r="C1917" s="41"/>
      <c r="D1917" s="41"/>
    </row>
    <row r="1918" spans="3:4">
      <c r="C1918" s="41"/>
      <c r="D1918" s="41"/>
    </row>
    <row r="1919" spans="3:4">
      <c r="C1919" s="41"/>
      <c r="D1919" s="41"/>
    </row>
    <row r="1920" spans="3:4">
      <c r="C1920" s="41"/>
      <c r="D1920" s="41"/>
    </row>
    <row r="1921" spans="3:4">
      <c r="C1921" s="41"/>
      <c r="D1921" s="41"/>
    </row>
    <row r="1922" spans="3:4">
      <c r="C1922" s="41"/>
      <c r="D1922" s="41"/>
    </row>
    <row r="1923" spans="3:4">
      <c r="C1923" s="41"/>
      <c r="D1923" s="41"/>
    </row>
    <row r="1924" spans="3:4">
      <c r="C1924" s="41"/>
      <c r="D1924" s="41"/>
    </row>
    <row r="1925" spans="3:4">
      <c r="C1925" s="41"/>
      <c r="D1925" s="41"/>
    </row>
    <row r="1926" spans="3:4">
      <c r="C1926" s="41"/>
      <c r="D1926" s="41"/>
    </row>
    <row r="1927" spans="3:4">
      <c r="C1927" s="41"/>
      <c r="D1927" s="41"/>
    </row>
    <row r="1928" spans="3:4">
      <c r="C1928" s="41"/>
      <c r="D1928" s="41"/>
    </row>
    <row r="1929" spans="3:4">
      <c r="C1929" s="41"/>
      <c r="D1929" s="41"/>
    </row>
    <row r="1930" spans="3:4">
      <c r="C1930" s="41"/>
      <c r="D1930" s="41"/>
    </row>
    <row r="1931" spans="3:4">
      <c r="C1931" s="41"/>
      <c r="D1931" s="41"/>
    </row>
    <row r="1932" spans="3:4">
      <c r="C1932" s="41"/>
      <c r="D1932" s="41"/>
    </row>
    <row r="1933" spans="3:4">
      <c r="C1933" s="41"/>
      <c r="D1933" s="41"/>
    </row>
    <row r="1934" spans="3:4">
      <c r="C1934" s="41"/>
      <c r="D1934" s="41"/>
    </row>
    <row r="1935" spans="3:4">
      <c r="C1935" s="41"/>
      <c r="D1935" s="41"/>
    </row>
    <row r="1936" spans="3:4">
      <c r="C1936" s="41"/>
      <c r="D1936" s="41"/>
    </row>
    <row r="1937" spans="3:4">
      <c r="C1937" s="41"/>
      <c r="D1937" s="41"/>
    </row>
    <row r="1938" spans="3:4">
      <c r="C1938" s="41"/>
      <c r="D1938" s="41"/>
    </row>
    <row r="1939" spans="3:4">
      <c r="C1939" s="41"/>
      <c r="D1939" s="41"/>
    </row>
    <row r="1940" spans="3:4">
      <c r="C1940" s="41"/>
      <c r="D1940" s="41"/>
    </row>
    <row r="1941" spans="3:4">
      <c r="C1941" s="41"/>
      <c r="D1941" s="41"/>
    </row>
    <row r="1942" spans="3:4">
      <c r="C1942" s="41"/>
      <c r="D1942" s="41"/>
    </row>
    <row r="1943" spans="3:4">
      <c r="C1943" s="41"/>
      <c r="D1943" s="41"/>
    </row>
    <row r="1944" spans="3:4">
      <c r="C1944" s="41"/>
      <c r="D1944" s="41"/>
    </row>
    <row r="1945" spans="3:4">
      <c r="C1945" s="41"/>
      <c r="D1945" s="41"/>
    </row>
    <row r="1946" spans="3:4">
      <c r="C1946" s="41"/>
      <c r="D1946" s="41"/>
    </row>
    <row r="1947" spans="3:4">
      <c r="C1947" s="41"/>
      <c r="D1947" s="41"/>
    </row>
    <row r="1948" spans="3:4">
      <c r="C1948" s="41"/>
      <c r="D1948" s="41"/>
    </row>
    <row r="1949" spans="3:4">
      <c r="C1949" s="41"/>
      <c r="D1949" s="41"/>
    </row>
    <row r="1950" spans="3:4">
      <c r="C1950" s="41"/>
      <c r="D1950" s="41"/>
    </row>
    <row r="1951" spans="3:4">
      <c r="C1951" s="41"/>
      <c r="D1951" s="41"/>
    </row>
    <row r="1952" spans="3:4">
      <c r="C1952" s="41"/>
      <c r="D1952" s="41"/>
    </row>
    <row r="1953" spans="3:4">
      <c r="C1953" s="41"/>
      <c r="D1953" s="41"/>
    </row>
    <row r="1954" spans="3:4">
      <c r="C1954" s="41"/>
      <c r="D1954" s="41"/>
    </row>
    <row r="1955" spans="3:4">
      <c r="C1955" s="41"/>
      <c r="D1955" s="41"/>
    </row>
    <row r="1956" spans="3:4">
      <c r="C1956" s="41"/>
      <c r="D1956" s="41"/>
    </row>
    <row r="1957" spans="3:4">
      <c r="C1957" s="41"/>
      <c r="D1957" s="41"/>
    </row>
    <row r="1958" spans="3:4">
      <c r="C1958" s="41"/>
      <c r="D1958" s="41"/>
    </row>
    <row r="1959" spans="3:4">
      <c r="C1959" s="41"/>
      <c r="D1959" s="41"/>
    </row>
    <row r="1960" spans="3:4">
      <c r="C1960" s="41"/>
      <c r="D1960" s="41"/>
    </row>
    <row r="1961" spans="3:4">
      <c r="C1961" s="41"/>
      <c r="D1961" s="41"/>
    </row>
    <row r="1962" spans="3:4">
      <c r="C1962" s="41"/>
      <c r="D1962" s="41"/>
    </row>
    <row r="1963" spans="3:4">
      <c r="C1963" s="41"/>
      <c r="D1963" s="41"/>
    </row>
    <row r="1964" spans="3:4">
      <c r="C1964" s="41"/>
      <c r="D1964" s="41"/>
    </row>
    <row r="1965" spans="3:4">
      <c r="C1965" s="41"/>
      <c r="D1965" s="41"/>
    </row>
    <row r="1966" spans="3:4">
      <c r="C1966" s="41"/>
      <c r="D1966" s="41"/>
    </row>
    <row r="1967" spans="3:4">
      <c r="C1967" s="41"/>
      <c r="D1967" s="41"/>
    </row>
    <row r="1968" spans="3:4">
      <c r="C1968" s="41"/>
      <c r="D1968" s="41"/>
    </row>
    <row r="1969" spans="3:4">
      <c r="C1969" s="41"/>
      <c r="D1969" s="41"/>
    </row>
    <row r="1970" spans="3:4">
      <c r="C1970" s="41"/>
      <c r="D1970" s="41"/>
    </row>
    <row r="1971" spans="3:4">
      <c r="C1971" s="41"/>
      <c r="D1971" s="41"/>
    </row>
    <row r="1972" spans="3:4">
      <c r="C1972" s="41"/>
      <c r="D1972" s="41"/>
    </row>
    <row r="1973" spans="3:4">
      <c r="C1973" s="41"/>
      <c r="D1973" s="41"/>
    </row>
    <row r="1974" spans="3:4">
      <c r="C1974" s="41"/>
      <c r="D1974" s="41"/>
    </row>
    <row r="1975" spans="3:4">
      <c r="C1975" s="41"/>
      <c r="D1975" s="41"/>
    </row>
    <row r="1976" spans="3:4">
      <c r="C1976" s="41"/>
      <c r="D1976" s="41"/>
    </row>
    <row r="1977" spans="3:4">
      <c r="C1977" s="41"/>
      <c r="D1977" s="41"/>
    </row>
    <row r="1978" spans="3:4">
      <c r="C1978" s="41"/>
      <c r="D1978" s="41"/>
    </row>
    <row r="1979" spans="3:4">
      <c r="C1979" s="41"/>
      <c r="D1979" s="41"/>
    </row>
    <row r="1980" spans="3:4">
      <c r="C1980" s="41"/>
      <c r="D1980" s="41"/>
    </row>
    <row r="1981" spans="3:4">
      <c r="C1981" s="41"/>
      <c r="D1981" s="41"/>
    </row>
    <row r="1982" spans="3:4">
      <c r="C1982" s="41"/>
      <c r="D1982" s="41"/>
    </row>
    <row r="1983" spans="3:4">
      <c r="C1983" s="41"/>
      <c r="D1983" s="41"/>
    </row>
    <row r="1984" spans="3:4">
      <c r="C1984" s="41"/>
      <c r="D1984" s="41"/>
    </row>
    <row r="1985" spans="3:4">
      <c r="C1985" s="41"/>
      <c r="D1985" s="41"/>
    </row>
    <row r="1986" spans="3:4">
      <c r="C1986" s="41"/>
      <c r="D1986" s="41"/>
    </row>
    <row r="1987" spans="3:4">
      <c r="C1987" s="41"/>
      <c r="D1987" s="41"/>
    </row>
    <row r="1988" spans="3:4">
      <c r="C1988" s="41"/>
      <c r="D1988" s="41"/>
    </row>
    <row r="1989" spans="3:4">
      <c r="C1989" s="41"/>
      <c r="D1989" s="41"/>
    </row>
    <row r="1990" spans="3:4">
      <c r="C1990" s="41"/>
      <c r="D1990" s="41"/>
    </row>
    <row r="1991" spans="3:4">
      <c r="C1991" s="41"/>
      <c r="D1991" s="41"/>
    </row>
    <row r="1992" spans="3:4">
      <c r="C1992" s="41"/>
      <c r="D1992" s="41"/>
    </row>
    <row r="1993" spans="3:4">
      <c r="C1993" s="41"/>
      <c r="D1993" s="41"/>
    </row>
    <row r="1994" spans="3:4">
      <c r="C1994" s="41"/>
      <c r="D1994" s="41"/>
    </row>
    <row r="1995" spans="3:4">
      <c r="C1995" s="41"/>
      <c r="D1995" s="41"/>
    </row>
    <row r="1996" spans="3:4">
      <c r="C1996" s="41"/>
      <c r="D1996" s="41"/>
    </row>
    <row r="1997" spans="3:4">
      <c r="C1997" s="41"/>
      <c r="D1997" s="41"/>
    </row>
    <row r="1998" spans="3:4">
      <c r="C1998" s="41"/>
      <c r="D1998" s="41"/>
    </row>
    <row r="1999" spans="3:4">
      <c r="C1999" s="41"/>
      <c r="D1999" s="41"/>
    </row>
    <row r="2000" spans="3:4">
      <c r="C2000" s="41"/>
      <c r="D2000" s="41"/>
    </row>
    <row r="2001" spans="3:4">
      <c r="C2001" s="41"/>
      <c r="D2001" s="41"/>
    </row>
    <row r="2002" spans="3:4">
      <c r="C2002" s="41"/>
      <c r="D2002" s="41"/>
    </row>
    <row r="2003" spans="3:4">
      <c r="C2003" s="41"/>
      <c r="D2003" s="41"/>
    </row>
    <row r="2004" spans="3:4">
      <c r="C2004" s="41"/>
      <c r="D2004" s="41"/>
    </row>
    <row r="2005" spans="3:4">
      <c r="C2005" s="41"/>
      <c r="D2005" s="41"/>
    </row>
    <row r="2006" spans="3:4">
      <c r="C2006" s="41"/>
      <c r="D2006" s="41"/>
    </row>
    <row r="2007" spans="3:4">
      <c r="C2007" s="41"/>
      <c r="D2007" s="41"/>
    </row>
    <row r="2008" spans="3:4">
      <c r="C2008" s="41"/>
      <c r="D2008" s="41"/>
    </row>
    <row r="2009" spans="3:4">
      <c r="C2009" s="41"/>
      <c r="D2009" s="41"/>
    </row>
    <row r="2010" spans="3:4">
      <c r="C2010" s="41"/>
      <c r="D2010" s="41"/>
    </row>
    <row r="2011" spans="3:4">
      <c r="C2011" s="41"/>
      <c r="D2011" s="41"/>
    </row>
    <row r="2012" spans="3:4">
      <c r="C2012" s="41"/>
      <c r="D2012" s="41"/>
    </row>
    <row r="2013" spans="3:4">
      <c r="C2013" s="41"/>
      <c r="D2013" s="41"/>
    </row>
    <row r="2014" spans="3:4">
      <c r="C2014" s="41"/>
      <c r="D2014" s="41"/>
    </row>
    <row r="2015" spans="3:4">
      <c r="C2015" s="41"/>
      <c r="D2015" s="41"/>
    </row>
    <row r="2016" spans="3:4">
      <c r="C2016" s="41"/>
      <c r="D2016" s="41"/>
    </row>
    <row r="2017" spans="3:4">
      <c r="C2017" s="41"/>
      <c r="D2017" s="41"/>
    </row>
    <row r="2018" spans="3:4">
      <c r="C2018" s="41"/>
      <c r="D2018" s="41"/>
    </row>
    <row r="2019" spans="3:4">
      <c r="C2019" s="41"/>
      <c r="D2019" s="41"/>
    </row>
    <row r="2020" spans="3:4">
      <c r="C2020" s="41"/>
      <c r="D2020" s="41"/>
    </row>
    <row r="2021" spans="3:4">
      <c r="C2021" s="41"/>
      <c r="D2021" s="41"/>
    </row>
    <row r="2022" spans="3:4">
      <c r="C2022" s="41"/>
      <c r="D2022" s="41"/>
    </row>
    <row r="2023" spans="3:4">
      <c r="C2023" s="41"/>
      <c r="D2023" s="41"/>
    </row>
    <row r="2024" spans="3:4">
      <c r="C2024" s="41"/>
      <c r="D2024" s="41"/>
    </row>
    <row r="2025" spans="3:4">
      <c r="C2025" s="41"/>
      <c r="D2025" s="41"/>
    </row>
    <row r="2026" spans="3:4">
      <c r="C2026" s="41"/>
      <c r="D2026" s="41"/>
    </row>
    <row r="2027" spans="3:4">
      <c r="C2027" s="41"/>
      <c r="D2027" s="41"/>
    </row>
    <row r="2028" spans="3:4">
      <c r="C2028" s="41"/>
      <c r="D2028" s="41"/>
    </row>
    <row r="2029" spans="3:4">
      <c r="C2029" s="41"/>
      <c r="D2029" s="41"/>
    </row>
    <row r="2030" spans="3:4">
      <c r="C2030" s="41"/>
      <c r="D2030" s="41"/>
    </row>
    <row r="2031" spans="3:4">
      <c r="C2031" s="41"/>
      <c r="D2031" s="41"/>
    </row>
    <row r="2032" spans="3:4">
      <c r="C2032" s="41"/>
      <c r="D2032" s="41"/>
    </row>
    <row r="2033" spans="3:4">
      <c r="C2033" s="41"/>
      <c r="D2033" s="41"/>
    </row>
    <row r="2034" spans="3:4">
      <c r="C2034" s="41"/>
      <c r="D2034" s="41"/>
    </row>
    <row r="2035" spans="3:4">
      <c r="C2035" s="41"/>
      <c r="D2035" s="41"/>
    </row>
    <row r="2036" spans="3:4">
      <c r="C2036" s="41"/>
      <c r="D2036" s="41"/>
    </row>
    <row r="2037" spans="3:4">
      <c r="C2037" s="41"/>
      <c r="D2037" s="41"/>
    </row>
    <row r="2038" spans="3:4">
      <c r="C2038" s="41"/>
      <c r="D2038" s="41"/>
    </row>
    <row r="2039" spans="3:4">
      <c r="C2039" s="41"/>
      <c r="D2039" s="41"/>
    </row>
    <row r="2040" spans="3:4">
      <c r="C2040" s="41"/>
      <c r="D2040" s="41"/>
    </row>
    <row r="2041" spans="3:4">
      <c r="C2041" s="41"/>
      <c r="D2041" s="41"/>
    </row>
    <row r="2042" spans="3:4">
      <c r="C2042" s="41"/>
      <c r="D2042" s="41"/>
    </row>
    <row r="2043" spans="3:4">
      <c r="C2043" s="41"/>
      <c r="D2043" s="41"/>
    </row>
    <row r="2044" spans="3:4">
      <c r="C2044" s="41"/>
      <c r="D2044" s="41"/>
    </row>
    <row r="2045" spans="3:4">
      <c r="C2045" s="41"/>
      <c r="D2045" s="41"/>
    </row>
    <row r="2046" spans="3:4">
      <c r="C2046" s="41"/>
      <c r="D2046" s="41"/>
    </row>
    <row r="2047" spans="3:4">
      <c r="C2047" s="41"/>
      <c r="D2047" s="41"/>
    </row>
    <row r="2048" spans="3:4">
      <c r="C2048" s="41"/>
      <c r="D2048" s="41"/>
    </row>
    <row r="2049" spans="3:4">
      <c r="C2049" s="41"/>
      <c r="D2049" s="41"/>
    </row>
    <row r="2050" spans="3:4">
      <c r="C2050" s="41"/>
      <c r="D2050" s="41"/>
    </row>
    <row r="2051" spans="3:4">
      <c r="C2051" s="41"/>
      <c r="D2051" s="41"/>
    </row>
    <row r="2052" spans="3:4">
      <c r="C2052" s="41"/>
      <c r="D2052" s="41"/>
    </row>
    <row r="2053" spans="3:4">
      <c r="C2053" s="41"/>
      <c r="D2053" s="41"/>
    </row>
    <row r="2054" spans="3:4">
      <c r="C2054" s="41"/>
      <c r="D2054" s="41"/>
    </row>
    <row r="2055" spans="3:4">
      <c r="C2055" s="41"/>
      <c r="D2055" s="41"/>
    </row>
    <row r="2056" spans="3:4">
      <c r="C2056" s="41"/>
      <c r="D2056" s="41"/>
    </row>
    <row r="2057" spans="3:4">
      <c r="C2057" s="41"/>
      <c r="D2057" s="41"/>
    </row>
    <row r="2058" spans="3:4">
      <c r="C2058" s="41"/>
      <c r="D2058" s="41"/>
    </row>
    <row r="2059" spans="3:4">
      <c r="C2059" s="41"/>
      <c r="D2059" s="41"/>
    </row>
    <row r="2060" spans="3:4">
      <c r="C2060" s="41"/>
      <c r="D2060" s="41"/>
    </row>
    <row r="2061" spans="3:4">
      <c r="C2061" s="41"/>
      <c r="D2061" s="41"/>
    </row>
    <row r="2062" spans="3:4">
      <c r="C2062" s="41"/>
      <c r="D2062" s="41"/>
    </row>
    <row r="2063" spans="3:4">
      <c r="C2063" s="41"/>
      <c r="D2063" s="41"/>
    </row>
    <row r="2064" spans="3:4">
      <c r="C2064" s="41"/>
      <c r="D2064" s="41"/>
    </row>
    <row r="2065" spans="3:4">
      <c r="C2065" s="41"/>
      <c r="D2065" s="41"/>
    </row>
    <row r="2066" spans="3:4">
      <c r="C2066" s="41"/>
      <c r="D2066" s="41"/>
    </row>
    <row r="2067" spans="3:4">
      <c r="C2067" s="41"/>
      <c r="D2067" s="41"/>
    </row>
    <row r="2068" spans="3:4">
      <c r="C2068" s="41"/>
      <c r="D2068" s="41"/>
    </row>
    <row r="2069" spans="3:4">
      <c r="C2069" s="41"/>
      <c r="D2069" s="41"/>
    </row>
    <row r="2070" spans="3:4">
      <c r="C2070" s="41"/>
      <c r="D2070" s="41"/>
    </row>
    <row r="2071" spans="3:4">
      <c r="C2071" s="41"/>
      <c r="D2071" s="41"/>
    </row>
    <row r="2072" spans="3:4">
      <c r="C2072" s="41"/>
      <c r="D2072" s="41"/>
    </row>
    <row r="2073" spans="3:4">
      <c r="C2073" s="41"/>
      <c r="D2073" s="41"/>
    </row>
    <row r="2074" spans="3:4">
      <c r="C2074" s="41"/>
      <c r="D2074" s="41"/>
    </row>
    <row r="2075" spans="3:4">
      <c r="C2075" s="41"/>
      <c r="D2075" s="41"/>
    </row>
    <row r="2076" spans="3:4">
      <c r="C2076" s="41"/>
      <c r="D2076" s="41"/>
    </row>
    <row r="2077" spans="3:4">
      <c r="C2077" s="41"/>
      <c r="D2077" s="41"/>
    </row>
    <row r="2078" spans="3:4">
      <c r="C2078" s="41"/>
      <c r="D2078" s="41"/>
    </row>
    <row r="2079" spans="3:4">
      <c r="C2079" s="41"/>
      <c r="D2079" s="41"/>
    </row>
    <row r="2080" spans="3:4">
      <c r="C2080" s="41"/>
      <c r="D2080" s="41"/>
    </row>
    <row r="2081" spans="3:4">
      <c r="C2081" s="41"/>
      <c r="D2081" s="41"/>
    </row>
    <row r="2082" spans="3:4">
      <c r="C2082" s="41"/>
      <c r="D2082" s="41"/>
    </row>
    <row r="2083" spans="3:4">
      <c r="C2083" s="41"/>
      <c r="D2083" s="41"/>
    </row>
    <row r="2084" spans="3:4">
      <c r="C2084" s="41"/>
      <c r="D2084" s="41"/>
    </row>
    <row r="2085" spans="3:4">
      <c r="C2085" s="41"/>
      <c r="D2085" s="41"/>
    </row>
    <row r="2086" spans="3:4">
      <c r="C2086" s="41"/>
      <c r="D2086" s="41"/>
    </row>
    <row r="2087" spans="3:4">
      <c r="C2087" s="41"/>
      <c r="D2087" s="41"/>
    </row>
    <row r="2088" spans="3:4">
      <c r="C2088" s="41"/>
      <c r="D2088" s="41"/>
    </row>
    <row r="2089" spans="3:4">
      <c r="C2089" s="41"/>
      <c r="D2089" s="41"/>
    </row>
    <row r="2090" spans="3:4">
      <c r="C2090" s="41"/>
      <c r="D2090" s="41"/>
    </row>
    <row r="2091" spans="3:4">
      <c r="C2091" s="41"/>
      <c r="D2091" s="41"/>
    </row>
    <row r="2092" spans="3:4">
      <c r="C2092" s="41"/>
      <c r="D2092" s="41"/>
    </row>
    <row r="2093" spans="3:4">
      <c r="C2093" s="41"/>
      <c r="D2093" s="41"/>
    </row>
    <row r="2094" spans="3:4">
      <c r="C2094" s="41"/>
      <c r="D2094" s="41"/>
    </row>
    <row r="2095" spans="3:4">
      <c r="C2095" s="41"/>
      <c r="D2095" s="41"/>
    </row>
    <row r="2096" spans="3:4">
      <c r="C2096" s="41"/>
      <c r="D2096" s="41"/>
    </row>
    <row r="2097" spans="3:4">
      <c r="C2097" s="41"/>
      <c r="D2097" s="41"/>
    </row>
    <row r="2098" spans="3:4">
      <c r="C2098" s="41"/>
      <c r="D2098" s="41"/>
    </row>
    <row r="2099" spans="3:4">
      <c r="C2099" s="41"/>
      <c r="D2099" s="41"/>
    </row>
    <row r="2100" spans="3:4">
      <c r="C2100" s="41"/>
      <c r="D2100" s="41"/>
    </row>
    <row r="2101" spans="3:4">
      <c r="C2101" s="41"/>
      <c r="D2101" s="41"/>
    </row>
    <row r="2102" spans="3:4">
      <c r="C2102" s="41"/>
      <c r="D2102" s="41"/>
    </row>
    <row r="2103" spans="3:4">
      <c r="C2103" s="41"/>
      <c r="D2103" s="41"/>
    </row>
    <row r="2104" spans="3:4">
      <c r="C2104" s="41"/>
      <c r="D2104" s="41"/>
    </row>
    <row r="2105" spans="3:4">
      <c r="C2105" s="41"/>
      <c r="D2105" s="41"/>
    </row>
    <row r="2106" spans="3:4">
      <c r="C2106" s="41"/>
      <c r="D2106" s="41"/>
    </row>
    <row r="2107" spans="3:4">
      <c r="C2107" s="41"/>
      <c r="D2107" s="41"/>
    </row>
    <row r="2108" spans="3:4">
      <c r="C2108" s="41"/>
      <c r="D2108" s="41"/>
    </row>
    <row r="2109" spans="3:4">
      <c r="C2109" s="41"/>
      <c r="D2109" s="41"/>
    </row>
    <row r="2110" spans="3:4">
      <c r="C2110" s="41"/>
      <c r="D2110" s="41"/>
    </row>
    <row r="2111" spans="3:4">
      <c r="C2111" s="41"/>
      <c r="D2111" s="41"/>
    </row>
    <row r="2112" spans="3:4">
      <c r="C2112" s="41"/>
      <c r="D2112" s="41"/>
    </row>
    <row r="2113" spans="3:4">
      <c r="C2113" s="41"/>
      <c r="D2113" s="41"/>
    </row>
    <row r="2114" spans="3:4">
      <c r="C2114" s="41"/>
      <c r="D2114" s="41"/>
    </row>
    <row r="2115" spans="3:4">
      <c r="C2115" s="41"/>
      <c r="D2115" s="41"/>
    </row>
    <row r="2116" spans="3:4">
      <c r="C2116" s="41"/>
      <c r="D2116" s="41"/>
    </row>
    <row r="2117" spans="3:4">
      <c r="C2117" s="41"/>
      <c r="D2117" s="41"/>
    </row>
    <row r="2118" spans="3:4">
      <c r="C2118" s="41"/>
      <c r="D2118" s="41"/>
    </row>
    <row r="2119" spans="3:4">
      <c r="C2119" s="41"/>
      <c r="D2119" s="41"/>
    </row>
    <row r="2120" spans="3:4">
      <c r="C2120" s="41"/>
      <c r="D2120" s="41"/>
    </row>
    <row r="2121" spans="3:4">
      <c r="C2121" s="41"/>
      <c r="D2121" s="41"/>
    </row>
    <row r="2122" spans="3:4">
      <c r="C2122" s="41"/>
      <c r="D2122" s="41"/>
    </row>
    <row r="2123" spans="3:4">
      <c r="C2123" s="41"/>
      <c r="D2123" s="41"/>
    </row>
    <row r="2124" spans="3:4">
      <c r="C2124" s="41"/>
      <c r="D2124" s="41"/>
    </row>
    <row r="2125" spans="3:4">
      <c r="C2125" s="41"/>
      <c r="D2125" s="41"/>
    </row>
    <row r="2126" spans="3:4">
      <c r="C2126" s="41"/>
      <c r="D2126" s="41"/>
    </row>
    <row r="2127" spans="3:4">
      <c r="C2127" s="41"/>
      <c r="D2127" s="41"/>
    </row>
    <row r="2128" spans="3:4">
      <c r="C2128" s="41"/>
      <c r="D2128" s="41"/>
    </row>
    <row r="2129" spans="3:4">
      <c r="C2129" s="41"/>
      <c r="D2129" s="41"/>
    </row>
    <row r="2130" spans="3:4">
      <c r="C2130" s="41"/>
      <c r="D2130" s="41"/>
    </row>
    <row r="2131" spans="3:4">
      <c r="C2131" s="41"/>
      <c r="D2131" s="41"/>
    </row>
    <row r="2132" spans="3:4">
      <c r="C2132" s="41"/>
      <c r="D2132" s="41"/>
    </row>
    <row r="2133" spans="3:4">
      <c r="C2133" s="41"/>
      <c r="D2133" s="41"/>
    </row>
    <row r="2134" spans="3:4">
      <c r="C2134" s="41"/>
      <c r="D2134" s="41"/>
    </row>
    <row r="2135" spans="3:4">
      <c r="C2135" s="41"/>
      <c r="D2135" s="41"/>
    </row>
    <row r="2136" spans="3:4">
      <c r="C2136" s="41"/>
      <c r="D2136" s="41"/>
    </row>
    <row r="2137" spans="3:4">
      <c r="C2137" s="41"/>
      <c r="D2137" s="41"/>
    </row>
    <row r="2138" spans="3:4">
      <c r="C2138" s="41"/>
      <c r="D2138" s="41"/>
    </row>
    <row r="2139" spans="3:4">
      <c r="C2139" s="41"/>
      <c r="D2139" s="41"/>
    </row>
    <row r="2140" spans="3:4">
      <c r="C2140" s="41"/>
      <c r="D2140" s="41"/>
    </row>
    <row r="2141" spans="3:4">
      <c r="C2141" s="41"/>
      <c r="D2141" s="41"/>
    </row>
    <row r="2142" spans="3:4">
      <c r="C2142" s="41"/>
      <c r="D2142" s="41"/>
    </row>
    <row r="2143" spans="3:4">
      <c r="C2143" s="41"/>
      <c r="D2143" s="41"/>
    </row>
    <row r="2144" spans="3:4">
      <c r="C2144" s="41"/>
      <c r="D2144" s="41"/>
    </row>
    <row r="2145" spans="3:4">
      <c r="C2145" s="41"/>
      <c r="D2145" s="41"/>
    </row>
    <row r="2146" spans="3:4">
      <c r="C2146" s="41"/>
      <c r="D2146" s="41"/>
    </row>
    <row r="2147" spans="3:4">
      <c r="C2147" s="41"/>
      <c r="D2147" s="41"/>
    </row>
    <row r="2148" spans="3:4">
      <c r="C2148" s="41"/>
      <c r="D2148" s="41"/>
    </row>
    <row r="2149" spans="3:4">
      <c r="C2149" s="41"/>
      <c r="D2149" s="41"/>
    </row>
    <row r="2150" spans="3:4">
      <c r="C2150" s="41"/>
      <c r="D2150" s="41"/>
    </row>
    <row r="2151" spans="3:4">
      <c r="C2151" s="41"/>
      <c r="D2151" s="41"/>
    </row>
    <row r="2152" spans="3:4">
      <c r="C2152" s="41"/>
      <c r="D2152" s="41"/>
    </row>
    <row r="2153" spans="3:4">
      <c r="C2153" s="41"/>
      <c r="D2153" s="41"/>
    </row>
    <row r="2154" spans="3:4">
      <c r="C2154" s="41"/>
      <c r="D2154" s="41"/>
    </row>
    <row r="2155" spans="3:4">
      <c r="C2155" s="41"/>
      <c r="D2155" s="41"/>
    </row>
    <row r="2156" spans="3:4">
      <c r="C2156" s="41"/>
      <c r="D2156" s="41"/>
    </row>
    <row r="2157" spans="3:4">
      <c r="C2157" s="41"/>
      <c r="D2157" s="41"/>
    </row>
    <row r="2158" spans="3:4">
      <c r="C2158" s="41"/>
      <c r="D2158" s="41"/>
    </row>
    <row r="2159" spans="3:4">
      <c r="C2159" s="41"/>
      <c r="D2159" s="41"/>
    </row>
    <row r="2160" spans="3:4">
      <c r="C2160" s="41"/>
      <c r="D2160" s="41"/>
    </row>
    <row r="2161" spans="3:4">
      <c r="C2161" s="41"/>
      <c r="D2161" s="41"/>
    </row>
    <row r="2162" spans="3:4">
      <c r="C2162" s="41"/>
      <c r="D2162" s="41"/>
    </row>
    <row r="2163" spans="3:4">
      <c r="C2163" s="41"/>
      <c r="D2163" s="41"/>
    </row>
    <row r="2164" spans="3:4">
      <c r="C2164" s="41"/>
      <c r="D2164" s="41"/>
    </row>
    <row r="2165" spans="3:4">
      <c r="C2165" s="41"/>
      <c r="D2165" s="41"/>
    </row>
    <row r="2166" spans="3:4">
      <c r="C2166" s="41"/>
      <c r="D2166" s="41"/>
    </row>
    <row r="2167" spans="3:4">
      <c r="C2167" s="41"/>
      <c r="D2167" s="41"/>
    </row>
    <row r="2168" spans="3:4">
      <c r="C2168" s="41"/>
      <c r="D2168" s="41"/>
    </row>
    <row r="2169" spans="3:4">
      <c r="C2169" s="41"/>
      <c r="D2169" s="41"/>
    </row>
    <row r="2170" spans="3:4">
      <c r="C2170" s="41"/>
      <c r="D2170" s="41"/>
    </row>
    <row r="2171" spans="3:4">
      <c r="C2171" s="41"/>
      <c r="D2171" s="41"/>
    </row>
    <row r="2172" spans="3:4">
      <c r="C2172" s="41"/>
      <c r="D2172" s="41"/>
    </row>
    <row r="2173" spans="3:4">
      <c r="C2173" s="41"/>
      <c r="D2173" s="41"/>
    </row>
    <row r="2174" spans="3:4">
      <c r="C2174" s="41"/>
      <c r="D2174" s="41"/>
    </row>
    <row r="2175" spans="3:4">
      <c r="C2175" s="41"/>
      <c r="D2175" s="41"/>
    </row>
    <row r="2176" spans="3:4">
      <c r="C2176" s="41"/>
      <c r="D2176" s="41"/>
    </row>
    <row r="2177" spans="3:4">
      <c r="C2177" s="41"/>
      <c r="D2177" s="41"/>
    </row>
    <row r="2178" spans="3:4">
      <c r="C2178" s="41"/>
      <c r="D2178" s="41"/>
    </row>
    <row r="2179" spans="3:4">
      <c r="C2179" s="41"/>
      <c r="D2179" s="41"/>
    </row>
    <row r="2180" spans="3:4">
      <c r="C2180" s="41"/>
      <c r="D2180" s="41"/>
    </row>
    <row r="2181" spans="3:4">
      <c r="C2181" s="41"/>
      <c r="D2181" s="41"/>
    </row>
    <row r="2182" spans="3:4">
      <c r="C2182" s="41"/>
      <c r="D2182" s="41"/>
    </row>
    <row r="2183" spans="3:4">
      <c r="C2183" s="41"/>
      <c r="D2183" s="41"/>
    </row>
    <row r="2184" spans="3:4">
      <c r="C2184" s="41"/>
      <c r="D2184" s="41"/>
    </row>
    <row r="2185" spans="3:4">
      <c r="C2185" s="41"/>
      <c r="D2185" s="41"/>
    </row>
    <row r="2186" spans="3:4">
      <c r="C2186" s="41"/>
      <c r="D2186" s="41"/>
    </row>
    <row r="2187" spans="3:4">
      <c r="C2187" s="41"/>
      <c r="D2187" s="41"/>
    </row>
    <row r="2188" spans="3:4">
      <c r="C2188" s="41"/>
      <c r="D2188" s="41"/>
    </row>
    <row r="2189" spans="3:4">
      <c r="C2189" s="41"/>
      <c r="D2189" s="41"/>
    </row>
    <row r="2190" spans="3:4">
      <c r="C2190" s="41"/>
      <c r="D2190" s="41"/>
    </row>
    <row r="2191" spans="3:4">
      <c r="C2191" s="41"/>
      <c r="D2191" s="41"/>
    </row>
    <row r="2192" spans="3:4">
      <c r="C2192" s="41"/>
      <c r="D2192" s="41"/>
    </row>
    <row r="2193" spans="3:4">
      <c r="C2193" s="41"/>
      <c r="D2193" s="41"/>
    </row>
    <row r="2194" spans="3:4">
      <c r="C2194" s="41"/>
      <c r="D2194" s="41"/>
    </row>
    <row r="2195" spans="3:4">
      <c r="C2195" s="41"/>
      <c r="D2195" s="41"/>
    </row>
    <row r="2196" spans="3:4">
      <c r="C2196" s="41"/>
      <c r="D2196" s="41"/>
    </row>
    <row r="2197" spans="3:4">
      <c r="C2197" s="41"/>
      <c r="D2197" s="41"/>
    </row>
    <row r="2198" spans="3:4">
      <c r="C2198" s="41"/>
      <c r="D2198" s="41"/>
    </row>
    <row r="2199" spans="3:4">
      <c r="C2199" s="41"/>
      <c r="D2199" s="41"/>
    </row>
    <row r="2200" spans="3:4">
      <c r="C2200" s="41"/>
      <c r="D2200" s="41"/>
    </row>
    <row r="2201" spans="3:4">
      <c r="C2201" s="41"/>
      <c r="D2201" s="41"/>
    </row>
    <row r="2202" spans="3:4">
      <c r="C2202" s="41"/>
      <c r="D2202" s="41"/>
    </row>
    <row r="2203" spans="3:4">
      <c r="C2203" s="41"/>
      <c r="D2203" s="41"/>
    </row>
    <row r="2204" spans="3:4">
      <c r="C2204" s="41"/>
      <c r="D2204" s="41"/>
    </row>
    <row r="2205" spans="3:4">
      <c r="C2205" s="41"/>
      <c r="D2205" s="41"/>
    </row>
    <row r="2206" spans="3:4">
      <c r="C2206" s="41"/>
      <c r="D2206" s="41"/>
    </row>
    <row r="2207" spans="3:4">
      <c r="C2207" s="41"/>
      <c r="D2207" s="41"/>
    </row>
    <row r="2208" spans="3:4">
      <c r="C2208" s="41"/>
      <c r="D2208" s="41"/>
    </row>
    <row r="2209" spans="3:4">
      <c r="C2209" s="41"/>
      <c r="D2209" s="41"/>
    </row>
    <row r="2210" spans="3:4">
      <c r="C2210" s="41"/>
      <c r="D2210" s="41"/>
    </row>
    <row r="2211" spans="3:4">
      <c r="C2211" s="41"/>
      <c r="D2211" s="41"/>
    </row>
    <row r="2212" spans="3:4">
      <c r="C2212" s="41"/>
      <c r="D2212" s="41"/>
    </row>
    <row r="2213" spans="3:4">
      <c r="C2213" s="41"/>
      <c r="D2213" s="41"/>
    </row>
    <row r="2214" spans="3:4">
      <c r="C2214" s="41"/>
      <c r="D2214" s="41"/>
    </row>
    <row r="2215" spans="3:4">
      <c r="C2215" s="41"/>
      <c r="D2215" s="41"/>
    </row>
    <row r="2216" spans="3:4">
      <c r="C2216" s="41"/>
      <c r="D2216" s="41"/>
    </row>
    <row r="2217" spans="3:4">
      <c r="C2217" s="41"/>
      <c r="D2217" s="41"/>
    </row>
    <row r="2218" spans="3:4">
      <c r="C2218" s="41"/>
      <c r="D2218" s="41"/>
    </row>
    <row r="2219" spans="3:4">
      <c r="C2219" s="41"/>
      <c r="D2219" s="41"/>
    </row>
    <row r="2220" spans="3:4">
      <c r="C2220" s="41"/>
      <c r="D2220" s="41"/>
    </row>
    <row r="2221" spans="3:4">
      <c r="C2221" s="41"/>
      <c r="D2221" s="41"/>
    </row>
    <row r="2222" spans="3:4">
      <c r="C2222" s="41"/>
      <c r="D2222" s="41"/>
    </row>
    <row r="2223" spans="3:4">
      <c r="C2223" s="41"/>
      <c r="D2223" s="41"/>
    </row>
    <row r="2224" spans="3:4">
      <c r="C2224" s="41"/>
      <c r="D2224" s="41"/>
    </row>
    <row r="2225" spans="3:4">
      <c r="C2225" s="41"/>
      <c r="D2225" s="41"/>
    </row>
    <row r="2226" spans="3:4">
      <c r="C2226" s="41"/>
      <c r="D2226" s="41"/>
    </row>
    <row r="2227" spans="3:4">
      <c r="C2227" s="41"/>
      <c r="D2227" s="41"/>
    </row>
    <row r="2228" spans="3:4">
      <c r="C2228" s="41"/>
      <c r="D2228" s="41"/>
    </row>
    <row r="2229" spans="3:4">
      <c r="C2229" s="41"/>
      <c r="D2229" s="41"/>
    </row>
    <row r="2230" spans="3:4">
      <c r="C2230" s="41"/>
      <c r="D2230" s="41"/>
    </row>
    <row r="2231" spans="3:4">
      <c r="C2231" s="41"/>
      <c r="D2231" s="41"/>
    </row>
    <row r="2232" spans="3:4">
      <c r="C2232" s="41"/>
      <c r="D2232" s="41"/>
    </row>
    <row r="2233" spans="3:4">
      <c r="C2233" s="41"/>
      <c r="D2233" s="41"/>
    </row>
    <row r="2234" spans="3:4">
      <c r="C2234" s="41"/>
      <c r="D2234" s="41"/>
    </row>
    <row r="2235" spans="3:4">
      <c r="C2235" s="41"/>
      <c r="D2235" s="41"/>
    </row>
    <row r="2236" spans="3:4">
      <c r="C2236" s="41"/>
      <c r="D2236" s="41"/>
    </row>
    <row r="2237" spans="3:4">
      <c r="C2237" s="41"/>
      <c r="D2237" s="41"/>
    </row>
    <row r="2238" spans="3:4">
      <c r="C2238" s="41"/>
      <c r="D2238" s="41"/>
    </row>
    <row r="2239" spans="3:4">
      <c r="C2239" s="41"/>
      <c r="D2239" s="41"/>
    </row>
    <row r="2240" spans="3:4">
      <c r="C2240" s="41"/>
      <c r="D2240" s="41"/>
    </row>
    <row r="2241" spans="3:4">
      <c r="C2241" s="41"/>
      <c r="D2241" s="41"/>
    </row>
    <row r="2242" spans="3:4">
      <c r="C2242" s="41"/>
      <c r="D2242" s="41"/>
    </row>
    <row r="2243" spans="3:4">
      <c r="C2243" s="41"/>
      <c r="D2243" s="41"/>
    </row>
    <row r="2244" spans="3:4">
      <c r="C2244" s="41"/>
      <c r="D2244" s="41"/>
    </row>
    <row r="2245" spans="3:4">
      <c r="C2245" s="41"/>
      <c r="D2245" s="41"/>
    </row>
    <row r="2246" spans="3:4">
      <c r="C2246" s="41"/>
      <c r="D2246" s="41"/>
    </row>
    <row r="2247" spans="3:4">
      <c r="C2247" s="41"/>
      <c r="D2247" s="41"/>
    </row>
    <row r="2248" spans="3:4">
      <c r="C2248" s="41"/>
      <c r="D2248" s="41"/>
    </row>
    <row r="2249" spans="3:4">
      <c r="C2249" s="41"/>
      <c r="D2249" s="41"/>
    </row>
    <row r="2250" spans="3:4">
      <c r="C2250" s="41"/>
      <c r="D2250" s="41"/>
    </row>
    <row r="2251" spans="3:4">
      <c r="C2251" s="41"/>
      <c r="D2251" s="41"/>
    </row>
    <row r="2252" spans="3:4">
      <c r="C2252" s="41"/>
      <c r="D2252" s="41"/>
    </row>
    <row r="2253" spans="3:4">
      <c r="C2253" s="41"/>
      <c r="D2253" s="41"/>
    </row>
    <row r="2254" spans="3:4">
      <c r="C2254" s="41"/>
      <c r="D2254" s="41"/>
    </row>
    <row r="2255" spans="3:4">
      <c r="C2255" s="41"/>
      <c r="D2255" s="41"/>
    </row>
    <row r="2256" spans="3:4">
      <c r="C2256" s="41"/>
      <c r="D2256" s="41"/>
    </row>
    <row r="2257" spans="3:4">
      <c r="C2257" s="41"/>
      <c r="D2257" s="41"/>
    </row>
    <row r="2258" spans="3:4">
      <c r="C2258" s="41"/>
      <c r="D2258" s="41"/>
    </row>
    <row r="2259" spans="3:4">
      <c r="C2259" s="41"/>
      <c r="D2259" s="41"/>
    </row>
    <row r="2260" spans="3:4">
      <c r="C2260" s="41"/>
      <c r="D2260" s="41"/>
    </row>
    <row r="2261" spans="3:4">
      <c r="C2261" s="41"/>
      <c r="D2261" s="41"/>
    </row>
    <row r="2262" spans="3:4">
      <c r="C2262" s="41"/>
      <c r="D2262" s="41"/>
    </row>
    <row r="2263" spans="3:4">
      <c r="C2263" s="41"/>
      <c r="D2263" s="41"/>
    </row>
    <row r="2264" spans="3:4">
      <c r="C2264" s="41"/>
      <c r="D2264" s="41"/>
    </row>
    <row r="2265" spans="3:4">
      <c r="C2265" s="41"/>
      <c r="D2265" s="41"/>
    </row>
    <row r="2266" spans="3:4">
      <c r="C2266" s="41"/>
      <c r="D2266" s="41"/>
    </row>
    <row r="2267" spans="3:4">
      <c r="C2267" s="41"/>
      <c r="D2267" s="41"/>
    </row>
    <row r="2268" spans="3:4">
      <c r="C2268" s="41"/>
      <c r="D2268" s="41"/>
    </row>
    <row r="2269" spans="3:4">
      <c r="C2269" s="41"/>
      <c r="D2269" s="41"/>
    </row>
    <row r="2270" spans="3:4">
      <c r="C2270" s="41"/>
      <c r="D2270" s="41"/>
    </row>
    <row r="2271" spans="3:4">
      <c r="C2271" s="41"/>
      <c r="D2271" s="41"/>
    </row>
    <row r="2272" spans="3:4">
      <c r="C2272" s="41"/>
      <c r="D2272" s="41"/>
    </row>
    <row r="2273" spans="3:4">
      <c r="C2273" s="41"/>
      <c r="D2273" s="41"/>
    </row>
    <row r="2274" spans="3:4">
      <c r="C2274" s="41"/>
      <c r="D2274" s="41"/>
    </row>
    <row r="2275" spans="3:4">
      <c r="C2275" s="41"/>
      <c r="D2275" s="41"/>
    </row>
    <row r="2276" spans="3:4">
      <c r="C2276" s="41"/>
      <c r="D2276" s="41"/>
    </row>
    <row r="2277" spans="3:4">
      <c r="C2277" s="41"/>
      <c r="D2277" s="41"/>
    </row>
    <row r="2278" spans="3:4">
      <c r="C2278" s="41"/>
      <c r="D2278" s="41"/>
    </row>
    <row r="2279" spans="3:4">
      <c r="C2279" s="41"/>
      <c r="D2279" s="41"/>
    </row>
    <row r="2280" spans="3:4">
      <c r="C2280" s="41"/>
      <c r="D2280" s="41"/>
    </row>
    <row r="2281" spans="3:4">
      <c r="C2281" s="41"/>
      <c r="D2281" s="41"/>
    </row>
    <row r="2282" spans="3:4">
      <c r="C2282" s="41"/>
      <c r="D2282" s="41"/>
    </row>
    <row r="2283" spans="3:4">
      <c r="C2283" s="41"/>
      <c r="D2283" s="41"/>
    </row>
    <row r="2284" spans="3:4">
      <c r="C2284" s="41"/>
      <c r="D2284" s="41"/>
    </row>
    <row r="2285" spans="3:4">
      <c r="C2285" s="41"/>
      <c r="D2285" s="41"/>
    </row>
    <row r="2286" spans="3:4">
      <c r="C2286" s="41"/>
      <c r="D2286" s="41"/>
    </row>
    <row r="2287" spans="3:4">
      <c r="C2287" s="41"/>
      <c r="D2287" s="41"/>
    </row>
    <row r="2288" spans="3:4">
      <c r="C2288" s="41"/>
      <c r="D2288" s="41"/>
    </row>
    <row r="2289" spans="3:4">
      <c r="C2289" s="41"/>
      <c r="D2289" s="41"/>
    </row>
    <row r="2290" spans="3:4">
      <c r="C2290" s="41"/>
      <c r="D2290" s="41"/>
    </row>
    <row r="2291" spans="3:4">
      <c r="C2291" s="41"/>
      <c r="D2291" s="41"/>
    </row>
    <row r="2292" spans="3:4">
      <c r="C2292" s="41"/>
      <c r="D2292" s="41"/>
    </row>
    <row r="2293" spans="3:4">
      <c r="C2293" s="41"/>
      <c r="D2293" s="41"/>
    </row>
    <row r="2294" spans="3:4">
      <c r="C2294" s="41"/>
      <c r="D2294" s="41"/>
    </row>
    <row r="2295" spans="3:4">
      <c r="C2295" s="41"/>
      <c r="D2295" s="41"/>
    </row>
    <row r="2296" spans="3:4">
      <c r="C2296" s="41"/>
      <c r="D2296" s="41"/>
    </row>
    <row r="2297" spans="3:4">
      <c r="C2297" s="41"/>
      <c r="D2297" s="41"/>
    </row>
    <row r="2298" spans="3:4">
      <c r="C2298" s="41"/>
      <c r="D2298" s="41"/>
    </row>
    <row r="2299" spans="3:4">
      <c r="C2299" s="41"/>
      <c r="D2299" s="41"/>
    </row>
    <row r="2300" spans="3:4">
      <c r="C2300" s="41"/>
      <c r="D2300" s="41"/>
    </row>
    <row r="2301" spans="3:4">
      <c r="C2301" s="41"/>
      <c r="D2301" s="41"/>
    </row>
    <row r="2302" spans="3:4">
      <c r="C2302" s="41"/>
      <c r="D2302" s="41"/>
    </row>
    <row r="2303" spans="3:4">
      <c r="C2303" s="41"/>
      <c r="D2303" s="41"/>
    </row>
    <row r="2304" spans="3:4">
      <c r="C2304" s="41"/>
      <c r="D2304" s="41"/>
    </row>
    <row r="2305" spans="3:4">
      <c r="C2305" s="41"/>
      <c r="D2305" s="41"/>
    </row>
    <row r="2306" spans="3:4">
      <c r="C2306" s="41"/>
      <c r="D2306" s="41"/>
    </row>
    <row r="2307" spans="3:4">
      <c r="C2307" s="41"/>
      <c r="D2307" s="41"/>
    </row>
    <row r="2308" spans="3:4">
      <c r="C2308" s="41"/>
      <c r="D2308" s="41"/>
    </row>
    <row r="2309" spans="3:4">
      <c r="C2309" s="41"/>
      <c r="D2309" s="41"/>
    </row>
    <row r="2310" spans="3:4">
      <c r="C2310" s="41"/>
      <c r="D2310" s="41"/>
    </row>
    <row r="2311" spans="3:4">
      <c r="C2311" s="41"/>
      <c r="D2311" s="41"/>
    </row>
    <row r="2312" spans="3:4">
      <c r="C2312" s="41"/>
      <c r="D2312" s="41"/>
    </row>
    <row r="2313" spans="3:4">
      <c r="C2313" s="41"/>
      <c r="D2313" s="41"/>
    </row>
    <row r="2314" spans="3:4">
      <c r="C2314" s="41"/>
      <c r="D2314" s="41"/>
    </row>
    <row r="2315" spans="3:4">
      <c r="C2315" s="41"/>
      <c r="D2315" s="41"/>
    </row>
    <row r="2316" spans="3:4">
      <c r="C2316" s="41"/>
      <c r="D2316" s="41"/>
    </row>
    <row r="2317" spans="3:4">
      <c r="C2317" s="41"/>
      <c r="D2317" s="41"/>
    </row>
    <row r="2318" spans="3:4">
      <c r="C2318" s="41"/>
      <c r="D2318" s="41"/>
    </row>
    <row r="2319" spans="3:4">
      <c r="C2319" s="41"/>
      <c r="D2319" s="41"/>
    </row>
    <row r="2320" spans="3:4">
      <c r="C2320" s="41"/>
      <c r="D2320" s="41"/>
    </row>
    <row r="2321" spans="3:4">
      <c r="C2321" s="41"/>
      <c r="D2321" s="41"/>
    </row>
    <row r="2322" spans="3:4">
      <c r="C2322" s="41"/>
      <c r="D2322" s="41"/>
    </row>
    <row r="2323" spans="3:4">
      <c r="C2323" s="41"/>
      <c r="D2323" s="41"/>
    </row>
    <row r="2324" spans="3:4">
      <c r="C2324" s="41"/>
      <c r="D2324" s="41"/>
    </row>
    <row r="2325" spans="3:4">
      <c r="C2325" s="41"/>
      <c r="D2325" s="41"/>
    </row>
    <row r="2326" spans="3:4">
      <c r="C2326" s="41"/>
      <c r="D2326" s="41"/>
    </row>
    <row r="2327" spans="3:4">
      <c r="C2327" s="41"/>
      <c r="D2327" s="41"/>
    </row>
    <row r="2328" spans="3:4">
      <c r="C2328" s="41"/>
      <c r="D2328" s="41"/>
    </row>
    <row r="2329" spans="3:4">
      <c r="C2329" s="41"/>
      <c r="D2329" s="41"/>
    </row>
    <row r="2330" spans="3:4">
      <c r="C2330" s="41"/>
      <c r="D2330" s="41"/>
    </row>
    <row r="2331" spans="3:4">
      <c r="C2331" s="41"/>
      <c r="D2331" s="41"/>
    </row>
    <row r="2332" spans="3:4">
      <c r="C2332" s="41"/>
      <c r="D2332" s="41"/>
    </row>
    <row r="2333" spans="3:4">
      <c r="C2333" s="41"/>
      <c r="D2333" s="41"/>
    </row>
    <row r="2334" spans="3:4">
      <c r="C2334" s="41"/>
      <c r="D2334" s="41"/>
    </row>
    <row r="2335" spans="3:4">
      <c r="C2335" s="41"/>
      <c r="D2335" s="41"/>
    </row>
    <row r="2336" spans="3:4">
      <c r="C2336" s="41"/>
      <c r="D2336" s="41"/>
    </row>
    <row r="2337" spans="3:4">
      <c r="C2337" s="41"/>
      <c r="D2337" s="41"/>
    </row>
    <row r="2338" spans="3:4">
      <c r="C2338" s="41"/>
      <c r="D2338" s="41"/>
    </row>
    <row r="2339" spans="3:4">
      <c r="C2339" s="41"/>
      <c r="D2339" s="41"/>
    </row>
    <row r="2340" spans="3:4">
      <c r="C2340" s="41"/>
      <c r="D2340" s="41"/>
    </row>
    <row r="2341" spans="3:4">
      <c r="C2341" s="41"/>
      <c r="D2341" s="41"/>
    </row>
    <row r="2342" spans="3:4">
      <c r="C2342" s="41"/>
      <c r="D2342" s="41"/>
    </row>
    <row r="2343" spans="3:4">
      <c r="C2343" s="41"/>
      <c r="D2343" s="41"/>
    </row>
    <row r="2344" spans="3:4">
      <c r="C2344" s="41"/>
      <c r="D2344" s="41"/>
    </row>
    <row r="2345" spans="3:4">
      <c r="C2345" s="41"/>
      <c r="D2345" s="41"/>
    </row>
    <row r="2346" spans="3:4">
      <c r="C2346" s="41"/>
      <c r="D2346" s="41"/>
    </row>
    <row r="2347" spans="3:4">
      <c r="C2347" s="41"/>
      <c r="D2347" s="41"/>
    </row>
    <row r="2348" spans="3:4">
      <c r="C2348" s="41"/>
      <c r="D2348" s="41"/>
    </row>
    <row r="2349" spans="3:4">
      <c r="C2349" s="41"/>
      <c r="D2349" s="41"/>
    </row>
    <row r="2350" spans="3:4">
      <c r="C2350" s="41"/>
      <c r="D2350" s="41"/>
    </row>
    <row r="2351" spans="3:4">
      <c r="C2351" s="41"/>
      <c r="D2351" s="41"/>
    </row>
    <row r="2352" spans="3:4">
      <c r="C2352" s="41"/>
      <c r="D2352" s="41"/>
    </row>
    <row r="2353" spans="3:4">
      <c r="C2353" s="41"/>
      <c r="D2353" s="41"/>
    </row>
    <row r="2354" spans="3:4">
      <c r="C2354" s="41"/>
      <c r="D2354" s="41"/>
    </row>
    <row r="2355" spans="3:4">
      <c r="C2355" s="41"/>
      <c r="D2355" s="41"/>
    </row>
    <row r="2356" spans="3:4">
      <c r="C2356" s="41"/>
      <c r="D2356" s="41"/>
    </row>
    <row r="2357" spans="3:4">
      <c r="C2357" s="41"/>
      <c r="D2357" s="41"/>
    </row>
    <row r="2358" spans="3:4">
      <c r="C2358" s="41"/>
      <c r="D2358" s="41"/>
    </row>
    <row r="2359" spans="3:4">
      <c r="C2359" s="41"/>
      <c r="D2359" s="41"/>
    </row>
    <row r="2360" spans="3:4">
      <c r="C2360" s="41"/>
      <c r="D2360" s="41"/>
    </row>
    <row r="2361" spans="3:4">
      <c r="C2361" s="41"/>
      <c r="D2361" s="41"/>
    </row>
    <row r="2362" spans="3:4">
      <c r="C2362" s="41"/>
      <c r="D2362" s="41"/>
    </row>
    <row r="2363" spans="3:4">
      <c r="C2363" s="41"/>
      <c r="D2363" s="41"/>
    </row>
    <row r="2364" spans="3:4">
      <c r="C2364" s="41"/>
      <c r="D2364" s="41"/>
    </row>
    <row r="2365" spans="3:4">
      <c r="C2365" s="41"/>
      <c r="D2365" s="41"/>
    </row>
    <row r="2366" spans="3:4">
      <c r="C2366" s="41"/>
      <c r="D2366" s="41"/>
    </row>
    <row r="2367" spans="3:4">
      <c r="C2367" s="41"/>
      <c r="D2367" s="41"/>
    </row>
    <row r="2368" spans="3:4">
      <c r="C2368" s="41"/>
      <c r="D2368" s="41"/>
    </row>
    <row r="2369" spans="3:4">
      <c r="C2369" s="41"/>
      <c r="D2369" s="41"/>
    </row>
    <row r="2370" spans="3:4">
      <c r="C2370" s="41"/>
      <c r="D2370" s="41"/>
    </row>
    <row r="2371" spans="3:4">
      <c r="C2371" s="41"/>
      <c r="D2371" s="41"/>
    </row>
    <row r="2372" spans="3:4">
      <c r="C2372" s="41"/>
      <c r="D2372" s="41"/>
    </row>
    <row r="2373" spans="3:4">
      <c r="C2373" s="41"/>
      <c r="D2373" s="41"/>
    </row>
    <row r="2374" spans="3:4">
      <c r="C2374" s="41"/>
      <c r="D2374" s="41"/>
    </row>
    <row r="2375" spans="3:4">
      <c r="C2375" s="41"/>
      <c r="D2375" s="41"/>
    </row>
    <row r="2376" spans="3:4">
      <c r="C2376" s="41"/>
      <c r="D2376" s="41"/>
    </row>
    <row r="2377" spans="3:4">
      <c r="C2377" s="41"/>
      <c r="D2377" s="41"/>
    </row>
    <row r="2378" spans="3:4">
      <c r="C2378" s="41"/>
      <c r="D2378" s="41"/>
    </row>
    <row r="2379" spans="3:4">
      <c r="C2379" s="41"/>
      <c r="D2379" s="41"/>
    </row>
    <row r="2380" spans="3:4">
      <c r="C2380" s="41"/>
      <c r="D2380" s="41"/>
    </row>
    <row r="2381" spans="3:4">
      <c r="C2381" s="41"/>
      <c r="D2381" s="41"/>
    </row>
    <row r="2382" spans="3:4">
      <c r="C2382" s="41"/>
      <c r="D2382" s="41"/>
    </row>
    <row r="2383" spans="3:4">
      <c r="C2383" s="41"/>
      <c r="D2383" s="41"/>
    </row>
    <row r="2384" spans="3:4">
      <c r="C2384" s="41"/>
      <c r="D2384" s="41"/>
    </row>
    <row r="2385" spans="3:4">
      <c r="C2385" s="41"/>
      <c r="D2385" s="41"/>
    </row>
    <row r="2386" spans="3:4">
      <c r="C2386" s="41"/>
      <c r="D2386" s="41"/>
    </row>
    <row r="2387" spans="3:4">
      <c r="C2387" s="41"/>
      <c r="D2387" s="41"/>
    </row>
    <row r="2388" spans="3:4">
      <c r="C2388" s="41"/>
      <c r="D2388" s="41"/>
    </row>
    <row r="2389" spans="3:4">
      <c r="C2389" s="41"/>
      <c r="D2389" s="41"/>
    </row>
    <row r="2390" spans="3:4">
      <c r="C2390" s="41"/>
      <c r="D2390" s="41"/>
    </row>
    <row r="2391" spans="3:4">
      <c r="C2391" s="41"/>
      <c r="D2391" s="41"/>
    </row>
    <row r="2392" spans="3:4">
      <c r="C2392" s="41"/>
      <c r="D2392" s="41"/>
    </row>
    <row r="2393" spans="3:4">
      <c r="C2393" s="41"/>
      <c r="D2393" s="41"/>
    </row>
    <row r="2394" spans="3:4">
      <c r="C2394" s="41"/>
      <c r="D2394" s="41"/>
    </row>
    <row r="2395" spans="3:4">
      <c r="C2395" s="41"/>
      <c r="D2395" s="41"/>
    </row>
    <row r="2396" spans="3:4">
      <c r="C2396" s="41"/>
      <c r="D2396" s="41"/>
    </row>
    <row r="2397" spans="3:4">
      <c r="C2397" s="41"/>
      <c r="D2397" s="41"/>
    </row>
    <row r="2398" spans="3:4">
      <c r="C2398" s="41"/>
      <c r="D2398" s="41"/>
    </row>
    <row r="2399" spans="3:4">
      <c r="C2399" s="41"/>
      <c r="D2399" s="41"/>
    </row>
    <row r="2400" spans="3:4">
      <c r="C2400" s="41"/>
      <c r="D2400" s="41"/>
    </row>
    <row r="2401" spans="3:4">
      <c r="C2401" s="41"/>
      <c r="D2401" s="41"/>
    </row>
    <row r="2402" spans="3:4">
      <c r="C2402" s="41"/>
      <c r="D2402" s="41"/>
    </row>
    <row r="2403" spans="3:4">
      <c r="C2403" s="41"/>
      <c r="D2403" s="41"/>
    </row>
    <row r="2404" spans="3:4">
      <c r="C2404" s="41"/>
      <c r="D2404" s="41"/>
    </row>
    <row r="2405" spans="3:4">
      <c r="C2405" s="41"/>
      <c r="D2405" s="41"/>
    </row>
    <row r="2406" spans="3:4">
      <c r="C2406" s="41"/>
      <c r="D2406" s="41"/>
    </row>
    <row r="2407" spans="3:4">
      <c r="C2407" s="41"/>
      <c r="D2407" s="41"/>
    </row>
    <row r="2408" spans="3:4">
      <c r="C2408" s="41"/>
      <c r="D2408" s="41"/>
    </row>
    <row r="2409" spans="3:4">
      <c r="C2409" s="41"/>
      <c r="D2409" s="41"/>
    </row>
    <row r="2410" spans="3:4">
      <c r="C2410" s="41"/>
      <c r="D2410" s="41"/>
    </row>
    <row r="2411" spans="3:4">
      <c r="C2411" s="41"/>
      <c r="D2411" s="41"/>
    </row>
    <row r="2412" spans="3:4">
      <c r="C2412" s="41"/>
      <c r="D2412" s="41"/>
    </row>
    <row r="2413" spans="3:4">
      <c r="C2413" s="41"/>
      <c r="D2413" s="41"/>
    </row>
    <row r="2414" spans="3:4">
      <c r="C2414" s="41"/>
      <c r="D2414" s="41"/>
    </row>
    <row r="2415" spans="3:4">
      <c r="C2415" s="41"/>
      <c r="D2415" s="41"/>
    </row>
    <row r="2416" spans="3:4">
      <c r="C2416" s="41"/>
      <c r="D2416" s="41"/>
    </row>
    <row r="2417" spans="3:4">
      <c r="C2417" s="41"/>
      <c r="D2417" s="41"/>
    </row>
    <row r="2418" spans="3:4">
      <c r="C2418" s="41"/>
      <c r="D2418" s="41"/>
    </row>
    <row r="2419" spans="3:4">
      <c r="C2419" s="41"/>
      <c r="D2419" s="41"/>
    </row>
    <row r="2420" spans="3:4">
      <c r="C2420" s="41"/>
      <c r="D2420" s="41"/>
    </row>
    <row r="2421" spans="3:4">
      <c r="C2421" s="41"/>
      <c r="D2421" s="41"/>
    </row>
    <row r="2422" spans="3:4">
      <c r="C2422" s="41"/>
      <c r="D2422" s="41"/>
    </row>
    <row r="2423" spans="3:4">
      <c r="C2423" s="41"/>
      <c r="D2423" s="41"/>
    </row>
    <row r="2424" spans="3:4">
      <c r="C2424" s="41"/>
      <c r="D2424" s="41"/>
    </row>
    <row r="2425" spans="3:4">
      <c r="C2425" s="41"/>
      <c r="D2425" s="41"/>
    </row>
    <row r="2426" spans="3:4">
      <c r="C2426" s="41"/>
      <c r="D2426" s="41"/>
    </row>
    <row r="2427" spans="3:4">
      <c r="C2427" s="41"/>
      <c r="D2427" s="41"/>
    </row>
    <row r="2428" spans="3:4">
      <c r="C2428" s="41"/>
      <c r="D2428" s="41"/>
    </row>
    <row r="2429" spans="3:4">
      <c r="C2429" s="41"/>
      <c r="D2429" s="41"/>
    </row>
    <row r="2430" spans="3:4">
      <c r="C2430" s="41"/>
      <c r="D2430" s="41"/>
    </row>
    <row r="2431" spans="3:4">
      <c r="C2431" s="41"/>
      <c r="D2431" s="41"/>
    </row>
    <row r="2432" spans="3:4">
      <c r="C2432" s="41"/>
      <c r="D2432" s="41"/>
    </row>
    <row r="2433" spans="3:4">
      <c r="C2433" s="41"/>
      <c r="D2433" s="41"/>
    </row>
    <row r="2434" spans="3:4">
      <c r="C2434" s="41"/>
      <c r="D2434" s="41"/>
    </row>
    <row r="2435" spans="3:4">
      <c r="C2435" s="41"/>
      <c r="D2435" s="41"/>
    </row>
    <row r="2436" spans="3:4">
      <c r="C2436" s="41"/>
      <c r="D2436" s="41"/>
    </row>
    <row r="2437" spans="3:4">
      <c r="C2437" s="41"/>
      <c r="D2437" s="41"/>
    </row>
    <row r="2438" spans="3:4">
      <c r="C2438" s="41"/>
      <c r="D2438" s="41"/>
    </row>
    <row r="2439" spans="3:4">
      <c r="C2439" s="41"/>
      <c r="D2439" s="41"/>
    </row>
    <row r="2440" spans="3:4">
      <c r="C2440" s="41"/>
      <c r="D2440" s="41"/>
    </row>
    <row r="2441" spans="3:4">
      <c r="C2441" s="41"/>
      <c r="D2441" s="41"/>
    </row>
    <row r="2442" spans="3:4">
      <c r="C2442" s="41"/>
      <c r="D2442" s="41"/>
    </row>
    <row r="2443" spans="3:4">
      <c r="C2443" s="41"/>
      <c r="D2443" s="41"/>
    </row>
    <row r="2444" spans="3:4">
      <c r="C2444" s="41"/>
      <c r="D2444" s="41"/>
    </row>
    <row r="2445" spans="3:4">
      <c r="C2445" s="41"/>
      <c r="D2445" s="41"/>
    </row>
    <row r="2446" spans="3:4">
      <c r="C2446" s="41"/>
      <c r="D2446" s="41"/>
    </row>
    <row r="2447" spans="3:4">
      <c r="C2447" s="41"/>
      <c r="D2447" s="41"/>
    </row>
    <row r="2448" spans="3:4">
      <c r="C2448" s="41"/>
      <c r="D2448" s="41"/>
    </row>
    <row r="2449" spans="3:4">
      <c r="C2449" s="41"/>
      <c r="D2449" s="41"/>
    </row>
    <row r="2450" spans="3:4">
      <c r="C2450" s="41"/>
      <c r="D2450" s="41"/>
    </row>
    <row r="2451" spans="3:4">
      <c r="C2451" s="41"/>
      <c r="D2451" s="41"/>
    </row>
    <row r="2452" spans="3:4">
      <c r="C2452" s="41"/>
      <c r="D2452" s="41"/>
    </row>
    <row r="2453" spans="3:4">
      <c r="C2453" s="41"/>
      <c r="D2453" s="41"/>
    </row>
    <row r="2454" spans="3:4">
      <c r="C2454" s="41"/>
      <c r="D2454" s="41"/>
    </row>
    <row r="2455" spans="3:4">
      <c r="C2455" s="41"/>
      <c r="D2455" s="41"/>
    </row>
    <row r="2456" spans="3:4">
      <c r="C2456" s="41"/>
      <c r="D2456" s="41"/>
    </row>
    <row r="2457" spans="3:4">
      <c r="C2457" s="41"/>
      <c r="D2457" s="41"/>
    </row>
    <row r="2458" spans="3:4">
      <c r="C2458" s="41"/>
      <c r="D2458" s="41"/>
    </row>
    <row r="2459" spans="3:4">
      <c r="C2459" s="41"/>
      <c r="D2459" s="41"/>
    </row>
    <row r="2460" spans="3:4">
      <c r="C2460" s="41"/>
      <c r="D2460" s="41"/>
    </row>
    <row r="2461" spans="3:4">
      <c r="C2461" s="41"/>
      <c r="D2461" s="41"/>
    </row>
    <row r="2462" spans="3:4">
      <c r="C2462" s="41"/>
      <c r="D2462" s="41"/>
    </row>
    <row r="2463" spans="3:4">
      <c r="C2463" s="41"/>
      <c r="D2463" s="41"/>
    </row>
    <row r="2464" spans="3:4">
      <c r="C2464" s="41"/>
      <c r="D2464" s="41"/>
    </row>
    <row r="2465" spans="3:4">
      <c r="C2465" s="41"/>
      <c r="D2465" s="41"/>
    </row>
    <row r="2466" spans="3:4">
      <c r="C2466" s="41"/>
      <c r="D2466" s="41"/>
    </row>
    <row r="2467" spans="3:4">
      <c r="C2467" s="41"/>
      <c r="D2467" s="41"/>
    </row>
    <row r="2468" spans="3:4">
      <c r="C2468" s="41"/>
      <c r="D2468" s="41"/>
    </row>
    <row r="2469" spans="3:4">
      <c r="C2469" s="41"/>
      <c r="D2469" s="41"/>
    </row>
    <row r="2470" spans="3:4">
      <c r="C2470" s="41"/>
      <c r="D2470" s="41"/>
    </row>
    <row r="2471" spans="3:4">
      <c r="C2471" s="41"/>
      <c r="D2471" s="41"/>
    </row>
    <row r="2472" spans="3:4">
      <c r="C2472" s="41"/>
      <c r="D2472" s="41"/>
    </row>
    <row r="2473" spans="3:4">
      <c r="C2473" s="41"/>
      <c r="D2473" s="41"/>
    </row>
    <row r="2474" spans="3:4">
      <c r="C2474" s="41"/>
      <c r="D2474" s="41"/>
    </row>
    <row r="2475" spans="3:4">
      <c r="C2475" s="41"/>
      <c r="D2475" s="41"/>
    </row>
    <row r="2476" spans="3:4">
      <c r="C2476" s="41"/>
      <c r="D2476" s="41"/>
    </row>
    <row r="2477" spans="3:4">
      <c r="C2477" s="41"/>
      <c r="D2477" s="41"/>
    </row>
    <row r="2478" spans="3:4">
      <c r="C2478" s="41"/>
      <c r="D2478" s="41"/>
    </row>
    <row r="2479" spans="3:4">
      <c r="C2479" s="41"/>
      <c r="D2479" s="41"/>
    </row>
    <row r="2480" spans="3:4">
      <c r="C2480" s="41"/>
      <c r="D2480" s="41"/>
    </row>
    <row r="2481" spans="3:4">
      <c r="C2481" s="41"/>
      <c r="D2481" s="41"/>
    </row>
    <row r="2482" spans="3:4">
      <c r="C2482" s="41"/>
      <c r="D2482" s="41"/>
    </row>
    <row r="2483" spans="3:4">
      <c r="C2483" s="41"/>
      <c r="D2483" s="41"/>
    </row>
    <row r="2484" spans="3:4">
      <c r="C2484" s="41"/>
      <c r="D2484" s="41"/>
    </row>
    <row r="2485" spans="3:4">
      <c r="C2485" s="41"/>
      <c r="D2485" s="41"/>
    </row>
    <row r="2486" spans="3:4">
      <c r="C2486" s="41"/>
      <c r="D2486" s="41"/>
    </row>
    <row r="2487" spans="3:4">
      <c r="C2487" s="41"/>
      <c r="D2487" s="41"/>
    </row>
    <row r="2488" spans="3:4">
      <c r="C2488" s="41"/>
      <c r="D2488" s="41"/>
    </row>
    <row r="2489" spans="3:4">
      <c r="C2489" s="41"/>
      <c r="D2489" s="41"/>
    </row>
    <row r="2490" spans="3:4">
      <c r="C2490" s="41"/>
      <c r="D2490" s="41"/>
    </row>
    <row r="2491" spans="3:4">
      <c r="C2491" s="41"/>
      <c r="D2491" s="41"/>
    </row>
    <row r="2492" spans="3:4">
      <c r="C2492" s="41"/>
      <c r="D2492" s="41"/>
    </row>
    <row r="2493" spans="3:4">
      <c r="C2493" s="41"/>
      <c r="D2493" s="41"/>
    </row>
    <row r="2494" spans="3:4">
      <c r="C2494" s="41"/>
      <c r="D2494" s="41"/>
    </row>
    <row r="2495" spans="3:4">
      <c r="C2495" s="41"/>
      <c r="D2495" s="41"/>
    </row>
    <row r="2496" spans="3:4">
      <c r="C2496" s="41"/>
      <c r="D2496" s="41"/>
    </row>
    <row r="2497" spans="3:4">
      <c r="C2497" s="41"/>
      <c r="D2497" s="41"/>
    </row>
    <row r="2498" spans="3:4">
      <c r="C2498" s="41"/>
      <c r="D2498" s="41"/>
    </row>
    <row r="2499" spans="3:4">
      <c r="C2499" s="41"/>
      <c r="D2499" s="41"/>
    </row>
    <row r="2500" spans="3:4">
      <c r="C2500" s="41"/>
      <c r="D2500" s="41"/>
    </row>
    <row r="2501" spans="3:4">
      <c r="C2501" s="41"/>
      <c r="D2501" s="41"/>
    </row>
    <row r="2502" spans="3:4">
      <c r="C2502" s="41"/>
      <c r="D2502" s="41"/>
    </row>
    <row r="2503" spans="3:4">
      <c r="C2503" s="41"/>
      <c r="D2503" s="41"/>
    </row>
    <row r="2504" spans="3:4">
      <c r="C2504" s="41"/>
      <c r="D2504" s="41"/>
    </row>
    <row r="2505" spans="3:4">
      <c r="C2505" s="41"/>
      <c r="D2505" s="41"/>
    </row>
    <row r="2506" spans="3:4">
      <c r="C2506" s="41"/>
      <c r="D2506" s="41"/>
    </row>
    <row r="2507" spans="3:4">
      <c r="C2507" s="41"/>
      <c r="D2507" s="41"/>
    </row>
    <row r="2508" spans="3:4">
      <c r="C2508" s="41"/>
      <c r="D2508" s="41"/>
    </row>
    <row r="2509" spans="3:4">
      <c r="C2509" s="41"/>
      <c r="D2509" s="41"/>
    </row>
    <row r="2510" spans="3:4">
      <c r="C2510" s="41"/>
      <c r="D2510" s="41"/>
    </row>
    <row r="2511" spans="3:4">
      <c r="C2511" s="41"/>
      <c r="D2511" s="41"/>
    </row>
    <row r="2512" spans="3:4">
      <c r="C2512" s="41"/>
      <c r="D2512" s="41"/>
    </row>
    <row r="2513" spans="3:4">
      <c r="C2513" s="41"/>
      <c r="D2513" s="41"/>
    </row>
    <row r="2514" spans="3:4">
      <c r="C2514" s="41"/>
      <c r="D2514" s="41"/>
    </row>
    <row r="2515" spans="3:4">
      <c r="C2515" s="41"/>
      <c r="D2515" s="41"/>
    </row>
    <row r="2516" spans="3:4">
      <c r="C2516" s="41"/>
      <c r="D2516" s="41"/>
    </row>
    <row r="2517" spans="3:4">
      <c r="C2517" s="41"/>
      <c r="D2517" s="41"/>
    </row>
    <row r="2518" spans="3:4">
      <c r="C2518" s="41"/>
      <c r="D2518" s="41"/>
    </row>
    <row r="2519" spans="3:4">
      <c r="C2519" s="41"/>
      <c r="D2519" s="41"/>
    </row>
    <row r="2520" spans="3:4">
      <c r="C2520" s="41"/>
      <c r="D2520" s="41"/>
    </row>
    <row r="2521" spans="3:4">
      <c r="C2521" s="41"/>
      <c r="D2521" s="41"/>
    </row>
    <row r="2522" spans="3:4">
      <c r="C2522" s="41"/>
      <c r="D2522" s="41"/>
    </row>
    <row r="2523" spans="3:4">
      <c r="C2523" s="41"/>
      <c r="D2523" s="41"/>
    </row>
    <row r="2524" spans="3:4">
      <c r="C2524" s="41"/>
      <c r="D2524" s="41"/>
    </row>
    <row r="2525" spans="3:4">
      <c r="C2525" s="41"/>
      <c r="D2525" s="41"/>
    </row>
    <row r="2526" spans="3:4">
      <c r="C2526" s="41"/>
      <c r="D2526" s="41"/>
    </row>
    <row r="2527" spans="3:4">
      <c r="C2527" s="41"/>
      <c r="D2527" s="41"/>
    </row>
    <row r="2528" spans="3:4">
      <c r="C2528" s="41"/>
      <c r="D2528" s="41"/>
    </row>
    <row r="2529" spans="3:4">
      <c r="C2529" s="41"/>
      <c r="D2529" s="41"/>
    </row>
    <row r="2530" spans="3:4">
      <c r="C2530" s="41"/>
      <c r="D2530" s="41"/>
    </row>
    <row r="2531" spans="3:4">
      <c r="C2531" s="41"/>
      <c r="D2531" s="41"/>
    </row>
    <row r="2532" spans="3:4">
      <c r="C2532" s="41"/>
      <c r="D2532" s="41"/>
    </row>
    <row r="2533" spans="3:4">
      <c r="C2533" s="41"/>
      <c r="D2533" s="41"/>
    </row>
    <row r="2534" spans="3:4">
      <c r="C2534" s="41"/>
      <c r="D2534" s="41"/>
    </row>
    <row r="2535" spans="3:4">
      <c r="C2535" s="41"/>
      <c r="D2535" s="41"/>
    </row>
    <row r="2536" spans="3:4">
      <c r="C2536" s="41"/>
      <c r="D2536" s="41"/>
    </row>
    <row r="2537" spans="3:4">
      <c r="C2537" s="41"/>
      <c r="D2537" s="41"/>
    </row>
    <row r="2538" spans="3:4">
      <c r="C2538" s="41"/>
      <c r="D2538" s="41"/>
    </row>
    <row r="2539" spans="3:4">
      <c r="C2539" s="41"/>
      <c r="D2539" s="41"/>
    </row>
    <row r="2540" spans="3:4">
      <c r="C2540" s="41"/>
      <c r="D2540" s="41"/>
    </row>
    <row r="2541" spans="3:4">
      <c r="C2541" s="41"/>
      <c r="D2541" s="41"/>
    </row>
    <row r="2542" spans="3:4">
      <c r="C2542" s="41"/>
      <c r="D2542" s="41"/>
    </row>
    <row r="2543" spans="3:4">
      <c r="C2543" s="41"/>
      <c r="D2543" s="41"/>
    </row>
    <row r="2544" spans="3:4">
      <c r="C2544" s="41"/>
      <c r="D2544" s="41"/>
    </row>
    <row r="2545" spans="3:4">
      <c r="C2545" s="41"/>
      <c r="D2545" s="41"/>
    </row>
    <row r="2546" spans="3:4">
      <c r="C2546" s="41"/>
      <c r="D2546" s="41"/>
    </row>
    <row r="2547" spans="3:4">
      <c r="C2547" s="41"/>
      <c r="D2547" s="41"/>
    </row>
    <row r="2548" spans="3:4">
      <c r="C2548" s="41"/>
      <c r="D2548" s="41"/>
    </row>
    <row r="2549" spans="3:4">
      <c r="C2549" s="41"/>
      <c r="D2549" s="41"/>
    </row>
    <row r="2550" spans="3:4">
      <c r="C2550" s="41"/>
      <c r="D2550" s="41"/>
    </row>
    <row r="2551" spans="3:4">
      <c r="C2551" s="41"/>
      <c r="D2551" s="41"/>
    </row>
    <row r="2552" spans="3:4">
      <c r="C2552" s="41"/>
      <c r="D2552" s="41"/>
    </row>
    <row r="2553" spans="3:4">
      <c r="C2553" s="41"/>
      <c r="D2553" s="41"/>
    </row>
    <row r="2554" spans="3:4">
      <c r="C2554" s="41"/>
      <c r="D2554" s="41"/>
    </row>
    <row r="2555" spans="3:4">
      <c r="C2555" s="41"/>
      <c r="D2555" s="41"/>
    </row>
    <row r="2556" spans="3:4">
      <c r="C2556" s="41"/>
      <c r="D2556" s="41"/>
    </row>
    <row r="2557" spans="3:4">
      <c r="C2557" s="41"/>
      <c r="D2557" s="41"/>
    </row>
    <row r="2558" spans="3:4">
      <c r="C2558" s="41"/>
      <c r="D2558" s="41"/>
    </row>
    <row r="2559" spans="3:4">
      <c r="C2559" s="41"/>
      <c r="D2559" s="41"/>
    </row>
    <row r="2560" spans="3:4">
      <c r="C2560" s="41"/>
      <c r="D2560" s="41"/>
    </row>
    <row r="2561" spans="3:4">
      <c r="C2561" s="41"/>
      <c r="D2561" s="41"/>
    </row>
    <row r="2562" spans="3:4">
      <c r="C2562" s="41"/>
      <c r="D2562" s="41"/>
    </row>
    <row r="2563" spans="3:4">
      <c r="C2563" s="41"/>
      <c r="D2563" s="41"/>
    </row>
    <row r="2564" spans="3:4">
      <c r="C2564" s="41"/>
      <c r="D2564" s="41"/>
    </row>
    <row r="2565" spans="3:4">
      <c r="C2565" s="41"/>
      <c r="D2565" s="41"/>
    </row>
    <row r="2566" spans="3:4">
      <c r="C2566" s="41"/>
      <c r="D2566" s="41"/>
    </row>
    <row r="2567" spans="3:4">
      <c r="C2567" s="41"/>
      <c r="D2567" s="41"/>
    </row>
    <row r="2568" spans="3:4">
      <c r="C2568" s="41"/>
      <c r="D2568" s="41"/>
    </row>
    <row r="2569" spans="3:4">
      <c r="C2569" s="41"/>
      <c r="D2569" s="41"/>
    </row>
    <row r="2570" spans="3:4">
      <c r="C2570" s="41"/>
      <c r="D2570" s="41"/>
    </row>
    <row r="2571" spans="3:4">
      <c r="C2571" s="41"/>
      <c r="D2571" s="41"/>
    </row>
    <row r="2572" spans="3:4">
      <c r="C2572" s="41"/>
      <c r="D2572" s="41"/>
    </row>
    <row r="2573" spans="3:4">
      <c r="C2573" s="41"/>
      <c r="D2573" s="41"/>
    </row>
    <row r="2574" spans="3:4">
      <c r="C2574" s="41"/>
      <c r="D2574" s="41"/>
    </row>
    <row r="2575" spans="3:4">
      <c r="C2575" s="41"/>
      <c r="D2575" s="41"/>
    </row>
    <row r="2576" spans="3:4">
      <c r="C2576" s="41"/>
      <c r="D2576" s="41"/>
    </row>
    <row r="2577" spans="3:4">
      <c r="C2577" s="41"/>
      <c r="D2577" s="41"/>
    </row>
    <row r="2578" spans="3:4">
      <c r="C2578" s="41"/>
      <c r="D2578" s="41"/>
    </row>
    <row r="2579" spans="3:4">
      <c r="C2579" s="41"/>
      <c r="D2579" s="41"/>
    </row>
    <row r="2580" spans="3:4">
      <c r="C2580" s="41"/>
      <c r="D2580" s="41"/>
    </row>
    <row r="2581" spans="3:4">
      <c r="C2581" s="41"/>
      <c r="D2581" s="41"/>
    </row>
    <row r="2582" spans="3:4">
      <c r="C2582" s="41"/>
      <c r="D2582" s="41"/>
    </row>
    <row r="2583" spans="3:4">
      <c r="C2583" s="41"/>
      <c r="D2583" s="41"/>
    </row>
    <row r="2584" spans="3:4">
      <c r="C2584" s="41"/>
      <c r="D2584" s="41"/>
    </row>
    <row r="2585" spans="3:4">
      <c r="C2585" s="41"/>
      <c r="D2585" s="41"/>
    </row>
    <row r="2586" spans="3:4">
      <c r="C2586" s="41"/>
      <c r="D2586" s="41"/>
    </row>
    <row r="2587" spans="3:4">
      <c r="C2587" s="41"/>
      <c r="D2587" s="41"/>
    </row>
    <row r="2588" spans="3:4">
      <c r="C2588" s="41"/>
      <c r="D2588" s="41"/>
    </row>
    <row r="2589" spans="3:4">
      <c r="C2589" s="41"/>
      <c r="D2589" s="41"/>
    </row>
    <row r="2590" spans="3:4">
      <c r="C2590" s="41"/>
      <c r="D2590" s="41"/>
    </row>
    <row r="2591" spans="3:4">
      <c r="C2591" s="41"/>
      <c r="D2591" s="41"/>
    </row>
    <row r="2592" spans="3:4">
      <c r="C2592" s="41"/>
      <c r="D2592" s="41"/>
    </row>
    <row r="2593" spans="3:4">
      <c r="C2593" s="41"/>
      <c r="D2593" s="41"/>
    </row>
    <row r="2594" spans="3:4">
      <c r="C2594" s="41"/>
      <c r="D2594" s="41"/>
    </row>
    <row r="2595" spans="3:4">
      <c r="C2595" s="41"/>
      <c r="D2595" s="41"/>
    </row>
    <row r="2596" spans="3:4">
      <c r="C2596" s="41"/>
      <c r="D2596" s="41"/>
    </row>
    <row r="2597" spans="3:4">
      <c r="C2597" s="41"/>
      <c r="D2597" s="41"/>
    </row>
    <row r="2598" spans="3:4">
      <c r="C2598" s="41"/>
      <c r="D2598" s="41"/>
    </row>
    <row r="2599" spans="3:4">
      <c r="C2599" s="41"/>
      <c r="D2599" s="41"/>
    </row>
    <row r="2600" spans="3:4">
      <c r="C2600" s="41"/>
      <c r="D2600" s="41"/>
    </row>
    <row r="2601" spans="3:4">
      <c r="C2601" s="41"/>
      <c r="D2601" s="41"/>
    </row>
    <row r="2602" spans="3:4">
      <c r="C2602" s="41"/>
      <c r="D2602" s="41"/>
    </row>
    <row r="2603" spans="3:4">
      <c r="C2603" s="41"/>
      <c r="D2603" s="41"/>
    </row>
    <row r="2604" spans="3:4">
      <c r="C2604" s="41"/>
      <c r="D2604" s="41"/>
    </row>
    <row r="2605" spans="3:4">
      <c r="C2605" s="41"/>
      <c r="D2605" s="41"/>
    </row>
    <row r="2606" spans="3:4">
      <c r="C2606" s="41"/>
      <c r="D2606" s="41"/>
    </row>
    <row r="2607" spans="3:4">
      <c r="C2607" s="41"/>
      <c r="D2607" s="41"/>
    </row>
    <row r="2608" spans="3:4">
      <c r="C2608" s="41"/>
      <c r="D2608" s="41"/>
    </row>
    <row r="2609" spans="3:4">
      <c r="C2609" s="41"/>
      <c r="D2609" s="41"/>
    </row>
    <row r="2610" spans="3:4">
      <c r="C2610" s="41"/>
      <c r="D2610" s="41"/>
    </row>
    <row r="2611" spans="3:4">
      <c r="C2611" s="41"/>
      <c r="D2611" s="41"/>
    </row>
    <row r="2612" spans="3:4">
      <c r="C2612" s="41"/>
      <c r="D2612" s="41"/>
    </row>
    <row r="2613" spans="3:4">
      <c r="C2613" s="41"/>
      <c r="D2613" s="41"/>
    </row>
    <row r="2614" spans="3:4">
      <c r="C2614" s="41"/>
      <c r="D2614" s="41"/>
    </row>
    <row r="2615" spans="3:4">
      <c r="C2615" s="41"/>
      <c r="D2615" s="41"/>
    </row>
    <row r="2616" spans="3:4">
      <c r="C2616" s="41"/>
      <c r="D2616" s="41"/>
    </row>
    <row r="2617" spans="3:4">
      <c r="C2617" s="41"/>
      <c r="D2617" s="41"/>
    </row>
    <row r="2618" spans="3:4">
      <c r="C2618" s="41"/>
      <c r="D2618" s="41"/>
    </row>
    <row r="2619" spans="3:4">
      <c r="C2619" s="41"/>
      <c r="D2619" s="41"/>
    </row>
    <row r="2620" spans="3:4">
      <c r="C2620" s="41"/>
      <c r="D2620" s="41"/>
    </row>
    <row r="2621" spans="3:4">
      <c r="C2621" s="41"/>
      <c r="D2621" s="41"/>
    </row>
    <row r="2622" spans="3:4">
      <c r="C2622" s="41"/>
      <c r="D2622" s="41"/>
    </row>
    <row r="2623" spans="3:4">
      <c r="C2623" s="41"/>
      <c r="D2623" s="41"/>
    </row>
    <row r="2624" spans="3:4">
      <c r="C2624" s="41"/>
      <c r="D2624" s="41"/>
    </row>
    <row r="2625" spans="3:4">
      <c r="C2625" s="41"/>
      <c r="D2625" s="41"/>
    </row>
    <row r="2626" spans="3:4">
      <c r="C2626" s="41"/>
      <c r="D2626" s="41"/>
    </row>
    <row r="2627" spans="3:4">
      <c r="C2627" s="41"/>
      <c r="D2627" s="41"/>
    </row>
    <row r="2628" spans="3:4">
      <c r="C2628" s="41"/>
      <c r="D2628" s="41"/>
    </row>
    <row r="2629" spans="3:4">
      <c r="C2629" s="41"/>
      <c r="D2629" s="41"/>
    </row>
    <row r="2630" spans="3:4">
      <c r="C2630" s="41"/>
      <c r="D2630" s="41"/>
    </row>
    <row r="2631" spans="3:4">
      <c r="C2631" s="41"/>
      <c r="D2631" s="41"/>
    </row>
    <row r="2632" spans="3:4">
      <c r="C2632" s="41"/>
      <c r="D2632" s="41"/>
    </row>
    <row r="2633" spans="3:4">
      <c r="C2633" s="41"/>
      <c r="D2633" s="41"/>
    </row>
    <row r="2634" spans="3:4">
      <c r="C2634" s="41"/>
      <c r="D2634" s="41"/>
    </row>
    <row r="2635" spans="3:4">
      <c r="C2635" s="41"/>
      <c r="D2635" s="41"/>
    </row>
    <row r="2636" spans="3:4">
      <c r="C2636" s="41"/>
      <c r="D2636" s="41"/>
    </row>
    <row r="2637" spans="3:4">
      <c r="C2637" s="41"/>
      <c r="D2637" s="41"/>
    </row>
    <row r="2638" spans="3:4">
      <c r="C2638" s="41"/>
      <c r="D2638" s="41"/>
    </row>
    <row r="2639" spans="3:4">
      <c r="C2639" s="41"/>
      <c r="D2639" s="41"/>
    </row>
    <row r="2640" spans="3:4">
      <c r="C2640" s="41"/>
      <c r="D2640" s="41"/>
    </row>
    <row r="2641" spans="3:4">
      <c r="C2641" s="41"/>
      <c r="D2641" s="41"/>
    </row>
    <row r="2642" spans="3:4">
      <c r="C2642" s="41"/>
      <c r="D2642" s="41"/>
    </row>
    <row r="2643" spans="3:4">
      <c r="C2643" s="41"/>
      <c r="D2643" s="41"/>
    </row>
    <row r="2644" spans="3:4">
      <c r="C2644" s="41"/>
      <c r="D2644" s="41"/>
    </row>
    <row r="2645" spans="3:4">
      <c r="C2645" s="41"/>
      <c r="D2645" s="41"/>
    </row>
    <row r="2646" spans="3:4">
      <c r="C2646" s="41"/>
      <c r="D2646" s="41"/>
    </row>
    <row r="2647" spans="3:4">
      <c r="C2647" s="41"/>
      <c r="D2647" s="41"/>
    </row>
    <row r="2648" spans="3:4">
      <c r="C2648" s="41"/>
      <c r="D2648" s="41"/>
    </row>
    <row r="2649" spans="3:4">
      <c r="C2649" s="41"/>
      <c r="D2649" s="41"/>
    </row>
    <row r="2650" spans="3:4">
      <c r="C2650" s="41"/>
      <c r="D2650" s="41"/>
    </row>
    <row r="2651" spans="3:4">
      <c r="C2651" s="41"/>
      <c r="D2651" s="41"/>
    </row>
    <row r="2652" spans="3:4">
      <c r="C2652" s="41"/>
      <c r="D2652" s="41"/>
    </row>
    <row r="2653" spans="3:4">
      <c r="C2653" s="41"/>
      <c r="D2653" s="41"/>
    </row>
    <row r="2654" spans="3:4">
      <c r="C2654" s="41"/>
      <c r="D2654" s="41"/>
    </row>
    <row r="2655" spans="3:4">
      <c r="C2655" s="41"/>
      <c r="D2655" s="41"/>
    </row>
    <row r="2656" spans="3:4">
      <c r="C2656" s="41"/>
      <c r="D2656" s="41"/>
    </row>
    <row r="2657" spans="3:4">
      <c r="C2657" s="41"/>
      <c r="D2657" s="41"/>
    </row>
    <row r="2658" spans="3:4">
      <c r="C2658" s="41"/>
      <c r="D2658" s="41"/>
    </row>
    <row r="2659" spans="3:4">
      <c r="C2659" s="41"/>
      <c r="D2659" s="41"/>
    </row>
    <row r="2660" spans="3:4">
      <c r="C2660" s="41"/>
      <c r="D2660" s="41"/>
    </row>
    <row r="2661" spans="3:4">
      <c r="C2661" s="41"/>
      <c r="D2661" s="41"/>
    </row>
    <row r="2662" spans="3:4">
      <c r="C2662" s="41"/>
      <c r="D2662" s="41"/>
    </row>
    <row r="2663" spans="3:4">
      <c r="C2663" s="41"/>
      <c r="D2663" s="41"/>
    </row>
    <row r="2664" spans="3:4">
      <c r="C2664" s="41"/>
      <c r="D2664" s="41"/>
    </row>
    <row r="2665" spans="3:4">
      <c r="C2665" s="41"/>
      <c r="D2665" s="41"/>
    </row>
    <row r="2666" spans="3:4">
      <c r="C2666" s="41"/>
      <c r="D2666" s="41"/>
    </row>
    <row r="2667" spans="3:4">
      <c r="C2667" s="41"/>
      <c r="D2667" s="41"/>
    </row>
    <row r="2668" spans="3:4">
      <c r="C2668" s="41"/>
      <c r="D2668" s="41"/>
    </row>
    <row r="2669" spans="3:4">
      <c r="C2669" s="41"/>
      <c r="D2669" s="41"/>
    </row>
    <row r="2670" spans="3:4">
      <c r="C2670" s="41"/>
      <c r="D2670" s="41"/>
    </row>
    <row r="2671" spans="3:4">
      <c r="C2671" s="41"/>
      <c r="D2671" s="41"/>
    </row>
    <row r="2672" spans="3:4">
      <c r="C2672" s="41"/>
      <c r="D2672" s="41"/>
    </row>
    <row r="2673" spans="3:4">
      <c r="C2673" s="41"/>
      <c r="D2673" s="41"/>
    </row>
    <row r="2674" spans="3:4">
      <c r="C2674" s="41"/>
      <c r="D2674" s="41"/>
    </row>
    <row r="2675" spans="3:4">
      <c r="C2675" s="41"/>
      <c r="D2675" s="41"/>
    </row>
    <row r="2676" spans="3:4">
      <c r="C2676" s="41"/>
      <c r="D2676" s="41"/>
    </row>
    <row r="2677" spans="3:4">
      <c r="C2677" s="41"/>
      <c r="D2677" s="41"/>
    </row>
    <row r="2678" spans="3:4">
      <c r="C2678" s="41"/>
      <c r="D2678" s="41"/>
    </row>
    <row r="2679" spans="3:4">
      <c r="C2679" s="41"/>
      <c r="D2679" s="41"/>
    </row>
    <row r="2680" spans="3:4">
      <c r="C2680" s="41"/>
      <c r="D2680" s="41"/>
    </row>
    <row r="2681" spans="3:4">
      <c r="C2681" s="41"/>
      <c r="D2681" s="41"/>
    </row>
    <row r="2682" spans="3:4">
      <c r="C2682" s="41"/>
      <c r="D2682" s="41"/>
    </row>
    <row r="2683" spans="3:4">
      <c r="C2683" s="41"/>
      <c r="D2683" s="41"/>
    </row>
    <row r="2684" spans="3:4">
      <c r="C2684" s="41"/>
      <c r="D2684" s="41"/>
    </row>
    <row r="2685" spans="3:4">
      <c r="C2685" s="41"/>
      <c r="D2685" s="41"/>
    </row>
    <row r="2686" spans="3:4">
      <c r="C2686" s="41"/>
      <c r="D2686" s="41"/>
    </row>
    <row r="2687" spans="3:4">
      <c r="C2687" s="41"/>
      <c r="D2687" s="41"/>
    </row>
    <row r="2688" spans="3:4">
      <c r="C2688" s="41"/>
      <c r="D2688" s="41"/>
    </row>
    <row r="2689" spans="3:4">
      <c r="C2689" s="41"/>
      <c r="D2689" s="41"/>
    </row>
    <row r="2690" spans="3:4">
      <c r="C2690" s="41"/>
      <c r="D2690" s="41"/>
    </row>
    <row r="2691" spans="3:4">
      <c r="C2691" s="41"/>
      <c r="D2691" s="41"/>
    </row>
    <row r="2692" spans="3:4">
      <c r="C2692" s="41"/>
      <c r="D2692" s="41"/>
    </row>
    <row r="2693" spans="3:4">
      <c r="C2693" s="41"/>
      <c r="D2693" s="41"/>
    </row>
    <row r="2694" spans="3:4">
      <c r="C2694" s="41"/>
      <c r="D2694" s="41"/>
    </row>
    <row r="2695" spans="3:4">
      <c r="C2695" s="41"/>
      <c r="D2695" s="41"/>
    </row>
    <row r="2696" spans="3:4">
      <c r="C2696" s="41"/>
      <c r="D2696" s="41"/>
    </row>
    <row r="2697" spans="3:4">
      <c r="C2697" s="41"/>
      <c r="D2697" s="41"/>
    </row>
    <row r="2698" spans="3:4">
      <c r="C2698" s="41"/>
      <c r="D2698" s="41"/>
    </row>
    <row r="2699" spans="3:4">
      <c r="C2699" s="41"/>
      <c r="D2699" s="41"/>
    </row>
    <row r="2700" spans="3:4">
      <c r="C2700" s="41"/>
      <c r="D2700" s="41"/>
    </row>
    <row r="2701" spans="3:4">
      <c r="C2701" s="41"/>
      <c r="D2701" s="41"/>
    </row>
    <row r="2702" spans="3:4">
      <c r="C2702" s="41"/>
      <c r="D2702" s="41"/>
    </row>
    <row r="2703" spans="3:4">
      <c r="C2703" s="41"/>
      <c r="D2703" s="41"/>
    </row>
    <row r="2704" spans="3:4">
      <c r="C2704" s="41"/>
      <c r="D2704" s="41"/>
    </row>
    <row r="2705" spans="3:4">
      <c r="C2705" s="41"/>
      <c r="D2705" s="41"/>
    </row>
    <row r="2706" spans="3:4">
      <c r="C2706" s="41"/>
      <c r="D2706" s="41"/>
    </row>
    <row r="2707" spans="3:4">
      <c r="C2707" s="41"/>
      <c r="D2707" s="41"/>
    </row>
    <row r="2708" spans="3:4">
      <c r="C2708" s="41"/>
      <c r="D2708" s="41"/>
    </row>
    <row r="2709" spans="3:4">
      <c r="C2709" s="41"/>
      <c r="D2709" s="41"/>
    </row>
    <row r="2710" spans="3:4">
      <c r="C2710" s="41"/>
      <c r="D2710" s="41"/>
    </row>
    <row r="2711" spans="3:4">
      <c r="C2711" s="41"/>
      <c r="D2711" s="41"/>
    </row>
    <row r="2712" spans="3:4">
      <c r="C2712" s="41"/>
      <c r="D2712" s="41"/>
    </row>
    <row r="2713" spans="3:4">
      <c r="C2713" s="41"/>
      <c r="D2713" s="41"/>
    </row>
    <row r="2714" spans="3:4">
      <c r="C2714" s="41"/>
      <c r="D2714" s="41"/>
    </row>
    <row r="2715" spans="3:4">
      <c r="C2715" s="41"/>
      <c r="D2715" s="41"/>
    </row>
    <row r="2716" spans="3:4">
      <c r="C2716" s="41"/>
      <c r="D2716" s="41"/>
    </row>
    <row r="2717" spans="3:4">
      <c r="C2717" s="41"/>
      <c r="D2717" s="41"/>
    </row>
    <row r="2718" spans="3:4">
      <c r="C2718" s="41"/>
      <c r="D2718" s="41"/>
    </row>
    <row r="2719" spans="3:4">
      <c r="C2719" s="41"/>
      <c r="D2719" s="41"/>
    </row>
    <row r="2720" spans="3:4">
      <c r="C2720" s="41"/>
      <c r="D2720" s="41"/>
    </row>
    <row r="2721" spans="3:4">
      <c r="C2721" s="41"/>
      <c r="D2721" s="41"/>
    </row>
    <row r="2722" spans="3:4">
      <c r="C2722" s="41"/>
      <c r="D2722" s="41"/>
    </row>
    <row r="2723" spans="3:4">
      <c r="C2723" s="41"/>
      <c r="D2723" s="41"/>
    </row>
    <row r="2724" spans="3:4">
      <c r="C2724" s="41"/>
      <c r="D2724" s="41"/>
    </row>
    <row r="2725" spans="3:4">
      <c r="C2725" s="41"/>
      <c r="D2725" s="41"/>
    </row>
    <row r="2726" spans="3:4">
      <c r="C2726" s="41"/>
      <c r="D2726" s="41"/>
    </row>
    <row r="2727" spans="3:4">
      <c r="C2727" s="41"/>
      <c r="D2727" s="41"/>
    </row>
    <row r="2728" spans="3:4">
      <c r="C2728" s="41"/>
      <c r="D2728" s="41"/>
    </row>
    <row r="2729" spans="3:4">
      <c r="C2729" s="41"/>
      <c r="D2729" s="41"/>
    </row>
    <row r="2730" spans="3:4">
      <c r="C2730" s="41"/>
      <c r="D2730" s="41"/>
    </row>
    <row r="2731" spans="3:4">
      <c r="C2731" s="41"/>
      <c r="D2731" s="41"/>
    </row>
    <row r="2732" spans="3:4">
      <c r="C2732" s="41"/>
      <c r="D2732" s="41"/>
    </row>
    <row r="2733" spans="3:4">
      <c r="C2733" s="41"/>
      <c r="D2733" s="41"/>
    </row>
    <row r="2734" spans="3:4">
      <c r="C2734" s="41"/>
      <c r="D2734" s="41"/>
    </row>
    <row r="2735" spans="3:4">
      <c r="C2735" s="41"/>
      <c r="D2735" s="41"/>
    </row>
    <row r="2736" spans="3:4">
      <c r="C2736" s="41"/>
      <c r="D2736" s="41"/>
    </row>
    <row r="2737" spans="3:4">
      <c r="C2737" s="41"/>
      <c r="D2737" s="41"/>
    </row>
    <row r="2738" spans="3:4">
      <c r="C2738" s="41"/>
      <c r="D2738" s="41"/>
    </row>
    <row r="2739" spans="3:4">
      <c r="C2739" s="41"/>
      <c r="D2739" s="41"/>
    </row>
    <row r="2740" spans="3:4">
      <c r="C2740" s="41"/>
      <c r="D2740" s="41"/>
    </row>
    <row r="2741" spans="3:4">
      <c r="C2741" s="41"/>
      <c r="D2741" s="41"/>
    </row>
    <row r="2742" spans="3:4">
      <c r="C2742" s="41"/>
      <c r="D2742" s="41"/>
    </row>
    <row r="2743" spans="3:4">
      <c r="C2743" s="41"/>
      <c r="D2743" s="41"/>
    </row>
    <row r="2744" spans="3:4">
      <c r="C2744" s="41"/>
      <c r="D2744" s="41"/>
    </row>
    <row r="2745" spans="3:4">
      <c r="C2745" s="41"/>
      <c r="D2745" s="41"/>
    </row>
    <row r="2746" spans="3:4">
      <c r="C2746" s="41"/>
      <c r="D2746" s="41"/>
    </row>
    <row r="2747" spans="3:4">
      <c r="C2747" s="41"/>
      <c r="D2747" s="41"/>
    </row>
    <row r="2748" spans="3:4">
      <c r="C2748" s="41"/>
      <c r="D2748" s="41"/>
    </row>
    <row r="2749" spans="3:4">
      <c r="C2749" s="41"/>
      <c r="D2749" s="41"/>
    </row>
    <row r="2750" spans="3:4">
      <c r="C2750" s="41"/>
      <c r="D2750" s="41"/>
    </row>
    <row r="2751" spans="3:4">
      <c r="C2751" s="41"/>
      <c r="D2751" s="41"/>
    </row>
    <row r="2752" spans="3:4">
      <c r="C2752" s="41"/>
      <c r="D2752" s="41"/>
    </row>
    <row r="2753" spans="3:4">
      <c r="C2753" s="41"/>
      <c r="D2753" s="41"/>
    </row>
    <row r="2754" spans="3:4">
      <c r="C2754" s="41"/>
      <c r="D2754" s="41"/>
    </row>
    <row r="2755" spans="3:4">
      <c r="C2755" s="41"/>
      <c r="D2755" s="41"/>
    </row>
    <row r="2756" spans="3:4">
      <c r="C2756" s="41"/>
      <c r="D2756" s="41"/>
    </row>
    <row r="2757" spans="3:4">
      <c r="C2757" s="41"/>
      <c r="D2757" s="41"/>
    </row>
    <row r="2758" spans="3:4">
      <c r="C2758" s="41"/>
      <c r="D2758" s="41"/>
    </row>
    <row r="2759" spans="3:4">
      <c r="C2759" s="41"/>
      <c r="D2759" s="41"/>
    </row>
    <row r="2760" spans="3:4">
      <c r="C2760" s="41"/>
      <c r="D2760" s="41"/>
    </row>
    <row r="2761" spans="3:4">
      <c r="C2761" s="41"/>
      <c r="D2761" s="41"/>
    </row>
    <row r="2762" spans="3:4">
      <c r="C2762" s="41"/>
      <c r="D2762" s="41"/>
    </row>
    <row r="2763" spans="3:4">
      <c r="C2763" s="41"/>
      <c r="D2763" s="41"/>
    </row>
    <row r="2764" spans="3:4">
      <c r="C2764" s="41"/>
      <c r="D2764" s="41"/>
    </row>
    <row r="2765" spans="3:4">
      <c r="C2765" s="41"/>
      <c r="D2765" s="41"/>
    </row>
    <row r="2766" spans="3:4">
      <c r="C2766" s="41"/>
      <c r="D2766" s="41"/>
    </row>
    <row r="2767" spans="3:4">
      <c r="C2767" s="41"/>
      <c r="D2767" s="41"/>
    </row>
    <row r="2768" spans="3:4">
      <c r="C2768" s="41"/>
      <c r="D2768" s="41"/>
    </row>
    <row r="2769" spans="3:4">
      <c r="C2769" s="41"/>
      <c r="D2769" s="41"/>
    </row>
    <row r="2770" spans="3:4">
      <c r="C2770" s="41"/>
      <c r="D2770" s="41"/>
    </row>
    <row r="2771" spans="3:4">
      <c r="C2771" s="41"/>
      <c r="D2771" s="41"/>
    </row>
    <row r="2772" spans="3:4">
      <c r="C2772" s="41"/>
      <c r="D2772" s="41"/>
    </row>
    <row r="2773" spans="3:4">
      <c r="C2773" s="41"/>
      <c r="D2773" s="41"/>
    </row>
    <row r="2774" spans="3:4">
      <c r="C2774" s="41"/>
      <c r="D2774" s="41"/>
    </row>
    <row r="2775" spans="3:4">
      <c r="C2775" s="41"/>
      <c r="D2775" s="41"/>
    </row>
    <row r="2776" spans="3:4">
      <c r="C2776" s="41"/>
      <c r="D2776" s="41"/>
    </row>
    <row r="2777" spans="3:4">
      <c r="C2777" s="41"/>
      <c r="D2777" s="41"/>
    </row>
    <row r="2778" spans="3:4">
      <c r="C2778" s="41"/>
      <c r="D2778" s="41"/>
    </row>
    <row r="2779" spans="3:4">
      <c r="C2779" s="41"/>
      <c r="D2779" s="41"/>
    </row>
    <row r="2780" spans="3:4">
      <c r="C2780" s="41"/>
      <c r="D2780" s="41"/>
    </row>
    <row r="2781" spans="3:4">
      <c r="C2781" s="41"/>
      <c r="D2781" s="41"/>
    </row>
    <row r="2782" spans="3:4">
      <c r="C2782" s="41"/>
      <c r="D2782" s="41"/>
    </row>
    <row r="2783" spans="3:4">
      <c r="C2783" s="41"/>
      <c r="D2783" s="41"/>
    </row>
    <row r="2784" spans="3:4">
      <c r="C2784" s="41"/>
      <c r="D2784" s="41"/>
    </row>
    <row r="2785" spans="3:4">
      <c r="C2785" s="41"/>
      <c r="D2785" s="41"/>
    </row>
    <row r="2786" spans="3:4">
      <c r="C2786" s="41"/>
      <c r="D2786" s="41"/>
    </row>
    <row r="2787" spans="3:4">
      <c r="C2787" s="41"/>
      <c r="D2787" s="41"/>
    </row>
    <row r="2788" spans="3:4">
      <c r="C2788" s="41"/>
      <c r="D2788" s="41"/>
    </row>
    <row r="2789" spans="3:4">
      <c r="C2789" s="41"/>
      <c r="D2789" s="41"/>
    </row>
    <row r="2790" spans="3:4">
      <c r="C2790" s="41"/>
      <c r="D2790" s="41"/>
    </row>
    <row r="2791" spans="3:4">
      <c r="C2791" s="41"/>
      <c r="D2791" s="41"/>
    </row>
    <row r="2792" spans="3:4">
      <c r="C2792" s="41"/>
      <c r="D2792" s="41"/>
    </row>
    <row r="2793" spans="3:4">
      <c r="C2793" s="41"/>
      <c r="D2793" s="41"/>
    </row>
    <row r="2794" spans="3:4">
      <c r="C2794" s="41"/>
      <c r="D2794" s="41"/>
    </row>
    <row r="2795" spans="3:4">
      <c r="C2795" s="41"/>
      <c r="D2795" s="41"/>
    </row>
    <row r="2796" spans="3:4">
      <c r="C2796" s="41"/>
      <c r="D2796" s="41"/>
    </row>
    <row r="2797" spans="3:4">
      <c r="C2797" s="41"/>
      <c r="D2797" s="41"/>
    </row>
    <row r="2798" spans="3:4">
      <c r="C2798" s="41"/>
      <c r="D2798" s="41"/>
    </row>
    <row r="2799" spans="3:4">
      <c r="C2799" s="41"/>
      <c r="D2799" s="41"/>
    </row>
    <row r="2800" spans="3:4">
      <c r="C2800" s="41"/>
      <c r="D2800" s="41"/>
    </row>
    <row r="2801" spans="3:4">
      <c r="C2801" s="41"/>
      <c r="D2801" s="41"/>
    </row>
    <row r="2802" spans="3:4">
      <c r="C2802" s="41"/>
      <c r="D2802" s="41"/>
    </row>
    <row r="2803" spans="3:4">
      <c r="C2803" s="41"/>
      <c r="D2803" s="41"/>
    </row>
    <row r="2804" spans="3:4">
      <c r="C2804" s="41"/>
      <c r="D2804" s="41"/>
    </row>
    <row r="2805" spans="3:4">
      <c r="C2805" s="41"/>
      <c r="D2805" s="41"/>
    </row>
    <row r="2806" spans="3:4">
      <c r="C2806" s="41"/>
      <c r="D2806" s="41"/>
    </row>
    <row r="2807" spans="3:4">
      <c r="C2807" s="41"/>
      <c r="D2807" s="41"/>
    </row>
    <row r="2808" spans="3:4">
      <c r="C2808" s="41"/>
      <c r="D2808" s="41"/>
    </row>
    <row r="2809" spans="3:4">
      <c r="C2809" s="41"/>
      <c r="D2809" s="41"/>
    </row>
    <row r="2810" spans="3:4">
      <c r="C2810" s="41"/>
      <c r="D2810" s="41"/>
    </row>
    <row r="2811" spans="3:4">
      <c r="C2811" s="41"/>
      <c r="D2811" s="41"/>
    </row>
    <row r="2812" spans="3:4">
      <c r="C2812" s="41"/>
      <c r="D2812" s="41"/>
    </row>
    <row r="2813" spans="3:4">
      <c r="C2813" s="41"/>
      <c r="D2813" s="41"/>
    </row>
    <row r="2814" spans="3:4">
      <c r="C2814" s="41"/>
      <c r="D2814" s="41"/>
    </row>
    <row r="2815" spans="3:4">
      <c r="C2815" s="41"/>
      <c r="D2815" s="41"/>
    </row>
    <row r="2816" spans="3:4">
      <c r="C2816" s="41"/>
      <c r="D2816" s="41"/>
    </row>
    <row r="2817" spans="3:4">
      <c r="C2817" s="41"/>
      <c r="D2817" s="41"/>
    </row>
    <row r="2818" spans="3:4">
      <c r="C2818" s="41"/>
      <c r="D2818" s="41"/>
    </row>
    <row r="2819" spans="3:4">
      <c r="C2819" s="41"/>
      <c r="D2819" s="41"/>
    </row>
    <row r="2820" spans="3:4">
      <c r="C2820" s="41"/>
      <c r="D2820" s="41"/>
    </row>
    <row r="2821" spans="3:4">
      <c r="C2821" s="41"/>
      <c r="D2821" s="41"/>
    </row>
    <row r="2822" spans="3:4">
      <c r="C2822" s="41"/>
      <c r="D2822" s="41"/>
    </row>
    <row r="2823" spans="3:4">
      <c r="C2823" s="41"/>
      <c r="D2823" s="41"/>
    </row>
    <row r="2824" spans="3:4">
      <c r="C2824" s="41"/>
      <c r="D2824" s="41"/>
    </row>
    <row r="2825" spans="3:4">
      <c r="C2825" s="41"/>
      <c r="D2825" s="41"/>
    </row>
    <row r="2826" spans="3:4">
      <c r="C2826" s="41"/>
      <c r="D2826" s="41"/>
    </row>
    <row r="2827" spans="3:4">
      <c r="C2827" s="41"/>
      <c r="D2827" s="41"/>
    </row>
    <row r="2828" spans="3:4">
      <c r="C2828" s="41"/>
      <c r="D2828" s="41"/>
    </row>
    <row r="2829" spans="3:4">
      <c r="C2829" s="41"/>
      <c r="D2829" s="41"/>
    </row>
    <row r="2830" spans="3:4">
      <c r="C2830" s="41"/>
      <c r="D2830" s="41"/>
    </row>
    <row r="2831" spans="3:4">
      <c r="C2831" s="41"/>
      <c r="D2831" s="41"/>
    </row>
    <row r="2832" spans="3:4">
      <c r="C2832" s="41"/>
      <c r="D2832" s="41"/>
    </row>
    <row r="2833" spans="3:4">
      <c r="C2833" s="41"/>
      <c r="D2833" s="41"/>
    </row>
    <row r="2834" spans="3:4">
      <c r="C2834" s="41"/>
      <c r="D2834" s="41"/>
    </row>
    <row r="2835" spans="3:4">
      <c r="C2835" s="41"/>
      <c r="D2835" s="41"/>
    </row>
    <row r="2836" spans="3:4">
      <c r="C2836" s="41"/>
      <c r="D2836" s="41"/>
    </row>
    <row r="2837" spans="3:4">
      <c r="C2837" s="41"/>
      <c r="D2837" s="41"/>
    </row>
    <row r="2838" spans="3:4">
      <c r="C2838" s="41"/>
      <c r="D2838" s="41"/>
    </row>
    <row r="2839" spans="3:4">
      <c r="C2839" s="41"/>
      <c r="D2839" s="41"/>
    </row>
    <row r="2840" spans="3:4">
      <c r="C2840" s="41"/>
      <c r="D2840" s="41"/>
    </row>
    <row r="2841" spans="3:4">
      <c r="C2841" s="41"/>
      <c r="D2841" s="41"/>
    </row>
    <row r="2842" spans="3:4">
      <c r="C2842" s="41"/>
      <c r="D2842" s="41"/>
    </row>
    <row r="2843" spans="3:4">
      <c r="C2843" s="41"/>
      <c r="D2843" s="41"/>
    </row>
    <row r="2844" spans="3:4">
      <c r="C2844" s="41"/>
      <c r="D2844" s="41"/>
    </row>
    <row r="2845" spans="3:4">
      <c r="C2845" s="41"/>
      <c r="D2845" s="41"/>
    </row>
    <row r="2846" spans="3:4">
      <c r="C2846" s="41"/>
      <c r="D2846" s="41"/>
    </row>
    <row r="2847" spans="3:4">
      <c r="C2847" s="41"/>
      <c r="D2847" s="41"/>
    </row>
    <row r="2848" spans="3:4">
      <c r="C2848" s="41"/>
      <c r="D2848" s="41"/>
    </row>
    <row r="2849" spans="3:4">
      <c r="C2849" s="41"/>
      <c r="D2849" s="41"/>
    </row>
    <row r="2850" spans="3:4">
      <c r="C2850" s="41"/>
      <c r="D2850" s="41"/>
    </row>
    <row r="2851" spans="3:4">
      <c r="C2851" s="41"/>
      <c r="D2851" s="41"/>
    </row>
    <row r="2852" spans="3:4">
      <c r="C2852" s="41"/>
      <c r="D2852" s="41"/>
    </row>
    <row r="2853" spans="3:4">
      <c r="C2853" s="41"/>
      <c r="D2853" s="41"/>
    </row>
    <row r="2854" spans="3:4">
      <c r="C2854" s="41"/>
      <c r="D2854" s="41"/>
    </row>
    <row r="2855" spans="3:4">
      <c r="C2855" s="41"/>
      <c r="D2855" s="41"/>
    </row>
    <row r="2856" spans="3:4">
      <c r="C2856" s="41"/>
      <c r="D2856" s="41"/>
    </row>
    <row r="2857" spans="3:4">
      <c r="C2857" s="41"/>
      <c r="D2857" s="41"/>
    </row>
    <row r="2858" spans="3:4">
      <c r="C2858" s="41"/>
      <c r="D2858" s="41"/>
    </row>
    <row r="2859" spans="3:4">
      <c r="C2859" s="41"/>
      <c r="D2859" s="41"/>
    </row>
    <row r="2860" spans="3:4">
      <c r="C2860" s="41"/>
      <c r="D2860" s="41"/>
    </row>
    <row r="2861" spans="3:4">
      <c r="C2861" s="41"/>
      <c r="D2861" s="41"/>
    </row>
    <row r="2862" spans="3:4">
      <c r="C2862" s="41"/>
      <c r="D2862" s="41"/>
    </row>
    <row r="2863" spans="3:4">
      <c r="C2863" s="41"/>
      <c r="D2863" s="41"/>
    </row>
    <row r="2864" spans="3:4">
      <c r="C2864" s="41"/>
      <c r="D2864" s="41"/>
    </row>
    <row r="2865" spans="3:4">
      <c r="C2865" s="41"/>
      <c r="D2865" s="41"/>
    </row>
    <row r="2866" spans="3:4">
      <c r="C2866" s="41"/>
      <c r="D2866" s="41"/>
    </row>
    <row r="2867" spans="3:4">
      <c r="C2867" s="41"/>
      <c r="D2867" s="41"/>
    </row>
    <row r="2868" spans="3:4">
      <c r="C2868" s="41"/>
      <c r="D2868" s="41"/>
    </row>
    <row r="2869" spans="3:4">
      <c r="C2869" s="41"/>
      <c r="D2869" s="41"/>
    </row>
    <row r="2870" spans="3:4">
      <c r="C2870" s="41"/>
      <c r="D2870" s="41"/>
    </row>
    <row r="2871" spans="3:4">
      <c r="C2871" s="41"/>
      <c r="D2871" s="41"/>
    </row>
    <row r="2872" spans="3:4">
      <c r="C2872" s="41"/>
      <c r="D2872" s="41"/>
    </row>
    <row r="2873" spans="3:4">
      <c r="C2873" s="41"/>
      <c r="D2873" s="41"/>
    </row>
    <row r="2874" spans="3:4">
      <c r="C2874" s="41"/>
      <c r="D2874" s="41"/>
    </row>
    <row r="2875" spans="3:4">
      <c r="C2875" s="41"/>
      <c r="D2875" s="41"/>
    </row>
    <row r="2876" spans="3:4">
      <c r="C2876" s="41"/>
      <c r="D2876" s="41"/>
    </row>
    <row r="2877" spans="3:4">
      <c r="C2877" s="41"/>
      <c r="D2877" s="41"/>
    </row>
    <row r="2878" spans="3:4">
      <c r="C2878" s="41"/>
      <c r="D2878" s="41"/>
    </row>
    <row r="2879" spans="3:4">
      <c r="C2879" s="41"/>
      <c r="D2879" s="41"/>
    </row>
    <row r="2880" spans="3:4">
      <c r="C2880" s="41"/>
      <c r="D2880" s="41"/>
    </row>
    <row r="2881" spans="3:4">
      <c r="C2881" s="41"/>
      <c r="D2881" s="41"/>
    </row>
    <row r="2882" spans="3:4">
      <c r="C2882" s="41"/>
      <c r="D2882" s="41"/>
    </row>
    <row r="2883" spans="3:4">
      <c r="C2883" s="41"/>
      <c r="D2883" s="41"/>
    </row>
    <row r="2884" spans="3:4">
      <c r="C2884" s="41"/>
      <c r="D2884" s="41"/>
    </row>
    <row r="2885" spans="3:4">
      <c r="C2885" s="41"/>
      <c r="D2885" s="41"/>
    </row>
    <row r="2886" spans="3:4">
      <c r="C2886" s="41"/>
      <c r="D2886" s="41"/>
    </row>
    <row r="2887" spans="3:4">
      <c r="C2887" s="41"/>
      <c r="D2887" s="41"/>
    </row>
    <row r="2888" spans="3:4">
      <c r="C2888" s="41"/>
      <c r="D2888" s="41"/>
    </row>
    <row r="2889" spans="3:4">
      <c r="C2889" s="41"/>
      <c r="D2889" s="41"/>
    </row>
    <row r="2890" spans="3:4">
      <c r="C2890" s="41"/>
      <c r="D2890" s="41"/>
    </row>
    <row r="2891" spans="3:4">
      <c r="C2891" s="41"/>
      <c r="D2891" s="41"/>
    </row>
    <row r="2892" spans="3:4">
      <c r="C2892" s="41"/>
      <c r="D2892" s="41"/>
    </row>
    <row r="2893" spans="3:4">
      <c r="C2893" s="41"/>
      <c r="D2893" s="41"/>
    </row>
    <row r="2894" spans="3:4">
      <c r="C2894" s="41"/>
      <c r="D2894" s="41"/>
    </row>
    <row r="2895" spans="3:4">
      <c r="C2895" s="41"/>
      <c r="D2895" s="41"/>
    </row>
    <row r="2896" spans="3:4">
      <c r="C2896" s="41"/>
      <c r="D2896" s="41"/>
    </row>
    <row r="2897" spans="3:4">
      <c r="C2897" s="41"/>
      <c r="D2897" s="41"/>
    </row>
    <row r="2898" spans="3:4">
      <c r="C2898" s="41"/>
      <c r="D2898" s="41"/>
    </row>
    <row r="2899" spans="3:4">
      <c r="C2899" s="41"/>
      <c r="D2899" s="41"/>
    </row>
    <row r="2900" spans="3:4">
      <c r="C2900" s="41"/>
      <c r="D2900" s="41"/>
    </row>
    <row r="2901" spans="3:4">
      <c r="C2901" s="41"/>
      <c r="D2901" s="41"/>
    </row>
    <row r="2902" spans="3:4">
      <c r="C2902" s="41"/>
      <c r="D2902" s="41"/>
    </row>
    <row r="2903" spans="3:4">
      <c r="C2903" s="41"/>
      <c r="D2903" s="41"/>
    </row>
    <row r="2904" spans="3:4">
      <c r="C2904" s="41"/>
      <c r="D2904" s="41"/>
    </row>
    <row r="2905" spans="3:4">
      <c r="C2905" s="41"/>
      <c r="D2905" s="41"/>
    </row>
    <row r="2906" spans="3:4">
      <c r="C2906" s="41"/>
      <c r="D2906" s="41"/>
    </row>
    <row r="2907" spans="3:4">
      <c r="C2907" s="41"/>
      <c r="D2907" s="41"/>
    </row>
    <row r="2908" spans="3:4">
      <c r="C2908" s="41"/>
      <c r="D2908" s="41"/>
    </row>
    <row r="2909" spans="3:4">
      <c r="C2909" s="41"/>
      <c r="D2909" s="41"/>
    </row>
    <row r="2910" spans="3:4">
      <c r="C2910" s="41"/>
      <c r="D2910" s="41"/>
    </row>
    <row r="2911" spans="3:4">
      <c r="C2911" s="41"/>
      <c r="D2911" s="41"/>
    </row>
    <row r="2912" spans="3:4">
      <c r="C2912" s="41"/>
      <c r="D2912" s="41"/>
    </row>
    <row r="2913" spans="3:4">
      <c r="C2913" s="41"/>
      <c r="D2913" s="41"/>
    </row>
    <row r="2914" spans="3:4">
      <c r="C2914" s="41"/>
      <c r="D2914" s="41"/>
    </row>
    <row r="2915" spans="3:4">
      <c r="C2915" s="41"/>
      <c r="D2915" s="41"/>
    </row>
    <row r="2916" spans="3:4">
      <c r="C2916" s="41"/>
      <c r="D2916" s="41"/>
    </row>
    <row r="2917" spans="3:4">
      <c r="C2917" s="41"/>
      <c r="D2917" s="41"/>
    </row>
    <row r="2918" spans="3:4">
      <c r="C2918" s="41"/>
      <c r="D2918" s="41"/>
    </row>
    <row r="2919" spans="3:4">
      <c r="C2919" s="41"/>
      <c r="D2919" s="41"/>
    </row>
    <row r="2920" spans="3:4">
      <c r="C2920" s="41"/>
      <c r="D2920" s="41"/>
    </row>
    <row r="2921" spans="3:4">
      <c r="C2921" s="41"/>
      <c r="D2921" s="41"/>
    </row>
    <row r="2922" spans="3:4">
      <c r="C2922" s="41"/>
      <c r="D2922" s="41"/>
    </row>
    <row r="2923" spans="3:4">
      <c r="C2923" s="41"/>
      <c r="D2923" s="41"/>
    </row>
    <row r="2924" spans="3:4">
      <c r="C2924" s="41"/>
      <c r="D2924" s="41"/>
    </row>
    <row r="2925" spans="3:4">
      <c r="C2925" s="41"/>
      <c r="D2925" s="41"/>
    </row>
    <row r="2926" spans="3:4">
      <c r="C2926" s="41"/>
      <c r="D2926" s="41"/>
    </row>
    <row r="2927" spans="3:4">
      <c r="C2927" s="41"/>
      <c r="D2927" s="41"/>
    </row>
    <row r="2928" spans="3:4">
      <c r="C2928" s="41"/>
      <c r="D2928" s="41"/>
    </row>
    <row r="2929" spans="3:4">
      <c r="C2929" s="41"/>
      <c r="D2929" s="41"/>
    </row>
    <row r="2930" spans="3:4">
      <c r="C2930" s="41"/>
      <c r="D2930" s="41"/>
    </row>
    <row r="2931" spans="3:4">
      <c r="C2931" s="41"/>
      <c r="D2931" s="41"/>
    </row>
    <row r="2932" spans="3:4">
      <c r="C2932" s="41"/>
      <c r="D2932" s="41"/>
    </row>
    <row r="2933" spans="3:4">
      <c r="C2933" s="41"/>
      <c r="D2933" s="41"/>
    </row>
    <row r="2934" spans="3:4">
      <c r="C2934" s="41"/>
      <c r="D2934" s="41"/>
    </row>
    <row r="2935" spans="3:4">
      <c r="C2935" s="41"/>
      <c r="D2935" s="41"/>
    </row>
    <row r="2936" spans="3:4">
      <c r="C2936" s="41"/>
      <c r="D2936" s="41"/>
    </row>
    <row r="2937" spans="3:4">
      <c r="C2937" s="41"/>
      <c r="D2937" s="41"/>
    </row>
    <row r="2938" spans="3:4">
      <c r="C2938" s="41"/>
      <c r="D2938" s="41"/>
    </row>
    <row r="2939" spans="3:4">
      <c r="C2939" s="41"/>
      <c r="D2939" s="41"/>
    </row>
    <row r="2940" spans="3:4">
      <c r="C2940" s="41"/>
      <c r="D2940" s="41"/>
    </row>
    <row r="2941" spans="3:4">
      <c r="C2941" s="41"/>
      <c r="D2941" s="41"/>
    </row>
    <row r="2942" spans="3:4">
      <c r="C2942" s="41"/>
      <c r="D2942" s="41"/>
    </row>
    <row r="2943" spans="3:4">
      <c r="C2943" s="41"/>
      <c r="D2943" s="41"/>
    </row>
    <row r="2944" spans="3:4">
      <c r="C2944" s="41"/>
      <c r="D2944" s="41"/>
    </row>
    <row r="2945" spans="3:4">
      <c r="C2945" s="41"/>
      <c r="D2945" s="41"/>
    </row>
    <row r="2946" spans="3:4">
      <c r="C2946" s="41"/>
      <c r="D2946" s="41"/>
    </row>
    <row r="2947" spans="3:4">
      <c r="C2947" s="41"/>
      <c r="D2947" s="41"/>
    </row>
    <row r="2948" spans="3:4">
      <c r="C2948" s="41"/>
      <c r="D2948" s="41"/>
    </row>
    <row r="2949" spans="3:4">
      <c r="C2949" s="41"/>
      <c r="D2949" s="41"/>
    </row>
    <row r="2950" spans="3:4">
      <c r="C2950" s="41"/>
      <c r="D2950" s="41"/>
    </row>
    <row r="2951" spans="3:4">
      <c r="C2951" s="41"/>
      <c r="D2951" s="41"/>
    </row>
    <row r="2952" spans="3:4">
      <c r="C2952" s="41"/>
      <c r="D2952" s="41"/>
    </row>
    <row r="2953" spans="3:4">
      <c r="C2953" s="41"/>
      <c r="D2953" s="41"/>
    </row>
    <row r="2954" spans="3:4">
      <c r="C2954" s="41"/>
      <c r="D2954" s="41"/>
    </row>
    <row r="2955" spans="3:4">
      <c r="C2955" s="41"/>
      <c r="D2955" s="41"/>
    </row>
    <row r="2956" spans="3:4">
      <c r="C2956" s="41"/>
      <c r="D2956" s="41"/>
    </row>
    <row r="2957" spans="3:4">
      <c r="C2957" s="41"/>
      <c r="D2957" s="41"/>
    </row>
    <row r="2958" spans="3:4">
      <c r="C2958" s="41"/>
      <c r="D2958" s="41"/>
    </row>
    <row r="2959" spans="3:4">
      <c r="C2959" s="41"/>
      <c r="D2959" s="41"/>
    </row>
    <row r="2960" spans="3:4">
      <c r="C2960" s="41"/>
      <c r="D2960" s="41"/>
    </row>
    <row r="2961" spans="3:4">
      <c r="C2961" s="41"/>
      <c r="D2961" s="41"/>
    </row>
    <row r="2962" spans="3:4">
      <c r="C2962" s="41"/>
      <c r="D2962" s="41"/>
    </row>
    <row r="2963" spans="3:4">
      <c r="C2963" s="41"/>
      <c r="D2963" s="41"/>
    </row>
    <row r="2964" spans="3:4">
      <c r="C2964" s="41"/>
      <c r="D2964" s="41"/>
    </row>
    <row r="2965" spans="3:4">
      <c r="C2965" s="41"/>
      <c r="D2965" s="41"/>
    </row>
    <row r="2966" spans="3:4">
      <c r="C2966" s="41"/>
      <c r="D2966" s="41"/>
    </row>
    <row r="2967" spans="3:4">
      <c r="C2967" s="41"/>
      <c r="D2967" s="41"/>
    </row>
    <row r="2968" spans="3:4">
      <c r="C2968" s="41"/>
      <c r="D2968" s="41"/>
    </row>
    <row r="2969" spans="3:4">
      <c r="C2969" s="41"/>
      <c r="D2969" s="41"/>
    </row>
    <row r="2970" spans="3:4">
      <c r="C2970" s="41"/>
      <c r="D2970" s="41"/>
    </row>
    <row r="2971" spans="3:4">
      <c r="C2971" s="41"/>
      <c r="D2971" s="41"/>
    </row>
    <row r="2972" spans="3:4">
      <c r="C2972" s="41"/>
      <c r="D2972" s="41"/>
    </row>
    <row r="2973" spans="3:4">
      <c r="C2973" s="41"/>
      <c r="D2973" s="41"/>
    </row>
    <row r="2974" spans="3:4">
      <c r="C2974" s="41"/>
      <c r="D2974" s="41"/>
    </row>
    <row r="2975" spans="3:4">
      <c r="C2975" s="41"/>
      <c r="D2975" s="41"/>
    </row>
    <row r="2976" spans="3:4">
      <c r="C2976" s="41"/>
      <c r="D2976" s="41"/>
    </row>
    <row r="2977" spans="3:4">
      <c r="C2977" s="41"/>
      <c r="D2977" s="41"/>
    </row>
    <row r="2978" spans="3:4">
      <c r="C2978" s="41"/>
      <c r="D2978" s="41"/>
    </row>
    <row r="2979" spans="3:4">
      <c r="C2979" s="41"/>
      <c r="D2979" s="41"/>
    </row>
    <row r="2980" spans="3:4">
      <c r="C2980" s="41"/>
      <c r="D2980" s="41"/>
    </row>
    <row r="2981" spans="3:4">
      <c r="C2981" s="41"/>
      <c r="D2981" s="41"/>
    </row>
    <row r="2982" spans="3:4">
      <c r="C2982" s="41"/>
      <c r="D2982" s="41"/>
    </row>
    <row r="2983" spans="3:4">
      <c r="C2983" s="41"/>
      <c r="D2983" s="41"/>
    </row>
    <row r="2984" spans="3:4">
      <c r="C2984" s="41"/>
      <c r="D2984" s="41"/>
    </row>
    <row r="2985" spans="3:4">
      <c r="C2985" s="41"/>
      <c r="D2985" s="41"/>
    </row>
    <row r="2986" spans="3:4">
      <c r="C2986" s="41"/>
      <c r="D2986" s="41"/>
    </row>
    <row r="2987" spans="3:4">
      <c r="C2987" s="41"/>
      <c r="D2987" s="41"/>
    </row>
    <row r="2988" spans="3:4">
      <c r="C2988" s="41"/>
      <c r="D2988" s="41"/>
    </row>
    <row r="2989" spans="3:4">
      <c r="C2989" s="41"/>
      <c r="D2989" s="41"/>
    </row>
    <row r="2990" spans="3:4">
      <c r="C2990" s="41"/>
      <c r="D2990" s="41"/>
    </row>
    <row r="2991" spans="3:4">
      <c r="C2991" s="41"/>
      <c r="D2991" s="41"/>
    </row>
    <row r="2992" spans="3:4">
      <c r="C2992" s="41"/>
      <c r="D2992" s="41"/>
    </row>
    <row r="2993" spans="3:4">
      <c r="C2993" s="41"/>
      <c r="D2993" s="41"/>
    </row>
    <row r="2994" spans="3:4">
      <c r="C2994" s="41"/>
      <c r="D2994" s="41"/>
    </row>
    <row r="2995" spans="3:4">
      <c r="C2995" s="41"/>
      <c r="D2995" s="41"/>
    </row>
    <row r="2996" spans="3:4">
      <c r="C2996" s="41"/>
      <c r="D2996" s="41"/>
    </row>
    <row r="2997" spans="3:4">
      <c r="C2997" s="41"/>
      <c r="D2997" s="41"/>
    </row>
    <row r="2998" spans="3:4">
      <c r="C2998" s="41"/>
      <c r="D2998" s="41"/>
    </row>
    <row r="2999" spans="3:4">
      <c r="C2999" s="41"/>
      <c r="D2999" s="41"/>
    </row>
    <row r="3000" spans="3:4">
      <c r="C3000" s="41"/>
      <c r="D3000" s="41"/>
    </row>
    <row r="3001" spans="3:4">
      <c r="C3001" s="41"/>
      <c r="D3001" s="41"/>
    </row>
    <row r="3002" spans="3:4">
      <c r="C3002" s="41"/>
      <c r="D3002" s="41"/>
    </row>
    <row r="3003" spans="3:4">
      <c r="C3003" s="41"/>
      <c r="D3003" s="41"/>
    </row>
    <row r="3004" spans="3:4">
      <c r="C3004" s="41"/>
      <c r="D3004" s="41"/>
    </row>
    <row r="3005" spans="3:4">
      <c r="C3005" s="41"/>
      <c r="D3005" s="41"/>
    </row>
    <row r="3006" spans="3:4">
      <c r="C3006" s="41"/>
      <c r="D3006" s="41"/>
    </row>
    <row r="3007" spans="3:4">
      <c r="C3007" s="41"/>
      <c r="D3007" s="41"/>
    </row>
    <row r="3008" spans="3:4">
      <c r="C3008" s="41"/>
      <c r="D3008" s="41"/>
    </row>
    <row r="3009" spans="3:4">
      <c r="C3009" s="41"/>
      <c r="D3009" s="41"/>
    </row>
    <row r="3010" spans="3:4">
      <c r="C3010" s="41"/>
      <c r="D3010" s="41"/>
    </row>
    <row r="3011" spans="3:4">
      <c r="C3011" s="41"/>
      <c r="D3011" s="41"/>
    </row>
    <row r="3012" spans="3:4">
      <c r="C3012" s="41"/>
      <c r="D3012" s="41"/>
    </row>
    <row r="3013" spans="3:4">
      <c r="C3013" s="41"/>
      <c r="D3013" s="41"/>
    </row>
    <row r="3014" spans="3:4">
      <c r="C3014" s="41"/>
      <c r="D3014" s="41"/>
    </row>
    <row r="3015" spans="3:4">
      <c r="C3015" s="41"/>
      <c r="D3015" s="41"/>
    </row>
    <row r="3016" spans="3:4">
      <c r="C3016" s="41"/>
      <c r="D3016" s="41"/>
    </row>
    <row r="3017" spans="3:4">
      <c r="C3017" s="41"/>
      <c r="D3017" s="41"/>
    </row>
    <row r="3018" spans="3:4">
      <c r="C3018" s="41"/>
      <c r="D3018" s="41"/>
    </row>
    <row r="3019" spans="3:4">
      <c r="C3019" s="41"/>
      <c r="D3019" s="41"/>
    </row>
    <row r="3020" spans="3:4">
      <c r="C3020" s="41"/>
      <c r="D3020" s="41"/>
    </row>
    <row r="3021" spans="3:4">
      <c r="C3021" s="41"/>
      <c r="D3021" s="41"/>
    </row>
    <row r="3022" spans="3:4">
      <c r="C3022" s="41"/>
      <c r="D3022" s="41"/>
    </row>
    <row r="3023" spans="3:4">
      <c r="C3023" s="41"/>
      <c r="D3023" s="41"/>
    </row>
    <row r="3024" spans="3:4">
      <c r="C3024" s="41"/>
      <c r="D3024" s="41"/>
    </row>
    <row r="3025" spans="3:4">
      <c r="C3025" s="41"/>
      <c r="D3025" s="41"/>
    </row>
    <row r="3026" spans="3:4">
      <c r="C3026" s="41"/>
      <c r="D3026" s="41"/>
    </row>
    <row r="3027" spans="3:4">
      <c r="C3027" s="41"/>
      <c r="D3027" s="41"/>
    </row>
    <row r="3028" spans="3:4">
      <c r="C3028" s="41"/>
      <c r="D3028" s="41"/>
    </row>
    <row r="3029" spans="3:4">
      <c r="C3029" s="41"/>
      <c r="D3029" s="41"/>
    </row>
    <row r="3030" spans="3:4">
      <c r="C3030" s="41"/>
      <c r="D3030" s="41"/>
    </row>
    <row r="3031" spans="3:4">
      <c r="C3031" s="41"/>
      <c r="D3031" s="41"/>
    </row>
    <row r="3032" spans="3:4">
      <c r="C3032" s="41"/>
      <c r="D3032" s="41"/>
    </row>
    <row r="3033" spans="3:4">
      <c r="C3033" s="41"/>
      <c r="D3033" s="41"/>
    </row>
    <row r="3034" spans="3:4">
      <c r="C3034" s="41"/>
      <c r="D3034" s="41"/>
    </row>
    <row r="3035" spans="3:4">
      <c r="C3035" s="41"/>
      <c r="D3035" s="41"/>
    </row>
    <row r="3036" spans="3:4">
      <c r="C3036" s="41"/>
      <c r="D3036" s="41"/>
    </row>
    <row r="3037" spans="3:4">
      <c r="C3037" s="41"/>
      <c r="D3037" s="41"/>
    </row>
    <row r="3038" spans="3:4">
      <c r="C3038" s="41"/>
      <c r="D3038" s="41"/>
    </row>
    <row r="3039" spans="3:4">
      <c r="C3039" s="41"/>
      <c r="D3039" s="41"/>
    </row>
    <row r="3040" spans="3:4">
      <c r="C3040" s="41"/>
      <c r="D3040" s="41"/>
    </row>
    <row r="3041" spans="3:4">
      <c r="C3041" s="41"/>
      <c r="D3041" s="41"/>
    </row>
    <row r="3042" spans="3:4">
      <c r="C3042" s="41"/>
      <c r="D3042" s="41"/>
    </row>
    <row r="3043" spans="3:4">
      <c r="C3043" s="41"/>
      <c r="D3043" s="41"/>
    </row>
    <row r="3044" spans="3:4">
      <c r="C3044" s="41"/>
      <c r="D3044" s="41"/>
    </row>
    <row r="3045" spans="3:4">
      <c r="C3045" s="41"/>
      <c r="D3045" s="41"/>
    </row>
    <row r="3046" spans="3:4">
      <c r="C3046" s="41"/>
      <c r="D3046" s="41"/>
    </row>
    <row r="3047" spans="3:4">
      <c r="C3047" s="41"/>
      <c r="D3047" s="41"/>
    </row>
    <row r="3048" spans="3:4">
      <c r="C3048" s="41"/>
      <c r="D3048" s="41"/>
    </row>
    <row r="3049" spans="3:4">
      <c r="C3049" s="41"/>
      <c r="D3049" s="41"/>
    </row>
    <row r="3050" spans="3:4">
      <c r="C3050" s="41"/>
      <c r="D3050" s="41"/>
    </row>
    <row r="3051" spans="3:4">
      <c r="C3051" s="41"/>
      <c r="D3051" s="41"/>
    </row>
    <row r="3052" spans="3:4">
      <c r="C3052" s="41"/>
      <c r="D3052" s="41"/>
    </row>
    <row r="3053" spans="3:4">
      <c r="C3053" s="41"/>
      <c r="D3053" s="41"/>
    </row>
    <row r="3054" spans="3:4">
      <c r="C3054" s="41"/>
      <c r="D3054" s="41"/>
    </row>
    <row r="3055" spans="3:4">
      <c r="C3055" s="41"/>
      <c r="D3055" s="41"/>
    </row>
    <row r="3056" spans="3:4">
      <c r="C3056" s="41"/>
      <c r="D3056" s="41"/>
    </row>
    <row r="3057" spans="3:4">
      <c r="C3057" s="41"/>
      <c r="D3057" s="41"/>
    </row>
    <row r="3058" spans="3:4">
      <c r="C3058" s="41"/>
      <c r="D3058" s="41"/>
    </row>
    <row r="3059" spans="3:4">
      <c r="C3059" s="41"/>
      <c r="D3059" s="41"/>
    </row>
    <row r="3060" spans="3:4">
      <c r="C3060" s="41"/>
      <c r="D3060" s="41"/>
    </row>
    <row r="3061" spans="3:4">
      <c r="C3061" s="41"/>
      <c r="D3061" s="41"/>
    </row>
    <row r="3062" spans="3:4">
      <c r="C3062" s="41"/>
      <c r="D3062" s="41"/>
    </row>
    <row r="3063" spans="3:4">
      <c r="C3063" s="41"/>
      <c r="D3063" s="41"/>
    </row>
    <row r="3064" spans="3:4">
      <c r="C3064" s="41"/>
      <c r="D3064" s="41"/>
    </row>
    <row r="3065" spans="3:4">
      <c r="C3065" s="41"/>
      <c r="D3065" s="41"/>
    </row>
    <row r="3066" spans="3:4">
      <c r="C3066" s="41"/>
      <c r="D3066" s="41"/>
    </row>
    <row r="3067" spans="3:4">
      <c r="C3067" s="41"/>
      <c r="D3067" s="41"/>
    </row>
    <row r="3068" spans="3:4">
      <c r="C3068" s="41"/>
      <c r="D3068" s="41"/>
    </row>
    <row r="3069" spans="3:4">
      <c r="C3069" s="41"/>
      <c r="D3069" s="41"/>
    </row>
    <row r="3070" spans="3:4">
      <c r="C3070" s="41"/>
      <c r="D3070" s="41"/>
    </row>
    <row r="3071" spans="3:4">
      <c r="C3071" s="41"/>
      <c r="D3071" s="41"/>
    </row>
    <row r="3072" spans="3:4">
      <c r="C3072" s="41"/>
      <c r="D3072" s="41"/>
    </row>
    <row r="3073" spans="3:4">
      <c r="C3073" s="41"/>
      <c r="D3073" s="41"/>
    </row>
    <row r="3074" spans="3:4">
      <c r="C3074" s="41"/>
      <c r="D3074" s="41"/>
    </row>
    <row r="3075" spans="3:4">
      <c r="C3075" s="41"/>
      <c r="D3075" s="41"/>
    </row>
    <row r="3076" spans="3:4">
      <c r="C3076" s="41"/>
      <c r="D3076" s="41"/>
    </row>
    <row r="3077" spans="3:4">
      <c r="C3077" s="41"/>
      <c r="D3077" s="41"/>
    </row>
    <row r="3078" spans="3:4">
      <c r="C3078" s="41"/>
      <c r="D3078" s="41"/>
    </row>
    <row r="3079" spans="3:4">
      <c r="C3079" s="41"/>
      <c r="D3079" s="41"/>
    </row>
    <row r="3080" spans="3:4">
      <c r="C3080" s="41"/>
      <c r="D3080" s="41"/>
    </row>
    <row r="3081" spans="3:4">
      <c r="C3081" s="41"/>
      <c r="D3081" s="41"/>
    </row>
    <row r="3082" spans="3:4">
      <c r="C3082" s="41"/>
      <c r="D3082" s="41"/>
    </row>
    <row r="3083" spans="3:4">
      <c r="C3083" s="41"/>
      <c r="D3083" s="41"/>
    </row>
    <row r="3084" spans="3:4">
      <c r="C3084" s="41"/>
      <c r="D3084" s="41"/>
    </row>
    <row r="3085" spans="3:4">
      <c r="C3085" s="41"/>
      <c r="D3085" s="41"/>
    </row>
    <row r="3086" spans="3:4">
      <c r="C3086" s="41"/>
      <c r="D3086" s="41"/>
    </row>
    <row r="3087" spans="3:4">
      <c r="C3087" s="41"/>
      <c r="D3087" s="41"/>
    </row>
    <row r="3088" spans="3:4">
      <c r="C3088" s="41"/>
      <c r="D3088" s="41"/>
    </row>
    <row r="3089" spans="3:4">
      <c r="C3089" s="41"/>
      <c r="D3089" s="41"/>
    </row>
    <row r="3090" spans="3:4">
      <c r="C3090" s="41"/>
      <c r="D3090" s="41"/>
    </row>
    <row r="3091" spans="3:4">
      <c r="C3091" s="41"/>
      <c r="D3091" s="41"/>
    </row>
    <row r="3092" spans="3:4">
      <c r="C3092" s="41"/>
      <c r="D3092" s="41"/>
    </row>
    <row r="3093" spans="3:4">
      <c r="C3093" s="41"/>
      <c r="D3093" s="41"/>
    </row>
    <row r="3094" spans="3:4">
      <c r="C3094" s="41"/>
      <c r="D3094" s="41"/>
    </row>
    <row r="3095" spans="3:4">
      <c r="C3095" s="41"/>
      <c r="D3095" s="41"/>
    </row>
    <row r="3096" spans="3:4">
      <c r="C3096" s="41"/>
      <c r="D3096" s="41"/>
    </row>
    <row r="3097" spans="3:4">
      <c r="C3097" s="41"/>
      <c r="D3097" s="41"/>
    </row>
    <row r="3098" spans="3:4">
      <c r="C3098" s="41"/>
      <c r="D3098" s="41"/>
    </row>
    <row r="3099" spans="3:4">
      <c r="C3099" s="41"/>
      <c r="D3099" s="41"/>
    </row>
    <row r="3100" spans="3:4">
      <c r="C3100" s="41"/>
      <c r="D3100" s="41"/>
    </row>
    <row r="3101" spans="3:4">
      <c r="C3101" s="41"/>
      <c r="D3101" s="41"/>
    </row>
    <row r="3102" spans="3:4">
      <c r="C3102" s="41"/>
      <c r="D3102" s="41"/>
    </row>
    <row r="3103" spans="3:4">
      <c r="C3103" s="41"/>
      <c r="D3103" s="41"/>
    </row>
    <row r="3104" spans="3:4">
      <c r="C3104" s="41"/>
      <c r="D3104" s="41"/>
    </row>
    <row r="3105" spans="3:4">
      <c r="C3105" s="41"/>
      <c r="D3105" s="41"/>
    </row>
    <row r="3106" spans="3:4">
      <c r="C3106" s="41"/>
      <c r="D3106" s="41"/>
    </row>
    <row r="3107" spans="3:4">
      <c r="C3107" s="41"/>
      <c r="D3107" s="41"/>
    </row>
    <row r="3108" spans="3:4">
      <c r="C3108" s="41"/>
      <c r="D3108" s="41"/>
    </row>
    <row r="3109" spans="3:4">
      <c r="C3109" s="41"/>
      <c r="D3109" s="41"/>
    </row>
    <row r="3110" spans="3:4">
      <c r="C3110" s="41"/>
      <c r="D3110" s="41"/>
    </row>
    <row r="3111" spans="3:4">
      <c r="C3111" s="41"/>
      <c r="D3111" s="41"/>
    </row>
    <row r="3112" spans="3:4">
      <c r="C3112" s="41"/>
      <c r="D3112" s="41"/>
    </row>
    <row r="3113" spans="3:4">
      <c r="C3113" s="41"/>
      <c r="D3113" s="41"/>
    </row>
    <row r="3114" spans="3:4">
      <c r="C3114" s="41"/>
      <c r="D3114" s="41"/>
    </row>
    <row r="3115" spans="3:4">
      <c r="C3115" s="41"/>
      <c r="D3115" s="41"/>
    </row>
    <row r="3116" spans="3:4">
      <c r="C3116" s="41"/>
      <c r="D3116" s="41"/>
    </row>
    <row r="3117" spans="3:4">
      <c r="C3117" s="41"/>
      <c r="D3117" s="41"/>
    </row>
    <row r="3118" spans="3:4">
      <c r="C3118" s="41"/>
      <c r="D3118" s="41"/>
    </row>
    <row r="3119" spans="3:4">
      <c r="C3119" s="41"/>
      <c r="D3119" s="41"/>
    </row>
    <row r="3120" spans="3:4">
      <c r="C3120" s="41"/>
      <c r="D3120" s="41"/>
    </row>
    <row r="3121" spans="3:4">
      <c r="C3121" s="41"/>
      <c r="D3121" s="41"/>
    </row>
    <row r="3122" spans="3:4">
      <c r="C3122" s="41"/>
      <c r="D3122" s="41"/>
    </row>
    <row r="3123" spans="3:4">
      <c r="C3123" s="41"/>
      <c r="D3123" s="41"/>
    </row>
    <row r="3124" spans="3:4">
      <c r="C3124" s="41"/>
      <c r="D3124" s="41"/>
    </row>
    <row r="3125" spans="3:4">
      <c r="C3125" s="41"/>
      <c r="D3125" s="41"/>
    </row>
    <row r="3126" spans="3:4">
      <c r="C3126" s="41"/>
      <c r="D3126" s="41"/>
    </row>
    <row r="3127" spans="3:4">
      <c r="C3127" s="41"/>
      <c r="D3127" s="41"/>
    </row>
    <row r="3128" spans="3:4">
      <c r="C3128" s="41"/>
      <c r="D3128" s="41"/>
    </row>
    <row r="3129" spans="3:4">
      <c r="C3129" s="41"/>
      <c r="D3129" s="41"/>
    </row>
    <row r="3130" spans="3:4">
      <c r="C3130" s="41"/>
      <c r="D3130" s="41"/>
    </row>
    <row r="3131" spans="3:4">
      <c r="C3131" s="41"/>
      <c r="D3131" s="41"/>
    </row>
    <row r="3132" spans="3:4">
      <c r="C3132" s="41"/>
      <c r="D3132" s="41"/>
    </row>
    <row r="3133" spans="3:4">
      <c r="C3133" s="41"/>
      <c r="D3133" s="41"/>
    </row>
    <row r="3134" spans="3:4">
      <c r="C3134" s="41"/>
      <c r="D3134" s="41"/>
    </row>
    <row r="3135" spans="3:4">
      <c r="C3135" s="41"/>
      <c r="D3135" s="41"/>
    </row>
    <row r="3136" spans="3:4">
      <c r="C3136" s="41"/>
      <c r="D3136" s="41"/>
    </row>
    <row r="3137" spans="3:4">
      <c r="C3137" s="41"/>
      <c r="D3137" s="41"/>
    </row>
    <row r="3138" spans="3:4">
      <c r="C3138" s="41"/>
      <c r="D3138" s="41"/>
    </row>
    <row r="3139" spans="3:4">
      <c r="C3139" s="41"/>
      <c r="D3139" s="41"/>
    </row>
    <row r="3140" spans="3:4">
      <c r="C3140" s="41"/>
      <c r="D3140" s="41"/>
    </row>
    <row r="3141" spans="3:4">
      <c r="C3141" s="41"/>
      <c r="D3141" s="41"/>
    </row>
    <row r="3142" spans="3:4">
      <c r="C3142" s="41"/>
      <c r="D3142" s="41"/>
    </row>
    <row r="3143" spans="3:4">
      <c r="C3143" s="41"/>
      <c r="D3143" s="41"/>
    </row>
    <row r="3144" spans="3:4">
      <c r="C3144" s="41"/>
      <c r="D3144" s="41"/>
    </row>
    <row r="3145" spans="3:4">
      <c r="C3145" s="41"/>
      <c r="D3145" s="41"/>
    </row>
    <row r="3146" spans="3:4">
      <c r="C3146" s="41"/>
      <c r="D3146" s="41"/>
    </row>
    <row r="3147" spans="3:4">
      <c r="C3147" s="41"/>
      <c r="D3147" s="41"/>
    </row>
    <row r="3148" spans="3:4">
      <c r="C3148" s="41"/>
      <c r="D3148" s="41"/>
    </row>
    <row r="3149" spans="3:4">
      <c r="C3149" s="41"/>
      <c r="D3149" s="41"/>
    </row>
    <row r="3150" spans="3:4">
      <c r="C3150" s="41"/>
      <c r="D3150" s="41"/>
    </row>
    <row r="3151" spans="3:4">
      <c r="C3151" s="41"/>
      <c r="D3151" s="41"/>
    </row>
    <row r="3152" spans="3:4">
      <c r="C3152" s="41"/>
      <c r="D3152" s="41"/>
    </row>
    <row r="3153" spans="3:4">
      <c r="C3153" s="41"/>
      <c r="D3153" s="41"/>
    </row>
    <row r="3154" spans="3:4">
      <c r="C3154" s="41"/>
      <c r="D3154" s="41"/>
    </row>
    <row r="3155" spans="3:4">
      <c r="C3155" s="41"/>
      <c r="D3155" s="41"/>
    </row>
    <row r="3156" spans="3:4">
      <c r="C3156" s="41"/>
      <c r="D3156" s="41"/>
    </row>
    <row r="3157" spans="3:4">
      <c r="C3157" s="41"/>
      <c r="D3157" s="41"/>
    </row>
    <row r="3158" spans="3:4">
      <c r="C3158" s="41"/>
      <c r="D3158" s="41"/>
    </row>
    <row r="3159" spans="3:4">
      <c r="C3159" s="41"/>
      <c r="D3159" s="41"/>
    </row>
    <row r="3160" spans="3:4">
      <c r="C3160" s="41"/>
      <c r="D3160" s="41"/>
    </row>
    <row r="3161" spans="3:4">
      <c r="C3161" s="41"/>
      <c r="D3161" s="41"/>
    </row>
    <row r="3162" spans="3:4">
      <c r="C3162" s="41"/>
      <c r="D3162" s="41"/>
    </row>
    <row r="3163" spans="3:4">
      <c r="C3163" s="41"/>
      <c r="D3163" s="41"/>
    </row>
    <row r="3164" spans="3:4">
      <c r="C3164" s="41"/>
      <c r="D3164" s="41"/>
    </row>
    <row r="3165" spans="3:4">
      <c r="C3165" s="41"/>
      <c r="D3165" s="41"/>
    </row>
    <row r="3166" spans="3:4">
      <c r="C3166" s="41"/>
      <c r="D3166" s="41"/>
    </row>
    <row r="3167" spans="3:4">
      <c r="C3167" s="41"/>
      <c r="D3167" s="41"/>
    </row>
    <row r="3168" spans="3:4">
      <c r="C3168" s="41"/>
      <c r="D3168" s="41"/>
    </row>
    <row r="3169" spans="3:4">
      <c r="C3169" s="41"/>
      <c r="D3169" s="41"/>
    </row>
    <row r="3170" spans="3:4">
      <c r="C3170" s="41"/>
      <c r="D3170" s="41"/>
    </row>
    <row r="3171" spans="3:4">
      <c r="C3171" s="41"/>
      <c r="D3171" s="41"/>
    </row>
    <row r="3172" spans="3:4">
      <c r="C3172" s="41"/>
      <c r="D3172" s="41"/>
    </row>
    <row r="3173" spans="3:4">
      <c r="C3173" s="41"/>
      <c r="D3173" s="41"/>
    </row>
    <row r="3174" spans="3:4">
      <c r="C3174" s="41"/>
      <c r="D3174" s="41"/>
    </row>
    <row r="3175" spans="3:4">
      <c r="C3175" s="41"/>
      <c r="D3175" s="41"/>
    </row>
    <row r="3176" spans="3:4">
      <c r="C3176" s="41"/>
      <c r="D3176" s="41"/>
    </row>
    <row r="3177" spans="3:4">
      <c r="C3177" s="41"/>
      <c r="D3177" s="41"/>
    </row>
    <row r="3178" spans="3:4">
      <c r="C3178" s="41"/>
      <c r="D3178" s="41"/>
    </row>
    <row r="3179" spans="3:4">
      <c r="C3179" s="41"/>
      <c r="D3179" s="41"/>
    </row>
    <row r="3180" spans="3:4">
      <c r="C3180" s="41"/>
      <c r="D3180" s="41"/>
    </row>
    <row r="3181" spans="3:4">
      <c r="C3181" s="41"/>
      <c r="D3181" s="41"/>
    </row>
    <row r="3182" spans="3:4">
      <c r="C3182" s="41"/>
      <c r="D3182" s="41"/>
    </row>
    <row r="3183" spans="3:4">
      <c r="C3183" s="41"/>
      <c r="D3183" s="41"/>
    </row>
    <row r="3184" spans="3:4">
      <c r="C3184" s="41"/>
      <c r="D3184" s="41"/>
    </row>
    <row r="3185" spans="3:4">
      <c r="C3185" s="41"/>
      <c r="D3185" s="41"/>
    </row>
    <row r="3186" spans="3:4">
      <c r="C3186" s="41"/>
      <c r="D3186" s="41"/>
    </row>
    <row r="3187" spans="3:4">
      <c r="C3187" s="41"/>
      <c r="D3187" s="41"/>
    </row>
    <row r="3188" spans="3:4">
      <c r="C3188" s="41"/>
      <c r="D3188" s="41"/>
    </row>
    <row r="3189" spans="3:4">
      <c r="C3189" s="41"/>
      <c r="D3189" s="41"/>
    </row>
    <row r="3190" spans="3:4">
      <c r="C3190" s="41"/>
      <c r="D3190" s="41"/>
    </row>
    <row r="3191" spans="3:4">
      <c r="C3191" s="41"/>
      <c r="D3191" s="41"/>
    </row>
    <row r="3192" spans="3:4">
      <c r="C3192" s="41"/>
      <c r="D3192" s="41"/>
    </row>
    <row r="3193" spans="3:4">
      <c r="C3193" s="41"/>
      <c r="D3193" s="41"/>
    </row>
    <row r="3194" spans="3:4">
      <c r="C3194" s="41"/>
      <c r="D3194" s="41"/>
    </row>
    <row r="3195" spans="3:4">
      <c r="C3195" s="41"/>
      <c r="D3195" s="41"/>
    </row>
    <row r="3196" spans="3:4">
      <c r="C3196" s="41"/>
      <c r="D3196" s="41"/>
    </row>
    <row r="3197" spans="3:4">
      <c r="C3197" s="41"/>
      <c r="D3197" s="41"/>
    </row>
    <row r="3198" spans="3:4">
      <c r="C3198" s="41"/>
      <c r="D3198" s="41"/>
    </row>
    <row r="3199" spans="3:4">
      <c r="C3199" s="41"/>
      <c r="D3199" s="41"/>
    </row>
    <row r="3200" spans="3:4">
      <c r="C3200" s="41"/>
      <c r="D3200" s="41"/>
    </row>
    <row r="3201" spans="3:4">
      <c r="C3201" s="41"/>
      <c r="D3201" s="41"/>
    </row>
    <row r="3202" spans="3:4">
      <c r="C3202" s="41"/>
      <c r="D3202" s="41"/>
    </row>
    <row r="3203" spans="3:4">
      <c r="C3203" s="41"/>
      <c r="D3203" s="41"/>
    </row>
    <row r="3204" spans="3:4">
      <c r="C3204" s="41"/>
      <c r="D3204" s="41"/>
    </row>
    <row r="3205" spans="3:4">
      <c r="C3205" s="41"/>
      <c r="D3205" s="41"/>
    </row>
    <row r="3206" spans="3:4">
      <c r="C3206" s="41"/>
      <c r="D3206" s="41"/>
    </row>
    <row r="3207" spans="3:4">
      <c r="C3207" s="41"/>
      <c r="D3207" s="41"/>
    </row>
    <row r="3208" spans="3:4">
      <c r="C3208" s="41"/>
      <c r="D3208" s="41"/>
    </row>
    <row r="3209" spans="3:4">
      <c r="C3209" s="41"/>
      <c r="D3209" s="41"/>
    </row>
    <row r="3210" spans="3:4">
      <c r="C3210" s="41"/>
      <c r="D3210" s="41"/>
    </row>
    <row r="3211" spans="3:4">
      <c r="C3211" s="41"/>
      <c r="D3211" s="41"/>
    </row>
    <row r="3212" spans="3:4">
      <c r="C3212" s="41"/>
      <c r="D3212" s="41"/>
    </row>
    <row r="3213" spans="3:4">
      <c r="C3213" s="41"/>
      <c r="D3213" s="41"/>
    </row>
    <row r="3214" spans="3:4">
      <c r="C3214" s="41"/>
      <c r="D3214" s="41"/>
    </row>
    <row r="3215" spans="3:4">
      <c r="C3215" s="41"/>
      <c r="D3215" s="41"/>
    </row>
    <row r="3216" spans="3:4">
      <c r="C3216" s="41"/>
      <c r="D3216" s="41"/>
    </row>
    <row r="3217" spans="3:4">
      <c r="C3217" s="41"/>
      <c r="D3217" s="41"/>
    </row>
    <row r="3218" spans="3:4">
      <c r="C3218" s="41"/>
      <c r="D3218" s="41"/>
    </row>
    <row r="3219" spans="3:4">
      <c r="C3219" s="41"/>
      <c r="D3219" s="41"/>
    </row>
    <row r="3220" spans="3:4">
      <c r="C3220" s="41"/>
      <c r="D3220" s="41"/>
    </row>
    <row r="3221" spans="3:4">
      <c r="C3221" s="41"/>
      <c r="D3221" s="41"/>
    </row>
    <row r="3222" spans="3:4">
      <c r="C3222" s="41"/>
      <c r="D3222" s="41"/>
    </row>
    <row r="3223" spans="3:4">
      <c r="C3223" s="41"/>
      <c r="D3223" s="41"/>
    </row>
    <row r="3224" spans="3:4">
      <c r="C3224" s="41"/>
      <c r="D3224" s="41"/>
    </row>
    <row r="3225" spans="3:4">
      <c r="C3225" s="41"/>
      <c r="D3225" s="41"/>
    </row>
    <row r="3226" spans="3:4">
      <c r="C3226" s="41"/>
      <c r="D3226" s="41"/>
    </row>
    <row r="3227" spans="3:4">
      <c r="C3227" s="41"/>
      <c r="D3227" s="41"/>
    </row>
    <row r="3228" spans="3:4">
      <c r="C3228" s="41"/>
      <c r="D3228" s="41"/>
    </row>
    <row r="3229" spans="3:4">
      <c r="C3229" s="41"/>
      <c r="D3229" s="41"/>
    </row>
    <row r="3230" spans="3:4">
      <c r="C3230" s="41"/>
      <c r="D3230" s="41"/>
    </row>
    <row r="3231" spans="3:4">
      <c r="C3231" s="41"/>
      <c r="D3231" s="41"/>
    </row>
    <row r="3232" spans="3:4">
      <c r="C3232" s="41"/>
      <c r="D3232" s="41"/>
    </row>
    <row r="3233" spans="3:4">
      <c r="C3233" s="41"/>
      <c r="D3233" s="41"/>
    </row>
    <row r="3234" spans="3:4">
      <c r="C3234" s="41"/>
      <c r="D3234" s="41"/>
    </row>
    <row r="3235" spans="3:4">
      <c r="C3235" s="41"/>
      <c r="D3235" s="41"/>
    </row>
    <row r="3236" spans="3:4">
      <c r="C3236" s="41"/>
      <c r="D3236" s="41"/>
    </row>
    <row r="3237" spans="3:4">
      <c r="C3237" s="41"/>
      <c r="D3237" s="41"/>
    </row>
    <row r="3238" spans="3:4">
      <c r="C3238" s="41"/>
      <c r="D3238" s="41"/>
    </row>
    <row r="3239" spans="3:4">
      <c r="C3239" s="41"/>
      <c r="D3239" s="41"/>
    </row>
    <row r="3240" spans="3:4">
      <c r="C3240" s="41"/>
      <c r="D3240" s="41"/>
    </row>
    <row r="3241" spans="3:4">
      <c r="C3241" s="41"/>
      <c r="D3241" s="41"/>
    </row>
    <row r="3242" spans="3:4">
      <c r="C3242" s="41"/>
      <c r="D3242" s="41"/>
    </row>
    <row r="3243" spans="3:4">
      <c r="C3243" s="41"/>
      <c r="D3243" s="41"/>
    </row>
    <row r="3244" spans="3:4">
      <c r="C3244" s="41"/>
      <c r="D3244" s="41"/>
    </row>
    <row r="3245" spans="3:4">
      <c r="C3245" s="41"/>
      <c r="D3245" s="41"/>
    </row>
    <row r="3246" spans="3:4">
      <c r="C3246" s="41"/>
      <c r="D3246" s="41"/>
    </row>
    <row r="3247" spans="3:4">
      <c r="C3247" s="41"/>
      <c r="D3247" s="41"/>
    </row>
    <row r="3248" spans="3:4">
      <c r="C3248" s="41"/>
      <c r="D3248" s="41"/>
    </row>
    <row r="3249" spans="3:4">
      <c r="C3249" s="41"/>
      <c r="D3249" s="41"/>
    </row>
    <row r="3250" spans="3:4">
      <c r="C3250" s="41"/>
      <c r="D3250" s="41"/>
    </row>
    <row r="3251" spans="3:4">
      <c r="C3251" s="41"/>
      <c r="D3251" s="41"/>
    </row>
    <row r="3252" spans="3:4">
      <c r="C3252" s="41"/>
      <c r="D3252" s="41"/>
    </row>
    <row r="3253" spans="3:4">
      <c r="C3253" s="41"/>
      <c r="D3253" s="41"/>
    </row>
    <row r="3254" spans="3:4">
      <c r="C3254" s="41"/>
      <c r="D3254" s="41"/>
    </row>
    <row r="3255" spans="3:4">
      <c r="C3255" s="41"/>
      <c r="D3255" s="41"/>
    </row>
    <row r="3256" spans="3:4">
      <c r="C3256" s="41"/>
      <c r="D3256" s="41"/>
    </row>
    <row r="3257" spans="3:4">
      <c r="C3257" s="41"/>
      <c r="D3257" s="41"/>
    </row>
    <row r="3258" spans="3:4">
      <c r="C3258" s="41"/>
      <c r="D3258" s="41"/>
    </row>
    <row r="3259" spans="3:4">
      <c r="C3259" s="41"/>
      <c r="D3259" s="41"/>
    </row>
    <row r="3260" spans="3:4">
      <c r="C3260" s="41"/>
      <c r="D3260" s="41"/>
    </row>
    <row r="3261" spans="3:4">
      <c r="C3261" s="41"/>
      <c r="D3261" s="41"/>
    </row>
    <row r="3262" spans="3:4">
      <c r="C3262" s="41"/>
      <c r="D3262" s="41"/>
    </row>
    <row r="3263" spans="3:4">
      <c r="C3263" s="41"/>
      <c r="D3263" s="41"/>
    </row>
    <row r="3264" spans="3:4">
      <c r="C3264" s="41"/>
      <c r="D3264" s="41"/>
    </row>
    <row r="3265" spans="3:4">
      <c r="C3265" s="41"/>
      <c r="D3265" s="41"/>
    </row>
    <row r="3266" spans="3:4">
      <c r="C3266" s="41"/>
      <c r="D3266" s="41"/>
    </row>
    <row r="3267" spans="3:4">
      <c r="C3267" s="41"/>
      <c r="D3267" s="41"/>
    </row>
    <row r="3268" spans="3:4">
      <c r="C3268" s="41"/>
      <c r="D3268" s="41"/>
    </row>
    <row r="3269" spans="3:4">
      <c r="C3269" s="41"/>
      <c r="D3269" s="41"/>
    </row>
    <row r="3270" spans="3:4">
      <c r="C3270" s="41"/>
      <c r="D3270" s="41"/>
    </row>
    <row r="3271" spans="3:4">
      <c r="C3271" s="41"/>
      <c r="D3271" s="41"/>
    </row>
    <row r="3272" spans="3:4">
      <c r="C3272" s="41"/>
      <c r="D3272" s="41"/>
    </row>
    <row r="3273" spans="3:4">
      <c r="C3273" s="41"/>
      <c r="D3273" s="41"/>
    </row>
    <row r="3274" spans="3:4">
      <c r="C3274" s="41"/>
      <c r="D3274" s="41"/>
    </row>
    <row r="3275" spans="3:4">
      <c r="C3275" s="41"/>
      <c r="D3275" s="41"/>
    </row>
    <row r="3276" spans="3:4">
      <c r="C3276" s="41"/>
      <c r="D3276" s="41"/>
    </row>
    <row r="3277" spans="3:4">
      <c r="C3277" s="41"/>
      <c r="D3277" s="41"/>
    </row>
    <row r="3278" spans="3:4">
      <c r="C3278" s="41"/>
      <c r="D3278" s="41"/>
    </row>
    <row r="3279" spans="3:4">
      <c r="C3279" s="41"/>
      <c r="D3279" s="41"/>
    </row>
    <row r="3280" spans="3:4">
      <c r="C3280" s="41"/>
      <c r="D3280" s="41"/>
    </row>
    <row r="3281" spans="3:4">
      <c r="C3281" s="41"/>
      <c r="D3281" s="41"/>
    </row>
    <row r="3282" spans="3:4">
      <c r="C3282" s="41"/>
      <c r="D3282" s="41"/>
    </row>
    <row r="3283" spans="3:4">
      <c r="C3283" s="41"/>
      <c r="D3283" s="41"/>
    </row>
    <row r="3284" spans="3:4">
      <c r="C3284" s="41"/>
      <c r="D3284" s="41"/>
    </row>
    <row r="3285" spans="3:4">
      <c r="C3285" s="41"/>
      <c r="D3285" s="41"/>
    </row>
    <row r="3286" spans="3:4">
      <c r="C3286" s="41"/>
      <c r="D3286" s="41"/>
    </row>
    <row r="3287" spans="3:4">
      <c r="C3287" s="41"/>
      <c r="D3287" s="41"/>
    </row>
    <row r="3288" spans="3:4">
      <c r="C3288" s="41"/>
      <c r="D3288" s="41"/>
    </row>
    <row r="3289" spans="3:4">
      <c r="C3289" s="41"/>
      <c r="D3289" s="41"/>
    </row>
    <row r="3290" spans="3:4">
      <c r="C3290" s="41"/>
      <c r="D3290" s="41"/>
    </row>
    <row r="3291" spans="3:4">
      <c r="C3291" s="41"/>
      <c r="D3291" s="41"/>
    </row>
    <row r="3292" spans="3:4">
      <c r="C3292" s="41"/>
      <c r="D3292" s="41"/>
    </row>
    <row r="3293" spans="3:4">
      <c r="C3293" s="41"/>
      <c r="D3293" s="41"/>
    </row>
    <row r="3294" spans="3:4">
      <c r="C3294" s="41"/>
      <c r="D3294" s="41"/>
    </row>
    <row r="3295" spans="3:4">
      <c r="C3295" s="41"/>
      <c r="D3295" s="41"/>
    </row>
    <row r="3296" spans="3:4">
      <c r="C3296" s="41"/>
      <c r="D3296" s="41"/>
    </row>
    <row r="3297" spans="3:4">
      <c r="C3297" s="41"/>
      <c r="D3297" s="41"/>
    </row>
    <row r="3298" spans="3:4">
      <c r="C3298" s="41"/>
      <c r="D3298" s="41"/>
    </row>
    <row r="3299" spans="3:4">
      <c r="C3299" s="41"/>
      <c r="D3299" s="41"/>
    </row>
    <row r="3300" spans="3:4">
      <c r="C3300" s="41"/>
      <c r="D3300" s="41"/>
    </row>
    <row r="3301" spans="3:4">
      <c r="C3301" s="41"/>
      <c r="D3301" s="41"/>
    </row>
    <row r="3302" spans="3:4">
      <c r="C3302" s="41"/>
      <c r="D3302" s="41"/>
    </row>
    <row r="3303" spans="3:4">
      <c r="C3303" s="41"/>
      <c r="D3303" s="41"/>
    </row>
    <row r="3304" spans="3:4">
      <c r="C3304" s="41"/>
      <c r="D3304" s="41"/>
    </row>
    <row r="3305" spans="3:4">
      <c r="C3305" s="41"/>
      <c r="D3305" s="41"/>
    </row>
    <row r="3306" spans="3:4">
      <c r="C3306" s="41"/>
      <c r="D3306" s="41"/>
    </row>
    <row r="3307" spans="3:4">
      <c r="C3307" s="41"/>
      <c r="D3307" s="41"/>
    </row>
    <row r="3308" spans="3:4">
      <c r="C3308" s="41"/>
      <c r="D3308" s="41"/>
    </row>
    <row r="3309" spans="3:4">
      <c r="C3309" s="41"/>
      <c r="D3309" s="41"/>
    </row>
    <row r="3310" spans="3:4">
      <c r="C3310" s="41"/>
      <c r="D3310" s="41"/>
    </row>
    <row r="3311" spans="3:4">
      <c r="C3311" s="41"/>
      <c r="D3311" s="41"/>
    </row>
    <row r="3312" spans="3:4">
      <c r="C3312" s="41"/>
      <c r="D3312" s="41"/>
    </row>
    <row r="3313" spans="3:4">
      <c r="C3313" s="41"/>
      <c r="D3313" s="41"/>
    </row>
    <row r="3314" spans="3:4">
      <c r="C3314" s="41"/>
      <c r="D3314" s="41"/>
    </row>
    <row r="3315" spans="3:4">
      <c r="C3315" s="41"/>
      <c r="D3315" s="41"/>
    </row>
    <row r="3316" spans="3:4">
      <c r="C3316" s="41"/>
      <c r="D3316" s="41"/>
    </row>
    <row r="3317" spans="3:4">
      <c r="C3317" s="41"/>
      <c r="D3317" s="41"/>
    </row>
    <row r="3318" spans="3:4">
      <c r="C3318" s="41"/>
      <c r="D3318" s="41"/>
    </row>
    <row r="3319" spans="3:4">
      <c r="C3319" s="41"/>
      <c r="D3319" s="41"/>
    </row>
    <row r="3320" spans="3:4">
      <c r="C3320" s="41"/>
      <c r="D3320" s="41"/>
    </row>
    <row r="3321" spans="3:4">
      <c r="C3321" s="41"/>
      <c r="D3321" s="41"/>
    </row>
    <row r="3322" spans="3:4">
      <c r="C3322" s="41"/>
      <c r="D3322" s="41"/>
    </row>
    <row r="3323" spans="3:4">
      <c r="C3323" s="41"/>
      <c r="D3323" s="41"/>
    </row>
    <row r="3324" spans="3:4">
      <c r="C3324" s="41"/>
      <c r="D3324" s="41"/>
    </row>
    <row r="3325" spans="3:4">
      <c r="C3325" s="41"/>
      <c r="D3325" s="41"/>
    </row>
    <row r="3326" spans="3:4">
      <c r="C3326" s="41"/>
      <c r="D3326" s="41"/>
    </row>
    <row r="3327" spans="3:4">
      <c r="C3327" s="41"/>
      <c r="D3327" s="41"/>
    </row>
    <row r="3328" spans="3:4">
      <c r="C3328" s="41"/>
      <c r="D3328" s="41"/>
    </row>
    <row r="3329" spans="3:4">
      <c r="C3329" s="41"/>
      <c r="D3329" s="41"/>
    </row>
    <row r="3330" spans="3:4">
      <c r="C3330" s="41"/>
      <c r="D3330" s="41"/>
    </row>
    <row r="3331" spans="3:4">
      <c r="C3331" s="41"/>
      <c r="D3331" s="41"/>
    </row>
    <row r="3332" spans="3:4">
      <c r="C3332" s="41"/>
      <c r="D3332" s="41"/>
    </row>
    <row r="3333" spans="3:4">
      <c r="C3333" s="41"/>
      <c r="D3333" s="41"/>
    </row>
    <row r="3334" spans="3:4">
      <c r="C3334" s="41"/>
      <c r="D3334" s="41"/>
    </row>
    <row r="3335" spans="3:4">
      <c r="C3335" s="41"/>
      <c r="D3335" s="41"/>
    </row>
    <row r="3336" spans="3:4">
      <c r="C3336" s="41"/>
      <c r="D3336" s="41"/>
    </row>
    <row r="3337" spans="3:4">
      <c r="C3337" s="41"/>
      <c r="D3337" s="41"/>
    </row>
    <row r="3338" spans="3:4">
      <c r="C3338" s="41"/>
      <c r="D3338" s="41"/>
    </row>
    <row r="3339" spans="3:4">
      <c r="C3339" s="41"/>
      <c r="D3339" s="41"/>
    </row>
    <row r="3340" spans="3:4">
      <c r="C3340" s="41"/>
      <c r="D3340" s="41"/>
    </row>
    <row r="3341" spans="3:4">
      <c r="C3341" s="41"/>
      <c r="D3341" s="41"/>
    </row>
    <row r="3342" spans="3:4">
      <c r="C3342" s="41"/>
      <c r="D3342" s="41"/>
    </row>
    <row r="3343" spans="3:4">
      <c r="C3343" s="41"/>
      <c r="D3343" s="41"/>
    </row>
    <row r="3344" spans="3:4">
      <c r="C3344" s="41"/>
      <c r="D3344" s="41"/>
    </row>
    <row r="3345" spans="3:4">
      <c r="C3345" s="41"/>
      <c r="D3345" s="41"/>
    </row>
    <row r="3346" spans="3:4">
      <c r="C3346" s="41"/>
      <c r="D3346" s="41"/>
    </row>
    <row r="3347" spans="3:4">
      <c r="C3347" s="41"/>
      <c r="D3347" s="41"/>
    </row>
    <row r="3348" spans="3:4">
      <c r="C3348" s="41"/>
      <c r="D3348" s="41"/>
    </row>
    <row r="3349" spans="3:4">
      <c r="C3349" s="41"/>
      <c r="D3349" s="41"/>
    </row>
    <row r="3350" spans="3:4">
      <c r="C3350" s="41"/>
      <c r="D3350" s="41"/>
    </row>
    <row r="3351" spans="3:4">
      <c r="C3351" s="41"/>
      <c r="D3351" s="41"/>
    </row>
    <row r="3352" spans="3:4">
      <c r="C3352" s="41"/>
      <c r="D3352" s="41"/>
    </row>
    <row r="3353" spans="3:4">
      <c r="C3353" s="41"/>
      <c r="D3353" s="41"/>
    </row>
    <row r="3354" spans="3:4">
      <c r="C3354" s="41"/>
      <c r="D3354" s="41"/>
    </row>
    <row r="3355" spans="3:4">
      <c r="C3355" s="41"/>
      <c r="D3355" s="41"/>
    </row>
    <row r="3356" spans="3:4">
      <c r="C3356" s="41"/>
      <c r="D3356" s="41"/>
    </row>
    <row r="3357" spans="3:4">
      <c r="C3357" s="41"/>
      <c r="D3357" s="41"/>
    </row>
    <row r="3358" spans="3:4">
      <c r="C3358" s="41"/>
      <c r="D3358" s="41"/>
    </row>
    <row r="3359" spans="3:4">
      <c r="C3359" s="41"/>
      <c r="D3359" s="41"/>
    </row>
    <row r="3360" spans="3:4">
      <c r="C3360" s="41"/>
      <c r="D3360" s="41"/>
    </row>
    <row r="3361" spans="3:4">
      <c r="C3361" s="41"/>
      <c r="D3361" s="41"/>
    </row>
    <row r="3362" spans="3:4">
      <c r="C3362" s="41"/>
      <c r="D3362" s="41"/>
    </row>
    <row r="3363" spans="3:4">
      <c r="C3363" s="41"/>
      <c r="D3363" s="41"/>
    </row>
    <row r="3364" spans="3:4">
      <c r="C3364" s="41"/>
      <c r="D3364" s="41"/>
    </row>
    <row r="3365" spans="3:4">
      <c r="C3365" s="41"/>
      <c r="D3365" s="41"/>
    </row>
    <row r="3366" spans="3:4">
      <c r="C3366" s="41"/>
      <c r="D3366" s="41"/>
    </row>
    <row r="3367" spans="3:4">
      <c r="C3367" s="41"/>
      <c r="D3367" s="41"/>
    </row>
    <row r="3368" spans="3:4">
      <c r="C3368" s="41"/>
      <c r="D3368" s="41"/>
    </row>
    <row r="3369" spans="3:4">
      <c r="C3369" s="41"/>
      <c r="D3369" s="41"/>
    </row>
    <row r="3370" spans="3:4">
      <c r="C3370" s="41"/>
      <c r="D3370" s="41"/>
    </row>
    <row r="3371" spans="3:4">
      <c r="C3371" s="41"/>
      <c r="D3371" s="41"/>
    </row>
    <row r="3372" spans="3:4">
      <c r="C3372" s="41"/>
      <c r="D3372" s="41"/>
    </row>
    <row r="3373" spans="3:4">
      <c r="C3373" s="41"/>
      <c r="D3373" s="41"/>
    </row>
    <row r="3374" spans="3:4">
      <c r="C3374" s="41"/>
      <c r="D3374" s="41"/>
    </row>
    <row r="3375" spans="3:4">
      <c r="C3375" s="41"/>
      <c r="D3375" s="41"/>
    </row>
    <row r="3376" spans="3:4">
      <c r="C3376" s="41"/>
      <c r="D3376" s="41"/>
    </row>
    <row r="3377" spans="3:4">
      <c r="C3377" s="41"/>
      <c r="D3377" s="41"/>
    </row>
    <row r="3378" spans="3:4">
      <c r="C3378" s="41"/>
      <c r="D3378" s="41"/>
    </row>
    <row r="3379" spans="3:4">
      <c r="C3379" s="41"/>
      <c r="D3379" s="41"/>
    </row>
    <row r="3380" spans="3:4">
      <c r="C3380" s="41"/>
      <c r="D3380" s="41"/>
    </row>
    <row r="3381" spans="3:4">
      <c r="C3381" s="41"/>
      <c r="D3381" s="41"/>
    </row>
    <row r="3382" spans="3:4">
      <c r="C3382" s="41"/>
      <c r="D3382" s="41"/>
    </row>
    <row r="3383" spans="3:4">
      <c r="C3383" s="41"/>
      <c r="D3383" s="41"/>
    </row>
    <row r="3384" spans="3:4">
      <c r="C3384" s="41"/>
      <c r="D3384" s="41"/>
    </row>
    <row r="3385" spans="3:4">
      <c r="C3385" s="41"/>
      <c r="D3385" s="41"/>
    </row>
    <row r="3386" spans="3:4">
      <c r="C3386" s="41"/>
      <c r="D3386" s="41"/>
    </row>
    <row r="3387" spans="3:4">
      <c r="C3387" s="41"/>
      <c r="D3387" s="41"/>
    </row>
    <row r="3388" spans="3:4">
      <c r="C3388" s="41"/>
      <c r="D3388" s="41"/>
    </row>
    <row r="3389" spans="3:4">
      <c r="C3389" s="41"/>
      <c r="D3389" s="41"/>
    </row>
    <row r="3390" spans="3:4">
      <c r="C3390" s="41"/>
      <c r="D3390" s="41"/>
    </row>
    <row r="3391" spans="3:4">
      <c r="C3391" s="41"/>
      <c r="D3391" s="41"/>
    </row>
    <row r="3392" spans="3:4">
      <c r="C3392" s="41"/>
      <c r="D3392" s="41"/>
    </row>
    <row r="3393" spans="3:4">
      <c r="C3393" s="41"/>
      <c r="D3393" s="41"/>
    </row>
    <row r="3394" spans="3:4">
      <c r="C3394" s="41"/>
      <c r="D3394" s="41"/>
    </row>
    <row r="3395" spans="3:4">
      <c r="C3395" s="41"/>
      <c r="D3395" s="41"/>
    </row>
    <row r="3396" spans="3:4">
      <c r="C3396" s="41"/>
      <c r="D3396" s="41"/>
    </row>
    <row r="3397" spans="3:4">
      <c r="C3397" s="41"/>
      <c r="D3397" s="41"/>
    </row>
    <row r="3398" spans="3:4">
      <c r="C3398" s="41"/>
      <c r="D3398" s="41"/>
    </row>
    <row r="3399" spans="3:4">
      <c r="C3399" s="41"/>
      <c r="D3399" s="41"/>
    </row>
    <row r="3400" spans="3:4">
      <c r="C3400" s="41"/>
      <c r="D3400" s="41"/>
    </row>
    <row r="3401" spans="3:4">
      <c r="C3401" s="41"/>
      <c r="D3401" s="41"/>
    </row>
    <row r="3402" spans="3:4">
      <c r="C3402" s="41"/>
      <c r="D3402" s="41"/>
    </row>
    <row r="3403" spans="3:4">
      <c r="C3403" s="41"/>
      <c r="D3403" s="41"/>
    </row>
    <row r="3404" spans="3:4">
      <c r="C3404" s="41"/>
      <c r="D3404" s="41"/>
    </row>
    <row r="3405" spans="3:4">
      <c r="C3405" s="41"/>
      <c r="D3405" s="41"/>
    </row>
    <row r="3406" spans="3:4">
      <c r="C3406" s="41"/>
      <c r="D3406" s="41"/>
    </row>
    <row r="3407" spans="3:4">
      <c r="C3407" s="41"/>
      <c r="D3407" s="41"/>
    </row>
    <row r="3408" spans="3:4">
      <c r="C3408" s="41"/>
      <c r="D3408" s="41"/>
    </row>
    <row r="3409" spans="3:4">
      <c r="C3409" s="41"/>
      <c r="D3409" s="41"/>
    </row>
    <row r="3410" spans="3:4">
      <c r="C3410" s="41"/>
      <c r="D3410" s="41"/>
    </row>
    <row r="3411" spans="3:4">
      <c r="C3411" s="41"/>
      <c r="D3411" s="41"/>
    </row>
    <row r="3412" spans="3:4">
      <c r="C3412" s="41"/>
      <c r="D3412" s="41"/>
    </row>
    <row r="3413" spans="3:4">
      <c r="C3413" s="41"/>
      <c r="D3413" s="41"/>
    </row>
    <row r="3414" spans="3:4">
      <c r="C3414" s="41"/>
      <c r="D3414" s="41"/>
    </row>
    <row r="3415" spans="3:4">
      <c r="C3415" s="41"/>
      <c r="D3415" s="41"/>
    </row>
    <row r="3416" spans="3:4">
      <c r="C3416" s="41"/>
      <c r="D3416" s="41"/>
    </row>
    <row r="3417" spans="3:4">
      <c r="C3417" s="41"/>
      <c r="D3417" s="41"/>
    </row>
    <row r="3418" spans="3:4">
      <c r="C3418" s="41"/>
      <c r="D3418" s="41"/>
    </row>
    <row r="3419" spans="3:4">
      <c r="C3419" s="41"/>
      <c r="D3419" s="41"/>
    </row>
    <row r="3420" spans="3:4">
      <c r="C3420" s="41"/>
      <c r="D3420" s="41"/>
    </row>
    <row r="3421" spans="3:4">
      <c r="C3421" s="41"/>
      <c r="D3421" s="41"/>
    </row>
    <row r="3422" spans="3:4">
      <c r="C3422" s="41"/>
      <c r="D3422" s="41"/>
    </row>
    <row r="3423" spans="3:4">
      <c r="C3423" s="41"/>
      <c r="D3423" s="41"/>
    </row>
    <row r="3424" spans="3:4">
      <c r="C3424" s="41"/>
      <c r="D3424" s="41"/>
    </row>
    <row r="3425" spans="3:4">
      <c r="C3425" s="41"/>
      <c r="D3425" s="41"/>
    </row>
    <row r="3426" spans="3:4">
      <c r="C3426" s="41"/>
      <c r="D3426" s="41"/>
    </row>
    <row r="3427" spans="3:4">
      <c r="C3427" s="41"/>
      <c r="D3427" s="41"/>
    </row>
    <row r="3428" spans="3:4">
      <c r="C3428" s="41"/>
      <c r="D3428" s="41"/>
    </row>
    <row r="3429" spans="3:4">
      <c r="C3429" s="41"/>
      <c r="D3429" s="41"/>
    </row>
    <row r="3430" spans="3:4">
      <c r="C3430" s="41"/>
      <c r="D3430" s="41"/>
    </row>
    <row r="3431" spans="3:4">
      <c r="C3431" s="41"/>
      <c r="D3431" s="41"/>
    </row>
    <row r="3432" spans="3:4">
      <c r="C3432" s="41"/>
      <c r="D3432" s="41"/>
    </row>
    <row r="3433" spans="3:4">
      <c r="C3433" s="41"/>
      <c r="D3433" s="41"/>
    </row>
    <row r="3434" spans="3:4">
      <c r="C3434" s="41"/>
      <c r="D3434" s="41"/>
    </row>
    <row r="3435" spans="3:4">
      <c r="C3435" s="41"/>
      <c r="D3435" s="41"/>
    </row>
    <row r="3436" spans="3:4">
      <c r="C3436" s="41"/>
      <c r="D3436" s="41"/>
    </row>
    <row r="3437" spans="3:4">
      <c r="C3437" s="41"/>
      <c r="D3437" s="41"/>
    </row>
    <row r="3438" spans="3:4">
      <c r="C3438" s="41"/>
      <c r="D3438" s="41"/>
    </row>
    <row r="3439" spans="3:4">
      <c r="C3439" s="41"/>
      <c r="D3439" s="41"/>
    </row>
    <row r="3440" spans="3:4">
      <c r="C3440" s="41"/>
      <c r="D3440" s="41"/>
    </row>
    <row r="3441" spans="3:4">
      <c r="C3441" s="41"/>
      <c r="D3441" s="41"/>
    </row>
    <row r="3442" spans="3:4">
      <c r="C3442" s="41"/>
      <c r="D3442" s="41"/>
    </row>
    <row r="3443" spans="3:4">
      <c r="C3443" s="41"/>
      <c r="D3443" s="41"/>
    </row>
    <row r="3444" spans="3:4">
      <c r="C3444" s="41"/>
      <c r="D3444" s="41"/>
    </row>
    <row r="3445" spans="3:4">
      <c r="C3445" s="41"/>
      <c r="D3445" s="41"/>
    </row>
    <row r="3446" spans="3:4">
      <c r="C3446" s="41"/>
      <c r="D3446" s="41"/>
    </row>
    <row r="3447" spans="3:4">
      <c r="C3447" s="41"/>
      <c r="D3447" s="41"/>
    </row>
    <row r="3448" spans="3:4">
      <c r="C3448" s="41"/>
      <c r="D3448" s="41"/>
    </row>
    <row r="3449" spans="3:4">
      <c r="C3449" s="41"/>
      <c r="D3449" s="41"/>
    </row>
    <row r="3450" spans="3:4">
      <c r="C3450" s="41"/>
      <c r="D3450" s="41"/>
    </row>
    <row r="3451" spans="3:4">
      <c r="C3451" s="41"/>
      <c r="D3451" s="41"/>
    </row>
    <row r="3452" spans="3:4">
      <c r="C3452" s="41"/>
      <c r="D3452" s="41"/>
    </row>
    <row r="3453" spans="3:4">
      <c r="C3453" s="41"/>
      <c r="D3453" s="41"/>
    </row>
    <row r="3454" spans="3:4">
      <c r="C3454" s="41"/>
      <c r="D3454" s="41"/>
    </row>
    <row r="3455" spans="3:4">
      <c r="C3455" s="41"/>
      <c r="D3455" s="41"/>
    </row>
    <row r="3456" spans="3:4">
      <c r="C3456" s="41"/>
      <c r="D3456" s="41"/>
    </row>
    <row r="3457" spans="3:4">
      <c r="C3457" s="41"/>
      <c r="D3457" s="41"/>
    </row>
    <row r="3458" spans="3:4">
      <c r="C3458" s="41"/>
      <c r="D3458" s="41"/>
    </row>
    <row r="3459" spans="3:4">
      <c r="C3459" s="41"/>
      <c r="D3459" s="41"/>
    </row>
    <row r="3460" spans="3:4">
      <c r="C3460" s="41"/>
      <c r="D3460" s="41"/>
    </row>
    <row r="3461" spans="3:4">
      <c r="C3461" s="41"/>
      <c r="D3461" s="41"/>
    </row>
    <row r="3462" spans="3:4">
      <c r="C3462" s="41"/>
      <c r="D3462" s="41"/>
    </row>
    <row r="3463" spans="3:4">
      <c r="C3463" s="41"/>
      <c r="D3463" s="41"/>
    </row>
    <row r="3464" spans="3:4">
      <c r="C3464" s="41"/>
      <c r="D3464" s="41"/>
    </row>
    <row r="3465" spans="3:4">
      <c r="C3465" s="41"/>
      <c r="D3465" s="41"/>
    </row>
    <row r="3466" spans="3:4">
      <c r="C3466" s="41"/>
      <c r="D3466" s="41"/>
    </row>
    <row r="3467" spans="3:4">
      <c r="C3467" s="41"/>
      <c r="D3467" s="41"/>
    </row>
    <row r="3468" spans="3:4">
      <c r="C3468" s="41"/>
      <c r="D3468" s="41"/>
    </row>
    <row r="3469" spans="3:4">
      <c r="C3469" s="41"/>
      <c r="D3469" s="41"/>
    </row>
    <row r="3470" spans="3:4">
      <c r="C3470" s="41"/>
      <c r="D3470" s="41"/>
    </row>
    <row r="3471" spans="3:4">
      <c r="C3471" s="41"/>
      <c r="D3471" s="41"/>
    </row>
    <row r="3472" spans="3:4">
      <c r="C3472" s="41"/>
      <c r="D3472" s="41"/>
    </row>
    <row r="3473" spans="3:4">
      <c r="C3473" s="41"/>
      <c r="D3473" s="41"/>
    </row>
    <row r="3474" spans="3:4">
      <c r="C3474" s="41"/>
      <c r="D3474" s="41"/>
    </row>
    <row r="3475" spans="3:4">
      <c r="C3475" s="41"/>
      <c r="D3475" s="41"/>
    </row>
    <row r="3476" spans="3:4">
      <c r="C3476" s="41"/>
      <c r="D3476" s="41"/>
    </row>
    <row r="3477" spans="3:4">
      <c r="C3477" s="41"/>
      <c r="D3477" s="41"/>
    </row>
    <row r="3478" spans="3:4">
      <c r="C3478" s="41"/>
      <c r="D3478" s="41"/>
    </row>
    <row r="3479" spans="3:4">
      <c r="C3479" s="41"/>
      <c r="D3479" s="41"/>
    </row>
    <row r="3480" spans="3:4">
      <c r="C3480" s="41"/>
      <c r="D3480" s="41"/>
    </row>
    <row r="3481" spans="3:4">
      <c r="C3481" s="41"/>
      <c r="D3481" s="41"/>
    </row>
    <row r="3482" spans="3:4">
      <c r="C3482" s="41"/>
      <c r="D3482" s="41"/>
    </row>
    <row r="3483" spans="3:4">
      <c r="C3483" s="41"/>
      <c r="D3483" s="41"/>
    </row>
    <row r="3484" spans="3:4">
      <c r="C3484" s="41"/>
      <c r="D3484" s="41"/>
    </row>
    <row r="3485" spans="3:4">
      <c r="C3485" s="41"/>
      <c r="D3485" s="41"/>
    </row>
    <row r="3486" spans="3:4">
      <c r="C3486" s="41"/>
      <c r="D3486" s="41"/>
    </row>
    <row r="3487" spans="3:4">
      <c r="C3487" s="41"/>
      <c r="D3487" s="41"/>
    </row>
    <row r="3488" spans="3:4">
      <c r="C3488" s="41"/>
      <c r="D3488" s="41"/>
    </row>
    <row r="3489" spans="3:4">
      <c r="C3489" s="41"/>
      <c r="D3489" s="41"/>
    </row>
    <row r="3490" spans="3:4">
      <c r="C3490" s="41"/>
      <c r="D3490" s="41"/>
    </row>
    <row r="3491" spans="3:4">
      <c r="C3491" s="41"/>
      <c r="D3491" s="41"/>
    </row>
    <row r="3492" spans="3:4">
      <c r="C3492" s="41"/>
      <c r="D3492" s="41"/>
    </row>
    <row r="3493" spans="3:4">
      <c r="C3493" s="41"/>
      <c r="D3493" s="41"/>
    </row>
    <row r="3494" spans="3:4">
      <c r="C3494" s="41"/>
      <c r="D3494" s="41"/>
    </row>
    <row r="3495" spans="3:4">
      <c r="C3495" s="41"/>
      <c r="D3495" s="41"/>
    </row>
    <row r="3496" spans="3:4">
      <c r="C3496" s="41"/>
      <c r="D3496" s="41"/>
    </row>
    <row r="3497" spans="3:4">
      <c r="C3497" s="41"/>
      <c r="D3497" s="41"/>
    </row>
    <row r="3498" spans="3:4">
      <c r="C3498" s="41"/>
      <c r="D3498" s="41"/>
    </row>
    <row r="3499" spans="3:4">
      <c r="C3499" s="41"/>
      <c r="D3499" s="41"/>
    </row>
    <row r="3500" spans="3:4">
      <c r="C3500" s="41"/>
      <c r="D3500" s="41"/>
    </row>
    <row r="3501" spans="3:4">
      <c r="C3501" s="41"/>
      <c r="D3501" s="41"/>
    </row>
    <row r="3502" spans="3:4">
      <c r="C3502" s="41"/>
      <c r="D3502" s="41"/>
    </row>
    <row r="3503" spans="3:4">
      <c r="C3503" s="41"/>
      <c r="D3503" s="41"/>
    </row>
    <row r="3504" spans="3:4">
      <c r="C3504" s="41"/>
      <c r="D3504" s="41"/>
    </row>
    <row r="3505" spans="3:4">
      <c r="C3505" s="41"/>
      <c r="D3505" s="41"/>
    </row>
    <row r="3506" spans="3:4">
      <c r="C3506" s="41"/>
      <c r="D3506" s="41"/>
    </row>
    <row r="3507" spans="3:4">
      <c r="C3507" s="41"/>
      <c r="D3507" s="41"/>
    </row>
    <row r="3508" spans="3:4">
      <c r="C3508" s="41"/>
      <c r="D3508" s="41"/>
    </row>
    <row r="3509" spans="3:4">
      <c r="C3509" s="41"/>
      <c r="D3509" s="41"/>
    </row>
    <row r="3510" spans="3:4">
      <c r="C3510" s="41"/>
      <c r="D3510" s="41"/>
    </row>
    <row r="3511" spans="3:4">
      <c r="C3511" s="41"/>
      <c r="D3511" s="41"/>
    </row>
    <row r="3512" spans="3:4">
      <c r="C3512" s="41"/>
      <c r="D3512" s="41"/>
    </row>
    <row r="3513" spans="3:4">
      <c r="C3513" s="41"/>
      <c r="D3513" s="41"/>
    </row>
    <row r="3514" spans="3:4">
      <c r="C3514" s="41"/>
      <c r="D3514" s="41"/>
    </row>
    <row r="3515" spans="3:4">
      <c r="C3515" s="41"/>
      <c r="D3515" s="41"/>
    </row>
    <row r="3516" spans="3:4">
      <c r="C3516" s="41"/>
      <c r="D3516" s="41"/>
    </row>
    <row r="3517" spans="3:4">
      <c r="C3517" s="41"/>
      <c r="D3517" s="41"/>
    </row>
    <row r="3518" spans="3:4">
      <c r="C3518" s="41"/>
      <c r="D3518" s="41"/>
    </row>
    <row r="3519" spans="3:4">
      <c r="C3519" s="41"/>
      <c r="D3519" s="41"/>
    </row>
    <row r="3520" spans="3:4">
      <c r="C3520" s="41"/>
      <c r="D3520" s="41"/>
    </row>
    <row r="3521" spans="3:4">
      <c r="C3521" s="41"/>
      <c r="D3521" s="41"/>
    </row>
    <row r="3522" spans="3:4">
      <c r="C3522" s="41"/>
      <c r="D3522" s="41"/>
    </row>
    <row r="3523" spans="3:4">
      <c r="C3523" s="41"/>
      <c r="D3523" s="41"/>
    </row>
    <row r="3524" spans="3:4">
      <c r="C3524" s="41"/>
      <c r="D3524" s="41"/>
    </row>
    <row r="3525" spans="3:4">
      <c r="C3525" s="41"/>
      <c r="D3525" s="41"/>
    </row>
    <row r="3526" spans="3:4">
      <c r="C3526" s="41"/>
      <c r="D3526" s="41"/>
    </row>
    <row r="3527" spans="3:4">
      <c r="C3527" s="41"/>
      <c r="D3527" s="41"/>
    </row>
    <row r="3528" spans="3:4">
      <c r="C3528" s="41"/>
      <c r="D3528" s="41"/>
    </row>
    <row r="3529" spans="3:4">
      <c r="C3529" s="41"/>
      <c r="D3529" s="41"/>
    </row>
    <row r="3530" spans="3:4">
      <c r="C3530" s="41"/>
      <c r="D3530" s="41"/>
    </row>
    <row r="3531" spans="3:4">
      <c r="C3531" s="41"/>
      <c r="D3531" s="41"/>
    </row>
    <row r="3532" spans="3:4">
      <c r="C3532" s="41"/>
      <c r="D3532" s="41"/>
    </row>
    <row r="3533" spans="3:4">
      <c r="C3533" s="41"/>
      <c r="D3533" s="41"/>
    </row>
    <row r="3534" spans="3:4">
      <c r="C3534" s="41"/>
      <c r="D3534" s="41"/>
    </row>
    <row r="3535" spans="3:4">
      <c r="C3535" s="41"/>
      <c r="D3535" s="41"/>
    </row>
    <row r="3536" spans="3:4">
      <c r="C3536" s="41"/>
      <c r="D3536" s="41"/>
    </row>
    <row r="3537" spans="3:4">
      <c r="C3537" s="41"/>
      <c r="D3537" s="41"/>
    </row>
    <row r="3538" spans="3:4">
      <c r="C3538" s="41"/>
      <c r="D3538" s="41"/>
    </row>
    <row r="3539" spans="3:4">
      <c r="C3539" s="41"/>
      <c r="D3539" s="41"/>
    </row>
    <row r="3540" spans="3:4">
      <c r="C3540" s="41"/>
      <c r="D3540" s="41"/>
    </row>
    <row r="3541" spans="3:4">
      <c r="C3541" s="41"/>
      <c r="D3541" s="41"/>
    </row>
    <row r="3542" spans="3:4">
      <c r="C3542" s="41"/>
      <c r="D3542" s="41"/>
    </row>
    <row r="3543" spans="3:4">
      <c r="C3543" s="41"/>
      <c r="D3543" s="41"/>
    </row>
    <row r="3544" spans="3:4">
      <c r="C3544" s="41"/>
      <c r="D3544" s="41"/>
    </row>
    <row r="3545" spans="3:4">
      <c r="C3545" s="41"/>
      <c r="D3545" s="41"/>
    </row>
    <row r="3546" spans="3:4">
      <c r="C3546" s="41"/>
      <c r="D3546" s="41"/>
    </row>
    <row r="3547" spans="3:4">
      <c r="C3547" s="41"/>
      <c r="D3547" s="41"/>
    </row>
    <row r="3548" spans="3:4">
      <c r="C3548" s="41"/>
      <c r="D3548" s="41"/>
    </row>
    <row r="3549" spans="3:4">
      <c r="C3549" s="41"/>
      <c r="D3549" s="41"/>
    </row>
    <row r="3550" spans="3:4">
      <c r="C3550" s="41"/>
      <c r="D3550" s="41"/>
    </row>
    <row r="3551" spans="3:4">
      <c r="C3551" s="41"/>
      <c r="D3551" s="41"/>
    </row>
    <row r="3552" spans="3:4">
      <c r="C3552" s="41"/>
      <c r="D3552" s="41"/>
    </row>
    <row r="3553" spans="3:4">
      <c r="C3553" s="41"/>
      <c r="D3553" s="41"/>
    </row>
    <row r="3554" spans="3:4">
      <c r="C3554" s="41"/>
      <c r="D3554" s="41"/>
    </row>
    <row r="3555" spans="3:4">
      <c r="C3555" s="41"/>
      <c r="D3555" s="41"/>
    </row>
    <row r="3556" spans="3:4">
      <c r="C3556" s="41"/>
      <c r="D3556" s="41"/>
    </row>
    <row r="3557" spans="3:4">
      <c r="C3557" s="41"/>
      <c r="D3557" s="41"/>
    </row>
    <row r="3558" spans="3:4">
      <c r="C3558" s="41"/>
      <c r="D3558" s="41"/>
    </row>
    <row r="3559" spans="3:4">
      <c r="C3559" s="41"/>
      <c r="D3559" s="41"/>
    </row>
    <row r="3560" spans="3:4">
      <c r="C3560" s="41"/>
      <c r="D3560" s="41"/>
    </row>
    <row r="3561" spans="3:4">
      <c r="C3561" s="41"/>
      <c r="D3561" s="41"/>
    </row>
    <row r="3562" spans="3:4">
      <c r="C3562" s="41"/>
      <c r="D3562" s="41"/>
    </row>
    <row r="3563" spans="3:4">
      <c r="C3563" s="41"/>
      <c r="D3563" s="41"/>
    </row>
    <row r="3564" spans="3:4">
      <c r="C3564" s="41"/>
      <c r="D3564" s="41"/>
    </row>
    <row r="3565" spans="3:4">
      <c r="C3565" s="41"/>
      <c r="D3565" s="41"/>
    </row>
    <row r="3566" spans="3:4">
      <c r="C3566" s="41"/>
      <c r="D3566" s="41"/>
    </row>
    <row r="3567" spans="3:4">
      <c r="C3567" s="41"/>
      <c r="D3567" s="41"/>
    </row>
    <row r="3568" spans="3:4">
      <c r="C3568" s="41"/>
      <c r="D3568" s="41"/>
    </row>
    <row r="3569" spans="3:4">
      <c r="C3569" s="41"/>
      <c r="D3569" s="41"/>
    </row>
    <row r="3570" spans="3:4">
      <c r="C3570" s="41"/>
      <c r="D3570" s="41"/>
    </row>
    <row r="3571" spans="3:4">
      <c r="C3571" s="41"/>
      <c r="D3571" s="41"/>
    </row>
    <row r="3572" spans="3:4">
      <c r="C3572" s="41"/>
      <c r="D3572" s="41"/>
    </row>
    <row r="3573" spans="3:4">
      <c r="C3573" s="41"/>
      <c r="D3573" s="41"/>
    </row>
    <row r="3574" spans="3:4">
      <c r="C3574" s="41"/>
      <c r="D3574" s="41"/>
    </row>
    <row r="3575" spans="3:4">
      <c r="C3575" s="41"/>
      <c r="D3575" s="41"/>
    </row>
    <row r="3576" spans="3:4">
      <c r="C3576" s="41"/>
      <c r="D3576" s="41"/>
    </row>
    <row r="3577" spans="3:4">
      <c r="C3577" s="41"/>
      <c r="D3577" s="41"/>
    </row>
    <row r="3578" spans="3:4">
      <c r="C3578" s="41"/>
      <c r="D3578" s="41"/>
    </row>
    <row r="3579" spans="3:4">
      <c r="C3579" s="41"/>
      <c r="D3579" s="41"/>
    </row>
    <row r="3580" spans="3:4">
      <c r="C3580" s="41"/>
      <c r="D3580" s="41"/>
    </row>
    <row r="3581" spans="3:4">
      <c r="C3581" s="41"/>
      <c r="D3581" s="41"/>
    </row>
    <row r="3582" spans="3:4">
      <c r="C3582" s="41"/>
      <c r="D3582" s="41"/>
    </row>
    <row r="3583" spans="3:4">
      <c r="C3583" s="41"/>
      <c r="D3583" s="41"/>
    </row>
    <row r="3584" spans="3:4">
      <c r="C3584" s="41"/>
      <c r="D3584" s="41"/>
    </row>
    <row r="3585" spans="3:4">
      <c r="C3585" s="41"/>
      <c r="D3585" s="41"/>
    </row>
    <row r="3586" spans="3:4">
      <c r="C3586" s="41"/>
      <c r="D3586" s="41"/>
    </row>
    <row r="3587" spans="3:4">
      <c r="C3587" s="41"/>
      <c r="D3587" s="41"/>
    </row>
    <row r="3588" spans="3:4">
      <c r="C3588" s="41"/>
      <c r="D3588" s="41"/>
    </row>
    <row r="3589" spans="3:4">
      <c r="C3589" s="41"/>
      <c r="D3589" s="41"/>
    </row>
    <row r="3590" spans="3:4">
      <c r="C3590" s="41"/>
      <c r="D3590" s="41"/>
    </row>
    <row r="3591" spans="3:4">
      <c r="C3591" s="41"/>
      <c r="D3591" s="41"/>
    </row>
    <row r="3592" spans="3:4">
      <c r="C3592" s="41"/>
      <c r="D3592" s="41"/>
    </row>
    <row r="3593" spans="3:4">
      <c r="C3593" s="41"/>
      <c r="D3593" s="41"/>
    </row>
    <row r="3594" spans="3:4">
      <c r="C3594" s="41"/>
      <c r="D3594" s="41"/>
    </row>
    <row r="3595" spans="3:4">
      <c r="C3595" s="41"/>
      <c r="D3595" s="41"/>
    </row>
    <row r="3596" spans="3:4">
      <c r="C3596" s="41"/>
      <c r="D3596" s="41"/>
    </row>
    <row r="3597" spans="3:4">
      <c r="C3597" s="41"/>
      <c r="D3597" s="41"/>
    </row>
    <row r="3598" spans="3:4">
      <c r="C3598" s="41"/>
      <c r="D3598" s="41"/>
    </row>
    <row r="3599" spans="3:4">
      <c r="C3599" s="41"/>
      <c r="D3599" s="41"/>
    </row>
    <row r="3600" spans="3:4">
      <c r="C3600" s="41"/>
      <c r="D3600" s="41"/>
    </row>
    <row r="3601" spans="3:4">
      <c r="C3601" s="41"/>
      <c r="D3601" s="41"/>
    </row>
    <row r="3602" spans="3:4">
      <c r="C3602" s="41"/>
      <c r="D3602" s="41"/>
    </row>
    <row r="3603" spans="3:4">
      <c r="C3603" s="41"/>
      <c r="D3603" s="41"/>
    </row>
    <row r="3604" spans="3:4">
      <c r="C3604" s="41"/>
      <c r="D3604" s="41"/>
    </row>
    <row r="3605" spans="3:4">
      <c r="C3605" s="41"/>
      <c r="D3605" s="41"/>
    </row>
    <row r="3606" spans="3:4">
      <c r="C3606" s="41"/>
      <c r="D3606" s="41"/>
    </row>
    <row r="3607" spans="3:4">
      <c r="C3607" s="41"/>
      <c r="D3607" s="41"/>
    </row>
    <row r="3608" spans="3:4">
      <c r="C3608" s="41"/>
      <c r="D3608" s="41"/>
    </row>
    <row r="3609" spans="3:4">
      <c r="C3609" s="41"/>
      <c r="D3609" s="41"/>
    </row>
    <row r="3610" spans="3:4">
      <c r="C3610" s="41"/>
      <c r="D3610" s="41"/>
    </row>
    <row r="3611" spans="3:4">
      <c r="C3611" s="41"/>
      <c r="D3611" s="41"/>
    </row>
    <row r="3612" spans="3:4">
      <c r="C3612" s="41"/>
      <c r="D3612" s="41"/>
    </row>
    <row r="3613" spans="3:4">
      <c r="C3613" s="41"/>
      <c r="D3613" s="41"/>
    </row>
    <row r="3614" spans="3:4">
      <c r="C3614" s="41"/>
      <c r="D3614" s="41"/>
    </row>
    <row r="3615" spans="3:4">
      <c r="C3615" s="41"/>
      <c r="D3615" s="41"/>
    </row>
    <row r="3616" spans="3:4">
      <c r="C3616" s="41"/>
      <c r="D3616" s="41"/>
    </row>
    <row r="3617" spans="3:4">
      <c r="C3617" s="41"/>
      <c r="D3617" s="41"/>
    </row>
    <row r="3618" spans="3:4">
      <c r="C3618" s="41"/>
      <c r="D3618" s="41"/>
    </row>
    <row r="3619" spans="3:4">
      <c r="C3619" s="41"/>
      <c r="D3619" s="41"/>
    </row>
    <row r="3620" spans="3:4">
      <c r="C3620" s="41"/>
      <c r="D3620" s="41"/>
    </row>
    <row r="3621" spans="3:4">
      <c r="C3621" s="41"/>
      <c r="D3621" s="41"/>
    </row>
    <row r="3622" spans="3:4">
      <c r="C3622" s="41"/>
      <c r="D3622" s="41"/>
    </row>
    <row r="3623" spans="3:4">
      <c r="C3623" s="41"/>
      <c r="D3623" s="41"/>
    </row>
    <row r="3624" spans="3:4">
      <c r="C3624" s="41"/>
      <c r="D3624" s="41"/>
    </row>
    <row r="3625" spans="3:4">
      <c r="C3625" s="41"/>
      <c r="D3625" s="41"/>
    </row>
    <row r="3626" spans="3:4">
      <c r="C3626" s="41"/>
      <c r="D3626" s="41"/>
    </row>
    <row r="3627" spans="3:4">
      <c r="C3627" s="41"/>
      <c r="D3627" s="41"/>
    </row>
    <row r="3628" spans="3:4">
      <c r="C3628" s="41"/>
      <c r="D3628" s="41"/>
    </row>
    <row r="3629" spans="3:4">
      <c r="C3629" s="41"/>
      <c r="D3629" s="41"/>
    </row>
    <row r="3630" spans="3:4">
      <c r="C3630" s="41"/>
      <c r="D3630" s="41"/>
    </row>
    <row r="3631" spans="3:4">
      <c r="C3631" s="41"/>
      <c r="D3631" s="41"/>
    </row>
    <row r="3632" spans="3:4">
      <c r="C3632" s="41"/>
      <c r="D3632" s="41"/>
    </row>
    <row r="3633" spans="3:4">
      <c r="C3633" s="41"/>
      <c r="D3633" s="41"/>
    </row>
    <row r="3634" spans="3:4">
      <c r="C3634" s="41"/>
      <c r="D3634" s="41"/>
    </row>
    <row r="3635" spans="3:4">
      <c r="C3635" s="41"/>
      <c r="D3635" s="41"/>
    </row>
    <row r="3636" spans="3:4">
      <c r="C3636" s="41"/>
      <c r="D3636" s="41"/>
    </row>
    <row r="3637" spans="3:4">
      <c r="C3637" s="41"/>
      <c r="D3637" s="41"/>
    </row>
    <row r="3638" spans="3:4">
      <c r="C3638" s="41"/>
      <c r="D3638" s="41"/>
    </row>
    <row r="3639" spans="3:4">
      <c r="C3639" s="41"/>
      <c r="D3639" s="41"/>
    </row>
    <row r="3640" spans="3:4">
      <c r="C3640" s="41"/>
      <c r="D3640" s="41"/>
    </row>
    <row r="3641" spans="3:4">
      <c r="C3641" s="41"/>
      <c r="D3641" s="41"/>
    </row>
    <row r="3642" spans="3:4">
      <c r="C3642" s="41"/>
      <c r="D3642" s="41"/>
    </row>
    <row r="3643" spans="3:4">
      <c r="C3643" s="41"/>
      <c r="D3643" s="41"/>
    </row>
    <row r="3644" spans="3:4">
      <c r="C3644" s="41"/>
      <c r="D3644" s="41"/>
    </row>
    <row r="3645" spans="3:4">
      <c r="C3645" s="41"/>
      <c r="D3645" s="41"/>
    </row>
    <row r="3646" spans="3:4">
      <c r="C3646" s="41"/>
      <c r="D3646" s="41"/>
    </row>
    <row r="3647" spans="3:4">
      <c r="C3647" s="41"/>
      <c r="D3647" s="41"/>
    </row>
    <row r="3648" spans="3:4">
      <c r="C3648" s="41"/>
      <c r="D3648" s="41"/>
    </row>
    <row r="3649" spans="3:4">
      <c r="C3649" s="41"/>
      <c r="D3649" s="41"/>
    </row>
    <row r="3650" spans="3:4">
      <c r="C3650" s="41"/>
      <c r="D3650" s="41"/>
    </row>
    <row r="3651" spans="3:4">
      <c r="C3651" s="41"/>
      <c r="D3651" s="41"/>
    </row>
    <row r="3652" spans="3:4">
      <c r="C3652" s="41"/>
      <c r="D3652" s="41"/>
    </row>
    <row r="3653" spans="3:4">
      <c r="C3653" s="41"/>
      <c r="D3653" s="41"/>
    </row>
    <row r="3654" spans="3:4">
      <c r="C3654" s="41"/>
      <c r="D3654" s="41"/>
    </row>
    <row r="3655" spans="3:4">
      <c r="C3655" s="41"/>
      <c r="D3655" s="41"/>
    </row>
    <row r="3656" spans="3:4">
      <c r="C3656" s="41"/>
      <c r="D3656" s="41"/>
    </row>
    <row r="3657" spans="3:4">
      <c r="C3657" s="41"/>
      <c r="D3657" s="41"/>
    </row>
    <row r="3658" spans="3:4">
      <c r="C3658" s="41"/>
      <c r="D3658" s="41"/>
    </row>
    <row r="3659" spans="3:4">
      <c r="C3659" s="41"/>
      <c r="D3659" s="41"/>
    </row>
    <row r="3660" spans="3:4">
      <c r="C3660" s="41"/>
      <c r="D3660" s="41"/>
    </row>
    <row r="3661" spans="3:4">
      <c r="C3661" s="41"/>
      <c r="D3661" s="41"/>
    </row>
    <row r="3662" spans="3:4">
      <c r="C3662" s="41"/>
      <c r="D3662" s="41"/>
    </row>
    <row r="3663" spans="3:4">
      <c r="C3663" s="41"/>
      <c r="D3663" s="41"/>
    </row>
    <row r="3664" spans="3:4">
      <c r="C3664" s="41"/>
      <c r="D3664" s="41"/>
    </row>
    <row r="3665" spans="3:4">
      <c r="C3665" s="41"/>
      <c r="D3665" s="41"/>
    </row>
    <row r="3666" spans="3:4">
      <c r="C3666" s="41"/>
      <c r="D3666" s="41"/>
    </row>
    <row r="3667" spans="3:4">
      <c r="C3667" s="41"/>
      <c r="D3667" s="41"/>
    </row>
    <row r="3668" spans="3:4">
      <c r="C3668" s="41"/>
      <c r="D3668" s="41"/>
    </row>
    <row r="3669" spans="3:4">
      <c r="C3669" s="41"/>
      <c r="D3669" s="41"/>
    </row>
    <row r="3670" spans="3:4">
      <c r="C3670" s="41"/>
      <c r="D3670" s="41"/>
    </row>
    <row r="3671" spans="3:4">
      <c r="C3671" s="41"/>
      <c r="D3671" s="41"/>
    </row>
    <row r="3672" spans="3:4">
      <c r="C3672" s="41"/>
      <c r="D3672" s="41"/>
    </row>
    <row r="3673" spans="3:4">
      <c r="C3673" s="41"/>
      <c r="D3673" s="41"/>
    </row>
    <row r="3674" spans="3:4">
      <c r="C3674" s="41"/>
      <c r="D3674" s="41"/>
    </row>
    <row r="3675" spans="3:4">
      <c r="C3675" s="41"/>
      <c r="D3675" s="41"/>
    </row>
    <row r="3676" spans="3:4">
      <c r="C3676" s="41"/>
      <c r="D3676" s="41"/>
    </row>
    <row r="3677" spans="3:4">
      <c r="C3677" s="41"/>
      <c r="D3677" s="41"/>
    </row>
    <row r="3678" spans="3:4">
      <c r="C3678" s="41"/>
      <c r="D3678" s="41"/>
    </row>
    <row r="3679" spans="3:4">
      <c r="C3679" s="41"/>
      <c r="D3679" s="41"/>
    </row>
    <row r="3680" spans="3:4">
      <c r="C3680" s="41"/>
      <c r="D3680" s="41"/>
    </row>
    <row r="3681" spans="3:4">
      <c r="C3681" s="41"/>
      <c r="D3681" s="41"/>
    </row>
    <row r="3682" spans="3:4">
      <c r="C3682" s="41"/>
      <c r="D3682" s="41"/>
    </row>
    <row r="3683" spans="3:4">
      <c r="C3683" s="41"/>
      <c r="D3683" s="41"/>
    </row>
    <row r="3684" spans="3:4">
      <c r="C3684" s="41"/>
      <c r="D3684" s="41"/>
    </row>
    <row r="3685" spans="3:4">
      <c r="C3685" s="41"/>
      <c r="D3685" s="41"/>
    </row>
    <row r="3686" spans="3:4">
      <c r="C3686" s="41"/>
      <c r="D3686" s="41"/>
    </row>
    <row r="3687" spans="3:4">
      <c r="C3687" s="41"/>
      <c r="D3687" s="41"/>
    </row>
    <row r="3688" spans="3:4">
      <c r="C3688" s="41"/>
      <c r="D3688" s="41"/>
    </row>
    <row r="3689" spans="3:4">
      <c r="C3689" s="41"/>
      <c r="D3689" s="41"/>
    </row>
    <row r="3690" spans="3:4">
      <c r="C3690" s="41"/>
      <c r="D3690" s="41"/>
    </row>
    <row r="3691" spans="3:4">
      <c r="C3691" s="41"/>
      <c r="D3691" s="41"/>
    </row>
    <row r="3692" spans="3:4">
      <c r="C3692" s="41"/>
      <c r="D3692" s="41"/>
    </row>
    <row r="3693" spans="3:4">
      <c r="C3693" s="41"/>
      <c r="D3693" s="41"/>
    </row>
    <row r="3694" spans="3:4">
      <c r="C3694" s="41"/>
      <c r="D3694" s="41"/>
    </row>
    <row r="3695" spans="3:4">
      <c r="C3695" s="41"/>
      <c r="D3695" s="41"/>
    </row>
    <row r="3696" spans="3:4">
      <c r="C3696" s="41"/>
      <c r="D3696" s="41"/>
    </row>
    <row r="3697" spans="3:4">
      <c r="C3697" s="41"/>
      <c r="D3697" s="41"/>
    </row>
    <row r="3698" spans="3:4">
      <c r="C3698" s="41"/>
      <c r="D3698" s="41"/>
    </row>
    <row r="3699" spans="3:4">
      <c r="C3699" s="41"/>
      <c r="D3699" s="41"/>
    </row>
    <row r="3700" spans="3:4">
      <c r="C3700" s="41"/>
      <c r="D3700" s="41"/>
    </row>
    <row r="3701" spans="3:4">
      <c r="C3701" s="41"/>
      <c r="D3701" s="41"/>
    </row>
    <row r="3702" spans="3:4">
      <c r="C3702" s="41"/>
      <c r="D3702" s="41"/>
    </row>
    <row r="3703" spans="3:4">
      <c r="C3703" s="41"/>
      <c r="D3703" s="41"/>
    </row>
    <row r="3704" spans="3:4">
      <c r="C3704" s="41"/>
      <c r="D3704" s="41"/>
    </row>
    <row r="3705" spans="3:4">
      <c r="C3705" s="41"/>
      <c r="D3705" s="41"/>
    </row>
    <row r="3706" spans="3:4">
      <c r="C3706" s="41"/>
      <c r="D3706" s="41"/>
    </row>
    <row r="3707" spans="3:4">
      <c r="C3707" s="41"/>
      <c r="D3707" s="41"/>
    </row>
    <row r="3708" spans="3:4">
      <c r="C3708" s="41"/>
      <c r="D3708" s="41"/>
    </row>
    <row r="3709" spans="3:4">
      <c r="C3709" s="41"/>
      <c r="D3709" s="41"/>
    </row>
    <row r="3710" spans="3:4">
      <c r="C3710" s="41"/>
      <c r="D3710" s="41"/>
    </row>
    <row r="3711" spans="3:4">
      <c r="C3711" s="41"/>
      <c r="D3711" s="41"/>
    </row>
    <row r="3712" spans="3:4">
      <c r="C3712" s="41"/>
      <c r="D3712" s="41"/>
    </row>
    <row r="3713" spans="3:4">
      <c r="C3713" s="41"/>
      <c r="D3713" s="41"/>
    </row>
    <row r="3714" spans="3:4">
      <c r="C3714" s="41"/>
      <c r="D3714" s="41"/>
    </row>
    <row r="3715" spans="3:4">
      <c r="C3715" s="41"/>
      <c r="D3715" s="41"/>
    </row>
    <row r="3716" spans="3:4">
      <c r="C3716" s="41"/>
      <c r="D3716" s="41"/>
    </row>
    <row r="3717" spans="3:4">
      <c r="C3717" s="41"/>
      <c r="D3717" s="41"/>
    </row>
    <row r="3718" spans="3:4">
      <c r="C3718" s="41"/>
      <c r="D3718" s="41"/>
    </row>
    <row r="3719" spans="3:4">
      <c r="C3719" s="41"/>
      <c r="D3719" s="41"/>
    </row>
    <row r="3720" spans="3:4">
      <c r="C3720" s="41"/>
      <c r="D3720" s="41"/>
    </row>
    <row r="3721" spans="3:4">
      <c r="C3721" s="41"/>
      <c r="D3721" s="41"/>
    </row>
    <row r="3722" spans="3:4">
      <c r="C3722" s="41"/>
      <c r="D3722" s="41"/>
    </row>
    <row r="3723" spans="3:4">
      <c r="C3723" s="41"/>
      <c r="D3723" s="41"/>
    </row>
    <row r="3724" spans="3:4">
      <c r="C3724" s="41"/>
      <c r="D3724" s="41"/>
    </row>
    <row r="3725" spans="3:4">
      <c r="C3725" s="41"/>
      <c r="D3725" s="41"/>
    </row>
    <row r="3726" spans="3:4">
      <c r="C3726" s="41"/>
      <c r="D3726" s="41"/>
    </row>
    <row r="3727" spans="3:4">
      <c r="C3727" s="41"/>
      <c r="D3727" s="41"/>
    </row>
    <row r="3728" spans="3:4">
      <c r="C3728" s="41"/>
      <c r="D3728" s="41"/>
    </row>
    <row r="3729" spans="3:4">
      <c r="C3729" s="41"/>
      <c r="D3729" s="41"/>
    </row>
    <row r="3730" spans="3:4">
      <c r="C3730" s="41"/>
      <c r="D3730" s="41"/>
    </row>
    <row r="3731" spans="3:4">
      <c r="C3731" s="41"/>
      <c r="D3731" s="41"/>
    </row>
    <row r="3732" spans="3:4">
      <c r="C3732" s="41"/>
      <c r="D3732" s="41"/>
    </row>
    <row r="3733" spans="3:4">
      <c r="C3733" s="41"/>
      <c r="D3733" s="41"/>
    </row>
    <row r="3734" spans="3:4">
      <c r="C3734" s="41"/>
      <c r="D3734" s="41"/>
    </row>
    <row r="3735" spans="3:4">
      <c r="C3735" s="41"/>
      <c r="D3735" s="41"/>
    </row>
    <row r="3736" spans="3:4">
      <c r="C3736" s="41"/>
      <c r="D3736" s="41"/>
    </row>
    <row r="3737" spans="3:4">
      <c r="C3737" s="41"/>
      <c r="D3737" s="41"/>
    </row>
    <row r="3738" spans="3:4">
      <c r="C3738" s="41"/>
      <c r="D3738" s="41"/>
    </row>
    <row r="3739" spans="3:4">
      <c r="C3739" s="41"/>
      <c r="D3739" s="41"/>
    </row>
    <row r="3740" spans="3:4">
      <c r="C3740" s="41"/>
      <c r="D3740" s="41"/>
    </row>
    <row r="3741" spans="3:4">
      <c r="C3741" s="41"/>
      <c r="D3741" s="41"/>
    </row>
    <row r="3742" spans="3:4">
      <c r="C3742" s="41"/>
      <c r="D3742" s="41"/>
    </row>
    <row r="3743" spans="3:4">
      <c r="C3743" s="41"/>
      <c r="D3743" s="41"/>
    </row>
    <row r="3744" spans="3:4">
      <c r="C3744" s="41"/>
      <c r="D3744" s="41"/>
    </row>
    <row r="3745" spans="3:4">
      <c r="C3745" s="41"/>
      <c r="D3745" s="41"/>
    </row>
    <row r="3746" spans="3:4">
      <c r="C3746" s="41"/>
      <c r="D3746" s="41"/>
    </row>
    <row r="3747" spans="3:4">
      <c r="C3747" s="41"/>
      <c r="D3747" s="41"/>
    </row>
    <row r="3748" spans="3:4">
      <c r="C3748" s="41"/>
      <c r="D3748" s="41"/>
    </row>
    <row r="3749" spans="3:4">
      <c r="C3749" s="41"/>
      <c r="D3749" s="41"/>
    </row>
    <row r="3750" spans="3:4">
      <c r="C3750" s="41"/>
      <c r="D3750" s="41"/>
    </row>
    <row r="3751" spans="3:4">
      <c r="C3751" s="41"/>
      <c r="D3751" s="41"/>
    </row>
    <row r="3752" spans="3:4">
      <c r="C3752" s="41"/>
      <c r="D3752" s="41"/>
    </row>
    <row r="3753" spans="3:4">
      <c r="C3753" s="41"/>
      <c r="D3753" s="41"/>
    </row>
    <row r="3754" spans="3:4">
      <c r="C3754" s="41"/>
      <c r="D3754" s="41"/>
    </row>
    <row r="3755" spans="3:4">
      <c r="C3755" s="41"/>
      <c r="D3755" s="41"/>
    </row>
    <row r="3756" spans="3:4">
      <c r="C3756" s="41"/>
      <c r="D3756" s="41"/>
    </row>
    <row r="3757" spans="3:4">
      <c r="C3757" s="41"/>
      <c r="D3757" s="41"/>
    </row>
    <row r="3758" spans="3:4">
      <c r="C3758" s="41"/>
      <c r="D3758" s="41"/>
    </row>
    <row r="3759" spans="3:4">
      <c r="C3759" s="41"/>
      <c r="D3759" s="41"/>
    </row>
    <row r="3760" spans="3:4">
      <c r="C3760" s="41"/>
      <c r="D3760" s="41"/>
    </row>
    <row r="3761" spans="3:4">
      <c r="C3761" s="41"/>
      <c r="D3761" s="41"/>
    </row>
    <row r="3762" spans="3:4">
      <c r="C3762" s="41"/>
      <c r="D3762" s="41"/>
    </row>
    <row r="3763" spans="3:4">
      <c r="C3763" s="41"/>
      <c r="D3763" s="41"/>
    </row>
    <row r="3764" spans="3:4">
      <c r="C3764" s="41"/>
      <c r="D3764" s="41"/>
    </row>
    <row r="3765" spans="3:4">
      <c r="C3765" s="41"/>
      <c r="D3765" s="41"/>
    </row>
    <row r="3766" spans="3:4">
      <c r="C3766" s="41"/>
      <c r="D3766" s="41"/>
    </row>
    <row r="3767" spans="3:4">
      <c r="C3767" s="41"/>
      <c r="D3767" s="41"/>
    </row>
    <row r="3768" spans="3:4">
      <c r="C3768" s="41"/>
      <c r="D3768" s="41"/>
    </row>
    <row r="3769" spans="3:4">
      <c r="C3769" s="41"/>
      <c r="D3769" s="41"/>
    </row>
    <row r="3770" spans="3:4">
      <c r="C3770" s="41"/>
      <c r="D3770" s="41"/>
    </row>
    <row r="3771" spans="3:4">
      <c r="C3771" s="41"/>
      <c r="D3771" s="41"/>
    </row>
    <row r="3772" spans="3:4">
      <c r="C3772" s="41"/>
      <c r="D3772" s="41"/>
    </row>
    <row r="3773" spans="3:4">
      <c r="C3773" s="41"/>
      <c r="D3773" s="41"/>
    </row>
    <row r="3774" spans="3:4">
      <c r="C3774" s="41"/>
      <c r="D3774" s="41"/>
    </row>
    <row r="3775" spans="3:4">
      <c r="C3775" s="41"/>
      <c r="D3775" s="41"/>
    </row>
    <row r="3776" spans="3:4">
      <c r="C3776" s="41"/>
      <c r="D3776" s="41"/>
    </row>
    <row r="3777" spans="3:4">
      <c r="C3777" s="41"/>
      <c r="D3777" s="41"/>
    </row>
    <row r="3778" spans="3:4">
      <c r="C3778" s="41"/>
      <c r="D3778" s="41"/>
    </row>
  </sheetData>
  <sortState ref="B27:C49">
    <sortCondition descending="1" ref="C27"/>
  </sortState>
  <pageMargins left="0.7" right="0.7" top="0.75" bottom="0.75" header="0.3" footer="0.3"/>
  <pageSetup paperSize="9" orientation="portrait"/>
  <headerFooter alignWithMargins="0"/>
  <drawing r:id="rId1"/>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778"/>
  <sheetViews>
    <sheetView showRuler="0" topLeftCell="A14" workbookViewId="0">
      <selection activeCell="E69" sqref="E69"/>
    </sheetView>
  </sheetViews>
  <sheetFormatPr baseColWidth="10" defaultColWidth="8.83203125" defaultRowHeight="14" x14ac:dyDescent="0"/>
  <cols>
    <col min="1" max="1" width="14.5" customWidth="1"/>
    <col min="3" max="3" width="10.5" bestFit="1" customWidth="1"/>
    <col min="4" max="4" width="10.33203125" bestFit="1" customWidth="1"/>
    <col min="5" max="5" width="26.83203125" customWidth="1"/>
    <col min="6" max="6" width="20.5" customWidth="1"/>
    <col min="9" max="9" width="15" customWidth="1"/>
    <col min="12" max="12" width="12.6640625" bestFit="1" customWidth="1"/>
    <col min="13" max="13" width="28.1640625" customWidth="1"/>
    <col min="14" max="14" width="36.5" customWidth="1"/>
    <col min="15" max="15" width="23.83203125" customWidth="1"/>
    <col min="16" max="16" width="16.6640625" customWidth="1"/>
    <col min="21" max="21" width="12" bestFit="1" customWidth="1"/>
    <col min="22" max="22" width="17" bestFit="1" customWidth="1"/>
    <col min="23" max="23" width="12" bestFit="1" customWidth="1"/>
    <col min="26" max="26" width="9.33203125" bestFit="1" customWidth="1"/>
    <col min="27" max="27" width="10.5" bestFit="1" customWidth="1"/>
    <col min="31" max="31" width="22.83203125" style="23" bestFit="1" customWidth="1"/>
    <col min="32" max="32" width="33.5" bestFit="1" customWidth="1"/>
    <col min="33" max="33" width="26.5" bestFit="1" customWidth="1"/>
    <col min="34" max="34" width="14.5" bestFit="1" customWidth="1"/>
  </cols>
  <sheetData>
    <row r="1" spans="1:27">
      <c r="A1" s="56" t="s">
        <v>30</v>
      </c>
      <c r="B1" s="56" t="s">
        <v>37</v>
      </c>
      <c r="C1" s="57" t="s">
        <v>413</v>
      </c>
      <c r="D1" s="56" t="s">
        <v>414</v>
      </c>
      <c r="E1" s="56" t="s">
        <v>415</v>
      </c>
      <c r="F1" s="56" t="s">
        <v>388</v>
      </c>
      <c r="H1" s="22"/>
      <c r="I1" s="21"/>
      <c r="J1" s="22"/>
      <c r="Q1" s="53"/>
    </row>
    <row r="2" spans="1:27">
      <c r="A2" s="53">
        <v>1950</v>
      </c>
      <c r="B2" s="53">
        <f>A2/100</f>
        <v>19.5</v>
      </c>
      <c r="C2" s="21">
        <v>9862.7209999999995</v>
      </c>
      <c r="D2" s="53">
        <f>C2/65535</f>
        <v>0.15049547570000762</v>
      </c>
      <c r="E2" s="53">
        <f t="shared" ref="E2:E13" si="0">$C$22+($C$23/(B2-$C$24))</f>
        <v>0.1517542317844601</v>
      </c>
      <c r="F2" s="53">
        <f>(D2-E2)^2</f>
        <v>1.5844668801461201E-6</v>
      </c>
      <c r="H2" s="22"/>
      <c r="I2" s="21"/>
      <c r="J2" s="22"/>
      <c r="Q2" s="53"/>
      <c r="Z2" s="10"/>
      <c r="AA2" s="28"/>
    </row>
    <row r="3" spans="1:27">
      <c r="A3" s="53">
        <v>1500</v>
      </c>
      <c r="B3" s="53">
        <f t="shared" ref="B3:B13" si="1">A3/100</f>
        <v>15</v>
      </c>
      <c r="C3" s="21">
        <v>11716.7</v>
      </c>
      <c r="D3" s="53">
        <f t="shared" ref="D3:D13" si="2">C3/65535</f>
        <v>0.17878538185702297</v>
      </c>
      <c r="E3" s="53">
        <f t="shared" si="0"/>
        <v>0.18515436307204988</v>
      </c>
      <c r="F3" s="53">
        <f t="shared" ref="F3:F13" si="3">(D3-E3)^2</f>
        <v>4.0563921717365637E-5</v>
      </c>
      <c r="H3" s="22"/>
      <c r="I3" s="21"/>
      <c r="J3" s="22"/>
      <c r="Q3" s="53"/>
      <c r="Z3" s="10"/>
      <c r="AA3" s="28"/>
    </row>
    <row r="4" spans="1:27">
      <c r="A4" s="53">
        <v>1350</v>
      </c>
      <c r="B4" s="53">
        <f t="shared" si="1"/>
        <v>13.5</v>
      </c>
      <c r="C4" s="21">
        <v>13249.63</v>
      </c>
      <c r="D4" s="53">
        <f t="shared" si="2"/>
        <v>0.20217639429312581</v>
      </c>
      <c r="E4" s="53">
        <f t="shared" si="0"/>
        <v>0.19966853697290082</v>
      </c>
      <c r="F4" s="53">
        <f t="shared" si="3"/>
        <v>6.2893483386060562E-6</v>
      </c>
      <c r="H4" s="22"/>
      <c r="I4" s="21"/>
      <c r="J4" s="22"/>
      <c r="Q4" s="53"/>
      <c r="Z4" s="10"/>
      <c r="AA4" s="28"/>
    </row>
    <row r="5" spans="1:27">
      <c r="A5" s="53">
        <v>1200</v>
      </c>
      <c r="B5" s="53">
        <f t="shared" si="1"/>
        <v>12</v>
      </c>
      <c r="C5" s="21">
        <v>14444.21</v>
      </c>
      <c r="D5" s="53">
        <f t="shared" si="2"/>
        <v>0.22040451667048142</v>
      </c>
      <c r="E5" s="53">
        <f t="shared" si="0"/>
        <v>0.21656746127628465</v>
      </c>
      <c r="F5" s="53">
        <f t="shared" si="3"/>
        <v>1.4722994098134488E-5</v>
      </c>
      <c r="H5" s="22"/>
      <c r="I5" s="21"/>
      <c r="J5" s="22"/>
      <c r="Q5" s="53"/>
      <c r="Z5" s="10"/>
      <c r="AA5" s="28"/>
    </row>
    <row r="6" spans="1:27">
      <c r="A6" s="53">
        <v>1050</v>
      </c>
      <c r="B6" s="53">
        <f t="shared" si="1"/>
        <v>10.5</v>
      </c>
      <c r="C6" s="21">
        <v>15632.5</v>
      </c>
      <c r="D6" s="53">
        <f t="shared" si="2"/>
        <v>0.23853665980010683</v>
      </c>
      <c r="E6" s="53">
        <f t="shared" si="0"/>
        <v>0.23649148132264228</v>
      </c>
      <c r="F6" s="53">
        <f t="shared" si="3"/>
        <v>4.1827550046842093E-6</v>
      </c>
      <c r="H6" s="22"/>
      <c r="I6" s="21"/>
      <c r="J6" s="22"/>
      <c r="Q6" s="53"/>
      <c r="Z6" s="10"/>
      <c r="AA6" s="28"/>
    </row>
    <row r="7" spans="1:27">
      <c r="A7" s="53">
        <v>900</v>
      </c>
      <c r="B7" s="53">
        <f t="shared" si="1"/>
        <v>9</v>
      </c>
      <c r="C7" s="21">
        <v>17256.61</v>
      </c>
      <c r="D7" s="53">
        <f t="shared" si="2"/>
        <v>0.26331898985275043</v>
      </c>
      <c r="E7" s="53">
        <f t="shared" si="0"/>
        <v>0.26033273740517365</v>
      </c>
      <c r="F7" s="53">
        <f t="shared" si="3"/>
        <v>8.917703680658286E-6</v>
      </c>
      <c r="H7" s="22"/>
      <c r="I7" s="21"/>
      <c r="J7" s="22"/>
      <c r="Q7" s="53"/>
      <c r="Z7" s="10"/>
      <c r="AA7" s="28"/>
    </row>
    <row r="8" spans="1:27">
      <c r="A8" s="53">
        <v>700</v>
      </c>
      <c r="B8" s="53">
        <f t="shared" si="1"/>
        <v>7</v>
      </c>
      <c r="C8" s="21">
        <v>19562.53</v>
      </c>
      <c r="D8" s="53">
        <f t="shared" si="2"/>
        <v>0.29850507362478063</v>
      </c>
      <c r="E8" s="53">
        <f t="shared" si="0"/>
        <v>0.30051246829183087</v>
      </c>
      <c r="F8" s="53">
        <f t="shared" si="3"/>
        <v>4.0296333493017598E-6</v>
      </c>
      <c r="H8" s="22"/>
      <c r="I8" s="21"/>
      <c r="J8" s="22"/>
      <c r="Q8" s="53"/>
      <c r="Z8" s="10"/>
      <c r="AA8" s="28"/>
    </row>
    <row r="9" spans="1:27">
      <c r="A9" s="53">
        <v>400</v>
      </c>
      <c r="B9" s="53">
        <f t="shared" si="1"/>
        <v>4</v>
      </c>
      <c r="C9" s="21">
        <v>25528.14</v>
      </c>
      <c r="D9" s="53">
        <f t="shared" si="2"/>
        <v>0.38953444724193176</v>
      </c>
      <c r="E9" s="53">
        <f t="shared" si="0"/>
        <v>0.39015683940278661</v>
      </c>
      <c r="F9" s="53">
        <f t="shared" si="3"/>
        <v>3.8737200189357769E-7</v>
      </c>
      <c r="H9" s="22"/>
      <c r="I9" s="21"/>
      <c r="J9" s="22"/>
      <c r="Q9" s="53"/>
      <c r="Z9" s="10"/>
      <c r="AA9" s="28"/>
    </row>
    <row r="10" spans="1:27">
      <c r="A10" s="53">
        <v>200</v>
      </c>
      <c r="B10" s="53">
        <f t="shared" si="1"/>
        <v>2</v>
      </c>
      <c r="C10" s="21">
        <v>31686.83</v>
      </c>
      <c r="D10" s="53">
        <f t="shared" si="2"/>
        <v>0.48351003280689708</v>
      </c>
      <c r="E10" s="53">
        <f t="shared" si="0"/>
        <v>0.48610139995460033</v>
      </c>
      <c r="F10" s="53">
        <f t="shared" si="3"/>
        <v>6.7151836941956757E-6</v>
      </c>
      <c r="H10" s="22"/>
      <c r="I10" s="21"/>
      <c r="J10" s="22"/>
      <c r="Q10" s="53"/>
      <c r="Z10" s="10"/>
      <c r="AA10" s="28"/>
    </row>
    <row r="11" spans="1:27">
      <c r="A11" s="53">
        <v>100</v>
      </c>
      <c r="B11" s="53">
        <f t="shared" si="1"/>
        <v>1</v>
      </c>
      <c r="C11" s="21">
        <v>36422.06</v>
      </c>
      <c r="D11" s="53">
        <f t="shared" si="2"/>
        <v>0.55576501106279086</v>
      </c>
      <c r="E11" s="53">
        <f t="shared" si="0"/>
        <v>0.55390039570802951</v>
      </c>
      <c r="F11" s="53">
        <f t="shared" si="3"/>
        <v>3.4767904212117775E-6</v>
      </c>
      <c r="H11" s="22"/>
      <c r="I11" s="21"/>
      <c r="J11" s="22"/>
      <c r="Q11" s="53"/>
      <c r="Z11" s="10"/>
      <c r="AA11" s="28"/>
    </row>
    <row r="12" spans="1:27">
      <c r="A12" s="53">
        <v>50</v>
      </c>
      <c r="B12" s="53">
        <f t="shared" si="1"/>
        <v>0.5</v>
      </c>
      <c r="C12" s="21">
        <v>38867.81</v>
      </c>
      <c r="D12" s="53">
        <f t="shared" si="2"/>
        <v>0.59308476386663611</v>
      </c>
      <c r="E12" s="53">
        <f t="shared" si="0"/>
        <v>0.59532338122557993</v>
      </c>
      <c r="F12" s="53">
        <f t="shared" si="3"/>
        <v>5.0114076797645925E-6</v>
      </c>
      <c r="H12" s="22"/>
      <c r="I12" s="21"/>
      <c r="J12" s="22"/>
      <c r="Q12" s="53"/>
      <c r="Z12" s="10"/>
      <c r="AA12" s="28"/>
    </row>
    <row r="13" spans="1:27">
      <c r="A13" s="53">
        <v>0</v>
      </c>
      <c r="B13" s="53">
        <f t="shared" si="1"/>
        <v>0</v>
      </c>
      <c r="C13" s="21">
        <v>42283.39</v>
      </c>
      <c r="D13" s="53">
        <f t="shared" si="2"/>
        <v>0.64520317387655446</v>
      </c>
      <c r="E13" s="53">
        <f t="shared" si="0"/>
        <v>0.6433647962577127</v>
      </c>
      <c r="F13" s="53">
        <f t="shared" si="3"/>
        <v>3.3796322694582913E-6</v>
      </c>
      <c r="Q13" s="53"/>
      <c r="Z13" s="10"/>
      <c r="AA13" s="28"/>
    </row>
    <row r="14" spans="1:27">
      <c r="A14" s="53"/>
      <c r="B14" s="53"/>
      <c r="C14" s="21"/>
      <c r="D14" s="53"/>
      <c r="E14" s="53"/>
      <c r="F14" s="53">
        <f>SUM(F2:F13)</f>
        <v>9.9261209135420445E-5</v>
      </c>
      <c r="Q14" s="53"/>
      <c r="Z14" s="10"/>
      <c r="AA14" s="28"/>
    </row>
    <row r="15" spans="1:27">
      <c r="N15" s="53"/>
      <c r="O15" s="53"/>
      <c r="P15" s="53"/>
      <c r="Q15" s="53"/>
    </row>
    <row r="16" spans="1:27">
      <c r="A16" s="55" t="s">
        <v>417</v>
      </c>
      <c r="D16" s="55"/>
      <c r="E16" s="55"/>
      <c r="F16" s="55"/>
      <c r="N16" s="53"/>
      <c r="O16" s="53"/>
      <c r="P16" s="53"/>
      <c r="Q16" s="53"/>
    </row>
    <row r="17" spans="1:17">
      <c r="A17" t="s">
        <v>258</v>
      </c>
      <c r="N17" s="53"/>
      <c r="O17" s="53"/>
      <c r="P17" s="53"/>
      <c r="Q17" s="53"/>
    </row>
    <row r="18" spans="1:17">
      <c r="A18" t="s">
        <v>259</v>
      </c>
      <c r="N18" s="53"/>
      <c r="O18" s="53"/>
      <c r="P18" s="53"/>
      <c r="Q18" s="53"/>
    </row>
    <row r="19" spans="1:17">
      <c r="N19" s="53"/>
      <c r="O19" s="53"/>
      <c r="P19" s="53"/>
      <c r="Q19" s="53"/>
    </row>
    <row r="20" spans="1:17">
      <c r="B20" s="53" t="s">
        <v>416</v>
      </c>
      <c r="C20" s="53"/>
      <c r="D20" s="21"/>
      <c r="E20" s="53"/>
      <c r="F20" s="53"/>
      <c r="K20" s="53"/>
      <c r="L20" s="53"/>
      <c r="M20" s="53"/>
      <c r="N20" s="53"/>
      <c r="O20" s="53"/>
      <c r="P20" s="53"/>
      <c r="Q20" s="53"/>
    </row>
    <row r="21" spans="1:17">
      <c r="C21" t="s">
        <v>5</v>
      </c>
      <c r="D21" s="21" t="s">
        <v>6</v>
      </c>
      <c r="E21" s="45"/>
      <c r="F21" s="45"/>
      <c r="K21" s="53"/>
      <c r="L21" s="53"/>
      <c r="M21" s="53"/>
      <c r="N21" s="53"/>
      <c r="O21" s="53"/>
      <c r="P21" s="53"/>
      <c r="Q21" s="53"/>
    </row>
    <row r="22" spans="1:17">
      <c r="B22" s="53" t="s">
        <v>372</v>
      </c>
      <c r="C22" s="53">
        <v>-6.0334315149713049E-3</v>
      </c>
      <c r="D22" s="21"/>
      <c r="E22" s="45"/>
      <c r="F22" s="45"/>
    </row>
    <row r="23" spans="1:17">
      <c r="B23" s="53" t="s">
        <v>373</v>
      </c>
      <c r="C23" s="53">
        <v>4.0644103446114306</v>
      </c>
      <c r="D23" s="21"/>
      <c r="E23" s="45"/>
      <c r="F23" s="45"/>
    </row>
    <row r="24" spans="1:17">
      <c r="B24" s="53" t="s">
        <v>374</v>
      </c>
      <c r="C24" s="53">
        <v>-6.2587333484903516</v>
      </c>
      <c r="D24" s="53"/>
      <c r="E24" s="53"/>
      <c r="F24" s="53"/>
    </row>
    <row r="25" spans="1:17">
      <c r="C25" s="53"/>
      <c r="D25" s="53"/>
      <c r="E25" s="53"/>
      <c r="F25" s="53"/>
    </row>
    <row r="26" spans="1:17">
      <c r="B26" s="53" t="s">
        <v>263</v>
      </c>
      <c r="C26" s="53" t="s">
        <v>264</v>
      </c>
      <c r="D26" s="53"/>
      <c r="E26" s="53"/>
      <c r="F26" s="53"/>
    </row>
    <row r="27" spans="1:17">
      <c r="B27" s="38">
        <f>C$22+(C$23/(C27-C$24))</f>
        <v>0.1060612273234256</v>
      </c>
      <c r="C27" s="53">
        <v>30</v>
      </c>
      <c r="D27" s="53"/>
      <c r="E27" s="53"/>
      <c r="F27" s="53"/>
    </row>
    <row r="28" spans="1:17">
      <c r="B28" s="38">
        <f t="shared" ref="B28:B29" si="4">C$22+(C$23/(C28-C$24))</f>
        <v>0.11260523218771147</v>
      </c>
      <c r="C28" s="53">
        <v>28</v>
      </c>
      <c r="D28" s="53"/>
      <c r="E28" s="53"/>
      <c r="F28" s="53"/>
    </row>
    <row r="29" spans="1:17">
      <c r="B29" s="38">
        <f t="shared" si="4"/>
        <v>0.11996067683093613</v>
      </c>
      <c r="C29" s="53">
        <v>26</v>
      </c>
      <c r="D29" s="53"/>
      <c r="E29" s="53"/>
      <c r="F29" s="53"/>
    </row>
    <row r="30" spans="1:17">
      <c r="B30" s="38">
        <f t="shared" ref="B30:B53" si="5">C$22+(C$23/(C30-C$24))</f>
        <v>0.1282884615332785</v>
      </c>
      <c r="C30" s="53">
        <v>24</v>
      </c>
      <c r="D30" s="53"/>
      <c r="E30" s="53"/>
      <c r="F30" s="53"/>
    </row>
    <row r="31" spans="1:17">
      <c r="B31" s="38">
        <f t="shared" si="5"/>
        <v>0.13779503717432928</v>
      </c>
      <c r="C31" s="23">
        <v>21.999999999991601</v>
      </c>
      <c r="D31" s="53"/>
      <c r="E31" s="21"/>
      <c r="F31" s="53"/>
    </row>
    <row r="32" spans="1:17">
      <c r="B32" s="38">
        <f t="shared" si="5"/>
        <v>0.14307145507865759</v>
      </c>
      <c r="C32" s="23">
        <v>20.999999999991999</v>
      </c>
      <c r="D32" s="53"/>
      <c r="E32" s="21"/>
      <c r="F32" s="53"/>
    </row>
    <row r="33" spans="2:6">
      <c r="B33" s="38">
        <f t="shared" si="5"/>
        <v>0.14874975207092986</v>
      </c>
      <c r="C33" s="23">
        <v>19.999999999992401</v>
      </c>
      <c r="E33" s="21"/>
      <c r="F33" s="53"/>
    </row>
    <row r="34" spans="2:6">
      <c r="B34" s="38">
        <f t="shared" si="5"/>
        <v>0.15487765965245293</v>
      </c>
      <c r="C34" s="41">
        <v>18.999999999992799</v>
      </c>
      <c r="E34" s="21"/>
    </row>
    <row r="35" spans="2:6">
      <c r="B35" s="38">
        <f t="shared" si="5"/>
        <v>0.16151077972743072</v>
      </c>
      <c r="C35" s="41">
        <v>17.9999999999932</v>
      </c>
      <c r="E35" s="21"/>
    </row>
    <row r="36" spans="2:6">
      <c r="B36" s="38">
        <f t="shared" si="5"/>
        <v>0.16871427652719326</v>
      </c>
      <c r="C36" s="23">
        <v>16.999999999993602</v>
      </c>
      <c r="E36" s="21"/>
    </row>
    <row r="37" spans="2:6">
      <c r="B37" s="38">
        <f t="shared" si="5"/>
        <v>0.17656502460464368</v>
      </c>
      <c r="C37" s="23">
        <v>15.999999999993999</v>
      </c>
      <c r="E37" s="21"/>
    </row>
    <row r="38" spans="2:6">
      <c r="B38" s="38">
        <f t="shared" si="5"/>
        <v>0.18515436307210029</v>
      </c>
      <c r="C38" s="23">
        <v>14.999999999994399</v>
      </c>
      <c r="E38" s="21"/>
    </row>
    <row r="39" spans="2:6">
      <c r="B39" s="38">
        <f t="shared" si="5"/>
        <v>0.19459166555781027</v>
      </c>
      <c r="C39" s="41">
        <v>13.999999999994801</v>
      </c>
      <c r="E39" s="21"/>
    </row>
    <row r="40" spans="2:6">
      <c r="B40" s="38">
        <f t="shared" si="5"/>
        <v>0.20500902237159457</v>
      </c>
      <c r="C40" s="41">
        <v>12.9999999999952</v>
      </c>
      <c r="E40" s="21"/>
    </row>
    <row r="41" spans="2:6">
      <c r="B41" s="38">
        <f t="shared" si="5"/>
        <v>0.2165674612763383</v>
      </c>
      <c r="C41" s="23">
        <v>11.9999999999956</v>
      </c>
      <c r="E41" s="21"/>
    </row>
    <row r="42" spans="2:6">
      <c r="B42" s="38">
        <f t="shared" si="5"/>
        <v>0.22946533091117702</v>
      </c>
      <c r="C42" s="23">
        <v>10.999999999996</v>
      </c>
      <c r="E42" s="21"/>
    </row>
    <row r="43" spans="2:6">
      <c r="B43" s="38">
        <f t="shared" si="5"/>
        <v>0.24394977796977738</v>
      </c>
      <c r="C43" s="23">
        <v>9.9999999999963904</v>
      </c>
      <c r="E43" s="21"/>
    </row>
    <row r="44" spans="2:6">
      <c r="B44" s="38">
        <f t="shared" si="5"/>
        <v>0.26033273740522972</v>
      </c>
      <c r="C44" s="41">
        <v>8.9999999999967901</v>
      </c>
      <c r="E44" s="21"/>
    </row>
    <row r="45" spans="2:6">
      <c r="B45" s="38">
        <f t="shared" si="5"/>
        <v>0.27901365122906163</v>
      </c>
      <c r="C45" s="41">
        <v>7.9999999999971898</v>
      </c>
      <c r="E45" s="21"/>
    </row>
    <row r="46" spans="2:6">
      <c r="B46" s="38">
        <f t="shared" si="5"/>
        <v>0.3005124682918866</v>
      </c>
      <c r="C46" s="23">
        <v>6.9999999999975904</v>
      </c>
      <c r="E46" s="21"/>
    </row>
    <row r="47" spans="2:6">
      <c r="B47" s="38">
        <f t="shared" si="5"/>
        <v>0.32551879570698911</v>
      </c>
      <c r="C47" s="23">
        <v>5.9999999999979901</v>
      </c>
      <c r="E47" s="21"/>
    </row>
    <row r="48" spans="2:6">
      <c r="B48" s="38">
        <f t="shared" si="5"/>
        <v>0.35496724403233576</v>
      </c>
      <c r="C48" s="23">
        <v>4.9999999999983897</v>
      </c>
      <c r="E48" s="21"/>
    </row>
    <row r="49" spans="1:5">
      <c r="B49" s="38">
        <f t="shared" si="5"/>
        <v>0.39015683940278661</v>
      </c>
      <c r="C49" s="41">
        <v>4</v>
      </c>
      <c r="E49" s="21"/>
    </row>
    <row r="50" spans="1:5">
      <c r="B50" s="38">
        <f t="shared" si="5"/>
        <v>0.43294781911950531</v>
      </c>
      <c r="C50" s="41">
        <v>3</v>
      </c>
      <c r="E50" s="21"/>
    </row>
    <row r="51" spans="1:5">
      <c r="B51" s="38">
        <f t="shared" si="5"/>
        <v>0.48610139995460033</v>
      </c>
      <c r="C51" s="23">
        <v>2</v>
      </c>
      <c r="E51" s="21"/>
    </row>
    <row r="52" spans="1:5">
      <c r="B52" s="38">
        <f t="shared" si="5"/>
        <v>0.55390039570802951</v>
      </c>
      <c r="C52" s="23">
        <v>1</v>
      </c>
      <c r="E52" s="21"/>
    </row>
    <row r="53" spans="1:5">
      <c r="B53" s="38">
        <f t="shared" si="5"/>
        <v>0.64336479625767107</v>
      </c>
      <c r="C53" s="23">
        <v>4.0145664570445701E-13</v>
      </c>
      <c r="E53" s="21"/>
    </row>
    <row r="54" spans="1:5">
      <c r="B54" s="38"/>
      <c r="C54" s="23"/>
    </row>
    <row r="55" spans="1:5">
      <c r="A55" t="s">
        <v>418</v>
      </c>
    </row>
    <row r="56" spans="1:5">
      <c r="A56" t="s">
        <v>410</v>
      </c>
      <c r="B56" t="s">
        <v>411</v>
      </c>
      <c r="C56" t="s">
        <v>412</v>
      </c>
    </row>
    <row r="57" spans="1:5">
      <c r="A57" s="28">
        <f>C27*100</f>
        <v>3000</v>
      </c>
      <c r="B57" s="28">
        <f t="shared" ref="B57:B83" si="6">65535*B27</f>
        <v>6950.722532640697</v>
      </c>
      <c r="C57" s="28">
        <v>0</v>
      </c>
    </row>
    <row r="58" spans="1:5">
      <c r="A58" s="28">
        <f t="shared" ref="A58:A60" si="7">C28*100</f>
        <v>2800</v>
      </c>
      <c r="B58" s="28">
        <f t="shared" si="6"/>
        <v>7379.5838914216711</v>
      </c>
      <c r="C58" s="28">
        <v>0</v>
      </c>
    </row>
    <row r="59" spans="1:5">
      <c r="A59" s="28">
        <f t="shared" si="7"/>
        <v>2600</v>
      </c>
      <c r="B59" s="28">
        <f t="shared" si="6"/>
        <v>7861.6229561153996</v>
      </c>
      <c r="C59" s="28">
        <v>0</v>
      </c>
    </row>
    <row r="60" spans="1:5">
      <c r="A60" s="28">
        <f t="shared" si="7"/>
        <v>2400</v>
      </c>
      <c r="B60" s="28">
        <f t="shared" si="6"/>
        <v>8407.3843265834057</v>
      </c>
      <c r="C60" s="28">
        <v>0</v>
      </c>
    </row>
    <row r="61" spans="1:5">
      <c r="A61" s="28">
        <f>C31*100</f>
        <v>2199.9999999991601</v>
      </c>
      <c r="B61" s="28">
        <f t="shared" si="6"/>
        <v>9030.3977612196686</v>
      </c>
      <c r="C61" s="28">
        <v>0</v>
      </c>
    </row>
    <row r="62" spans="1:5">
      <c r="A62" s="28">
        <f t="shared" ref="A62:A83" si="8">C32*100</f>
        <v>2099.9999999992001</v>
      </c>
      <c r="B62" s="28">
        <f t="shared" si="6"/>
        <v>9376.1878085798253</v>
      </c>
      <c r="C62" s="28">
        <v>0</v>
      </c>
      <c r="D62" s="41"/>
    </row>
    <row r="63" spans="1:5">
      <c r="A63" s="28">
        <f t="shared" si="8"/>
        <v>1999.9999999992401</v>
      </c>
      <c r="B63" s="28">
        <f t="shared" si="6"/>
        <v>9748.315001968389</v>
      </c>
      <c r="C63" s="28">
        <v>0</v>
      </c>
      <c r="D63" s="41"/>
    </row>
    <row r="64" spans="1:5">
      <c r="A64" s="28">
        <f t="shared" si="8"/>
        <v>1899.9999999992799</v>
      </c>
      <c r="B64" s="28">
        <f t="shared" si="6"/>
        <v>10149.907425323503</v>
      </c>
      <c r="C64" s="28">
        <v>0</v>
      </c>
      <c r="D64" s="41"/>
    </row>
    <row r="65" spans="1:7">
      <c r="A65" s="28">
        <f t="shared" si="8"/>
        <v>1799.9999999993199</v>
      </c>
      <c r="B65" s="28">
        <f t="shared" si="6"/>
        <v>10584.608949437172</v>
      </c>
      <c r="C65" s="28">
        <v>0</v>
      </c>
      <c r="D65" s="41"/>
    </row>
    <row r="66" spans="1:7">
      <c r="A66" s="28">
        <f t="shared" si="8"/>
        <v>1699.9999999993602</v>
      </c>
      <c r="B66" s="28">
        <f t="shared" si="6"/>
        <v>11056.69011220961</v>
      </c>
      <c r="C66" s="28">
        <v>0</v>
      </c>
      <c r="D66" s="41"/>
    </row>
    <row r="67" spans="1:7">
      <c r="A67" s="28">
        <f t="shared" si="8"/>
        <v>1599.9999999994</v>
      </c>
      <c r="B67" s="28">
        <f t="shared" si="6"/>
        <v>11571.188887465323</v>
      </c>
      <c r="C67" s="28">
        <v>0</v>
      </c>
      <c r="D67" s="41"/>
    </row>
    <row r="68" spans="1:7">
      <c r="A68" s="28">
        <f t="shared" si="8"/>
        <v>1499.99999999944</v>
      </c>
      <c r="B68" s="28">
        <f t="shared" si="6"/>
        <v>12134.091183930092</v>
      </c>
      <c r="C68" s="28">
        <v>0</v>
      </c>
      <c r="D68" s="41"/>
    </row>
    <row r="69" spans="1:7">
      <c r="A69" s="28">
        <f t="shared" si="8"/>
        <v>1399.99999999948</v>
      </c>
      <c r="B69" s="28">
        <f t="shared" si="6"/>
        <v>12752.564802331095</v>
      </c>
      <c r="C69" s="28">
        <v>0</v>
      </c>
      <c r="D69" s="41"/>
      <c r="F69" s="53"/>
      <c r="G69" s="53"/>
    </row>
    <row r="70" spans="1:7">
      <c r="A70" s="28">
        <f t="shared" si="8"/>
        <v>1299.99999999952</v>
      </c>
      <c r="B70" s="28">
        <f t="shared" si="6"/>
        <v>13435.266281122451</v>
      </c>
      <c r="C70" s="28">
        <v>0</v>
      </c>
      <c r="D70" s="41"/>
      <c r="F70" s="38"/>
      <c r="G70" s="23"/>
    </row>
    <row r="71" spans="1:7">
      <c r="A71" s="28">
        <f t="shared" si="8"/>
        <v>1199.99999999956</v>
      </c>
      <c r="B71" s="28">
        <f t="shared" si="6"/>
        <v>14192.74857474483</v>
      </c>
      <c r="C71" s="28">
        <v>0</v>
      </c>
      <c r="D71" s="41"/>
      <c r="F71" s="38"/>
      <c r="G71" s="23"/>
    </row>
    <row r="72" spans="1:7">
      <c r="A72" s="28">
        <f t="shared" si="8"/>
        <v>1099.9999999996</v>
      </c>
      <c r="B72" s="28">
        <f t="shared" si="6"/>
        <v>15038.010461263986</v>
      </c>
      <c r="C72" s="28">
        <v>0</v>
      </c>
      <c r="D72" s="41"/>
      <c r="F72" s="38"/>
      <c r="G72" s="23"/>
    </row>
    <row r="73" spans="1:7">
      <c r="A73" s="28">
        <f t="shared" si="8"/>
        <v>999.99999999963904</v>
      </c>
      <c r="B73" s="28">
        <f t="shared" si="6"/>
        <v>15987.24869924936</v>
      </c>
      <c r="C73" s="28">
        <v>0</v>
      </c>
      <c r="D73" s="41"/>
      <c r="F73" s="38"/>
      <c r="G73" s="23"/>
    </row>
    <row r="74" spans="1:7">
      <c r="A74" s="28">
        <f t="shared" si="8"/>
        <v>899.99999999967906</v>
      </c>
      <c r="B74" s="28">
        <f t="shared" si="6"/>
        <v>17060.905945851729</v>
      </c>
      <c r="C74" s="28">
        <v>0</v>
      </c>
      <c r="D74" s="41"/>
      <c r="F74" s="38"/>
      <c r="G74" s="23"/>
    </row>
    <row r="75" spans="1:7">
      <c r="A75" s="28">
        <f t="shared" si="8"/>
        <v>799.99999999971897</v>
      </c>
      <c r="B75" s="28">
        <f t="shared" si="6"/>
        <v>18285.159633296553</v>
      </c>
      <c r="C75" s="28">
        <v>0</v>
      </c>
      <c r="D75" s="41"/>
      <c r="F75" s="38"/>
      <c r="G75" s="23"/>
    </row>
    <row r="76" spans="1:7">
      <c r="A76" s="28">
        <f t="shared" si="8"/>
        <v>699.99999999975898</v>
      </c>
      <c r="B76" s="28">
        <f t="shared" si="6"/>
        <v>19694.084609508787</v>
      </c>
      <c r="C76" s="28">
        <v>0</v>
      </c>
      <c r="D76" s="41"/>
      <c r="F76" s="38"/>
      <c r="G76" s="23"/>
    </row>
    <row r="77" spans="1:7">
      <c r="A77" s="28">
        <f t="shared" si="8"/>
        <v>599.999999999799</v>
      </c>
      <c r="B77" s="28">
        <f t="shared" si="6"/>
        <v>21332.874276657531</v>
      </c>
      <c r="C77" s="28">
        <v>0</v>
      </c>
      <c r="D77" s="41"/>
      <c r="F77" s="38"/>
      <c r="G77" s="23"/>
    </row>
    <row r="78" spans="1:7">
      <c r="A78" s="28">
        <f t="shared" si="8"/>
        <v>499.99999999983896</v>
      </c>
      <c r="B78" s="28">
        <f t="shared" si="6"/>
        <v>23262.778337659125</v>
      </c>
      <c r="C78" s="28">
        <v>0</v>
      </c>
      <c r="D78" s="41"/>
      <c r="F78" s="38"/>
      <c r="G78" s="23"/>
    </row>
    <row r="79" spans="1:7">
      <c r="A79" s="28">
        <f t="shared" si="8"/>
        <v>400</v>
      </c>
      <c r="B79" s="28">
        <f t="shared" si="6"/>
        <v>25568.928470261621</v>
      </c>
      <c r="C79" s="28">
        <v>0</v>
      </c>
      <c r="D79" s="41"/>
      <c r="F79" s="38"/>
      <c r="G79" s="23"/>
    </row>
    <row r="80" spans="1:7">
      <c r="A80" s="28">
        <f t="shared" si="8"/>
        <v>300</v>
      </c>
      <c r="B80" s="28">
        <f t="shared" si="6"/>
        <v>28373.235325996779</v>
      </c>
      <c r="C80" s="28">
        <v>0</v>
      </c>
      <c r="D80" s="41"/>
      <c r="F80" s="38"/>
      <c r="G80" s="23"/>
    </row>
    <row r="81" spans="1:7">
      <c r="A81" s="28">
        <f t="shared" si="8"/>
        <v>200</v>
      </c>
      <c r="B81" s="28">
        <f t="shared" si="6"/>
        <v>31856.655246024733</v>
      </c>
      <c r="C81" s="28">
        <v>0</v>
      </c>
      <c r="D81" s="41"/>
      <c r="F81" s="38"/>
      <c r="G81" s="23"/>
    </row>
    <row r="82" spans="1:7">
      <c r="A82" s="28">
        <f t="shared" si="8"/>
        <v>100</v>
      </c>
      <c r="B82" s="28">
        <f t="shared" si="6"/>
        <v>36299.862432725713</v>
      </c>
      <c r="C82" s="28">
        <v>0</v>
      </c>
      <c r="D82" s="41"/>
      <c r="F82" s="38"/>
      <c r="G82" s="23"/>
    </row>
    <row r="83" spans="1:7">
      <c r="A83" s="28">
        <f t="shared" si="8"/>
        <v>4.0145664570445699E-11</v>
      </c>
      <c r="B83" s="28">
        <f t="shared" si="6"/>
        <v>42162.911922746476</v>
      </c>
      <c r="C83" s="28">
        <v>0</v>
      </c>
      <c r="D83" s="41"/>
      <c r="F83" s="38"/>
      <c r="G83" s="23"/>
    </row>
    <row r="84" spans="1:7">
      <c r="C84" s="41"/>
      <c r="D84" s="41"/>
      <c r="F84" s="38"/>
      <c r="G84" s="23"/>
    </row>
    <row r="85" spans="1:7">
      <c r="C85" s="41"/>
      <c r="D85" s="41"/>
      <c r="F85" s="38"/>
      <c r="G85" s="23"/>
    </row>
    <row r="86" spans="1:7">
      <c r="C86" s="41"/>
      <c r="D86" s="41"/>
      <c r="F86" s="38"/>
      <c r="G86" s="23"/>
    </row>
    <row r="87" spans="1:7">
      <c r="C87" s="41"/>
      <c r="D87" s="41"/>
      <c r="F87" s="38"/>
      <c r="G87" s="23"/>
    </row>
    <row r="88" spans="1:7">
      <c r="C88" s="41"/>
      <c r="D88" s="41"/>
      <c r="F88" s="38"/>
      <c r="G88" s="23"/>
    </row>
    <row r="89" spans="1:7">
      <c r="C89" s="41"/>
      <c r="D89" s="41"/>
      <c r="F89" s="38"/>
      <c r="G89" s="23"/>
    </row>
    <row r="90" spans="1:7">
      <c r="C90" s="41"/>
      <c r="D90" s="41"/>
      <c r="F90" s="38"/>
      <c r="G90" s="23"/>
    </row>
    <row r="91" spans="1:7">
      <c r="C91" s="41"/>
      <c r="D91" s="41"/>
      <c r="F91" s="38"/>
      <c r="G91" s="23"/>
    </row>
    <row r="92" spans="1:7">
      <c r="C92" s="41"/>
      <c r="D92" s="41"/>
      <c r="F92" s="38"/>
      <c r="G92" s="23"/>
    </row>
    <row r="93" spans="1:7">
      <c r="C93" s="41"/>
      <c r="D93" s="41"/>
      <c r="F93" s="38"/>
      <c r="G93" s="23"/>
    </row>
    <row r="94" spans="1:7">
      <c r="C94" s="41"/>
      <c r="D94" s="41"/>
      <c r="F94" s="38"/>
      <c r="G94" s="23"/>
    </row>
    <row r="95" spans="1:7">
      <c r="C95" s="41"/>
      <c r="D95" s="41"/>
      <c r="F95" s="38"/>
      <c r="G95" s="23"/>
    </row>
    <row r="96" spans="1:7">
      <c r="C96" s="41"/>
      <c r="D96" s="41"/>
      <c r="F96" s="38"/>
      <c r="G96" s="23"/>
    </row>
    <row r="97" spans="3:11">
      <c r="C97" s="41"/>
      <c r="D97" s="41"/>
      <c r="F97" s="38"/>
      <c r="G97" s="23"/>
    </row>
    <row r="98" spans="3:11">
      <c r="C98" s="41"/>
      <c r="D98" s="41"/>
      <c r="F98" s="38"/>
      <c r="G98" s="23"/>
    </row>
    <row r="99" spans="3:11">
      <c r="C99" s="41"/>
      <c r="D99" s="41"/>
      <c r="F99" s="38"/>
      <c r="G99" s="23"/>
    </row>
    <row r="100" spans="3:11">
      <c r="C100" s="41"/>
      <c r="D100" s="41"/>
      <c r="F100" s="38"/>
      <c r="G100" s="23"/>
    </row>
    <row r="101" spans="3:11">
      <c r="C101" s="41"/>
      <c r="D101" s="41"/>
      <c r="F101" s="38"/>
      <c r="G101" s="23"/>
    </row>
    <row r="102" spans="3:11">
      <c r="C102" s="41"/>
      <c r="D102" s="41"/>
      <c r="F102" s="38"/>
      <c r="G102" s="23"/>
    </row>
    <row r="103" spans="3:11">
      <c r="C103" s="41"/>
      <c r="D103" s="41"/>
      <c r="F103" s="38"/>
      <c r="G103" s="23"/>
    </row>
    <row r="104" spans="3:11">
      <c r="C104" s="41"/>
      <c r="D104" s="41"/>
      <c r="F104" s="38"/>
      <c r="G104" s="23"/>
    </row>
    <row r="105" spans="3:11">
      <c r="C105" s="41"/>
      <c r="D105" s="41"/>
      <c r="F105" s="38"/>
      <c r="G105" s="23"/>
    </row>
    <row r="106" spans="3:11">
      <c r="C106" s="41"/>
      <c r="D106" s="41"/>
      <c r="F106" s="38"/>
      <c r="G106" s="23"/>
      <c r="K106" s="46"/>
    </row>
    <row r="107" spans="3:11">
      <c r="C107" s="41"/>
      <c r="D107" s="41"/>
      <c r="F107" s="38"/>
      <c r="G107" s="23"/>
    </row>
    <row r="108" spans="3:11">
      <c r="C108" s="41"/>
      <c r="D108" s="41"/>
      <c r="F108" s="38"/>
      <c r="G108" s="23"/>
    </row>
    <row r="109" spans="3:11">
      <c r="C109" s="41"/>
      <c r="D109" s="41"/>
      <c r="F109" s="38"/>
      <c r="G109" s="23"/>
    </row>
    <row r="110" spans="3:11">
      <c r="C110" s="41"/>
      <c r="D110" s="41"/>
      <c r="F110" s="38"/>
      <c r="G110" s="23"/>
    </row>
    <row r="111" spans="3:11">
      <c r="C111" s="41"/>
      <c r="D111" s="41"/>
      <c r="F111" s="38"/>
      <c r="G111" s="23"/>
    </row>
    <row r="112" spans="3:11">
      <c r="C112" s="41"/>
      <c r="D112" s="41"/>
      <c r="F112" s="38"/>
      <c r="G112" s="23"/>
    </row>
    <row r="113" spans="3:7">
      <c r="C113" s="41"/>
      <c r="D113" s="41"/>
      <c r="F113" s="38"/>
      <c r="G113" s="23"/>
    </row>
    <row r="114" spans="3:7">
      <c r="C114" s="41"/>
      <c r="D114" s="41"/>
      <c r="F114" s="38"/>
      <c r="G114" s="23"/>
    </row>
    <row r="115" spans="3:7">
      <c r="C115" s="41"/>
      <c r="D115" s="41"/>
      <c r="F115" s="38"/>
      <c r="G115" s="23"/>
    </row>
    <row r="116" spans="3:7">
      <c r="C116" s="41"/>
      <c r="D116" s="41"/>
      <c r="F116" s="38"/>
      <c r="G116" s="23"/>
    </row>
    <row r="117" spans="3:7">
      <c r="C117" s="41"/>
      <c r="D117" s="41"/>
      <c r="F117" s="38"/>
      <c r="G117" s="23"/>
    </row>
    <row r="118" spans="3:7">
      <c r="C118" s="41"/>
      <c r="D118" s="41"/>
      <c r="F118" s="38"/>
      <c r="G118" s="23"/>
    </row>
    <row r="119" spans="3:7">
      <c r="C119" s="41"/>
      <c r="D119" s="41"/>
      <c r="F119" s="38"/>
      <c r="G119" s="23"/>
    </row>
    <row r="120" spans="3:7">
      <c r="C120" s="41"/>
      <c r="D120" s="41"/>
      <c r="F120" s="38"/>
      <c r="G120" s="23"/>
    </row>
    <row r="121" spans="3:7">
      <c r="C121" s="41"/>
      <c r="D121" s="41"/>
      <c r="F121" s="38"/>
      <c r="G121" s="23"/>
    </row>
    <row r="122" spans="3:7">
      <c r="C122" s="41"/>
      <c r="D122" s="41"/>
      <c r="F122" s="38"/>
      <c r="G122" s="23"/>
    </row>
    <row r="123" spans="3:7">
      <c r="C123" s="41"/>
      <c r="D123" s="41"/>
      <c r="F123" s="38"/>
      <c r="G123" s="23"/>
    </row>
    <row r="124" spans="3:7">
      <c r="C124" s="41"/>
      <c r="D124" s="41"/>
      <c r="F124" s="38"/>
      <c r="G124" s="23"/>
    </row>
    <row r="125" spans="3:7">
      <c r="C125" s="41"/>
      <c r="D125" s="41"/>
      <c r="F125" s="38"/>
      <c r="G125" s="23"/>
    </row>
    <row r="126" spans="3:7">
      <c r="C126" s="41"/>
      <c r="D126" s="41"/>
      <c r="F126" s="38"/>
      <c r="G126" s="23"/>
    </row>
    <row r="127" spans="3:7">
      <c r="C127" s="41"/>
      <c r="D127" s="41"/>
      <c r="F127" s="38"/>
      <c r="G127" s="23"/>
    </row>
    <row r="128" spans="3:7">
      <c r="C128" s="41"/>
      <c r="D128" s="41"/>
      <c r="F128" s="38"/>
      <c r="G128" s="23"/>
    </row>
    <row r="129" spans="3:15">
      <c r="C129" s="41"/>
      <c r="D129" s="41"/>
      <c r="F129" s="38"/>
      <c r="G129" s="23"/>
    </row>
    <row r="130" spans="3:15">
      <c r="C130" s="41"/>
      <c r="D130" s="41"/>
      <c r="F130" s="38"/>
      <c r="G130" s="23"/>
    </row>
    <row r="131" spans="3:15">
      <c r="C131" s="41"/>
      <c r="D131" s="41"/>
      <c r="F131" s="38"/>
      <c r="G131" s="23"/>
    </row>
    <row r="132" spans="3:15">
      <c r="C132" s="41"/>
      <c r="D132" s="41"/>
      <c r="F132" s="38"/>
      <c r="G132" s="23"/>
    </row>
    <row r="133" spans="3:15">
      <c r="C133" s="41"/>
      <c r="D133" s="41"/>
      <c r="F133" s="38"/>
      <c r="G133" s="23"/>
    </row>
    <row r="134" spans="3:15">
      <c r="C134" s="41"/>
      <c r="D134" s="41"/>
      <c r="F134" s="38"/>
      <c r="G134" s="23"/>
    </row>
    <row r="135" spans="3:15">
      <c r="C135" s="41"/>
      <c r="D135" s="41"/>
      <c r="F135" s="38"/>
      <c r="G135" s="23"/>
    </row>
    <row r="136" spans="3:15">
      <c r="C136" s="41"/>
      <c r="D136" s="41"/>
      <c r="F136" s="38"/>
      <c r="G136" s="23"/>
    </row>
    <row r="137" spans="3:15">
      <c r="C137" s="41"/>
      <c r="D137" s="41"/>
      <c r="F137" s="38"/>
      <c r="G137" s="23"/>
    </row>
    <row r="138" spans="3:15">
      <c r="C138" s="41"/>
      <c r="D138" s="41"/>
      <c r="F138" s="38"/>
      <c r="G138" s="23"/>
      <c r="M138" s="46"/>
    </row>
    <row r="139" spans="3:15">
      <c r="C139" s="41"/>
      <c r="D139" s="41"/>
      <c r="F139" s="38"/>
      <c r="G139" s="23"/>
      <c r="M139" s="46"/>
    </row>
    <row r="140" spans="3:15">
      <c r="C140" s="41"/>
      <c r="D140" s="41"/>
      <c r="F140" s="38"/>
      <c r="G140" s="23"/>
    </row>
    <row r="141" spans="3:15">
      <c r="C141" s="41"/>
      <c r="D141" s="41"/>
      <c r="F141" s="41"/>
      <c r="G141" s="41"/>
    </row>
    <row r="142" spans="3:15">
      <c r="C142" s="41"/>
      <c r="D142" s="41"/>
      <c r="F142" s="41"/>
      <c r="G142" s="41"/>
    </row>
    <row r="143" spans="3:15">
      <c r="C143" s="41"/>
      <c r="D143" s="41"/>
      <c r="F143" s="41"/>
      <c r="G143" s="41"/>
      <c r="O143" s="23"/>
    </row>
    <row r="144" spans="3:15">
      <c r="C144" s="41"/>
      <c r="D144" s="41"/>
      <c r="F144" s="41"/>
      <c r="G144" s="41"/>
    </row>
    <row r="145" spans="3:15">
      <c r="C145" s="41"/>
      <c r="D145" s="41"/>
      <c r="F145" s="41"/>
      <c r="G145" s="41"/>
    </row>
    <row r="146" spans="3:15">
      <c r="C146" s="41"/>
      <c r="D146" s="41"/>
      <c r="F146" s="41"/>
      <c r="G146" s="41"/>
    </row>
    <row r="147" spans="3:15">
      <c r="C147" s="41"/>
      <c r="D147" s="41"/>
      <c r="F147" s="41"/>
      <c r="G147" s="41"/>
    </row>
    <row r="148" spans="3:15">
      <c r="C148" s="41"/>
      <c r="D148" s="41"/>
      <c r="F148" s="41"/>
      <c r="G148" s="41"/>
    </row>
    <row r="149" spans="3:15">
      <c r="C149" s="41"/>
      <c r="D149" s="41"/>
      <c r="F149" s="41"/>
      <c r="G149" s="41"/>
    </row>
    <row r="150" spans="3:15">
      <c r="C150" s="41"/>
      <c r="D150" s="41"/>
      <c r="F150" s="41"/>
      <c r="G150" s="41"/>
    </row>
    <row r="151" spans="3:15">
      <c r="C151" s="41"/>
      <c r="D151" s="41"/>
      <c r="F151" s="41"/>
      <c r="G151" s="41"/>
      <c r="M151" s="23"/>
      <c r="N151" s="23"/>
      <c r="O151" s="23"/>
    </row>
    <row r="152" spans="3:15">
      <c r="C152" s="41"/>
      <c r="D152" s="41"/>
      <c r="F152" s="41"/>
      <c r="G152" s="41"/>
      <c r="M152" s="23"/>
      <c r="N152" s="23"/>
      <c r="O152" s="23"/>
    </row>
    <row r="153" spans="3:15">
      <c r="C153" s="41"/>
      <c r="D153" s="41"/>
      <c r="F153" s="41"/>
      <c r="G153" s="41"/>
      <c r="M153" s="23"/>
      <c r="N153" s="23"/>
      <c r="O153" s="23"/>
    </row>
    <row r="154" spans="3:15">
      <c r="C154" s="41"/>
      <c r="D154" s="41"/>
      <c r="F154" s="41"/>
      <c r="G154" s="41"/>
      <c r="M154" s="23"/>
      <c r="N154" s="23"/>
      <c r="O154" s="23"/>
    </row>
    <row r="155" spans="3:15">
      <c r="C155" s="41"/>
      <c r="D155" s="41"/>
      <c r="F155" s="41"/>
      <c r="G155" s="41"/>
      <c r="M155" s="23"/>
      <c r="N155" s="23"/>
      <c r="O155" s="23"/>
    </row>
    <row r="156" spans="3:15">
      <c r="C156" s="41"/>
      <c r="D156" s="41"/>
      <c r="F156" s="41"/>
      <c r="G156" s="41"/>
      <c r="M156" s="23"/>
      <c r="N156" s="23"/>
      <c r="O156" s="23"/>
    </row>
    <row r="157" spans="3:15">
      <c r="C157" s="41"/>
      <c r="D157" s="41"/>
      <c r="F157" s="41"/>
      <c r="G157" s="41"/>
      <c r="M157" s="23"/>
      <c r="N157" s="23"/>
      <c r="O157" s="23"/>
    </row>
    <row r="158" spans="3:15">
      <c r="C158" s="41"/>
      <c r="D158" s="41"/>
      <c r="F158" s="41"/>
      <c r="G158" s="41"/>
      <c r="M158" s="23"/>
      <c r="N158" s="23"/>
      <c r="O158" s="23"/>
    </row>
    <row r="159" spans="3:15">
      <c r="C159" s="41"/>
      <c r="D159" s="41"/>
      <c r="F159" s="41"/>
      <c r="G159" s="41"/>
      <c r="M159" s="23"/>
      <c r="N159" s="23"/>
      <c r="O159" s="23"/>
    </row>
    <row r="160" spans="3:15">
      <c r="C160" s="41"/>
      <c r="D160" s="41"/>
      <c r="F160" s="41"/>
      <c r="G160" s="41"/>
      <c r="M160" s="23"/>
      <c r="N160" s="23"/>
      <c r="O160" s="23"/>
    </row>
    <row r="161" spans="3:15">
      <c r="C161" s="41"/>
      <c r="D161" s="41"/>
      <c r="F161" s="41"/>
      <c r="G161" s="41"/>
      <c r="M161" s="23"/>
      <c r="N161" s="23"/>
      <c r="O161" s="23"/>
    </row>
    <row r="162" spans="3:15">
      <c r="C162" s="41"/>
      <c r="D162" s="41"/>
      <c r="F162" s="41"/>
      <c r="G162" s="41"/>
      <c r="M162" s="23"/>
      <c r="N162" s="23"/>
      <c r="O162" s="23"/>
    </row>
    <row r="163" spans="3:15">
      <c r="C163" s="41"/>
      <c r="D163" s="41"/>
      <c r="F163" s="41"/>
      <c r="G163" s="41"/>
    </row>
    <row r="164" spans="3:15">
      <c r="C164" s="41"/>
      <c r="D164" s="41"/>
      <c r="F164" s="41"/>
      <c r="G164" s="41"/>
    </row>
    <row r="165" spans="3:15">
      <c r="C165" s="41"/>
      <c r="D165" s="41"/>
      <c r="F165" s="41"/>
      <c r="G165" s="41"/>
    </row>
    <row r="166" spans="3:15">
      <c r="C166" s="41"/>
      <c r="D166" s="41"/>
      <c r="F166" s="41"/>
      <c r="G166" s="41"/>
    </row>
    <row r="167" spans="3:15">
      <c r="C167" s="41"/>
      <c r="D167" s="41"/>
      <c r="F167" s="41"/>
      <c r="G167" s="41"/>
    </row>
    <row r="168" spans="3:15">
      <c r="C168" s="41"/>
      <c r="D168" s="41"/>
      <c r="F168" s="41"/>
      <c r="G168" s="41"/>
    </row>
    <row r="169" spans="3:15">
      <c r="C169" s="41"/>
      <c r="D169" s="41"/>
      <c r="F169" s="41"/>
      <c r="G169" s="41"/>
    </row>
    <row r="170" spans="3:15">
      <c r="C170" s="41"/>
      <c r="D170" s="41"/>
      <c r="F170" s="41"/>
      <c r="G170" s="41"/>
    </row>
    <row r="171" spans="3:15">
      <c r="C171" s="41"/>
      <c r="D171" s="41"/>
      <c r="F171" s="41"/>
      <c r="G171" s="41"/>
    </row>
    <row r="172" spans="3:15">
      <c r="C172" s="41"/>
      <c r="D172" s="41"/>
      <c r="F172" s="41"/>
      <c r="G172" s="41"/>
    </row>
    <row r="173" spans="3:15">
      <c r="C173" s="41"/>
      <c r="D173" s="41"/>
      <c r="F173" s="41"/>
      <c r="G173" s="41"/>
    </row>
    <row r="174" spans="3:15">
      <c r="C174" s="41"/>
      <c r="D174" s="41"/>
      <c r="F174" s="41"/>
      <c r="G174" s="41"/>
    </row>
    <row r="175" spans="3:15">
      <c r="C175" s="41"/>
      <c r="D175" s="41"/>
      <c r="F175" s="41"/>
      <c r="G175" s="41"/>
    </row>
    <row r="176" spans="3:15">
      <c r="C176" s="41"/>
      <c r="D176" s="41"/>
      <c r="F176" s="41"/>
      <c r="G176" s="41"/>
    </row>
    <row r="177" spans="3:7">
      <c r="C177" s="41"/>
      <c r="D177" s="41"/>
      <c r="F177" s="41"/>
      <c r="G177" s="41"/>
    </row>
    <row r="178" spans="3:7">
      <c r="C178" s="41"/>
      <c r="D178" s="41"/>
      <c r="F178" s="41"/>
      <c r="G178" s="41"/>
    </row>
    <row r="179" spans="3:7">
      <c r="C179" s="41"/>
      <c r="D179" s="41"/>
      <c r="F179" s="41"/>
      <c r="G179" s="41"/>
    </row>
    <row r="180" spans="3:7">
      <c r="C180" s="41"/>
      <c r="D180" s="41"/>
      <c r="F180" s="41"/>
      <c r="G180" s="41"/>
    </row>
    <row r="181" spans="3:7">
      <c r="C181" s="41"/>
      <c r="D181" s="41"/>
      <c r="F181" s="41"/>
      <c r="G181" s="41"/>
    </row>
    <row r="182" spans="3:7">
      <c r="C182" s="41"/>
      <c r="D182" s="41"/>
      <c r="F182" s="41"/>
      <c r="G182" s="41"/>
    </row>
    <row r="183" spans="3:7">
      <c r="C183" s="41"/>
      <c r="D183" s="41"/>
      <c r="F183" s="41"/>
      <c r="G183" s="41"/>
    </row>
    <row r="184" spans="3:7">
      <c r="C184" s="41"/>
      <c r="D184" s="41"/>
      <c r="F184" s="41"/>
      <c r="G184" s="41"/>
    </row>
    <row r="185" spans="3:7">
      <c r="C185" s="41"/>
      <c r="D185" s="41"/>
      <c r="F185" s="41"/>
      <c r="G185" s="41"/>
    </row>
    <row r="186" spans="3:7">
      <c r="C186" s="41"/>
      <c r="D186" s="41"/>
      <c r="F186" s="41"/>
      <c r="G186" s="41"/>
    </row>
    <row r="187" spans="3:7">
      <c r="C187" s="41"/>
      <c r="D187" s="41"/>
      <c r="F187" s="41"/>
      <c r="G187" s="41"/>
    </row>
    <row r="188" spans="3:7">
      <c r="C188" s="41"/>
      <c r="D188" s="41"/>
      <c r="F188" s="41"/>
      <c r="G188" s="41"/>
    </row>
    <row r="189" spans="3:7">
      <c r="C189" s="41"/>
      <c r="D189" s="41"/>
      <c r="F189" s="41"/>
      <c r="G189" s="41"/>
    </row>
    <row r="190" spans="3:7">
      <c r="C190" s="41"/>
      <c r="D190" s="41"/>
      <c r="F190" s="41"/>
      <c r="G190" s="41"/>
    </row>
    <row r="191" spans="3:7">
      <c r="C191" s="41"/>
      <c r="D191" s="41"/>
      <c r="F191" s="41"/>
      <c r="G191" s="41"/>
    </row>
    <row r="192" spans="3:7">
      <c r="C192" s="41"/>
      <c r="D192" s="41"/>
      <c r="F192" s="41"/>
      <c r="G192" s="41"/>
    </row>
    <row r="193" spans="3:7">
      <c r="C193" s="41"/>
      <c r="D193" s="41"/>
      <c r="F193" s="41"/>
      <c r="G193" s="41"/>
    </row>
    <row r="194" spans="3:7">
      <c r="C194" s="41"/>
      <c r="D194" s="41"/>
      <c r="F194" s="41"/>
      <c r="G194" s="41"/>
    </row>
    <row r="195" spans="3:7">
      <c r="C195" s="41"/>
      <c r="D195" s="41"/>
      <c r="F195" s="41"/>
      <c r="G195" s="41"/>
    </row>
    <row r="196" spans="3:7">
      <c r="C196" s="41"/>
      <c r="D196" s="41"/>
      <c r="F196" s="41"/>
      <c r="G196" s="41"/>
    </row>
    <row r="197" spans="3:7">
      <c r="C197" s="41"/>
      <c r="D197" s="41"/>
      <c r="F197" s="41"/>
      <c r="G197" s="41"/>
    </row>
    <row r="198" spans="3:7">
      <c r="C198" s="41"/>
      <c r="D198" s="41"/>
      <c r="F198" s="41"/>
      <c r="G198" s="41"/>
    </row>
    <row r="199" spans="3:7">
      <c r="C199" s="41"/>
      <c r="D199" s="41"/>
      <c r="F199" s="41"/>
      <c r="G199" s="41"/>
    </row>
    <row r="200" spans="3:7">
      <c r="C200" s="41"/>
      <c r="D200" s="41"/>
      <c r="F200" s="41"/>
      <c r="G200" s="41"/>
    </row>
    <row r="201" spans="3:7">
      <c r="C201" s="41"/>
      <c r="D201" s="41"/>
      <c r="F201" s="41"/>
      <c r="G201" s="41"/>
    </row>
    <row r="202" spans="3:7">
      <c r="C202" s="41"/>
      <c r="D202" s="41"/>
      <c r="F202" s="41"/>
      <c r="G202" s="41"/>
    </row>
    <row r="203" spans="3:7">
      <c r="C203" s="41"/>
      <c r="D203" s="41"/>
      <c r="F203" s="41"/>
      <c r="G203" s="41"/>
    </row>
    <row r="204" spans="3:7">
      <c r="C204" s="41"/>
      <c r="D204" s="41"/>
      <c r="F204" s="41"/>
      <c r="G204" s="41"/>
    </row>
    <row r="205" spans="3:7">
      <c r="C205" s="41"/>
      <c r="D205" s="41"/>
      <c r="F205" s="41"/>
      <c r="G205" s="41"/>
    </row>
    <row r="206" spans="3:7">
      <c r="C206" s="41"/>
      <c r="D206" s="41"/>
      <c r="F206" s="41"/>
      <c r="G206" s="41"/>
    </row>
    <row r="207" spans="3:7">
      <c r="C207" s="41"/>
      <c r="D207" s="41"/>
      <c r="F207" s="41"/>
      <c r="G207" s="41"/>
    </row>
    <row r="208" spans="3:7">
      <c r="C208" s="41"/>
      <c r="D208" s="41"/>
      <c r="F208" s="41"/>
      <c r="G208" s="41"/>
    </row>
    <row r="209" spans="3:7">
      <c r="C209" s="41"/>
      <c r="D209" s="41"/>
      <c r="F209" s="41"/>
      <c r="G209" s="41"/>
    </row>
    <row r="210" spans="3:7">
      <c r="C210" s="41"/>
      <c r="D210" s="41"/>
      <c r="F210" s="41"/>
      <c r="G210" s="41"/>
    </row>
    <row r="211" spans="3:7">
      <c r="C211" s="41"/>
      <c r="D211" s="41"/>
      <c r="F211" s="41"/>
      <c r="G211" s="41"/>
    </row>
    <row r="212" spans="3:7">
      <c r="C212" s="41"/>
      <c r="D212" s="41"/>
      <c r="F212" s="41"/>
      <c r="G212" s="41"/>
    </row>
    <row r="213" spans="3:7">
      <c r="C213" s="41"/>
      <c r="D213" s="41"/>
      <c r="F213" s="41"/>
      <c r="G213" s="41"/>
    </row>
    <row r="214" spans="3:7">
      <c r="C214" s="41"/>
      <c r="D214" s="41"/>
      <c r="F214" s="41"/>
      <c r="G214" s="41"/>
    </row>
    <row r="215" spans="3:7">
      <c r="C215" s="41"/>
      <c r="D215" s="41"/>
      <c r="F215" s="41"/>
      <c r="G215" s="41"/>
    </row>
    <row r="216" spans="3:7">
      <c r="C216" s="41"/>
      <c r="D216" s="41"/>
      <c r="F216" s="41"/>
      <c r="G216" s="41"/>
    </row>
    <row r="217" spans="3:7">
      <c r="C217" s="41"/>
      <c r="D217" s="41"/>
      <c r="F217" s="41"/>
      <c r="G217" s="41"/>
    </row>
    <row r="218" spans="3:7">
      <c r="C218" s="41"/>
      <c r="D218" s="41"/>
      <c r="F218" s="41"/>
      <c r="G218" s="41"/>
    </row>
    <row r="219" spans="3:7">
      <c r="C219" s="41"/>
      <c r="D219" s="41"/>
      <c r="F219" s="41"/>
      <c r="G219" s="41"/>
    </row>
    <row r="220" spans="3:7">
      <c r="C220" s="41"/>
      <c r="D220" s="41"/>
      <c r="F220" s="41"/>
      <c r="G220" s="41"/>
    </row>
    <row r="221" spans="3:7">
      <c r="C221" s="41"/>
      <c r="D221" s="41"/>
      <c r="F221" s="41"/>
      <c r="G221" s="41"/>
    </row>
    <row r="222" spans="3:7">
      <c r="C222" s="41"/>
      <c r="D222" s="41"/>
      <c r="F222" s="41"/>
      <c r="G222" s="41"/>
    </row>
    <row r="223" spans="3:7">
      <c r="C223" s="41"/>
      <c r="D223" s="41"/>
      <c r="F223" s="41"/>
      <c r="G223" s="41"/>
    </row>
    <row r="224" spans="3:7">
      <c r="C224" s="41"/>
      <c r="D224" s="41"/>
      <c r="F224" s="41"/>
      <c r="G224" s="41"/>
    </row>
    <row r="225" spans="3:7">
      <c r="C225" s="41"/>
      <c r="D225" s="41"/>
      <c r="F225" s="41"/>
      <c r="G225" s="41"/>
    </row>
    <row r="226" spans="3:7">
      <c r="C226" s="41"/>
      <c r="D226" s="41"/>
      <c r="F226" s="41"/>
      <c r="G226" s="41"/>
    </row>
    <row r="227" spans="3:7">
      <c r="C227" s="41"/>
      <c r="D227" s="41"/>
      <c r="F227" s="41"/>
      <c r="G227" s="41"/>
    </row>
    <row r="228" spans="3:7">
      <c r="C228" s="41"/>
      <c r="D228" s="41"/>
      <c r="F228" s="41"/>
      <c r="G228" s="41"/>
    </row>
    <row r="229" spans="3:7">
      <c r="C229" s="41"/>
      <c r="D229" s="41"/>
      <c r="F229" s="41"/>
      <c r="G229" s="41"/>
    </row>
    <row r="230" spans="3:7">
      <c r="C230" s="41"/>
      <c r="D230" s="41"/>
      <c r="F230" s="41"/>
      <c r="G230" s="41"/>
    </row>
    <row r="231" spans="3:7">
      <c r="C231" s="41"/>
      <c r="D231" s="41"/>
      <c r="F231" s="41"/>
      <c r="G231" s="41"/>
    </row>
    <row r="232" spans="3:7">
      <c r="C232" s="41"/>
      <c r="D232" s="41"/>
      <c r="F232" s="41"/>
      <c r="G232" s="41"/>
    </row>
    <row r="233" spans="3:7">
      <c r="C233" s="41"/>
      <c r="D233" s="41"/>
      <c r="F233" s="41"/>
      <c r="G233" s="41"/>
    </row>
    <row r="234" spans="3:7">
      <c r="C234" s="41"/>
      <c r="D234" s="41"/>
      <c r="F234" s="41"/>
      <c r="G234" s="41"/>
    </row>
    <row r="235" spans="3:7">
      <c r="C235" s="41"/>
      <c r="D235" s="41"/>
      <c r="F235" s="41"/>
      <c r="G235" s="41"/>
    </row>
    <row r="236" spans="3:7">
      <c r="C236" s="41"/>
      <c r="D236" s="41"/>
      <c r="F236" s="41"/>
      <c r="G236" s="41"/>
    </row>
    <row r="237" spans="3:7">
      <c r="C237" s="41"/>
      <c r="D237" s="41"/>
      <c r="F237" s="41"/>
      <c r="G237" s="41"/>
    </row>
    <row r="238" spans="3:7">
      <c r="C238" s="41"/>
      <c r="D238" s="41"/>
      <c r="F238" s="41"/>
      <c r="G238" s="41"/>
    </row>
    <row r="239" spans="3:7">
      <c r="C239" s="41"/>
      <c r="D239" s="41"/>
      <c r="F239" s="41"/>
      <c r="G239" s="41"/>
    </row>
    <row r="240" spans="3:7">
      <c r="C240" s="41"/>
      <c r="D240" s="41"/>
      <c r="F240" s="41"/>
      <c r="G240" s="41"/>
    </row>
    <row r="241" spans="3:7">
      <c r="C241" s="41"/>
      <c r="D241" s="41"/>
      <c r="F241" s="41"/>
      <c r="G241" s="41"/>
    </row>
    <row r="242" spans="3:7">
      <c r="C242" s="41"/>
      <c r="D242" s="41"/>
      <c r="F242" s="41"/>
      <c r="G242" s="41"/>
    </row>
    <row r="243" spans="3:7">
      <c r="C243" s="41"/>
      <c r="D243" s="41"/>
      <c r="F243" s="41"/>
      <c r="G243" s="41"/>
    </row>
    <row r="244" spans="3:7">
      <c r="C244" s="41"/>
      <c r="D244" s="41"/>
      <c r="F244" s="41"/>
      <c r="G244" s="41"/>
    </row>
    <row r="245" spans="3:7">
      <c r="C245" s="41"/>
      <c r="D245" s="41"/>
      <c r="F245" s="41"/>
      <c r="G245" s="41"/>
    </row>
    <row r="246" spans="3:7">
      <c r="C246" s="41"/>
      <c r="D246" s="41"/>
      <c r="F246" s="41"/>
      <c r="G246" s="41"/>
    </row>
    <row r="247" spans="3:7">
      <c r="C247" s="41"/>
      <c r="D247" s="41"/>
      <c r="F247" s="41"/>
      <c r="G247" s="41"/>
    </row>
    <row r="248" spans="3:7">
      <c r="C248" s="41"/>
      <c r="D248" s="41"/>
      <c r="F248" s="41"/>
      <c r="G248" s="41"/>
    </row>
    <row r="249" spans="3:7">
      <c r="C249" s="41"/>
      <c r="D249" s="41"/>
      <c r="F249" s="41"/>
      <c r="G249" s="41"/>
    </row>
    <row r="250" spans="3:7">
      <c r="C250" s="41"/>
      <c r="D250" s="41"/>
      <c r="F250" s="41"/>
      <c r="G250" s="41"/>
    </row>
    <row r="251" spans="3:7">
      <c r="C251" s="41"/>
      <c r="D251" s="41"/>
      <c r="F251" s="41"/>
      <c r="G251" s="41"/>
    </row>
    <row r="252" spans="3:7">
      <c r="C252" s="41"/>
      <c r="D252" s="41"/>
      <c r="F252" s="41"/>
      <c r="G252" s="41"/>
    </row>
    <row r="253" spans="3:7">
      <c r="C253" s="41"/>
      <c r="D253" s="41"/>
      <c r="F253" s="41"/>
      <c r="G253" s="41"/>
    </row>
    <row r="254" spans="3:7">
      <c r="C254" s="41"/>
      <c r="D254" s="41"/>
      <c r="F254" s="41"/>
      <c r="G254" s="41"/>
    </row>
    <row r="255" spans="3:7">
      <c r="C255" s="41"/>
      <c r="D255" s="41"/>
      <c r="F255" s="41"/>
      <c r="G255" s="41"/>
    </row>
    <row r="256" spans="3:7">
      <c r="C256" s="41"/>
      <c r="D256" s="41"/>
      <c r="F256" s="41"/>
      <c r="G256" s="41"/>
    </row>
    <row r="257" spans="3:7">
      <c r="C257" s="41"/>
      <c r="D257" s="41"/>
      <c r="F257" s="41"/>
      <c r="G257" s="41"/>
    </row>
    <row r="258" spans="3:7">
      <c r="C258" s="41"/>
      <c r="D258" s="41"/>
      <c r="F258" s="41"/>
      <c r="G258" s="41"/>
    </row>
    <row r="259" spans="3:7">
      <c r="C259" s="41"/>
      <c r="D259" s="41"/>
      <c r="F259" s="41"/>
      <c r="G259" s="41"/>
    </row>
    <row r="260" spans="3:7">
      <c r="C260" s="41"/>
      <c r="D260" s="41"/>
      <c r="F260" s="41"/>
      <c r="G260" s="41"/>
    </row>
    <row r="261" spans="3:7">
      <c r="C261" s="41"/>
      <c r="D261" s="41"/>
      <c r="F261" s="41"/>
      <c r="G261" s="41"/>
    </row>
    <row r="262" spans="3:7">
      <c r="C262" s="41"/>
      <c r="D262" s="41"/>
      <c r="F262" s="41"/>
      <c r="G262" s="41"/>
    </row>
    <row r="263" spans="3:7">
      <c r="C263" s="41"/>
      <c r="D263" s="41"/>
      <c r="F263" s="41"/>
      <c r="G263" s="41"/>
    </row>
    <row r="264" spans="3:7">
      <c r="C264" s="41"/>
      <c r="D264" s="41"/>
      <c r="F264" s="41"/>
      <c r="G264" s="41"/>
    </row>
    <row r="265" spans="3:7">
      <c r="C265" s="41"/>
      <c r="D265" s="41"/>
      <c r="F265" s="41"/>
      <c r="G265" s="41"/>
    </row>
    <row r="266" spans="3:7">
      <c r="C266" s="41"/>
      <c r="D266" s="41"/>
      <c r="F266" s="41"/>
      <c r="G266" s="41"/>
    </row>
    <row r="267" spans="3:7">
      <c r="C267" s="41"/>
      <c r="D267" s="41"/>
      <c r="F267" s="41"/>
      <c r="G267" s="41"/>
    </row>
    <row r="268" spans="3:7">
      <c r="C268" s="41"/>
      <c r="D268" s="41"/>
      <c r="F268" s="41"/>
      <c r="G268" s="41"/>
    </row>
    <row r="269" spans="3:7">
      <c r="C269" s="41"/>
      <c r="D269" s="41"/>
      <c r="F269" s="41"/>
      <c r="G269" s="41"/>
    </row>
    <row r="270" spans="3:7">
      <c r="C270" s="41"/>
      <c r="D270" s="41"/>
      <c r="F270" s="41"/>
      <c r="G270" s="41"/>
    </row>
    <row r="271" spans="3:7">
      <c r="C271" s="41"/>
      <c r="D271" s="41"/>
      <c r="F271" s="41"/>
      <c r="G271" s="41"/>
    </row>
    <row r="272" spans="3:7">
      <c r="C272" s="41"/>
      <c r="D272" s="41"/>
      <c r="F272" s="41"/>
      <c r="G272" s="41"/>
    </row>
    <row r="273" spans="3:7">
      <c r="C273" s="41"/>
      <c r="D273" s="41"/>
      <c r="F273" s="41"/>
      <c r="G273" s="41"/>
    </row>
    <row r="274" spans="3:7">
      <c r="C274" s="41"/>
      <c r="D274" s="41"/>
      <c r="F274" s="41"/>
      <c r="G274" s="41"/>
    </row>
    <row r="275" spans="3:7">
      <c r="C275" s="41"/>
      <c r="D275" s="41"/>
      <c r="F275" s="41"/>
      <c r="G275" s="41"/>
    </row>
    <row r="276" spans="3:7">
      <c r="C276" s="41"/>
      <c r="D276" s="41"/>
      <c r="F276" s="41"/>
      <c r="G276" s="41"/>
    </row>
    <row r="277" spans="3:7">
      <c r="C277" s="41"/>
      <c r="D277" s="41"/>
      <c r="F277" s="41"/>
      <c r="G277" s="41"/>
    </row>
    <row r="278" spans="3:7">
      <c r="C278" s="41"/>
      <c r="D278" s="41"/>
      <c r="F278" s="41"/>
      <c r="G278" s="41"/>
    </row>
    <row r="279" spans="3:7">
      <c r="C279" s="41"/>
      <c r="D279" s="41"/>
      <c r="F279" s="41"/>
      <c r="G279" s="41"/>
    </row>
    <row r="280" spans="3:7">
      <c r="C280" s="41"/>
      <c r="D280" s="41"/>
      <c r="F280" s="41"/>
      <c r="G280" s="41"/>
    </row>
    <row r="281" spans="3:7">
      <c r="C281" s="41"/>
      <c r="D281" s="41"/>
      <c r="F281" s="41"/>
      <c r="G281" s="41"/>
    </row>
    <row r="282" spans="3:7">
      <c r="C282" s="41"/>
      <c r="D282" s="41"/>
      <c r="F282" s="41"/>
      <c r="G282" s="41"/>
    </row>
    <row r="283" spans="3:7">
      <c r="C283" s="41"/>
      <c r="D283" s="41"/>
      <c r="F283" s="41"/>
      <c r="G283" s="41"/>
    </row>
    <row r="284" spans="3:7">
      <c r="C284" s="41"/>
      <c r="D284" s="41"/>
      <c r="F284" s="41"/>
      <c r="G284" s="41"/>
    </row>
    <row r="285" spans="3:7">
      <c r="C285" s="41"/>
      <c r="D285" s="41"/>
      <c r="F285" s="41"/>
      <c r="G285" s="41"/>
    </row>
    <row r="286" spans="3:7">
      <c r="C286" s="41"/>
      <c r="D286" s="41"/>
      <c r="F286" s="41"/>
      <c r="G286" s="41"/>
    </row>
    <row r="287" spans="3:7">
      <c r="C287" s="41"/>
      <c r="D287" s="41"/>
      <c r="F287" s="41"/>
      <c r="G287" s="41"/>
    </row>
    <row r="288" spans="3:7">
      <c r="C288" s="41"/>
      <c r="D288" s="41"/>
      <c r="F288" s="41"/>
      <c r="G288" s="41"/>
    </row>
    <row r="289" spans="3:7">
      <c r="C289" s="41"/>
      <c r="D289" s="41"/>
      <c r="F289" s="41"/>
      <c r="G289" s="41"/>
    </row>
    <row r="290" spans="3:7">
      <c r="C290" s="41"/>
      <c r="D290" s="41"/>
      <c r="F290" s="41"/>
      <c r="G290" s="41"/>
    </row>
    <row r="291" spans="3:7">
      <c r="C291" s="41"/>
      <c r="D291" s="41"/>
      <c r="F291" s="41"/>
      <c r="G291" s="41"/>
    </row>
    <row r="292" spans="3:7">
      <c r="C292" s="41"/>
      <c r="D292" s="41"/>
      <c r="F292" s="41"/>
      <c r="G292" s="41"/>
    </row>
    <row r="293" spans="3:7">
      <c r="C293" s="41"/>
      <c r="D293" s="41"/>
      <c r="F293" s="41"/>
      <c r="G293" s="41"/>
    </row>
    <row r="294" spans="3:7">
      <c r="C294" s="41"/>
      <c r="D294" s="41"/>
      <c r="F294" s="41"/>
      <c r="G294" s="41"/>
    </row>
    <row r="295" spans="3:7">
      <c r="C295" s="41"/>
      <c r="D295" s="41"/>
      <c r="F295" s="41"/>
      <c r="G295" s="41"/>
    </row>
    <row r="296" spans="3:7">
      <c r="C296" s="41"/>
      <c r="D296" s="41"/>
      <c r="F296" s="41"/>
      <c r="G296" s="41"/>
    </row>
    <row r="297" spans="3:7">
      <c r="C297" s="41"/>
      <c r="D297" s="41"/>
      <c r="F297" s="41"/>
      <c r="G297" s="41"/>
    </row>
    <row r="298" spans="3:7">
      <c r="C298" s="41"/>
      <c r="D298" s="41"/>
      <c r="F298" s="41"/>
      <c r="G298" s="41"/>
    </row>
    <row r="299" spans="3:7">
      <c r="C299" s="41"/>
      <c r="D299" s="41"/>
      <c r="F299" s="41"/>
      <c r="G299" s="41"/>
    </row>
    <row r="300" spans="3:7">
      <c r="C300" s="41"/>
      <c r="D300" s="41"/>
      <c r="F300" s="41"/>
      <c r="G300" s="41"/>
    </row>
    <row r="301" spans="3:7">
      <c r="C301" s="41"/>
      <c r="D301" s="41"/>
      <c r="F301" s="41"/>
      <c r="G301" s="41"/>
    </row>
    <row r="302" spans="3:7">
      <c r="C302" s="41"/>
      <c r="D302" s="41"/>
      <c r="F302" s="41"/>
      <c r="G302" s="41"/>
    </row>
    <row r="303" spans="3:7">
      <c r="C303" s="41"/>
      <c r="D303" s="41"/>
      <c r="F303" s="41"/>
      <c r="G303" s="41"/>
    </row>
    <row r="304" spans="3:7">
      <c r="C304" s="41"/>
      <c r="D304" s="41"/>
      <c r="F304" s="41"/>
      <c r="G304" s="41"/>
    </row>
    <row r="305" spans="3:7">
      <c r="C305" s="41"/>
      <c r="D305" s="41"/>
      <c r="F305" s="41"/>
      <c r="G305" s="41"/>
    </row>
    <row r="306" spans="3:7">
      <c r="C306" s="41"/>
      <c r="D306" s="41"/>
      <c r="F306" s="41"/>
      <c r="G306" s="41"/>
    </row>
    <row r="307" spans="3:7">
      <c r="C307" s="41"/>
      <c r="D307" s="41"/>
      <c r="F307" s="41"/>
      <c r="G307" s="41"/>
    </row>
    <row r="308" spans="3:7">
      <c r="C308" s="41"/>
      <c r="D308" s="41"/>
      <c r="F308" s="41"/>
      <c r="G308" s="41"/>
    </row>
    <row r="309" spans="3:7">
      <c r="C309" s="41"/>
      <c r="D309" s="41"/>
      <c r="F309" s="41"/>
      <c r="G309" s="41"/>
    </row>
    <row r="310" spans="3:7">
      <c r="C310" s="41"/>
      <c r="D310" s="41"/>
      <c r="F310" s="41"/>
      <c r="G310" s="41"/>
    </row>
    <row r="311" spans="3:7">
      <c r="C311" s="41"/>
      <c r="D311" s="41"/>
      <c r="F311" s="41"/>
      <c r="G311" s="41"/>
    </row>
    <row r="312" spans="3:7">
      <c r="C312" s="41"/>
      <c r="D312" s="41"/>
      <c r="F312" s="41"/>
      <c r="G312" s="41"/>
    </row>
    <row r="313" spans="3:7">
      <c r="C313" s="41"/>
      <c r="D313" s="41"/>
      <c r="F313" s="41"/>
      <c r="G313" s="41"/>
    </row>
    <row r="314" spans="3:7">
      <c r="C314" s="41"/>
      <c r="D314" s="41"/>
      <c r="F314" s="41"/>
      <c r="G314" s="41"/>
    </row>
    <row r="315" spans="3:7">
      <c r="C315" s="41"/>
      <c r="D315" s="41"/>
      <c r="F315" s="41"/>
      <c r="G315" s="41"/>
    </row>
    <row r="316" spans="3:7">
      <c r="C316" s="41"/>
      <c r="D316" s="41"/>
      <c r="F316" s="41"/>
      <c r="G316" s="41"/>
    </row>
    <row r="317" spans="3:7">
      <c r="C317" s="41"/>
      <c r="D317" s="41"/>
      <c r="F317" s="41"/>
      <c r="G317" s="41"/>
    </row>
    <row r="318" spans="3:7">
      <c r="C318" s="41"/>
      <c r="D318" s="41"/>
      <c r="F318" s="41"/>
      <c r="G318" s="41"/>
    </row>
    <row r="319" spans="3:7">
      <c r="C319" s="41"/>
      <c r="D319" s="41"/>
      <c r="F319" s="41"/>
      <c r="G319" s="41"/>
    </row>
    <row r="320" spans="3:7">
      <c r="C320" s="41"/>
      <c r="D320" s="41"/>
      <c r="F320" s="41"/>
      <c r="G320" s="41"/>
    </row>
    <row r="321" spans="3:7">
      <c r="C321" s="41"/>
      <c r="D321" s="41"/>
      <c r="F321" s="41"/>
      <c r="G321" s="41"/>
    </row>
    <row r="322" spans="3:7">
      <c r="C322" s="41"/>
      <c r="D322" s="41"/>
      <c r="F322" s="41"/>
      <c r="G322" s="41"/>
    </row>
    <row r="323" spans="3:7">
      <c r="C323" s="41"/>
      <c r="D323" s="41"/>
      <c r="F323" s="41"/>
      <c r="G323" s="41"/>
    </row>
    <row r="324" spans="3:7">
      <c r="C324" s="41"/>
      <c r="D324" s="41"/>
      <c r="F324" s="41"/>
      <c r="G324" s="41"/>
    </row>
    <row r="325" spans="3:7">
      <c r="C325" s="41"/>
      <c r="D325" s="41"/>
      <c r="F325" s="41"/>
      <c r="G325" s="41"/>
    </row>
    <row r="326" spans="3:7">
      <c r="C326" s="41"/>
      <c r="D326" s="41"/>
      <c r="F326" s="41"/>
      <c r="G326" s="41"/>
    </row>
    <row r="327" spans="3:7">
      <c r="C327" s="41"/>
      <c r="D327" s="41"/>
      <c r="F327" s="41"/>
      <c r="G327" s="41"/>
    </row>
    <row r="328" spans="3:7">
      <c r="C328" s="41"/>
      <c r="D328" s="41"/>
      <c r="F328" s="41"/>
      <c r="G328" s="41"/>
    </row>
    <row r="329" spans="3:7">
      <c r="C329" s="41"/>
      <c r="D329" s="41"/>
      <c r="F329" s="41"/>
      <c r="G329" s="41"/>
    </row>
    <row r="330" spans="3:7">
      <c r="C330" s="41"/>
      <c r="D330" s="41"/>
      <c r="F330" s="41"/>
      <c r="G330" s="41"/>
    </row>
    <row r="331" spans="3:7">
      <c r="C331" s="41"/>
      <c r="D331" s="41"/>
      <c r="F331" s="41"/>
      <c r="G331" s="41"/>
    </row>
    <row r="332" spans="3:7">
      <c r="C332" s="41"/>
      <c r="D332" s="41"/>
      <c r="F332" s="41"/>
      <c r="G332" s="41"/>
    </row>
    <row r="333" spans="3:7">
      <c r="C333" s="41"/>
      <c r="D333" s="41"/>
      <c r="F333" s="41"/>
      <c r="G333" s="41"/>
    </row>
    <row r="334" spans="3:7">
      <c r="C334" s="41"/>
      <c r="D334" s="41"/>
      <c r="F334" s="41"/>
      <c r="G334" s="41"/>
    </row>
    <row r="335" spans="3:7">
      <c r="C335" s="41"/>
      <c r="D335" s="41"/>
      <c r="F335" s="41"/>
      <c r="G335" s="41"/>
    </row>
    <row r="336" spans="3:7">
      <c r="C336" s="41"/>
      <c r="D336" s="41"/>
      <c r="F336" s="41"/>
      <c r="G336" s="41"/>
    </row>
    <row r="337" spans="3:7">
      <c r="C337" s="41"/>
      <c r="D337" s="41"/>
      <c r="F337" s="41"/>
      <c r="G337" s="41"/>
    </row>
    <row r="338" spans="3:7">
      <c r="C338" s="41"/>
      <c r="D338" s="41"/>
      <c r="F338" s="41"/>
      <c r="G338" s="41"/>
    </row>
    <row r="339" spans="3:7">
      <c r="C339" s="41"/>
      <c r="D339" s="41"/>
      <c r="F339" s="41"/>
      <c r="G339" s="41"/>
    </row>
    <row r="340" spans="3:7">
      <c r="C340" s="41"/>
      <c r="D340" s="41"/>
      <c r="F340" s="41"/>
      <c r="G340" s="41"/>
    </row>
    <row r="341" spans="3:7">
      <c r="C341" s="41"/>
      <c r="D341" s="41"/>
      <c r="F341" s="41"/>
      <c r="G341" s="41"/>
    </row>
    <row r="342" spans="3:7">
      <c r="C342" s="41"/>
      <c r="D342" s="41"/>
      <c r="F342" s="41"/>
      <c r="G342" s="41"/>
    </row>
    <row r="343" spans="3:7">
      <c r="C343" s="41"/>
      <c r="D343" s="41"/>
      <c r="F343" s="41"/>
      <c r="G343" s="41"/>
    </row>
    <row r="344" spans="3:7">
      <c r="C344" s="41"/>
      <c r="D344" s="41"/>
      <c r="F344" s="41"/>
      <c r="G344" s="41"/>
    </row>
    <row r="345" spans="3:7">
      <c r="C345" s="41"/>
      <c r="D345" s="41"/>
      <c r="F345" s="41"/>
      <c r="G345" s="41"/>
    </row>
    <row r="346" spans="3:7">
      <c r="C346" s="41"/>
      <c r="D346" s="41"/>
      <c r="F346" s="41"/>
      <c r="G346" s="41"/>
    </row>
    <row r="347" spans="3:7">
      <c r="C347" s="41"/>
      <c r="D347" s="41"/>
      <c r="F347" s="41"/>
      <c r="G347" s="41"/>
    </row>
    <row r="348" spans="3:7">
      <c r="C348" s="41"/>
      <c r="D348" s="41"/>
      <c r="F348" s="41"/>
      <c r="G348" s="41"/>
    </row>
    <row r="349" spans="3:7">
      <c r="C349" s="41"/>
      <c r="D349" s="41"/>
      <c r="F349" s="41"/>
      <c r="G349" s="41"/>
    </row>
    <row r="350" spans="3:7">
      <c r="C350" s="41"/>
      <c r="D350" s="41"/>
      <c r="F350" s="41"/>
      <c r="G350" s="41"/>
    </row>
    <row r="351" spans="3:7">
      <c r="C351" s="41"/>
      <c r="D351" s="41"/>
      <c r="F351" s="41"/>
      <c r="G351" s="41"/>
    </row>
    <row r="352" spans="3:7">
      <c r="C352" s="41"/>
      <c r="D352" s="41"/>
      <c r="F352" s="41"/>
      <c r="G352" s="41"/>
    </row>
    <row r="353" spans="3:7">
      <c r="C353" s="41"/>
      <c r="D353" s="41"/>
      <c r="F353" s="41"/>
      <c r="G353" s="41"/>
    </row>
    <row r="354" spans="3:7">
      <c r="C354" s="41"/>
      <c r="D354" s="41"/>
      <c r="F354" s="41"/>
      <c r="G354" s="41"/>
    </row>
    <row r="355" spans="3:7">
      <c r="C355" s="41"/>
      <c r="D355" s="41"/>
      <c r="F355" s="41"/>
      <c r="G355" s="41"/>
    </row>
    <row r="356" spans="3:7">
      <c r="C356" s="41"/>
      <c r="D356" s="41"/>
      <c r="F356" s="41"/>
      <c r="G356" s="41"/>
    </row>
    <row r="357" spans="3:7">
      <c r="C357" s="41"/>
      <c r="D357" s="41"/>
      <c r="F357" s="41"/>
      <c r="G357" s="41"/>
    </row>
    <row r="358" spans="3:7">
      <c r="C358" s="41"/>
      <c r="D358" s="41"/>
      <c r="F358" s="41"/>
      <c r="G358" s="41"/>
    </row>
    <row r="359" spans="3:7">
      <c r="C359" s="41"/>
      <c r="D359" s="41"/>
      <c r="F359" s="41"/>
      <c r="G359" s="41"/>
    </row>
    <row r="360" spans="3:7">
      <c r="C360" s="41"/>
      <c r="D360" s="41"/>
      <c r="F360" s="41"/>
      <c r="G360" s="41"/>
    </row>
    <row r="361" spans="3:7">
      <c r="C361" s="41"/>
      <c r="D361" s="41"/>
      <c r="F361" s="41"/>
      <c r="G361" s="41"/>
    </row>
    <row r="362" spans="3:7">
      <c r="C362" s="41"/>
      <c r="D362" s="41"/>
      <c r="F362" s="41"/>
      <c r="G362" s="41"/>
    </row>
    <row r="363" spans="3:7">
      <c r="C363" s="41"/>
      <c r="D363" s="41"/>
      <c r="F363" s="41"/>
      <c r="G363" s="41"/>
    </row>
    <row r="364" spans="3:7">
      <c r="C364" s="41"/>
      <c r="D364" s="41"/>
      <c r="F364" s="41"/>
      <c r="G364" s="41"/>
    </row>
    <row r="365" spans="3:7">
      <c r="C365" s="41"/>
      <c r="D365" s="41"/>
      <c r="F365" s="41"/>
      <c r="G365" s="41"/>
    </row>
    <row r="366" spans="3:7">
      <c r="C366" s="41"/>
      <c r="D366" s="41"/>
      <c r="F366" s="41"/>
      <c r="G366" s="41"/>
    </row>
    <row r="367" spans="3:7">
      <c r="C367" s="41"/>
      <c r="D367" s="41"/>
      <c r="F367" s="41"/>
      <c r="G367" s="41"/>
    </row>
    <row r="368" spans="3:7">
      <c r="C368" s="41"/>
      <c r="D368" s="41"/>
      <c r="F368" s="41"/>
      <c r="G368" s="41"/>
    </row>
    <row r="369" spans="3:7">
      <c r="C369" s="41"/>
      <c r="D369" s="41"/>
      <c r="F369" s="41"/>
      <c r="G369" s="41"/>
    </row>
    <row r="370" spans="3:7">
      <c r="C370" s="41"/>
      <c r="D370" s="41"/>
    </row>
    <row r="371" spans="3:7">
      <c r="C371" s="41"/>
      <c r="D371" s="41"/>
    </row>
    <row r="372" spans="3:7">
      <c r="C372" s="41"/>
      <c r="D372" s="41"/>
    </row>
    <row r="373" spans="3:7">
      <c r="C373" s="41"/>
      <c r="D373" s="41"/>
    </row>
    <row r="374" spans="3:7">
      <c r="C374" s="41"/>
      <c r="D374" s="41"/>
    </row>
    <row r="375" spans="3:7">
      <c r="C375" s="41"/>
      <c r="D375" s="41"/>
    </row>
    <row r="376" spans="3:7">
      <c r="C376" s="41"/>
      <c r="D376" s="41"/>
    </row>
    <row r="377" spans="3:7">
      <c r="C377" s="41"/>
      <c r="D377" s="41"/>
    </row>
    <row r="378" spans="3:7">
      <c r="C378" s="41"/>
      <c r="D378" s="41"/>
    </row>
    <row r="379" spans="3:7">
      <c r="C379" s="41"/>
      <c r="D379" s="41"/>
    </row>
    <row r="380" spans="3:7">
      <c r="C380" s="41"/>
      <c r="D380" s="41"/>
    </row>
    <row r="381" spans="3:7">
      <c r="C381" s="41"/>
      <c r="D381" s="41"/>
    </row>
    <row r="382" spans="3:7">
      <c r="C382" s="41"/>
      <c r="D382" s="41"/>
    </row>
    <row r="383" spans="3:7">
      <c r="C383" s="41"/>
      <c r="D383" s="41"/>
    </row>
    <row r="384" spans="3:7">
      <c r="C384" s="41"/>
      <c r="D384" s="41"/>
    </row>
    <row r="385" spans="3:4">
      <c r="C385" s="41"/>
      <c r="D385" s="41"/>
    </row>
    <row r="386" spans="3:4">
      <c r="C386" s="41"/>
      <c r="D386" s="41"/>
    </row>
    <row r="387" spans="3:4">
      <c r="C387" s="41"/>
      <c r="D387" s="41"/>
    </row>
    <row r="388" spans="3:4">
      <c r="C388" s="41"/>
      <c r="D388" s="41"/>
    </row>
    <row r="389" spans="3:4">
      <c r="C389" s="41"/>
      <c r="D389" s="41"/>
    </row>
    <row r="390" spans="3:4">
      <c r="C390" s="41"/>
      <c r="D390" s="41"/>
    </row>
    <row r="391" spans="3:4">
      <c r="C391" s="41"/>
      <c r="D391" s="41"/>
    </row>
    <row r="392" spans="3:4">
      <c r="C392" s="41"/>
      <c r="D392" s="41"/>
    </row>
    <row r="393" spans="3:4">
      <c r="C393" s="41"/>
      <c r="D393" s="41"/>
    </row>
    <row r="394" spans="3:4">
      <c r="C394" s="41"/>
      <c r="D394" s="41"/>
    </row>
    <row r="395" spans="3:4">
      <c r="C395" s="41"/>
      <c r="D395" s="41"/>
    </row>
    <row r="396" spans="3:4">
      <c r="C396" s="41"/>
      <c r="D396" s="41"/>
    </row>
    <row r="397" spans="3:4">
      <c r="C397" s="41"/>
      <c r="D397" s="41"/>
    </row>
    <row r="398" spans="3:4">
      <c r="C398" s="41"/>
      <c r="D398" s="41"/>
    </row>
    <row r="399" spans="3:4">
      <c r="C399" s="41"/>
      <c r="D399" s="41"/>
    </row>
    <row r="400" spans="3:4">
      <c r="C400" s="41"/>
      <c r="D400" s="41"/>
    </row>
    <row r="401" spans="3:4">
      <c r="C401" s="41"/>
      <c r="D401" s="41"/>
    </row>
    <row r="402" spans="3:4">
      <c r="C402" s="41"/>
      <c r="D402" s="41"/>
    </row>
    <row r="403" spans="3:4">
      <c r="C403" s="41"/>
      <c r="D403" s="41"/>
    </row>
    <row r="404" spans="3:4">
      <c r="C404" s="41"/>
      <c r="D404" s="41"/>
    </row>
    <row r="405" spans="3:4">
      <c r="C405" s="41"/>
      <c r="D405" s="41"/>
    </row>
    <row r="406" spans="3:4">
      <c r="C406" s="41"/>
      <c r="D406" s="41"/>
    </row>
    <row r="407" spans="3:4">
      <c r="C407" s="41"/>
      <c r="D407" s="41"/>
    </row>
    <row r="408" spans="3:4">
      <c r="C408" s="41"/>
      <c r="D408" s="41"/>
    </row>
    <row r="409" spans="3:4">
      <c r="C409" s="41"/>
      <c r="D409" s="41"/>
    </row>
    <row r="410" spans="3:4">
      <c r="C410" s="41"/>
      <c r="D410" s="41"/>
    </row>
    <row r="411" spans="3:4">
      <c r="C411" s="41"/>
      <c r="D411" s="41"/>
    </row>
    <row r="412" spans="3:4">
      <c r="C412" s="41"/>
      <c r="D412" s="41"/>
    </row>
    <row r="413" spans="3:4">
      <c r="C413" s="41"/>
      <c r="D413" s="41"/>
    </row>
    <row r="414" spans="3:4">
      <c r="C414" s="41"/>
      <c r="D414" s="41"/>
    </row>
    <row r="415" spans="3:4">
      <c r="C415" s="41"/>
      <c r="D415" s="41"/>
    </row>
    <row r="416" spans="3:4">
      <c r="C416" s="41"/>
      <c r="D416" s="41"/>
    </row>
    <row r="417" spans="3:4">
      <c r="C417" s="41"/>
      <c r="D417" s="41"/>
    </row>
    <row r="418" spans="3:4">
      <c r="C418" s="41"/>
      <c r="D418" s="41"/>
    </row>
    <row r="419" spans="3:4">
      <c r="C419" s="41"/>
      <c r="D419" s="41"/>
    </row>
    <row r="420" spans="3:4">
      <c r="C420" s="41"/>
      <c r="D420" s="41"/>
    </row>
    <row r="421" spans="3:4">
      <c r="C421" s="41"/>
      <c r="D421" s="41"/>
    </row>
    <row r="422" spans="3:4">
      <c r="C422" s="41"/>
      <c r="D422" s="41"/>
    </row>
    <row r="423" spans="3:4">
      <c r="C423" s="41"/>
      <c r="D423" s="41"/>
    </row>
    <row r="424" spans="3:4">
      <c r="C424" s="41"/>
      <c r="D424" s="41"/>
    </row>
    <row r="425" spans="3:4">
      <c r="C425" s="41"/>
      <c r="D425" s="41"/>
    </row>
    <row r="426" spans="3:4">
      <c r="C426" s="41"/>
      <c r="D426" s="41"/>
    </row>
    <row r="427" spans="3:4">
      <c r="C427" s="41"/>
      <c r="D427" s="41"/>
    </row>
    <row r="428" spans="3:4">
      <c r="C428" s="41"/>
      <c r="D428" s="41"/>
    </row>
    <row r="429" spans="3:4">
      <c r="C429" s="41"/>
      <c r="D429" s="41"/>
    </row>
    <row r="430" spans="3:4">
      <c r="C430" s="41"/>
      <c r="D430" s="41"/>
    </row>
    <row r="431" spans="3:4">
      <c r="C431" s="41"/>
      <c r="D431" s="41"/>
    </row>
    <row r="432" spans="3:4">
      <c r="C432" s="41"/>
      <c r="D432" s="41"/>
    </row>
    <row r="433" spans="3:7">
      <c r="C433" s="41"/>
      <c r="D433" s="41"/>
    </row>
    <row r="434" spans="3:7">
      <c r="C434" s="41"/>
      <c r="D434" s="41"/>
    </row>
    <row r="435" spans="3:7">
      <c r="C435" s="41"/>
      <c r="D435" s="41"/>
    </row>
    <row r="436" spans="3:7">
      <c r="C436" s="41"/>
      <c r="D436" s="41"/>
    </row>
    <row r="437" spans="3:7">
      <c r="C437" s="41"/>
      <c r="D437" s="41"/>
    </row>
    <row r="438" spans="3:7">
      <c r="C438" s="41"/>
      <c r="D438" s="41"/>
    </row>
    <row r="439" spans="3:7">
      <c r="C439" s="41"/>
      <c r="D439" s="41"/>
    </row>
    <row r="440" spans="3:7">
      <c r="C440" s="41"/>
      <c r="D440" s="41"/>
    </row>
    <row r="441" spans="3:7">
      <c r="C441" s="41"/>
      <c r="D441" s="41"/>
      <c r="F441" s="41"/>
      <c r="G441" s="41"/>
    </row>
    <row r="442" spans="3:7">
      <c r="C442" s="41"/>
      <c r="D442" s="41"/>
      <c r="F442" s="41"/>
      <c r="G442" s="41"/>
    </row>
    <row r="443" spans="3:7">
      <c r="C443" s="41"/>
      <c r="D443" s="41"/>
      <c r="F443" s="41"/>
      <c r="G443" s="41"/>
    </row>
    <row r="444" spans="3:7">
      <c r="C444" s="41"/>
      <c r="D444" s="41"/>
      <c r="F444" s="41"/>
      <c r="G444" s="41"/>
    </row>
    <row r="445" spans="3:7">
      <c r="C445" s="41"/>
      <c r="D445" s="41"/>
      <c r="F445" s="41"/>
      <c r="G445" s="41"/>
    </row>
    <row r="446" spans="3:7">
      <c r="C446" s="41"/>
      <c r="D446" s="41"/>
      <c r="F446" s="41"/>
      <c r="G446" s="41"/>
    </row>
    <row r="447" spans="3:7">
      <c r="C447" s="41"/>
      <c r="D447" s="41"/>
      <c r="F447" s="41"/>
      <c r="G447" s="41"/>
    </row>
    <row r="448" spans="3:7">
      <c r="C448" s="41"/>
      <c r="D448" s="41"/>
      <c r="F448" s="41"/>
      <c r="G448" s="41"/>
    </row>
    <row r="449" spans="3:7">
      <c r="C449" s="41"/>
      <c r="D449" s="41"/>
      <c r="F449" s="41"/>
      <c r="G449" s="41"/>
    </row>
    <row r="450" spans="3:7">
      <c r="C450" s="41"/>
      <c r="D450" s="41"/>
      <c r="F450" s="41"/>
      <c r="G450" s="41"/>
    </row>
    <row r="451" spans="3:7">
      <c r="C451" s="41"/>
      <c r="D451" s="41"/>
      <c r="F451" s="41"/>
      <c r="G451" s="41"/>
    </row>
    <row r="452" spans="3:7">
      <c r="C452" s="41"/>
      <c r="D452" s="41"/>
      <c r="F452" s="41"/>
      <c r="G452" s="41"/>
    </row>
    <row r="453" spans="3:7">
      <c r="C453" s="41"/>
      <c r="D453" s="41"/>
      <c r="F453" s="41"/>
      <c r="G453" s="41"/>
    </row>
    <row r="454" spans="3:7">
      <c r="C454" s="41"/>
      <c r="D454" s="41"/>
      <c r="F454" s="41"/>
      <c r="G454" s="41"/>
    </row>
    <row r="455" spans="3:7">
      <c r="C455" s="41"/>
      <c r="D455" s="41"/>
      <c r="F455" s="41"/>
      <c r="G455" s="41"/>
    </row>
    <row r="456" spans="3:7">
      <c r="C456" s="41"/>
      <c r="D456" s="41"/>
      <c r="F456" s="41"/>
      <c r="G456" s="41"/>
    </row>
    <row r="457" spans="3:7">
      <c r="C457" s="41"/>
      <c r="D457" s="41"/>
      <c r="F457" s="41"/>
      <c r="G457" s="41"/>
    </row>
    <row r="458" spans="3:7">
      <c r="C458" s="41"/>
      <c r="D458" s="41"/>
      <c r="F458" s="41"/>
      <c r="G458" s="41"/>
    </row>
    <row r="459" spans="3:7">
      <c r="C459" s="41"/>
      <c r="D459" s="41"/>
      <c r="F459" s="41"/>
      <c r="G459" s="41"/>
    </row>
    <row r="460" spans="3:7">
      <c r="C460" s="41"/>
      <c r="D460" s="41"/>
      <c r="F460" s="41"/>
      <c r="G460" s="41"/>
    </row>
    <row r="461" spans="3:7">
      <c r="C461" s="41"/>
      <c r="D461" s="41"/>
      <c r="F461" s="41"/>
      <c r="G461" s="41"/>
    </row>
    <row r="462" spans="3:7">
      <c r="C462" s="41"/>
      <c r="D462" s="41"/>
      <c r="F462" s="41"/>
      <c r="G462" s="41"/>
    </row>
    <row r="463" spans="3:7">
      <c r="C463" s="41"/>
      <c r="D463" s="41"/>
      <c r="F463" s="41"/>
      <c r="G463" s="41"/>
    </row>
    <row r="464" spans="3:7">
      <c r="C464" s="41"/>
      <c r="D464" s="41"/>
      <c r="F464" s="41"/>
      <c r="G464" s="41"/>
    </row>
    <row r="465" spans="3:7">
      <c r="C465" s="41"/>
      <c r="D465" s="41"/>
      <c r="F465" s="41"/>
      <c r="G465" s="41"/>
    </row>
    <row r="466" spans="3:7">
      <c r="C466" s="41"/>
      <c r="D466" s="41"/>
      <c r="F466" s="41"/>
      <c r="G466" s="41"/>
    </row>
    <row r="467" spans="3:7">
      <c r="C467" s="41"/>
      <c r="D467" s="41"/>
      <c r="F467" s="41"/>
      <c r="G467" s="41"/>
    </row>
    <row r="468" spans="3:7">
      <c r="C468" s="41"/>
      <c r="D468" s="41"/>
      <c r="F468" s="41"/>
      <c r="G468" s="41"/>
    </row>
    <row r="469" spans="3:7">
      <c r="C469" s="41"/>
      <c r="D469" s="41"/>
      <c r="F469" s="41"/>
      <c r="G469" s="41"/>
    </row>
    <row r="470" spans="3:7">
      <c r="C470" s="41"/>
      <c r="D470" s="41"/>
      <c r="F470" s="41"/>
      <c r="G470" s="41"/>
    </row>
    <row r="471" spans="3:7">
      <c r="C471" s="41"/>
      <c r="D471" s="41"/>
      <c r="F471" s="41"/>
      <c r="G471" s="41"/>
    </row>
    <row r="472" spans="3:7">
      <c r="C472" s="41"/>
      <c r="D472" s="41"/>
      <c r="F472" s="41"/>
      <c r="G472" s="41"/>
    </row>
    <row r="473" spans="3:7">
      <c r="C473" s="41"/>
      <c r="D473" s="41"/>
      <c r="F473" s="41"/>
      <c r="G473" s="41"/>
    </row>
    <row r="474" spans="3:7">
      <c r="C474" s="41"/>
      <c r="D474" s="41"/>
      <c r="F474" s="41"/>
      <c r="G474" s="41"/>
    </row>
    <row r="475" spans="3:7">
      <c r="C475" s="41"/>
      <c r="D475" s="41"/>
      <c r="F475" s="41"/>
      <c r="G475" s="41"/>
    </row>
    <row r="476" spans="3:7">
      <c r="C476" s="41"/>
      <c r="D476" s="41"/>
      <c r="F476" s="41"/>
      <c r="G476" s="41"/>
    </row>
    <row r="477" spans="3:7">
      <c r="C477" s="41"/>
      <c r="D477" s="41"/>
      <c r="F477" s="41"/>
      <c r="G477" s="41"/>
    </row>
    <row r="478" spans="3:7">
      <c r="C478" s="41"/>
      <c r="D478" s="41"/>
      <c r="F478" s="41"/>
      <c r="G478" s="41"/>
    </row>
    <row r="479" spans="3:7">
      <c r="C479" s="41"/>
      <c r="D479" s="41"/>
      <c r="F479" s="41"/>
      <c r="G479" s="41"/>
    </row>
    <row r="480" spans="3:7">
      <c r="C480" s="41"/>
      <c r="D480" s="41"/>
      <c r="F480" s="41"/>
      <c r="G480" s="41"/>
    </row>
    <row r="481" spans="3:7">
      <c r="C481" s="41"/>
      <c r="D481" s="41"/>
      <c r="F481" s="41"/>
      <c r="G481" s="41"/>
    </row>
    <row r="482" spans="3:7">
      <c r="C482" s="41"/>
      <c r="D482" s="41"/>
      <c r="F482" s="41"/>
      <c r="G482" s="41"/>
    </row>
    <row r="483" spans="3:7">
      <c r="C483" s="41"/>
      <c r="D483" s="41"/>
      <c r="F483" s="41"/>
      <c r="G483" s="41"/>
    </row>
    <row r="484" spans="3:7">
      <c r="C484" s="41"/>
      <c r="D484" s="41"/>
      <c r="F484" s="41"/>
      <c r="G484" s="41"/>
    </row>
    <row r="485" spans="3:7">
      <c r="C485" s="41"/>
      <c r="D485" s="41"/>
      <c r="F485" s="41"/>
      <c r="G485" s="41"/>
    </row>
    <row r="486" spans="3:7">
      <c r="C486" s="41"/>
      <c r="D486" s="41"/>
      <c r="F486" s="41"/>
      <c r="G486" s="41"/>
    </row>
    <row r="487" spans="3:7">
      <c r="C487" s="41"/>
      <c r="D487" s="41"/>
      <c r="F487" s="41"/>
      <c r="G487" s="41"/>
    </row>
    <row r="488" spans="3:7">
      <c r="C488" s="41"/>
      <c r="D488" s="41"/>
      <c r="F488" s="41"/>
      <c r="G488" s="41"/>
    </row>
    <row r="489" spans="3:7">
      <c r="C489" s="41"/>
      <c r="D489" s="41"/>
      <c r="F489" s="41"/>
      <c r="G489" s="41"/>
    </row>
    <row r="490" spans="3:7">
      <c r="C490" s="41"/>
      <c r="D490" s="41"/>
      <c r="F490" s="41"/>
      <c r="G490" s="41"/>
    </row>
    <row r="491" spans="3:7">
      <c r="C491" s="41"/>
      <c r="D491" s="41"/>
      <c r="F491" s="41"/>
      <c r="G491" s="41"/>
    </row>
    <row r="492" spans="3:7">
      <c r="C492" s="41"/>
      <c r="D492" s="41"/>
      <c r="F492" s="41"/>
      <c r="G492" s="41"/>
    </row>
    <row r="493" spans="3:7">
      <c r="C493" s="41"/>
      <c r="D493" s="41"/>
      <c r="F493" s="41"/>
      <c r="G493" s="41"/>
    </row>
    <row r="494" spans="3:7">
      <c r="C494" s="41"/>
      <c r="D494" s="41"/>
      <c r="F494" s="41"/>
      <c r="G494" s="41"/>
    </row>
    <row r="495" spans="3:7">
      <c r="C495" s="41"/>
      <c r="D495" s="41"/>
      <c r="F495" s="41"/>
      <c r="G495" s="41"/>
    </row>
    <row r="496" spans="3:7">
      <c r="C496" s="41"/>
      <c r="D496" s="41"/>
      <c r="F496" s="41"/>
      <c r="G496" s="41"/>
    </row>
    <row r="497" spans="3:7">
      <c r="C497" s="41"/>
      <c r="D497" s="41"/>
      <c r="F497" s="41"/>
      <c r="G497" s="41"/>
    </row>
    <row r="498" spans="3:7">
      <c r="C498" s="41"/>
      <c r="D498" s="41"/>
      <c r="F498" s="41"/>
      <c r="G498" s="41"/>
    </row>
    <row r="499" spans="3:7">
      <c r="C499" s="41"/>
      <c r="D499" s="41"/>
      <c r="F499" s="41"/>
      <c r="G499" s="41"/>
    </row>
    <row r="500" spans="3:7">
      <c r="C500" s="41"/>
      <c r="D500" s="41"/>
      <c r="F500" s="41"/>
      <c r="G500" s="41"/>
    </row>
    <row r="501" spans="3:7">
      <c r="C501" s="41"/>
      <c r="D501" s="41"/>
      <c r="F501" s="41"/>
      <c r="G501" s="41"/>
    </row>
    <row r="502" spans="3:7">
      <c r="C502" s="41"/>
      <c r="D502" s="41"/>
      <c r="F502" s="41"/>
      <c r="G502" s="41"/>
    </row>
    <row r="503" spans="3:7">
      <c r="C503" s="41"/>
      <c r="D503" s="41"/>
      <c r="F503" s="41"/>
      <c r="G503" s="41"/>
    </row>
    <row r="504" spans="3:7">
      <c r="C504" s="41"/>
      <c r="D504" s="41"/>
      <c r="F504" s="41"/>
      <c r="G504" s="41"/>
    </row>
    <row r="505" spans="3:7">
      <c r="C505" s="41"/>
      <c r="D505" s="41"/>
      <c r="F505" s="41"/>
      <c r="G505" s="41"/>
    </row>
    <row r="506" spans="3:7">
      <c r="C506" s="41"/>
      <c r="D506" s="41"/>
      <c r="F506" s="41"/>
      <c r="G506" s="41"/>
    </row>
    <row r="507" spans="3:7">
      <c r="C507" s="41"/>
      <c r="D507" s="41"/>
      <c r="F507" s="41"/>
      <c r="G507" s="41"/>
    </row>
    <row r="508" spans="3:7">
      <c r="C508" s="41"/>
      <c r="D508" s="41"/>
      <c r="F508" s="41"/>
      <c r="G508" s="41"/>
    </row>
    <row r="509" spans="3:7">
      <c r="C509" s="41"/>
      <c r="D509" s="41"/>
      <c r="F509" s="41"/>
      <c r="G509" s="41"/>
    </row>
    <row r="510" spans="3:7">
      <c r="C510" s="41"/>
      <c r="D510" s="41"/>
      <c r="F510" s="41"/>
      <c r="G510" s="41"/>
    </row>
    <row r="511" spans="3:7">
      <c r="C511" s="41"/>
      <c r="D511" s="41"/>
      <c r="F511" s="41"/>
      <c r="G511" s="41"/>
    </row>
    <row r="512" spans="3:7">
      <c r="C512" s="41"/>
      <c r="D512" s="41"/>
      <c r="F512" s="41"/>
      <c r="G512" s="41"/>
    </row>
    <row r="513" spans="3:7">
      <c r="C513" s="41"/>
      <c r="D513" s="41"/>
      <c r="F513" s="41"/>
      <c r="G513" s="41"/>
    </row>
    <row r="514" spans="3:7">
      <c r="C514" s="41"/>
      <c r="D514" s="41"/>
      <c r="F514" s="41"/>
      <c r="G514" s="41"/>
    </row>
    <row r="515" spans="3:7">
      <c r="C515" s="41"/>
      <c r="D515" s="41"/>
      <c r="F515" s="41"/>
      <c r="G515" s="41"/>
    </row>
    <row r="516" spans="3:7">
      <c r="C516" s="41"/>
      <c r="D516" s="41"/>
      <c r="F516" s="41"/>
      <c r="G516" s="41"/>
    </row>
    <row r="517" spans="3:7">
      <c r="C517" s="41"/>
      <c r="D517" s="41"/>
      <c r="F517" s="41"/>
      <c r="G517" s="41"/>
    </row>
    <row r="518" spans="3:7">
      <c r="C518" s="41"/>
      <c r="D518" s="41"/>
      <c r="F518" s="41"/>
      <c r="G518" s="41"/>
    </row>
    <row r="519" spans="3:7">
      <c r="C519" s="41"/>
      <c r="D519" s="41"/>
      <c r="F519" s="41"/>
      <c r="G519" s="41"/>
    </row>
    <row r="520" spans="3:7">
      <c r="C520" s="41"/>
      <c r="D520" s="41"/>
      <c r="F520" s="41"/>
      <c r="G520" s="41"/>
    </row>
    <row r="521" spans="3:7">
      <c r="C521" s="41"/>
      <c r="D521" s="41"/>
      <c r="F521" s="41"/>
      <c r="G521" s="41"/>
    </row>
    <row r="522" spans="3:7">
      <c r="C522" s="41"/>
      <c r="D522" s="41"/>
      <c r="F522" s="41"/>
      <c r="G522" s="41"/>
    </row>
    <row r="523" spans="3:7">
      <c r="C523" s="41"/>
      <c r="D523" s="41"/>
      <c r="F523" s="41"/>
      <c r="G523" s="41"/>
    </row>
    <row r="524" spans="3:7">
      <c r="C524" s="41"/>
      <c r="D524" s="41"/>
      <c r="F524" s="41"/>
      <c r="G524" s="41"/>
    </row>
    <row r="525" spans="3:7">
      <c r="C525" s="41"/>
      <c r="D525" s="41"/>
      <c r="F525" s="41"/>
      <c r="G525" s="41"/>
    </row>
    <row r="526" spans="3:7">
      <c r="C526" s="41"/>
      <c r="D526" s="41"/>
      <c r="F526" s="41"/>
      <c r="G526" s="41"/>
    </row>
    <row r="527" spans="3:7">
      <c r="C527" s="41"/>
      <c r="D527" s="41"/>
      <c r="F527" s="41"/>
      <c r="G527" s="41"/>
    </row>
    <row r="528" spans="3:7">
      <c r="C528" s="41"/>
      <c r="D528" s="41"/>
      <c r="F528" s="41"/>
      <c r="G528" s="41"/>
    </row>
    <row r="529" spans="3:7">
      <c r="C529" s="41"/>
      <c r="D529" s="41"/>
      <c r="F529" s="41"/>
      <c r="G529" s="41"/>
    </row>
    <row r="530" spans="3:7">
      <c r="C530" s="41"/>
      <c r="D530" s="41"/>
      <c r="F530" s="41"/>
      <c r="G530" s="41"/>
    </row>
    <row r="531" spans="3:7">
      <c r="C531" s="41"/>
      <c r="D531" s="41"/>
      <c r="F531" s="41"/>
      <c r="G531" s="41"/>
    </row>
    <row r="532" spans="3:7">
      <c r="C532" s="41"/>
      <c r="D532" s="41"/>
      <c r="F532" s="41"/>
      <c r="G532" s="41"/>
    </row>
    <row r="533" spans="3:7">
      <c r="C533" s="41"/>
      <c r="D533" s="41"/>
      <c r="F533" s="41"/>
      <c r="G533" s="41"/>
    </row>
    <row r="534" spans="3:7">
      <c r="C534" s="41"/>
      <c r="D534" s="41"/>
      <c r="F534" s="41"/>
      <c r="G534" s="41"/>
    </row>
    <row r="535" spans="3:7">
      <c r="C535" s="41"/>
      <c r="D535" s="41"/>
      <c r="F535" s="41"/>
      <c r="G535" s="41"/>
    </row>
    <row r="536" spans="3:7">
      <c r="C536" s="41"/>
      <c r="D536" s="41"/>
      <c r="F536" s="41"/>
      <c r="G536" s="41"/>
    </row>
    <row r="537" spans="3:7">
      <c r="C537" s="41"/>
      <c r="D537" s="41"/>
      <c r="F537" s="41"/>
      <c r="G537" s="41"/>
    </row>
    <row r="538" spans="3:7">
      <c r="C538" s="41"/>
      <c r="D538" s="41"/>
      <c r="F538" s="41"/>
      <c r="G538" s="41"/>
    </row>
    <row r="539" spans="3:7">
      <c r="C539" s="41"/>
      <c r="D539" s="41"/>
      <c r="F539" s="41"/>
      <c r="G539" s="41"/>
    </row>
    <row r="540" spans="3:7">
      <c r="C540" s="41"/>
      <c r="D540" s="41"/>
      <c r="F540" s="41"/>
      <c r="G540" s="41"/>
    </row>
    <row r="541" spans="3:7">
      <c r="C541" s="41"/>
      <c r="D541" s="41"/>
      <c r="F541" s="41"/>
      <c r="G541" s="41"/>
    </row>
    <row r="542" spans="3:7">
      <c r="C542" s="41"/>
      <c r="D542" s="41"/>
      <c r="F542" s="41"/>
      <c r="G542" s="41"/>
    </row>
    <row r="543" spans="3:7">
      <c r="C543" s="41"/>
      <c r="D543" s="41"/>
      <c r="F543" s="41"/>
      <c r="G543" s="41"/>
    </row>
    <row r="544" spans="3:7">
      <c r="C544" s="41"/>
      <c r="D544" s="41"/>
      <c r="F544" s="41"/>
      <c r="G544" s="41"/>
    </row>
    <row r="545" spans="3:7">
      <c r="C545" s="41"/>
      <c r="D545" s="41"/>
      <c r="F545" s="41"/>
      <c r="G545" s="41"/>
    </row>
    <row r="546" spans="3:7">
      <c r="C546" s="41"/>
      <c r="D546" s="41"/>
      <c r="F546" s="41"/>
      <c r="G546" s="41"/>
    </row>
    <row r="547" spans="3:7">
      <c r="C547" s="41"/>
      <c r="D547" s="41"/>
      <c r="F547" s="41"/>
      <c r="G547" s="41"/>
    </row>
    <row r="548" spans="3:7">
      <c r="C548" s="41"/>
      <c r="D548" s="41"/>
      <c r="F548" s="41"/>
      <c r="G548" s="41"/>
    </row>
    <row r="549" spans="3:7">
      <c r="C549" s="41"/>
      <c r="D549" s="41"/>
      <c r="F549" s="41"/>
      <c r="G549" s="41"/>
    </row>
    <row r="550" spans="3:7">
      <c r="C550" s="41"/>
      <c r="D550" s="41"/>
      <c r="F550" s="41"/>
      <c r="G550" s="41"/>
    </row>
    <row r="551" spans="3:7">
      <c r="C551" s="41"/>
      <c r="D551" s="41"/>
      <c r="F551" s="41"/>
      <c r="G551" s="41"/>
    </row>
    <row r="552" spans="3:7">
      <c r="C552" s="41"/>
      <c r="D552" s="41"/>
      <c r="F552" s="41"/>
      <c r="G552" s="41"/>
    </row>
    <row r="553" spans="3:7">
      <c r="C553" s="41"/>
      <c r="D553" s="41"/>
      <c r="F553" s="41"/>
      <c r="G553" s="41"/>
    </row>
    <row r="554" spans="3:7">
      <c r="C554" s="41"/>
      <c r="D554" s="41"/>
      <c r="F554" s="41"/>
      <c r="G554" s="41"/>
    </row>
    <row r="555" spans="3:7">
      <c r="C555" s="41"/>
      <c r="D555" s="41"/>
      <c r="F555" s="41"/>
      <c r="G555" s="41"/>
    </row>
    <row r="556" spans="3:7">
      <c r="C556" s="41"/>
      <c r="D556" s="41"/>
      <c r="F556" s="41"/>
      <c r="G556" s="41"/>
    </row>
    <row r="557" spans="3:7">
      <c r="C557" s="41"/>
      <c r="D557" s="41"/>
      <c r="F557" s="41"/>
      <c r="G557" s="41"/>
    </row>
    <row r="558" spans="3:7">
      <c r="C558" s="41"/>
      <c r="D558" s="41"/>
      <c r="F558" s="41"/>
      <c r="G558" s="41"/>
    </row>
    <row r="559" spans="3:7">
      <c r="C559" s="41"/>
      <c r="D559" s="41"/>
      <c r="F559" s="41"/>
      <c r="G559" s="41"/>
    </row>
    <row r="560" spans="3:7">
      <c r="C560" s="41"/>
      <c r="D560" s="41"/>
      <c r="F560" s="41"/>
      <c r="G560" s="41"/>
    </row>
    <row r="561" spans="3:7">
      <c r="C561" s="41"/>
      <c r="D561" s="41"/>
      <c r="F561" s="41"/>
      <c r="G561" s="41"/>
    </row>
    <row r="562" spans="3:7">
      <c r="C562" s="41"/>
      <c r="D562" s="41"/>
      <c r="F562" s="41"/>
      <c r="G562" s="41"/>
    </row>
    <row r="563" spans="3:7">
      <c r="C563" s="41"/>
      <c r="D563" s="41"/>
      <c r="F563" s="41"/>
      <c r="G563" s="41"/>
    </row>
    <row r="564" spans="3:7">
      <c r="C564" s="41"/>
      <c r="D564" s="41"/>
      <c r="F564" s="41"/>
      <c r="G564" s="41"/>
    </row>
    <row r="565" spans="3:7">
      <c r="C565" s="41"/>
      <c r="D565" s="41"/>
      <c r="F565" s="41"/>
      <c r="G565" s="41"/>
    </row>
    <row r="566" spans="3:7">
      <c r="C566" s="41"/>
      <c r="D566" s="41"/>
      <c r="F566" s="41"/>
      <c r="G566" s="41"/>
    </row>
    <row r="567" spans="3:7">
      <c r="C567" s="41"/>
      <c r="D567" s="41"/>
      <c r="F567" s="41"/>
      <c r="G567" s="41"/>
    </row>
    <row r="568" spans="3:7">
      <c r="C568" s="41"/>
      <c r="D568" s="41"/>
      <c r="F568" s="41"/>
      <c r="G568" s="41"/>
    </row>
    <row r="569" spans="3:7">
      <c r="C569" s="41"/>
      <c r="D569" s="41"/>
      <c r="F569" s="41"/>
      <c r="G569" s="41"/>
    </row>
    <row r="570" spans="3:7">
      <c r="C570" s="41"/>
      <c r="D570" s="41"/>
      <c r="F570" s="41"/>
      <c r="G570" s="41"/>
    </row>
    <row r="571" spans="3:7">
      <c r="C571" s="41"/>
      <c r="D571" s="41"/>
      <c r="F571" s="41"/>
      <c r="G571" s="41"/>
    </row>
    <row r="572" spans="3:7">
      <c r="C572" s="41"/>
      <c r="D572" s="41"/>
      <c r="F572" s="41"/>
      <c r="G572" s="41"/>
    </row>
    <row r="573" spans="3:7">
      <c r="C573" s="41"/>
      <c r="D573" s="41"/>
      <c r="F573" s="41"/>
      <c r="G573" s="41"/>
    </row>
    <row r="574" spans="3:7">
      <c r="C574" s="41"/>
      <c r="D574" s="41"/>
      <c r="F574" s="41"/>
      <c r="G574" s="41"/>
    </row>
    <row r="575" spans="3:7">
      <c r="C575" s="41"/>
      <c r="D575" s="41"/>
      <c r="F575" s="41"/>
      <c r="G575" s="41"/>
    </row>
    <row r="576" spans="3:7">
      <c r="C576" s="41"/>
      <c r="D576" s="41"/>
      <c r="F576" s="41"/>
      <c r="G576" s="41"/>
    </row>
    <row r="577" spans="3:7">
      <c r="C577" s="41"/>
      <c r="D577" s="41"/>
      <c r="F577" s="41"/>
      <c r="G577" s="41"/>
    </row>
    <row r="578" spans="3:7">
      <c r="C578" s="41"/>
      <c r="D578" s="41"/>
      <c r="F578" s="41"/>
      <c r="G578" s="41"/>
    </row>
    <row r="579" spans="3:7">
      <c r="C579" s="41"/>
      <c r="D579" s="41"/>
      <c r="F579" s="41"/>
      <c r="G579" s="41"/>
    </row>
    <row r="580" spans="3:7">
      <c r="C580" s="41"/>
      <c r="D580" s="41"/>
      <c r="F580" s="41"/>
      <c r="G580" s="41"/>
    </row>
    <row r="581" spans="3:7">
      <c r="C581" s="41"/>
      <c r="D581" s="41"/>
      <c r="F581" s="41"/>
      <c r="G581" s="41"/>
    </row>
    <row r="582" spans="3:7">
      <c r="C582" s="41"/>
      <c r="D582" s="41"/>
      <c r="F582" s="41"/>
      <c r="G582" s="41"/>
    </row>
    <row r="583" spans="3:7">
      <c r="C583" s="41"/>
      <c r="D583" s="41"/>
      <c r="F583" s="41"/>
      <c r="G583" s="41"/>
    </row>
    <row r="584" spans="3:7">
      <c r="C584" s="41"/>
      <c r="D584" s="41"/>
      <c r="F584" s="41"/>
      <c r="G584" s="41"/>
    </row>
    <row r="585" spans="3:7">
      <c r="C585" s="41"/>
      <c r="D585" s="41"/>
      <c r="F585" s="41"/>
      <c r="G585" s="41"/>
    </row>
    <row r="586" spans="3:7">
      <c r="C586" s="41"/>
      <c r="D586" s="41"/>
      <c r="F586" s="41"/>
      <c r="G586" s="41"/>
    </row>
    <row r="587" spans="3:7">
      <c r="C587" s="41"/>
      <c r="D587" s="41"/>
      <c r="F587" s="41"/>
      <c r="G587" s="41"/>
    </row>
    <row r="588" spans="3:7">
      <c r="C588" s="41"/>
      <c r="D588" s="41"/>
      <c r="F588" s="41"/>
      <c r="G588" s="41"/>
    </row>
    <row r="589" spans="3:7">
      <c r="C589" s="41"/>
      <c r="D589" s="41"/>
      <c r="F589" s="41"/>
      <c r="G589" s="41"/>
    </row>
    <row r="590" spans="3:7">
      <c r="C590" s="41"/>
      <c r="D590" s="41"/>
      <c r="F590" s="41"/>
      <c r="G590" s="41"/>
    </row>
    <row r="591" spans="3:7">
      <c r="C591" s="41"/>
      <c r="D591" s="41"/>
      <c r="F591" s="41"/>
      <c r="G591" s="41"/>
    </row>
    <row r="592" spans="3:7">
      <c r="C592" s="41"/>
      <c r="D592" s="41"/>
      <c r="F592" s="41"/>
      <c r="G592" s="41"/>
    </row>
    <row r="593" spans="3:7">
      <c r="C593" s="41"/>
      <c r="D593" s="41"/>
      <c r="F593" s="41"/>
      <c r="G593" s="41"/>
    </row>
    <row r="594" spans="3:7">
      <c r="C594" s="41"/>
      <c r="D594" s="41"/>
      <c r="F594" s="41"/>
      <c r="G594" s="41"/>
    </row>
    <row r="595" spans="3:7">
      <c r="C595" s="41"/>
      <c r="D595" s="41"/>
      <c r="F595" s="41"/>
      <c r="G595" s="41"/>
    </row>
    <row r="596" spans="3:7">
      <c r="C596" s="41"/>
      <c r="D596" s="41"/>
      <c r="F596" s="41"/>
      <c r="G596" s="41"/>
    </row>
    <row r="597" spans="3:7">
      <c r="C597" s="41"/>
      <c r="D597" s="41"/>
      <c r="F597" s="41"/>
      <c r="G597" s="41"/>
    </row>
    <row r="598" spans="3:7">
      <c r="C598" s="41"/>
      <c r="D598" s="41"/>
      <c r="F598" s="41"/>
      <c r="G598" s="41"/>
    </row>
    <row r="599" spans="3:7">
      <c r="C599" s="41"/>
      <c r="D599" s="41"/>
      <c r="F599" s="41"/>
      <c r="G599" s="41"/>
    </row>
    <row r="600" spans="3:7">
      <c r="C600" s="41"/>
      <c r="D600" s="41"/>
      <c r="F600" s="41"/>
      <c r="G600" s="41"/>
    </row>
    <row r="601" spans="3:7">
      <c r="C601" s="41"/>
      <c r="D601" s="41"/>
      <c r="F601" s="41"/>
      <c r="G601" s="41"/>
    </row>
    <row r="602" spans="3:7">
      <c r="C602" s="41"/>
      <c r="D602" s="41"/>
      <c r="F602" s="41"/>
      <c r="G602" s="41"/>
    </row>
    <row r="603" spans="3:7">
      <c r="C603" s="41"/>
      <c r="D603" s="41"/>
      <c r="F603" s="41"/>
      <c r="G603" s="41"/>
    </row>
    <row r="604" spans="3:7">
      <c r="C604" s="41"/>
      <c r="D604" s="41"/>
      <c r="F604" s="41"/>
      <c r="G604" s="41"/>
    </row>
    <row r="605" spans="3:7">
      <c r="C605" s="41"/>
      <c r="D605" s="41"/>
      <c r="F605" s="41"/>
      <c r="G605" s="41"/>
    </row>
    <row r="606" spans="3:7">
      <c r="C606" s="41"/>
      <c r="D606" s="41"/>
      <c r="F606" s="41"/>
      <c r="G606" s="41"/>
    </row>
    <row r="607" spans="3:7">
      <c r="C607" s="41"/>
      <c r="D607" s="41"/>
      <c r="F607" s="41"/>
      <c r="G607" s="41"/>
    </row>
    <row r="608" spans="3:7">
      <c r="C608" s="41"/>
      <c r="D608" s="41"/>
      <c r="F608" s="41"/>
      <c r="G608" s="41"/>
    </row>
    <row r="609" spans="3:7">
      <c r="C609" s="41"/>
      <c r="D609" s="41"/>
      <c r="F609" s="41"/>
      <c r="G609" s="41"/>
    </row>
    <row r="610" spans="3:7">
      <c r="C610" s="41"/>
      <c r="D610" s="41"/>
      <c r="F610" s="41"/>
      <c r="G610" s="41"/>
    </row>
    <row r="611" spans="3:7">
      <c r="C611" s="41"/>
      <c r="D611" s="41"/>
      <c r="F611" s="41"/>
      <c r="G611" s="41"/>
    </row>
    <row r="612" spans="3:7">
      <c r="C612" s="41"/>
      <c r="D612" s="41"/>
      <c r="F612" s="41"/>
      <c r="G612" s="41"/>
    </row>
    <row r="613" spans="3:7">
      <c r="C613" s="41"/>
      <c r="D613" s="41"/>
      <c r="F613" s="41"/>
      <c r="G613" s="41"/>
    </row>
    <row r="614" spans="3:7">
      <c r="C614" s="41"/>
      <c r="D614" s="41"/>
      <c r="F614" s="41"/>
      <c r="G614" s="41"/>
    </row>
    <row r="615" spans="3:7">
      <c r="C615" s="41"/>
      <c r="D615" s="41"/>
      <c r="F615" s="41"/>
      <c r="G615" s="41"/>
    </row>
    <row r="616" spans="3:7">
      <c r="C616" s="41"/>
      <c r="D616" s="41"/>
      <c r="F616" s="41"/>
      <c r="G616" s="41"/>
    </row>
    <row r="617" spans="3:7">
      <c r="C617" s="41"/>
      <c r="D617" s="41"/>
      <c r="F617" s="41"/>
      <c r="G617" s="41"/>
    </row>
    <row r="618" spans="3:7">
      <c r="C618" s="41"/>
      <c r="D618" s="41"/>
      <c r="F618" s="41"/>
      <c r="G618" s="41"/>
    </row>
    <row r="619" spans="3:7">
      <c r="C619" s="41"/>
      <c r="D619" s="41"/>
      <c r="F619" s="41"/>
      <c r="G619" s="41"/>
    </row>
    <row r="620" spans="3:7">
      <c r="C620" s="41"/>
      <c r="D620" s="41"/>
      <c r="F620" s="41"/>
      <c r="G620" s="41"/>
    </row>
    <row r="621" spans="3:7">
      <c r="C621" s="41"/>
      <c r="D621" s="41"/>
      <c r="F621" s="41"/>
      <c r="G621" s="41"/>
    </row>
    <row r="622" spans="3:7">
      <c r="C622" s="41"/>
      <c r="D622" s="41"/>
      <c r="F622" s="41"/>
      <c r="G622" s="41"/>
    </row>
    <row r="623" spans="3:7">
      <c r="C623" s="41"/>
      <c r="D623" s="41"/>
      <c r="F623" s="41"/>
      <c r="G623" s="41"/>
    </row>
    <row r="624" spans="3:7">
      <c r="C624" s="41"/>
      <c r="D624" s="41"/>
      <c r="F624" s="41"/>
      <c r="G624" s="41"/>
    </row>
    <row r="625" spans="3:7">
      <c r="C625" s="41"/>
      <c r="D625" s="41"/>
      <c r="F625" s="41"/>
      <c r="G625" s="41"/>
    </row>
    <row r="626" spans="3:7">
      <c r="C626" s="41"/>
      <c r="D626" s="41"/>
      <c r="F626" s="41"/>
      <c r="G626" s="41"/>
    </row>
    <row r="627" spans="3:7">
      <c r="C627" s="41"/>
      <c r="D627" s="41"/>
      <c r="F627" s="41"/>
      <c r="G627" s="41"/>
    </row>
    <row r="628" spans="3:7">
      <c r="C628" s="41"/>
      <c r="D628" s="41"/>
      <c r="F628" s="41"/>
      <c r="G628" s="41"/>
    </row>
    <row r="629" spans="3:7">
      <c r="C629" s="41"/>
      <c r="D629" s="41"/>
      <c r="F629" s="41"/>
      <c r="G629" s="41"/>
    </row>
    <row r="630" spans="3:7">
      <c r="C630" s="41"/>
      <c r="D630" s="41"/>
      <c r="F630" s="41"/>
      <c r="G630" s="41"/>
    </row>
    <row r="631" spans="3:7">
      <c r="C631" s="41"/>
      <c r="D631" s="41"/>
      <c r="F631" s="41"/>
      <c r="G631" s="41"/>
    </row>
    <row r="632" spans="3:7">
      <c r="C632" s="41"/>
      <c r="D632" s="41"/>
      <c r="F632" s="41"/>
      <c r="G632" s="41"/>
    </row>
    <row r="633" spans="3:7">
      <c r="C633" s="41"/>
      <c r="D633" s="41"/>
      <c r="F633" s="41"/>
      <c r="G633" s="41"/>
    </row>
    <row r="634" spans="3:7">
      <c r="C634" s="41"/>
      <c r="D634" s="41"/>
      <c r="F634" s="41"/>
      <c r="G634" s="41"/>
    </row>
    <row r="635" spans="3:7">
      <c r="C635" s="41"/>
      <c r="D635" s="41"/>
      <c r="F635" s="41"/>
      <c r="G635" s="41"/>
    </row>
    <row r="636" spans="3:7">
      <c r="C636" s="41"/>
      <c r="D636" s="41"/>
      <c r="F636" s="41"/>
      <c r="G636" s="41"/>
    </row>
    <row r="637" spans="3:7">
      <c r="C637" s="41"/>
      <c r="D637" s="41"/>
      <c r="F637" s="41"/>
      <c r="G637" s="41"/>
    </row>
    <row r="638" spans="3:7">
      <c r="C638" s="41"/>
      <c r="D638" s="41"/>
      <c r="F638" s="41"/>
      <c r="G638" s="41"/>
    </row>
    <row r="639" spans="3:7">
      <c r="C639" s="41"/>
      <c r="D639" s="41"/>
      <c r="F639" s="41"/>
      <c r="G639" s="41"/>
    </row>
    <row r="640" spans="3:7">
      <c r="C640" s="41"/>
      <c r="D640" s="41"/>
      <c r="F640" s="41"/>
      <c r="G640" s="41"/>
    </row>
    <row r="641" spans="3:7">
      <c r="C641" s="41"/>
      <c r="D641" s="41"/>
      <c r="F641" s="41"/>
      <c r="G641" s="41"/>
    </row>
    <row r="642" spans="3:7">
      <c r="C642" s="41"/>
      <c r="D642" s="41"/>
      <c r="F642" s="41"/>
      <c r="G642" s="41"/>
    </row>
    <row r="643" spans="3:7">
      <c r="C643" s="41"/>
      <c r="D643" s="41"/>
      <c r="F643" s="41"/>
      <c r="G643" s="41"/>
    </row>
    <row r="644" spans="3:7">
      <c r="C644" s="41"/>
      <c r="D644" s="41"/>
      <c r="F644" s="41"/>
      <c r="G644" s="41"/>
    </row>
    <row r="645" spans="3:7">
      <c r="C645" s="41"/>
      <c r="D645" s="41"/>
      <c r="F645" s="41"/>
      <c r="G645" s="41"/>
    </row>
    <row r="646" spans="3:7">
      <c r="C646" s="41"/>
      <c r="D646" s="41"/>
      <c r="F646" s="41"/>
      <c r="G646" s="41"/>
    </row>
    <row r="647" spans="3:7">
      <c r="C647" s="41"/>
      <c r="D647" s="41"/>
      <c r="F647" s="41"/>
      <c r="G647" s="41"/>
    </row>
    <row r="648" spans="3:7">
      <c r="C648" s="41"/>
      <c r="D648" s="41"/>
      <c r="F648" s="41"/>
      <c r="G648" s="41"/>
    </row>
    <row r="649" spans="3:7">
      <c r="C649" s="41"/>
      <c r="D649" s="41"/>
      <c r="F649" s="41"/>
      <c r="G649" s="41"/>
    </row>
    <row r="650" spans="3:7">
      <c r="C650" s="41"/>
      <c r="D650" s="41"/>
      <c r="F650" s="41"/>
      <c r="G650" s="41"/>
    </row>
    <row r="651" spans="3:7">
      <c r="C651" s="41"/>
      <c r="D651" s="41"/>
      <c r="F651" s="41"/>
      <c r="G651" s="41"/>
    </row>
    <row r="652" spans="3:7">
      <c r="C652" s="41"/>
      <c r="D652" s="41"/>
      <c r="F652" s="41"/>
      <c r="G652" s="41"/>
    </row>
    <row r="653" spans="3:7">
      <c r="C653" s="41"/>
      <c r="D653" s="41"/>
      <c r="F653" s="41"/>
      <c r="G653" s="41"/>
    </row>
    <row r="654" spans="3:7">
      <c r="C654" s="41"/>
      <c r="D654" s="41"/>
      <c r="F654" s="41"/>
      <c r="G654" s="41"/>
    </row>
    <row r="655" spans="3:7">
      <c r="C655" s="41"/>
      <c r="D655" s="41"/>
      <c r="F655" s="41"/>
      <c r="G655" s="41"/>
    </row>
    <row r="656" spans="3:7">
      <c r="C656" s="41"/>
      <c r="D656" s="41"/>
      <c r="F656" s="41"/>
      <c r="G656" s="41"/>
    </row>
    <row r="657" spans="3:7">
      <c r="C657" s="41"/>
      <c r="D657" s="41"/>
      <c r="F657" s="41"/>
      <c r="G657" s="41"/>
    </row>
    <row r="658" spans="3:7">
      <c r="C658" s="41"/>
      <c r="D658" s="41"/>
      <c r="F658" s="41"/>
      <c r="G658" s="41"/>
    </row>
    <row r="659" spans="3:7">
      <c r="C659" s="41"/>
      <c r="D659" s="41"/>
      <c r="F659" s="41"/>
      <c r="G659" s="41"/>
    </row>
    <row r="660" spans="3:7">
      <c r="C660" s="41"/>
      <c r="D660" s="41"/>
      <c r="F660" s="41"/>
      <c r="G660" s="41"/>
    </row>
    <row r="661" spans="3:7">
      <c r="C661" s="41"/>
      <c r="D661" s="41"/>
      <c r="F661" s="41"/>
      <c r="G661" s="41"/>
    </row>
    <row r="662" spans="3:7">
      <c r="C662" s="41"/>
      <c r="D662" s="41"/>
      <c r="F662" s="41"/>
      <c r="G662" s="41"/>
    </row>
    <row r="663" spans="3:7">
      <c r="C663" s="41"/>
      <c r="D663" s="41"/>
      <c r="F663" s="41"/>
      <c r="G663" s="41"/>
    </row>
    <row r="664" spans="3:7">
      <c r="C664" s="41"/>
      <c r="D664" s="41"/>
      <c r="F664" s="41"/>
      <c r="G664" s="41"/>
    </row>
    <row r="665" spans="3:7">
      <c r="C665" s="41"/>
      <c r="D665" s="41"/>
      <c r="F665" s="41"/>
      <c r="G665" s="41"/>
    </row>
    <row r="666" spans="3:7">
      <c r="C666" s="41"/>
      <c r="D666" s="41"/>
      <c r="F666" s="41"/>
      <c r="G666" s="41"/>
    </row>
    <row r="667" spans="3:7">
      <c r="C667" s="41"/>
      <c r="D667" s="41"/>
      <c r="F667" s="41"/>
      <c r="G667" s="41"/>
    </row>
    <row r="668" spans="3:7">
      <c r="C668" s="41"/>
      <c r="D668" s="41"/>
      <c r="F668" s="41"/>
      <c r="G668" s="41"/>
    </row>
    <row r="669" spans="3:7">
      <c r="C669" s="41"/>
      <c r="D669" s="41"/>
      <c r="F669" s="41"/>
      <c r="G669" s="41"/>
    </row>
    <row r="670" spans="3:7">
      <c r="C670" s="41"/>
      <c r="D670" s="41"/>
      <c r="F670" s="41"/>
      <c r="G670" s="41"/>
    </row>
    <row r="671" spans="3:7">
      <c r="C671" s="41"/>
      <c r="D671" s="41"/>
      <c r="F671" s="41"/>
      <c r="G671" s="41"/>
    </row>
    <row r="672" spans="3:7">
      <c r="C672" s="41"/>
      <c r="D672" s="41"/>
      <c r="F672" s="41"/>
      <c r="G672" s="41"/>
    </row>
    <row r="673" spans="3:7">
      <c r="C673" s="41"/>
      <c r="D673" s="41"/>
      <c r="F673" s="41"/>
      <c r="G673" s="41"/>
    </row>
    <row r="674" spans="3:7">
      <c r="C674" s="41"/>
      <c r="D674" s="41"/>
      <c r="F674" s="41"/>
      <c r="G674" s="41"/>
    </row>
    <row r="675" spans="3:7">
      <c r="C675" s="41"/>
      <c r="D675" s="41"/>
      <c r="F675" s="41"/>
      <c r="G675" s="41"/>
    </row>
    <row r="676" spans="3:7">
      <c r="C676" s="41"/>
      <c r="D676" s="41"/>
      <c r="F676" s="41"/>
      <c r="G676" s="41"/>
    </row>
    <row r="677" spans="3:7">
      <c r="C677" s="41"/>
      <c r="D677" s="41"/>
      <c r="F677" s="41"/>
      <c r="G677" s="41"/>
    </row>
    <row r="678" spans="3:7">
      <c r="C678" s="41"/>
      <c r="D678" s="41"/>
      <c r="F678" s="41"/>
      <c r="G678" s="41"/>
    </row>
    <row r="679" spans="3:7">
      <c r="C679" s="41"/>
      <c r="D679" s="41"/>
      <c r="F679" s="41"/>
      <c r="G679" s="41"/>
    </row>
    <row r="680" spans="3:7">
      <c r="C680" s="41"/>
      <c r="D680" s="41"/>
      <c r="F680" s="41"/>
      <c r="G680" s="41"/>
    </row>
    <row r="681" spans="3:7">
      <c r="C681" s="41"/>
      <c r="D681" s="41"/>
      <c r="F681" s="41"/>
      <c r="G681" s="41"/>
    </row>
    <row r="682" spans="3:7">
      <c r="C682" s="41"/>
      <c r="D682" s="41"/>
      <c r="F682" s="41"/>
      <c r="G682" s="41"/>
    </row>
    <row r="683" spans="3:7">
      <c r="C683" s="41"/>
      <c r="D683" s="41"/>
      <c r="F683" s="41"/>
      <c r="G683" s="41"/>
    </row>
    <row r="684" spans="3:7">
      <c r="C684" s="41"/>
      <c r="D684" s="41"/>
      <c r="F684" s="41"/>
      <c r="G684" s="41"/>
    </row>
    <row r="685" spans="3:7">
      <c r="C685" s="41"/>
      <c r="D685" s="41"/>
      <c r="F685" s="41"/>
      <c r="G685" s="41"/>
    </row>
    <row r="686" spans="3:7">
      <c r="C686" s="41"/>
      <c r="D686" s="41"/>
      <c r="F686" s="41"/>
      <c r="G686" s="41"/>
    </row>
    <row r="687" spans="3:7">
      <c r="C687" s="41"/>
      <c r="D687" s="41"/>
      <c r="F687" s="41"/>
      <c r="G687" s="41"/>
    </row>
    <row r="688" spans="3:7">
      <c r="C688" s="41"/>
      <c r="D688" s="41"/>
      <c r="F688" s="41"/>
      <c r="G688" s="41"/>
    </row>
    <row r="689" spans="3:7">
      <c r="C689" s="41"/>
      <c r="D689" s="41"/>
      <c r="F689" s="41"/>
      <c r="G689" s="41"/>
    </row>
    <row r="690" spans="3:7">
      <c r="C690" s="41"/>
      <c r="D690" s="41"/>
      <c r="F690" s="41"/>
      <c r="G690" s="41"/>
    </row>
    <row r="691" spans="3:7">
      <c r="C691" s="41"/>
      <c r="D691" s="41"/>
      <c r="F691" s="41"/>
      <c r="G691" s="41"/>
    </row>
    <row r="692" spans="3:7">
      <c r="C692" s="41"/>
      <c r="D692" s="41"/>
      <c r="F692" s="41"/>
      <c r="G692" s="41"/>
    </row>
    <row r="693" spans="3:7">
      <c r="C693" s="41"/>
      <c r="D693" s="41"/>
      <c r="F693" s="41"/>
      <c r="G693" s="41"/>
    </row>
    <row r="694" spans="3:7">
      <c r="C694" s="41"/>
      <c r="D694" s="41"/>
      <c r="F694" s="41"/>
      <c r="G694" s="41"/>
    </row>
    <row r="695" spans="3:7">
      <c r="C695" s="41"/>
      <c r="D695" s="41"/>
      <c r="F695" s="41"/>
      <c r="G695" s="41"/>
    </row>
    <row r="696" spans="3:7">
      <c r="C696" s="41"/>
      <c r="D696" s="41"/>
      <c r="F696" s="41"/>
      <c r="G696" s="41"/>
    </row>
    <row r="697" spans="3:7">
      <c r="C697" s="41"/>
      <c r="D697" s="41"/>
      <c r="F697" s="41"/>
      <c r="G697" s="41"/>
    </row>
    <row r="698" spans="3:7">
      <c r="C698" s="41"/>
      <c r="D698" s="41"/>
      <c r="F698" s="41"/>
      <c r="G698" s="41"/>
    </row>
    <row r="699" spans="3:7">
      <c r="C699" s="41"/>
      <c r="D699" s="41"/>
      <c r="F699" s="41"/>
      <c r="G699" s="41"/>
    </row>
    <row r="700" spans="3:7">
      <c r="C700" s="41"/>
      <c r="D700" s="41"/>
      <c r="F700" s="41"/>
      <c r="G700" s="41"/>
    </row>
    <row r="701" spans="3:7">
      <c r="C701" s="41"/>
      <c r="D701" s="41"/>
      <c r="F701" s="41"/>
      <c r="G701" s="41"/>
    </row>
    <row r="702" spans="3:7">
      <c r="C702" s="41"/>
      <c r="D702" s="41"/>
      <c r="F702" s="41"/>
      <c r="G702" s="41"/>
    </row>
    <row r="703" spans="3:7">
      <c r="C703" s="41"/>
      <c r="D703" s="41"/>
      <c r="F703" s="41"/>
      <c r="G703" s="41"/>
    </row>
    <row r="704" spans="3:7">
      <c r="C704" s="41"/>
      <c r="D704" s="41"/>
      <c r="F704" s="41"/>
      <c r="G704" s="41"/>
    </row>
    <row r="705" spans="3:7">
      <c r="C705" s="41"/>
      <c r="D705" s="41"/>
      <c r="F705" s="41"/>
      <c r="G705" s="41"/>
    </row>
    <row r="706" spans="3:7">
      <c r="C706" s="41"/>
      <c r="D706" s="41"/>
      <c r="F706" s="41"/>
      <c r="G706" s="41"/>
    </row>
    <row r="707" spans="3:7">
      <c r="C707" s="41"/>
      <c r="D707" s="41"/>
      <c r="F707" s="41"/>
      <c r="G707" s="41"/>
    </row>
    <row r="708" spans="3:7">
      <c r="C708" s="41"/>
      <c r="D708" s="41"/>
      <c r="F708" s="41"/>
      <c r="G708" s="41"/>
    </row>
    <row r="709" spans="3:7">
      <c r="C709" s="41"/>
      <c r="D709" s="41"/>
      <c r="F709" s="41"/>
      <c r="G709" s="41"/>
    </row>
    <row r="710" spans="3:7">
      <c r="C710" s="41"/>
      <c r="D710" s="41"/>
      <c r="F710" s="41"/>
      <c r="G710" s="41"/>
    </row>
    <row r="711" spans="3:7">
      <c r="C711" s="41"/>
      <c r="D711" s="41"/>
      <c r="F711" s="41"/>
      <c r="G711" s="41"/>
    </row>
    <row r="712" spans="3:7">
      <c r="C712" s="41"/>
      <c r="D712" s="41"/>
      <c r="F712" s="41"/>
      <c r="G712" s="41"/>
    </row>
    <row r="713" spans="3:7">
      <c r="C713" s="41"/>
      <c r="D713" s="41"/>
      <c r="F713" s="41"/>
      <c r="G713" s="41"/>
    </row>
    <row r="714" spans="3:7">
      <c r="C714" s="41"/>
      <c r="D714" s="41"/>
      <c r="F714" s="41"/>
      <c r="G714" s="41"/>
    </row>
    <row r="715" spans="3:7">
      <c r="C715" s="41"/>
      <c r="D715" s="41"/>
      <c r="F715" s="41"/>
      <c r="G715" s="41"/>
    </row>
    <row r="716" spans="3:7">
      <c r="C716" s="41"/>
      <c r="D716" s="41"/>
      <c r="F716" s="41"/>
      <c r="G716" s="41"/>
    </row>
    <row r="717" spans="3:7">
      <c r="C717" s="41"/>
      <c r="D717" s="41"/>
      <c r="F717" s="41"/>
      <c r="G717" s="41"/>
    </row>
    <row r="718" spans="3:7">
      <c r="C718" s="41"/>
      <c r="D718" s="41"/>
      <c r="F718" s="41"/>
      <c r="G718" s="41"/>
    </row>
    <row r="719" spans="3:7">
      <c r="C719" s="41"/>
      <c r="D719" s="41"/>
      <c r="F719" s="41"/>
      <c r="G719" s="41"/>
    </row>
    <row r="720" spans="3:7">
      <c r="C720" s="41"/>
      <c r="D720" s="41"/>
      <c r="F720" s="41"/>
      <c r="G720" s="41"/>
    </row>
    <row r="721" spans="3:7">
      <c r="C721" s="41"/>
      <c r="D721" s="41"/>
      <c r="F721" s="41"/>
      <c r="G721" s="41"/>
    </row>
    <row r="722" spans="3:7">
      <c r="C722" s="41"/>
      <c r="D722" s="41"/>
      <c r="F722" s="41"/>
      <c r="G722" s="41"/>
    </row>
    <row r="723" spans="3:7">
      <c r="C723" s="41"/>
      <c r="D723" s="41"/>
      <c r="F723" s="41"/>
      <c r="G723" s="41"/>
    </row>
    <row r="724" spans="3:7">
      <c r="C724" s="41"/>
      <c r="D724" s="41"/>
      <c r="F724" s="41"/>
      <c r="G724" s="41"/>
    </row>
    <row r="725" spans="3:7">
      <c r="C725" s="41"/>
      <c r="D725" s="41"/>
      <c r="F725" s="41"/>
      <c r="G725" s="41"/>
    </row>
    <row r="726" spans="3:7">
      <c r="C726" s="41"/>
      <c r="D726" s="41"/>
      <c r="F726" s="41"/>
      <c r="G726" s="41"/>
    </row>
    <row r="727" spans="3:7">
      <c r="C727" s="41"/>
      <c r="D727" s="41"/>
      <c r="F727" s="41"/>
      <c r="G727" s="41"/>
    </row>
    <row r="728" spans="3:7">
      <c r="C728" s="41"/>
      <c r="D728" s="41"/>
      <c r="F728" s="41"/>
      <c r="G728" s="41"/>
    </row>
    <row r="729" spans="3:7">
      <c r="C729" s="41"/>
      <c r="D729" s="41"/>
      <c r="F729" s="41"/>
      <c r="G729" s="41"/>
    </row>
    <row r="730" spans="3:7">
      <c r="C730" s="41"/>
      <c r="D730" s="41"/>
      <c r="F730" s="41"/>
      <c r="G730" s="41"/>
    </row>
    <row r="731" spans="3:7">
      <c r="C731" s="41"/>
      <c r="D731" s="41"/>
      <c r="F731" s="41"/>
      <c r="G731" s="41"/>
    </row>
    <row r="732" spans="3:7">
      <c r="C732" s="41"/>
      <c r="D732" s="41"/>
      <c r="F732" s="41"/>
      <c r="G732" s="41"/>
    </row>
    <row r="733" spans="3:7">
      <c r="C733" s="41"/>
      <c r="D733" s="41"/>
      <c r="F733" s="41"/>
      <c r="G733" s="41"/>
    </row>
    <row r="734" spans="3:7">
      <c r="C734" s="41"/>
      <c r="D734" s="41"/>
      <c r="F734" s="41"/>
      <c r="G734" s="41"/>
    </row>
    <row r="735" spans="3:7">
      <c r="C735" s="41"/>
      <c r="D735" s="41"/>
      <c r="F735" s="41"/>
      <c r="G735" s="41"/>
    </row>
    <row r="736" spans="3:7">
      <c r="C736" s="41"/>
      <c r="D736" s="41"/>
      <c r="F736" s="41"/>
      <c r="G736" s="41"/>
    </row>
    <row r="737" spans="3:7">
      <c r="C737" s="41"/>
      <c r="D737" s="41"/>
      <c r="F737" s="41"/>
      <c r="G737" s="41"/>
    </row>
    <row r="738" spans="3:7">
      <c r="C738" s="41"/>
      <c r="D738" s="41"/>
      <c r="F738" s="41"/>
      <c r="G738" s="41"/>
    </row>
    <row r="739" spans="3:7">
      <c r="C739" s="41"/>
      <c r="D739" s="41"/>
      <c r="F739" s="41"/>
      <c r="G739" s="41"/>
    </row>
    <row r="740" spans="3:7">
      <c r="C740" s="41"/>
      <c r="D740" s="41"/>
      <c r="F740" s="41"/>
      <c r="G740" s="41"/>
    </row>
    <row r="741" spans="3:7">
      <c r="C741" s="41"/>
      <c r="D741" s="41"/>
      <c r="F741" s="41"/>
      <c r="G741" s="41"/>
    </row>
    <row r="742" spans="3:7">
      <c r="C742" s="41"/>
      <c r="D742" s="41"/>
      <c r="F742" s="41"/>
      <c r="G742" s="41"/>
    </row>
    <row r="743" spans="3:7">
      <c r="C743" s="41"/>
      <c r="D743" s="41"/>
      <c r="F743" s="41"/>
      <c r="G743" s="41"/>
    </row>
    <row r="744" spans="3:7">
      <c r="C744" s="41"/>
      <c r="D744" s="41"/>
      <c r="F744" s="41"/>
      <c r="G744" s="41"/>
    </row>
    <row r="745" spans="3:7">
      <c r="C745" s="41"/>
      <c r="D745" s="41"/>
      <c r="F745" s="41"/>
      <c r="G745" s="41"/>
    </row>
    <row r="746" spans="3:7">
      <c r="C746" s="41"/>
      <c r="D746" s="41"/>
      <c r="F746" s="41"/>
      <c r="G746" s="41"/>
    </row>
    <row r="747" spans="3:7">
      <c r="C747" s="41"/>
      <c r="D747" s="41"/>
      <c r="F747" s="41"/>
      <c r="G747" s="41"/>
    </row>
    <row r="748" spans="3:7">
      <c r="C748" s="41"/>
      <c r="D748" s="41"/>
      <c r="F748" s="41"/>
      <c r="G748" s="41"/>
    </row>
    <row r="749" spans="3:7">
      <c r="C749" s="41"/>
      <c r="D749" s="41"/>
      <c r="F749" s="41"/>
      <c r="G749" s="41"/>
    </row>
    <row r="750" spans="3:7">
      <c r="C750" s="41"/>
      <c r="D750" s="41"/>
      <c r="F750" s="41"/>
      <c r="G750" s="41"/>
    </row>
    <row r="751" spans="3:7">
      <c r="C751" s="41"/>
      <c r="D751" s="41"/>
      <c r="F751" s="41"/>
      <c r="G751" s="41"/>
    </row>
    <row r="752" spans="3:7">
      <c r="C752" s="41"/>
      <c r="D752" s="41"/>
      <c r="F752" s="41"/>
      <c r="G752" s="41"/>
    </row>
    <row r="753" spans="3:7">
      <c r="C753" s="41"/>
      <c r="D753" s="41"/>
      <c r="F753" s="41"/>
      <c r="G753" s="41"/>
    </row>
    <row r="754" spans="3:7">
      <c r="C754" s="41"/>
      <c r="D754" s="41"/>
      <c r="F754" s="41"/>
      <c r="G754" s="41"/>
    </row>
    <row r="755" spans="3:7">
      <c r="C755" s="41"/>
      <c r="D755" s="41"/>
      <c r="F755" s="41"/>
      <c r="G755" s="41"/>
    </row>
    <row r="756" spans="3:7">
      <c r="C756" s="41"/>
      <c r="D756" s="41"/>
      <c r="F756" s="41"/>
      <c r="G756" s="41"/>
    </row>
    <row r="757" spans="3:7">
      <c r="C757" s="41"/>
      <c r="D757" s="41"/>
      <c r="F757" s="41"/>
      <c r="G757" s="41"/>
    </row>
    <row r="758" spans="3:7">
      <c r="C758" s="41"/>
      <c r="D758" s="41"/>
      <c r="F758" s="41"/>
      <c r="G758" s="41"/>
    </row>
    <row r="759" spans="3:7">
      <c r="C759" s="41"/>
      <c r="D759" s="41"/>
      <c r="F759" s="41"/>
      <c r="G759" s="41"/>
    </row>
    <row r="760" spans="3:7">
      <c r="C760" s="41"/>
      <c r="D760" s="41"/>
      <c r="F760" s="41"/>
      <c r="G760" s="41"/>
    </row>
    <row r="761" spans="3:7">
      <c r="C761" s="41"/>
      <c r="D761" s="41"/>
      <c r="F761" s="41"/>
      <c r="G761" s="41"/>
    </row>
    <row r="762" spans="3:7">
      <c r="C762" s="41"/>
      <c r="D762" s="41"/>
      <c r="F762" s="41"/>
      <c r="G762" s="41"/>
    </row>
    <row r="763" spans="3:7">
      <c r="C763" s="41"/>
      <c r="D763" s="41"/>
      <c r="F763" s="41"/>
      <c r="G763" s="41"/>
    </row>
    <row r="764" spans="3:7">
      <c r="C764" s="41"/>
      <c r="D764" s="41"/>
      <c r="F764" s="41"/>
      <c r="G764" s="41"/>
    </row>
    <row r="765" spans="3:7">
      <c r="C765" s="41"/>
      <c r="D765" s="41"/>
      <c r="F765" s="41"/>
      <c r="G765" s="41"/>
    </row>
    <row r="766" spans="3:7">
      <c r="C766" s="41"/>
      <c r="D766" s="41"/>
      <c r="F766" s="41"/>
      <c r="G766" s="41"/>
    </row>
    <row r="767" spans="3:7">
      <c r="C767" s="41"/>
      <c r="D767" s="41"/>
      <c r="F767" s="41"/>
      <c r="G767" s="41"/>
    </row>
    <row r="768" spans="3:7">
      <c r="C768" s="41"/>
      <c r="D768" s="41"/>
      <c r="F768" s="41"/>
      <c r="G768" s="41"/>
    </row>
    <row r="769" spans="3:7">
      <c r="C769" s="41"/>
      <c r="D769" s="41"/>
      <c r="F769" s="41"/>
      <c r="G769" s="41"/>
    </row>
    <row r="770" spans="3:7">
      <c r="C770" s="41"/>
      <c r="D770" s="41"/>
      <c r="F770" s="41"/>
      <c r="G770" s="41"/>
    </row>
    <row r="771" spans="3:7">
      <c r="C771" s="41"/>
      <c r="D771" s="41"/>
      <c r="F771" s="41"/>
      <c r="G771" s="41"/>
    </row>
    <row r="772" spans="3:7">
      <c r="C772" s="41"/>
      <c r="D772" s="41"/>
      <c r="F772" s="41"/>
      <c r="G772" s="41"/>
    </row>
    <row r="773" spans="3:7">
      <c r="C773" s="41"/>
      <c r="D773" s="41"/>
      <c r="F773" s="41"/>
      <c r="G773" s="41"/>
    </row>
    <row r="774" spans="3:7">
      <c r="C774" s="41"/>
      <c r="D774" s="41"/>
      <c r="F774" s="41"/>
      <c r="G774" s="41"/>
    </row>
    <row r="775" spans="3:7">
      <c r="C775" s="41"/>
      <c r="D775" s="41"/>
      <c r="F775" s="41"/>
      <c r="G775" s="41"/>
    </row>
    <row r="776" spans="3:7">
      <c r="C776" s="41"/>
      <c r="D776" s="41"/>
      <c r="F776" s="41"/>
      <c r="G776" s="41"/>
    </row>
    <row r="777" spans="3:7">
      <c r="C777" s="41"/>
      <c r="D777" s="41"/>
      <c r="F777" s="41"/>
      <c r="G777" s="41"/>
    </row>
    <row r="778" spans="3:7">
      <c r="C778" s="41"/>
      <c r="D778" s="41"/>
      <c r="F778" s="41"/>
      <c r="G778" s="41"/>
    </row>
    <row r="779" spans="3:7">
      <c r="C779" s="41"/>
      <c r="D779" s="41"/>
      <c r="F779" s="41"/>
      <c r="G779" s="41"/>
    </row>
    <row r="780" spans="3:7">
      <c r="C780" s="41"/>
      <c r="D780" s="41"/>
      <c r="F780" s="41"/>
      <c r="G780" s="41"/>
    </row>
    <row r="781" spans="3:7">
      <c r="C781" s="41"/>
      <c r="D781" s="41"/>
      <c r="F781" s="41"/>
      <c r="G781" s="41"/>
    </row>
    <row r="782" spans="3:7">
      <c r="C782" s="41"/>
      <c r="D782" s="41"/>
      <c r="F782" s="41"/>
      <c r="G782" s="41"/>
    </row>
    <row r="783" spans="3:7">
      <c r="C783" s="41"/>
      <c r="D783" s="41"/>
      <c r="F783" s="41"/>
      <c r="G783" s="41"/>
    </row>
    <row r="784" spans="3:7">
      <c r="C784" s="41"/>
      <c r="D784" s="41"/>
      <c r="F784" s="41"/>
      <c r="G784" s="41"/>
    </row>
    <row r="785" spans="3:7">
      <c r="C785" s="41"/>
      <c r="D785" s="41"/>
      <c r="F785" s="41"/>
      <c r="G785" s="41"/>
    </row>
    <row r="786" spans="3:7">
      <c r="C786" s="41"/>
      <c r="D786" s="41"/>
      <c r="F786" s="41"/>
      <c r="G786" s="41"/>
    </row>
    <row r="787" spans="3:7">
      <c r="C787" s="41"/>
      <c r="D787" s="41"/>
      <c r="F787" s="41"/>
      <c r="G787" s="41"/>
    </row>
    <row r="788" spans="3:7">
      <c r="C788" s="41"/>
      <c r="D788" s="41"/>
      <c r="F788" s="41"/>
      <c r="G788" s="41"/>
    </row>
    <row r="789" spans="3:7">
      <c r="C789" s="41"/>
      <c r="D789" s="41"/>
      <c r="F789" s="41"/>
      <c r="G789" s="41"/>
    </row>
    <row r="790" spans="3:7">
      <c r="C790" s="41"/>
      <c r="D790" s="41"/>
      <c r="F790" s="41"/>
      <c r="G790" s="41"/>
    </row>
    <row r="791" spans="3:7">
      <c r="C791" s="41"/>
      <c r="D791" s="41"/>
      <c r="F791" s="41"/>
      <c r="G791" s="41"/>
    </row>
    <row r="792" spans="3:7">
      <c r="C792" s="41"/>
      <c r="D792" s="41"/>
      <c r="F792" s="41"/>
      <c r="G792" s="41"/>
    </row>
    <row r="793" spans="3:7">
      <c r="C793" s="41"/>
      <c r="D793" s="41"/>
      <c r="F793" s="41"/>
      <c r="G793" s="41"/>
    </row>
    <row r="794" spans="3:7">
      <c r="C794" s="41"/>
      <c r="D794" s="41"/>
      <c r="F794" s="41"/>
      <c r="G794" s="41"/>
    </row>
    <row r="795" spans="3:7">
      <c r="C795" s="41"/>
      <c r="D795" s="41"/>
      <c r="F795" s="41"/>
      <c r="G795" s="41"/>
    </row>
    <row r="796" spans="3:7">
      <c r="C796" s="41"/>
      <c r="D796" s="41"/>
      <c r="F796" s="41"/>
      <c r="G796" s="41"/>
    </row>
    <row r="797" spans="3:7">
      <c r="C797" s="41"/>
      <c r="D797" s="41"/>
      <c r="F797" s="41"/>
      <c r="G797" s="41"/>
    </row>
    <row r="798" spans="3:7">
      <c r="C798" s="41"/>
      <c r="D798" s="41"/>
      <c r="F798" s="41"/>
      <c r="G798" s="41"/>
    </row>
    <row r="799" spans="3:7">
      <c r="C799" s="41"/>
      <c r="D799" s="41"/>
      <c r="F799" s="41"/>
      <c r="G799" s="41"/>
    </row>
    <row r="800" spans="3:7">
      <c r="C800" s="41"/>
      <c r="D800" s="41"/>
      <c r="F800" s="41"/>
      <c r="G800" s="41"/>
    </row>
    <row r="801" spans="3:7">
      <c r="C801" s="41"/>
      <c r="D801" s="41"/>
      <c r="F801" s="41"/>
      <c r="G801" s="41"/>
    </row>
    <row r="802" spans="3:7">
      <c r="C802" s="41"/>
      <c r="D802" s="41"/>
      <c r="F802" s="41"/>
      <c r="G802" s="41"/>
    </row>
    <row r="803" spans="3:7">
      <c r="C803" s="41"/>
      <c r="D803" s="41"/>
      <c r="F803" s="41"/>
      <c r="G803" s="41"/>
    </row>
    <row r="804" spans="3:7">
      <c r="C804" s="41"/>
      <c r="D804" s="41"/>
      <c r="F804" s="41"/>
      <c r="G804" s="41"/>
    </row>
    <row r="805" spans="3:7">
      <c r="C805" s="41"/>
      <c r="D805" s="41"/>
      <c r="F805" s="41"/>
      <c r="G805" s="41"/>
    </row>
    <row r="806" spans="3:7">
      <c r="C806" s="41"/>
      <c r="D806" s="41"/>
      <c r="F806" s="41"/>
      <c r="G806" s="41"/>
    </row>
    <row r="807" spans="3:7">
      <c r="C807" s="41"/>
      <c r="D807" s="41"/>
      <c r="F807" s="41"/>
      <c r="G807" s="41"/>
    </row>
    <row r="808" spans="3:7">
      <c r="C808" s="41"/>
      <c r="D808" s="41"/>
      <c r="F808" s="41"/>
      <c r="G808" s="41"/>
    </row>
    <row r="809" spans="3:7">
      <c r="C809" s="41"/>
      <c r="D809" s="41"/>
      <c r="F809" s="41"/>
      <c r="G809" s="41"/>
    </row>
    <row r="810" spans="3:7">
      <c r="C810" s="41"/>
      <c r="D810" s="41"/>
      <c r="F810" s="41"/>
      <c r="G810" s="41"/>
    </row>
    <row r="811" spans="3:7">
      <c r="C811" s="41"/>
      <c r="D811" s="41"/>
      <c r="F811" s="41"/>
      <c r="G811" s="41"/>
    </row>
    <row r="812" spans="3:7">
      <c r="C812" s="41"/>
      <c r="D812" s="41"/>
      <c r="F812" s="41"/>
      <c r="G812" s="41"/>
    </row>
    <row r="813" spans="3:7">
      <c r="C813" s="41"/>
      <c r="D813" s="41"/>
      <c r="F813" s="41"/>
      <c r="G813" s="41"/>
    </row>
    <row r="814" spans="3:7">
      <c r="C814" s="41"/>
      <c r="D814" s="41"/>
      <c r="F814" s="41"/>
      <c r="G814" s="41"/>
    </row>
    <row r="815" spans="3:7">
      <c r="C815" s="41"/>
      <c r="D815" s="41"/>
      <c r="F815" s="41"/>
      <c r="G815" s="41"/>
    </row>
    <row r="816" spans="3:7">
      <c r="C816" s="41"/>
      <c r="D816" s="41"/>
      <c r="F816" s="41"/>
      <c r="G816" s="41"/>
    </row>
    <row r="817" spans="3:7">
      <c r="C817" s="41"/>
      <c r="D817" s="41"/>
      <c r="F817" s="41"/>
      <c r="G817" s="41"/>
    </row>
    <row r="818" spans="3:7">
      <c r="C818" s="41"/>
      <c r="D818" s="41"/>
      <c r="F818" s="41"/>
      <c r="G818" s="41"/>
    </row>
    <row r="819" spans="3:7">
      <c r="C819" s="41"/>
      <c r="D819" s="41"/>
      <c r="F819" s="41"/>
      <c r="G819" s="41"/>
    </row>
    <row r="820" spans="3:7">
      <c r="C820" s="41"/>
      <c r="D820" s="41"/>
      <c r="F820" s="41"/>
      <c r="G820" s="41"/>
    </row>
    <row r="821" spans="3:7">
      <c r="C821" s="41"/>
      <c r="D821" s="41"/>
      <c r="F821" s="41"/>
      <c r="G821" s="41"/>
    </row>
    <row r="822" spans="3:7">
      <c r="C822" s="41"/>
      <c r="D822" s="41"/>
      <c r="F822" s="41"/>
      <c r="G822" s="41"/>
    </row>
    <row r="823" spans="3:7">
      <c r="C823" s="41"/>
      <c r="D823" s="41"/>
      <c r="F823" s="41"/>
      <c r="G823" s="41"/>
    </row>
    <row r="824" spans="3:7">
      <c r="C824" s="41"/>
      <c r="D824" s="41"/>
      <c r="F824" s="41"/>
      <c r="G824" s="41"/>
    </row>
    <row r="825" spans="3:7">
      <c r="C825" s="41"/>
      <c r="D825" s="41"/>
      <c r="F825" s="41"/>
      <c r="G825" s="41"/>
    </row>
    <row r="826" spans="3:7">
      <c r="C826" s="41"/>
      <c r="D826" s="41"/>
      <c r="F826" s="41"/>
      <c r="G826" s="41"/>
    </row>
    <row r="827" spans="3:7">
      <c r="C827" s="41"/>
      <c r="D827" s="41"/>
      <c r="F827" s="41"/>
      <c r="G827" s="41"/>
    </row>
    <row r="828" spans="3:7">
      <c r="C828" s="41"/>
      <c r="D828" s="41"/>
      <c r="F828" s="41"/>
      <c r="G828" s="41"/>
    </row>
    <row r="829" spans="3:7">
      <c r="C829" s="41"/>
      <c r="D829" s="41"/>
      <c r="F829" s="41"/>
      <c r="G829" s="41"/>
    </row>
    <row r="830" spans="3:7">
      <c r="C830" s="41"/>
      <c r="D830" s="41"/>
      <c r="F830" s="41"/>
      <c r="G830" s="41"/>
    </row>
    <row r="831" spans="3:7">
      <c r="C831" s="41"/>
      <c r="D831" s="41"/>
      <c r="F831" s="41"/>
      <c r="G831" s="41"/>
    </row>
    <row r="832" spans="3:7">
      <c r="C832" s="41"/>
      <c r="D832" s="41"/>
      <c r="F832" s="41"/>
      <c r="G832" s="41"/>
    </row>
    <row r="833" spans="3:7">
      <c r="C833" s="41"/>
      <c r="D833" s="41"/>
      <c r="F833" s="41"/>
      <c r="G833" s="41"/>
    </row>
    <row r="834" spans="3:7">
      <c r="C834" s="41"/>
      <c r="D834" s="41"/>
      <c r="F834" s="41"/>
      <c r="G834" s="41"/>
    </row>
    <row r="835" spans="3:7">
      <c r="C835" s="41"/>
      <c r="D835" s="41"/>
      <c r="F835" s="41"/>
      <c r="G835" s="41"/>
    </row>
    <row r="836" spans="3:7">
      <c r="C836" s="41"/>
      <c r="D836" s="41"/>
      <c r="F836" s="41"/>
      <c r="G836" s="41"/>
    </row>
    <row r="837" spans="3:7">
      <c r="C837" s="41"/>
      <c r="D837" s="41"/>
      <c r="F837" s="41"/>
      <c r="G837" s="41"/>
    </row>
    <row r="838" spans="3:7">
      <c r="C838" s="41"/>
      <c r="D838" s="41"/>
      <c r="F838" s="41"/>
      <c r="G838" s="41"/>
    </row>
    <row r="839" spans="3:7">
      <c r="C839" s="41"/>
      <c r="D839" s="41"/>
      <c r="F839" s="41"/>
      <c r="G839" s="41"/>
    </row>
    <row r="840" spans="3:7">
      <c r="C840" s="41"/>
      <c r="D840" s="41"/>
      <c r="F840" s="41"/>
      <c r="G840" s="41"/>
    </row>
    <row r="841" spans="3:7">
      <c r="C841" s="41"/>
      <c r="D841" s="41"/>
      <c r="F841" s="41"/>
      <c r="G841" s="41"/>
    </row>
    <row r="842" spans="3:7">
      <c r="C842" s="41"/>
      <c r="D842" s="41"/>
      <c r="F842" s="41"/>
      <c r="G842" s="41"/>
    </row>
    <row r="843" spans="3:7">
      <c r="C843" s="41"/>
      <c r="D843" s="41"/>
      <c r="F843" s="41"/>
      <c r="G843" s="41"/>
    </row>
    <row r="844" spans="3:7">
      <c r="C844" s="41"/>
      <c r="D844" s="41"/>
      <c r="F844" s="41"/>
      <c r="G844" s="41"/>
    </row>
    <row r="845" spans="3:7">
      <c r="C845" s="41"/>
      <c r="D845" s="41"/>
      <c r="F845" s="41"/>
      <c r="G845" s="41"/>
    </row>
    <row r="846" spans="3:7">
      <c r="C846" s="41"/>
      <c r="D846" s="41"/>
      <c r="F846" s="41"/>
      <c r="G846" s="41"/>
    </row>
    <row r="847" spans="3:7">
      <c r="C847" s="41"/>
      <c r="D847" s="41"/>
      <c r="F847" s="41"/>
      <c r="G847" s="41"/>
    </row>
    <row r="848" spans="3:7">
      <c r="C848" s="41"/>
      <c r="D848" s="41"/>
      <c r="F848" s="41"/>
      <c r="G848" s="41"/>
    </row>
    <row r="849" spans="3:7">
      <c r="C849" s="41"/>
      <c r="D849" s="41"/>
      <c r="F849" s="41"/>
      <c r="G849" s="41"/>
    </row>
    <row r="850" spans="3:7">
      <c r="C850" s="41"/>
      <c r="D850" s="41"/>
      <c r="F850" s="41"/>
      <c r="G850" s="41"/>
    </row>
    <row r="851" spans="3:7">
      <c r="C851" s="41"/>
      <c r="D851" s="41"/>
      <c r="F851" s="41"/>
      <c r="G851" s="41"/>
    </row>
    <row r="852" spans="3:7">
      <c r="C852" s="41"/>
      <c r="D852" s="41"/>
      <c r="F852" s="41"/>
      <c r="G852" s="41"/>
    </row>
    <row r="853" spans="3:7">
      <c r="C853" s="41"/>
      <c r="D853" s="41"/>
      <c r="F853" s="41"/>
      <c r="G853" s="41"/>
    </row>
    <row r="854" spans="3:7">
      <c r="C854" s="41"/>
      <c r="D854" s="41"/>
      <c r="F854" s="41"/>
      <c r="G854" s="41"/>
    </row>
    <row r="855" spans="3:7">
      <c r="C855" s="41"/>
      <c r="D855" s="41"/>
      <c r="F855" s="41"/>
      <c r="G855" s="41"/>
    </row>
    <row r="856" spans="3:7">
      <c r="C856" s="41"/>
      <c r="D856" s="41"/>
      <c r="F856" s="41"/>
      <c r="G856" s="41"/>
    </row>
    <row r="857" spans="3:7">
      <c r="C857" s="41"/>
      <c r="D857" s="41"/>
      <c r="F857" s="41"/>
      <c r="G857" s="41"/>
    </row>
    <row r="858" spans="3:7">
      <c r="C858" s="41"/>
      <c r="D858" s="41"/>
      <c r="F858" s="41"/>
      <c r="G858" s="41"/>
    </row>
    <row r="859" spans="3:7">
      <c r="C859" s="41"/>
      <c r="D859" s="41"/>
      <c r="F859" s="41"/>
      <c r="G859" s="41"/>
    </row>
    <row r="860" spans="3:7">
      <c r="C860" s="41"/>
      <c r="D860" s="41"/>
      <c r="F860" s="41"/>
      <c r="G860" s="41"/>
    </row>
    <row r="861" spans="3:7">
      <c r="C861" s="41"/>
      <c r="D861" s="41"/>
      <c r="F861" s="41"/>
      <c r="G861" s="41"/>
    </row>
    <row r="862" spans="3:7">
      <c r="C862" s="41"/>
      <c r="D862" s="41"/>
      <c r="F862" s="41"/>
      <c r="G862" s="41"/>
    </row>
    <row r="863" spans="3:7">
      <c r="C863" s="41"/>
      <c r="D863" s="41"/>
      <c r="F863" s="41"/>
      <c r="G863" s="41"/>
    </row>
    <row r="864" spans="3:7">
      <c r="C864" s="41"/>
      <c r="D864" s="41"/>
      <c r="F864" s="41"/>
      <c r="G864" s="41"/>
    </row>
    <row r="865" spans="3:7">
      <c r="C865" s="41"/>
      <c r="D865" s="41"/>
      <c r="F865" s="41"/>
      <c r="G865" s="41"/>
    </row>
    <row r="866" spans="3:7">
      <c r="C866" s="41"/>
      <c r="D866" s="41"/>
      <c r="F866" s="41"/>
      <c r="G866" s="41"/>
    </row>
    <row r="867" spans="3:7">
      <c r="C867" s="41"/>
      <c r="D867" s="41"/>
      <c r="F867" s="41"/>
      <c r="G867" s="41"/>
    </row>
    <row r="868" spans="3:7">
      <c r="C868" s="41"/>
      <c r="D868" s="41"/>
      <c r="F868" s="41"/>
      <c r="G868" s="41"/>
    </row>
    <row r="869" spans="3:7">
      <c r="C869" s="41"/>
      <c r="D869" s="41"/>
      <c r="F869" s="41"/>
      <c r="G869" s="41"/>
    </row>
    <row r="870" spans="3:7">
      <c r="C870" s="41"/>
      <c r="D870" s="41"/>
      <c r="F870" s="41"/>
      <c r="G870" s="41"/>
    </row>
    <row r="871" spans="3:7">
      <c r="C871" s="41"/>
      <c r="D871" s="41"/>
      <c r="F871" s="41"/>
      <c r="G871" s="41"/>
    </row>
    <row r="872" spans="3:7">
      <c r="C872" s="41"/>
      <c r="D872" s="41"/>
      <c r="F872" s="41"/>
      <c r="G872" s="41"/>
    </row>
    <row r="873" spans="3:7">
      <c r="C873" s="41"/>
      <c r="D873" s="41"/>
      <c r="F873" s="41"/>
      <c r="G873" s="41"/>
    </row>
    <row r="874" spans="3:7">
      <c r="C874" s="41"/>
      <c r="D874" s="41"/>
      <c r="F874" s="41"/>
      <c r="G874" s="41"/>
    </row>
    <row r="875" spans="3:7">
      <c r="C875" s="41"/>
      <c r="D875" s="41"/>
      <c r="F875" s="41"/>
      <c r="G875" s="41"/>
    </row>
    <row r="876" spans="3:7">
      <c r="C876" s="41"/>
      <c r="D876" s="41"/>
      <c r="F876" s="41"/>
      <c r="G876" s="41"/>
    </row>
    <row r="877" spans="3:7">
      <c r="C877" s="41"/>
      <c r="D877" s="41"/>
      <c r="F877" s="41"/>
      <c r="G877" s="41"/>
    </row>
    <row r="878" spans="3:7">
      <c r="C878" s="41"/>
      <c r="D878" s="41"/>
      <c r="F878" s="41"/>
      <c r="G878" s="41"/>
    </row>
    <row r="879" spans="3:7">
      <c r="C879" s="41"/>
      <c r="D879" s="41"/>
      <c r="F879" s="41"/>
      <c r="G879" s="41"/>
    </row>
    <row r="880" spans="3:7">
      <c r="C880" s="41"/>
      <c r="D880" s="41"/>
      <c r="F880" s="41"/>
      <c r="G880" s="41"/>
    </row>
    <row r="881" spans="3:7">
      <c r="C881" s="41"/>
      <c r="D881" s="41"/>
      <c r="F881" s="41"/>
      <c r="G881" s="41"/>
    </row>
    <row r="882" spans="3:7">
      <c r="C882" s="41"/>
      <c r="D882" s="41"/>
      <c r="F882" s="41"/>
      <c r="G882" s="41"/>
    </row>
    <row r="883" spans="3:7">
      <c r="C883" s="41"/>
      <c r="D883" s="41"/>
      <c r="F883" s="41"/>
      <c r="G883" s="41"/>
    </row>
    <row r="884" spans="3:7">
      <c r="C884" s="41"/>
      <c r="D884" s="41"/>
      <c r="F884" s="41"/>
      <c r="G884" s="41"/>
    </row>
    <row r="885" spans="3:7">
      <c r="C885" s="41"/>
      <c r="D885" s="41"/>
      <c r="F885" s="41"/>
      <c r="G885" s="41"/>
    </row>
    <row r="886" spans="3:7">
      <c r="C886" s="41"/>
      <c r="D886" s="41"/>
      <c r="F886" s="41"/>
      <c r="G886" s="41"/>
    </row>
    <row r="887" spans="3:7">
      <c r="C887" s="41"/>
      <c r="D887" s="41"/>
      <c r="F887" s="41"/>
      <c r="G887" s="41"/>
    </row>
    <row r="888" spans="3:7">
      <c r="C888" s="41"/>
      <c r="D888" s="41"/>
      <c r="F888" s="41"/>
      <c r="G888" s="41"/>
    </row>
    <row r="889" spans="3:7">
      <c r="C889" s="41"/>
      <c r="D889" s="41"/>
      <c r="F889" s="41"/>
      <c r="G889" s="41"/>
    </row>
    <row r="890" spans="3:7">
      <c r="C890" s="41"/>
      <c r="D890" s="41"/>
      <c r="F890" s="41"/>
      <c r="G890" s="41"/>
    </row>
    <row r="891" spans="3:7">
      <c r="C891" s="41"/>
      <c r="D891" s="41"/>
      <c r="F891" s="41"/>
      <c r="G891" s="41"/>
    </row>
    <row r="892" spans="3:7">
      <c r="C892" s="41"/>
      <c r="D892" s="41"/>
      <c r="F892" s="41"/>
      <c r="G892" s="41"/>
    </row>
    <row r="893" spans="3:7">
      <c r="C893" s="41"/>
      <c r="D893" s="41"/>
      <c r="F893" s="41"/>
      <c r="G893" s="41"/>
    </row>
    <row r="894" spans="3:7">
      <c r="C894" s="41"/>
      <c r="D894" s="41"/>
      <c r="F894" s="41"/>
      <c r="G894" s="41"/>
    </row>
    <row r="895" spans="3:7">
      <c r="C895" s="41"/>
      <c r="D895" s="41"/>
      <c r="F895" s="41"/>
      <c r="G895" s="41"/>
    </row>
    <row r="896" spans="3:7">
      <c r="C896" s="41"/>
      <c r="D896" s="41"/>
      <c r="F896" s="41"/>
      <c r="G896" s="41"/>
    </row>
    <row r="897" spans="3:7">
      <c r="C897" s="41"/>
      <c r="D897" s="41"/>
      <c r="F897" s="41"/>
      <c r="G897" s="41"/>
    </row>
    <row r="898" spans="3:7">
      <c r="C898" s="41"/>
      <c r="D898" s="41"/>
      <c r="F898" s="41"/>
      <c r="G898" s="41"/>
    </row>
    <row r="899" spans="3:7">
      <c r="C899" s="41"/>
      <c r="D899" s="41"/>
      <c r="F899" s="41"/>
      <c r="G899" s="41"/>
    </row>
    <row r="900" spans="3:7">
      <c r="C900" s="41"/>
      <c r="D900" s="41"/>
      <c r="F900" s="41"/>
      <c r="G900" s="41"/>
    </row>
    <row r="901" spans="3:7">
      <c r="C901" s="41"/>
      <c r="D901" s="41"/>
      <c r="F901" s="41"/>
      <c r="G901" s="41"/>
    </row>
    <row r="902" spans="3:7">
      <c r="C902" s="41"/>
      <c r="D902" s="41"/>
      <c r="F902" s="41"/>
      <c r="G902" s="41"/>
    </row>
    <row r="903" spans="3:7">
      <c r="C903" s="41"/>
      <c r="D903" s="41"/>
      <c r="F903" s="41"/>
      <c r="G903" s="41"/>
    </row>
    <row r="904" spans="3:7">
      <c r="C904" s="41"/>
      <c r="D904" s="41"/>
      <c r="F904" s="41"/>
      <c r="G904" s="41"/>
    </row>
    <row r="905" spans="3:7">
      <c r="C905" s="41"/>
      <c r="D905" s="41"/>
      <c r="F905" s="41"/>
      <c r="G905" s="41"/>
    </row>
    <row r="906" spans="3:7">
      <c r="C906" s="41"/>
      <c r="D906" s="41"/>
      <c r="F906" s="41"/>
      <c r="G906" s="41"/>
    </row>
    <row r="907" spans="3:7">
      <c r="C907" s="41"/>
      <c r="D907" s="41"/>
      <c r="F907" s="41"/>
      <c r="G907" s="41"/>
    </row>
    <row r="908" spans="3:7">
      <c r="C908" s="41"/>
      <c r="D908" s="41"/>
      <c r="F908" s="41"/>
      <c r="G908" s="41"/>
    </row>
    <row r="909" spans="3:7">
      <c r="C909" s="41"/>
      <c r="D909" s="41"/>
      <c r="F909" s="41"/>
      <c r="G909" s="41"/>
    </row>
    <row r="910" spans="3:7">
      <c r="C910" s="41"/>
      <c r="D910" s="41"/>
      <c r="F910" s="41"/>
      <c r="G910" s="41"/>
    </row>
    <row r="911" spans="3:7">
      <c r="C911" s="41"/>
      <c r="D911" s="41"/>
      <c r="F911" s="41"/>
      <c r="G911" s="41"/>
    </row>
    <row r="912" spans="3:7">
      <c r="C912" s="41"/>
      <c r="D912" s="41"/>
      <c r="F912" s="41"/>
      <c r="G912" s="41"/>
    </row>
    <row r="913" spans="3:7">
      <c r="C913" s="41"/>
      <c r="D913" s="41"/>
      <c r="F913" s="41"/>
      <c r="G913" s="41"/>
    </row>
    <row r="914" spans="3:7">
      <c r="C914" s="41"/>
      <c r="D914" s="41"/>
      <c r="F914" s="41"/>
      <c r="G914" s="41"/>
    </row>
    <row r="915" spans="3:7">
      <c r="C915" s="41"/>
      <c r="D915" s="41"/>
      <c r="F915" s="41"/>
      <c r="G915" s="41"/>
    </row>
    <row r="916" spans="3:7">
      <c r="C916" s="41"/>
      <c r="D916" s="41"/>
      <c r="F916" s="41"/>
      <c r="G916" s="41"/>
    </row>
    <row r="917" spans="3:7">
      <c r="C917" s="41"/>
      <c r="D917" s="41"/>
      <c r="F917" s="41"/>
      <c r="G917" s="41"/>
    </row>
    <row r="918" spans="3:7">
      <c r="C918" s="41"/>
      <c r="D918" s="41"/>
      <c r="F918" s="41"/>
      <c r="G918" s="41"/>
    </row>
    <row r="919" spans="3:7">
      <c r="C919" s="41"/>
      <c r="D919" s="41"/>
      <c r="F919" s="41"/>
      <c r="G919" s="41"/>
    </row>
    <row r="920" spans="3:7">
      <c r="C920" s="41"/>
      <c r="D920" s="41"/>
      <c r="F920" s="41"/>
      <c r="G920" s="41"/>
    </row>
    <row r="921" spans="3:7">
      <c r="C921" s="41"/>
      <c r="D921" s="41"/>
      <c r="F921" s="41"/>
      <c r="G921" s="41"/>
    </row>
    <row r="922" spans="3:7">
      <c r="C922" s="41"/>
      <c r="D922" s="41"/>
      <c r="F922" s="41"/>
      <c r="G922" s="41"/>
    </row>
    <row r="923" spans="3:7">
      <c r="C923" s="41"/>
      <c r="D923" s="41"/>
      <c r="F923" s="41"/>
      <c r="G923" s="41"/>
    </row>
    <row r="924" spans="3:7">
      <c r="C924" s="41"/>
      <c r="D924" s="41"/>
      <c r="F924" s="41"/>
      <c r="G924" s="41"/>
    </row>
    <row r="925" spans="3:7">
      <c r="C925" s="41"/>
      <c r="D925" s="41"/>
      <c r="F925" s="41"/>
      <c r="G925" s="41"/>
    </row>
    <row r="926" spans="3:7">
      <c r="C926" s="41"/>
      <c r="D926" s="41"/>
      <c r="F926" s="41"/>
      <c r="G926" s="41"/>
    </row>
    <row r="927" spans="3:7">
      <c r="C927" s="41"/>
      <c r="D927" s="41"/>
      <c r="F927" s="41"/>
      <c r="G927" s="41"/>
    </row>
    <row r="928" spans="3:7">
      <c r="C928" s="41"/>
      <c r="D928" s="41"/>
      <c r="F928" s="41"/>
      <c r="G928" s="41"/>
    </row>
    <row r="929" spans="3:7">
      <c r="C929" s="41"/>
      <c r="D929" s="41"/>
      <c r="F929" s="41"/>
      <c r="G929" s="41"/>
    </row>
    <row r="930" spans="3:7">
      <c r="C930" s="41"/>
      <c r="D930" s="41"/>
      <c r="F930" s="41"/>
      <c r="G930" s="41"/>
    </row>
    <row r="931" spans="3:7">
      <c r="C931" s="41"/>
      <c r="D931" s="41"/>
      <c r="F931" s="41"/>
      <c r="G931" s="41"/>
    </row>
    <row r="932" spans="3:7">
      <c r="C932" s="41"/>
      <c r="D932" s="41"/>
      <c r="F932" s="41"/>
      <c r="G932" s="41"/>
    </row>
    <row r="933" spans="3:7">
      <c r="C933" s="41"/>
      <c r="D933" s="41"/>
      <c r="F933" s="41"/>
      <c r="G933" s="41"/>
    </row>
    <row r="934" spans="3:7">
      <c r="C934" s="41"/>
      <c r="D934" s="41"/>
      <c r="F934" s="41"/>
      <c r="G934" s="41"/>
    </row>
    <row r="935" spans="3:7">
      <c r="C935" s="41"/>
      <c r="D935" s="41"/>
      <c r="F935" s="41"/>
      <c r="G935" s="41"/>
    </row>
    <row r="936" spans="3:7">
      <c r="C936" s="41"/>
      <c r="D936" s="41"/>
      <c r="F936" s="41"/>
      <c r="G936" s="41"/>
    </row>
    <row r="937" spans="3:7">
      <c r="C937" s="41"/>
      <c r="D937" s="41"/>
      <c r="F937" s="41"/>
      <c r="G937" s="41"/>
    </row>
    <row r="938" spans="3:7">
      <c r="C938" s="41"/>
      <c r="D938" s="41"/>
      <c r="F938" s="41"/>
      <c r="G938" s="41"/>
    </row>
    <row r="939" spans="3:7">
      <c r="C939" s="41"/>
      <c r="D939" s="41"/>
      <c r="F939" s="41"/>
      <c r="G939" s="41"/>
    </row>
    <row r="940" spans="3:7">
      <c r="C940" s="41"/>
      <c r="D940" s="41"/>
      <c r="F940" s="41"/>
      <c r="G940" s="41"/>
    </row>
    <row r="941" spans="3:7">
      <c r="C941" s="41"/>
      <c r="D941" s="41"/>
      <c r="F941" s="41"/>
      <c r="G941" s="41"/>
    </row>
    <row r="942" spans="3:7">
      <c r="C942" s="41"/>
      <c r="D942" s="41"/>
      <c r="F942" s="41"/>
      <c r="G942" s="41"/>
    </row>
    <row r="943" spans="3:7">
      <c r="C943" s="41"/>
      <c r="D943" s="41"/>
      <c r="F943" s="41"/>
      <c r="G943" s="41"/>
    </row>
    <row r="944" spans="3:7">
      <c r="C944" s="41"/>
      <c r="D944" s="41"/>
      <c r="F944" s="41"/>
      <c r="G944" s="41"/>
    </row>
    <row r="945" spans="3:7">
      <c r="C945" s="41"/>
      <c r="D945" s="41"/>
      <c r="F945" s="41"/>
      <c r="G945" s="41"/>
    </row>
    <row r="946" spans="3:7">
      <c r="C946" s="41"/>
      <c r="D946" s="41"/>
      <c r="F946" s="41"/>
      <c r="G946" s="41"/>
    </row>
    <row r="947" spans="3:7">
      <c r="C947" s="41"/>
      <c r="D947" s="41"/>
      <c r="F947" s="41"/>
      <c r="G947" s="41"/>
    </row>
    <row r="948" spans="3:7">
      <c r="C948" s="41"/>
      <c r="D948" s="41"/>
      <c r="F948" s="41"/>
      <c r="G948" s="41"/>
    </row>
    <row r="949" spans="3:7">
      <c r="C949" s="41"/>
      <c r="D949" s="41"/>
      <c r="F949" s="41"/>
      <c r="G949" s="41"/>
    </row>
    <row r="950" spans="3:7">
      <c r="C950" s="41"/>
      <c r="D950" s="41"/>
      <c r="F950" s="41"/>
      <c r="G950" s="41"/>
    </row>
    <row r="951" spans="3:7">
      <c r="C951" s="41"/>
      <c r="D951" s="41"/>
      <c r="F951" s="41"/>
      <c r="G951" s="41"/>
    </row>
    <row r="952" spans="3:7">
      <c r="C952" s="41"/>
      <c r="D952" s="41"/>
      <c r="F952" s="41"/>
      <c r="G952" s="41"/>
    </row>
    <row r="953" spans="3:7">
      <c r="C953" s="41"/>
      <c r="D953" s="41"/>
      <c r="F953" s="41"/>
      <c r="G953" s="41"/>
    </row>
    <row r="954" spans="3:7">
      <c r="C954" s="41"/>
      <c r="D954" s="41"/>
      <c r="F954" s="41"/>
      <c r="G954" s="41"/>
    </row>
    <row r="955" spans="3:7">
      <c r="C955" s="41"/>
      <c r="D955" s="41"/>
      <c r="F955" s="41"/>
      <c r="G955" s="41"/>
    </row>
    <row r="956" spans="3:7">
      <c r="C956" s="41"/>
      <c r="D956" s="41"/>
      <c r="F956" s="41"/>
      <c r="G956" s="41"/>
    </row>
    <row r="957" spans="3:7">
      <c r="C957" s="41"/>
      <c r="D957" s="41"/>
      <c r="F957" s="41"/>
      <c r="G957" s="41"/>
    </row>
    <row r="958" spans="3:7">
      <c r="C958" s="41"/>
      <c r="D958" s="41"/>
      <c r="F958" s="41"/>
      <c r="G958" s="41"/>
    </row>
    <row r="959" spans="3:7">
      <c r="C959" s="41"/>
      <c r="D959" s="41"/>
      <c r="F959" s="41"/>
      <c r="G959" s="41"/>
    </row>
    <row r="960" spans="3:7">
      <c r="C960" s="41"/>
      <c r="D960" s="41"/>
      <c r="F960" s="41"/>
      <c r="G960" s="41"/>
    </row>
    <row r="961" spans="3:7">
      <c r="C961" s="41"/>
      <c r="D961" s="41"/>
      <c r="F961" s="41"/>
      <c r="G961" s="41"/>
    </row>
    <row r="962" spans="3:7">
      <c r="C962" s="41"/>
      <c r="D962" s="41"/>
      <c r="F962" s="41"/>
      <c r="G962" s="41"/>
    </row>
    <row r="963" spans="3:7">
      <c r="C963" s="41"/>
      <c r="D963" s="41"/>
      <c r="F963" s="41"/>
      <c r="G963" s="41"/>
    </row>
    <row r="964" spans="3:7">
      <c r="C964" s="41"/>
      <c r="D964" s="41"/>
      <c r="F964" s="41"/>
      <c r="G964" s="41"/>
    </row>
    <row r="965" spans="3:7">
      <c r="C965" s="41"/>
      <c r="D965" s="41"/>
      <c r="F965" s="41"/>
      <c r="G965" s="41"/>
    </row>
    <row r="966" spans="3:7">
      <c r="C966" s="41"/>
      <c r="D966" s="41"/>
      <c r="F966" s="41"/>
      <c r="G966" s="41"/>
    </row>
    <row r="967" spans="3:7">
      <c r="C967" s="41"/>
      <c r="D967" s="41"/>
      <c r="F967" s="41"/>
      <c r="G967" s="41"/>
    </row>
    <row r="968" spans="3:7">
      <c r="C968" s="41"/>
      <c r="D968" s="41"/>
      <c r="F968" s="41"/>
      <c r="G968" s="41"/>
    </row>
    <row r="969" spans="3:7">
      <c r="C969" s="41"/>
      <c r="D969" s="41"/>
      <c r="F969" s="41"/>
      <c r="G969" s="41"/>
    </row>
    <row r="970" spans="3:7">
      <c r="C970" s="41"/>
      <c r="D970" s="41"/>
      <c r="F970" s="41"/>
      <c r="G970" s="41"/>
    </row>
    <row r="971" spans="3:7">
      <c r="C971" s="41"/>
      <c r="D971" s="41"/>
    </row>
    <row r="972" spans="3:7">
      <c r="C972" s="41"/>
      <c r="D972" s="41"/>
    </row>
    <row r="973" spans="3:7">
      <c r="C973" s="41"/>
      <c r="D973" s="41"/>
    </row>
    <row r="974" spans="3:7">
      <c r="C974" s="41"/>
      <c r="D974" s="41"/>
    </row>
    <row r="975" spans="3:7">
      <c r="C975" s="41"/>
      <c r="D975" s="41"/>
    </row>
    <row r="976" spans="3:7">
      <c r="C976" s="41"/>
      <c r="D976" s="41"/>
    </row>
    <row r="977" spans="3:4">
      <c r="C977" s="41"/>
      <c r="D977" s="41"/>
    </row>
    <row r="978" spans="3:4">
      <c r="C978" s="41"/>
      <c r="D978" s="41"/>
    </row>
    <row r="979" spans="3:4">
      <c r="C979" s="41"/>
      <c r="D979" s="41"/>
    </row>
    <row r="980" spans="3:4">
      <c r="C980" s="41"/>
      <c r="D980" s="41"/>
    </row>
    <row r="981" spans="3:4">
      <c r="C981" s="41"/>
      <c r="D981" s="41"/>
    </row>
    <row r="982" spans="3:4">
      <c r="C982" s="41"/>
      <c r="D982" s="41"/>
    </row>
    <row r="983" spans="3:4">
      <c r="C983" s="41"/>
      <c r="D983" s="41"/>
    </row>
    <row r="984" spans="3:4">
      <c r="C984" s="41"/>
      <c r="D984" s="41"/>
    </row>
    <row r="985" spans="3:4">
      <c r="C985" s="41"/>
      <c r="D985" s="41"/>
    </row>
    <row r="986" spans="3:4">
      <c r="C986" s="41"/>
      <c r="D986" s="41"/>
    </row>
    <row r="987" spans="3:4">
      <c r="C987" s="41"/>
      <c r="D987" s="41"/>
    </row>
    <row r="988" spans="3:4">
      <c r="C988" s="41"/>
      <c r="D988" s="41"/>
    </row>
    <row r="989" spans="3:4">
      <c r="C989" s="41"/>
      <c r="D989" s="41"/>
    </row>
    <row r="990" spans="3:4">
      <c r="C990" s="41"/>
      <c r="D990" s="41"/>
    </row>
    <row r="991" spans="3:4">
      <c r="C991" s="41"/>
      <c r="D991" s="41"/>
    </row>
    <row r="992" spans="3:4">
      <c r="C992" s="41"/>
      <c r="D992" s="41"/>
    </row>
    <row r="993" spans="3:4">
      <c r="C993" s="41"/>
      <c r="D993" s="41"/>
    </row>
    <row r="994" spans="3:4">
      <c r="C994" s="41"/>
      <c r="D994" s="41"/>
    </row>
    <row r="995" spans="3:4">
      <c r="C995" s="41"/>
      <c r="D995" s="41"/>
    </row>
    <row r="996" spans="3:4">
      <c r="C996" s="41"/>
      <c r="D996" s="41"/>
    </row>
    <row r="997" spans="3:4">
      <c r="C997" s="41"/>
      <c r="D997" s="41"/>
    </row>
    <row r="998" spans="3:4">
      <c r="C998" s="41"/>
      <c r="D998" s="41"/>
    </row>
    <row r="999" spans="3:4">
      <c r="C999" s="41"/>
      <c r="D999" s="41"/>
    </row>
    <row r="1000" spans="3:4">
      <c r="C1000" s="41"/>
      <c r="D1000" s="41"/>
    </row>
    <row r="1001" spans="3:4">
      <c r="C1001" s="41"/>
      <c r="D1001" s="41"/>
    </row>
    <row r="1002" spans="3:4">
      <c r="C1002" s="41"/>
      <c r="D1002" s="41"/>
    </row>
    <row r="1003" spans="3:4">
      <c r="C1003" s="41"/>
      <c r="D1003" s="41"/>
    </row>
    <row r="1004" spans="3:4">
      <c r="C1004" s="41"/>
      <c r="D1004" s="41"/>
    </row>
    <row r="1005" spans="3:4">
      <c r="C1005" s="41"/>
      <c r="D1005" s="41"/>
    </row>
    <row r="1006" spans="3:4">
      <c r="C1006" s="41"/>
      <c r="D1006" s="41"/>
    </row>
    <row r="1007" spans="3:4">
      <c r="C1007" s="41"/>
      <c r="D1007" s="41"/>
    </row>
    <row r="1008" spans="3:4">
      <c r="C1008" s="41"/>
      <c r="D1008" s="41"/>
    </row>
    <row r="1009" spans="3:4">
      <c r="C1009" s="41"/>
      <c r="D1009" s="41"/>
    </row>
    <row r="1010" spans="3:4">
      <c r="C1010" s="41"/>
      <c r="D1010" s="41"/>
    </row>
    <row r="1011" spans="3:4">
      <c r="C1011" s="41"/>
      <c r="D1011" s="41"/>
    </row>
    <row r="1012" spans="3:4">
      <c r="C1012" s="41"/>
      <c r="D1012" s="41"/>
    </row>
    <row r="1013" spans="3:4">
      <c r="C1013" s="41"/>
      <c r="D1013" s="41"/>
    </row>
    <row r="1014" spans="3:4">
      <c r="C1014" s="41"/>
      <c r="D1014" s="41"/>
    </row>
    <row r="1015" spans="3:4">
      <c r="C1015" s="41"/>
      <c r="D1015" s="41"/>
    </row>
    <row r="1016" spans="3:4">
      <c r="C1016" s="41"/>
      <c r="D1016" s="41"/>
    </row>
    <row r="1017" spans="3:4">
      <c r="C1017" s="41"/>
      <c r="D1017" s="41"/>
    </row>
    <row r="1018" spans="3:4">
      <c r="C1018" s="41"/>
      <c r="D1018" s="41"/>
    </row>
    <row r="1019" spans="3:4">
      <c r="C1019" s="41"/>
      <c r="D1019" s="41"/>
    </row>
    <row r="1020" spans="3:4">
      <c r="C1020" s="41"/>
      <c r="D1020" s="41"/>
    </row>
    <row r="1021" spans="3:4">
      <c r="C1021" s="41"/>
      <c r="D1021" s="41"/>
    </row>
    <row r="1022" spans="3:4">
      <c r="C1022" s="41"/>
      <c r="D1022" s="41"/>
    </row>
    <row r="1023" spans="3:4">
      <c r="C1023" s="41"/>
      <c r="D1023" s="41"/>
    </row>
    <row r="1024" spans="3:4">
      <c r="C1024" s="41"/>
      <c r="D1024" s="41"/>
    </row>
    <row r="1025" spans="3:4">
      <c r="C1025" s="41"/>
      <c r="D1025" s="41"/>
    </row>
    <row r="1026" spans="3:4">
      <c r="C1026" s="41"/>
      <c r="D1026" s="41"/>
    </row>
    <row r="1027" spans="3:4">
      <c r="C1027" s="41"/>
      <c r="D1027" s="41"/>
    </row>
    <row r="1028" spans="3:4">
      <c r="C1028" s="41"/>
      <c r="D1028" s="41"/>
    </row>
    <row r="1029" spans="3:4">
      <c r="C1029" s="41"/>
      <c r="D1029" s="41"/>
    </row>
    <row r="1030" spans="3:4">
      <c r="C1030" s="41"/>
      <c r="D1030" s="41"/>
    </row>
    <row r="1031" spans="3:4">
      <c r="C1031" s="41"/>
      <c r="D1031" s="41"/>
    </row>
    <row r="1032" spans="3:4">
      <c r="C1032" s="41"/>
      <c r="D1032" s="41"/>
    </row>
    <row r="1033" spans="3:4">
      <c r="C1033" s="41"/>
      <c r="D1033" s="41"/>
    </row>
    <row r="1034" spans="3:4">
      <c r="C1034" s="41"/>
      <c r="D1034" s="41"/>
    </row>
    <row r="1035" spans="3:4">
      <c r="C1035" s="41"/>
      <c r="D1035" s="41"/>
    </row>
    <row r="1036" spans="3:4">
      <c r="C1036" s="41"/>
      <c r="D1036" s="41"/>
    </row>
    <row r="1037" spans="3:4">
      <c r="C1037" s="41"/>
      <c r="D1037" s="41"/>
    </row>
    <row r="1038" spans="3:4">
      <c r="C1038" s="41"/>
      <c r="D1038" s="41"/>
    </row>
    <row r="1039" spans="3:4">
      <c r="C1039" s="41"/>
      <c r="D1039" s="41"/>
    </row>
    <row r="1040" spans="3:4">
      <c r="C1040" s="41"/>
      <c r="D1040" s="41"/>
    </row>
    <row r="1041" spans="3:4">
      <c r="C1041" s="41"/>
      <c r="D1041" s="41"/>
    </row>
    <row r="1042" spans="3:4">
      <c r="C1042" s="41"/>
      <c r="D1042" s="41"/>
    </row>
    <row r="1043" spans="3:4">
      <c r="C1043" s="41"/>
      <c r="D1043" s="41"/>
    </row>
    <row r="1044" spans="3:4">
      <c r="C1044" s="41"/>
      <c r="D1044" s="41"/>
    </row>
    <row r="1045" spans="3:4">
      <c r="C1045" s="41"/>
      <c r="D1045" s="41"/>
    </row>
    <row r="1046" spans="3:4">
      <c r="C1046" s="41"/>
      <c r="D1046" s="41"/>
    </row>
    <row r="1047" spans="3:4">
      <c r="C1047" s="41"/>
      <c r="D1047" s="41"/>
    </row>
    <row r="1048" spans="3:4">
      <c r="C1048" s="41"/>
      <c r="D1048" s="41"/>
    </row>
    <row r="1049" spans="3:4">
      <c r="C1049" s="41"/>
      <c r="D1049" s="41"/>
    </row>
    <row r="1050" spans="3:4">
      <c r="C1050" s="41"/>
      <c r="D1050" s="41"/>
    </row>
    <row r="1051" spans="3:4">
      <c r="C1051" s="41"/>
      <c r="D1051" s="41"/>
    </row>
    <row r="1052" spans="3:4">
      <c r="C1052" s="41"/>
      <c r="D1052" s="41"/>
    </row>
    <row r="1053" spans="3:4">
      <c r="C1053" s="41"/>
      <c r="D1053" s="41"/>
    </row>
    <row r="1054" spans="3:4">
      <c r="C1054" s="41"/>
      <c r="D1054" s="41"/>
    </row>
    <row r="1055" spans="3:4">
      <c r="C1055" s="41"/>
      <c r="D1055" s="41"/>
    </row>
    <row r="1056" spans="3:4">
      <c r="C1056" s="41"/>
      <c r="D1056" s="41"/>
    </row>
    <row r="1057" spans="3:4">
      <c r="C1057" s="41"/>
      <c r="D1057" s="41"/>
    </row>
    <row r="1058" spans="3:4">
      <c r="C1058" s="41"/>
      <c r="D1058" s="41"/>
    </row>
    <row r="1059" spans="3:4">
      <c r="C1059" s="41"/>
      <c r="D1059" s="41"/>
    </row>
    <row r="1060" spans="3:4">
      <c r="C1060" s="41"/>
      <c r="D1060" s="41"/>
    </row>
    <row r="1061" spans="3:4">
      <c r="C1061" s="41"/>
      <c r="D1061" s="41"/>
    </row>
    <row r="1062" spans="3:4">
      <c r="C1062" s="41"/>
      <c r="D1062" s="41"/>
    </row>
    <row r="1063" spans="3:4">
      <c r="C1063" s="41"/>
      <c r="D1063" s="41"/>
    </row>
    <row r="1064" spans="3:4">
      <c r="C1064" s="41"/>
      <c r="D1064" s="41"/>
    </row>
    <row r="1065" spans="3:4">
      <c r="C1065" s="41"/>
      <c r="D1065" s="41"/>
    </row>
    <row r="1066" spans="3:4">
      <c r="C1066" s="41"/>
      <c r="D1066" s="41"/>
    </row>
    <row r="1067" spans="3:4">
      <c r="C1067" s="41"/>
      <c r="D1067" s="41"/>
    </row>
    <row r="1068" spans="3:4">
      <c r="C1068" s="41"/>
      <c r="D1068" s="41"/>
    </row>
    <row r="1069" spans="3:4">
      <c r="C1069" s="41"/>
      <c r="D1069" s="41"/>
    </row>
    <row r="1070" spans="3:4">
      <c r="C1070" s="41"/>
      <c r="D1070" s="41"/>
    </row>
    <row r="1071" spans="3:4">
      <c r="C1071" s="41"/>
      <c r="D1071" s="41"/>
    </row>
    <row r="1072" spans="3:4">
      <c r="C1072" s="41"/>
      <c r="D1072" s="41"/>
    </row>
    <row r="1073" spans="3:4">
      <c r="C1073" s="41"/>
      <c r="D1073" s="41"/>
    </row>
    <row r="1074" spans="3:4">
      <c r="C1074" s="41"/>
      <c r="D1074" s="41"/>
    </row>
    <row r="1075" spans="3:4">
      <c r="C1075" s="41"/>
      <c r="D1075" s="41"/>
    </row>
    <row r="1076" spans="3:4">
      <c r="C1076" s="41"/>
      <c r="D1076" s="41"/>
    </row>
    <row r="1077" spans="3:4">
      <c r="C1077" s="41"/>
      <c r="D1077" s="41"/>
    </row>
    <row r="1078" spans="3:4">
      <c r="C1078" s="41"/>
      <c r="D1078" s="41"/>
    </row>
    <row r="1079" spans="3:4">
      <c r="C1079" s="41"/>
      <c r="D1079" s="41"/>
    </row>
    <row r="1080" spans="3:4">
      <c r="C1080" s="41"/>
      <c r="D1080" s="41"/>
    </row>
    <row r="1081" spans="3:4">
      <c r="C1081" s="41"/>
      <c r="D1081" s="41"/>
    </row>
    <row r="1082" spans="3:4">
      <c r="C1082" s="41"/>
      <c r="D1082" s="41"/>
    </row>
    <row r="1083" spans="3:4">
      <c r="C1083" s="41"/>
      <c r="D1083" s="41"/>
    </row>
    <row r="1084" spans="3:4">
      <c r="C1084" s="41"/>
      <c r="D1084" s="41"/>
    </row>
    <row r="1085" spans="3:4">
      <c r="C1085" s="41"/>
      <c r="D1085" s="41"/>
    </row>
    <row r="1086" spans="3:4">
      <c r="C1086" s="41"/>
      <c r="D1086" s="41"/>
    </row>
    <row r="1087" spans="3:4">
      <c r="C1087" s="41"/>
      <c r="D1087" s="41"/>
    </row>
    <row r="1088" spans="3:4">
      <c r="C1088" s="41"/>
      <c r="D1088" s="41"/>
    </row>
    <row r="1089" spans="3:4">
      <c r="C1089" s="41"/>
      <c r="D1089" s="41"/>
    </row>
    <row r="1090" spans="3:4">
      <c r="C1090" s="41"/>
      <c r="D1090" s="41"/>
    </row>
    <row r="1091" spans="3:4">
      <c r="C1091" s="41"/>
      <c r="D1091" s="41"/>
    </row>
    <row r="1092" spans="3:4">
      <c r="C1092" s="41"/>
      <c r="D1092" s="41"/>
    </row>
    <row r="1093" spans="3:4">
      <c r="C1093" s="41"/>
      <c r="D1093" s="41"/>
    </row>
    <row r="1094" spans="3:4">
      <c r="C1094" s="41"/>
      <c r="D1094" s="41"/>
    </row>
    <row r="1095" spans="3:4">
      <c r="C1095" s="41"/>
      <c r="D1095" s="41"/>
    </row>
    <row r="1096" spans="3:4">
      <c r="C1096" s="41"/>
      <c r="D1096" s="41"/>
    </row>
    <row r="1097" spans="3:4">
      <c r="C1097" s="41"/>
      <c r="D1097" s="41"/>
    </row>
    <row r="1098" spans="3:4">
      <c r="C1098" s="41"/>
      <c r="D1098" s="41"/>
    </row>
    <row r="1099" spans="3:4">
      <c r="C1099" s="41"/>
      <c r="D1099" s="41"/>
    </row>
    <row r="1100" spans="3:4">
      <c r="C1100" s="41"/>
      <c r="D1100" s="41"/>
    </row>
    <row r="1101" spans="3:4">
      <c r="C1101" s="41"/>
      <c r="D1101" s="41"/>
    </row>
    <row r="1102" spans="3:4">
      <c r="C1102" s="41"/>
      <c r="D1102" s="41"/>
    </row>
    <row r="1103" spans="3:4">
      <c r="C1103" s="41"/>
      <c r="D1103" s="41"/>
    </row>
    <row r="1104" spans="3:4">
      <c r="C1104" s="41"/>
      <c r="D1104" s="41"/>
    </row>
    <row r="1105" spans="3:4">
      <c r="C1105" s="41"/>
      <c r="D1105" s="41"/>
    </row>
    <row r="1106" spans="3:4">
      <c r="C1106" s="41"/>
      <c r="D1106" s="41"/>
    </row>
    <row r="1107" spans="3:4">
      <c r="C1107" s="41"/>
      <c r="D1107" s="41"/>
    </row>
    <row r="1108" spans="3:4">
      <c r="C1108" s="41"/>
      <c r="D1108" s="41"/>
    </row>
    <row r="1109" spans="3:4">
      <c r="C1109" s="41"/>
      <c r="D1109" s="41"/>
    </row>
    <row r="1110" spans="3:4">
      <c r="C1110" s="41"/>
      <c r="D1110" s="41"/>
    </row>
    <row r="1111" spans="3:4">
      <c r="C1111" s="41"/>
      <c r="D1111" s="41"/>
    </row>
    <row r="1112" spans="3:4">
      <c r="C1112" s="41"/>
      <c r="D1112" s="41"/>
    </row>
    <row r="1113" spans="3:4">
      <c r="C1113" s="41"/>
      <c r="D1113" s="41"/>
    </row>
    <row r="1114" spans="3:4">
      <c r="C1114" s="41"/>
      <c r="D1114" s="41"/>
    </row>
    <row r="1115" spans="3:4">
      <c r="C1115" s="41"/>
      <c r="D1115" s="41"/>
    </row>
    <row r="1116" spans="3:4">
      <c r="C1116" s="41"/>
      <c r="D1116" s="41"/>
    </row>
    <row r="1117" spans="3:4">
      <c r="C1117" s="41"/>
      <c r="D1117" s="41"/>
    </row>
    <row r="1118" spans="3:4">
      <c r="C1118" s="41"/>
      <c r="D1118" s="41"/>
    </row>
    <row r="1119" spans="3:4">
      <c r="C1119" s="41"/>
      <c r="D1119" s="41"/>
    </row>
    <row r="1120" spans="3:4">
      <c r="C1120" s="41"/>
      <c r="D1120" s="41"/>
    </row>
    <row r="1121" spans="3:4">
      <c r="C1121" s="41"/>
      <c r="D1121" s="41"/>
    </row>
    <row r="1122" spans="3:4">
      <c r="C1122" s="41"/>
      <c r="D1122" s="41"/>
    </row>
    <row r="1123" spans="3:4">
      <c r="C1123" s="41"/>
      <c r="D1123" s="41"/>
    </row>
    <row r="1124" spans="3:4">
      <c r="C1124" s="41"/>
      <c r="D1124" s="41"/>
    </row>
    <row r="1125" spans="3:4">
      <c r="C1125" s="41"/>
      <c r="D1125" s="41"/>
    </row>
    <row r="1126" spans="3:4">
      <c r="C1126" s="41"/>
      <c r="D1126" s="41"/>
    </row>
    <row r="1127" spans="3:4">
      <c r="C1127" s="41"/>
      <c r="D1127" s="41"/>
    </row>
    <row r="1128" spans="3:4">
      <c r="C1128" s="41"/>
      <c r="D1128" s="41"/>
    </row>
    <row r="1129" spans="3:4">
      <c r="C1129" s="41"/>
      <c r="D1129" s="41"/>
    </row>
    <row r="1130" spans="3:4">
      <c r="C1130" s="41"/>
      <c r="D1130" s="41"/>
    </row>
    <row r="1131" spans="3:4">
      <c r="C1131" s="41"/>
      <c r="D1131" s="41"/>
    </row>
    <row r="1132" spans="3:4">
      <c r="C1132" s="41"/>
      <c r="D1132" s="41"/>
    </row>
    <row r="1133" spans="3:4">
      <c r="C1133" s="41"/>
      <c r="D1133" s="41"/>
    </row>
    <row r="1134" spans="3:4">
      <c r="C1134" s="41"/>
      <c r="D1134" s="41"/>
    </row>
    <row r="1135" spans="3:4">
      <c r="C1135" s="41"/>
      <c r="D1135" s="41"/>
    </row>
    <row r="1136" spans="3:4">
      <c r="C1136" s="41"/>
      <c r="D1136" s="41"/>
    </row>
    <row r="1137" spans="3:4">
      <c r="C1137" s="41"/>
      <c r="D1137" s="41"/>
    </row>
    <row r="1138" spans="3:4">
      <c r="C1138" s="41"/>
      <c r="D1138" s="41"/>
    </row>
    <row r="1139" spans="3:4">
      <c r="C1139" s="41"/>
      <c r="D1139" s="41"/>
    </row>
    <row r="1140" spans="3:4">
      <c r="C1140" s="41"/>
      <c r="D1140" s="41"/>
    </row>
    <row r="1141" spans="3:4">
      <c r="C1141" s="41"/>
      <c r="D1141" s="41"/>
    </row>
    <row r="1142" spans="3:4">
      <c r="C1142" s="41"/>
      <c r="D1142" s="41"/>
    </row>
    <row r="1143" spans="3:4">
      <c r="C1143" s="41"/>
      <c r="D1143" s="41"/>
    </row>
    <row r="1144" spans="3:4">
      <c r="C1144" s="41"/>
      <c r="D1144" s="41"/>
    </row>
    <row r="1145" spans="3:4">
      <c r="C1145" s="41"/>
      <c r="D1145" s="41"/>
    </row>
    <row r="1146" spans="3:4">
      <c r="C1146" s="41"/>
      <c r="D1146" s="41"/>
    </row>
    <row r="1147" spans="3:4">
      <c r="C1147" s="41"/>
      <c r="D1147" s="41"/>
    </row>
    <row r="1148" spans="3:4">
      <c r="C1148" s="41"/>
      <c r="D1148" s="41"/>
    </row>
    <row r="1149" spans="3:4">
      <c r="C1149" s="41"/>
      <c r="D1149" s="41"/>
    </row>
    <row r="1150" spans="3:4">
      <c r="C1150" s="41"/>
      <c r="D1150" s="41"/>
    </row>
    <row r="1151" spans="3:4">
      <c r="C1151" s="41"/>
      <c r="D1151" s="41"/>
    </row>
    <row r="1152" spans="3:4">
      <c r="C1152" s="41"/>
      <c r="D1152" s="41"/>
    </row>
    <row r="1153" spans="3:4">
      <c r="C1153" s="41"/>
      <c r="D1153" s="41"/>
    </row>
    <row r="1154" spans="3:4">
      <c r="C1154" s="41"/>
      <c r="D1154" s="41"/>
    </row>
    <row r="1155" spans="3:4">
      <c r="C1155" s="41"/>
      <c r="D1155" s="41"/>
    </row>
    <row r="1156" spans="3:4">
      <c r="C1156" s="41"/>
      <c r="D1156" s="41"/>
    </row>
    <row r="1157" spans="3:4">
      <c r="C1157" s="41"/>
      <c r="D1157" s="41"/>
    </row>
    <row r="1158" spans="3:4">
      <c r="C1158" s="41"/>
      <c r="D1158" s="41"/>
    </row>
    <row r="1159" spans="3:4">
      <c r="C1159" s="41"/>
      <c r="D1159" s="41"/>
    </row>
    <row r="1160" spans="3:4">
      <c r="C1160" s="41"/>
      <c r="D1160" s="41"/>
    </row>
    <row r="1161" spans="3:4">
      <c r="C1161" s="41"/>
      <c r="D1161" s="41"/>
    </row>
    <row r="1162" spans="3:4">
      <c r="C1162" s="41"/>
      <c r="D1162" s="41"/>
    </row>
    <row r="1163" spans="3:4">
      <c r="C1163" s="41"/>
      <c r="D1163" s="41"/>
    </row>
    <row r="1164" spans="3:4">
      <c r="C1164" s="41"/>
      <c r="D1164" s="41"/>
    </row>
    <row r="1165" spans="3:4">
      <c r="C1165" s="41"/>
      <c r="D1165" s="41"/>
    </row>
    <row r="1166" spans="3:4">
      <c r="C1166" s="41"/>
      <c r="D1166" s="41"/>
    </row>
    <row r="1167" spans="3:4">
      <c r="C1167" s="41"/>
      <c r="D1167" s="41"/>
    </row>
    <row r="1168" spans="3:4">
      <c r="C1168" s="41"/>
      <c r="D1168" s="41"/>
    </row>
    <row r="1169" spans="3:4">
      <c r="C1169" s="41"/>
      <c r="D1169" s="41"/>
    </row>
    <row r="1170" spans="3:4">
      <c r="C1170" s="41"/>
      <c r="D1170" s="41"/>
    </row>
    <row r="1171" spans="3:4">
      <c r="C1171" s="41"/>
      <c r="D1171" s="41"/>
    </row>
    <row r="1172" spans="3:4">
      <c r="C1172" s="41"/>
      <c r="D1172" s="41"/>
    </row>
    <row r="1173" spans="3:4">
      <c r="C1173" s="41"/>
      <c r="D1173" s="41"/>
    </row>
    <row r="1174" spans="3:4">
      <c r="C1174" s="41"/>
      <c r="D1174" s="41"/>
    </row>
    <row r="1175" spans="3:4">
      <c r="C1175" s="41"/>
      <c r="D1175" s="41"/>
    </row>
    <row r="1176" spans="3:4">
      <c r="C1176" s="41"/>
      <c r="D1176" s="41"/>
    </row>
    <row r="1177" spans="3:4">
      <c r="C1177" s="41"/>
      <c r="D1177" s="41"/>
    </row>
    <row r="1178" spans="3:4">
      <c r="C1178" s="41"/>
      <c r="D1178" s="41"/>
    </row>
    <row r="1179" spans="3:4">
      <c r="C1179" s="41"/>
      <c r="D1179" s="41"/>
    </row>
    <row r="1180" spans="3:4">
      <c r="C1180" s="41"/>
      <c r="D1180" s="41"/>
    </row>
    <row r="1181" spans="3:4">
      <c r="C1181" s="41"/>
      <c r="D1181" s="41"/>
    </row>
    <row r="1182" spans="3:4">
      <c r="C1182" s="41"/>
      <c r="D1182" s="41"/>
    </row>
    <row r="1183" spans="3:4">
      <c r="C1183" s="41"/>
      <c r="D1183" s="41"/>
    </row>
    <row r="1184" spans="3:4">
      <c r="C1184" s="41"/>
      <c r="D1184" s="41"/>
    </row>
    <row r="1185" spans="3:4">
      <c r="C1185" s="41"/>
      <c r="D1185" s="41"/>
    </row>
    <row r="1186" spans="3:4">
      <c r="C1186" s="41"/>
      <c r="D1186" s="41"/>
    </row>
    <row r="1187" spans="3:4">
      <c r="C1187" s="41"/>
      <c r="D1187" s="41"/>
    </row>
    <row r="1188" spans="3:4">
      <c r="C1188" s="41"/>
      <c r="D1188" s="41"/>
    </row>
    <row r="1189" spans="3:4">
      <c r="C1189" s="41"/>
      <c r="D1189" s="41"/>
    </row>
    <row r="1190" spans="3:4">
      <c r="C1190" s="41"/>
      <c r="D1190" s="41"/>
    </row>
    <row r="1191" spans="3:4">
      <c r="C1191" s="41"/>
      <c r="D1191" s="41"/>
    </row>
    <row r="1192" spans="3:4">
      <c r="C1192" s="41"/>
      <c r="D1192" s="41"/>
    </row>
    <row r="1193" spans="3:4">
      <c r="C1193" s="41"/>
      <c r="D1193" s="41"/>
    </row>
    <row r="1194" spans="3:4">
      <c r="C1194" s="41"/>
      <c r="D1194" s="41"/>
    </row>
    <row r="1195" spans="3:4">
      <c r="C1195" s="41"/>
      <c r="D1195" s="41"/>
    </row>
    <row r="1196" spans="3:4">
      <c r="C1196" s="41"/>
      <c r="D1196" s="41"/>
    </row>
    <row r="1197" spans="3:4">
      <c r="C1197" s="41"/>
      <c r="D1197" s="41"/>
    </row>
    <row r="1198" spans="3:4">
      <c r="C1198" s="41"/>
      <c r="D1198" s="41"/>
    </row>
    <row r="1199" spans="3:4">
      <c r="C1199" s="41"/>
      <c r="D1199" s="41"/>
    </row>
    <row r="1200" spans="3:4">
      <c r="C1200" s="41"/>
      <c r="D1200" s="41"/>
    </row>
    <row r="1201" spans="3:4">
      <c r="C1201" s="41"/>
      <c r="D1201" s="41"/>
    </row>
    <row r="1202" spans="3:4">
      <c r="C1202" s="41"/>
      <c r="D1202" s="41"/>
    </row>
    <row r="1203" spans="3:4">
      <c r="C1203" s="41"/>
      <c r="D1203" s="41"/>
    </row>
    <row r="1204" spans="3:4">
      <c r="C1204" s="41"/>
      <c r="D1204" s="41"/>
    </row>
    <row r="1205" spans="3:4">
      <c r="C1205" s="41"/>
      <c r="D1205" s="41"/>
    </row>
    <row r="1206" spans="3:4">
      <c r="C1206" s="41"/>
      <c r="D1206" s="41"/>
    </row>
    <row r="1207" spans="3:4">
      <c r="C1207" s="41"/>
      <c r="D1207" s="41"/>
    </row>
    <row r="1208" spans="3:4">
      <c r="C1208" s="41"/>
      <c r="D1208" s="41"/>
    </row>
    <row r="1209" spans="3:4">
      <c r="C1209" s="41"/>
      <c r="D1209" s="41"/>
    </row>
    <row r="1210" spans="3:4">
      <c r="C1210" s="41"/>
      <c r="D1210" s="41"/>
    </row>
    <row r="1211" spans="3:4">
      <c r="C1211" s="41"/>
      <c r="D1211" s="41"/>
    </row>
    <row r="1212" spans="3:4">
      <c r="C1212" s="41"/>
      <c r="D1212" s="41"/>
    </row>
    <row r="1213" spans="3:4">
      <c r="C1213" s="41"/>
      <c r="D1213" s="41"/>
    </row>
    <row r="1214" spans="3:4">
      <c r="C1214" s="41"/>
      <c r="D1214" s="41"/>
    </row>
    <row r="1215" spans="3:4">
      <c r="C1215" s="41"/>
      <c r="D1215" s="41"/>
    </row>
    <row r="1216" spans="3:4">
      <c r="C1216" s="41"/>
      <c r="D1216" s="41"/>
    </row>
    <row r="1217" spans="3:4">
      <c r="C1217" s="41"/>
      <c r="D1217" s="41"/>
    </row>
    <row r="1218" spans="3:4">
      <c r="C1218" s="41"/>
      <c r="D1218" s="41"/>
    </row>
    <row r="1219" spans="3:4">
      <c r="C1219" s="41"/>
      <c r="D1219" s="41"/>
    </row>
    <row r="1220" spans="3:4">
      <c r="C1220" s="41"/>
      <c r="D1220" s="41"/>
    </row>
    <row r="1221" spans="3:4">
      <c r="C1221" s="41"/>
      <c r="D1221" s="41"/>
    </row>
    <row r="1222" spans="3:4">
      <c r="C1222" s="41"/>
      <c r="D1222" s="41"/>
    </row>
    <row r="1223" spans="3:4">
      <c r="C1223" s="41"/>
      <c r="D1223" s="41"/>
    </row>
    <row r="1224" spans="3:4">
      <c r="C1224" s="41"/>
      <c r="D1224" s="41"/>
    </row>
    <row r="1225" spans="3:4">
      <c r="C1225" s="41"/>
      <c r="D1225" s="41"/>
    </row>
    <row r="1226" spans="3:4">
      <c r="C1226" s="41"/>
      <c r="D1226" s="41"/>
    </row>
    <row r="1227" spans="3:4">
      <c r="C1227" s="41"/>
      <c r="D1227" s="41"/>
    </row>
    <row r="1228" spans="3:4">
      <c r="C1228" s="41"/>
      <c r="D1228" s="41"/>
    </row>
    <row r="1229" spans="3:4">
      <c r="C1229" s="41"/>
      <c r="D1229" s="41"/>
    </row>
    <row r="1230" spans="3:4">
      <c r="C1230" s="41"/>
      <c r="D1230" s="41"/>
    </row>
    <row r="1231" spans="3:4">
      <c r="C1231" s="41"/>
      <c r="D1231" s="41"/>
    </row>
    <row r="1232" spans="3:4">
      <c r="C1232" s="41"/>
      <c r="D1232" s="41"/>
    </row>
    <row r="1233" spans="3:4">
      <c r="C1233" s="41"/>
      <c r="D1233" s="41"/>
    </row>
    <row r="1234" spans="3:4">
      <c r="C1234" s="41"/>
      <c r="D1234" s="41"/>
    </row>
    <row r="1235" spans="3:4">
      <c r="C1235" s="41"/>
      <c r="D1235" s="41"/>
    </row>
    <row r="1236" spans="3:4">
      <c r="C1236" s="41"/>
      <c r="D1236" s="41"/>
    </row>
    <row r="1237" spans="3:4">
      <c r="C1237" s="41"/>
      <c r="D1237" s="41"/>
    </row>
    <row r="1238" spans="3:4">
      <c r="C1238" s="41"/>
      <c r="D1238" s="41"/>
    </row>
    <row r="1239" spans="3:4">
      <c r="C1239" s="41"/>
      <c r="D1239" s="41"/>
    </row>
    <row r="1240" spans="3:4">
      <c r="C1240" s="41"/>
      <c r="D1240" s="41"/>
    </row>
    <row r="1241" spans="3:4">
      <c r="C1241" s="41"/>
      <c r="D1241" s="41"/>
    </row>
    <row r="1242" spans="3:4">
      <c r="C1242" s="41"/>
      <c r="D1242" s="41"/>
    </row>
    <row r="1243" spans="3:4">
      <c r="C1243" s="41"/>
      <c r="D1243" s="41"/>
    </row>
    <row r="1244" spans="3:4">
      <c r="C1244" s="41"/>
      <c r="D1244" s="41"/>
    </row>
    <row r="1245" spans="3:4">
      <c r="C1245" s="41"/>
      <c r="D1245" s="41"/>
    </row>
    <row r="1246" spans="3:4">
      <c r="C1246" s="41"/>
      <c r="D1246" s="41"/>
    </row>
    <row r="1247" spans="3:4">
      <c r="C1247" s="41"/>
      <c r="D1247" s="41"/>
    </row>
    <row r="1248" spans="3:4">
      <c r="C1248" s="41"/>
      <c r="D1248" s="41"/>
    </row>
    <row r="1249" spans="3:4">
      <c r="C1249" s="41"/>
      <c r="D1249" s="41"/>
    </row>
    <row r="1250" spans="3:4">
      <c r="C1250" s="41"/>
      <c r="D1250" s="41"/>
    </row>
    <row r="1251" spans="3:4">
      <c r="C1251" s="41"/>
      <c r="D1251" s="41"/>
    </row>
    <row r="1252" spans="3:4">
      <c r="C1252" s="41"/>
      <c r="D1252" s="41"/>
    </row>
    <row r="1253" spans="3:4">
      <c r="C1253" s="41"/>
      <c r="D1253" s="41"/>
    </row>
    <row r="1254" spans="3:4">
      <c r="C1254" s="41"/>
      <c r="D1254" s="41"/>
    </row>
    <row r="1255" spans="3:4">
      <c r="C1255" s="41"/>
      <c r="D1255" s="41"/>
    </row>
    <row r="1256" spans="3:4">
      <c r="C1256" s="41"/>
      <c r="D1256" s="41"/>
    </row>
    <row r="1257" spans="3:4">
      <c r="C1257" s="41"/>
      <c r="D1257" s="41"/>
    </row>
    <row r="1258" spans="3:4">
      <c r="C1258" s="41"/>
      <c r="D1258" s="41"/>
    </row>
    <row r="1259" spans="3:4">
      <c r="C1259" s="41"/>
      <c r="D1259" s="41"/>
    </row>
    <row r="1260" spans="3:4">
      <c r="C1260" s="41"/>
      <c r="D1260" s="41"/>
    </row>
    <row r="1261" spans="3:4">
      <c r="C1261" s="41"/>
      <c r="D1261" s="41"/>
    </row>
    <row r="1262" spans="3:4">
      <c r="C1262" s="41"/>
      <c r="D1262" s="41"/>
    </row>
    <row r="1263" spans="3:4">
      <c r="C1263" s="41"/>
      <c r="D1263" s="41"/>
    </row>
    <row r="1264" spans="3:4">
      <c r="C1264" s="41"/>
      <c r="D1264" s="41"/>
    </row>
    <row r="1265" spans="3:4">
      <c r="C1265" s="41"/>
      <c r="D1265" s="41"/>
    </row>
    <row r="1266" spans="3:4">
      <c r="C1266" s="41"/>
      <c r="D1266" s="41"/>
    </row>
    <row r="1267" spans="3:4">
      <c r="C1267" s="41"/>
      <c r="D1267" s="41"/>
    </row>
    <row r="1268" spans="3:4">
      <c r="C1268" s="41"/>
      <c r="D1268" s="41"/>
    </row>
    <row r="1269" spans="3:4">
      <c r="C1269" s="41"/>
      <c r="D1269" s="41"/>
    </row>
    <row r="1270" spans="3:4">
      <c r="C1270" s="41"/>
      <c r="D1270" s="41"/>
    </row>
    <row r="1271" spans="3:4">
      <c r="C1271" s="41"/>
      <c r="D1271" s="41"/>
    </row>
    <row r="1272" spans="3:4">
      <c r="C1272" s="41"/>
      <c r="D1272" s="41"/>
    </row>
    <row r="1273" spans="3:4">
      <c r="C1273" s="41"/>
      <c r="D1273" s="41"/>
    </row>
    <row r="1274" spans="3:4">
      <c r="C1274" s="41"/>
      <c r="D1274" s="41"/>
    </row>
    <row r="1275" spans="3:4">
      <c r="C1275" s="41"/>
      <c r="D1275" s="41"/>
    </row>
    <row r="1276" spans="3:4">
      <c r="C1276" s="41"/>
      <c r="D1276" s="41"/>
    </row>
    <row r="1277" spans="3:4">
      <c r="C1277" s="41"/>
      <c r="D1277" s="41"/>
    </row>
    <row r="1278" spans="3:4">
      <c r="C1278" s="41"/>
      <c r="D1278" s="41"/>
    </row>
    <row r="1279" spans="3:4">
      <c r="C1279" s="41"/>
      <c r="D1279" s="41"/>
    </row>
    <row r="1280" spans="3:4">
      <c r="C1280" s="41"/>
      <c r="D1280" s="41"/>
    </row>
    <row r="1281" spans="3:4">
      <c r="C1281" s="41"/>
      <c r="D1281" s="41"/>
    </row>
    <row r="1282" spans="3:4">
      <c r="C1282" s="41"/>
      <c r="D1282" s="41"/>
    </row>
    <row r="1283" spans="3:4">
      <c r="C1283" s="41"/>
      <c r="D1283" s="41"/>
    </row>
    <row r="1284" spans="3:4">
      <c r="C1284" s="41"/>
      <c r="D1284" s="41"/>
    </row>
    <row r="1285" spans="3:4">
      <c r="C1285" s="41"/>
      <c r="D1285" s="41"/>
    </row>
    <row r="1286" spans="3:4">
      <c r="C1286" s="41"/>
      <c r="D1286" s="41"/>
    </row>
    <row r="1287" spans="3:4">
      <c r="C1287" s="41"/>
      <c r="D1287" s="41"/>
    </row>
    <row r="1288" spans="3:4">
      <c r="C1288" s="41"/>
      <c r="D1288" s="41"/>
    </row>
    <row r="1289" spans="3:4">
      <c r="C1289" s="41"/>
      <c r="D1289" s="41"/>
    </row>
    <row r="1290" spans="3:4">
      <c r="C1290" s="41"/>
      <c r="D1290" s="41"/>
    </row>
    <row r="1291" spans="3:4">
      <c r="C1291" s="41"/>
      <c r="D1291" s="41"/>
    </row>
    <row r="1292" spans="3:4">
      <c r="C1292" s="41"/>
      <c r="D1292" s="41"/>
    </row>
    <row r="1293" spans="3:4">
      <c r="C1293" s="41"/>
      <c r="D1293" s="41"/>
    </row>
    <row r="1294" spans="3:4">
      <c r="C1294" s="41"/>
      <c r="D1294" s="41"/>
    </row>
    <row r="1295" spans="3:4">
      <c r="C1295" s="41"/>
      <c r="D1295" s="41"/>
    </row>
    <row r="1296" spans="3:4">
      <c r="C1296" s="41"/>
      <c r="D1296" s="41"/>
    </row>
    <row r="1297" spans="3:4">
      <c r="C1297" s="41"/>
      <c r="D1297" s="41"/>
    </row>
    <row r="1298" spans="3:4">
      <c r="C1298" s="41"/>
      <c r="D1298" s="41"/>
    </row>
    <row r="1299" spans="3:4">
      <c r="C1299" s="41"/>
      <c r="D1299" s="41"/>
    </row>
    <row r="1300" spans="3:4">
      <c r="C1300" s="41"/>
      <c r="D1300" s="41"/>
    </row>
    <row r="1301" spans="3:4">
      <c r="C1301" s="41"/>
      <c r="D1301" s="41"/>
    </row>
    <row r="1302" spans="3:4">
      <c r="C1302" s="41"/>
      <c r="D1302" s="41"/>
    </row>
    <row r="1303" spans="3:4">
      <c r="C1303" s="41"/>
      <c r="D1303" s="41"/>
    </row>
    <row r="1304" spans="3:4">
      <c r="C1304" s="41"/>
      <c r="D1304" s="41"/>
    </row>
    <row r="1305" spans="3:4">
      <c r="C1305" s="41"/>
      <c r="D1305" s="41"/>
    </row>
    <row r="1306" spans="3:4">
      <c r="C1306" s="41"/>
      <c r="D1306" s="41"/>
    </row>
    <row r="1307" spans="3:4">
      <c r="C1307" s="41"/>
      <c r="D1307" s="41"/>
    </row>
    <row r="1308" spans="3:4">
      <c r="C1308" s="41"/>
      <c r="D1308" s="41"/>
    </row>
    <row r="1309" spans="3:4">
      <c r="C1309" s="41"/>
      <c r="D1309" s="41"/>
    </row>
    <row r="1310" spans="3:4">
      <c r="C1310" s="41"/>
      <c r="D1310" s="41"/>
    </row>
    <row r="1311" spans="3:4">
      <c r="C1311" s="41"/>
      <c r="D1311" s="41"/>
    </row>
    <row r="1312" spans="3:4">
      <c r="C1312" s="41"/>
      <c r="D1312" s="41"/>
    </row>
    <row r="1313" spans="3:4">
      <c r="C1313" s="41"/>
      <c r="D1313" s="41"/>
    </row>
    <row r="1314" spans="3:4">
      <c r="C1314" s="41"/>
      <c r="D1314" s="41"/>
    </row>
    <row r="1315" spans="3:4">
      <c r="C1315" s="41"/>
      <c r="D1315" s="41"/>
    </row>
    <row r="1316" spans="3:4">
      <c r="C1316" s="41"/>
      <c r="D1316" s="41"/>
    </row>
    <row r="1317" spans="3:4">
      <c r="C1317" s="41"/>
      <c r="D1317" s="41"/>
    </row>
    <row r="1318" spans="3:4">
      <c r="C1318" s="41"/>
      <c r="D1318" s="41"/>
    </row>
    <row r="1319" spans="3:4">
      <c r="C1319" s="41"/>
      <c r="D1319" s="41"/>
    </row>
    <row r="1320" spans="3:4">
      <c r="C1320" s="41"/>
      <c r="D1320" s="41"/>
    </row>
    <row r="1321" spans="3:4">
      <c r="C1321" s="41"/>
      <c r="D1321" s="41"/>
    </row>
    <row r="1322" spans="3:4">
      <c r="C1322" s="41"/>
      <c r="D1322" s="41"/>
    </row>
    <row r="1323" spans="3:4">
      <c r="C1323" s="41"/>
      <c r="D1323" s="41"/>
    </row>
    <row r="1324" spans="3:4">
      <c r="C1324" s="41"/>
      <c r="D1324" s="41"/>
    </row>
    <row r="1325" spans="3:4">
      <c r="C1325" s="41"/>
      <c r="D1325" s="41"/>
    </row>
    <row r="1326" spans="3:4">
      <c r="C1326" s="41"/>
      <c r="D1326" s="41"/>
    </row>
    <row r="1327" spans="3:4">
      <c r="C1327" s="41"/>
      <c r="D1327" s="41"/>
    </row>
    <row r="1328" spans="3:4">
      <c r="C1328" s="41"/>
      <c r="D1328" s="41"/>
    </row>
    <row r="1329" spans="3:4">
      <c r="C1329" s="41"/>
      <c r="D1329" s="41"/>
    </row>
    <row r="1330" spans="3:4">
      <c r="C1330" s="41"/>
      <c r="D1330" s="41"/>
    </row>
    <row r="1331" spans="3:4">
      <c r="C1331" s="41"/>
      <c r="D1331" s="41"/>
    </row>
    <row r="1332" spans="3:4">
      <c r="C1332" s="41"/>
      <c r="D1332" s="41"/>
    </row>
    <row r="1333" spans="3:4">
      <c r="C1333" s="41"/>
      <c r="D1333" s="41"/>
    </row>
    <row r="1334" spans="3:4">
      <c r="C1334" s="41"/>
      <c r="D1334" s="41"/>
    </row>
    <row r="1335" spans="3:4">
      <c r="C1335" s="41"/>
      <c r="D1335" s="41"/>
    </row>
    <row r="1336" spans="3:4">
      <c r="C1336" s="41"/>
      <c r="D1336" s="41"/>
    </row>
    <row r="1337" spans="3:4">
      <c r="C1337" s="41"/>
      <c r="D1337" s="41"/>
    </row>
    <row r="1338" spans="3:4">
      <c r="C1338" s="41"/>
      <c r="D1338" s="41"/>
    </row>
    <row r="1339" spans="3:4">
      <c r="C1339" s="41"/>
      <c r="D1339" s="41"/>
    </row>
    <row r="1340" spans="3:4">
      <c r="C1340" s="41"/>
      <c r="D1340" s="41"/>
    </row>
    <row r="1341" spans="3:4">
      <c r="C1341" s="41"/>
      <c r="D1341" s="41"/>
    </row>
    <row r="1342" spans="3:4">
      <c r="C1342" s="41"/>
      <c r="D1342" s="41"/>
    </row>
    <row r="1343" spans="3:4">
      <c r="C1343" s="41"/>
      <c r="D1343" s="41"/>
    </row>
    <row r="1344" spans="3:4">
      <c r="C1344" s="41"/>
      <c r="D1344" s="41"/>
    </row>
    <row r="1345" spans="3:4">
      <c r="C1345" s="41"/>
      <c r="D1345" s="41"/>
    </row>
    <row r="1346" spans="3:4">
      <c r="C1346" s="41"/>
      <c r="D1346" s="41"/>
    </row>
    <row r="1347" spans="3:4">
      <c r="C1347" s="41"/>
      <c r="D1347" s="41"/>
    </row>
    <row r="1348" spans="3:4">
      <c r="C1348" s="41"/>
      <c r="D1348" s="41"/>
    </row>
    <row r="1349" spans="3:4">
      <c r="C1349" s="41"/>
      <c r="D1349" s="41"/>
    </row>
    <row r="1350" spans="3:4">
      <c r="C1350" s="41"/>
      <c r="D1350" s="41"/>
    </row>
    <row r="1351" spans="3:4">
      <c r="C1351" s="41"/>
      <c r="D1351" s="41"/>
    </row>
    <row r="1352" spans="3:4">
      <c r="C1352" s="41"/>
      <c r="D1352" s="41"/>
    </row>
    <row r="1353" spans="3:4">
      <c r="C1353" s="41"/>
      <c r="D1353" s="41"/>
    </row>
    <row r="1354" spans="3:4">
      <c r="C1354" s="41"/>
      <c r="D1354" s="41"/>
    </row>
    <row r="1355" spans="3:4">
      <c r="C1355" s="41"/>
      <c r="D1355" s="41"/>
    </row>
    <row r="1356" spans="3:4">
      <c r="C1356" s="41"/>
      <c r="D1356" s="41"/>
    </row>
    <row r="1357" spans="3:4">
      <c r="C1357" s="41"/>
      <c r="D1357" s="41"/>
    </row>
    <row r="1358" spans="3:4">
      <c r="C1358" s="41"/>
      <c r="D1358" s="41"/>
    </row>
    <row r="1359" spans="3:4">
      <c r="C1359" s="41"/>
      <c r="D1359" s="41"/>
    </row>
    <row r="1360" spans="3:4">
      <c r="C1360" s="41"/>
      <c r="D1360" s="41"/>
    </row>
    <row r="1361" spans="3:4">
      <c r="C1361" s="41"/>
      <c r="D1361" s="41"/>
    </row>
    <row r="1362" spans="3:4">
      <c r="C1362" s="41"/>
      <c r="D1362" s="41"/>
    </row>
    <row r="1363" spans="3:4">
      <c r="C1363" s="41"/>
      <c r="D1363" s="41"/>
    </row>
    <row r="1364" spans="3:4">
      <c r="C1364" s="41"/>
      <c r="D1364" s="41"/>
    </row>
    <row r="1365" spans="3:4">
      <c r="C1365" s="41"/>
      <c r="D1365" s="41"/>
    </row>
    <row r="1366" spans="3:4">
      <c r="C1366" s="41"/>
      <c r="D1366" s="41"/>
    </row>
    <row r="1367" spans="3:4">
      <c r="C1367" s="41"/>
      <c r="D1367" s="41"/>
    </row>
    <row r="1368" spans="3:4">
      <c r="C1368" s="41"/>
      <c r="D1368" s="41"/>
    </row>
    <row r="1369" spans="3:4">
      <c r="C1369" s="41"/>
      <c r="D1369" s="41"/>
    </row>
    <row r="1370" spans="3:4">
      <c r="C1370" s="41"/>
      <c r="D1370" s="41"/>
    </row>
    <row r="1371" spans="3:4">
      <c r="C1371" s="41"/>
      <c r="D1371" s="41"/>
    </row>
    <row r="1372" spans="3:4">
      <c r="C1372" s="41"/>
      <c r="D1372" s="41"/>
    </row>
    <row r="1373" spans="3:4">
      <c r="C1373" s="41"/>
      <c r="D1373" s="41"/>
    </row>
    <row r="1374" spans="3:4">
      <c r="C1374" s="41"/>
      <c r="D1374" s="41"/>
    </row>
    <row r="1375" spans="3:4">
      <c r="C1375" s="41"/>
      <c r="D1375" s="41"/>
    </row>
    <row r="1376" spans="3:4">
      <c r="C1376" s="41"/>
      <c r="D1376" s="41"/>
    </row>
    <row r="1377" spans="3:4">
      <c r="C1377" s="41"/>
      <c r="D1377" s="41"/>
    </row>
    <row r="1378" spans="3:4">
      <c r="C1378" s="41"/>
      <c r="D1378" s="41"/>
    </row>
    <row r="1379" spans="3:4">
      <c r="C1379" s="41"/>
      <c r="D1379" s="41"/>
    </row>
    <row r="1380" spans="3:4">
      <c r="C1380" s="41"/>
      <c r="D1380" s="41"/>
    </row>
    <row r="1381" spans="3:4">
      <c r="C1381" s="41"/>
      <c r="D1381" s="41"/>
    </row>
    <row r="1382" spans="3:4">
      <c r="C1382" s="41"/>
      <c r="D1382" s="41"/>
    </row>
    <row r="1383" spans="3:4">
      <c r="C1383" s="41"/>
      <c r="D1383" s="41"/>
    </row>
    <row r="1384" spans="3:4">
      <c r="C1384" s="41"/>
      <c r="D1384" s="41"/>
    </row>
    <row r="1385" spans="3:4">
      <c r="C1385" s="41"/>
      <c r="D1385" s="41"/>
    </row>
    <row r="1386" spans="3:4">
      <c r="C1386" s="41"/>
      <c r="D1386" s="41"/>
    </row>
    <row r="1387" spans="3:4">
      <c r="C1387" s="41"/>
      <c r="D1387" s="41"/>
    </row>
    <row r="1388" spans="3:4">
      <c r="C1388" s="41"/>
      <c r="D1388" s="41"/>
    </row>
    <row r="1389" spans="3:4">
      <c r="C1389" s="41"/>
      <c r="D1389" s="41"/>
    </row>
    <row r="1390" spans="3:4">
      <c r="C1390" s="41"/>
      <c r="D1390" s="41"/>
    </row>
    <row r="1391" spans="3:4">
      <c r="C1391" s="41"/>
      <c r="D1391" s="41"/>
    </row>
    <row r="1392" spans="3:4">
      <c r="C1392" s="41"/>
      <c r="D1392" s="41"/>
    </row>
    <row r="1393" spans="3:4">
      <c r="C1393" s="41"/>
      <c r="D1393" s="41"/>
    </row>
    <row r="1394" spans="3:4">
      <c r="C1394" s="41"/>
      <c r="D1394" s="41"/>
    </row>
    <row r="1395" spans="3:4">
      <c r="C1395" s="41"/>
      <c r="D1395" s="41"/>
    </row>
    <row r="1396" spans="3:4">
      <c r="C1396" s="41"/>
      <c r="D1396" s="41"/>
    </row>
    <row r="1397" spans="3:4">
      <c r="C1397" s="41"/>
      <c r="D1397" s="41"/>
    </row>
    <row r="1398" spans="3:4">
      <c r="C1398" s="41"/>
      <c r="D1398" s="41"/>
    </row>
    <row r="1399" spans="3:4">
      <c r="C1399" s="41"/>
      <c r="D1399" s="41"/>
    </row>
    <row r="1400" spans="3:4">
      <c r="C1400" s="41"/>
      <c r="D1400" s="41"/>
    </row>
    <row r="1401" spans="3:4">
      <c r="C1401" s="41"/>
      <c r="D1401" s="41"/>
    </row>
    <row r="1402" spans="3:4">
      <c r="C1402" s="41"/>
      <c r="D1402" s="41"/>
    </row>
    <row r="1403" spans="3:4">
      <c r="C1403" s="41"/>
      <c r="D1403" s="41"/>
    </row>
    <row r="1404" spans="3:4">
      <c r="C1404" s="41"/>
      <c r="D1404" s="41"/>
    </row>
    <row r="1405" spans="3:4">
      <c r="C1405" s="41"/>
      <c r="D1405" s="41"/>
    </row>
    <row r="1406" spans="3:4">
      <c r="C1406" s="41"/>
      <c r="D1406" s="41"/>
    </row>
    <row r="1407" spans="3:4">
      <c r="C1407" s="41"/>
      <c r="D1407" s="41"/>
    </row>
    <row r="1408" spans="3:4">
      <c r="C1408" s="41"/>
      <c r="D1408" s="41"/>
    </row>
    <row r="1409" spans="3:4">
      <c r="C1409" s="41"/>
      <c r="D1409" s="41"/>
    </row>
    <row r="1410" spans="3:4">
      <c r="C1410" s="41"/>
      <c r="D1410" s="41"/>
    </row>
    <row r="1411" spans="3:4">
      <c r="C1411" s="41"/>
      <c r="D1411" s="41"/>
    </row>
    <row r="1412" spans="3:4">
      <c r="C1412" s="41"/>
      <c r="D1412" s="41"/>
    </row>
    <row r="1413" spans="3:4">
      <c r="C1413" s="41"/>
      <c r="D1413" s="41"/>
    </row>
    <row r="1414" spans="3:4">
      <c r="C1414" s="41"/>
      <c r="D1414" s="41"/>
    </row>
    <row r="1415" spans="3:4">
      <c r="C1415" s="41"/>
      <c r="D1415" s="41"/>
    </row>
    <row r="1416" spans="3:4">
      <c r="C1416" s="41"/>
      <c r="D1416" s="41"/>
    </row>
    <row r="1417" spans="3:4">
      <c r="C1417" s="41"/>
      <c r="D1417" s="41"/>
    </row>
    <row r="1418" spans="3:4">
      <c r="C1418" s="41"/>
      <c r="D1418" s="41"/>
    </row>
    <row r="1419" spans="3:4">
      <c r="C1419" s="41"/>
      <c r="D1419" s="41"/>
    </row>
    <row r="1420" spans="3:4">
      <c r="C1420" s="41"/>
      <c r="D1420" s="41"/>
    </row>
    <row r="1421" spans="3:4">
      <c r="C1421" s="41"/>
      <c r="D1421" s="41"/>
    </row>
    <row r="1422" spans="3:4">
      <c r="C1422" s="41"/>
      <c r="D1422" s="41"/>
    </row>
    <row r="1423" spans="3:4">
      <c r="C1423" s="41"/>
      <c r="D1423" s="41"/>
    </row>
    <row r="1424" spans="3:4">
      <c r="C1424" s="41"/>
      <c r="D1424" s="41"/>
    </row>
    <row r="1425" spans="3:4">
      <c r="C1425" s="41"/>
      <c r="D1425" s="41"/>
    </row>
    <row r="1426" spans="3:4">
      <c r="C1426" s="41"/>
      <c r="D1426" s="41"/>
    </row>
    <row r="1427" spans="3:4">
      <c r="C1427" s="41"/>
      <c r="D1427" s="41"/>
    </row>
    <row r="1428" spans="3:4">
      <c r="C1428" s="41"/>
      <c r="D1428" s="41"/>
    </row>
    <row r="1429" spans="3:4">
      <c r="C1429" s="41"/>
      <c r="D1429" s="41"/>
    </row>
    <row r="1430" spans="3:4">
      <c r="C1430" s="41"/>
      <c r="D1430" s="41"/>
    </row>
    <row r="1431" spans="3:4">
      <c r="C1431" s="41"/>
      <c r="D1431" s="41"/>
    </row>
    <row r="1432" spans="3:4">
      <c r="C1432" s="41"/>
      <c r="D1432" s="41"/>
    </row>
    <row r="1433" spans="3:4">
      <c r="C1433" s="41"/>
      <c r="D1433" s="41"/>
    </row>
    <row r="1434" spans="3:4">
      <c r="C1434" s="41"/>
      <c r="D1434" s="41"/>
    </row>
    <row r="1435" spans="3:4">
      <c r="C1435" s="41"/>
      <c r="D1435" s="41"/>
    </row>
    <row r="1436" spans="3:4">
      <c r="C1436" s="41"/>
      <c r="D1436" s="41"/>
    </row>
    <row r="1437" spans="3:4">
      <c r="C1437" s="41"/>
      <c r="D1437" s="41"/>
    </row>
    <row r="1438" spans="3:4">
      <c r="C1438" s="41"/>
      <c r="D1438" s="41"/>
    </row>
    <row r="1439" spans="3:4">
      <c r="C1439" s="41"/>
      <c r="D1439" s="41"/>
    </row>
    <row r="1440" spans="3:4">
      <c r="C1440" s="41"/>
      <c r="D1440" s="41"/>
    </row>
    <row r="1441" spans="3:4">
      <c r="C1441" s="41"/>
      <c r="D1441" s="41"/>
    </row>
    <row r="1442" spans="3:4">
      <c r="C1442" s="41"/>
      <c r="D1442" s="41"/>
    </row>
    <row r="1443" spans="3:4">
      <c r="C1443" s="41"/>
      <c r="D1443" s="41"/>
    </row>
    <row r="1444" spans="3:4">
      <c r="C1444" s="41"/>
      <c r="D1444" s="41"/>
    </row>
    <row r="1445" spans="3:4">
      <c r="C1445" s="41"/>
      <c r="D1445" s="41"/>
    </row>
    <row r="1446" spans="3:4">
      <c r="C1446" s="41"/>
      <c r="D1446" s="41"/>
    </row>
    <row r="1447" spans="3:4">
      <c r="C1447" s="41"/>
      <c r="D1447" s="41"/>
    </row>
    <row r="1448" spans="3:4">
      <c r="C1448" s="41"/>
      <c r="D1448" s="41"/>
    </row>
    <row r="1449" spans="3:4">
      <c r="C1449" s="41"/>
      <c r="D1449" s="41"/>
    </row>
    <row r="1450" spans="3:4">
      <c r="C1450" s="41"/>
      <c r="D1450" s="41"/>
    </row>
    <row r="1451" spans="3:4">
      <c r="C1451" s="41"/>
      <c r="D1451" s="41"/>
    </row>
    <row r="1452" spans="3:4">
      <c r="C1452" s="41"/>
      <c r="D1452" s="41"/>
    </row>
    <row r="1453" spans="3:4">
      <c r="C1453" s="41"/>
      <c r="D1453" s="41"/>
    </row>
    <row r="1454" spans="3:4">
      <c r="C1454" s="41"/>
      <c r="D1454" s="41"/>
    </row>
    <row r="1455" spans="3:4">
      <c r="C1455" s="41"/>
      <c r="D1455" s="41"/>
    </row>
    <row r="1456" spans="3:4">
      <c r="C1456" s="41"/>
      <c r="D1456" s="41"/>
    </row>
    <row r="1457" spans="3:4">
      <c r="C1457" s="41"/>
      <c r="D1457" s="41"/>
    </row>
    <row r="1458" spans="3:4">
      <c r="C1458" s="41"/>
      <c r="D1458" s="41"/>
    </row>
    <row r="1459" spans="3:4">
      <c r="C1459" s="41"/>
      <c r="D1459" s="41"/>
    </row>
    <row r="1460" spans="3:4">
      <c r="C1460" s="41"/>
      <c r="D1460" s="41"/>
    </row>
    <row r="1461" spans="3:4">
      <c r="C1461" s="41"/>
      <c r="D1461" s="41"/>
    </row>
    <row r="1462" spans="3:4">
      <c r="C1462" s="41"/>
      <c r="D1462" s="41"/>
    </row>
    <row r="1463" spans="3:4">
      <c r="C1463" s="41"/>
      <c r="D1463" s="41"/>
    </row>
    <row r="1464" spans="3:4">
      <c r="C1464" s="41"/>
      <c r="D1464" s="41"/>
    </row>
    <row r="1465" spans="3:4">
      <c r="C1465" s="41"/>
      <c r="D1465" s="41"/>
    </row>
    <row r="1466" spans="3:4">
      <c r="C1466" s="41"/>
      <c r="D1466" s="41"/>
    </row>
    <row r="1467" spans="3:4">
      <c r="C1467" s="41"/>
      <c r="D1467" s="41"/>
    </row>
    <row r="1468" spans="3:4">
      <c r="C1468" s="41"/>
      <c r="D1468" s="41"/>
    </row>
    <row r="1469" spans="3:4">
      <c r="C1469" s="41"/>
      <c r="D1469" s="41"/>
    </row>
    <row r="1470" spans="3:4">
      <c r="C1470" s="41"/>
      <c r="D1470" s="41"/>
    </row>
    <row r="1471" spans="3:4">
      <c r="C1471" s="41"/>
      <c r="D1471" s="41"/>
    </row>
    <row r="1472" spans="3:4">
      <c r="C1472" s="41"/>
      <c r="D1472" s="41"/>
    </row>
    <row r="1473" spans="3:4">
      <c r="C1473" s="41"/>
      <c r="D1473" s="41"/>
    </row>
    <row r="1474" spans="3:4">
      <c r="C1474" s="41"/>
      <c r="D1474" s="41"/>
    </row>
    <row r="1475" spans="3:4">
      <c r="C1475" s="41"/>
      <c r="D1475" s="41"/>
    </row>
    <row r="1476" spans="3:4">
      <c r="C1476" s="41"/>
      <c r="D1476" s="41"/>
    </row>
    <row r="1477" spans="3:4">
      <c r="C1477" s="41"/>
      <c r="D1477" s="41"/>
    </row>
    <row r="1478" spans="3:4">
      <c r="C1478" s="41"/>
      <c r="D1478" s="41"/>
    </row>
    <row r="1479" spans="3:4">
      <c r="C1479" s="41"/>
      <c r="D1479" s="41"/>
    </row>
    <row r="1480" spans="3:4">
      <c r="C1480" s="41"/>
      <c r="D1480" s="41"/>
    </row>
    <row r="1481" spans="3:4">
      <c r="C1481" s="41"/>
      <c r="D1481" s="41"/>
    </row>
    <row r="1482" spans="3:4">
      <c r="C1482" s="41"/>
      <c r="D1482" s="41"/>
    </row>
    <row r="1483" spans="3:4">
      <c r="C1483" s="41"/>
      <c r="D1483" s="41"/>
    </row>
    <row r="1484" spans="3:4">
      <c r="C1484" s="41"/>
      <c r="D1484" s="41"/>
    </row>
    <row r="1485" spans="3:4">
      <c r="C1485" s="41"/>
      <c r="D1485" s="41"/>
    </row>
    <row r="1486" spans="3:4">
      <c r="C1486" s="41"/>
      <c r="D1486" s="41"/>
    </row>
    <row r="1487" spans="3:4">
      <c r="C1487" s="41"/>
      <c r="D1487" s="41"/>
    </row>
    <row r="1488" spans="3:4">
      <c r="C1488" s="41"/>
      <c r="D1488" s="41"/>
    </row>
    <row r="1489" spans="3:4">
      <c r="C1489" s="41"/>
      <c r="D1489" s="41"/>
    </row>
    <row r="1490" spans="3:4">
      <c r="C1490" s="41"/>
      <c r="D1490" s="41"/>
    </row>
    <row r="1491" spans="3:4">
      <c r="C1491" s="41"/>
      <c r="D1491" s="41"/>
    </row>
    <row r="1492" spans="3:4">
      <c r="C1492" s="41"/>
      <c r="D1492" s="41"/>
    </row>
    <row r="1493" spans="3:4">
      <c r="C1493" s="41"/>
      <c r="D1493" s="41"/>
    </row>
    <row r="1494" spans="3:4">
      <c r="C1494" s="41"/>
      <c r="D1494" s="41"/>
    </row>
    <row r="1495" spans="3:4">
      <c r="C1495" s="41"/>
      <c r="D1495" s="41"/>
    </row>
    <row r="1496" spans="3:4">
      <c r="C1496" s="41"/>
      <c r="D1496" s="41"/>
    </row>
    <row r="1497" spans="3:4">
      <c r="C1497" s="41"/>
      <c r="D1497" s="41"/>
    </row>
    <row r="1498" spans="3:4">
      <c r="C1498" s="41"/>
      <c r="D1498" s="41"/>
    </row>
    <row r="1499" spans="3:4">
      <c r="C1499" s="41"/>
      <c r="D1499" s="41"/>
    </row>
    <row r="1500" spans="3:4">
      <c r="C1500" s="41"/>
      <c r="D1500" s="41"/>
    </row>
    <row r="1501" spans="3:4">
      <c r="C1501" s="41"/>
      <c r="D1501" s="41"/>
    </row>
    <row r="1502" spans="3:4">
      <c r="C1502" s="41"/>
      <c r="D1502" s="41"/>
    </row>
    <row r="1503" spans="3:4">
      <c r="C1503" s="41"/>
      <c r="D1503" s="41"/>
    </row>
    <row r="1504" spans="3:4">
      <c r="C1504" s="41"/>
      <c r="D1504" s="41"/>
    </row>
    <row r="1505" spans="3:4">
      <c r="C1505" s="41"/>
      <c r="D1505" s="41"/>
    </row>
    <row r="1506" spans="3:4">
      <c r="C1506" s="41"/>
      <c r="D1506" s="41"/>
    </row>
    <row r="1507" spans="3:4">
      <c r="C1507" s="41"/>
      <c r="D1507" s="41"/>
    </row>
    <row r="1508" spans="3:4">
      <c r="C1508" s="41"/>
      <c r="D1508" s="41"/>
    </row>
    <row r="1509" spans="3:4">
      <c r="C1509" s="41"/>
      <c r="D1509" s="41"/>
    </row>
    <row r="1510" spans="3:4">
      <c r="C1510" s="41"/>
      <c r="D1510" s="41"/>
    </row>
    <row r="1511" spans="3:4">
      <c r="C1511" s="41"/>
      <c r="D1511" s="41"/>
    </row>
    <row r="1512" spans="3:4">
      <c r="C1512" s="41"/>
      <c r="D1512" s="41"/>
    </row>
    <row r="1513" spans="3:4">
      <c r="C1513" s="41"/>
      <c r="D1513" s="41"/>
    </row>
    <row r="1514" spans="3:4">
      <c r="C1514" s="41"/>
      <c r="D1514" s="41"/>
    </row>
    <row r="1515" spans="3:4">
      <c r="C1515" s="41"/>
      <c r="D1515" s="41"/>
    </row>
    <row r="1516" spans="3:4">
      <c r="C1516" s="41"/>
      <c r="D1516" s="41"/>
    </row>
    <row r="1517" spans="3:4">
      <c r="C1517" s="41"/>
      <c r="D1517" s="41"/>
    </row>
    <row r="1518" spans="3:4">
      <c r="C1518" s="41"/>
      <c r="D1518" s="41"/>
    </row>
    <row r="1519" spans="3:4">
      <c r="C1519" s="41"/>
      <c r="D1519" s="41"/>
    </row>
    <row r="1520" spans="3:4">
      <c r="C1520" s="41"/>
      <c r="D1520" s="41"/>
    </row>
    <row r="1521" spans="3:4">
      <c r="C1521" s="41"/>
      <c r="D1521" s="41"/>
    </row>
    <row r="1522" spans="3:4">
      <c r="C1522" s="41"/>
      <c r="D1522" s="41"/>
    </row>
    <row r="1523" spans="3:4">
      <c r="C1523" s="41"/>
      <c r="D1523" s="41"/>
    </row>
    <row r="1524" spans="3:4">
      <c r="C1524" s="41"/>
      <c r="D1524" s="41"/>
    </row>
    <row r="1525" spans="3:4">
      <c r="C1525" s="41"/>
      <c r="D1525" s="41"/>
    </row>
    <row r="1526" spans="3:4">
      <c r="C1526" s="41"/>
      <c r="D1526" s="41"/>
    </row>
    <row r="1527" spans="3:4">
      <c r="C1527" s="41"/>
      <c r="D1527" s="41"/>
    </row>
    <row r="1528" spans="3:4">
      <c r="C1528" s="41"/>
      <c r="D1528" s="41"/>
    </row>
    <row r="1529" spans="3:4">
      <c r="C1529" s="41"/>
      <c r="D1529" s="41"/>
    </row>
    <row r="1530" spans="3:4">
      <c r="C1530" s="41"/>
      <c r="D1530" s="41"/>
    </row>
    <row r="1531" spans="3:4">
      <c r="C1531" s="41"/>
      <c r="D1531" s="41"/>
    </row>
    <row r="1532" spans="3:4">
      <c r="C1532" s="41"/>
      <c r="D1532" s="41"/>
    </row>
    <row r="1533" spans="3:4">
      <c r="C1533" s="41"/>
      <c r="D1533" s="41"/>
    </row>
    <row r="1534" spans="3:4">
      <c r="C1534" s="41"/>
      <c r="D1534" s="41"/>
    </row>
    <row r="1535" spans="3:4">
      <c r="C1535" s="41"/>
      <c r="D1535" s="41"/>
    </row>
    <row r="1536" spans="3:4">
      <c r="C1536" s="41"/>
      <c r="D1536" s="41"/>
    </row>
    <row r="1537" spans="3:4">
      <c r="C1537" s="41"/>
      <c r="D1537" s="41"/>
    </row>
    <row r="1538" spans="3:4">
      <c r="C1538" s="41"/>
      <c r="D1538" s="41"/>
    </row>
    <row r="1539" spans="3:4">
      <c r="C1539" s="41"/>
      <c r="D1539" s="41"/>
    </row>
    <row r="1540" spans="3:4">
      <c r="C1540" s="41"/>
      <c r="D1540" s="41"/>
    </row>
    <row r="1541" spans="3:4">
      <c r="C1541" s="41"/>
      <c r="D1541" s="41"/>
    </row>
    <row r="1542" spans="3:4">
      <c r="C1542" s="41"/>
      <c r="D1542" s="41"/>
    </row>
    <row r="1543" spans="3:4">
      <c r="C1543" s="41"/>
      <c r="D1543" s="41"/>
    </row>
    <row r="1544" spans="3:4">
      <c r="C1544" s="41"/>
      <c r="D1544" s="41"/>
    </row>
    <row r="1545" spans="3:4">
      <c r="C1545" s="41"/>
      <c r="D1545" s="41"/>
    </row>
    <row r="1546" spans="3:4">
      <c r="C1546" s="41"/>
      <c r="D1546" s="41"/>
    </row>
    <row r="1547" spans="3:4">
      <c r="C1547" s="41"/>
      <c r="D1547" s="41"/>
    </row>
    <row r="1548" spans="3:4">
      <c r="C1548" s="41"/>
      <c r="D1548" s="41"/>
    </row>
    <row r="1549" spans="3:4">
      <c r="C1549" s="41"/>
      <c r="D1549" s="41"/>
    </row>
    <row r="1550" spans="3:4">
      <c r="C1550" s="41"/>
      <c r="D1550" s="41"/>
    </row>
    <row r="1551" spans="3:4">
      <c r="C1551" s="41"/>
      <c r="D1551" s="41"/>
    </row>
    <row r="1552" spans="3:4">
      <c r="C1552" s="41"/>
      <c r="D1552" s="41"/>
    </row>
    <row r="1553" spans="3:4">
      <c r="C1553" s="41"/>
      <c r="D1553" s="41"/>
    </row>
    <row r="1554" spans="3:4">
      <c r="C1554" s="41"/>
      <c r="D1554" s="41"/>
    </row>
    <row r="1555" spans="3:4">
      <c r="C1555" s="41"/>
      <c r="D1555" s="41"/>
    </row>
    <row r="1556" spans="3:4">
      <c r="C1556" s="41"/>
      <c r="D1556" s="41"/>
    </row>
    <row r="1557" spans="3:4">
      <c r="C1557" s="41"/>
      <c r="D1557" s="41"/>
    </row>
    <row r="1558" spans="3:4">
      <c r="C1558" s="41"/>
      <c r="D1558" s="41"/>
    </row>
    <row r="1559" spans="3:4">
      <c r="C1559" s="41"/>
      <c r="D1559" s="41"/>
    </row>
    <row r="1560" spans="3:4">
      <c r="C1560" s="41"/>
      <c r="D1560" s="41"/>
    </row>
    <row r="1561" spans="3:4">
      <c r="C1561" s="41"/>
      <c r="D1561" s="41"/>
    </row>
    <row r="1562" spans="3:4">
      <c r="C1562" s="41"/>
      <c r="D1562" s="41"/>
    </row>
    <row r="1563" spans="3:4">
      <c r="C1563" s="41"/>
      <c r="D1563" s="41"/>
    </row>
    <row r="1564" spans="3:4">
      <c r="C1564" s="41"/>
      <c r="D1564" s="41"/>
    </row>
    <row r="1565" spans="3:4">
      <c r="C1565" s="41"/>
      <c r="D1565" s="41"/>
    </row>
    <row r="1566" spans="3:4">
      <c r="C1566" s="41"/>
      <c r="D1566" s="41"/>
    </row>
    <row r="1567" spans="3:4">
      <c r="C1567" s="41"/>
      <c r="D1567" s="41"/>
    </row>
    <row r="1568" spans="3:4">
      <c r="C1568" s="41"/>
      <c r="D1568" s="41"/>
    </row>
    <row r="1569" spans="3:4">
      <c r="C1569" s="41"/>
      <c r="D1569" s="41"/>
    </row>
    <row r="1570" spans="3:4">
      <c r="C1570" s="41"/>
      <c r="D1570" s="41"/>
    </row>
    <row r="1571" spans="3:4">
      <c r="C1571" s="41"/>
      <c r="D1571" s="41"/>
    </row>
    <row r="1572" spans="3:4">
      <c r="C1572" s="41"/>
      <c r="D1572" s="41"/>
    </row>
    <row r="1573" spans="3:4">
      <c r="C1573" s="41"/>
      <c r="D1573" s="41"/>
    </row>
    <row r="1574" spans="3:4">
      <c r="C1574" s="41"/>
      <c r="D1574" s="41"/>
    </row>
    <row r="1575" spans="3:4">
      <c r="C1575" s="41"/>
      <c r="D1575" s="41"/>
    </row>
    <row r="1576" spans="3:4">
      <c r="C1576" s="41"/>
      <c r="D1576" s="41"/>
    </row>
    <row r="1577" spans="3:4">
      <c r="C1577" s="41"/>
      <c r="D1577" s="41"/>
    </row>
    <row r="1578" spans="3:4">
      <c r="C1578" s="41"/>
      <c r="D1578" s="41"/>
    </row>
    <row r="1579" spans="3:4">
      <c r="C1579" s="41"/>
      <c r="D1579" s="41"/>
    </row>
    <row r="1580" spans="3:4">
      <c r="C1580" s="41"/>
      <c r="D1580" s="41"/>
    </row>
    <row r="1581" spans="3:4">
      <c r="C1581" s="41"/>
      <c r="D1581" s="41"/>
    </row>
    <row r="1582" spans="3:4">
      <c r="C1582" s="41"/>
      <c r="D1582" s="41"/>
    </row>
    <row r="1583" spans="3:4">
      <c r="C1583" s="41"/>
      <c r="D1583" s="41"/>
    </row>
    <row r="1584" spans="3:4">
      <c r="C1584" s="41"/>
      <c r="D1584" s="41"/>
    </row>
    <row r="1585" spans="3:4">
      <c r="C1585" s="41"/>
      <c r="D1585" s="41"/>
    </row>
    <row r="1586" spans="3:4">
      <c r="C1586" s="41"/>
      <c r="D1586" s="41"/>
    </row>
    <row r="1587" spans="3:4">
      <c r="C1587" s="41"/>
      <c r="D1587" s="41"/>
    </row>
    <row r="1588" spans="3:4">
      <c r="C1588" s="41"/>
      <c r="D1588" s="41"/>
    </row>
    <row r="1589" spans="3:4">
      <c r="C1589" s="41"/>
      <c r="D1589" s="41"/>
    </row>
    <row r="1590" spans="3:4">
      <c r="C1590" s="41"/>
      <c r="D1590" s="41"/>
    </row>
    <row r="1591" spans="3:4">
      <c r="C1591" s="41"/>
      <c r="D1591" s="41"/>
    </row>
    <row r="1592" spans="3:4">
      <c r="C1592" s="41"/>
      <c r="D1592" s="41"/>
    </row>
    <row r="1593" spans="3:4">
      <c r="C1593" s="41"/>
      <c r="D1593" s="41"/>
    </row>
    <row r="1594" spans="3:4">
      <c r="C1594" s="41"/>
      <c r="D1594" s="41"/>
    </row>
    <row r="1595" spans="3:4">
      <c r="C1595" s="41"/>
      <c r="D1595" s="41"/>
    </row>
    <row r="1596" spans="3:4">
      <c r="C1596" s="41"/>
      <c r="D1596" s="41"/>
    </row>
    <row r="1597" spans="3:4">
      <c r="C1597" s="41"/>
      <c r="D1597" s="41"/>
    </row>
    <row r="1598" spans="3:4">
      <c r="C1598" s="41"/>
      <c r="D1598" s="41"/>
    </row>
    <row r="1599" spans="3:4">
      <c r="C1599" s="41"/>
      <c r="D1599" s="41"/>
    </row>
    <row r="1600" spans="3:4">
      <c r="C1600" s="41"/>
      <c r="D1600" s="41"/>
    </row>
    <row r="1601" spans="3:4">
      <c r="C1601" s="41"/>
      <c r="D1601" s="41"/>
    </row>
    <row r="1602" spans="3:4">
      <c r="C1602" s="41"/>
      <c r="D1602" s="41"/>
    </row>
    <row r="1603" spans="3:4">
      <c r="C1603" s="41"/>
      <c r="D1603" s="41"/>
    </row>
    <row r="1604" spans="3:4">
      <c r="C1604" s="41"/>
      <c r="D1604" s="41"/>
    </row>
    <row r="1605" spans="3:4">
      <c r="C1605" s="41"/>
      <c r="D1605" s="41"/>
    </row>
    <row r="1606" spans="3:4">
      <c r="C1606" s="41"/>
      <c r="D1606" s="41"/>
    </row>
    <row r="1607" spans="3:4">
      <c r="C1607" s="41"/>
      <c r="D1607" s="41"/>
    </row>
    <row r="1608" spans="3:4">
      <c r="C1608" s="41"/>
      <c r="D1608" s="41"/>
    </row>
    <row r="1609" spans="3:4">
      <c r="C1609" s="41"/>
      <c r="D1609" s="41"/>
    </row>
    <row r="1610" spans="3:4">
      <c r="C1610" s="41"/>
      <c r="D1610" s="41"/>
    </row>
    <row r="1611" spans="3:4">
      <c r="C1611" s="41"/>
      <c r="D1611" s="41"/>
    </row>
    <row r="1612" spans="3:4">
      <c r="C1612" s="41"/>
      <c r="D1612" s="41"/>
    </row>
    <row r="1613" spans="3:4">
      <c r="C1613" s="41"/>
      <c r="D1613" s="41"/>
    </row>
    <row r="1614" spans="3:4">
      <c r="C1614" s="41"/>
      <c r="D1614" s="41"/>
    </row>
    <row r="1615" spans="3:4">
      <c r="C1615" s="41"/>
      <c r="D1615" s="41"/>
    </row>
    <row r="1616" spans="3:4">
      <c r="C1616" s="41"/>
      <c r="D1616" s="41"/>
    </row>
    <row r="1617" spans="3:4">
      <c r="C1617" s="41"/>
      <c r="D1617" s="41"/>
    </row>
    <row r="1618" spans="3:4">
      <c r="C1618" s="41"/>
      <c r="D1618" s="41"/>
    </row>
    <row r="1619" spans="3:4">
      <c r="C1619" s="41"/>
      <c r="D1619" s="41"/>
    </row>
    <row r="1620" spans="3:4">
      <c r="C1620" s="41"/>
      <c r="D1620" s="41"/>
    </row>
    <row r="1621" spans="3:4">
      <c r="C1621" s="41"/>
      <c r="D1621" s="41"/>
    </row>
    <row r="1622" spans="3:4">
      <c r="C1622" s="41"/>
      <c r="D1622" s="41"/>
    </row>
    <row r="1623" spans="3:4">
      <c r="C1623" s="41"/>
      <c r="D1623" s="41"/>
    </row>
    <row r="1624" spans="3:4">
      <c r="C1624" s="41"/>
      <c r="D1624" s="41"/>
    </row>
    <row r="1625" spans="3:4">
      <c r="C1625" s="41"/>
      <c r="D1625" s="41"/>
    </row>
    <row r="1626" spans="3:4">
      <c r="C1626" s="41"/>
      <c r="D1626" s="41"/>
    </row>
    <row r="1627" spans="3:4">
      <c r="C1627" s="41"/>
      <c r="D1627" s="41"/>
    </row>
    <row r="1628" spans="3:4">
      <c r="C1628" s="41"/>
      <c r="D1628" s="41"/>
    </row>
    <row r="1629" spans="3:4">
      <c r="C1629" s="41"/>
      <c r="D1629" s="41"/>
    </row>
    <row r="1630" spans="3:4">
      <c r="C1630" s="41"/>
      <c r="D1630" s="41"/>
    </row>
    <row r="1631" spans="3:4">
      <c r="C1631" s="41"/>
      <c r="D1631" s="41"/>
    </row>
    <row r="1632" spans="3:4">
      <c r="C1632" s="41"/>
      <c r="D1632" s="41"/>
    </row>
    <row r="1633" spans="3:4">
      <c r="C1633" s="41"/>
      <c r="D1633" s="41"/>
    </row>
    <row r="1634" spans="3:4">
      <c r="C1634" s="41"/>
      <c r="D1634" s="41"/>
    </row>
    <row r="1635" spans="3:4">
      <c r="C1635" s="41"/>
      <c r="D1635" s="41"/>
    </row>
    <row r="1636" spans="3:4">
      <c r="C1636" s="41"/>
      <c r="D1636" s="41"/>
    </row>
    <row r="1637" spans="3:4">
      <c r="C1637" s="41"/>
      <c r="D1637" s="41"/>
    </row>
    <row r="1638" spans="3:4">
      <c r="C1638" s="41"/>
      <c r="D1638" s="41"/>
    </row>
    <row r="1639" spans="3:4">
      <c r="C1639" s="41"/>
      <c r="D1639" s="41"/>
    </row>
    <row r="1640" spans="3:4">
      <c r="C1640" s="41"/>
      <c r="D1640" s="41"/>
    </row>
    <row r="1641" spans="3:4">
      <c r="C1641" s="41"/>
      <c r="D1641" s="41"/>
    </row>
    <row r="1642" spans="3:4">
      <c r="C1642" s="41"/>
      <c r="D1642" s="41"/>
    </row>
    <row r="1643" spans="3:4">
      <c r="C1643" s="41"/>
      <c r="D1643" s="41"/>
    </row>
    <row r="1644" spans="3:4">
      <c r="C1644" s="41"/>
      <c r="D1644" s="41"/>
    </row>
    <row r="1645" spans="3:4">
      <c r="C1645" s="41"/>
      <c r="D1645" s="41"/>
    </row>
    <row r="1646" spans="3:4">
      <c r="C1646" s="41"/>
      <c r="D1646" s="41"/>
    </row>
    <row r="1647" spans="3:4">
      <c r="C1647" s="41"/>
      <c r="D1647" s="41"/>
    </row>
    <row r="1648" spans="3:4">
      <c r="C1648" s="41"/>
      <c r="D1648" s="41"/>
    </row>
    <row r="1649" spans="3:4">
      <c r="C1649" s="41"/>
      <c r="D1649" s="41"/>
    </row>
    <row r="1650" spans="3:4">
      <c r="C1650" s="41"/>
      <c r="D1650" s="41"/>
    </row>
    <row r="1651" spans="3:4">
      <c r="C1651" s="41"/>
      <c r="D1651" s="41"/>
    </row>
    <row r="1652" spans="3:4">
      <c r="C1652" s="41"/>
      <c r="D1652" s="41"/>
    </row>
    <row r="1653" spans="3:4">
      <c r="C1653" s="41"/>
      <c r="D1653" s="41"/>
    </row>
    <row r="1654" spans="3:4">
      <c r="C1654" s="41"/>
      <c r="D1654" s="41"/>
    </row>
    <row r="1655" spans="3:4">
      <c r="C1655" s="41"/>
      <c r="D1655" s="41"/>
    </row>
    <row r="1656" spans="3:4">
      <c r="C1656" s="41"/>
      <c r="D1656" s="41"/>
    </row>
    <row r="1657" spans="3:4">
      <c r="C1657" s="41"/>
      <c r="D1657" s="41"/>
    </row>
    <row r="1658" spans="3:4">
      <c r="C1658" s="41"/>
      <c r="D1658" s="41"/>
    </row>
    <row r="1659" spans="3:4">
      <c r="C1659" s="41"/>
      <c r="D1659" s="41"/>
    </row>
    <row r="1660" spans="3:4">
      <c r="C1660" s="41"/>
      <c r="D1660" s="41"/>
    </row>
    <row r="1661" spans="3:4">
      <c r="C1661" s="41"/>
      <c r="D1661" s="41"/>
    </row>
    <row r="1662" spans="3:4">
      <c r="C1662" s="41"/>
      <c r="D1662" s="41"/>
    </row>
    <row r="1663" spans="3:4">
      <c r="C1663" s="41"/>
      <c r="D1663" s="41"/>
    </row>
    <row r="1664" spans="3:4">
      <c r="C1664" s="41"/>
      <c r="D1664" s="41"/>
    </row>
    <row r="1665" spans="3:4">
      <c r="C1665" s="41"/>
      <c r="D1665" s="41"/>
    </row>
    <row r="1666" spans="3:4">
      <c r="C1666" s="41"/>
      <c r="D1666" s="41"/>
    </row>
    <row r="1667" spans="3:4">
      <c r="C1667" s="41"/>
      <c r="D1667" s="41"/>
    </row>
    <row r="1668" spans="3:4">
      <c r="C1668" s="41"/>
      <c r="D1668" s="41"/>
    </row>
    <row r="1669" spans="3:4">
      <c r="C1669" s="41"/>
      <c r="D1669" s="41"/>
    </row>
    <row r="1670" spans="3:4">
      <c r="C1670" s="41"/>
      <c r="D1670" s="41"/>
    </row>
    <row r="1671" spans="3:4">
      <c r="C1671" s="41"/>
      <c r="D1671" s="41"/>
    </row>
    <row r="1672" spans="3:4">
      <c r="C1672" s="41"/>
      <c r="D1672" s="41"/>
    </row>
    <row r="1673" spans="3:4">
      <c r="C1673" s="41"/>
      <c r="D1673" s="41"/>
    </row>
    <row r="1674" spans="3:4">
      <c r="C1674" s="41"/>
      <c r="D1674" s="41"/>
    </row>
    <row r="1675" spans="3:4">
      <c r="C1675" s="41"/>
      <c r="D1675" s="41"/>
    </row>
    <row r="1676" spans="3:4">
      <c r="C1676" s="41"/>
      <c r="D1676" s="41"/>
    </row>
    <row r="1677" spans="3:4">
      <c r="C1677" s="41"/>
      <c r="D1677" s="41"/>
    </row>
    <row r="1678" spans="3:4">
      <c r="C1678" s="41"/>
      <c r="D1678" s="41"/>
    </row>
    <row r="1679" spans="3:4">
      <c r="C1679" s="41"/>
      <c r="D1679" s="41"/>
    </row>
    <row r="1680" spans="3:4">
      <c r="C1680" s="41"/>
      <c r="D1680" s="41"/>
    </row>
    <row r="1681" spans="3:4">
      <c r="C1681" s="41"/>
      <c r="D1681" s="41"/>
    </row>
    <row r="1682" spans="3:4">
      <c r="C1682" s="41"/>
      <c r="D1682" s="41"/>
    </row>
    <row r="1683" spans="3:4">
      <c r="C1683" s="41"/>
      <c r="D1683" s="41"/>
    </row>
    <row r="1684" spans="3:4">
      <c r="C1684" s="41"/>
      <c r="D1684" s="41"/>
    </row>
    <row r="1685" spans="3:4">
      <c r="C1685" s="41"/>
      <c r="D1685" s="41"/>
    </row>
    <row r="1686" spans="3:4">
      <c r="C1686" s="41"/>
      <c r="D1686" s="41"/>
    </row>
    <row r="1687" spans="3:4">
      <c r="C1687" s="41"/>
      <c r="D1687" s="41"/>
    </row>
    <row r="1688" spans="3:4">
      <c r="C1688" s="41"/>
      <c r="D1688" s="41"/>
    </row>
    <row r="1689" spans="3:4">
      <c r="C1689" s="41"/>
      <c r="D1689" s="41"/>
    </row>
    <row r="1690" spans="3:4">
      <c r="C1690" s="41"/>
      <c r="D1690" s="41"/>
    </row>
    <row r="1691" spans="3:4">
      <c r="C1691" s="41"/>
      <c r="D1691" s="41"/>
    </row>
    <row r="1692" spans="3:4">
      <c r="C1692" s="41"/>
      <c r="D1692" s="41"/>
    </row>
    <row r="1693" spans="3:4">
      <c r="C1693" s="41"/>
      <c r="D1693" s="41"/>
    </row>
    <row r="1694" spans="3:4">
      <c r="C1694" s="41"/>
      <c r="D1694" s="41"/>
    </row>
    <row r="1695" spans="3:4">
      <c r="C1695" s="41"/>
      <c r="D1695" s="41"/>
    </row>
    <row r="1696" spans="3:4">
      <c r="C1696" s="41"/>
      <c r="D1696" s="41"/>
    </row>
    <row r="1697" spans="3:4">
      <c r="C1697" s="41"/>
      <c r="D1697" s="41"/>
    </row>
    <row r="1698" spans="3:4">
      <c r="C1698" s="41"/>
      <c r="D1698" s="41"/>
    </row>
    <row r="1699" spans="3:4">
      <c r="C1699" s="41"/>
      <c r="D1699" s="41"/>
    </row>
    <row r="1700" spans="3:4">
      <c r="C1700" s="41"/>
      <c r="D1700" s="41"/>
    </row>
    <row r="1701" spans="3:4">
      <c r="C1701" s="41"/>
      <c r="D1701" s="41"/>
    </row>
    <row r="1702" spans="3:4">
      <c r="C1702" s="41"/>
      <c r="D1702" s="41"/>
    </row>
    <row r="1703" spans="3:4">
      <c r="C1703" s="41"/>
      <c r="D1703" s="41"/>
    </row>
    <row r="1704" spans="3:4">
      <c r="C1704" s="41"/>
      <c r="D1704" s="41"/>
    </row>
    <row r="1705" spans="3:4">
      <c r="C1705" s="41"/>
      <c r="D1705" s="41"/>
    </row>
    <row r="1706" spans="3:4">
      <c r="C1706" s="41"/>
      <c r="D1706" s="41"/>
    </row>
    <row r="1707" spans="3:4">
      <c r="C1707" s="41"/>
      <c r="D1707" s="41"/>
    </row>
    <row r="1708" spans="3:4">
      <c r="C1708" s="41"/>
      <c r="D1708" s="41"/>
    </row>
    <row r="1709" spans="3:4">
      <c r="C1709" s="41"/>
      <c r="D1709" s="41"/>
    </row>
    <row r="1710" spans="3:4">
      <c r="C1710" s="41"/>
      <c r="D1710" s="41"/>
    </row>
    <row r="1711" spans="3:4">
      <c r="C1711" s="41"/>
      <c r="D1711" s="41"/>
    </row>
    <row r="1712" spans="3:4">
      <c r="C1712" s="41"/>
      <c r="D1712" s="41"/>
    </row>
    <row r="1713" spans="3:4">
      <c r="C1713" s="41"/>
      <c r="D1713" s="41"/>
    </row>
    <row r="1714" spans="3:4">
      <c r="C1714" s="41"/>
      <c r="D1714" s="41"/>
    </row>
    <row r="1715" spans="3:4">
      <c r="C1715" s="41"/>
      <c r="D1715" s="41"/>
    </row>
    <row r="1716" spans="3:4">
      <c r="C1716" s="41"/>
      <c r="D1716" s="41"/>
    </row>
    <row r="1717" spans="3:4">
      <c r="C1717" s="41"/>
      <c r="D1717" s="41"/>
    </row>
    <row r="1718" spans="3:4">
      <c r="C1718" s="41"/>
      <c r="D1718" s="41"/>
    </row>
    <row r="1719" spans="3:4">
      <c r="C1719" s="41"/>
      <c r="D1719" s="41"/>
    </row>
    <row r="1720" spans="3:4">
      <c r="C1720" s="41"/>
      <c r="D1720" s="41"/>
    </row>
    <row r="1721" spans="3:4">
      <c r="C1721" s="41"/>
      <c r="D1721" s="41"/>
    </row>
    <row r="1722" spans="3:4">
      <c r="C1722" s="41"/>
      <c r="D1722" s="41"/>
    </row>
    <row r="1723" spans="3:4">
      <c r="C1723" s="41"/>
      <c r="D1723" s="41"/>
    </row>
    <row r="1724" spans="3:4">
      <c r="C1724" s="41"/>
      <c r="D1724" s="41"/>
    </row>
    <row r="1725" spans="3:4">
      <c r="C1725" s="41"/>
      <c r="D1725" s="41"/>
    </row>
    <row r="1726" spans="3:4">
      <c r="C1726" s="41"/>
      <c r="D1726" s="41"/>
    </row>
    <row r="1727" spans="3:4">
      <c r="C1727" s="41"/>
      <c r="D1727" s="41"/>
    </row>
    <row r="1728" spans="3:4">
      <c r="C1728" s="41"/>
      <c r="D1728" s="41"/>
    </row>
    <row r="1729" spans="3:4">
      <c r="C1729" s="41"/>
      <c r="D1729" s="41"/>
    </row>
    <row r="1730" spans="3:4">
      <c r="C1730" s="41"/>
      <c r="D1730" s="41"/>
    </row>
    <row r="1731" spans="3:4">
      <c r="C1731" s="41"/>
      <c r="D1731" s="41"/>
    </row>
    <row r="1732" spans="3:4">
      <c r="C1732" s="41"/>
      <c r="D1732" s="41"/>
    </row>
    <row r="1733" spans="3:4">
      <c r="C1733" s="41"/>
      <c r="D1733" s="41"/>
    </row>
    <row r="1734" spans="3:4">
      <c r="C1734" s="41"/>
      <c r="D1734" s="41"/>
    </row>
    <row r="1735" spans="3:4">
      <c r="C1735" s="41"/>
      <c r="D1735" s="41"/>
    </row>
    <row r="1736" spans="3:4">
      <c r="C1736" s="41"/>
      <c r="D1736" s="41"/>
    </row>
    <row r="1737" spans="3:4">
      <c r="C1737" s="41"/>
      <c r="D1737" s="41"/>
    </row>
    <row r="1738" spans="3:4">
      <c r="C1738" s="41"/>
      <c r="D1738" s="41"/>
    </row>
    <row r="1739" spans="3:4">
      <c r="C1739" s="41"/>
      <c r="D1739" s="41"/>
    </row>
    <row r="1740" spans="3:4">
      <c r="C1740" s="41"/>
      <c r="D1740" s="41"/>
    </row>
    <row r="1741" spans="3:4">
      <c r="C1741" s="41"/>
      <c r="D1741" s="41"/>
    </row>
    <row r="1742" spans="3:4">
      <c r="C1742" s="41"/>
      <c r="D1742" s="41"/>
    </row>
    <row r="1743" spans="3:4">
      <c r="C1743" s="41"/>
      <c r="D1743" s="41"/>
    </row>
    <row r="1744" spans="3:4">
      <c r="C1744" s="41"/>
      <c r="D1744" s="41"/>
    </row>
    <row r="1745" spans="3:4">
      <c r="C1745" s="41"/>
      <c r="D1745" s="41"/>
    </row>
    <row r="1746" spans="3:4">
      <c r="C1746" s="41"/>
      <c r="D1746" s="41"/>
    </row>
    <row r="1747" spans="3:4">
      <c r="C1747" s="41"/>
      <c r="D1747" s="41"/>
    </row>
    <row r="1748" spans="3:4">
      <c r="C1748" s="41"/>
      <c r="D1748" s="41"/>
    </row>
    <row r="1749" spans="3:4">
      <c r="C1749" s="41"/>
      <c r="D1749" s="41"/>
    </row>
    <row r="1750" spans="3:4">
      <c r="C1750" s="41"/>
      <c r="D1750" s="41"/>
    </row>
    <row r="1751" spans="3:4">
      <c r="C1751" s="41"/>
      <c r="D1751" s="41"/>
    </row>
    <row r="1752" spans="3:4">
      <c r="C1752" s="41"/>
      <c r="D1752" s="41"/>
    </row>
    <row r="1753" spans="3:4">
      <c r="C1753" s="41"/>
      <c r="D1753" s="41"/>
    </row>
    <row r="1754" spans="3:4">
      <c r="C1754" s="41"/>
      <c r="D1754" s="41"/>
    </row>
    <row r="1755" spans="3:4">
      <c r="C1755" s="41"/>
      <c r="D1755" s="41"/>
    </row>
    <row r="1756" spans="3:4">
      <c r="C1756" s="41"/>
      <c r="D1756" s="41"/>
    </row>
    <row r="1757" spans="3:4">
      <c r="C1757" s="41"/>
      <c r="D1757" s="41"/>
    </row>
    <row r="1758" spans="3:4">
      <c r="C1758" s="41"/>
      <c r="D1758" s="41"/>
    </row>
    <row r="1759" spans="3:4">
      <c r="C1759" s="41"/>
      <c r="D1759" s="41"/>
    </row>
    <row r="1760" spans="3:4">
      <c r="C1760" s="41"/>
      <c r="D1760" s="41"/>
    </row>
    <row r="1761" spans="3:4">
      <c r="C1761" s="41"/>
      <c r="D1761" s="41"/>
    </row>
    <row r="1762" spans="3:4">
      <c r="C1762" s="41"/>
      <c r="D1762" s="41"/>
    </row>
    <row r="1763" spans="3:4">
      <c r="C1763" s="41"/>
      <c r="D1763" s="41"/>
    </row>
    <row r="1764" spans="3:4">
      <c r="C1764" s="41"/>
      <c r="D1764" s="41"/>
    </row>
    <row r="1765" spans="3:4">
      <c r="C1765" s="41"/>
      <c r="D1765" s="41"/>
    </row>
    <row r="1766" spans="3:4">
      <c r="C1766" s="41"/>
      <c r="D1766" s="41"/>
    </row>
    <row r="1767" spans="3:4">
      <c r="C1767" s="41"/>
      <c r="D1767" s="41"/>
    </row>
    <row r="1768" spans="3:4">
      <c r="C1768" s="41"/>
      <c r="D1768" s="41"/>
    </row>
    <row r="1769" spans="3:4">
      <c r="C1769" s="41"/>
      <c r="D1769" s="41"/>
    </row>
    <row r="1770" spans="3:4">
      <c r="C1770" s="41"/>
      <c r="D1770" s="41"/>
    </row>
    <row r="1771" spans="3:4">
      <c r="C1771" s="41"/>
      <c r="D1771" s="41"/>
    </row>
    <row r="1772" spans="3:4">
      <c r="C1772" s="41"/>
      <c r="D1772" s="41"/>
    </row>
    <row r="1773" spans="3:4">
      <c r="C1773" s="41"/>
      <c r="D1773" s="41"/>
    </row>
    <row r="1774" spans="3:4">
      <c r="C1774" s="41"/>
      <c r="D1774" s="41"/>
    </row>
    <row r="1775" spans="3:4">
      <c r="C1775" s="41"/>
      <c r="D1775" s="41"/>
    </row>
    <row r="1776" spans="3:4">
      <c r="C1776" s="41"/>
      <c r="D1776" s="41"/>
    </row>
    <row r="1777" spans="3:4">
      <c r="C1777" s="41"/>
      <c r="D1777" s="41"/>
    </row>
    <row r="1778" spans="3:4">
      <c r="C1778" s="41"/>
      <c r="D1778" s="41"/>
    </row>
    <row r="1779" spans="3:4">
      <c r="C1779" s="41"/>
      <c r="D1779" s="41"/>
    </row>
    <row r="1780" spans="3:4">
      <c r="C1780" s="41"/>
      <c r="D1780" s="41"/>
    </row>
    <row r="1781" spans="3:4">
      <c r="C1781" s="41"/>
      <c r="D1781" s="41"/>
    </row>
    <row r="1782" spans="3:4">
      <c r="C1782" s="41"/>
      <c r="D1782" s="41"/>
    </row>
    <row r="1783" spans="3:4">
      <c r="C1783" s="41"/>
      <c r="D1783" s="41"/>
    </row>
    <row r="1784" spans="3:4">
      <c r="C1784" s="41"/>
      <c r="D1784" s="41"/>
    </row>
    <row r="1785" spans="3:4">
      <c r="C1785" s="41"/>
      <c r="D1785" s="41"/>
    </row>
    <row r="1786" spans="3:4">
      <c r="C1786" s="41"/>
      <c r="D1786" s="41"/>
    </row>
    <row r="1787" spans="3:4">
      <c r="C1787" s="41"/>
      <c r="D1787" s="41"/>
    </row>
    <row r="1788" spans="3:4">
      <c r="C1788" s="41"/>
      <c r="D1788" s="41"/>
    </row>
    <row r="1789" spans="3:4">
      <c r="C1789" s="41"/>
      <c r="D1789" s="41"/>
    </row>
    <row r="1790" spans="3:4">
      <c r="C1790" s="41"/>
      <c r="D1790" s="41"/>
    </row>
    <row r="1791" spans="3:4">
      <c r="C1791" s="41"/>
      <c r="D1791" s="41"/>
    </row>
    <row r="1792" spans="3:4">
      <c r="C1792" s="41"/>
      <c r="D1792" s="41"/>
    </row>
    <row r="1793" spans="3:4">
      <c r="C1793" s="41"/>
      <c r="D1793" s="41"/>
    </row>
    <row r="1794" spans="3:4">
      <c r="C1794" s="41"/>
      <c r="D1794" s="41"/>
    </row>
    <row r="1795" spans="3:4">
      <c r="C1795" s="41"/>
      <c r="D1795" s="41"/>
    </row>
    <row r="1796" spans="3:4">
      <c r="C1796" s="41"/>
      <c r="D1796" s="41"/>
    </row>
    <row r="1797" spans="3:4">
      <c r="C1797" s="41"/>
      <c r="D1797" s="41"/>
    </row>
    <row r="1798" spans="3:4">
      <c r="C1798" s="41"/>
      <c r="D1798" s="41"/>
    </row>
    <row r="1799" spans="3:4">
      <c r="C1799" s="41"/>
      <c r="D1799" s="41"/>
    </row>
    <row r="1800" spans="3:4">
      <c r="C1800" s="41"/>
      <c r="D1800" s="41"/>
    </row>
    <row r="1801" spans="3:4">
      <c r="C1801" s="41"/>
      <c r="D1801" s="41"/>
    </row>
    <row r="1802" spans="3:4">
      <c r="C1802" s="41"/>
      <c r="D1802" s="41"/>
    </row>
    <row r="1803" spans="3:4">
      <c r="C1803" s="41"/>
      <c r="D1803" s="41"/>
    </row>
    <row r="1804" spans="3:4">
      <c r="C1804" s="41"/>
      <c r="D1804" s="41"/>
    </row>
    <row r="1805" spans="3:4">
      <c r="C1805" s="41"/>
      <c r="D1805" s="41"/>
    </row>
    <row r="1806" spans="3:4">
      <c r="C1806" s="41"/>
      <c r="D1806" s="41"/>
    </row>
    <row r="1807" spans="3:4">
      <c r="C1807" s="41"/>
      <c r="D1807" s="41"/>
    </row>
    <row r="1808" spans="3:4">
      <c r="C1808" s="41"/>
      <c r="D1808" s="41"/>
    </row>
    <row r="1809" spans="3:4">
      <c r="C1809" s="41"/>
      <c r="D1809" s="41"/>
    </row>
    <row r="1810" spans="3:4">
      <c r="C1810" s="41"/>
      <c r="D1810" s="41"/>
    </row>
    <row r="1811" spans="3:4">
      <c r="C1811" s="41"/>
      <c r="D1811" s="41"/>
    </row>
    <row r="1812" spans="3:4">
      <c r="C1812" s="41"/>
      <c r="D1812" s="41"/>
    </row>
    <row r="1813" spans="3:4">
      <c r="C1813" s="41"/>
      <c r="D1813" s="41"/>
    </row>
    <row r="1814" spans="3:4">
      <c r="C1814" s="41"/>
      <c r="D1814" s="41"/>
    </row>
    <row r="1815" spans="3:4">
      <c r="C1815" s="41"/>
      <c r="D1815" s="41"/>
    </row>
    <row r="1816" spans="3:4">
      <c r="C1816" s="41"/>
      <c r="D1816" s="41"/>
    </row>
    <row r="1817" spans="3:4">
      <c r="C1817" s="41"/>
      <c r="D1817" s="41"/>
    </row>
    <row r="1818" spans="3:4">
      <c r="C1818" s="41"/>
      <c r="D1818" s="41"/>
    </row>
    <row r="1819" spans="3:4">
      <c r="C1819" s="41"/>
      <c r="D1819" s="41"/>
    </row>
    <row r="1820" spans="3:4">
      <c r="C1820" s="41"/>
      <c r="D1820" s="41"/>
    </row>
    <row r="1821" spans="3:4">
      <c r="C1821" s="41"/>
      <c r="D1821" s="41"/>
    </row>
    <row r="1822" spans="3:4">
      <c r="C1822" s="41"/>
      <c r="D1822" s="41"/>
    </row>
    <row r="1823" spans="3:4">
      <c r="C1823" s="41"/>
      <c r="D1823" s="41"/>
    </row>
    <row r="1824" spans="3:4">
      <c r="C1824" s="41"/>
      <c r="D1824" s="41"/>
    </row>
    <row r="1825" spans="3:4">
      <c r="C1825" s="41"/>
      <c r="D1825" s="41"/>
    </row>
    <row r="1826" spans="3:4">
      <c r="C1826" s="41"/>
      <c r="D1826" s="41"/>
    </row>
    <row r="1827" spans="3:4">
      <c r="C1827" s="41"/>
      <c r="D1827" s="41"/>
    </row>
    <row r="1828" spans="3:4">
      <c r="C1828" s="41"/>
      <c r="D1828" s="41"/>
    </row>
    <row r="1829" spans="3:4">
      <c r="C1829" s="41"/>
      <c r="D1829" s="41"/>
    </row>
    <row r="1830" spans="3:4">
      <c r="C1830" s="41"/>
      <c r="D1830" s="41"/>
    </row>
    <row r="1831" spans="3:4">
      <c r="C1831" s="41"/>
      <c r="D1831" s="41"/>
    </row>
    <row r="1832" spans="3:4">
      <c r="C1832" s="41"/>
      <c r="D1832" s="41"/>
    </row>
    <row r="1833" spans="3:4">
      <c r="C1833" s="41"/>
      <c r="D1833" s="41"/>
    </row>
    <row r="1834" spans="3:4">
      <c r="C1834" s="41"/>
      <c r="D1834" s="41"/>
    </row>
    <row r="1835" spans="3:4">
      <c r="C1835" s="41"/>
      <c r="D1835" s="41"/>
    </row>
    <row r="1836" spans="3:4">
      <c r="C1836" s="41"/>
      <c r="D1836" s="41"/>
    </row>
    <row r="1837" spans="3:4">
      <c r="C1837" s="41"/>
      <c r="D1837" s="41"/>
    </row>
    <row r="1838" spans="3:4">
      <c r="C1838" s="41"/>
      <c r="D1838" s="41"/>
    </row>
    <row r="1839" spans="3:4">
      <c r="C1839" s="41"/>
      <c r="D1839" s="41"/>
    </row>
    <row r="1840" spans="3:4">
      <c r="C1840" s="41"/>
      <c r="D1840" s="41"/>
    </row>
    <row r="1841" spans="3:4">
      <c r="C1841" s="41"/>
      <c r="D1841" s="41"/>
    </row>
    <row r="1842" spans="3:4">
      <c r="C1842" s="41"/>
      <c r="D1842" s="41"/>
    </row>
    <row r="1843" spans="3:4">
      <c r="C1843" s="41"/>
      <c r="D1843" s="41"/>
    </row>
    <row r="1844" spans="3:4">
      <c r="C1844" s="41"/>
      <c r="D1844" s="41"/>
    </row>
    <row r="1845" spans="3:4">
      <c r="C1845" s="41"/>
      <c r="D1845" s="41"/>
    </row>
    <row r="1846" spans="3:4">
      <c r="C1846" s="41"/>
      <c r="D1846" s="41"/>
    </row>
    <row r="1847" spans="3:4">
      <c r="C1847" s="41"/>
      <c r="D1847" s="41"/>
    </row>
    <row r="1848" spans="3:4">
      <c r="C1848" s="41"/>
      <c r="D1848" s="41"/>
    </row>
    <row r="1849" spans="3:4">
      <c r="C1849" s="41"/>
      <c r="D1849" s="41"/>
    </row>
    <row r="1850" spans="3:4">
      <c r="C1850" s="41"/>
      <c r="D1850" s="41"/>
    </row>
    <row r="1851" spans="3:4">
      <c r="C1851" s="41"/>
      <c r="D1851" s="41"/>
    </row>
    <row r="1852" spans="3:4">
      <c r="C1852" s="41"/>
      <c r="D1852" s="41"/>
    </row>
    <row r="1853" spans="3:4">
      <c r="C1853" s="41"/>
      <c r="D1853" s="41"/>
    </row>
    <row r="1854" spans="3:4">
      <c r="C1854" s="41"/>
      <c r="D1854" s="41"/>
    </row>
    <row r="1855" spans="3:4">
      <c r="C1855" s="41"/>
      <c r="D1855" s="41"/>
    </row>
    <row r="1856" spans="3:4">
      <c r="C1856" s="41"/>
      <c r="D1856" s="41"/>
    </row>
    <row r="1857" spans="3:4">
      <c r="C1857" s="41"/>
      <c r="D1857" s="41"/>
    </row>
    <row r="1858" spans="3:4">
      <c r="C1858" s="41"/>
      <c r="D1858" s="41"/>
    </row>
    <row r="1859" spans="3:4">
      <c r="C1859" s="41"/>
      <c r="D1859" s="41"/>
    </row>
    <row r="1860" spans="3:4">
      <c r="C1860" s="41"/>
      <c r="D1860" s="41"/>
    </row>
    <row r="1861" spans="3:4">
      <c r="C1861" s="41"/>
      <c r="D1861" s="41"/>
    </row>
    <row r="1862" spans="3:4">
      <c r="C1862" s="41"/>
      <c r="D1862" s="41"/>
    </row>
    <row r="1863" spans="3:4">
      <c r="C1863" s="41"/>
      <c r="D1863" s="41"/>
    </row>
    <row r="1864" spans="3:4">
      <c r="C1864" s="41"/>
      <c r="D1864" s="41"/>
    </row>
    <row r="1865" spans="3:4">
      <c r="C1865" s="41"/>
      <c r="D1865" s="41"/>
    </row>
    <row r="1866" spans="3:4">
      <c r="C1866" s="41"/>
      <c r="D1866" s="41"/>
    </row>
    <row r="1867" spans="3:4">
      <c r="C1867" s="41"/>
      <c r="D1867" s="41"/>
    </row>
    <row r="1868" spans="3:4">
      <c r="C1868" s="41"/>
      <c r="D1868" s="41"/>
    </row>
    <row r="1869" spans="3:4">
      <c r="C1869" s="41"/>
      <c r="D1869" s="41"/>
    </row>
    <row r="1870" spans="3:4">
      <c r="C1870" s="41"/>
      <c r="D1870" s="41"/>
    </row>
    <row r="1871" spans="3:4">
      <c r="C1871" s="41"/>
      <c r="D1871" s="41"/>
    </row>
    <row r="1872" spans="3:4">
      <c r="C1872" s="41"/>
      <c r="D1872" s="41"/>
    </row>
    <row r="1873" spans="3:4">
      <c r="C1873" s="41"/>
      <c r="D1873" s="41"/>
    </row>
    <row r="1874" spans="3:4">
      <c r="C1874" s="41"/>
      <c r="D1874" s="41"/>
    </row>
    <row r="1875" spans="3:4">
      <c r="C1875" s="41"/>
      <c r="D1875" s="41"/>
    </row>
    <row r="1876" spans="3:4">
      <c r="C1876" s="41"/>
      <c r="D1876" s="41"/>
    </row>
    <row r="1877" spans="3:4">
      <c r="C1877" s="41"/>
      <c r="D1877" s="41"/>
    </row>
    <row r="1878" spans="3:4">
      <c r="C1878" s="41"/>
      <c r="D1878" s="41"/>
    </row>
    <row r="1879" spans="3:4">
      <c r="C1879" s="41"/>
      <c r="D1879" s="41"/>
    </row>
    <row r="1880" spans="3:4">
      <c r="C1880" s="41"/>
      <c r="D1880" s="41"/>
    </row>
    <row r="1881" spans="3:4">
      <c r="C1881" s="41"/>
      <c r="D1881" s="41"/>
    </row>
    <row r="1882" spans="3:4">
      <c r="C1882" s="41"/>
      <c r="D1882" s="41"/>
    </row>
    <row r="1883" spans="3:4">
      <c r="C1883" s="41"/>
      <c r="D1883" s="41"/>
    </row>
    <row r="1884" spans="3:4">
      <c r="C1884" s="41"/>
      <c r="D1884" s="41"/>
    </row>
    <row r="1885" spans="3:4">
      <c r="C1885" s="41"/>
      <c r="D1885" s="41"/>
    </row>
    <row r="1886" spans="3:4">
      <c r="C1886" s="41"/>
      <c r="D1886" s="41"/>
    </row>
    <row r="1887" spans="3:4">
      <c r="C1887" s="41"/>
      <c r="D1887" s="41"/>
    </row>
    <row r="1888" spans="3:4">
      <c r="C1888" s="41"/>
      <c r="D1888" s="41"/>
    </row>
    <row r="1889" spans="3:4">
      <c r="C1889" s="41"/>
      <c r="D1889" s="41"/>
    </row>
    <row r="1890" spans="3:4">
      <c r="C1890" s="41"/>
      <c r="D1890" s="41"/>
    </row>
    <row r="1891" spans="3:4">
      <c r="C1891" s="41"/>
      <c r="D1891" s="41"/>
    </row>
    <row r="1892" spans="3:4">
      <c r="C1892" s="41"/>
      <c r="D1892" s="41"/>
    </row>
    <row r="1893" spans="3:4">
      <c r="C1893" s="41"/>
      <c r="D1893" s="41"/>
    </row>
    <row r="1894" spans="3:4">
      <c r="C1894" s="41"/>
      <c r="D1894" s="41"/>
    </row>
    <row r="1895" spans="3:4">
      <c r="C1895" s="41"/>
      <c r="D1895" s="41"/>
    </row>
    <row r="1896" spans="3:4">
      <c r="C1896" s="41"/>
      <c r="D1896" s="41"/>
    </row>
    <row r="1897" spans="3:4">
      <c r="C1897" s="41"/>
      <c r="D1897" s="41"/>
    </row>
    <row r="1898" spans="3:4">
      <c r="C1898" s="41"/>
      <c r="D1898" s="41"/>
    </row>
    <row r="1899" spans="3:4">
      <c r="C1899" s="41"/>
      <c r="D1899" s="41"/>
    </row>
    <row r="1900" spans="3:4">
      <c r="C1900" s="41"/>
      <c r="D1900" s="41"/>
    </row>
    <row r="1901" spans="3:4">
      <c r="C1901" s="41"/>
      <c r="D1901" s="41"/>
    </row>
    <row r="1902" spans="3:4">
      <c r="C1902" s="41"/>
      <c r="D1902" s="41"/>
    </row>
    <row r="1903" spans="3:4">
      <c r="C1903" s="41"/>
      <c r="D1903" s="41"/>
    </row>
    <row r="1904" spans="3:4">
      <c r="C1904" s="41"/>
      <c r="D1904" s="41"/>
    </row>
    <row r="1905" spans="3:4">
      <c r="C1905" s="41"/>
      <c r="D1905" s="41"/>
    </row>
    <row r="1906" spans="3:4">
      <c r="C1906" s="41"/>
      <c r="D1906" s="41"/>
    </row>
    <row r="1907" spans="3:4">
      <c r="C1907" s="41"/>
      <c r="D1907" s="41"/>
    </row>
    <row r="1908" spans="3:4">
      <c r="C1908" s="41"/>
      <c r="D1908" s="41"/>
    </row>
    <row r="1909" spans="3:4">
      <c r="C1909" s="41"/>
      <c r="D1909" s="41"/>
    </row>
    <row r="1910" spans="3:4">
      <c r="C1910" s="41"/>
      <c r="D1910" s="41"/>
    </row>
    <row r="1911" spans="3:4">
      <c r="C1911" s="41"/>
      <c r="D1911" s="41"/>
    </row>
    <row r="1912" spans="3:4">
      <c r="C1912" s="41"/>
      <c r="D1912" s="41"/>
    </row>
    <row r="1913" spans="3:4">
      <c r="C1913" s="41"/>
      <c r="D1913" s="41"/>
    </row>
    <row r="1914" spans="3:4">
      <c r="C1914" s="41"/>
      <c r="D1914" s="41"/>
    </row>
    <row r="1915" spans="3:4">
      <c r="C1915" s="41"/>
      <c r="D1915" s="41"/>
    </row>
    <row r="1916" spans="3:4">
      <c r="C1916" s="41"/>
      <c r="D1916" s="41"/>
    </row>
    <row r="1917" spans="3:4">
      <c r="C1917" s="41"/>
      <c r="D1917" s="41"/>
    </row>
    <row r="1918" spans="3:4">
      <c r="C1918" s="41"/>
      <c r="D1918" s="41"/>
    </row>
    <row r="1919" spans="3:4">
      <c r="C1919" s="41"/>
      <c r="D1919" s="41"/>
    </row>
    <row r="1920" spans="3:4">
      <c r="C1920" s="41"/>
      <c r="D1920" s="41"/>
    </row>
    <row r="1921" spans="3:4">
      <c r="C1921" s="41"/>
      <c r="D1921" s="41"/>
    </row>
    <row r="1922" spans="3:4">
      <c r="C1922" s="41"/>
      <c r="D1922" s="41"/>
    </row>
    <row r="1923" spans="3:4">
      <c r="C1923" s="41"/>
      <c r="D1923" s="41"/>
    </row>
    <row r="1924" spans="3:4">
      <c r="C1924" s="41"/>
      <c r="D1924" s="41"/>
    </row>
    <row r="1925" spans="3:4">
      <c r="C1925" s="41"/>
      <c r="D1925" s="41"/>
    </row>
    <row r="1926" spans="3:4">
      <c r="C1926" s="41"/>
      <c r="D1926" s="41"/>
    </row>
    <row r="1927" spans="3:4">
      <c r="C1927" s="41"/>
      <c r="D1927" s="41"/>
    </row>
    <row r="1928" spans="3:4">
      <c r="C1928" s="41"/>
      <c r="D1928" s="41"/>
    </row>
    <row r="1929" spans="3:4">
      <c r="C1929" s="41"/>
      <c r="D1929" s="41"/>
    </row>
    <row r="1930" spans="3:4">
      <c r="C1930" s="41"/>
      <c r="D1930" s="41"/>
    </row>
    <row r="1931" spans="3:4">
      <c r="C1931" s="41"/>
      <c r="D1931" s="41"/>
    </row>
    <row r="1932" spans="3:4">
      <c r="C1932" s="41"/>
      <c r="D1932" s="41"/>
    </row>
    <row r="1933" spans="3:4">
      <c r="C1933" s="41"/>
      <c r="D1933" s="41"/>
    </row>
    <row r="1934" spans="3:4">
      <c r="C1934" s="41"/>
      <c r="D1934" s="41"/>
    </row>
    <row r="1935" spans="3:4">
      <c r="C1935" s="41"/>
      <c r="D1935" s="41"/>
    </row>
    <row r="1936" spans="3:4">
      <c r="C1936" s="41"/>
      <c r="D1936" s="41"/>
    </row>
    <row r="1937" spans="3:4">
      <c r="C1937" s="41"/>
      <c r="D1937" s="41"/>
    </row>
    <row r="1938" spans="3:4">
      <c r="C1938" s="41"/>
      <c r="D1938" s="41"/>
    </row>
    <row r="1939" spans="3:4">
      <c r="C1939" s="41"/>
      <c r="D1939" s="41"/>
    </row>
    <row r="1940" spans="3:4">
      <c r="C1940" s="41"/>
      <c r="D1940" s="41"/>
    </row>
    <row r="1941" spans="3:4">
      <c r="C1941" s="41"/>
      <c r="D1941" s="41"/>
    </row>
    <row r="1942" spans="3:4">
      <c r="C1942" s="41"/>
      <c r="D1942" s="41"/>
    </row>
    <row r="1943" spans="3:4">
      <c r="C1943" s="41"/>
      <c r="D1943" s="41"/>
    </row>
    <row r="1944" spans="3:4">
      <c r="C1944" s="41"/>
      <c r="D1944" s="41"/>
    </row>
    <row r="1945" spans="3:4">
      <c r="C1945" s="41"/>
      <c r="D1945" s="41"/>
    </row>
    <row r="1946" spans="3:4">
      <c r="C1946" s="41"/>
      <c r="D1946" s="41"/>
    </row>
    <row r="1947" spans="3:4">
      <c r="C1947" s="41"/>
      <c r="D1947" s="41"/>
    </row>
    <row r="1948" spans="3:4">
      <c r="C1948" s="41"/>
      <c r="D1948" s="41"/>
    </row>
    <row r="1949" spans="3:4">
      <c r="C1949" s="41"/>
      <c r="D1949" s="41"/>
    </row>
    <row r="1950" spans="3:4">
      <c r="C1950" s="41"/>
      <c r="D1950" s="41"/>
    </row>
    <row r="1951" spans="3:4">
      <c r="C1951" s="41"/>
      <c r="D1951" s="41"/>
    </row>
    <row r="1952" spans="3:4">
      <c r="C1952" s="41"/>
      <c r="D1952" s="41"/>
    </row>
    <row r="1953" spans="3:4">
      <c r="C1953" s="41"/>
      <c r="D1953" s="41"/>
    </row>
    <row r="1954" spans="3:4">
      <c r="C1954" s="41"/>
      <c r="D1954" s="41"/>
    </row>
    <row r="1955" spans="3:4">
      <c r="C1955" s="41"/>
      <c r="D1955" s="41"/>
    </row>
    <row r="1956" spans="3:4">
      <c r="C1956" s="41"/>
      <c r="D1956" s="41"/>
    </row>
    <row r="1957" spans="3:4">
      <c r="C1957" s="41"/>
      <c r="D1957" s="41"/>
    </row>
    <row r="1958" spans="3:4">
      <c r="C1958" s="41"/>
      <c r="D1958" s="41"/>
    </row>
    <row r="1959" spans="3:4">
      <c r="C1959" s="41"/>
      <c r="D1959" s="41"/>
    </row>
    <row r="1960" spans="3:4">
      <c r="C1960" s="41"/>
      <c r="D1960" s="41"/>
    </row>
    <row r="1961" spans="3:4">
      <c r="C1961" s="41"/>
      <c r="D1961" s="41"/>
    </row>
    <row r="1962" spans="3:4">
      <c r="C1962" s="41"/>
      <c r="D1962" s="41"/>
    </row>
    <row r="1963" spans="3:4">
      <c r="C1963" s="41"/>
      <c r="D1963" s="41"/>
    </row>
    <row r="1964" spans="3:4">
      <c r="C1964" s="41"/>
      <c r="D1964" s="41"/>
    </row>
    <row r="1965" spans="3:4">
      <c r="C1965" s="41"/>
      <c r="D1965" s="41"/>
    </row>
    <row r="1966" spans="3:4">
      <c r="C1966" s="41"/>
      <c r="D1966" s="41"/>
    </row>
    <row r="1967" spans="3:4">
      <c r="C1967" s="41"/>
      <c r="D1967" s="41"/>
    </row>
    <row r="1968" spans="3:4">
      <c r="C1968" s="41"/>
      <c r="D1968" s="41"/>
    </row>
    <row r="1969" spans="3:4">
      <c r="C1969" s="41"/>
      <c r="D1969" s="41"/>
    </row>
    <row r="1970" spans="3:4">
      <c r="C1970" s="41"/>
      <c r="D1970" s="41"/>
    </row>
    <row r="1971" spans="3:4">
      <c r="C1971" s="41"/>
      <c r="D1971" s="41"/>
    </row>
    <row r="1972" spans="3:4">
      <c r="C1972" s="41"/>
      <c r="D1972" s="41"/>
    </row>
    <row r="1973" spans="3:4">
      <c r="C1973" s="41"/>
      <c r="D1973" s="41"/>
    </row>
    <row r="1974" spans="3:4">
      <c r="C1974" s="41"/>
      <c r="D1974" s="41"/>
    </row>
    <row r="1975" spans="3:4">
      <c r="C1975" s="41"/>
      <c r="D1975" s="41"/>
    </row>
    <row r="1976" spans="3:4">
      <c r="C1976" s="41"/>
      <c r="D1976" s="41"/>
    </row>
    <row r="1977" spans="3:4">
      <c r="C1977" s="41"/>
      <c r="D1977" s="41"/>
    </row>
    <row r="1978" spans="3:4">
      <c r="C1978" s="41"/>
      <c r="D1978" s="41"/>
    </row>
    <row r="1979" spans="3:4">
      <c r="C1979" s="41"/>
      <c r="D1979" s="41"/>
    </row>
    <row r="1980" spans="3:4">
      <c r="C1980" s="41"/>
      <c r="D1980" s="41"/>
    </row>
    <row r="1981" spans="3:4">
      <c r="C1981" s="41"/>
      <c r="D1981" s="41"/>
    </row>
    <row r="1982" spans="3:4">
      <c r="C1982" s="41"/>
      <c r="D1982" s="41"/>
    </row>
    <row r="1983" spans="3:4">
      <c r="C1983" s="41"/>
      <c r="D1983" s="41"/>
    </row>
    <row r="1984" spans="3:4">
      <c r="C1984" s="41"/>
      <c r="D1984" s="41"/>
    </row>
    <row r="1985" spans="3:4">
      <c r="C1985" s="41"/>
      <c r="D1985" s="41"/>
    </row>
    <row r="1986" spans="3:4">
      <c r="C1986" s="41"/>
      <c r="D1986" s="41"/>
    </row>
    <row r="1987" spans="3:4">
      <c r="C1987" s="41"/>
      <c r="D1987" s="41"/>
    </row>
    <row r="1988" spans="3:4">
      <c r="C1988" s="41"/>
      <c r="D1988" s="41"/>
    </row>
    <row r="1989" spans="3:4">
      <c r="C1989" s="41"/>
      <c r="D1989" s="41"/>
    </row>
    <row r="1990" spans="3:4">
      <c r="C1990" s="41"/>
      <c r="D1990" s="41"/>
    </row>
    <row r="1991" spans="3:4">
      <c r="C1991" s="41"/>
      <c r="D1991" s="41"/>
    </row>
    <row r="1992" spans="3:4">
      <c r="C1992" s="41"/>
      <c r="D1992" s="41"/>
    </row>
    <row r="1993" spans="3:4">
      <c r="C1993" s="41"/>
      <c r="D1993" s="41"/>
    </row>
    <row r="1994" spans="3:4">
      <c r="C1994" s="41"/>
      <c r="D1994" s="41"/>
    </row>
    <row r="1995" spans="3:4">
      <c r="C1995" s="41"/>
      <c r="D1995" s="41"/>
    </row>
    <row r="1996" spans="3:4">
      <c r="C1996" s="41"/>
      <c r="D1996" s="41"/>
    </row>
    <row r="1997" spans="3:4">
      <c r="C1997" s="41"/>
      <c r="D1997" s="41"/>
    </row>
    <row r="1998" spans="3:4">
      <c r="C1998" s="41"/>
      <c r="D1998" s="41"/>
    </row>
    <row r="1999" spans="3:4">
      <c r="C1999" s="41"/>
      <c r="D1999" s="41"/>
    </row>
    <row r="2000" spans="3:4">
      <c r="C2000" s="41"/>
      <c r="D2000" s="41"/>
    </row>
    <row r="2001" spans="3:4">
      <c r="C2001" s="41"/>
      <c r="D2001" s="41"/>
    </row>
    <row r="2002" spans="3:4">
      <c r="C2002" s="41"/>
      <c r="D2002" s="41"/>
    </row>
    <row r="2003" spans="3:4">
      <c r="C2003" s="41"/>
      <c r="D2003" s="41"/>
    </row>
    <row r="2004" spans="3:4">
      <c r="C2004" s="41"/>
      <c r="D2004" s="41"/>
    </row>
    <row r="2005" spans="3:4">
      <c r="C2005" s="41"/>
      <c r="D2005" s="41"/>
    </row>
    <row r="2006" spans="3:4">
      <c r="C2006" s="41"/>
      <c r="D2006" s="41"/>
    </row>
    <row r="2007" spans="3:4">
      <c r="C2007" s="41"/>
      <c r="D2007" s="41"/>
    </row>
    <row r="2008" spans="3:4">
      <c r="C2008" s="41"/>
      <c r="D2008" s="41"/>
    </row>
    <row r="2009" spans="3:4">
      <c r="C2009" s="41"/>
      <c r="D2009" s="41"/>
    </row>
    <row r="2010" spans="3:4">
      <c r="C2010" s="41"/>
      <c r="D2010" s="41"/>
    </row>
    <row r="2011" spans="3:4">
      <c r="C2011" s="41"/>
      <c r="D2011" s="41"/>
    </row>
    <row r="2012" spans="3:4">
      <c r="C2012" s="41"/>
      <c r="D2012" s="41"/>
    </row>
    <row r="2013" spans="3:4">
      <c r="C2013" s="41"/>
      <c r="D2013" s="41"/>
    </row>
    <row r="2014" spans="3:4">
      <c r="C2014" s="41"/>
      <c r="D2014" s="41"/>
    </row>
    <row r="2015" spans="3:4">
      <c r="C2015" s="41"/>
      <c r="D2015" s="41"/>
    </row>
    <row r="2016" spans="3:4">
      <c r="C2016" s="41"/>
      <c r="D2016" s="41"/>
    </row>
    <row r="2017" spans="3:4">
      <c r="C2017" s="41"/>
      <c r="D2017" s="41"/>
    </row>
    <row r="2018" spans="3:4">
      <c r="C2018" s="41"/>
      <c r="D2018" s="41"/>
    </row>
    <row r="2019" spans="3:4">
      <c r="C2019" s="41"/>
      <c r="D2019" s="41"/>
    </row>
    <row r="2020" spans="3:4">
      <c r="C2020" s="41"/>
      <c r="D2020" s="41"/>
    </row>
    <row r="2021" spans="3:4">
      <c r="C2021" s="41"/>
      <c r="D2021" s="41"/>
    </row>
    <row r="2022" spans="3:4">
      <c r="C2022" s="41"/>
      <c r="D2022" s="41"/>
    </row>
    <row r="2023" spans="3:4">
      <c r="C2023" s="41"/>
      <c r="D2023" s="41"/>
    </row>
    <row r="2024" spans="3:4">
      <c r="C2024" s="41"/>
      <c r="D2024" s="41"/>
    </row>
    <row r="2025" spans="3:4">
      <c r="C2025" s="41"/>
      <c r="D2025" s="41"/>
    </row>
    <row r="2026" spans="3:4">
      <c r="C2026" s="41"/>
      <c r="D2026" s="41"/>
    </row>
    <row r="2027" spans="3:4">
      <c r="C2027" s="41"/>
      <c r="D2027" s="41"/>
    </row>
    <row r="2028" spans="3:4">
      <c r="C2028" s="41"/>
      <c r="D2028" s="41"/>
    </row>
    <row r="2029" spans="3:4">
      <c r="C2029" s="41"/>
      <c r="D2029" s="41"/>
    </row>
    <row r="2030" spans="3:4">
      <c r="C2030" s="41"/>
      <c r="D2030" s="41"/>
    </row>
    <row r="2031" spans="3:4">
      <c r="C2031" s="41"/>
      <c r="D2031" s="41"/>
    </row>
    <row r="2032" spans="3:4">
      <c r="C2032" s="41"/>
      <c r="D2032" s="41"/>
    </row>
    <row r="2033" spans="3:4">
      <c r="C2033" s="41"/>
      <c r="D2033" s="41"/>
    </row>
    <row r="2034" spans="3:4">
      <c r="C2034" s="41"/>
      <c r="D2034" s="41"/>
    </row>
    <row r="2035" spans="3:4">
      <c r="C2035" s="41"/>
      <c r="D2035" s="41"/>
    </row>
    <row r="2036" spans="3:4">
      <c r="C2036" s="41"/>
      <c r="D2036" s="41"/>
    </row>
    <row r="2037" spans="3:4">
      <c r="C2037" s="41"/>
      <c r="D2037" s="41"/>
    </row>
    <row r="2038" spans="3:4">
      <c r="C2038" s="41"/>
      <c r="D2038" s="41"/>
    </row>
    <row r="2039" spans="3:4">
      <c r="C2039" s="41"/>
      <c r="D2039" s="41"/>
    </row>
    <row r="2040" spans="3:4">
      <c r="C2040" s="41"/>
      <c r="D2040" s="41"/>
    </row>
    <row r="2041" spans="3:4">
      <c r="C2041" s="41"/>
      <c r="D2041" s="41"/>
    </row>
    <row r="2042" spans="3:4">
      <c r="C2042" s="41"/>
      <c r="D2042" s="41"/>
    </row>
    <row r="2043" spans="3:4">
      <c r="C2043" s="41"/>
      <c r="D2043" s="41"/>
    </row>
    <row r="2044" spans="3:4">
      <c r="C2044" s="41"/>
      <c r="D2044" s="41"/>
    </row>
    <row r="2045" spans="3:4">
      <c r="C2045" s="41"/>
      <c r="D2045" s="41"/>
    </row>
    <row r="2046" spans="3:4">
      <c r="C2046" s="41"/>
      <c r="D2046" s="41"/>
    </row>
    <row r="2047" spans="3:4">
      <c r="C2047" s="41"/>
      <c r="D2047" s="41"/>
    </row>
    <row r="2048" spans="3:4">
      <c r="C2048" s="41"/>
      <c r="D2048" s="41"/>
    </row>
    <row r="2049" spans="3:4">
      <c r="C2049" s="41"/>
      <c r="D2049" s="41"/>
    </row>
    <row r="2050" spans="3:4">
      <c r="C2050" s="41"/>
      <c r="D2050" s="41"/>
    </row>
    <row r="2051" spans="3:4">
      <c r="C2051" s="41"/>
      <c r="D2051" s="41"/>
    </row>
    <row r="2052" spans="3:4">
      <c r="C2052" s="41"/>
      <c r="D2052" s="41"/>
    </row>
    <row r="2053" spans="3:4">
      <c r="C2053" s="41"/>
      <c r="D2053" s="41"/>
    </row>
    <row r="2054" spans="3:4">
      <c r="C2054" s="41"/>
      <c r="D2054" s="41"/>
    </row>
    <row r="2055" spans="3:4">
      <c r="C2055" s="41"/>
      <c r="D2055" s="41"/>
    </row>
    <row r="2056" spans="3:4">
      <c r="C2056" s="41"/>
      <c r="D2056" s="41"/>
    </row>
    <row r="2057" spans="3:4">
      <c r="C2057" s="41"/>
      <c r="D2057" s="41"/>
    </row>
    <row r="2058" spans="3:4">
      <c r="C2058" s="41"/>
      <c r="D2058" s="41"/>
    </row>
    <row r="2059" spans="3:4">
      <c r="C2059" s="41"/>
      <c r="D2059" s="41"/>
    </row>
    <row r="2060" spans="3:4">
      <c r="C2060" s="41"/>
      <c r="D2060" s="41"/>
    </row>
    <row r="2061" spans="3:4">
      <c r="C2061" s="41"/>
      <c r="D2061" s="41"/>
    </row>
    <row r="2062" spans="3:4">
      <c r="C2062" s="41"/>
      <c r="D2062" s="41"/>
    </row>
    <row r="2063" spans="3:4">
      <c r="C2063" s="41"/>
      <c r="D2063" s="41"/>
    </row>
    <row r="2064" spans="3:4">
      <c r="C2064" s="41"/>
      <c r="D2064" s="41"/>
    </row>
    <row r="2065" spans="3:4">
      <c r="C2065" s="41"/>
      <c r="D2065" s="41"/>
    </row>
    <row r="2066" spans="3:4">
      <c r="C2066" s="41"/>
      <c r="D2066" s="41"/>
    </row>
    <row r="2067" spans="3:4">
      <c r="C2067" s="41"/>
      <c r="D2067" s="41"/>
    </row>
    <row r="2068" spans="3:4">
      <c r="C2068" s="41"/>
      <c r="D2068" s="41"/>
    </row>
    <row r="2069" spans="3:4">
      <c r="C2069" s="41"/>
      <c r="D2069" s="41"/>
    </row>
    <row r="2070" spans="3:4">
      <c r="C2070" s="41"/>
      <c r="D2070" s="41"/>
    </row>
    <row r="2071" spans="3:4">
      <c r="C2071" s="41"/>
      <c r="D2071" s="41"/>
    </row>
    <row r="2072" spans="3:4">
      <c r="C2072" s="41"/>
      <c r="D2072" s="41"/>
    </row>
    <row r="2073" spans="3:4">
      <c r="C2073" s="41"/>
      <c r="D2073" s="41"/>
    </row>
    <row r="2074" spans="3:4">
      <c r="C2074" s="41"/>
      <c r="D2074" s="41"/>
    </row>
    <row r="2075" spans="3:4">
      <c r="C2075" s="41"/>
      <c r="D2075" s="41"/>
    </row>
    <row r="2076" spans="3:4">
      <c r="C2076" s="41"/>
      <c r="D2076" s="41"/>
    </row>
    <row r="2077" spans="3:4">
      <c r="C2077" s="41"/>
      <c r="D2077" s="41"/>
    </row>
    <row r="2078" spans="3:4">
      <c r="C2078" s="41"/>
      <c r="D2078" s="41"/>
    </row>
    <row r="2079" spans="3:4">
      <c r="C2079" s="41"/>
      <c r="D2079" s="41"/>
    </row>
    <row r="2080" spans="3:4">
      <c r="C2080" s="41"/>
      <c r="D2080" s="41"/>
    </row>
    <row r="2081" spans="3:4">
      <c r="C2081" s="41"/>
      <c r="D2081" s="41"/>
    </row>
    <row r="2082" spans="3:4">
      <c r="C2082" s="41"/>
      <c r="D2082" s="41"/>
    </row>
    <row r="2083" spans="3:4">
      <c r="C2083" s="41"/>
      <c r="D2083" s="41"/>
    </row>
    <row r="2084" spans="3:4">
      <c r="C2084" s="41"/>
      <c r="D2084" s="41"/>
    </row>
    <row r="2085" spans="3:4">
      <c r="C2085" s="41"/>
      <c r="D2085" s="41"/>
    </row>
    <row r="2086" spans="3:4">
      <c r="C2086" s="41"/>
      <c r="D2086" s="41"/>
    </row>
    <row r="2087" spans="3:4">
      <c r="C2087" s="41"/>
      <c r="D2087" s="41"/>
    </row>
    <row r="2088" spans="3:4">
      <c r="C2088" s="41"/>
      <c r="D2088" s="41"/>
    </row>
    <row r="2089" spans="3:4">
      <c r="C2089" s="41"/>
      <c r="D2089" s="41"/>
    </row>
    <row r="2090" spans="3:4">
      <c r="C2090" s="41"/>
      <c r="D2090" s="41"/>
    </row>
    <row r="2091" spans="3:4">
      <c r="C2091" s="41"/>
      <c r="D2091" s="41"/>
    </row>
    <row r="2092" spans="3:4">
      <c r="C2092" s="41"/>
      <c r="D2092" s="41"/>
    </row>
    <row r="2093" spans="3:4">
      <c r="C2093" s="41"/>
      <c r="D2093" s="41"/>
    </row>
    <row r="2094" spans="3:4">
      <c r="C2094" s="41"/>
      <c r="D2094" s="41"/>
    </row>
    <row r="2095" spans="3:4">
      <c r="C2095" s="41"/>
      <c r="D2095" s="41"/>
    </row>
    <row r="2096" spans="3:4">
      <c r="C2096" s="41"/>
      <c r="D2096" s="41"/>
    </row>
    <row r="2097" spans="3:4">
      <c r="C2097" s="41"/>
      <c r="D2097" s="41"/>
    </row>
    <row r="2098" spans="3:4">
      <c r="C2098" s="41"/>
      <c r="D2098" s="41"/>
    </row>
    <row r="2099" spans="3:4">
      <c r="C2099" s="41"/>
      <c r="D2099" s="41"/>
    </row>
    <row r="2100" spans="3:4">
      <c r="C2100" s="41"/>
      <c r="D2100" s="41"/>
    </row>
    <row r="2101" spans="3:4">
      <c r="C2101" s="41"/>
      <c r="D2101" s="41"/>
    </row>
    <row r="2102" spans="3:4">
      <c r="C2102" s="41"/>
      <c r="D2102" s="41"/>
    </row>
    <row r="2103" spans="3:4">
      <c r="C2103" s="41"/>
      <c r="D2103" s="41"/>
    </row>
    <row r="2104" spans="3:4">
      <c r="C2104" s="41"/>
      <c r="D2104" s="41"/>
    </row>
    <row r="2105" spans="3:4">
      <c r="C2105" s="41"/>
      <c r="D2105" s="41"/>
    </row>
    <row r="2106" spans="3:4">
      <c r="C2106" s="41"/>
      <c r="D2106" s="41"/>
    </row>
    <row r="2107" spans="3:4">
      <c r="C2107" s="41"/>
      <c r="D2107" s="41"/>
    </row>
    <row r="2108" spans="3:4">
      <c r="C2108" s="41"/>
      <c r="D2108" s="41"/>
    </row>
    <row r="2109" spans="3:4">
      <c r="C2109" s="41"/>
      <c r="D2109" s="41"/>
    </row>
    <row r="2110" spans="3:4">
      <c r="C2110" s="41"/>
      <c r="D2110" s="41"/>
    </row>
    <row r="2111" spans="3:4">
      <c r="C2111" s="41"/>
      <c r="D2111" s="41"/>
    </row>
    <row r="2112" spans="3:4">
      <c r="C2112" s="41"/>
      <c r="D2112" s="41"/>
    </row>
    <row r="2113" spans="3:4">
      <c r="C2113" s="41"/>
      <c r="D2113" s="41"/>
    </row>
    <row r="2114" spans="3:4">
      <c r="C2114" s="41"/>
      <c r="D2114" s="41"/>
    </row>
    <row r="2115" spans="3:4">
      <c r="C2115" s="41"/>
      <c r="D2115" s="41"/>
    </row>
    <row r="2116" spans="3:4">
      <c r="C2116" s="41"/>
      <c r="D2116" s="41"/>
    </row>
    <row r="2117" spans="3:4">
      <c r="C2117" s="41"/>
      <c r="D2117" s="41"/>
    </row>
    <row r="2118" spans="3:4">
      <c r="C2118" s="41"/>
      <c r="D2118" s="41"/>
    </row>
    <row r="2119" spans="3:4">
      <c r="C2119" s="41"/>
      <c r="D2119" s="41"/>
    </row>
    <row r="2120" spans="3:4">
      <c r="C2120" s="41"/>
      <c r="D2120" s="41"/>
    </row>
    <row r="2121" spans="3:4">
      <c r="C2121" s="41"/>
      <c r="D2121" s="41"/>
    </row>
    <row r="2122" spans="3:4">
      <c r="C2122" s="41"/>
      <c r="D2122" s="41"/>
    </row>
    <row r="2123" spans="3:4">
      <c r="C2123" s="41"/>
      <c r="D2123" s="41"/>
    </row>
    <row r="2124" spans="3:4">
      <c r="C2124" s="41"/>
      <c r="D2124" s="41"/>
    </row>
    <row r="2125" spans="3:4">
      <c r="C2125" s="41"/>
      <c r="D2125" s="41"/>
    </row>
    <row r="2126" spans="3:4">
      <c r="C2126" s="41"/>
      <c r="D2126" s="41"/>
    </row>
    <row r="2127" spans="3:4">
      <c r="C2127" s="41"/>
      <c r="D2127" s="41"/>
    </row>
    <row r="2128" spans="3:4">
      <c r="C2128" s="41"/>
      <c r="D2128" s="41"/>
    </row>
    <row r="2129" spans="3:4">
      <c r="C2129" s="41"/>
      <c r="D2129" s="41"/>
    </row>
    <row r="2130" spans="3:4">
      <c r="C2130" s="41"/>
      <c r="D2130" s="41"/>
    </row>
    <row r="2131" spans="3:4">
      <c r="C2131" s="41"/>
      <c r="D2131" s="41"/>
    </row>
    <row r="2132" spans="3:4">
      <c r="C2132" s="41"/>
      <c r="D2132" s="41"/>
    </row>
    <row r="2133" spans="3:4">
      <c r="C2133" s="41"/>
      <c r="D2133" s="41"/>
    </row>
    <row r="2134" spans="3:4">
      <c r="C2134" s="41"/>
      <c r="D2134" s="41"/>
    </row>
    <row r="2135" spans="3:4">
      <c r="C2135" s="41"/>
      <c r="D2135" s="41"/>
    </row>
    <row r="2136" spans="3:4">
      <c r="C2136" s="41"/>
      <c r="D2136" s="41"/>
    </row>
    <row r="2137" spans="3:4">
      <c r="C2137" s="41"/>
      <c r="D2137" s="41"/>
    </row>
    <row r="2138" spans="3:4">
      <c r="C2138" s="41"/>
      <c r="D2138" s="41"/>
    </row>
    <row r="2139" spans="3:4">
      <c r="C2139" s="41"/>
      <c r="D2139" s="41"/>
    </row>
    <row r="2140" spans="3:4">
      <c r="C2140" s="41"/>
      <c r="D2140" s="41"/>
    </row>
    <row r="2141" spans="3:4">
      <c r="C2141" s="41"/>
      <c r="D2141" s="41"/>
    </row>
    <row r="2142" spans="3:4">
      <c r="C2142" s="41"/>
      <c r="D2142" s="41"/>
    </row>
    <row r="2143" spans="3:4">
      <c r="C2143" s="41"/>
      <c r="D2143" s="41"/>
    </row>
    <row r="2144" spans="3:4">
      <c r="C2144" s="41"/>
      <c r="D2144" s="41"/>
    </row>
    <row r="2145" spans="3:4">
      <c r="C2145" s="41"/>
      <c r="D2145" s="41"/>
    </row>
    <row r="2146" spans="3:4">
      <c r="C2146" s="41"/>
      <c r="D2146" s="41"/>
    </row>
    <row r="2147" spans="3:4">
      <c r="C2147" s="41"/>
      <c r="D2147" s="41"/>
    </row>
    <row r="2148" spans="3:4">
      <c r="C2148" s="41"/>
      <c r="D2148" s="41"/>
    </row>
    <row r="2149" spans="3:4">
      <c r="C2149" s="41"/>
      <c r="D2149" s="41"/>
    </row>
    <row r="2150" spans="3:4">
      <c r="C2150" s="41"/>
      <c r="D2150" s="41"/>
    </row>
    <row r="2151" spans="3:4">
      <c r="C2151" s="41"/>
      <c r="D2151" s="41"/>
    </row>
    <row r="2152" spans="3:4">
      <c r="C2152" s="41"/>
      <c r="D2152" s="41"/>
    </row>
    <row r="2153" spans="3:4">
      <c r="C2153" s="41"/>
      <c r="D2153" s="41"/>
    </row>
    <row r="2154" spans="3:4">
      <c r="C2154" s="41"/>
      <c r="D2154" s="41"/>
    </row>
    <row r="2155" spans="3:4">
      <c r="C2155" s="41"/>
      <c r="D2155" s="41"/>
    </row>
    <row r="2156" spans="3:4">
      <c r="C2156" s="41"/>
      <c r="D2156" s="41"/>
    </row>
    <row r="2157" spans="3:4">
      <c r="C2157" s="41"/>
      <c r="D2157" s="41"/>
    </row>
    <row r="2158" spans="3:4">
      <c r="C2158" s="41"/>
      <c r="D2158" s="41"/>
    </row>
    <row r="2159" spans="3:4">
      <c r="C2159" s="41"/>
      <c r="D2159" s="41"/>
    </row>
    <row r="2160" spans="3:4">
      <c r="C2160" s="41"/>
      <c r="D2160" s="41"/>
    </row>
    <row r="2161" spans="3:4">
      <c r="C2161" s="41"/>
      <c r="D2161" s="41"/>
    </row>
    <row r="2162" spans="3:4">
      <c r="C2162" s="41"/>
      <c r="D2162" s="41"/>
    </row>
    <row r="2163" spans="3:4">
      <c r="C2163" s="41"/>
      <c r="D2163" s="41"/>
    </row>
    <row r="2164" spans="3:4">
      <c r="C2164" s="41"/>
      <c r="D2164" s="41"/>
    </row>
    <row r="2165" spans="3:4">
      <c r="C2165" s="41"/>
      <c r="D2165" s="41"/>
    </row>
    <row r="2166" spans="3:4">
      <c r="C2166" s="41"/>
      <c r="D2166" s="41"/>
    </row>
    <row r="2167" spans="3:4">
      <c r="C2167" s="41"/>
      <c r="D2167" s="41"/>
    </row>
    <row r="2168" spans="3:4">
      <c r="C2168" s="41"/>
      <c r="D2168" s="41"/>
    </row>
    <row r="2169" spans="3:4">
      <c r="C2169" s="41"/>
      <c r="D2169" s="41"/>
    </row>
    <row r="2170" spans="3:4">
      <c r="C2170" s="41"/>
      <c r="D2170" s="41"/>
    </row>
    <row r="2171" spans="3:4">
      <c r="C2171" s="41"/>
      <c r="D2171" s="41"/>
    </row>
    <row r="2172" spans="3:4">
      <c r="C2172" s="41"/>
      <c r="D2172" s="41"/>
    </row>
    <row r="2173" spans="3:4">
      <c r="C2173" s="41"/>
      <c r="D2173" s="41"/>
    </row>
    <row r="2174" spans="3:4">
      <c r="C2174" s="41"/>
      <c r="D2174" s="41"/>
    </row>
    <row r="2175" spans="3:4">
      <c r="C2175" s="41"/>
      <c r="D2175" s="41"/>
    </row>
    <row r="2176" spans="3:4">
      <c r="C2176" s="41"/>
      <c r="D2176" s="41"/>
    </row>
    <row r="2177" spans="3:4">
      <c r="C2177" s="41"/>
      <c r="D2177" s="41"/>
    </row>
    <row r="2178" spans="3:4">
      <c r="C2178" s="41"/>
      <c r="D2178" s="41"/>
    </row>
    <row r="2179" spans="3:4">
      <c r="C2179" s="41"/>
      <c r="D2179" s="41"/>
    </row>
    <row r="2180" spans="3:4">
      <c r="C2180" s="41"/>
      <c r="D2180" s="41"/>
    </row>
    <row r="2181" spans="3:4">
      <c r="C2181" s="41"/>
      <c r="D2181" s="41"/>
    </row>
    <row r="2182" spans="3:4">
      <c r="C2182" s="41"/>
      <c r="D2182" s="41"/>
    </row>
    <row r="2183" spans="3:4">
      <c r="C2183" s="41"/>
      <c r="D2183" s="41"/>
    </row>
    <row r="2184" spans="3:4">
      <c r="C2184" s="41"/>
      <c r="D2184" s="41"/>
    </row>
    <row r="2185" spans="3:4">
      <c r="C2185" s="41"/>
      <c r="D2185" s="41"/>
    </row>
    <row r="2186" spans="3:4">
      <c r="C2186" s="41"/>
      <c r="D2186" s="41"/>
    </row>
    <row r="2187" spans="3:4">
      <c r="C2187" s="41"/>
      <c r="D2187" s="41"/>
    </row>
    <row r="2188" spans="3:4">
      <c r="C2188" s="41"/>
      <c r="D2188" s="41"/>
    </row>
    <row r="2189" spans="3:4">
      <c r="C2189" s="41"/>
      <c r="D2189" s="41"/>
    </row>
    <row r="2190" spans="3:4">
      <c r="C2190" s="41"/>
      <c r="D2190" s="41"/>
    </row>
    <row r="2191" spans="3:4">
      <c r="C2191" s="41"/>
      <c r="D2191" s="41"/>
    </row>
    <row r="2192" spans="3:4">
      <c r="C2192" s="41"/>
      <c r="D2192" s="41"/>
    </row>
    <row r="2193" spans="3:4">
      <c r="C2193" s="41"/>
      <c r="D2193" s="41"/>
    </row>
    <row r="2194" spans="3:4">
      <c r="C2194" s="41"/>
      <c r="D2194" s="41"/>
    </row>
    <row r="2195" spans="3:4">
      <c r="C2195" s="41"/>
      <c r="D2195" s="41"/>
    </row>
    <row r="2196" spans="3:4">
      <c r="C2196" s="41"/>
      <c r="D2196" s="41"/>
    </row>
    <row r="2197" spans="3:4">
      <c r="C2197" s="41"/>
      <c r="D2197" s="41"/>
    </row>
    <row r="2198" spans="3:4">
      <c r="C2198" s="41"/>
      <c r="D2198" s="41"/>
    </row>
    <row r="2199" spans="3:4">
      <c r="C2199" s="41"/>
      <c r="D2199" s="41"/>
    </row>
    <row r="2200" spans="3:4">
      <c r="C2200" s="41"/>
      <c r="D2200" s="41"/>
    </row>
    <row r="2201" spans="3:4">
      <c r="C2201" s="41"/>
      <c r="D2201" s="41"/>
    </row>
    <row r="2202" spans="3:4">
      <c r="C2202" s="41"/>
      <c r="D2202" s="41"/>
    </row>
    <row r="2203" spans="3:4">
      <c r="C2203" s="41"/>
      <c r="D2203" s="41"/>
    </row>
    <row r="2204" spans="3:4">
      <c r="C2204" s="41"/>
      <c r="D2204" s="41"/>
    </row>
    <row r="2205" spans="3:4">
      <c r="C2205" s="41"/>
      <c r="D2205" s="41"/>
    </row>
    <row r="2206" spans="3:4">
      <c r="C2206" s="41"/>
      <c r="D2206" s="41"/>
    </row>
    <row r="2207" spans="3:4">
      <c r="C2207" s="41"/>
      <c r="D2207" s="41"/>
    </row>
    <row r="2208" spans="3:4">
      <c r="C2208" s="41"/>
      <c r="D2208" s="41"/>
    </row>
    <row r="2209" spans="3:4">
      <c r="C2209" s="41"/>
      <c r="D2209" s="41"/>
    </row>
    <row r="2210" spans="3:4">
      <c r="C2210" s="41"/>
      <c r="D2210" s="41"/>
    </row>
    <row r="2211" spans="3:4">
      <c r="C2211" s="41"/>
      <c r="D2211" s="41"/>
    </row>
    <row r="2212" spans="3:4">
      <c r="C2212" s="41"/>
      <c r="D2212" s="41"/>
    </row>
    <row r="2213" spans="3:4">
      <c r="C2213" s="41"/>
      <c r="D2213" s="41"/>
    </row>
    <row r="2214" spans="3:4">
      <c r="C2214" s="41"/>
      <c r="D2214" s="41"/>
    </row>
    <row r="2215" spans="3:4">
      <c r="C2215" s="41"/>
      <c r="D2215" s="41"/>
    </row>
    <row r="2216" spans="3:4">
      <c r="C2216" s="41"/>
      <c r="D2216" s="41"/>
    </row>
    <row r="2217" spans="3:4">
      <c r="C2217" s="41"/>
      <c r="D2217" s="41"/>
    </row>
    <row r="2218" spans="3:4">
      <c r="C2218" s="41"/>
      <c r="D2218" s="41"/>
    </row>
    <row r="2219" spans="3:4">
      <c r="C2219" s="41"/>
      <c r="D2219" s="41"/>
    </row>
    <row r="2220" spans="3:4">
      <c r="C2220" s="41"/>
      <c r="D2220" s="41"/>
    </row>
    <row r="2221" spans="3:4">
      <c r="C2221" s="41"/>
      <c r="D2221" s="41"/>
    </row>
    <row r="2222" spans="3:4">
      <c r="C2222" s="41"/>
      <c r="D2222" s="41"/>
    </row>
    <row r="2223" spans="3:4">
      <c r="C2223" s="41"/>
      <c r="D2223" s="41"/>
    </row>
    <row r="2224" spans="3:4">
      <c r="C2224" s="41"/>
      <c r="D2224" s="41"/>
    </row>
    <row r="2225" spans="3:4">
      <c r="C2225" s="41"/>
      <c r="D2225" s="41"/>
    </row>
    <row r="2226" spans="3:4">
      <c r="C2226" s="41"/>
      <c r="D2226" s="41"/>
    </row>
    <row r="2227" spans="3:4">
      <c r="C2227" s="41"/>
      <c r="D2227" s="41"/>
    </row>
    <row r="2228" spans="3:4">
      <c r="C2228" s="41"/>
      <c r="D2228" s="41"/>
    </row>
    <row r="2229" spans="3:4">
      <c r="C2229" s="41"/>
      <c r="D2229" s="41"/>
    </row>
    <row r="2230" spans="3:4">
      <c r="C2230" s="41"/>
      <c r="D2230" s="41"/>
    </row>
    <row r="2231" spans="3:4">
      <c r="C2231" s="41"/>
      <c r="D2231" s="41"/>
    </row>
    <row r="2232" spans="3:4">
      <c r="C2232" s="41"/>
      <c r="D2232" s="41"/>
    </row>
    <row r="2233" spans="3:4">
      <c r="C2233" s="41"/>
      <c r="D2233" s="41"/>
    </row>
    <row r="2234" spans="3:4">
      <c r="C2234" s="41"/>
      <c r="D2234" s="41"/>
    </row>
    <row r="2235" spans="3:4">
      <c r="C2235" s="41"/>
      <c r="D2235" s="41"/>
    </row>
    <row r="2236" spans="3:4">
      <c r="C2236" s="41"/>
      <c r="D2236" s="41"/>
    </row>
    <row r="2237" spans="3:4">
      <c r="C2237" s="41"/>
      <c r="D2237" s="41"/>
    </row>
    <row r="2238" spans="3:4">
      <c r="C2238" s="41"/>
      <c r="D2238" s="41"/>
    </row>
    <row r="2239" spans="3:4">
      <c r="C2239" s="41"/>
      <c r="D2239" s="41"/>
    </row>
    <row r="2240" spans="3:4">
      <c r="C2240" s="41"/>
      <c r="D2240" s="41"/>
    </row>
    <row r="2241" spans="3:4">
      <c r="C2241" s="41"/>
      <c r="D2241" s="41"/>
    </row>
    <row r="2242" spans="3:4">
      <c r="C2242" s="41"/>
      <c r="D2242" s="41"/>
    </row>
    <row r="2243" spans="3:4">
      <c r="C2243" s="41"/>
      <c r="D2243" s="41"/>
    </row>
    <row r="2244" spans="3:4">
      <c r="C2244" s="41"/>
      <c r="D2244" s="41"/>
    </row>
    <row r="2245" spans="3:4">
      <c r="C2245" s="41"/>
      <c r="D2245" s="41"/>
    </row>
    <row r="2246" spans="3:4">
      <c r="C2246" s="41"/>
      <c r="D2246" s="41"/>
    </row>
    <row r="2247" spans="3:4">
      <c r="C2247" s="41"/>
      <c r="D2247" s="41"/>
    </row>
    <row r="2248" spans="3:4">
      <c r="C2248" s="41"/>
      <c r="D2248" s="41"/>
    </row>
    <row r="2249" spans="3:4">
      <c r="C2249" s="41"/>
      <c r="D2249" s="41"/>
    </row>
    <row r="2250" spans="3:4">
      <c r="C2250" s="41"/>
      <c r="D2250" s="41"/>
    </row>
    <row r="2251" spans="3:4">
      <c r="C2251" s="41"/>
      <c r="D2251" s="41"/>
    </row>
    <row r="2252" spans="3:4">
      <c r="C2252" s="41"/>
      <c r="D2252" s="41"/>
    </row>
    <row r="2253" spans="3:4">
      <c r="C2253" s="41"/>
      <c r="D2253" s="41"/>
    </row>
    <row r="2254" spans="3:4">
      <c r="C2254" s="41"/>
      <c r="D2254" s="41"/>
    </row>
    <row r="2255" spans="3:4">
      <c r="C2255" s="41"/>
      <c r="D2255" s="41"/>
    </row>
    <row r="2256" spans="3:4">
      <c r="C2256" s="41"/>
      <c r="D2256" s="41"/>
    </row>
    <row r="2257" spans="3:4">
      <c r="C2257" s="41"/>
      <c r="D2257" s="41"/>
    </row>
    <row r="2258" spans="3:4">
      <c r="C2258" s="41"/>
      <c r="D2258" s="41"/>
    </row>
    <row r="2259" spans="3:4">
      <c r="C2259" s="41"/>
      <c r="D2259" s="41"/>
    </row>
    <row r="2260" spans="3:4">
      <c r="C2260" s="41"/>
      <c r="D2260" s="41"/>
    </row>
    <row r="2261" spans="3:4">
      <c r="C2261" s="41"/>
      <c r="D2261" s="41"/>
    </row>
    <row r="2262" spans="3:4">
      <c r="C2262" s="41"/>
      <c r="D2262" s="41"/>
    </row>
    <row r="2263" spans="3:4">
      <c r="C2263" s="41"/>
      <c r="D2263" s="41"/>
    </row>
    <row r="2264" spans="3:4">
      <c r="C2264" s="41"/>
      <c r="D2264" s="41"/>
    </row>
    <row r="2265" spans="3:4">
      <c r="C2265" s="41"/>
      <c r="D2265" s="41"/>
    </row>
    <row r="2266" spans="3:4">
      <c r="C2266" s="41"/>
      <c r="D2266" s="41"/>
    </row>
    <row r="2267" spans="3:4">
      <c r="C2267" s="41"/>
      <c r="D2267" s="41"/>
    </row>
    <row r="2268" spans="3:4">
      <c r="C2268" s="41"/>
      <c r="D2268" s="41"/>
    </row>
    <row r="2269" spans="3:4">
      <c r="C2269" s="41"/>
      <c r="D2269" s="41"/>
    </row>
    <row r="2270" spans="3:4">
      <c r="C2270" s="41"/>
      <c r="D2270" s="41"/>
    </row>
    <row r="2271" spans="3:4">
      <c r="C2271" s="41"/>
      <c r="D2271" s="41"/>
    </row>
    <row r="2272" spans="3:4">
      <c r="C2272" s="41"/>
      <c r="D2272" s="41"/>
    </row>
    <row r="2273" spans="3:4">
      <c r="C2273" s="41"/>
      <c r="D2273" s="41"/>
    </row>
    <row r="2274" spans="3:4">
      <c r="C2274" s="41"/>
      <c r="D2274" s="41"/>
    </row>
    <row r="2275" spans="3:4">
      <c r="C2275" s="41"/>
      <c r="D2275" s="41"/>
    </row>
    <row r="2276" spans="3:4">
      <c r="C2276" s="41"/>
      <c r="D2276" s="41"/>
    </row>
    <row r="2277" spans="3:4">
      <c r="C2277" s="41"/>
      <c r="D2277" s="41"/>
    </row>
    <row r="2278" spans="3:4">
      <c r="C2278" s="41"/>
      <c r="D2278" s="41"/>
    </row>
    <row r="2279" spans="3:4">
      <c r="C2279" s="41"/>
      <c r="D2279" s="41"/>
    </row>
    <row r="2280" spans="3:4">
      <c r="C2280" s="41"/>
      <c r="D2280" s="41"/>
    </row>
    <row r="2281" spans="3:4">
      <c r="C2281" s="41"/>
      <c r="D2281" s="41"/>
    </row>
    <row r="2282" spans="3:4">
      <c r="C2282" s="41"/>
      <c r="D2282" s="41"/>
    </row>
    <row r="2283" spans="3:4">
      <c r="C2283" s="41"/>
      <c r="D2283" s="41"/>
    </row>
    <row r="2284" spans="3:4">
      <c r="C2284" s="41"/>
      <c r="D2284" s="41"/>
    </row>
    <row r="2285" spans="3:4">
      <c r="C2285" s="41"/>
      <c r="D2285" s="41"/>
    </row>
    <row r="2286" spans="3:4">
      <c r="C2286" s="41"/>
      <c r="D2286" s="41"/>
    </row>
    <row r="2287" spans="3:4">
      <c r="C2287" s="41"/>
      <c r="D2287" s="41"/>
    </row>
    <row r="2288" spans="3:4">
      <c r="C2288" s="41"/>
      <c r="D2288" s="41"/>
    </row>
    <row r="2289" spans="3:4">
      <c r="C2289" s="41"/>
      <c r="D2289" s="41"/>
    </row>
    <row r="2290" spans="3:4">
      <c r="C2290" s="41"/>
      <c r="D2290" s="41"/>
    </row>
    <row r="2291" spans="3:4">
      <c r="C2291" s="41"/>
      <c r="D2291" s="41"/>
    </row>
    <row r="2292" spans="3:4">
      <c r="C2292" s="41"/>
      <c r="D2292" s="41"/>
    </row>
    <row r="2293" spans="3:4">
      <c r="C2293" s="41"/>
      <c r="D2293" s="41"/>
    </row>
    <row r="2294" spans="3:4">
      <c r="C2294" s="41"/>
      <c r="D2294" s="41"/>
    </row>
    <row r="2295" spans="3:4">
      <c r="C2295" s="41"/>
      <c r="D2295" s="41"/>
    </row>
    <row r="2296" spans="3:4">
      <c r="C2296" s="41"/>
      <c r="D2296" s="41"/>
    </row>
    <row r="2297" spans="3:4">
      <c r="C2297" s="41"/>
      <c r="D2297" s="41"/>
    </row>
    <row r="2298" spans="3:4">
      <c r="C2298" s="41"/>
      <c r="D2298" s="41"/>
    </row>
    <row r="2299" spans="3:4">
      <c r="C2299" s="41"/>
      <c r="D2299" s="41"/>
    </row>
    <row r="2300" spans="3:4">
      <c r="C2300" s="41"/>
      <c r="D2300" s="41"/>
    </row>
    <row r="2301" spans="3:4">
      <c r="C2301" s="41"/>
      <c r="D2301" s="41"/>
    </row>
    <row r="2302" spans="3:4">
      <c r="C2302" s="41"/>
      <c r="D2302" s="41"/>
    </row>
    <row r="2303" spans="3:4">
      <c r="C2303" s="41"/>
      <c r="D2303" s="41"/>
    </row>
    <row r="2304" spans="3:4">
      <c r="C2304" s="41"/>
      <c r="D2304" s="41"/>
    </row>
    <row r="2305" spans="3:4">
      <c r="C2305" s="41"/>
      <c r="D2305" s="41"/>
    </row>
    <row r="2306" spans="3:4">
      <c r="C2306" s="41"/>
      <c r="D2306" s="41"/>
    </row>
    <row r="2307" spans="3:4">
      <c r="C2307" s="41"/>
      <c r="D2307" s="41"/>
    </row>
    <row r="2308" spans="3:4">
      <c r="C2308" s="41"/>
      <c r="D2308" s="41"/>
    </row>
    <row r="2309" spans="3:4">
      <c r="C2309" s="41"/>
      <c r="D2309" s="41"/>
    </row>
    <row r="2310" spans="3:4">
      <c r="C2310" s="41"/>
      <c r="D2310" s="41"/>
    </row>
    <row r="2311" spans="3:4">
      <c r="C2311" s="41"/>
      <c r="D2311" s="41"/>
    </row>
    <row r="2312" spans="3:4">
      <c r="C2312" s="41"/>
      <c r="D2312" s="41"/>
    </row>
    <row r="2313" spans="3:4">
      <c r="C2313" s="41"/>
      <c r="D2313" s="41"/>
    </row>
    <row r="2314" spans="3:4">
      <c r="C2314" s="41"/>
      <c r="D2314" s="41"/>
    </row>
    <row r="2315" spans="3:4">
      <c r="C2315" s="41"/>
      <c r="D2315" s="41"/>
    </row>
    <row r="2316" spans="3:4">
      <c r="C2316" s="41"/>
      <c r="D2316" s="41"/>
    </row>
    <row r="2317" spans="3:4">
      <c r="C2317" s="41"/>
      <c r="D2317" s="41"/>
    </row>
    <row r="2318" spans="3:4">
      <c r="C2318" s="41"/>
      <c r="D2318" s="41"/>
    </row>
    <row r="2319" spans="3:4">
      <c r="C2319" s="41"/>
      <c r="D2319" s="41"/>
    </row>
    <row r="2320" spans="3:4">
      <c r="C2320" s="41"/>
      <c r="D2320" s="41"/>
    </row>
    <row r="2321" spans="3:4">
      <c r="C2321" s="41"/>
      <c r="D2321" s="41"/>
    </row>
    <row r="2322" spans="3:4">
      <c r="C2322" s="41"/>
      <c r="D2322" s="41"/>
    </row>
    <row r="2323" spans="3:4">
      <c r="C2323" s="41"/>
      <c r="D2323" s="41"/>
    </row>
    <row r="2324" spans="3:4">
      <c r="C2324" s="41"/>
      <c r="D2324" s="41"/>
    </row>
    <row r="2325" spans="3:4">
      <c r="C2325" s="41"/>
      <c r="D2325" s="41"/>
    </row>
    <row r="2326" spans="3:4">
      <c r="C2326" s="41"/>
      <c r="D2326" s="41"/>
    </row>
    <row r="2327" spans="3:4">
      <c r="C2327" s="41"/>
      <c r="D2327" s="41"/>
    </row>
    <row r="2328" spans="3:4">
      <c r="C2328" s="41"/>
      <c r="D2328" s="41"/>
    </row>
    <row r="2329" spans="3:4">
      <c r="C2329" s="41"/>
      <c r="D2329" s="41"/>
    </row>
    <row r="2330" spans="3:4">
      <c r="C2330" s="41"/>
      <c r="D2330" s="41"/>
    </row>
    <row r="2331" spans="3:4">
      <c r="C2331" s="41"/>
      <c r="D2331" s="41"/>
    </row>
    <row r="2332" spans="3:4">
      <c r="C2332" s="41"/>
      <c r="D2332" s="41"/>
    </row>
    <row r="2333" spans="3:4">
      <c r="C2333" s="41"/>
      <c r="D2333" s="41"/>
    </row>
    <row r="2334" spans="3:4">
      <c r="C2334" s="41"/>
      <c r="D2334" s="41"/>
    </row>
    <row r="2335" spans="3:4">
      <c r="C2335" s="41"/>
      <c r="D2335" s="41"/>
    </row>
    <row r="2336" spans="3:4">
      <c r="C2336" s="41"/>
      <c r="D2336" s="41"/>
    </row>
    <row r="2337" spans="3:4">
      <c r="C2337" s="41"/>
      <c r="D2337" s="41"/>
    </row>
    <row r="2338" spans="3:4">
      <c r="C2338" s="41"/>
      <c r="D2338" s="41"/>
    </row>
    <row r="2339" spans="3:4">
      <c r="C2339" s="41"/>
      <c r="D2339" s="41"/>
    </row>
    <row r="2340" spans="3:4">
      <c r="C2340" s="41"/>
      <c r="D2340" s="41"/>
    </row>
    <row r="2341" spans="3:4">
      <c r="C2341" s="41"/>
      <c r="D2341" s="41"/>
    </row>
    <row r="2342" spans="3:4">
      <c r="C2342" s="41"/>
      <c r="D2342" s="41"/>
    </row>
    <row r="2343" spans="3:4">
      <c r="C2343" s="41"/>
      <c r="D2343" s="41"/>
    </row>
    <row r="2344" spans="3:4">
      <c r="C2344" s="41"/>
      <c r="D2344" s="41"/>
    </row>
    <row r="2345" spans="3:4">
      <c r="C2345" s="41"/>
      <c r="D2345" s="41"/>
    </row>
    <row r="2346" spans="3:4">
      <c r="C2346" s="41"/>
      <c r="D2346" s="41"/>
    </row>
    <row r="2347" spans="3:4">
      <c r="C2347" s="41"/>
      <c r="D2347" s="41"/>
    </row>
    <row r="2348" spans="3:4">
      <c r="C2348" s="41"/>
      <c r="D2348" s="41"/>
    </row>
    <row r="2349" spans="3:4">
      <c r="C2349" s="41"/>
      <c r="D2349" s="41"/>
    </row>
    <row r="2350" spans="3:4">
      <c r="C2350" s="41"/>
      <c r="D2350" s="41"/>
    </row>
    <row r="2351" spans="3:4">
      <c r="C2351" s="41"/>
      <c r="D2351" s="41"/>
    </row>
    <row r="2352" spans="3:4">
      <c r="C2352" s="41"/>
      <c r="D2352" s="41"/>
    </row>
    <row r="2353" spans="3:4">
      <c r="C2353" s="41"/>
      <c r="D2353" s="41"/>
    </row>
    <row r="2354" spans="3:4">
      <c r="C2354" s="41"/>
      <c r="D2354" s="41"/>
    </row>
    <row r="2355" spans="3:4">
      <c r="C2355" s="41"/>
      <c r="D2355" s="41"/>
    </row>
    <row r="2356" spans="3:4">
      <c r="C2356" s="41"/>
      <c r="D2356" s="41"/>
    </row>
    <row r="2357" spans="3:4">
      <c r="C2357" s="41"/>
      <c r="D2357" s="41"/>
    </row>
    <row r="2358" spans="3:4">
      <c r="C2358" s="41"/>
      <c r="D2358" s="41"/>
    </row>
    <row r="2359" spans="3:4">
      <c r="C2359" s="41"/>
      <c r="D2359" s="41"/>
    </row>
    <row r="2360" spans="3:4">
      <c r="C2360" s="41"/>
      <c r="D2360" s="41"/>
    </row>
    <row r="2361" spans="3:4">
      <c r="C2361" s="41"/>
      <c r="D2361" s="41"/>
    </row>
    <row r="2362" spans="3:4">
      <c r="C2362" s="41"/>
      <c r="D2362" s="41"/>
    </row>
    <row r="2363" spans="3:4">
      <c r="C2363" s="41"/>
      <c r="D2363" s="41"/>
    </row>
    <row r="2364" spans="3:4">
      <c r="C2364" s="41"/>
      <c r="D2364" s="41"/>
    </row>
    <row r="2365" spans="3:4">
      <c r="C2365" s="41"/>
      <c r="D2365" s="41"/>
    </row>
    <row r="2366" spans="3:4">
      <c r="C2366" s="41"/>
      <c r="D2366" s="41"/>
    </row>
    <row r="2367" spans="3:4">
      <c r="C2367" s="41"/>
      <c r="D2367" s="41"/>
    </row>
    <row r="2368" spans="3:4">
      <c r="C2368" s="41"/>
      <c r="D2368" s="41"/>
    </row>
    <row r="2369" spans="3:4">
      <c r="C2369" s="41"/>
      <c r="D2369" s="41"/>
    </row>
    <row r="2370" spans="3:4">
      <c r="C2370" s="41"/>
      <c r="D2370" s="41"/>
    </row>
    <row r="2371" spans="3:4">
      <c r="C2371" s="41"/>
      <c r="D2371" s="41"/>
    </row>
    <row r="2372" spans="3:4">
      <c r="C2372" s="41"/>
      <c r="D2372" s="41"/>
    </row>
    <row r="2373" spans="3:4">
      <c r="C2373" s="41"/>
      <c r="D2373" s="41"/>
    </row>
    <row r="2374" spans="3:4">
      <c r="C2374" s="41"/>
      <c r="D2374" s="41"/>
    </row>
    <row r="2375" spans="3:4">
      <c r="C2375" s="41"/>
      <c r="D2375" s="41"/>
    </row>
    <row r="2376" spans="3:4">
      <c r="C2376" s="41"/>
      <c r="D2376" s="41"/>
    </row>
    <row r="2377" spans="3:4">
      <c r="C2377" s="41"/>
      <c r="D2377" s="41"/>
    </row>
    <row r="2378" spans="3:4">
      <c r="C2378" s="41"/>
      <c r="D2378" s="41"/>
    </row>
    <row r="2379" spans="3:4">
      <c r="C2379" s="41"/>
      <c r="D2379" s="41"/>
    </row>
    <row r="2380" spans="3:4">
      <c r="C2380" s="41"/>
      <c r="D2380" s="41"/>
    </row>
    <row r="2381" spans="3:4">
      <c r="C2381" s="41"/>
      <c r="D2381" s="41"/>
    </row>
    <row r="2382" spans="3:4">
      <c r="C2382" s="41"/>
      <c r="D2382" s="41"/>
    </row>
    <row r="2383" spans="3:4">
      <c r="C2383" s="41"/>
      <c r="D2383" s="41"/>
    </row>
    <row r="2384" spans="3:4">
      <c r="C2384" s="41"/>
      <c r="D2384" s="41"/>
    </row>
    <row r="2385" spans="3:4">
      <c r="C2385" s="41"/>
      <c r="D2385" s="41"/>
    </row>
    <row r="2386" spans="3:4">
      <c r="C2386" s="41"/>
      <c r="D2386" s="41"/>
    </row>
    <row r="2387" spans="3:4">
      <c r="C2387" s="41"/>
      <c r="D2387" s="41"/>
    </row>
    <row r="2388" spans="3:4">
      <c r="C2388" s="41"/>
      <c r="D2388" s="41"/>
    </row>
    <row r="2389" spans="3:4">
      <c r="C2389" s="41"/>
      <c r="D2389" s="41"/>
    </row>
    <row r="2390" spans="3:4">
      <c r="C2390" s="41"/>
      <c r="D2390" s="41"/>
    </row>
    <row r="2391" spans="3:4">
      <c r="C2391" s="41"/>
      <c r="D2391" s="41"/>
    </row>
    <row r="2392" spans="3:4">
      <c r="C2392" s="41"/>
      <c r="D2392" s="41"/>
    </row>
    <row r="2393" spans="3:4">
      <c r="C2393" s="41"/>
      <c r="D2393" s="41"/>
    </row>
    <row r="2394" spans="3:4">
      <c r="C2394" s="41"/>
      <c r="D2394" s="41"/>
    </row>
    <row r="2395" spans="3:4">
      <c r="C2395" s="41"/>
      <c r="D2395" s="41"/>
    </row>
    <row r="2396" spans="3:4">
      <c r="C2396" s="41"/>
      <c r="D2396" s="41"/>
    </row>
    <row r="2397" spans="3:4">
      <c r="C2397" s="41"/>
      <c r="D2397" s="41"/>
    </row>
    <row r="2398" spans="3:4">
      <c r="C2398" s="41"/>
      <c r="D2398" s="41"/>
    </row>
    <row r="2399" spans="3:4">
      <c r="C2399" s="41"/>
      <c r="D2399" s="41"/>
    </row>
    <row r="2400" spans="3:4">
      <c r="C2400" s="41"/>
      <c r="D2400" s="41"/>
    </row>
    <row r="2401" spans="3:4">
      <c r="C2401" s="41"/>
      <c r="D2401" s="41"/>
    </row>
    <row r="2402" spans="3:4">
      <c r="C2402" s="41"/>
      <c r="D2402" s="41"/>
    </row>
    <row r="2403" spans="3:4">
      <c r="C2403" s="41"/>
      <c r="D2403" s="41"/>
    </row>
    <row r="2404" spans="3:4">
      <c r="C2404" s="41"/>
      <c r="D2404" s="41"/>
    </row>
    <row r="2405" spans="3:4">
      <c r="C2405" s="41"/>
      <c r="D2405" s="41"/>
    </row>
    <row r="2406" spans="3:4">
      <c r="C2406" s="41"/>
      <c r="D2406" s="41"/>
    </row>
    <row r="2407" spans="3:4">
      <c r="C2407" s="41"/>
      <c r="D2407" s="41"/>
    </row>
    <row r="2408" spans="3:4">
      <c r="C2408" s="41"/>
      <c r="D2408" s="41"/>
    </row>
    <row r="2409" spans="3:4">
      <c r="C2409" s="41"/>
      <c r="D2409" s="41"/>
    </row>
    <row r="2410" spans="3:4">
      <c r="C2410" s="41"/>
      <c r="D2410" s="41"/>
    </row>
    <row r="2411" spans="3:4">
      <c r="C2411" s="41"/>
      <c r="D2411" s="41"/>
    </row>
    <row r="2412" spans="3:4">
      <c r="C2412" s="41"/>
      <c r="D2412" s="41"/>
    </row>
    <row r="2413" spans="3:4">
      <c r="C2413" s="41"/>
      <c r="D2413" s="41"/>
    </row>
    <row r="2414" spans="3:4">
      <c r="C2414" s="41"/>
      <c r="D2414" s="41"/>
    </row>
    <row r="2415" spans="3:4">
      <c r="C2415" s="41"/>
      <c r="D2415" s="41"/>
    </row>
    <row r="2416" spans="3:4">
      <c r="C2416" s="41"/>
      <c r="D2416" s="41"/>
    </row>
    <row r="2417" spans="3:4">
      <c r="C2417" s="41"/>
      <c r="D2417" s="41"/>
    </row>
    <row r="2418" spans="3:4">
      <c r="C2418" s="41"/>
      <c r="D2418" s="41"/>
    </row>
    <row r="2419" spans="3:4">
      <c r="C2419" s="41"/>
      <c r="D2419" s="41"/>
    </row>
    <row r="2420" spans="3:4">
      <c r="C2420" s="41"/>
      <c r="D2420" s="41"/>
    </row>
    <row r="2421" spans="3:4">
      <c r="C2421" s="41"/>
      <c r="D2421" s="41"/>
    </row>
    <row r="2422" spans="3:4">
      <c r="C2422" s="41"/>
      <c r="D2422" s="41"/>
    </row>
    <row r="2423" spans="3:4">
      <c r="C2423" s="41"/>
      <c r="D2423" s="41"/>
    </row>
    <row r="2424" spans="3:4">
      <c r="C2424" s="41"/>
      <c r="D2424" s="41"/>
    </row>
    <row r="2425" spans="3:4">
      <c r="C2425" s="41"/>
      <c r="D2425" s="41"/>
    </row>
    <row r="2426" spans="3:4">
      <c r="C2426" s="41"/>
      <c r="D2426" s="41"/>
    </row>
    <row r="2427" spans="3:4">
      <c r="C2427" s="41"/>
      <c r="D2427" s="41"/>
    </row>
    <row r="2428" spans="3:4">
      <c r="C2428" s="41"/>
      <c r="D2428" s="41"/>
    </row>
    <row r="2429" spans="3:4">
      <c r="C2429" s="41"/>
      <c r="D2429" s="41"/>
    </row>
    <row r="2430" spans="3:4">
      <c r="C2430" s="41"/>
      <c r="D2430" s="41"/>
    </row>
    <row r="2431" spans="3:4">
      <c r="C2431" s="41"/>
      <c r="D2431" s="41"/>
    </row>
    <row r="2432" spans="3:4">
      <c r="C2432" s="41"/>
      <c r="D2432" s="41"/>
    </row>
    <row r="2433" spans="3:4">
      <c r="C2433" s="41"/>
      <c r="D2433" s="41"/>
    </row>
    <row r="2434" spans="3:4">
      <c r="C2434" s="41"/>
      <c r="D2434" s="41"/>
    </row>
    <row r="2435" spans="3:4">
      <c r="C2435" s="41"/>
      <c r="D2435" s="41"/>
    </row>
    <row r="2436" spans="3:4">
      <c r="C2436" s="41"/>
      <c r="D2436" s="41"/>
    </row>
    <row r="2437" spans="3:4">
      <c r="C2437" s="41"/>
      <c r="D2437" s="41"/>
    </row>
    <row r="2438" spans="3:4">
      <c r="C2438" s="41"/>
      <c r="D2438" s="41"/>
    </row>
    <row r="2439" spans="3:4">
      <c r="C2439" s="41"/>
      <c r="D2439" s="41"/>
    </row>
    <row r="2440" spans="3:4">
      <c r="C2440" s="41"/>
      <c r="D2440" s="41"/>
    </row>
    <row r="2441" spans="3:4">
      <c r="C2441" s="41"/>
      <c r="D2441" s="41"/>
    </row>
    <row r="2442" spans="3:4">
      <c r="C2442" s="41"/>
      <c r="D2442" s="41"/>
    </row>
    <row r="2443" spans="3:4">
      <c r="C2443" s="41"/>
      <c r="D2443" s="41"/>
    </row>
    <row r="2444" spans="3:4">
      <c r="C2444" s="41"/>
      <c r="D2444" s="41"/>
    </row>
    <row r="2445" spans="3:4">
      <c r="C2445" s="41"/>
      <c r="D2445" s="41"/>
    </row>
    <row r="2446" spans="3:4">
      <c r="C2446" s="41"/>
      <c r="D2446" s="41"/>
    </row>
    <row r="2447" spans="3:4">
      <c r="C2447" s="41"/>
      <c r="D2447" s="41"/>
    </row>
    <row r="2448" spans="3:4">
      <c r="C2448" s="41"/>
      <c r="D2448" s="41"/>
    </row>
    <row r="2449" spans="3:4">
      <c r="C2449" s="41"/>
      <c r="D2449" s="41"/>
    </row>
    <row r="2450" spans="3:4">
      <c r="C2450" s="41"/>
      <c r="D2450" s="41"/>
    </row>
    <row r="2451" spans="3:4">
      <c r="C2451" s="41"/>
      <c r="D2451" s="41"/>
    </row>
    <row r="2452" spans="3:4">
      <c r="C2452" s="41"/>
      <c r="D2452" s="41"/>
    </row>
    <row r="2453" spans="3:4">
      <c r="C2453" s="41"/>
      <c r="D2453" s="41"/>
    </row>
    <row r="2454" spans="3:4">
      <c r="C2454" s="41"/>
      <c r="D2454" s="41"/>
    </row>
    <row r="2455" spans="3:4">
      <c r="C2455" s="41"/>
      <c r="D2455" s="41"/>
    </row>
    <row r="2456" spans="3:4">
      <c r="C2456" s="41"/>
      <c r="D2456" s="41"/>
    </row>
    <row r="2457" spans="3:4">
      <c r="C2457" s="41"/>
      <c r="D2457" s="41"/>
    </row>
    <row r="2458" spans="3:4">
      <c r="C2458" s="41"/>
      <c r="D2458" s="41"/>
    </row>
    <row r="2459" spans="3:4">
      <c r="C2459" s="41"/>
      <c r="D2459" s="41"/>
    </row>
    <row r="2460" spans="3:4">
      <c r="C2460" s="41"/>
      <c r="D2460" s="41"/>
    </row>
    <row r="2461" spans="3:4">
      <c r="C2461" s="41"/>
      <c r="D2461" s="41"/>
    </row>
    <row r="2462" spans="3:4">
      <c r="C2462" s="41"/>
      <c r="D2462" s="41"/>
    </row>
    <row r="2463" spans="3:4">
      <c r="C2463" s="41"/>
      <c r="D2463" s="41"/>
    </row>
    <row r="2464" spans="3:4">
      <c r="C2464" s="41"/>
      <c r="D2464" s="41"/>
    </row>
    <row r="2465" spans="3:4">
      <c r="C2465" s="41"/>
      <c r="D2465" s="41"/>
    </row>
    <row r="2466" spans="3:4">
      <c r="C2466" s="41"/>
      <c r="D2466" s="41"/>
    </row>
    <row r="2467" spans="3:4">
      <c r="C2467" s="41"/>
      <c r="D2467" s="41"/>
    </row>
    <row r="2468" spans="3:4">
      <c r="C2468" s="41"/>
      <c r="D2468" s="41"/>
    </row>
    <row r="2469" spans="3:4">
      <c r="C2469" s="41"/>
      <c r="D2469" s="41"/>
    </row>
    <row r="2470" spans="3:4">
      <c r="C2470" s="41"/>
      <c r="D2470" s="41"/>
    </row>
    <row r="2471" spans="3:4">
      <c r="C2471" s="41"/>
      <c r="D2471" s="41"/>
    </row>
    <row r="2472" spans="3:4">
      <c r="C2472" s="41"/>
      <c r="D2472" s="41"/>
    </row>
    <row r="2473" spans="3:4">
      <c r="C2473" s="41"/>
      <c r="D2473" s="41"/>
    </row>
    <row r="2474" spans="3:4">
      <c r="C2474" s="41"/>
      <c r="D2474" s="41"/>
    </row>
    <row r="2475" spans="3:4">
      <c r="C2475" s="41"/>
      <c r="D2475" s="41"/>
    </row>
    <row r="2476" spans="3:4">
      <c r="C2476" s="41"/>
      <c r="D2476" s="41"/>
    </row>
    <row r="2477" spans="3:4">
      <c r="C2477" s="41"/>
      <c r="D2477" s="41"/>
    </row>
    <row r="2478" spans="3:4">
      <c r="C2478" s="41"/>
      <c r="D2478" s="41"/>
    </row>
    <row r="2479" spans="3:4">
      <c r="C2479" s="41"/>
      <c r="D2479" s="41"/>
    </row>
    <row r="2480" spans="3:4">
      <c r="C2480" s="41"/>
      <c r="D2480" s="41"/>
    </row>
    <row r="2481" spans="3:4">
      <c r="C2481" s="41"/>
      <c r="D2481" s="41"/>
    </row>
    <row r="2482" spans="3:4">
      <c r="C2482" s="41"/>
      <c r="D2482" s="41"/>
    </row>
    <row r="2483" spans="3:4">
      <c r="C2483" s="41"/>
      <c r="D2483" s="41"/>
    </row>
    <row r="2484" spans="3:4">
      <c r="C2484" s="41"/>
      <c r="D2484" s="41"/>
    </row>
    <row r="2485" spans="3:4">
      <c r="C2485" s="41"/>
      <c r="D2485" s="41"/>
    </row>
    <row r="2486" spans="3:4">
      <c r="C2486" s="41"/>
      <c r="D2486" s="41"/>
    </row>
    <row r="2487" spans="3:4">
      <c r="C2487" s="41"/>
      <c r="D2487" s="41"/>
    </row>
    <row r="2488" spans="3:4">
      <c r="C2488" s="41"/>
      <c r="D2488" s="41"/>
    </row>
    <row r="2489" spans="3:4">
      <c r="C2489" s="41"/>
      <c r="D2489" s="41"/>
    </row>
    <row r="2490" spans="3:4">
      <c r="C2490" s="41"/>
      <c r="D2490" s="41"/>
    </row>
    <row r="2491" spans="3:4">
      <c r="C2491" s="41"/>
      <c r="D2491" s="41"/>
    </row>
    <row r="2492" spans="3:4">
      <c r="C2492" s="41"/>
      <c r="D2492" s="41"/>
    </row>
    <row r="2493" spans="3:4">
      <c r="C2493" s="41"/>
      <c r="D2493" s="41"/>
    </row>
    <row r="2494" spans="3:4">
      <c r="C2494" s="41"/>
      <c r="D2494" s="41"/>
    </row>
    <row r="2495" spans="3:4">
      <c r="C2495" s="41"/>
      <c r="D2495" s="41"/>
    </row>
    <row r="2496" spans="3:4">
      <c r="C2496" s="41"/>
      <c r="D2496" s="41"/>
    </row>
    <row r="2497" spans="3:4">
      <c r="C2497" s="41"/>
      <c r="D2497" s="41"/>
    </row>
    <row r="2498" spans="3:4">
      <c r="C2498" s="41"/>
      <c r="D2498" s="41"/>
    </row>
    <row r="2499" spans="3:4">
      <c r="C2499" s="41"/>
      <c r="D2499" s="41"/>
    </row>
    <row r="2500" spans="3:4">
      <c r="C2500" s="41"/>
      <c r="D2500" s="41"/>
    </row>
    <row r="2501" spans="3:4">
      <c r="C2501" s="41"/>
      <c r="D2501" s="41"/>
    </row>
    <row r="2502" spans="3:4">
      <c r="C2502" s="41"/>
      <c r="D2502" s="41"/>
    </row>
    <row r="2503" spans="3:4">
      <c r="C2503" s="41"/>
      <c r="D2503" s="41"/>
    </row>
    <row r="2504" spans="3:4">
      <c r="C2504" s="41"/>
      <c r="D2504" s="41"/>
    </row>
    <row r="2505" spans="3:4">
      <c r="C2505" s="41"/>
      <c r="D2505" s="41"/>
    </row>
    <row r="2506" spans="3:4">
      <c r="C2506" s="41"/>
      <c r="D2506" s="41"/>
    </row>
    <row r="2507" spans="3:4">
      <c r="C2507" s="41"/>
      <c r="D2507" s="41"/>
    </row>
    <row r="2508" spans="3:4">
      <c r="C2508" s="41"/>
      <c r="D2508" s="41"/>
    </row>
    <row r="2509" spans="3:4">
      <c r="C2509" s="41"/>
      <c r="D2509" s="41"/>
    </row>
    <row r="2510" spans="3:4">
      <c r="C2510" s="41"/>
      <c r="D2510" s="41"/>
    </row>
    <row r="2511" spans="3:4">
      <c r="C2511" s="41"/>
      <c r="D2511" s="41"/>
    </row>
    <row r="2512" spans="3:4">
      <c r="C2512" s="41"/>
      <c r="D2512" s="41"/>
    </row>
    <row r="2513" spans="3:4">
      <c r="C2513" s="41"/>
      <c r="D2513" s="41"/>
    </row>
    <row r="2514" spans="3:4">
      <c r="C2514" s="41"/>
      <c r="D2514" s="41"/>
    </row>
    <row r="2515" spans="3:4">
      <c r="C2515" s="41"/>
      <c r="D2515" s="41"/>
    </row>
    <row r="2516" spans="3:4">
      <c r="C2516" s="41"/>
      <c r="D2516" s="41"/>
    </row>
    <row r="2517" spans="3:4">
      <c r="C2517" s="41"/>
      <c r="D2517" s="41"/>
    </row>
    <row r="2518" spans="3:4">
      <c r="C2518" s="41"/>
      <c r="D2518" s="41"/>
    </row>
    <row r="2519" spans="3:4">
      <c r="C2519" s="41"/>
      <c r="D2519" s="41"/>
    </row>
    <row r="2520" spans="3:4">
      <c r="C2520" s="41"/>
      <c r="D2520" s="41"/>
    </row>
    <row r="2521" spans="3:4">
      <c r="C2521" s="41"/>
      <c r="D2521" s="41"/>
    </row>
    <row r="2522" spans="3:4">
      <c r="C2522" s="41"/>
      <c r="D2522" s="41"/>
    </row>
    <row r="2523" spans="3:4">
      <c r="C2523" s="41"/>
      <c r="D2523" s="41"/>
    </row>
    <row r="2524" spans="3:4">
      <c r="C2524" s="41"/>
      <c r="D2524" s="41"/>
    </row>
    <row r="2525" spans="3:4">
      <c r="C2525" s="41"/>
      <c r="D2525" s="41"/>
    </row>
    <row r="2526" spans="3:4">
      <c r="C2526" s="41"/>
      <c r="D2526" s="41"/>
    </row>
    <row r="2527" spans="3:4">
      <c r="C2527" s="41"/>
      <c r="D2527" s="41"/>
    </row>
    <row r="2528" spans="3:4">
      <c r="C2528" s="41"/>
      <c r="D2528" s="41"/>
    </row>
    <row r="2529" spans="3:4">
      <c r="C2529" s="41"/>
      <c r="D2529" s="41"/>
    </row>
    <row r="2530" spans="3:4">
      <c r="C2530" s="41"/>
      <c r="D2530" s="41"/>
    </row>
    <row r="2531" spans="3:4">
      <c r="C2531" s="41"/>
      <c r="D2531" s="41"/>
    </row>
    <row r="2532" spans="3:4">
      <c r="C2532" s="41"/>
      <c r="D2532" s="41"/>
    </row>
    <row r="2533" spans="3:4">
      <c r="C2533" s="41"/>
      <c r="D2533" s="41"/>
    </row>
    <row r="2534" spans="3:4">
      <c r="C2534" s="41"/>
      <c r="D2534" s="41"/>
    </row>
    <row r="2535" spans="3:4">
      <c r="C2535" s="41"/>
      <c r="D2535" s="41"/>
    </row>
    <row r="2536" spans="3:4">
      <c r="C2536" s="41"/>
      <c r="D2536" s="41"/>
    </row>
    <row r="2537" spans="3:4">
      <c r="C2537" s="41"/>
      <c r="D2537" s="41"/>
    </row>
    <row r="2538" spans="3:4">
      <c r="C2538" s="41"/>
      <c r="D2538" s="41"/>
    </row>
    <row r="2539" spans="3:4">
      <c r="C2539" s="41"/>
      <c r="D2539" s="41"/>
    </row>
    <row r="2540" spans="3:4">
      <c r="C2540" s="41"/>
      <c r="D2540" s="41"/>
    </row>
    <row r="2541" spans="3:4">
      <c r="C2541" s="41"/>
      <c r="D2541" s="41"/>
    </row>
    <row r="2542" spans="3:4">
      <c r="C2542" s="41"/>
      <c r="D2542" s="41"/>
    </row>
    <row r="2543" spans="3:4">
      <c r="C2543" s="41"/>
      <c r="D2543" s="41"/>
    </row>
    <row r="2544" spans="3:4">
      <c r="C2544" s="41"/>
      <c r="D2544" s="41"/>
    </row>
    <row r="2545" spans="3:4">
      <c r="C2545" s="41"/>
      <c r="D2545" s="41"/>
    </row>
    <row r="2546" spans="3:4">
      <c r="C2546" s="41"/>
      <c r="D2546" s="41"/>
    </row>
    <row r="2547" spans="3:4">
      <c r="C2547" s="41"/>
      <c r="D2547" s="41"/>
    </row>
    <row r="2548" spans="3:4">
      <c r="C2548" s="41"/>
      <c r="D2548" s="41"/>
    </row>
    <row r="2549" spans="3:4">
      <c r="C2549" s="41"/>
      <c r="D2549" s="41"/>
    </row>
    <row r="2550" spans="3:4">
      <c r="C2550" s="41"/>
      <c r="D2550" s="41"/>
    </row>
    <row r="2551" spans="3:4">
      <c r="C2551" s="41"/>
      <c r="D2551" s="41"/>
    </row>
    <row r="2552" spans="3:4">
      <c r="C2552" s="41"/>
      <c r="D2552" s="41"/>
    </row>
    <row r="2553" spans="3:4">
      <c r="C2553" s="41"/>
      <c r="D2553" s="41"/>
    </row>
    <row r="2554" spans="3:4">
      <c r="C2554" s="41"/>
      <c r="D2554" s="41"/>
    </row>
    <row r="2555" spans="3:4">
      <c r="C2555" s="41"/>
      <c r="D2555" s="41"/>
    </row>
    <row r="2556" spans="3:4">
      <c r="C2556" s="41"/>
      <c r="D2556" s="41"/>
    </row>
    <row r="2557" spans="3:4">
      <c r="C2557" s="41"/>
      <c r="D2557" s="41"/>
    </row>
    <row r="2558" spans="3:4">
      <c r="C2558" s="41"/>
      <c r="D2558" s="41"/>
    </row>
    <row r="2559" spans="3:4">
      <c r="C2559" s="41"/>
      <c r="D2559" s="41"/>
    </row>
    <row r="2560" spans="3:4">
      <c r="C2560" s="41"/>
      <c r="D2560" s="41"/>
    </row>
    <row r="2561" spans="3:4">
      <c r="C2561" s="41"/>
      <c r="D2561" s="41"/>
    </row>
    <row r="2562" spans="3:4">
      <c r="C2562" s="41"/>
      <c r="D2562" s="41"/>
    </row>
    <row r="2563" spans="3:4">
      <c r="C2563" s="41"/>
      <c r="D2563" s="41"/>
    </row>
    <row r="2564" spans="3:4">
      <c r="C2564" s="41"/>
      <c r="D2564" s="41"/>
    </row>
    <row r="2565" spans="3:4">
      <c r="C2565" s="41"/>
      <c r="D2565" s="41"/>
    </row>
    <row r="2566" spans="3:4">
      <c r="C2566" s="41"/>
      <c r="D2566" s="41"/>
    </row>
    <row r="2567" spans="3:4">
      <c r="C2567" s="41"/>
      <c r="D2567" s="41"/>
    </row>
    <row r="2568" spans="3:4">
      <c r="C2568" s="41"/>
      <c r="D2568" s="41"/>
    </row>
    <row r="2569" spans="3:4">
      <c r="C2569" s="41"/>
      <c r="D2569" s="41"/>
    </row>
    <row r="2570" spans="3:4">
      <c r="C2570" s="41"/>
      <c r="D2570" s="41"/>
    </row>
    <row r="2571" spans="3:4">
      <c r="C2571" s="41"/>
      <c r="D2571" s="41"/>
    </row>
    <row r="2572" spans="3:4">
      <c r="C2572" s="41"/>
      <c r="D2572" s="41"/>
    </row>
    <row r="2573" spans="3:4">
      <c r="C2573" s="41"/>
      <c r="D2573" s="41"/>
    </row>
    <row r="2574" spans="3:4">
      <c r="C2574" s="41"/>
      <c r="D2574" s="41"/>
    </row>
    <row r="2575" spans="3:4">
      <c r="C2575" s="41"/>
      <c r="D2575" s="41"/>
    </row>
    <row r="2576" spans="3:4">
      <c r="C2576" s="41"/>
      <c r="D2576" s="41"/>
    </row>
    <row r="2577" spans="3:4">
      <c r="C2577" s="41"/>
      <c r="D2577" s="41"/>
    </row>
    <row r="2578" spans="3:4">
      <c r="C2578" s="41"/>
      <c r="D2578" s="41"/>
    </row>
    <row r="2579" spans="3:4">
      <c r="C2579" s="41"/>
      <c r="D2579" s="41"/>
    </row>
    <row r="2580" spans="3:4">
      <c r="C2580" s="41"/>
      <c r="D2580" s="41"/>
    </row>
    <row r="2581" spans="3:4">
      <c r="C2581" s="41"/>
      <c r="D2581" s="41"/>
    </row>
    <row r="2582" spans="3:4">
      <c r="C2582" s="41"/>
      <c r="D2582" s="41"/>
    </row>
    <row r="2583" spans="3:4">
      <c r="C2583" s="41"/>
      <c r="D2583" s="41"/>
    </row>
    <row r="2584" spans="3:4">
      <c r="C2584" s="41"/>
      <c r="D2584" s="41"/>
    </row>
    <row r="2585" spans="3:4">
      <c r="C2585" s="41"/>
      <c r="D2585" s="41"/>
    </row>
    <row r="2586" spans="3:4">
      <c r="C2586" s="41"/>
      <c r="D2586" s="41"/>
    </row>
    <row r="2587" spans="3:4">
      <c r="C2587" s="41"/>
      <c r="D2587" s="41"/>
    </row>
    <row r="2588" spans="3:4">
      <c r="C2588" s="41"/>
      <c r="D2588" s="41"/>
    </row>
    <row r="2589" spans="3:4">
      <c r="C2589" s="41"/>
      <c r="D2589" s="41"/>
    </row>
    <row r="2590" spans="3:4">
      <c r="C2590" s="41"/>
      <c r="D2590" s="41"/>
    </row>
    <row r="2591" spans="3:4">
      <c r="C2591" s="41"/>
      <c r="D2591" s="41"/>
    </row>
    <row r="2592" spans="3:4">
      <c r="C2592" s="41"/>
      <c r="D2592" s="41"/>
    </row>
    <row r="2593" spans="3:4">
      <c r="C2593" s="41"/>
      <c r="D2593" s="41"/>
    </row>
    <row r="2594" spans="3:4">
      <c r="C2594" s="41"/>
      <c r="D2594" s="41"/>
    </row>
    <row r="2595" spans="3:4">
      <c r="C2595" s="41"/>
      <c r="D2595" s="41"/>
    </row>
    <row r="2596" spans="3:4">
      <c r="C2596" s="41"/>
      <c r="D2596" s="41"/>
    </row>
    <row r="2597" spans="3:4">
      <c r="C2597" s="41"/>
      <c r="D2597" s="41"/>
    </row>
    <row r="2598" spans="3:4">
      <c r="C2598" s="41"/>
      <c r="D2598" s="41"/>
    </row>
    <row r="2599" spans="3:4">
      <c r="C2599" s="41"/>
      <c r="D2599" s="41"/>
    </row>
    <row r="2600" spans="3:4">
      <c r="C2600" s="41"/>
      <c r="D2600" s="41"/>
    </row>
    <row r="2601" spans="3:4">
      <c r="C2601" s="41"/>
      <c r="D2601" s="41"/>
    </row>
    <row r="2602" spans="3:4">
      <c r="C2602" s="41"/>
      <c r="D2602" s="41"/>
    </row>
    <row r="2603" spans="3:4">
      <c r="C2603" s="41"/>
      <c r="D2603" s="41"/>
    </row>
    <row r="2604" spans="3:4">
      <c r="C2604" s="41"/>
      <c r="D2604" s="41"/>
    </row>
    <row r="2605" spans="3:4">
      <c r="C2605" s="41"/>
      <c r="D2605" s="41"/>
    </row>
    <row r="2606" spans="3:4">
      <c r="C2606" s="41"/>
      <c r="D2606" s="41"/>
    </row>
    <row r="2607" spans="3:4">
      <c r="C2607" s="41"/>
      <c r="D2607" s="41"/>
    </row>
    <row r="2608" spans="3:4">
      <c r="C2608" s="41"/>
      <c r="D2608" s="41"/>
    </row>
    <row r="2609" spans="3:4">
      <c r="C2609" s="41"/>
      <c r="D2609" s="41"/>
    </row>
    <row r="2610" spans="3:4">
      <c r="C2610" s="41"/>
      <c r="D2610" s="41"/>
    </row>
    <row r="2611" spans="3:4">
      <c r="C2611" s="41"/>
      <c r="D2611" s="41"/>
    </row>
    <row r="2612" spans="3:4">
      <c r="C2612" s="41"/>
      <c r="D2612" s="41"/>
    </row>
    <row r="2613" spans="3:4">
      <c r="C2613" s="41"/>
      <c r="D2613" s="41"/>
    </row>
    <row r="2614" spans="3:4">
      <c r="C2614" s="41"/>
      <c r="D2614" s="41"/>
    </row>
    <row r="2615" spans="3:4">
      <c r="C2615" s="41"/>
      <c r="D2615" s="41"/>
    </row>
    <row r="2616" spans="3:4">
      <c r="C2616" s="41"/>
      <c r="D2616" s="41"/>
    </row>
    <row r="2617" spans="3:4">
      <c r="C2617" s="41"/>
      <c r="D2617" s="41"/>
    </row>
    <row r="2618" spans="3:4">
      <c r="C2618" s="41"/>
      <c r="D2618" s="41"/>
    </row>
    <row r="2619" spans="3:4">
      <c r="C2619" s="41"/>
      <c r="D2619" s="41"/>
    </row>
    <row r="2620" spans="3:4">
      <c r="C2620" s="41"/>
      <c r="D2620" s="41"/>
    </row>
    <row r="2621" spans="3:4">
      <c r="C2621" s="41"/>
      <c r="D2621" s="41"/>
    </row>
    <row r="2622" spans="3:4">
      <c r="C2622" s="41"/>
      <c r="D2622" s="41"/>
    </row>
    <row r="2623" spans="3:4">
      <c r="C2623" s="41"/>
      <c r="D2623" s="41"/>
    </row>
    <row r="2624" spans="3:4">
      <c r="C2624" s="41"/>
      <c r="D2624" s="41"/>
    </row>
    <row r="2625" spans="3:4">
      <c r="C2625" s="41"/>
      <c r="D2625" s="41"/>
    </row>
    <row r="2626" spans="3:4">
      <c r="C2626" s="41"/>
      <c r="D2626" s="41"/>
    </row>
    <row r="2627" spans="3:4">
      <c r="C2627" s="41"/>
      <c r="D2627" s="41"/>
    </row>
    <row r="2628" spans="3:4">
      <c r="C2628" s="41"/>
      <c r="D2628" s="41"/>
    </row>
    <row r="2629" spans="3:4">
      <c r="C2629" s="41"/>
      <c r="D2629" s="41"/>
    </row>
    <row r="2630" spans="3:4">
      <c r="C2630" s="41"/>
      <c r="D2630" s="41"/>
    </row>
    <row r="2631" spans="3:4">
      <c r="C2631" s="41"/>
      <c r="D2631" s="41"/>
    </row>
    <row r="2632" spans="3:4">
      <c r="C2632" s="41"/>
      <c r="D2632" s="41"/>
    </row>
    <row r="2633" spans="3:4">
      <c r="C2633" s="41"/>
      <c r="D2633" s="41"/>
    </row>
    <row r="2634" spans="3:4">
      <c r="C2634" s="41"/>
      <c r="D2634" s="41"/>
    </row>
    <row r="2635" spans="3:4">
      <c r="C2635" s="41"/>
      <c r="D2635" s="41"/>
    </row>
    <row r="2636" spans="3:4">
      <c r="C2636" s="41"/>
      <c r="D2636" s="41"/>
    </row>
    <row r="2637" spans="3:4">
      <c r="C2637" s="41"/>
      <c r="D2637" s="41"/>
    </row>
    <row r="2638" spans="3:4">
      <c r="C2638" s="41"/>
      <c r="D2638" s="41"/>
    </row>
    <row r="2639" spans="3:4">
      <c r="C2639" s="41"/>
      <c r="D2639" s="41"/>
    </row>
    <row r="2640" spans="3:4">
      <c r="C2640" s="41"/>
      <c r="D2640" s="41"/>
    </row>
    <row r="2641" spans="3:4">
      <c r="C2641" s="41"/>
      <c r="D2641" s="41"/>
    </row>
    <row r="2642" spans="3:4">
      <c r="C2642" s="41"/>
      <c r="D2642" s="41"/>
    </row>
    <row r="2643" spans="3:4">
      <c r="C2643" s="41"/>
      <c r="D2643" s="41"/>
    </row>
    <row r="2644" spans="3:4">
      <c r="C2644" s="41"/>
      <c r="D2644" s="41"/>
    </row>
    <row r="2645" spans="3:4">
      <c r="C2645" s="41"/>
      <c r="D2645" s="41"/>
    </row>
    <row r="2646" spans="3:4">
      <c r="C2646" s="41"/>
      <c r="D2646" s="41"/>
    </row>
    <row r="2647" spans="3:4">
      <c r="C2647" s="41"/>
      <c r="D2647" s="41"/>
    </row>
    <row r="2648" spans="3:4">
      <c r="C2648" s="41"/>
      <c r="D2648" s="41"/>
    </row>
    <row r="2649" spans="3:4">
      <c r="C2649" s="41"/>
      <c r="D2649" s="41"/>
    </row>
    <row r="2650" spans="3:4">
      <c r="C2650" s="41"/>
      <c r="D2650" s="41"/>
    </row>
    <row r="2651" spans="3:4">
      <c r="C2651" s="41"/>
      <c r="D2651" s="41"/>
    </row>
    <row r="2652" spans="3:4">
      <c r="C2652" s="41"/>
      <c r="D2652" s="41"/>
    </row>
    <row r="2653" spans="3:4">
      <c r="C2653" s="41"/>
      <c r="D2653" s="41"/>
    </row>
    <row r="2654" spans="3:4">
      <c r="C2654" s="41"/>
      <c r="D2654" s="41"/>
    </row>
    <row r="2655" spans="3:4">
      <c r="C2655" s="41"/>
      <c r="D2655" s="41"/>
    </row>
    <row r="2656" spans="3:4">
      <c r="C2656" s="41"/>
      <c r="D2656" s="41"/>
    </row>
    <row r="2657" spans="3:4">
      <c r="C2657" s="41"/>
      <c r="D2657" s="41"/>
    </row>
    <row r="2658" spans="3:4">
      <c r="C2658" s="41"/>
      <c r="D2658" s="41"/>
    </row>
    <row r="2659" spans="3:4">
      <c r="C2659" s="41"/>
      <c r="D2659" s="41"/>
    </row>
    <row r="2660" spans="3:4">
      <c r="C2660" s="41"/>
      <c r="D2660" s="41"/>
    </row>
    <row r="2661" spans="3:4">
      <c r="C2661" s="41"/>
      <c r="D2661" s="41"/>
    </row>
    <row r="2662" spans="3:4">
      <c r="C2662" s="41"/>
      <c r="D2662" s="41"/>
    </row>
    <row r="2663" spans="3:4">
      <c r="C2663" s="41"/>
      <c r="D2663" s="41"/>
    </row>
    <row r="2664" spans="3:4">
      <c r="C2664" s="41"/>
      <c r="D2664" s="41"/>
    </row>
    <row r="2665" spans="3:4">
      <c r="C2665" s="41"/>
      <c r="D2665" s="41"/>
    </row>
    <row r="2666" spans="3:4">
      <c r="C2666" s="41"/>
      <c r="D2666" s="41"/>
    </row>
    <row r="2667" spans="3:4">
      <c r="C2667" s="41"/>
      <c r="D2667" s="41"/>
    </row>
    <row r="2668" spans="3:4">
      <c r="C2668" s="41"/>
      <c r="D2668" s="41"/>
    </row>
    <row r="2669" spans="3:4">
      <c r="C2669" s="41"/>
      <c r="D2669" s="41"/>
    </row>
    <row r="2670" spans="3:4">
      <c r="C2670" s="41"/>
      <c r="D2670" s="41"/>
    </row>
    <row r="2671" spans="3:4">
      <c r="C2671" s="41"/>
      <c r="D2671" s="41"/>
    </row>
    <row r="2672" spans="3:4">
      <c r="C2672" s="41"/>
      <c r="D2672" s="41"/>
    </row>
    <row r="2673" spans="3:4">
      <c r="C2673" s="41"/>
      <c r="D2673" s="41"/>
    </row>
    <row r="2674" spans="3:4">
      <c r="C2674" s="41"/>
      <c r="D2674" s="41"/>
    </row>
    <row r="2675" spans="3:4">
      <c r="C2675" s="41"/>
      <c r="D2675" s="41"/>
    </row>
    <row r="2676" spans="3:4">
      <c r="C2676" s="41"/>
      <c r="D2676" s="41"/>
    </row>
    <row r="2677" spans="3:4">
      <c r="C2677" s="41"/>
      <c r="D2677" s="41"/>
    </row>
    <row r="2678" spans="3:4">
      <c r="C2678" s="41"/>
      <c r="D2678" s="41"/>
    </row>
    <row r="2679" spans="3:4">
      <c r="C2679" s="41"/>
      <c r="D2679" s="41"/>
    </row>
    <row r="2680" spans="3:4">
      <c r="C2680" s="41"/>
      <c r="D2680" s="41"/>
    </row>
    <row r="2681" spans="3:4">
      <c r="C2681" s="41"/>
      <c r="D2681" s="41"/>
    </row>
    <row r="2682" spans="3:4">
      <c r="C2682" s="41"/>
      <c r="D2682" s="41"/>
    </row>
    <row r="2683" spans="3:4">
      <c r="C2683" s="41"/>
      <c r="D2683" s="41"/>
    </row>
    <row r="2684" spans="3:4">
      <c r="C2684" s="41"/>
      <c r="D2684" s="41"/>
    </row>
    <row r="2685" spans="3:4">
      <c r="C2685" s="41"/>
      <c r="D2685" s="41"/>
    </row>
    <row r="2686" spans="3:4">
      <c r="C2686" s="41"/>
      <c r="D2686" s="41"/>
    </row>
    <row r="2687" spans="3:4">
      <c r="C2687" s="41"/>
      <c r="D2687" s="41"/>
    </row>
    <row r="2688" spans="3:4">
      <c r="C2688" s="41"/>
      <c r="D2688" s="41"/>
    </row>
    <row r="2689" spans="3:4">
      <c r="C2689" s="41"/>
      <c r="D2689" s="41"/>
    </row>
    <row r="2690" spans="3:4">
      <c r="C2690" s="41"/>
      <c r="D2690" s="41"/>
    </row>
    <row r="2691" spans="3:4">
      <c r="C2691" s="41"/>
      <c r="D2691" s="41"/>
    </row>
    <row r="2692" spans="3:4">
      <c r="C2692" s="41"/>
      <c r="D2692" s="41"/>
    </row>
    <row r="2693" spans="3:4">
      <c r="C2693" s="41"/>
      <c r="D2693" s="41"/>
    </row>
    <row r="2694" spans="3:4">
      <c r="C2694" s="41"/>
      <c r="D2694" s="41"/>
    </row>
    <row r="2695" spans="3:4">
      <c r="C2695" s="41"/>
      <c r="D2695" s="41"/>
    </row>
    <row r="2696" spans="3:4">
      <c r="C2696" s="41"/>
      <c r="D2696" s="41"/>
    </row>
    <row r="2697" spans="3:4">
      <c r="C2697" s="41"/>
      <c r="D2697" s="41"/>
    </row>
    <row r="2698" spans="3:4">
      <c r="C2698" s="41"/>
      <c r="D2698" s="41"/>
    </row>
    <row r="2699" spans="3:4">
      <c r="C2699" s="41"/>
      <c r="D2699" s="41"/>
    </row>
    <row r="2700" spans="3:4">
      <c r="C2700" s="41"/>
      <c r="D2700" s="41"/>
    </row>
    <row r="2701" spans="3:4">
      <c r="C2701" s="41"/>
      <c r="D2701" s="41"/>
    </row>
    <row r="2702" spans="3:4">
      <c r="C2702" s="41"/>
      <c r="D2702" s="41"/>
    </row>
    <row r="2703" spans="3:4">
      <c r="C2703" s="41"/>
      <c r="D2703" s="41"/>
    </row>
    <row r="2704" spans="3:4">
      <c r="C2704" s="41"/>
      <c r="D2704" s="41"/>
    </row>
    <row r="2705" spans="3:4">
      <c r="C2705" s="41"/>
      <c r="D2705" s="41"/>
    </row>
    <row r="2706" spans="3:4">
      <c r="C2706" s="41"/>
      <c r="D2706" s="41"/>
    </row>
    <row r="2707" spans="3:4">
      <c r="C2707" s="41"/>
      <c r="D2707" s="41"/>
    </row>
    <row r="2708" spans="3:4">
      <c r="C2708" s="41"/>
      <c r="D2708" s="41"/>
    </row>
    <row r="2709" spans="3:4">
      <c r="C2709" s="41"/>
      <c r="D2709" s="41"/>
    </row>
    <row r="2710" spans="3:4">
      <c r="C2710" s="41"/>
      <c r="D2710" s="41"/>
    </row>
    <row r="2711" spans="3:4">
      <c r="C2711" s="41"/>
      <c r="D2711" s="41"/>
    </row>
    <row r="2712" spans="3:4">
      <c r="C2712" s="41"/>
      <c r="D2712" s="41"/>
    </row>
    <row r="2713" spans="3:4">
      <c r="C2713" s="41"/>
      <c r="D2713" s="41"/>
    </row>
    <row r="2714" spans="3:4">
      <c r="C2714" s="41"/>
      <c r="D2714" s="41"/>
    </row>
    <row r="2715" spans="3:4">
      <c r="C2715" s="41"/>
      <c r="D2715" s="41"/>
    </row>
    <row r="2716" spans="3:4">
      <c r="C2716" s="41"/>
      <c r="D2716" s="41"/>
    </row>
    <row r="2717" spans="3:4">
      <c r="C2717" s="41"/>
      <c r="D2717" s="41"/>
    </row>
    <row r="2718" spans="3:4">
      <c r="C2718" s="41"/>
      <c r="D2718" s="41"/>
    </row>
    <row r="2719" spans="3:4">
      <c r="C2719" s="41"/>
      <c r="D2719" s="41"/>
    </row>
    <row r="2720" spans="3:4">
      <c r="C2720" s="41"/>
      <c r="D2720" s="41"/>
    </row>
    <row r="2721" spans="3:4">
      <c r="C2721" s="41"/>
      <c r="D2721" s="41"/>
    </row>
    <row r="2722" spans="3:4">
      <c r="C2722" s="41"/>
      <c r="D2722" s="41"/>
    </row>
    <row r="2723" spans="3:4">
      <c r="C2723" s="41"/>
      <c r="D2723" s="41"/>
    </row>
    <row r="2724" spans="3:4">
      <c r="C2724" s="41"/>
      <c r="D2724" s="41"/>
    </row>
    <row r="2725" spans="3:4">
      <c r="C2725" s="41"/>
      <c r="D2725" s="41"/>
    </row>
    <row r="2726" spans="3:4">
      <c r="C2726" s="41"/>
      <c r="D2726" s="41"/>
    </row>
    <row r="2727" spans="3:4">
      <c r="C2727" s="41"/>
      <c r="D2727" s="41"/>
    </row>
    <row r="2728" spans="3:4">
      <c r="C2728" s="41"/>
      <c r="D2728" s="41"/>
    </row>
    <row r="2729" spans="3:4">
      <c r="C2729" s="41"/>
      <c r="D2729" s="41"/>
    </row>
    <row r="2730" spans="3:4">
      <c r="C2730" s="41"/>
      <c r="D2730" s="41"/>
    </row>
    <row r="2731" spans="3:4">
      <c r="C2731" s="41"/>
      <c r="D2731" s="41"/>
    </row>
    <row r="2732" spans="3:4">
      <c r="C2732" s="41"/>
      <c r="D2732" s="41"/>
    </row>
    <row r="2733" spans="3:4">
      <c r="C2733" s="41"/>
      <c r="D2733" s="41"/>
    </row>
    <row r="2734" spans="3:4">
      <c r="C2734" s="41"/>
      <c r="D2734" s="41"/>
    </row>
    <row r="2735" spans="3:4">
      <c r="C2735" s="41"/>
      <c r="D2735" s="41"/>
    </row>
    <row r="2736" spans="3:4">
      <c r="C2736" s="41"/>
      <c r="D2736" s="41"/>
    </row>
    <row r="2737" spans="3:4">
      <c r="C2737" s="41"/>
      <c r="D2737" s="41"/>
    </row>
    <row r="2738" spans="3:4">
      <c r="C2738" s="41"/>
      <c r="D2738" s="41"/>
    </row>
    <row r="2739" spans="3:4">
      <c r="C2739" s="41"/>
      <c r="D2739" s="41"/>
    </row>
    <row r="2740" spans="3:4">
      <c r="C2740" s="41"/>
      <c r="D2740" s="41"/>
    </row>
    <row r="2741" spans="3:4">
      <c r="C2741" s="41"/>
      <c r="D2741" s="41"/>
    </row>
    <row r="2742" spans="3:4">
      <c r="C2742" s="41"/>
      <c r="D2742" s="41"/>
    </row>
    <row r="2743" spans="3:4">
      <c r="C2743" s="41"/>
      <c r="D2743" s="41"/>
    </row>
    <row r="2744" spans="3:4">
      <c r="C2744" s="41"/>
      <c r="D2744" s="41"/>
    </row>
    <row r="2745" spans="3:4">
      <c r="C2745" s="41"/>
      <c r="D2745" s="41"/>
    </row>
    <row r="2746" spans="3:4">
      <c r="C2746" s="41"/>
      <c r="D2746" s="41"/>
    </row>
    <row r="2747" spans="3:4">
      <c r="C2747" s="41"/>
      <c r="D2747" s="41"/>
    </row>
    <row r="2748" spans="3:4">
      <c r="C2748" s="41"/>
      <c r="D2748" s="41"/>
    </row>
    <row r="2749" spans="3:4">
      <c r="C2749" s="41"/>
      <c r="D2749" s="41"/>
    </row>
    <row r="2750" spans="3:4">
      <c r="C2750" s="41"/>
      <c r="D2750" s="41"/>
    </row>
    <row r="2751" spans="3:4">
      <c r="C2751" s="41"/>
      <c r="D2751" s="41"/>
    </row>
    <row r="2752" spans="3:4">
      <c r="C2752" s="41"/>
      <c r="D2752" s="41"/>
    </row>
    <row r="2753" spans="3:4">
      <c r="C2753" s="41"/>
      <c r="D2753" s="41"/>
    </row>
    <row r="2754" spans="3:4">
      <c r="C2754" s="41"/>
      <c r="D2754" s="41"/>
    </row>
    <row r="2755" spans="3:4">
      <c r="C2755" s="41"/>
      <c r="D2755" s="41"/>
    </row>
    <row r="2756" spans="3:4">
      <c r="C2756" s="41"/>
      <c r="D2756" s="41"/>
    </row>
    <row r="2757" spans="3:4">
      <c r="C2757" s="41"/>
      <c r="D2757" s="41"/>
    </row>
    <row r="2758" spans="3:4">
      <c r="C2758" s="41"/>
      <c r="D2758" s="41"/>
    </row>
    <row r="2759" spans="3:4">
      <c r="C2759" s="41"/>
      <c r="D2759" s="41"/>
    </row>
    <row r="2760" spans="3:4">
      <c r="C2760" s="41"/>
      <c r="D2760" s="41"/>
    </row>
    <row r="2761" spans="3:4">
      <c r="C2761" s="41"/>
      <c r="D2761" s="41"/>
    </row>
    <row r="2762" spans="3:4">
      <c r="C2762" s="41"/>
      <c r="D2762" s="41"/>
    </row>
    <row r="2763" spans="3:4">
      <c r="C2763" s="41"/>
      <c r="D2763" s="41"/>
    </row>
    <row r="2764" spans="3:4">
      <c r="C2764" s="41"/>
      <c r="D2764" s="41"/>
    </row>
    <row r="2765" spans="3:4">
      <c r="C2765" s="41"/>
      <c r="D2765" s="41"/>
    </row>
    <row r="2766" spans="3:4">
      <c r="C2766" s="41"/>
      <c r="D2766" s="41"/>
    </row>
    <row r="2767" spans="3:4">
      <c r="C2767" s="41"/>
      <c r="D2767" s="41"/>
    </row>
    <row r="2768" spans="3:4">
      <c r="C2768" s="41"/>
      <c r="D2768" s="41"/>
    </row>
    <row r="2769" spans="3:4">
      <c r="C2769" s="41"/>
      <c r="D2769" s="41"/>
    </row>
    <row r="2770" spans="3:4">
      <c r="C2770" s="41"/>
      <c r="D2770" s="41"/>
    </row>
    <row r="2771" spans="3:4">
      <c r="C2771" s="41"/>
      <c r="D2771" s="41"/>
    </row>
    <row r="2772" spans="3:4">
      <c r="C2772" s="41"/>
      <c r="D2772" s="41"/>
    </row>
    <row r="2773" spans="3:4">
      <c r="C2773" s="41"/>
      <c r="D2773" s="41"/>
    </row>
    <row r="2774" spans="3:4">
      <c r="C2774" s="41"/>
      <c r="D2774" s="41"/>
    </row>
    <row r="2775" spans="3:4">
      <c r="C2775" s="41"/>
      <c r="D2775" s="41"/>
    </row>
    <row r="2776" spans="3:4">
      <c r="C2776" s="41"/>
      <c r="D2776" s="41"/>
    </row>
    <row r="2777" spans="3:4">
      <c r="C2777" s="41"/>
      <c r="D2777" s="41"/>
    </row>
    <row r="2778" spans="3:4">
      <c r="C2778" s="41"/>
      <c r="D2778" s="41"/>
    </row>
    <row r="2779" spans="3:4">
      <c r="C2779" s="41"/>
      <c r="D2779" s="41"/>
    </row>
    <row r="2780" spans="3:4">
      <c r="C2780" s="41"/>
      <c r="D2780" s="41"/>
    </row>
    <row r="2781" spans="3:4">
      <c r="C2781" s="41"/>
      <c r="D2781" s="41"/>
    </row>
    <row r="2782" spans="3:4">
      <c r="C2782" s="41"/>
      <c r="D2782" s="41"/>
    </row>
    <row r="2783" spans="3:4">
      <c r="C2783" s="41"/>
      <c r="D2783" s="41"/>
    </row>
    <row r="2784" spans="3:4">
      <c r="C2784" s="41"/>
      <c r="D2784" s="41"/>
    </row>
    <row r="2785" spans="3:4">
      <c r="C2785" s="41"/>
      <c r="D2785" s="41"/>
    </row>
    <row r="2786" spans="3:4">
      <c r="C2786" s="41"/>
      <c r="D2786" s="41"/>
    </row>
    <row r="2787" spans="3:4">
      <c r="C2787" s="41"/>
      <c r="D2787" s="41"/>
    </row>
    <row r="2788" spans="3:4">
      <c r="C2788" s="41"/>
      <c r="D2788" s="41"/>
    </row>
    <row r="2789" spans="3:4">
      <c r="C2789" s="41"/>
      <c r="D2789" s="41"/>
    </row>
    <row r="2790" spans="3:4">
      <c r="C2790" s="41"/>
      <c r="D2790" s="41"/>
    </row>
    <row r="2791" spans="3:4">
      <c r="C2791" s="41"/>
      <c r="D2791" s="41"/>
    </row>
    <row r="2792" spans="3:4">
      <c r="C2792" s="41"/>
      <c r="D2792" s="41"/>
    </row>
    <row r="2793" spans="3:4">
      <c r="C2793" s="41"/>
      <c r="D2793" s="41"/>
    </row>
    <row r="2794" spans="3:4">
      <c r="C2794" s="41"/>
      <c r="D2794" s="41"/>
    </row>
    <row r="2795" spans="3:4">
      <c r="C2795" s="41"/>
      <c r="D2795" s="41"/>
    </row>
    <row r="2796" spans="3:4">
      <c r="C2796" s="41"/>
      <c r="D2796" s="41"/>
    </row>
    <row r="2797" spans="3:4">
      <c r="C2797" s="41"/>
      <c r="D2797" s="41"/>
    </row>
    <row r="2798" spans="3:4">
      <c r="C2798" s="41"/>
      <c r="D2798" s="41"/>
    </row>
    <row r="2799" spans="3:4">
      <c r="C2799" s="41"/>
      <c r="D2799" s="41"/>
    </row>
    <row r="2800" spans="3:4">
      <c r="C2800" s="41"/>
      <c r="D2800" s="41"/>
    </row>
    <row r="2801" spans="3:4">
      <c r="C2801" s="41"/>
      <c r="D2801" s="41"/>
    </row>
    <row r="2802" spans="3:4">
      <c r="C2802" s="41"/>
      <c r="D2802" s="41"/>
    </row>
    <row r="2803" spans="3:4">
      <c r="C2803" s="41"/>
      <c r="D2803" s="41"/>
    </row>
    <row r="2804" spans="3:4">
      <c r="C2804" s="41"/>
      <c r="D2804" s="41"/>
    </row>
    <row r="2805" spans="3:4">
      <c r="C2805" s="41"/>
      <c r="D2805" s="41"/>
    </row>
    <row r="2806" spans="3:4">
      <c r="C2806" s="41"/>
      <c r="D2806" s="41"/>
    </row>
    <row r="2807" spans="3:4">
      <c r="C2807" s="41"/>
      <c r="D2807" s="41"/>
    </row>
    <row r="2808" spans="3:4">
      <c r="C2808" s="41"/>
      <c r="D2808" s="41"/>
    </row>
    <row r="2809" spans="3:4">
      <c r="C2809" s="41"/>
      <c r="D2809" s="41"/>
    </row>
    <row r="2810" spans="3:4">
      <c r="C2810" s="41"/>
      <c r="D2810" s="41"/>
    </row>
    <row r="2811" spans="3:4">
      <c r="C2811" s="41"/>
      <c r="D2811" s="41"/>
    </row>
    <row r="2812" spans="3:4">
      <c r="C2812" s="41"/>
      <c r="D2812" s="41"/>
    </row>
    <row r="2813" spans="3:4">
      <c r="C2813" s="41"/>
      <c r="D2813" s="41"/>
    </row>
    <row r="2814" spans="3:4">
      <c r="C2814" s="41"/>
      <c r="D2814" s="41"/>
    </row>
    <row r="2815" spans="3:4">
      <c r="C2815" s="41"/>
      <c r="D2815" s="41"/>
    </row>
    <row r="2816" spans="3:4">
      <c r="C2816" s="41"/>
      <c r="D2816" s="41"/>
    </row>
    <row r="2817" spans="3:4">
      <c r="C2817" s="41"/>
      <c r="D2817" s="41"/>
    </row>
    <row r="2818" spans="3:4">
      <c r="C2818" s="41"/>
      <c r="D2818" s="41"/>
    </row>
    <row r="2819" spans="3:4">
      <c r="C2819" s="41"/>
      <c r="D2819" s="41"/>
    </row>
    <row r="2820" spans="3:4">
      <c r="C2820" s="41"/>
      <c r="D2820" s="41"/>
    </row>
    <row r="2821" spans="3:4">
      <c r="C2821" s="41"/>
      <c r="D2821" s="41"/>
    </row>
    <row r="2822" spans="3:4">
      <c r="C2822" s="41"/>
      <c r="D2822" s="41"/>
    </row>
    <row r="2823" spans="3:4">
      <c r="C2823" s="41"/>
      <c r="D2823" s="41"/>
    </row>
    <row r="2824" spans="3:4">
      <c r="C2824" s="41"/>
      <c r="D2824" s="41"/>
    </row>
    <row r="2825" spans="3:4">
      <c r="C2825" s="41"/>
      <c r="D2825" s="41"/>
    </row>
    <row r="2826" spans="3:4">
      <c r="C2826" s="41"/>
      <c r="D2826" s="41"/>
    </row>
    <row r="2827" spans="3:4">
      <c r="C2827" s="41"/>
      <c r="D2827" s="41"/>
    </row>
    <row r="2828" spans="3:4">
      <c r="C2828" s="41"/>
      <c r="D2828" s="41"/>
    </row>
    <row r="2829" spans="3:4">
      <c r="C2829" s="41"/>
      <c r="D2829" s="41"/>
    </row>
    <row r="2830" spans="3:4">
      <c r="C2830" s="41"/>
      <c r="D2830" s="41"/>
    </row>
    <row r="2831" spans="3:4">
      <c r="C2831" s="41"/>
      <c r="D2831" s="41"/>
    </row>
    <row r="2832" spans="3:4">
      <c r="C2832" s="41"/>
      <c r="D2832" s="41"/>
    </row>
    <row r="2833" spans="3:4">
      <c r="C2833" s="41"/>
      <c r="D2833" s="41"/>
    </row>
    <row r="2834" spans="3:4">
      <c r="C2834" s="41"/>
      <c r="D2834" s="41"/>
    </row>
    <row r="2835" spans="3:4">
      <c r="C2835" s="41"/>
      <c r="D2835" s="41"/>
    </row>
    <row r="2836" spans="3:4">
      <c r="C2836" s="41"/>
      <c r="D2836" s="41"/>
    </row>
    <row r="2837" spans="3:4">
      <c r="C2837" s="41"/>
      <c r="D2837" s="41"/>
    </row>
    <row r="2838" spans="3:4">
      <c r="C2838" s="41"/>
      <c r="D2838" s="41"/>
    </row>
    <row r="2839" spans="3:4">
      <c r="C2839" s="41"/>
      <c r="D2839" s="41"/>
    </row>
    <row r="2840" spans="3:4">
      <c r="C2840" s="41"/>
      <c r="D2840" s="41"/>
    </row>
    <row r="2841" spans="3:4">
      <c r="C2841" s="41"/>
      <c r="D2841" s="41"/>
    </row>
    <row r="2842" spans="3:4">
      <c r="C2842" s="41"/>
      <c r="D2842" s="41"/>
    </row>
    <row r="2843" spans="3:4">
      <c r="C2843" s="41"/>
      <c r="D2843" s="41"/>
    </row>
    <row r="2844" spans="3:4">
      <c r="C2844" s="41"/>
      <c r="D2844" s="41"/>
    </row>
    <row r="2845" spans="3:4">
      <c r="C2845" s="41"/>
      <c r="D2845" s="41"/>
    </row>
    <row r="2846" spans="3:4">
      <c r="C2846" s="41"/>
      <c r="D2846" s="41"/>
    </row>
    <row r="2847" spans="3:4">
      <c r="C2847" s="41"/>
      <c r="D2847" s="41"/>
    </row>
    <row r="2848" spans="3:4">
      <c r="C2848" s="41"/>
      <c r="D2848" s="41"/>
    </row>
    <row r="2849" spans="3:4">
      <c r="C2849" s="41"/>
      <c r="D2849" s="41"/>
    </row>
    <row r="2850" spans="3:4">
      <c r="C2850" s="41"/>
      <c r="D2850" s="41"/>
    </row>
    <row r="2851" spans="3:4">
      <c r="C2851" s="41"/>
      <c r="D2851" s="41"/>
    </row>
    <row r="2852" spans="3:4">
      <c r="C2852" s="41"/>
      <c r="D2852" s="41"/>
    </row>
    <row r="2853" spans="3:4">
      <c r="C2853" s="41"/>
      <c r="D2853" s="41"/>
    </row>
    <row r="2854" spans="3:4">
      <c r="C2854" s="41"/>
      <c r="D2854" s="41"/>
    </row>
    <row r="2855" spans="3:4">
      <c r="C2855" s="41"/>
      <c r="D2855" s="41"/>
    </row>
    <row r="2856" spans="3:4">
      <c r="C2856" s="41"/>
      <c r="D2856" s="41"/>
    </row>
    <row r="2857" spans="3:4">
      <c r="C2857" s="41"/>
      <c r="D2857" s="41"/>
    </row>
    <row r="2858" spans="3:4">
      <c r="C2858" s="41"/>
      <c r="D2858" s="41"/>
    </row>
    <row r="2859" spans="3:4">
      <c r="C2859" s="41"/>
      <c r="D2859" s="41"/>
    </row>
    <row r="2860" spans="3:4">
      <c r="C2860" s="41"/>
      <c r="D2860" s="41"/>
    </row>
    <row r="2861" spans="3:4">
      <c r="C2861" s="41"/>
      <c r="D2861" s="41"/>
    </row>
    <row r="2862" spans="3:4">
      <c r="C2862" s="41"/>
      <c r="D2862" s="41"/>
    </row>
    <row r="2863" spans="3:4">
      <c r="C2863" s="41"/>
      <c r="D2863" s="41"/>
    </row>
    <row r="2864" spans="3:4">
      <c r="C2864" s="41"/>
      <c r="D2864" s="41"/>
    </row>
    <row r="2865" spans="3:4">
      <c r="C2865" s="41"/>
      <c r="D2865" s="41"/>
    </row>
    <row r="2866" spans="3:4">
      <c r="C2866" s="41"/>
      <c r="D2866" s="41"/>
    </row>
    <row r="2867" spans="3:4">
      <c r="C2867" s="41"/>
      <c r="D2867" s="41"/>
    </row>
    <row r="2868" spans="3:4">
      <c r="C2868" s="41"/>
      <c r="D2868" s="41"/>
    </row>
    <row r="2869" spans="3:4">
      <c r="C2869" s="41"/>
      <c r="D2869" s="41"/>
    </row>
    <row r="2870" spans="3:4">
      <c r="C2870" s="41"/>
      <c r="D2870" s="41"/>
    </row>
    <row r="2871" spans="3:4">
      <c r="C2871" s="41"/>
      <c r="D2871" s="41"/>
    </row>
    <row r="2872" spans="3:4">
      <c r="C2872" s="41"/>
      <c r="D2872" s="41"/>
    </row>
    <row r="2873" spans="3:4">
      <c r="C2873" s="41"/>
      <c r="D2873" s="41"/>
    </row>
    <row r="2874" spans="3:4">
      <c r="C2874" s="41"/>
      <c r="D2874" s="41"/>
    </row>
    <row r="2875" spans="3:4">
      <c r="C2875" s="41"/>
      <c r="D2875" s="41"/>
    </row>
    <row r="2876" spans="3:4">
      <c r="C2876" s="41"/>
      <c r="D2876" s="41"/>
    </row>
    <row r="2877" spans="3:4">
      <c r="C2877" s="41"/>
      <c r="D2877" s="41"/>
    </row>
    <row r="2878" spans="3:4">
      <c r="C2878" s="41"/>
      <c r="D2878" s="41"/>
    </row>
    <row r="2879" spans="3:4">
      <c r="C2879" s="41"/>
      <c r="D2879" s="41"/>
    </row>
    <row r="2880" spans="3:4">
      <c r="C2880" s="41"/>
      <c r="D2880" s="41"/>
    </row>
    <row r="2881" spans="3:4">
      <c r="C2881" s="41"/>
      <c r="D2881" s="41"/>
    </row>
    <row r="2882" spans="3:4">
      <c r="C2882" s="41"/>
      <c r="D2882" s="41"/>
    </row>
    <row r="2883" spans="3:4">
      <c r="C2883" s="41"/>
      <c r="D2883" s="41"/>
    </row>
    <row r="2884" spans="3:4">
      <c r="C2884" s="41"/>
      <c r="D2884" s="41"/>
    </row>
    <row r="2885" spans="3:4">
      <c r="C2885" s="41"/>
      <c r="D2885" s="41"/>
    </row>
    <row r="2886" spans="3:4">
      <c r="C2886" s="41"/>
      <c r="D2886" s="41"/>
    </row>
    <row r="2887" spans="3:4">
      <c r="C2887" s="41"/>
      <c r="D2887" s="41"/>
    </row>
    <row r="2888" spans="3:4">
      <c r="C2888" s="41"/>
      <c r="D2888" s="41"/>
    </row>
    <row r="2889" spans="3:4">
      <c r="C2889" s="41"/>
      <c r="D2889" s="41"/>
    </row>
    <row r="2890" spans="3:4">
      <c r="C2890" s="41"/>
      <c r="D2890" s="41"/>
    </row>
    <row r="2891" spans="3:4">
      <c r="C2891" s="41"/>
      <c r="D2891" s="41"/>
    </row>
    <row r="2892" spans="3:4">
      <c r="C2892" s="41"/>
      <c r="D2892" s="41"/>
    </row>
    <row r="2893" spans="3:4">
      <c r="C2893" s="41"/>
      <c r="D2893" s="41"/>
    </row>
    <row r="2894" spans="3:4">
      <c r="C2894" s="41"/>
      <c r="D2894" s="41"/>
    </row>
    <row r="2895" spans="3:4">
      <c r="C2895" s="41"/>
      <c r="D2895" s="41"/>
    </row>
    <row r="2896" spans="3:4">
      <c r="C2896" s="41"/>
      <c r="D2896" s="41"/>
    </row>
    <row r="2897" spans="3:4">
      <c r="C2897" s="41"/>
      <c r="D2897" s="41"/>
    </row>
    <row r="2898" spans="3:4">
      <c r="C2898" s="41"/>
      <c r="D2898" s="41"/>
    </row>
    <row r="2899" spans="3:4">
      <c r="C2899" s="41"/>
      <c r="D2899" s="41"/>
    </row>
    <row r="2900" spans="3:4">
      <c r="C2900" s="41"/>
      <c r="D2900" s="41"/>
    </row>
    <row r="2901" spans="3:4">
      <c r="C2901" s="41"/>
      <c r="D2901" s="41"/>
    </row>
    <row r="2902" spans="3:4">
      <c r="C2902" s="41"/>
      <c r="D2902" s="41"/>
    </row>
    <row r="2903" spans="3:4">
      <c r="C2903" s="41"/>
      <c r="D2903" s="41"/>
    </row>
    <row r="2904" spans="3:4">
      <c r="C2904" s="41"/>
      <c r="D2904" s="41"/>
    </row>
    <row r="2905" spans="3:4">
      <c r="C2905" s="41"/>
      <c r="D2905" s="41"/>
    </row>
    <row r="2906" spans="3:4">
      <c r="C2906" s="41"/>
      <c r="D2906" s="41"/>
    </row>
    <row r="2907" spans="3:4">
      <c r="C2907" s="41"/>
      <c r="D2907" s="41"/>
    </row>
    <row r="2908" spans="3:4">
      <c r="C2908" s="41"/>
      <c r="D2908" s="41"/>
    </row>
    <row r="2909" spans="3:4">
      <c r="C2909" s="41"/>
      <c r="D2909" s="41"/>
    </row>
    <row r="2910" spans="3:4">
      <c r="C2910" s="41"/>
      <c r="D2910" s="41"/>
    </row>
    <row r="2911" spans="3:4">
      <c r="C2911" s="41"/>
      <c r="D2911" s="41"/>
    </row>
    <row r="2912" spans="3:4">
      <c r="C2912" s="41"/>
      <c r="D2912" s="41"/>
    </row>
    <row r="2913" spans="3:4">
      <c r="C2913" s="41"/>
      <c r="D2913" s="41"/>
    </row>
    <row r="2914" spans="3:4">
      <c r="C2914" s="41"/>
      <c r="D2914" s="41"/>
    </row>
    <row r="2915" spans="3:4">
      <c r="C2915" s="41"/>
      <c r="D2915" s="41"/>
    </row>
    <row r="2916" spans="3:4">
      <c r="C2916" s="41"/>
      <c r="D2916" s="41"/>
    </row>
    <row r="2917" spans="3:4">
      <c r="C2917" s="41"/>
      <c r="D2917" s="41"/>
    </row>
    <row r="2918" spans="3:4">
      <c r="C2918" s="41"/>
      <c r="D2918" s="41"/>
    </row>
    <row r="2919" spans="3:4">
      <c r="C2919" s="41"/>
      <c r="D2919" s="41"/>
    </row>
    <row r="2920" spans="3:4">
      <c r="C2920" s="41"/>
      <c r="D2920" s="41"/>
    </row>
    <row r="2921" spans="3:4">
      <c r="C2921" s="41"/>
      <c r="D2921" s="41"/>
    </row>
    <row r="2922" spans="3:4">
      <c r="C2922" s="41"/>
      <c r="D2922" s="41"/>
    </row>
    <row r="2923" spans="3:4">
      <c r="C2923" s="41"/>
      <c r="D2923" s="41"/>
    </row>
    <row r="2924" spans="3:4">
      <c r="C2924" s="41"/>
      <c r="D2924" s="41"/>
    </row>
    <row r="2925" spans="3:4">
      <c r="C2925" s="41"/>
      <c r="D2925" s="41"/>
    </row>
    <row r="2926" spans="3:4">
      <c r="C2926" s="41"/>
      <c r="D2926" s="41"/>
    </row>
    <row r="2927" spans="3:4">
      <c r="C2927" s="41"/>
      <c r="D2927" s="41"/>
    </row>
    <row r="2928" spans="3:4">
      <c r="C2928" s="41"/>
      <c r="D2928" s="41"/>
    </row>
    <row r="2929" spans="3:4">
      <c r="C2929" s="41"/>
      <c r="D2929" s="41"/>
    </row>
    <row r="2930" spans="3:4">
      <c r="C2930" s="41"/>
      <c r="D2930" s="41"/>
    </row>
    <row r="2931" spans="3:4">
      <c r="C2931" s="41"/>
      <c r="D2931" s="41"/>
    </row>
    <row r="2932" spans="3:4">
      <c r="C2932" s="41"/>
      <c r="D2932" s="41"/>
    </row>
    <row r="2933" spans="3:4">
      <c r="C2933" s="41"/>
      <c r="D2933" s="41"/>
    </row>
    <row r="2934" spans="3:4">
      <c r="C2934" s="41"/>
      <c r="D2934" s="41"/>
    </row>
    <row r="2935" spans="3:4">
      <c r="C2935" s="41"/>
      <c r="D2935" s="41"/>
    </row>
    <row r="2936" spans="3:4">
      <c r="C2936" s="41"/>
      <c r="D2936" s="41"/>
    </row>
    <row r="2937" spans="3:4">
      <c r="C2937" s="41"/>
      <c r="D2937" s="41"/>
    </row>
    <row r="2938" spans="3:4">
      <c r="C2938" s="41"/>
      <c r="D2938" s="41"/>
    </row>
    <row r="2939" spans="3:4">
      <c r="C2939" s="41"/>
      <c r="D2939" s="41"/>
    </row>
    <row r="2940" spans="3:4">
      <c r="C2940" s="41"/>
      <c r="D2940" s="41"/>
    </row>
    <row r="2941" spans="3:4">
      <c r="C2941" s="41"/>
      <c r="D2941" s="41"/>
    </row>
    <row r="2942" spans="3:4">
      <c r="C2942" s="41"/>
      <c r="D2942" s="41"/>
    </row>
    <row r="2943" spans="3:4">
      <c r="C2943" s="41"/>
      <c r="D2943" s="41"/>
    </row>
    <row r="2944" spans="3:4">
      <c r="C2944" s="41"/>
      <c r="D2944" s="41"/>
    </row>
    <row r="2945" spans="3:4">
      <c r="C2945" s="41"/>
      <c r="D2945" s="41"/>
    </row>
    <row r="2946" spans="3:4">
      <c r="C2946" s="41"/>
      <c r="D2946" s="41"/>
    </row>
    <row r="2947" spans="3:4">
      <c r="C2947" s="41"/>
      <c r="D2947" s="41"/>
    </row>
    <row r="2948" spans="3:4">
      <c r="C2948" s="41"/>
      <c r="D2948" s="41"/>
    </row>
    <row r="2949" spans="3:4">
      <c r="C2949" s="41"/>
      <c r="D2949" s="41"/>
    </row>
    <row r="2950" spans="3:4">
      <c r="C2950" s="41"/>
      <c r="D2950" s="41"/>
    </row>
    <row r="2951" spans="3:4">
      <c r="C2951" s="41"/>
      <c r="D2951" s="41"/>
    </row>
    <row r="2952" spans="3:4">
      <c r="C2952" s="41"/>
      <c r="D2952" s="41"/>
    </row>
    <row r="2953" spans="3:4">
      <c r="C2953" s="41"/>
      <c r="D2953" s="41"/>
    </row>
    <row r="2954" spans="3:4">
      <c r="C2954" s="41"/>
      <c r="D2954" s="41"/>
    </row>
    <row r="2955" spans="3:4">
      <c r="C2955" s="41"/>
      <c r="D2955" s="41"/>
    </row>
    <row r="2956" spans="3:4">
      <c r="C2956" s="41"/>
      <c r="D2956" s="41"/>
    </row>
    <row r="2957" spans="3:4">
      <c r="C2957" s="41"/>
      <c r="D2957" s="41"/>
    </row>
    <row r="2958" spans="3:4">
      <c r="C2958" s="41"/>
      <c r="D2958" s="41"/>
    </row>
    <row r="2959" spans="3:4">
      <c r="C2959" s="41"/>
      <c r="D2959" s="41"/>
    </row>
    <row r="2960" spans="3:4">
      <c r="C2960" s="41"/>
      <c r="D2960" s="41"/>
    </row>
    <row r="2961" spans="3:4">
      <c r="C2961" s="41"/>
      <c r="D2961" s="41"/>
    </row>
    <row r="2962" spans="3:4">
      <c r="C2962" s="41"/>
      <c r="D2962" s="41"/>
    </row>
    <row r="2963" spans="3:4">
      <c r="C2963" s="41"/>
      <c r="D2963" s="41"/>
    </row>
    <row r="2964" spans="3:4">
      <c r="C2964" s="41"/>
      <c r="D2964" s="41"/>
    </row>
    <row r="2965" spans="3:4">
      <c r="C2965" s="41"/>
      <c r="D2965" s="41"/>
    </row>
    <row r="2966" spans="3:4">
      <c r="C2966" s="41"/>
      <c r="D2966" s="41"/>
    </row>
    <row r="2967" spans="3:4">
      <c r="C2967" s="41"/>
      <c r="D2967" s="41"/>
    </row>
    <row r="2968" spans="3:4">
      <c r="C2968" s="41"/>
      <c r="D2968" s="41"/>
    </row>
    <row r="2969" spans="3:4">
      <c r="C2969" s="41"/>
      <c r="D2969" s="41"/>
    </row>
    <row r="2970" spans="3:4">
      <c r="C2970" s="41"/>
      <c r="D2970" s="41"/>
    </row>
    <row r="2971" spans="3:4">
      <c r="C2971" s="41"/>
      <c r="D2971" s="41"/>
    </row>
    <row r="2972" spans="3:4">
      <c r="C2972" s="41"/>
      <c r="D2972" s="41"/>
    </row>
    <row r="2973" spans="3:4">
      <c r="C2973" s="41"/>
      <c r="D2973" s="41"/>
    </row>
    <row r="2974" spans="3:4">
      <c r="C2974" s="41"/>
      <c r="D2974" s="41"/>
    </row>
    <row r="2975" spans="3:4">
      <c r="C2975" s="41"/>
      <c r="D2975" s="41"/>
    </row>
    <row r="2976" spans="3:4">
      <c r="C2976" s="41"/>
      <c r="D2976" s="41"/>
    </row>
    <row r="2977" spans="3:4">
      <c r="C2977" s="41"/>
      <c r="D2977" s="41"/>
    </row>
    <row r="2978" spans="3:4">
      <c r="C2978" s="41"/>
      <c r="D2978" s="41"/>
    </row>
    <row r="2979" spans="3:4">
      <c r="C2979" s="41"/>
      <c r="D2979" s="41"/>
    </row>
    <row r="2980" spans="3:4">
      <c r="C2980" s="41"/>
      <c r="D2980" s="41"/>
    </row>
    <row r="2981" spans="3:4">
      <c r="C2981" s="41"/>
      <c r="D2981" s="41"/>
    </row>
    <row r="2982" spans="3:4">
      <c r="C2982" s="41"/>
      <c r="D2982" s="41"/>
    </row>
    <row r="2983" spans="3:4">
      <c r="C2983" s="41"/>
      <c r="D2983" s="41"/>
    </row>
    <row r="2984" spans="3:4">
      <c r="C2984" s="41"/>
      <c r="D2984" s="41"/>
    </row>
    <row r="2985" spans="3:4">
      <c r="C2985" s="41"/>
      <c r="D2985" s="41"/>
    </row>
    <row r="2986" spans="3:4">
      <c r="C2986" s="41"/>
      <c r="D2986" s="41"/>
    </row>
    <row r="2987" spans="3:4">
      <c r="C2987" s="41"/>
      <c r="D2987" s="41"/>
    </row>
    <row r="2988" spans="3:4">
      <c r="C2988" s="41"/>
      <c r="D2988" s="41"/>
    </row>
    <row r="2989" spans="3:4">
      <c r="C2989" s="41"/>
      <c r="D2989" s="41"/>
    </row>
    <row r="2990" spans="3:4">
      <c r="C2990" s="41"/>
      <c r="D2990" s="41"/>
    </row>
    <row r="2991" spans="3:4">
      <c r="C2991" s="41"/>
      <c r="D2991" s="41"/>
    </row>
    <row r="2992" spans="3:4">
      <c r="C2992" s="41"/>
      <c r="D2992" s="41"/>
    </row>
    <row r="2993" spans="3:4">
      <c r="C2993" s="41"/>
      <c r="D2993" s="41"/>
    </row>
    <row r="2994" spans="3:4">
      <c r="C2994" s="41"/>
      <c r="D2994" s="41"/>
    </row>
    <row r="2995" spans="3:4">
      <c r="C2995" s="41"/>
      <c r="D2995" s="41"/>
    </row>
    <row r="2996" spans="3:4">
      <c r="C2996" s="41"/>
      <c r="D2996" s="41"/>
    </row>
    <row r="2997" spans="3:4">
      <c r="C2997" s="41"/>
      <c r="D2997" s="41"/>
    </row>
    <row r="2998" spans="3:4">
      <c r="C2998" s="41"/>
      <c r="D2998" s="41"/>
    </row>
    <row r="2999" spans="3:4">
      <c r="C2999" s="41"/>
      <c r="D2999" s="41"/>
    </row>
    <row r="3000" spans="3:4">
      <c r="C3000" s="41"/>
      <c r="D3000" s="41"/>
    </row>
    <row r="3001" spans="3:4">
      <c r="C3001" s="41"/>
      <c r="D3001" s="41"/>
    </row>
    <row r="3002" spans="3:4">
      <c r="C3002" s="41"/>
      <c r="D3002" s="41"/>
    </row>
    <row r="3003" spans="3:4">
      <c r="C3003" s="41"/>
      <c r="D3003" s="41"/>
    </row>
    <row r="3004" spans="3:4">
      <c r="C3004" s="41"/>
      <c r="D3004" s="41"/>
    </row>
    <row r="3005" spans="3:4">
      <c r="C3005" s="41"/>
      <c r="D3005" s="41"/>
    </row>
    <row r="3006" spans="3:4">
      <c r="C3006" s="41"/>
      <c r="D3006" s="41"/>
    </row>
    <row r="3007" spans="3:4">
      <c r="C3007" s="41"/>
      <c r="D3007" s="41"/>
    </row>
    <row r="3008" spans="3:4">
      <c r="C3008" s="41"/>
      <c r="D3008" s="41"/>
    </row>
    <row r="3009" spans="3:4">
      <c r="C3009" s="41"/>
      <c r="D3009" s="41"/>
    </row>
    <row r="3010" spans="3:4">
      <c r="C3010" s="41"/>
      <c r="D3010" s="41"/>
    </row>
    <row r="3011" spans="3:4">
      <c r="C3011" s="41"/>
      <c r="D3011" s="41"/>
    </row>
    <row r="3012" spans="3:4">
      <c r="C3012" s="41"/>
      <c r="D3012" s="41"/>
    </row>
    <row r="3013" spans="3:4">
      <c r="C3013" s="41"/>
      <c r="D3013" s="41"/>
    </row>
    <row r="3014" spans="3:4">
      <c r="C3014" s="41"/>
      <c r="D3014" s="41"/>
    </row>
    <row r="3015" spans="3:4">
      <c r="C3015" s="41"/>
      <c r="D3015" s="41"/>
    </row>
    <row r="3016" spans="3:4">
      <c r="C3016" s="41"/>
      <c r="D3016" s="41"/>
    </row>
    <row r="3017" spans="3:4">
      <c r="C3017" s="41"/>
      <c r="D3017" s="41"/>
    </row>
    <row r="3018" spans="3:4">
      <c r="C3018" s="41"/>
      <c r="D3018" s="41"/>
    </row>
    <row r="3019" spans="3:4">
      <c r="C3019" s="41"/>
      <c r="D3019" s="41"/>
    </row>
    <row r="3020" spans="3:4">
      <c r="C3020" s="41"/>
      <c r="D3020" s="41"/>
    </row>
    <row r="3021" spans="3:4">
      <c r="C3021" s="41"/>
      <c r="D3021" s="41"/>
    </row>
    <row r="3022" spans="3:4">
      <c r="C3022" s="41"/>
      <c r="D3022" s="41"/>
    </row>
    <row r="3023" spans="3:4">
      <c r="C3023" s="41"/>
      <c r="D3023" s="41"/>
    </row>
    <row r="3024" spans="3:4">
      <c r="C3024" s="41"/>
      <c r="D3024" s="41"/>
    </row>
    <row r="3025" spans="3:4">
      <c r="C3025" s="41"/>
      <c r="D3025" s="41"/>
    </row>
    <row r="3026" spans="3:4">
      <c r="C3026" s="41"/>
      <c r="D3026" s="41"/>
    </row>
    <row r="3027" spans="3:4">
      <c r="C3027" s="41"/>
      <c r="D3027" s="41"/>
    </row>
    <row r="3028" spans="3:4">
      <c r="C3028" s="41"/>
      <c r="D3028" s="41"/>
    </row>
    <row r="3029" spans="3:4">
      <c r="C3029" s="41"/>
      <c r="D3029" s="41"/>
    </row>
    <row r="3030" spans="3:4">
      <c r="C3030" s="41"/>
      <c r="D3030" s="41"/>
    </row>
    <row r="3031" spans="3:4">
      <c r="C3031" s="41"/>
      <c r="D3031" s="41"/>
    </row>
    <row r="3032" spans="3:4">
      <c r="C3032" s="41"/>
      <c r="D3032" s="41"/>
    </row>
    <row r="3033" spans="3:4">
      <c r="C3033" s="41"/>
      <c r="D3033" s="41"/>
    </row>
    <row r="3034" spans="3:4">
      <c r="C3034" s="41"/>
      <c r="D3034" s="41"/>
    </row>
    <row r="3035" spans="3:4">
      <c r="C3035" s="41"/>
      <c r="D3035" s="41"/>
    </row>
    <row r="3036" spans="3:4">
      <c r="C3036" s="41"/>
      <c r="D3036" s="41"/>
    </row>
    <row r="3037" spans="3:4">
      <c r="C3037" s="41"/>
      <c r="D3037" s="41"/>
    </row>
    <row r="3038" spans="3:4">
      <c r="C3038" s="41"/>
      <c r="D3038" s="41"/>
    </row>
    <row r="3039" spans="3:4">
      <c r="C3039" s="41"/>
      <c r="D3039" s="41"/>
    </row>
    <row r="3040" spans="3:4">
      <c r="C3040" s="41"/>
      <c r="D3040" s="41"/>
    </row>
    <row r="3041" spans="3:4">
      <c r="C3041" s="41"/>
      <c r="D3041" s="41"/>
    </row>
    <row r="3042" spans="3:4">
      <c r="C3042" s="41"/>
      <c r="D3042" s="41"/>
    </row>
    <row r="3043" spans="3:4">
      <c r="C3043" s="41"/>
      <c r="D3043" s="41"/>
    </row>
    <row r="3044" spans="3:4">
      <c r="C3044" s="41"/>
      <c r="D3044" s="41"/>
    </row>
    <row r="3045" spans="3:4">
      <c r="C3045" s="41"/>
      <c r="D3045" s="41"/>
    </row>
    <row r="3046" spans="3:4">
      <c r="C3046" s="41"/>
      <c r="D3046" s="41"/>
    </row>
    <row r="3047" spans="3:4">
      <c r="C3047" s="41"/>
      <c r="D3047" s="41"/>
    </row>
    <row r="3048" spans="3:4">
      <c r="C3048" s="41"/>
      <c r="D3048" s="41"/>
    </row>
    <row r="3049" spans="3:4">
      <c r="C3049" s="41"/>
      <c r="D3049" s="41"/>
    </row>
    <row r="3050" spans="3:4">
      <c r="C3050" s="41"/>
      <c r="D3050" s="41"/>
    </row>
    <row r="3051" spans="3:4">
      <c r="C3051" s="41"/>
      <c r="D3051" s="41"/>
    </row>
    <row r="3052" spans="3:4">
      <c r="C3052" s="41"/>
      <c r="D3052" s="41"/>
    </row>
    <row r="3053" spans="3:4">
      <c r="C3053" s="41"/>
      <c r="D3053" s="41"/>
    </row>
    <row r="3054" spans="3:4">
      <c r="C3054" s="41"/>
      <c r="D3054" s="41"/>
    </row>
    <row r="3055" spans="3:4">
      <c r="C3055" s="41"/>
      <c r="D3055" s="41"/>
    </row>
    <row r="3056" spans="3:4">
      <c r="C3056" s="41"/>
      <c r="D3056" s="41"/>
    </row>
    <row r="3057" spans="3:4">
      <c r="C3057" s="41"/>
      <c r="D3057" s="41"/>
    </row>
    <row r="3058" spans="3:4">
      <c r="C3058" s="41"/>
      <c r="D3058" s="41"/>
    </row>
    <row r="3059" spans="3:4">
      <c r="C3059" s="41"/>
      <c r="D3059" s="41"/>
    </row>
    <row r="3060" spans="3:4">
      <c r="C3060" s="41"/>
      <c r="D3060" s="41"/>
    </row>
    <row r="3061" spans="3:4">
      <c r="C3061" s="41"/>
      <c r="D3061" s="41"/>
    </row>
    <row r="3062" spans="3:4">
      <c r="C3062" s="41"/>
      <c r="D3062" s="41"/>
    </row>
    <row r="3063" spans="3:4">
      <c r="C3063" s="41"/>
      <c r="D3063" s="41"/>
    </row>
    <row r="3064" spans="3:4">
      <c r="C3064" s="41"/>
      <c r="D3064" s="41"/>
    </row>
    <row r="3065" spans="3:4">
      <c r="C3065" s="41"/>
      <c r="D3065" s="41"/>
    </row>
    <row r="3066" spans="3:4">
      <c r="C3066" s="41"/>
      <c r="D3066" s="41"/>
    </row>
    <row r="3067" spans="3:4">
      <c r="C3067" s="41"/>
      <c r="D3067" s="41"/>
    </row>
    <row r="3068" spans="3:4">
      <c r="C3068" s="41"/>
      <c r="D3068" s="41"/>
    </row>
    <row r="3069" spans="3:4">
      <c r="C3069" s="41"/>
      <c r="D3069" s="41"/>
    </row>
    <row r="3070" spans="3:4">
      <c r="C3070" s="41"/>
      <c r="D3070" s="41"/>
    </row>
    <row r="3071" spans="3:4">
      <c r="C3071" s="41"/>
      <c r="D3071" s="41"/>
    </row>
    <row r="3072" spans="3:4">
      <c r="C3072" s="41"/>
      <c r="D3072" s="41"/>
    </row>
    <row r="3073" spans="3:4">
      <c r="C3073" s="41"/>
      <c r="D3073" s="41"/>
    </row>
    <row r="3074" spans="3:4">
      <c r="C3074" s="41"/>
      <c r="D3074" s="41"/>
    </row>
    <row r="3075" spans="3:4">
      <c r="C3075" s="41"/>
      <c r="D3075" s="41"/>
    </row>
    <row r="3076" spans="3:4">
      <c r="C3076" s="41"/>
      <c r="D3076" s="41"/>
    </row>
    <row r="3077" spans="3:4">
      <c r="C3077" s="41"/>
      <c r="D3077" s="41"/>
    </row>
    <row r="3078" spans="3:4">
      <c r="C3078" s="41"/>
      <c r="D3078" s="41"/>
    </row>
    <row r="3079" spans="3:4">
      <c r="C3079" s="41"/>
      <c r="D3079" s="41"/>
    </row>
    <row r="3080" spans="3:4">
      <c r="C3080" s="41"/>
      <c r="D3080" s="41"/>
    </row>
    <row r="3081" spans="3:4">
      <c r="C3081" s="41"/>
      <c r="D3081" s="41"/>
    </row>
    <row r="3082" spans="3:4">
      <c r="C3082" s="41"/>
      <c r="D3082" s="41"/>
    </row>
    <row r="3083" spans="3:4">
      <c r="C3083" s="41"/>
      <c r="D3083" s="41"/>
    </row>
    <row r="3084" spans="3:4">
      <c r="C3084" s="41"/>
      <c r="D3084" s="41"/>
    </row>
    <row r="3085" spans="3:4">
      <c r="C3085" s="41"/>
      <c r="D3085" s="41"/>
    </row>
    <row r="3086" spans="3:4">
      <c r="C3086" s="41"/>
      <c r="D3086" s="41"/>
    </row>
    <row r="3087" spans="3:4">
      <c r="C3087" s="41"/>
      <c r="D3087" s="41"/>
    </row>
    <row r="3088" spans="3:4">
      <c r="C3088" s="41"/>
      <c r="D3088" s="41"/>
    </row>
    <row r="3089" spans="3:4">
      <c r="C3089" s="41"/>
      <c r="D3089" s="41"/>
    </row>
    <row r="3090" spans="3:4">
      <c r="C3090" s="41"/>
      <c r="D3090" s="41"/>
    </row>
    <row r="3091" spans="3:4">
      <c r="C3091" s="41"/>
      <c r="D3091" s="41"/>
    </row>
    <row r="3092" spans="3:4">
      <c r="C3092" s="41"/>
      <c r="D3092" s="41"/>
    </row>
    <row r="3093" spans="3:4">
      <c r="C3093" s="41"/>
      <c r="D3093" s="41"/>
    </row>
    <row r="3094" spans="3:4">
      <c r="C3094" s="41"/>
      <c r="D3094" s="41"/>
    </row>
    <row r="3095" spans="3:4">
      <c r="C3095" s="41"/>
      <c r="D3095" s="41"/>
    </row>
    <row r="3096" spans="3:4">
      <c r="C3096" s="41"/>
      <c r="D3096" s="41"/>
    </row>
    <row r="3097" spans="3:4">
      <c r="C3097" s="41"/>
      <c r="D3097" s="41"/>
    </row>
    <row r="3098" spans="3:4">
      <c r="C3098" s="41"/>
      <c r="D3098" s="41"/>
    </row>
    <row r="3099" spans="3:4">
      <c r="C3099" s="41"/>
      <c r="D3099" s="41"/>
    </row>
    <row r="3100" spans="3:4">
      <c r="C3100" s="41"/>
      <c r="D3100" s="41"/>
    </row>
    <row r="3101" spans="3:4">
      <c r="C3101" s="41"/>
      <c r="D3101" s="41"/>
    </row>
    <row r="3102" spans="3:4">
      <c r="C3102" s="41"/>
      <c r="D3102" s="41"/>
    </row>
    <row r="3103" spans="3:4">
      <c r="C3103" s="41"/>
      <c r="D3103" s="41"/>
    </row>
    <row r="3104" spans="3:4">
      <c r="C3104" s="41"/>
      <c r="D3104" s="41"/>
    </row>
    <row r="3105" spans="3:4">
      <c r="C3105" s="41"/>
      <c r="D3105" s="41"/>
    </row>
    <row r="3106" spans="3:4">
      <c r="C3106" s="41"/>
      <c r="D3106" s="41"/>
    </row>
    <row r="3107" spans="3:4">
      <c r="C3107" s="41"/>
      <c r="D3107" s="41"/>
    </row>
    <row r="3108" spans="3:4">
      <c r="C3108" s="41"/>
      <c r="D3108" s="41"/>
    </row>
    <row r="3109" spans="3:4">
      <c r="C3109" s="41"/>
      <c r="D3109" s="41"/>
    </row>
    <row r="3110" spans="3:4">
      <c r="C3110" s="41"/>
      <c r="D3110" s="41"/>
    </row>
    <row r="3111" spans="3:4">
      <c r="C3111" s="41"/>
      <c r="D3111" s="41"/>
    </row>
    <row r="3112" spans="3:4">
      <c r="C3112" s="41"/>
      <c r="D3112" s="41"/>
    </row>
    <row r="3113" spans="3:4">
      <c r="C3113" s="41"/>
      <c r="D3113" s="41"/>
    </row>
    <row r="3114" spans="3:4">
      <c r="C3114" s="41"/>
      <c r="D3114" s="41"/>
    </row>
    <row r="3115" spans="3:4">
      <c r="C3115" s="41"/>
      <c r="D3115" s="41"/>
    </row>
    <row r="3116" spans="3:4">
      <c r="C3116" s="41"/>
      <c r="D3116" s="41"/>
    </row>
    <row r="3117" spans="3:4">
      <c r="C3117" s="41"/>
      <c r="D3117" s="41"/>
    </row>
    <row r="3118" spans="3:4">
      <c r="C3118" s="41"/>
      <c r="D3118" s="41"/>
    </row>
    <row r="3119" spans="3:4">
      <c r="C3119" s="41"/>
      <c r="D3119" s="41"/>
    </row>
    <row r="3120" spans="3:4">
      <c r="C3120" s="41"/>
      <c r="D3120" s="41"/>
    </row>
    <row r="3121" spans="3:4">
      <c r="C3121" s="41"/>
      <c r="D3121" s="41"/>
    </row>
    <row r="3122" spans="3:4">
      <c r="C3122" s="41"/>
      <c r="D3122" s="41"/>
    </row>
    <row r="3123" spans="3:4">
      <c r="C3123" s="41"/>
      <c r="D3123" s="41"/>
    </row>
    <row r="3124" spans="3:4">
      <c r="C3124" s="41"/>
      <c r="D3124" s="41"/>
    </row>
    <row r="3125" spans="3:4">
      <c r="C3125" s="41"/>
      <c r="D3125" s="41"/>
    </row>
    <row r="3126" spans="3:4">
      <c r="C3126" s="41"/>
      <c r="D3126" s="41"/>
    </row>
    <row r="3127" spans="3:4">
      <c r="C3127" s="41"/>
      <c r="D3127" s="41"/>
    </row>
    <row r="3128" spans="3:4">
      <c r="C3128" s="41"/>
      <c r="D3128" s="41"/>
    </row>
    <row r="3129" spans="3:4">
      <c r="C3129" s="41"/>
      <c r="D3129" s="41"/>
    </row>
    <row r="3130" spans="3:4">
      <c r="C3130" s="41"/>
      <c r="D3130" s="41"/>
    </row>
    <row r="3131" spans="3:4">
      <c r="C3131" s="41"/>
      <c r="D3131" s="41"/>
    </row>
    <row r="3132" spans="3:4">
      <c r="C3132" s="41"/>
      <c r="D3132" s="41"/>
    </row>
    <row r="3133" spans="3:4">
      <c r="C3133" s="41"/>
      <c r="D3133" s="41"/>
    </row>
    <row r="3134" spans="3:4">
      <c r="C3134" s="41"/>
      <c r="D3134" s="41"/>
    </row>
    <row r="3135" spans="3:4">
      <c r="C3135" s="41"/>
      <c r="D3135" s="41"/>
    </row>
    <row r="3136" spans="3:4">
      <c r="C3136" s="41"/>
      <c r="D3136" s="41"/>
    </row>
    <row r="3137" spans="3:4">
      <c r="C3137" s="41"/>
      <c r="D3137" s="41"/>
    </row>
    <row r="3138" spans="3:4">
      <c r="C3138" s="41"/>
      <c r="D3138" s="41"/>
    </row>
    <row r="3139" spans="3:4">
      <c r="C3139" s="41"/>
      <c r="D3139" s="41"/>
    </row>
    <row r="3140" spans="3:4">
      <c r="C3140" s="41"/>
      <c r="D3140" s="41"/>
    </row>
    <row r="3141" spans="3:4">
      <c r="C3141" s="41"/>
      <c r="D3141" s="41"/>
    </row>
    <row r="3142" spans="3:4">
      <c r="C3142" s="41"/>
      <c r="D3142" s="41"/>
    </row>
    <row r="3143" spans="3:4">
      <c r="C3143" s="41"/>
      <c r="D3143" s="41"/>
    </row>
    <row r="3144" spans="3:4">
      <c r="C3144" s="41"/>
      <c r="D3144" s="41"/>
    </row>
    <row r="3145" spans="3:4">
      <c r="C3145" s="41"/>
      <c r="D3145" s="41"/>
    </row>
    <row r="3146" spans="3:4">
      <c r="C3146" s="41"/>
      <c r="D3146" s="41"/>
    </row>
    <row r="3147" spans="3:4">
      <c r="C3147" s="41"/>
      <c r="D3147" s="41"/>
    </row>
    <row r="3148" spans="3:4">
      <c r="C3148" s="41"/>
      <c r="D3148" s="41"/>
    </row>
    <row r="3149" spans="3:4">
      <c r="C3149" s="41"/>
      <c r="D3149" s="41"/>
    </row>
    <row r="3150" spans="3:4">
      <c r="C3150" s="41"/>
      <c r="D3150" s="41"/>
    </row>
    <row r="3151" spans="3:4">
      <c r="C3151" s="41"/>
      <c r="D3151" s="41"/>
    </row>
    <row r="3152" spans="3:4">
      <c r="C3152" s="41"/>
      <c r="D3152" s="41"/>
    </row>
    <row r="3153" spans="3:4">
      <c r="C3153" s="41"/>
      <c r="D3153" s="41"/>
    </row>
    <row r="3154" spans="3:4">
      <c r="C3154" s="41"/>
      <c r="D3154" s="41"/>
    </row>
    <row r="3155" spans="3:4">
      <c r="C3155" s="41"/>
      <c r="D3155" s="41"/>
    </row>
    <row r="3156" spans="3:4">
      <c r="C3156" s="41"/>
      <c r="D3156" s="41"/>
    </row>
    <row r="3157" spans="3:4">
      <c r="C3157" s="41"/>
      <c r="D3157" s="41"/>
    </row>
    <row r="3158" spans="3:4">
      <c r="C3158" s="41"/>
      <c r="D3158" s="41"/>
    </row>
    <row r="3159" spans="3:4">
      <c r="C3159" s="41"/>
      <c r="D3159" s="41"/>
    </row>
    <row r="3160" spans="3:4">
      <c r="C3160" s="41"/>
      <c r="D3160" s="41"/>
    </row>
    <row r="3161" spans="3:4">
      <c r="C3161" s="41"/>
      <c r="D3161" s="41"/>
    </row>
    <row r="3162" spans="3:4">
      <c r="C3162" s="41"/>
      <c r="D3162" s="41"/>
    </row>
    <row r="3163" spans="3:4">
      <c r="C3163" s="41"/>
      <c r="D3163" s="41"/>
    </row>
    <row r="3164" spans="3:4">
      <c r="C3164" s="41"/>
      <c r="D3164" s="41"/>
    </row>
    <row r="3165" spans="3:4">
      <c r="C3165" s="41"/>
      <c r="D3165" s="41"/>
    </row>
    <row r="3166" spans="3:4">
      <c r="C3166" s="41"/>
      <c r="D3166" s="41"/>
    </row>
    <row r="3167" spans="3:4">
      <c r="C3167" s="41"/>
      <c r="D3167" s="41"/>
    </row>
    <row r="3168" spans="3:4">
      <c r="C3168" s="41"/>
      <c r="D3168" s="41"/>
    </row>
    <row r="3169" spans="3:4">
      <c r="C3169" s="41"/>
      <c r="D3169" s="41"/>
    </row>
    <row r="3170" spans="3:4">
      <c r="C3170" s="41"/>
      <c r="D3170" s="41"/>
    </row>
    <row r="3171" spans="3:4">
      <c r="C3171" s="41"/>
      <c r="D3171" s="41"/>
    </row>
    <row r="3172" spans="3:4">
      <c r="C3172" s="41"/>
      <c r="D3172" s="41"/>
    </row>
    <row r="3173" spans="3:4">
      <c r="C3173" s="41"/>
      <c r="D3173" s="41"/>
    </row>
    <row r="3174" spans="3:4">
      <c r="C3174" s="41"/>
      <c r="D3174" s="41"/>
    </row>
    <row r="3175" spans="3:4">
      <c r="C3175" s="41"/>
      <c r="D3175" s="41"/>
    </row>
    <row r="3176" spans="3:4">
      <c r="C3176" s="41"/>
      <c r="D3176" s="41"/>
    </row>
    <row r="3177" spans="3:4">
      <c r="C3177" s="41"/>
      <c r="D3177" s="41"/>
    </row>
    <row r="3178" spans="3:4">
      <c r="C3178" s="41"/>
      <c r="D3178" s="41"/>
    </row>
    <row r="3179" spans="3:4">
      <c r="C3179" s="41"/>
      <c r="D3179" s="41"/>
    </row>
    <row r="3180" spans="3:4">
      <c r="C3180" s="41"/>
      <c r="D3180" s="41"/>
    </row>
    <row r="3181" spans="3:4">
      <c r="C3181" s="41"/>
      <c r="D3181" s="41"/>
    </row>
    <row r="3182" spans="3:4">
      <c r="C3182" s="41"/>
      <c r="D3182" s="41"/>
    </row>
    <row r="3183" spans="3:4">
      <c r="C3183" s="41"/>
      <c r="D3183" s="41"/>
    </row>
    <row r="3184" spans="3:4">
      <c r="C3184" s="41"/>
      <c r="D3184" s="41"/>
    </row>
    <row r="3185" spans="3:4">
      <c r="C3185" s="41"/>
      <c r="D3185" s="41"/>
    </row>
    <row r="3186" spans="3:4">
      <c r="C3186" s="41"/>
      <c r="D3186" s="41"/>
    </row>
    <row r="3187" spans="3:4">
      <c r="C3187" s="41"/>
      <c r="D3187" s="41"/>
    </row>
    <row r="3188" spans="3:4">
      <c r="C3188" s="41"/>
      <c r="D3188" s="41"/>
    </row>
    <row r="3189" spans="3:4">
      <c r="C3189" s="41"/>
      <c r="D3189" s="41"/>
    </row>
    <row r="3190" spans="3:4">
      <c r="C3190" s="41"/>
      <c r="D3190" s="41"/>
    </row>
    <row r="3191" spans="3:4">
      <c r="C3191" s="41"/>
      <c r="D3191" s="41"/>
    </row>
    <row r="3192" spans="3:4">
      <c r="C3192" s="41"/>
      <c r="D3192" s="41"/>
    </row>
    <row r="3193" spans="3:4">
      <c r="C3193" s="41"/>
      <c r="D3193" s="41"/>
    </row>
    <row r="3194" spans="3:4">
      <c r="C3194" s="41"/>
      <c r="D3194" s="41"/>
    </row>
    <row r="3195" spans="3:4">
      <c r="C3195" s="41"/>
      <c r="D3195" s="41"/>
    </row>
    <row r="3196" spans="3:4">
      <c r="C3196" s="41"/>
      <c r="D3196" s="41"/>
    </row>
    <row r="3197" spans="3:4">
      <c r="C3197" s="41"/>
      <c r="D3197" s="41"/>
    </row>
    <row r="3198" spans="3:4">
      <c r="C3198" s="41"/>
      <c r="D3198" s="41"/>
    </row>
    <row r="3199" spans="3:4">
      <c r="C3199" s="41"/>
      <c r="D3199" s="41"/>
    </row>
    <row r="3200" spans="3:4">
      <c r="C3200" s="41"/>
      <c r="D3200" s="41"/>
    </row>
    <row r="3201" spans="3:4">
      <c r="C3201" s="41"/>
      <c r="D3201" s="41"/>
    </row>
    <row r="3202" spans="3:4">
      <c r="C3202" s="41"/>
      <c r="D3202" s="41"/>
    </row>
    <row r="3203" spans="3:4">
      <c r="C3203" s="41"/>
      <c r="D3203" s="41"/>
    </row>
    <row r="3204" spans="3:4">
      <c r="C3204" s="41"/>
      <c r="D3204" s="41"/>
    </row>
    <row r="3205" spans="3:4">
      <c r="C3205" s="41"/>
      <c r="D3205" s="41"/>
    </row>
    <row r="3206" spans="3:4">
      <c r="C3206" s="41"/>
      <c r="D3206" s="41"/>
    </row>
    <row r="3207" spans="3:4">
      <c r="C3207" s="41"/>
      <c r="D3207" s="41"/>
    </row>
    <row r="3208" spans="3:4">
      <c r="C3208" s="41"/>
      <c r="D3208" s="41"/>
    </row>
    <row r="3209" spans="3:4">
      <c r="C3209" s="41"/>
      <c r="D3209" s="41"/>
    </row>
    <row r="3210" spans="3:4">
      <c r="C3210" s="41"/>
      <c r="D3210" s="41"/>
    </row>
    <row r="3211" spans="3:4">
      <c r="C3211" s="41"/>
      <c r="D3211" s="41"/>
    </row>
    <row r="3212" spans="3:4">
      <c r="C3212" s="41"/>
      <c r="D3212" s="41"/>
    </row>
    <row r="3213" spans="3:4">
      <c r="C3213" s="41"/>
      <c r="D3213" s="41"/>
    </row>
    <row r="3214" spans="3:4">
      <c r="C3214" s="41"/>
      <c r="D3214" s="41"/>
    </row>
    <row r="3215" spans="3:4">
      <c r="C3215" s="41"/>
      <c r="D3215" s="41"/>
    </row>
    <row r="3216" spans="3:4">
      <c r="C3216" s="41"/>
      <c r="D3216" s="41"/>
    </row>
    <row r="3217" spans="3:4">
      <c r="C3217" s="41"/>
      <c r="D3217" s="41"/>
    </row>
    <row r="3218" spans="3:4">
      <c r="C3218" s="41"/>
      <c r="D3218" s="41"/>
    </row>
    <row r="3219" spans="3:4">
      <c r="C3219" s="41"/>
      <c r="D3219" s="41"/>
    </row>
    <row r="3220" spans="3:4">
      <c r="C3220" s="41"/>
      <c r="D3220" s="41"/>
    </row>
    <row r="3221" spans="3:4">
      <c r="C3221" s="41"/>
      <c r="D3221" s="41"/>
    </row>
    <row r="3222" spans="3:4">
      <c r="C3222" s="41"/>
      <c r="D3222" s="41"/>
    </row>
    <row r="3223" spans="3:4">
      <c r="C3223" s="41"/>
      <c r="D3223" s="41"/>
    </row>
    <row r="3224" spans="3:4">
      <c r="C3224" s="41"/>
      <c r="D3224" s="41"/>
    </row>
    <row r="3225" spans="3:4">
      <c r="C3225" s="41"/>
      <c r="D3225" s="41"/>
    </row>
    <row r="3226" spans="3:4">
      <c r="C3226" s="41"/>
      <c r="D3226" s="41"/>
    </row>
    <row r="3227" spans="3:4">
      <c r="C3227" s="41"/>
      <c r="D3227" s="41"/>
    </row>
    <row r="3228" spans="3:4">
      <c r="C3228" s="41"/>
      <c r="D3228" s="41"/>
    </row>
    <row r="3229" spans="3:4">
      <c r="C3229" s="41"/>
      <c r="D3229" s="41"/>
    </row>
    <row r="3230" spans="3:4">
      <c r="C3230" s="41"/>
      <c r="D3230" s="41"/>
    </row>
    <row r="3231" spans="3:4">
      <c r="C3231" s="41"/>
      <c r="D3231" s="41"/>
    </row>
    <row r="3232" spans="3:4">
      <c r="C3232" s="41"/>
      <c r="D3232" s="41"/>
    </row>
    <row r="3233" spans="3:4">
      <c r="C3233" s="41"/>
      <c r="D3233" s="41"/>
    </row>
    <row r="3234" spans="3:4">
      <c r="C3234" s="41"/>
      <c r="D3234" s="41"/>
    </row>
    <row r="3235" spans="3:4">
      <c r="C3235" s="41"/>
      <c r="D3235" s="41"/>
    </row>
    <row r="3236" spans="3:4">
      <c r="C3236" s="41"/>
      <c r="D3236" s="41"/>
    </row>
    <row r="3237" spans="3:4">
      <c r="C3237" s="41"/>
      <c r="D3237" s="41"/>
    </row>
    <row r="3238" spans="3:4">
      <c r="C3238" s="41"/>
      <c r="D3238" s="41"/>
    </row>
    <row r="3239" spans="3:4">
      <c r="C3239" s="41"/>
      <c r="D3239" s="41"/>
    </row>
    <row r="3240" spans="3:4">
      <c r="C3240" s="41"/>
      <c r="D3240" s="41"/>
    </row>
    <row r="3241" spans="3:4">
      <c r="C3241" s="41"/>
      <c r="D3241" s="41"/>
    </row>
    <row r="3242" spans="3:4">
      <c r="C3242" s="41"/>
      <c r="D3242" s="41"/>
    </row>
    <row r="3243" spans="3:4">
      <c r="C3243" s="41"/>
      <c r="D3243" s="41"/>
    </row>
    <row r="3244" spans="3:4">
      <c r="C3244" s="41"/>
      <c r="D3244" s="41"/>
    </row>
    <row r="3245" spans="3:4">
      <c r="C3245" s="41"/>
      <c r="D3245" s="41"/>
    </row>
    <row r="3246" spans="3:4">
      <c r="C3246" s="41"/>
      <c r="D3246" s="41"/>
    </row>
    <row r="3247" spans="3:4">
      <c r="C3247" s="41"/>
      <c r="D3247" s="41"/>
    </row>
    <row r="3248" spans="3:4">
      <c r="C3248" s="41"/>
      <c r="D3248" s="41"/>
    </row>
    <row r="3249" spans="3:4">
      <c r="C3249" s="41"/>
      <c r="D3249" s="41"/>
    </row>
    <row r="3250" spans="3:4">
      <c r="C3250" s="41"/>
      <c r="D3250" s="41"/>
    </row>
    <row r="3251" spans="3:4">
      <c r="C3251" s="41"/>
      <c r="D3251" s="41"/>
    </row>
    <row r="3252" spans="3:4">
      <c r="C3252" s="41"/>
      <c r="D3252" s="41"/>
    </row>
    <row r="3253" spans="3:4">
      <c r="C3253" s="41"/>
      <c r="D3253" s="41"/>
    </row>
    <row r="3254" spans="3:4">
      <c r="C3254" s="41"/>
      <c r="D3254" s="41"/>
    </row>
    <row r="3255" spans="3:4">
      <c r="C3255" s="41"/>
      <c r="D3255" s="41"/>
    </row>
    <row r="3256" spans="3:4">
      <c r="C3256" s="41"/>
      <c r="D3256" s="41"/>
    </row>
    <row r="3257" spans="3:4">
      <c r="C3257" s="41"/>
      <c r="D3257" s="41"/>
    </row>
    <row r="3258" spans="3:4">
      <c r="C3258" s="41"/>
      <c r="D3258" s="41"/>
    </row>
    <row r="3259" spans="3:4">
      <c r="C3259" s="41"/>
      <c r="D3259" s="41"/>
    </row>
    <row r="3260" spans="3:4">
      <c r="C3260" s="41"/>
      <c r="D3260" s="41"/>
    </row>
    <row r="3261" spans="3:4">
      <c r="C3261" s="41"/>
      <c r="D3261" s="41"/>
    </row>
    <row r="3262" spans="3:4">
      <c r="C3262" s="41"/>
      <c r="D3262" s="41"/>
    </row>
    <row r="3263" spans="3:4">
      <c r="C3263" s="41"/>
      <c r="D3263" s="41"/>
    </row>
    <row r="3264" spans="3:4">
      <c r="C3264" s="41"/>
      <c r="D3264" s="41"/>
    </row>
    <row r="3265" spans="3:4">
      <c r="C3265" s="41"/>
      <c r="D3265" s="41"/>
    </row>
    <row r="3266" spans="3:4">
      <c r="C3266" s="41"/>
      <c r="D3266" s="41"/>
    </row>
    <row r="3267" spans="3:4">
      <c r="C3267" s="41"/>
      <c r="D3267" s="41"/>
    </row>
    <row r="3268" spans="3:4">
      <c r="C3268" s="41"/>
      <c r="D3268" s="41"/>
    </row>
    <row r="3269" spans="3:4">
      <c r="C3269" s="41"/>
      <c r="D3269" s="41"/>
    </row>
    <row r="3270" spans="3:4">
      <c r="C3270" s="41"/>
      <c r="D3270" s="41"/>
    </row>
    <row r="3271" spans="3:4">
      <c r="C3271" s="41"/>
      <c r="D3271" s="41"/>
    </row>
    <row r="3272" spans="3:4">
      <c r="C3272" s="41"/>
      <c r="D3272" s="41"/>
    </row>
    <row r="3273" spans="3:4">
      <c r="C3273" s="41"/>
      <c r="D3273" s="41"/>
    </row>
    <row r="3274" spans="3:4">
      <c r="C3274" s="41"/>
      <c r="D3274" s="41"/>
    </row>
    <row r="3275" spans="3:4">
      <c r="C3275" s="41"/>
      <c r="D3275" s="41"/>
    </row>
    <row r="3276" spans="3:4">
      <c r="C3276" s="41"/>
      <c r="D3276" s="41"/>
    </row>
    <row r="3277" spans="3:4">
      <c r="C3277" s="41"/>
      <c r="D3277" s="41"/>
    </row>
    <row r="3278" spans="3:4">
      <c r="C3278" s="41"/>
      <c r="D3278" s="41"/>
    </row>
    <row r="3279" spans="3:4">
      <c r="C3279" s="41"/>
      <c r="D3279" s="41"/>
    </row>
    <row r="3280" spans="3:4">
      <c r="C3280" s="41"/>
      <c r="D3280" s="41"/>
    </row>
    <row r="3281" spans="3:4">
      <c r="C3281" s="41"/>
      <c r="D3281" s="41"/>
    </row>
    <row r="3282" spans="3:4">
      <c r="C3282" s="41"/>
      <c r="D3282" s="41"/>
    </row>
    <row r="3283" spans="3:4">
      <c r="C3283" s="41"/>
      <c r="D3283" s="41"/>
    </row>
    <row r="3284" spans="3:4">
      <c r="C3284" s="41"/>
      <c r="D3284" s="41"/>
    </row>
    <row r="3285" spans="3:4">
      <c r="C3285" s="41"/>
      <c r="D3285" s="41"/>
    </row>
    <row r="3286" spans="3:4">
      <c r="C3286" s="41"/>
      <c r="D3286" s="41"/>
    </row>
    <row r="3287" spans="3:4">
      <c r="C3287" s="41"/>
      <c r="D3287" s="41"/>
    </row>
    <row r="3288" spans="3:4">
      <c r="C3288" s="41"/>
      <c r="D3288" s="41"/>
    </row>
    <row r="3289" spans="3:4">
      <c r="C3289" s="41"/>
      <c r="D3289" s="41"/>
    </row>
    <row r="3290" spans="3:4">
      <c r="C3290" s="41"/>
      <c r="D3290" s="41"/>
    </row>
    <row r="3291" spans="3:4">
      <c r="C3291" s="41"/>
      <c r="D3291" s="41"/>
    </row>
    <row r="3292" spans="3:4">
      <c r="C3292" s="41"/>
      <c r="D3292" s="41"/>
    </row>
    <row r="3293" spans="3:4">
      <c r="C3293" s="41"/>
      <c r="D3293" s="41"/>
    </row>
    <row r="3294" spans="3:4">
      <c r="C3294" s="41"/>
      <c r="D3294" s="41"/>
    </row>
    <row r="3295" spans="3:4">
      <c r="C3295" s="41"/>
      <c r="D3295" s="41"/>
    </row>
    <row r="3296" spans="3:4">
      <c r="C3296" s="41"/>
      <c r="D3296" s="41"/>
    </row>
    <row r="3297" spans="3:4">
      <c r="C3297" s="41"/>
      <c r="D3297" s="41"/>
    </row>
    <row r="3298" spans="3:4">
      <c r="C3298" s="41"/>
      <c r="D3298" s="41"/>
    </row>
    <row r="3299" spans="3:4">
      <c r="C3299" s="41"/>
      <c r="D3299" s="41"/>
    </row>
    <row r="3300" spans="3:4">
      <c r="C3300" s="41"/>
      <c r="D3300" s="41"/>
    </row>
    <row r="3301" spans="3:4">
      <c r="C3301" s="41"/>
      <c r="D3301" s="41"/>
    </row>
    <row r="3302" spans="3:4">
      <c r="C3302" s="41"/>
      <c r="D3302" s="41"/>
    </row>
    <row r="3303" spans="3:4">
      <c r="C3303" s="41"/>
      <c r="D3303" s="41"/>
    </row>
    <row r="3304" spans="3:4">
      <c r="C3304" s="41"/>
      <c r="D3304" s="41"/>
    </row>
    <row r="3305" spans="3:4">
      <c r="C3305" s="41"/>
      <c r="D3305" s="41"/>
    </row>
    <row r="3306" spans="3:4">
      <c r="C3306" s="41"/>
      <c r="D3306" s="41"/>
    </row>
    <row r="3307" spans="3:4">
      <c r="C3307" s="41"/>
      <c r="D3307" s="41"/>
    </row>
    <row r="3308" spans="3:4">
      <c r="C3308" s="41"/>
      <c r="D3308" s="41"/>
    </row>
    <row r="3309" spans="3:4">
      <c r="C3309" s="41"/>
      <c r="D3309" s="41"/>
    </row>
    <row r="3310" spans="3:4">
      <c r="C3310" s="41"/>
      <c r="D3310" s="41"/>
    </row>
    <row r="3311" spans="3:4">
      <c r="C3311" s="41"/>
      <c r="D3311" s="41"/>
    </row>
    <row r="3312" spans="3:4">
      <c r="C3312" s="41"/>
      <c r="D3312" s="41"/>
    </row>
    <row r="3313" spans="3:4">
      <c r="C3313" s="41"/>
      <c r="D3313" s="41"/>
    </row>
    <row r="3314" spans="3:4">
      <c r="C3314" s="41"/>
      <c r="D3314" s="41"/>
    </row>
    <row r="3315" spans="3:4">
      <c r="C3315" s="41"/>
      <c r="D3315" s="41"/>
    </row>
    <row r="3316" spans="3:4">
      <c r="C3316" s="41"/>
      <c r="D3316" s="41"/>
    </row>
    <row r="3317" spans="3:4">
      <c r="C3317" s="41"/>
      <c r="D3317" s="41"/>
    </row>
    <row r="3318" spans="3:4">
      <c r="C3318" s="41"/>
      <c r="D3318" s="41"/>
    </row>
    <row r="3319" spans="3:4">
      <c r="C3319" s="41"/>
      <c r="D3319" s="41"/>
    </row>
    <row r="3320" spans="3:4">
      <c r="C3320" s="41"/>
      <c r="D3320" s="41"/>
    </row>
    <row r="3321" spans="3:4">
      <c r="C3321" s="41"/>
      <c r="D3321" s="41"/>
    </row>
    <row r="3322" spans="3:4">
      <c r="C3322" s="41"/>
      <c r="D3322" s="41"/>
    </row>
    <row r="3323" spans="3:4">
      <c r="C3323" s="41"/>
      <c r="D3323" s="41"/>
    </row>
    <row r="3324" spans="3:4">
      <c r="C3324" s="41"/>
      <c r="D3324" s="41"/>
    </row>
    <row r="3325" spans="3:4">
      <c r="C3325" s="41"/>
      <c r="D3325" s="41"/>
    </row>
    <row r="3326" spans="3:4">
      <c r="C3326" s="41"/>
      <c r="D3326" s="41"/>
    </row>
    <row r="3327" spans="3:4">
      <c r="C3327" s="41"/>
      <c r="D3327" s="41"/>
    </row>
    <row r="3328" spans="3:4">
      <c r="C3328" s="41"/>
      <c r="D3328" s="41"/>
    </row>
    <row r="3329" spans="3:4">
      <c r="C3329" s="41"/>
      <c r="D3329" s="41"/>
    </row>
    <row r="3330" spans="3:4">
      <c r="C3330" s="41"/>
      <c r="D3330" s="41"/>
    </row>
    <row r="3331" spans="3:4">
      <c r="C3331" s="41"/>
      <c r="D3331" s="41"/>
    </row>
    <row r="3332" spans="3:4">
      <c r="C3332" s="41"/>
      <c r="D3332" s="41"/>
    </row>
    <row r="3333" spans="3:4">
      <c r="C3333" s="41"/>
      <c r="D3333" s="41"/>
    </row>
    <row r="3334" spans="3:4">
      <c r="C3334" s="41"/>
      <c r="D3334" s="41"/>
    </row>
    <row r="3335" spans="3:4">
      <c r="C3335" s="41"/>
      <c r="D3335" s="41"/>
    </row>
    <row r="3336" spans="3:4">
      <c r="C3336" s="41"/>
      <c r="D3336" s="41"/>
    </row>
    <row r="3337" spans="3:4">
      <c r="C3337" s="41"/>
      <c r="D3337" s="41"/>
    </row>
    <row r="3338" spans="3:4">
      <c r="C3338" s="41"/>
      <c r="D3338" s="41"/>
    </row>
    <row r="3339" spans="3:4">
      <c r="C3339" s="41"/>
      <c r="D3339" s="41"/>
    </row>
    <row r="3340" spans="3:4">
      <c r="C3340" s="41"/>
      <c r="D3340" s="41"/>
    </row>
    <row r="3341" spans="3:4">
      <c r="C3341" s="41"/>
      <c r="D3341" s="41"/>
    </row>
    <row r="3342" spans="3:4">
      <c r="C3342" s="41"/>
      <c r="D3342" s="41"/>
    </row>
    <row r="3343" spans="3:4">
      <c r="C3343" s="41"/>
      <c r="D3343" s="41"/>
    </row>
    <row r="3344" spans="3:4">
      <c r="C3344" s="41"/>
      <c r="D3344" s="41"/>
    </row>
    <row r="3345" spans="3:4">
      <c r="C3345" s="41"/>
      <c r="D3345" s="41"/>
    </row>
    <row r="3346" spans="3:4">
      <c r="C3346" s="41"/>
      <c r="D3346" s="41"/>
    </row>
    <row r="3347" spans="3:4">
      <c r="C3347" s="41"/>
      <c r="D3347" s="41"/>
    </row>
    <row r="3348" spans="3:4">
      <c r="C3348" s="41"/>
      <c r="D3348" s="41"/>
    </row>
    <row r="3349" spans="3:4">
      <c r="C3349" s="41"/>
      <c r="D3349" s="41"/>
    </row>
    <row r="3350" spans="3:4">
      <c r="C3350" s="41"/>
      <c r="D3350" s="41"/>
    </row>
    <row r="3351" spans="3:4">
      <c r="C3351" s="41"/>
      <c r="D3351" s="41"/>
    </row>
    <row r="3352" spans="3:4">
      <c r="C3352" s="41"/>
      <c r="D3352" s="41"/>
    </row>
    <row r="3353" spans="3:4">
      <c r="C3353" s="41"/>
      <c r="D3353" s="41"/>
    </row>
    <row r="3354" spans="3:4">
      <c r="C3354" s="41"/>
      <c r="D3354" s="41"/>
    </row>
    <row r="3355" spans="3:4">
      <c r="C3355" s="41"/>
      <c r="D3355" s="41"/>
    </row>
    <row r="3356" spans="3:4">
      <c r="C3356" s="41"/>
      <c r="D3356" s="41"/>
    </row>
    <row r="3357" spans="3:4">
      <c r="C3357" s="41"/>
      <c r="D3357" s="41"/>
    </row>
    <row r="3358" spans="3:4">
      <c r="C3358" s="41"/>
      <c r="D3358" s="41"/>
    </row>
    <row r="3359" spans="3:4">
      <c r="C3359" s="41"/>
      <c r="D3359" s="41"/>
    </row>
    <row r="3360" spans="3:4">
      <c r="C3360" s="41"/>
      <c r="D3360" s="41"/>
    </row>
    <row r="3361" spans="3:4">
      <c r="C3361" s="41"/>
      <c r="D3361" s="41"/>
    </row>
    <row r="3362" spans="3:4">
      <c r="C3362" s="41"/>
      <c r="D3362" s="41"/>
    </row>
    <row r="3363" spans="3:4">
      <c r="C3363" s="41"/>
      <c r="D3363" s="41"/>
    </row>
    <row r="3364" spans="3:4">
      <c r="C3364" s="41"/>
      <c r="D3364" s="41"/>
    </row>
    <row r="3365" spans="3:4">
      <c r="C3365" s="41"/>
      <c r="D3365" s="41"/>
    </row>
    <row r="3366" spans="3:4">
      <c r="C3366" s="41"/>
      <c r="D3366" s="41"/>
    </row>
    <row r="3367" spans="3:4">
      <c r="C3367" s="41"/>
      <c r="D3367" s="41"/>
    </row>
    <row r="3368" spans="3:4">
      <c r="C3368" s="41"/>
      <c r="D3368" s="41"/>
    </row>
    <row r="3369" spans="3:4">
      <c r="C3369" s="41"/>
      <c r="D3369" s="41"/>
    </row>
    <row r="3370" spans="3:4">
      <c r="C3370" s="41"/>
      <c r="D3370" s="41"/>
    </row>
    <row r="3371" spans="3:4">
      <c r="C3371" s="41"/>
      <c r="D3371" s="41"/>
    </row>
    <row r="3372" spans="3:4">
      <c r="C3372" s="41"/>
      <c r="D3372" s="41"/>
    </row>
    <row r="3373" spans="3:4">
      <c r="C3373" s="41"/>
      <c r="D3373" s="41"/>
    </row>
    <row r="3374" spans="3:4">
      <c r="C3374" s="41"/>
      <c r="D3374" s="41"/>
    </row>
    <row r="3375" spans="3:4">
      <c r="C3375" s="41"/>
      <c r="D3375" s="41"/>
    </row>
    <row r="3376" spans="3:4">
      <c r="C3376" s="41"/>
      <c r="D3376" s="41"/>
    </row>
    <row r="3377" spans="3:4">
      <c r="C3377" s="41"/>
      <c r="D3377" s="41"/>
    </row>
    <row r="3378" spans="3:4">
      <c r="C3378" s="41"/>
      <c r="D3378" s="41"/>
    </row>
    <row r="3379" spans="3:4">
      <c r="C3379" s="41"/>
      <c r="D3379" s="41"/>
    </row>
    <row r="3380" spans="3:4">
      <c r="C3380" s="41"/>
      <c r="D3380" s="41"/>
    </row>
    <row r="3381" spans="3:4">
      <c r="C3381" s="41"/>
      <c r="D3381" s="41"/>
    </row>
    <row r="3382" spans="3:4">
      <c r="C3382" s="41"/>
      <c r="D3382" s="41"/>
    </row>
    <row r="3383" spans="3:4">
      <c r="C3383" s="41"/>
      <c r="D3383" s="41"/>
    </row>
    <row r="3384" spans="3:4">
      <c r="C3384" s="41"/>
      <c r="D3384" s="41"/>
    </row>
    <row r="3385" spans="3:4">
      <c r="C3385" s="41"/>
      <c r="D3385" s="41"/>
    </row>
    <row r="3386" spans="3:4">
      <c r="C3386" s="41"/>
      <c r="D3386" s="41"/>
    </row>
    <row r="3387" spans="3:4">
      <c r="C3387" s="41"/>
      <c r="D3387" s="41"/>
    </row>
    <row r="3388" spans="3:4">
      <c r="C3388" s="41"/>
      <c r="D3388" s="41"/>
    </row>
    <row r="3389" spans="3:4">
      <c r="C3389" s="41"/>
      <c r="D3389" s="41"/>
    </row>
    <row r="3390" spans="3:4">
      <c r="C3390" s="41"/>
      <c r="D3390" s="41"/>
    </row>
    <row r="3391" spans="3:4">
      <c r="C3391" s="41"/>
      <c r="D3391" s="41"/>
    </row>
    <row r="3392" spans="3:4">
      <c r="C3392" s="41"/>
      <c r="D3392" s="41"/>
    </row>
    <row r="3393" spans="3:4">
      <c r="C3393" s="41"/>
      <c r="D3393" s="41"/>
    </row>
    <row r="3394" spans="3:4">
      <c r="C3394" s="41"/>
      <c r="D3394" s="41"/>
    </row>
    <row r="3395" spans="3:4">
      <c r="C3395" s="41"/>
      <c r="D3395" s="41"/>
    </row>
    <row r="3396" spans="3:4">
      <c r="C3396" s="41"/>
      <c r="D3396" s="41"/>
    </row>
    <row r="3397" spans="3:4">
      <c r="C3397" s="41"/>
      <c r="D3397" s="41"/>
    </row>
    <row r="3398" spans="3:4">
      <c r="C3398" s="41"/>
      <c r="D3398" s="41"/>
    </row>
    <row r="3399" spans="3:4">
      <c r="C3399" s="41"/>
      <c r="D3399" s="41"/>
    </row>
    <row r="3400" spans="3:4">
      <c r="C3400" s="41"/>
      <c r="D3400" s="41"/>
    </row>
    <row r="3401" spans="3:4">
      <c r="C3401" s="41"/>
      <c r="D3401" s="41"/>
    </row>
    <row r="3402" spans="3:4">
      <c r="C3402" s="41"/>
      <c r="D3402" s="41"/>
    </row>
    <row r="3403" spans="3:4">
      <c r="C3403" s="41"/>
      <c r="D3403" s="41"/>
    </row>
    <row r="3404" spans="3:4">
      <c r="C3404" s="41"/>
      <c r="D3404" s="41"/>
    </row>
    <row r="3405" spans="3:4">
      <c r="C3405" s="41"/>
      <c r="D3405" s="41"/>
    </row>
    <row r="3406" spans="3:4">
      <c r="C3406" s="41"/>
      <c r="D3406" s="41"/>
    </row>
    <row r="3407" spans="3:4">
      <c r="C3407" s="41"/>
      <c r="D3407" s="41"/>
    </row>
    <row r="3408" spans="3:4">
      <c r="C3408" s="41"/>
      <c r="D3408" s="41"/>
    </row>
    <row r="3409" spans="3:4">
      <c r="C3409" s="41"/>
      <c r="D3409" s="41"/>
    </row>
    <row r="3410" spans="3:4">
      <c r="C3410" s="41"/>
      <c r="D3410" s="41"/>
    </row>
    <row r="3411" spans="3:4">
      <c r="C3411" s="41"/>
      <c r="D3411" s="41"/>
    </row>
    <row r="3412" spans="3:4">
      <c r="C3412" s="41"/>
      <c r="D3412" s="41"/>
    </row>
    <row r="3413" spans="3:4">
      <c r="C3413" s="41"/>
      <c r="D3413" s="41"/>
    </row>
    <row r="3414" spans="3:4">
      <c r="C3414" s="41"/>
      <c r="D3414" s="41"/>
    </row>
    <row r="3415" spans="3:4">
      <c r="C3415" s="41"/>
      <c r="D3415" s="41"/>
    </row>
    <row r="3416" spans="3:4">
      <c r="C3416" s="41"/>
      <c r="D3416" s="41"/>
    </row>
    <row r="3417" spans="3:4">
      <c r="C3417" s="41"/>
      <c r="D3417" s="41"/>
    </row>
    <row r="3418" spans="3:4">
      <c r="C3418" s="41"/>
      <c r="D3418" s="41"/>
    </row>
    <row r="3419" spans="3:4">
      <c r="C3419" s="41"/>
      <c r="D3419" s="41"/>
    </row>
    <row r="3420" spans="3:4">
      <c r="C3420" s="41"/>
      <c r="D3420" s="41"/>
    </row>
    <row r="3421" spans="3:4">
      <c r="C3421" s="41"/>
      <c r="D3421" s="41"/>
    </row>
    <row r="3422" spans="3:4">
      <c r="C3422" s="41"/>
      <c r="D3422" s="41"/>
    </row>
    <row r="3423" spans="3:4">
      <c r="C3423" s="41"/>
      <c r="D3423" s="41"/>
    </row>
    <row r="3424" spans="3:4">
      <c r="C3424" s="41"/>
      <c r="D3424" s="41"/>
    </row>
    <row r="3425" spans="3:4">
      <c r="C3425" s="41"/>
      <c r="D3425" s="41"/>
    </row>
    <row r="3426" spans="3:4">
      <c r="C3426" s="41"/>
      <c r="D3426" s="41"/>
    </row>
    <row r="3427" spans="3:4">
      <c r="C3427" s="41"/>
      <c r="D3427" s="41"/>
    </row>
    <row r="3428" spans="3:4">
      <c r="C3428" s="41"/>
      <c r="D3428" s="41"/>
    </row>
    <row r="3429" spans="3:4">
      <c r="C3429" s="41"/>
      <c r="D3429" s="41"/>
    </row>
    <row r="3430" spans="3:4">
      <c r="C3430" s="41"/>
      <c r="D3430" s="41"/>
    </row>
    <row r="3431" spans="3:4">
      <c r="C3431" s="41"/>
      <c r="D3431" s="41"/>
    </row>
    <row r="3432" spans="3:4">
      <c r="C3432" s="41"/>
      <c r="D3432" s="41"/>
    </row>
    <row r="3433" spans="3:4">
      <c r="C3433" s="41"/>
      <c r="D3433" s="41"/>
    </row>
    <row r="3434" spans="3:4">
      <c r="C3434" s="41"/>
      <c r="D3434" s="41"/>
    </row>
    <row r="3435" spans="3:4">
      <c r="C3435" s="41"/>
      <c r="D3435" s="41"/>
    </row>
    <row r="3436" spans="3:4">
      <c r="C3436" s="41"/>
      <c r="D3436" s="41"/>
    </row>
    <row r="3437" spans="3:4">
      <c r="C3437" s="41"/>
      <c r="D3437" s="41"/>
    </row>
    <row r="3438" spans="3:4">
      <c r="C3438" s="41"/>
      <c r="D3438" s="41"/>
    </row>
    <row r="3439" spans="3:4">
      <c r="C3439" s="41"/>
      <c r="D3439" s="41"/>
    </row>
    <row r="3440" spans="3:4">
      <c r="C3440" s="41"/>
      <c r="D3440" s="41"/>
    </row>
    <row r="3441" spans="3:4">
      <c r="C3441" s="41"/>
      <c r="D3441" s="41"/>
    </row>
    <row r="3442" spans="3:4">
      <c r="C3442" s="41"/>
      <c r="D3442" s="41"/>
    </row>
    <row r="3443" spans="3:4">
      <c r="C3443" s="41"/>
      <c r="D3443" s="41"/>
    </row>
    <row r="3444" spans="3:4">
      <c r="C3444" s="41"/>
      <c r="D3444" s="41"/>
    </row>
    <row r="3445" spans="3:4">
      <c r="C3445" s="41"/>
      <c r="D3445" s="41"/>
    </row>
    <row r="3446" spans="3:4">
      <c r="C3446" s="41"/>
      <c r="D3446" s="41"/>
    </row>
    <row r="3447" spans="3:4">
      <c r="C3447" s="41"/>
      <c r="D3447" s="41"/>
    </row>
    <row r="3448" spans="3:4">
      <c r="C3448" s="41"/>
      <c r="D3448" s="41"/>
    </row>
    <row r="3449" spans="3:4">
      <c r="C3449" s="41"/>
      <c r="D3449" s="41"/>
    </row>
    <row r="3450" spans="3:4">
      <c r="C3450" s="41"/>
      <c r="D3450" s="41"/>
    </row>
    <row r="3451" spans="3:4">
      <c r="C3451" s="41"/>
      <c r="D3451" s="41"/>
    </row>
    <row r="3452" spans="3:4">
      <c r="C3452" s="41"/>
      <c r="D3452" s="41"/>
    </row>
    <row r="3453" spans="3:4">
      <c r="C3453" s="41"/>
      <c r="D3453" s="41"/>
    </row>
    <row r="3454" spans="3:4">
      <c r="C3454" s="41"/>
      <c r="D3454" s="41"/>
    </row>
    <row r="3455" spans="3:4">
      <c r="C3455" s="41"/>
      <c r="D3455" s="41"/>
    </row>
    <row r="3456" spans="3:4">
      <c r="C3456" s="41"/>
      <c r="D3456" s="41"/>
    </row>
    <row r="3457" spans="3:4">
      <c r="C3457" s="41"/>
      <c r="D3457" s="41"/>
    </row>
    <row r="3458" spans="3:4">
      <c r="C3458" s="41"/>
      <c r="D3458" s="41"/>
    </row>
    <row r="3459" spans="3:4">
      <c r="C3459" s="41"/>
      <c r="D3459" s="41"/>
    </row>
    <row r="3460" spans="3:4">
      <c r="C3460" s="41"/>
      <c r="D3460" s="41"/>
    </row>
    <row r="3461" spans="3:4">
      <c r="C3461" s="41"/>
      <c r="D3461" s="41"/>
    </row>
    <row r="3462" spans="3:4">
      <c r="C3462" s="41"/>
      <c r="D3462" s="41"/>
    </row>
    <row r="3463" spans="3:4">
      <c r="C3463" s="41"/>
      <c r="D3463" s="41"/>
    </row>
    <row r="3464" spans="3:4">
      <c r="C3464" s="41"/>
      <c r="D3464" s="41"/>
    </row>
    <row r="3465" spans="3:4">
      <c r="C3465" s="41"/>
      <c r="D3465" s="41"/>
    </row>
    <row r="3466" spans="3:4">
      <c r="C3466" s="41"/>
      <c r="D3466" s="41"/>
    </row>
    <row r="3467" spans="3:4">
      <c r="C3467" s="41"/>
      <c r="D3467" s="41"/>
    </row>
    <row r="3468" spans="3:4">
      <c r="C3468" s="41"/>
      <c r="D3468" s="41"/>
    </row>
    <row r="3469" spans="3:4">
      <c r="C3469" s="41"/>
      <c r="D3469" s="41"/>
    </row>
    <row r="3470" spans="3:4">
      <c r="C3470" s="41"/>
      <c r="D3470" s="41"/>
    </row>
    <row r="3471" spans="3:4">
      <c r="C3471" s="41"/>
      <c r="D3471" s="41"/>
    </row>
    <row r="3472" spans="3:4">
      <c r="C3472" s="41"/>
      <c r="D3472" s="41"/>
    </row>
    <row r="3473" spans="3:4">
      <c r="C3473" s="41"/>
      <c r="D3473" s="41"/>
    </row>
    <row r="3474" spans="3:4">
      <c r="C3474" s="41"/>
      <c r="D3474" s="41"/>
    </row>
    <row r="3475" spans="3:4">
      <c r="C3475" s="41"/>
      <c r="D3475" s="41"/>
    </row>
    <row r="3476" spans="3:4">
      <c r="C3476" s="41"/>
      <c r="D3476" s="41"/>
    </row>
    <row r="3477" spans="3:4">
      <c r="C3477" s="41"/>
      <c r="D3477" s="41"/>
    </row>
    <row r="3478" spans="3:4">
      <c r="C3478" s="41"/>
      <c r="D3478" s="41"/>
    </row>
    <row r="3479" spans="3:4">
      <c r="C3479" s="41"/>
      <c r="D3479" s="41"/>
    </row>
    <row r="3480" spans="3:4">
      <c r="C3480" s="41"/>
      <c r="D3480" s="41"/>
    </row>
    <row r="3481" spans="3:4">
      <c r="C3481" s="41"/>
      <c r="D3481" s="41"/>
    </row>
    <row r="3482" spans="3:4">
      <c r="C3482" s="41"/>
      <c r="D3482" s="41"/>
    </row>
    <row r="3483" spans="3:4">
      <c r="C3483" s="41"/>
      <c r="D3483" s="41"/>
    </row>
    <row r="3484" spans="3:4">
      <c r="C3484" s="41"/>
      <c r="D3484" s="41"/>
    </row>
    <row r="3485" spans="3:4">
      <c r="C3485" s="41"/>
      <c r="D3485" s="41"/>
    </row>
    <row r="3486" spans="3:4">
      <c r="C3486" s="41"/>
      <c r="D3486" s="41"/>
    </row>
    <row r="3487" spans="3:4">
      <c r="C3487" s="41"/>
      <c r="D3487" s="41"/>
    </row>
    <row r="3488" spans="3:4">
      <c r="C3488" s="41"/>
      <c r="D3488" s="41"/>
    </row>
    <row r="3489" spans="3:4">
      <c r="C3489" s="41"/>
      <c r="D3489" s="41"/>
    </row>
    <row r="3490" spans="3:4">
      <c r="C3490" s="41"/>
      <c r="D3490" s="41"/>
    </row>
    <row r="3491" spans="3:4">
      <c r="C3491" s="41"/>
      <c r="D3491" s="41"/>
    </row>
    <row r="3492" spans="3:4">
      <c r="C3492" s="41"/>
      <c r="D3492" s="41"/>
    </row>
    <row r="3493" spans="3:4">
      <c r="C3493" s="41"/>
      <c r="D3493" s="41"/>
    </row>
    <row r="3494" spans="3:4">
      <c r="C3494" s="41"/>
      <c r="D3494" s="41"/>
    </row>
    <row r="3495" spans="3:4">
      <c r="C3495" s="41"/>
      <c r="D3495" s="41"/>
    </row>
    <row r="3496" spans="3:4">
      <c r="C3496" s="41"/>
      <c r="D3496" s="41"/>
    </row>
    <row r="3497" spans="3:4">
      <c r="C3497" s="41"/>
      <c r="D3497" s="41"/>
    </row>
    <row r="3498" spans="3:4">
      <c r="C3498" s="41"/>
      <c r="D3498" s="41"/>
    </row>
    <row r="3499" spans="3:4">
      <c r="C3499" s="41"/>
      <c r="D3499" s="41"/>
    </row>
    <row r="3500" spans="3:4">
      <c r="C3500" s="41"/>
      <c r="D3500" s="41"/>
    </row>
    <row r="3501" spans="3:4">
      <c r="C3501" s="41"/>
      <c r="D3501" s="41"/>
    </row>
    <row r="3502" spans="3:4">
      <c r="C3502" s="41"/>
      <c r="D3502" s="41"/>
    </row>
    <row r="3503" spans="3:4">
      <c r="C3503" s="41"/>
      <c r="D3503" s="41"/>
    </row>
    <row r="3504" spans="3:4">
      <c r="C3504" s="41"/>
      <c r="D3504" s="41"/>
    </row>
    <row r="3505" spans="3:4">
      <c r="C3505" s="41"/>
      <c r="D3505" s="41"/>
    </row>
    <row r="3506" spans="3:4">
      <c r="C3506" s="41"/>
      <c r="D3506" s="41"/>
    </row>
    <row r="3507" spans="3:4">
      <c r="C3507" s="41"/>
      <c r="D3507" s="41"/>
    </row>
    <row r="3508" spans="3:4">
      <c r="C3508" s="41"/>
      <c r="D3508" s="41"/>
    </row>
    <row r="3509" spans="3:4">
      <c r="C3509" s="41"/>
      <c r="D3509" s="41"/>
    </row>
    <row r="3510" spans="3:4">
      <c r="C3510" s="41"/>
      <c r="D3510" s="41"/>
    </row>
    <row r="3511" spans="3:4">
      <c r="C3511" s="41"/>
      <c r="D3511" s="41"/>
    </row>
    <row r="3512" spans="3:4">
      <c r="C3512" s="41"/>
      <c r="D3512" s="41"/>
    </row>
    <row r="3513" spans="3:4">
      <c r="C3513" s="41"/>
      <c r="D3513" s="41"/>
    </row>
    <row r="3514" spans="3:4">
      <c r="C3514" s="41"/>
      <c r="D3514" s="41"/>
    </row>
    <row r="3515" spans="3:4">
      <c r="C3515" s="41"/>
      <c r="D3515" s="41"/>
    </row>
    <row r="3516" spans="3:4">
      <c r="C3516" s="41"/>
      <c r="D3516" s="41"/>
    </row>
    <row r="3517" spans="3:4">
      <c r="C3517" s="41"/>
      <c r="D3517" s="41"/>
    </row>
    <row r="3518" spans="3:4">
      <c r="C3518" s="41"/>
      <c r="D3518" s="41"/>
    </row>
    <row r="3519" spans="3:4">
      <c r="C3519" s="41"/>
      <c r="D3519" s="41"/>
    </row>
    <row r="3520" spans="3:4">
      <c r="C3520" s="41"/>
      <c r="D3520" s="41"/>
    </row>
    <row r="3521" spans="3:4">
      <c r="C3521" s="41"/>
      <c r="D3521" s="41"/>
    </row>
    <row r="3522" spans="3:4">
      <c r="C3522" s="41"/>
      <c r="D3522" s="41"/>
    </row>
    <row r="3523" spans="3:4">
      <c r="C3523" s="41"/>
      <c r="D3523" s="41"/>
    </row>
    <row r="3524" spans="3:4">
      <c r="C3524" s="41"/>
      <c r="D3524" s="41"/>
    </row>
    <row r="3525" spans="3:4">
      <c r="C3525" s="41"/>
      <c r="D3525" s="41"/>
    </row>
    <row r="3526" spans="3:4">
      <c r="C3526" s="41"/>
      <c r="D3526" s="41"/>
    </row>
    <row r="3527" spans="3:4">
      <c r="C3527" s="41"/>
      <c r="D3527" s="41"/>
    </row>
    <row r="3528" spans="3:4">
      <c r="C3528" s="41"/>
      <c r="D3528" s="41"/>
    </row>
    <row r="3529" spans="3:4">
      <c r="C3529" s="41"/>
      <c r="D3529" s="41"/>
    </row>
    <row r="3530" spans="3:4">
      <c r="C3530" s="41"/>
      <c r="D3530" s="41"/>
    </row>
    <row r="3531" spans="3:4">
      <c r="C3531" s="41"/>
      <c r="D3531" s="41"/>
    </row>
    <row r="3532" spans="3:4">
      <c r="C3532" s="41"/>
      <c r="D3532" s="41"/>
    </row>
    <row r="3533" spans="3:4">
      <c r="C3533" s="41"/>
      <c r="D3533" s="41"/>
    </row>
    <row r="3534" spans="3:4">
      <c r="C3534" s="41"/>
      <c r="D3534" s="41"/>
    </row>
    <row r="3535" spans="3:4">
      <c r="C3535" s="41"/>
      <c r="D3535" s="41"/>
    </row>
    <row r="3536" spans="3:4">
      <c r="C3536" s="41"/>
      <c r="D3536" s="41"/>
    </row>
    <row r="3537" spans="3:4">
      <c r="C3537" s="41"/>
      <c r="D3537" s="41"/>
    </row>
    <row r="3538" spans="3:4">
      <c r="C3538" s="41"/>
      <c r="D3538" s="41"/>
    </row>
    <row r="3539" spans="3:4">
      <c r="C3539" s="41"/>
      <c r="D3539" s="41"/>
    </row>
    <row r="3540" spans="3:4">
      <c r="C3540" s="41"/>
      <c r="D3540" s="41"/>
    </row>
    <row r="3541" spans="3:4">
      <c r="C3541" s="41"/>
      <c r="D3541" s="41"/>
    </row>
    <row r="3542" spans="3:4">
      <c r="C3542" s="41"/>
      <c r="D3542" s="41"/>
    </row>
    <row r="3543" spans="3:4">
      <c r="C3543" s="41"/>
      <c r="D3543" s="41"/>
    </row>
    <row r="3544" spans="3:4">
      <c r="C3544" s="41"/>
      <c r="D3544" s="41"/>
    </row>
    <row r="3545" spans="3:4">
      <c r="C3545" s="41"/>
      <c r="D3545" s="41"/>
    </row>
    <row r="3546" spans="3:4">
      <c r="C3546" s="41"/>
      <c r="D3546" s="41"/>
    </row>
    <row r="3547" spans="3:4">
      <c r="C3547" s="41"/>
      <c r="D3547" s="41"/>
    </row>
    <row r="3548" spans="3:4">
      <c r="C3548" s="41"/>
      <c r="D3548" s="41"/>
    </row>
    <row r="3549" spans="3:4">
      <c r="C3549" s="41"/>
      <c r="D3549" s="41"/>
    </row>
    <row r="3550" spans="3:4">
      <c r="C3550" s="41"/>
      <c r="D3550" s="41"/>
    </row>
    <row r="3551" spans="3:4">
      <c r="C3551" s="41"/>
      <c r="D3551" s="41"/>
    </row>
    <row r="3552" spans="3:4">
      <c r="C3552" s="41"/>
      <c r="D3552" s="41"/>
    </row>
    <row r="3553" spans="3:4">
      <c r="C3553" s="41"/>
      <c r="D3553" s="41"/>
    </row>
    <row r="3554" spans="3:4">
      <c r="C3554" s="41"/>
      <c r="D3554" s="41"/>
    </row>
    <row r="3555" spans="3:4">
      <c r="C3555" s="41"/>
      <c r="D3555" s="41"/>
    </row>
    <row r="3556" spans="3:4">
      <c r="C3556" s="41"/>
      <c r="D3556" s="41"/>
    </row>
    <row r="3557" spans="3:4">
      <c r="C3557" s="41"/>
      <c r="D3557" s="41"/>
    </row>
    <row r="3558" spans="3:4">
      <c r="C3558" s="41"/>
      <c r="D3558" s="41"/>
    </row>
    <row r="3559" spans="3:4">
      <c r="C3559" s="41"/>
      <c r="D3559" s="41"/>
    </row>
    <row r="3560" spans="3:4">
      <c r="C3560" s="41"/>
      <c r="D3560" s="41"/>
    </row>
    <row r="3561" spans="3:4">
      <c r="C3561" s="41"/>
      <c r="D3561" s="41"/>
    </row>
    <row r="3562" spans="3:4">
      <c r="C3562" s="41"/>
      <c r="D3562" s="41"/>
    </row>
    <row r="3563" spans="3:4">
      <c r="C3563" s="41"/>
      <c r="D3563" s="41"/>
    </row>
    <row r="3564" spans="3:4">
      <c r="C3564" s="41"/>
      <c r="D3564" s="41"/>
    </row>
    <row r="3565" spans="3:4">
      <c r="C3565" s="41"/>
      <c r="D3565" s="41"/>
    </row>
    <row r="3566" spans="3:4">
      <c r="C3566" s="41"/>
      <c r="D3566" s="41"/>
    </row>
    <row r="3567" spans="3:4">
      <c r="C3567" s="41"/>
      <c r="D3567" s="41"/>
    </row>
    <row r="3568" spans="3:4">
      <c r="C3568" s="41"/>
      <c r="D3568" s="41"/>
    </row>
    <row r="3569" spans="3:4">
      <c r="C3569" s="41"/>
      <c r="D3569" s="41"/>
    </row>
    <row r="3570" spans="3:4">
      <c r="C3570" s="41"/>
      <c r="D3570" s="41"/>
    </row>
    <row r="3571" spans="3:4">
      <c r="C3571" s="41"/>
      <c r="D3571" s="41"/>
    </row>
    <row r="3572" spans="3:4">
      <c r="C3572" s="41"/>
      <c r="D3572" s="41"/>
    </row>
    <row r="3573" spans="3:4">
      <c r="C3573" s="41"/>
      <c r="D3573" s="41"/>
    </row>
    <row r="3574" spans="3:4">
      <c r="C3574" s="41"/>
      <c r="D3574" s="41"/>
    </row>
    <row r="3575" spans="3:4">
      <c r="C3575" s="41"/>
      <c r="D3575" s="41"/>
    </row>
    <row r="3576" spans="3:4">
      <c r="C3576" s="41"/>
      <c r="D3576" s="41"/>
    </row>
    <row r="3577" spans="3:4">
      <c r="C3577" s="41"/>
      <c r="D3577" s="41"/>
    </row>
    <row r="3578" spans="3:4">
      <c r="C3578" s="41"/>
      <c r="D3578" s="41"/>
    </row>
    <row r="3579" spans="3:4">
      <c r="C3579" s="41"/>
      <c r="D3579" s="41"/>
    </row>
    <row r="3580" spans="3:4">
      <c r="C3580" s="41"/>
      <c r="D3580" s="41"/>
    </row>
    <row r="3581" spans="3:4">
      <c r="C3581" s="41"/>
      <c r="D3581" s="41"/>
    </row>
    <row r="3582" spans="3:4">
      <c r="C3582" s="41"/>
      <c r="D3582" s="41"/>
    </row>
    <row r="3583" spans="3:4">
      <c r="C3583" s="41"/>
      <c r="D3583" s="41"/>
    </row>
    <row r="3584" spans="3:4">
      <c r="C3584" s="41"/>
      <c r="D3584" s="41"/>
    </row>
    <row r="3585" spans="3:4">
      <c r="C3585" s="41"/>
      <c r="D3585" s="41"/>
    </row>
    <row r="3586" spans="3:4">
      <c r="C3586" s="41"/>
      <c r="D3586" s="41"/>
    </row>
    <row r="3587" spans="3:4">
      <c r="C3587" s="41"/>
      <c r="D3587" s="41"/>
    </row>
    <row r="3588" spans="3:4">
      <c r="C3588" s="41"/>
      <c r="D3588" s="41"/>
    </row>
    <row r="3589" spans="3:4">
      <c r="C3589" s="41"/>
      <c r="D3589" s="41"/>
    </row>
    <row r="3590" spans="3:4">
      <c r="C3590" s="41"/>
      <c r="D3590" s="41"/>
    </row>
    <row r="3591" spans="3:4">
      <c r="C3591" s="41"/>
      <c r="D3591" s="41"/>
    </row>
    <row r="3592" spans="3:4">
      <c r="C3592" s="41"/>
      <c r="D3592" s="41"/>
    </row>
    <row r="3593" spans="3:4">
      <c r="C3593" s="41"/>
      <c r="D3593" s="41"/>
    </row>
    <row r="3594" spans="3:4">
      <c r="C3594" s="41"/>
      <c r="D3594" s="41"/>
    </row>
    <row r="3595" spans="3:4">
      <c r="C3595" s="41"/>
      <c r="D3595" s="41"/>
    </row>
    <row r="3596" spans="3:4">
      <c r="C3596" s="41"/>
      <c r="D3596" s="41"/>
    </row>
    <row r="3597" spans="3:4">
      <c r="C3597" s="41"/>
      <c r="D3597" s="41"/>
    </row>
    <row r="3598" spans="3:4">
      <c r="C3598" s="41"/>
      <c r="D3598" s="41"/>
    </row>
    <row r="3599" spans="3:4">
      <c r="C3599" s="41"/>
      <c r="D3599" s="41"/>
    </row>
    <row r="3600" spans="3:4">
      <c r="C3600" s="41"/>
      <c r="D3600" s="41"/>
    </row>
    <row r="3601" spans="3:4">
      <c r="C3601" s="41"/>
      <c r="D3601" s="41"/>
    </row>
    <row r="3602" spans="3:4">
      <c r="C3602" s="41"/>
      <c r="D3602" s="41"/>
    </row>
    <row r="3603" spans="3:4">
      <c r="C3603" s="41"/>
      <c r="D3603" s="41"/>
    </row>
    <row r="3604" spans="3:4">
      <c r="C3604" s="41"/>
      <c r="D3604" s="41"/>
    </row>
    <row r="3605" spans="3:4">
      <c r="C3605" s="41"/>
      <c r="D3605" s="41"/>
    </row>
    <row r="3606" spans="3:4">
      <c r="C3606" s="41"/>
      <c r="D3606" s="41"/>
    </row>
    <row r="3607" spans="3:4">
      <c r="C3607" s="41"/>
      <c r="D3607" s="41"/>
    </row>
    <row r="3608" spans="3:4">
      <c r="C3608" s="41"/>
      <c r="D3608" s="41"/>
    </row>
    <row r="3609" spans="3:4">
      <c r="C3609" s="41"/>
      <c r="D3609" s="41"/>
    </row>
    <row r="3610" spans="3:4">
      <c r="C3610" s="41"/>
      <c r="D3610" s="41"/>
    </row>
    <row r="3611" spans="3:4">
      <c r="C3611" s="41"/>
      <c r="D3611" s="41"/>
    </row>
    <row r="3612" spans="3:4">
      <c r="C3612" s="41"/>
      <c r="D3612" s="41"/>
    </row>
    <row r="3613" spans="3:4">
      <c r="C3613" s="41"/>
      <c r="D3613" s="41"/>
    </row>
    <row r="3614" spans="3:4">
      <c r="C3614" s="41"/>
      <c r="D3614" s="41"/>
    </row>
    <row r="3615" spans="3:4">
      <c r="C3615" s="41"/>
      <c r="D3615" s="41"/>
    </row>
    <row r="3616" spans="3:4">
      <c r="C3616" s="41"/>
      <c r="D3616" s="41"/>
    </row>
    <row r="3617" spans="3:4">
      <c r="C3617" s="41"/>
      <c r="D3617" s="41"/>
    </row>
    <row r="3618" spans="3:4">
      <c r="C3618" s="41"/>
      <c r="D3618" s="41"/>
    </row>
    <row r="3619" spans="3:4">
      <c r="C3619" s="41"/>
      <c r="D3619" s="41"/>
    </row>
    <row r="3620" spans="3:4">
      <c r="C3620" s="41"/>
      <c r="D3620" s="41"/>
    </row>
    <row r="3621" spans="3:4">
      <c r="C3621" s="41"/>
      <c r="D3621" s="41"/>
    </row>
    <row r="3622" spans="3:4">
      <c r="C3622" s="41"/>
      <c r="D3622" s="41"/>
    </row>
    <row r="3623" spans="3:4">
      <c r="C3623" s="41"/>
      <c r="D3623" s="41"/>
    </row>
    <row r="3624" spans="3:4">
      <c r="C3624" s="41"/>
      <c r="D3624" s="41"/>
    </row>
    <row r="3625" spans="3:4">
      <c r="C3625" s="41"/>
      <c r="D3625" s="41"/>
    </row>
    <row r="3626" spans="3:4">
      <c r="C3626" s="41"/>
      <c r="D3626" s="41"/>
    </row>
    <row r="3627" spans="3:4">
      <c r="C3627" s="41"/>
      <c r="D3627" s="41"/>
    </row>
    <row r="3628" spans="3:4">
      <c r="C3628" s="41"/>
      <c r="D3628" s="41"/>
    </row>
    <row r="3629" spans="3:4">
      <c r="C3629" s="41"/>
      <c r="D3629" s="41"/>
    </row>
    <row r="3630" spans="3:4">
      <c r="C3630" s="41"/>
      <c r="D3630" s="41"/>
    </row>
    <row r="3631" spans="3:4">
      <c r="C3631" s="41"/>
      <c r="D3631" s="41"/>
    </row>
    <row r="3632" spans="3:4">
      <c r="C3632" s="41"/>
      <c r="D3632" s="41"/>
    </row>
    <row r="3633" spans="3:4">
      <c r="C3633" s="41"/>
      <c r="D3633" s="41"/>
    </row>
    <row r="3634" spans="3:4">
      <c r="C3634" s="41"/>
      <c r="D3634" s="41"/>
    </row>
    <row r="3635" spans="3:4">
      <c r="C3635" s="41"/>
      <c r="D3635" s="41"/>
    </row>
    <row r="3636" spans="3:4">
      <c r="C3636" s="41"/>
      <c r="D3636" s="41"/>
    </row>
    <row r="3637" spans="3:4">
      <c r="C3637" s="41"/>
      <c r="D3637" s="41"/>
    </row>
    <row r="3638" spans="3:4">
      <c r="C3638" s="41"/>
      <c r="D3638" s="41"/>
    </row>
    <row r="3639" spans="3:4">
      <c r="C3639" s="41"/>
      <c r="D3639" s="41"/>
    </row>
    <row r="3640" spans="3:4">
      <c r="C3640" s="41"/>
      <c r="D3640" s="41"/>
    </row>
    <row r="3641" spans="3:4">
      <c r="C3641" s="41"/>
      <c r="D3641" s="41"/>
    </row>
    <row r="3642" spans="3:4">
      <c r="C3642" s="41"/>
      <c r="D3642" s="41"/>
    </row>
    <row r="3643" spans="3:4">
      <c r="C3643" s="41"/>
      <c r="D3643" s="41"/>
    </row>
    <row r="3644" spans="3:4">
      <c r="C3644" s="41"/>
      <c r="D3644" s="41"/>
    </row>
    <row r="3645" spans="3:4">
      <c r="C3645" s="41"/>
      <c r="D3645" s="41"/>
    </row>
    <row r="3646" spans="3:4">
      <c r="C3646" s="41"/>
      <c r="D3646" s="41"/>
    </row>
    <row r="3647" spans="3:4">
      <c r="C3647" s="41"/>
      <c r="D3647" s="41"/>
    </row>
    <row r="3648" spans="3:4">
      <c r="C3648" s="41"/>
      <c r="D3648" s="41"/>
    </row>
    <row r="3649" spans="3:4">
      <c r="C3649" s="41"/>
      <c r="D3649" s="41"/>
    </row>
    <row r="3650" spans="3:4">
      <c r="C3650" s="41"/>
      <c r="D3650" s="41"/>
    </row>
    <row r="3651" spans="3:4">
      <c r="C3651" s="41"/>
      <c r="D3651" s="41"/>
    </row>
    <row r="3652" spans="3:4">
      <c r="C3652" s="41"/>
      <c r="D3652" s="41"/>
    </row>
    <row r="3653" spans="3:4">
      <c r="C3653" s="41"/>
      <c r="D3653" s="41"/>
    </row>
    <row r="3654" spans="3:4">
      <c r="C3654" s="41"/>
      <c r="D3654" s="41"/>
    </row>
    <row r="3655" spans="3:4">
      <c r="C3655" s="41"/>
      <c r="D3655" s="41"/>
    </row>
    <row r="3656" spans="3:4">
      <c r="C3656" s="41"/>
      <c r="D3656" s="41"/>
    </row>
    <row r="3657" spans="3:4">
      <c r="C3657" s="41"/>
      <c r="D3657" s="41"/>
    </row>
    <row r="3658" spans="3:4">
      <c r="C3658" s="41"/>
      <c r="D3658" s="41"/>
    </row>
    <row r="3659" spans="3:4">
      <c r="C3659" s="41"/>
      <c r="D3659" s="41"/>
    </row>
    <row r="3660" spans="3:4">
      <c r="C3660" s="41"/>
      <c r="D3660" s="41"/>
    </row>
    <row r="3661" spans="3:4">
      <c r="C3661" s="41"/>
      <c r="D3661" s="41"/>
    </row>
    <row r="3662" spans="3:4">
      <c r="C3662" s="41"/>
      <c r="D3662" s="41"/>
    </row>
    <row r="3663" spans="3:4">
      <c r="C3663" s="41"/>
      <c r="D3663" s="41"/>
    </row>
    <row r="3664" spans="3:4">
      <c r="C3664" s="41"/>
      <c r="D3664" s="41"/>
    </row>
    <row r="3665" spans="3:4">
      <c r="C3665" s="41"/>
      <c r="D3665" s="41"/>
    </row>
    <row r="3666" spans="3:4">
      <c r="C3666" s="41"/>
      <c r="D3666" s="41"/>
    </row>
    <row r="3667" spans="3:4">
      <c r="C3667" s="41"/>
      <c r="D3667" s="41"/>
    </row>
    <row r="3668" spans="3:4">
      <c r="C3668" s="41"/>
      <c r="D3668" s="41"/>
    </row>
    <row r="3669" spans="3:4">
      <c r="C3669" s="41"/>
      <c r="D3669" s="41"/>
    </row>
    <row r="3670" spans="3:4">
      <c r="C3670" s="41"/>
      <c r="D3670" s="41"/>
    </row>
    <row r="3671" spans="3:4">
      <c r="C3671" s="41"/>
      <c r="D3671" s="41"/>
    </row>
    <row r="3672" spans="3:4">
      <c r="C3672" s="41"/>
      <c r="D3672" s="41"/>
    </row>
    <row r="3673" spans="3:4">
      <c r="C3673" s="41"/>
      <c r="D3673" s="41"/>
    </row>
    <row r="3674" spans="3:4">
      <c r="C3674" s="41"/>
      <c r="D3674" s="41"/>
    </row>
    <row r="3675" spans="3:4">
      <c r="C3675" s="41"/>
      <c r="D3675" s="41"/>
    </row>
    <row r="3676" spans="3:4">
      <c r="C3676" s="41"/>
      <c r="D3676" s="41"/>
    </row>
    <row r="3677" spans="3:4">
      <c r="C3677" s="41"/>
      <c r="D3677" s="41"/>
    </row>
    <row r="3678" spans="3:4">
      <c r="C3678" s="41"/>
      <c r="D3678" s="41"/>
    </row>
    <row r="3679" spans="3:4">
      <c r="C3679" s="41"/>
      <c r="D3679" s="41"/>
    </row>
    <row r="3680" spans="3:4">
      <c r="C3680" s="41"/>
      <c r="D3680" s="41"/>
    </row>
    <row r="3681" spans="3:4">
      <c r="C3681" s="41"/>
      <c r="D3681" s="41"/>
    </row>
    <row r="3682" spans="3:4">
      <c r="C3682" s="41"/>
      <c r="D3682" s="41"/>
    </row>
    <row r="3683" spans="3:4">
      <c r="C3683" s="41"/>
      <c r="D3683" s="41"/>
    </row>
    <row r="3684" spans="3:4">
      <c r="C3684" s="41"/>
      <c r="D3684" s="41"/>
    </row>
    <row r="3685" spans="3:4">
      <c r="C3685" s="41"/>
      <c r="D3685" s="41"/>
    </row>
    <row r="3686" spans="3:4">
      <c r="C3686" s="41"/>
      <c r="D3686" s="41"/>
    </row>
    <row r="3687" spans="3:4">
      <c r="C3687" s="41"/>
      <c r="D3687" s="41"/>
    </row>
    <row r="3688" spans="3:4">
      <c r="C3688" s="41"/>
      <c r="D3688" s="41"/>
    </row>
    <row r="3689" spans="3:4">
      <c r="C3689" s="41"/>
      <c r="D3689" s="41"/>
    </row>
    <row r="3690" spans="3:4">
      <c r="C3690" s="41"/>
      <c r="D3690" s="41"/>
    </row>
    <row r="3691" spans="3:4">
      <c r="C3691" s="41"/>
      <c r="D3691" s="41"/>
    </row>
    <row r="3692" spans="3:4">
      <c r="C3692" s="41"/>
      <c r="D3692" s="41"/>
    </row>
    <row r="3693" spans="3:4">
      <c r="C3693" s="41"/>
      <c r="D3693" s="41"/>
    </row>
    <row r="3694" spans="3:4">
      <c r="C3694" s="41"/>
      <c r="D3694" s="41"/>
    </row>
    <row r="3695" spans="3:4">
      <c r="C3695" s="41"/>
      <c r="D3695" s="41"/>
    </row>
    <row r="3696" spans="3:4">
      <c r="C3696" s="41"/>
      <c r="D3696" s="41"/>
    </row>
    <row r="3697" spans="3:4">
      <c r="C3697" s="41"/>
      <c r="D3697" s="41"/>
    </row>
    <row r="3698" spans="3:4">
      <c r="C3698" s="41"/>
      <c r="D3698" s="41"/>
    </row>
    <row r="3699" spans="3:4">
      <c r="C3699" s="41"/>
      <c r="D3699" s="41"/>
    </row>
    <row r="3700" spans="3:4">
      <c r="C3700" s="41"/>
      <c r="D3700" s="41"/>
    </row>
    <row r="3701" spans="3:4">
      <c r="C3701" s="41"/>
      <c r="D3701" s="41"/>
    </row>
    <row r="3702" spans="3:4">
      <c r="C3702" s="41"/>
      <c r="D3702" s="41"/>
    </row>
    <row r="3703" spans="3:4">
      <c r="C3703" s="41"/>
      <c r="D3703" s="41"/>
    </row>
    <row r="3704" spans="3:4">
      <c r="C3704" s="41"/>
      <c r="D3704" s="41"/>
    </row>
    <row r="3705" spans="3:4">
      <c r="C3705" s="41"/>
      <c r="D3705" s="41"/>
    </row>
    <row r="3706" spans="3:4">
      <c r="C3706" s="41"/>
      <c r="D3706" s="41"/>
    </row>
    <row r="3707" spans="3:4">
      <c r="C3707" s="41"/>
      <c r="D3707" s="41"/>
    </row>
    <row r="3708" spans="3:4">
      <c r="C3708" s="41"/>
      <c r="D3708" s="41"/>
    </row>
    <row r="3709" spans="3:4">
      <c r="C3709" s="41"/>
      <c r="D3709" s="41"/>
    </row>
    <row r="3710" spans="3:4">
      <c r="C3710" s="41"/>
      <c r="D3710" s="41"/>
    </row>
    <row r="3711" spans="3:4">
      <c r="C3711" s="41"/>
      <c r="D3711" s="41"/>
    </row>
    <row r="3712" spans="3:4">
      <c r="C3712" s="41"/>
      <c r="D3712" s="41"/>
    </row>
    <row r="3713" spans="3:4">
      <c r="C3713" s="41"/>
      <c r="D3713" s="41"/>
    </row>
    <row r="3714" spans="3:4">
      <c r="C3714" s="41"/>
      <c r="D3714" s="41"/>
    </row>
    <row r="3715" spans="3:4">
      <c r="C3715" s="41"/>
      <c r="D3715" s="41"/>
    </row>
    <row r="3716" spans="3:4">
      <c r="C3716" s="41"/>
      <c r="D3716" s="41"/>
    </row>
    <row r="3717" spans="3:4">
      <c r="C3717" s="41"/>
      <c r="D3717" s="41"/>
    </row>
    <row r="3718" spans="3:4">
      <c r="C3718" s="41"/>
      <c r="D3718" s="41"/>
    </row>
    <row r="3719" spans="3:4">
      <c r="C3719" s="41"/>
      <c r="D3719" s="41"/>
    </row>
    <row r="3720" spans="3:4">
      <c r="C3720" s="41"/>
      <c r="D3720" s="41"/>
    </row>
    <row r="3721" spans="3:4">
      <c r="C3721" s="41"/>
      <c r="D3721" s="41"/>
    </row>
    <row r="3722" spans="3:4">
      <c r="C3722" s="41"/>
      <c r="D3722" s="41"/>
    </row>
    <row r="3723" spans="3:4">
      <c r="C3723" s="41"/>
      <c r="D3723" s="41"/>
    </row>
    <row r="3724" spans="3:4">
      <c r="C3724" s="41"/>
      <c r="D3724" s="41"/>
    </row>
    <row r="3725" spans="3:4">
      <c r="C3725" s="41"/>
      <c r="D3725" s="41"/>
    </row>
    <row r="3726" spans="3:4">
      <c r="C3726" s="41"/>
      <c r="D3726" s="41"/>
    </row>
    <row r="3727" spans="3:4">
      <c r="C3727" s="41"/>
      <c r="D3727" s="41"/>
    </row>
    <row r="3728" spans="3:4">
      <c r="C3728" s="41"/>
      <c r="D3728" s="41"/>
    </row>
    <row r="3729" spans="3:4">
      <c r="C3729" s="41"/>
      <c r="D3729" s="41"/>
    </row>
    <row r="3730" spans="3:4">
      <c r="C3730" s="41"/>
      <c r="D3730" s="41"/>
    </row>
    <row r="3731" spans="3:4">
      <c r="C3731" s="41"/>
      <c r="D3731" s="41"/>
    </row>
    <row r="3732" spans="3:4">
      <c r="C3732" s="41"/>
      <c r="D3732" s="41"/>
    </row>
    <row r="3733" spans="3:4">
      <c r="C3733" s="41"/>
      <c r="D3733" s="41"/>
    </row>
    <row r="3734" spans="3:4">
      <c r="C3734" s="41"/>
      <c r="D3734" s="41"/>
    </row>
    <row r="3735" spans="3:4">
      <c r="C3735" s="41"/>
      <c r="D3735" s="41"/>
    </row>
    <row r="3736" spans="3:4">
      <c r="C3736" s="41"/>
      <c r="D3736" s="41"/>
    </row>
    <row r="3737" spans="3:4">
      <c r="C3737" s="41"/>
      <c r="D3737" s="41"/>
    </row>
    <row r="3738" spans="3:4">
      <c r="C3738" s="41"/>
      <c r="D3738" s="41"/>
    </row>
    <row r="3739" spans="3:4">
      <c r="C3739" s="41"/>
      <c r="D3739" s="41"/>
    </row>
    <row r="3740" spans="3:4">
      <c r="C3740" s="41"/>
      <c r="D3740" s="41"/>
    </row>
    <row r="3741" spans="3:4">
      <c r="C3741" s="41"/>
      <c r="D3741" s="41"/>
    </row>
    <row r="3742" spans="3:4">
      <c r="C3742" s="41"/>
      <c r="D3742" s="41"/>
    </row>
    <row r="3743" spans="3:4">
      <c r="C3743" s="41"/>
      <c r="D3743" s="41"/>
    </row>
    <row r="3744" spans="3:4">
      <c r="C3744" s="41"/>
      <c r="D3744" s="41"/>
    </row>
    <row r="3745" spans="3:4">
      <c r="C3745" s="41"/>
      <c r="D3745" s="41"/>
    </row>
    <row r="3746" spans="3:4">
      <c r="C3746" s="41"/>
      <c r="D3746" s="41"/>
    </row>
    <row r="3747" spans="3:4">
      <c r="C3747" s="41"/>
      <c r="D3747" s="41"/>
    </row>
    <row r="3748" spans="3:4">
      <c r="C3748" s="41"/>
      <c r="D3748" s="41"/>
    </row>
    <row r="3749" spans="3:4">
      <c r="C3749" s="41"/>
      <c r="D3749" s="41"/>
    </row>
    <row r="3750" spans="3:4">
      <c r="C3750" s="41"/>
      <c r="D3750" s="41"/>
    </row>
    <row r="3751" spans="3:4">
      <c r="C3751" s="41"/>
      <c r="D3751" s="41"/>
    </row>
    <row r="3752" spans="3:4">
      <c r="C3752" s="41"/>
      <c r="D3752" s="41"/>
    </row>
    <row r="3753" spans="3:4">
      <c r="C3753" s="41"/>
      <c r="D3753" s="41"/>
    </row>
    <row r="3754" spans="3:4">
      <c r="C3754" s="41"/>
      <c r="D3754" s="41"/>
    </row>
    <row r="3755" spans="3:4">
      <c r="C3755" s="41"/>
      <c r="D3755" s="41"/>
    </row>
    <row r="3756" spans="3:4">
      <c r="C3756" s="41"/>
      <c r="D3756" s="41"/>
    </row>
    <row r="3757" spans="3:4">
      <c r="C3757" s="41"/>
      <c r="D3757" s="41"/>
    </row>
    <row r="3758" spans="3:4">
      <c r="C3758" s="41"/>
      <c r="D3758" s="41"/>
    </row>
    <row r="3759" spans="3:4">
      <c r="C3759" s="41"/>
      <c r="D3759" s="41"/>
    </row>
    <row r="3760" spans="3:4">
      <c r="C3760" s="41"/>
      <c r="D3760" s="41"/>
    </row>
    <row r="3761" spans="3:4">
      <c r="C3761" s="41"/>
      <c r="D3761" s="41"/>
    </row>
    <row r="3762" spans="3:4">
      <c r="C3762" s="41"/>
      <c r="D3762" s="41"/>
    </row>
    <row r="3763" spans="3:4">
      <c r="C3763" s="41"/>
      <c r="D3763" s="41"/>
    </row>
    <row r="3764" spans="3:4">
      <c r="C3764" s="41"/>
      <c r="D3764" s="41"/>
    </row>
    <row r="3765" spans="3:4">
      <c r="C3765" s="41"/>
      <c r="D3765" s="41"/>
    </row>
    <row r="3766" spans="3:4">
      <c r="C3766" s="41"/>
      <c r="D3766" s="41"/>
    </row>
    <row r="3767" spans="3:4">
      <c r="C3767" s="41"/>
      <c r="D3767" s="41"/>
    </row>
    <row r="3768" spans="3:4">
      <c r="C3768" s="41"/>
      <c r="D3768" s="41"/>
    </row>
    <row r="3769" spans="3:4">
      <c r="C3769" s="41"/>
      <c r="D3769" s="41"/>
    </row>
    <row r="3770" spans="3:4">
      <c r="C3770" s="41"/>
      <c r="D3770" s="41"/>
    </row>
    <row r="3771" spans="3:4">
      <c r="C3771" s="41"/>
      <c r="D3771" s="41"/>
    </row>
    <row r="3772" spans="3:4">
      <c r="C3772" s="41"/>
      <c r="D3772" s="41"/>
    </row>
    <row r="3773" spans="3:4">
      <c r="C3773" s="41"/>
      <c r="D3773" s="41"/>
    </row>
    <row r="3774" spans="3:4">
      <c r="C3774" s="41"/>
      <c r="D3774" s="41"/>
    </row>
    <row r="3775" spans="3:4">
      <c r="C3775" s="41"/>
      <c r="D3775" s="41"/>
    </row>
    <row r="3776" spans="3:4">
      <c r="C3776" s="41"/>
      <c r="D3776" s="41"/>
    </row>
    <row r="3777" spans="3:4">
      <c r="C3777" s="41"/>
      <c r="D3777" s="41"/>
    </row>
    <row r="3778" spans="3:4">
      <c r="C3778" s="41"/>
      <c r="D3778" s="41"/>
    </row>
  </sheetData>
  <pageMargins left="0.7" right="0.7" top="0.75" bottom="0.75" header="0.3" footer="0.3"/>
  <pageSetup paperSize="9" orientation="portrait"/>
  <headerFooter alignWithMargins="0"/>
  <drawing r:id="rId1"/>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91"/>
  <sheetViews>
    <sheetView showRuler="0" topLeftCell="J22" workbookViewId="0">
      <selection activeCell="P28" sqref="P28"/>
    </sheetView>
  </sheetViews>
  <sheetFormatPr baseColWidth="10" defaultColWidth="8.83203125" defaultRowHeight="14" x14ac:dyDescent="0"/>
  <sheetData>
    <row r="1" spans="1:27">
      <c r="A1" t="s">
        <v>361</v>
      </c>
      <c r="D1" t="s">
        <v>362</v>
      </c>
      <c r="G1" t="s">
        <v>363</v>
      </c>
      <c r="K1" t="s">
        <v>364</v>
      </c>
      <c r="N1" t="s">
        <v>365</v>
      </c>
      <c r="Q1" t="s">
        <v>366</v>
      </c>
      <c r="T1" t="s">
        <v>368</v>
      </c>
      <c r="W1" t="s">
        <v>369</v>
      </c>
      <c r="Z1" t="s">
        <v>370</v>
      </c>
    </row>
    <row r="2" spans="1:27">
      <c r="A2">
        <v>0</v>
      </c>
      <c r="B2">
        <v>43717.82421875</v>
      </c>
      <c r="C2">
        <f>65535-B2</f>
        <v>21817.17578125</v>
      </c>
      <c r="D2">
        <v>0</v>
      </c>
      <c r="E2">
        <v>43242.6953125</v>
      </c>
      <c r="G2">
        <v>0</v>
      </c>
      <c r="H2">
        <v>45511</v>
      </c>
      <c r="K2">
        <v>0</v>
      </c>
      <c r="L2">
        <v>43949</v>
      </c>
      <c r="N2">
        <v>0</v>
      </c>
      <c r="O2">
        <v>43265.046875</v>
      </c>
      <c r="Q2">
        <v>0</v>
      </c>
      <c r="R2">
        <v>45790.58984375</v>
      </c>
      <c r="T2">
        <v>0</v>
      </c>
      <c r="U2">
        <v>44048.9609375</v>
      </c>
      <c r="W2">
        <v>0</v>
      </c>
      <c r="X2">
        <v>43328.23828125</v>
      </c>
      <c r="Z2">
        <v>0</v>
      </c>
      <c r="AA2">
        <v>45893.48046875</v>
      </c>
    </row>
    <row r="3" spans="1:27">
      <c r="A3">
        <v>1</v>
      </c>
      <c r="B3">
        <v>43660.17578125</v>
      </c>
      <c r="C3">
        <f t="shared" ref="C3:C66" si="0">65535-B3</f>
        <v>21874.82421875</v>
      </c>
      <c r="D3">
        <v>1</v>
      </c>
      <c r="E3">
        <v>43235.609375</v>
      </c>
      <c r="G3">
        <v>1</v>
      </c>
      <c r="H3">
        <v>45398.21875</v>
      </c>
      <c r="K3">
        <v>1</v>
      </c>
      <c r="L3">
        <v>43955.2734375</v>
      </c>
      <c r="N3">
        <v>1</v>
      </c>
      <c r="O3">
        <v>43268.2734375</v>
      </c>
      <c r="Q3">
        <v>1</v>
      </c>
      <c r="R3">
        <v>45776.546875</v>
      </c>
      <c r="T3">
        <v>1</v>
      </c>
      <c r="U3">
        <v>44011.48046875</v>
      </c>
      <c r="W3">
        <v>1</v>
      </c>
      <c r="X3">
        <v>43321.6796875</v>
      </c>
      <c r="Z3">
        <v>1</v>
      </c>
      <c r="AA3">
        <v>45858.359375</v>
      </c>
    </row>
    <row r="4" spans="1:27">
      <c r="A4">
        <v>2</v>
      </c>
      <c r="B4">
        <v>43717.6953125</v>
      </c>
      <c r="C4">
        <f t="shared" si="0"/>
        <v>21817.3046875</v>
      </c>
      <c r="D4">
        <v>2</v>
      </c>
      <c r="E4">
        <v>43307.17578125</v>
      </c>
      <c r="G4">
        <v>2</v>
      </c>
      <c r="H4">
        <v>45373.73828125</v>
      </c>
      <c r="K4">
        <v>2</v>
      </c>
      <c r="L4">
        <v>43948.453125</v>
      </c>
      <c r="N4">
        <v>2</v>
      </c>
      <c r="O4">
        <v>43226.18359375</v>
      </c>
      <c r="Q4">
        <v>2</v>
      </c>
      <c r="R4">
        <v>45768.453125</v>
      </c>
      <c r="T4">
        <v>2</v>
      </c>
      <c r="U4">
        <v>44005.921875</v>
      </c>
      <c r="W4">
        <v>2</v>
      </c>
      <c r="X4">
        <v>43315.19921875</v>
      </c>
      <c r="Z4">
        <v>2</v>
      </c>
      <c r="AA4">
        <v>45851.19921875</v>
      </c>
    </row>
    <row r="5" spans="1:27">
      <c r="A5">
        <v>3</v>
      </c>
      <c r="B5">
        <v>43674.3046875</v>
      </c>
      <c r="C5">
        <f t="shared" si="0"/>
        <v>21860.6953125</v>
      </c>
      <c r="D5">
        <v>3</v>
      </c>
      <c r="E5">
        <v>43329.6953125</v>
      </c>
      <c r="G5">
        <v>3</v>
      </c>
      <c r="H5">
        <v>45315.6953125</v>
      </c>
      <c r="K5">
        <v>3</v>
      </c>
      <c r="L5">
        <v>44004.31640625</v>
      </c>
      <c r="N5">
        <v>3</v>
      </c>
      <c r="O5">
        <v>43255.13671875</v>
      </c>
      <c r="Q5">
        <v>3</v>
      </c>
      <c r="R5">
        <v>45740.7265625</v>
      </c>
      <c r="T5">
        <v>3</v>
      </c>
      <c r="U5">
        <v>44022.87890625</v>
      </c>
      <c r="W5">
        <v>3</v>
      </c>
      <c r="X5">
        <v>43334.640625</v>
      </c>
      <c r="Z5">
        <v>3</v>
      </c>
      <c r="AA5">
        <v>45866.80078125</v>
      </c>
    </row>
    <row r="6" spans="1:27">
      <c r="A6">
        <v>4</v>
      </c>
      <c r="B6">
        <v>43622.56640625</v>
      </c>
      <c r="C6">
        <f t="shared" si="0"/>
        <v>21912.43359375</v>
      </c>
      <c r="D6">
        <v>4</v>
      </c>
      <c r="E6">
        <v>43259.17578125</v>
      </c>
      <c r="G6">
        <v>4</v>
      </c>
      <c r="H6">
        <v>45232.3046875</v>
      </c>
      <c r="K6">
        <v>4</v>
      </c>
      <c r="L6">
        <v>43955.2265625</v>
      </c>
      <c r="N6">
        <v>4</v>
      </c>
      <c r="O6">
        <v>43280.36328125</v>
      </c>
      <c r="Q6">
        <v>4</v>
      </c>
      <c r="R6">
        <v>45733.86328125</v>
      </c>
      <c r="T6">
        <v>4</v>
      </c>
      <c r="U6">
        <v>44082</v>
      </c>
      <c r="W6">
        <v>4</v>
      </c>
      <c r="X6">
        <v>43351.23828125</v>
      </c>
      <c r="Z6">
        <v>4</v>
      </c>
      <c r="AA6">
        <v>45872.48046875</v>
      </c>
    </row>
    <row r="7" spans="1:27">
      <c r="A7">
        <v>5</v>
      </c>
      <c r="B7">
        <v>43713.65234375</v>
      </c>
      <c r="C7">
        <f t="shared" si="0"/>
        <v>21821.34765625</v>
      </c>
      <c r="D7">
        <v>5</v>
      </c>
      <c r="E7">
        <v>43340</v>
      </c>
      <c r="G7">
        <v>5</v>
      </c>
      <c r="H7">
        <v>45290.21875</v>
      </c>
      <c r="K7">
        <v>5</v>
      </c>
      <c r="L7">
        <v>43921.7265625</v>
      </c>
      <c r="N7">
        <v>5</v>
      </c>
      <c r="O7">
        <v>43291.5</v>
      </c>
      <c r="Q7">
        <v>5</v>
      </c>
      <c r="R7">
        <v>45749.7734375</v>
      </c>
      <c r="T7">
        <v>5</v>
      </c>
      <c r="U7">
        <v>44090.28125</v>
      </c>
      <c r="W7">
        <v>5</v>
      </c>
      <c r="X7">
        <v>43385.55859375</v>
      </c>
      <c r="Z7">
        <v>5</v>
      </c>
      <c r="AA7">
        <v>45888.078125</v>
      </c>
    </row>
    <row r="8" spans="1:27">
      <c r="A8">
        <v>6</v>
      </c>
      <c r="B8">
        <v>43699.609375</v>
      </c>
      <c r="C8">
        <f t="shared" si="0"/>
        <v>21835.390625</v>
      </c>
      <c r="D8">
        <v>6</v>
      </c>
      <c r="E8">
        <v>43375.3046875</v>
      </c>
      <c r="G8">
        <v>6</v>
      </c>
      <c r="H8">
        <v>45273.12890625</v>
      </c>
      <c r="K8">
        <v>6</v>
      </c>
      <c r="L8">
        <v>43875.13671875</v>
      </c>
      <c r="N8">
        <v>6</v>
      </c>
      <c r="O8">
        <v>43325.7734375</v>
      </c>
      <c r="Q8">
        <v>6</v>
      </c>
      <c r="R8">
        <v>45716.046875</v>
      </c>
      <c r="T8">
        <v>6</v>
      </c>
      <c r="U8">
        <v>44102.87890625</v>
      </c>
      <c r="W8">
        <v>6</v>
      </c>
      <c r="X8">
        <v>43363.640625</v>
      </c>
      <c r="Z8">
        <v>6</v>
      </c>
      <c r="AA8">
        <v>45904.44140625</v>
      </c>
    </row>
    <row r="9" spans="1:27">
      <c r="A9">
        <v>7</v>
      </c>
      <c r="B9">
        <v>43605</v>
      </c>
      <c r="C9">
        <f t="shared" si="0"/>
        <v>21930</v>
      </c>
      <c r="D9">
        <v>7</v>
      </c>
      <c r="E9">
        <v>43253.390625</v>
      </c>
      <c r="G9">
        <v>7</v>
      </c>
      <c r="H9">
        <v>45160.3046875</v>
      </c>
      <c r="K9">
        <v>7</v>
      </c>
      <c r="L9">
        <v>43964.5</v>
      </c>
      <c r="N9">
        <v>7</v>
      </c>
      <c r="O9">
        <v>43329.2265625</v>
      </c>
      <c r="Q9">
        <v>7</v>
      </c>
      <c r="R9">
        <v>45688.41015625</v>
      </c>
      <c r="T9">
        <v>7</v>
      </c>
      <c r="U9">
        <v>44142.6796875</v>
      </c>
      <c r="W9">
        <v>7</v>
      </c>
      <c r="X9">
        <v>43402.55859375</v>
      </c>
      <c r="Z9">
        <v>7</v>
      </c>
      <c r="AA9">
        <v>45936</v>
      </c>
    </row>
    <row r="10" spans="1:27">
      <c r="A10">
        <v>8</v>
      </c>
      <c r="B10">
        <v>43586.21875</v>
      </c>
      <c r="C10">
        <f t="shared" si="0"/>
        <v>21948.78125</v>
      </c>
      <c r="D10">
        <v>8</v>
      </c>
      <c r="E10">
        <v>43233.04296875</v>
      </c>
      <c r="G10">
        <v>8</v>
      </c>
      <c r="H10">
        <v>45121.21875</v>
      </c>
      <c r="K10">
        <v>8</v>
      </c>
      <c r="L10">
        <v>43819.91015625</v>
      </c>
      <c r="N10">
        <v>8</v>
      </c>
      <c r="O10">
        <v>43354.453125</v>
      </c>
      <c r="Q10">
        <v>8</v>
      </c>
      <c r="R10">
        <v>45667.58984375</v>
      </c>
      <c r="T10">
        <v>8</v>
      </c>
      <c r="U10">
        <v>44069.87890625</v>
      </c>
      <c r="W10">
        <v>8</v>
      </c>
      <c r="X10">
        <v>43373.76171875</v>
      </c>
      <c r="Z10">
        <v>8</v>
      </c>
      <c r="AA10">
        <v>45897.6015625</v>
      </c>
    </row>
    <row r="11" spans="1:27">
      <c r="A11">
        <v>9</v>
      </c>
      <c r="B11">
        <v>43641.87109375</v>
      </c>
      <c r="C11">
        <f t="shared" si="0"/>
        <v>21893.12890625</v>
      </c>
      <c r="D11">
        <v>9</v>
      </c>
      <c r="E11">
        <v>43276.73828125</v>
      </c>
      <c r="G11">
        <v>9</v>
      </c>
      <c r="H11">
        <v>45071.4765625</v>
      </c>
      <c r="K11">
        <v>9</v>
      </c>
      <c r="L11">
        <v>43888</v>
      </c>
      <c r="N11">
        <v>9</v>
      </c>
      <c r="O11">
        <v>43360.7265625</v>
      </c>
      <c r="Q11">
        <v>9</v>
      </c>
      <c r="R11">
        <v>45679.546875</v>
      </c>
      <c r="T11">
        <v>9</v>
      </c>
      <c r="U11">
        <v>44086.28125</v>
      </c>
      <c r="W11">
        <v>9</v>
      </c>
      <c r="X11">
        <v>43380.23828125</v>
      </c>
      <c r="Z11">
        <v>9</v>
      </c>
      <c r="AA11">
        <v>45879.80078125</v>
      </c>
    </row>
    <row r="12" spans="1:27">
      <c r="A12">
        <v>10</v>
      </c>
      <c r="B12">
        <v>43665.0859375</v>
      </c>
      <c r="C12">
        <f t="shared" si="0"/>
        <v>21869.9140625</v>
      </c>
      <c r="D12">
        <v>10</v>
      </c>
      <c r="E12">
        <v>43337.87109375</v>
      </c>
      <c r="G12">
        <v>10</v>
      </c>
      <c r="H12">
        <v>45116.390625</v>
      </c>
      <c r="K12">
        <v>10</v>
      </c>
      <c r="L12">
        <v>43918.453125</v>
      </c>
      <c r="N12">
        <v>10</v>
      </c>
      <c r="O12">
        <v>43301.7734375</v>
      </c>
      <c r="Q12">
        <v>10</v>
      </c>
      <c r="R12">
        <v>45693.18359375</v>
      </c>
      <c r="T12">
        <v>10</v>
      </c>
      <c r="U12">
        <v>44048.87890625</v>
      </c>
      <c r="W12">
        <v>10</v>
      </c>
      <c r="X12">
        <v>43423.640625</v>
      </c>
      <c r="Z12">
        <v>10</v>
      </c>
      <c r="AA12">
        <v>45870.87890625</v>
      </c>
    </row>
    <row r="13" spans="1:27">
      <c r="A13">
        <v>11</v>
      </c>
      <c r="B13">
        <v>43615.26171875</v>
      </c>
      <c r="C13">
        <f t="shared" si="0"/>
        <v>21919.73828125</v>
      </c>
      <c r="D13">
        <v>11</v>
      </c>
      <c r="E13">
        <v>43345.609375</v>
      </c>
      <c r="G13">
        <v>11</v>
      </c>
      <c r="H13">
        <v>45145.56640625</v>
      </c>
      <c r="K13">
        <v>11</v>
      </c>
      <c r="L13">
        <v>44009.5</v>
      </c>
      <c r="N13">
        <v>11</v>
      </c>
      <c r="O13">
        <v>43341.58984375</v>
      </c>
      <c r="Q13">
        <v>11</v>
      </c>
      <c r="R13">
        <v>45686.453125</v>
      </c>
      <c r="T13">
        <v>11</v>
      </c>
      <c r="U13">
        <v>44017.48046875</v>
      </c>
      <c r="W13">
        <v>11</v>
      </c>
      <c r="X13">
        <v>43472.80078125</v>
      </c>
      <c r="Z13">
        <v>11</v>
      </c>
      <c r="AA13">
        <v>45822.28125</v>
      </c>
    </row>
    <row r="14" spans="1:27">
      <c r="A14">
        <v>12</v>
      </c>
      <c r="B14">
        <v>43660.17578125</v>
      </c>
      <c r="C14">
        <f t="shared" si="0"/>
        <v>21874.82421875</v>
      </c>
      <c r="D14">
        <v>12</v>
      </c>
      <c r="E14">
        <v>43324.34765625</v>
      </c>
      <c r="G14">
        <v>12</v>
      </c>
      <c r="H14">
        <v>45087.9140625</v>
      </c>
      <c r="K14">
        <v>12</v>
      </c>
      <c r="L14">
        <v>43947.18359375</v>
      </c>
      <c r="N14">
        <v>12</v>
      </c>
      <c r="O14">
        <v>43313.81640625</v>
      </c>
      <c r="Q14">
        <v>12</v>
      </c>
      <c r="R14">
        <v>45638.68359375</v>
      </c>
      <c r="T14">
        <v>12</v>
      </c>
      <c r="U14">
        <v>43993.3203125</v>
      </c>
      <c r="W14">
        <v>12</v>
      </c>
      <c r="X14">
        <v>43458.44140625</v>
      </c>
      <c r="Z14">
        <v>12</v>
      </c>
      <c r="AA14">
        <v>45802.6015625</v>
      </c>
    </row>
    <row r="15" spans="1:27">
      <c r="A15">
        <v>13</v>
      </c>
      <c r="B15">
        <v>43601.4765625</v>
      </c>
      <c r="C15">
        <f t="shared" si="0"/>
        <v>21933.5234375</v>
      </c>
      <c r="D15">
        <v>13</v>
      </c>
      <c r="E15">
        <v>43278.0859375</v>
      </c>
      <c r="G15">
        <v>13</v>
      </c>
      <c r="H15">
        <v>45006.78125</v>
      </c>
      <c r="K15">
        <v>13</v>
      </c>
      <c r="L15">
        <v>43907.86328125</v>
      </c>
      <c r="N15">
        <v>13</v>
      </c>
      <c r="O15">
        <v>43338.41015625</v>
      </c>
      <c r="Q15">
        <v>13</v>
      </c>
      <c r="R15">
        <v>45652.13671875</v>
      </c>
      <c r="T15">
        <v>13</v>
      </c>
      <c r="U15">
        <v>43971.640625</v>
      </c>
      <c r="W15">
        <v>13</v>
      </c>
      <c r="X15">
        <v>43490.078125</v>
      </c>
      <c r="Z15">
        <v>13</v>
      </c>
      <c r="AA15">
        <v>45805.3984375</v>
      </c>
    </row>
    <row r="16" spans="1:27">
      <c r="A16">
        <v>14</v>
      </c>
      <c r="B16">
        <v>43639.04296875</v>
      </c>
      <c r="C16">
        <f t="shared" si="0"/>
        <v>21895.95703125</v>
      </c>
      <c r="D16">
        <v>14</v>
      </c>
      <c r="E16">
        <v>43317.21875</v>
      </c>
      <c r="G16">
        <v>14</v>
      </c>
      <c r="H16">
        <v>45073.5234375</v>
      </c>
      <c r="K16">
        <v>14</v>
      </c>
      <c r="L16">
        <v>43963.453125</v>
      </c>
      <c r="N16">
        <v>14</v>
      </c>
      <c r="O16">
        <v>43280.81640625</v>
      </c>
      <c r="Q16">
        <v>14</v>
      </c>
      <c r="R16">
        <v>45619</v>
      </c>
      <c r="T16">
        <v>14</v>
      </c>
      <c r="U16">
        <v>43997.3984375</v>
      </c>
      <c r="W16">
        <v>14</v>
      </c>
      <c r="X16">
        <v>43432.83984375</v>
      </c>
      <c r="Z16">
        <v>14</v>
      </c>
      <c r="AA16">
        <v>45772.3203125</v>
      </c>
    </row>
    <row r="17" spans="1:27">
      <c r="A17">
        <v>15</v>
      </c>
      <c r="B17">
        <v>43605.390625</v>
      </c>
      <c r="C17">
        <f t="shared" si="0"/>
        <v>21929.609375</v>
      </c>
      <c r="D17">
        <v>15</v>
      </c>
      <c r="E17">
        <v>43304.0859375</v>
      </c>
      <c r="G17">
        <v>15</v>
      </c>
      <c r="H17">
        <v>45015.17578125</v>
      </c>
      <c r="K17">
        <v>15</v>
      </c>
      <c r="L17">
        <v>44000.31640625</v>
      </c>
      <c r="N17">
        <v>15</v>
      </c>
      <c r="O17">
        <v>43292</v>
      </c>
      <c r="Q17">
        <v>15</v>
      </c>
      <c r="R17">
        <v>45602.81640625</v>
      </c>
      <c r="T17">
        <v>15</v>
      </c>
      <c r="U17">
        <v>43922.76171875</v>
      </c>
      <c r="W17">
        <v>15</v>
      </c>
      <c r="X17">
        <v>43373.19921875</v>
      </c>
      <c r="Z17">
        <v>15</v>
      </c>
      <c r="AA17">
        <v>45745.6015625</v>
      </c>
    </row>
    <row r="18" spans="1:27">
      <c r="A18">
        <v>16</v>
      </c>
      <c r="B18">
        <v>43531.04296875</v>
      </c>
      <c r="C18">
        <f t="shared" si="0"/>
        <v>22003.95703125</v>
      </c>
      <c r="D18">
        <v>16</v>
      </c>
      <c r="E18">
        <v>43284.04296875</v>
      </c>
      <c r="G18">
        <v>16</v>
      </c>
      <c r="H18">
        <v>44981.78125</v>
      </c>
      <c r="K18">
        <v>16</v>
      </c>
      <c r="L18">
        <v>43999.08984375</v>
      </c>
      <c r="N18">
        <v>16</v>
      </c>
      <c r="O18">
        <v>43248.5</v>
      </c>
      <c r="Q18">
        <v>16</v>
      </c>
      <c r="R18">
        <v>45597.046875</v>
      </c>
      <c r="T18">
        <v>16</v>
      </c>
      <c r="U18">
        <v>43847.640625</v>
      </c>
      <c r="W18">
        <v>16</v>
      </c>
      <c r="X18">
        <v>43344.87890625</v>
      </c>
      <c r="Z18">
        <v>16</v>
      </c>
      <c r="AA18">
        <v>45720.55859375</v>
      </c>
    </row>
    <row r="19" spans="1:27">
      <c r="A19">
        <v>17</v>
      </c>
      <c r="B19">
        <v>43474.390625</v>
      </c>
      <c r="C19">
        <f t="shared" si="0"/>
        <v>22060.609375</v>
      </c>
      <c r="D19">
        <v>17</v>
      </c>
      <c r="E19">
        <v>43338.04296875</v>
      </c>
      <c r="G19">
        <v>17</v>
      </c>
      <c r="H19">
        <v>44965.17578125</v>
      </c>
      <c r="K19">
        <v>17</v>
      </c>
      <c r="L19">
        <v>44005.41015625</v>
      </c>
      <c r="N19">
        <v>17</v>
      </c>
      <c r="O19">
        <v>43249.046875</v>
      </c>
      <c r="Q19">
        <v>17</v>
      </c>
      <c r="R19">
        <v>45559.2265625</v>
      </c>
      <c r="T19">
        <v>17</v>
      </c>
      <c r="U19">
        <v>43876.76171875</v>
      </c>
      <c r="W19">
        <v>17</v>
      </c>
      <c r="X19">
        <v>43293.71875</v>
      </c>
      <c r="Z19">
        <v>17</v>
      </c>
      <c r="AA19">
        <v>45724</v>
      </c>
    </row>
    <row r="20" spans="1:27">
      <c r="A20">
        <v>18</v>
      </c>
      <c r="B20">
        <v>43457.0859375</v>
      </c>
      <c r="C20">
        <f t="shared" si="0"/>
        <v>22077.9140625</v>
      </c>
      <c r="D20">
        <v>18</v>
      </c>
      <c r="E20">
        <v>43290.78125</v>
      </c>
      <c r="G20">
        <v>18</v>
      </c>
      <c r="H20">
        <v>44943.4765625</v>
      </c>
      <c r="K20">
        <v>18</v>
      </c>
      <c r="L20">
        <v>43963.81640625</v>
      </c>
      <c r="N20">
        <v>18</v>
      </c>
      <c r="O20">
        <v>43248.31640625</v>
      </c>
      <c r="Q20">
        <v>18</v>
      </c>
      <c r="R20">
        <v>45612.2265625</v>
      </c>
      <c r="T20">
        <v>18</v>
      </c>
      <c r="U20">
        <v>43926.078125</v>
      </c>
      <c r="W20">
        <v>18</v>
      </c>
      <c r="X20">
        <v>43244.3984375</v>
      </c>
      <c r="Z20">
        <v>18</v>
      </c>
      <c r="AA20">
        <v>45723.23828125</v>
      </c>
    </row>
    <row r="21" spans="1:27">
      <c r="A21">
        <v>19</v>
      </c>
      <c r="B21">
        <v>43458.78125</v>
      </c>
      <c r="C21">
        <f t="shared" si="0"/>
        <v>22076.21875</v>
      </c>
      <c r="D21">
        <v>19</v>
      </c>
      <c r="E21">
        <v>43236</v>
      </c>
      <c r="G21">
        <v>19</v>
      </c>
      <c r="H21">
        <v>44922.4765625</v>
      </c>
      <c r="K21">
        <v>19</v>
      </c>
      <c r="L21">
        <v>43921.41015625</v>
      </c>
      <c r="N21">
        <v>19</v>
      </c>
      <c r="O21">
        <v>43257.18359375</v>
      </c>
      <c r="Q21">
        <v>19</v>
      </c>
      <c r="R21">
        <v>45652.7734375</v>
      </c>
      <c r="T21">
        <v>19</v>
      </c>
      <c r="U21">
        <v>43908.76171875</v>
      </c>
      <c r="W21">
        <v>19</v>
      </c>
      <c r="X21">
        <v>43223.16015625</v>
      </c>
      <c r="Z21">
        <v>19</v>
      </c>
      <c r="AA21">
        <v>45690.44140625</v>
      </c>
    </row>
    <row r="22" spans="1:27">
      <c r="A22">
        <v>20</v>
      </c>
      <c r="B22">
        <v>43550</v>
      </c>
      <c r="C22">
        <f t="shared" si="0"/>
        <v>21985</v>
      </c>
      <c r="D22">
        <v>20</v>
      </c>
      <c r="E22">
        <v>43280.56640625</v>
      </c>
      <c r="G22">
        <v>20</v>
      </c>
      <c r="H22">
        <v>44970</v>
      </c>
      <c r="K22">
        <v>20</v>
      </c>
      <c r="L22">
        <v>43890.546875</v>
      </c>
      <c r="N22">
        <v>20</v>
      </c>
      <c r="O22">
        <v>43271.31640625</v>
      </c>
      <c r="Q22">
        <v>20</v>
      </c>
      <c r="R22">
        <v>45710.58984375</v>
      </c>
      <c r="T22">
        <v>20</v>
      </c>
      <c r="U22">
        <v>43878.51953125</v>
      </c>
      <c r="W22">
        <v>20</v>
      </c>
      <c r="X22">
        <v>43161.3203125</v>
      </c>
      <c r="Z22">
        <v>20</v>
      </c>
      <c r="AA22">
        <v>45709.640625</v>
      </c>
    </row>
    <row r="23" spans="1:27">
      <c r="A23">
        <v>21</v>
      </c>
      <c r="B23">
        <v>43505.65234375</v>
      </c>
      <c r="C23">
        <f t="shared" si="0"/>
        <v>22029.34765625</v>
      </c>
      <c r="D23">
        <v>21</v>
      </c>
      <c r="E23">
        <v>43262.4765625</v>
      </c>
      <c r="G23">
        <v>21</v>
      </c>
      <c r="H23">
        <v>44938.43359375</v>
      </c>
      <c r="K23">
        <v>21</v>
      </c>
      <c r="L23">
        <v>43865.5</v>
      </c>
      <c r="N23">
        <v>21</v>
      </c>
      <c r="O23">
        <v>43303.13671875</v>
      </c>
      <c r="Q23">
        <v>21</v>
      </c>
      <c r="R23">
        <v>45714.31640625</v>
      </c>
      <c r="T23">
        <v>21</v>
      </c>
      <c r="U23">
        <v>43864.16015625</v>
      </c>
      <c r="W23">
        <v>21</v>
      </c>
      <c r="X23">
        <v>43146.71875</v>
      </c>
      <c r="Z23">
        <v>21</v>
      </c>
      <c r="AA23">
        <v>45670.19921875</v>
      </c>
    </row>
    <row r="24" spans="1:27">
      <c r="A24">
        <v>22</v>
      </c>
      <c r="B24">
        <v>43495.04296875</v>
      </c>
      <c r="C24">
        <f t="shared" si="0"/>
        <v>22039.95703125</v>
      </c>
      <c r="D24">
        <v>22</v>
      </c>
      <c r="E24">
        <v>43268.12890625</v>
      </c>
      <c r="G24">
        <v>22</v>
      </c>
      <c r="H24">
        <v>44893.04296875</v>
      </c>
      <c r="K24">
        <v>22</v>
      </c>
      <c r="L24">
        <v>43819</v>
      </c>
      <c r="N24">
        <v>22</v>
      </c>
      <c r="O24">
        <v>43295.546875</v>
      </c>
      <c r="Q24">
        <v>22</v>
      </c>
      <c r="R24">
        <v>45728.36328125</v>
      </c>
      <c r="T24">
        <v>22</v>
      </c>
      <c r="U24">
        <v>43880.48046875</v>
      </c>
      <c r="W24">
        <v>22</v>
      </c>
      <c r="X24">
        <v>43148.3203125</v>
      </c>
      <c r="Z24">
        <v>22</v>
      </c>
      <c r="AA24">
        <v>45640.078125</v>
      </c>
    </row>
    <row r="25" spans="1:27">
      <c r="A25">
        <v>23</v>
      </c>
      <c r="B25">
        <v>43510.34765625</v>
      </c>
      <c r="C25">
        <f t="shared" si="0"/>
        <v>22024.65234375</v>
      </c>
      <c r="D25">
        <v>23</v>
      </c>
      <c r="E25">
        <v>43264.390625</v>
      </c>
      <c r="G25">
        <v>23</v>
      </c>
      <c r="H25">
        <v>44866.65234375</v>
      </c>
      <c r="K25">
        <v>23</v>
      </c>
      <c r="L25">
        <v>43760.81640625</v>
      </c>
      <c r="N25">
        <v>23</v>
      </c>
      <c r="O25">
        <v>43286</v>
      </c>
      <c r="Q25">
        <v>23</v>
      </c>
      <c r="R25">
        <v>45710.58984375</v>
      </c>
      <c r="T25">
        <v>23</v>
      </c>
      <c r="U25">
        <v>43916.3984375</v>
      </c>
      <c r="W25">
        <v>23</v>
      </c>
      <c r="X25">
        <v>43132</v>
      </c>
      <c r="Z25">
        <v>23</v>
      </c>
      <c r="AA25">
        <v>45648.3203125</v>
      </c>
    </row>
    <row r="26" spans="1:27">
      <c r="A26">
        <v>24</v>
      </c>
      <c r="B26">
        <v>43500.34765625</v>
      </c>
      <c r="C26">
        <f t="shared" si="0"/>
        <v>22034.65234375</v>
      </c>
      <c r="D26">
        <v>24</v>
      </c>
      <c r="E26">
        <v>43265.04296875</v>
      </c>
      <c r="G26">
        <v>24</v>
      </c>
      <c r="H26">
        <v>44849.87109375</v>
      </c>
      <c r="K26">
        <v>24</v>
      </c>
      <c r="L26">
        <v>43754.63671875</v>
      </c>
      <c r="N26">
        <v>24</v>
      </c>
      <c r="O26">
        <v>43285.91015625</v>
      </c>
      <c r="Q26">
        <v>24</v>
      </c>
      <c r="R26">
        <v>45640.08984375</v>
      </c>
      <c r="T26">
        <v>24</v>
      </c>
      <c r="U26">
        <v>43894.87890625</v>
      </c>
      <c r="W26">
        <v>24</v>
      </c>
      <c r="X26">
        <v>43148.87890625</v>
      </c>
      <c r="Z26">
        <v>24</v>
      </c>
      <c r="AA26">
        <v>45625.078125</v>
      </c>
    </row>
    <row r="27" spans="1:27">
      <c r="A27">
        <v>25</v>
      </c>
      <c r="B27">
        <v>43470</v>
      </c>
      <c r="C27">
        <f t="shared" si="0"/>
        <v>22065</v>
      </c>
      <c r="D27">
        <v>25</v>
      </c>
      <c r="E27">
        <v>43239.87109375</v>
      </c>
      <c r="G27">
        <v>25</v>
      </c>
      <c r="H27">
        <v>44806.87109375</v>
      </c>
      <c r="K27">
        <v>25</v>
      </c>
      <c r="L27">
        <v>43775.31640625</v>
      </c>
      <c r="N27">
        <v>25</v>
      </c>
      <c r="O27">
        <v>43265.2265625</v>
      </c>
      <c r="Q27">
        <v>25</v>
      </c>
      <c r="R27">
        <v>45573.953125</v>
      </c>
      <c r="T27">
        <v>25</v>
      </c>
      <c r="U27">
        <v>43917.51953125</v>
      </c>
      <c r="W27">
        <v>25</v>
      </c>
      <c r="X27">
        <v>43186.23828125</v>
      </c>
      <c r="Z27">
        <v>25</v>
      </c>
      <c r="AA27">
        <v>45627.55859375</v>
      </c>
    </row>
    <row r="28" spans="1:27">
      <c r="A28">
        <v>26</v>
      </c>
      <c r="B28">
        <v>43414.04296875</v>
      </c>
      <c r="C28">
        <f t="shared" si="0"/>
        <v>22120.95703125</v>
      </c>
      <c r="D28">
        <v>26</v>
      </c>
      <c r="E28">
        <v>43204</v>
      </c>
      <c r="G28">
        <v>26</v>
      </c>
      <c r="H28">
        <v>44788.04296875</v>
      </c>
      <c r="K28">
        <v>26</v>
      </c>
      <c r="L28">
        <v>43767.046875</v>
      </c>
      <c r="N28">
        <v>26</v>
      </c>
      <c r="O28">
        <v>43287.546875</v>
      </c>
      <c r="Q28">
        <v>26</v>
      </c>
      <c r="R28">
        <v>45547.7265625</v>
      </c>
      <c r="T28">
        <v>26</v>
      </c>
      <c r="U28">
        <v>43913.16015625</v>
      </c>
      <c r="W28">
        <v>26</v>
      </c>
      <c r="X28">
        <v>43223.921875</v>
      </c>
      <c r="Z28">
        <v>26</v>
      </c>
      <c r="AA28">
        <v>45618.16015625</v>
      </c>
    </row>
    <row r="29" spans="1:27">
      <c r="A29">
        <v>27</v>
      </c>
      <c r="B29">
        <v>43431.95703125</v>
      </c>
      <c r="C29">
        <f t="shared" si="0"/>
        <v>22103.04296875</v>
      </c>
      <c r="D29">
        <v>27</v>
      </c>
      <c r="E29">
        <v>43219.6953125</v>
      </c>
      <c r="G29">
        <v>27</v>
      </c>
      <c r="H29">
        <v>44796.3046875</v>
      </c>
      <c r="K29">
        <v>27</v>
      </c>
      <c r="L29">
        <v>43805.2734375</v>
      </c>
      <c r="N29">
        <v>27</v>
      </c>
      <c r="O29">
        <v>43260.63671875</v>
      </c>
      <c r="Q29">
        <v>27</v>
      </c>
      <c r="R29">
        <v>45506.91015625</v>
      </c>
      <c r="T29">
        <v>27</v>
      </c>
      <c r="U29">
        <v>43860.80078125</v>
      </c>
      <c r="W29">
        <v>27</v>
      </c>
      <c r="X29">
        <v>43237.80078125</v>
      </c>
      <c r="Z29">
        <v>27</v>
      </c>
      <c r="AA29">
        <v>45565.71875</v>
      </c>
    </row>
    <row r="30" spans="1:27">
      <c r="A30">
        <v>28</v>
      </c>
      <c r="B30">
        <v>43478.65234375</v>
      </c>
      <c r="C30">
        <f t="shared" si="0"/>
        <v>22056.34765625</v>
      </c>
      <c r="D30">
        <v>28</v>
      </c>
      <c r="E30">
        <v>43278.87109375</v>
      </c>
      <c r="G30">
        <v>28</v>
      </c>
      <c r="H30">
        <v>44818.390625</v>
      </c>
      <c r="K30">
        <v>28</v>
      </c>
      <c r="L30">
        <v>43824.18359375</v>
      </c>
      <c r="N30">
        <v>28</v>
      </c>
      <c r="O30">
        <v>43273.91015625</v>
      </c>
      <c r="Q30">
        <v>28</v>
      </c>
      <c r="R30">
        <v>45482.63671875</v>
      </c>
      <c r="T30">
        <v>28</v>
      </c>
      <c r="U30">
        <v>43813.0390625</v>
      </c>
      <c r="W30">
        <v>28</v>
      </c>
      <c r="X30">
        <v>43274.71875</v>
      </c>
      <c r="Z30">
        <v>28</v>
      </c>
      <c r="AA30">
        <v>45550.19921875</v>
      </c>
    </row>
    <row r="31" spans="1:27">
      <c r="A31">
        <v>29</v>
      </c>
      <c r="B31">
        <v>43437.9140625</v>
      </c>
      <c r="C31">
        <f t="shared" si="0"/>
        <v>22097.0859375</v>
      </c>
      <c r="D31">
        <v>29</v>
      </c>
      <c r="E31">
        <v>43284.3046875</v>
      </c>
      <c r="G31">
        <v>29</v>
      </c>
      <c r="H31">
        <v>44780.43359375</v>
      </c>
      <c r="K31">
        <v>29</v>
      </c>
      <c r="L31">
        <v>43813.7734375</v>
      </c>
      <c r="N31">
        <v>29</v>
      </c>
      <c r="O31">
        <v>43284.2265625</v>
      </c>
      <c r="Q31">
        <v>29</v>
      </c>
      <c r="R31">
        <v>45492</v>
      </c>
      <c r="T31">
        <v>29</v>
      </c>
      <c r="U31">
        <v>43888.921875</v>
      </c>
      <c r="W31">
        <v>29</v>
      </c>
      <c r="X31">
        <v>43270.87890625</v>
      </c>
      <c r="Z31">
        <v>29</v>
      </c>
      <c r="AA31">
        <v>45558.359375</v>
      </c>
    </row>
    <row r="32" spans="1:27">
      <c r="A32">
        <v>30</v>
      </c>
      <c r="B32">
        <v>43457.04296875</v>
      </c>
      <c r="C32">
        <f t="shared" si="0"/>
        <v>22077.95703125</v>
      </c>
      <c r="D32">
        <v>30</v>
      </c>
      <c r="E32">
        <v>43296.609375</v>
      </c>
      <c r="G32">
        <v>30</v>
      </c>
      <c r="H32">
        <v>44769.04296875</v>
      </c>
      <c r="K32">
        <v>30</v>
      </c>
      <c r="L32">
        <v>43856.953125</v>
      </c>
      <c r="N32">
        <v>30</v>
      </c>
      <c r="O32">
        <v>43324.7734375</v>
      </c>
      <c r="Q32">
        <v>30</v>
      </c>
      <c r="R32">
        <v>45470</v>
      </c>
      <c r="T32">
        <v>30</v>
      </c>
      <c r="U32">
        <v>43784.078125</v>
      </c>
      <c r="W32">
        <v>30</v>
      </c>
      <c r="X32">
        <v>43226.23828125</v>
      </c>
      <c r="Z32">
        <v>30</v>
      </c>
      <c r="AA32">
        <v>45585.359375</v>
      </c>
    </row>
    <row r="33" spans="1:27">
      <c r="A33">
        <v>31</v>
      </c>
      <c r="B33">
        <v>43469.0859375</v>
      </c>
      <c r="C33">
        <f t="shared" si="0"/>
        <v>22065.9140625</v>
      </c>
      <c r="D33">
        <v>31</v>
      </c>
      <c r="E33">
        <v>43289.87109375</v>
      </c>
      <c r="G33">
        <v>31</v>
      </c>
      <c r="H33">
        <v>44750.390625</v>
      </c>
      <c r="K33">
        <v>31</v>
      </c>
      <c r="L33">
        <v>43900.91015625</v>
      </c>
      <c r="N33">
        <v>31</v>
      </c>
      <c r="O33">
        <v>43320.58984375</v>
      </c>
      <c r="Q33">
        <v>31</v>
      </c>
      <c r="R33">
        <v>45463.91015625</v>
      </c>
      <c r="T33">
        <v>31</v>
      </c>
      <c r="U33">
        <v>43861.640625</v>
      </c>
      <c r="W33">
        <v>31</v>
      </c>
      <c r="X33">
        <v>43175.71875</v>
      </c>
      <c r="Z33">
        <v>31</v>
      </c>
      <c r="AA33">
        <v>45545.55859375</v>
      </c>
    </row>
    <row r="34" spans="1:27">
      <c r="A34">
        <v>32</v>
      </c>
      <c r="B34">
        <v>43413.82421875</v>
      </c>
      <c r="C34">
        <f t="shared" si="0"/>
        <v>22121.17578125</v>
      </c>
      <c r="D34">
        <v>32</v>
      </c>
      <c r="E34">
        <v>43257.56640625</v>
      </c>
      <c r="G34">
        <v>32</v>
      </c>
      <c r="H34">
        <v>44656.87109375</v>
      </c>
      <c r="K34">
        <v>32</v>
      </c>
      <c r="L34">
        <v>43866.91015625</v>
      </c>
      <c r="N34">
        <v>32</v>
      </c>
      <c r="O34">
        <v>43362.68359375</v>
      </c>
      <c r="Q34">
        <v>32</v>
      </c>
      <c r="R34">
        <v>45467.58984375</v>
      </c>
      <c r="T34">
        <v>32</v>
      </c>
      <c r="U34">
        <v>43937.12109375</v>
      </c>
      <c r="W34">
        <v>32</v>
      </c>
      <c r="X34">
        <v>43225.6796875</v>
      </c>
      <c r="Z34">
        <v>32</v>
      </c>
      <c r="AA34">
        <v>45538.6796875</v>
      </c>
    </row>
    <row r="35" spans="1:27">
      <c r="A35">
        <v>33</v>
      </c>
      <c r="B35">
        <v>43461.17578125</v>
      </c>
      <c r="C35">
        <f t="shared" si="0"/>
        <v>22073.82421875</v>
      </c>
      <c r="D35">
        <v>33</v>
      </c>
      <c r="E35">
        <v>43325.82421875</v>
      </c>
      <c r="G35">
        <v>33</v>
      </c>
      <c r="H35">
        <v>44695.87109375</v>
      </c>
      <c r="K35">
        <v>33</v>
      </c>
      <c r="L35">
        <v>43880.81640625</v>
      </c>
      <c r="N35">
        <v>33</v>
      </c>
      <c r="O35">
        <v>43393</v>
      </c>
      <c r="Q35">
        <v>33</v>
      </c>
      <c r="R35">
        <v>45453.36328125</v>
      </c>
      <c r="T35">
        <v>33</v>
      </c>
      <c r="U35">
        <v>43989.12109375</v>
      </c>
      <c r="W35">
        <v>33</v>
      </c>
      <c r="X35">
        <v>43197</v>
      </c>
      <c r="Z35">
        <v>33</v>
      </c>
      <c r="AA35">
        <v>45543.55859375</v>
      </c>
    </row>
    <row r="36" spans="1:27">
      <c r="A36">
        <v>34</v>
      </c>
      <c r="B36">
        <v>43393.87109375</v>
      </c>
      <c r="C36">
        <f t="shared" si="0"/>
        <v>22141.12890625</v>
      </c>
      <c r="D36">
        <v>34</v>
      </c>
      <c r="E36">
        <v>43235</v>
      </c>
      <c r="G36">
        <v>34</v>
      </c>
      <c r="H36">
        <v>44598.26171875</v>
      </c>
      <c r="K36">
        <v>34</v>
      </c>
      <c r="L36">
        <v>43858.31640625</v>
      </c>
      <c r="N36">
        <v>34</v>
      </c>
      <c r="O36">
        <v>43342.18359375</v>
      </c>
      <c r="Q36">
        <v>34</v>
      </c>
      <c r="R36">
        <v>45470.41015625</v>
      </c>
      <c r="T36">
        <v>34</v>
      </c>
      <c r="U36">
        <v>43923.19921875</v>
      </c>
      <c r="W36">
        <v>34</v>
      </c>
      <c r="X36">
        <v>43270</v>
      </c>
      <c r="Z36">
        <v>34</v>
      </c>
      <c r="AA36">
        <v>45612.12109375</v>
      </c>
    </row>
    <row r="37" spans="1:27">
      <c r="A37">
        <v>35</v>
      </c>
      <c r="B37">
        <v>43413.95703125</v>
      </c>
      <c r="C37">
        <f t="shared" si="0"/>
        <v>22121.04296875</v>
      </c>
      <c r="D37">
        <v>35</v>
      </c>
      <c r="E37">
        <v>43262.21875</v>
      </c>
      <c r="G37">
        <v>35</v>
      </c>
      <c r="H37">
        <v>44648.6953125</v>
      </c>
      <c r="K37">
        <v>35</v>
      </c>
      <c r="L37">
        <v>43865.68359375</v>
      </c>
      <c r="N37">
        <v>35</v>
      </c>
      <c r="O37">
        <v>43311.2265625</v>
      </c>
      <c r="Q37">
        <v>35</v>
      </c>
      <c r="R37">
        <v>45479.453125</v>
      </c>
      <c r="T37">
        <v>35</v>
      </c>
      <c r="U37">
        <v>43868.3203125</v>
      </c>
      <c r="W37">
        <v>35</v>
      </c>
      <c r="X37">
        <v>43254.87890625</v>
      </c>
      <c r="Z37">
        <v>35</v>
      </c>
      <c r="AA37">
        <v>45668.80078125</v>
      </c>
    </row>
    <row r="38" spans="1:27">
      <c r="A38">
        <v>36</v>
      </c>
      <c r="B38">
        <v>43432.26171875</v>
      </c>
      <c r="C38">
        <f t="shared" si="0"/>
        <v>22102.73828125</v>
      </c>
      <c r="D38">
        <v>36</v>
      </c>
      <c r="E38">
        <v>43243.0859375</v>
      </c>
      <c r="G38">
        <v>36</v>
      </c>
      <c r="H38">
        <v>44658.12890625</v>
      </c>
      <c r="K38">
        <v>36</v>
      </c>
      <c r="L38">
        <v>43847.36328125</v>
      </c>
      <c r="N38">
        <v>36</v>
      </c>
      <c r="O38">
        <v>43257.08984375</v>
      </c>
      <c r="Q38">
        <v>36</v>
      </c>
      <c r="R38">
        <v>45449</v>
      </c>
      <c r="T38">
        <v>36</v>
      </c>
      <c r="U38">
        <v>43887</v>
      </c>
      <c r="W38">
        <v>36</v>
      </c>
      <c r="X38">
        <v>43239.16015625</v>
      </c>
      <c r="Z38">
        <v>36</v>
      </c>
      <c r="AA38">
        <v>45661.19921875</v>
      </c>
    </row>
    <row r="39" spans="1:27">
      <c r="A39">
        <v>37</v>
      </c>
      <c r="B39">
        <v>43455</v>
      </c>
      <c r="C39">
        <f t="shared" si="0"/>
        <v>22080</v>
      </c>
      <c r="D39">
        <v>37</v>
      </c>
      <c r="E39">
        <v>43318.95703125</v>
      </c>
      <c r="G39">
        <v>37</v>
      </c>
      <c r="H39">
        <v>44704</v>
      </c>
      <c r="K39">
        <v>37</v>
      </c>
      <c r="L39">
        <v>43851.453125</v>
      </c>
      <c r="N39">
        <v>37</v>
      </c>
      <c r="O39">
        <v>43279.91015625</v>
      </c>
      <c r="Q39">
        <v>37</v>
      </c>
      <c r="R39">
        <v>45431.046875</v>
      </c>
      <c r="T39">
        <v>37</v>
      </c>
      <c r="U39">
        <v>43934.078125</v>
      </c>
      <c r="W39">
        <v>37</v>
      </c>
      <c r="X39">
        <v>43193.80078125</v>
      </c>
      <c r="Z39">
        <v>37</v>
      </c>
      <c r="AA39">
        <v>45677.9609375</v>
      </c>
    </row>
    <row r="40" spans="1:27">
      <c r="A40">
        <v>38</v>
      </c>
      <c r="B40">
        <v>43450.95703125</v>
      </c>
      <c r="C40">
        <f t="shared" si="0"/>
        <v>22084.04296875</v>
      </c>
      <c r="D40">
        <v>38</v>
      </c>
      <c r="E40">
        <v>43276.21875</v>
      </c>
      <c r="G40">
        <v>38</v>
      </c>
      <c r="H40">
        <v>44635.87109375</v>
      </c>
      <c r="K40">
        <v>38</v>
      </c>
      <c r="L40">
        <v>43849.63671875</v>
      </c>
      <c r="N40">
        <v>38</v>
      </c>
      <c r="O40">
        <v>43217.546875</v>
      </c>
      <c r="Q40">
        <v>38</v>
      </c>
      <c r="R40">
        <v>45391</v>
      </c>
      <c r="T40">
        <v>38</v>
      </c>
      <c r="U40">
        <v>43922.51953125</v>
      </c>
      <c r="W40">
        <v>38</v>
      </c>
      <c r="X40">
        <v>43168.23828125</v>
      </c>
      <c r="Z40">
        <v>38</v>
      </c>
      <c r="AA40">
        <v>45642.80078125</v>
      </c>
    </row>
    <row r="41" spans="1:27">
      <c r="A41">
        <v>39</v>
      </c>
      <c r="B41">
        <v>43515.17578125</v>
      </c>
      <c r="C41">
        <f t="shared" si="0"/>
        <v>22019.82421875</v>
      </c>
      <c r="D41">
        <v>39</v>
      </c>
      <c r="E41">
        <v>43334.82421875</v>
      </c>
      <c r="G41">
        <v>39</v>
      </c>
      <c r="H41">
        <v>44660.04296875</v>
      </c>
      <c r="K41">
        <v>39</v>
      </c>
      <c r="L41">
        <v>43834.18359375</v>
      </c>
      <c r="N41">
        <v>39</v>
      </c>
      <c r="O41">
        <v>43167.36328125</v>
      </c>
      <c r="Q41">
        <v>39</v>
      </c>
      <c r="R41">
        <v>45379.36328125</v>
      </c>
      <c r="T41">
        <v>39</v>
      </c>
      <c r="U41">
        <v>43951.44140625</v>
      </c>
      <c r="W41">
        <v>39</v>
      </c>
      <c r="X41">
        <v>43207.28125</v>
      </c>
      <c r="Z41">
        <v>39</v>
      </c>
      <c r="AA41">
        <v>45585.71875</v>
      </c>
    </row>
    <row r="42" spans="1:27">
      <c r="A42">
        <v>40</v>
      </c>
      <c r="B42">
        <v>43468.609375</v>
      </c>
      <c r="C42">
        <f t="shared" si="0"/>
        <v>22066.390625</v>
      </c>
      <c r="D42">
        <v>40</v>
      </c>
      <c r="E42">
        <v>43280.73828125</v>
      </c>
      <c r="G42">
        <v>40</v>
      </c>
      <c r="H42">
        <v>44579.65234375</v>
      </c>
      <c r="K42">
        <v>40</v>
      </c>
      <c r="L42">
        <v>43854.36328125</v>
      </c>
      <c r="N42">
        <v>40</v>
      </c>
      <c r="O42">
        <v>43233.86328125</v>
      </c>
      <c r="Q42">
        <v>40</v>
      </c>
      <c r="R42">
        <v>45407.81640625</v>
      </c>
      <c r="T42">
        <v>40</v>
      </c>
      <c r="U42">
        <v>43911.44140625</v>
      </c>
      <c r="W42">
        <v>40</v>
      </c>
      <c r="X42">
        <v>43178.71875</v>
      </c>
      <c r="Z42">
        <v>40</v>
      </c>
      <c r="AA42">
        <v>45541.55859375</v>
      </c>
    </row>
    <row r="43" spans="1:27">
      <c r="A43">
        <v>41</v>
      </c>
      <c r="B43">
        <v>43504.609375</v>
      </c>
      <c r="C43">
        <f t="shared" si="0"/>
        <v>22030.390625</v>
      </c>
      <c r="D43">
        <v>41</v>
      </c>
      <c r="E43">
        <v>43273.73828125</v>
      </c>
      <c r="G43">
        <v>41</v>
      </c>
      <c r="H43">
        <v>44620.3046875</v>
      </c>
      <c r="K43">
        <v>41</v>
      </c>
      <c r="L43">
        <v>43803.13671875</v>
      </c>
      <c r="N43">
        <v>41</v>
      </c>
      <c r="O43">
        <v>43275.7265625</v>
      </c>
      <c r="Q43">
        <v>41</v>
      </c>
      <c r="R43">
        <v>45398.08984375</v>
      </c>
      <c r="T43">
        <v>41</v>
      </c>
      <c r="U43">
        <v>43843.23828125</v>
      </c>
      <c r="W43">
        <v>41</v>
      </c>
      <c r="X43">
        <v>43211.359375</v>
      </c>
      <c r="Z43">
        <v>41</v>
      </c>
      <c r="AA43">
        <v>45518.6796875</v>
      </c>
    </row>
    <row r="44" spans="1:27">
      <c r="A44">
        <v>42</v>
      </c>
      <c r="B44">
        <v>43528.609375</v>
      </c>
      <c r="C44">
        <f t="shared" si="0"/>
        <v>22006.390625</v>
      </c>
      <c r="D44">
        <v>42</v>
      </c>
      <c r="E44">
        <v>43318.95703125</v>
      </c>
      <c r="G44">
        <v>42</v>
      </c>
      <c r="H44">
        <v>44625.82421875</v>
      </c>
      <c r="K44">
        <v>42</v>
      </c>
      <c r="L44">
        <v>43779.2265625</v>
      </c>
      <c r="N44">
        <v>42</v>
      </c>
      <c r="O44">
        <v>43305.046875</v>
      </c>
      <c r="Q44">
        <v>42</v>
      </c>
      <c r="R44">
        <v>45429.63671875</v>
      </c>
      <c r="T44">
        <v>42</v>
      </c>
      <c r="U44">
        <v>43825.921875</v>
      </c>
      <c r="W44">
        <v>42</v>
      </c>
      <c r="X44">
        <v>43235.80078125</v>
      </c>
      <c r="Z44">
        <v>42</v>
      </c>
      <c r="AA44">
        <v>45474.6015625</v>
      </c>
    </row>
    <row r="45" spans="1:27">
      <c r="A45">
        <v>43</v>
      </c>
      <c r="B45">
        <v>43525.34765625</v>
      </c>
      <c r="C45">
        <f t="shared" si="0"/>
        <v>22009.65234375</v>
      </c>
      <c r="D45">
        <v>43</v>
      </c>
      <c r="E45">
        <v>43350.9140625</v>
      </c>
      <c r="G45">
        <v>43</v>
      </c>
      <c r="H45">
        <v>44619</v>
      </c>
      <c r="K45">
        <v>43</v>
      </c>
      <c r="L45">
        <v>43833.953125</v>
      </c>
      <c r="N45">
        <v>43</v>
      </c>
      <c r="O45">
        <v>43285.91015625</v>
      </c>
      <c r="Q45">
        <v>43</v>
      </c>
      <c r="R45">
        <v>45418.58984375</v>
      </c>
      <c r="T45">
        <v>43</v>
      </c>
      <c r="U45">
        <v>43826.6015625</v>
      </c>
      <c r="W45">
        <v>43</v>
      </c>
      <c r="X45">
        <v>43225.0390625</v>
      </c>
      <c r="Z45">
        <v>43</v>
      </c>
      <c r="AA45">
        <v>45463.71875</v>
      </c>
    </row>
    <row r="46" spans="1:27">
      <c r="A46">
        <v>44</v>
      </c>
      <c r="B46">
        <v>43502.87109375</v>
      </c>
      <c r="C46">
        <f t="shared" si="0"/>
        <v>22032.12890625</v>
      </c>
      <c r="D46">
        <v>44</v>
      </c>
      <c r="E46">
        <v>43331.78125</v>
      </c>
      <c r="G46">
        <v>44</v>
      </c>
      <c r="H46">
        <v>44604.9140625</v>
      </c>
      <c r="K46">
        <v>44</v>
      </c>
      <c r="L46">
        <v>43863.81640625</v>
      </c>
      <c r="N46">
        <v>44</v>
      </c>
      <c r="O46">
        <v>43261.58984375</v>
      </c>
      <c r="Q46">
        <v>44</v>
      </c>
      <c r="R46">
        <v>45397.2265625</v>
      </c>
      <c r="T46">
        <v>44</v>
      </c>
      <c r="U46">
        <v>43776.80078125</v>
      </c>
      <c r="W46">
        <v>44</v>
      </c>
      <c r="X46">
        <v>43227.87890625</v>
      </c>
      <c r="Z46">
        <v>44</v>
      </c>
      <c r="AA46">
        <v>45478.6796875</v>
      </c>
    </row>
    <row r="47" spans="1:27">
      <c r="A47">
        <v>45</v>
      </c>
      <c r="B47">
        <v>43465.56640625</v>
      </c>
      <c r="C47">
        <f t="shared" si="0"/>
        <v>22069.43359375</v>
      </c>
      <c r="D47">
        <v>45</v>
      </c>
      <c r="E47">
        <v>43298.390625</v>
      </c>
      <c r="G47">
        <v>45</v>
      </c>
      <c r="H47">
        <v>44555.6953125</v>
      </c>
      <c r="K47">
        <v>45</v>
      </c>
      <c r="L47">
        <v>43870.58984375</v>
      </c>
      <c r="N47">
        <v>45</v>
      </c>
      <c r="O47">
        <v>43227</v>
      </c>
      <c r="Q47">
        <v>45</v>
      </c>
      <c r="R47">
        <v>45380.7265625</v>
      </c>
      <c r="T47">
        <v>45</v>
      </c>
      <c r="U47">
        <v>43723.6796875</v>
      </c>
      <c r="W47">
        <v>45</v>
      </c>
      <c r="X47">
        <v>43232.44140625</v>
      </c>
      <c r="Z47">
        <v>45</v>
      </c>
      <c r="AA47">
        <v>45423.19921875</v>
      </c>
    </row>
    <row r="48" spans="1:27">
      <c r="A48">
        <v>46</v>
      </c>
      <c r="B48">
        <v>43455.87109375</v>
      </c>
      <c r="C48">
        <f t="shared" si="0"/>
        <v>22079.12890625</v>
      </c>
      <c r="D48">
        <v>46</v>
      </c>
      <c r="E48">
        <v>43294.78125</v>
      </c>
      <c r="G48">
        <v>46</v>
      </c>
      <c r="H48">
        <v>44538.9140625</v>
      </c>
      <c r="K48">
        <v>46</v>
      </c>
      <c r="L48">
        <v>43873.953125</v>
      </c>
      <c r="N48">
        <v>46</v>
      </c>
      <c r="O48">
        <v>43269.5</v>
      </c>
      <c r="Q48">
        <v>46</v>
      </c>
      <c r="R48">
        <v>45362</v>
      </c>
      <c r="T48">
        <v>46</v>
      </c>
      <c r="U48">
        <v>43735.51953125</v>
      </c>
      <c r="W48">
        <v>46</v>
      </c>
      <c r="X48">
        <v>43224.51953125</v>
      </c>
      <c r="Z48">
        <v>46</v>
      </c>
      <c r="AA48">
        <v>45377.359375</v>
      </c>
    </row>
    <row r="49" spans="1:27">
      <c r="A49">
        <v>47</v>
      </c>
      <c r="B49">
        <v>43471.5234375</v>
      </c>
      <c r="C49">
        <f t="shared" si="0"/>
        <v>22063.4765625</v>
      </c>
      <c r="D49">
        <v>47</v>
      </c>
      <c r="E49">
        <v>43307.87109375</v>
      </c>
      <c r="G49">
        <v>47</v>
      </c>
      <c r="H49">
        <v>44561.4765625</v>
      </c>
      <c r="K49">
        <v>47</v>
      </c>
      <c r="L49">
        <v>43832.546875</v>
      </c>
      <c r="N49">
        <v>47</v>
      </c>
      <c r="O49">
        <v>43239.7734375</v>
      </c>
      <c r="Q49">
        <v>47</v>
      </c>
      <c r="R49">
        <v>45345.58984375</v>
      </c>
      <c r="T49">
        <v>47</v>
      </c>
      <c r="U49">
        <v>43735.9609375</v>
      </c>
      <c r="W49">
        <v>47</v>
      </c>
      <c r="X49">
        <v>43227.921875</v>
      </c>
      <c r="Z49">
        <v>47</v>
      </c>
      <c r="AA49">
        <v>45406.28125</v>
      </c>
    </row>
    <row r="50" spans="1:27">
      <c r="A50">
        <v>48</v>
      </c>
      <c r="B50">
        <v>43443.87109375</v>
      </c>
      <c r="C50">
        <f t="shared" si="0"/>
        <v>22091.12890625</v>
      </c>
      <c r="D50">
        <v>48</v>
      </c>
      <c r="E50">
        <v>43272.4765625</v>
      </c>
      <c r="G50">
        <v>48</v>
      </c>
      <c r="H50">
        <v>44561.34765625</v>
      </c>
      <c r="K50">
        <v>48</v>
      </c>
      <c r="L50">
        <v>43809.31640625</v>
      </c>
      <c r="N50">
        <v>48</v>
      </c>
      <c r="O50">
        <v>43236.58984375</v>
      </c>
      <c r="Q50">
        <v>48</v>
      </c>
      <c r="R50">
        <v>45353.453125</v>
      </c>
      <c r="T50">
        <v>48</v>
      </c>
      <c r="U50">
        <v>43712.44140625</v>
      </c>
      <c r="W50">
        <v>48</v>
      </c>
      <c r="X50">
        <v>43218.6015625</v>
      </c>
      <c r="Z50">
        <v>48</v>
      </c>
      <c r="AA50">
        <v>45411</v>
      </c>
    </row>
    <row r="51" spans="1:27">
      <c r="A51">
        <v>49</v>
      </c>
      <c r="B51">
        <v>43447</v>
      </c>
      <c r="C51">
        <f t="shared" si="0"/>
        <v>22088</v>
      </c>
      <c r="D51">
        <v>49</v>
      </c>
      <c r="E51">
        <v>43289.12890625</v>
      </c>
      <c r="G51">
        <v>49</v>
      </c>
      <c r="H51">
        <v>44547.78125</v>
      </c>
      <c r="K51">
        <v>49</v>
      </c>
      <c r="L51">
        <v>43826.7265625</v>
      </c>
      <c r="N51">
        <v>49</v>
      </c>
      <c r="O51">
        <v>43259.81640625</v>
      </c>
      <c r="Q51">
        <v>49</v>
      </c>
      <c r="R51">
        <v>45386.2265625</v>
      </c>
      <c r="T51">
        <v>49</v>
      </c>
      <c r="U51">
        <v>43751</v>
      </c>
      <c r="W51">
        <v>49</v>
      </c>
      <c r="X51">
        <v>43206.71875</v>
      </c>
      <c r="Z51">
        <v>49</v>
      </c>
      <c r="AA51">
        <v>45405</v>
      </c>
    </row>
    <row r="52" spans="1:27">
      <c r="A52">
        <v>50</v>
      </c>
      <c r="B52">
        <v>43429.3046875</v>
      </c>
      <c r="C52">
        <f t="shared" si="0"/>
        <v>22105.6953125</v>
      </c>
      <c r="D52">
        <v>50</v>
      </c>
      <c r="E52">
        <v>43301.95703125</v>
      </c>
      <c r="G52">
        <v>50</v>
      </c>
      <c r="H52">
        <v>44506.0859375</v>
      </c>
      <c r="K52">
        <v>50</v>
      </c>
      <c r="L52">
        <v>43864.5</v>
      </c>
      <c r="N52">
        <v>50</v>
      </c>
      <c r="O52">
        <v>43280.2265625</v>
      </c>
      <c r="Q52">
        <v>50</v>
      </c>
      <c r="R52">
        <v>45423.08984375</v>
      </c>
      <c r="T52">
        <v>50</v>
      </c>
      <c r="U52">
        <v>43771.921875</v>
      </c>
      <c r="W52">
        <v>50</v>
      </c>
      <c r="X52">
        <v>43192.51953125</v>
      </c>
      <c r="Z52">
        <v>50</v>
      </c>
      <c r="AA52">
        <v>45428.6015625</v>
      </c>
    </row>
    <row r="53" spans="1:27">
      <c r="A53">
        <v>51</v>
      </c>
      <c r="B53">
        <v>43438.4765625</v>
      </c>
      <c r="C53">
        <f t="shared" si="0"/>
        <v>22096.5234375</v>
      </c>
      <c r="D53">
        <v>51</v>
      </c>
      <c r="E53">
        <v>43328.87109375</v>
      </c>
      <c r="G53">
        <v>51</v>
      </c>
      <c r="H53">
        <v>44515.21875</v>
      </c>
      <c r="K53">
        <v>51</v>
      </c>
      <c r="L53">
        <v>43851.63671875</v>
      </c>
      <c r="N53">
        <v>51</v>
      </c>
      <c r="O53">
        <v>43270.953125</v>
      </c>
      <c r="Q53">
        <v>51</v>
      </c>
      <c r="R53">
        <v>45410.91015625</v>
      </c>
      <c r="T53">
        <v>51</v>
      </c>
      <c r="U53">
        <v>43795.76171875</v>
      </c>
      <c r="W53">
        <v>51</v>
      </c>
      <c r="X53">
        <v>43228.51953125</v>
      </c>
      <c r="Z53">
        <v>51</v>
      </c>
      <c r="AA53">
        <v>45412.078125</v>
      </c>
    </row>
    <row r="54" spans="1:27">
      <c r="A54">
        <v>52</v>
      </c>
      <c r="B54">
        <v>43390.5234375</v>
      </c>
      <c r="C54">
        <f t="shared" si="0"/>
        <v>22144.4765625</v>
      </c>
      <c r="D54">
        <v>52</v>
      </c>
      <c r="E54">
        <v>43334.73828125</v>
      </c>
      <c r="G54">
        <v>52</v>
      </c>
      <c r="H54">
        <v>44527.12890625</v>
      </c>
      <c r="K54">
        <v>52</v>
      </c>
      <c r="L54">
        <v>43843.58984375</v>
      </c>
      <c r="N54">
        <v>52</v>
      </c>
      <c r="O54">
        <v>43283</v>
      </c>
      <c r="Q54">
        <v>52</v>
      </c>
      <c r="R54">
        <v>45400.5</v>
      </c>
      <c r="T54">
        <v>52</v>
      </c>
      <c r="U54">
        <v>43811.83984375</v>
      </c>
      <c r="W54">
        <v>52</v>
      </c>
      <c r="X54">
        <v>43245.55859375</v>
      </c>
      <c r="Z54">
        <v>52</v>
      </c>
      <c r="AA54">
        <v>45394.6015625</v>
      </c>
    </row>
    <row r="55" spans="1:27">
      <c r="A55">
        <v>53</v>
      </c>
      <c r="B55">
        <v>43388.78125</v>
      </c>
      <c r="C55">
        <f t="shared" si="0"/>
        <v>22146.21875</v>
      </c>
      <c r="D55">
        <v>53</v>
      </c>
      <c r="E55">
        <v>43363.390625</v>
      </c>
      <c r="G55">
        <v>53</v>
      </c>
      <c r="H55">
        <v>44526.34765625</v>
      </c>
      <c r="K55">
        <v>53</v>
      </c>
      <c r="L55">
        <v>43842.13671875</v>
      </c>
      <c r="N55">
        <v>53</v>
      </c>
      <c r="O55">
        <v>43288.546875</v>
      </c>
      <c r="Q55">
        <v>53</v>
      </c>
      <c r="R55">
        <v>45360.7265625</v>
      </c>
      <c r="T55">
        <v>53</v>
      </c>
      <c r="U55">
        <v>43885.0390625</v>
      </c>
      <c r="W55">
        <v>53</v>
      </c>
      <c r="X55">
        <v>43283.9609375</v>
      </c>
      <c r="Z55">
        <v>53</v>
      </c>
      <c r="AA55">
        <v>45369.9609375</v>
      </c>
    </row>
    <row r="56" spans="1:27">
      <c r="A56">
        <v>54</v>
      </c>
      <c r="B56">
        <v>43386.21875</v>
      </c>
      <c r="C56">
        <f t="shared" si="0"/>
        <v>22148.78125</v>
      </c>
      <c r="D56">
        <v>54</v>
      </c>
      <c r="E56">
        <v>43393.390625</v>
      </c>
      <c r="G56">
        <v>54</v>
      </c>
      <c r="H56">
        <v>44490.9140625</v>
      </c>
      <c r="K56">
        <v>54</v>
      </c>
      <c r="L56">
        <v>43844.7734375</v>
      </c>
      <c r="N56">
        <v>54</v>
      </c>
      <c r="O56">
        <v>43278.953125</v>
      </c>
      <c r="Q56">
        <v>54</v>
      </c>
      <c r="R56">
        <v>45359.58984375</v>
      </c>
      <c r="T56">
        <v>54</v>
      </c>
      <c r="U56">
        <v>43846.9609375</v>
      </c>
      <c r="W56">
        <v>54</v>
      </c>
      <c r="X56">
        <v>43300.76171875</v>
      </c>
      <c r="Z56">
        <v>54</v>
      </c>
      <c r="AA56">
        <v>45356.71875</v>
      </c>
    </row>
    <row r="57" spans="1:27">
      <c r="A57">
        <v>55</v>
      </c>
      <c r="B57">
        <v>43378.12890625</v>
      </c>
      <c r="C57">
        <f t="shared" si="0"/>
        <v>22156.87109375</v>
      </c>
      <c r="D57">
        <v>55</v>
      </c>
      <c r="E57">
        <v>43360.73828125</v>
      </c>
      <c r="G57">
        <v>55</v>
      </c>
      <c r="H57">
        <v>44494.9140625</v>
      </c>
      <c r="K57">
        <v>55</v>
      </c>
      <c r="L57">
        <v>43879.7734375</v>
      </c>
      <c r="N57">
        <v>55</v>
      </c>
      <c r="O57">
        <v>43318.63671875</v>
      </c>
      <c r="Q57">
        <v>55</v>
      </c>
      <c r="R57">
        <v>45401</v>
      </c>
      <c r="T57">
        <v>55</v>
      </c>
      <c r="U57">
        <v>43838.640625</v>
      </c>
      <c r="W57">
        <v>55</v>
      </c>
      <c r="X57">
        <v>43260.12109375</v>
      </c>
      <c r="Z57">
        <v>55</v>
      </c>
      <c r="AA57">
        <v>45354.359375</v>
      </c>
    </row>
    <row r="58" spans="1:27">
      <c r="A58">
        <v>56</v>
      </c>
      <c r="B58">
        <v>43375.12890625</v>
      </c>
      <c r="C58">
        <f t="shared" si="0"/>
        <v>22159.87109375</v>
      </c>
      <c r="D58">
        <v>56</v>
      </c>
      <c r="E58">
        <v>43317.43359375</v>
      </c>
      <c r="G58">
        <v>56</v>
      </c>
      <c r="H58">
        <v>44502.609375</v>
      </c>
      <c r="K58">
        <v>56</v>
      </c>
      <c r="L58">
        <v>43918.453125</v>
      </c>
      <c r="N58">
        <v>56</v>
      </c>
      <c r="O58">
        <v>43345.046875</v>
      </c>
      <c r="Q58">
        <v>56</v>
      </c>
      <c r="R58">
        <v>45344.18359375</v>
      </c>
      <c r="T58">
        <v>56</v>
      </c>
      <c r="U58">
        <v>43810.44140625</v>
      </c>
      <c r="W58">
        <v>56</v>
      </c>
      <c r="X58">
        <v>43210.921875</v>
      </c>
      <c r="Z58">
        <v>56</v>
      </c>
      <c r="AA58">
        <v>45366.359375</v>
      </c>
    </row>
    <row r="59" spans="1:27">
      <c r="A59">
        <v>57</v>
      </c>
      <c r="B59">
        <v>43379.26171875</v>
      </c>
      <c r="C59">
        <f t="shared" si="0"/>
        <v>22155.73828125</v>
      </c>
      <c r="D59">
        <v>57</v>
      </c>
      <c r="E59">
        <v>43304.4765625</v>
      </c>
      <c r="G59">
        <v>57</v>
      </c>
      <c r="H59">
        <v>44488.5234375</v>
      </c>
      <c r="K59">
        <v>57</v>
      </c>
      <c r="L59">
        <v>43826.63671875</v>
      </c>
      <c r="N59">
        <v>57</v>
      </c>
      <c r="O59">
        <v>43358.36328125</v>
      </c>
      <c r="Q59">
        <v>57</v>
      </c>
      <c r="R59">
        <v>45320.2265625</v>
      </c>
      <c r="T59">
        <v>57</v>
      </c>
      <c r="U59">
        <v>43814.71875</v>
      </c>
      <c r="W59">
        <v>57</v>
      </c>
      <c r="X59">
        <v>43166.078125</v>
      </c>
      <c r="Z59">
        <v>57</v>
      </c>
      <c r="AA59">
        <v>45380.71875</v>
      </c>
    </row>
    <row r="60" spans="1:27">
      <c r="A60">
        <v>58</v>
      </c>
      <c r="B60">
        <v>43427.12890625</v>
      </c>
      <c r="C60">
        <f t="shared" si="0"/>
        <v>22107.87109375</v>
      </c>
      <c r="D60">
        <v>58</v>
      </c>
      <c r="E60">
        <v>43382.390625</v>
      </c>
      <c r="G60">
        <v>58</v>
      </c>
      <c r="H60">
        <v>44517.6953125</v>
      </c>
      <c r="K60">
        <v>58</v>
      </c>
      <c r="L60">
        <v>43856.08984375</v>
      </c>
      <c r="N60">
        <v>58</v>
      </c>
      <c r="O60">
        <v>43404.91015625</v>
      </c>
      <c r="Q60">
        <v>58</v>
      </c>
      <c r="R60">
        <v>45363.7265625</v>
      </c>
      <c r="T60">
        <v>58</v>
      </c>
      <c r="U60">
        <v>43844.80078125</v>
      </c>
      <c r="W60">
        <v>58</v>
      </c>
      <c r="X60">
        <v>43183.19921875</v>
      </c>
      <c r="Z60">
        <v>58</v>
      </c>
      <c r="AA60">
        <v>45347.28125</v>
      </c>
    </row>
    <row r="61" spans="1:27">
      <c r="A61">
        <v>59</v>
      </c>
      <c r="B61">
        <v>43432.95703125</v>
      </c>
      <c r="C61">
        <f t="shared" si="0"/>
        <v>22102.04296875</v>
      </c>
      <c r="D61">
        <v>59</v>
      </c>
      <c r="E61">
        <v>43416.26171875</v>
      </c>
      <c r="G61">
        <v>59</v>
      </c>
      <c r="H61">
        <v>44569.26171875</v>
      </c>
      <c r="K61">
        <v>59</v>
      </c>
      <c r="L61">
        <v>43865.31640625</v>
      </c>
      <c r="N61">
        <v>59</v>
      </c>
      <c r="O61">
        <v>43373.08984375</v>
      </c>
      <c r="Q61">
        <v>59</v>
      </c>
      <c r="R61">
        <v>45369.41015625</v>
      </c>
      <c r="T61">
        <v>59</v>
      </c>
      <c r="U61">
        <v>43838.0390625</v>
      </c>
      <c r="W61">
        <v>59</v>
      </c>
      <c r="X61">
        <v>43129.23828125</v>
      </c>
      <c r="Z61">
        <v>59</v>
      </c>
      <c r="AA61">
        <v>45331.44140625</v>
      </c>
    </row>
    <row r="62" spans="1:27">
      <c r="A62">
        <v>60</v>
      </c>
      <c r="B62">
        <v>43299.34765625</v>
      </c>
      <c r="C62">
        <f t="shared" si="0"/>
        <v>22235.65234375</v>
      </c>
      <c r="D62">
        <v>60</v>
      </c>
      <c r="E62">
        <v>43380.5234375</v>
      </c>
      <c r="G62">
        <v>60</v>
      </c>
      <c r="H62">
        <v>44490.12890625</v>
      </c>
      <c r="K62">
        <v>60</v>
      </c>
      <c r="L62">
        <v>43795.7265625</v>
      </c>
      <c r="N62">
        <v>60</v>
      </c>
      <c r="O62">
        <v>43331.86328125</v>
      </c>
      <c r="Q62">
        <v>60</v>
      </c>
      <c r="R62">
        <v>45354.046875</v>
      </c>
      <c r="T62">
        <v>60</v>
      </c>
      <c r="U62">
        <v>43823.640625</v>
      </c>
      <c r="W62">
        <v>60</v>
      </c>
      <c r="X62">
        <v>43133.3203125</v>
      </c>
      <c r="Z62">
        <v>60</v>
      </c>
      <c r="AA62">
        <v>45319.6015625</v>
      </c>
    </row>
    <row r="63" spans="1:27">
      <c r="A63">
        <v>61</v>
      </c>
      <c r="B63">
        <v>43432.26171875</v>
      </c>
      <c r="C63">
        <f t="shared" si="0"/>
        <v>22102.73828125</v>
      </c>
      <c r="D63">
        <v>61</v>
      </c>
      <c r="E63">
        <v>43359.78125</v>
      </c>
      <c r="G63">
        <v>61</v>
      </c>
      <c r="H63">
        <v>44532.34765625</v>
      </c>
      <c r="K63">
        <v>61</v>
      </c>
      <c r="L63">
        <v>43796.36328125</v>
      </c>
      <c r="N63">
        <v>61</v>
      </c>
      <c r="O63">
        <v>43233.2265625</v>
      </c>
      <c r="Q63">
        <v>61</v>
      </c>
      <c r="R63">
        <v>45346.7265625</v>
      </c>
      <c r="T63">
        <v>61</v>
      </c>
      <c r="U63">
        <v>43797.12109375</v>
      </c>
      <c r="W63">
        <v>61</v>
      </c>
      <c r="X63">
        <v>43195.921875</v>
      </c>
      <c r="Z63">
        <v>61</v>
      </c>
      <c r="AA63">
        <v>45316.87890625</v>
      </c>
    </row>
    <row r="64" spans="1:27">
      <c r="A64">
        <v>62</v>
      </c>
      <c r="B64">
        <v>43399.78125</v>
      </c>
      <c r="C64">
        <f t="shared" si="0"/>
        <v>22135.21875</v>
      </c>
      <c r="D64">
        <v>62</v>
      </c>
      <c r="E64">
        <v>43324.43359375</v>
      </c>
      <c r="G64">
        <v>62</v>
      </c>
      <c r="H64">
        <v>44488.17578125</v>
      </c>
      <c r="K64">
        <v>62</v>
      </c>
      <c r="L64">
        <v>43826.86328125</v>
      </c>
      <c r="N64">
        <v>62</v>
      </c>
      <c r="O64">
        <v>43248.18359375</v>
      </c>
      <c r="Q64">
        <v>62</v>
      </c>
      <c r="R64">
        <v>45388.7265625</v>
      </c>
      <c r="T64">
        <v>62</v>
      </c>
      <c r="U64">
        <v>43830.76171875</v>
      </c>
      <c r="W64">
        <v>62</v>
      </c>
      <c r="X64">
        <v>43223.28125</v>
      </c>
      <c r="Z64">
        <v>62</v>
      </c>
      <c r="AA64">
        <v>45333.83984375</v>
      </c>
    </row>
    <row r="65" spans="1:27">
      <c r="A65">
        <v>63</v>
      </c>
      <c r="B65">
        <v>43397.26171875</v>
      </c>
      <c r="C65">
        <f t="shared" si="0"/>
        <v>22137.73828125</v>
      </c>
      <c r="D65">
        <v>63</v>
      </c>
      <c r="E65">
        <v>43427.5234375</v>
      </c>
      <c r="G65">
        <v>63</v>
      </c>
      <c r="H65">
        <v>44461.21875</v>
      </c>
      <c r="K65">
        <v>63</v>
      </c>
      <c r="L65">
        <v>43801.63671875</v>
      </c>
      <c r="N65">
        <v>63</v>
      </c>
      <c r="O65">
        <v>43114.7734375</v>
      </c>
      <c r="Q65">
        <v>63</v>
      </c>
      <c r="R65">
        <v>45391.2734375</v>
      </c>
      <c r="T65">
        <v>63</v>
      </c>
      <c r="U65">
        <v>43791.19921875</v>
      </c>
      <c r="W65">
        <v>63</v>
      </c>
      <c r="X65">
        <v>43226</v>
      </c>
      <c r="Z65">
        <v>63</v>
      </c>
      <c r="AA65">
        <v>45321.51953125</v>
      </c>
    </row>
    <row r="66" spans="1:27">
      <c r="A66">
        <v>64</v>
      </c>
      <c r="B66">
        <v>43411.6953125</v>
      </c>
      <c r="C66">
        <f t="shared" si="0"/>
        <v>22123.3046875</v>
      </c>
      <c r="D66">
        <v>64</v>
      </c>
      <c r="E66">
        <v>43395.43359375</v>
      </c>
      <c r="G66">
        <v>64</v>
      </c>
      <c r="H66">
        <v>44446.390625</v>
      </c>
      <c r="K66">
        <v>64</v>
      </c>
      <c r="L66">
        <v>43789.2734375</v>
      </c>
      <c r="N66">
        <v>64</v>
      </c>
      <c r="O66">
        <v>43216.08984375</v>
      </c>
      <c r="Q66">
        <v>64</v>
      </c>
      <c r="R66">
        <v>45344.41015625</v>
      </c>
      <c r="T66">
        <v>64</v>
      </c>
      <c r="U66">
        <v>43741.19921875</v>
      </c>
      <c r="W66">
        <v>64</v>
      </c>
      <c r="X66">
        <v>43185.80078125</v>
      </c>
      <c r="Z66">
        <v>64</v>
      </c>
      <c r="AA66">
        <v>45327.640625</v>
      </c>
    </row>
    <row r="67" spans="1:27">
      <c r="A67">
        <v>65</v>
      </c>
      <c r="B67">
        <v>43410.6953125</v>
      </c>
      <c r="C67">
        <f t="shared" ref="C67:C130" si="1">65535-B67</f>
        <v>22124.3046875</v>
      </c>
      <c r="D67">
        <v>65</v>
      </c>
      <c r="E67">
        <v>43425.43359375</v>
      </c>
      <c r="G67">
        <v>65</v>
      </c>
      <c r="H67">
        <v>44506.56640625</v>
      </c>
      <c r="K67">
        <v>65</v>
      </c>
      <c r="L67">
        <v>43824.18359375</v>
      </c>
      <c r="N67">
        <v>65</v>
      </c>
      <c r="O67">
        <v>43177.86328125</v>
      </c>
      <c r="Q67">
        <v>65</v>
      </c>
      <c r="R67">
        <v>45318.5</v>
      </c>
      <c r="T67">
        <v>65</v>
      </c>
      <c r="U67">
        <v>43773.83984375</v>
      </c>
      <c r="W67">
        <v>65</v>
      </c>
      <c r="X67">
        <v>43158.83984375</v>
      </c>
      <c r="Z67">
        <v>65</v>
      </c>
      <c r="AA67">
        <v>45344.55859375</v>
      </c>
    </row>
    <row r="68" spans="1:27">
      <c r="A68">
        <v>66</v>
      </c>
      <c r="B68">
        <v>43425.3046875</v>
      </c>
      <c r="C68">
        <f t="shared" si="1"/>
        <v>22109.6953125</v>
      </c>
      <c r="D68">
        <v>66</v>
      </c>
      <c r="E68">
        <v>43430.390625</v>
      </c>
      <c r="G68">
        <v>66</v>
      </c>
      <c r="H68">
        <v>44495.73828125</v>
      </c>
      <c r="K68">
        <v>66</v>
      </c>
      <c r="L68">
        <v>43876.953125</v>
      </c>
      <c r="N68">
        <v>66</v>
      </c>
      <c r="O68">
        <v>43174.63671875</v>
      </c>
      <c r="Q68">
        <v>66</v>
      </c>
      <c r="R68">
        <v>45245.453125</v>
      </c>
      <c r="T68">
        <v>66</v>
      </c>
      <c r="U68">
        <v>43775.6015625</v>
      </c>
      <c r="W68">
        <v>66</v>
      </c>
      <c r="X68">
        <v>43147.6796875</v>
      </c>
      <c r="Z68">
        <v>66</v>
      </c>
      <c r="AA68">
        <v>45339.359375</v>
      </c>
    </row>
    <row r="69" spans="1:27">
      <c r="A69">
        <v>67</v>
      </c>
      <c r="B69">
        <v>43427.9140625</v>
      </c>
      <c r="C69">
        <f t="shared" si="1"/>
        <v>22107.0859375</v>
      </c>
      <c r="D69">
        <v>67</v>
      </c>
      <c r="E69">
        <v>43417.34765625</v>
      </c>
      <c r="G69">
        <v>67</v>
      </c>
      <c r="H69">
        <v>44455.17578125</v>
      </c>
      <c r="K69">
        <v>67</v>
      </c>
      <c r="L69">
        <v>43835.18359375</v>
      </c>
      <c r="N69">
        <v>67</v>
      </c>
      <c r="O69">
        <v>43188.41015625</v>
      </c>
      <c r="Q69">
        <v>67</v>
      </c>
      <c r="R69">
        <v>45177.68359375</v>
      </c>
      <c r="T69">
        <v>67</v>
      </c>
      <c r="U69">
        <v>43794.6015625</v>
      </c>
      <c r="W69">
        <v>67</v>
      </c>
      <c r="X69">
        <v>43187.44140625</v>
      </c>
      <c r="Z69">
        <v>67</v>
      </c>
      <c r="AA69">
        <v>45346.6015625</v>
      </c>
    </row>
    <row r="70" spans="1:27">
      <c r="A70">
        <v>68</v>
      </c>
      <c r="B70">
        <v>43438.6953125</v>
      </c>
      <c r="C70">
        <f t="shared" si="1"/>
        <v>22096.3046875</v>
      </c>
      <c r="D70">
        <v>68</v>
      </c>
      <c r="E70">
        <v>43406.82421875</v>
      </c>
      <c r="G70">
        <v>68</v>
      </c>
      <c r="H70">
        <v>44414.17578125</v>
      </c>
      <c r="K70">
        <v>68</v>
      </c>
      <c r="L70">
        <v>43869.81640625</v>
      </c>
      <c r="N70">
        <v>68</v>
      </c>
      <c r="O70">
        <v>43179.2734375</v>
      </c>
      <c r="Q70">
        <v>68</v>
      </c>
      <c r="R70">
        <v>45146.81640625</v>
      </c>
      <c r="T70">
        <v>68</v>
      </c>
      <c r="U70">
        <v>43792.19921875</v>
      </c>
      <c r="W70">
        <v>68</v>
      </c>
      <c r="X70">
        <v>43165.48046875</v>
      </c>
      <c r="Z70">
        <v>68</v>
      </c>
      <c r="AA70">
        <v>45317.87890625</v>
      </c>
    </row>
    <row r="71" spans="1:27">
      <c r="A71">
        <v>69</v>
      </c>
      <c r="B71">
        <v>43440.9140625</v>
      </c>
      <c r="C71">
        <f t="shared" si="1"/>
        <v>22094.0859375</v>
      </c>
      <c r="D71">
        <v>69</v>
      </c>
      <c r="E71">
        <v>43415.609375</v>
      </c>
      <c r="G71">
        <v>69</v>
      </c>
      <c r="H71">
        <v>44417.95703125</v>
      </c>
      <c r="K71">
        <v>69</v>
      </c>
      <c r="L71">
        <v>43884.58984375</v>
      </c>
      <c r="N71">
        <v>69</v>
      </c>
      <c r="O71">
        <v>43254.41015625</v>
      </c>
      <c r="Q71">
        <v>69</v>
      </c>
      <c r="R71">
        <v>45184.68359375</v>
      </c>
      <c r="T71">
        <v>69</v>
      </c>
      <c r="U71">
        <v>43754.48046875</v>
      </c>
      <c r="W71">
        <v>69</v>
      </c>
      <c r="X71">
        <v>43158.078125</v>
      </c>
      <c r="Z71">
        <v>69</v>
      </c>
      <c r="AA71">
        <v>45316.48046875</v>
      </c>
    </row>
    <row r="72" spans="1:27">
      <c r="A72">
        <v>70</v>
      </c>
      <c r="B72">
        <v>43409.43359375</v>
      </c>
      <c r="C72">
        <f t="shared" si="1"/>
        <v>22125.56640625</v>
      </c>
      <c r="D72">
        <v>70</v>
      </c>
      <c r="E72">
        <v>43431.17578125</v>
      </c>
      <c r="G72">
        <v>70</v>
      </c>
      <c r="H72">
        <v>44359.0859375</v>
      </c>
      <c r="K72">
        <v>70</v>
      </c>
      <c r="L72">
        <v>43886</v>
      </c>
      <c r="N72">
        <v>70</v>
      </c>
      <c r="O72">
        <v>43363.41015625</v>
      </c>
      <c r="Q72">
        <v>70</v>
      </c>
      <c r="R72">
        <v>45218.58984375</v>
      </c>
      <c r="T72">
        <v>70</v>
      </c>
      <c r="U72">
        <v>43745.0390625</v>
      </c>
      <c r="W72">
        <v>70</v>
      </c>
      <c r="X72">
        <v>43199.359375</v>
      </c>
      <c r="Z72">
        <v>70</v>
      </c>
      <c r="AA72">
        <v>45332.16015625</v>
      </c>
    </row>
    <row r="73" spans="1:27">
      <c r="A73">
        <v>71</v>
      </c>
      <c r="B73">
        <v>43391.65234375</v>
      </c>
      <c r="C73">
        <f t="shared" si="1"/>
        <v>22143.34765625</v>
      </c>
      <c r="D73">
        <v>71</v>
      </c>
      <c r="E73">
        <v>43444.34765625</v>
      </c>
      <c r="G73">
        <v>71</v>
      </c>
      <c r="H73">
        <v>44341.34765625</v>
      </c>
      <c r="K73">
        <v>71</v>
      </c>
      <c r="L73">
        <v>43877.41015625</v>
      </c>
      <c r="N73">
        <v>71</v>
      </c>
      <c r="O73">
        <v>43445.046875</v>
      </c>
      <c r="Q73">
        <v>71</v>
      </c>
      <c r="R73">
        <v>45246.08984375</v>
      </c>
      <c r="T73">
        <v>71</v>
      </c>
      <c r="U73">
        <v>43788.12109375</v>
      </c>
      <c r="W73">
        <v>71</v>
      </c>
      <c r="X73">
        <v>43239.55859375</v>
      </c>
      <c r="Z73">
        <v>71</v>
      </c>
      <c r="AA73">
        <v>45308.078125</v>
      </c>
    </row>
    <row r="74" spans="1:27">
      <c r="A74">
        <v>72</v>
      </c>
      <c r="B74">
        <v>43396.87109375</v>
      </c>
      <c r="C74">
        <f t="shared" si="1"/>
        <v>22138.12890625</v>
      </c>
      <c r="D74">
        <v>72</v>
      </c>
      <c r="E74">
        <v>43464.17578125</v>
      </c>
      <c r="G74">
        <v>72</v>
      </c>
      <c r="H74">
        <v>44360.6953125</v>
      </c>
      <c r="K74">
        <v>72</v>
      </c>
      <c r="L74">
        <v>43892.046875</v>
      </c>
      <c r="N74">
        <v>72</v>
      </c>
      <c r="O74">
        <v>43464</v>
      </c>
      <c r="Q74">
        <v>72</v>
      </c>
      <c r="R74">
        <v>45290.86328125</v>
      </c>
      <c r="T74">
        <v>72</v>
      </c>
      <c r="U74">
        <v>43841.359375</v>
      </c>
      <c r="W74">
        <v>72</v>
      </c>
      <c r="X74">
        <v>43235.12109375</v>
      </c>
      <c r="Z74">
        <v>72</v>
      </c>
      <c r="AA74">
        <v>45301.19921875</v>
      </c>
    </row>
    <row r="75" spans="1:27">
      <c r="A75">
        <v>73</v>
      </c>
      <c r="B75">
        <v>43407.5234375</v>
      </c>
      <c r="C75">
        <f t="shared" si="1"/>
        <v>22127.4765625</v>
      </c>
      <c r="D75">
        <v>73</v>
      </c>
      <c r="E75">
        <v>43453.17578125</v>
      </c>
      <c r="G75">
        <v>73</v>
      </c>
      <c r="H75">
        <v>44337.82421875</v>
      </c>
      <c r="K75">
        <v>73</v>
      </c>
      <c r="L75">
        <v>43953</v>
      </c>
      <c r="N75">
        <v>73</v>
      </c>
      <c r="O75">
        <v>43494.68359375</v>
      </c>
      <c r="Q75">
        <v>73</v>
      </c>
      <c r="R75">
        <v>45311.86328125</v>
      </c>
      <c r="T75">
        <v>73</v>
      </c>
      <c r="U75">
        <v>43838.6796875</v>
      </c>
      <c r="W75">
        <v>73</v>
      </c>
      <c r="X75">
        <v>43258.48046875</v>
      </c>
      <c r="Z75">
        <v>73</v>
      </c>
      <c r="AA75">
        <v>45303.078125</v>
      </c>
    </row>
    <row r="76" spans="1:27">
      <c r="A76">
        <v>74</v>
      </c>
      <c r="B76">
        <v>43396.26171875</v>
      </c>
      <c r="C76">
        <f t="shared" si="1"/>
        <v>22138.73828125</v>
      </c>
      <c r="D76">
        <v>74</v>
      </c>
      <c r="E76">
        <v>43466.87109375</v>
      </c>
      <c r="G76">
        <v>74</v>
      </c>
      <c r="H76">
        <v>44338.87109375</v>
      </c>
      <c r="K76">
        <v>74</v>
      </c>
      <c r="L76">
        <v>44000.81640625</v>
      </c>
      <c r="N76">
        <v>74</v>
      </c>
      <c r="O76">
        <v>43517.953125</v>
      </c>
      <c r="Q76">
        <v>74</v>
      </c>
      <c r="R76">
        <v>45308.046875</v>
      </c>
      <c r="T76">
        <v>74</v>
      </c>
      <c r="U76">
        <v>43824.078125</v>
      </c>
      <c r="W76">
        <v>74</v>
      </c>
      <c r="X76">
        <v>43269.3203125</v>
      </c>
      <c r="Z76">
        <v>74</v>
      </c>
      <c r="AA76">
        <v>45309.3203125</v>
      </c>
    </row>
    <row r="77" spans="1:27">
      <c r="A77">
        <v>75</v>
      </c>
      <c r="B77">
        <v>43400.95703125</v>
      </c>
      <c r="C77">
        <f t="shared" si="1"/>
        <v>22134.04296875</v>
      </c>
      <c r="D77">
        <v>75</v>
      </c>
      <c r="E77">
        <v>43530.21875</v>
      </c>
      <c r="G77">
        <v>75</v>
      </c>
      <c r="H77">
        <v>44292.390625</v>
      </c>
      <c r="K77">
        <v>75</v>
      </c>
      <c r="L77">
        <v>44046.58984375</v>
      </c>
      <c r="N77">
        <v>75</v>
      </c>
      <c r="O77">
        <v>43510.68359375</v>
      </c>
      <c r="Q77">
        <v>75</v>
      </c>
      <c r="R77">
        <v>45282.2265625</v>
      </c>
      <c r="T77">
        <v>75</v>
      </c>
      <c r="U77">
        <v>43803.9609375</v>
      </c>
      <c r="W77">
        <v>75</v>
      </c>
      <c r="X77">
        <v>43241.23828125</v>
      </c>
      <c r="Z77">
        <v>75</v>
      </c>
      <c r="AA77">
        <v>45320.359375</v>
      </c>
    </row>
    <row r="78" spans="1:27">
      <c r="A78">
        <v>76</v>
      </c>
      <c r="B78">
        <v>43427</v>
      </c>
      <c r="C78">
        <f t="shared" si="1"/>
        <v>22108</v>
      </c>
      <c r="D78">
        <v>76</v>
      </c>
      <c r="E78">
        <v>43540.82421875</v>
      </c>
      <c r="G78">
        <v>76</v>
      </c>
      <c r="H78">
        <v>44275.0859375</v>
      </c>
      <c r="K78">
        <v>76</v>
      </c>
      <c r="L78">
        <v>43985.2265625</v>
      </c>
      <c r="N78">
        <v>76</v>
      </c>
      <c r="O78">
        <v>43478.18359375</v>
      </c>
      <c r="Q78">
        <v>76</v>
      </c>
      <c r="R78">
        <v>45283.91015625</v>
      </c>
      <c r="T78">
        <v>76</v>
      </c>
      <c r="U78">
        <v>43802.0390625</v>
      </c>
      <c r="W78">
        <v>76</v>
      </c>
      <c r="X78">
        <v>43243.078125</v>
      </c>
      <c r="Z78">
        <v>76</v>
      </c>
      <c r="AA78">
        <v>45322.16015625</v>
      </c>
    </row>
    <row r="79" spans="1:27">
      <c r="A79">
        <v>77</v>
      </c>
      <c r="B79">
        <v>43412.87109375</v>
      </c>
      <c r="C79">
        <f t="shared" si="1"/>
        <v>22122.12890625</v>
      </c>
      <c r="D79">
        <v>77</v>
      </c>
      <c r="E79">
        <v>43571.87109375</v>
      </c>
      <c r="G79">
        <v>77</v>
      </c>
      <c r="H79">
        <v>44357.9140625</v>
      </c>
      <c r="K79">
        <v>77</v>
      </c>
      <c r="L79">
        <v>44003.18359375</v>
      </c>
      <c r="N79">
        <v>77</v>
      </c>
      <c r="O79">
        <v>43421</v>
      </c>
      <c r="Q79">
        <v>77</v>
      </c>
      <c r="R79">
        <v>45289.13671875</v>
      </c>
      <c r="T79">
        <v>77</v>
      </c>
      <c r="U79">
        <v>43819.9609375</v>
      </c>
      <c r="W79">
        <v>77</v>
      </c>
      <c r="X79">
        <v>43260.6015625</v>
      </c>
      <c r="Z79">
        <v>77</v>
      </c>
      <c r="AA79">
        <v>45328.078125</v>
      </c>
    </row>
    <row r="80" spans="1:27">
      <c r="A80">
        <v>78</v>
      </c>
      <c r="B80">
        <v>43424.43359375</v>
      </c>
      <c r="C80">
        <f t="shared" si="1"/>
        <v>22110.56640625</v>
      </c>
      <c r="D80">
        <v>78</v>
      </c>
      <c r="E80">
        <v>43521.4765625</v>
      </c>
      <c r="G80">
        <v>78</v>
      </c>
      <c r="H80">
        <v>44281.87109375</v>
      </c>
      <c r="K80">
        <v>78</v>
      </c>
      <c r="L80">
        <v>44083.86328125</v>
      </c>
      <c r="N80">
        <v>78</v>
      </c>
      <c r="O80">
        <v>43401.453125</v>
      </c>
      <c r="Q80">
        <v>78</v>
      </c>
      <c r="R80">
        <v>45298.08984375</v>
      </c>
      <c r="T80">
        <v>78</v>
      </c>
      <c r="U80">
        <v>43871.640625</v>
      </c>
      <c r="W80">
        <v>78</v>
      </c>
      <c r="X80">
        <v>43293.640625</v>
      </c>
      <c r="Z80">
        <v>78</v>
      </c>
      <c r="AA80">
        <v>45328.0390625</v>
      </c>
    </row>
    <row r="81" spans="1:27">
      <c r="A81">
        <v>79</v>
      </c>
      <c r="B81">
        <v>43405.390625</v>
      </c>
      <c r="C81">
        <f t="shared" si="1"/>
        <v>22129.609375</v>
      </c>
      <c r="D81">
        <v>79</v>
      </c>
      <c r="E81">
        <v>43483.5234375</v>
      </c>
      <c r="G81">
        <v>79</v>
      </c>
      <c r="H81">
        <v>44217.21875</v>
      </c>
      <c r="K81">
        <v>79</v>
      </c>
      <c r="L81">
        <v>43982.7734375</v>
      </c>
      <c r="N81">
        <v>79</v>
      </c>
      <c r="O81">
        <v>43373.5</v>
      </c>
      <c r="Q81">
        <v>79</v>
      </c>
      <c r="R81">
        <v>45292.68359375</v>
      </c>
      <c r="T81">
        <v>79</v>
      </c>
      <c r="U81">
        <v>43818.51953125</v>
      </c>
      <c r="W81">
        <v>79</v>
      </c>
      <c r="X81">
        <v>43302.078125</v>
      </c>
      <c r="Z81">
        <v>79</v>
      </c>
      <c r="AA81">
        <v>45304.48046875</v>
      </c>
    </row>
    <row r="82" spans="1:27">
      <c r="A82">
        <v>80</v>
      </c>
      <c r="B82">
        <v>43311.56640625</v>
      </c>
      <c r="C82">
        <f t="shared" si="1"/>
        <v>22223.43359375</v>
      </c>
      <c r="D82">
        <v>80</v>
      </c>
      <c r="E82">
        <v>43513.0859375</v>
      </c>
      <c r="G82">
        <v>80</v>
      </c>
      <c r="H82">
        <v>44204.65234375</v>
      </c>
      <c r="K82">
        <v>80</v>
      </c>
      <c r="L82">
        <v>43998.453125</v>
      </c>
      <c r="N82">
        <v>80</v>
      </c>
      <c r="O82">
        <v>43370.5</v>
      </c>
      <c r="Q82">
        <v>80</v>
      </c>
      <c r="R82">
        <v>45337.5</v>
      </c>
      <c r="T82">
        <v>80</v>
      </c>
      <c r="U82">
        <v>43807.078125</v>
      </c>
      <c r="W82">
        <v>80</v>
      </c>
      <c r="X82">
        <v>43287.71875</v>
      </c>
      <c r="Z82">
        <v>80</v>
      </c>
      <c r="AA82">
        <v>45261.3984375</v>
      </c>
    </row>
    <row r="83" spans="1:27">
      <c r="A83">
        <v>81</v>
      </c>
      <c r="B83">
        <v>43360.04296875</v>
      </c>
      <c r="C83">
        <f t="shared" si="1"/>
        <v>22174.95703125</v>
      </c>
      <c r="D83">
        <v>81</v>
      </c>
      <c r="E83">
        <v>43526.12890625</v>
      </c>
      <c r="G83">
        <v>81</v>
      </c>
      <c r="H83">
        <v>44257.78125</v>
      </c>
      <c r="K83">
        <v>81</v>
      </c>
      <c r="L83">
        <v>43851.18359375</v>
      </c>
      <c r="N83">
        <v>81</v>
      </c>
      <c r="O83">
        <v>43364.546875</v>
      </c>
      <c r="Q83">
        <v>81</v>
      </c>
      <c r="R83">
        <v>45287.2734375</v>
      </c>
      <c r="T83">
        <v>81</v>
      </c>
      <c r="U83">
        <v>43822.83984375</v>
      </c>
      <c r="W83">
        <v>81</v>
      </c>
      <c r="X83">
        <v>43268</v>
      </c>
      <c r="Z83">
        <v>81</v>
      </c>
      <c r="AA83">
        <v>45240.83984375</v>
      </c>
    </row>
    <row r="84" spans="1:27">
      <c r="A84">
        <v>82</v>
      </c>
      <c r="B84">
        <v>43463.609375</v>
      </c>
      <c r="C84">
        <f t="shared" si="1"/>
        <v>22071.390625</v>
      </c>
      <c r="D84">
        <v>82</v>
      </c>
      <c r="E84">
        <v>43613.04296875</v>
      </c>
      <c r="G84">
        <v>82</v>
      </c>
      <c r="H84">
        <v>44358.5234375</v>
      </c>
      <c r="K84">
        <v>82</v>
      </c>
      <c r="L84">
        <v>43933.453125</v>
      </c>
      <c r="N84">
        <v>82</v>
      </c>
      <c r="O84">
        <v>43370.36328125</v>
      </c>
      <c r="Q84">
        <v>82</v>
      </c>
      <c r="R84">
        <v>45295.2734375</v>
      </c>
      <c r="T84">
        <v>82</v>
      </c>
      <c r="U84">
        <v>43783.80078125</v>
      </c>
      <c r="W84">
        <v>82</v>
      </c>
      <c r="X84">
        <v>43215.9609375</v>
      </c>
      <c r="Z84">
        <v>82</v>
      </c>
      <c r="AA84">
        <v>45149.55859375</v>
      </c>
    </row>
    <row r="85" spans="1:27">
      <c r="A85">
        <v>83</v>
      </c>
      <c r="B85">
        <v>43448.609375</v>
      </c>
      <c r="C85">
        <f t="shared" si="1"/>
        <v>22086.390625</v>
      </c>
      <c r="D85">
        <v>83</v>
      </c>
      <c r="E85">
        <v>43630.609375</v>
      </c>
      <c r="G85">
        <v>83</v>
      </c>
      <c r="H85">
        <v>44385.04296875</v>
      </c>
      <c r="K85">
        <v>83</v>
      </c>
      <c r="L85">
        <v>43904.2734375</v>
      </c>
      <c r="N85">
        <v>83</v>
      </c>
      <c r="O85">
        <v>43361.046875</v>
      </c>
      <c r="Q85">
        <v>83</v>
      </c>
      <c r="R85">
        <v>45276.453125</v>
      </c>
      <c r="T85">
        <v>83</v>
      </c>
      <c r="U85">
        <v>43801.3984375</v>
      </c>
      <c r="W85">
        <v>83</v>
      </c>
      <c r="X85">
        <v>43191.44140625</v>
      </c>
      <c r="Z85">
        <v>83</v>
      </c>
      <c r="AA85">
        <v>45158.23828125</v>
      </c>
    </row>
    <row r="86" spans="1:27">
      <c r="A86">
        <v>84</v>
      </c>
      <c r="B86">
        <v>43343.390625</v>
      </c>
      <c r="C86">
        <f t="shared" si="1"/>
        <v>22191.609375</v>
      </c>
      <c r="D86">
        <v>84</v>
      </c>
      <c r="E86">
        <v>43497.3046875</v>
      </c>
      <c r="G86">
        <v>84</v>
      </c>
      <c r="H86">
        <v>44248.4765625</v>
      </c>
      <c r="K86">
        <v>84</v>
      </c>
      <c r="L86">
        <v>43894.86328125</v>
      </c>
      <c r="N86">
        <v>84</v>
      </c>
      <c r="O86">
        <v>43360.18359375</v>
      </c>
      <c r="Q86">
        <v>84</v>
      </c>
      <c r="R86">
        <v>45302.18359375</v>
      </c>
      <c r="T86">
        <v>84</v>
      </c>
      <c r="U86">
        <v>43792.83984375</v>
      </c>
      <c r="W86">
        <v>84</v>
      </c>
      <c r="X86">
        <v>43132.3203125</v>
      </c>
      <c r="Z86">
        <v>84</v>
      </c>
      <c r="AA86">
        <v>45145.640625</v>
      </c>
    </row>
    <row r="87" spans="1:27">
      <c r="A87">
        <v>85</v>
      </c>
      <c r="B87">
        <v>43358.3046875</v>
      </c>
      <c r="C87">
        <f t="shared" si="1"/>
        <v>22176.6953125</v>
      </c>
      <c r="D87">
        <v>85</v>
      </c>
      <c r="E87">
        <v>43480.9140625</v>
      </c>
      <c r="G87">
        <v>85</v>
      </c>
      <c r="H87">
        <v>44177.12890625</v>
      </c>
      <c r="K87">
        <v>85</v>
      </c>
      <c r="L87">
        <v>43865.68359375</v>
      </c>
      <c r="N87">
        <v>85</v>
      </c>
      <c r="O87">
        <v>43323.453125</v>
      </c>
      <c r="Q87">
        <v>85</v>
      </c>
      <c r="R87">
        <v>45252.5</v>
      </c>
      <c r="T87">
        <v>85</v>
      </c>
      <c r="U87">
        <v>43749.23828125</v>
      </c>
      <c r="W87">
        <v>85</v>
      </c>
      <c r="X87">
        <v>43163.3984375</v>
      </c>
      <c r="Z87">
        <v>85</v>
      </c>
      <c r="AA87">
        <v>45177.359375</v>
      </c>
    </row>
    <row r="88" spans="1:27">
      <c r="A88">
        <v>86</v>
      </c>
      <c r="B88">
        <v>43338.87109375</v>
      </c>
      <c r="C88">
        <f t="shared" si="1"/>
        <v>22196.12890625</v>
      </c>
      <c r="D88">
        <v>86</v>
      </c>
      <c r="E88">
        <v>43500.5234375</v>
      </c>
      <c r="G88">
        <v>86</v>
      </c>
      <c r="H88">
        <v>44194.04296875</v>
      </c>
      <c r="K88">
        <v>86</v>
      </c>
      <c r="L88">
        <v>43907.453125</v>
      </c>
      <c r="N88">
        <v>86</v>
      </c>
      <c r="O88">
        <v>43335.13671875</v>
      </c>
      <c r="Q88">
        <v>86</v>
      </c>
      <c r="R88">
        <v>45241.63671875</v>
      </c>
      <c r="T88">
        <v>86</v>
      </c>
      <c r="U88">
        <v>43750.83984375</v>
      </c>
      <c r="W88">
        <v>86</v>
      </c>
      <c r="X88">
        <v>43163.87890625</v>
      </c>
      <c r="Z88">
        <v>86</v>
      </c>
      <c r="AA88">
        <v>45204.359375</v>
      </c>
    </row>
    <row r="89" spans="1:27">
      <c r="A89">
        <v>87</v>
      </c>
      <c r="B89">
        <v>43365.5234375</v>
      </c>
      <c r="C89">
        <f t="shared" si="1"/>
        <v>22169.4765625</v>
      </c>
      <c r="D89">
        <v>87</v>
      </c>
      <c r="E89">
        <v>43548.04296875</v>
      </c>
      <c r="G89">
        <v>87</v>
      </c>
      <c r="H89">
        <v>44197.3046875</v>
      </c>
      <c r="K89">
        <v>87</v>
      </c>
      <c r="L89">
        <v>43912.68359375</v>
      </c>
      <c r="N89">
        <v>87</v>
      </c>
      <c r="O89">
        <v>43316.7734375</v>
      </c>
      <c r="Q89">
        <v>87</v>
      </c>
      <c r="R89">
        <v>45175.36328125</v>
      </c>
      <c r="T89">
        <v>87</v>
      </c>
      <c r="U89">
        <v>43804.359375</v>
      </c>
      <c r="W89">
        <v>87</v>
      </c>
      <c r="X89">
        <v>43121.640625</v>
      </c>
      <c r="Z89">
        <v>87</v>
      </c>
      <c r="AA89">
        <v>45236.51953125</v>
      </c>
    </row>
    <row r="90" spans="1:27">
      <c r="A90">
        <v>88</v>
      </c>
      <c r="B90">
        <v>43356.04296875</v>
      </c>
      <c r="C90">
        <f t="shared" si="1"/>
        <v>22178.95703125</v>
      </c>
      <c r="D90">
        <v>88</v>
      </c>
      <c r="E90">
        <v>43549.390625</v>
      </c>
      <c r="G90">
        <v>88</v>
      </c>
      <c r="H90">
        <v>44199.609375</v>
      </c>
      <c r="K90">
        <v>88</v>
      </c>
      <c r="L90">
        <v>43873.36328125</v>
      </c>
      <c r="N90">
        <v>88</v>
      </c>
      <c r="O90">
        <v>43302.86328125</v>
      </c>
      <c r="Q90">
        <v>88</v>
      </c>
      <c r="R90">
        <v>45194.18359375</v>
      </c>
      <c r="T90">
        <v>88</v>
      </c>
      <c r="U90">
        <v>43854.83984375</v>
      </c>
      <c r="W90">
        <v>88</v>
      </c>
      <c r="X90">
        <v>43150.6796875</v>
      </c>
      <c r="Z90">
        <v>88</v>
      </c>
      <c r="AA90">
        <v>45265.51953125</v>
      </c>
    </row>
    <row r="91" spans="1:27">
      <c r="A91">
        <v>89</v>
      </c>
      <c r="B91">
        <v>43314.6953125</v>
      </c>
      <c r="C91">
        <f t="shared" si="1"/>
        <v>22220.3046875</v>
      </c>
      <c r="D91">
        <v>89</v>
      </c>
      <c r="E91">
        <v>43497.6953125</v>
      </c>
      <c r="G91">
        <v>89</v>
      </c>
      <c r="H91">
        <v>44103.4765625</v>
      </c>
      <c r="K91">
        <v>89</v>
      </c>
      <c r="L91">
        <v>43844.046875</v>
      </c>
      <c r="N91">
        <v>89</v>
      </c>
      <c r="O91">
        <v>43267.58984375</v>
      </c>
      <c r="Q91">
        <v>89</v>
      </c>
      <c r="R91">
        <v>45189.68359375</v>
      </c>
      <c r="T91">
        <v>89</v>
      </c>
      <c r="U91">
        <v>43801.078125</v>
      </c>
      <c r="W91">
        <v>89</v>
      </c>
      <c r="X91">
        <v>43165.83984375</v>
      </c>
      <c r="Z91">
        <v>89</v>
      </c>
      <c r="AA91">
        <v>45270.51953125</v>
      </c>
    </row>
    <row r="92" spans="1:27">
      <c r="A92">
        <v>90</v>
      </c>
      <c r="B92">
        <v>43357.73828125</v>
      </c>
      <c r="C92">
        <f t="shared" si="1"/>
        <v>22177.26171875</v>
      </c>
      <c r="D92">
        <v>90</v>
      </c>
      <c r="E92">
        <v>43552.87109375</v>
      </c>
      <c r="G92">
        <v>90</v>
      </c>
      <c r="H92">
        <v>44151</v>
      </c>
      <c r="K92">
        <v>90</v>
      </c>
      <c r="L92">
        <v>43766.31640625</v>
      </c>
      <c r="N92">
        <v>90</v>
      </c>
      <c r="O92">
        <v>43233.08984375</v>
      </c>
      <c r="Q92">
        <v>90</v>
      </c>
      <c r="R92">
        <v>45209.58984375</v>
      </c>
      <c r="T92">
        <v>90</v>
      </c>
      <c r="U92">
        <v>43819.87890625</v>
      </c>
      <c r="W92">
        <v>90</v>
      </c>
      <c r="X92">
        <v>43230.640625</v>
      </c>
      <c r="Z92">
        <v>90</v>
      </c>
      <c r="AA92">
        <v>45250.76171875</v>
      </c>
    </row>
    <row r="93" spans="1:27">
      <c r="A93">
        <v>91</v>
      </c>
      <c r="B93">
        <v>43350.34765625</v>
      </c>
      <c r="C93">
        <f t="shared" si="1"/>
        <v>22184.65234375</v>
      </c>
      <c r="D93">
        <v>91</v>
      </c>
      <c r="E93">
        <v>43546</v>
      </c>
      <c r="G93">
        <v>91</v>
      </c>
      <c r="H93">
        <v>44146.26171875</v>
      </c>
      <c r="K93">
        <v>91</v>
      </c>
      <c r="L93">
        <v>43713.58984375</v>
      </c>
      <c r="N93">
        <v>91</v>
      </c>
      <c r="O93">
        <v>43249.953125</v>
      </c>
      <c r="Q93">
        <v>91</v>
      </c>
      <c r="R93">
        <v>45146.31640625</v>
      </c>
      <c r="T93">
        <v>91</v>
      </c>
      <c r="U93">
        <v>43829.3984375</v>
      </c>
      <c r="W93">
        <v>91</v>
      </c>
      <c r="X93">
        <v>43306.28125</v>
      </c>
      <c r="Z93">
        <v>91</v>
      </c>
      <c r="AA93">
        <v>45252.078125</v>
      </c>
    </row>
    <row r="94" spans="1:27">
      <c r="A94">
        <v>92</v>
      </c>
      <c r="B94">
        <v>43340</v>
      </c>
      <c r="C94">
        <f t="shared" si="1"/>
        <v>22195</v>
      </c>
      <c r="D94">
        <v>92</v>
      </c>
      <c r="E94">
        <v>43497.78125</v>
      </c>
      <c r="G94">
        <v>92</v>
      </c>
      <c r="H94">
        <v>44064.12890625</v>
      </c>
      <c r="K94">
        <v>92</v>
      </c>
      <c r="L94">
        <v>43729.546875</v>
      </c>
      <c r="N94">
        <v>92</v>
      </c>
      <c r="O94">
        <v>43254.453125</v>
      </c>
      <c r="Q94">
        <v>92</v>
      </c>
      <c r="R94">
        <v>45137.2734375</v>
      </c>
      <c r="T94">
        <v>92</v>
      </c>
      <c r="U94">
        <v>43835.9609375</v>
      </c>
      <c r="W94">
        <v>92</v>
      </c>
      <c r="X94">
        <v>43347.23828125</v>
      </c>
      <c r="Z94">
        <v>92</v>
      </c>
      <c r="AA94">
        <v>45220.55859375</v>
      </c>
    </row>
    <row r="95" spans="1:27">
      <c r="A95">
        <v>93</v>
      </c>
      <c r="B95">
        <v>43331.34765625</v>
      </c>
      <c r="C95">
        <f t="shared" si="1"/>
        <v>22203.65234375</v>
      </c>
      <c r="D95">
        <v>93</v>
      </c>
      <c r="E95">
        <v>43475.5234375</v>
      </c>
      <c r="G95">
        <v>93</v>
      </c>
      <c r="H95">
        <v>44041.0859375</v>
      </c>
      <c r="K95">
        <v>93</v>
      </c>
      <c r="L95">
        <v>43723.68359375</v>
      </c>
      <c r="N95">
        <v>93</v>
      </c>
      <c r="O95">
        <v>43286.36328125</v>
      </c>
      <c r="Q95">
        <v>93</v>
      </c>
      <c r="R95">
        <v>45134.7734375</v>
      </c>
      <c r="T95">
        <v>93</v>
      </c>
      <c r="U95">
        <v>43813.19921875</v>
      </c>
      <c r="W95">
        <v>93</v>
      </c>
      <c r="X95">
        <v>43389.44140625</v>
      </c>
      <c r="Z95">
        <v>93</v>
      </c>
      <c r="AA95">
        <v>45211.921875</v>
      </c>
    </row>
    <row r="96" spans="1:27">
      <c r="A96">
        <v>94</v>
      </c>
      <c r="B96">
        <v>43350.78125</v>
      </c>
      <c r="C96">
        <f t="shared" si="1"/>
        <v>22184.21875</v>
      </c>
      <c r="D96">
        <v>94</v>
      </c>
      <c r="E96">
        <v>43466.4765625</v>
      </c>
      <c r="G96">
        <v>94</v>
      </c>
      <c r="H96">
        <v>44044.0859375</v>
      </c>
      <c r="K96">
        <v>94</v>
      </c>
      <c r="L96">
        <v>43713.546875</v>
      </c>
      <c r="N96">
        <v>94</v>
      </c>
      <c r="O96">
        <v>43285.2734375</v>
      </c>
      <c r="Q96">
        <v>94</v>
      </c>
      <c r="R96">
        <v>45114.86328125</v>
      </c>
      <c r="T96">
        <v>94</v>
      </c>
      <c r="U96">
        <v>43829.71875</v>
      </c>
      <c r="W96">
        <v>94</v>
      </c>
      <c r="X96">
        <v>43417.51953125</v>
      </c>
      <c r="Z96">
        <v>94</v>
      </c>
      <c r="AA96">
        <v>45238.16015625</v>
      </c>
    </row>
    <row r="97" spans="1:27">
      <c r="A97">
        <v>95</v>
      </c>
      <c r="B97">
        <v>43396.0859375</v>
      </c>
      <c r="C97">
        <f t="shared" si="1"/>
        <v>22138.9140625</v>
      </c>
      <c r="D97">
        <v>95</v>
      </c>
      <c r="E97">
        <v>43485</v>
      </c>
      <c r="G97">
        <v>95</v>
      </c>
      <c r="H97">
        <v>44055.390625</v>
      </c>
      <c r="K97">
        <v>95</v>
      </c>
      <c r="L97">
        <v>43683.2265625</v>
      </c>
      <c r="N97">
        <v>95</v>
      </c>
      <c r="O97">
        <v>43289.81640625</v>
      </c>
      <c r="Q97">
        <v>95</v>
      </c>
      <c r="R97">
        <v>45078.7734375</v>
      </c>
      <c r="T97">
        <v>95</v>
      </c>
      <c r="U97">
        <v>43901.76171875</v>
      </c>
      <c r="W97">
        <v>95</v>
      </c>
      <c r="X97">
        <v>43432.87890625</v>
      </c>
      <c r="Z97">
        <v>95</v>
      </c>
      <c r="AA97">
        <v>45278.80078125</v>
      </c>
    </row>
    <row r="98" spans="1:27">
      <c r="A98">
        <v>96</v>
      </c>
      <c r="B98">
        <v>43366.5234375</v>
      </c>
      <c r="C98">
        <f t="shared" si="1"/>
        <v>22168.4765625</v>
      </c>
      <c r="D98">
        <v>96</v>
      </c>
      <c r="E98">
        <v>43512.87109375</v>
      </c>
      <c r="G98">
        <v>96</v>
      </c>
      <c r="H98">
        <v>44061.3046875</v>
      </c>
      <c r="K98">
        <v>96</v>
      </c>
      <c r="L98">
        <v>43683.58984375</v>
      </c>
      <c r="N98">
        <v>96</v>
      </c>
      <c r="O98">
        <v>43301.2265625</v>
      </c>
      <c r="Q98">
        <v>96</v>
      </c>
      <c r="R98">
        <v>45050.2265625</v>
      </c>
      <c r="T98">
        <v>96</v>
      </c>
      <c r="U98">
        <v>43982.16015625</v>
      </c>
      <c r="W98">
        <v>96</v>
      </c>
      <c r="X98">
        <v>43422.51953125</v>
      </c>
      <c r="Z98">
        <v>96</v>
      </c>
      <c r="AA98">
        <v>45290.3984375</v>
      </c>
    </row>
    <row r="99" spans="1:27">
      <c r="A99">
        <v>97</v>
      </c>
      <c r="B99">
        <v>43309.82421875</v>
      </c>
      <c r="C99">
        <f t="shared" si="1"/>
        <v>22225.17578125</v>
      </c>
      <c r="D99">
        <v>97</v>
      </c>
      <c r="E99">
        <v>43500.21875</v>
      </c>
      <c r="G99">
        <v>97</v>
      </c>
      <c r="H99">
        <v>44006.95703125</v>
      </c>
      <c r="K99">
        <v>97</v>
      </c>
      <c r="L99">
        <v>43700.81640625</v>
      </c>
      <c r="N99">
        <v>97</v>
      </c>
      <c r="O99">
        <v>43297.91015625</v>
      </c>
      <c r="Q99">
        <v>97</v>
      </c>
      <c r="R99">
        <v>45039.81640625</v>
      </c>
      <c r="T99">
        <v>97</v>
      </c>
      <c r="U99">
        <v>44009.48046875</v>
      </c>
      <c r="W99">
        <v>97</v>
      </c>
      <c r="X99">
        <v>43383.71875</v>
      </c>
      <c r="Z99">
        <v>97</v>
      </c>
      <c r="AA99">
        <v>45263.76171875</v>
      </c>
    </row>
    <row r="100" spans="1:27">
      <c r="A100">
        <v>98</v>
      </c>
      <c r="B100">
        <v>43299.17578125</v>
      </c>
      <c r="C100">
        <f t="shared" si="1"/>
        <v>22235.82421875</v>
      </c>
      <c r="D100">
        <v>98</v>
      </c>
      <c r="E100">
        <v>43470.78125</v>
      </c>
      <c r="G100">
        <v>98</v>
      </c>
      <c r="H100">
        <v>44027.87109375</v>
      </c>
      <c r="K100">
        <v>98</v>
      </c>
      <c r="L100">
        <v>43740.5</v>
      </c>
      <c r="N100">
        <v>98</v>
      </c>
      <c r="O100">
        <v>43289.41015625</v>
      </c>
      <c r="Q100">
        <v>98</v>
      </c>
      <c r="R100">
        <v>45039.36328125</v>
      </c>
      <c r="T100">
        <v>98</v>
      </c>
      <c r="U100">
        <v>43972.078125</v>
      </c>
      <c r="W100">
        <v>98</v>
      </c>
      <c r="X100">
        <v>43334.28125</v>
      </c>
      <c r="Z100">
        <v>98</v>
      </c>
      <c r="AA100">
        <v>45224.71875</v>
      </c>
    </row>
    <row r="101" spans="1:27">
      <c r="A101">
        <v>99</v>
      </c>
      <c r="B101">
        <v>43303.95703125</v>
      </c>
      <c r="C101">
        <f t="shared" si="1"/>
        <v>22231.04296875</v>
      </c>
      <c r="D101">
        <v>99</v>
      </c>
      <c r="E101">
        <v>43438.04296875</v>
      </c>
      <c r="G101">
        <v>99</v>
      </c>
      <c r="H101">
        <v>44032.9140625</v>
      </c>
      <c r="K101">
        <v>99</v>
      </c>
      <c r="L101">
        <v>43789.36328125</v>
      </c>
      <c r="N101">
        <v>99</v>
      </c>
      <c r="O101">
        <v>43294.2734375</v>
      </c>
      <c r="Q101">
        <v>99</v>
      </c>
      <c r="R101">
        <v>45042.046875</v>
      </c>
      <c r="T101">
        <v>99</v>
      </c>
      <c r="U101">
        <v>43949.921875</v>
      </c>
      <c r="W101">
        <v>99</v>
      </c>
      <c r="X101">
        <v>43302.48046875</v>
      </c>
      <c r="Z101">
        <v>99</v>
      </c>
      <c r="AA101">
        <v>45269.80078125</v>
      </c>
    </row>
    <row r="102" spans="1:27">
      <c r="A102">
        <v>100</v>
      </c>
      <c r="B102">
        <v>43300.65234375</v>
      </c>
      <c r="C102">
        <f t="shared" si="1"/>
        <v>22234.34765625</v>
      </c>
      <c r="D102">
        <v>100</v>
      </c>
      <c r="E102">
        <v>43449.95703125</v>
      </c>
      <c r="G102">
        <v>100</v>
      </c>
      <c r="H102">
        <v>44031.6953125</v>
      </c>
      <c r="K102">
        <v>100</v>
      </c>
      <c r="L102">
        <v>43741.63671875</v>
      </c>
      <c r="N102">
        <v>100</v>
      </c>
      <c r="O102">
        <v>43249.86328125</v>
      </c>
      <c r="Q102">
        <v>100</v>
      </c>
      <c r="R102">
        <v>45060.91015625</v>
      </c>
      <c r="T102">
        <v>100</v>
      </c>
      <c r="U102">
        <v>43980.3203125</v>
      </c>
      <c r="W102">
        <v>100</v>
      </c>
      <c r="X102">
        <v>43335.80078125</v>
      </c>
      <c r="Z102">
        <v>100</v>
      </c>
      <c r="AA102">
        <v>45220.16015625</v>
      </c>
    </row>
    <row r="103" spans="1:27">
      <c r="A103">
        <v>101</v>
      </c>
      <c r="B103">
        <v>43291.34765625</v>
      </c>
      <c r="C103">
        <f t="shared" si="1"/>
        <v>22243.65234375</v>
      </c>
      <c r="D103">
        <v>101</v>
      </c>
      <c r="E103">
        <v>43452.17578125</v>
      </c>
      <c r="G103">
        <v>101</v>
      </c>
      <c r="H103">
        <v>44026.609375</v>
      </c>
      <c r="K103">
        <v>101</v>
      </c>
      <c r="L103">
        <v>43752</v>
      </c>
      <c r="N103">
        <v>101</v>
      </c>
      <c r="O103">
        <v>43275.7734375</v>
      </c>
      <c r="Q103">
        <v>101</v>
      </c>
      <c r="R103">
        <v>45077.68359375</v>
      </c>
      <c r="T103">
        <v>101</v>
      </c>
      <c r="U103">
        <v>43919.12109375</v>
      </c>
      <c r="W103">
        <v>101</v>
      </c>
      <c r="X103">
        <v>43348.078125</v>
      </c>
      <c r="Z103">
        <v>101</v>
      </c>
      <c r="AA103">
        <v>45159.44140625</v>
      </c>
    </row>
    <row r="104" spans="1:27">
      <c r="A104">
        <v>102</v>
      </c>
      <c r="B104">
        <v>43239.95703125</v>
      </c>
      <c r="C104">
        <f t="shared" si="1"/>
        <v>22295.04296875</v>
      </c>
      <c r="D104">
        <v>102</v>
      </c>
      <c r="E104">
        <v>43435.21875</v>
      </c>
      <c r="G104">
        <v>102</v>
      </c>
      <c r="H104">
        <v>44000.95703125</v>
      </c>
      <c r="K104">
        <v>102</v>
      </c>
      <c r="L104">
        <v>43856.58984375</v>
      </c>
      <c r="N104">
        <v>102</v>
      </c>
      <c r="O104">
        <v>43295.953125</v>
      </c>
      <c r="Q104">
        <v>102</v>
      </c>
      <c r="R104">
        <v>45052.31640625</v>
      </c>
      <c r="T104">
        <v>102</v>
      </c>
      <c r="U104">
        <v>43855.55859375</v>
      </c>
      <c r="W104">
        <v>102</v>
      </c>
      <c r="X104">
        <v>43308.55859375</v>
      </c>
      <c r="Z104">
        <v>102</v>
      </c>
      <c r="AA104">
        <v>45155.640625</v>
      </c>
    </row>
    <row r="105" spans="1:27">
      <c r="A105">
        <v>103</v>
      </c>
      <c r="B105">
        <v>43252.43359375</v>
      </c>
      <c r="C105">
        <f t="shared" si="1"/>
        <v>22282.56640625</v>
      </c>
      <c r="D105">
        <v>103</v>
      </c>
      <c r="E105">
        <v>43399.5234375</v>
      </c>
      <c r="G105">
        <v>103</v>
      </c>
      <c r="H105">
        <v>43984.26171875</v>
      </c>
      <c r="K105">
        <v>103</v>
      </c>
      <c r="L105">
        <v>43862.13671875</v>
      </c>
      <c r="N105">
        <v>103</v>
      </c>
      <c r="O105">
        <v>43272.08984375</v>
      </c>
      <c r="Q105">
        <v>103</v>
      </c>
      <c r="R105">
        <v>45033.68359375</v>
      </c>
      <c r="T105">
        <v>103</v>
      </c>
      <c r="U105">
        <v>43861.55859375</v>
      </c>
      <c r="W105">
        <v>103</v>
      </c>
      <c r="X105">
        <v>43314.19921875</v>
      </c>
      <c r="Z105">
        <v>103</v>
      </c>
      <c r="AA105">
        <v>45129.6015625</v>
      </c>
    </row>
    <row r="106" spans="1:27">
      <c r="A106">
        <v>104</v>
      </c>
      <c r="B106">
        <v>43275.65234375</v>
      </c>
      <c r="C106">
        <f t="shared" si="1"/>
        <v>22259.34765625</v>
      </c>
      <c r="D106">
        <v>104</v>
      </c>
      <c r="E106">
        <v>43438.56640625</v>
      </c>
      <c r="G106">
        <v>104</v>
      </c>
      <c r="H106">
        <v>44020.3046875</v>
      </c>
      <c r="K106">
        <v>104</v>
      </c>
      <c r="L106">
        <v>43834.453125</v>
      </c>
      <c r="N106">
        <v>104</v>
      </c>
      <c r="O106">
        <v>43306.2734375</v>
      </c>
      <c r="Q106">
        <v>104</v>
      </c>
      <c r="R106">
        <v>45077.5</v>
      </c>
      <c r="T106">
        <v>104</v>
      </c>
      <c r="U106">
        <v>43862.80078125</v>
      </c>
      <c r="W106">
        <v>104</v>
      </c>
      <c r="X106">
        <v>43315.921875</v>
      </c>
      <c r="Z106">
        <v>104</v>
      </c>
      <c r="AA106">
        <v>45141.12109375</v>
      </c>
    </row>
    <row r="107" spans="1:27">
      <c r="A107">
        <v>105</v>
      </c>
      <c r="B107">
        <v>43244.4765625</v>
      </c>
      <c r="C107">
        <f t="shared" si="1"/>
        <v>22290.5234375</v>
      </c>
      <c r="D107">
        <v>105</v>
      </c>
      <c r="E107">
        <v>43412.5234375</v>
      </c>
      <c r="G107">
        <v>105</v>
      </c>
      <c r="H107">
        <v>43959.3046875</v>
      </c>
      <c r="K107">
        <v>105</v>
      </c>
      <c r="L107">
        <v>43840.046875</v>
      </c>
      <c r="N107">
        <v>105</v>
      </c>
      <c r="O107">
        <v>43294.36328125</v>
      </c>
      <c r="Q107">
        <v>105</v>
      </c>
      <c r="R107">
        <v>45090</v>
      </c>
      <c r="T107">
        <v>105</v>
      </c>
      <c r="U107">
        <v>43841.9609375</v>
      </c>
      <c r="W107">
        <v>105</v>
      </c>
      <c r="X107">
        <v>43285.640625</v>
      </c>
      <c r="Z107">
        <v>105</v>
      </c>
      <c r="AA107">
        <v>45139.19921875</v>
      </c>
    </row>
    <row r="108" spans="1:27">
      <c r="A108">
        <v>106</v>
      </c>
      <c r="B108">
        <v>43253.73828125</v>
      </c>
      <c r="C108">
        <f t="shared" si="1"/>
        <v>22281.26171875</v>
      </c>
      <c r="D108">
        <v>106</v>
      </c>
      <c r="E108">
        <v>43425.17578125</v>
      </c>
      <c r="G108">
        <v>106</v>
      </c>
      <c r="H108">
        <v>43933.82421875</v>
      </c>
      <c r="K108">
        <v>106</v>
      </c>
      <c r="L108">
        <v>43841.68359375</v>
      </c>
      <c r="N108">
        <v>106</v>
      </c>
      <c r="O108">
        <v>43333.63671875</v>
      </c>
      <c r="Q108">
        <v>106</v>
      </c>
      <c r="R108">
        <v>45101.7265625</v>
      </c>
      <c r="T108">
        <v>106</v>
      </c>
      <c r="U108">
        <v>43854.28125</v>
      </c>
      <c r="W108">
        <v>106</v>
      </c>
      <c r="X108">
        <v>43257.6796875</v>
      </c>
      <c r="Z108">
        <v>106</v>
      </c>
      <c r="AA108">
        <v>45153.76171875</v>
      </c>
    </row>
    <row r="109" spans="1:27">
      <c r="A109">
        <v>107</v>
      </c>
      <c r="B109">
        <v>43256.9140625</v>
      </c>
      <c r="C109">
        <f t="shared" si="1"/>
        <v>22278.0859375</v>
      </c>
      <c r="D109">
        <v>107</v>
      </c>
      <c r="E109">
        <v>43455.87109375</v>
      </c>
      <c r="G109">
        <v>107</v>
      </c>
      <c r="H109">
        <v>44041.5234375</v>
      </c>
      <c r="K109">
        <v>107</v>
      </c>
      <c r="L109">
        <v>43825.2265625</v>
      </c>
      <c r="N109">
        <v>107</v>
      </c>
      <c r="O109">
        <v>43318.68359375</v>
      </c>
      <c r="Q109">
        <v>107</v>
      </c>
      <c r="R109">
        <v>45086.13671875</v>
      </c>
      <c r="T109">
        <v>107</v>
      </c>
      <c r="U109">
        <v>43791.71875</v>
      </c>
      <c r="W109">
        <v>107</v>
      </c>
      <c r="X109">
        <v>43269.71875</v>
      </c>
      <c r="Z109">
        <v>107</v>
      </c>
      <c r="AA109">
        <v>45113.76171875</v>
      </c>
    </row>
    <row r="110" spans="1:27">
      <c r="A110">
        <v>108</v>
      </c>
      <c r="B110">
        <v>43303.43359375</v>
      </c>
      <c r="C110">
        <f t="shared" si="1"/>
        <v>22231.56640625</v>
      </c>
      <c r="D110">
        <v>108</v>
      </c>
      <c r="E110">
        <v>43477.78125</v>
      </c>
      <c r="G110">
        <v>108</v>
      </c>
      <c r="H110">
        <v>44043.73828125</v>
      </c>
      <c r="K110">
        <v>108</v>
      </c>
      <c r="L110">
        <v>43772.58984375</v>
      </c>
      <c r="N110">
        <v>108</v>
      </c>
      <c r="O110">
        <v>43297.5</v>
      </c>
      <c r="Q110">
        <v>108</v>
      </c>
      <c r="R110">
        <v>45066.453125</v>
      </c>
      <c r="T110">
        <v>108</v>
      </c>
      <c r="U110">
        <v>43859.76171875</v>
      </c>
      <c r="W110">
        <v>108</v>
      </c>
      <c r="X110">
        <v>43242.76171875</v>
      </c>
      <c r="Z110">
        <v>108</v>
      </c>
      <c r="AA110">
        <v>45114.80078125</v>
      </c>
    </row>
    <row r="111" spans="1:27">
      <c r="A111">
        <v>109</v>
      </c>
      <c r="B111">
        <v>43208.26171875</v>
      </c>
      <c r="C111">
        <f t="shared" si="1"/>
        <v>22326.73828125</v>
      </c>
      <c r="D111">
        <v>109</v>
      </c>
      <c r="E111">
        <v>43375.73828125</v>
      </c>
      <c r="G111">
        <v>109</v>
      </c>
      <c r="H111">
        <v>43977.17578125</v>
      </c>
      <c r="K111">
        <v>109</v>
      </c>
      <c r="L111">
        <v>43712.58984375</v>
      </c>
      <c r="N111">
        <v>109</v>
      </c>
      <c r="O111">
        <v>43290.5</v>
      </c>
      <c r="Q111">
        <v>109</v>
      </c>
      <c r="R111">
        <v>45082.31640625</v>
      </c>
      <c r="T111">
        <v>109</v>
      </c>
      <c r="U111">
        <v>43849.51953125</v>
      </c>
      <c r="W111">
        <v>109</v>
      </c>
      <c r="X111">
        <v>43248.28125</v>
      </c>
      <c r="Z111">
        <v>109</v>
      </c>
      <c r="AA111">
        <v>45090.87890625</v>
      </c>
    </row>
    <row r="112" spans="1:27">
      <c r="A112">
        <v>110</v>
      </c>
      <c r="B112">
        <v>43263.21875</v>
      </c>
      <c r="C112">
        <f t="shared" si="1"/>
        <v>22271.78125</v>
      </c>
      <c r="D112">
        <v>110</v>
      </c>
      <c r="E112">
        <v>43433.82421875</v>
      </c>
      <c r="G112">
        <v>110</v>
      </c>
      <c r="H112">
        <v>43988.390625</v>
      </c>
      <c r="K112">
        <v>110</v>
      </c>
      <c r="L112">
        <v>43750.08984375</v>
      </c>
      <c r="N112">
        <v>110</v>
      </c>
      <c r="O112">
        <v>43245.81640625</v>
      </c>
      <c r="Q112">
        <v>110</v>
      </c>
      <c r="R112">
        <v>45126.41015625</v>
      </c>
      <c r="T112">
        <v>110</v>
      </c>
      <c r="U112">
        <v>43813.71875</v>
      </c>
      <c r="W112">
        <v>110</v>
      </c>
      <c r="X112">
        <v>43206.23828125</v>
      </c>
      <c r="Z112">
        <v>110</v>
      </c>
      <c r="AA112">
        <v>45037.078125</v>
      </c>
    </row>
    <row r="113" spans="1:27">
      <c r="A113">
        <v>111</v>
      </c>
      <c r="B113">
        <v>43263.95703125</v>
      </c>
      <c r="C113">
        <f t="shared" si="1"/>
        <v>22271.04296875</v>
      </c>
      <c r="D113">
        <v>111</v>
      </c>
      <c r="E113">
        <v>43451.21875</v>
      </c>
      <c r="G113">
        <v>111</v>
      </c>
      <c r="H113">
        <v>43999.4765625</v>
      </c>
      <c r="K113">
        <v>111</v>
      </c>
      <c r="L113">
        <v>43745.68359375</v>
      </c>
      <c r="N113">
        <v>111</v>
      </c>
      <c r="O113">
        <v>43287.86328125</v>
      </c>
      <c r="Q113">
        <v>111</v>
      </c>
      <c r="R113">
        <v>45120</v>
      </c>
      <c r="T113">
        <v>111</v>
      </c>
      <c r="U113">
        <v>43787.44140625</v>
      </c>
      <c r="W113">
        <v>111</v>
      </c>
      <c r="X113">
        <v>43211.3203125</v>
      </c>
      <c r="Z113">
        <v>111</v>
      </c>
      <c r="AA113">
        <v>45023.078125</v>
      </c>
    </row>
    <row r="114" spans="1:27">
      <c r="A114">
        <v>112</v>
      </c>
      <c r="B114">
        <v>43302.4765625</v>
      </c>
      <c r="C114">
        <f t="shared" si="1"/>
        <v>22232.5234375</v>
      </c>
      <c r="D114">
        <v>112</v>
      </c>
      <c r="E114">
        <v>43517.82421875</v>
      </c>
      <c r="G114">
        <v>112</v>
      </c>
      <c r="H114">
        <v>44045.87109375</v>
      </c>
      <c r="K114">
        <v>112</v>
      </c>
      <c r="L114">
        <v>43674.2734375</v>
      </c>
      <c r="N114">
        <v>112</v>
      </c>
      <c r="O114">
        <v>43306.2734375</v>
      </c>
      <c r="Q114">
        <v>112</v>
      </c>
      <c r="R114">
        <v>45087.2265625</v>
      </c>
      <c r="T114">
        <v>112</v>
      </c>
      <c r="U114">
        <v>43716.19921875</v>
      </c>
      <c r="W114">
        <v>112</v>
      </c>
      <c r="X114">
        <v>43177.44140625</v>
      </c>
      <c r="Z114">
        <v>112</v>
      </c>
      <c r="AA114">
        <v>45020.83984375</v>
      </c>
    </row>
    <row r="115" spans="1:27">
      <c r="A115">
        <v>113</v>
      </c>
      <c r="B115">
        <v>43307.43359375</v>
      </c>
      <c r="C115">
        <f t="shared" si="1"/>
        <v>22227.56640625</v>
      </c>
      <c r="D115">
        <v>113</v>
      </c>
      <c r="E115">
        <v>43517.12890625</v>
      </c>
      <c r="G115">
        <v>113</v>
      </c>
      <c r="H115">
        <v>44051.4765625</v>
      </c>
      <c r="K115">
        <v>113</v>
      </c>
      <c r="L115">
        <v>43723</v>
      </c>
      <c r="N115">
        <v>113</v>
      </c>
      <c r="O115">
        <v>43269.5</v>
      </c>
      <c r="Q115">
        <v>113</v>
      </c>
      <c r="R115">
        <v>45015.36328125</v>
      </c>
      <c r="T115">
        <v>113</v>
      </c>
      <c r="U115">
        <v>43676.71875</v>
      </c>
      <c r="W115">
        <v>113</v>
      </c>
      <c r="X115">
        <v>43195.6015625</v>
      </c>
      <c r="Z115">
        <v>113</v>
      </c>
      <c r="AA115">
        <v>44998.078125</v>
      </c>
    </row>
    <row r="116" spans="1:27">
      <c r="A116">
        <v>114</v>
      </c>
      <c r="B116">
        <v>43275.26171875</v>
      </c>
      <c r="C116">
        <f t="shared" si="1"/>
        <v>22259.73828125</v>
      </c>
      <c r="D116">
        <v>114</v>
      </c>
      <c r="E116">
        <v>43490.6953125</v>
      </c>
      <c r="G116">
        <v>114</v>
      </c>
      <c r="H116">
        <v>43987.65234375</v>
      </c>
      <c r="K116">
        <v>114</v>
      </c>
      <c r="L116">
        <v>43721.13671875</v>
      </c>
      <c r="N116">
        <v>114</v>
      </c>
      <c r="O116">
        <v>43233.91015625</v>
      </c>
      <c r="Q116">
        <v>114</v>
      </c>
      <c r="R116">
        <v>45004.91015625</v>
      </c>
      <c r="T116">
        <v>114</v>
      </c>
      <c r="U116">
        <v>43639.0390625</v>
      </c>
      <c r="W116">
        <v>114</v>
      </c>
      <c r="X116">
        <v>43207.87890625</v>
      </c>
      <c r="Z116">
        <v>114</v>
      </c>
      <c r="AA116">
        <v>44992</v>
      </c>
    </row>
    <row r="117" spans="1:27">
      <c r="A117">
        <v>115</v>
      </c>
      <c r="B117">
        <v>43267</v>
      </c>
      <c r="C117">
        <f t="shared" si="1"/>
        <v>22268</v>
      </c>
      <c r="D117">
        <v>115</v>
      </c>
      <c r="E117">
        <v>43470.56640625</v>
      </c>
      <c r="G117">
        <v>115</v>
      </c>
      <c r="H117">
        <v>43994.390625</v>
      </c>
      <c r="K117">
        <v>115</v>
      </c>
      <c r="L117">
        <v>43698.7265625</v>
      </c>
      <c r="N117">
        <v>115</v>
      </c>
      <c r="O117">
        <v>43189.86328125</v>
      </c>
      <c r="Q117">
        <v>115</v>
      </c>
      <c r="R117">
        <v>45039.546875</v>
      </c>
      <c r="T117">
        <v>115</v>
      </c>
      <c r="U117">
        <v>43631.71875</v>
      </c>
      <c r="W117">
        <v>115</v>
      </c>
      <c r="X117">
        <v>43204.3203125</v>
      </c>
      <c r="Z117">
        <v>115</v>
      </c>
      <c r="AA117">
        <v>45000.76171875</v>
      </c>
    </row>
    <row r="118" spans="1:27">
      <c r="A118">
        <v>116</v>
      </c>
      <c r="B118">
        <v>43316.26171875</v>
      </c>
      <c r="C118">
        <f t="shared" si="1"/>
        <v>22218.73828125</v>
      </c>
      <c r="D118">
        <v>116</v>
      </c>
      <c r="E118">
        <v>43521.95703125</v>
      </c>
      <c r="G118">
        <v>116</v>
      </c>
      <c r="H118">
        <v>44036.9140625</v>
      </c>
      <c r="K118">
        <v>116</v>
      </c>
      <c r="L118">
        <v>43697</v>
      </c>
      <c r="N118">
        <v>116</v>
      </c>
      <c r="O118">
        <v>43165.546875</v>
      </c>
      <c r="Q118">
        <v>116</v>
      </c>
      <c r="R118">
        <v>45015.58984375</v>
      </c>
      <c r="T118">
        <v>116</v>
      </c>
      <c r="U118">
        <v>43663.6796875</v>
      </c>
      <c r="W118">
        <v>116</v>
      </c>
      <c r="X118">
        <v>43207.71875</v>
      </c>
      <c r="Z118">
        <v>116</v>
      </c>
      <c r="AA118">
        <v>45036.44140625</v>
      </c>
    </row>
    <row r="119" spans="1:27">
      <c r="A119">
        <v>117</v>
      </c>
      <c r="B119">
        <v>43357.04296875</v>
      </c>
      <c r="C119">
        <f t="shared" si="1"/>
        <v>22177.95703125</v>
      </c>
      <c r="D119">
        <v>117</v>
      </c>
      <c r="E119">
        <v>43502.56640625</v>
      </c>
      <c r="G119">
        <v>117</v>
      </c>
      <c r="H119">
        <v>44034.6953125</v>
      </c>
      <c r="K119">
        <v>117</v>
      </c>
      <c r="L119">
        <v>43673.2734375</v>
      </c>
      <c r="N119">
        <v>117</v>
      </c>
      <c r="O119">
        <v>43179.91015625</v>
      </c>
      <c r="Q119">
        <v>117</v>
      </c>
      <c r="R119">
        <v>45026.36328125</v>
      </c>
      <c r="T119">
        <v>117</v>
      </c>
      <c r="U119">
        <v>43693.6796875</v>
      </c>
      <c r="W119">
        <v>117</v>
      </c>
      <c r="X119">
        <v>43214.921875</v>
      </c>
      <c r="Z119">
        <v>117</v>
      </c>
      <c r="AA119">
        <v>45025.640625</v>
      </c>
    </row>
    <row r="120" spans="1:27">
      <c r="A120">
        <v>118</v>
      </c>
      <c r="B120">
        <v>43382.65234375</v>
      </c>
      <c r="C120">
        <f t="shared" si="1"/>
        <v>22152.34765625</v>
      </c>
      <c r="D120">
        <v>118</v>
      </c>
      <c r="E120">
        <v>43485.17578125</v>
      </c>
      <c r="G120">
        <v>118</v>
      </c>
      <c r="H120">
        <v>44031.390625</v>
      </c>
      <c r="K120">
        <v>118</v>
      </c>
      <c r="L120">
        <v>43706.2734375</v>
      </c>
      <c r="N120">
        <v>118</v>
      </c>
      <c r="O120">
        <v>43204.31640625</v>
      </c>
      <c r="Q120">
        <v>118</v>
      </c>
      <c r="R120">
        <v>45005.86328125</v>
      </c>
      <c r="T120">
        <v>118</v>
      </c>
      <c r="U120">
        <v>43725</v>
      </c>
      <c r="W120">
        <v>118</v>
      </c>
      <c r="X120">
        <v>43214.3203125</v>
      </c>
      <c r="Z120">
        <v>118</v>
      </c>
      <c r="AA120">
        <v>44988.55859375</v>
      </c>
    </row>
    <row r="121" spans="1:27">
      <c r="A121">
        <v>119</v>
      </c>
      <c r="B121">
        <v>43392.390625</v>
      </c>
      <c r="C121">
        <f t="shared" si="1"/>
        <v>22142.609375</v>
      </c>
      <c r="D121">
        <v>119</v>
      </c>
      <c r="E121">
        <v>43497.12890625</v>
      </c>
      <c r="G121">
        <v>119</v>
      </c>
      <c r="H121">
        <v>44027.4765625</v>
      </c>
      <c r="K121">
        <v>119</v>
      </c>
      <c r="L121">
        <v>43804.7734375</v>
      </c>
      <c r="N121">
        <v>119</v>
      </c>
      <c r="O121">
        <v>43138.2265625</v>
      </c>
      <c r="Q121">
        <v>119</v>
      </c>
      <c r="R121">
        <v>44965.41015625</v>
      </c>
      <c r="T121">
        <v>119</v>
      </c>
      <c r="U121">
        <v>43694.16015625</v>
      </c>
      <c r="W121">
        <v>119</v>
      </c>
      <c r="X121">
        <v>43245.6796875</v>
      </c>
      <c r="Z121">
        <v>119</v>
      </c>
      <c r="AA121">
        <v>45022.921875</v>
      </c>
    </row>
    <row r="122" spans="1:27">
      <c r="A122">
        <v>120</v>
      </c>
      <c r="B122">
        <v>43350.9140625</v>
      </c>
      <c r="C122">
        <f t="shared" si="1"/>
        <v>22184.0859375</v>
      </c>
      <c r="D122">
        <v>120</v>
      </c>
      <c r="E122">
        <v>43509.56640625</v>
      </c>
      <c r="G122">
        <v>120</v>
      </c>
      <c r="H122">
        <v>43990</v>
      </c>
      <c r="K122">
        <v>120</v>
      </c>
      <c r="L122">
        <v>43848.546875</v>
      </c>
      <c r="N122">
        <v>120</v>
      </c>
      <c r="O122">
        <v>43135.046875</v>
      </c>
      <c r="Q122">
        <v>120</v>
      </c>
      <c r="R122">
        <v>44934.13671875</v>
      </c>
      <c r="T122">
        <v>120</v>
      </c>
      <c r="U122">
        <v>43651.76171875</v>
      </c>
      <c r="W122">
        <v>120</v>
      </c>
      <c r="X122">
        <v>43236.12109375</v>
      </c>
      <c r="Z122">
        <v>120</v>
      </c>
      <c r="AA122">
        <v>45013.0390625</v>
      </c>
    </row>
    <row r="123" spans="1:27">
      <c r="A123">
        <v>121</v>
      </c>
      <c r="B123">
        <v>43365.43359375</v>
      </c>
      <c r="C123">
        <f t="shared" si="1"/>
        <v>22169.56640625</v>
      </c>
      <c r="D123">
        <v>121</v>
      </c>
      <c r="E123">
        <v>43496.9140625</v>
      </c>
      <c r="G123">
        <v>121</v>
      </c>
      <c r="H123">
        <v>43984.87109375</v>
      </c>
      <c r="K123">
        <v>121</v>
      </c>
      <c r="L123">
        <v>43856.13671875</v>
      </c>
      <c r="N123">
        <v>121</v>
      </c>
      <c r="O123">
        <v>43216.91015625</v>
      </c>
      <c r="Q123">
        <v>121</v>
      </c>
      <c r="R123">
        <v>44912.63671875</v>
      </c>
      <c r="T123">
        <v>121</v>
      </c>
      <c r="U123">
        <v>43682.6796875</v>
      </c>
      <c r="W123">
        <v>121</v>
      </c>
      <c r="X123">
        <v>43201.80078125</v>
      </c>
      <c r="Z123">
        <v>121</v>
      </c>
      <c r="AA123">
        <v>45031.9609375</v>
      </c>
    </row>
    <row r="124" spans="1:27">
      <c r="A124">
        <v>122</v>
      </c>
      <c r="B124">
        <v>43305.3046875</v>
      </c>
      <c r="C124">
        <f t="shared" si="1"/>
        <v>22229.6953125</v>
      </c>
      <c r="D124">
        <v>122</v>
      </c>
      <c r="E124">
        <v>43462.34765625</v>
      </c>
      <c r="G124">
        <v>122</v>
      </c>
      <c r="H124">
        <v>43940.390625</v>
      </c>
      <c r="K124">
        <v>122</v>
      </c>
      <c r="L124">
        <v>43912.18359375</v>
      </c>
      <c r="N124">
        <v>122</v>
      </c>
      <c r="O124">
        <v>43293.91015625</v>
      </c>
      <c r="Q124">
        <v>122</v>
      </c>
      <c r="R124">
        <v>44932.7265625</v>
      </c>
      <c r="T124">
        <v>122</v>
      </c>
      <c r="U124">
        <v>43799.87890625</v>
      </c>
      <c r="W124">
        <v>122</v>
      </c>
      <c r="X124">
        <v>43229.48046875</v>
      </c>
      <c r="Z124">
        <v>122</v>
      </c>
      <c r="AA124">
        <v>45069.44140625</v>
      </c>
    </row>
    <row r="125" spans="1:27">
      <c r="A125">
        <v>123</v>
      </c>
      <c r="B125">
        <v>43314.3046875</v>
      </c>
      <c r="C125">
        <f t="shared" si="1"/>
        <v>22220.6953125</v>
      </c>
      <c r="D125">
        <v>123</v>
      </c>
      <c r="E125">
        <v>43507.26171875</v>
      </c>
      <c r="G125">
        <v>123</v>
      </c>
      <c r="H125">
        <v>44030.95703125</v>
      </c>
      <c r="K125">
        <v>123</v>
      </c>
      <c r="L125">
        <v>43813.453125</v>
      </c>
      <c r="N125">
        <v>123</v>
      </c>
      <c r="O125">
        <v>43351.08984375</v>
      </c>
      <c r="Q125">
        <v>123</v>
      </c>
      <c r="R125">
        <v>44938.91015625</v>
      </c>
      <c r="T125">
        <v>123</v>
      </c>
      <c r="U125">
        <v>43762.12109375</v>
      </c>
      <c r="W125">
        <v>123</v>
      </c>
      <c r="X125">
        <v>43236.3203125</v>
      </c>
      <c r="Z125">
        <v>123</v>
      </c>
      <c r="AA125">
        <v>45036.19921875</v>
      </c>
    </row>
    <row r="126" spans="1:27">
      <c r="A126">
        <v>124</v>
      </c>
      <c r="B126">
        <v>43400.3046875</v>
      </c>
      <c r="C126">
        <f t="shared" si="1"/>
        <v>22134.6953125</v>
      </c>
      <c r="D126">
        <v>124</v>
      </c>
      <c r="E126">
        <v>43570.34765625</v>
      </c>
      <c r="G126">
        <v>124</v>
      </c>
      <c r="H126">
        <v>44047.73828125</v>
      </c>
      <c r="K126">
        <v>124</v>
      </c>
      <c r="L126">
        <v>43880.41015625</v>
      </c>
      <c r="N126">
        <v>124</v>
      </c>
      <c r="O126">
        <v>43372.18359375</v>
      </c>
      <c r="Q126">
        <v>124</v>
      </c>
      <c r="R126">
        <v>44965.046875</v>
      </c>
      <c r="T126">
        <v>124</v>
      </c>
      <c r="U126">
        <v>43759</v>
      </c>
      <c r="W126">
        <v>124</v>
      </c>
      <c r="X126">
        <v>43216.83984375</v>
      </c>
      <c r="Z126">
        <v>124</v>
      </c>
      <c r="AA126">
        <v>45053.48046875</v>
      </c>
    </row>
    <row r="127" spans="1:27">
      <c r="A127">
        <v>125</v>
      </c>
      <c r="B127">
        <v>43370.3046875</v>
      </c>
      <c r="C127">
        <f t="shared" si="1"/>
        <v>22164.6953125</v>
      </c>
      <c r="D127">
        <v>125</v>
      </c>
      <c r="E127">
        <v>43594.390625</v>
      </c>
      <c r="G127">
        <v>125</v>
      </c>
      <c r="H127">
        <v>44032.87109375</v>
      </c>
      <c r="K127">
        <v>125</v>
      </c>
      <c r="L127">
        <v>43816</v>
      </c>
      <c r="N127">
        <v>125</v>
      </c>
      <c r="O127">
        <v>43355.18359375</v>
      </c>
      <c r="Q127">
        <v>125</v>
      </c>
      <c r="R127">
        <v>44949.2265625</v>
      </c>
      <c r="T127">
        <v>125</v>
      </c>
      <c r="U127">
        <v>43800.6796875</v>
      </c>
      <c r="W127">
        <v>125</v>
      </c>
      <c r="X127">
        <v>43236</v>
      </c>
      <c r="Z127">
        <v>125</v>
      </c>
      <c r="AA127">
        <v>45079.83984375</v>
      </c>
    </row>
    <row r="128" spans="1:27">
      <c r="A128">
        <v>126</v>
      </c>
      <c r="B128">
        <v>43305.5234375</v>
      </c>
      <c r="C128">
        <f t="shared" si="1"/>
        <v>22229.4765625</v>
      </c>
      <c r="D128">
        <v>126</v>
      </c>
      <c r="E128">
        <v>43585.04296875</v>
      </c>
      <c r="G128">
        <v>126</v>
      </c>
      <c r="H128">
        <v>43982.73828125</v>
      </c>
      <c r="K128">
        <v>126</v>
      </c>
      <c r="L128">
        <v>43828.453125</v>
      </c>
      <c r="N128">
        <v>126</v>
      </c>
      <c r="O128">
        <v>43350.2734375</v>
      </c>
      <c r="Q128">
        <v>126</v>
      </c>
      <c r="R128">
        <v>44949.36328125</v>
      </c>
      <c r="T128">
        <v>126</v>
      </c>
      <c r="U128">
        <v>43812.640625</v>
      </c>
      <c r="W128">
        <v>126</v>
      </c>
      <c r="X128">
        <v>43246.921875</v>
      </c>
      <c r="Z128">
        <v>126</v>
      </c>
      <c r="AA128">
        <v>45080.55859375</v>
      </c>
    </row>
    <row r="129" spans="1:27">
      <c r="A129">
        <v>127</v>
      </c>
      <c r="B129">
        <v>43356.82421875</v>
      </c>
      <c r="C129">
        <f t="shared" si="1"/>
        <v>22178.17578125</v>
      </c>
      <c r="D129">
        <v>127</v>
      </c>
      <c r="E129">
        <v>43573.04296875</v>
      </c>
      <c r="G129">
        <v>127</v>
      </c>
      <c r="H129">
        <v>44059.6953125</v>
      </c>
      <c r="K129">
        <v>127</v>
      </c>
      <c r="L129">
        <v>43896.2734375</v>
      </c>
      <c r="N129">
        <v>127</v>
      </c>
      <c r="O129">
        <v>43352.953125</v>
      </c>
      <c r="Q129">
        <v>127</v>
      </c>
      <c r="R129">
        <v>44984.68359375</v>
      </c>
      <c r="T129">
        <v>127</v>
      </c>
      <c r="U129">
        <v>43772.6015625</v>
      </c>
      <c r="W129">
        <v>127</v>
      </c>
      <c r="X129">
        <v>43260.55859375</v>
      </c>
      <c r="Z129">
        <v>127</v>
      </c>
      <c r="AA129">
        <v>45015.23828125</v>
      </c>
    </row>
    <row r="130" spans="1:27">
      <c r="A130">
        <v>128</v>
      </c>
      <c r="B130">
        <v>43399.609375</v>
      </c>
      <c r="C130">
        <f t="shared" si="1"/>
        <v>22135.390625</v>
      </c>
      <c r="D130">
        <v>128</v>
      </c>
      <c r="E130">
        <v>43616.9140625</v>
      </c>
      <c r="G130">
        <v>128</v>
      </c>
      <c r="H130">
        <v>44080.21875</v>
      </c>
      <c r="K130">
        <v>128</v>
      </c>
      <c r="L130">
        <v>43908.18359375</v>
      </c>
      <c r="N130">
        <v>128</v>
      </c>
      <c r="O130">
        <v>43379.36328125</v>
      </c>
      <c r="Q130">
        <v>128</v>
      </c>
      <c r="R130">
        <v>44996.91015625</v>
      </c>
      <c r="T130">
        <v>128</v>
      </c>
      <c r="U130">
        <v>43817.0390625</v>
      </c>
      <c r="W130">
        <v>128</v>
      </c>
      <c r="X130">
        <v>43251.921875</v>
      </c>
      <c r="Z130">
        <v>128</v>
      </c>
      <c r="AA130">
        <v>44955.12109375</v>
      </c>
    </row>
    <row r="131" spans="1:27">
      <c r="A131">
        <v>129</v>
      </c>
      <c r="B131">
        <v>43364.78125</v>
      </c>
      <c r="C131">
        <f t="shared" ref="C131:C194" si="2">65535-B131</f>
        <v>22170.21875</v>
      </c>
      <c r="D131">
        <v>129</v>
      </c>
      <c r="E131">
        <v>43526.73828125</v>
      </c>
      <c r="G131">
        <v>129</v>
      </c>
      <c r="H131">
        <v>44050.6953125</v>
      </c>
      <c r="K131">
        <v>129</v>
      </c>
      <c r="L131">
        <v>43877.86328125</v>
      </c>
      <c r="N131">
        <v>129</v>
      </c>
      <c r="O131">
        <v>43376.546875</v>
      </c>
      <c r="Q131">
        <v>129</v>
      </c>
      <c r="R131">
        <v>44969.81640625</v>
      </c>
      <c r="T131">
        <v>129</v>
      </c>
      <c r="U131">
        <v>43804.0390625</v>
      </c>
      <c r="W131">
        <v>129</v>
      </c>
      <c r="X131">
        <v>43228.359375</v>
      </c>
      <c r="Z131">
        <v>129</v>
      </c>
      <c r="AA131">
        <v>44982.55859375</v>
      </c>
    </row>
    <row r="132" spans="1:27">
      <c r="A132">
        <v>130</v>
      </c>
      <c r="B132">
        <v>43460.4765625</v>
      </c>
      <c r="C132">
        <f t="shared" si="2"/>
        <v>22074.5234375</v>
      </c>
      <c r="D132">
        <v>130</v>
      </c>
      <c r="E132">
        <v>43642.390625</v>
      </c>
      <c r="G132">
        <v>130</v>
      </c>
      <c r="H132">
        <v>44174.609375</v>
      </c>
      <c r="K132">
        <v>130</v>
      </c>
      <c r="L132">
        <v>43936.2265625</v>
      </c>
      <c r="N132">
        <v>130</v>
      </c>
      <c r="O132">
        <v>43391.453125</v>
      </c>
      <c r="Q132">
        <v>130</v>
      </c>
      <c r="R132">
        <v>44947.81640625</v>
      </c>
      <c r="T132">
        <v>130</v>
      </c>
      <c r="U132">
        <v>43765</v>
      </c>
      <c r="W132">
        <v>130</v>
      </c>
      <c r="X132">
        <v>43247.28125</v>
      </c>
      <c r="Z132">
        <v>130</v>
      </c>
      <c r="AA132">
        <v>45003.44140625</v>
      </c>
    </row>
    <row r="133" spans="1:27">
      <c r="A133">
        <v>131</v>
      </c>
      <c r="B133">
        <v>43376.95703125</v>
      </c>
      <c r="C133">
        <f t="shared" si="2"/>
        <v>22158.04296875</v>
      </c>
      <c r="D133">
        <v>131</v>
      </c>
      <c r="E133">
        <v>43628.4765625</v>
      </c>
      <c r="G133">
        <v>131</v>
      </c>
      <c r="H133">
        <v>44063.34765625</v>
      </c>
      <c r="K133">
        <v>131</v>
      </c>
      <c r="L133">
        <v>43845.91015625</v>
      </c>
      <c r="N133">
        <v>131</v>
      </c>
      <c r="O133">
        <v>43450.91015625</v>
      </c>
      <c r="Q133">
        <v>131</v>
      </c>
      <c r="R133">
        <v>44954.86328125</v>
      </c>
      <c r="T133">
        <v>131</v>
      </c>
      <c r="U133">
        <v>43726.359375</v>
      </c>
      <c r="W133">
        <v>131</v>
      </c>
      <c r="X133">
        <v>43226.28125</v>
      </c>
      <c r="Z133">
        <v>131</v>
      </c>
      <c r="AA133">
        <v>44969.55859375</v>
      </c>
    </row>
    <row r="134" spans="1:27">
      <c r="A134">
        <v>132</v>
      </c>
      <c r="B134">
        <v>43403.6953125</v>
      </c>
      <c r="C134">
        <f t="shared" si="2"/>
        <v>22131.3046875</v>
      </c>
      <c r="D134">
        <v>132</v>
      </c>
      <c r="E134">
        <v>43623.26171875</v>
      </c>
      <c r="G134">
        <v>132</v>
      </c>
      <c r="H134">
        <v>44089.56640625</v>
      </c>
      <c r="K134">
        <v>132</v>
      </c>
      <c r="L134">
        <v>43782.18359375</v>
      </c>
      <c r="N134">
        <v>132</v>
      </c>
      <c r="O134">
        <v>43402.18359375</v>
      </c>
      <c r="Q134">
        <v>132</v>
      </c>
      <c r="R134">
        <v>44977.31640625</v>
      </c>
      <c r="T134">
        <v>132</v>
      </c>
      <c r="U134">
        <v>43711.6015625</v>
      </c>
      <c r="W134">
        <v>132</v>
      </c>
      <c r="X134">
        <v>43243.16015625</v>
      </c>
      <c r="Z134">
        <v>132</v>
      </c>
      <c r="AA134">
        <v>44978.12109375</v>
      </c>
    </row>
    <row r="135" spans="1:27">
      <c r="A135">
        <v>133</v>
      </c>
      <c r="B135">
        <v>43408.04296875</v>
      </c>
      <c r="C135">
        <f t="shared" si="2"/>
        <v>22126.95703125</v>
      </c>
      <c r="D135">
        <v>133</v>
      </c>
      <c r="E135">
        <v>43642.0859375</v>
      </c>
      <c r="G135">
        <v>133</v>
      </c>
      <c r="H135">
        <v>44048.34765625</v>
      </c>
      <c r="K135">
        <v>133</v>
      </c>
      <c r="L135">
        <v>43777.5</v>
      </c>
      <c r="N135">
        <v>133</v>
      </c>
      <c r="O135">
        <v>43394.41015625</v>
      </c>
      <c r="Q135">
        <v>133</v>
      </c>
      <c r="R135">
        <v>44972.81640625</v>
      </c>
      <c r="T135">
        <v>133</v>
      </c>
      <c r="U135">
        <v>43665.28125</v>
      </c>
      <c r="W135">
        <v>133</v>
      </c>
      <c r="X135">
        <v>43253.078125</v>
      </c>
      <c r="Z135">
        <v>133</v>
      </c>
      <c r="AA135">
        <v>44983.6015625</v>
      </c>
    </row>
    <row r="136" spans="1:27">
      <c r="A136">
        <v>134</v>
      </c>
      <c r="B136">
        <v>43449.3046875</v>
      </c>
      <c r="C136">
        <f t="shared" si="2"/>
        <v>22085.6953125</v>
      </c>
      <c r="D136">
        <v>134</v>
      </c>
      <c r="E136">
        <v>43639.56640625</v>
      </c>
      <c r="G136">
        <v>134</v>
      </c>
      <c r="H136">
        <v>44060.04296875</v>
      </c>
      <c r="K136">
        <v>134</v>
      </c>
      <c r="L136">
        <v>43756.046875</v>
      </c>
      <c r="N136">
        <v>134</v>
      </c>
      <c r="O136">
        <v>43357.36328125</v>
      </c>
      <c r="Q136">
        <v>134</v>
      </c>
      <c r="R136">
        <v>44957.7734375</v>
      </c>
      <c r="T136">
        <v>134</v>
      </c>
      <c r="U136">
        <v>43642.640625</v>
      </c>
      <c r="W136">
        <v>134</v>
      </c>
      <c r="X136">
        <v>43206.078125</v>
      </c>
      <c r="Z136">
        <v>134</v>
      </c>
      <c r="AA136">
        <v>44939.28125</v>
      </c>
    </row>
    <row r="137" spans="1:27">
      <c r="A137">
        <v>135</v>
      </c>
      <c r="B137">
        <v>43478.87109375</v>
      </c>
      <c r="C137">
        <f t="shared" si="2"/>
        <v>22056.12890625</v>
      </c>
      <c r="D137">
        <v>135</v>
      </c>
      <c r="E137">
        <v>43627.87109375</v>
      </c>
      <c r="G137">
        <v>135</v>
      </c>
      <c r="H137">
        <v>44088.5234375</v>
      </c>
      <c r="K137">
        <v>135</v>
      </c>
      <c r="L137">
        <v>43729.953125</v>
      </c>
      <c r="N137">
        <v>135</v>
      </c>
      <c r="O137">
        <v>43300.2734375</v>
      </c>
      <c r="Q137">
        <v>135</v>
      </c>
      <c r="R137">
        <v>44952.08984375</v>
      </c>
      <c r="T137">
        <v>135</v>
      </c>
      <c r="U137">
        <v>43652.6015625</v>
      </c>
      <c r="W137">
        <v>135</v>
      </c>
      <c r="X137">
        <v>43218.87890625</v>
      </c>
      <c r="Z137">
        <v>135</v>
      </c>
      <c r="AA137">
        <v>44902.87890625</v>
      </c>
    </row>
    <row r="138" spans="1:27">
      <c r="A138">
        <v>136</v>
      </c>
      <c r="B138">
        <v>43422.0859375</v>
      </c>
      <c r="C138">
        <f t="shared" si="2"/>
        <v>22112.9140625</v>
      </c>
      <c r="D138">
        <v>136</v>
      </c>
      <c r="E138">
        <v>43642.21875</v>
      </c>
      <c r="G138">
        <v>136</v>
      </c>
      <c r="H138">
        <v>44062.34765625</v>
      </c>
      <c r="K138">
        <v>136</v>
      </c>
      <c r="L138">
        <v>43809.41015625</v>
      </c>
      <c r="N138">
        <v>136</v>
      </c>
      <c r="O138">
        <v>43276.31640625</v>
      </c>
      <c r="Q138">
        <v>136</v>
      </c>
      <c r="R138">
        <v>44928</v>
      </c>
      <c r="T138">
        <v>136</v>
      </c>
      <c r="U138">
        <v>43649.28125</v>
      </c>
      <c r="W138">
        <v>136</v>
      </c>
      <c r="X138">
        <v>43161.71875</v>
      </c>
      <c r="Z138">
        <v>136</v>
      </c>
      <c r="AA138">
        <v>44884.9609375</v>
      </c>
    </row>
    <row r="139" spans="1:27">
      <c r="A139">
        <v>137</v>
      </c>
      <c r="B139">
        <v>43453</v>
      </c>
      <c r="C139">
        <f t="shared" si="2"/>
        <v>22082</v>
      </c>
      <c r="D139">
        <v>137</v>
      </c>
      <c r="E139">
        <v>43633.04296875</v>
      </c>
      <c r="G139">
        <v>137</v>
      </c>
      <c r="H139">
        <v>44080</v>
      </c>
      <c r="K139">
        <v>137</v>
      </c>
      <c r="L139">
        <v>43776.91015625</v>
      </c>
      <c r="N139">
        <v>137</v>
      </c>
      <c r="O139">
        <v>43303.41015625</v>
      </c>
      <c r="Q139">
        <v>137</v>
      </c>
      <c r="R139">
        <v>44908.68359375</v>
      </c>
      <c r="T139">
        <v>137</v>
      </c>
      <c r="U139">
        <v>43641.83984375</v>
      </c>
      <c r="W139">
        <v>137</v>
      </c>
      <c r="X139">
        <v>43142.48046875</v>
      </c>
      <c r="Z139">
        <v>137</v>
      </c>
      <c r="AA139">
        <v>44902.6015625</v>
      </c>
    </row>
    <row r="140" spans="1:27">
      <c r="A140">
        <v>138</v>
      </c>
      <c r="B140">
        <v>43409.82421875</v>
      </c>
      <c r="C140">
        <f t="shared" si="2"/>
        <v>22125.17578125</v>
      </c>
      <c r="D140">
        <v>138</v>
      </c>
      <c r="E140">
        <v>43648.609375</v>
      </c>
      <c r="G140">
        <v>138</v>
      </c>
      <c r="H140">
        <v>44040.609375</v>
      </c>
      <c r="K140">
        <v>138</v>
      </c>
      <c r="L140">
        <v>43723.546875</v>
      </c>
      <c r="N140">
        <v>138</v>
      </c>
      <c r="O140">
        <v>43310.453125</v>
      </c>
      <c r="Q140">
        <v>138</v>
      </c>
      <c r="R140">
        <v>44917.546875</v>
      </c>
      <c r="T140">
        <v>138</v>
      </c>
      <c r="U140">
        <v>43622.640625</v>
      </c>
      <c r="W140">
        <v>138</v>
      </c>
      <c r="X140">
        <v>43095.87890625</v>
      </c>
      <c r="Z140">
        <v>138</v>
      </c>
      <c r="AA140">
        <v>44918.83984375</v>
      </c>
    </row>
    <row r="141" spans="1:27">
      <c r="A141">
        <v>139</v>
      </c>
      <c r="B141">
        <v>43391.73828125</v>
      </c>
      <c r="C141">
        <f t="shared" si="2"/>
        <v>22143.26171875</v>
      </c>
      <c r="D141">
        <v>139</v>
      </c>
      <c r="E141">
        <v>43706.34765625</v>
      </c>
      <c r="G141">
        <v>139</v>
      </c>
      <c r="H141">
        <v>44046.34765625</v>
      </c>
      <c r="K141">
        <v>139</v>
      </c>
      <c r="L141">
        <v>43685.046875</v>
      </c>
      <c r="N141">
        <v>139</v>
      </c>
      <c r="O141">
        <v>43265.63671875</v>
      </c>
      <c r="Q141">
        <v>139</v>
      </c>
      <c r="R141">
        <v>44895.7265625</v>
      </c>
      <c r="T141">
        <v>139</v>
      </c>
      <c r="U141">
        <v>43663.078125</v>
      </c>
      <c r="W141">
        <v>139</v>
      </c>
      <c r="X141">
        <v>43108.0390625</v>
      </c>
      <c r="Z141">
        <v>139</v>
      </c>
      <c r="AA141">
        <v>44913.44140625</v>
      </c>
    </row>
    <row r="142" spans="1:27">
      <c r="A142">
        <v>140</v>
      </c>
      <c r="B142">
        <v>43392.78125</v>
      </c>
      <c r="C142">
        <f t="shared" si="2"/>
        <v>22142.21875</v>
      </c>
      <c r="D142">
        <v>140</v>
      </c>
      <c r="E142">
        <v>43699.73828125</v>
      </c>
      <c r="G142">
        <v>140</v>
      </c>
      <c r="H142">
        <v>44040.12890625</v>
      </c>
      <c r="K142">
        <v>140</v>
      </c>
      <c r="L142">
        <v>43695.08984375</v>
      </c>
      <c r="N142">
        <v>140</v>
      </c>
      <c r="O142">
        <v>43289.08984375</v>
      </c>
      <c r="Q142">
        <v>140</v>
      </c>
      <c r="R142">
        <v>44936.2734375</v>
      </c>
      <c r="T142">
        <v>140</v>
      </c>
      <c r="U142">
        <v>43693.359375</v>
      </c>
      <c r="W142">
        <v>140</v>
      </c>
      <c r="X142">
        <v>43079.80078125</v>
      </c>
      <c r="Z142">
        <v>140</v>
      </c>
      <c r="AA142">
        <v>44906.83984375</v>
      </c>
    </row>
    <row r="143" spans="1:27">
      <c r="A143">
        <v>141</v>
      </c>
      <c r="B143">
        <v>43332.609375</v>
      </c>
      <c r="C143">
        <f t="shared" si="2"/>
        <v>22202.390625</v>
      </c>
      <c r="D143">
        <v>141</v>
      </c>
      <c r="E143">
        <v>43603</v>
      </c>
      <c r="G143">
        <v>141</v>
      </c>
      <c r="H143">
        <v>43986.34765625</v>
      </c>
      <c r="K143">
        <v>141</v>
      </c>
      <c r="L143">
        <v>43716.08984375</v>
      </c>
      <c r="N143">
        <v>141</v>
      </c>
      <c r="O143">
        <v>43276.86328125</v>
      </c>
      <c r="Q143">
        <v>141</v>
      </c>
      <c r="R143">
        <v>44969.63671875</v>
      </c>
      <c r="T143">
        <v>141</v>
      </c>
      <c r="U143">
        <v>43666.16015625</v>
      </c>
      <c r="W143">
        <v>141</v>
      </c>
      <c r="X143">
        <v>43063.640625</v>
      </c>
      <c r="Z143">
        <v>141</v>
      </c>
      <c r="AA143">
        <v>44916.55859375</v>
      </c>
    </row>
    <row r="144" spans="1:27">
      <c r="A144">
        <v>142</v>
      </c>
      <c r="B144">
        <v>43387.65234375</v>
      </c>
      <c r="C144">
        <f t="shared" si="2"/>
        <v>22147.34765625</v>
      </c>
      <c r="D144">
        <v>142</v>
      </c>
      <c r="E144">
        <v>43700.78125</v>
      </c>
      <c r="G144">
        <v>142</v>
      </c>
      <c r="H144">
        <v>44062.390625</v>
      </c>
      <c r="K144">
        <v>142</v>
      </c>
      <c r="L144">
        <v>43682.86328125</v>
      </c>
      <c r="N144">
        <v>142</v>
      </c>
      <c r="O144">
        <v>43297.41015625</v>
      </c>
      <c r="Q144">
        <v>142</v>
      </c>
      <c r="R144">
        <v>44958.68359375</v>
      </c>
      <c r="T144">
        <v>142</v>
      </c>
      <c r="U144">
        <v>43751.921875</v>
      </c>
      <c r="W144">
        <v>142</v>
      </c>
      <c r="X144">
        <v>43144.6015625</v>
      </c>
      <c r="Z144">
        <v>142</v>
      </c>
      <c r="AA144">
        <v>44914.19921875</v>
      </c>
    </row>
    <row r="145" spans="1:27">
      <c r="A145">
        <v>143</v>
      </c>
      <c r="B145">
        <v>43426.87109375</v>
      </c>
      <c r="C145">
        <f t="shared" si="2"/>
        <v>22108.12890625</v>
      </c>
      <c r="D145">
        <v>143</v>
      </c>
      <c r="E145">
        <v>43734.9140625</v>
      </c>
      <c r="G145">
        <v>143</v>
      </c>
      <c r="H145">
        <v>44071.04296875</v>
      </c>
      <c r="K145">
        <v>143</v>
      </c>
      <c r="L145">
        <v>43716.68359375</v>
      </c>
      <c r="N145">
        <v>143</v>
      </c>
      <c r="O145">
        <v>43319.68359375</v>
      </c>
      <c r="Q145">
        <v>143</v>
      </c>
      <c r="R145">
        <v>44959.18359375</v>
      </c>
      <c r="T145">
        <v>143</v>
      </c>
      <c r="U145">
        <v>43767.640625</v>
      </c>
      <c r="W145">
        <v>143</v>
      </c>
      <c r="X145">
        <v>43213.71875</v>
      </c>
      <c r="Z145">
        <v>143</v>
      </c>
      <c r="AA145">
        <v>44930.3984375</v>
      </c>
    </row>
    <row r="146" spans="1:27">
      <c r="A146">
        <v>144</v>
      </c>
      <c r="B146">
        <v>43419.21875</v>
      </c>
      <c r="C146">
        <f t="shared" si="2"/>
        <v>22115.78125</v>
      </c>
      <c r="D146">
        <v>144</v>
      </c>
      <c r="E146">
        <v>43724.21875</v>
      </c>
      <c r="G146">
        <v>144</v>
      </c>
      <c r="H146">
        <v>44030.34765625</v>
      </c>
      <c r="K146">
        <v>144</v>
      </c>
      <c r="L146">
        <v>43738.18359375</v>
      </c>
      <c r="N146">
        <v>144</v>
      </c>
      <c r="O146">
        <v>43285.91015625</v>
      </c>
      <c r="Q146">
        <v>144</v>
      </c>
      <c r="R146">
        <v>44915.2265625</v>
      </c>
      <c r="T146">
        <v>144</v>
      </c>
      <c r="U146">
        <v>43731.71875</v>
      </c>
      <c r="W146">
        <v>144</v>
      </c>
      <c r="X146">
        <v>43259.12109375</v>
      </c>
      <c r="Z146">
        <v>144</v>
      </c>
      <c r="AA146">
        <v>44935.51953125</v>
      </c>
    </row>
    <row r="147" spans="1:27">
      <c r="A147">
        <v>145</v>
      </c>
      <c r="B147">
        <v>43400.6953125</v>
      </c>
      <c r="C147">
        <f t="shared" si="2"/>
        <v>22134.3046875</v>
      </c>
      <c r="D147">
        <v>145</v>
      </c>
      <c r="E147">
        <v>43673.82421875</v>
      </c>
      <c r="G147">
        <v>145</v>
      </c>
      <c r="H147">
        <v>43954.21875</v>
      </c>
      <c r="K147">
        <v>145</v>
      </c>
      <c r="L147">
        <v>43786</v>
      </c>
      <c r="N147">
        <v>145</v>
      </c>
      <c r="O147">
        <v>43232.13671875</v>
      </c>
      <c r="Q147">
        <v>145</v>
      </c>
      <c r="R147">
        <v>44874.08984375</v>
      </c>
      <c r="T147">
        <v>145</v>
      </c>
      <c r="U147">
        <v>43864.6015625</v>
      </c>
      <c r="W147">
        <v>145</v>
      </c>
      <c r="X147">
        <v>43264</v>
      </c>
      <c r="Z147">
        <v>145</v>
      </c>
      <c r="AA147">
        <v>44945.48046875</v>
      </c>
    </row>
    <row r="148" spans="1:27">
      <c r="A148">
        <v>146</v>
      </c>
      <c r="B148">
        <v>43415.3046875</v>
      </c>
      <c r="C148">
        <f t="shared" si="2"/>
        <v>22119.6953125</v>
      </c>
      <c r="D148">
        <v>146</v>
      </c>
      <c r="E148">
        <v>43715.5234375</v>
      </c>
      <c r="G148">
        <v>146</v>
      </c>
      <c r="H148">
        <v>43949.21875</v>
      </c>
      <c r="K148">
        <v>146</v>
      </c>
      <c r="L148">
        <v>43716.91015625</v>
      </c>
      <c r="N148">
        <v>146</v>
      </c>
      <c r="O148">
        <v>43237</v>
      </c>
      <c r="Q148">
        <v>146</v>
      </c>
      <c r="R148">
        <v>44859.953125</v>
      </c>
      <c r="T148">
        <v>146</v>
      </c>
      <c r="U148">
        <v>43820.3203125</v>
      </c>
      <c r="W148">
        <v>146</v>
      </c>
      <c r="X148">
        <v>43303.3203125</v>
      </c>
      <c r="Z148">
        <v>146</v>
      </c>
      <c r="AA148">
        <v>44950.640625</v>
      </c>
    </row>
    <row r="149" spans="1:27">
      <c r="A149">
        <v>147</v>
      </c>
      <c r="B149">
        <v>43344.65234375</v>
      </c>
      <c r="C149">
        <f t="shared" si="2"/>
        <v>22190.34765625</v>
      </c>
      <c r="D149">
        <v>147</v>
      </c>
      <c r="E149">
        <v>43649.390625</v>
      </c>
      <c r="G149">
        <v>147</v>
      </c>
      <c r="H149">
        <v>43917.609375</v>
      </c>
      <c r="K149">
        <v>147</v>
      </c>
      <c r="L149">
        <v>43648.046875</v>
      </c>
      <c r="N149">
        <v>147</v>
      </c>
      <c r="O149">
        <v>43202.2265625</v>
      </c>
      <c r="Q149">
        <v>147</v>
      </c>
      <c r="R149">
        <v>44819.046875</v>
      </c>
      <c r="T149">
        <v>147</v>
      </c>
      <c r="U149">
        <v>43865.6015625</v>
      </c>
      <c r="W149">
        <v>147</v>
      </c>
      <c r="X149">
        <v>43307.19921875</v>
      </c>
      <c r="Z149">
        <v>147</v>
      </c>
      <c r="AA149">
        <v>44919.28125</v>
      </c>
    </row>
    <row r="150" spans="1:27">
      <c r="A150">
        <v>148</v>
      </c>
      <c r="B150">
        <v>43396.95703125</v>
      </c>
      <c r="C150">
        <f t="shared" si="2"/>
        <v>22138.04296875</v>
      </c>
      <c r="D150">
        <v>148</v>
      </c>
      <c r="E150">
        <v>43709.390625</v>
      </c>
      <c r="G150">
        <v>148</v>
      </c>
      <c r="H150">
        <v>43957.5234375</v>
      </c>
      <c r="K150">
        <v>148</v>
      </c>
      <c r="L150">
        <v>43672.36328125</v>
      </c>
      <c r="N150">
        <v>148</v>
      </c>
      <c r="O150">
        <v>43225.08984375</v>
      </c>
      <c r="Q150">
        <v>148</v>
      </c>
      <c r="R150">
        <v>44789.2265625</v>
      </c>
      <c r="T150">
        <v>148</v>
      </c>
      <c r="U150">
        <v>43793.9609375</v>
      </c>
      <c r="W150">
        <v>148</v>
      </c>
      <c r="X150">
        <v>43286.76171875</v>
      </c>
      <c r="Z150">
        <v>148</v>
      </c>
      <c r="AA150">
        <v>44920.19921875</v>
      </c>
    </row>
    <row r="151" spans="1:27">
      <c r="A151">
        <v>149</v>
      </c>
      <c r="B151">
        <v>43320.390625</v>
      </c>
      <c r="C151">
        <f t="shared" si="2"/>
        <v>22214.609375</v>
      </c>
      <c r="D151">
        <v>149</v>
      </c>
      <c r="E151">
        <v>43631.73828125</v>
      </c>
      <c r="G151">
        <v>149</v>
      </c>
      <c r="H151">
        <v>43890.390625</v>
      </c>
      <c r="K151">
        <v>149</v>
      </c>
      <c r="L151">
        <v>43694.41015625</v>
      </c>
      <c r="N151">
        <v>149</v>
      </c>
      <c r="O151">
        <v>43307</v>
      </c>
      <c r="Q151">
        <v>149</v>
      </c>
      <c r="R151">
        <v>44791.2265625</v>
      </c>
      <c r="T151">
        <v>149</v>
      </c>
      <c r="U151">
        <v>43825.921875</v>
      </c>
      <c r="W151">
        <v>149</v>
      </c>
      <c r="X151">
        <v>43296.359375</v>
      </c>
      <c r="Z151">
        <v>149</v>
      </c>
      <c r="AA151">
        <v>44922.3203125</v>
      </c>
    </row>
    <row r="152" spans="1:27">
      <c r="A152">
        <v>150</v>
      </c>
      <c r="B152">
        <v>43378.65234375</v>
      </c>
      <c r="C152">
        <f t="shared" si="2"/>
        <v>22156.34765625</v>
      </c>
      <c r="D152">
        <v>150</v>
      </c>
      <c r="E152">
        <v>43662.82421875</v>
      </c>
      <c r="G152">
        <v>150</v>
      </c>
      <c r="H152">
        <v>43933.82421875</v>
      </c>
      <c r="K152">
        <v>150</v>
      </c>
      <c r="L152">
        <v>43718.13671875</v>
      </c>
      <c r="N152">
        <v>150</v>
      </c>
      <c r="O152">
        <v>43287.7265625</v>
      </c>
      <c r="Q152">
        <v>150</v>
      </c>
      <c r="R152">
        <v>44791.953125</v>
      </c>
      <c r="T152">
        <v>150</v>
      </c>
      <c r="U152">
        <v>43827.0390625</v>
      </c>
      <c r="W152">
        <v>150</v>
      </c>
      <c r="X152">
        <v>43357.23828125</v>
      </c>
      <c r="Z152">
        <v>150</v>
      </c>
      <c r="AA152">
        <v>44907.921875</v>
      </c>
    </row>
    <row r="153" spans="1:27">
      <c r="A153">
        <v>151</v>
      </c>
      <c r="B153">
        <v>43410.34765625</v>
      </c>
      <c r="C153">
        <f t="shared" si="2"/>
        <v>22124.65234375</v>
      </c>
      <c r="D153">
        <v>151</v>
      </c>
      <c r="E153">
        <v>43652.65234375</v>
      </c>
      <c r="G153">
        <v>151</v>
      </c>
      <c r="H153">
        <v>43970.3046875</v>
      </c>
      <c r="K153">
        <v>151</v>
      </c>
      <c r="L153">
        <v>43717.2734375</v>
      </c>
      <c r="N153">
        <v>151</v>
      </c>
      <c r="O153">
        <v>43241.86328125</v>
      </c>
      <c r="Q153">
        <v>151</v>
      </c>
      <c r="R153">
        <v>44802.7734375</v>
      </c>
      <c r="T153">
        <v>151</v>
      </c>
      <c r="U153">
        <v>43806.55859375</v>
      </c>
      <c r="W153">
        <v>151</v>
      </c>
      <c r="X153">
        <v>43362.51953125</v>
      </c>
      <c r="Z153">
        <v>151</v>
      </c>
      <c r="AA153">
        <v>44895.078125</v>
      </c>
    </row>
    <row r="154" spans="1:27">
      <c r="A154">
        <v>152</v>
      </c>
      <c r="B154">
        <v>43400.04296875</v>
      </c>
      <c r="C154">
        <f t="shared" si="2"/>
        <v>22134.95703125</v>
      </c>
      <c r="D154">
        <v>152</v>
      </c>
      <c r="E154">
        <v>43659.87109375</v>
      </c>
      <c r="G154">
        <v>152</v>
      </c>
      <c r="H154">
        <v>43986.3046875</v>
      </c>
      <c r="K154">
        <v>152</v>
      </c>
      <c r="L154">
        <v>43628.58984375</v>
      </c>
      <c r="N154">
        <v>152</v>
      </c>
      <c r="O154">
        <v>43201.546875</v>
      </c>
      <c r="Q154">
        <v>152</v>
      </c>
      <c r="R154">
        <v>44774.5</v>
      </c>
      <c r="T154">
        <v>152</v>
      </c>
      <c r="U154">
        <v>43748.9609375</v>
      </c>
      <c r="W154">
        <v>152</v>
      </c>
      <c r="X154">
        <v>43330.3203125</v>
      </c>
      <c r="Z154">
        <v>152</v>
      </c>
      <c r="AA154">
        <v>44842.16015625</v>
      </c>
    </row>
    <row r="155" spans="1:27">
      <c r="A155">
        <v>153</v>
      </c>
      <c r="B155">
        <v>43371.12890625</v>
      </c>
      <c r="C155">
        <f t="shared" si="2"/>
        <v>22163.87109375</v>
      </c>
      <c r="D155">
        <v>153</v>
      </c>
      <c r="E155">
        <v>43649.26171875</v>
      </c>
      <c r="G155">
        <v>153</v>
      </c>
      <c r="H155">
        <v>43899.56640625</v>
      </c>
      <c r="K155">
        <v>153</v>
      </c>
      <c r="L155">
        <v>43689.2265625</v>
      </c>
      <c r="N155">
        <v>153</v>
      </c>
      <c r="O155">
        <v>43194.41015625</v>
      </c>
      <c r="Q155">
        <v>153</v>
      </c>
      <c r="R155">
        <v>44775.453125</v>
      </c>
      <c r="T155">
        <v>153</v>
      </c>
      <c r="U155">
        <v>43787.3203125</v>
      </c>
      <c r="W155">
        <v>153</v>
      </c>
      <c r="X155">
        <v>43314.23828125</v>
      </c>
      <c r="Z155">
        <v>153</v>
      </c>
      <c r="AA155">
        <v>44858.51953125</v>
      </c>
    </row>
    <row r="156" spans="1:27">
      <c r="A156">
        <v>154</v>
      </c>
      <c r="B156">
        <v>43296.12890625</v>
      </c>
      <c r="C156">
        <f t="shared" si="2"/>
        <v>22238.87109375</v>
      </c>
      <c r="D156">
        <v>154</v>
      </c>
      <c r="E156">
        <v>43698.3046875</v>
      </c>
      <c r="G156">
        <v>154</v>
      </c>
      <c r="H156">
        <v>43930.17578125</v>
      </c>
      <c r="K156">
        <v>154</v>
      </c>
      <c r="L156">
        <v>43711.046875</v>
      </c>
      <c r="N156">
        <v>154</v>
      </c>
      <c r="O156">
        <v>43200.18359375</v>
      </c>
      <c r="Q156">
        <v>154</v>
      </c>
      <c r="R156">
        <v>44829.5</v>
      </c>
      <c r="T156">
        <v>154</v>
      </c>
      <c r="U156">
        <v>43774.48046875</v>
      </c>
      <c r="W156">
        <v>154</v>
      </c>
      <c r="X156">
        <v>43290.6015625</v>
      </c>
      <c r="Z156">
        <v>154</v>
      </c>
      <c r="AA156">
        <v>44859.921875</v>
      </c>
    </row>
    <row r="157" spans="1:27">
      <c r="A157">
        <v>155</v>
      </c>
      <c r="B157">
        <v>43391.0859375</v>
      </c>
      <c r="C157">
        <f t="shared" si="2"/>
        <v>22143.9140625</v>
      </c>
      <c r="D157">
        <v>155</v>
      </c>
      <c r="E157">
        <v>43692.95703125</v>
      </c>
      <c r="G157">
        <v>155</v>
      </c>
      <c r="H157">
        <v>43939.82421875</v>
      </c>
      <c r="K157">
        <v>155</v>
      </c>
      <c r="L157">
        <v>43765.36328125</v>
      </c>
      <c r="N157">
        <v>155</v>
      </c>
      <c r="O157">
        <v>43189.36328125</v>
      </c>
      <c r="Q157">
        <v>155</v>
      </c>
      <c r="R157">
        <v>44799</v>
      </c>
      <c r="T157">
        <v>155</v>
      </c>
      <c r="U157">
        <v>43690.078125</v>
      </c>
      <c r="W157">
        <v>155</v>
      </c>
      <c r="X157">
        <v>43283.28125</v>
      </c>
      <c r="Z157">
        <v>155</v>
      </c>
      <c r="AA157">
        <v>44859.55859375</v>
      </c>
    </row>
    <row r="158" spans="1:27">
      <c r="A158">
        <v>156</v>
      </c>
      <c r="B158">
        <v>43415.17578125</v>
      </c>
      <c r="C158">
        <f t="shared" si="2"/>
        <v>22119.82421875</v>
      </c>
      <c r="D158">
        <v>156</v>
      </c>
      <c r="E158">
        <v>43691.65234375</v>
      </c>
      <c r="G158">
        <v>156</v>
      </c>
      <c r="H158">
        <v>43950.82421875</v>
      </c>
      <c r="K158">
        <v>156</v>
      </c>
      <c r="L158">
        <v>43739.81640625</v>
      </c>
      <c r="N158">
        <v>156</v>
      </c>
      <c r="O158">
        <v>43215.86328125</v>
      </c>
      <c r="Q158">
        <v>156</v>
      </c>
      <c r="R158">
        <v>44774.86328125</v>
      </c>
      <c r="T158">
        <v>156</v>
      </c>
      <c r="U158">
        <v>43677.44140625</v>
      </c>
      <c r="W158">
        <v>156</v>
      </c>
      <c r="X158">
        <v>43251.71875</v>
      </c>
      <c r="Z158">
        <v>156</v>
      </c>
      <c r="AA158">
        <v>44903.0390625</v>
      </c>
    </row>
    <row r="159" spans="1:27">
      <c r="A159">
        <v>157</v>
      </c>
      <c r="B159">
        <v>43381.56640625</v>
      </c>
      <c r="C159">
        <f t="shared" si="2"/>
        <v>22153.43359375</v>
      </c>
      <c r="D159">
        <v>157</v>
      </c>
      <c r="E159">
        <v>43641.43359375</v>
      </c>
      <c r="G159">
        <v>157</v>
      </c>
      <c r="H159">
        <v>43946.3046875</v>
      </c>
      <c r="K159">
        <v>157</v>
      </c>
      <c r="L159">
        <v>43657.08984375</v>
      </c>
      <c r="N159">
        <v>157</v>
      </c>
      <c r="O159">
        <v>43204.36328125</v>
      </c>
      <c r="Q159">
        <v>157</v>
      </c>
      <c r="R159">
        <v>44815.63671875</v>
      </c>
      <c r="T159">
        <v>157</v>
      </c>
      <c r="U159">
        <v>43695.12109375</v>
      </c>
      <c r="W159">
        <v>157</v>
      </c>
      <c r="X159">
        <v>43210.19921875</v>
      </c>
      <c r="Z159">
        <v>157</v>
      </c>
      <c r="AA159">
        <v>44884.6015625</v>
      </c>
    </row>
    <row r="160" spans="1:27">
      <c r="A160">
        <v>158</v>
      </c>
      <c r="B160">
        <v>43352.43359375</v>
      </c>
      <c r="C160">
        <f t="shared" si="2"/>
        <v>22182.56640625</v>
      </c>
      <c r="D160">
        <v>158</v>
      </c>
      <c r="E160">
        <v>43687.65234375</v>
      </c>
      <c r="G160">
        <v>158</v>
      </c>
      <c r="H160">
        <v>43939.43359375</v>
      </c>
      <c r="K160">
        <v>158</v>
      </c>
      <c r="L160">
        <v>43652.2265625</v>
      </c>
      <c r="N160">
        <v>158</v>
      </c>
      <c r="O160">
        <v>43195.91015625</v>
      </c>
      <c r="Q160">
        <v>158</v>
      </c>
      <c r="R160">
        <v>44856.7265625</v>
      </c>
      <c r="T160">
        <v>158</v>
      </c>
      <c r="U160">
        <v>43709.921875</v>
      </c>
      <c r="W160">
        <v>158</v>
      </c>
      <c r="X160">
        <v>43226.921875</v>
      </c>
      <c r="Z160">
        <v>158</v>
      </c>
      <c r="AA160">
        <v>44874.19921875</v>
      </c>
    </row>
    <row r="161" spans="1:27">
      <c r="A161">
        <v>159</v>
      </c>
      <c r="B161">
        <v>43321.609375</v>
      </c>
      <c r="C161">
        <f t="shared" si="2"/>
        <v>22213.390625</v>
      </c>
      <c r="D161">
        <v>159</v>
      </c>
      <c r="E161">
        <v>43707</v>
      </c>
      <c r="G161">
        <v>159</v>
      </c>
      <c r="H161">
        <v>43959.9140625</v>
      </c>
      <c r="K161">
        <v>159</v>
      </c>
      <c r="L161">
        <v>43660.5</v>
      </c>
      <c r="N161">
        <v>159</v>
      </c>
      <c r="O161">
        <v>43136.86328125</v>
      </c>
      <c r="Q161">
        <v>159</v>
      </c>
      <c r="R161">
        <v>44809.36328125</v>
      </c>
      <c r="T161">
        <v>159</v>
      </c>
      <c r="U161">
        <v>43692.9609375</v>
      </c>
      <c r="W161">
        <v>159</v>
      </c>
      <c r="X161">
        <v>43250.359375</v>
      </c>
      <c r="Z161">
        <v>159</v>
      </c>
      <c r="AA161">
        <v>44854.3203125</v>
      </c>
    </row>
    <row r="162" spans="1:27">
      <c r="A162">
        <v>160</v>
      </c>
      <c r="B162">
        <v>43384.0859375</v>
      </c>
      <c r="C162">
        <f t="shared" si="2"/>
        <v>22150.9140625</v>
      </c>
      <c r="D162">
        <v>160</v>
      </c>
      <c r="E162">
        <v>43726</v>
      </c>
      <c r="G162">
        <v>160</v>
      </c>
      <c r="H162">
        <v>43977.609375</v>
      </c>
      <c r="K162">
        <v>160</v>
      </c>
      <c r="L162">
        <v>43689.2265625</v>
      </c>
      <c r="N162">
        <v>160</v>
      </c>
      <c r="O162">
        <v>43168.7734375</v>
      </c>
      <c r="Q162">
        <v>160</v>
      </c>
      <c r="R162">
        <v>44793.36328125</v>
      </c>
      <c r="T162">
        <v>160</v>
      </c>
      <c r="U162">
        <v>43695.921875</v>
      </c>
      <c r="W162">
        <v>160</v>
      </c>
      <c r="X162">
        <v>43208</v>
      </c>
      <c r="Z162">
        <v>160</v>
      </c>
      <c r="AA162">
        <v>44832.9609375</v>
      </c>
    </row>
    <row r="163" spans="1:27">
      <c r="A163">
        <v>161</v>
      </c>
      <c r="B163">
        <v>43385</v>
      </c>
      <c r="C163">
        <f t="shared" si="2"/>
        <v>22150</v>
      </c>
      <c r="D163">
        <v>161</v>
      </c>
      <c r="E163">
        <v>43713.5234375</v>
      </c>
      <c r="G163">
        <v>161</v>
      </c>
      <c r="H163">
        <v>43970.17578125</v>
      </c>
      <c r="K163">
        <v>161</v>
      </c>
      <c r="L163">
        <v>43696.81640625</v>
      </c>
      <c r="N163">
        <v>161</v>
      </c>
      <c r="O163">
        <v>43162.2265625</v>
      </c>
      <c r="Q163">
        <v>161</v>
      </c>
      <c r="R163">
        <v>44816.2734375</v>
      </c>
      <c r="T163">
        <v>161</v>
      </c>
      <c r="U163">
        <v>43667.640625</v>
      </c>
      <c r="W163">
        <v>161</v>
      </c>
      <c r="X163">
        <v>43217.0390625</v>
      </c>
      <c r="Z163">
        <v>161</v>
      </c>
      <c r="AA163">
        <v>44804.44140625</v>
      </c>
    </row>
    <row r="164" spans="1:27">
      <c r="A164">
        <v>162</v>
      </c>
      <c r="B164">
        <v>43356.78125</v>
      </c>
      <c r="C164">
        <f t="shared" si="2"/>
        <v>22178.21875</v>
      </c>
      <c r="D164">
        <v>162</v>
      </c>
      <c r="E164">
        <v>43688.12890625</v>
      </c>
      <c r="G164">
        <v>162</v>
      </c>
      <c r="H164">
        <v>43941.87109375</v>
      </c>
      <c r="K164">
        <v>162</v>
      </c>
      <c r="L164">
        <v>43751</v>
      </c>
      <c r="N164">
        <v>162</v>
      </c>
      <c r="O164">
        <v>43190.86328125</v>
      </c>
      <c r="Q164">
        <v>162</v>
      </c>
      <c r="R164">
        <v>44776.2265625</v>
      </c>
      <c r="T164">
        <v>162</v>
      </c>
      <c r="U164">
        <v>43641.16015625</v>
      </c>
      <c r="W164">
        <v>162</v>
      </c>
      <c r="X164">
        <v>43243.55859375</v>
      </c>
      <c r="Z164">
        <v>162</v>
      </c>
      <c r="AA164">
        <v>44787.9609375</v>
      </c>
    </row>
    <row r="165" spans="1:27">
      <c r="A165">
        <v>163</v>
      </c>
      <c r="B165">
        <v>43372.6953125</v>
      </c>
      <c r="C165">
        <f t="shared" si="2"/>
        <v>22162.3046875</v>
      </c>
      <c r="D165">
        <v>163</v>
      </c>
      <c r="E165">
        <v>43732.4765625</v>
      </c>
      <c r="G165">
        <v>163</v>
      </c>
      <c r="H165">
        <v>43981.9140625</v>
      </c>
      <c r="K165">
        <v>163</v>
      </c>
      <c r="L165">
        <v>43753.63671875</v>
      </c>
      <c r="N165">
        <v>163</v>
      </c>
      <c r="O165">
        <v>43215.08984375</v>
      </c>
      <c r="Q165">
        <v>163</v>
      </c>
      <c r="R165">
        <v>44745.453125</v>
      </c>
      <c r="T165">
        <v>163</v>
      </c>
      <c r="U165">
        <v>43635.9609375</v>
      </c>
      <c r="W165">
        <v>163</v>
      </c>
      <c r="X165">
        <v>43278.3203125</v>
      </c>
      <c r="Z165">
        <v>163</v>
      </c>
      <c r="AA165">
        <v>44757.87890625</v>
      </c>
    </row>
    <row r="166" spans="1:27">
      <c r="A166">
        <v>164</v>
      </c>
      <c r="B166">
        <v>43395.0859375</v>
      </c>
      <c r="C166">
        <f t="shared" si="2"/>
        <v>22139.9140625</v>
      </c>
      <c r="D166">
        <v>164</v>
      </c>
      <c r="E166">
        <v>43770.34765625</v>
      </c>
      <c r="G166">
        <v>164</v>
      </c>
      <c r="H166">
        <v>43960.4765625</v>
      </c>
      <c r="K166">
        <v>164</v>
      </c>
      <c r="L166">
        <v>43684.453125</v>
      </c>
      <c r="N166">
        <v>164</v>
      </c>
      <c r="O166">
        <v>43242.046875</v>
      </c>
      <c r="Q166">
        <v>164</v>
      </c>
      <c r="R166">
        <v>44775.7734375</v>
      </c>
      <c r="T166">
        <v>164</v>
      </c>
      <c r="U166">
        <v>43633.3984375</v>
      </c>
      <c r="W166">
        <v>164</v>
      </c>
      <c r="X166">
        <v>43261.44140625</v>
      </c>
      <c r="Z166">
        <v>164</v>
      </c>
      <c r="AA166">
        <v>44754.76171875</v>
      </c>
    </row>
    <row r="167" spans="1:27">
      <c r="A167">
        <v>165</v>
      </c>
      <c r="B167">
        <v>43422.43359375</v>
      </c>
      <c r="C167">
        <f t="shared" si="2"/>
        <v>22112.56640625</v>
      </c>
      <c r="D167">
        <v>165</v>
      </c>
      <c r="E167">
        <v>43794.609375</v>
      </c>
      <c r="G167">
        <v>165</v>
      </c>
      <c r="H167">
        <v>43997.609375</v>
      </c>
      <c r="K167">
        <v>165</v>
      </c>
      <c r="L167">
        <v>43754.2734375</v>
      </c>
      <c r="N167">
        <v>165</v>
      </c>
      <c r="O167">
        <v>43234</v>
      </c>
      <c r="Q167">
        <v>165</v>
      </c>
      <c r="R167">
        <v>44749.2265625</v>
      </c>
      <c r="T167">
        <v>165</v>
      </c>
      <c r="U167">
        <v>43661.83984375</v>
      </c>
      <c r="W167">
        <v>165</v>
      </c>
      <c r="X167">
        <v>43210.3984375</v>
      </c>
      <c r="Z167">
        <v>165</v>
      </c>
      <c r="AA167">
        <v>44760.16015625</v>
      </c>
    </row>
    <row r="168" spans="1:27">
      <c r="A168">
        <v>166</v>
      </c>
      <c r="B168">
        <v>43439.65234375</v>
      </c>
      <c r="C168">
        <f t="shared" si="2"/>
        <v>22095.34765625</v>
      </c>
      <c r="D168">
        <v>166</v>
      </c>
      <c r="E168">
        <v>43750.87109375</v>
      </c>
      <c r="G168">
        <v>166</v>
      </c>
      <c r="H168">
        <v>44021.0859375</v>
      </c>
      <c r="K168">
        <v>166</v>
      </c>
      <c r="L168">
        <v>43820.2734375</v>
      </c>
      <c r="N168">
        <v>166</v>
      </c>
      <c r="O168">
        <v>43230.36328125</v>
      </c>
      <c r="Q168">
        <v>166</v>
      </c>
      <c r="R168">
        <v>44763.546875</v>
      </c>
      <c r="T168">
        <v>166</v>
      </c>
      <c r="U168">
        <v>43737.9609375</v>
      </c>
      <c r="W168">
        <v>166</v>
      </c>
      <c r="X168">
        <v>43150.71875</v>
      </c>
      <c r="Z168">
        <v>166</v>
      </c>
      <c r="AA168">
        <v>44749.0390625</v>
      </c>
    </row>
    <row r="169" spans="1:27">
      <c r="A169">
        <v>167</v>
      </c>
      <c r="B169">
        <v>43422.34765625</v>
      </c>
      <c r="C169">
        <f t="shared" si="2"/>
        <v>22112.65234375</v>
      </c>
      <c r="D169">
        <v>167</v>
      </c>
      <c r="E169">
        <v>43666.4765625</v>
      </c>
      <c r="G169">
        <v>167</v>
      </c>
      <c r="H169">
        <v>43967.17578125</v>
      </c>
      <c r="K169">
        <v>167</v>
      </c>
      <c r="L169">
        <v>43762.81640625</v>
      </c>
      <c r="N169">
        <v>167</v>
      </c>
      <c r="O169">
        <v>43236.046875</v>
      </c>
      <c r="Q169">
        <v>167</v>
      </c>
      <c r="R169">
        <v>44777.41015625</v>
      </c>
      <c r="T169">
        <v>167</v>
      </c>
      <c r="U169">
        <v>43804.078125</v>
      </c>
      <c r="W169">
        <v>167</v>
      </c>
      <c r="X169">
        <v>43118.3203125</v>
      </c>
      <c r="Z169">
        <v>167</v>
      </c>
      <c r="AA169">
        <v>44739.71875</v>
      </c>
    </row>
    <row r="170" spans="1:27">
      <c r="A170">
        <v>168</v>
      </c>
      <c r="B170">
        <v>43392.21875</v>
      </c>
      <c r="C170">
        <f t="shared" si="2"/>
        <v>22142.78125</v>
      </c>
      <c r="D170">
        <v>168</v>
      </c>
      <c r="E170">
        <v>43693.0859375</v>
      </c>
      <c r="G170">
        <v>168</v>
      </c>
      <c r="H170">
        <v>43923.9140625</v>
      </c>
      <c r="K170">
        <v>168</v>
      </c>
      <c r="L170">
        <v>43703.546875</v>
      </c>
      <c r="N170">
        <v>168</v>
      </c>
      <c r="O170">
        <v>43247.7265625</v>
      </c>
      <c r="Q170">
        <v>168</v>
      </c>
      <c r="R170">
        <v>44780.81640625</v>
      </c>
      <c r="T170">
        <v>168</v>
      </c>
      <c r="U170">
        <v>43720</v>
      </c>
      <c r="W170">
        <v>168</v>
      </c>
      <c r="X170">
        <v>43116.28125</v>
      </c>
      <c r="Z170">
        <v>168</v>
      </c>
      <c r="AA170">
        <v>44739.16015625</v>
      </c>
    </row>
    <row r="171" spans="1:27">
      <c r="A171">
        <v>169</v>
      </c>
      <c r="B171">
        <v>43401.65234375</v>
      </c>
      <c r="C171">
        <f t="shared" si="2"/>
        <v>22133.34765625</v>
      </c>
      <c r="D171">
        <v>169</v>
      </c>
      <c r="E171">
        <v>43760.43359375</v>
      </c>
      <c r="G171">
        <v>169</v>
      </c>
      <c r="H171">
        <v>43903.04296875</v>
      </c>
      <c r="K171">
        <v>169</v>
      </c>
      <c r="L171">
        <v>43629.31640625</v>
      </c>
      <c r="N171">
        <v>169</v>
      </c>
      <c r="O171">
        <v>43290.41015625</v>
      </c>
      <c r="Q171">
        <v>169</v>
      </c>
      <c r="R171">
        <v>44785.13671875</v>
      </c>
      <c r="T171">
        <v>169</v>
      </c>
      <c r="U171">
        <v>43622.80078125</v>
      </c>
      <c r="W171">
        <v>169</v>
      </c>
      <c r="X171">
        <v>43172.3203125</v>
      </c>
      <c r="Z171">
        <v>169</v>
      </c>
      <c r="AA171">
        <v>44760.83984375</v>
      </c>
    </row>
    <row r="172" spans="1:27">
      <c r="A172">
        <v>170</v>
      </c>
      <c r="B172">
        <v>43383.78125</v>
      </c>
      <c r="C172">
        <f t="shared" si="2"/>
        <v>22151.21875</v>
      </c>
      <c r="D172">
        <v>170</v>
      </c>
      <c r="E172">
        <v>43797.21875</v>
      </c>
      <c r="G172">
        <v>170</v>
      </c>
      <c r="H172">
        <v>43858.3046875</v>
      </c>
      <c r="K172">
        <v>170</v>
      </c>
      <c r="L172">
        <v>43598.41015625</v>
      </c>
      <c r="N172">
        <v>170</v>
      </c>
      <c r="O172">
        <v>43309.81640625</v>
      </c>
      <c r="Q172">
        <v>170</v>
      </c>
      <c r="R172">
        <v>44754.953125</v>
      </c>
      <c r="T172">
        <v>170</v>
      </c>
      <c r="U172">
        <v>43626.19921875</v>
      </c>
      <c r="W172">
        <v>170</v>
      </c>
      <c r="X172">
        <v>43245.48046875</v>
      </c>
      <c r="Z172">
        <v>170</v>
      </c>
      <c r="AA172">
        <v>44766.55859375</v>
      </c>
    </row>
    <row r="173" spans="1:27">
      <c r="A173">
        <v>171</v>
      </c>
      <c r="B173">
        <v>43354.3046875</v>
      </c>
      <c r="C173">
        <f t="shared" si="2"/>
        <v>22180.6953125</v>
      </c>
      <c r="D173">
        <v>171</v>
      </c>
      <c r="E173">
        <v>43803.9140625</v>
      </c>
      <c r="G173">
        <v>171</v>
      </c>
      <c r="H173">
        <v>43831.26171875</v>
      </c>
      <c r="K173">
        <v>171</v>
      </c>
      <c r="L173">
        <v>43606.2265625</v>
      </c>
      <c r="N173">
        <v>171</v>
      </c>
      <c r="O173">
        <v>43303.58984375</v>
      </c>
      <c r="Q173">
        <v>171</v>
      </c>
      <c r="R173">
        <v>44706.5</v>
      </c>
      <c r="T173">
        <v>171</v>
      </c>
      <c r="U173">
        <v>43672.87890625</v>
      </c>
      <c r="W173">
        <v>171</v>
      </c>
      <c r="X173">
        <v>43226.9609375</v>
      </c>
      <c r="Z173">
        <v>171</v>
      </c>
      <c r="AA173">
        <v>44711.9609375</v>
      </c>
    </row>
    <row r="174" spans="1:27">
      <c r="A174">
        <v>172</v>
      </c>
      <c r="B174">
        <v>43319.43359375</v>
      </c>
      <c r="C174">
        <f t="shared" si="2"/>
        <v>22215.56640625</v>
      </c>
      <c r="D174">
        <v>172</v>
      </c>
      <c r="E174">
        <v>43650.26171875</v>
      </c>
      <c r="G174">
        <v>172</v>
      </c>
      <c r="H174">
        <v>43819.3046875</v>
      </c>
      <c r="K174">
        <v>172</v>
      </c>
      <c r="L174">
        <v>43566.546875</v>
      </c>
      <c r="N174">
        <v>172</v>
      </c>
      <c r="O174">
        <v>43280.58984375</v>
      </c>
      <c r="Q174">
        <v>172</v>
      </c>
      <c r="R174">
        <v>44698.953125</v>
      </c>
      <c r="T174">
        <v>172</v>
      </c>
      <c r="U174">
        <v>43653.51953125</v>
      </c>
      <c r="W174">
        <v>172</v>
      </c>
      <c r="X174">
        <v>43187.3984375</v>
      </c>
      <c r="Z174">
        <v>172</v>
      </c>
      <c r="AA174">
        <v>44776.71875</v>
      </c>
    </row>
    <row r="175" spans="1:27">
      <c r="A175">
        <v>173</v>
      </c>
      <c r="B175">
        <v>43391.04296875</v>
      </c>
      <c r="C175">
        <f t="shared" si="2"/>
        <v>22143.95703125</v>
      </c>
      <c r="D175">
        <v>173</v>
      </c>
      <c r="E175">
        <v>43698.9140625</v>
      </c>
      <c r="G175">
        <v>173</v>
      </c>
      <c r="H175">
        <v>43871.82421875</v>
      </c>
      <c r="K175">
        <v>173</v>
      </c>
      <c r="L175">
        <v>43485.86328125</v>
      </c>
      <c r="N175">
        <v>173</v>
      </c>
      <c r="O175">
        <v>43208.953125</v>
      </c>
      <c r="Q175">
        <v>173</v>
      </c>
      <c r="R175">
        <v>44688.2265625</v>
      </c>
      <c r="T175">
        <v>173</v>
      </c>
      <c r="U175">
        <v>43666.078125</v>
      </c>
      <c r="W175">
        <v>173</v>
      </c>
      <c r="X175">
        <v>43195.921875</v>
      </c>
      <c r="Z175">
        <v>173</v>
      </c>
      <c r="AA175">
        <v>44771.12109375</v>
      </c>
    </row>
    <row r="176" spans="1:27">
      <c r="A176">
        <v>174</v>
      </c>
      <c r="B176">
        <v>43366.9140625</v>
      </c>
      <c r="C176">
        <f t="shared" si="2"/>
        <v>22168.0859375</v>
      </c>
      <c r="D176">
        <v>174</v>
      </c>
      <c r="E176">
        <v>43681.609375</v>
      </c>
      <c r="G176">
        <v>174</v>
      </c>
      <c r="H176">
        <v>43845.0859375</v>
      </c>
      <c r="K176">
        <v>174</v>
      </c>
      <c r="L176">
        <v>43500.31640625</v>
      </c>
      <c r="N176">
        <v>174</v>
      </c>
      <c r="O176">
        <v>43157.41015625</v>
      </c>
      <c r="Q176">
        <v>174</v>
      </c>
      <c r="R176">
        <v>44681.63671875</v>
      </c>
      <c r="T176">
        <v>174</v>
      </c>
      <c r="U176">
        <v>43616.12109375</v>
      </c>
      <c r="W176">
        <v>174</v>
      </c>
      <c r="X176">
        <v>43158.71875</v>
      </c>
      <c r="Z176">
        <v>174</v>
      </c>
      <c r="AA176">
        <v>44739.55859375</v>
      </c>
    </row>
    <row r="177" spans="1:27">
      <c r="A177">
        <v>175</v>
      </c>
      <c r="B177">
        <v>43377.5234375</v>
      </c>
      <c r="C177">
        <f t="shared" si="2"/>
        <v>22157.4765625</v>
      </c>
      <c r="D177">
        <v>175</v>
      </c>
      <c r="E177">
        <v>43713.21875</v>
      </c>
      <c r="G177">
        <v>175</v>
      </c>
      <c r="H177">
        <v>43846.73828125</v>
      </c>
      <c r="K177">
        <v>175</v>
      </c>
      <c r="L177">
        <v>43638.58984375</v>
      </c>
      <c r="N177">
        <v>175</v>
      </c>
      <c r="O177">
        <v>43137.58984375</v>
      </c>
      <c r="Q177">
        <v>175</v>
      </c>
      <c r="R177">
        <v>44659.31640625</v>
      </c>
      <c r="T177">
        <v>175</v>
      </c>
      <c r="U177">
        <v>43645.078125</v>
      </c>
      <c r="W177">
        <v>175</v>
      </c>
      <c r="X177">
        <v>43158.19921875</v>
      </c>
      <c r="Z177">
        <v>175</v>
      </c>
      <c r="AA177">
        <v>44733.71875</v>
      </c>
    </row>
    <row r="178" spans="1:27">
      <c r="A178">
        <v>176</v>
      </c>
      <c r="B178">
        <v>43450.6953125</v>
      </c>
      <c r="C178">
        <f t="shared" si="2"/>
        <v>22084.3046875</v>
      </c>
      <c r="D178">
        <v>176</v>
      </c>
      <c r="E178">
        <v>43729.9140625</v>
      </c>
      <c r="G178">
        <v>176</v>
      </c>
      <c r="H178">
        <v>43895.95703125</v>
      </c>
      <c r="K178">
        <v>176</v>
      </c>
      <c r="L178">
        <v>43636.5</v>
      </c>
      <c r="N178">
        <v>176</v>
      </c>
      <c r="O178">
        <v>43127.7265625</v>
      </c>
      <c r="Q178">
        <v>176</v>
      </c>
      <c r="R178">
        <v>44635.7265625</v>
      </c>
      <c r="T178">
        <v>176</v>
      </c>
      <c r="U178">
        <v>43638.921875</v>
      </c>
      <c r="W178">
        <v>176</v>
      </c>
      <c r="X178">
        <v>43125.71875</v>
      </c>
      <c r="Z178">
        <v>176</v>
      </c>
      <c r="AA178">
        <v>44782.078125</v>
      </c>
    </row>
    <row r="179" spans="1:27">
      <c r="A179">
        <v>177</v>
      </c>
      <c r="B179">
        <v>43323.3046875</v>
      </c>
      <c r="C179">
        <f t="shared" si="2"/>
        <v>22211.6953125</v>
      </c>
      <c r="D179">
        <v>177</v>
      </c>
      <c r="E179">
        <v>43664.95703125</v>
      </c>
      <c r="G179">
        <v>177</v>
      </c>
      <c r="H179">
        <v>43802.9140625</v>
      </c>
      <c r="K179">
        <v>177</v>
      </c>
      <c r="L179">
        <v>43681.953125</v>
      </c>
      <c r="N179">
        <v>177</v>
      </c>
      <c r="O179">
        <v>43148.2265625</v>
      </c>
      <c r="Q179">
        <v>177</v>
      </c>
      <c r="R179">
        <v>44647.546875</v>
      </c>
      <c r="T179">
        <v>177</v>
      </c>
      <c r="U179">
        <v>43703.3984375</v>
      </c>
      <c r="W179">
        <v>177</v>
      </c>
      <c r="X179">
        <v>43150.55859375</v>
      </c>
      <c r="Z179">
        <v>177</v>
      </c>
      <c r="AA179">
        <v>44749.51953125</v>
      </c>
    </row>
    <row r="180" spans="1:27">
      <c r="A180">
        <v>178</v>
      </c>
      <c r="B180">
        <v>43333.17578125</v>
      </c>
      <c r="C180">
        <f t="shared" si="2"/>
        <v>22201.82421875</v>
      </c>
      <c r="D180">
        <v>178</v>
      </c>
      <c r="E180">
        <v>43667.0859375</v>
      </c>
      <c r="G180">
        <v>178</v>
      </c>
      <c r="H180">
        <v>43809.95703125</v>
      </c>
      <c r="K180">
        <v>178</v>
      </c>
      <c r="L180">
        <v>43628.046875</v>
      </c>
      <c r="N180">
        <v>178</v>
      </c>
      <c r="O180">
        <v>43218.63671875</v>
      </c>
      <c r="Q180">
        <v>178</v>
      </c>
      <c r="R180">
        <v>44660.046875</v>
      </c>
      <c r="T180">
        <v>178</v>
      </c>
      <c r="U180">
        <v>43664.71875</v>
      </c>
      <c r="W180">
        <v>178</v>
      </c>
      <c r="X180">
        <v>43080.9609375</v>
      </c>
      <c r="Z180">
        <v>178</v>
      </c>
      <c r="AA180">
        <v>44731.80078125</v>
      </c>
    </row>
    <row r="181" spans="1:27">
      <c r="A181">
        <v>179</v>
      </c>
      <c r="B181">
        <v>43184.73828125</v>
      </c>
      <c r="C181">
        <f t="shared" si="2"/>
        <v>22350.26171875</v>
      </c>
      <c r="D181">
        <v>179</v>
      </c>
      <c r="E181">
        <v>43725.26171875</v>
      </c>
      <c r="G181">
        <v>179</v>
      </c>
      <c r="H181">
        <v>43766.17578125</v>
      </c>
      <c r="K181">
        <v>179</v>
      </c>
      <c r="L181">
        <v>43608.2265625</v>
      </c>
      <c r="N181">
        <v>179</v>
      </c>
      <c r="O181">
        <v>43291.546875</v>
      </c>
      <c r="Q181">
        <v>179</v>
      </c>
      <c r="R181">
        <v>44689.08984375</v>
      </c>
      <c r="T181">
        <v>179</v>
      </c>
      <c r="U181">
        <v>43617.87890625</v>
      </c>
      <c r="W181">
        <v>179</v>
      </c>
      <c r="X181">
        <v>43142.44140625</v>
      </c>
      <c r="Z181">
        <v>179</v>
      </c>
      <c r="AA181">
        <v>44737.71875</v>
      </c>
    </row>
    <row r="182" spans="1:27">
      <c r="A182">
        <v>180</v>
      </c>
      <c r="B182">
        <v>43352.65234375</v>
      </c>
      <c r="C182">
        <f t="shared" si="2"/>
        <v>22182.34765625</v>
      </c>
      <c r="D182">
        <v>180</v>
      </c>
      <c r="E182">
        <v>43761.21875</v>
      </c>
      <c r="G182">
        <v>180</v>
      </c>
      <c r="H182">
        <v>43847.56640625</v>
      </c>
      <c r="K182">
        <v>180</v>
      </c>
      <c r="L182">
        <v>43606.953125</v>
      </c>
      <c r="N182">
        <v>180</v>
      </c>
      <c r="O182">
        <v>43329.046875</v>
      </c>
      <c r="Q182">
        <v>180</v>
      </c>
      <c r="R182">
        <v>44700.546875</v>
      </c>
      <c r="T182">
        <v>180</v>
      </c>
      <c r="U182">
        <v>43624.3203125</v>
      </c>
      <c r="W182">
        <v>180</v>
      </c>
      <c r="X182">
        <v>43097.23828125</v>
      </c>
      <c r="Z182">
        <v>180</v>
      </c>
      <c r="AA182">
        <v>44711.28125</v>
      </c>
    </row>
    <row r="183" spans="1:27">
      <c r="A183">
        <v>181</v>
      </c>
      <c r="B183">
        <v>43367.78125</v>
      </c>
      <c r="C183">
        <f t="shared" si="2"/>
        <v>22167.21875</v>
      </c>
      <c r="D183">
        <v>181</v>
      </c>
      <c r="E183">
        <v>43770.5234375</v>
      </c>
      <c r="G183">
        <v>181</v>
      </c>
      <c r="H183">
        <v>43861.04296875</v>
      </c>
      <c r="K183">
        <v>181</v>
      </c>
      <c r="L183">
        <v>43562.41015625</v>
      </c>
      <c r="N183">
        <v>181</v>
      </c>
      <c r="O183">
        <v>43326.18359375</v>
      </c>
      <c r="Q183">
        <v>181</v>
      </c>
      <c r="R183">
        <v>44726.36328125</v>
      </c>
      <c r="T183">
        <v>181</v>
      </c>
      <c r="U183">
        <v>43605.6015625</v>
      </c>
      <c r="W183">
        <v>181</v>
      </c>
      <c r="X183">
        <v>43104.078125</v>
      </c>
      <c r="Z183">
        <v>181</v>
      </c>
      <c r="AA183">
        <v>44729.078125</v>
      </c>
    </row>
    <row r="184" spans="1:27">
      <c r="A184">
        <v>182</v>
      </c>
      <c r="B184">
        <v>43347.390625</v>
      </c>
      <c r="C184">
        <f t="shared" si="2"/>
        <v>22187.609375</v>
      </c>
      <c r="D184">
        <v>182</v>
      </c>
      <c r="E184">
        <v>43725.04296875</v>
      </c>
      <c r="G184">
        <v>182</v>
      </c>
      <c r="H184">
        <v>43817.6953125</v>
      </c>
      <c r="K184">
        <v>182</v>
      </c>
      <c r="L184">
        <v>43525.953125</v>
      </c>
      <c r="N184">
        <v>182</v>
      </c>
      <c r="O184">
        <v>43232.63671875</v>
      </c>
      <c r="Q184">
        <v>182</v>
      </c>
      <c r="R184">
        <v>44794.7734375</v>
      </c>
      <c r="T184">
        <v>182</v>
      </c>
      <c r="U184">
        <v>43642.51953125</v>
      </c>
      <c r="W184">
        <v>182</v>
      </c>
      <c r="X184">
        <v>43111.359375</v>
      </c>
      <c r="Z184">
        <v>182</v>
      </c>
      <c r="AA184">
        <v>44740.51953125</v>
      </c>
    </row>
    <row r="185" spans="1:27">
      <c r="A185">
        <v>183</v>
      </c>
      <c r="B185">
        <v>43323.87109375</v>
      </c>
      <c r="C185">
        <f t="shared" si="2"/>
        <v>22211.12890625</v>
      </c>
      <c r="D185">
        <v>183</v>
      </c>
      <c r="E185">
        <v>43708.17578125</v>
      </c>
      <c r="G185">
        <v>183</v>
      </c>
      <c r="H185">
        <v>43808.95703125</v>
      </c>
      <c r="K185">
        <v>183</v>
      </c>
      <c r="L185">
        <v>43550.2734375</v>
      </c>
      <c r="N185">
        <v>183</v>
      </c>
      <c r="O185">
        <v>43150.91015625</v>
      </c>
      <c r="Q185">
        <v>183</v>
      </c>
      <c r="R185">
        <v>44766.31640625</v>
      </c>
      <c r="T185">
        <v>183</v>
      </c>
      <c r="U185">
        <v>43669.55859375</v>
      </c>
      <c r="W185">
        <v>183</v>
      </c>
      <c r="X185">
        <v>43138.87890625</v>
      </c>
      <c r="Z185">
        <v>183</v>
      </c>
      <c r="AA185">
        <v>44716.6796875</v>
      </c>
    </row>
    <row r="186" spans="1:27">
      <c r="A186">
        <v>184</v>
      </c>
      <c r="B186">
        <v>43377.6953125</v>
      </c>
      <c r="C186">
        <f t="shared" si="2"/>
        <v>22157.3046875</v>
      </c>
      <c r="D186">
        <v>184</v>
      </c>
      <c r="E186">
        <v>43775.9140625</v>
      </c>
      <c r="G186">
        <v>184</v>
      </c>
      <c r="H186">
        <v>43868.82421875</v>
      </c>
      <c r="K186">
        <v>184</v>
      </c>
      <c r="L186">
        <v>43573.86328125</v>
      </c>
      <c r="N186">
        <v>184</v>
      </c>
      <c r="O186">
        <v>43200.36328125</v>
      </c>
      <c r="Q186">
        <v>184</v>
      </c>
      <c r="R186">
        <v>44734.453125</v>
      </c>
      <c r="T186">
        <v>184</v>
      </c>
      <c r="U186">
        <v>43676.3984375</v>
      </c>
      <c r="W186">
        <v>184</v>
      </c>
      <c r="X186">
        <v>43136.51953125</v>
      </c>
      <c r="Z186">
        <v>184</v>
      </c>
      <c r="AA186">
        <v>44690.3984375</v>
      </c>
    </row>
    <row r="187" spans="1:27">
      <c r="A187">
        <v>185</v>
      </c>
      <c r="B187">
        <v>43340.12890625</v>
      </c>
      <c r="C187">
        <f t="shared" si="2"/>
        <v>22194.87109375</v>
      </c>
      <c r="D187">
        <v>185</v>
      </c>
      <c r="E187">
        <v>43741.21875</v>
      </c>
      <c r="G187">
        <v>185</v>
      </c>
      <c r="H187">
        <v>43846.6953125</v>
      </c>
      <c r="K187">
        <v>185</v>
      </c>
      <c r="L187">
        <v>43574.13671875</v>
      </c>
      <c r="N187">
        <v>185</v>
      </c>
      <c r="O187">
        <v>43141.546875</v>
      </c>
      <c r="Q187">
        <v>185</v>
      </c>
      <c r="R187">
        <v>44683.31640625</v>
      </c>
      <c r="T187">
        <v>185</v>
      </c>
      <c r="U187">
        <v>43660.44140625</v>
      </c>
      <c r="W187">
        <v>185</v>
      </c>
      <c r="X187">
        <v>43150.48046875</v>
      </c>
      <c r="Z187">
        <v>185</v>
      </c>
      <c r="AA187">
        <v>44694.12109375</v>
      </c>
    </row>
    <row r="188" spans="1:27">
      <c r="A188">
        <v>186</v>
      </c>
      <c r="B188">
        <v>43320.78125</v>
      </c>
      <c r="C188">
        <f t="shared" si="2"/>
        <v>22214.21875</v>
      </c>
      <c r="D188">
        <v>186</v>
      </c>
      <c r="E188">
        <v>43746.34765625</v>
      </c>
      <c r="G188">
        <v>186</v>
      </c>
      <c r="H188">
        <v>43818.95703125</v>
      </c>
      <c r="K188">
        <v>186</v>
      </c>
      <c r="L188">
        <v>43580.2265625</v>
      </c>
      <c r="N188">
        <v>186</v>
      </c>
      <c r="O188">
        <v>43158.31640625</v>
      </c>
      <c r="Q188">
        <v>186</v>
      </c>
      <c r="R188">
        <v>44626.31640625</v>
      </c>
      <c r="T188">
        <v>186</v>
      </c>
      <c r="U188">
        <v>43660.28125</v>
      </c>
      <c r="W188">
        <v>186</v>
      </c>
      <c r="X188">
        <v>43154.44140625</v>
      </c>
      <c r="Z188">
        <v>186</v>
      </c>
      <c r="AA188">
        <v>44667.83984375</v>
      </c>
    </row>
    <row r="189" spans="1:27">
      <c r="A189">
        <v>187</v>
      </c>
      <c r="B189">
        <v>43312.21875</v>
      </c>
      <c r="C189">
        <f t="shared" si="2"/>
        <v>22222.78125</v>
      </c>
      <c r="D189">
        <v>187</v>
      </c>
      <c r="E189">
        <v>43746.12890625</v>
      </c>
      <c r="G189">
        <v>187</v>
      </c>
      <c r="H189">
        <v>43809.65234375</v>
      </c>
      <c r="K189">
        <v>187</v>
      </c>
      <c r="L189">
        <v>43596.7265625</v>
      </c>
      <c r="N189">
        <v>187</v>
      </c>
      <c r="O189">
        <v>43188.41015625</v>
      </c>
      <c r="Q189">
        <v>187</v>
      </c>
      <c r="R189">
        <v>44633.5</v>
      </c>
      <c r="T189">
        <v>187</v>
      </c>
      <c r="U189">
        <v>43685.23828125</v>
      </c>
      <c r="W189">
        <v>187</v>
      </c>
      <c r="X189">
        <v>43155.640625</v>
      </c>
      <c r="Z189">
        <v>187</v>
      </c>
      <c r="AA189">
        <v>44657.3984375</v>
      </c>
    </row>
    <row r="190" spans="1:27">
      <c r="A190">
        <v>188</v>
      </c>
      <c r="B190">
        <v>43360.4765625</v>
      </c>
      <c r="C190">
        <f t="shared" si="2"/>
        <v>22174.5234375</v>
      </c>
      <c r="D190">
        <v>188</v>
      </c>
      <c r="E190">
        <v>43709.609375</v>
      </c>
      <c r="G190">
        <v>188</v>
      </c>
      <c r="H190">
        <v>43848.78125</v>
      </c>
      <c r="K190">
        <v>188</v>
      </c>
      <c r="L190">
        <v>43628.953125</v>
      </c>
      <c r="N190">
        <v>188</v>
      </c>
      <c r="O190">
        <v>43194.2734375</v>
      </c>
      <c r="Q190">
        <v>188</v>
      </c>
      <c r="R190">
        <v>44583.63671875</v>
      </c>
      <c r="T190">
        <v>188</v>
      </c>
      <c r="U190">
        <v>43705.3984375</v>
      </c>
      <c r="W190">
        <v>188</v>
      </c>
      <c r="X190">
        <v>43181.28125</v>
      </c>
      <c r="Z190">
        <v>188</v>
      </c>
      <c r="AA190">
        <v>44655.28125</v>
      </c>
    </row>
    <row r="191" spans="1:27">
      <c r="A191">
        <v>189</v>
      </c>
      <c r="B191">
        <v>43395.56640625</v>
      </c>
      <c r="C191">
        <f t="shared" si="2"/>
        <v>22139.43359375</v>
      </c>
      <c r="D191">
        <v>189</v>
      </c>
      <c r="E191">
        <v>43699.609375</v>
      </c>
      <c r="G191">
        <v>189</v>
      </c>
      <c r="H191">
        <v>43896.12890625</v>
      </c>
      <c r="K191">
        <v>189</v>
      </c>
      <c r="L191">
        <v>43620.41015625</v>
      </c>
      <c r="N191">
        <v>189</v>
      </c>
      <c r="O191">
        <v>43248.36328125</v>
      </c>
      <c r="Q191">
        <v>189</v>
      </c>
      <c r="R191">
        <v>44538.7265625</v>
      </c>
      <c r="T191">
        <v>189</v>
      </c>
      <c r="U191">
        <v>43680.9609375</v>
      </c>
      <c r="W191">
        <v>189</v>
      </c>
      <c r="X191">
        <v>43195.0390625</v>
      </c>
      <c r="Z191">
        <v>189</v>
      </c>
      <c r="AA191">
        <v>44634.76171875</v>
      </c>
    </row>
    <row r="192" spans="1:27">
      <c r="A192">
        <v>190</v>
      </c>
      <c r="B192">
        <v>43374.0859375</v>
      </c>
      <c r="C192">
        <f t="shared" si="2"/>
        <v>22160.9140625</v>
      </c>
      <c r="D192">
        <v>190</v>
      </c>
      <c r="E192">
        <v>43685.390625</v>
      </c>
      <c r="G192">
        <v>190</v>
      </c>
      <c r="H192">
        <v>43866.56640625</v>
      </c>
      <c r="K192">
        <v>190</v>
      </c>
      <c r="L192">
        <v>43588.91015625</v>
      </c>
      <c r="N192">
        <v>190</v>
      </c>
      <c r="O192">
        <v>43255.58984375</v>
      </c>
      <c r="Q192">
        <v>190</v>
      </c>
      <c r="R192">
        <v>44526.18359375</v>
      </c>
      <c r="T192">
        <v>190</v>
      </c>
      <c r="U192">
        <v>43612.87890625</v>
      </c>
      <c r="W192">
        <v>190</v>
      </c>
      <c r="X192">
        <v>43229.12109375</v>
      </c>
      <c r="Z192">
        <v>190</v>
      </c>
      <c r="AA192">
        <v>44591.83984375</v>
      </c>
    </row>
    <row r="193" spans="1:27">
      <c r="A193">
        <v>191</v>
      </c>
      <c r="B193">
        <v>43406.73828125</v>
      </c>
      <c r="C193">
        <f t="shared" si="2"/>
        <v>22128.26171875</v>
      </c>
      <c r="D193">
        <v>191</v>
      </c>
      <c r="E193">
        <v>43753.4765625</v>
      </c>
      <c r="G193">
        <v>191</v>
      </c>
      <c r="H193">
        <v>43867.65234375</v>
      </c>
      <c r="K193">
        <v>191</v>
      </c>
      <c r="L193">
        <v>43568.63671875</v>
      </c>
      <c r="N193">
        <v>191</v>
      </c>
      <c r="O193">
        <v>43245.953125</v>
      </c>
      <c r="Q193">
        <v>191</v>
      </c>
      <c r="R193">
        <v>44516.31640625</v>
      </c>
      <c r="T193">
        <v>191</v>
      </c>
      <c r="U193">
        <v>43547.6796875</v>
      </c>
      <c r="W193">
        <v>191</v>
      </c>
      <c r="X193">
        <v>43258.76171875</v>
      </c>
      <c r="Z193">
        <v>191</v>
      </c>
      <c r="AA193">
        <v>44599.48046875</v>
      </c>
    </row>
    <row r="194" spans="1:27">
      <c r="A194">
        <v>192</v>
      </c>
      <c r="B194">
        <v>43404.12890625</v>
      </c>
      <c r="C194">
        <f t="shared" si="2"/>
        <v>22130.87109375</v>
      </c>
      <c r="D194">
        <v>192</v>
      </c>
      <c r="E194">
        <v>43753.26171875</v>
      </c>
      <c r="G194">
        <v>192</v>
      </c>
      <c r="H194">
        <v>43860.12890625</v>
      </c>
      <c r="K194">
        <v>192</v>
      </c>
      <c r="L194">
        <v>43591.81640625</v>
      </c>
      <c r="N194">
        <v>192</v>
      </c>
      <c r="O194">
        <v>43218.41015625</v>
      </c>
      <c r="Q194">
        <v>192</v>
      </c>
      <c r="R194">
        <v>44542.68359375</v>
      </c>
      <c r="T194">
        <v>192</v>
      </c>
      <c r="U194">
        <v>43532.3984375</v>
      </c>
      <c r="W194">
        <v>192</v>
      </c>
      <c r="X194">
        <v>43213.23828125</v>
      </c>
      <c r="Z194">
        <v>192</v>
      </c>
      <c r="AA194">
        <v>44628.48046875</v>
      </c>
    </row>
    <row r="195" spans="1:27">
      <c r="A195">
        <v>193</v>
      </c>
      <c r="B195">
        <v>43413.9140625</v>
      </c>
      <c r="C195">
        <f t="shared" ref="C195:C258" si="3">65535-B195</f>
        <v>22121.0859375</v>
      </c>
      <c r="D195">
        <v>193</v>
      </c>
      <c r="E195">
        <v>43727.34765625</v>
      </c>
      <c r="G195">
        <v>193</v>
      </c>
      <c r="H195">
        <v>43863.73828125</v>
      </c>
      <c r="K195">
        <v>193</v>
      </c>
      <c r="L195">
        <v>43564.81640625</v>
      </c>
      <c r="N195">
        <v>193</v>
      </c>
      <c r="O195">
        <v>43214.2734375</v>
      </c>
      <c r="Q195">
        <v>193</v>
      </c>
      <c r="R195">
        <v>44588.7265625</v>
      </c>
      <c r="T195">
        <v>193</v>
      </c>
      <c r="U195">
        <v>43548.51953125</v>
      </c>
      <c r="W195">
        <v>193</v>
      </c>
      <c r="X195">
        <v>43180.44140625</v>
      </c>
      <c r="Z195">
        <v>193</v>
      </c>
      <c r="AA195">
        <v>44567.6796875</v>
      </c>
    </row>
    <row r="196" spans="1:27">
      <c r="A196">
        <v>194</v>
      </c>
      <c r="B196">
        <v>43444.0859375</v>
      </c>
      <c r="C196">
        <f t="shared" si="3"/>
        <v>22090.9140625</v>
      </c>
      <c r="D196">
        <v>194</v>
      </c>
      <c r="E196">
        <v>43780.43359375</v>
      </c>
      <c r="G196">
        <v>194</v>
      </c>
      <c r="H196">
        <v>43850.95703125</v>
      </c>
      <c r="K196">
        <v>194</v>
      </c>
      <c r="L196">
        <v>43560.68359375</v>
      </c>
      <c r="N196">
        <v>194</v>
      </c>
      <c r="O196">
        <v>43218.5</v>
      </c>
      <c r="Q196">
        <v>194</v>
      </c>
      <c r="R196">
        <v>44604.13671875</v>
      </c>
      <c r="T196">
        <v>194</v>
      </c>
      <c r="U196">
        <v>43498.16015625</v>
      </c>
      <c r="W196">
        <v>194</v>
      </c>
      <c r="X196">
        <v>43133.078125</v>
      </c>
      <c r="Z196">
        <v>194</v>
      </c>
      <c r="AA196">
        <v>44605.80078125</v>
      </c>
    </row>
    <row r="197" spans="1:27">
      <c r="A197">
        <v>195</v>
      </c>
      <c r="B197">
        <v>43421.65234375</v>
      </c>
      <c r="C197">
        <f t="shared" si="3"/>
        <v>22113.34765625</v>
      </c>
      <c r="D197">
        <v>195</v>
      </c>
      <c r="E197">
        <v>43769.56640625</v>
      </c>
      <c r="G197">
        <v>195</v>
      </c>
      <c r="H197">
        <v>43887.56640625</v>
      </c>
      <c r="K197">
        <v>195</v>
      </c>
      <c r="L197">
        <v>43586.2734375</v>
      </c>
      <c r="N197">
        <v>195</v>
      </c>
      <c r="O197">
        <v>43231.68359375</v>
      </c>
      <c r="Q197">
        <v>195</v>
      </c>
      <c r="R197">
        <v>44629.63671875</v>
      </c>
      <c r="T197">
        <v>195</v>
      </c>
      <c r="U197">
        <v>43481.12109375</v>
      </c>
      <c r="W197">
        <v>195</v>
      </c>
      <c r="X197">
        <v>43055.6015625</v>
      </c>
      <c r="Z197">
        <v>195</v>
      </c>
      <c r="AA197">
        <v>44633.80078125</v>
      </c>
    </row>
    <row r="198" spans="1:27">
      <c r="A198">
        <v>196</v>
      </c>
      <c r="B198">
        <v>43423.73828125</v>
      </c>
      <c r="C198">
        <f t="shared" si="3"/>
        <v>22111.26171875</v>
      </c>
      <c r="D198">
        <v>196</v>
      </c>
      <c r="E198">
        <v>43752.65234375</v>
      </c>
      <c r="G198">
        <v>196</v>
      </c>
      <c r="H198">
        <v>43829.43359375</v>
      </c>
      <c r="K198">
        <v>196</v>
      </c>
      <c r="L198">
        <v>43638.63671875</v>
      </c>
      <c r="N198">
        <v>196</v>
      </c>
      <c r="O198">
        <v>43272</v>
      </c>
      <c r="Q198">
        <v>196</v>
      </c>
      <c r="R198">
        <v>44631.08984375</v>
      </c>
      <c r="T198">
        <v>196</v>
      </c>
      <c r="U198">
        <v>43445.3203125</v>
      </c>
      <c r="W198">
        <v>196</v>
      </c>
      <c r="X198">
        <v>43051</v>
      </c>
      <c r="Z198">
        <v>196</v>
      </c>
      <c r="AA198">
        <v>44680.6015625</v>
      </c>
    </row>
    <row r="199" spans="1:27">
      <c r="A199">
        <v>197</v>
      </c>
      <c r="B199">
        <v>43481.82421875</v>
      </c>
      <c r="C199">
        <f t="shared" si="3"/>
        <v>22053.17578125</v>
      </c>
      <c r="D199">
        <v>197</v>
      </c>
      <c r="E199">
        <v>43761.04296875</v>
      </c>
      <c r="G199">
        <v>197</v>
      </c>
      <c r="H199">
        <v>43829.0859375</v>
      </c>
      <c r="K199">
        <v>197</v>
      </c>
      <c r="L199">
        <v>43640.08984375</v>
      </c>
      <c r="N199">
        <v>197</v>
      </c>
      <c r="O199">
        <v>43315</v>
      </c>
      <c r="Q199">
        <v>197</v>
      </c>
      <c r="R199">
        <v>44602.7734375</v>
      </c>
      <c r="T199">
        <v>197</v>
      </c>
      <c r="U199">
        <v>43547.19921875</v>
      </c>
      <c r="W199">
        <v>197</v>
      </c>
      <c r="X199">
        <v>43085.6015625</v>
      </c>
      <c r="Z199">
        <v>197</v>
      </c>
      <c r="AA199">
        <v>44751.359375</v>
      </c>
    </row>
    <row r="200" spans="1:27">
      <c r="A200">
        <v>198</v>
      </c>
      <c r="B200">
        <v>43446.04296875</v>
      </c>
      <c r="C200">
        <f t="shared" si="3"/>
        <v>22088.95703125</v>
      </c>
      <c r="D200">
        <v>198</v>
      </c>
      <c r="E200">
        <v>43827.87109375</v>
      </c>
      <c r="G200">
        <v>198</v>
      </c>
      <c r="H200">
        <v>43831.65234375</v>
      </c>
      <c r="K200">
        <v>198</v>
      </c>
      <c r="L200">
        <v>43590.68359375</v>
      </c>
      <c r="N200">
        <v>198</v>
      </c>
      <c r="O200">
        <v>43388.953125</v>
      </c>
      <c r="Q200">
        <v>198</v>
      </c>
      <c r="R200">
        <v>44594.86328125</v>
      </c>
      <c r="T200">
        <v>198</v>
      </c>
      <c r="U200">
        <v>43534.28125</v>
      </c>
      <c r="W200">
        <v>198</v>
      </c>
      <c r="X200">
        <v>43127.23828125</v>
      </c>
      <c r="Z200">
        <v>198</v>
      </c>
      <c r="AA200">
        <v>44721.48046875</v>
      </c>
    </row>
    <row r="201" spans="1:27">
      <c r="A201">
        <v>199</v>
      </c>
      <c r="B201">
        <v>43440.82421875</v>
      </c>
      <c r="C201">
        <f t="shared" si="3"/>
        <v>22094.17578125</v>
      </c>
      <c r="D201">
        <v>199</v>
      </c>
      <c r="E201">
        <v>43809.6953125</v>
      </c>
      <c r="G201">
        <v>199</v>
      </c>
      <c r="H201">
        <v>43869.5234375</v>
      </c>
      <c r="K201">
        <v>199</v>
      </c>
      <c r="L201">
        <v>43556.7265625</v>
      </c>
      <c r="N201">
        <v>199</v>
      </c>
      <c r="O201">
        <v>43381.63671875</v>
      </c>
      <c r="Q201">
        <v>199</v>
      </c>
      <c r="R201">
        <v>44644.546875</v>
      </c>
      <c r="T201">
        <v>199</v>
      </c>
      <c r="U201">
        <v>43596.3984375</v>
      </c>
      <c r="W201">
        <v>199</v>
      </c>
      <c r="X201">
        <v>43167.16015625</v>
      </c>
      <c r="Z201">
        <v>199</v>
      </c>
      <c r="AA201">
        <v>44706.23828125</v>
      </c>
    </row>
    <row r="202" spans="1:27">
      <c r="A202">
        <v>200</v>
      </c>
      <c r="B202">
        <v>43414.73828125</v>
      </c>
      <c r="C202">
        <f t="shared" si="3"/>
        <v>22120.26171875</v>
      </c>
      <c r="D202">
        <v>200</v>
      </c>
      <c r="E202">
        <v>43732.34765625</v>
      </c>
      <c r="G202">
        <v>200</v>
      </c>
      <c r="H202">
        <v>43857.6953125</v>
      </c>
      <c r="K202">
        <v>200</v>
      </c>
      <c r="L202">
        <v>43567.453125</v>
      </c>
      <c r="N202">
        <v>200</v>
      </c>
      <c r="O202">
        <v>43340.453125</v>
      </c>
      <c r="Q202">
        <v>200</v>
      </c>
      <c r="R202">
        <v>44670.7734375</v>
      </c>
      <c r="T202">
        <v>200</v>
      </c>
      <c r="U202">
        <v>43539.87890625</v>
      </c>
      <c r="W202">
        <v>200</v>
      </c>
      <c r="X202">
        <v>43235.078125</v>
      </c>
      <c r="Z202">
        <v>200</v>
      </c>
      <c r="AA202">
        <v>44647.80078125</v>
      </c>
    </row>
    <row r="203" spans="1:27">
      <c r="A203">
        <v>201</v>
      </c>
      <c r="B203">
        <v>43428.0859375</v>
      </c>
      <c r="C203">
        <f t="shared" si="3"/>
        <v>22106.9140625</v>
      </c>
      <c r="D203">
        <v>201</v>
      </c>
      <c r="E203">
        <v>43795.95703125</v>
      </c>
      <c r="G203">
        <v>201</v>
      </c>
      <c r="H203">
        <v>43841.3046875</v>
      </c>
      <c r="K203">
        <v>201</v>
      </c>
      <c r="L203">
        <v>43498.2734375</v>
      </c>
      <c r="N203">
        <v>201</v>
      </c>
      <c r="O203">
        <v>43323.63671875</v>
      </c>
      <c r="Q203">
        <v>201</v>
      </c>
      <c r="R203">
        <v>44651.5</v>
      </c>
      <c r="T203">
        <v>201</v>
      </c>
      <c r="U203">
        <v>43534.48046875</v>
      </c>
      <c r="W203">
        <v>201</v>
      </c>
      <c r="X203">
        <v>43205.76171875</v>
      </c>
      <c r="Z203">
        <v>201</v>
      </c>
      <c r="AA203">
        <v>44605.359375</v>
      </c>
    </row>
    <row r="204" spans="1:27">
      <c r="A204">
        <v>202</v>
      </c>
      <c r="B204">
        <v>43424.12890625</v>
      </c>
      <c r="C204">
        <f t="shared" si="3"/>
        <v>22110.87109375</v>
      </c>
      <c r="D204">
        <v>202</v>
      </c>
      <c r="E204">
        <v>43786.0859375</v>
      </c>
      <c r="G204">
        <v>202</v>
      </c>
      <c r="H204">
        <v>43822.56640625</v>
      </c>
      <c r="K204">
        <v>202</v>
      </c>
      <c r="L204">
        <v>43456.546875</v>
      </c>
      <c r="N204">
        <v>202</v>
      </c>
      <c r="O204">
        <v>43297.41015625</v>
      </c>
      <c r="Q204">
        <v>202</v>
      </c>
      <c r="R204">
        <v>44660.58984375</v>
      </c>
      <c r="T204">
        <v>202</v>
      </c>
      <c r="U204">
        <v>43527.359375</v>
      </c>
      <c r="W204">
        <v>202</v>
      </c>
      <c r="X204">
        <v>43216.44140625</v>
      </c>
      <c r="Z204">
        <v>202</v>
      </c>
      <c r="AA204">
        <v>44588.3203125</v>
      </c>
    </row>
    <row r="205" spans="1:27">
      <c r="A205">
        <v>203</v>
      </c>
      <c r="B205">
        <v>43380.6953125</v>
      </c>
      <c r="C205">
        <f t="shared" si="3"/>
        <v>22154.3046875</v>
      </c>
      <c r="D205">
        <v>203</v>
      </c>
      <c r="E205">
        <v>43712.609375</v>
      </c>
      <c r="G205">
        <v>203</v>
      </c>
      <c r="H205">
        <v>43722.4765625</v>
      </c>
      <c r="K205">
        <v>203</v>
      </c>
      <c r="L205">
        <v>43507.953125</v>
      </c>
      <c r="N205">
        <v>203</v>
      </c>
      <c r="O205">
        <v>43263.58984375</v>
      </c>
      <c r="Q205">
        <v>203</v>
      </c>
      <c r="R205">
        <v>44649.546875</v>
      </c>
      <c r="T205">
        <v>203</v>
      </c>
      <c r="U205">
        <v>43483.9609375</v>
      </c>
      <c r="W205">
        <v>203</v>
      </c>
      <c r="X205">
        <v>43116.87890625</v>
      </c>
      <c r="Z205">
        <v>203</v>
      </c>
      <c r="AA205">
        <v>44551.71875</v>
      </c>
    </row>
    <row r="206" spans="1:27">
      <c r="A206">
        <v>204</v>
      </c>
      <c r="B206">
        <v>43486.82421875</v>
      </c>
      <c r="C206">
        <f t="shared" si="3"/>
        <v>22048.17578125</v>
      </c>
      <c r="D206">
        <v>204</v>
      </c>
      <c r="E206">
        <v>43825.17578125</v>
      </c>
      <c r="G206">
        <v>204</v>
      </c>
      <c r="H206">
        <v>43791.3046875</v>
      </c>
      <c r="K206">
        <v>204</v>
      </c>
      <c r="L206">
        <v>43572.36328125</v>
      </c>
      <c r="N206">
        <v>204</v>
      </c>
      <c r="O206">
        <v>43231.18359375</v>
      </c>
      <c r="Q206">
        <v>204</v>
      </c>
      <c r="R206">
        <v>44620.7734375</v>
      </c>
      <c r="T206">
        <v>204</v>
      </c>
      <c r="U206">
        <v>43460.3984375</v>
      </c>
      <c r="W206">
        <v>204</v>
      </c>
      <c r="X206">
        <v>43050.3984375</v>
      </c>
      <c r="Z206">
        <v>204</v>
      </c>
      <c r="AA206">
        <v>44489.76171875</v>
      </c>
    </row>
    <row r="207" spans="1:27">
      <c r="A207">
        <v>205</v>
      </c>
      <c r="B207">
        <v>43488.65234375</v>
      </c>
      <c r="C207">
        <f t="shared" si="3"/>
        <v>22046.34765625</v>
      </c>
      <c r="D207">
        <v>205</v>
      </c>
      <c r="E207">
        <v>43806.73828125</v>
      </c>
      <c r="G207">
        <v>205</v>
      </c>
      <c r="H207">
        <v>43822.34765625</v>
      </c>
      <c r="K207">
        <v>205</v>
      </c>
      <c r="L207">
        <v>43605.2265625</v>
      </c>
      <c r="N207">
        <v>205</v>
      </c>
      <c r="O207">
        <v>43235.7734375</v>
      </c>
      <c r="Q207">
        <v>205</v>
      </c>
      <c r="R207">
        <v>44635.91015625</v>
      </c>
      <c r="T207">
        <v>205</v>
      </c>
      <c r="U207">
        <v>43490.3203125</v>
      </c>
      <c r="W207">
        <v>205</v>
      </c>
      <c r="X207">
        <v>43104.23828125</v>
      </c>
      <c r="Z207">
        <v>205</v>
      </c>
      <c r="AA207">
        <v>44467</v>
      </c>
    </row>
    <row r="208" spans="1:27">
      <c r="A208">
        <v>206</v>
      </c>
      <c r="B208">
        <v>43487.95703125</v>
      </c>
      <c r="C208">
        <f t="shared" si="3"/>
        <v>22047.04296875</v>
      </c>
      <c r="D208">
        <v>206</v>
      </c>
      <c r="E208">
        <v>43803.17578125</v>
      </c>
      <c r="G208">
        <v>206</v>
      </c>
      <c r="H208">
        <v>43837.65234375</v>
      </c>
      <c r="K208">
        <v>206</v>
      </c>
      <c r="L208">
        <v>43624.08984375</v>
      </c>
      <c r="N208">
        <v>206</v>
      </c>
      <c r="O208">
        <v>43232.68359375</v>
      </c>
      <c r="Q208">
        <v>206</v>
      </c>
      <c r="R208">
        <v>44637.63671875</v>
      </c>
      <c r="T208">
        <v>206</v>
      </c>
      <c r="U208">
        <v>43513.80078125</v>
      </c>
      <c r="W208">
        <v>206</v>
      </c>
      <c r="X208">
        <v>43096.6015625</v>
      </c>
      <c r="Z208">
        <v>206</v>
      </c>
      <c r="AA208">
        <v>44461.83984375</v>
      </c>
    </row>
    <row r="209" spans="1:27">
      <c r="A209">
        <v>207</v>
      </c>
      <c r="B209">
        <v>43463.3046875</v>
      </c>
      <c r="C209">
        <f t="shared" si="3"/>
        <v>22071.6953125</v>
      </c>
      <c r="D209">
        <v>207</v>
      </c>
      <c r="E209">
        <v>43768.12890625</v>
      </c>
      <c r="G209">
        <v>207</v>
      </c>
      <c r="H209">
        <v>43826.609375</v>
      </c>
      <c r="K209">
        <v>207</v>
      </c>
      <c r="L209">
        <v>43632.36328125</v>
      </c>
      <c r="N209">
        <v>207</v>
      </c>
      <c r="O209">
        <v>43232.86328125</v>
      </c>
      <c r="Q209">
        <v>207</v>
      </c>
      <c r="R209">
        <v>44589.5</v>
      </c>
      <c r="T209">
        <v>207</v>
      </c>
      <c r="U209">
        <v>43524.51953125</v>
      </c>
      <c r="W209">
        <v>207</v>
      </c>
      <c r="X209">
        <v>43101.16015625</v>
      </c>
      <c r="Z209">
        <v>207</v>
      </c>
      <c r="AA209">
        <v>44501.55859375</v>
      </c>
    </row>
    <row r="210" spans="1:27">
      <c r="A210">
        <v>208</v>
      </c>
      <c r="B210">
        <v>43545.78125</v>
      </c>
      <c r="C210">
        <f t="shared" si="3"/>
        <v>21989.21875</v>
      </c>
      <c r="D210">
        <v>208</v>
      </c>
      <c r="E210">
        <v>43788.17578125</v>
      </c>
      <c r="G210">
        <v>208</v>
      </c>
      <c r="H210">
        <v>43904.390625</v>
      </c>
      <c r="K210">
        <v>208</v>
      </c>
      <c r="L210">
        <v>43666.5</v>
      </c>
      <c r="N210">
        <v>208</v>
      </c>
      <c r="O210">
        <v>43236.08984375</v>
      </c>
      <c r="Q210">
        <v>208</v>
      </c>
      <c r="R210">
        <v>44595.86328125</v>
      </c>
      <c r="T210">
        <v>208</v>
      </c>
      <c r="U210">
        <v>43539</v>
      </c>
      <c r="W210">
        <v>208</v>
      </c>
      <c r="X210">
        <v>43090.71875</v>
      </c>
      <c r="Z210">
        <v>208</v>
      </c>
      <c r="AA210">
        <v>44546.44140625</v>
      </c>
    </row>
    <row r="211" spans="1:27">
      <c r="A211">
        <v>209</v>
      </c>
      <c r="B211">
        <v>43510.609375</v>
      </c>
      <c r="C211">
        <f t="shared" si="3"/>
        <v>22024.390625</v>
      </c>
      <c r="D211">
        <v>209</v>
      </c>
      <c r="E211">
        <v>43813.9140625</v>
      </c>
      <c r="G211">
        <v>209</v>
      </c>
      <c r="H211">
        <v>43894.390625</v>
      </c>
      <c r="K211">
        <v>209</v>
      </c>
      <c r="L211">
        <v>43691.7265625</v>
      </c>
      <c r="N211">
        <v>209</v>
      </c>
      <c r="O211">
        <v>43165.68359375</v>
      </c>
      <c r="Q211">
        <v>209</v>
      </c>
      <c r="R211">
        <v>44614.31640625</v>
      </c>
      <c r="T211">
        <v>209</v>
      </c>
      <c r="U211">
        <v>43542.83984375</v>
      </c>
      <c r="W211">
        <v>209</v>
      </c>
      <c r="X211">
        <v>43150.3203125</v>
      </c>
      <c r="Z211">
        <v>209</v>
      </c>
      <c r="AA211">
        <v>44568.0390625</v>
      </c>
    </row>
    <row r="212" spans="1:27">
      <c r="A212">
        <v>210</v>
      </c>
      <c r="B212">
        <v>43470.0859375</v>
      </c>
      <c r="C212">
        <f t="shared" si="3"/>
        <v>22064.9140625</v>
      </c>
      <c r="D212">
        <v>210</v>
      </c>
      <c r="E212">
        <v>43796.21875</v>
      </c>
      <c r="G212">
        <v>210</v>
      </c>
      <c r="H212">
        <v>43825.9140625</v>
      </c>
      <c r="K212">
        <v>210</v>
      </c>
      <c r="L212">
        <v>43642.31640625</v>
      </c>
      <c r="N212">
        <v>210</v>
      </c>
      <c r="O212">
        <v>43148.5</v>
      </c>
      <c r="Q212">
        <v>210</v>
      </c>
      <c r="R212">
        <v>44555.13671875</v>
      </c>
      <c r="T212">
        <v>210</v>
      </c>
      <c r="U212">
        <v>43548.87890625</v>
      </c>
      <c r="W212">
        <v>210</v>
      </c>
      <c r="X212">
        <v>43166.28125</v>
      </c>
      <c r="Z212">
        <v>210</v>
      </c>
      <c r="AA212">
        <v>44594</v>
      </c>
    </row>
    <row r="213" spans="1:27">
      <c r="A213">
        <v>211</v>
      </c>
      <c r="B213">
        <v>43461.5234375</v>
      </c>
      <c r="C213">
        <f t="shared" si="3"/>
        <v>22073.4765625</v>
      </c>
      <c r="D213">
        <v>211</v>
      </c>
      <c r="E213">
        <v>43774.4765625</v>
      </c>
      <c r="G213">
        <v>211</v>
      </c>
      <c r="H213">
        <v>43844.78125</v>
      </c>
      <c r="K213">
        <v>211</v>
      </c>
      <c r="L213">
        <v>43621</v>
      </c>
      <c r="N213">
        <v>211</v>
      </c>
      <c r="O213">
        <v>43173.18359375</v>
      </c>
      <c r="Q213">
        <v>211</v>
      </c>
      <c r="R213">
        <v>44542.2265625</v>
      </c>
      <c r="T213">
        <v>211</v>
      </c>
      <c r="U213">
        <v>43540.83984375</v>
      </c>
      <c r="W213">
        <v>211</v>
      </c>
      <c r="X213">
        <v>43182</v>
      </c>
      <c r="Z213">
        <v>211</v>
      </c>
      <c r="AA213">
        <v>44603.76171875</v>
      </c>
    </row>
    <row r="214" spans="1:27">
      <c r="A214">
        <v>212</v>
      </c>
      <c r="B214">
        <v>43492.609375</v>
      </c>
      <c r="C214">
        <f t="shared" si="3"/>
        <v>22042.390625</v>
      </c>
      <c r="D214">
        <v>212</v>
      </c>
      <c r="E214">
        <v>43835.21875</v>
      </c>
      <c r="G214">
        <v>212</v>
      </c>
      <c r="H214">
        <v>43896.34765625</v>
      </c>
      <c r="K214">
        <v>212</v>
      </c>
      <c r="L214">
        <v>43584.31640625</v>
      </c>
      <c r="N214">
        <v>212</v>
      </c>
      <c r="O214">
        <v>43233.5</v>
      </c>
      <c r="Q214">
        <v>212</v>
      </c>
      <c r="R214">
        <v>44556.41015625</v>
      </c>
      <c r="T214">
        <v>212</v>
      </c>
      <c r="U214">
        <v>43535.87890625</v>
      </c>
      <c r="W214">
        <v>212</v>
      </c>
      <c r="X214">
        <v>43173.3203125</v>
      </c>
      <c r="Z214">
        <v>212</v>
      </c>
      <c r="AA214">
        <v>44576.9609375</v>
      </c>
    </row>
    <row r="215" spans="1:27">
      <c r="A215">
        <v>213</v>
      </c>
      <c r="B215">
        <v>43513.3046875</v>
      </c>
      <c r="C215">
        <f t="shared" si="3"/>
        <v>22021.6953125</v>
      </c>
      <c r="D215">
        <v>213</v>
      </c>
      <c r="E215">
        <v>43842.6953125</v>
      </c>
      <c r="G215">
        <v>213</v>
      </c>
      <c r="H215">
        <v>43898.04296875</v>
      </c>
      <c r="K215">
        <v>213</v>
      </c>
      <c r="L215">
        <v>43592.5</v>
      </c>
      <c r="N215">
        <v>213</v>
      </c>
      <c r="O215">
        <v>43215.81640625</v>
      </c>
      <c r="Q215">
        <v>213</v>
      </c>
      <c r="R215">
        <v>44629.953125</v>
      </c>
      <c r="T215">
        <v>213</v>
      </c>
      <c r="U215">
        <v>43528.76171875</v>
      </c>
      <c r="W215">
        <v>213</v>
      </c>
      <c r="X215">
        <v>43183.80078125</v>
      </c>
      <c r="Z215">
        <v>213</v>
      </c>
      <c r="AA215">
        <v>44543</v>
      </c>
    </row>
    <row r="216" spans="1:27">
      <c r="A216">
        <v>214</v>
      </c>
      <c r="B216">
        <v>43480.6953125</v>
      </c>
      <c r="C216">
        <f t="shared" si="3"/>
        <v>22054.3046875</v>
      </c>
      <c r="D216">
        <v>214</v>
      </c>
      <c r="E216">
        <v>43818.12890625</v>
      </c>
      <c r="G216">
        <v>214</v>
      </c>
      <c r="H216">
        <v>43866.0859375</v>
      </c>
      <c r="K216">
        <v>214</v>
      </c>
      <c r="L216">
        <v>43580.5</v>
      </c>
      <c r="N216">
        <v>214</v>
      </c>
      <c r="O216">
        <v>43223</v>
      </c>
      <c r="Q216">
        <v>214</v>
      </c>
      <c r="R216">
        <v>44655.453125</v>
      </c>
      <c r="T216">
        <v>214</v>
      </c>
      <c r="U216">
        <v>43544.19921875</v>
      </c>
      <c r="W216">
        <v>214</v>
      </c>
      <c r="X216">
        <v>43164.76171875</v>
      </c>
      <c r="Z216">
        <v>214</v>
      </c>
      <c r="AA216">
        <v>44589.48046875</v>
      </c>
    </row>
    <row r="217" spans="1:27">
      <c r="A217">
        <v>215</v>
      </c>
      <c r="B217">
        <v>43520.609375</v>
      </c>
      <c r="C217">
        <f t="shared" si="3"/>
        <v>22014.390625</v>
      </c>
      <c r="D217">
        <v>215</v>
      </c>
      <c r="E217">
        <v>43866.26171875</v>
      </c>
      <c r="G217">
        <v>215</v>
      </c>
      <c r="H217">
        <v>43914.9140625</v>
      </c>
      <c r="K217">
        <v>215</v>
      </c>
      <c r="L217">
        <v>43538.08984375</v>
      </c>
      <c r="N217">
        <v>215</v>
      </c>
      <c r="O217">
        <v>43263.86328125</v>
      </c>
      <c r="Q217">
        <v>215</v>
      </c>
      <c r="R217">
        <v>44650.08984375</v>
      </c>
      <c r="T217">
        <v>215</v>
      </c>
      <c r="U217">
        <v>43515.28125</v>
      </c>
      <c r="W217">
        <v>215</v>
      </c>
      <c r="X217">
        <v>43140.55859375</v>
      </c>
      <c r="Z217">
        <v>215</v>
      </c>
      <c r="AA217">
        <v>44599.83984375</v>
      </c>
    </row>
    <row r="218" spans="1:27">
      <c r="A218">
        <v>216</v>
      </c>
      <c r="B218">
        <v>43497.73828125</v>
      </c>
      <c r="C218">
        <f t="shared" si="3"/>
        <v>22037.26171875</v>
      </c>
      <c r="D218">
        <v>216</v>
      </c>
      <c r="E218">
        <v>43901.34765625</v>
      </c>
      <c r="G218">
        <v>216</v>
      </c>
      <c r="H218">
        <v>43942.0859375</v>
      </c>
      <c r="K218">
        <v>216</v>
      </c>
      <c r="L218">
        <v>43554.7734375</v>
      </c>
      <c r="N218">
        <v>216</v>
      </c>
      <c r="O218">
        <v>43275.63671875</v>
      </c>
      <c r="Q218">
        <v>216</v>
      </c>
      <c r="R218">
        <v>44664.13671875</v>
      </c>
      <c r="T218">
        <v>216</v>
      </c>
      <c r="U218">
        <v>43507.9609375</v>
      </c>
      <c r="W218">
        <v>216</v>
      </c>
      <c r="X218">
        <v>43145.3984375</v>
      </c>
      <c r="Z218">
        <v>216</v>
      </c>
      <c r="AA218">
        <v>44584.87890625</v>
      </c>
    </row>
    <row r="219" spans="1:27">
      <c r="A219">
        <v>217</v>
      </c>
      <c r="B219">
        <v>43510.609375</v>
      </c>
      <c r="C219">
        <f t="shared" si="3"/>
        <v>22024.390625</v>
      </c>
      <c r="D219">
        <v>217</v>
      </c>
      <c r="E219">
        <v>43899.65234375</v>
      </c>
      <c r="G219">
        <v>217</v>
      </c>
      <c r="H219">
        <v>43966.0859375</v>
      </c>
      <c r="K219">
        <v>217</v>
      </c>
      <c r="L219">
        <v>43569.046875</v>
      </c>
      <c r="N219">
        <v>217</v>
      </c>
      <c r="O219">
        <v>43267.58984375</v>
      </c>
      <c r="Q219">
        <v>217</v>
      </c>
      <c r="R219">
        <v>44627</v>
      </c>
      <c r="T219">
        <v>217</v>
      </c>
      <c r="U219">
        <v>43564.6015625</v>
      </c>
      <c r="W219">
        <v>217</v>
      </c>
      <c r="X219">
        <v>43175.51953125</v>
      </c>
      <c r="Z219">
        <v>217</v>
      </c>
      <c r="AA219">
        <v>44592.28125</v>
      </c>
    </row>
    <row r="220" spans="1:27">
      <c r="A220">
        <v>218</v>
      </c>
      <c r="B220">
        <v>43531.73828125</v>
      </c>
      <c r="C220">
        <f t="shared" si="3"/>
        <v>22003.26171875</v>
      </c>
      <c r="D220">
        <v>218</v>
      </c>
      <c r="E220">
        <v>43864.87109375</v>
      </c>
      <c r="G220">
        <v>218</v>
      </c>
      <c r="H220">
        <v>43926.04296875</v>
      </c>
      <c r="K220">
        <v>218</v>
      </c>
      <c r="L220">
        <v>43512.91015625</v>
      </c>
      <c r="N220">
        <v>218</v>
      </c>
      <c r="O220">
        <v>43241.91015625</v>
      </c>
      <c r="Q220">
        <v>218</v>
      </c>
      <c r="R220">
        <v>44585</v>
      </c>
      <c r="T220">
        <v>218</v>
      </c>
      <c r="U220">
        <v>43577.6796875</v>
      </c>
      <c r="W220">
        <v>218</v>
      </c>
      <c r="X220">
        <v>43237.9609375</v>
      </c>
      <c r="Z220">
        <v>218</v>
      </c>
      <c r="AA220">
        <v>44591.3984375</v>
      </c>
    </row>
    <row r="221" spans="1:27">
      <c r="A221">
        <v>219</v>
      </c>
      <c r="B221">
        <v>43513.9140625</v>
      </c>
      <c r="C221">
        <f t="shared" si="3"/>
        <v>22021.0859375</v>
      </c>
      <c r="D221">
        <v>219</v>
      </c>
      <c r="E221">
        <v>43835.26171875</v>
      </c>
      <c r="G221">
        <v>219</v>
      </c>
      <c r="H221">
        <v>43904.34765625</v>
      </c>
      <c r="K221">
        <v>219</v>
      </c>
      <c r="L221">
        <v>43490.046875</v>
      </c>
      <c r="N221">
        <v>219</v>
      </c>
      <c r="O221">
        <v>43231.7265625</v>
      </c>
      <c r="Q221">
        <v>219</v>
      </c>
      <c r="R221">
        <v>44589.953125</v>
      </c>
      <c r="T221">
        <v>219</v>
      </c>
      <c r="U221">
        <v>43590.0390625</v>
      </c>
      <c r="W221">
        <v>219</v>
      </c>
      <c r="X221">
        <v>43289.0390625</v>
      </c>
      <c r="Z221">
        <v>219</v>
      </c>
      <c r="AA221">
        <v>44589.76171875</v>
      </c>
    </row>
    <row r="222" spans="1:27">
      <c r="A222">
        <v>220</v>
      </c>
      <c r="B222">
        <v>43555.17578125</v>
      </c>
      <c r="C222">
        <f t="shared" si="3"/>
        <v>21979.82421875</v>
      </c>
      <c r="D222">
        <v>220</v>
      </c>
      <c r="E222">
        <v>43850.0859375</v>
      </c>
      <c r="G222">
        <v>220</v>
      </c>
      <c r="H222">
        <v>43940.56640625</v>
      </c>
      <c r="K222">
        <v>220</v>
      </c>
      <c r="L222">
        <v>43469.31640625</v>
      </c>
      <c r="N222">
        <v>220</v>
      </c>
      <c r="O222">
        <v>43196.58984375</v>
      </c>
      <c r="Q222">
        <v>220</v>
      </c>
      <c r="R222">
        <v>44559.13671875</v>
      </c>
      <c r="T222">
        <v>220</v>
      </c>
      <c r="U222">
        <v>43538.0390625</v>
      </c>
      <c r="W222">
        <v>220</v>
      </c>
      <c r="X222">
        <v>43262.55859375</v>
      </c>
      <c r="Z222">
        <v>220</v>
      </c>
      <c r="AA222">
        <v>44588.76171875</v>
      </c>
    </row>
    <row r="223" spans="1:27">
      <c r="A223">
        <v>221</v>
      </c>
      <c r="B223">
        <v>43558.65234375</v>
      </c>
      <c r="C223">
        <f t="shared" si="3"/>
        <v>21976.34765625</v>
      </c>
      <c r="D223">
        <v>221</v>
      </c>
      <c r="E223">
        <v>43844.26171875</v>
      </c>
      <c r="G223">
        <v>221</v>
      </c>
      <c r="H223">
        <v>43964.6953125</v>
      </c>
      <c r="K223">
        <v>221</v>
      </c>
      <c r="L223">
        <v>43480.41015625</v>
      </c>
      <c r="N223">
        <v>221</v>
      </c>
      <c r="O223">
        <v>43201.046875</v>
      </c>
      <c r="Q223">
        <v>221</v>
      </c>
      <c r="R223">
        <v>44516.2734375</v>
      </c>
      <c r="T223">
        <v>221</v>
      </c>
      <c r="U223">
        <v>43497.078125</v>
      </c>
      <c r="W223">
        <v>221</v>
      </c>
      <c r="X223">
        <v>43219.48046875</v>
      </c>
      <c r="Z223">
        <v>221</v>
      </c>
      <c r="AA223">
        <v>44569.6015625</v>
      </c>
    </row>
    <row r="224" spans="1:27">
      <c r="A224">
        <v>222</v>
      </c>
      <c r="B224">
        <v>43508.0859375</v>
      </c>
      <c r="C224">
        <f t="shared" si="3"/>
        <v>22026.9140625</v>
      </c>
      <c r="D224">
        <v>222</v>
      </c>
      <c r="E224">
        <v>43824.0859375</v>
      </c>
      <c r="G224">
        <v>222</v>
      </c>
      <c r="H224">
        <v>43862.4765625</v>
      </c>
      <c r="K224">
        <v>222</v>
      </c>
      <c r="L224">
        <v>43429.91015625</v>
      </c>
      <c r="N224">
        <v>222</v>
      </c>
      <c r="O224">
        <v>43195.046875</v>
      </c>
      <c r="Q224">
        <v>222</v>
      </c>
      <c r="R224">
        <v>44475.08984375</v>
      </c>
      <c r="T224">
        <v>222</v>
      </c>
      <c r="U224">
        <v>43467.359375</v>
      </c>
      <c r="W224">
        <v>222</v>
      </c>
      <c r="X224">
        <v>43226.921875</v>
      </c>
      <c r="Z224">
        <v>222</v>
      </c>
      <c r="AA224">
        <v>44544</v>
      </c>
    </row>
    <row r="225" spans="1:27">
      <c r="A225">
        <v>223</v>
      </c>
      <c r="B225">
        <v>43550.56640625</v>
      </c>
      <c r="C225">
        <f t="shared" si="3"/>
        <v>21984.43359375</v>
      </c>
      <c r="D225">
        <v>223</v>
      </c>
      <c r="E225">
        <v>43875.43359375</v>
      </c>
      <c r="G225">
        <v>223</v>
      </c>
      <c r="H225">
        <v>43903.0859375</v>
      </c>
      <c r="K225">
        <v>223</v>
      </c>
      <c r="L225">
        <v>43427.81640625</v>
      </c>
      <c r="N225">
        <v>223</v>
      </c>
      <c r="O225">
        <v>43179.13671875</v>
      </c>
      <c r="Q225">
        <v>223</v>
      </c>
      <c r="R225">
        <v>44453.68359375</v>
      </c>
      <c r="T225">
        <v>223</v>
      </c>
      <c r="U225">
        <v>43428.640625</v>
      </c>
      <c r="W225">
        <v>223</v>
      </c>
      <c r="X225">
        <v>43200.83984375</v>
      </c>
      <c r="Z225">
        <v>223</v>
      </c>
      <c r="AA225">
        <v>44561.71875</v>
      </c>
    </row>
    <row r="226" spans="1:27">
      <c r="A226">
        <v>224</v>
      </c>
      <c r="B226">
        <v>43584.65234375</v>
      </c>
      <c r="C226">
        <f t="shared" si="3"/>
        <v>21950.34765625</v>
      </c>
      <c r="D226">
        <v>224</v>
      </c>
      <c r="E226">
        <v>43908.9140625</v>
      </c>
      <c r="G226">
        <v>224</v>
      </c>
      <c r="H226">
        <v>43920.95703125</v>
      </c>
      <c r="K226">
        <v>224</v>
      </c>
      <c r="L226">
        <v>43434.91015625</v>
      </c>
      <c r="N226">
        <v>224</v>
      </c>
      <c r="O226">
        <v>43218</v>
      </c>
      <c r="Q226">
        <v>224</v>
      </c>
      <c r="R226">
        <v>44459.046875</v>
      </c>
      <c r="T226">
        <v>224</v>
      </c>
      <c r="U226">
        <v>43434.83984375</v>
      </c>
      <c r="W226">
        <v>224</v>
      </c>
      <c r="X226">
        <v>43174.640625</v>
      </c>
      <c r="Z226">
        <v>224</v>
      </c>
      <c r="AA226">
        <v>44527.71875</v>
      </c>
    </row>
    <row r="227" spans="1:27">
      <c r="A227">
        <v>225</v>
      </c>
      <c r="B227">
        <v>43533.6953125</v>
      </c>
      <c r="C227">
        <f t="shared" si="3"/>
        <v>22001.3046875</v>
      </c>
      <c r="D227">
        <v>225</v>
      </c>
      <c r="E227">
        <v>43800.9140625</v>
      </c>
      <c r="G227">
        <v>225</v>
      </c>
      <c r="H227">
        <v>43857.95703125</v>
      </c>
      <c r="K227">
        <v>225</v>
      </c>
      <c r="L227">
        <v>43439.41015625</v>
      </c>
      <c r="N227">
        <v>225</v>
      </c>
      <c r="O227">
        <v>43158.86328125</v>
      </c>
      <c r="Q227">
        <v>225</v>
      </c>
      <c r="R227">
        <v>44489</v>
      </c>
      <c r="T227">
        <v>225</v>
      </c>
      <c r="U227">
        <v>43466.3203125</v>
      </c>
      <c r="W227">
        <v>225</v>
      </c>
      <c r="X227">
        <v>43152.83984375</v>
      </c>
      <c r="Z227">
        <v>225</v>
      </c>
      <c r="AA227">
        <v>44478.55859375</v>
      </c>
    </row>
    <row r="228" spans="1:27">
      <c r="A228">
        <v>226</v>
      </c>
      <c r="B228">
        <v>43622.5234375</v>
      </c>
      <c r="C228">
        <f t="shared" si="3"/>
        <v>21912.4765625</v>
      </c>
      <c r="D228">
        <v>226</v>
      </c>
      <c r="E228">
        <v>43872.12890625</v>
      </c>
      <c r="G228">
        <v>226</v>
      </c>
      <c r="H228">
        <v>43880.87109375</v>
      </c>
      <c r="K228">
        <v>226</v>
      </c>
      <c r="L228">
        <v>43491.7265625</v>
      </c>
      <c r="N228">
        <v>226</v>
      </c>
      <c r="O228">
        <v>43129.5</v>
      </c>
      <c r="Q228">
        <v>226</v>
      </c>
      <c r="R228">
        <v>44473.7734375</v>
      </c>
      <c r="T228">
        <v>226</v>
      </c>
      <c r="U228">
        <v>43510.19921875</v>
      </c>
      <c r="W228">
        <v>226</v>
      </c>
      <c r="X228">
        <v>43130.83984375</v>
      </c>
      <c r="Z228">
        <v>226</v>
      </c>
      <c r="AA228">
        <v>44481.55859375</v>
      </c>
    </row>
    <row r="229" spans="1:27">
      <c r="A229">
        <v>227</v>
      </c>
      <c r="B229">
        <v>43618.73828125</v>
      </c>
      <c r="C229">
        <f t="shared" si="3"/>
        <v>21916.26171875</v>
      </c>
      <c r="D229">
        <v>227</v>
      </c>
      <c r="E229">
        <v>43811.82421875</v>
      </c>
      <c r="G229">
        <v>227</v>
      </c>
      <c r="H229">
        <v>43908.5234375</v>
      </c>
      <c r="K229">
        <v>227</v>
      </c>
      <c r="L229">
        <v>43457.546875</v>
      </c>
      <c r="N229">
        <v>227</v>
      </c>
      <c r="O229">
        <v>43177.2265625</v>
      </c>
      <c r="Q229">
        <v>227</v>
      </c>
      <c r="R229">
        <v>44457.08984375</v>
      </c>
      <c r="T229">
        <v>227</v>
      </c>
      <c r="U229">
        <v>43559.55859375</v>
      </c>
      <c r="W229">
        <v>227</v>
      </c>
      <c r="X229">
        <v>43165.3984375</v>
      </c>
      <c r="Z229">
        <v>227</v>
      </c>
      <c r="AA229">
        <v>44512.9609375</v>
      </c>
    </row>
    <row r="230" spans="1:27">
      <c r="A230">
        <v>228</v>
      </c>
      <c r="B230">
        <v>43555.6953125</v>
      </c>
      <c r="C230">
        <f t="shared" si="3"/>
        <v>21979.3046875</v>
      </c>
      <c r="D230">
        <v>228</v>
      </c>
      <c r="E230">
        <v>43784.78125</v>
      </c>
      <c r="G230">
        <v>228</v>
      </c>
      <c r="H230">
        <v>43819.5234375</v>
      </c>
      <c r="K230">
        <v>228</v>
      </c>
      <c r="L230">
        <v>43439.7265625</v>
      </c>
      <c r="N230">
        <v>228</v>
      </c>
      <c r="O230">
        <v>43217.18359375</v>
      </c>
      <c r="Q230">
        <v>228</v>
      </c>
      <c r="R230">
        <v>44479.63671875</v>
      </c>
      <c r="T230">
        <v>228</v>
      </c>
      <c r="U230">
        <v>43593.19921875</v>
      </c>
      <c r="W230">
        <v>228</v>
      </c>
      <c r="X230">
        <v>43153.23828125</v>
      </c>
      <c r="Z230">
        <v>228</v>
      </c>
      <c r="AA230">
        <v>44573.921875</v>
      </c>
    </row>
    <row r="231" spans="1:27">
      <c r="A231">
        <v>229</v>
      </c>
      <c r="B231">
        <v>43555.390625</v>
      </c>
      <c r="C231">
        <f t="shared" si="3"/>
        <v>21979.609375</v>
      </c>
      <c r="D231">
        <v>229</v>
      </c>
      <c r="E231">
        <v>43862.390625</v>
      </c>
      <c r="G231">
        <v>229</v>
      </c>
      <c r="H231">
        <v>43828.4765625</v>
      </c>
      <c r="K231">
        <v>229</v>
      </c>
      <c r="L231">
        <v>43441.13671875</v>
      </c>
      <c r="N231">
        <v>229</v>
      </c>
      <c r="O231">
        <v>43273.68359375</v>
      </c>
      <c r="Q231">
        <v>229</v>
      </c>
      <c r="R231">
        <v>44528.7265625</v>
      </c>
      <c r="T231">
        <v>229</v>
      </c>
      <c r="U231">
        <v>43608.6015625</v>
      </c>
      <c r="W231">
        <v>229</v>
      </c>
      <c r="X231">
        <v>43152.80078125</v>
      </c>
      <c r="Z231">
        <v>229</v>
      </c>
      <c r="AA231">
        <v>44588.19921875</v>
      </c>
    </row>
    <row r="232" spans="1:27">
      <c r="A232">
        <v>230</v>
      </c>
      <c r="B232">
        <v>43505.65234375</v>
      </c>
      <c r="C232">
        <f t="shared" si="3"/>
        <v>22029.34765625</v>
      </c>
      <c r="D232">
        <v>230</v>
      </c>
      <c r="E232">
        <v>43824.56640625</v>
      </c>
      <c r="G232">
        <v>230</v>
      </c>
      <c r="H232">
        <v>43850.609375</v>
      </c>
      <c r="K232">
        <v>230</v>
      </c>
      <c r="L232">
        <v>43405.13671875</v>
      </c>
      <c r="N232">
        <v>230</v>
      </c>
      <c r="O232">
        <v>43255.91015625</v>
      </c>
      <c r="Q232">
        <v>230</v>
      </c>
      <c r="R232">
        <v>44530.58984375</v>
      </c>
      <c r="T232">
        <v>230</v>
      </c>
      <c r="U232">
        <v>43617.51953125</v>
      </c>
      <c r="W232">
        <v>230</v>
      </c>
      <c r="X232">
        <v>43099.9609375</v>
      </c>
      <c r="Z232">
        <v>230</v>
      </c>
      <c r="AA232">
        <v>44604.359375</v>
      </c>
    </row>
    <row r="233" spans="1:27">
      <c r="A233">
        <v>231</v>
      </c>
      <c r="B233">
        <v>43547.6953125</v>
      </c>
      <c r="C233">
        <f t="shared" si="3"/>
        <v>21987.3046875</v>
      </c>
      <c r="D233">
        <v>231</v>
      </c>
      <c r="E233">
        <v>43874.34765625</v>
      </c>
      <c r="G233">
        <v>231</v>
      </c>
      <c r="H233">
        <v>43873.390625</v>
      </c>
      <c r="K233">
        <v>231</v>
      </c>
      <c r="L233">
        <v>43400.2734375</v>
      </c>
      <c r="N233">
        <v>231</v>
      </c>
      <c r="O233">
        <v>43285.953125</v>
      </c>
      <c r="Q233">
        <v>231</v>
      </c>
      <c r="R233">
        <v>44489</v>
      </c>
      <c r="T233">
        <v>231</v>
      </c>
      <c r="U233">
        <v>43627.6796875</v>
      </c>
      <c r="W233">
        <v>231</v>
      </c>
      <c r="X233">
        <v>43120.87890625</v>
      </c>
      <c r="Z233">
        <v>231</v>
      </c>
      <c r="AA233">
        <v>44602.3984375</v>
      </c>
    </row>
    <row r="234" spans="1:27">
      <c r="A234">
        <v>232</v>
      </c>
      <c r="B234">
        <v>43555.5234375</v>
      </c>
      <c r="C234">
        <f t="shared" si="3"/>
        <v>21979.4765625</v>
      </c>
      <c r="D234">
        <v>232</v>
      </c>
      <c r="E234">
        <v>43912.609375</v>
      </c>
      <c r="G234">
        <v>232</v>
      </c>
      <c r="H234">
        <v>43915.609375</v>
      </c>
      <c r="K234">
        <v>232</v>
      </c>
      <c r="L234">
        <v>43425.953125</v>
      </c>
      <c r="N234">
        <v>232</v>
      </c>
      <c r="O234">
        <v>43287.31640625</v>
      </c>
      <c r="Q234">
        <v>232</v>
      </c>
      <c r="R234">
        <v>44492.36328125</v>
      </c>
      <c r="T234">
        <v>232</v>
      </c>
      <c r="U234">
        <v>43610.71875</v>
      </c>
      <c r="W234">
        <v>232</v>
      </c>
      <c r="X234">
        <v>43130.9609375</v>
      </c>
      <c r="Z234">
        <v>232</v>
      </c>
      <c r="AA234">
        <v>44568.71875</v>
      </c>
    </row>
    <row r="235" spans="1:27">
      <c r="A235">
        <v>233</v>
      </c>
      <c r="B235">
        <v>43516.609375</v>
      </c>
      <c r="C235">
        <f t="shared" si="3"/>
        <v>22018.390625</v>
      </c>
      <c r="D235">
        <v>233</v>
      </c>
      <c r="E235">
        <v>43890.21875</v>
      </c>
      <c r="G235">
        <v>233</v>
      </c>
      <c r="H235">
        <v>43903.21875</v>
      </c>
      <c r="K235">
        <v>233</v>
      </c>
      <c r="L235">
        <v>43468.7265625</v>
      </c>
      <c r="N235">
        <v>233</v>
      </c>
      <c r="O235">
        <v>43308.546875</v>
      </c>
      <c r="Q235">
        <v>233</v>
      </c>
      <c r="R235">
        <v>44429.68359375</v>
      </c>
      <c r="T235">
        <v>233</v>
      </c>
      <c r="U235">
        <v>43578.0390625</v>
      </c>
      <c r="W235">
        <v>233</v>
      </c>
      <c r="X235">
        <v>43189.12109375</v>
      </c>
      <c r="Z235">
        <v>233</v>
      </c>
      <c r="AA235">
        <v>44538.3203125</v>
      </c>
    </row>
    <row r="236" spans="1:27">
      <c r="A236">
        <v>234</v>
      </c>
      <c r="B236">
        <v>43557.0859375</v>
      </c>
      <c r="C236">
        <f t="shared" si="3"/>
        <v>21977.9140625</v>
      </c>
      <c r="D236">
        <v>234</v>
      </c>
      <c r="E236">
        <v>43931</v>
      </c>
      <c r="G236">
        <v>234</v>
      </c>
      <c r="H236">
        <v>43921.3046875</v>
      </c>
      <c r="K236">
        <v>234</v>
      </c>
      <c r="L236">
        <v>43513.63671875</v>
      </c>
      <c r="N236">
        <v>234</v>
      </c>
      <c r="O236">
        <v>43242.046875</v>
      </c>
      <c r="Q236">
        <v>234</v>
      </c>
      <c r="R236">
        <v>44431.546875</v>
      </c>
      <c r="T236">
        <v>234</v>
      </c>
      <c r="U236">
        <v>43530.12109375</v>
      </c>
      <c r="W236">
        <v>234</v>
      </c>
      <c r="X236">
        <v>43176.078125</v>
      </c>
      <c r="Z236">
        <v>234</v>
      </c>
      <c r="AA236">
        <v>44535.83984375</v>
      </c>
    </row>
    <row r="237" spans="1:27">
      <c r="A237">
        <v>235</v>
      </c>
      <c r="B237">
        <v>43487.73828125</v>
      </c>
      <c r="C237">
        <f t="shared" si="3"/>
        <v>22047.26171875</v>
      </c>
      <c r="D237">
        <v>235</v>
      </c>
      <c r="E237">
        <v>43861.4765625</v>
      </c>
      <c r="G237">
        <v>235</v>
      </c>
      <c r="H237">
        <v>43859.609375</v>
      </c>
      <c r="K237">
        <v>235</v>
      </c>
      <c r="L237">
        <v>43542.953125</v>
      </c>
      <c r="N237">
        <v>235</v>
      </c>
      <c r="O237">
        <v>43240.86328125</v>
      </c>
      <c r="Q237">
        <v>235</v>
      </c>
      <c r="R237">
        <v>44443.86328125</v>
      </c>
      <c r="T237">
        <v>235</v>
      </c>
      <c r="U237">
        <v>43539.80078125</v>
      </c>
      <c r="W237">
        <v>235</v>
      </c>
      <c r="X237">
        <v>43196.80078125</v>
      </c>
      <c r="Z237">
        <v>235</v>
      </c>
      <c r="AA237">
        <v>44503.28125</v>
      </c>
    </row>
    <row r="238" spans="1:27">
      <c r="A238">
        <v>236</v>
      </c>
      <c r="B238">
        <v>43484.5234375</v>
      </c>
      <c r="C238">
        <f t="shared" si="3"/>
        <v>22050.4765625</v>
      </c>
      <c r="D238">
        <v>236</v>
      </c>
      <c r="E238">
        <v>43889.87109375</v>
      </c>
      <c r="G238">
        <v>236</v>
      </c>
      <c r="H238">
        <v>43838.609375</v>
      </c>
      <c r="K238">
        <v>236</v>
      </c>
      <c r="L238">
        <v>43520.63671875</v>
      </c>
      <c r="N238">
        <v>236</v>
      </c>
      <c r="O238">
        <v>43195.41015625</v>
      </c>
      <c r="Q238">
        <v>236</v>
      </c>
      <c r="R238">
        <v>44444.953125</v>
      </c>
      <c r="T238">
        <v>236</v>
      </c>
      <c r="U238">
        <v>43542.71875</v>
      </c>
      <c r="W238">
        <v>236</v>
      </c>
      <c r="X238">
        <v>43232.23828125</v>
      </c>
      <c r="Z238">
        <v>236</v>
      </c>
      <c r="AA238">
        <v>44470.9609375</v>
      </c>
    </row>
    <row r="239" spans="1:27">
      <c r="A239">
        <v>237</v>
      </c>
      <c r="B239">
        <v>43518.56640625</v>
      </c>
      <c r="C239">
        <f t="shared" si="3"/>
        <v>22016.43359375</v>
      </c>
      <c r="D239">
        <v>237</v>
      </c>
      <c r="E239">
        <v>43934.390625</v>
      </c>
      <c r="G239">
        <v>237</v>
      </c>
      <c r="H239">
        <v>43850.65234375</v>
      </c>
      <c r="K239">
        <v>237</v>
      </c>
      <c r="L239">
        <v>43525.86328125</v>
      </c>
      <c r="N239">
        <v>237</v>
      </c>
      <c r="O239">
        <v>43193.7265625</v>
      </c>
      <c r="Q239">
        <v>237</v>
      </c>
      <c r="R239">
        <v>44429.86328125</v>
      </c>
      <c r="T239">
        <v>237</v>
      </c>
      <c r="U239">
        <v>43538.359375</v>
      </c>
      <c r="W239">
        <v>237</v>
      </c>
      <c r="X239">
        <v>43232.078125</v>
      </c>
      <c r="Z239">
        <v>237</v>
      </c>
      <c r="AA239">
        <v>44448.51953125</v>
      </c>
    </row>
    <row r="240" spans="1:27">
      <c r="A240">
        <v>238</v>
      </c>
      <c r="B240">
        <v>43547.82421875</v>
      </c>
      <c r="C240">
        <f t="shared" si="3"/>
        <v>21987.17578125</v>
      </c>
      <c r="D240">
        <v>238</v>
      </c>
      <c r="E240">
        <v>43941.87109375</v>
      </c>
      <c r="G240">
        <v>238</v>
      </c>
      <c r="H240">
        <v>43868.17578125</v>
      </c>
      <c r="K240">
        <v>238</v>
      </c>
      <c r="L240">
        <v>43502.68359375</v>
      </c>
      <c r="N240">
        <v>238</v>
      </c>
      <c r="O240">
        <v>43185.5</v>
      </c>
      <c r="Q240">
        <v>238</v>
      </c>
      <c r="R240">
        <v>44423.81640625</v>
      </c>
      <c r="T240">
        <v>238</v>
      </c>
      <c r="U240">
        <v>43542.80078125</v>
      </c>
      <c r="W240">
        <v>238</v>
      </c>
      <c r="X240">
        <v>43208.12109375</v>
      </c>
      <c r="Z240">
        <v>238</v>
      </c>
      <c r="AA240">
        <v>44438.51953125</v>
      </c>
    </row>
    <row r="241" spans="1:27">
      <c r="A241">
        <v>239</v>
      </c>
      <c r="B241">
        <v>43494.95703125</v>
      </c>
      <c r="C241">
        <f t="shared" si="3"/>
        <v>22040.04296875</v>
      </c>
      <c r="D241">
        <v>239</v>
      </c>
      <c r="E241">
        <v>43959.73828125</v>
      </c>
      <c r="G241">
        <v>239</v>
      </c>
      <c r="H241">
        <v>43862.4765625</v>
      </c>
      <c r="K241">
        <v>239</v>
      </c>
      <c r="L241">
        <v>43500.63671875</v>
      </c>
      <c r="N241">
        <v>239</v>
      </c>
      <c r="O241">
        <v>43166.2734375</v>
      </c>
      <c r="Q241">
        <v>239</v>
      </c>
      <c r="R241">
        <v>44394.81640625</v>
      </c>
      <c r="T241">
        <v>239</v>
      </c>
      <c r="U241">
        <v>43510.3203125</v>
      </c>
      <c r="W241">
        <v>239</v>
      </c>
      <c r="X241">
        <v>43187.9609375</v>
      </c>
      <c r="Z241">
        <v>239</v>
      </c>
      <c r="AA241">
        <v>44426.921875</v>
      </c>
    </row>
    <row r="242" spans="1:27">
      <c r="A242">
        <v>240</v>
      </c>
      <c r="B242">
        <v>43498</v>
      </c>
      <c r="C242">
        <f t="shared" si="3"/>
        <v>22037</v>
      </c>
      <c r="D242">
        <v>240</v>
      </c>
      <c r="E242">
        <v>43890.73828125</v>
      </c>
      <c r="G242">
        <v>240</v>
      </c>
      <c r="H242">
        <v>43847.3046875</v>
      </c>
      <c r="K242">
        <v>240</v>
      </c>
      <c r="L242">
        <v>43508.08984375</v>
      </c>
      <c r="N242">
        <v>240</v>
      </c>
      <c r="O242">
        <v>43132.36328125</v>
      </c>
      <c r="Q242">
        <v>240</v>
      </c>
      <c r="R242">
        <v>44376.7265625</v>
      </c>
      <c r="T242">
        <v>240</v>
      </c>
      <c r="U242">
        <v>43483.3203125</v>
      </c>
      <c r="W242">
        <v>240</v>
      </c>
      <c r="X242">
        <v>43186.16015625</v>
      </c>
      <c r="Z242">
        <v>240</v>
      </c>
      <c r="AA242">
        <v>44439.3203125</v>
      </c>
    </row>
    <row r="243" spans="1:27">
      <c r="A243">
        <v>241</v>
      </c>
      <c r="B243">
        <v>43537.04296875</v>
      </c>
      <c r="C243">
        <f t="shared" si="3"/>
        <v>21997.95703125</v>
      </c>
      <c r="D243">
        <v>241</v>
      </c>
      <c r="E243">
        <v>43905.56640625</v>
      </c>
      <c r="G243">
        <v>241</v>
      </c>
      <c r="H243">
        <v>43848.5234375</v>
      </c>
      <c r="K243">
        <v>241</v>
      </c>
      <c r="L243">
        <v>43485.63671875</v>
      </c>
      <c r="N243">
        <v>241</v>
      </c>
      <c r="O243">
        <v>43112.08984375</v>
      </c>
      <c r="Q243">
        <v>241</v>
      </c>
      <c r="R243">
        <v>44377.546875</v>
      </c>
      <c r="T243">
        <v>241</v>
      </c>
      <c r="U243">
        <v>43440.76171875</v>
      </c>
      <c r="W243">
        <v>241</v>
      </c>
      <c r="X243">
        <v>43167.48046875</v>
      </c>
      <c r="Z243">
        <v>241</v>
      </c>
      <c r="AA243">
        <v>44448.55859375</v>
      </c>
    </row>
    <row r="244" spans="1:27">
      <c r="A244">
        <v>242</v>
      </c>
      <c r="B244">
        <v>43504.04296875</v>
      </c>
      <c r="C244">
        <f t="shared" si="3"/>
        <v>22030.95703125</v>
      </c>
      <c r="D244">
        <v>242</v>
      </c>
      <c r="E244">
        <v>43864.12890625</v>
      </c>
      <c r="G244">
        <v>242</v>
      </c>
      <c r="H244">
        <v>43856.5234375</v>
      </c>
      <c r="K244">
        <v>242</v>
      </c>
      <c r="L244">
        <v>43482.13671875</v>
      </c>
      <c r="N244">
        <v>242</v>
      </c>
      <c r="O244">
        <v>43111.68359375</v>
      </c>
      <c r="Q244">
        <v>242</v>
      </c>
      <c r="R244">
        <v>44425.91015625</v>
      </c>
      <c r="T244">
        <v>242</v>
      </c>
      <c r="U244">
        <v>43442.359375</v>
      </c>
      <c r="W244">
        <v>242</v>
      </c>
      <c r="X244">
        <v>43152.359375</v>
      </c>
      <c r="Z244">
        <v>242</v>
      </c>
      <c r="AA244">
        <v>44429.87890625</v>
      </c>
    </row>
    <row r="245" spans="1:27">
      <c r="A245">
        <v>243</v>
      </c>
      <c r="B245">
        <v>43542.17578125</v>
      </c>
      <c r="C245">
        <f t="shared" si="3"/>
        <v>21992.82421875</v>
      </c>
      <c r="D245">
        <v>243</v>
      </c>
      <c r="E245">
        <v>43854.21875</v>
      </c>
      <c r="G245">
        <v>243</v>
      </c>
      <c r="H245">
        <v>43897.56640625</v>
      </c>
      <c r="K245">
        <v>243</v>
      </c>
      <c r="L245">
        <v>43456.08984375</v>
      </c>
      <c r="N245">
        <v>243</v>
      </c>
      <c r="O245">
        <v>43159.68359375</v>
      </c>
      <c r="Q245">
        <v>243</v>
      </c>
      <c r="R245">
        <v>44464.046875</v>
      </c>
      <c r="T245">
        <v>243</v>
      </c>
      <c r="U245">
        <v>43431.3984375</v>
      </c>
      <c r="W245">
        <v>243</v>
      </c>
      <c r="X245">
        <v>43144.44140625</v>
      </c>
      <c r="Z245">
        <v>243</v>
      </c>
      <c r="AA245">
        <v>44450.23828125</v>
      </c>
    </row>
    <row r="246" spans="1:27">
      <c r="A246">
        <v>244</v>
      </c>
      <c r="B246">
        <v>43527.82421875</v>
      </c>
      <c r="C246">
        <f t="shared" si="3"/>
        <v>22007.17578125</v>
      </c>
      <c r="D246">
        <v>244</v>
      </c>
      <c r="E246">
        <v>43937</v>
      </c>
      <c r="G246">
        <v>244</v>
      </c>
      <c r="H246">
        <v>43936.12890625</v>
      </c>
      <c r="K246">
        <v>244</v>
      </c>
      <c r="L246">
        <v>43428.86328125</v>
      </c>
      <c r="N246">
        <v>244</v>
      </c>
      <c r="O246">
        <v>43214.91015625</v>
      </c>
      <c r="Q246">
        <v>244</v>
      </c>
      <c r="R246">
        <v>44470.86328125</v>
      </c>
      <c r="T246">
        <v>244</v>
      </c>
      <c r="U246">
        <v>43380.3984375</v>
      </c>
      <c r="W246">
        <v>244</v>
      </c>
      <c r="X246">
        <v>43131.6015625</v>
      </c>
      <c r="Z246">
        <v>244</v>
      </c>
      <c r="AA246">
        <v>44482.6796875</v>
      </c>
    </row>
    <row r="247" spans="1:27">
      <c r="A247">
        <v>245</v>
      </c>
      <c r="B247">
        <v>43557.56640625</v>
      </c>
      <c r="C247">
        <f t="shared" si="3"/>
        <v>21977.43359375</v>
      </c>
      <c r="D247">
        <v>245</v>
      </c>
      <c r="E247">
        <v>43867.9140625</v>
      </c>
      <c r="G247">
        <v>245</v>
      </c>
      <c r="H247">
        <v>43942.82421875</v>
      </c>
      <c r="K247">
        <v>245</v>
      </c>
      <c r="L247">
        <v>43472.18359375</v>
      </c>
      <c r="N247">
        <v>245</v>
      </c>
      <c r="O247">
        <v>43223.68359375</v>
      </c>
      <c r="Q247">
        <v>245</v>
      </c>
      <c r="R247">
        <v>44496.453125</v>
      </c>
      <c r="T247">
        <v>245</v>
      </c>
      <c r="U247">
        <v>43386.87890625</v>
      </c>
      <c r="W247">
        <v>245</v>
      </c>
      <c r="X247">
        <v>43130.28125</v>
      </c>
      <c r="Z247">
        <v>245</v>
      </c>
      <c r="AA247">
        <v>44447</v>
      </c>
    </row>
    <row r="248" spans="1:27">
      <c r="A248">
        <v>246</v>
      </c>
      <c r="B248">
        <v>43542.9140625</v>
      </c>
      <c r="C248">
        <f t="shared" si="3"/>
        <v>21992.0859375</v>
      </c>
      <c r="D248">
        <v>246</v>
      </c>
      <c r="E248">
        <v>43811.6953125</v>
      </c>
      <c r="G248">
        <v>246</v>
      </c>
      <c r="H248">
        <v>43931.21875</v>
      </c>
      <c r="K248">
        <v>246</v>
      </c>
      <c r="L248">
        <v>43467.453125</v>
      </c>
      <c r="N248">
        <v>246</v>
      </c>
      <c r="O248">
        <v>43234.2734375</v>
      </c>
      <c r="Q248">
        <v>246</v>
      </c>
      <c r="R248">
        <v>44491.2265625</v>
      </c>
      <c r="T248">
        <v>246</v>
      </c>
      <c r="U248">
        <v>43390.83984375</v>
      </c>
      <c r="W248">
        <v>246</v>
      </c>
      <c r="X248">
        <v>43085.48046875</v>
      </c>
      <c r="Z248">
        <v>246</v>
      </c>
      <c r="AA248">
        <v>44438.9609375</v>
      </c>
    </row>
    <row r="249" spans="1:27">
      <c r="A249">
        <v>247</v>
      </c>
      <c r="B249">
        <v>43560.04296875</v>
      </c>
      <c r="C249">
        <f t="shared" si="3"/>
        <v>21974.95703125</v>
      </c>
      <c r="D249">
        <v>247</v>
      </c>
      <c r="E249">
        <v>43788.65234375</v>
      </c>
      <c r="G249">
        <v>247</v>
      </c>
      <c r="H249">
        <v>43910.21875</v>
      </c>
      <c r="K249">
        <v>247</v>
      </c>
      <c r="L249">
        <v>43486.2265625</v>
      </c>
      <c r="N249">
        <v>247</v>
      </c>
      <c r="O249">
        <v>43193.68359375</v>
      </c>
      <c r="Q249">
        <v>247</v>
      </c>
      <c r="R249">
        <v>44313.63671875</v>
      </c>
      <c r="T249">
        <v>247</v>
      </c>
      <c r="U249">
        <v>43406.51953125</v>
      </c>
      <c r="W249">
        <v>247</v>
      </c>
      <c r="X249">
        <v>43045.6796875</v>
      </c>
      <c r="Z249">
        <v>247</v>
      </c>
      <c r="AA249">
        <v>44454.9609375</v>
      </c>
    </row>
    <row r="250" spans="1:27">
      <c r="A250">
        <v>248</v>
      </c>
      <c r="B250">
        <v>43547.3046875</v>
      </c>
      <c r="C250">
        <f t="shared" si="3"/>
        <v>21987.6953125</v>
      </c>
      <c r="D250">
        <v>248</v>
      </c>
      <c r="E250">
        <v>43899.87109375</v>
      </c>
      <c r="G250">
        <v>248</v>
      </c>
      <c r="H250">
        <v>43935.0859375</v>
      </c>
      <c r="K250">
        <v>248</v>
      </c>
      <c r="L250">
        <v>43441.68359375</v>
      </c>
      <c r="N250">
        <v>248</v>
      </c>
      <c r="O250">
        <v>43223.91015625</v>
      </c>
      <c r="Q250">
        <v>248</v>
      </c>
      <c r="R250">
        <v>44322.63671875</v>
      </c>
      <c r="T250">
        <v>248</v>
      </c>
      <c r="U250">
        <v>43429.921875</v>
      </c>
      <c r="W250">
        <v>248</v>
      </c>
      <c r="X250">
        <v>43077.640625</v>
      </c>
      <c r="Z250">
        <v>248</v>
      </c>
      <c r="AA250">
        <v>44395.3984375</v>
      </c>
    </row>
    <row r="251" spans="1:27">
      <c r="A251">
        <v>249</v>
      </c>
      <c r="B251">
        <v>43572.34765625</v>
      </c>
      <c r="C251">
        <f t="shared" si="3"/>
        <v>21962.65234375</v>
      </c>
      <c r="D251">
        <v>249</v>
      </c>
      <c r="E251">
        <v>43872.87109375</v>
      </c>
      <c r="G251">
        <v>249</v>
      </c>
      <c r="H251">
        <v>43924.26171875</v>
      </c>
      <c r="K251">
        <v>249</v>
      </c>
      <c r="L251">
        <v>43421.68359375</v>
      </c>
      <c r="N251">
        <v>249</v>
      </c>
      <c r="O251">
        <v>43244.41015625</v>
      </c>
      <c r="Q251">
        <v>249</v>
      </c>
      <c r="R251">
        <v>44403.63671875</v>
      </c>
      <c r="T251">
        <v>249</v>
      </c>
      <c r="U251">
        <v>43434.9609375</v>
      </c>
      <c r="W251">
        <v>249</v>
      </c>
      <c r="X251">
        <v>43144.16015625</v>
      </c>
      <c r="Z251">
        <v>249</v>
      </c>
      <c r="AA251">
        <v>44396.71875</v>
      </c>
    </row>
    <row r="252" spans="1:27">
      <c r="A252">
        <v>250</v>
      </c>
      <c r="B252">
        <v>43512.73828125</v>
      </c>
      <c r="C252">
        <f t="shared" si="3"/>
        <v>22022.26171875</v>
      </c>
      <c r="D252">
        <v>250</v>
      </c>
      <c r="E252">
        <v>43856.609375</v>
      </c>
      <c r="G252">
        <v>250</v>
      </c>
      <c r="H252">
        <v>43897.04296875</v>
      </c>
      <c r="K252">
        <v>250</v>
      </c>
      <c r="L252">
        <v>43450.2265625</v>
      </c>
      <c r="N252">
        <v>250</v>
      </c>
      <c r="O252">
        <v>43266.31640625</v>
      </c>
      <c r="Q252">
        <v>250</v>
      </c>
      <c r="R252">
        <v>44419.546875</v>
      </c>
      <c r="T252">
        <v>250</v>
      </c>
      <c r="U252">
        <v>43433.9609375</v>
      </c>
      <c r="W252">
        <v>250</v>
      </c>
      <c r="X252">
        <v>43196.078125</v>
      </c>
      <c r="Z252">
        <v>250</v>
      </c>
      <c r="AA252">
        <v>44395.48046875</v>
      </c>
    </row>
    <row r="253" spans="1:27">
      <c r="A253">
        <v>251</v>
      </c>
      <c r="B253">
        <v>43571.9140625</v>
      </c>
      <c r="C253">
        <f t="shared" si="3"/>
        <v>21963.0859375</v>
      </c>
      <c r="D253">
        <v>251</v>
      </c>
      <c r="E253">
        <v>43845.82421875</v>
      </c>
      <c r="G253">
        <v>251</v>
      </c>
      <c r="H253">
        <v>43942.65234375</v>
      </c>
      <c r="K253">
        <v>251</v>
      </c>
      <c r="L253">
        <v>43496.91015625</v>
      </c>
      <c r="N253">
        <v>251</v>
      </c>
      <c r="O253">
        <v>43249.046875</v>
      </c>
      <c r="Q253">
        <v>251</v>
      </c>
      <c r="R253">
        <v>44393.18359375</v>
      </c>
      <c r="T253">
        <v>251</v>
      </c>
      <c r="U253">
        <v>43403.359375</v>
      </c>
      <c r="W253">
        <v>251</v>
      </c>
      <c r="X253">
        <v>43191.48046875</v>
      </c>
      <c r="Z253">
        <v>251</v>
      </c>
      <c r="AA253">
        <v>44400.6015625</v>
      </c>
    </row>
    <row r="254" spans="1:27">
      <c r="A254">
        <v>252</v>
      </c>
      <c r="B254">
        <v>43497.12890625</v>
      </c>
      <c r="C254">
        <f t="shared" si="3"/>
        <v>22037.87109375</v>
      </c>
      <c r="D254">
        <v>252</v>
      </c>
      <c r="E254">
        <v>43795.21875</v>
      </c>
      <c r="G254">
        <v>252</v>
      </c>
      <c r="H254">
        <v>43960</v>
      </c>
      <c r="K254">
        <v>252</v>
      </c>
      <c r="L254">
        <v>43491.81640625</v>
      </c>
      <c r="N254">
        <v>252</v>
      </c>
      <c r="O254">
        <v>43299.58984375</v>
      </c>
      <c r="Q254">
        <v>252</v>
      </c>
      <c r="R254">
        <v>44414.7734375</v>
      </c>
      <c r="T254">
        <v>252</v>
      </c>
      <c r="U254">
        <v>43363.83984375</v>
      </c>
      <c r="W254">
        <v>252</v>
      </c>
      <c r="X254">
        <v>43180.76171875</v>
      </c>
      <c r="Z254">
        <v>252</v>
      </c>
      <c r="AA254">
        <v>44397.23828125</v>
      </c>
    </row>
    <row r="255" spans="1:27">
      <c r="A255">
        <v>253</v>
      </c>
      <c r="B255">
        <v>43506.87109375</v>
      </c>
      <c r="C255">
        <f t="shared" si="3"/>
        <v>22028.12890625</v>
      </c>
      <c r="D255">
        <v>253</v>
      </c>
      <c r="E255">
        <v>43801.78125</v>
      </c>
      <c r="G255">
        <v>253</v>
      </c>
      <c r="H255">
        <v>43960.56640625</v>
      </c>
      <c r="K255">
        <v>253</v>
      </c>
      <c r="L255">
        <v>43517.36328125</v>
      </c>
      <c r="N255">
        <v>253</v>
      </c>
      <c r="O255">
        <v>43263.18359375</v>
      </c>
      <c r="Q255">
        <v>253</v>
      </c>
      <c r="R255">
        <v>44396.2265625</v>
      </c>
      <c r="T255">
        <v>253</v>
      </c>
      <c r="U255">
        <v>43375.55859375</v>
      </c>
      <c r="W255">
        <v>253</v>
      </c>
      <c r="X255">
        <v>43199.16015625</v>
      </c>
      <c r="Z255">
        <v>253</v>
      </c>
      <c r="AA255">
        <v>44412.87890625</v>
      </c>
    </row>
    <row r="256" spans="1:27">
      <c r="A256">
        <v>254</v>
      </c>
      <c r="B256">
        <v>43523.609375</v>
      </c>
      <c r="C256">
        <f t="shared" si="3"/>
        <v>22011.390625</v>
      </c>
      <c r="D256">
        <v>254</v>
      </c>
      <c r="E256">
        <v>43865.609375</v>
      </c>
      <c r="G256">
        <v>254</v>
      </c>
      <c r="H256">
        <v>43981.12890625</v>
      </c>
      <c r="K256">
        <v>254</v>
      </c>
      <c r="L256">
        <v>43532.046875</v>
      </c>
      <c r="N256">
        <v>254</v>
      </c>
      <c r="O256">
        <v>43219.453125</v>
      </c>
      <c r="Q256">
        <v>254</v>
      </c>
      <c r="R256">
        <v>44443.36328125</v>
      </c>
      <c r="T256">
        <v>254</v>
      </c>
      <c r="U256">
        <v>43395.28125</v>
      </c>
      <c r="W256">
        <v>254</v>
      </c>
      <c r="X256">
        <v>43244.3984375</v>
      </c>
      <c r="Z256">
        <v>254</v>
      </c>
      <c r="AA256">
        <v>44377.48046875</v>
      </c>
    </row>
    <row r="257" spans="1:27">
      <c r="A257">
        <v>255</v>
      </c>
      <c r="B257">
        <v>43590.65234375</v>
      </c>
      <c r="C257">
        <f t="shared" si="3"/>
        <v>21944.34765625</v>
      </c>
      <c r="D257">
        <v>255</v>
      </c>
      <c r="E257">
        <v>43883.82421875</v>
      </c>
      <c r="G257">
        <v>255</v>
      </c>
      <c r="H257">
        <v>44007.04296875</v>
      </c>
      <c r="K257">
        <v>255</v>
      </c>
      <c r="L257">
        <v>43545.86328125</v>
      </c>
      <c r="N257">
        <v>255</v>
      </c>
      <c r="O257">
        <v>43289.13671875</v>
      </c>
      <c r="Q257">
        <v>255</v>
      </c>
      <c r="R257">
        <v>44439.41015625</v>
      </c>
      <c r="T257">
        <v>255</v>
      </c>
      <c r="U257">
        <v>43417.28125</v>
      </c>
      <c r="W257">
        <v>255</v>
      </c>
      <c r="X257">
        <v>43209.44140625</v>
      </c>
      <c r="Z257">
        <v>255</v>
      </c>
      <c r="AA257">
        <v>44350.3984375</v>
      </c>
    </row>
    <row r="258" spans="1:27">
      <c r="A258">
        <v>256</v>
      </c>
      <c r="B258">
        <v>43531.34765625</v>
      </c>
      <c r="C258">
        <f t="shared" si="3"/>
        <v>22003.65234375</v>
      </c>
      <c r="D258">
        <v>256</v>
      </c>
      <c r="E258">
        <v>43885.87109375</v>
      </c>
      <c r="G258">
        <v>256</v>
      </c>
      <c r="H258">
        <v>43958.12890625</v>
      </c>
      <c r="K258">
        <v>256</v>
      </c>
      <c r="L258">
        <v>43520.2265625</v>
      </c>
      <c r="N258">
        <v>256</v>
      </c>
      <c r="O258">
        <v>43325.13671875</v>
      </c>
      <c r="Q258">
        <v>256</v>
      </c>
      <c r="R258">
        <v>44448.63671875</v>
      </c>
      <c r="T258">
        <v>256</v>
      </c>
      <c r="U258">
        <v>43438.51953125</v>
      </c>
      <c r="W258">
        <v>256</v>
      </c>
      <c r="X258">
        <v>43168.19921875</v>
      </c>
      <c r="Z258">
        <v>256</v>
      </c>
      <c r="AA258">
        <v>44367.640625</v>
      </c>
    </row>
    <row r="259" spans="1:27">
      <c r="A259">
        <v>257</v>
      </c>
      <c r="B259">
        <v>43551.26171875</v>
      </c>
      <c r="C259">
        <f t="shared" ref="C259:C322" si="4">65535-B259</f>
        <v>21983.73828125</v>
      </c>
      <c r="D259">
        <v>257</v>
      </c>
      <c r="E259">
        <v>43838.4765625</v>
      </c>
      <c r="G259">
        <v>257</v>
      </c>
      <c r="H259">
        <v>43958.56640625</v>
      </c>
      <c r="K259">
        <v>257</v>
      </c>
      <c r="L259">
        <v>43473.7265625</v>
      </c>
      <c r="N259">
        <v>257</v>
      </c>
      <c r="O259">
        <v>43357.18359375</v>
      </c>
      <c r="Q259">
        <v>257</v>
      </c>
      <c r="R259">
        <v>44439.81640625</v>
      </c>
      <c r="T259">
        <v>257</v>
      </c>
      <c r="U259">
        <v>43468.28125</v>
      </c>
      <c r="W259">
        <v>257</v>
      </c>
      <c r="X259">
        <v>43168.6015625</v>
      </c>
      <c r="Z259">
        <v>257</v>
      </c>
      <c r="AA259">
        <v>44392.76171875</v>
      </c>
    </row>
    <row r="260" spans="1:27">
      <c r="A260">
        <v>258</v>
      </c>
      <c r="B260">
        <v>43583.78125</v>
      </c>
      <c r="C260">
        <f t="shared" si="4"/>
        <v>21951.21875</v>
      </c>
      <c r="D260">
        <v>258</v>
      </c>
      <c r="E260">
        <v>43890.65234375</v>
      </c>
      <c r="G260">
        <v>258</v>
      </c>
      <c r="H260">
        <v>43993.4765625</v>
      </c>
      <c r="K260">
        <v>258</v>
      </c>
      <c r="L260">
        <v>43470.63671875</v>
      </c>
      <c r="N260">
        <v>258</v>
      </c>
      <c r="O260">
        <v>43382.63671875</v>
      </c>
      <c r="Q260">
        <v>258</v>
      </c>
      <c r="R260">
        <v>44354.91015625</v>
      </c>
      <c r="T260">
        <v>258</v>
      </c>
      <c r="U260">
        <v>43449.55859375</v>
      </c>
      <c r="W260">
        <v>258</v>
      </c>
      <c r="X260">
        <v>43175.16015625</v>
      </c>
      <c r="Z260">
        <v>258</v>
      </c>
      <c r="AA260">
        <v>44424.80078125</v>
      </c>
    </row>
    <row r="261" spans="1:27">
      <c r="A261">
        <v>259</v>
      </c>
      <c r="B261">
        <v>43560.56640625</v>
      </c>
      <c r="C261">
        <f t="shared" si="4"/>
        <v>21974.43359375</v>
      </c>
      <c r="D261">
        <v>259</v>
      </c>
      <c r="E261">
        <v>43871.04296875</v>
      </c>
      <c r="G261">
        <v>259</v>
      </c>
      <c r="H261">
        <v>43956.5234375</v>
      </c>
      <c r="K261">
        <v>259</v>
      </c>
      <c r="L261">
        <v>43481</v>
      </c>
      <c r="N261">
        <v>259</v>
      </c>
      <c r="O261">
        <v>43354.546875</v>
      </c>
      <c r="Q261">
        <v>259</v>
      </c>
      <c r="R261">
        <v>44297</v>
      </c>
      <c r="T261">
        <v>259</v>
      </c>
      <c r="U261">
        <v>43472.16015625</v>
      </c>
      <c r="W261">
        <v>259</v>
      </c>
      <c r="X261">
        <v>43144.23828125</v>
      </c>
      <c r="Z261">
        <v>259</v>
      </c>
      <c r="AA261">
        <v>44438.51953125</v>
      </c>
    </row>
    <row r="262" spans="1:27">
      <c r="A262">
        <v>260</v>
      </c>
      <c r="B262">
        <v>43589.26171875</v>
      </c>
      <c r="C262">
        <f t="shared" si="4"/>
        <v>21945.73828125</v>
      </c>
      <c r="D262">
        <v>260</v>
      </c>
      <c r="E262">
        <v>43870.390625</v>
      </c>
      <c r="G262">
        <v>260</v>
      </c>
      <c r="H262">
        <v>43932.9140625</v>
      </c>
      <c r="K262">
        <v>260</v>
      </c>
      <c r="L262">
        <v>43494.81640625</v>
      </c>
      <c r="N262">
        <v>260</v>
      </c>
      <c r="O262">
        <v>43373.36328125</v>
      </c>
      <c r="Q262">
        <v>260</v>
      </c>
      <c r="R262">
        <v>44233.953125</v>
      </c>
      <c r="T262">
        <v>260</v>
      </c>
      <c r="U262">
        <v>43471.55859375</v>
      </c>
      <c r="W262">
        <v>260</v>
      </c>
      <c r="X262">
        <v>43131</v>
      </c>
      <c r="Z262">
        <v>260</v>
      </c>
      <c r="AA262">
        <v>44445.76171875</v>
      </c>
    </row>
    <row r="263" spans="1:27">
      <c r="A263">
        <v>261</v>
      </c>
      <c r="B263">
        <v>43617.56640625</v>
      </c>
      <c r="C263">
        <f t="shared" si="4"/>
        <v>21917.43359375</v>
      </c>
      <c r="D263">
        <v>261</v>
      </c>
      <c r="E263">
        <v>43899.9140625</v>
      </c>
      <c r="G263">
        <v>261</v>
      </c>
      <c r="H263">
        <v>43951.87109375</v>
      </c>
      <c r="K263">
        <v>261</v>
      </c>
      <c r="L263">
        <v>43523.18359375</v>
      </c>
      <c r="N263">
        <v>261</v>
      </c>
      <c r="O263">
        <v>43320.41015625</v>
      </c>
      <c r="Q263">
        <v>261</v>
      </c>
      <c r="R263">
        <v>44228.41015625</v>
      </c>
      <c r="T263">
        <v>261</v>
      </c>
      <c r="U263">
        <v>43475.6796875</v>
      </c>
      <c r="W263">
        <v>261</v>
      </c>
      <c r="X263">
        <v>43112.6796875</v>
      </c>
      <c r="Z263">
        <v>261</v>
      </c>
      <c r="AA263">
        <v>44424.9609375</v>
      </c>
    </row>
    <row r="264" spans="1:27">
      <c r="A264">
        <v>262</v>
      </c>
      <c r="B264">
        <v>43619.9140625</v>
      </c>
      <c r="C264">
        <f t="shared" si="4"/>
        <v>21915.0859375</v>
      </c>
      <c r="D264">
        <v>262</v>
      </c>
      <c r="E264">
        <v>43900.43359375</v>
      </c>
      <c r="G264">
        <v>262</v>
      </c>
      <c r="H264">
        <v>43955.5234375</v>
      </c>
      <c r="K264">
        <v>262</v>
      </c>
      <c r="L264">
        <v>43501.7734375</v>
      </c>
      <c r="N264">
        <v>262</v>
      </c>
      <c r="O264">
        <v>43284.953125</v>
      </c>
      <c r="Q264">
        <v>262</v>
      </c>
      <c r="R264">
        <v>44280.36328125</v>
      </c>
      <c r="T264">
        <v>262</v>
      </c>
      <c r="U264">
        <v>43447.87890625</v>
      </c>
      <c r="W264">
        <v>262</v>
      </c>
      <c r="X264">
        <v>43081.078125</v>
      </c>
      <c r="Z264">
        <v>262</v>
      </c>
      <c r="AA264">
        <v>44310.55859375</v>
      </c>
    </row>
    <row r="265" spans="1:27">
      <c r="A265">
        <v>263</v>
      </c>
      <c r="B265">
        <v>43590.56640625</v>
      </c>
      <c r="C265">
        <f t="shared" si="4"/>
        <v>21944.43359375</v>
      </c>
      <c r="D265">
        <v>263</v>
      </c>
      <c r="E265">
        <v>43860.12890625</v>
      </c>
      <c r="G265">
        <v>263</v>
      </c>
      <c r="H265">
        <v>43935.95703125</v>
      </c>
      <c r="K265">
        <v>263</v>
      </c>
      <c r="L265">
        <v>43536.58984375</v>
      </c>
      <c r="N265">
        <v>263</v>
      </c>
      <c r="O265">
        <v>43308.91015625</v>
      </c>
      <c r="Q265">
        <v>263</v>
      </c>
      <c r="R265">
        <v>44354.31640625</v>
      </c>
      <c r="T265">
        <v>263</v>
      </c>
      <c r="U265">
        <v>43423.80078125</v>
      </c>
      <c r="W265">
        <v>263</v>
      </c>
      <c r="X265">
        <v>43064.28125</v>
      </c>
      <c r="Z265">
        <v>263</v>
      </c>
      <c r="AA265">
        <v>44290.71875</v>
      </c>
    </row>
    <row r="266" spans="1:27">
      <c r="A266">
        <v>264</v>
      </c>
      <c r="B266">
        <v>43501.9140625</v>
      </c>
      <c r="C266">
        <f t="shared" si="4"/>
        <v>22033.0859375</v>
      </c>
      <c r="D266">
        <v>264</v>
      </c>
      <c r="E266">
        <v>43830.6953125</v>
      </c>
      <c r="G266">
        <v>264</v>
      </c>
      <c r="H266">
        <v>43878.73828125</v>
      </c>
      <c r="K266">
        <v>264</v>
      </c>
      <c r="L266">
        <v>43552.31640625</v>
      </c>
      <c r="N266">
        <v>264</v>
      </c>
      <c r="O266">
        <v>43308.7734375</v>
      </c>
      <c r="Q266">
        <v>264</v>
      </c>
      <c r="R266">
        <v>44411.31640625</v>
      </c>
      <c r="T266">
        <v>264</v>
      </c>
      <c r="U266">
        <v>43437.44140625</v>
      </c>
      <c r="W266">
        <v>264</v>
      </c>
      <c r="X266">
        <v>43089.76171875</v>
      </c>
      <c r="Z266">
        <v>264</v>
      </c>
      <c r="AA266">
        <v>44373.71875</v>
      </c>
    </row>
    <row r="267" spans="1:27">
      <c r="A267">
        <v>265</v>
      </c>
      <c r="B267">
        <v>43519.0859375</v>
      </c>
      <c r="C267">
        <f t="shared" si="4"/>
        <v>22015.9140625</v>
      </c>
      <c r="D267">
        <v>265</v>
      </c>
      <c r="E267">
        <v>43852.9140625</v>
      </c>
      <c r="G267">
        <v>265</v>
      </c>
      <c r="H267">
        <v>43881.73828125</v>
      </c>
      <c r="K267">
        <v>265</v>
      </c>
      <c r="L267">
        <v>43495.7734375</v>
      </c>
      <c r="N267">
        <v>265</v>
      </c>
      <c r="O267">
        <v>43315.63671875</v>
      </c>
      <c r="Q267">
        <v>265</v>
      </c>
      <c r="R267">
        <v>44426.91015625</v>
      </c>
      <c r="T267">
        <v>265</v>
      </c>
      <c r="U267">
        <v>43426.19921875</v>
      </c>
      <c r="W267">
        <v>265</v>
      </c>
      <c r="X267">
        <v>43106.80078125</v>
      </c>
      <c r="Z267">
        <v>265</v>
      </c>
      <c r="AA267">
        <v>44378.71875</v>
      </c>
    </row>
    <row r="268" spans="1:27">
      <c r="A268">
        <v>266</v>
      </c>
      <c r="B268">
        <v>43532.6953125</v>
      </c>
      <c r="C268">
        <f t="shared" si="4"/>
        <v>22002.3046875</v>
      </c>
      <c r="D268">
        <v>266</v>
      </c>
      <c r="E268">
        <v>43883.3046875</v>
      </c>
      <c r="G268">
        <v>266</v>
      </c>
      <c r="H268">
        <v>43892.17578125</v>
      </c>
      <c r="K268">
        <v>266</v>
      </c>
      <c r="L268">
        <v>43509.546875</v>
      </c>
      <c r="N268">
        <v>266</v>
      </c>
      <c r="O268">
        <v>43343.953125</v>
      </c>
      <c r="Q268">
        <v>266</v>
      </c>
      <c r="R268">
        <v>44396.546875</v>
      </c>
      <c r="T268">
        <v>266</v>
      </c>
      <c r="U268">
        <v>43392.16015625</v>
      </c>
      <c r="W268">
        <v>266</v>
      </c>
      <c r="X268">
        <v>43119.359375</v>
      </c>
      <c r="Z268">
        <v>266</v>
      </c>
      <c r="AA268">
        <v>44371.80078125</v>
      </c>
    </row>
    <row r="269" spans="1:27">
      <c r="A269">
        <v>267</v>
      </c>
      <c r="B269">
        <v>43519.26171875</v>
      </c>
      <c r="C269">
        <f t="shared" si="4"/>
        <v>22015.73828125</v>
      </c>
      <c r="D269">
        <v>267</v>
      </c>
      <c r="E269">
        <v>43917.56640625</v>
      </c>
      <c r="G269">
        <v>267</v>
      </c>
      <c r="H269">
        <v>43900.21875</v>
      </c>
      <c r="K269">
        <v>267</v>
      </c>
      <c r="L269">
        <v>43488.41015625</v>
      </c>
      <c r="N269">
        <v>267</v>
      </c>
      <c r="O269">
        <v>43346.08984375</v>
      </c>
      <c r="Q269">
        <v>267</v>
      </c>
      <c r="R269">
        <v>44380.58984375</v>
      </c>
      <c r="T269">
        <v>267</v>
      </c>
      <c r="U269">
        <v>43412.359375</v>
      </c>
      <c r="W269">
        <v>267</v>
      </c>
      <c r="X269">
        <v>43134.71875</v>
      </c>
      <c r="Z269">
        <v>267</v>
      </c>
      <c r="AA269">
        <v>44394.80078125</v>
      </c>
    </row>
    <row r="270" spans="1:27">
      <c r="A270">
        <v>268</v>
      </c>
      <c r="B270">
        <v>43471.4765625</v>
      </c>
      <c r="C270">
        <f t="shared" si="4"/>
        <v>22063.5234375</v>
      </c>
      <c r="D270">
        <v>268</v>
      </c>
      <c r="E270">
        <v>43869.609375</v>
      </c>
      <c r="G270">
        <v>268</v>
      </c>
      <c r="H270">
        <v>43836.73828125</v>
      </c>
      <c r="K270">
        <v>268</v>
      </c>
      <c r="L270">
        <v>43478.86328125</v>
      </c>
      <c r="N270">
        <v>268</v>
      </c>
      <c r="O270">
        <v>43334.7734375</v>
      </c>
      <c r="Q270">
        <v>268</v>
      </c>
      <c r="R270">
        <v>44415.08984375</v>
      </c>
      <c r="T270">
        <v>268</v>
      </c>
      <c r="U270">
        <v>43388</v>
      </c>
      <c r="W270">
        <v>268</v>
      </c>
      <c r="X270">
        <v>43122.51953125</v>
      </c>
      <c r="Z270">
        <v>268</v>
      </c>
      <c r="AA270">
        <v>44399.078125</v>
      </c>
    </row>
    <row r="271" spans="1:27">
      <c r="A271">
        <v>269</v>
      </c>
      <c r="B271">
        <v>43480.43359375</v>
      </c>
      <c r="C271">
        <f t="shared" si="4"/>
        <v>22054.56640625</v>
      </c>
      <c r="D271">
        <v>269</v>
      </c>
      <c r="E271">
        <v>43844.26171875</v>
      </c>
      <c r="G271">
        <v>269</v>
      </c>
      <c r="H271">
        <v>43879.04296875</v>
      </c>
      <c r="K271">
        <v>269</v>
      </c>
      <c r="L271">
        <v>43496.81640625</v>
      </c>
      <c r="N271">
        <v>269</v>
      </c>
      <c r="O271">
        <v>43312.7734375</v>
      </c>
      <c r="Q271">
        <v>269</v>
      </c>
      <c r="R271">
        <v>44418.68359375</v>
      </c>
      <c r="T271">
        <v>269</v>
      </c>
      <c r="U271">
        <v>43403.51953125</v>
      </c>
      <c r="W271">
        <v>269</v>
      </c>
      <c r="X271">
        <v>43167.83984375</v>
      </c>
      <c r="Z271">
        <v>269</v>
      </c>
      <c r="AA271">
        <v>44411.9609375</v>
      </c>
    </row>
    <row r="272" spans="1:27">
      <c r="A272">
        <v>270</v>
      </c>
      <c r="B272">
        <v>43552.6953125</v>
      </c>
      <c r="C272">
        <f t="shared" si="4"/>
        <v>21982.3046875</v>
      </c>
      <c r="D272">
        <v>270</v>
      </c>
      <c r="E272">
        <v>43952.65234375</v>
      </c>
      <c r="G272">
        <v>270</v>
      </c>
      <c r="H272">
        <v>43914.609375</v>
      </c>
      <c r="K272">
        <v>270</v>
      </c>
      <c r="L272">
        <v>43520.31640625</v>
      </c>
      <c r="N272">
        <v>270</v>
      </c>
      <c r="O272">
        <v>43309.7734375</v>
      </c>
      <c r="Q272">
        <v>270</v>
      </c>
      <c r="R272">
        <v>44373.36328125</v>
      </c>
      <c r="T272">
        <v>270</v>
      </c>
      <c r="U272">
        <v>43312.80078125</v>
      </c>
      <c r="W272">
        <v>270</v>
      </c>
      <c r="X272">
        <v>43211.078125</v>
      </c>
      <c r="Z272">
        <v>270</v>
      </c>
      <c r="AA272">
        <v>44385.76171875</v>
      </c>
    </row>
    <row r="273" spans="1:27">
      <c r="A273">
        <v>271</v>
      </c>
      <c r="B273">
        <v>43371.9140625</v>
      </c>
      <c r="C273">
        <f t="shared" si="4"/>
        <v>22163.0859375</v>
      </c>
      <c r="D273">
        <v>271</v>
      </c>
      <c r="E273">
        <v>43909.5234375</v>
      </c>
      <c r="G273">
        <v>271</v>
      </c>
      <c r="H273">
        <v>43839.82421875</v>
      </c>
      <c r="K273">
        <v>271</v>
      </c>
      <c r="L273">
        <v>43545.7265625</v>
      </c>
      <c r="N273">
        <v>271</v>
      </c>
      <c r="O273">
        <v>43345.08984375</v>
      </c>
      <c r="Q273">
        <v>271</v>
      </c>
      <c r="R273">
        <v>44385.2734375</v>
      </c>
      <c r="T273">
        <v>271</v>
      </c>
      <c r="U273">
        <v>43411.078125</v>
      </c>
      <c r="W273">
        <v>271</v>
      </c>
      <c r="X273">
        <v>43200.3203125</v>
      </c>
      <c r="Z273">
        <v>271</v>
      </c>
      <c r="AA273">
        <v>44384.44140625</v>
      </c>
    </row>
    <row r="274" spans="1:27">
      <c r="A274">
        <v>272</v>
      </c>
      <c r="B274">
        <v>43545.17578125</v>
      </c>
      <c r="C274">
        <f t="shared" si="4"/>
        <v>21989.82421875</v>
      </c>
      <c r="D274">
        <v>272</v>
      </c>
      <c r="E274">
        <v>43911.609375</v>
      </c>
      <c r="G274">
        <v>272</v>
      </c>
      <c r="H274">
        <v>43907.609375</v>
      </c>
      <c r="K274">
        <v>272</v>
      </c>
      <c r="L274">
        <v>43520.546875</v>
      </c>
      <c r="N274">
        <v>272</v>
      </c>
      <c r="O274">
        <v>43370.08984375</v>
      </c>
      <c r="Q274">
        <v>272</v>
      </c>
      <c r="R274">
        <v>44407.08984375</v>
      </c>
      <c r="T274">
        <v>272</v>
      </c>
      <c r="U274">
        <v>43413.71875</v>
      </c>
      <c r="W274">
        <v>272</v>
      </c>
      <c r="X274">
        <v>43212.0390625</v>
      </c>
      <c r="Z274">
        <v>272</v>
      </c>
      <c r="AA274">
        <v>44400.23828125</v>
      </c>
    </row>
    <row r="275" spans="1:27">
      <c r="A275">
        <v>273</v>
      </c>
      <c r="B275">
        <v>43527.6953125</v>
      </c>
      <c r="C275">
        <f t="shared" si="4"/>
        <v>22007.3046875</v>
      </c>
      <c r="D275">
        <v>273</v>
      </c>
      <c r="E275">
        <v>43900.95703125</v>
      </c>
      <c r="G275">
        <v>273</v>
      </c>
      <c r="H275">
        <v>43888.87109375</v>
      </c>
      <c r="K275">
        <v>273</v>
      </c>
      <c r="L275">
        <v>43479.546875</v>
      </c>
      <c r="N275">
        <v>273</v>
      </c>
      <c r="O275">
        <v>43419.7734375</v>
      </c>
      <c r="Q275">
        <v>273</v>
      </c>
      <c r="R275">
        <v>44408.68359375</v>
      </c>
      <c r="T275">
        <v>273</v>
      </c>
      <c r="U275">
        <v>43420.19921875</v>
      </c>
      <c r="W275">
        <v>273</v>
      </c>
      <c r="X275">
        <v>43220.51953125</v>
      </c>
      <c r="Z275">
        <v>273</v>
      </c>
      <c r="AA275">
        <v>44334.359375</v>
      </c>
    </row>
    <row r="276" spans="1:27">
      <c r="A276">
        <v>274</v>
      </c>
      <c r="B276">
        <v>43540.9140625</v>
      </c>
      <c r="C276">
        <f t="shared" si="4"/>
        <v>21994.0859375</v>
      </c>
      <c r="D276">
        <v>274</v>
      </c>
      <c r="E276">
        <v>43913.73828125</v>
      </c>
      <c r="G276">
        <v>274</v>
      </c>
      <c r="H276">
        <v>43905.78125</v>
      </c>
      <c r="K276">
        <v>274</v>
      </c>
      <c r="L276">
        <v>43505.453125</v>
      </c>
      <c r="N276">
        <v>274</v>
      </c>
      <c r="O276">
        <v>43376.2265625</v>
      </c>
      <c r="Q276">
        <v>274</v>
      </c>
      <c r="R276">
        <v>44390.68359375</v>
      </c>
      <c r="T276">
        <v>274</v>
      </c>
      <c r="U276">
        <v>43432.44140625</v>
      </c>
      <c r="W276">
        <v>274</v>
      </c>
      <c r="X276">
        <v>43143.6796875</v>
      </c>
      <c r="Z276">
        <v>274</v>
      </c>
      <c r="AA276">
        <v>44267.71875</v>
      </c>
    </row>
    <row r="277" spans="1:27">
      <c r="A277">
        <v>275</v>
      </c>
      <c r="B277">
        <v>43551.95703125</v>
      </c>
      <c r="C277">
        <f t="shared" si="4"/>
        <v>21983.04296875</v>
      </c>
      <c r="D277">
        <v>275</v>
      </c>
      <c r="E277">
        <v>43896.95703125</v>
      </c>
      <c r="G277">
        <v>275</v>
      </c>
      <c r="H277">
        <v>43903.87109375</v>
      </c>
      <c r="K277">
        <v>275</v>
      </c>
      <c r="L277">
        <v>43498.31640625</v>
      </c>
      <c r="N277">
        <v>275</v>
      </c>
      <c r="O277">
        <v>43374.453125</v>
      </c>
      <c r="Q277">
        <v>275</v>
      </c>
      <c r="R277">
        <v>44394.41015625</v>
      </c>
      <c r="T277">
        <v>275</v>
      </c>
      <c r="U277">
        <v>43438.921875</v>
      </c>
      <c r="W277">
        <v>275</v>
      </c>
      <c r="X277">
        <v>43162.6015625</v>
      </c>
      <c r="Z277">
        <v>275</v>
      </c>
      <c r="AA277">
        <v>44226.9609375</v>
      </c>
    </row>
    <row r="278" spans="1:27">
      <c r="A278">
        <v>276</v>
      </c>
      <c r="B278">
        <v>43559.82421875</v>
      </c>
      <c r="C278">
        <f t="shared" si="4"/>
        <v>21975.17578125</v>
      </c>
      <c r="D278">
        <v>276</v>
      </c>
      <c r="E278">
        <v>43921.4765625</v>
      </c>
      <c r="G278">
        <v>276</v>
      </c>
      <c r="H278">
        <v>43974.82421875</v>
      </c>
      <c r="K278">
        <v>276</v>
      </c>
      <c r="L278">
        <v>43489.31640625</v>
      </c>
      <c r="N278">
        <v>276</v>
      </c>
      <c r="O278">
        <v>43368.36328125</v>
      </c>
      <c r="Q278">
        <v>276</v>
      </c>
      <c r="R278">
        <v>44379.81640625</v>
      </c>
      <c r="T278">
        <v>276</v>
      </c>
      <c r="U278">
        <v>43516.23828125</v>
      </c>
      <c r="W278">
        <v>276</v>
      </c>
      <c r="X278">
        <v>43237.6796875</v>
      </c>
      <c r="Z278">
        <v>276</v>
      </c>
      <c r="AA278">
        <v>44205.921875</v>
      </c>
    </row>
    <row r="279" spans="1:27">
      <c r="A279">
        <v>277</v>
      </c>
      <c r="B279">
        <v>43517.87109375</v>
      </c>
      <c r="C279">
        <f t="shared" si="4"/>
        <v>22017.12890625</v>
      </c>
      <c r="D279">
        <v>277</v>
      </c>
      <c r="E279">
        <v>43849.73828125</v>
      </c>
      <c r="G279">
        <v>277</v>
      </c>
      <c r="H279">
        <v>43934.17578125</v>
      </c>
      <c r="K279">
        <v>277</v>
      </c>
      <c r="L279">
        <v>43536.5</v>
      </c>
      <c r="N279">
        <v>277</v>
      </c>
      <c r="O279">
        <v>43415.2734375</v>
      </c>
      <c r="Q279">
        <v>277</v>
      </c>
      <c r="R279">
        <v>44363.18359375</v>
      </c>
      <c r="T279">
        <v>277</v>
      </c>
      <c r="U279">
        <v>43499.359375</v>
      </c>
      <c r="W279">
        <v>277</v>
      </c>
      <c r="X279">
        <v>43266.3203125</v>
      </c>
      <c r="Z279">
        <v>277</v>
      </c>
      <c r="AA279">
        <v>44233.9609375</v>
      </c>
    </row>
    <row r="280" spans="1:27">
      <c r="A280">
        <v>278</v>
      </c>
      <c r="B280">
        <v>43585.73828125</v>
      </c>
      <c r="C280">
        <f t="shared" si="4"/>
        <v>21949.26171875</v>
      </c>
      <c r="D280">
        <v>278</v>
      </c>
      <c r="E280">
        <v>43912.65234375</v>
      </c>
      <c r="G280">
        <v>278</v>
      </c>
      <c r="H280">
        <v>43967.26171875</v>
      </c>
      <c r="K280">
        <v>278</v>
      </c>
      <c r="L280">
        <v>43597.046875</v>
      </c>
      <c r="N280">
        <v>278</v>
      </c>
      <c r="O280">
        <v>43390</v>
      </c>
      <c r="Q280">
        <v>278</v>
      </c>
      <c r="R280">
        <v>44278.5</v>
      </c>
      <c r="T280">
        <v>278</v>
      </c>
      <c r="U280">
        <v>43485</v>
      </c>
      <c r="W280">
        <v>278</v>
      </c>
      <c r="X280">
        <v>43299.28125</v>
      </c>
      <c r="Z280">
        <v>278</v>
      </c>
      <c r="AA280">
        <v>44304.078125</v>
      </c>
    </row>
    <row r="281" spans="1:27">
      <c r="A281">
        <v>279</v>
      </c>
      <c r="B281">
        <v>43558.43359375</v>
      </c>
      <c r="C281">
        <f t="shared" si="4"/>
        <v>21976.56640625</v>
      </c>
      <c r="D281">
        <v>279</v>
      </c>
      <c r="E281">
        <v>43889.78125</v>
      </c>
      <c r="G281">
        <v>279</v>
      </c>
      <c r="H281">
        <v>43968.0859375</v>
      </c>
      <c r="K281">
        <v>279</v>
      </c>
      <c r="L281">
        <v>43606.58984375</v>
      </c>
      <c r="N281">
        <v>279</v>
      </c>
      <c r="O281">
        <v>43415.86328125</v>
      </c>
      <c r="Q281">
        <v>279</v>
      </c>
      <c r="R281">
        <v>44311.91015625</v>
      </c>
      <c r="T281">
        <v>279</v>
      </c>
      <c r="U281">
        <v>43476</v>
      </c>
      <c r="W281">
        <v>279</v>
      </c>
      <c r="X281">
        <v>43348.9609375</v>
      </c>
      <c r="Z281">
        <v>279</v>
      </c>
      <c r="AA281">
        <v>44346.71875</v>
      </c>
    </row>
    <row r="282" spans="1:27">
      <c r="A282">
        <v>280</v>
      </c>
      <c r="B282">
        <v>43558.21875</v>
      </c>
      <c r="C282">
        <f t="shared" si="4"/>
        <v>21976.78125</v>
      </c>
      <c r="D282">
        <v>280</v>
      </c>
      <c r="E282">
        <v>43897.65234375</v>
      </c>
      <c r="G282">
        <v>280</v>
      </c>
      <c r="H282">
        <v>43996.5234375</v>
      </c>
      <c r="K282">
        <v>280</v>
      </c>
      <c r="L282">
        <v>43647.68359375</v>
      </c>
      <c r="N282">
        <v>280</v>
      </c>
      <c r="O282">
        <v>43470.7734375</v>
      </c>
      <c r="Q282">
        <v>280</v>
      </c>
      <c r="R282">
        <v>44309.453125</v>
      </c>
      <c r="T282">
        <v>280</v>
      </c>
      <c r="U282">
        <v>43458.44140625</v>
      </c>
      <c r="W282">
        <v>280</v>
      </c>
      <c r="X282">
        <v>43326.23828125</v>
      </c>
      <c r="Z282">
        <v>280</v>
      </c>
      <c r="AA282">
        <v>44357.51953125</v>
      </c>
    </row>
    <row r="283" spans="1:27">
      <c r="A283">
        <v>281</v>
      </c>
      <c r="B283">
        <v>43609.6953125</v>
      </c>
      <c r="C283">
        <f t="shared" si="4"/>
        <v>21925.3046875</v>
      </c>
      <c r="D283">
        <v>281</v>
      </c>
      <c r="E283">
        <v>43939.78125</v>
      </c>
      <c r="G283">
        <v>281</v>
      </c>
      <c r="H283">
        <v>44049.609375</v>
      </c>
      <c r="K283">
        <v>281</v>
      </c>
      <c r="L283">
        <v>43670.453125</v>
      </c>
      <c r="N283">
        <v>281</v>
      </c>
      <c r="O283">
        <v>43450.046875</v>
      </c>
      <c r="Q283">
        <v>281</v>
      </c>
      <c r="R283">
        <v>44283.2734375</v>
      </c>
      <c r="T283">
        <v>281</v>
      </c>
      <c r="U283">
        <v>43445.80078125</v>
      </c>
      <c r="W283">
        <v>281</v>
      </c>
      <c r="X283">
        <v>43300.16015625</v>
      </c>
      <c r="Z283">
        <v>281</v>
      </c>
      <c r="AA283">
        <v>44341.71875</v>
      </c>
    </row>
    <row r="284" spans="1:27">
      <c r="A284">
        <v>282</v>
      </c>
      <c r="B284">
        <v>43581.82421875</v>
      </c>
      <c r="C284">
        <f t="shared" si="4"/>
        <v>21953.17578125</v>
      </c>
      <c r="D284">
        <v>282</v>
      </c>
      <c r="E284">
        <v>43953.82421875</v>
      </c>
      <c r="G284">
        <v>282</v>
      </c>
      <c r="H284">
        <v>44028.43359375</v>
      </c>
      <c r="K284">
        <v>282</v>
      </c>
      <c r="L284">
        <v>43658.7265625</v>
      </c>
      <c r="N284">
        <v>282</v>
      </c>
      <c r="O284">
        <v>43505</v>
      </c>
      <c r="Q284">
        <v>282</v>
      </c>
      <c r="R284">
        <v>44301.31640625</v>
      </c>
      <c r="T284">
        <v>282</v>
      </c>
      <c r="U284">
        <v>43442.640625</v>
      </c>
      <c r="W284">
        <v>282</v>
      </c>
      <c r="X284">
        <v>43254.0390625</v>
      </c>
      <c r="Z284">
        <v>282</v>
      </c>
      <c r="AA284">
        <v>44326.76171875</v>
      </c>
    </row>
    <row r="285" spans="1:27">
      <c r="A285">
        <v>283</v>
      </c>
      <c r="B285">
        <v>43621.4765625</v>
      </c>
      <c r="C285">
        <f t="shared" si="4"/>
        <v>21913.5234375</v>
      </c>
      <c r="D285">
        <v>283</v>
      </c>
      <c r="E285">
        <v>43944.4765625</v>
      </c>
      <c r="G285">
        <v>283</v>
      </c>
      <c r="H285">
        <v>44050.17578125</v>
      </c>
      <c r="K285">
        <v>283</v>
      </c>
      <c r="L285">
        <v>43638.5</v>
      </c>
      <c r="N285">
        <v>283</v>
      </c>
      <c r="O285">
        <v>43543.13671875</v>
      </c>
      <c r="Q285">
        <v>283</v>
      </c>
      <c r="R285">
        <v>44342.58984375</v>
      </c>
      <c r="T285">
        <v>283</v>
      </c>
      <c r="U285">
        <v>43478</v>
      </c>
      <c r="W285">
        <v>283</v>
      </c>
      <c r="X285">
        <v>43246.87890625</v>
      </c>
      <c r="Z285">
        <v>283</v>
      </c>
      <c r="AA285">
        <v>44335.921875</v>
      </c>
    </row>
    <row r="286" spans="1:27">
      <c r="A286">
        <v>284</v>
      </c>
      <c r="B286">
        <v>43664.26171875</v>
      </c>
      <c r="C286">
        <f t="shared" si="4"/>
        <v>21870.73828125</v>
      </c>
      <c r="D286">
        <v>284</v>
      </c>
      <c r="E286">
        <v>43967.78125</v>
      </c>
      <c r="G286">
        <v>284</v>
      </c>
      <c r="H286">
        <v>44052.65234375</v>
      </c>
      <c r="K286">
        <v>284</v>
      </c>
      <c r="L286">
        <v>43607.5</v>
      </c>
      <c r="N286">
        <v>284</v>
      </c>
      <c r="O286">
        <v>43476.31640625</v>
      </c>
      <c r="Q286">
        <v>284</v>
      </c>
      <c r="R286">
        <v>44367</v>
      </c>
      <c r="T286">
        <v>284</v>
      </c>
      <c r="U286">
        <v>43482.0390625</v>
      </c>
      <c r="W286">
        <v>284</v>
      </c>
      <c r="X286">
        <v>43250.19921875</v>
      </c>
      <c r="Z286">
        <v>284</v>
      </c>
      <c r="AA286">
        <v>44339.3984375</v>
      </c>
    </row>
    <row r="287" spans="1:27">
      <c r="A287">
        <v>285</v>
      </c>
      <c r="B287">
        <v>43708.12890625</v>
      </c>
      <c r="C287">
        <f t="shared" si="4"/>
        <v>21826.87109375</v>
      </c>
      <c r="D287">
        <v>285</v>
      </c>
      <c r="E287">
        <v>43989.6953125</v>
      </c>
      <c r="G287">
        <v>285</v>
      </c>
      <c r="H287">
        <v>44037.78125</v>
      </c>
      <c r="K287">
        <v>285</v>
      </c>
      <c r="L287">
        <v>43601.81640625</v>
      </c>
      <c r="N287">
        <v>285</v>
      </c>
      <c r="O287">
        <v>43423.2265625</v>
      </c>
      <c r="Q287">
        <v>285</v>
      </c>
      <c r="R287">
        <v>44430.58984375</v>
      </c>
      <c r="T287">
        <v>285</v>
      </c>
      <c r="U287">
        <v>43514.078125</v>
      </c>
      <c r="W287">
        <v>285</v>
      </c>
      <c r="X287">
        <v>43228.3203125</v>
      </c>
      <c r="Z287">
        <v>285</v>
      </c>
      <c r="AA287">
        <v>44315.44140625</v>
      </c>
    </row>
    <row r="288" spans="1:27">
      <c r="A288">
        <v>286</v>
      </c>
      <c r="B288">
        <v>43698.56640625</v>
      </c>
      <c r="C288">
        <f t="shared" si="4"/>
        <v>21836.43359375</v>
      </c>
      <c r="D288">
        <v>286</v>
      </c>
      <c r="E288">
        <v>43978.56640625</v>
      </c>
      <c r="G288">
        <v>286</v>
      </c>
      <c r="H288">
        <v>44018.9140625</v>
      </c>
      <c r="K288">
        <v>286</v>
      </c>
      <c r="L288">
        <v>43615.41015625</v>
      </c>
      <c r="N288">
        <v>286</v>
      </c>
      <c r="O288">
        <v>43400.41015625</v>
      </c>
      <c r="Q288">
        <v>286</v>
      </c>
      <c r="R288">
        <v>44460.31640625</v>
      </c>
      <c r="T288">
        <v>286</v>
      </c>
      <c r="U288">
        <v>43492.19921875</v>
      </c>
      <c r="W288">
        <v>286</v>
      </c>
      <c r="X288">
        <v>43252.12109375</v>
      </c>
      <c r="Z288">
        <v>286</v>
      </c>
      <c r="AA288">
        <v>44344.83984375</v>
      </c>
    </row>
    <row r="289" spans="1:27">
      <c r="A289">
        <v>287</v>
      </c>
      <c r="B289">
        <v>43689.21875</v>
      </c>
      <c r="C289">
        <f t="shared" si="4"/>
        <v>21845.78125</v>
      </c>
      <c r="D289">
        <v>287</v>
      </c>
      <c r="E289">
        <v>44001</v>
      </c>
      <c r="G289">
        <v>287</v>
      </c>
      <c r="H289">
        <v>43999</v>
      </c>
      <c r="K289">
        <v>287</v>
      </c>
      <c r="L289">
        <v>43634.36328125</v>
      </c>
      <c r="N289">
        <v>287</v>
      </c>
      <c r="O289">
        <v>43361.7734375</v>
      </c>
      <c r="Q289">
        <v>287</v>
      </c>
      <c r="R289">
        <v>44489.68359375</v>
      </c>
      <c r="T289">
        <v>287</v>
      </c>
      <c r="U289">
        <v>43482.3984375</v>
      </c>
      <c r="W289">
        <v>287</v>
      </c>
      <c r="X289">
        <v>43275.83984375</v>
      </c>
      <c r="Z289">
        <v>287</v>
      </c>
      <c r="AA289">
        <v>44395.87890625</v>
      </c>
    </row>
    <row r="290" spans="1:27">
      <c r="A290">
        <v>288</v>
      </c>
      <c r="B290">
        <v>43698.87109375</v>
      </c>
      <c r="C290">
        <f t="shared" si="4"/>
        <v>21836.12890625</v>
      </c>
      <c r="D290">
        <v>288</v>
      </c>
      <c r="E290">
        <v>44041.4765625</v>
      </c>
      <c r="G290">
        <v>288</v>
      </c>
      <c r="H290">
        <v>44026.26171875</v>
      </c>
      <c r="K290">
        <v>288</v>
      </c>
      <c r="L290">
        <v>43657.63671875</v>
      </c>
      <c r="N290">
        <v>288</v>
      </c>
      <c r="O290">
        <v>43369.68359375</v>
      </c>
      <c r="Q290">
        <v>288</v>
      </c>
      <c r="R290">
        <v>44499.7265625</v>
      </c>
      <c r="T290">
        <v>288</v>
      </c>
      <c r="U290">
        <v>43490.51953125</v>
      </c>
      <c r="W290">
        <v>288</v>
      </c>
      <c r="X290">
        <v>43228.76171875</v>
      </c>
      <c r="Z290">
        <v>288</v>
      </c>
      <c r="AA290">
        <v>44393</v>
      </c>
    </row>
    <row r="291" spans="1:27">
      <c r="A291">
        <v>289</v>
      </c>
      <c r="B291">
        <v>43726.78125</v>
      </c>
      <c r="C291">
        <f t="shared" si="4"/>
        <v>21808.21875</v>
      </c>
      <c r="D291">
        <v>289</v>
      </c>
      <c r="E291">
        <v>44061.390625</v>
      </c>
      <c r="G291">
        <v>289</v>
      </c>
      <c r="H291">
        <v>44025.0859375</v>
      </c>
      <c r="K291">
        <v>289</v>
      </c>
      <c r="L291">
        <v>43654.7265625</v>
      </c>
      <c r="N291">
        <v>289</v>
      </c>
      <c r="O291">
        <v>43431.86328125</v>
      </c>
      <c r="Q291">
        <v>289</v>
      </c>
      <c r="R291">
        <v>44512.81640625</v>
      </c>
      <c r="T291">
        <v>289</v>
      </c>
      <c r="U291">
        <v>43451.28125</v>
      </c>
      <c r="W291">
        <v>289</v>
      </c>
      <c r="X291">
        <v>43228.16015625</v>
      </c>
      <c r="Z291">
        <v>289</v>
      </c>
      <c r="AA291">
        <v>44365.71875</v>
      </c>
    </row>
    <row r="292" spans="1:27">
      <c r="A292">
        <v>290</v>
      </c>
      <c r="B292">
        <v>43723.34765625</v>
      </c>
      <c r="C292">
        <f t="shared" si="4"/>
        <v>21811.65234375</v>
      </c>
      <c r="D292">
        <v>290</v>
      </c>
      <c r="E292">
        <v>44064.12890625</v>
      </c>
      <c r="G292">
        <v>290</v>
      </c>
      <c r="H292">
        <v>43976.34765625</v>
      </c>
      <c r="K292">
        <v>290</v>
      </c>
      <c r="L292">
        <v>43662.08984375</v>
      </c>
      <c r="N292">
        <v>290</v>
      </c>
      <c r="O292">
        <v>43495.81640625</v>
      </c>
      <c r="Q292">
        <v>290</v>
      </c>
      <c r="R292">
        <v>44533.953125</v>
      </c>
      <c r="T292">
        <v>290</v>
      </c>
      <c r="U292">
        <v>43438.921875</v>
      </c>
      <c r="W292">
        <v>290</v>
      </c>
      <c r="X292">
        <v>43223</v>
      </c>
      <c r="Z292">
        <v>290</v>
      </c>
      <c r="AA292">
        <v>44354.359375</v>
      </c>
    </row>
    <row r="293" spans="1:27">
      <c r="A293">
        <v>291</v>
      </c>
      <c r="B293">
        <v>43723.5234375</v>
      </c>
      <c r="C293">
        <f t="shared" si="4"/>
        <v>21811.4765625</v>
      </c>
      <c r="D293">
        <v>291</v>
      </c>
      <c r="E293">
        <v>44029.9140625</v>
      </c>
      <c r="G293">
        <v>291</v>
      </c>
      <c r="H293">
        <v>43887.17578125</v>
      </c>
      <c r="K293">
        <v>291</v>
      </c>
      <c r="L293">
        <v>43640.046875</v>
      </c>
      <c r="N293">
        <v>291</v>
      </c>
      <c r="O293">
        <v>43543.7734375</v>
      </c>
      <c r="Q293">
        <v>291</v>
      </c>
      <c r="R293">
        <v>44528.68359375</v>
      </c>
      <c r="T293">
        <v>291</v>
      </c>
      <c r="U293">
        <v>43491.3203125</v>
      </c>
      <c r="W293">
        <v>291</v>
      </c>
      <c r="X293">
        <v>43210.48046875</v>
      </c>
      <c r="Z293">
        <v>291</v>
      </c>
      <c r="AA293">
        <v>44353.23828125</v>
      </c>
    </row>
    <row r="294" spans="1:27">
      <c r="A294">
        <v>292</v>
      </c>
      <c r="B294">
        <v>43719.0859375</v>
      </c>
      <c r="C294">
        <f t="shared" si="4"/>
        <v>21815.9140625</v>
      </c>
      <c r="D294">
        <v>292</v>
      </c>
      <c r="E294">
        <v>44030.95703125</v>
      </c>
      <c r="G294">
        <v>292</v>
      </c>
      <c r="H294">
        <v>43927.12890625</v>
      </c>
      <c r="K294">
        <v>292</v>
      </c>
      <c r="L294">
        <v>43553.58984375</v>
      </c>
      <c r="N294">
        <v>292</v>
      </c>
      <c r="O294">
        <v>43528.453125</v>
      </c>
      <c r="Q294">
        <v>292</v>
      </c>
      <c r="R294">
        <v>44486.546875</v>
      </c>
      <c r="T294">
        <v>292</v>
      </c>
      <c r="U294">
        <v>43482.80078125</v>
      </c>
      <c r="W294">
        <v>292</v>
      </c>
      <c r="X294">
        <v>43210.359375</v>
      </c>
      <c r="Z294">
        <v>292</v>
      </c>
      <c r="AA294">
        <v>44324.640625</v>
      </c>
    </row>
    <row r="295" spans="1:27">
      <c r="A295">
        <v>293</v>
      </c>
      <c r="B295">
        <v>43725.73828125</v>
      </c>
      <c r="C295">
        <f t="shared" si="4"/>
        <v>21809.26171875</v>
      </c>
      <c r="D295">
        <v>293</v>
      </c>
      <c r="E295">
        <v>44042.73828125</v>
      </c>
      <c r="G295">
        <v>293</v>
      </c>
      <c r="H295">
        <v>43987</v>
      </c>
      <c r="K295">
        <v>293</v>
      </c>
      <c r="L295">
        <v>43468.36328125</v>
      </c>
      <c r="N295">
        <v>293</v>
      </c>
      <c r="O295">
        <v>43465.2734375</v>
      </c>
      <c r="Q295">
        <v>293</v>
      </c>
      <c r="R295">
        <v>44407.68359375</v>
      </c>
      <c r="T295">
        <v>293</v>
      </c>
      <c r="U295">
        <v>43564.6796875</v>
      </c>
      <c r="W295">
        <v>293</v>
      </c>
      <c r="X295">
        <v>43255.51953125</v>
      </c>
      <c r="Z295">
        <v>293</v>
      </c>
      <c r="AA295">
        <v>44227.3203125</v>
      </c>
    </row>
    <row r="296" spans="1:27">
      <c r="A296">
        <v>294</v>
      </c>
      <c r="B296">
        <v>43702.34765625</v>
      </c>
      <c r="C296">
        <f t="shared" si="4"/>
        <v>21832.65234375</v>
      </c>
      <c r="D296">
        <v>294</v>
      </c>
      <c r="E296">
        <v>44060.65234375</v>
      </c>
      <c r="G296">
        <v>294</v>
      </c>
      <c r="H296">
        <v>43953.609375</v>
      </c>
      <c r="K296">
        <v>294</v>
      </c>
      <c r="L296">
        <v>43314.31640625</v>
      </c>
      <c r="N296">
        <v>294</v>
      </c>
      <c r="O296">
        <v>43451.7265625</v>
      </c>
      <c r="Q296">
        <v>294</v>
      </c>
      <c r="R296">
        <v>44449.046875</v>
      </c>
      <c r="T296">
        <v>294</v>
      </c>
      <c r="U296">
        <v>43470.19921875</v>
      </c>
      <c r="W296">
        <v>294</v>
      </c>
      <c r="X296">
        <v>43262.44140625</v>
      </c>
      <c r="Z296">
        <v>294</v>
      </c>
      <c r="AA296">
        <v>44281.48046875</v>
      </c>
    </row>
    <row r="297" spans="1:27">
      <c r="A297">
        <v>295</v>
      </c>
      <c r="B297">
        <v>43684.26171875</v>
      </c>
      <c r="C297">
        <f t="shared" si="4"/>
        <v>21850.73828125</v>
      </c>
      <c r="D297">
        <v>295</v>
      </c>
      <c r="E297">
        <v>43995.34765625</v>
      </c>
      <c r="G297">
        <v>295</v>
      </c>
      <c r="H297">
        <v>43996.4765625</v>
      </c>
      <c r="K297">
        <v>295</v>
      </c>
      <c r="L297">
        <v>43480.36328125</v>
      </c>
      <c r="N297">
        <v>295</v>
      </c>
      <c r="O297">
        <v>43439.2265625</v>
      </c>
      <c r="Q297">
        <v>295</v>
      </c>
      <c r="R297">
        <v>44464.7734375</v>
      </c>
      <c r="T297">
        <v>295</v>
      </c>
      <c r="U297">
        <v>43430.23828125</v>
      </c>
      <c r="W297">
        <v>295</v>
      </c>
      <c r="X297">
        <v>43299.3203125</v>
      </c>
      <c r="Z297">
        <v>295</v>
      </c>
      <c r="AA297">
        <v>44265.6015625</v>
      </c>
    </row>
    <row r="298" spans="1:27">
      <c r="A298">
        <v>296</v>
      </c>
      <c r="B298">
        <v>43717.73828125</v>
      </c>
      <c r="C298">
        <f t="shared" si="4"/>
        <v>21817.26171875</v>
      </c>
      <c r="D298">
        <v>296</v>
      </c>
      <c r="E298">
        <v>44029.4765625</v>
      </c>
      <c r="G298">
        <v>296</v>
      </c>
      <c r="H298">
        <v>43998.56640625</v>
      </c>
      <c r="K298">
        <v>296</v>
      </c>
      <c r="L298">
        <v>43542.31640625</v>
      </c>
      <c r="N298">
        <v>296</v>
      </c>
      <c r="O298">
        <v>43400.08984375</v>
      </c>
      <c r="Q298">
        <v>296</v>
      </c>
      <c r="R298">
        <v>44479.68359375</v>
      </c>
      <c r="T298">
        <v>296</v>
      </c>
      <c r="U298">
        <v>43460.078125</v>
      </c>
      <c r="W298">
        <v>296</v>
      </c>
      <c r="X298">
        <v>43302.55859375</v>
      </c>
      <c r="Z298">
        <v>296</v>
      </c>
      <c r="AA298">
        <v>44262.078125</v>
      </c>
    </row>
    <row r="299" spans="1:27">
      <c r="A299">
        <v>297</v>
      </c>
      <c r="B299">
        <v>43659.87109375</v>
      </c>
      <c r="C299">
        <f t="shared" si="4"/>
        <v>21875.12890625</v>
      </c>
      <c r="D299">
        <v>297</v>
      </c>
      <c r="E299">
        <v>43946</v>
      </c>
      <c r="G299">
        <v>297</v>
      </c>
      <c r="H299">
        <v>43919.5234375</v>
      </c>
      <c r="K299">
        <v>297</v>
      </c>
      <c r="L299">
        <v>43493.7734375</v>
      </c>
      <c r="N299">
        <v>297</v>
      </c>
      <c r="O299">
        <v>43359.7734375</v>
      </c>
      <c r="Q299">
        <v>297</v>
      </c>
      <c r="R299">
        <v>44463.08984375</v>
      </c>
      <c r="T299">
        <v>297</v>
      </c>
      <c r="U299">
        <v>43457.9609375</v>
      </c>
      <c r="W299">
        <v>297</v>
      </c>
      <c r="X299">
        <v>43366</v>
      </c>
      <c r="Z299">
        <v>297</v>
      </c>
      <c r="AA299">
        <v>44260.0390625</v>
      </c>
    </row>
    <row r="300" spans="1:27">
      <c r="A300">
        <v>298</v>
      </c>
      <c r="B300">
        <v>43693.34765625</v>
      </c>
      <c r="C300">
        <f t="shared" si="4"/>
        <v>21841.65234375</v>
      </c>
      <c r="D300">
        <v>298</v>
      </c>
      <c r="E300">
        <v>43964.609375</v>
      </c>
      <c r="G300">
        <v>298</v>
      </c>
      <c r="H300">
        <v>43954.43359375</v>
      </c>
      <c r="K300">
        <v>298</v>
      </c>
      <c r="L300">
        <v>43530.31640625</v>
      </c>
      <c r="N300">
        <v>298</v>
      </c>
      <c r="O300">
        <v>43392.5</v>
      </c>
      <c r="Q300">
        <v>298</v>
      </c>
      <c r="R300">
        <v>44453.58984375</v>
      </c>
      <c r="T300">
        <v>298</v>
      </c>
      <c r="U300">
        <v>43490.19921875</v>
      </c>
      <c r="W300">
        <v>298</v>
      </c>
      <c r="X300">
        <v>43355.28125</v>
      </c>
      <c r="Z300">
        <v>298</v>
      </c>
      <c r="AA300">
        <v>44288.28125</v>
      </c>
    </row>
    <row r="301" spans="1:27">
      <c r="A301">
        <v>299</v>
      </c>
      <c r="B301">
        <v>43657.6953125</v>
      </c>
      <c r="C301">
        <f t="shared" si="4"/>
        <v>21877.3046875</v>
      </c>
      <c r="D301">
        <v>299</v>
      </c>
      <c r="E301">
        <v>44013.390625</v>
      </c>
      <c r="G301">
        <v>299</v>
      </c>
      <c r="H301">
        <v>44044.73828125</v>
      </c>
      <c r="K301">
        <v>299</v>
      </c>
      <c r="L301">
        <v>43480.68359375</v>
      </c>
      <c r="N301">
        <v>299</v>
      </c>
      <c r="O301">
        <v>43405</v>
      </c>
      <c r="Q301">
        <v>299</v>
      </c>
      <c r="R301">
        <v>44394</v>
      </c>
      <c r="T301">
        <v>299</v>
      </c>
      <c r="U301">
        <v>43521.28125</v>
      </c>
      <c r="W301">
        <v>299</v>
      </c>
      <c r="X301">
        <v>43333.921875</v>
      </c>
      <c r="Z301">
        <v>299</v>
      </c>
      <c r="AA301">
        <v>44352.83984375</v>
      </c>
    </row>
    <row r="302" spans="1:27">
      <c r="A302">
        <v>300</v>
      </c>
      <c r="B302">
        <v>43638.12890625</v>
      </c>
      <c r="C302">
        <f t="shared" si="4"/>
        <v>21896.87109375</v>
      </c>
      <c r="D302">
        <v>300</v>
      </c>
      <c r="E302">
        <v>44039.4765625</v>
      </c>
      <c r="G302">
        <v>300</v>
      </c>
      <c r="H302">
        <v>44038.6953125</v>
      </c>
      <c r="K302">
        <v>300</v>
      </c>
      <c r="L302">
        <v>43489.86328125</v>
      </c>
      <c r="N302">
        <v>300</v>
      </c>
      <c r="O302">
        <v>43420.5</v>
      </c>
      <c r="Q302">
        <v>300</v>
      </c>
      <c r="R302">
        <v>44473.81640625</v>
      </c>
      <c r="T302">
        <v>300</v>
      </c>
      <c r="U302">
        <v>43577.71875</v>
      </c>
      <c r="W302">
        <v>300</v>
      </c>
      <c r="X302">
        <v>43353.83984375</v>
      </c>
      <c r="Z302">
        <v>300</v>
      </c>
      <c r="AA302">
        <v>44378.9609375</v>
      </c>
    </row>
    <row r="303" spans="1:27">
      <c r="A303">
        <v>301</v>
      </c>
      <c r="B303">
        <v>43645</v>
      </c>
      <c r="C303">
        <f t="shared" si="4"/>
        <v>21890</v>
      </c>
      <c r="D303">
        <v>301</v>
      </c>
      <c r="E303">
        <v>44010.82421875</v>
      </c>
      <c r="G303">
        <v>301</v>
      </c>
      <c r="H303">
        <v>44018.34765625</v>
      </c>
      <c r="K303">
        <v>301</v>
      </c>
      <c r="L303">
        <v>43426.2734375</v>
      </c>
      <c r="N303">
        <v>301</v>
      </c>
      <c r="O303">
        <v>43391.81640625</v>
      </c>
      <c r="Q303">
        <v>301</v>
      </c>
      <c r="R303">
        <v>44487.7265625</v>
      </c>
      <c r="T303">
        <v>301</v>
      </c>
      <c r="U303">
        <v>43553.0390625</v>
      </c>
      <c r="W303">
        <v>301</v>
      </c>
      <c r="X303">
        <v>43368.640625</v>
      </c>
      <c r="Z303">
        <v>301</v>
      </c>
      <c r="AA303">
        <v>44409.76171875</v>
      </c>
    </row>
    <row r="304" spans="1:27">
      <c r="A304">
        <v>302</v>
      </c>
      <c r="B304">
        <v>43656.82421875</v>
      </c>
      <c r="C304">
        <f t="shared" si="4"/>
        <v>21878.17578125</v>
      </c>
      <c r="D304">
        <v>302</v>
      </c>
      <c r="E304">
        <v>44085.390625</v>
      </c>
      <c r="G304">
        <v>302</v>
      </c>
      <c r="H304">
        <v>44098.78125</v>
      </c>
      <c r="K304">
        <v>302</v>
      </c>
      <c r="L304">
        <v>43469.41015625</v>
      </c>
      <c r="N304">
        <v>302</v>
      </c>
      <c r="O304">
        <v>43480.2734375</v>
      </c>
      <c r="Q304">
        <v>302</v>
      </c>
      <c r="R304">
        <v>44480.18359375</v>
      </c>
      <c r="T304">
        <v>302</v>
      </c>
      <c r="U304">
        <v>43582.359375</v>
      </c>
      <c r="W304">
        <v>302</v>
      </c>
      <c r="X304">
        <v>43379.80078125</v>
      </c>
      <c r="Z304">
        <v>302</v>
      </c>
      <c r="AA304">
        <v>44450.28125</v>
      </c>
    </row>
    <row r="305" spans="1:27">
      <c r="A305">
        <v>303</v>
      </c>
      <c r="B305">
        <v>43625.73828125</v>
      </c>
      <c r="C305">
        <f t="shared" si="4"/>
        <v>21909.26171875</v>
      </c>
      <c r="D305">
        <v>303</v>
      </c>
      <c r="E305">
        <v>44042.21875</v>
      </c>
      <c r="G305">
        <v>303</v>
      </c>
      <c r="H305">
        <v>44033.3046875</v>
      </c>
      <c r="K305">
        <v>303</v>
      </c>
      <c r="L305">
        <v>43523.953125</v>
      </c>
      <c r="N305">
        <v>303</v>
      </c>
      <c r="O305">
        <v>43466.68359375</v>
      </c>
      <c r="Q305">
        <v>303</v>
      </c>
      <c r="R305">
        <v>44428.41015625</v>
      </c>
      <c r="T305">
        <v>303</v>
      </c>
      <c r="U305">
        <v>43633.12109375</v>
      </c>
      <c r="W305">
        <v>303</v>
      </c>
      <c r="X305">
        <v>43474.3203125</v>
      </c>
      <c r="Z305">
        <v>303</v>
      </c>
      <c r="AA305">
        <v>44437.921875</v>
      </c>
    </row>
    <row r="306" spans="1:27">
      <c r="A306">
        <v>304</v>
      </c>
      <c r="B306">
        <v>43708.17578125</v>
      </c>
      <c r="C306">
        <f t="shared" si="4"/>
        <v>21826.82421875</v>
      </c>
      <c r="D306">
        <v>304</v>
      </c>
      <c r="E306">
        <v>44119.78125</v>
      </c>
      <c r="G306">
        <v>304</v>
      </c>
      <c r="H306">
        <v>44036.56640625</v>
      </c>
      <c r="K306">
        <v>304</v>
      </c>
      <c r="L306">
        <v>43516.31640625</v>
      </c>
      <c r="N306">
        <v>304</v>
      </c>
      <c r="O306">
        <v>43451.63671875</v>
      </c>
      <c r="Q306">
        <v>304</v>
      </c>
      <c r="R306">
        <v>44403.41015625</v>
      </c>
      <c r="T306">
        <v>304</v>
      </c>
      <c r="U306">
        <v>43636.23828125</v>
      </c>
      <c r="W306">
        <v>304</v>
      </c>
      <c r="X306">
        <v>43479.44140625</v>
      </c>
      <c r="Z306">
        <v>304</v>
      </c>
      <c r="AA306">
        <v>44439.6796875</v>
      </c>
    </row>
    <row r="307" spans="1:27">
      <c r="A307">
        <v>305</v>
      </c>
      <c r="B307">
        <v>43662.3046875</v>
      </c>
      <c r="C307">
        <f t="shared" si="4"/>
        <v>21872.6953125</v>
      </c>
      <c r="D307">
        <v>305</v>
      </c>
      <c r="E307">
        <v>44064.34765625</v>
      </c>
      <c r="G307">
        <v>305</v>
      </c>
      <c r="H307">
        <v>44042.5234375</v>
      </c>
      <c r="K307">
        <v>305</v>
      </c>
      <c r="L307">
        <v>43532.63671875</v>
      </c>
      <c r="N307">
        <v>305</v>
      </c>
      <c r="O307">
        <v>43461.86328125</v>
      </c>
      <c r="Q307">
        <v>305</v>
      </c>
      <c r="R307">
        <v>44325.41015625</v>
      </c>
      <c r="T307">
        <v>305</v>
      </c>
      <c r="U307">
        <v>43604.6796875</v>
      </c>
      <c r="W307">
        <v>305</v>
      </c>
      <c r="X307">
        <v>43418.12109375</v>
      </c>
      <c r="Z307">
        <v>305</v>
      </c>
      <c r="AA307">
        <v>44457.80078125</v>
      </c>
    </row>
    <row r="308" spans="1:27">
      <c r="A308">
        <v>306</v>
      </c>
      <c r="B308">
        <v>43614</v>
      </c>
      <c r="C308">
        <f t="shared" si="4"/>
        <v>21921</v>
      </c>
      <c r="D308">
        <v>306</v>
      </c>
      <c r="E308">
        <v>44003.95703125</v>
      </c>
      <c r="G308">
        <v>306</v>
      </c>
      <c r="H308">
        <v>44003.73828125</v>
      </c>
      <c r="K308">
        <v>306</v>
      </c>
      <c r="L308">
        <v>43571.453125</v>
      </c>
      <c r="N308">
        <v>306</v>
      </c>
      <c r="O308">
        <v>43428.08984375</v>
      </c>
      <c r="Q308">
        <v>306</v>
      </c>
      <c r="R308">
        <v>44335.2734375</v>
      </c>
      <c r="T308">
        <v>306</v>
      </c>
      <c r="U308">
        <v>43573.87890625</v>
      </c>
      <c r="W308">
        <v>306</v>
      </c>
      <c r="X308">
        <v>43390.83984375</v>
      </c>
      <c r="Z308">
        <v>306</v>
      </c>
      <c r="AA308">
        <v>44466.16015625</v>
      </c>
    </row>
    <row r="309" spans="1:27">
      <c r="A309">
        <v>307</v>
      </c>
      <c r="B309">
        <v>43607.73828125</v>
      </c>
      <c r="C309">
        <f t="shared" si="4"/>
        <v>21927.26171875</v>
      </c>
      <c r="D309">
        <v>307</v>
      </c>
      <c r="E309">
        <v>44001.390625</v>
      </c>
      <c r="G309">
        <v>307</v>
      </c>
      <c r="H309">
        <v>43969.04296875</v>
      </c>
      <c r="K309">
        <v>307</v>
      </c>
      <c r="L309">
        <v>43581.36328125</v>
      </c>
      <c r="N309">
        <v>307</v>
      </c>
      <c r="O309">
        <v>43441.68359375</v>
      </c>
      <c r="Q309">
        <v>307</v>
      </c>
      <c r="R309">
        <v>44278.18359375</v>
      </c>
      <c r="T309">
        <v>307</v>
      </c>
      <c r="U309">
        <v>43561.28125</v>
      </c>
      <c r="W309">
        <v>307</v>
      </c>
      <c r="X309">
        <v>43347.3203125</v>
      </c>
      <c r="Z309">
        <v>307</v>
      </c>
      <c r="AA309">
        <v>44433.19921875</v>
      </c>
    </row>
    <row r="310" spans="1:27">
      <c r="A310">
        <v>308</v>
      </c>
      <c r="B310">
        <v>43609.17578125</v>
      </c>
      <c r="C310">
        <f t="shared" si="4"/>
        <v>21925.82421875</v>
      </c>
      <c r="D310">
        <v>308</v>
      </c>
      <c r="E310">
        <v>44014.17578125</v>
      </c>
      <c r="G310">
        <v>308</v>
      </c>
      <c r="H310">
        <v>43966.34765625</v>
      </c>
      <c r="K310">
        <v>308</v>
      </c>
      <c r="L310">
        <v>43606.546875</v>
      </c>
      <c r="N310">
        <v>308</v>
      </c>
      <c r="O310">
        <v>43465.546875</v>
      </c>
      <c r="Q310">
        <v>308</v>
      </c>
      <c r="R310">
        <v>44300</v>
      </c>
      <c r="T310">
        <v>308</v>
      </c>
      <c r="U310">
        <v>43557.078125</v>
      </c>
      <c r="W310">
        <v>308</v>
      </c>
      <c r="X310">
        <v>43310.078125</v>
      </c>
      <c r="Z310">
        <v>308</v>
      </c>
      <c r="AA310">
        <v>44371.3984375</v>
      </c>
    </row>
    <row r="311" spans="1:27">
      <c r="A311">
        <v>309</v>
      </c>
      <c r="B311">
        <v>43604.12890625</v>
      </c>
      <c r="C311">
        <f t="shared" si="4"/>
        <v>21930.87109375</v>
      </c>
      <c r="D311">
        <v>309</v>
      </c>
      <c r="E311">
        <v>44013.26171875</v>
      </c>
      <c r="G311">
        <v>309</v>
      </c>
      <c r="H311">
        <v>43973.12890625</v>
      </c>
      <c r="K311">
        <v>309</v>
      </c>
      <c r="L311">
        <v>43601.68359375</v>
      </c>
      <c r="N311">
        <v>309</v>
      </c>
      <c r="O311">
        <v>43505.58984375</v>
      </c>
      <c r="Q311">
        <v>309</v>
      </c>
      <c r="R311">
        <v>44296.7265625</v>
      </c>
      <c r="T311">
        <v>309</v>
      </c>
      <c r="U311">
        <v>43578.640625</v>
      </c>
      <c r="W311">
        <v>309</v>
      </c>
      <c r="X311">
        <v>43340.28125</v>
      </c>
      <c r="Z311">
        <v>309</v>
      </c>
      <c r="AA311">
        <v>44388.44140625</v>
      </c>
    </row>
    <row r="312" spans="1:27">
      <c r="A312">
        <v>310</v>
      </c>
      <c r="B312">
        <v>43645.21875</v>
      </c>
      <c r="C312">
        <f t="shared" si="4"/>
        <v>21889.78125</v>
      </c>
      <c r="D312">
        <v>310</v>
      </c>
      <c r="E312">
        <v>44074.73828125</v>
      </c>
      <c r="G312">
        <v>310</v>
      </c>
      <c r="H312">
        <v>44026.12890625</v>
      </c>
      <c r="K312">
        <v>310</v>
      </c>
      <c r="L312">
        <v>43613.7265625</v>
      </c>
      <c r="N312">
        <v>310</v>
      </c>
      <c r="O312">
        <v>43511.81640625</v>
      </c>
      <c r="Q312">
        <v>310</v>
      </c>
      <c r="R312">
        <v>44322.63671875</v>
      </c>
      <c r="T312">
        <v>310</v>
      </c>
      <c r="U312">
        <v>43607.3984375</v>
      </c>
      <c r="W312">
        <v>310</v>
      </c>
      <c r="X312">
        <v>43416.9609375</v>
      </c>
      <c r="Z312">
        <v>310</v>
      </c>
      <c r="AA312">
        <v>44409.48046875</v>
      </c>
    </row>
    <row r="313" spans="1:27">
      <c r="A313">
        <v>311</v>
      </c>
      <c r="B313">
        <v>43676.56640625</v>
      </c>
      <c r="C313">
        <f t="shared" si="4"/>
        <v>21858.43359375</v>
      </c>
      <c r="D313">
        <v>311</v>
      </c>
      <c r="E313">
        <v>44127.12890625</v>
      </c>
      <c r="G313">
        <v>311</v>
      </c>
      <c r="H313">
        <v>44059.82421875</v>
      </c>
      <c r="K313">
        <v>311</v>
      </c>
      <c r="L313">
        <v>43627.81640625</v>
      </c>
      <c r="N313">
        <v>311</v>
      </c>
      <c r="O313">
        <v>43517.953125</v>
      </c>
      <c r="Q313">
        <v>311</v>
      </c>
      <c r="R313">
        <v>44335.41015625</v>
      </c>
      <c r="T313">
        <v>311</v>
      </c>
      <c r="U313">
        <v>43638.359375</v>
      </c>
      <c r="W313">
        <v>311</v>
      </c>
      <c r="X313">
        <v>43489.55859375</v>
      </c>
      <c r="Z313">
        <v>311</v>
      </c>
      <c r="AA313">
        <v>44434.078125</v>
      </c>
    </row>
    <row r="314" spans="1:27">
      <c r="A314">
        <v>312</v>
      </c>
      <c r="B314">
        <v>43667.21875</v>
      </c>
      <c r="C314">
        <f t="shared" si="4"/>
        <v>21867.78125</v>
      </c>
      <c r="D314">
        <v>312</v>
      </c>
      <c r="E314">
        <v>44114.9140625</v>
      </c>
      <c r="G314">
        <v>312</v>
      </c>
      <c r="H314">
        <v>44059.65234375</v>
      </c>
      <c r="K314">
        <v>312</v>
      </c>
      <c r="L314">
        <v>43613.41015625</v>
      </c>
      <c r="N314">
        <v>312</v>
      </c>
      <c r="O314">
        <v>43519.68359375</v>
      </c>
      <c r="Q314">
        <v>312</v>
      </c>
      <c r="R314">
        <v>44336</v>
      </c>
      <c r="T314">
        <v>312</v>
      </c>
      <c r="U314">
        <v>43658.48046875</v>
      </c>
      <c r="W314">
        <v>312</v>
      </c>
      <c r="X314">
        <v>43523.28125</v>
      </c>
      <c r="Z314">
        <v>312</v>
      </c>
      <c r="AA314">
        <v>44428.23828125</v>
      </c>
    </row>
    <row r="315" spans="1:27">
      <c r="A315">
        <v>313</v>
      </c>
      <c r="B315">
        <v>43654.26171875</v>
      </c>
      <c r="C315">
        <f t="shared" si="4"/>
        <v>21880.73828125</v>
      </c>
      <c r="D315">
        <v>313</v>
      </c>
      <c r="E315">
        <v>44077.9140625</v>
      </c>
      <c r="G315">
        <v>313</v>
      </c>
      <c r="H315">
        <v>44031.87109375</v>
      </c>
      <c r="K315">
        <v>313</v>
      </c>
      <c r="L315">
        <v>43591.08984375</v>
      </c>
      <c r="N315">
        <v>313</v>
      </c>
      <c r="O315">
        <v>43543.7265625</v>
      </c>
      <c r="Q315">
        <v>313</v>
      </c>
      <c r="R315">
        <v>44319.86328125</v>
      </c>
      <c r="T315">
        <v>313</v>
      </c>
      <c r="U315">
        <v>43595.51953125</v>
      </c>
      <c r="W315">
        <v>313</v>
      </c>
      <c r="X315">
        <v>43469.640625</v>
      </c>
      <c r="Z315">
        <v>313</v>
      </c>
      <c r="AA315">
        <v>44416.48046875</v>
      </c>
    </row>
    <row r="316" spans="1:27">
      <c r="A316">
        <v>314</v>
      </c>
      <c r="B316">
        <v>43648.43359375</v>
      </c>
      <c r="C316">
        <f t="shared" si="4"/>
        <v>21886.56640625</v>
      </c>
      <c r="D316">
        <v>314</v>
      </c>
      <c r="E316">
        <v>44044.87109375</v>
      </c>
      <c r="G316">
        <v>314</v>
      </c>
      <c r="H316">
        <v>44051.4765625</v>
      </c>
      <c r="K316">
        <v>314</v>
      </c>
      <c r="L316">
        <v>43623.7265625</v>
      </c>
      <c r="N316">
        <v>314</v>
      </c>
      <c r="O316">
        <v>43556.18359375</v>
      </c>
      <c r="Q316">
        <v>314</v>
      </c>
      <c r="R316">
        <v>44369.2265625</v>
      </c>
      <c r="T316">
        <v>314</v>
      </c>
      <c r="U316">
        <v>43540.078125</v>
      </c>
      <c r="W316">
        <v>314</v>
      </c>
      <c r="X316">
        <v>43439.359375</v>
      </c>
      <c r="Z316">
        <v>314</v>
      </c>
      <c r="AA316">
        <v>44407.359375</v>
      </c>
    </row>
    <row r="317" spans="1:27">
      <c r="A317">
        <v>315</v>
      </c>
      <c r="B317">
        <v>43686.04296875</v>
      </c>
      <c r="C317">
        <f t="shared" si="4"/>
        <v>21848.95703125</v>
      </c>
      <c r="D317">
        <v>315</v>
      </c>
      <c r="E317">
        <v>44098.43359375</v>
      </c>
      <c r="G317">
        <v>315</v>
      </c>
      <c r="H317">
        <v>44061.9140625</v>
      </c>
      <c r="K317">
        <v>315</v>
      </c>
      <c r="L317">
        <v>43639.546875</v>
      </c>
      <c r="N317">
        <v>315</v>
      </c>
      <c r="O317">
        <v>43570.08984375</v>
      </c>
      <c r="Q317">
        <v>315</v>
      </c>
      <c r="R317">
        <v>44397.7265625</v>
      </c>
      <c r="T317">
        <v>315</v>
      </c>
      <c r="U317">
        <v>43451.3984375</v>
      </c>
      <c r="W317">
        <v>315</v>
      </c>
      <c r="X317">
        <v>43387.48046875</v>
      </c>
      <c r="Z317">
        <v>315</v>
      </c>
      <c r="AA317">
        <v>44405.87890625</v>
      </c>
    </row>
    <row r="318" spans="1:27">
      <c r="A318">
        <v>316</v>
      </c>
      <c r="B318">
        <v>43698.9140625</v>
      </c>
      <c r="C318">
        <f t="shared" si="4"/>
        <v>21836.0859375</v>
      </c>
      <c r="D318">
        <v>316</v>
      </c>
      <c r="E318">
        <v>44081.6953125</v>
      </c>
      <c r="G318">
        <v>316</v>
      </c>
      <c r="H318">
        <v>44058</v>
      </c>
      <c r="K318">
        <v>316</v>
      </c>
      <c r="L318">
        <v>43614.36328125</v>
      </c>
      <c r="N318">
        <v>316</v>
      </c>
      <c r="O318">
        <v>43588.2265625</v>
      </c>
      <c r="Q318">
        <v>316</v>
      </c>
      <c r="R318">
        <v>44403.453125</v>
      </c>
      <c r="T318">
        <v>316</v>
      </c>
      <c r="U318">
        <v>43289.12109375</v>
      </c>
      <c r="W318">
        <v>316</v>
      </c>
      <c r="X318">
        <v>43369.3984375</v>
      </c>
      <c r="Z318">
        <v>316</v>
      </c>
      <c r="AA318">
        <v>44433.71875</v>
      </c>
    </row>
    <row r="319" spans="1:27">
      <c r="A319">
        <v>317</v>
      </c>
      <c r="B319">
        <v>43669.43359375</v>
      </c>
      <c r="C319">
        <f t="shared" si="4"/>
        <v>21865.56640625</v>
      </c>
      <c r="D319">
        <v>317</v>
      </c>
      <c r="E319">
        <v>44037.43359375</v>
      </c>
      <c r="G319">
        <v>317</v>
      </c>
      <c r="H319">
        <v>44022.5234375</v>
      </c>
      <c r="K319">
        <v>317</v>
      </c>
      <c r="L319">
        <v>43661.13671875</v>
      </c>
      <c r="N319">
        <v>317</v>
      </c>
      <c r="O319">
        <v>43627</v>
      </c>
      <c r="Q319">
        <v>317</v>
      </c>
      <c r="R319">
        <v>44399.13671875</v>
      </c>
      <c r="T319">
        <v>317</v>
      </c>
      <c r="U319">
        <v>43455.6015625</v>
      </c>
      <c r="W319">
        <v>317</v>
      </c>
      <c r="X319">
        <v>43310.640625</v>
      </c>
      <c r="Z319">
        <v>317</v>
      </c>
      <c r="AA319">
        <v>44457.76171875</v>
      </c>
    </row>
    <row r="320" spans="1:27">
      <c r="A320">
        <v>318</v>
      </c>
      <c r="B320">
        <v>43705.95703125</v>
      </c>
      <c r="C320">
        <f t="shared" si="4"/>
        <v>21829.04296875</v>
      </c>
      <c r="D320">
        <v>318</v>
      </c>
      <c r="E320">
        <v>44097.26171875</v>
      </c>
      <c r="G320">
        <v>318</v>
      </c>
      <c r="H320">
        <v>44020.82421875</v>
      </c>
      <c r="K320">
        <v>318</v>
      </c>
      <c r="L320">
        <v>43678.41015625</v>
      </c>
      <c r="N320">
        <v>318</v>
      </c>
      <c r="O320">
        <v>43614.2734375</v>
      </c>
      <c r="Q320">
        <v>318</v>
      </c>
      <c r="R320">
        <v>44385.7265625</v>
      </c>
      <c r="T320">
        <v>318</v>
      </c>
      <c r="U320">
        <v>43472.0390625</v>
      </c>
      <c r="W320">
        <v>318</v>
      </c>
      <c r="X320">
        <v>43280.23828125</v>
      </c>
      <c r="Z320">
        <v>318</v>
      </c>
      <c r="AA320">
        <v>44366.23828125</v>
      </c>
    </row>
    <row r="321" spans="1:27">
      <c r="A321">
        <v>319</v>
      </c>
      <c r="B321">
        <v>43700.34765625</v>
      </c>
      <c r="C321">
        <f t="shared" si="4"/>
        <v>21834.65234375</v>
      </c>
      <c r="D321">
        <v>319</v>
      </c>
      <c r="E321">
        <v>44048</v>
      </c>
      <c r="G321">
        <v>319</v>
      </c>
      <c r="H321">
        <v>44035.56640625</v>
      </c>
      <c r="K321">
        <v>319</v>
      </c>
      <c r="L321">
        <v>43599.046875</v>
      </c>
      <c r="N321">
        <v>319</v>
      </c>
      <c r="O321">
        <v>43584.63671875</v>
      </c>
      <c r="Q321">
        <v>319</v>
      </c>
      <c r="R321">
        <v>44400.953125</v>
      </c>
      <c r="T321">
        <v>319</v>
      </c>
      <c r="U321">
        <v>43467.71875</v>
      </c>
      <c r="W321">
        <v>319</v>
      </c>
      <c r="X321">
        <v>43301.3984375</v>
      </c>
      <c r="Z321">
        <v>319</v>
      </c>
      <c r="AA321">
        <v>44364.28125</v>
      </c>
    </row>
    <row r="322" spans="1:27">
      <c r="A322">
        <v>320</v>
      </c>
      <c r="B322">
        <v>43698.56640625</v>
      </c>
      <c r="C322">
        <f t="shared" si="4"/>
        <v>21836.43359375</v>
      </c>
      <c r="D322">
        <v>320</v>
      </c>
      <c r="E322">
        <v>43984.73828125</v>
      </c>
      <c r="G322">
        <v>320</v>
      </c>
      <c r="H322">
        <v>43956.34765625</v>
      </c>
      <c r="K322">
        <v>320</v>
      </c>
      <c r="L322">
        <v>43654.86328125</v>
      </c>
      <c r="N322">
        <v>320</v>
      </c>
      <c r="O322">
        <v>43562.7265625</v>
      </c>
      <c r="Q322">
        <v>320</v>
      </c>
      <c r="R322">
        <v>44417.2265625</v>
      </c>
      <c r="T322">
        <v>320</v>
      </c>
      <c r="U322">
        <v>43436.76171875</v>
      </c>
      <c r="W322">
        <v>320</v>
      </c>
      <c r="X322">
        <v>43346.76171875</v>
      </c>
      <c r="Z322">
        <v>320</v>
      </c>
      <c r="AA322">
        <v>44290</v>
      </c>
    </row>
    <row r="323" spans="1:27">
      <c r="A323">
        <v>321</v>
      </c>
      <c r="B323">
        <v>43772.609375</v>
      </c>
      <c r="C323">
        <f t="shared" ref="C323:C386" si="5">65535-B323</f>
        <v>21762.390625</v>
      </c>
      <c r="D323">
        <v>321</v>
      </c>
      <c r="E323">
        <v>44048.0859375</v>
      </c>
      <c r="G323">
        <v>321</v>
      </c>
      <c r="H323">
        <v>44079.609375</v>
      </c>
      <c r="K323">
        <v>321</v>
      </c>
      <c r="L323">
        <v>43567</v>
      </c>
      <c r="N323">
        <v>321</v>
      </c>
      <c r="O323">
        <v>43531.68359375</v>
      </c>
      <c r="Q323">
        <v>321</v>
      </c>
      <c r="R323">
        <v>44419.13671875</v>
      </c>
      <c r="T323">
        <v>321</v>
      </c>
      <c r="U323">
        <v>43450.71875</v>
      </c>
      <c r="W323">
        <v>321</v>
      </c>
      <c r="X323">
        <v>43345.28125</v>
      </c>
      <c r="Z323">
        <v>321</v>
      </c>
      <c r="AA323">
        <v>44256.921875</v>
      </c>
    </row>
    <row r="324" spans="1:27">
      <c r="A324">
        <v>322</v>
      </c>
      <c r="B324">
        <v>43745.6953125</v>
      </c>
      <c r="C324">
        <f t="shared" si="5"/>
        <v>21789.3046875</v>
      </c>
      <c r="D324">
        <v>322</v>
      </c>
      <c r="E324">
        <v>44037.73828125</v>
      </c>
      <c r="G324">
        <v>322</v>
      </c>
      <c r="H324">
        <v>44075.21875</v>
      </c>
      <c r="K324">
        <v>322</v>
      </c>
      <c r="L324">
        <v>43572.2734375</v>
      </c>
      <c r="N324">
        <v>322</v>
      </c>
      <c r="O324">
        <v>43513.08984375</v>
      </c>
      <c r="Q324">
        <v>322</v>
      </c>
      <c r="R324">
        <v>44430.36328125</v>
      </c>
      <c r="T324">
        <v>322</v>
      </c>
      <c r="U324">
        <v>43457.6015625</v>
      </c>
      <c r="W324">
        <v>322</v>
      </c>
      <c r="X324">
        <v>43388.76171875</v>
      </c>
      <c r="Z324">
        <v>322</v>
      </c>
      <c r="AA324">
        <v>44242.55859375</v>
      </c>
    </row>
    <row r="325" spans="1:27">
      <c r="A325">
        <v>323</v>
      </c>
      <c r="B325">
        <v>43655.43359375</v>
      </c>
      <c r="C325">
        <f t="shared" si="5"/>
        <v>21879.56640625</v>
      </c>
      <c r="D325">
        <v>323</v>
      </c>
      <c r="E325">
        <v>43983.65234375</v>
      </c>
      <c r="G325">
        <v>323</v>
      </c>
      <c r="H325">
        <v>43965.95703125</v>
      </c>
      <c r="K325">
        <v>323</v>
      </c>
      <c r="L325">
        <v>43556.08984375</v>
      </c>
      <c r="N325">
        <v>323</v>
      </c>
      <c r="O325">
        <v>43514.86328125</v>
      </c>
      <c r="Q325">
        <v>323</v>
      </c>
      <c r="R325">
        <v>44428.7734375</v>
      </c>
      <c r="T325">
        <v>323</v>
      </c>
      <c r="U325">
        <v>43422.359375</v>
      </c>
      <c r="W325">
        <v>323</v>
      </c>
      <c r="X325">
        <v>43407.55859375</v>
      </c>
      <c r="Z325">
        <v>323</v>
      </c>
      <c r="AA325">
        <v>44258.640625</v>
      </c>
    </row>
    <row r="326" spans="1:27">
      <c r="A326">
        <v>324</v>
      </c>
      <c r="B326">
        <v>43650.04296875</v>
      </c>
      <c r="C326">
        <f t="shared" si="5"/>
        <v>21884.95703125</v>
      </c>
      <c r="D326">
        <v>324</v>
      </c>
      <c r="E326">
        <v>44027.87109375</v>
      </c>
      <c r="G326">
        <v>324</v>
      </c>
      <c r="H326">
        <v>43987.609375</v>
      </c>
      <c r="K326">
        <v>324</v>
      </c>
      <c r="L326">
        <v>43492.86328125</v>
      </c>
      <c r="N326">
        <v>324</v>
      </c>
      <c r="O326">
        <v>43524.36328125</v>
      </c>
      <c r="Q326">
        <v>324</v>
      </c>
      <c r="R326">
        <v>44429.2265625</v>
      </c>
      <c r="T326">
        <v>324</v>
      </c>
      <c r="U326">
        <v>43407.16015625</v>
      </c>
      <c r="W326">
        <v>324</v>
      </c>
      <c r="X326">
        <v>43396.80078125</v>
      </c>
      <c r="Z326">
        <v>324</v>
      </c>
      <c r="AA326">
        <v>44249.55859375</v>
      </c>
    </row>
    <row r="327" spans="1:27">
      <c r="A327">
        <v>325</v>
      </c>
      <c r="B327">
        <v>43733.56640625</v>
      </c>
      <c r="C327">
        <f t="shared" si="5"/>
        <v>21801.43359375</v>
      </c>
      <c r="D327">
        <v>325</v>
      </c>
      <c r="E327">
        <v>44093.12890625</v>
      </c>
      <c r="G327">
        <v>325</v>
      </c>
      <c r="H327">
        <v>44078.9140625</v>
      </c>
      <c r="K327">
        <v>325</v>
      </c>
      <c r="L327">
        <v>43447.41015625</v>
      </c>
      <c r="N327">
        <v>325</v>
      </c>
      <c r="O327">
        <v>43570.08984375</v>
      </c>
      <c r="Q327">
        <v>325</v>
      </c>
      <c r="R327">
        <v>44394.453125</v>
      </c>
      <c r="T327">
        <v>325</v>
      </c>
      <c r="U327">
        <v>43459.28125</v>
      </c>
      <c r="W327">
        <v>325</v>
      </c>
      <c r="X327">
        <v>43380.80078125</v>
      </c>
      <c r="Z327">
        <v>325</v>
      </c>
      <c r="AA327">
        <v>44278.640625</v>
      </c>
    </row>
    <row r="328" spans="1:27">
      <c r="A328">
        <v>326</v>
      </c>
      <c r="B328">
        <v>43685.78125</v>
      </c>
      <c r="C328">
        <f t="shared" si="5"/>
        <v>21849.21875</v>
      </c>
      <c r="D328">
        <v>326</v>
      </c>
      <c r="E328">
        <v>44038.390625</v>
      </c>
      <c r="G328">
        <v>326</v>
      </c>
      <c r="H328">
        <v>44006.390625</v>
      </c>
      <c r="K328">
        <v>326</v>
      </c>
      <c r="L328">
        <v>43451.18359375</v>
      </c>
      <c r="N328">
        <v>326</v>
      </c>
      <c r="O328">
        <v>43502.046875</v>
      </c>
      <c r="Q328">
        <v>326</v>
      </c>
      <c r="R328">
        <v>44416.046875</v>
      </c>
      <c r="T328">
        <v>326</v>
      </c>
      <c r="U328">
        <v>43481.83984375</v>
      </c>
      <c r="W328">
        <v>326</v>
      </c>
      <c r="X328">
        <v>43393.55859375</v>
      </c>
      <c r="Z328">
        <v>326</v>
      </c>
      <c r="AA328">
        <v>44294.71875</v>
      </c>
    </row>
    <row r="329" spans="1:27">
      <c r="A329">
        <v>327</v>
      </c>
      <c r="B329">
        <v>43789.87109375</v>
      </c>
      <c r="C329">
        <f t="shared" si="5"/>
        <v>21745.12890625</v>
      </c>
      <c r="D329">
        <v>327</v>
      </c>
      <c r="E329">
        <v>44064.12890625</v>
      </c>
      <c r="G329">
        <v>327</v>
      </c>
      <c r="H329">
        <v>44066.0859375</v>
      </c>
      <c r="K329">
        <v>327</v>
      </c>
      <c r="L329">
        <v>43474.68359375</v>
      </c>
      <c r="N329">
        <v>327</v>
      </c>
      <c r="O329">
        <v>43502.953125</v>
      </c>
      <c r="Q329">
        <v>327</v>
      </c>
      <c r="R329">
        <v>44433.41015625</v>
      </c>
      <c r="T329">
        <v>327</v>
      </c>
      <c r="U329">
        <v>43471.19921875</v>
      </c>
      <c r="W329">
        <v>327</v>
      </c>
      <c r="X329">
        <v>43373.83984375</v>
      </c>
      <c r="Z329">
        <v>327</v>
      </c>
      <c r="AA329">
        <v>44315.80078125</v>
      </c>
    </row>
    <row r="330" spans="1:27">
      <c r="A330">
        <v>328</v>
      </c>
      <c r="B330">
        <v>43734.65234375</v>
      </c>
      <c r="C330">
        <f t="shared" si="5"/>
        <v>21800.34765625</v>
      </c>
      <c r="D330">
        <v>328</v>
      </c>
      <c r="E330">
        <v>44015.95703125</v>
      </c>
      <c r="G330">
        <v>328</v>
      </c>
      <c r="H330">
        <v>44056.78125</v>
      </c>
      <c r="K330">
        <v>328</v>
      </c>
      <c r="L330">
        <v>43509.81640625</v>
      </c>
      <c r="N330">
        <v>328</v>
      </c>
      <c r="O330">
        <v>43502.7734375</v>
      </c>
      <c r="Q330">
        <v>328</v>
      </c>
      <c r="R330">
        <v>44390.5</v>
      </c>
      <c r="T330">
        <v>328</v>
      </c>
      <c r="U330">
        <v>43496.078125</v>
      </c>
      <c r="W330">
        <v>328</v>
      </c>
      <c r="X330">
        <v>43368</v>
      </c>
      <c r="Z330">
        <v>328</v>
      </c>
      <c r="AA330">
        <v>44295.0390625</v>
      </c>
    </row>
    <row r="331" spans="1:27">
      <c r="A331">
        <v>329</v>
      </c>
      <c r="B331">
        <v>43740.6953125</v>
      </c>
      <c r="C331">
        <f t="shared" si="5"/>
        <v>21794.3046875</v>
      </c>
      <c r="D331">
        <v>329</v>
      </c>
      <c r="E331">
        <v>44018.21875</v>
      </c>
      <c r="G331">
        <v>329</v>
      </c>
      <c r="H331">
        <v>44032.34765625</v>
      </c>
      <c r="K331">
        <v>329</v>
      </c>
      <c r="L331">
        <v>43507.63671875</v>
      </c>
      <c r="N331">
        <v>329</v>
      </c>
      <c r="O331">
        <v>43467.31640625</v>
      </c>
      <c r="Q331">
        <v>329</v>
      </c>
      <c r="R331">
        <v>44410.13671875</v>
      </c>
      <c r="T331">
        <v>329</v>
      </c>
      <c r="U331">
        <v>43525.078125</v>
      </c>
      <c r="W331">
        <v>329</v>
      </c>
      <c r="X331">
        <v>43392</v>
      </c>
      <c r="Z331">
        <v>329</v>
      </c>
      <c r="AA331">
        <v>44295.51953125</v>
      </c>
    </row>
    <row r="332" spans="1:27">
      <c r="A332">
        <v>330</v>
      </c>
      <c r="B332">
        <v>43730.17578125</v>
      </c>
      <c r="C332">
        <f t="shared" si="5"/>
        <v>21804.82421875</v>
      </c>
      <c r="D332">
        <v>330</v>
      </c>
      <c r="E332">
        <v>44005.390625</v>
      </c>
      <c r="G332">
        <v>330</v>
      </c>
      <c r="H332">
        <v>44017.87109375</v>
      </c>
      <c r="K332">
        <v>330</v>
      </c>
      <c r="L332">
        <v>43522.2265625</v>
      </c>
      <c r="N332">
        <v>330</v>
      </c>
      <c r="O332">
        <v>43426.08984375</v>
      </c>
      <c r="Q332">
        <v>330</v>
      </c>
      <c r="R332">
        <v>44401.2734375</v>
      </c>
      <c r="T332">
        <v>330</v>
      </c>
      <c r="U332">
        <v>43554.87890625</v>
      </c>
      <c r="W332">
        <v>330</v>
      </c>
      <c r="X332">
        <v>43413.23828125</v>
      </c>
      <c r="Z332">
        <v>330</v>
      </c>
      <c r="AA332">
        <v>44320.80078125</v>
      </c>
    </row>
    <row r="333" spans="1:27">
      <c r="A333">
        <v>331</v>
      </c>
      <c r="B333">
        <v>43724</v>
      </c>
      <c r="C333">
        <f t="shared" si="5"/>
        <v>21811</v>
      </c>
      <c r="D333">
        <v>331</v>
      </c>
      <c r="E333">
        <v>44058.3046875</v>
      </c>
      <c r="G333">
        <v>331</v>
      </c>
      <c r="H333">
        <v>44030.26171875</v>
      </c>
      <c r="K333">
        <v>331</v>
      </c>
      <c r="L333">
        <v>43520.5</v>
      </c>
      <c r="N333">
        <v>331</v>
      </c>
      <c r="O333">
        <v>43386.7265625</v>
      </c>
      <c r="Q333">
        <v>331</v>
      </c>
      <c r="R333">
        <v>44369.63671875</v>
      </c>
      <c r="T333">
        <v>331</v>
      </c>
      <c r="U333">
        <v>43572.28125</v>
      </c>
      <c r="W333">
        <v>331</v>
      </c>
      <c r="X333">
        <v>43427.48046875</v>
      </c>
      <c r="Z333">
        <v>331</v>
      </c>
      <c r="AA333">
        <v>44347.6796875</v>
      </c>
    </row>
    <row r="334" spans="1:27">
      <c r="A334">
        <v>332</v>
      </c>
      <c r="B334">
        <v>43779.6953125</v>
      </c>
      <c r="C334">
        <f t="shared" si="5"/>
        <v>21755.3046875</v>
      </c>
      <c r="D334">
        <v>332</v>
      </c>
      <c r="E334">
        <v>44059.6953125</v>
      </c>
      <c r="G334">
        <v>332</v>
      </c>
      <c r="H334">
        <v>44017.21875</v>
      </c>
      <c r="K334">
        <v>332</v>
      </c>
      <c r="L334">
        <v>43476.36328125</v>
      </c>
      <c r="N334">
        <v>332</v>
      </c>
      <c r="O334">
        <v>43369.2265625</v>
      </c>
      <c r="Q334">
        <v>332</v>
      </c>
      <c r="R334">
        <v>44291.2265625</v>
      </c>
      <c r="T334">
        <v>332</v>
      </c>
      <c r="U334">
        <v>43568.6015625</v>
      </c>
      <c r="W334">
        <v>332</v>
      </c>
      <c r="X334">
        <v>43448</v>
      </c>
      <c r="Z334">
        <v>332</v>
      </c>
      <c r="AA334">
        <v>44324.359375</v>
      </c>
    </row>
    <row r="335" spans="1:27">
      <c r="A335">
        <v>333</v>
      </c>
      <c r="B335">
        <v>43806.4765625</v>
      </c>
      <c r="C335">
        <f t="shared" si="5"/>
        <v>21728.5234375</v>
      </c>
      <c r="D335">
        <v>333</v>
      </c>
      <c r="E335">
        <v>44086.78125</v>
      </c>
      <c r="G335">
        <v>333</v>
      </c>
      <c r="H335">
        <v>44023.609375</v>
      </c>
      <c r="K335">
        <v>333</v>
      </c>
      <c r="L335">
        <v>43496.41015625</v>
      </c>
      <c r="N335">
        <v>333</v>
      </c>
      <c r="O335">
        <v>43414.953125</v>
      </c>
      <c r="Q335">
        <v>333</v>
      </c>
      <c r="R335">
        <v>44255.58984375</v>
      </c>
      <c r="T335">
        <v>333</v>
      </c>
      <c r="U335">
        <v>43582.87890625</v>
      </c>
      <c r="W335">
        <v>333</v>
      </c>
      <c r="X335">
        <v>43459.87890625</v>
      </c>
      <c r="Z335">
        <v>333</v>
      </c>
      <c r="AA335">
        <v>44309.0390625</v>
      </c>
    </row>
    <row r="336" spans="1:27">
      <c r="A336">
        <v>334</v>
      </c>
      <c r="B336">
        <v>43755</v>
      </c>
      <c r="C336">
        <f t="shared" si="5"/>
        <v>21780</v>
      </c>
      <c r="D336">
        <v>334</v>
      </c>
      <c r="E336">
        <v>44085.43359375</v>
      </c>
      <c r="G336">
        <v>334</v>
      </c>
      <c r="H336">
        <v>44050.6953125</v>
      </c>
      <c r="K336">
        <v>334</v>
      </c>
      <c r="L336">
        <v>43533.7265625</v>
      </c>
      <c r="N336">
        <v>334</v>
      </c>
      <c r="O336">
        <v>43494.31640625</v>
      </c>
      <c r="Q336">
        <v>334</v>
      </c>
      <c r="R336">
        <v>44224.2734375</v>
      </c>
      <c r="T336">
        <v>334</v>
      </c>
      <c r="U336">
        <v>43590.12109375</v>
      </c>
      <c r="W336">
        <v>334</v>
      </c>
      <c r="X336">
        <v>43492.3984375</v>
      </c>
      <c r="Z336">
        <v>334</v>
      </c>
      <c r="AA336">
        <v>44340.921875</v>
      </c>
    </row>
    <row r="337" spans="1:27">
      <c r="A337">
        <v>335</v>
      </c>
      <c r="B337">
        <v>43738.3046875</v>
      </c>
      <c r="C337">
        <f t="shared" si="5"/>
        <v>21796.6953125</v>
      </c>
      <c r="D337">
        <v>335</v>
      </c>
      <c r="E337">
        <v>44093.9140625</v>
      </c>
      <c r="G337">
        <v>335</v>
      </c>
      <c r="H337">
        <v>44042.3046875</v>
      </c>
      <c r="K337">
        <v>335</v>
      </c>
      <c r="L337">
        <v>43544.63671875</v>
      </c>
      <c r="N337">
        <v>335</v>
      </c>
      <c r="O337">
        <v>43557.546875</v>
      </c>
      <c r="Q337">
        <v>335</v>
      </c>
      <c r="R337">
        <v>44222.546875</v>
      </c>
      <c r="T337">
        <v>335</v>
      </c>
      <c r="U337">
        <v>43559.921875</v>
      </c>
      <c r="W337">
        <v>335</v>
      </c>
      <c r="X337">
        <v>43526.640625</v>
      </c>
      <c r="Z337">
        <v>335</v>
      </c>
      <c r="AA337">
        <v>44345.80078125</v>
      </c>
    </row>
    <row r="338" spans="1:27">
      <c r="A338">
        <v>336</v>
      </c>
      <c r="B338">
        <v>43737.12890625</v>
      </c>
      <c r="C338">
        <f t="shared" si="5"/>
        <v>21797.87109375</v>
      </c>
      <c r="D338">
        <v>336</v>
      </c>
      <c r="E338">
        <v>44108.95703125</v>
      </c>
      <c r="G338">
        <v>336</v>
      </c>
      <c r="H338">
        <v>44012.3046875</v>
      </c>
      <c r="K338">
        <v>336</v>
      </c>
      <c r="L338">
        <v>43581.13671875</v>
      </c>
      <c r="N338">
        <v>336</v>
      </c>
      <c r="O338">
        <v>43575.08984375</v>
      </c>
      <c r="Q338">
        <v>336</v>
      </c>
      <c r="R338">
        <v>44230.046875</v>
      </c>
      <c r="T338">
        <v>336</v>
      </c>
      <c r="U338">
        <v>43618.0390625</v>
      </c>
      <c r="W338">
        <v>336</v>
      </c>
      <c r="X338">
        <v>43550.9609375</v>
      </c>
      <c r="Z338">
        <v>336</v>
      </c>
      <c r="AA338">
        <v>44343.6015625</v>
      </c>
    </row>
    <row r="339" spans="1:27">
      <c r="A339">
        <v>337</v>
      </c>
      <c r="B339">
        <v>43731.3046875</v>
      </c>
      <c r="C339">
        <f t="shared" si="5"/>
        <v>21803.6953125</v>
      </c>
      <c r="D339">
        <v>337</v>
      </c>
      <c r="E339">
        <v>44067.95703125</v>
      </c>
      <c r="G339">
        <v>337</v>
      </c>
      <c r="H339">
        <v>43976.6953125</v>
      </c>
      <c r="K339">
        <v>337</v>
      </c>
      <c r="L339">
        <v>43592.18359375</v>
      </c>
      <c r="N339">
        <v>337</v>
      </c>
      <c r="O339">
        <v>43596.2734375</v>
      </c>
      <c r="Q339">
        <v>337</v>
      </c>
      <c r="R339">
        <v>44225.7265625</v>
      </c>
      <c r="T339">
        <v>337</v>
      </c>
      <c r="U339">
        <v>43632.76171875</v>
      </c>
      <c r="W339">
        <v>337</v>
      </c>
      <c r="X339">
        <v>43560.9609375</v>
      </c>
      <c r="Z339">
        <v>337</v>
      </c>
      <c r="AA339">
        <v>44354.078125</v>
      </c>
    </row>
    <row r="340" spans="1:27">
      <c r="A340">
        <v>338</v>
      </c>
      <c r="B340">
        <v>43725.87109375</v>
      </c>
      <c r="C340">
        <f t="shared" si="5"/>
        <v>21809.12890625</v>
      </c>
      <c r="D340">
        <v>338</v>
      </c>
      <c r="E340">
        <v>44076.65234375</v>
      </c>
      <c r="G340">
        <v>338</v>
      </c>
      <c r="H340">
        <v>43975.5234375</v>
      </c>
      <c r="K340">
        <v>338</v>
      </c>
      <c r="L340">
        <v>43589.68359375</v>
      </c>
      <c r="N340">
        <v>338</v>
      </c>
      <c r="O340">
        <v>43571.2734375</v>
      </c>
      <c r="Q340">
        <v>338</v>
      </c>
      <c r="R340">
        <v>44211</v>
      </c>
      <c r="T340">
        <v>338</v>
      </c>
      <c r="U340">
        <v>43560.0390625</v>
      </c>
      <c r="W340">
        <v>338</v>
      </c>
      <c r="X340">
        <v>43556.28125</v>
      </c>
      <c r="Z340">
        <v>338</v>
      </c>
      <c r="AA340">
        <v>44353.83984375</v>
      </c>
    </row>
    <row r="341" spans="1:27">
      <c r="A341">
        <v>339</v>
      </c>
      <c r="B341">
        <v>43710.87109375</v>
      </c>
      <c r="C341">
        <f t="shared" si="5"/>
        <v>21824.12890625</v>
      </c>
      <c r="D341">
        <v>339</v>
      </c>
      <c r="E341">
        <v>44039.26171875</v>
      </c>
      <c r="G341">
        <v>339</v>
      </c>
      <c r="H341">
        <v>44009.12890625</v>
      </c>
      <c r="K341">
        <v>339</v>
      </c>
      <c r="L341">
        <v>43597.2734375</v>
      </c>
      <c r="N341">
        <v>339</v>
      </c>
      <c r="O341">
        <v>43594.18359375</v>
      </c>
      <c r="Q341">
        <v>339</v>
      </c>
      <c r="R341">
        <v>44200.953125</v>
      </c>
      <c r="T341">
        <v>339</v>
      </c>
      <c r="U341">
        <v>43591.80078125</v>
      </c>
      <c r="W341">
        <v>339</v>
      </c>
      <c r="X341">
        <v>43537.83984375</v>
      </c>
      <c r="Z341">
        <v>339</v>
      </c>
      <c r="AA341">
        <v>44355.51953125</v>
      </c>
    </row>
    <row r="342" spans="1:27">
      <c r="A342">
        <v>340</v>
      </c>
      <c r="B342">
        <v>43726.56640625</v>
      </c>
      <c r="C342">
        <f t="shared" si="5"/>
        <v>21808.43359375</v>
      </c>
      <c r="D342">
        <v>340</v>
      </c>
      <c r="E342">
        <v>44087.390625</v>
      </c>
      <c r="G342">
        <v>340</v>
      </c>
      <c r="H342">
        <v>44026.0859375</v>
      </c>
      <c r="K342">
        <v>340</v>
      </c>
      <c r="L342">
        <v>43640.453125</v>
      </c>
      <c r="N342">
        <v>340</v>
      </c>
      <c r="O342">
        <v>43603.7265625</v>
      </c>
      <c r="Q342">
        <v>340</v>
      </c>
      <c r="R342">
        <v>44202.046875</v>
      </c>
      <c r="T342">
        <v>340</v>
      </c>
      <c r="U342">
        <v>43599.48046875</v>
      </c>
      <c r="W342">
        <v>340</v>
      </c>
      <c r="X342">
        <v>43520.12109375</v>
      </c>
      <c r="Z342">
        <v>340</v>
      </c>
      <c r="AA342">
        <v>44367</v>
      </c>
    </row>
    <row r="343" spans="1:27">
      <c r="A343">
        <v>341</v>
      </c>
      <c r="B343">
        <v>43665.34765625</v>
      </c>
      <c r="C343">
        <f t="shared" si="5"/>
        <v>21869.65234375</v>
      </c>
      <c r="D343">
        <v>341</v>
      </c>
      <c r="E343">
        <v>44068.3046875</v>
      </c>
      <c r="G343">
        <v>341</v>
      </c>
      <c r="H343">
        <v>43997.95703125</v>
      </c>
      <c r="K343">
        <v>341</v>
      </c>
      <c r="L343">
        <v>43587.453125</v>
      </c>
      <c r="N343">
        <v>341</v>
      </c>
      <c r="O343">
        <v>43611.18359375</v>
      </c>
      <c r="Q343">
        <v>341</v>
      </c>
      <c r="R343">
        <v>44215.546875</v>
      </c>
      <c r="T343">
        <v>341</v>
      </c>
      <c r="U343">
        <v>43612.3984375</v>
      </c>
      <c r="W343">
        <v>341</v>
      </c>
      <c r="X343">
        <v>43470.44140625</v>
      </c>
      <c r="Z343">
        <v>341</v>
      </c>
      <c r="AA343">
        <v>44363.28125</v>
      </c>
    </row>
    <row r="344" spans="1:27">
      <c r="A344">
        <v>342</v>
      </c>
      <c r="B344">
        <v>43648.34765625</v>
      </c>
      <c r="C344">
        <f t="shared" si="5"/>
        <v>21886.65234375</v>
      </c>
      <c r="D344">
        <v>342</v>
      </c>
      <c r="E344">
        <v>44029</v>
      </c>
      <c r="G344">
        <v>342</v>
      </c>
      <c r="H344">
        <v>43965.9140625</v>
      </c>
      <c r="K344">
        <v>342</v>
      </c>
      <c r="L344">
        <v>43611.13671875</v>
      </c>
      <c r="N344">
        <v>342</v>
      </c>
      <c r="O344">
        <v>43573.91015625</v>
      </c>
      <c r="Q344">
        <v>342</v>
      </c>
      <c r="R344">
        <v>44195.81640625</v>
      </c>
      <c r="T344">
        <v>342</v>
      </c>
      <c r="U344">
        <v>43597.48046875</v>
      </c>
      <c r="W344">
        <v>342</v>
      </c>
      <c r="X344">
        <v>43482.44140625</v>
      </c>
      <c r="Z344">
        <v>342</v>
      </c>
      <c r="AA344">
        <v>44381.44140625</v>
      </c>
    </row>
    <row r="345" spans="1:27">
      <c r="A345">
        <v>343</v>
      </c>
      <c r="B345">
        <v>43729.0859375</v>
      </c>
      <c r="C345">
        <f t="shared" si="5"/>
        <v>21805.9140625</v>
      </c>
      <c r="D345">
        <v>343</v>
      </c>
      <c r="E345">
        <v>44038.3046875</v>
      </c>
      <c r="G345">
        <v>343</v>
      </c>
      <c r="H345">
        <v>43988.9140625</v>
      </c>
      <c r="K345">
        <v>343</v>
      </c>
      <c r="L345">
        <v>43643.546875</v>
      </c>
      <c r="N345">
        <v>343</v>
      </c>
      <c r="O345">
        <v>43586.41015625</v>
      </c>
      <c r="Q345">
        <v>343</v>
      </c>
      <c r="R345">
        <v>44207</v>
      </c>
      <c r="T345">
        <v>343</v>
      </c>
      <c r="U345">
        <v>43544.12109375</v>
      </c>
      <c r="W345">
        <v>343</v>
      </c>
      <c r="X345">
        <v>43509.55859375</v>
      </c>
      <c r="Z345">
        <v>343</v>
      </c>
      <c r="AA345">
        <v>44335.078125</v>
      </c>
    </row>
    <row r="346" spans="1:27">
      <c r="A346">
        <v>344</v>
      </c>
      <c r="B346">
        <v>43755.4765625</v>
      </c>
      <c r="C346">
        <f t="shared" si="5"/>
        <v>21779.5234375</v>
      </c>
      <c r="D346">
        <v>344</v>
      </c>
      <c r="E346">
        <v>44104.56640625</v>
      </c>
      <c r="G346">
        <v>344</v>
      </c>
      <c r="H346">
        <v>43998.17578125</v>
      </c>
      <c r="K346">
        <v>344</v>
      </c>
      <c r="L346">
        <v>43597.5</v>
      </c>
      <c r="N346">
        <v>344</v>
      </c>
      <c r="O346">
        <v>43603.18359375</v>
      </c>
      <c r="Q346">
        <v>344</v>
      </c>
      <c r="R346">
        <v>44232.7734375</v>
      </c>
      <c r="T346">
        <v>344</v>
      </c>
      <c r="U346">
        <v>43545.078125</v>
      </c>
      <c r="W346">
        <v>344</v>
      </c>
      <c r="X346">
        <v>43482.921875</v>
      </c>
      <c r="Z346">
        <v>344</v>
      </c>
      <c r="AA346">
        <v>44365.3984375</v>
      </c>
    </row>
    <row r="347" spans="1:27">
      <c r="A347">
        <v>345</v>
      </c>
      <c r="B347">
        <v>43714.17578125</v>
      </c>
      <c r="C347">
        <f t="shared" si="5"/>
        <v>21820.82421875</v>
      </c>
      <c r="D347">
        <v>345</v>
      </c>
      <c r="E347">
        <v>44091.0859375</v>
      </c>
      <c r="G347">
        <v>345</v>
      </c>
      <c r="H347">
        <v>43993.17578125</v>
      </c>
      <c r="K347">
        <v>345</v>
      </c>
      <c r="L347">
        <v>43612.58984375</v>
      </c>
      <c r="N347">
        <v>345</v>
      </c>
      <c r="O347">
        <v>43612.2265625</v>
      </c>
      <c r="Q347">
        <v>345</v>
      </c>
      <c r="R347">
        <v>44311.36328125</v>
      </c>
      <c r="T347">
        <v>345</v>
      </c>
      <c r="U347">
        <v>43520.83984375</v>
      </c>
      <c r="W347">
        <v>345</v>
      </c>
      <c r="X347">
        <v>43497.76171875</v>
      </c>
      <c r="Z347">
        <v>345</v>
      </c>
      <c r="AA347">
        <v>44340.28125</v>
      </c>
    </row>
    <row r="348" spans="1:27">
      <c r="A348">
        <v>346</v>
      </c>
      <c r="B348">
        <v>43685.5234375</v>
      </c>
      <c r="C348">
        <f t="shared" si="5"/>
        <v>21849.4765625</v>
      </c>
      <c r="D348">
        <v>346</v>
      </c>
      <c r="E348">
        <v>44068.73828125</v>
      </c>
      <c r="G348">
        <v>346</v>
      </c>
      <c r="H348">
        <v>43959.12890625</v>
      </c>
      <c r="K348">
        <v>346</v>
      </c>
      <c r="L348">
        <v>43632.81640625</v>
      </c>
      <c r="N348">
        <v>346</v>
      </c>
      <c r="O348">
        <v>43634.046875</v>
      </c>
      <c r="Q348">
        <v>346</v>
      </c>
      <c r="R348">
        <v>44405.81640625</v>
      </c>
      <c r="T348">
        <v>346</v>
      </c>
      <c r="U348">
        <v>43486.9609375</v>
      </c>
      <c r="W348">
        <v>346</v>
      </c>
      <c r="X348">
        <v>43487.16015625</v>
      </c>
      <c r="Z348">
        <v>346</v>
      </c>
      <c r="AA348">
        <v>44300.3984375</v>
      </c>
    </row>
    <row r="349" spans="1:27">
      <c r="A349">
        <v>347</v>
      </c>
      <c r="B349">
        <v>43740.390625</v>
      </c>
      <c r="C349">
        <f t="shared" si="5"/>
        <v>21794.609375</v>
      </c>
      <c r="D349">
        <v>347</v>
      </c>
      <c r="E349">
        <v>44158.3046875</v>
      </c>
      <c r="G349">
        <v>347</v>
      </c>
      <c r="H349">
        <v>44003.21875</v>
      </c>
      <c r="K349">
        <v>347</v>
      </c>
      <c r="L349">
        <v>43687.18359375</v>
      </c>
      <c r="N349">
        <v>347</v>
      </c>
      <c r="O349">
        <v>43620.2734375</v>
      </c>
      <c r="Q349">
        <v>347</v>
      </c>
      <c r="R349">
        <v>44451.68359375</v>
      </c>
      <c r="T349">
        <v>347</v>
      </c>
      <c r="U349">
        <v>43419.6015625</v>
      </c>
      <c r="W349">
        <v>347</v>
      </c>
      <c r="X349">
        <v>43487.640625</v>
      </c>
      <c r="Z349">
        <v>347</v>
      </c>
      <c r="AA349">
        <v>44231.55859375</v>
      </c>
    </row>
    <row r="350" spans="1:27">
      <c r="A350">
        <v>348</v>
      </c>
      <c r="B350">
        <v>43737.390625</v>
      </c>
      <c r="C350">
        <f t="shared" si="5"/>
        <v>21797.609375</v>
      </c>
      <c r="D350">
        <v>348</v>
      </c>
      <c r="E350">
        <v>44120.26171875</v>
      </c>
      <c r="G350">
        <v>348</v>
      </c>
      <c r="H350">
        <v>43967.65234375</v>
      </c>
      <c r="K350">
        <v>348</v>
      </c>
      <c r="L350">
        <v>43712.31640625</v>
      </c>
      <c r="N350">
        <v>348</v>
      </c>
      <c r="O350">
        <v>43602.7734375</v>
      </c>
      <c r="Q350">
        <v>348</v>
      </c>
      <c r="R350">
        <v>44435.18359375</v>
      </c>
      <c r="T350">
        <v>348</v>
      </c>
      <c r="U350">
        <v>43431.6015625</v>
      </c>
      <c r="W350">
        <v>348</v>
      </c>
      <c r="X350">
        <v>43462.83984375</v>
      </c>
      <c r="Z350">
        <v>348</v>
      </c>
      <c r="AA350">
        <v>44196.6015625</v>
      </c>
    </row>
    <row r="351" spans="1:27">
      <c r="A351">
        <v>349</v>
      </c>
      <c r="B351">
        <v>43740.4765625</v>
      </c>
      <c r="C351">
        <f t="shared" si="5"/>
        <v>21794.5234375</v>
      </c>
      <c r="D351">
        <v>349</v>
      </c>
      <c r="E351">
        <v>44107.12890625</v>
      </c>
      <c r="G351">
        <v>349</v>
      </c>
      <c r="H351">
        <v>43994.95703125</v>
      </c>
      <c r="K351">
        <v>349</v>
      </c>
      <c r="L351">
        <v>43752.41015625</v>
      </c>
      <c r="N351">
        <v>349</v>
      </c>
      <c r="O351">
        <v>43695.36328125</v>
      </c>
      <c r="Q351">
        <v>349</v>
      </c>
      <c r="R351">
        <v>44519.046875</v>
      </c>
      <c r="T351">
        <v>349</v>
      </c>
      <c r="U351">
        <v>43436.51953125</v>
      </c>
      <c r="W351">
        <v>349</v>
      </c>
      <c r="X351">
        <v>43443.078125</v>
      </c>
      <c r="Z351">
        <v>349</v>
      </c>
      <c r="AA351">
        <v>44186.51953125</v>
      </c>
    </row>
    <row r="352" spans="1:27">
      <c r="A352">
        <v>350</v>
      </c>
      <c r="B352">
        <v>43720</v>
      </c>
      <c r="C352">
        <f t="shared" si="5"/>
        <v>21815</v>
      </c>
      <c r="D352">
        <v>350</v>
      </c>
      <c r="E352">
        <v>44152.56640625</v>
      </c>
      <c r="G352">
        <v>350</v>
      </c>
      <c r="H352">
        <v>44008.82421875</v>
      </c>
      <c r="K352">
        <v>350</v>
      </c>
      <c r="L352">
        <v>43754.2265625</v>
      </c>
      <c r="N352">
        <v>350</v>
      </c>
      <c r="O352">
        <v>43677.86328125</v>
      </c>
      <c r="Q352">
        <v>350</v>
      </c>
      <c r="R352">
        <v>44492.7734375</v>
      </c>
      <c r="T352">
        <v>350</v>
      </c>
      <c r="U352">
        <v>43462.48046875</v>
      </c>
      <c r="W352">
        <v>350</v>
      </c>
      <c r="X352">
        <v>43421.55859375</v>
      </c>
      <c r="Z352">
        <v>350</v>
      </c>
      <c r="AA352">
        <v>44179.3984375</v>
      </c>
    </row>
    <row r="353" spans="1:27">
      <c r="A353">
        <v>351</v>
      </c>
      <c r="B353">
        <v>43715.26171875</v>
      </c>
      <c r="C353">
        <f t="shared" si="5"/>
        <v>21819.73828125</v>
      </c>
      <c r="D353">
        <v>351</v>
      </c>
      <c r="E353">
        <v>44120.5234375</v>
      </c>
      <c r="G353">
        <v>351</v>
      </c>
      <c r="H353">
        <v>44035.87109375</v>
      </c>
      <c r="K353">
        <v>351</v>
      </c>
      <c r="L353">
        <v>43741.2265625</v>
      </c>
      <c r="N353">
        <v>351</v>
      </c>
      <c r="O353">
        <v>43698.91015625</v>
      </c>
      <c r="Q353">
        <v>351</v>
      </c>
      <c r="R353">
        <v>44490.86328125</v>
      </c>
      <c r="T353">
        <v>351</v>
      </c>
      <c r="U353">
        <v>43454.51953125</v>
      </c>
      <c r="W353">
        <v>351</v>
      </c>
      <c r="X353">
        <v>43408.48046875</v>
      </c>
      <c r="Z353">
        <v>351</v>
      </c>
      <c r="AA353">
        <v>44144.87890625</v>
      </c>
    </row>
    <row r="354" spans="1:27">
      <c r="A354">
        <v>352</v>
      </c>
      <c r="B354">
        <v>43675.26171875</v>
      </c>
      <c r="C354">
        <f t="shared" si="5"/>
        <v>21859.73828125</v>
      </c>
      <c r="D354">
        <v>352</v>
      </c>
      <c r="E354">
        <v>44076.5234375</v>
      </c>
      <c r="G354">
        <v>352</v>
      </c>
      <c r="H354">
        <v>43950.87109375</v>
      </c>
      <c r="K354">
        <v>352</v>
      </c>
      <c r="L354">
        <v>43700.046875</v>
      </c>
      <c r="N354">
        <v>352</v>
      </c>
      <c r="O354">
        <v>43666.68359375</v>
      </c>
      <c r="Q354">
        <v>352</v>
      </c>
      <c r="R354">
        <v>44443.046875</v>
      </c>
      <c r="T354">
        <v>352</v>
      </c>
      <c r="U354">
        <v>43475.6796875</v>
      </c>
      <c r="W354">
        <v>352</v>
      </c>
      <c r="X354">
        <v>43384</v>
      </c>
      <c r="Z354">
        <v>352</v>
      </c>
      <c r="AA354">
        <v>44134.359375</v>
      </c>
    </row>
    <row r="355" spans="1:27">
      <c r="A355">
        <v>353</v>
      </c>
      <c r="B355">
        <v>43650.26171875</v>
      </c>
      <c r="C355">
        <f t="shared" si="5"/>
        <v>21884.73828125</v>
      </c>
      <c r="D355">
        <v>353</v>
      </c>
      <c r="E355">
        <v>44108.26171875</v>
      </c>
      <c r="G355">
        <v>353</v>
      </c>
      <c r="H355">
        <v>43954.82421875</v>
      </c>
      <c r="K355">
        <v>353</v>
      </c>
      <c r="L355">
        <v>43674.81640625</v>
      </c>
      <c r="N355">
        <v>353</v>
      </c>
      <c r="O355">
        <v>43707.18359375</v>
      </c>
      <c r="Q355">
        <v>353</v>
      </c>
      <c r="R355">
        <v>44410.7734375</v>
      </c>
      <c r="T355">
        <v>353</v>
      </c>
      <c r="U355">
        <v>43473.3984375</v>
      </c>
      <c r="W355">
        <v>353</v>
      </c>
      <c r="X355">
        <v>43378.640625</v>
      </c>
      <c r="Z355">
        <v>353</v>
      </c>
      <c r="AA355">
        <v>44142.51953125</v>
      </c>
    </row>
    <row r="356" spans="1:27">
      <c r="A356">
        <v>354</v>
      </c>
      <c r="B356">
        <v>43640.5234375</v>
      </c>
      <c r="C356">
        <f t="shared" si="5"/>
        <v>21894.4765625</v>
      </c>
      <c r="D356">
        <v>354</v>
      </c>
      <c r="E356">
        <v>44120.12890625</v>
      </c>
      <c r="G356">
        <v>354</v>
      </c>
      <c r="H356">
        <v>43985.95703125</v>
      </c>
      <c r="K356">
        <v>354</v>
      </c>
      <c r="L356">
        <v>43617.08984375</v>
      </c>
      <c r="N356">
        <v>354</v>
      </c>
      <c r="O356">
        <v>43694.31640625</v>
      </c>
      <c r="Q356">
        <v>354</v>
      </c>
      <c r="R356">
        <v>44422.08984375</v>
      </c>
      <c r="T356">
        <v>354</v>
      </c>
      <c r="U356">
        <v>43445.23828125</v>
      </c>
      <c r="W356">
        <v>354</v>
      </c>
      <c r="X356">
        <v>43409.48046875</v>
      </c>
      <c r="Z356">
        <v>354</v>
      </c>
      <c r="AA356">
        <v>44141.76171875</v>
      </c>
    </row>
    <row r="357" spans="1:27">
      <c r="A357">
        <v>355</v>
      </c>
      <c r="B357">
        <v>43647.87109375</v>
      </c>
      <c r="C357">
        <f t="shared" si="5"/>
        <v>21887.12890625</v>
      </c>
      <c r="D357">
        <v>355</v>
      </c>
      <c r="E357">
        <v>44075.26171875</v>
      </c>
      <c r="G357">
        <v>355</v>
      </c>
      <c r="H357">
        <v>44009.04296875</v>
      </c>
      <c r="K357">
        <v>355</v>
      </c>
      <c r="L357">
        <v>43574.41015625</v>
      </c>
      <c r="N357">
        <v>355</v>
      </c>
      <c r="O357">
        <v>43660.7265625</v>
      </c>
      <c r="Q357">
        <v>355</v>
      </c>
      <c r="R357">
        <v>44391.63671875</v>
      </c>
      <c r="T357">
        <v>355</v>
      </c>
      <c r="U357">
        <v>43440.51953125</v>
      </c>
      <c r="W357">
        <v>355</v>
      </c>
      <c r="X357">
        <v>43452.640625</v>
      </c>
      <c r="Z357">
        <v>355</v>
      </c>
      <c r="AA357">
        <v>44127.80078125</v>
      </c>
    </row>
    <row r="358" spans="1:27">
      <c r="A358">
        <v>356</v>
      </c>
      <c r="B358">
        <v>43692.21875</v>
      </c>
      <c r="C358">
        <f t="shared" si="5"/>
        <v>21842.78125</v>
      </c>
      <c r="D358">
        <v>356</v>
      </c>
      <c r="E358">
        <v>44105.95703125</v>
      </c>
      <c r="G358">
        <v>356</v>
      </c>
      <c r="H358">
        <v>44092.73828125</v>
      </c>
      <c r="K358">
        <v>356</v>
      </c>
      <c r="L358">
        <v>43613.5</v>
      </c>
      <c r="N358">
        <v>356</v>
      </c>
      <c r="O358">
        <v>43653.046875</v>
      </c>
      <c r="Q358">
        <v>356</v>
      </c>
      <c r="R358">
        <v>44372.546875</v>
      </c>
      <c r="T358">
        <v>356</v>
      </c>
      <c r="U358">
        <v>43448.83984375</v>
      </c>
      <c r="W358">
        <v>356</v>
      </c>
      <c r="X358">
        <v>43505.76171875</v>
      </c>
      <c r="Z358">
        <v>356</v>
      </c>
      <c r="AA358">
        <v>44131.48046875</v>
      </c>
    </row>
    <row r="359" spans="1:27">
      <c r="A359">
        <v>357</v>
      </c>
      <c r="B359">
        <v>43689.82421875</v>
      </c>
      <c r="C359">
        <f t="shared" si="5"/>
        <v>21845.17578125</v>
      </c>
      <c r="D359">
        <v>357</v>
      </c>
      <c r="E359">
        <v>44113.65234375</v>
      </c>
      <c r="G359">
        <v>357</v>
      </c>
      <c r="H359">
        <v>44090.95703125</v>
      </c>
      <c r="K359">
        <v>357</v>
      </c>
      <c r="L359">
        <v>43612.18359375</v>
      </c>
      <c r="N359">
        <v>357</v>
      </c>
      <c r="O359">
        <v>43625.2265625</v>
      </c>
      <c r="Q359">
        <v>357</v>
      </c>
      <c r="R359">
        <v>44414.953125</v>
      </c>
      <c r="T359">
        <v>357</v>
      </c>
      <c r="U359">
        <v>43524</v>
      </c>
      <c r="W359">
        <v>357</v>
      </c>
      <c r="X359">
        <v>43494.51953125</v>
      </c>
      <c r="Z359">
        <v>357</v>
      </c>
      <c r="AA359">
        <v>44151.87890625</v>
      </c>
    </row>
    <row r="360" spans="1:27">
      <c r="A360">
        <v>358</v>
      </c>
      <c r="B360">
        <v>43683.43359375</v>
      </c>
      <c r="C360">
        <f t="shared" si="5"/>
        <v>21851.56640625</v>
      </c>
      <c r="D360">
        <v>358</v>
      </c>
      <c r="E360">
        <v>44084.3046875</v>
      </c>
      <c r="G360">
        <v>358</v>
      </c>
      <c r="H360">
        <v>44058.609375</v>
      </c>
      <c r="K360">
        <v>358</v>
      </c>
      <c r="L360">
        <v>43577.81640625</v>
      </c>
      <c r="N360">
        <v>358</v>
      </c>
      <c r="O360">
        <v>43611.08984375</v>
      </c>
      <c r="Q360">
        <v>358</v>
      </c>
      <c r="R360">
        <v>44417.58984375</v>
      </c>
      <c r="T360">
        <v>358</v>
      </c>
      <c r="U360">
        <v>43547.44140625</v>
      </c>
      <c r="W360">
        <v>358</v>
      </c>
      <c r="X360">
        <v>43514.51953125</v>
      </c>
      <c r="Z360">
        <v>358</v>
      </c>
      <c r="AA360">
        <v>44172.16015625</v>
      </c>
    </row>
    <row r="361" spans="1:27">
      <c r="A361">
        <v>359</v>
      </c>
      <c r="B361">
        <v>43685.87109375</v>
      </c>
      <c r="C361">
        <f t="shared" si="5"/>
        <v>21849.12890625</v>
      </c>
      <c r="D361">
        <v>359</v>
      </c>
      <c r="E361">
        <v>44082.87109375</v>
      </c>
      <c r="G361">
        <v>359</v>
      </c>
      <c r="H361">
        <v>44046.43359375</v>
      </c>
      <c r="K361">
        <v>359</v>
      </c>
      <c r="L361">
        <v>43586.36328125</v>
      </c>
      <c r="N361">
        <v>359</v>
      </c>
      <c r="O361">
        <v>43570.81640625</v>
      </c>
      <c r="Q361">
        <v>359</v>
      </c>
      <c r="R361">
        <v>44387.58984375</v>
      </c>
      <c r="T361">
        <v>359</v>
      </c>
      <c r="U361">
        <v>43551.921875</v>
      </c>
      <c r="W361">
        <v>359</v>
      </c>
      <c r="X361">
        <v>43498.078125</v>
      </c>
      <c r="Z361">
        <v>359</v>
      </c>
      <c r="AA361">
        <v>44198.55859375</v>
      </c>
    </row>
    <row r="362" spans="1:27">
      <c r="A362">
        <v>360</v>
      </c>
      <c r="B362">
        <v>43668</v>
      </c>
      <c r="C362">
        <f t="shared" si="5"/>
        <v>21867</v>
      </c>
      <c r="D362">
        <v>360</v>
      </c>
      <c r="E362">
        <v>44088.82421875</v>
      </c>
      <c r="G362">
        <v>360</v>
      </c>
      <c r="H362">
        <v>44040.34765625</v>
      </c>
      <c r="K362">
        <v>360</v>
      </c>
      <c r="L362">
        <v>43560.68359375</v>
      </c>
      <c r="N362">
        <v>360</v>
      </c>
      <c r="O362">
        <v>43571.453125</v>
      </c>
      <c r="Q362">
        <v>360</v>
      </c>
      <c r="R362">
        <v>44388.5</v>
      </c>
      <c r="T362">
        <v>360</v>
      </c>
      <c r="U362">
        <v>43586.87890625</v>
      </c>
      <c r="W362">
        <v>360</v>
      </c>
      <c r="X362">
        <v>43518.51953125</v>
      </c>
      <c r="Z362">
        <v>360</v>
      </c>
      <c r="AA362">
        <v>44282.23828125</v>
      </c>
    </row>
    <row r="363" spans="1:27">
      <c r="A363">
        <v>361</v>
      </c>
      <c r="B363">
        <v>43657.73828125</v>
      </c>
      <c r="C363">
        <f t="shared" si="5"/>
        <v>21877.26171875</v>
      </c>
      <c r="D363">
        <v>361</v>
      </c>
      <c r="E363">
        <v>44093.609375</v>
      </c>
      <c r="G363">
        <v>361</v>
      </c>
      <c r="H363">
        <v>44026.4765625</v>
      </c>
      <c r="K363">
        <v>361</v>
      </c>
      <c r="L363">
        <v>43561.453125</v>
      </c>
      <c r="N363">
        <v>361</v>
      </c>
      <c r="O363">
        <v>43594.5</v>
      </c>
      <c r="Q363">
        <v>361</v>
      </c>
      <c r="R363">
        <v>44387.046875</v>
      </c>
      <c r="T363">
        <v>361</v>
      </c>
      <c r="U363">
        <v>43567.48046875</v>
      </c>
      <c r="W363">
        <v>361</v>
      </c>
      <c r="X363">
        <v>43561.3984375</v>
      </c>
      <c r="Z363">
        <v>361</v>
      </c>
      <c r="AA363">
        <v>44361.3203125</v>
      </c>
    </row>
    <row r="364" spans="1:27">
      <c r="A364">
        <v>362</v>
      </c>
      <c r="B364">
        <v>43702.17578125</v>
      </c>
      <c r="C364">
        <f t="shared" si="5"/>
        <v>21832.82421875</v>
      </c>
      <c r="D364">
        <v>362</v>
      </c>
      <c r="E364">
        <v>44114.95703125</v>
      </c>
      <c r="G364">
        <v>362</v>
      </c>
      <c r="H364">
        <v>44049.26171875</v>
      </c>
      <c r="K364">
        <v>362</v>
      </c>
      <c r="L364">
        <v>43612.41015625</v>
      </c>
      <c r="N364">
        <v>362</v>
      </c>
      <c r="O364">
        <v>43612.18359375</v>
      </c>
      <c r="Q364">
        <v>362</v>
      </c>
      <c r="R364">
        <v>44350.68359375</v>
      </c>
      <c r="T364">
        <v>362</v>
      </c>
      <c r="U364">
        <v>43628.83984375</v>
      </c>
      <c r="W364">
        <v>362</v>
      </c>
      <c r="X364">
        <v>43589.6796875</v>
      </c>
      <c r="Z364">
        <v>362</v>
      </c>
      <c r="AA364">
        <v>44387.16015625</v>
      </c>
    </row>
    <row r="365" spans="1:27">
      <c r="A365">
        <v>363</v>
      </c>
      <c r="B365">
        <v>43645.04296875</v>
      </c>
      <c r="C365">
        <f t="shared" si="5"/>
        <v>21889.95703125</v>
      </c>
      <c r="D365">
        <v>363</v>
      </c>
      <c r="E365">
        <v>44078.34765625</v>
      </c>
      <c r="G365">
        <v>363</v>
      </c>
      <c r="H365">
        <v>43988.56640625</v>
      </c>
      <c r="K365">
        <v>363</v>
      </c>
      <c r="L365">
        <v>43645.953125</v>
      </c>
      <c r="N365">
        <v>363</v>
      </c>
      <c r="O365">
        <v>43592.31640625</v>
      </c>
      <c r="Q365">
        <v>363</v>
      </c>
      <c r="R365">
        <v>44355.81640625</v>
      </c>
      <c r="T365">
        <v>363</v>
      </c>
      <c r="U365">
        <v>43586.28125</v>
      </c>
      <c r="W365">
        <v>363</v>
      </c>
      <c r="X365">
        <v>43580.0390625</v>
      </c>
      <c r="Z365">
        <v>363</v>
      </c>
      <c r="AA365">
        <v>44413.48046875</v>
      </c>
    </row>
    <row r="366" spans="1:27">
      <c r="A366">
        <v>364</v>
      </c>
      <c r="B366">
        <v>43627.04296875</v>
      </c>
      <c r="C366">
        <f t="shared" si="5"/>
        <v>21907.95703125</v>
      </c>
      <c r="D366">
        <v>364</v>
      </c>
      <c r="E366">
        <v>44125.390625</v>
      </c>
      <c r="G366">
        <v>364</v>
      </c>
      <c r="H366">
        <v>44003.82421875</v>
      </c>
      <c r="K366">
        <v>364</v>
      </c>
      <c r="L366">
        <v>43667.86328125</v>
      </c>
      <c r="N366">
        <v>364</v>
      </c>
      <c r="O366">
        <v>43557.13671875</v>
      </c>
      <c r="Q366">
        <v>364</v>
      </c>
      <c r="R366">
        <v>44381.36328125</v>
      </c>
      <c r="T366">
        <v>364</v>
      </c>
      <c r="U366">
        <v>43609.83984375</v>
      </c>
      <c r="W366">
        <v>364</v>
      </c>
      <c r="X366">
        <v>43585.48046875</v>
      </c>
      <c r="Z366">
        <v>364</v>
      </c>
      <c r="AA366">
        <v>44471.359375</v>
      </c>
    </row>
    <row r="367" spans="1:27">
      <c r="A367">
        <v>365</v>
      </c>
      <c r="B367">
        <v>43615.3046875</v>
      </c>
      <c r="C367">
        <f t="shared" si="5"/>
        <v>21919.6953125</v>
      </c>
      <c r="D367">
        <v>365</v>
      </c>
      <c r="E367">
        <v>44129</v>
      </c>
      <c r="G367">
        <v>365</v>
      </c>
      <c r="H367">
        <v>43989.95703125</v>
      </c>
      <c r="K367">
        <v>365</v>
      </c>
      <c r="L367">
        <v>43680.453125</v>
      </c>
      <c r="N367">
        <v>365</v>
      </c>
      <c r="O367">
        <v>43551.546875</v>
      </c>
      <c r="Q367">
        <v>365</v>
      </c>
      <c r="R367">
        <v>44341.58984375</v>
      </c>
      <c r="T367">
        <v>365</v>
      </c>
      <c r="U367">
        <v>43599.359375</v>
      </c>
      <c r="W367">
        <v>365</v>
      </c>
      <c r="X367">
        <v>43622.6015625</v>
      </c>
      <c r="Z367">
        <v>365</v>
      </c>
      <c r="AA367">
        <v>44448.921875</v>
      </c>
    </row>
    <row r="368" spans="1:27">
      <c r="A368">
        <v>366</v>
      </c>
      <c r="B368">
        <v>43622.56640625</v>
      </c>
      <c r="C368">
        <f t="shared" si="5"/>
        <v>21912.43359375</v>
      </c>
      <c r="D368">
        <v>366</v>
      </c>
      <c r="E368">
        <v>44101.43359375</v>
      </c>
      <c r="G368">
        <v>366</v>
      </c>
      <c r="H368">
        <v>43959.0859375</v>
      </c>
      <c r="K368">
        <v>366</v>
      </c>
      <c r="L368">
        <v>43719.7734375</v>
      </c>
      <c r="N368">
        <v>366</v>
      </c>
      <c r="O368">
        <v>43620.41015625</v>
      </c>
      <c r="Q368">
        <v>366</v>
      </c>
      <c r="R368">
        <v>44276.5</v>
      </c>
      <c r="T368">
        <v>366</v>
      </c>
      <c r="U368">
        <v>43621.12109375</v>
      </c>
      <c r="W368">
        <v>366</v>
      </c>
      <c r="X368">
        <v>43577.6796875</v>
      </c>
      <c r="Z368">
        <v>366</v>
      </c>
      <c r="AA368">
        <v>44456.6015625</v>
      </c>
    </row>
    <row r="369" spans="1:27">
      <c r="A369">
        <v>367</v>
      </c>
      <c r="B369">
        <v>43676.95703125</v>
      </c>
      <c r="C369">
        <f t="shared" si="5"/>
        <v>21858.04296875</v>
      </c>
      <c r="D369">
        <v>367</v>
      </c>
      <c r="E369">
        <v>44162.5234375</v>
      </c>
      <c r="G369">
        <v>367</v>
      </c>
      <c r="H369">
        <v>43995.78125</v>
      </c>
      <c r="K369">
        <v>367</v>
      </c>
      <c r="L369">
        <v>43693.36328125</v>
      </c>
      <c r="N369">
        <v>367</v>
      </c>
      <c r="O369">
        <v>43633.13671875</v>
      </c>
      <c r="Q369">
        <v>367</v>
      </c>
      <c r="R369">
        <v>44200</v>
      </c>
      <c r="T369">
        <v>367</v>
      </c>
      <c r="U369">
        <v>43581.921875</v>
      </c>
      <c r="W369">
        <v>367</v>
      </c>
      <c r="X369">
        <v>43634.640625</v>
      </c>
      <c r="Z369">
        <v>367</v>
      </c>
      <c r="AA369">
        <v>44403.3984375</v>
      </c>
    </row>
    <row r="370" spans="1:27">
      <c r="A370">
        <v>368</v>
      </c>
      <c r="B370">
        <v>43563.609375</v>
      </c>
      <c r="C370">
        <f t="shared" si="5"/>
        <v>21971.390625</v>
      </c>
      <c r="D370">
        <v>368</v>
      </c>
      <c r="E370">
        <v>44054.609375</v>
      </c>
      <c r="G370">
        <v>368</v>
      </c>
      <c r="H370">
        <v>43921.390625</v>
      </c>
      <c r="K370">
        <v>368</v>
      </c>
      <c r="L370">
        <v>43653.2265625</v>
      </c>
      <c r="N370">
        <v>368</v>
      </c>
      <c r="O370">
        <v>43701.36328125</v>
      </c>
      <c r="Q370">
        <v>368</v>
      </c>
      <c r="R370">
        <v>44153.18359375</v>
      </c>
      <c r="T370">
        <v>368</v>
      </c>
      <c r="U370">
        <v>43625</v>
      </c>
      <c r="W370">
        <v>368</v>
      </c>
      <c r="X370">
        <v>43588.12109375</v>
      </c>
      <c r="Z370">
        <v>368</v>
      </c>
      <c r="AA370">
        <v>44379.55859375</v>
      </c>
    </row>
    <row r="371" spans="1:27">
      <c r="A371">
        <v>369</v>
      </c>
      <c r="B371">
        <v>43568.73828125</v>
      </c>
      <c r="C371">
        <f t="shared" si="5"/>
        <v>21966.26171875</v>
      </c>
      <c r="D371">
        <v>369</v>
      </c>
      <c r="E371">
        <v>44108.0859375</v>
      </c>
      <c r="G371">
        <v>369</v>
      </c>
      <c r="H371">
        <v>43941.17578125</v>
      </c>
      <c r="K371">
        <v>369</v>
      </c>
      <c r="L371">
        <v>43738.63671875</v>
      </c>
      <c r="N371">
        <v>369</v>
      </c>
      <c r="O371">
        <v>43705</v>
      </c>
      <c r="Q371">
        <v>369</v>
      </c>
      <c r="R371">
        <v>44167.08984375</v>
      </c>
      <c r="T371">
        <v>369</v>
      </c>
      <c r="U371">
        <v>43690.640625</v>
      </c>
      <c r="W371">
        <v>369</v>
      </c>
      <c r="X371">
        <v>43580.76171875</v>
      </c>
      <c r="Z371">
        <v>369</v>
      </c>
      <c r="AA371">
        <v>44363.921875</v>
      </c>
    </row>
    <row r="372" spans="1:27">
      <c r="A372">
        <v>370</v>
      </c>
      <c r="B372">
        <v>43576.3046875</v>
      </c>
      <c r="C372">
        <f t="shared" si="5"/>
        <v>21958.6953125</v>
      </c>
      <c r="D372">
        <v>370</v>
      </c>
      <c r="E372">
        <v>44147.9140625</v>
      </c>
      <c r="G372">
        <v>370</v>
      </c>
      <c r="H372">
        <v>43952.609375</v>
      </c>
      <c r="K372">
        <v>370</v>
      </c>
      <c r="L372">
        <v>43695.08984375</v>
      </c>
      <c r="N372">
        <v>370</v>
      </c>
      <c r="O372">
        <v>43703.2734375</v>
      </c>
      <c r="Q372">
        <v>370</v>
      </c>
      <c r="R372">
        <v>44175.68359375</v>
      </c>
      <c r="T372">
        <v>370</v>
      </c>
      <c r="U372">
        <v>43700.921875</v>
      </c>
      <c r="W372">
        <v>370</v>
      </c>
      <c r="X372">
        <v>43657.3984375</v>
      </c>
      <c r="Z372">
        <v>370</v>
      </c>
      <c r="AA372">
        <v>44385.3203125</v>
      </c>
    </row>
    <row r="373" spans="1:27">
      <c r="A373">
        <v>371</v>
      </c>
      <c r="B373">
        <v>43603.78125</v>
      </c>
      <c r="C373">
        <f t="shared" si="5"/>
        <v>21931.21875</v>
      </c>
      <c r="D373">
        <v>371</v>
      </c>
      <c r="E373">
        <v>44240.73828125</v>
      </c>
      <c r="G373">
        <v>371</v>
      </c>
      <c r="H373">
        <v>43952</v>
      </c>
      <c r="K373">
        <v>371</v>
      </c>
      <c r="L373">
        <v>43691.68359375</v>
      </c>
      <c r="N373">
        <v>371</v>
      </c>
      <c r="O373">
        <v>43694.31640625</v>
      </c>
      <c r="Q373">
        <v>371</v>
      </c>
      <c r="R373">
        <v>44227.7265625</v>
      </c>
      <c r="T373">
        <v>371</v>
      </c>
      <c r="U373">
        <v>43707.9609375</v>
      </c>
      <c r="W373">
        <v>371</v>
      </c>
      <c r="X373">
        <v>43640.55859375</v>
      </c>
      <c r="Z373">
        <v>371</v>
      </c>
      <c r="AA373">
        <v>44336.3203125</v>
      </c>
    </row>
    <row r="374" spans="1:27">
      <c r="A374">
        <v>372</v>
      </c>
      <c r="B374">
        <v>43657.5234375</v>
      </c>
      <c r="C374">
        <f t="shared" si="5"/>
        <v>21877.4765625</v>
      </c>
      <c r="D374">
        <v>372</v>
      </c>
      <c r="E374">
        <v>44195.56640625</v>
      </c>
      <c r="G374">
        <v>372</v>
      </c>
      <c r="H374">
        <v>43934.65234375</v>
      </c>
      <c r="K374">
        <v>372</v>
      </c>
      <c r="L374">
        <v>43642.7734375</v>
      </c>
      <c r="N374">
        <v>372</v>
      </c>
      <c r="O374">
        <v>43665.13671875</v>
      </c>
      <c r="Q374">
        <v>372</v>
      </c>
      <c r="R374">
        <v>44323.68359375</v>
      </c>
      <c r="T374">
        <v>372</v>
      </c>
      <c r="U374">
        <v>43701.16015625</v>
      </c>
      <c r="W374">
        <v>372</v>
      </c>
      <c r="X374">
        <v>43679.6015625</v>
      </c>
      <c r="Z374">
        <v>372</v>
      </c>
      <c r="AA374">
        <v>44342.3203125</v>
      </c>
    </row>
    <row r="375" spans="1:27">
      <c r="A375">
        <v>373</v>
      </c>
      <c r="B375">
        <v>43660.56640625</v>
      </c>
      <c r="C375">
        <f t="shared" si="5"/>
        <v>21874.43359375</v>
      </c>
      <c r="D375">
        <v>373</v>
      </c>
      <c r="E375">
        <v>44153.609375</v>
      </c>
      <c r="G375">
        <v>373</v>
      </c>
      <c r="H375">
        <v>43922.34765625</v>
      </c>
      <c r="K375">
        <v>373</v>
      </c>
      <c r="L375">
        <v>43696.5</v>
      </c>
      <c r="N375">
        <v>373</v>
      </c>
      <c r="O375">
        <v>43655.08984375</v>
      </c>
      <c r="Q375">
        <v>373</v>
      </c>
      <c r="R375">
        <v>44360.13671875</v>
      </c>
      <c r="T375">
        <v>373</v>
      </c>
      <c r="U375">
        <v>43696.23828125</v>
      </c>
      <c r="W375">
        <v>373</v>
      </c>
      <c r="X375">
        <v>43623.9609375</v>
      </c>
      <c r="Z375">
        <v>373</v>
      </c>
      <c r="AA375">
        <v>44350.71875</v>
      </c>
    </row>
    <row r="376" spans="1:27">
      <c r="A376">
        <v>374</v>
      </c>
      <c r="B376">
        <v>43638.5234375</v>
      </c>
      <c r="C376">
        <f t="shared" si="5"/>
        <v>21896.4765625</v>
      </c>
      <c r="D376">
        <v>374</v>
      </c>
      <c r="E376">
        <v>44148.609375</v>
      </c>
      <c r="G376">
        <v>374</v>
      </c>
      <c r="H376">
        <v>43901.9140625</v>
      </c>
      <c r="K376">
        <v>374</v>
      </c>
      <c r="L376">
        <v>43697.2734375</v>
      </c>
      <c r="N376">
        <v>374</v>
      </c>
      <c r="O376">
        <v>43716.68359375</v>
      </c>
      <c r="Q376">
        <v>374</v>
      </c>
      <c r="R376">
        <v>44349.63671875</v>
      </c>
      <c r="T376">
        <v>374</v>
      </c>
      <c r="U376">
        <v>43653.078125</v>
      </c>
      <c r="W376">
        <v>374</v>
      </c>
      <c r="X376">
        <v>43659.3203125</v>
      </c>
      <c r="Z376">
        <v>374</v>
      </c>
      <c r="AA376">
        <v>44345.16015625</v>
      </c>
    </row>
    <row r="377" spans="1:27">
      <c r="A377">
        <v>375</v>
      </c>
      <c r="B377">
        <v>43646.56640625</v>
      </c>
      <c r="C377">
        <f t="shared" si="5"/>
        <v>21888.43359375</v>
      </c>
      <c r="D377">
        <v>375</v>
      </c>
      <c r="E377">
        <v>44149.56640625</v>
      </c>
      <c r="G377">
        <v>375</v>
      </c>
      <c r="H377">
        <v>43866.0859375</v>
      </c>
      <c r="K377">
        <v>375</v>
      </c>
      <c r="L377">
        <v>43689.86328125</v>
      </c>
      <c r="N377">
        <v>375</v>
      </c>
      <c r="O377">
        <v>43694.7265625</v>
      </c>
      <c r="Q377">
        <v>375</v>
      </c>
      <c r="R377">
        <v>44341.2734375</v>
      </c>
      <c r="T377">
        <v>375</v>
      </c>
      <c r="U377">
        <v>43620.71875</v>
      </c>
      <c r="W377">
        <v>375</v>
      </c>
      <c r="X377">
        <v>43612.16015625</v>
      </c>
      <c r="Z377">
        <v>375</v>
      </c>
      <c r="AA377">
        <v>44335.87890625</v>
      </c>
    </row>
    <row r="378" spans="1:27">
      <c r="A378">
        <v>376</v>
      </c>
      <c r="B378">
        <v>43670.78125</v>
      </c>
      <c r="C378">
        <f t="shared" si="5"/>
        <v>21864.21875</v>
      </c>
      <c r="D378">
        <v>376</v>
      </c>
      <c r="E378">
        <v>44157.73828125</v>
      </c>
      <c r="G378">
        <v>376</v>
      </c>
      <c r="H378">
        <v>43841.26171875</v>
      </c>
      <c r="K378">
        <v>376</v>
      </c>
      <c r="L378">
        <v>43701.953125</v>
      </c>
      <c r="N378">
        <v>376</v>
      </c>
      <c r="O378">
        <v>43730</v>
      </c>
      <c r="Q378">
        <v>376</v>
      </c>
      <c r="R378">
        <v>44334.91015625</v>
      </c>
      <c r="T378">
        <v>376</v>
      </c>
      <c r="U378">
        <v>43586.19921875</v>
      </c>
      <c r="W378">
        <v>376</v>
      </c>
      <c r="X378">
        <v>43609.51953125</v>
      </c>
      <c r="Z378">
        <v>376</v>
      </c>
      <c r="AA378">
        <v>44335.48046875</v>
      </c>
    </row>
    <row r="379" spans="1:27">
      <c r="A379">
        <v>377</v>
      </c>
      <c r="B379">
        <v>43668.65234375</v>
      </c>
      <c r="C379">
        <f t="shared" si="5"/>
        <v>21866.34765625</v>
      </c>
      <c r="D379">
        <v>377</v>
      </c>
      <c r="E379">
        <v>44155.390625</v>
      </c>
      <c r="G379">
        <v>377</v>
      </c>
      <c r="H379">
        <v>43862.6953125</v>
      </c>
      <c r="K379">
        <v>377</v>
      </c>
      <c r="L379">
        <v>43703.81640625</v>
      </c>
      <c r="N379">
        <v>377</v>
      </c>
      <c r="O379">
        <v>43744.81640625</v>
      </c>
      <c r="Q379">
        <v>377</v>
      </c>
      <c r="R379">
        <v>44334.953125</v>
      </c>
      <c r="T379">
        <v>377</v>
      </c>
      <c r="U379">
        <v>43567.23828125</v>
      </c>
      <c r="W379">
        <v>377</v>
      </c>
      <c r="X379">
        <v>43605.83984375</v>
      </c>
      <c r="Z379">
        <v>377</v>
      </c>
      <c r="AA379">
        <v>44281.6015625</v>
      </c>
    </row>
    <row r="380" spans="1:27">
      <c r="A380">
        <v>378</v>
      </c>
      <c r="B380">
        <v>43651.6953125</v>
      </c>
      <c r="C380">
        <f t="shared" si="5"/>
        <v>21883.3046875</v>
      </c>
      <c r="D380">
        <v>378</v>
      </c>
      <c r="E380">
        <v>44129.78125</v>
      </c>
      <c r="G380">
        <v>378</v>
      </c>
      <c r="H380">
        <v>43906.21875</v>
      </c>
      <c r="K380">
        <v>378</v>
      </c>
      <c r="L380">
        <v>43667.953125</v>
      </c>
      <c r="N380">
        <v>378</v>
      </c>
      <c r="O380">
        <v>43703.41015625</v>
      </c>
      <c r="Q380">
        <v>378</v>
      </c>
      <c r="R380">
        <v>44375.68359375</v>
      </c>
      <c r="T380">
        <v>378</v>
      </c>
      <c r="U380">
        <v>43563.76171875</v>
      </c>
      <c r="W380">
        <v>378</v>
      </c>
      <c r="X380">
        <v>43598.0390625</v>
      </c>
      <c r="Z380">
        <v>378</v>
      </c>
      <c r="AA380">
        <v>44278.51953125</v>
      </c>
    </row>
    <row r="381" spans="1:27">
      <c r="A381">
        <v>379</v>
      </c>
      <c r="B381">
        <v>43693.17578125</v>
      </c>
      <c r="C381">
        <f t="shared" si="5"/>
        <v>21841.82421875</v>
      </c>
      <c r="D381">
        <v>379</v>
      </c>
      <c r="E381">
        <v>44173.82421875</v>
      </c>
      <c r="G381">
        <v>379</v>
      </c>
      <c r="H381">
        <v>43892.04296875</v>
      </c>
      <c r="K381">
        <v>379</v>
      </c>
      <c r="L381">
        <v>43681.046875</v>
      </c>
      <c r="N381">
        <v>379</v>
      </c>
      <c r="O381">
        <v>43756.453125</v>
      </c>
      <c r="Q381">
        <v>379</v>
      </c>
      <c r="R381">
        <v>44415.2734375</v>
      </c>
      <c r="T381">
        <v>379</v>
      </c>
      <c r="U381">
        <v>43567.921875</v>
      </c>
      <c r="W381">
        <v>379</v>
      </c>
      <c r="X381">
        <v>43525.16015625</v>
      </c>
      <c r="Z381">
        <v>379</v>
      </c>
      <c r="AA381">
        <v>44303.9609375</v>
      </c>
    </row>
    <row r="382" spans="1:27">
      <c r="A382">
        <v>380</v>
      </c>
      <c r="B382">
        <v>43655.4765625</v>
      </c>
      <c r="C382">
        <f t="shared" si="5"/>
        <v>21879.5234375</v>
      </c>
      <c r="D382">
        <v>380</v>
      </c>
      <c r="E382">
        <v>44188.56640625</v>
      </c>
      <c r="G382">
        <v>380</v>
      </c>
      <c r="H382">
        <v>43858.95703125</v>
      </c>
      <c r="K382">
        <v>380</v>
      </c>
      <c r="L382">
        <v>43716.7265625</v>
      </c>
      <c r="N382">
        <v>380</v>
      </c>
      <c r="O382">
        <v>43782.5</v>
      </c>
      <c r="Q382">
        <v>380</v>
      </c>
      <c r="R382">
        <v>44390.13671875</v>
      </c>
      <c r="T382">
        <v>380</v>
      </c>
      <c r="U382">
        <v>43557.3203125</v>
      </c>
      <c r="W382">
        <v>380</v>
      </c>
      <c r="X382">
        <v>43502.48046875</v>
      </c>
      <c r="Z382">
        <v>380</v>
      </c>
      <c r="AA382">
        <v>44285.359375</v>
      </c>
    </row>
    <row r="383" spans="1:27">
      <c r="A383">
        <v>381</v>
      </c>
      <c r="B383">
        <v>43652.609375</v>
      </c>
      <c r="C383">
        <f t="shared" si="5"/>
        <v>21882.390625</v>
      </c>
      <c r="D383">
        <v>381</v>
      </c>
      <c r="E383">
        <v>44199.21875</v>
      </c>
      <c r="G383">
        <v>381</v>
      </c>
      <c r="H383">
        <v>43853.390625</v>
      </c>
      <c r="K383">
        <v>381</v>
      </c>
      <c r="L383">
        <v>43741.91015625</v>
      </c>
      <c r="N383">
        <v>381</v>
      </c>
      <c r="O383">
        <v>43770.63671875</v>
      </c>
      <c r="Q383">
        <v>381</v>
      </c>
      <c r="R383">
        <v>44426.13671875</v>
      </c>
      <c r="T383">
        <v>381</v>
      </c>
      <c r="U383">
        <v>43519.87890625</v>
      </c>
      <c r="W383">
        <v>381</v>
      </c>
      <c r="X383">
        <v>43522.640625</v>
      </c>
      <c r="Z383">
        <v>381</v>
      </c>
      <c r="AA383">
        <v>44240.55859375</v>
      </c>
    </row>
    <row r="384" spans="1:27">
      <c r="A384">
        <v>382</v>
      </c>
      <c r="B384">
        <v>43677.609375</v>
      </c>
      <c r="C384">
        <f t="shared" si="5"/>
        <v>21857.390625</v>
      </c>
      <c r="D384">
        <v>382</v>
      </c>
      <c r="E384">
        <v>44209.12890625</v>
      </c>
      <c r="G384">
        <v>382</v>
      </c>
      <c r="H384">
        <v>43855.12890625</v>
      </c>
      <c r="K384">
        <v>382</v>
      </c>
      <c r="L384">
        <v>43778.5</v>
      </c>
      <c r="N384">
        <v>382</v>
      </c>
      <c r="O384">
        <v>43723.13671875</v>
      </c>
      <c r="Q384">
        <v>382</v>
      </c>
      <c r="R384">
        <v>44392.68359375</v>
      </c>
      <c r="T384">
        <v>382</v>
      </c>
      <c r="U384">
        <v>43540.3203125</v>
      </c>
      <c r="W384">
        <v>382</v>
      </c>
      <c r="X384">
        <v>43558.19921875</v>
      </c>
      <c r="Z384">
        <v>382</v>
      </c>
      <c r="AA384">
        <v>44157.48046875</v>
      </c>
    </row>
    <row r="385" spans="1:27">
      <c r="A385">
        <v>383</v>
      </c>
      <c r="B385">
        <v>43671.21875</v>
      </c>
      <c r="C385">
        <f t="shared" si="5"/>
        <v>21863.78125</v>
      </c>
      <c r="D385">
        <v>383</v>
      </c>
      <c r="E385">
        <v>44197.65234375</v>
      </c>
      <c r="G385">
        <v>383</v>
      </c>
      <c r="H385">
        <v>43892.04296875</v>
      </c>
      <c r="K385">
        <v>383</v>
      </c>
      <c r="L385">
        <v>43700.86328125</v>
      </c>
      <c r="N385">
        <v>383</v>
      </c>
      <c r="O385">
        <v>43739.953125</v>
      </c>
      <c r="Q385">
        <v>383</v>
      </c>
      <c r="R385">
        <v>44377.2265625</v>
      </c>
      <c r="T385">
        <v>383</v>
      </c>
      <c r="U385">
        <v>43564.71875</v>
      </c>
      <c r="W385">
        <v>383</v>
      </c>
      <c r="X385">
        <v>43567.19921875</v>
      </c>
      <c r="Z385">
        <v>383</v>
      </c>
      <c r="AA385">
        <v>44086</v>
      </c>
    </row>
    <row r="386" spans="1:27">
      <c r="A386">
        <v>384</v>
      </c>
      <c r="B386">
        <v>43700.78125</v>
      </c>
      <c r="C386">
        <f t="shared" si="5"/>
        <v>21834.21875</v>
      </c>
      <c r="D386">
        <v>384</v>
      </c>
      <c r="E386">
        <v>44236.21875</v>
      </c>
      <c r="G386">
        <v>384</v>
      </c>
      <c r="H386">
        <v>43906.9140625</v>
      </c>
      <c r="K386">
        <v>384</v>
      </c>
      <c r="L386">
        <v>43657.68359375</v>
      </c>
      <c r="N386">
        <v>384</v>
      </c>
      <c r="O386">
        <v>43759.7734375</v>
      </c>
      <c r="Q386">
        <v>384</v>
      </c>
      <c r="R386">
        <v>44355.58984375</v>
      </c>
      <c r="T386">
        <v>384</v>
      </c>
      <c r="U386">
        <v>43561.23828125</v>
      </c>
      <c r="W386">
        <v>384</v>
      </c>
      <c r="X386">
        <v>43547.0390625</v>
      </c>
      <c r="Z386">
        <v>384</v>
      </c>
      <c r="AA386">
        <v>44143.48046875</v>
      </c>
    </row>
    <row r="387" spans="1:27">
      <c r="A387">
        <v>385</v>
      </c>
      <c r="B387">
        <v>43628.6953125</v>
      </c>
      <c r="C387">
        <f t="shared" ref="C387:C450" si="6">65535-B387</f>
        <v>21906.3046875</v>
      </c>
      <c r="D387">
        <v>385</v>
      </c>
      <c r="E387">
        <v>44211.21875</v>
      </c>
      <c r="G387">
        <v>385</v>
      </c>
      <c r="H387">
        <v>43894.65234375</v>
      </c>
      <c r="K387">
        <v>385</v>
      </c>
      <c r="L387">
        <v>43650.546875</v>
      </c>
      <c r="N387">
        <v>385</v>
      </c>
      <c r="O387">
        <v>43702</v>
      </c>
      <c r="Q387">
        <v>385</v>
      </c>
      <c r="R387">
        <v>44300.453125</v>
      </c>
      <c r="T387">
        <v>385</v>
      </c>
      <c r="U387">
        <v>43571.0390625</v>
      </c>
      <c r="W387">
        <v>385</v>
      </c>
      <c r="X387">
        <v>43523.28125</v>
      </c>
      <c r="Z387">
        <v>385</v>
      </c>
      <c r="AA387">
        <v>44152.6796875</v>
      </c>
    </row>
    <row r="388" spans="1:27">
      <c r="A388">
        <v>386</v>
      </c>
      <c r="B388">
        <v>43558.43359375</v>
      </c>
      <c r="C388">
        <f t="shared" si="6"/>
        <v>21976.56640625</v>
      </c>
      <c r="D388">
        <v>386</v>
      </c>
      <c r="E388">
        <v>44090.609375</v>
      </c>
      <c r="G388">
        <v>386</v>
      </c>
      <c r="H388">
        <v>43902.3046875</v>
      </c>
      <c r="K388">
        <v>386</v>
      </c>
      <c r="L388">
        <v>43646.953125</v>
      </c>
      <c r="N388">
        <v>386</v>
      </c>
      <c r="O388">
        <v>43642.5</v>
      </c>
      <c r="Q388">
        <v>386</v>
      </c>
      <c r="R388">
        <v>44295.7734375</v>
      </c>
      <c r="T388">
        <v>386</v>
      </c>
      <c r="U388">
        <v>43627.55859375</v>
      </c>
      <c r="W388">
        <v>386</v>
      </c>
      <c r="X388">
        <v>43526.51953125</v>
      </c>
      <c r="Z388">
        <v>386</v>
      </c>
      <c r="AA388">
        <v>44215.19921875</v>
      </c>
    </row>
    <row r="389" spans="1:27">
      <c r="A389">
        <v>387</v>
      </c>
      <c r="B389">
        <v>43647.56640625</v>
      </c>
      <c r="C389">
        <f t="shared" si="6"/>
        <v>21887.43359375</v>
      </c>
      <c r="D389">
        <v>387</v>
      </c>
      <c r="E389">
        <v>44141.9140625</v>
      </c>
      <c r="G389">
        <v>387</v>
      </c>
      <c r="H389">
        <v>43867.43359375</v>
      </c>
      <c r="K389">
        <v>387</v>
      </c>
      <c r="L389">
        <v>43622.63671875</v>
      </c>
      <c r="N389">
        <v>387</v>
      </c>
      <c r="O389">
        <v>43608.58984375</v>
      </c>
      <c r="Q389">
        <v>387</v>
      </c>
      <c r="R389">
        <v>44272.31640625</v>
      </c>
      <c r="T389">
        <v>387</v>
      </c>
      <c r="U389">
        <v>43644.0390625</v>
      </c>
      <c r="W389">
        <v>387</v>
      </c>
      <c r="X389">
        <v>43569.48046875</v>
      </c>
      <c r="Z389">
        <v>387</v>
      </c>
      <c r="AA389">
        <v>44275.19921875</v>
      </c>
    </row>
    <row r="390" spans="1:27">
      <c r="A390">
        <v>388</v>
      </c>
      <c r="B390">
        <v>43667.56640625</v>
      </c>
      <c r="C390">
        <f t="shared" si="6"/>
        <v>21867.43359375</v>
      </c>
      <c r="D390">
        <v>388</v>
      </c>
      <c r="E390">
        <v>44188.78125</v>
      </c>
      <c r="G390">
        <v>388</v>
      </c>
      <c r="H390">
        <v>43868.12890625</v>
      </c>
      <c r="K390">
        <v>388</v>
      </c>
      <c r="L390">
        <v>43641.5</v>
      </c>
      <c r="N390">
        <v>388</v>
      </c>
      <c r="O390">
        <v>43649.2734375</v>
      </c>
      <c r="Q390">
        <v>388</v>
      </c>
      <c r="R390">
        <v>44301.86328125</v>
      </c>
      <c r="T390">
        <v>388</v>
      </c>
      <c r="U390">
        <v>43645.921875</v>
      </c>
      <c r="W390">
        <v>388</v>
      </c>
      <c r="X390">
        <v>43581.12109375</v>
      </c>
      <c r="Z390">
        <v>388</v>
      </c>
      <c r="AA390">
        <v>44323.359375</v>
      </c>
    </row>
    <row r="391" spans="1:27">
      <c r="A391">
        <v>389</v>
      </c>
      <c r="B391">
        <v>43668.4765625</v>
      </c>
      <c r="C391">
        <f t="shared" si="6"/>
        <v>21866.5234375</v>
      </c>
      <c r="D391">
        <v>389</v>
      </c>
      <c r="E391">
        <v>44226.9140625</v>
      </c>
      <c r="G391">
        <v>389</v>
      </c>
      <c r="H391">
        <v>43870</v>
      </c>
      <c r="K391">
        <v>389</v>
      </c>
      <c r="L391">
        <v>43598.953125</v>
      </c>
      <c r="N391">
        <v>389</v>
      </c>
      <c r="O391">
        <v>43735.453125</v>
      </c>
      <c r="Q391">
        <v>389</v>
      </c>
      <c r="R391">
        <v>44335.5</v>
      </c>
      <c r="T391">
        <v>389</v>
      </c>
      <c r="U391">
        <v>43654.640625</v>
      </c>
      <c r="W391">
        <v>389</v>
      </c>
      <c r="X391">
        <v>43648.51953125</v>
      </c>
      <c r="Z391">
        <v>389</v>
      </c>
      <c r="AA391">
        <v>44328.921875</v>
      </c>
    </row>
    <row r="392" spans="1:27">
      <c r="A392">
        <v>390</v>
      </c>
      <c r="B392">
        <v>43591.3046875</v>
      </c>
      <c r="C392">
        <f t="shared" si="6"/>
        <v>21943.6953125</v>
      </c>
      <c r="D392">
        <v>390</v>
      </c>
      <c r="E392">
        <v>44190.6953125</v>
      </c>
      <c r="G392">
        <v>390</v>
      </c>
      <c r="H392">
        <v>43931.87109375</v>
      </c>
      <c r="K392">
        <v>390</v>
      </c>
      <c r="L392">
        <v>43633.08984375</v>
      </c>
      <c r="N392">
        <v>390</v>
      </c>
      <c r="O392">
        <v>43804.7265625</v>
      </c>
      <c r="Q392">
        <v>390</v>
      </c>
      <c r="R392">
        <v>44336.31640625</v>
      </c>
      <c r="T392">
        <v>390</v>
      </c>
      <c r="U392">
        <v>43650.19921875</v>
      </c>
      <c r="W392">
        <v>390</v>
      </c>
      <c r="X392">
        <v>43661.55859375</v>
      </c>
      <c r="Z392">
        <v>390</v>
      </c>
      <c r="AA392">
        <v>44290.80078125</v>
      </c>
    </row>
    <row r="393" spans="1:27">
      <c r="A393">
        <v>391</v>
      </c>
      <c r="B393">
        <v>43623.12890625</v>
      </c>
      <c r="C393">
        <f t="shared" si="6"/>
        <v>21911.87109375</v>
      </c>
      <c r="D393">
        <v>391</v>
      </c>
      <c r="E393">
        <v>44203.609375</v>
      </c>
      <c r="G393">
        <v>391</v>
      </c>
      <c r="H393">
        <v>44018.9140625</v>
      </c>
      <c r="K393">
        <v>391</v>
      </c>
      <c r="L393">
        <v>43650.91015625</v>
      </c>
      <c r="N393">
        <v>391</v>
      </c>
      <c r="O393">
        <v>43833.7734375</v>
      </c>
      <c r="Q393">
        <v>391</v>
      </c>
      <c r="R393">
        <v>44325.63671875</v>
      </c>
      <c r="T393">
        <v>391</v>
      </c>
      <c r="U393">
        <v>43656.80078125</v>
      </c>
      <c r="W393">
        <v>391</v>
      </c>
      <c r="X393">
        <v>43666.16015625</v>
      </c>
      <c r="Z393">
        <v>391</v>
      </c>
      <c r="AA393">
        <v>44276.55859375</v>
      </c>
    </row>
    <row r="394" spans="1:27">
      <c r="A394">
        <v>392</v>
      </c>
      <c r="B394">
        <v>43633.17578125</v>
      </c>
      <c r="C394">
        <f t="shared" si="6"/>
        <v>21901.82421875</v>
      </c>
      <c r="D394">
        <v>392</v>
      </c>
      <c r="E394">
        <v>44243.21875</v>
      </c>
      <c r="G394">
        <v>392</v>
      </c>
      <c r="H394">
        <v>43979.04296875</v>
      </c>
      <c r="K394">
        <v>392</v>
      </c>
      <c r="L394">
        <v>43611.63671875</v>
      </c>
      <c r="N394">
        <v>392</v>
      </c>
      <c r="O394">
        <v>43818.5</v>
      </c>
      <c r="Q394">
        <v>392</v>
      </c>
      <c r="R394">
        <v>44337.046875</v>
      </c>
      <c r="T394">
        <v>392</v>
      </c>
      <c r="U394">
        <v>43685.640625</v>
      </c>
      <c r="W394">
        <v>392</v>
      </c>
      <c r="X394">
        <v>43659.921875</v>
      </c>
      <c r="Z394">
        <v>392</v>
      </c>
      <c r="AA394">
        <v>44275.6796875</v>
      </c>
    </row>
    <row r="395" spans="1:27">
      <c r="A395">
        <v>393</v>
      </c>
      <c r="B395">
        <v>43644.12890625</v>
      </c>
      <c r="C395">
        <f t="shared" si="6"/>
        <v>21890.87109375</v>
      </c>
      <c r="D395">
        <v>393</v>
      </c>
      <c r="E395">
        <v>44297.95703125</v>
      </c>
      <c r="G395">
        <v>393</v>
      </c>
      <c r="H395">
        <v>43903.17578125</v>
      </c>
      <c r="K395">
        <v>393</v>
      </c>
      <c r="L395">
        <v>43663.91015625</v>
      </c>
      <c r="N395">
        <v>393</v>
      </c>
      <c r="O395">
        <v>43832.2734375</v>
      </c>
      <c r="Q395">
        <v>393</v>
      </c>
      <c r="R395">
        <v>44305.546875</v>
      </c>
      <c r="T395">
        <v>393</v>
      </c>
      <c r="U395">
        <v>43649.80078125</v>
      </c>
      <c r="W395">
        <v>393</v>
      </c>
      <c r="X395">
        <v>43651.6015625</v>
      </c>
      <c r="Z395">
        <v>393</v>
      </c>
      <c r="AA395">
        <v>44307</v>
      </c>
    </row>
    <row r="396" spans="1:27">
      <c r="A396">
        <v>394</v>
      </c>
      <c r="B396">
        <v>43650.4765625</v>
      </c>
      <c r="C396">
        <f t="shared" si="6"/>
        <v>21884.5234375</v>
      </c>
      <c r="D396">
        <v>394</v>
      </c>
      <c r="E396">
        <v>44234</v>
      </c>
      <c r="G396">
        <v>394</v>
      </c>
      <c r="H396">
        <v>43947.390625</v>
      </c>
      <c r="K396">
        <v>394</v>
      </c>
      <c r="L396">
        <v>43703.13671875</v>
      </c>
      <c r="N396">
        <v>394</v>
      </c>
      <c r="O396">
        <v>43802.31640625</v>
      </c>
      <c r="Q396">
        <v>394</v>
      </c>
      <c r="R396">
        <v>44303.046875</v>
      </c>
      <c r="T396">
        <v>394</v>
      </c>
      <c r="U396">
        <v>43598.12109375</v>
      </c>
      <c r="W396">
        <v>394</v>
      </c>
      <c r="X396">
        <v>43647.23828125</v>
      </c>
      <c r="Z396">
        <v>394</v>
      </c>
      <c r="AA396">
        <v>44351.80078125</v>
      </c>
    </row>
    <row r="397" spans="1:27">
      <c r="A397">
        <v>395</v>
      </c>
      <c r="B397">
        <v>43687.34765625</v>
      </c>
      <c r="C397">
        <f t="shared" si="6"/>
        <v>21847.65234375</v>
      </c>
      <c r="D397">
        <v>395</v>
      </c>
      <c r="E397">
        <v>44315.82421875</v>
      </c>
      <c r="G397">
        <v>395</v>
      </c>
      <c r="H397">
        <v>43865.4765625</v>
      </c>
      <c r="K397">
        <v>395</v>
      </c>
      <c r="L397">
        <v>43639.2265625</v>
      </c>
      <c r="N397">
        <v>395</v>
      </c>
      <c r="O397">
        <v>43740.18359375</v>
      </c>
      <c r="Q397">
        <v>395</v>
      </c>
      <c r="R397">
        <v>44303.91015625</v>
      </c>
      <c r="T397">
        <v>395</v>
      </c>
      <c r="U397">
        <v>43621.9609375</v>
      </c>
      <c r="W397">
        <v>395</v>
      </c>
      <c r="X397">
        <v>43685.640625</v>
      </c>
      <c r="Z397">
        <v>395</v>
      </c>
      <c r="AA397">
        <v>44329</v>
      </c>
    </row>
    <row r="398" spans="1:27">
      <c r="A398">
        <v>396</v>
      </c>
      <c r="B398">
        <v>43660.4765625</v>
      </c>
      <c r="C398">
        <f t="shared" si="6"/>
        <v>21874.5234375</v>
      </c>
      <c r="D398">
        <v>396</v>
      </c>
      <c r="E398">
        <v>44216.73828125</v>
      </c>
      <c r="G398">
        <v>396</v>
      </c>
      <c r="H398">
        <v>43830.21875</v>
      </c>
      <c r="K398">
        <v>396</v>
      </c>
      <c r="L398">
        <v>43663.68359375</v>
      </c>
      <c r="N398">
        <v>396</v>
      </c>
      <c r="O398">
        <v>43697.5</v>
      </c>
      <c r="Q398">
        <v>396</v>
      </c>
      <c r="R398">
        <v>44297.7265625</v>
      </c>
      <c r="T398">
        <v>396</v>
      </c>
      <c r="U398">
        <v>43645.55859375</v>
      </c>
      <c r="W398">
        <v>396</v>
      </c>
      <c r="X398">
        <v>43692.44140625</v>
      </c>
      <c r="Z398">
        <v>396</v>
      </c>
      <c r="AA398">
        <v>44385.87890625</v>
      </c>
    </row>
    <row r="399" spans="1:27">
      <c r="A399">
        <v>397</v>
      </c>
      <c r="B399">
        <v>43686.6953125</v>
      </c>
      <c r="C399">
        <f t="shared" si="6"/>
        <v>21848.3046875</v>
      </c>
      <c r="D399">
        <v>397</v>
      </c>
      <c r="E399">
        <v>44313.82421875</v>
      </c>
      <c r="G399">
        <v>397</v>
      </c>
      <c r="H399">
        <v>44025</v>
      </c>
      <c r="K399">
        <v>397</v>
      </c>
      <c r="L399">
        <v>43587.13671875</v>
      </c>
      <c r="N399">
        <v>397</v>
      </c>
      <c r="O399">
        <v>43679.41015625</v>
      </c>
      <c r="Q399">
        <v>397</v>
      </c>
      <c r="R399">
        <v>44303.046875</v>
      </c>
      <c r="T399">
        <v>397</v>
      </c>
      <c r="U399">
        <v>43688.3984375</v>
      </c>
      <c r="W399">
        <v>397</v>
      </c>
      <c r="X399">
        <v>43672.55859375</v>
      </c>
      <c r="Z399">
        <v>397</v>
      </c>
      <c r="AA399">
        <v>44349.71875</v>
      </c>
    </row>
    <row r="400" spans="1:27">
      <c r="A400">
        <v>398</v>
      </c>
      <c r="B400">
        <v>43731.56640625</v>
      </c>
      <c r="C400">
        <f t="shared" si="6"/>
        <v>21803.43359375</v>
      </c>
      <c r="D400">
        <v>398</v>
      </c>
      <c r="E400">
        <v>44334.65234375</v>
      </c>
      <c r="G400">
        <v>398</v>
      </c>
      <c r="H400">
        <v>44091.609375</v>
      </c>
      <c r="K400">
        <v>398</v>
      </c>
      <c r="L400">
        <v>43560.41015625</v>
      </c>
      <c r="N400">
        <v>398</v>
      </c>
      <c r="O400">
        <v>43714.31640625</v>
      </c>
      <c r="Q400">
        <v>398</v>
      </c>
      <c r="R400">
        <v>44296.453125</v>
      </c>
      <c r="T400">
        <v>398</v>
      </c>
      <c r="U400">
        <v>43660.23828125</v>
      </c>
      <c r="W400">
        <v>398</v>
      </c>
      <c r="X400">
        <v>43712.0390625</v>
      </c>
      <c r="Z400">
        <v>398</v>
      </c>
      <c r="AA400">
        <v>44322.0390625</v>
      </c>
    </row>
    <row r="401" spans="1:27">
      <c r="A401">
        <v>399</v>
      </c>
      <c r="B401">
        <v>43693.6953125</v>
      </c>
      <c r="C401">
        <f t="shared" si="6"/>
        <v>21841.3046875</v>
      </c>
      <c r="D401">
        <v>399</v>
      </c>
      <c r="E401">
        <v>44315.56640625</v>
      </c>
      <c r="G401">
        <v>399</v>
      </c>
      <c r="H401">
        <v>43928.9140625</v>
      </c>
      <c r="K401">
        <v>399</v>
      </c>
      <c r="L401">
        <v>43486.31640625</v>
      </c>
      <c r="N401">
        <v>399</v>
      </c>
      <c r="O401">
        <v>43738.31640625</v>
      </c>
      <c r="Q401">
        <v>399</v>
      </c>
      <c r="R401">
        <v>44239.5</v>
      </c>
      <c r="T401">
        <v>399</v>
      </c>
      <c r="U401">
        <v>43642.3984375</v>
      </c>
      <c r="W401">
        <v>399</v>
      </c>
      <c r="X401">
        <v>43694.921875</v>
      </c>
      <c r="Z401">
        <v>399</v>
      </c>
      <c r="AA401">
        <v>44303.23828125</v>
      </c>
    </row>
    <row r="402" spans="1:27">
      <c r="A402">
        <v>400</v>
      </c>
      <c r="B402">
        <v>43679.82421875</v>
      </c>
      <c r="C402">
        <f t="shared" si="6"/>
        <v>21855.17578125</v>
      </c>
      <c r="D402">
        <v>400</v>
      </c>
      <c r="E402">
        <v>44328.5234375</v>
      </c>
      <c r="G402">
        <v>400</v>
      </c>
      <c r="H402">
        <v>43961.82421875</v>
      </c>
      <c r="K402">
        <v>400</v>
      </c>
      <c r="L402">
        <v>43453.86328125</v>
      </c>
      <c r="N402">
        <v>400</v>
      </c>
      <c r="O402">
        <v>43758.91015625</v>
      </c>
      <c r="Q402">
        <v>400</v>
      </c>
      <c r="R402">
        <v>44284</v>
      </c>
      <c r="T402">
        <v>400</v>
      </c>
      <c r="U402">
        <v>43666.71875</v>
      </c>
      <c r="W402">
        <v>400</v>
      </c>
      <c r="X402">
        <v>43743.51953125</v>
      </c>
      <c r="Z402">
        <v>400</v>
      </c>
      <c r="AA402">
        <v>44254.51953125</v>
      </c>
    </row>
    <row r="403" spans="1:27">
      <c r="A403">
        <v>401</v>
      </c>
      <c r="B403">
        <v>43687.26171875</v>
      </c>
      <c r="C403">
        <f t="shared" si="6"/>
        <v>21847.73828125</v>
      </c>
      <c r="D403">
        <v>401</v>
      </c>
      <c r="E403">
        <v>44324.82421875</v>
      </c>
      <c r="G403">
        <v>401</v>
      </c>
      <c r="H403">
        <v>43975.5234375</v>
      </c>
      <c r="K403">
        <v>401</v>
      </c>
      <c r="L403">
        <v>43469.7734375</v>
      </c>
      <c r="N403">
        <v>401</v>
      </c>
      <c r="O403">
        <v>43732.13671875</v>
      </c>
      <c r="Q403">
        <v>401</v>
      </c>
      <c r="R403">
        <v>44271.7734375</v>
      </c>
      <c r="T403">
        <v>401</v>
      </c>
      <c r="U403">
        <v>43688</v>
      </c>
      <c r="W403">
        <v>401</v>
      </c>
      <c r="X403">
        <v>43787.640625</v>
      </c>
      <c r="Z403">
        <v>401</v>
      </c>
      <c r="AA403">
        <v>44242.76171875</v>
      </c>
    </row>
    <row r="404" spans="1:27">
      <c r="A404">
        <v>402</v>
      </c>
      <c r="B404">
        <v>43685.3046875</v>
      </c>
      <c r="C404">
        <f t="shared" si="6"/>
        <v>21849.6953125</v>
      </c>
      <c r="D404">
        <v>402</v>
      </c>
      <c r="E404">
        <v>44318.26171875</v>
      </c>
      <c r="G404">
        <v>402</v>
      </c>
      <c r="H404">
        <v>44053.04296875</v>
      </c>
      <c r="K404">
        <v>402</v>
      </c>
      <c r="L404">
        <v>43453.18359375</v>
      </c>
      <c r="N404">
        <v>402</v>
      </c>
      <c r="O404">
        <v>43723.08984375</v>
      </c>
      <c r="Q404">
        <v>402</v>
      </c>
      <c r="R404">
        <v>44274.2265625</v>
      </c>
      <c r="T404">
        <v>402</v>
      </c>
      <c r="U404">
        <v>43680.12109375</v>
      </c>
      <c r="W404">
        <v>402</v>
      </c>
      <c r="X404">
        <v>43786.3203125</v>
      </c>
      <c r="Z404">
        <v>402</v>
      </c>
      <c r="AA404">
        <v>44236.6796875</v>
      </c>
    </row>
    <row r="405" spans="1:27">
      <c r="A405">
        <v>403</v>
      </c>
      <c r="B405">
        <v>43691.4765625</v>
      </c>
      <c r="C405">
        <f t="shared" si="6"/>
        <v>21843.5234375</v>
      </c>
      <c r="D405">
        <v>403</v>
      </c>
      <c r="E405">
        <v>44380</v>
      </c>
      <c r="G405">
        <v>403</v>
      </c>
      <c r="H405">
        <v>44068.56640625</v>
      </c>
      <c r="K405">
        <v>403</v>
      </c>
      <c r="L405">
        <v>43497.36328125</v>
      </c>
      <c r="N405">
        <v>403</v>
      </c>
      <c r="O405">
        <v>43700.31640625</v>
      </c>
      <c r="Q405">
        <v>403</v>
      </c>
      <c r="R405">
        <v>44242.18359375</v>
      </c>
      <c r="T405">
        <v>403</v>
      </c>
      <c r="U405">
        <v>43632.921875</v>
      </c>
      <c r="W405">
        <v>403</v>
      </c>
      <c r="X405">
        <v>43733.640625</v>
      </c>
      <c r="Z405">
        <v>403</v>
      </c>
      <c r="AA405">
        <v>44230.3203125</v>
      </c>
    </row>
    <row r="406" spans="1:27">
      <c r="A406">
        <v>404</v>
      </c>
      <c r="B406">
        <v>43714.21875</v>
      </c>
      <c r="C406">
        <f t="shared" si="6"/>
        <v>21820.78125</v>
      </c>
      <c r="D406">
        <v>404</v>
      </c>
      <c r="E406">
        <v>44379.17578125</v>
      </c>
      <c r="G406">
        <v>404</v>
      </c>
      <c r="H406">
        <v>44075.0859375</v>
      </c>
      <c r="K406">
        <v>404</v>
      </c>
      <c r="L406">
        <v>43511.18359375</v>
      </c>
      <c r="N406">
        <v>404</v>
      </c>
      <c r="O406">
        <v>43673.13671875</v>
      </c>
      <c r="Q406">
        <v>404</v>
      </c>
      <c r="R406">
        <v>44280.13671875</v>
      </c>
      <c r="T406">
        <v>404</v>
      </c>
      <c r="U406">
        <v>43631.48046875</v>
      </c>
      <c r="W406">
        <v>404</v>
      </c>
      <c r="X406">
        <v>43719.76171875</v>
      </c>
      <c r="Z406">
        <v>404</v>
      </c>
      <c r="AA406">
        <v>44276.23828125</v>
      </c>
    </row>
    <row r="407" spans="1:27">
      <c r="A407">
        <v>405</v>
      </c>
      <c r="B407">
        <v>43703.65234375</v>
      </c>
      <c r="C407">
        <f t="shared" si="6"/>
        <v>21831.34765625</v>
      </c>
      <c r="D407">
        <v>405</v>
      </c>
      <c r="E407">
        <v>44360.73828125</v>
      </c>
      <c r="G407">
        <v>405</v>
      </c>
      <c r="H407">
        <v>44100.4765625</v>
      </c>
      <c r="K407">
        <v>405</v>
      </c>
      <c r="L407">
        <v>43509.5</v>
      </c>
      <c r="N407">
        <v>405</v>
      </c>
      <c r="O407">
        <v>43661.7734375</v>
      </c>
      <c r="Q407">
        <v>405</v>
      </c>
      <c r="R407">
        <v>44257.5</v>
      </c>
      <c r="T407">
        <v>405</v>
      </c>
      <c r="U407">
        <v>43647.51953125</v>
      </c>
      <c r="W407">
        <v>405</v>
      </c>
      <c r="X407">
        <v>43697.640625</v>
      </c>
      <c r="Z407">
        <v>405</v>
      </c>
      <c r="AA407">
        <v>44302</v>
      </c>
    </row>
    <row r="408" spans="1:27">
      <c r="A408">
        <v>406</v>
      </c>
      <c r="B408">
        <v>43714.26171875</v>
      </c>
      <c r="C408">
        <f t="shared" si="6"/>
        <v>21820.73828125</v>
      </c>
      <c r="D408">
        <v>406</v>
      </c>
      <c r="E408">
        <v>44395.95703125</v>
      </c>
      <c r="G408">
        <v>406</v>
      </c>
      <c r="H408">
        <v>44107.04296875</v>
      </c>
      <c r="K408">
        <v>406</v>
      </c>
      <c r="L408">
        <v>43584.2734375</v>
      </c>
      <c r="N408">
        <v>406</v>
      </c>
      <c r="O408">
        <v>43694.08984375</v>
      </c>
      <c r="Q408">
        <v>406</v>
      </c>
      <c r="R408">
        <v>44258.2265625</v>
      </c>
      <c r="T408">
        <v>406</v>
      </c>
      <c r="U408">
        <v>43678.19921875</v>
      </c>
      <c r="W408">
        <v>406</v>
      </c>
      <c r="X408">
        <v>43665.3203125</v>
      </c>
      <c r="Z408">
        <v>406</v>
      </c>
      <c r="AA408">
        <v>44284.44140625</v>
      </c>
    </row>
    <row r="409" spans="1:27">
      <c r="A409">
        <v>407</v>
      </c>
      <c r="B409">
        <v>43766.6953125</v>
      </c>
      <c r="C409">
        <f t="shared" si="6"/>
        <v>21768.3046875</v>
      </c>
      <c r="D409">
        <v>407</v>
      </c>
      <c r="E409">
        <v>44422.17578125</v>
      </c>
      <c r="G409">
        <v>407</v>
      </c>
      <c r="H409">
        <v>44112</v>
      </c>
      <c r="K409">
        <v>407</v>
      </c>
      <c r="L409">
        <v>43581.7265625</v>
      </c>
      <c r="N409">
        <v>407</v>
      </c>
      <c r="O409">
        <v>43724.5</v>
      </c>
      <c r="Q409">
        <v>407</v>
      </c>
      <c r="R409">
        <v>44263.18359375</v>
      </c>
      <c r="T409">
        <v>407</v>
      </c>
      <c r="U409">
        <v>43732.3203125</v>
      </c>
      <c r="W409">
        <v>407</v>
      </c>
      <c r="X409">
        <v>43627.55859375</v>
      </c>
      <c r="Z409">
        <v>407</v>
      </c>
      <c r="AA409">
        <v>44261.6015625</v>
      </c>
    </row>
    <row r="410" spans="1:27">
      <c r="A410">
        <v>408</v>
      </c>
      <c r="B410">
        <v>43776.34765625</v>
      </c>
      <c r="C410">
        <f t="shared" si="6"/>
        <v>21758.65234375</v>
      </c>
      <c r="D410">
        <v>408</v>
      </c>
      <c r="E410">
        <v>44405.609375</v>
      </c>
      <c r="G410">
        <v>408</v>
      </c>
      <c r="H410">
        <v>44069.21875</v>
      </c>
      <c r="K410">
        <v>408</v>
      </c>
      <c r="L410">
        <v>43643.91015625</v>
      </c>
      <c r="N410">
        <v>408</v>
      </c>
      <c r="O410">
        <v>43749.2734375</v>
      </c>
      <c r="Q410">
        <v>408</v>
      </c>
      <c r="R410">
        <v>44241.91015625</v>
      </c>
      <c r="T410">
        <v>408</v>
      </c>
      <c r="U410">
        <v>43656.9609375</v>
      </c>
      <c r="W410">
        <v>408</v>
      </c>
      <c r="X410">
        <v>43618.3984375</v>
      </c>
      <c r="Z410">
        <v>408</v>
      </c>
      <c r="AA410">
        <v>44246.3203125</v>
      </c>
    </row>
    <row r="411" spans="1:27">
      <c r="A411">
        <v>409</v>
      </c>
      <c r="B411">
        <v>43813.87109375</v>
      </c>
      <c r="C411">
        <f t="shared" si="6"/>
        <v>21721.12890625</v>
      </c>
      <c r="D411">
        <v>409</v>
      </c>
      <c r="E411">
        <v>44489.3046875</v>
      </c>
      <c r="G411">
        <v>409</v>
      </c>
      <c r="H411">
        <v>44123.0859375</v>
      </c>
      <c r="K411">
        <v>409</v>
      </c>
      <c r="L411">
        <v>43704.7265625</v>
      </c>
      <c r="N411">
        <v>409</v>
      </c>
      <c r="O411">
        <v>43774.63671875</v>
      </c>
      <c r="Q411">
        <v>409</v>
      </c>
      <c r="R411">
        <v>44222.81640625</v>
      </c>
      <c r="T411">
        <v>409</v>
      </c>
      <c r="U411">
        <v>43620.640625</v>
      </c>
      <c r="W411">
        <v>409</v>
      </c>
      <c r="X411">
        <v>43648.83984375</v>
      </c>
      <c r="Z411">
        <v>409</v>
      </c>
      <c r="AA411">
        <v>44233.83984375</v>
      </c>
    </row>
    <row r="412" spans="1:27">
      <c r="A412">
        <v>410</v>
      </c>
      <c r="B412">
        <v>43824.56640625</v>
      </c>
      <c r="C412">
        <f t="shared" si="6"/>
        <v>21710.43359375</v>
      </c>
      <c r="D412">
        <v>410</v>
      </c>
      <c r="E412">
        <v>44473.4765625</v>
      </c>
      <c r="G412">
        <v>410</v>
      </c>
      <c r="H412">
        <v>44052.82421875</v>
      </c>
      <c r="K412">
        <v>410</v>
      </c>
      <c r="L412">
        <v>43712.2265625</v>
      </c>
      <c r="N412">
        <v>410</v>
      </c>
      <c r="O412">
        <v>43790.7265625</v>
      </c>
      <c r="Q412">
        <v>410</v>
      </c>
      <c r="R412">
        <v>44223.953125</v>
      </c>
      <c r="T412">
        <v>410</v>
      </c>
      <c r="U412">
        <v>43669</v>
      </c>
      <c r="W412">
        <v>410</v>
      </c>
      <c r="X412">
        <v>43723.23828125</v>
      </c>
      <c r="Z412">
        <v>410</v>
      </c>
      <c r="AA412">
        <v>44248.28125</v>
      </c>
    </row>
    <row r="413" spans="1:27">
      <c r="A413">
        <v>411</v>
      </c>
      <c r="B413">
        <v>43863.0859375</v>
      </c>
      <c r="C413">
        <f t="shared" si="6"/>
        <v>21671.9140625</v>
      </c>
      <c r="D413">
        <v>411</v>
      </c>
      <c r="E413">
        <v>44456.17578125</v>
      </c>
      <c r="G413">
        <v>411</v>
      </c>
      <c r="H413">
        <v>44054</v>
      </c>
      <c r="K413">
        <v>411</v>
      </c>
      <c r="L413">
        <v>43813.08984375</v>
      </c>
      <c r="N413">
        <v>411</v>
      </c>
      <c r="O413">
        <v>43800.953125</v>
      </c>
      <c r="Q413">
        <v>411</v>
      </c>
      <c r="R413">
        <v>44241.08984375</v>
      </c>
      <c r="T413">
        <v>411</v>
      </c>
      <c r="U413">
        <v>43647.23828125</v>
      </c>
      <c r="W413">
        <v>411</v>
      </c>
      <c r="X413">
        <v>43775</v>
      </c>
      <c r="Z413">
        <v>411</v>
      </c>
      <c r="AA413">
        <v>44234.51953125</v>
      </c>
    </row>
    <row r="414" spans="1:27">
      <c r="A414">
        <v>412</v>
      </c>
      <c r="B414">
        <v>43871.87109375</v>
      </c>
      <c r="C414">
        <f t="shared" si="6"/>
        <v>21663.12890625</v>
      </c>
      <c r="D414">
        <v>412</v>
      </c>
      <c r="E414">
        <v>44477.3046875</v>
      </c>
      <c r="G414">
        <v>412</v>
      </c>
      <c r="H414">
        <v>44045.43359375</v>
      </c>
      <c r="K414">
        <v>412</v>
      </c>
      <c r="L414">
        <v>43779.63671875</v>
      </c>
      <c r="N414">
        <v>412</v>
      </c>
      <c r="O414">
        <v>43803.546875</v>
      </c>
      <c r="Q414">
        <v>412</v>
      </c>
      <c r="R414">
        <v>44252.08984375</v>
      </c>
      <c r="T414">
        <v>412</v>
      </c>
      <c r="U414">
        <v>43657.0390625</v>
      </c>
      <c r="W414">
        <v>412</v>
      </c>
      <c r="X414">
        <v>43780.078125</v>
      </c>
      <c r="Z414">
        <v>412</v>
      </c>
      <c r="AA414">
        <v>44242.87890625</v>
      </c>
    </row>
    <row r="415" spans="1:27">
      <c r="A415">
        <v>413</v>
      </c>
      <c r="B415">
        <v>43843.34765625</v>
      </c>
      <c r="C415">
        <f t="shared" si="6"/>
        <v>21691.65234375</v>
      </c>
      <c r="D415">
        <v>413</v>
      </c>
      <c r="E415">
        <v>44478.82421875</v>
      </c>
      <c r="G415">
        <v>413</v>
      </c>
      <c r="H415">
        <v>44036.87109375</v>
      </c>
      <c r="K415">
        <v>413</v>
      </c>
      <c r="L415">
        <v>43779.91015625</v>
      </c>
      <c r="N415">
        <v>413</v>
      </c>
      <c r="O415">
        <v>43804.08984375</v>
      </c>
      <c r="Q415">
        <v>413</v>
      </c>
      <c r="R415">
        <v>44276.7734375</v>
      </c>
      <c r="T415">
        <v>413</v>
      </c>
      <c r="U415">
        <v>43642.76171875</v>
      </c>
      <c r="W415">
        <v>413</v>
      </c>
      <c r="X415">
        <v>43803</v>
      </c>
      <c r="Z415">
        <v>413</v>
      </c>
      <c r="AA415">
        <v>44250.921875</v>
      </c>
    </row>
    <row r="416" spans="1:27">
      <c r="A416">
        <v>414</v>
      </c>
      <c r="B416">
        <v>43903.82421875</v>
      </c>
      <c r="C416">
        <f t="shared" si="6"/>
        <v>21631.17578125</v>
      </c>
      <c r="D416">
        <v>414</v>
      </c>
      <c r="E416">
        <v>44502.82421875</v>
      </c>
      <c r="G416">
        <v>414</v>
      </c>
      <c r="H416">
        <v>44024.78125</v>
      </c>
      <c r="K416">
        <v>414</v>
      </c>
      <c r="L416">
        <v>43722.546875</v>
      </c>
      <c r="N416">
        <v>414</v>
      </c>
      <c r="O416">
        <v>43815.81640625</v>
      </c>
      <c r="Q416">
        <v>414</v>
      </c>
      <c r="R416">
        <v>44277.31640625</v>
      </c>
      <c r="T416">
        <v>414</v>
      </c>
      <c r="U416">
        <v>43676.76171875</v>
      </c>
      <c r="W416">
        <v>414</v>
      </c>
      <c r="X416">
        <v>43807.921875</v>
      </c>
      <c r="Z416">
        <v>414</v>
      </c>
      <c r="AA416">
        <v>44229.80078125</v>
      </c>
    </row>
    <row r="417" spans="1:27">
      <c r="A417">
        <v>415</v>
      </c>
      <c r="B417">
        <v>43925.4765625</v>
      </c>
      <c r="C417">
        <f t="shared" si="6"/>
        <v>21609.5234375</v>
      </c>
      <c r="D417">
        <v>415</v>
      </c>
      <c r="E417">
        <v>44452.609375</v>
      </c>
      <c r="G417">
        <v>415</v>
      </c>
      <c r="H417">
        <v>44031.56640625</v>
      </c>
      <c r="K417">
        <v>415</v>
      </c>
      <c r="L417">
        <v>43753.63671875</v>
      </c>
      <c r="N417">
        <v>415</v>
      </c>
      <c r="O417">
        <v>43851.36328125</v>
      </c>
      <c r="Q417">
        <v>415</v>
      </c>
      <c r="R417">
        <v>44278.36328125</v>
      </c>
      <c r="T417">
        <v>415</v>
      </c>
      <c r="U417">
        <v>43657.44140625</v>
      </c>
      <c r="W417">
        <v>415</v>
      </c>
      <c r="X417">
        <v>43780.51953125</v>
      </c>
      <c r="Z417">
        <v>415</v>
      </c>
      <c r="AA417">
        <v>44255.76171875</v>
      </c>
    </row>
    <row r="418" spans="1:27">
      <c r="A418">
        <v>416</v>
      </c>
      <c r="B418">
        <v>43923.5234375</v>
      </c>
      <c r="C418">
        <f t="shared" si="6"/>
        <v>21611.4765625</v>
      </c>
      <c r="D418">
        <v>416</v>
      </c>
      <c r="E418">
        <v>44449.78125</v>
      </c>
      <c r="G418">
        <v>416</v>
      </c>
      <c r="H418">
        <v>44000.609375</v>
      </c>
      <c r="K418">
        <v>416</v>
      </c>
      <c r="L418">
        <v>43724</v>
      </c>
      <c r="N418">
        <v>416</v>
      </c>
      <c r="O418">
        <v>43871.58984375</v>
      </c>
      <c r="Q418">
        <v>416</v>
      </c>
      <c r="R418">
        <v>44278.91015625</v>
      </c>
      <c r="T418">
        <v>416</v>
      </c>
      <c r="U418">
        <v>43710.3984375</v>
      </c>
      <c r="W418">
        <v>416</v>
      </c>
      <c r="X418">
        <v>43748.16015625</v>
      </c>
      <c r="Z418">
        <v>416</v>
      </c>
      <c r="AA418">
        <v>44249.16015625</v>
      </c>
    </row>
    <row r="419" spans="1:27">
      <c r="A419">
        <v>417</v>
      </c>
      <c r="B419">
        <v>43890.26171875</v>
      </c>
      <c r="C419">
        <f t="shared" si="6"/>
        <v>21644.73828125</v>
      </c>
      <c r="D419">
        <v>417</v>
      </c>
      <c r="E419">
        <v>44400.78125</v>
      </c>
      <c r="G419">
        <v>417</v>
      </c>
      <c r="H419">
        <v>43975.609375</v>
      </c>
      <c r="K419">
        <v>417</v>
      </c>
      <c r="L419">
        <v>43697.2265625</v>
      </c>
      <c r="N419">
        <v>417</v>
      </c>
      <c r="O419">
        <v>43871.7265625</v>
      </c>
      <c r="Q419">
        <v>417</v>
      </c>
      <c r="R419">
        <v>44272.2265625</v>
      </c>
      <c r="T419">
        <v>417</v>
      </c>
      <c r="U419">
        <v>43688.76171875</v>
      </c>
      <c r="W419">
        <v>417</v>
      </c>
      <c r="X419">
        <v>43717.55859375</v>
      </c>
      <c r="Z419">
        <v>417</v>
      </c>
      <c r="AA419">
        <v>44238.19921875</v>
      </c>
    </row>
    <row r="420" spans="1:27">
      <c r="A420">
        <v>418</v>
      </c>
      <c r="B420">
        <v>43906.73828125</v>
      </c>
      <c r="C420">
        <f t="shared" si="6"/>
        <v>21628.26171875</v>
      </c>
      <c r="D420">
        <v>418</v>
      </c>
      <c r="E420">
        <v>44481.56640625</v>
      </c>
      <c r="G420">
        <v>418</v>
      </c>
      <c r="H420">
        <v>43986.95703125</v>
      </c>
      <c r="K420">
        <v>418</v>
      </c>
      <c r="L420">
        <v>43751.2265625</v>
      </c>
      <c r="N420">
        <v>418</v>
      </c>
      <c r="O420">
        <v>43852.953125</v>
      </c>
      <c r="Q420">
        <v>418</v>
      </c>
      <c r="R420">
        <v>44312.63671875</v>
      </c>
      <c r="T420">
        <v>418</v>
      </c>
      <c r="U420">
        <v>43602.80078125</v>
      </c>
      <c r="W420">
        <v>418</v>
      </c>
      <c r="X420">
        <v>43685.19921875</v>
      </c>
      <c r="Z420">
        <v>418</v>
      </c>
      <c r="AA420">
        <v>44193.55859375</v>
      </c>
    </row>
    <row r="421" spans="1:27">
      <c r="A421">
        <v>419</v>
      </c>
      <c r="B421">
        <v>43877.3046875</v>
      </c>
      <c r="C421">
        <f t="shared" si="6"/>
        <v>21657.6953125</v>
      </c>
      <c r="D421">
        <v>419</v>
      </c>
      <c r="E421">
        <v>44467.5234375</v>
      </c>
      <c r="G421">
        <v>419</v>
      </c>
      <c r="H421">
        <v>43977.82421875</v>
      </c>
      <c r="K421">
        <v>419</v>
      </c>
      <c r="L421">
        <v>43752.36328125</v>
      </c>
      <c r="N421">
        <v>419</v>
      </c>
      <c r="O421">
        <v>43809.546875</v>
      </c>
      <c r="Q421">
        <v>419</v>
      </c>
      <c r="R421">
        <v>44322.7265625</v>
      </c>
      <c r="T421">
        <v>419</v>
      </c>
      <c r="U421">
        <v>43627.23828125</v>
      </c>
      <c r="W421">
        <v>419</v>
      </c>
      <c r="X421">
        <v>43700.80078125</v>
      </c>
      <c r="Z421">
        <v>419</v>
      </c>
      <c r="AA421">
        <v>44233.6015625</v>
      </c>
    </row>
    <row r="422" spans="1:27">
      <c r="A422">
        <v>420</v>
      </c>
      <c r="B422">
        <v>43825.21875</v>
      </c>
      <c r="C422">
        <f t="shared" si="6"/>
        <v>21709.78125</v>
      </c>
      <c r="D422">
        <v>420</v>
      </c>
      <c r="E422">
        <v>44422.26171875</v>
      </c>
      <c r="G422">
        <v>420</v>
      </c>
      <c r="H422">
        <v>43969.56640625</v>
      </c>
      <c r="K422">
        <v>420</v>
      </c>
      <c r="L422">
        <v>43746.953125</v>
      </c>
      <c r="N422">
        <v>420</v>
      </c>
      <c r="O422">
        <v>43845.5</v>
      </c>
      <c r="Q422">
        <v>420</v>
      </c>
      <c r="R422">
        <v>44379.7734375</v>
      </c>
      <c r="T422">
        <v>420</v>
      </c>
      <c r="U422">
        <v>43552.0390625</v>
      </c>
      <c r="W422">
        <v>420</v>
      </c>
      <c r="X422">
        <v>43736.19921875</v>
      </c>
      <c r="Z422">
        <v>420</v>
      </c>
      <c r="AA422">
        <v>44225.359375</v>
      </c>
    </row>
    <row r="423" spans="1:27">
      <c r="A423">
        <v>421</v>
      </c>
      <c r="B423">
        <v>43848.21875</v>
      </c>
      <c r="C423">
        <f t="shared" si="6"/>
        <v>21686.78125</v>
      </c>
      <c r="D423">
        <v>421</v>
      </c>
      <c r="E423">
        <v>44490.9140625</v>
      </c>
      <c r="G423">
        <v>421</v>
      </c>
      <c r="H423">
        <v>43997.3046875</v>
      </c>
      <c r="K423">
        <v>421</v>
      </c>
      <c r="L423">
        <v>43752.81640625</v>
      </c>
      <c r="N423">
        <v>421</v>
      </c>
      <c r="O423">
        <v>43831.453125</v>
      </c>
      <c r="Q423">
        <v>421</v>
      </c>
      <c r="R423">
        <v>44455.08984375</v>
      </c>
      <c r="T423">
        <v>421</v>
      </c>
      <c r="U423">
        <v>43533.76171875</v>
      </c>
      <c r="W423">
        <v>421</v>
      </c>
      <c r="X423">
        <v>43756.0390625</v>
      </c>
      <c r="Z423">
        <v>421</v>
      </c>
      <c r="AA423">
        <v>44213.48046875</v>
      </c>
    </row>
    <row r="424" spans="1:27">
      <c r="A424">
        <v>422</v>
      </c>
      <c r="B424">
        <v>43769.82421875</v>
      </c>
      <c r="C424">
        <f t="shared" si="6"/>
        <v>21765.17578125</v>
      </c>
      <c r="D424">
        <v>422</v>
      </c>
      <c r="E424">
        <v>44439</v>
      </c>
      <c r="G424">
        <v>422</v>
      </c>
      <c r="H424">
        <v>43924.43359375</v>
      </c>
      <c r="K424">
        <v>422</v>
      </c>
      <c r="L424">
        <v>43730.546875</v>
      </c>
      <c r="N424">
        <v>422</v>
      </c>
      <c r="O424">
        <v>43813.63671875</v>
      </c>
      <c r="Q424">
        <v>422</v>
      </c>
      <c r="R424">
        <v>44436.7734375</v>
      </c>
      <c r="T424">
        <v>422</v>
      </c>
      <c r="U424">
        <v>43511.3984375</v>
      </c>
      <c r="W424">
        <v>422</v>
      </c>
      <c r="X424">
        <v>43709.71875</v>
      </c>
      <c r="Z424">
        <v>422</v>
      </c>
      <c r="AA424">
        <v>44210.51953125</v>
      </c>
    </row>
    <row r="425" spans="1:27">
      <c r="A425">
        <v>423</v>
      </c>
      <c r="B425">
        <v>43831.04296875</v>
      </c>
      <c r="C425">
        <f t="shared" si="6"/>
        <v>21703.95703125</v>
      </c>
      <c r="D425">
        <v>423</v>
      </c>
      <c r="E425">
        <v>44503.0859375</v>
      </c>
      <c r="G425">
        <v>423</v>
      </c>
      <c r="H425">
        <v>43993.4765625</v>
      </c>
      <c r="K425">
        <v>423</v>
      </c>
      <c r="L425">
        <v>43752.58984375</v>
      </c>
      <c r="N425">
        <v>423</v>
      </c>
      <c r="O425">
        <v>43858.7265625</v>
      </c>
      <c r="Q425">
        <v>423</v>
      </c>
      <c r="R425">
        <v>44409.41015625</v>
      </c>
      <c r="T425">
        <v>423</v>
      </c>
      <c r="U425">
        <v>43455.87890625</v>
      </c>
      <c r="W425">
        <v>423</v>
      </c>
      <c r="X425">
        <v>43706.16015625</v>
      </c>
      <c r="Z425">
        <v>423</v>
      </c>
      <c r="AA425">
        <v>44208.6015625</v>
      </c>
    </row>
    <row r="426" spans="1:27">
      <c r="A426">
        <v>424</v>
      </c>
      <c r="B426">
        <v>43833.73828125</v>
      </c>
      <c r="C426">
        <f t="shared" si="6"/>
        <v>21701.26171875</v>
      </c>
      <c r="D426">
        <v>424</v>
      </c>
      <c r="E426">
        <v>44492.390625</v>
      </c>
      <c r="G426">
        <v>424</v>
      </c>
      <c r="H426">
        <v>43964.56640625</v>
      </c>
      <c r="K426">
        <v>424</v>
      </c>
      <c r="L426">
        <v>43717.18359375</v>
      </c>
      <c r="N426">
        <v>424</v>
      </c>
      <c r="O426">
        <v>43925.58984375</v>
      </c>
      <c r="Q426">
        <v>424</v>
      </c>
      <c r="R426">
        <v>44411.58984375</v>
      </c>
      <c r="T426">
        <v>424</v>
      </c>
      <c r="U426">
        <v>43473.6015625</v>
      </c>
      <c r="W426">
        <v>424</v>
      </c>
      <c r="X426">
        <v>43693.48046875</v>
      </c>
      <c r="Z426">
        <v>424</v>
      </c>
      <c r="AA426">
        <v>44189.6796875</v>
      </c>
    </row>
    <row r="427" spans="1:27">
      <c r="A427">
        <v>425</v>
      </c>
      <c r="B427">
        <v>43871.6953125</v>
      </c>
      <c r="C427">
        <f t="shared" si="6"/>
        <v>21663.3046875</v>
      </c>
      <c r="D427">
        <v>425</v>
      </c>
      <c r="E427">
        <v>44568.04296875</v>
      </c>
      <c r="G427">
        <v>425</v>
      </c>
      <c r="H427">
        <v>43992.56640625</v>
      </c>
      <c r="K427">
        <v>425</v>
      </c>
      <c r="L427">
        <v>43701.7265625</v>
      </c>
      <c r="N427">
        <v>425</v>
      </c>
      <c r="O427">
        <v>43950.68359375</v>
      </c>
      <c r="Q427">
        <v>425</v>
      </c>
      <c r="R427">
        <v>44394.046875</v>
      </c>
      <c r="T427">
        <v>425</v>
      </c>
      <c r="U427">
        <v>43491.76171875</v>
      </c>
      <c r="W427">
        <v>425</v>
      </c>
      <c r="X427">
        <v>43656.3203125</v>
      </c>
      <c r="Z427">
        <v>425</v>
      </c>
      <c r="AA427">
        <v>44150.80078125</v>
      </c>
    </row>
    <row r="428" spans="1:27">
      <c r="A428">
        <v>426</v>
      </c>
      <c r="B428">
        <v>43785.609375</v>
      </c>
      <c r="C428">
        <f t="shared" si="6"/>
        <v>21749.390625</v>
      </c>
      <c r="D428">
        <v>426</v>
      </c>
      <c r="E428">
        <v>44534.4765625</v>
      </c>
      <c r="G428">
        <v>426</v>
      </c>
      <c r="H428">
        <v>43929.9140625</v>
      </c>
      <c r="K428">
        <v>426</v>
      </c>
      <c r="L428">
        <v>43656.2734375</v>
      </c>
      <c r="N428">
        <v>426</v>
      </c>
      <c r="O428">
        <v>43982.68359375</v>
      </c>
      <c r="Q428">
        <v>426</v>
      </c>
      <c r="R428">
        <v>44411.7265625</v>
      </c>
      <c r="T428">
        <v>426</v>
      </c>
      <c r="U428">
        <v>43523.359375</v>
      </c>
      <c r="W428">
        <v>426</v>
      </c>
      <c r="X428">
        <v>43635.12109375</v>
      </c>
      <c r="Z428">
        <v>426</v>
      </c>
      <c r="AA428">
        <v>44162.51953125</v>
      </c>
    </row>
    <row r="429" spans="1:27">
      <c r="A429">
        <v>427</v>
      </c>
      <c r="B429">
        <v>43797.5234375</v>
      </c>
      <c r="C429">
        <f t="shared" si="6"/>
        <v>21737.4765625</v>
      </c>
      <c r="D429">
        <v>427</v>
      </c>
      <c r="E429">
        <v>44585.6953125</v>
      </c>
      <c r="G429">
        <v>427</v>
      </c>
      <c r="H429">
        <v>43969.4765625</v>
      </c>
      <c r="K429">
        <v>427</v>
      </c>
      <c r="L429">
        <v>43629.31640625</v>
      </c>
      <c r="N429">
        <v>427</v>
      </c>
      <c r="O429">
        <v>43964.91015625</v>
      </c>
      <c r="Q429">
        <v>427</v>
      </c>
      <c r="R429">
        <v>44375.7734375</v>
      </c>
      <c r="T429">
        <v>427</v>
      </c>
      <c r="U429">
        <v>43539.078125</v>
      </c>
      <c r="W429">
        <v>427</v>
      </c>
      <c r="X429">
        <v>43662.078125</v>
      </c>
      <c r="Z429">
        <v>427</v>
      </c>
      <c r="AA429">
        <v>44196.078125</v>
      </c>
    </row>
    <row r="430" spans="1:27">
      <c r="A430">
        <v>428</v>
      </c>
      <c r="B430">
        <v>43752.21875</v>
      </c>
      <c r="C430">
        <f t="shared" si="6"/>
        <v>21782.78125</v>
      </c>
      <c r="D430">
        <v>428</v>
      </c>
      <c r="E430">
        <v>44540.3046875</v>
      </c>
      <c r="G430">
        <v>428</v>
      </c>
      <c r="H430">
        <v>43927.78125</v>
      </c>
      <c r="K430">
        <v>428</v>
      </c>
      <c r="L430">
        <v>43596.7734375</v>
      </c>
      <c r="N430">
        <v>428</v>
      </c>
      <c r="O430">
        <v>43932.2734375</v>
      </c>
      <c r="Q430">
        <v>428</v>
      </c>
      <c r="R430">
        <v>44318.7265625</v>
      </c>
      <c r="T430">
        <v>428</v>
      </c>
      <c r="U430">
        <v>43590.71875</v>
      </c>
      <c r="W430">
        <v>428</v>
      </c>
      <c r="X430">
        <v>43707.359375</v>
      </c>
      <c r="Z430">
        <v>428</v>
      </c>
      <c r="AA430">
        <v>44234.0390625</v>
      </c>
    </row>
    <row r="431" spans="1:27">
      <c r="A431">
        <v>429</v>
      </c>
      <c r="B431">
        <v>43802.12890625</v>
      </c>
      <c r="C431">
        <f t="shared" si="6"/>
        <v>21732.87109375</v>
      </c>
      <c r="D431">
        <v>429</v>
      </c>
      <c r="E431">
        <v>44601.3046875</v>
      </c>
      <c r="G431">
        <v>429</v>
      </c>
      <c r="H431">
        <v>43948.9140625</v>
      </c>
      <c r="K431">
        <v>429</v>
      </c>
      <c r="L431">
        <v>43634.18359375</v>
      </c>
      <c r="N431">
        <v>429</v>
      </c>
      <c r="O431">
        <v>43922.18359375</v>
      </c>
      <c r="Q431">
        <v>429</v>
      </c>
      <c r="R431">
        <v>44299.81640625</v>
      </c>
      <c r="T431">
        <v>429</v>
      </c>
      <c r="U431">
        <v>43599.83984375</v>
      </c>
      <c r="W431">
        <v>429</v>
      </c>
      <c r="X431">
        <v>43731.23828125</v>
      </c>
      <c r="Z431">
        <v>429</v>
      </c>
      <c r="AA431">
        <v>44239.6796875</v>
      </c>
    </row>
    <row r="432" spans="1:27">
      <c r="A432">
        <v>430</v>
      </c>
      <c r="B432">
        <v>43834.78125</v>
      </c>
      <c r="C432">
        <f t="shared" si="6"/>
        <v>21700.21875</v>
      </c>
      <c r="D432">
        <v>430</v>
      </c>
      <c r="E432">
        <v>44640.04296875</v>
      </c>
      <c r="G432">
        <v>430</v>
      </c>
      <c r="H432">
        <v>43965.4765625</v>
      </c>
      <c r="K432">
        <v>430</v>
      </c>
      <c r="L432">
        <v>43634.91015625</v>
      </c>
      <c r="N432">
        <v>430</v>
      </c>
      <c r="O432">
        <v>43866.63671875</v>
      </c>
      <c r="Q432">
        <v>430</v>
      </c>
      <c r="R432">
        <v>44277.2734375</v>
      </c>
      <c r="T432">
        <v>430</v>
      </c>
      <c r="U432">
        <v>43629.359375</v>
      </c>
      <c r="W432">
        <v>430</v>
      </c>
      <c r="X432">
        <v>43751.12109375</v>
      </c>
      <c r="Z432">
        <v>430</v>
      </c>
      <c r="AA432">
        <v>44210.16015625</v>
      </c>
    </row>
    <row r="433" spans="1:27">
      <c r="A433">
        <v>431</v>
      </c>
      <c r="B433">
        <v>43843.4765625</v>
      </c>
      <c r="C433">
        <f t="shared" si="6"/>
        <v>21691.5234375</v>
      </c>
      <c r="D433">
        <v>431</v>
      </c>
      <c r="E433">
        <v>44660.609375</v>
      </c>
      <c r="G433">
        <v>431</v>
      </c>
      <c r="H433">
        <v>43988.390625</v>
      </c>
      <c r="K433">
        <v>431</v>
      </c>
      <c r="L433">
        <v>43655.81640625</v>
      </c>
      <c r="N433">
        <v>431</v>
      </c>
      <c r="O433">
        <v>43830.453125</v>
      </c>
      <c r="Q433">
        <v>431</v>
      </c>
      <c r="R433">
        <v>44244.58984375</v>
      </c>
      <c r="T433">
        <v>431</v>
      </c>
      <c r="U433">
        <v>43701.83984375</v>
      </c>
      <c r="W433">
        <v>431</v>
      </c>
      <c r="X433">
        <v>43766.9609375</v>
      </c>
      <c r="Z433">
        <v>431</v>
      </c>
      <c r="AA433">
        <v>44242.83984375</v>
      </c>
    </row>
    <row r="434" spans="1:27">
      <c r="A434">
        <v>432</v>
      </c>
      <c r="B434">
        <v>43813.3046875</v>
      </c>
      <c r="C434">
        <f t="shared" si="6"/>
        <v>21721.6953125</v>
      </c>
      <c r="D434">
        <v>432</v>
      </c>
      <c r="E434">
        <v>44592.34765625</v>
      </c>
      <c r="G434">
        <v>432</v>
      </c>
      <c r="H434">
        <v>43925.6953125</v>
      </c>
      <c r="K434">
        <v>432</v>
      </c>
      <c r="L434">
        <v>43684.5</v>
      </c>
      <c r="N434">
        <v>432</v>
      </c>
      <c r="O434">
        <v>43841.91015625</v>
      </c>
      <c r="Q434">
        <v>432</v>
      </c>
      <c r="R434">
        <v>44254.18359375</v>
      </c>
      <c r="T434">
        <v>432</v>
      </c>
      <c r="U434">
        <v>43728.71875</v>
      </c>
      <c r="W434">
        <v>432</v>
      </c>
      <c r="X434">
        <v>43767.83984375</v>
      </c>
      <c r="Z434">
        <v>432</v>
      </c>
      <c r="AA434">
        <v>44241.28125</v>
      </c>
    </row>
    <row r="435" spans="1:27">
      <c r="A435">
        <v>433</v>
      </c>
      <c r="B435">
        <v>43747.34765625</v>
      </c>
      <c r="C435">
        <f t="shared" si="6"/>
        <v>21787.65234375</v>
      </c>
      <c r="D435">
        <v>433</v>
      </c>
      <c r="E435">
        <v>44550.04296875</v>
      </c>
      <c r="G435">
        <v>433</v>
      </c>
      <c r="H435">
        <v>43851.17578125</v>
      </c>
      <c r="K435">
        <v>433</v>
      </c>
      <c r="L435">
        <v>43682.046875</v>
      </c>
      <c r="N435">
        <v>433</v>
      </c>
      <c r="O435">
        <v>43833.2265625</v>
      </c>
      <c r="Q435">
        <v>433</v>
      </c>
      <c r="R435">
        <v>44300.546875</v>
      </c>
      <c r="T435">
        <v>433</v>
      </c>
      <c r="U435">
        <v>43736.19921875</v>
      </c>
      <c r="W435">
        <v>433</v>
      </c>
      <c r="X435">
        <v>43775.71875</v>
      </c>
      <c r="Z435">
        <v>433</v>
      </c>
      <c r="AA435">
        <v>44276.921875</v>
      </c>
    </row>
    <row r="436" spans="1:27">
      <c r="A436">
        <v>434</v>
      </c>
      <c r="B436">
        <v>43723.43359375</v>
      </c>
      <c r="C436">
        <f t="shared" si="6"/>
        <v>21811.56640625</v>
      </c>
      <c r="D436">
        <v>434</v>
      </c>
      <c r="E436">
        <v>44520.9140625</v>
      </c>
      <c r="G436">
        <v>434</v>
      </c>
      <c r="H436">
        <v>43861.43359375</v>
      </c>
      <c r="K436">
        <v>434</v>
      </c>
      <c r="L436">
        <v>43650.31640625</v>
      </c>
      <c r="N436">
        <v>434</v>
      </c>
      <c r="O436">
        <v>43835.58984375</v>
      </c>
      <c r="Q436">
        <v>434</v>
      </c>
      <c r="R436">
        <v>44336.41015625</v>
      </c>
      <c r="T436">
        <v>434</v>
      </c>
      <c r="U436">
        <v>43779.87890625</v>
      </c>
      <c r="W436">
        <v>434</v>
      </c>
      <c r="X436">
        <v>43813.48046875</v>
      </c>
      <c r="Z436">
        <v>434</v>
      </c>
      <c r="AA436">
        <v>44292.078125</v>
      </c>
    </row>
    <row r="437" spans="1:27">
      <c r="A437">
        <v>435</v>
      </c>
      <c r="B437">
        <v>43815.95703125</v>
      </c>
      <c r="C437">
        <f t="shared" si="6"/>
        <v>21719.04296875</v>
      </c>
      <c r="D437">
        <v>435</v>
      </c>
      <c r="E437">
        <v>44637.65234375</v>
      </c>
      <c r="G437">
        <v>435</v>
      </c>
      <c r="H437">
        <v>43976.43359375</v>
      </c>
      <c r="K437">
        <v>435</v>
      </c>
      <c r="L437">
        <v>43659.68359375</v>
      </c>
      <c r="N437">
        <v>435</v>
      </c>
      <c r="O437">
        <v>43870.81640625</v>
      </c>
      <c r="Q437">
        <v>435</v>
      </c>
      <c r="R437">
        <v>44355.13671875</v>
      </c>
      <c r="T437">
        <v>435</v>
      </c>
      <c r="U437">
        <v>43766.23828125</v>
      </c>
      <c r="W437">
        <v>435</v>
      </c>
      <c r="X437">
        <v>43835.078125</v>
      </c>
      <c r="Z437">
        <v>435</v>
      </c>
      <c r="AA437">
        <v>44354.078125</v>
      </c>
    </row>
    <row r="438" spans="1:27">
      <c r="A438">
        <v>436</v>
      </c>
      <c r="B438">
        <v>43809.21875</v>
      </c>
      <c r="C438">
        <f t="shared" si="6"/>
        <v>21725.78125</v>
      </c>
      <c r="D438">
        <v>436</v>
      </c>
      <c r="E438">
        <v>44629.95703125</v>
      </c>
      <c r="G438">
        <v>436</v>
      </c>
      <c r="H438">
        <v>43961.390625</v>
      </c>
      <c r="K438">
        <v>436</v>
      </c>
      <c r="L438">
        <v>43661.41015625</v>
      </c>
      <c r="N438">
        <v>436</v>
      </c>
      <c r="O438">
        <v>43904.68359375</v>
      </c>
      <c r="Q438">
        <v>436</v>
      </c>
      <c r="R438">
        <v>44338.7734375</v>
      </c>
      <c r="T438">
        <v>436</v>
      </c>
      <c r="U438">
        <v>43799.76171875</v>
      </c>
      <c r="W438">
        <v>436</v>
      </c>
      <c r="X438">
        <v>43872.6796875</v>
      </c>
      <c r="Z438">
        <v>436</v>
      </c>
      <c r="AA438">
        <v>44413.3984375</v>
      </c>
    </row>
    <row r="439" spans="1:27">
      <c r="A439">
        <v>437</v>
      </c>
      <c r="B439">
        <v>43843.609375</v>
      </c>
      <c r="C439">
        <f t="shared" si="6"/>
        <v>21691.390625</v>
      </c>
      <c r="D439">
        <v>437</v>
      </c>
      <c r="E439">
        <v>44673.17578125</v>
      </c>
      <c r="G439">
        <v>437</v>
      </c>
      <c r="H439">
        <v>43988.5234375</v>
      </c>
      <c r="K439">
        <v>437</v>
      </c>
      <c r="L439">
        <v>43567.08984375</v>
      </c>
      <c r="N439">
        <v>437</v>
      </c>
      <c r="O439">
        <v>43974.86328125</v>
      </c>
      <c r="Q439">
        <v>437</v>
      </c>
      <c r="R439">
        <v>44290.2265625</v>
      </c>
      <c r="T439">
        <v>437</v>
      </c>
      <c r="U439">
        <v>43738.48046875</v>
      </c>
      <c r="W439">
        <v>437</v>
      </c>
      <c r="X439">
        <v>43857.3203125</v>
      </c>
      <c r="Z439">
        <v>437</v>
      </c>
      <c r="AA439">
        <v>44414</v>
      </c>
    </row>
    <row r="440" spans="1:27">
      <c r="A440">
        <v>438</v>
      </c>
      <c r="B440">
        <v>43831.65234375</v>
      </c>
      <c r="C440">
        <f t="shared" si="6"/>
        <v>21703.34765625</v>
      </c>
      <c r="D440">
        <v>438</v>
      </c>
      <c r="E440">
        <v>44708.609375</v>
      </c>
      <c r="G440">
        <v>438</v>
      </c>
      <c r="H440">
        <v>43991.73828125</v>
      </c>
      <c r="K440">
        <v>438</v>
      </c>
      <c r="L440">
        <v>43613.31640625</v>
      </c>
      <c r="N440">
        <v>438</v>
      </c>
      <c r="O440">
        <v>44033.2734375</v>
      </c>
      <c r="Q440">
        <v>438</v>
      </c>
      <c r="R440">
        <v>44278.546875</v>
      </c>
      <c r="T440">
        <v>438</v>
      </c>
      <c r="U440">
        <v>43705.6015625</v>
      </c>
      <c r="W440">
        <v>438</v>
      </c>
      <c r="X440">
        <v>43842.48046875</v>
      </c>
      <c r="Z440">
        <v>438</v>
      </c>
      <c r="AA440">
        <v>44362.83984375</v>
      </c>
    </row>
    <row r="441" spans="1:27">
      <c r="A441">
        <v>439</v>
      </c>
      <c r="B441">
        <v>43802.65234375</v>
      </c>
      <c r="C441">
        <f t="shared" si="6"/>
        <v>21732.34765625</v>
      </c>
      <c r="D441">
        <v>439</v>
      </c>
      <c r="E441">
        <v>44712.78125</v>
      </c>
      <c r="G441">
        <v>439</v>
      </c>
      <c r="H441">
        <v>43923.34765625</v>
      </c>
      <c r="K441">
        <v>439</v>
      </c>
      <c r="L441">
        <v>43601.046875</v>
      </c>
      <c r="N441">
        <v>439</v>
      </c>
      <c r="O441">
        <v>44083.91015625</v>
      </c>
      <c r="Q441">
        <v>439</v>
      </c>
      <c r="R441">
        <v>44256.953125</v>
      </c>
      <c r="T441">
        <v>439</v>
      </c>
      <c r="U441">
        <v>43703.6796875</v>
      </c>
      <c r="W441">
        <v>439</v>
      </c>
      <c r="X441">
        <v>43861</v>
      </c>
      <c r="Z441">
        <v>439</v>
      </c>
      <c r="AA441">
        <v>44384.48046875</v>
      </c>
    </row>
    <row r="442" spans="1:27">
      <c r="A442">
        <v>440</v>
      </c>
      <c r="B442">
        <v>43852.87109375</v>
      </c>
      <c r="C442">
        <f t="shared" si="6"/>
        <v>21682.12890625</v>
      </c>
      <c r="D442">
        <v>440</v>
      </c>
      <c r="E442">
        <v>44710.4765625</v>
      </c>
      <c r="G442">
        <v>440</v>
      </c>
      <c r="H442">
        <v>43909.609375</v>
      </c>
      <c r="K442">
        <v>440</v>
      </c>
      <c r="L442">
        <v>43685.63671875</v>
      </c>
      <c r="N442">
        <v>440</v>
      </c>
      <c r="O442">
        <v>44150.953125</v>
      </c>
      <c r="Q442">
        <v>440</v>
      </c>
      <c r="R442">
        <v>44230.546875</v>
      </c>
      <c r="T442">
        <v>440</v>
      </c>
      <c r="U442">
        <v>43732.9609375</v>
      </c>
      <c r="W442">
        <v>440</v>
      </c>
      <c r="X442">
        <v>43821.48046875</v>
      </c>
      <c r="Z442">
        <v>440</v>
      </c>
      <c r="AA442">
        <v>44375.48046875</v>
      </c>
    </row>
    <row r="443" spans="1:27">
      <c r="A443">
        <v>441</v>
      </c>
      <c r="B443">
        <v>43920.82421875</v>
      </c>
      <c r="C443">
        <f t="shared" si="6"/>
        <v>21614.17578125</v>
      </c>
      <c r="D443">
        <v>441</v>
      </c>
      <c r="E443">
        <v>44794.82421875</v>
      </c>
      <c r="G443">
        <v>441</v>
      </c>
      <c r="H443">
        <v>43944</v>
      </c>
      <c r="K443">
        <v>441</v>
      </c>
      <c r="L443">
        <v>43685.046875</v>
      </c>
      <c r="N443">
        <v>441</v>
      </c>
      <c r="O443">
        <v>44137.58984375</v>
      </c>
      <c r="Q443">
        <v>441</v>
      </c>
      <c r="R443">
        <v>44235.91015625</v>
      </c>
      <c r="T443">
        <v>441</v>
      </c>
      <c r="U443">
        <v>43701.44140625</v>
      </c>
      <c r="W443">
        <v>441</v>
      </c>
      <c r="X443">
        <v>43799.3203125</v>
      </c>
      <c r="Z443">
        <v>441</v>
      </c>
      <c r="AA443">
        <v>44367.640625</v>
      </c>
    </row>
    <row r="444" spans="1:27">
      <c r="A444">
        <v>442</v>
      </c>
      <c r="B444">
        <v>43847.4765625</v>
      </c>
      <c r="C444">
        <f t="shared" si="6"/>
        <v>21687.5234375</v>
      </c>
      <c r="D444">
        <v>442</v>
      </c>
      <c r="E444">
        <v>44682.34765625</v>
      </c>
      <c r="G444">
        <v>442</v>
      </c>
      <c r="H444">
        <v>43843.95703125</v>
      </c>
      <c r="K444">
        <v>442</v>
      </c>
      <c r="L444">
        <v>43705.63671875</v>
      </c>
      <c r="N444">
        <v>442</v>
      </c>
      <c r="O444">
        <v>44078.08984375</v>
      </c>
      <c r="Q444">
        <v>442</v>
      </c>
      <c r="R444">
        <v>44250.953125</v>
      </c>
      <c r="T444">
        <v>442</v>
      </c>
      <c r="U444">
        <v>43704.359375</v>
      </c>
      <c r="W444">
        <v>442</v>
      </c>
      <c r="X444">
        <v>43846.078125</v>
      </c>
      <c r="Z444">
        <v>442</v>
      </c>
      <c r="AA444">
        <v>44346.6796875</v>
      </c>
    </row>
    <row r="445" spans="1:27">
      <c r="A445">
        <v>443</v>
      </c>
      <c r="B445">
        <v>43843.21875</v>
      </c>
      <c r="C445">
        <f t="shared" si="6"/>
        <v>21691.78125</v>
      </c>
      <c r="D445">
        <v>443</v>
      </c>
      <c r="E445">
        <v>44691.34765625</v>
      </c>
      <c r="G445">
        <v>443</v>
      </c>
      <c r="H445">
        <v>43839</v>
      </c>
      <c r="K445">
        <v>443</v>
      </c>
      <c r="L445">
        <v>43726.91015625</v>
      </c>
      <c r="N445">
        <v>443</v>
      </c>
      <c r="O445">
        <v>44065.2265625</v>
      </c>
      <c r="Q445">
        <v>443</v>
      </c>
      <c r="R445">
        <v>44279.91015625</v>
      </c>
      <c r="T445">
        <v>443</v>
      </c>
      <c r="U445">
        <v>43685.6796875</v>
      </c>
      <c r="W445">
        <v>443</v>
      </c>
      <c r="X445">
        <v>43795.76171875</v>
      </c>
      <c r="Z445">
        <v>443</v>
      </c>
      <c r="AA445">
        <v>44310.83984375</v>
      </c>
    </row>
    <row r="446" spans="1:27">
      <c r="A446">
        <v>444</v>
      </c>
      <c r="B446">
        <v>43862.26171875</v>
      </c>
      <c r="C446">
        <f t="shared" si="6"/>
        <v>21672.73828125</v>
      </c>
      <c r="D446">
        <v>444</v>
      </c>
      <c r="E446">
        <v>44751.17578125</v>
      </c>
      <c r="G446">
        <v>444</v>
      </c>
      <c r="H446">
        <v>43850.12890625</v>
      </c>
      <c r="K446">
        <v>444</v>
      </c>
      <c r="L446">
        <v>43723.68359375</v>
      </c>
      <c r="N446">
        <v>444</v>
      </c>
      <c r="O446">
        <v>44079.7734375</v>
      </c>
      <c r="Q446">
        <v>444</v>
      </c>
      <c r="R446">
        <v>44248.63671875</v>
      </c>
      <c r="T446">
        <v>444</v>
      </c>
      <c r="U446">
        <v>43744.12109375</v>
      </c>
      <c r="W446">
        <v>444</v>
      </c>
      <c r="X446">
        <v>43896.87890625</v>
      </c>
      <c r="Z446">
        <v>444</v>
      </c>
      <c r="AA446">
        <v>44260.44140625</v>
      </c>
    </row>
    <row r="447" spans="1:27">
      <c r="A447">
        <v>445</v>
      </c>
      <c r="B447">
        <v>43869.87109375</v>
      </c>
      <c r="C447">
        <f t="shared" si="6"/>
        <v>21665.12890625</v>
      </c>
      <c r="D447">
        <v>445</v>
      </c>
      <c r="E447">
        <v>44753.65234375</v>
      </c>
      <c r="G447">
        <v>445</v>
      </c>
      <c r="H447">
        <v>43877.87109375</v>
      </c>
      <c r="K447">
        <v>445</v>
      </c>
      <c r="L447">
        <v>43780.453125</v>
      </c>
      <c r="N447">
        <v>445</v>
      </c>
      <c r="O447">
        <v>44036.81640625</v>
      </c>
      <c r="Q447">
        <v>445</v>
      </c>
      <c r="R447">
        <v>44239.18359375</v>
      </c>
      <c r="T447">
        <v>445</v>
      </c>
      <c r="U447">
        <v>43723.28125</v>
      </c>
      <c r="W447">
        <v>445</v>
      </c>
      <c r="X447">
        <v>43905.3984375</v>
      </c>
      <c r="Z447">
        <v>445</v>
      </c>
      <c r="AA447">
        <v>44231.6796875</v>
      </c>
    </row>
    <row r="448" spans="1:27">
      <c r="A448">
        <v>446</v>
      </c>
      <c r="B448">
        <v>43890.78125</v>
      </c>
      <c r="C448">
        <f t="shared" si="6"/>
        <v>21644.21875</v>
      </c>
      <c r="D448">
        <v>446</v>
      </c>
      <c r="E448">
        <v>44793.73828125</v>
      </c>
      <c r="G448">
        <v>446</v>
      </c>
      <c r="H448">
        <v>43880.4765625</v>
      </c>
      <c r="K448">
        <v>446</v>
      </c>
      <c r="L448">
        <v>43782.36328125</v>
      </c>
      <c r="N448">
        <v>446</v>
      </c>
      <c r="O448">
        <v>44050.546875</v>
      </c>
      <c r="Q448">
        <v>446</v>
      </c>
      <c r="R448">
        <v>44100.953125</v>
      </c>
      <c r="T448">
        <v>446</v>
      </c>
      <c r="U448">
        <v>43706.23828125</v>
      </c>
      <c r="W448">
        <v>446</v>
      </c>
      <c r="X448">
        <v>43935.76171875</v>
      </c>
      <c r="Z448">
        <v>446</v>
      </c>
      <c r="AA448">
        <v>44208.55859375</v>
      </c>
    </row>
    <row r="449" spans="1:27">
      <c r="A449">
        <v>447</v>
      </c>
      <c r="B449">
        <v>43902.43359375</v>
      </c>
      <c r="C449">
        <f t="shared" si="6"/>
        <v>21632.56640625</v>
      </c>
      <c r="D449">
        <v>447</v>
      </c>
      <c r="E449">
        <v>44841.82421875</v>
      </c>
      <c r="G449">
        <v>447</v>
      </c>
      <c r="H449">
        <v>43855.04296875</v>
      </c>
      <c r="K449">
        <v>447</v>
      </c>
      <c r="L449">
        <v>43731.2265625</v>
      </c>
      <c r="N449">
        <v>447</v>
      </c>
      <c r="O449">
        <v>43995.68359375</v>
      </c>
      <c r="Q449">
        <v>447</v>
      </c>
      <c r="R449">
        <v>44160.18359375</v>
      </c>
      <c r="T449">
        <v>447</v>
      </c>
      <c r="U449">
        <v>43678.6796875</v>
      </c>
      <c r="W449">
        <v>447</v>
      </c>
      <c r="X449">
        <v>43990.83984375</v>
      </c>
      <c r="Z449">
        <v>447</v>
      </c>
      <c r="AA449">
        <v>44229.359375</v>
      </c>
    </row>
    <row r="450" spans="1:27">
      <c r="A450">
        <v>448</v>
      </c>
      <c r="B450">
        <v>43902.17578125</v>
      </c>
      <c r="C450">
        <f t="shared" si="6"/>
        <v>21632.82421875</v>
      </c>
      <c r="D450">
        <v>448</v>
      </c>
      <c r="E450">
        <v>44802.21875</v>
      </c>
      <c r="G450">
        <v>448</v>
      </c>
      <c r="H450">
        <v>43866.3046875</v>
      </c>
      <c r="K450">
        <v>448</v>
      </c>
      <c r="L450">
        <v>43667.08984375</v>
      </c>
      <c r="N450">
        <v>448</v>
      </c>
      <c r="O450">
        <v>44008.453125</v>
      </c>
      <c r="Q450">
        <v>448</v>
      </c>
      <c r="R450">
        <v>44146.63671875</v>
      </c>
      <c r="T450">
        <v>448</v>
      </c>
      <c r="U450">
        <v>43665.19921875</v>
      </c>
      <c r="W450">
        <v>448</v>
      </c>
      <c r="X450">
        <v>43985.87890625</v>
      </c>
      <c r="Z450">
        <v>448</v>
      </c>
      <c r="AA450">
        <v>44270.28125</v>
      </c>
    </row>
    <row r="451" spans="1:27">
      <c r="A451">
        <v>449</v>
      </c>
      <c r="B451">
        <v>43946.56640625</v>
      </c>
      <c r="C451">
        <f t="shared" ref="C451:C514" si="7">65535-B451</f>
        <v>21588.43359375</v>
      </c>
      <c r="D451">
        <v>449</v>
      </c>
      <c r="E451">
        <v>44768.43359375</v>
      </c>
      <c r="G451">
        <v>449</v>
      </c>
      <c r="H451">
        <v>43844.21875</v>
      </c>
      <c r="K451">
        <v>449</v>
      </c>
      <c r="L451">
        <v>43670.7265625</v>
      </c>
      <c r="N451">
        <v>449</v>
      </c>
      <c r="O451">
        <v>43989.546875</v>
      </c>
      <c r="Q451">
        <v>449</v>
      </c>
      <c r="R451">
        <v>44106.63671875</v>
      </c>
      <c r="T451">
        <v>449</v>
      </c>
      <c r="U451">
        <v>43616</v>
      </c>
      <c r="W451">
        <v>449</v>
      </c>
      <c r="X451">
        <v>43952.23828125</v>
      </c>
      <c r="Z451">
        <v>449</v>
      </c>
      <c r="AA451">
        <v>44305.921875</v>
      </c>
    </row>
    <row r="452" spans="1:27">
      <c r="A452">
        <v>450</v>
      </c>
      <c r="B452">
        <v>43927.12890625</v>
      </c>
      <c r="C452">
        <f t="shared" si="7"/>
        <v>21607.87109375</v>
      </c>
      <c r="D452">
        <v>450</v>
      </c>
      <c r="E452">
        <v>44739.56640625</v>
      </c>
      <c r="G452">
        <v>450</v>
      </c>
      <c r="H452">
        <v>43795.12890625</v>
      </c>
      <c r="K452">
        <v>450</v>
      </c>
      <c r="L452">
        <v>43646.453125</v>
      </c>
      <c r="N452">
        <v>450</v>
      </c>
      <c r="O452">
        <v>43946.953125</v>
      </c>
      <c r="Q452">
        <v>450</v>
      </c>
      <c r="R452">
        <v>44143.18359375</v>
      </c>
      <c r="T452">
        <v>450</v>
      </c>
      <c r="U452">
        <v>43560.9609375</v>
      </c>
      <c r="W452">
        <v>450</v>
      </c>
      <c r="X452">
        <v>43950.48046875</v>
      </c>
      <c r="Z452">
        <v>450</v>
      </c>
      <c r="AA452">
        <v>44301.3984375</v>
      </c>
    </row>
    <row r="453" spans="1:27">
      <c r="A453">
        <v>451</v>
      </c>
      <c r="B453">
        <v>43976.43359375</v>
      </c>
      <c r="C453">
        <f t="shared" si="7"/>
        <v>21558.56640625</v>
      </c>
      <c r="D453">
        <v>451</v>
      </c>
      <c r="E453">
        <v>44793.21875</v>
      </c>
      <c r="G453">
        <v>451</v>
      </c>
      <c r="H453">
        <v>43885.04296875</v>
      </c>
      <c r="K453">
        <v>451</v>
      </c>
      <c r="L453">
        <v>43632.2734375</v>
      </c>
      <c r="N453">
        <v>451</v>
      </c>
      <c r="O453">
        <v>43897.7734375</v>
      </c>
      <c r="Q453">
        <v>451</v>
      </c>
      <c r="R453">
        <v>44141.13671875</v>
      </c>
      <c r="T453">
        <v>451</v>
      </c>
      <c r="U453">
        <v>43604.28125</v>
      </c>
      <c r="W453">
        <v>451</v>
      </c>
      <c r="X453">
        <v>43885.640625</v>
      </c>
      <c r="Z453">
        <v>451</v>
      </c>
      <c r="AA453">
        <v>44303</v>
      </c>
    </row>
    <row r="454" spans="1:27">
      <c r="A454">
        <v>452</v>
      </c>
      <c r="B454">
        <v>43948.3046875</v>
      </c>
      <c r="C454">
        <f t="shared" si="7"/>
        <v>21586.6953125</v>
      </c>
      <c r="D454">
        <v>452</v>
      </c>
      <c r="E454">
        <v>44804</v>
      </c>
      <c r="G454">
        <v>452</v>
      </c>
      <c r="H454">
        <v>43851.87109375</v>
      </c>
      <c r="K454">
        <v>452</v>
      </c>
      <c r="L454">
        <v>43627.91015625</v>
      </c>
      <c r="N454">
        <v>452</v>
      </c>
      <c r="O454">
        <v>43872.36328125</v>
      </c>
      <c r="Q454">
        <v>452</v>
      </c>
      <c r="R454">
        <v>44142.7734375</v>
      </c>
      <c r="T454">
        <v>452</v>
      </c>
      <c r="U454">
        <v>43612.28125</v>
      </c>
      <c r="W454">
        <v>452</v>
      </c>
      <c r="X454">
        <v>43853.51953125</v>
      </c>
      <c r="Z454">
        <v>452</v>
      </c>
      <c r="AA454">
        <v>44280.55859375</v>
      </c>
    </row>
    <row r="455" spans="1:27">
      <c r="A455">
        <v>453</v>
      </c>
      <c r="B455">
        <v>43927.95703125</v>
      </c>
      <c r="C455">
        <f t="shared" si="7"/>
        <v>21607.04296875</v>
      </c>
      <c r="D455">
        <v>453</v>
      </c>
      <c r="E455">
        <v>44782.43359375</v>
      </c>
      <c r="G455">
        <v>453</v>
      </c>
      <c r="H455">
        <v>43827.82421875</v>
      </c>
      <c r="K455">
        <v>453</v>
      </c>
      <c r="L455">
        <v>43642.546875</v>
      </c>
      <c r="N455">
        <v>453</v>
      </c>
      <c r="O455">
        <v>43887</v>
      </c>
      <c r="Q455">
        <v>453</v>
      </c>
      <c r="R455">
        <v>44176.68359375</v>
      </c>
      <c r="T455">
        <v>453</v>
      </c>
      <c r="U455">
        <v>43630.359375</v>
      </c>
      <c r="W455">
        <v>453</v>
      </c>
      <c r="X455">
        <v>43843.51953125</v>
      </c>
      <c r="Z455">
        <v>453</v>
      </c>
      <c r="AA455">
        <v>44246</v>
      </c>
    </row>
    <row r="456" spans="1:27">
      <c r="A456">
        <v>454</v>
      </c>
      <c r="B456">
        <v>43906.609375</v>
      </c>
      <c r="C456">
        <f t="shared" si="7"/>
        <v>21628.390625</v>
      </c>
      <c r="D456">
        <v>454</v>
      </c>
      <c r="E456">
        <v>44805.9140625</v>
      </c>
      <c r="G456">
        <v>454</v>
      </c>
      <c r="H456">
        <v>43834.65234375</v>
      </c>
      <c r="K456">
        <v>454</v>
      </c>
      <c r="L456">
        <v>43638.13671875</v>
      </c>
      <c r="N456">
        <v>454</v>
      </c>
      <c r="O456">
        <v>43920.08984375</v>
      </c>
      <c r="Q456">
        <v>454</v>
      </c>
      <c r="R456">
        <v>44184.81640625</v>
      </c>
      <c r="T456">
        <v>454</v>
      </c>
      <c r="U456">
        <v>43669.71875</v>
      </c>
      <c r="W456">
        <v>454</v>
      </c>
      <c r="X456">
        <v>43827.6796875</v>
      </c>
      <c r="Z456">
        <v>454</v>
      </c>
      <c r="AA456">
        <v>44231.51953125</v>
      </c>
    </row>
    <row r="457" spans="1:27">
      <c r="A457">
        <v>455</v>
      </c>
      <c r="B457">
        <v>43875.390625</v>
      </c>
      <c r="C457">
        <f t="shared" si="7"/>
        <v>21659.609375</v>
      </c>
      <c r="D457">
        <v>455</v>
      </c>
      <c r="E457">
        <v>44810.56640625</v>
      </c>
      <c r="G457">
        <v>455</v>
      </c>
      <c r="H457">
        <v>43809.4765625</v>
      </c>
      <c r="K457">
        <v>455</v>
      </c>
      <c r="L457">
        <v>43618.953125</v>
      </c>
      <c r="N457">
        <v>455</v>
      </c>
      <c r="O457">
        <v>43922.13671875</v>
      </c>
      <c r="Q457">
        <v>455</v>
      </c>
      <c r="R457">
        <v>44193.41015625</v>
      </c>
      <c r="T457">
        <v>455</v>
      </c>
      <c r="U457">
        <v>43673.28125</v>
      </c>
      <c r="W457">
        <v>455</v>
      </c>
      <c r="X457">
        <v>43833.12109375</v>
      </c>
      <c r="Z457">
        <v>455</v>
      </c>
      <c r="AA457">
        <v>44200.28125</v>
      </c>
    </row>
    <row r="458" spans="1:27">
      <c r="A458">
        <v>456</v>
      </c>
      <c r="B458">
        <v>43873.609375</v>
      </c>
      <c r="C458">
        <f t="shared" si="7"/>
        <v>21661.390625</v>
      </c>
      <c r="D458">
        <v>456</v>
      </c>
      <c r="E458">
        <v>44791.5234375</v>
      </c>
      <c r="G458">
        <v>456</v>
      </c>
      <c r="H458">
        <v>43818.9140625</v>
      </c>
      <c r="K458">
        <v>456</v>
      </c>
      <c r="L458">
        <v>43618.81640625</v>
      </c>
      <c r="N458">
        <v>456</v>
      </c>
      <c r="O458">
        <v>43875.953125</v>
      </c>
      <c r="Q458">
        <v>456</v>
      </c>
      <c r="R458">
        <v>44180.81640625</v>
      </c>
      <c r="T458">
        <v>456</v>
      </c>
      <c r="U458">
        <v>43651.3203125</v>
      </c>
      <c r="W458">
        <v>456</v>
      </c>
      <c r="X458">
        <v>43861.16015625</v>
      </c>
      <c r="Z458">
        <v>456</v>
      </c>
      <c r="AA458">
        <v>44213.87890625</v>
      </c>
    </row>
    <row r="459" spans="1:27">
      <c r="A459">
        <v>457</v>
      </c>
      <c r="B459">
        <v>43895.34765625</v>
      </c>
      <c r="C459">
        <f t="shared" si="7"/>
        <v>21639.65234375</v>
      </c>
      <c r="D459">
        <v>457</v>
      </c>
      <c r="E459">
        <v>44817.12890625</v>
      </c>
      <c r="G459">
        <v>457</v>
      </c>
      <c r="H459">
        <v>43836.12890625</v>
      </c>
      <c r="K459">
        <v>457</v>
      </c>
      <c r="L459">
        <v>43620.046875</v>
      </c>
      <c r="N459">
        <v>457</v>
      </c>
      <c r="O459">
        <v>43907.81640625</v>
      </c>
      <c r="Q459">
        <v>457</v>
      </c>
      <c r="R459">
        <v>44204.31640625</v>
      </c>
      <c r="T459">
        <v>457</v>
      </c>
      <c r="U459">
        <v>43659</v>
      </c>
      <c r="W459">
        <v>457</v>
      </c>
      <c r="X459">
        <v>43889</v>
      </c>
      <c r="Z459">
        <v>457</v>
      </c>
      <c r="AA459">
        <v>44212.23828125</v>
      </c>
    </row>
    <row r="460" spans="1:27">
      <c r="A460">
        <v>458</v>
      </c>
      <c r="B460">
        <v>43955.5234375</v>
      </c>
      <c r="C460">
        <f t="shared" si="7"/>
        <v>21579.4765625</v>
      </c>
      <c r="D460">
        <v>458</v>
      </c>
      <c r="E460">
        <v>44864.0859375</v>
      </c>
      <c r="G460">
        <v>458</v>
      </c>
      <c r="H460">
        <v>43866.82421875</v>
      </c>
      <c r="K460">
        <v>458</v>
      </c>
      <c r="L460">
        <v>43613.86328125</v>
      </c>
      <c r="N460">
        <v>458</v>
      </c>
      <c r="O460">
        <v>43938.2734375</v>
      </c>
      <c r="Q460">
        <v>458</v>
      </c>
      <c r="R460">
        <v>44238.2265625</v>
      </c>
      <c r="T460">
        <v>458</v>
      </c>
      <c r="U460">
        <v>43678.921875</v>
      </c>
      <c r="W460">
        <v>458</v>
      </c>
      <c r="X460">
        <v>43956.19921875</v>
      </c>
      <c r="Z460">
        <v>458</v>
      </c>
      <c r="AA460">
        <v>44230.16015625</v>
      </c>
    </row>
    <row r="461" spans="1:27">
      <c r="A461">
        <v>459</v>
      </c>
      <c r="B461">
        <v>43912.9140625</v>
      </c>
      <c r="C461">
        <f t="shared" si="7"/>
        <v>21622.0859375</v>
      </c>
      <c r="D461">
        <v>459</v>
      </c>
      <c r="E461">
        <v>44819</v>
      </c>
      <c r="G461">
        <v>459</v>
      </c>
      <c r="H461">
        <v>43881.87109375</v>
      </c>
      <c r="K461">
        <v>459</v>
      </c>
      <c r="L461">
        <v>43608.953125</v>
      </c>
      <c r="N461">
        <v>459</v>
      </c>
      <c r="O461">
        <v>43919.546875</v>
      </c>
      <c r="Q461">
        <v>459</v>
      </c>
      <c r="R461">
        <v>44266.046875</v>
      </c>
      <c r="T461">
        <v>459</v>
      </c>
      <c r="U461">
        <v>43572.078125</v>
      </c>
      <c r="W461">
        <v>459</v>
      </c>
      <c r="X461">
        <v>43977.48046875</v>
      </c>
      <c r="Z461">
        <v>459</v>
      </c>
      <c r="AA461">
        <v>44185.640625</v>
      </c>
    </row>
    <row r="462" spans="1:27">
      <c r="A462">
        <v>460</v>
      </c>
      <c r="B462">
        <v>43917.12890625</v>
      </c>
      <c r="C462">
        <f t="shared" si="7"/>
        <v>21617.87109375</v>
      </c>
      <c r="D462">
        <v>460</v>
      </c>
      <c r="E462">
        <v>44790.9140625</v>
      </c>
      <c r="G462">
        <v>460</v>
      </c>
      <c r="H462">
        <v>43859.34765625</v>
      </c>
      <c r="K462">
        <v>460</v>
      </c>
      <c r="L462">
        <v>43620.046875</v>
      </c>
      <c r="N462">
        <v>460</v>
      </c>
      <c r="O462">
        <v>43891.18359375</v>
      </c>
      <c r="Q462">
        <v>460</v>
      </c>
      <c r="R462">
        <v>44232</v>
      </c>
      <c r="T462">
        <v>460</v>
      </c>
      <c r="U462">
        <v>43592.359375</v>
      </c>
      <c r="W462">
        <v>460</v>
      </c>
      <c r="X462">
        <v>44012.9609375</v>
      </c>
      <c r="Z462">
        <v>460</v>
      </c>
      <c r="AA462">
        <v>44197.921875</v>
      </c>
    </row>
    <row r="463" spans="1:27">
      <c r="A463">
        <v>461</v>
      </c>
      <c r="B463">
        <v>43910.43359375</v>
      </c>
      <c r="C463">
        <f t="shared" si="7"/>
        <v>21624.56640625</v>
      </c>
      <c r="D463">
        <v>461</v>
      </c>
      <c r="E463">
        <v>44755.43359375</v>
      </c>
      <c r="G463">
        <v>461</v>
      </c>
      <c r="H463">
        <v>43818.9140625</v>
      </c>
      <c r="K463">
        <v>461</v>
      </c>
      <c r="L463">
        <v>43655.7265625</v>
      </c>
      <c r="N463">
        <v>461</v>
      </c>
      <c r="O463">
        <v>43924.953125</v>
      </c>
      <c r="Q463">
        <v>461</v>
      </c>
      <c r="R463">
        <v>44169.546875</v>
      </c>
      <c r="T463">
        <v>461</v>
      </c>
      <c r="U463">
        <v>43601.28125</v>
      </c>
      <c r="W463">
        <v>461</v>
      </c>
      <c r="X463">
        <v>44072.9609375</v>
      </c>
      <c r="Z463">
        <v>461</v>
      </c>
      <c r="AA463">
        <v>44048.0390625</v>
      </c>
    </row>
    <row r="464" spans="1:27">
      <c r="A464">
        <v>462</v>
      </c>
      <c r="B464">
        <v>43892.3046875</v>
      </c>
      <c r="C464">
        <f t="shared" si="7"/>
        <v>21642.6953125</v>
      </c>
      <c r="D464">
        <v>462</v>
      </c>
      <c r="E464">
        <v>44805.21875</v>
      </c>
      <c r="G464">
        <v>462</v>
      </c>
      <c r="H464">
        <v>43846</v>
      </c>
      <c r="K464">
        <v>462</v>
      </c>
      <c r="L464">
        <v>43656.5</v>
      </c>
      <c r="N464">
        <v>462</v>
      </c>
      <c r="O464">
        <v>43915.953125</v>
      </c>
      <c r="Q464">
        <v>462</v>
      </c>
      <c r="R464">
        <v>44132.5</v>
      </c>
      <c r="T464">
        <v>462</v>
      </c>
      <c r="U464">
        <v>43604.83984375</v>
      </c>
      <c r="W464">
        <v>462</v>
      </c>
      <c r="X464">
        <v>44060.48046875</v>
      </c>
      <c r="Z464">
        <v>462</v>
      </c>
      <c r="AA464">
        <v>44106.48046875</v>
      </c>
    </row>
    <row r="465" spans="1:27">
      <c r="A465">
        <v>463</v>
      </c>
      <c r="B465">
        <v>43982.78125</v>
      </c>
      <c r="C465">
        <f t="shared" si="7"/>
        <v>21552.21875</v>
      </c>
      <c r="D465">
        <v>463</v>
      </c>
      <c r="E465">
        <v>44914.390625</v>
      </c>
      <c r="G465">
        <v>463</v>
      </c>
      <c r="H465">
        <v>43951.34765625</v>
      </c>
      <c r="K465">
        <v>463</v>
      </c>
      <c r="L465">
        <v>43648.58984375</v>
      </c>
      <c r="N465">
        <v>463</v>
      </c>
      <c r="O465">
        <v>43903.68359375</v>
      </c>
      <c r="Q465">
        <v>463</v>
      </c>
      <c r="R465">
        <v>44066.953125</v>
      </c>
      <c r="T465">
        <v>463</v>
      </c>
      <c r="U465">
        <v>43643.078125</v>
      </c>
      <c r="W465">
        <v>463</v>
      </c>
      <c r="X465">
        <v>44046.078125</v>
      </c>
      <c r="Z465">
        <v>463</v>
      </c>
      <c r="AA465">
        <v>44107.6796875</v>
      </c>
    </row>
    <row r="466" spans="1:27">
      <c r="A466">
        <v>464</v>
      </c>
      <c r="B466">
        <v>43975.4765625</v>
      </c>
      <c r="C466">
        <f t="shared" si="7"/>
        <v>21559.5234375</v>
      </c>
      <c r="D466">
        <v>464</v>
      </c>
      <c r="E466">
        <v>44877.21875</v>
      </c>
      <c r="G466">
        <v>464</v>
      </c>
      <c r="H466">
        <v>43913.609375</v>
      </c>
      <c r="K466">
        <v>464</v>
      </c>
      <c r="L466">
        <v>43614.58984375</v>
      </c>
      <c r="N466">
        <v>464</v>
      </c>
      <c r="O466">
        <v>43884.546875</v>
      </c>
      <c r="Q466">
        <v>464</v>
      </c>
      <c r="R466">
        <v>44052.7734375</v>
      </c>
      <c r="T466">
        <v>464</v>
      </c>
      <c r="U466">
        <v>43707.9609375</v>
      </c>
      <c r="W466">
        <v>464</v>
      </c>
      <c r="X466">
        <v>44021.359375</v>
      </c>
      <c r="Z466">
        <v>464</v>
      </c>
      <c r="AA466">
        <v>44055.640625</v>
      </c>
    </row>
    <row r="467" spans="1:27">
      <c r="A467">
        <v>465</v>
      </c>
      <c r="B467">
        <v>43961.95703125</v>
      </c>
      <c r="C467">
        <f t="shared" si="7"/>
        <v>21573.04296875</v>
      </c>
      <c r="D467">
        <v>465</v>
      </c>
      <c r="E467">
        <v>44821.78125</v>
      </c>
      <c r="G467">
        <v>465</v>
      </c>
      <c r="H467">
        <v>43909.43359375</v>
      </c>
      <c r="K467">
        <v>465</v>
      </c>
      <c r="L467">
        <v>43667</v>
      </c>
      <c r="N467">
        <v>465</v>
      </c>
      <c r="O467">
        <v>43873.68359375</v>
      </c>
      <c r="Q467">
        <v>465</v>
      </c>
      <c r="R467">
        <v>44060.5</v>
      </c>
      <c r="T467">
        <v>465</v>
      </c>
      <c r="U467">
        <v>43676.83984375</v>
      </c>
      <c r="W467">
        <v>465</v>
      </c>
      <c r="X467">
        <v>44030.87890625</v>
      </c>
      <c r="Z467">
        <v>465</v>
      </c>
      <c r="AA467">
        <v>44068.078125</v>
      </c>
    </row>
    <row r="468" spans="1:27">
      <c r="A468">
        <v>466</v>
      </c>
      <c r="B468">
        <v>43929.609375</v>
      </c>
      <c r="C468">
        <f t="shared" si="7"/>
        <v>21605.390625</v>
      </c>
      <c r="D468">
        <v>466</v>
      </c>
      <c r="E468">
        <v>44809.73828125</v>
      </c>
      <c r="G468">
        <v>466</v>
      </c>
      <c r="H468">
        <v>43839.56640625</v>
      </c>
      <c r="K468">
        <v>466</v>
      </c>
      <c r="L468">
        <v>43668.86328125</v>
      </c>
      <c r="N468">
        <v>466</v>
      </c>
      <c r="O468">
        <v>43870.31640625</v>
      </c>
      <c r="Q468">
        <v>466</v>
      </c>
      <c r="R468">
        <v>44093</v>
      </c>
      <c r="T468">
        <v>466</v>
      </c>
      <c r="U468">
        <v>43665.12109375</v>
      </c>
      <c r="W468">
        <v>466</v>
      </c>
      <c r="X468">
        <v>44037.6015625</v>
      </c>
      <c r="Z468">
        <v>466</v>
      </c>
      <c r="AA468">
        <v>44091.48046875</v>
      </c>
    </row>
    <row r="469" spans="1:27">
      <c r="A469">
        <v>467</v>
      </c>
      <c r="B469">
        <v>43961.04296875</v>
      </c>
      <c r="C469">
        <f t="shared" si="7"/>
        <v>21573.95703125</v>
      </c>
      <c r="D469">
        <v>467</v>
      </c>
      <c r="E469">
        <v>44877.3046875</v>
      </c>
      <c r="G469">
        <v>467</v>
      </c>
      <c r="H469">
        <v>43933.12890625</v>
      </c>
      <c r="K469">
        <v>467</v>
      </c>
      <c r="L469">
        <v>43657.2265625</v>
      </c>
      <c r="N469">
        <v>467</v>
      </c>
      <c r="O469">
        <v>43838</v>
      </c>
      <c r="Q469">
        <v>467</v>
      </c>
      <c r="R469">
        <v>44121.546875</v>
      </c>
      <c r="T469">
        <v>467</v>
      </c>
      <c r="U469">
        <v>43689.3203125</v>
      </c>
      <c r="W469">
        <v>467</v>
      </c>
      <c r="X469">
        <v>44039.921875</v>
      </c>
      <c r="Z469">
        <v>467</v>
      </c>
      <c r="AA469">
        <v>44097.44140625</v>
      </c>
    </row>
    <row r="470" spans="1:27">
      <c r="A470">
        <v>468</v>
      </c>
      <c r="B470">
        <v>43952.12890625</v>
      </c>
      <c r="C470">
        <f t="shared" si="7"/>
        <v>21582.87109375</v>
      </c>
      <c r="D470">
        <v>468</v>
      </c>
      <c r="E470">
        <v>44876.56640625</v>
      </c>
      <c r="G470">
        <v>468</v>
      </c>
      <c r="H470">
        <v>43873.12890625</v>
      </c>
      <c r="K470">
        <v>468</v>
      </c>
      <c r="L470">
        <v>43686.58984375</v>
      </c>
      <c r="N470">
        <v>468</v>
      </c>
      <c r="O470">
        <v>43802.18359375</v>
      </c>
      <c r="Q470">
        <v>468</v>
      </c>
      <c r="R470">
        <v>44136.86328125</v>
      </c>
      <c r="T470">
        <v>468</v>
      </c>
      <c r="U470">
        <v>43715.0390625</v>
      </c>
      <c r="W470">
        <v>468</v>
      </c>
      <c r="X470">
        <v>44022.12109375</v>
      </c>
      <c r="Z470">
        <v>468</v>
      </c>
      <c r="AA470">
        <v>44104.28125</v>
      </c>
    </row>
    <row r="471" spans="1:27">
      <c r="A471">
        <v>469</v>
      </c>
      <c r="B471">
        <v>44001.43359375</v>
      </c>
      <c r="C471">
        <f t="shared" si="7"/>
        <v>21533.56640625</v>
      </c>
      <c r="D471">
        <v>469</v>
      </c>
      <c r="E471">
        <v>44935.73828125</v>
      </c>
      <c r="G471">
        <v>469</v>
      </c>
      <c r="H471">
        <v>43940.87109375</v>
      </c>
      <c r="K471">
        <v>469</v>
      </c>
      <c r="L471">
        <v>43706.046875</v>
      </c>
      <c r="N471">
        <v>469</v>
      </c>
      <c r="O471">
        <v>43835.68359375</v>
      </c>
      <c r="Q471">
        <v>469</v>
      </c>
      <c r="R471">
        <v>44123.58984375</v>
      </c>
      <c r="T471">
        <v>469</v>
      </c>
      <c r="U471">
        <v>43694.0390625</v>
      </c>
      <c r="W471">
        <v>469</v>
      </c>
      <c r="X471">
        <v>43973.6796875</v>
      </c>
      <c r="Z471">
        <v>469</v>
      </c>
      <c r="AA471">
        <v>44102.71875</v>
      </c>
    </row>
    <row r="472" spans="1:27">
      <c r="A472">
        <v>470</v>
      </c>
      <c r="B472">
        <v>43995.26171875</v>
      </c>
      <c r="C472">
        <f t="shared" si="7"/>
        <v>21539.73828125</v>
      </c>
      <c r="D472">
        <v>470</v>
      </c>
      <c r="E472">
        <v>44980.3046875</v>
      </c>
      <c r="G472">
        <v>470</v>
      </c>
      <c r="H472">
        <v>43933.6953125</v>
      </c>
      <c r="K472">
        <v>470</v>
      </c>
      <c r="L472">
        <v>43724.81640625</v>
      </c>
      <c r="N472">
        <v>470</v>
      </c>
      <c r="O472">
        <v>43819.2734375</v>
      </c>
      <c r="Q472">
        <v>470</v>
      </c>
      <c r="R472">
        <v>44141.08984375</v>
      </c>
      <c r="T472">
        <v>470</v>
      </c>
      <c r="U472">
        <v>43675.078125</v>
      </c>
      <c r="W472">
        <v>470</v>
      </c>
      <c r="X472">
        <v>43925.921875</v>
      </c>
      <c r="Z472">
        <v>470</v>
      </c>
      <c r="AA472">
        <v>44133.48046875</v>
      </c>
    </row>
    <row r="473" spans="1:27">
      <c r="A473">
        <v>471</v>
      </c>
      <c r="B473">
        <v>44009.390625</v>
      </c>
      <c r="C473">
        <f t="shared" si="7"/>
        <v>21525.609375</v>
      </c>
      <c r="D473">
        <v>471</v>
      </c>
      <c r="E473">
        <v>44938.5234375</v>
      </c>
      <c r="G473">
        <v>471</v>
      </c>
      <c r="H473">
        <v>43889.5234375</v>
      </c>
      <c r="K473">
        <v>471</v>
      </c>
      <c r="L473">
        <v>43753.5</v>
      </c>
      <c r="N473">
        <v>471</v>
      </c>
      <c r="O473">
        <v>43899.953125</v>
      </c>
      <c r="Q473">
        <v>471</v>
      </c>
      <c r="R473">
        <v>44178.953125</v>
      </c>
      <c r="T473">
        <v>471</v>
      </c>
      <c r="U473">
        <v>43676.87890625</v>
      </c>
      <c r="W473">
        <v>471</v>
      </c>
      <c r="X473">
        <v>43901.28125</v>
      </c>
      <c r="Z473">
        <v>471</v>
      </c>
      <c r="AA473">
        <v>44126.921875</v>
      </c>
    </row>
    <row r="474" spans="1:27">
      <c r="A474">
        <v>472</v>
      </c>
      <c r="B474">
        <v>44022.56640625</v>
      </c>
      <c r="C474">
        <f t="shared" si="7"/>
        <v>21512.43359375</v>
      </c>
      <c r="D474">
        <v>472</v>
      </c>
      <c r="E474">
        <v>44986.12890625</v>
      </c>
      <c r="G474">
        <v>472</v>
      </c>
      <c r="H474">
        <v>43902.65234375</v>
      </c>
      <c r="K474">
        <v>472</v>
      </c>
      <c r="L474">
        <v>43736.953125</v>
      </c>
      <c r="N474">
        <v>472</v>
      </c>
      <c r="O474">
        <v>43948.58984375</v>
      </c>
      <c r="Q474">
        <v>472</v>
      </c>
      <c r="R474">
        <v>44170</v>
      </c>
      <c r="T474">
        <v>472</v>
      </c>
      <c r="U474">
        <v>43640.51953125</v>
      </c>
      <c r="W474">
        <v>472</v>
      </c>
      <c r="X474">
        <v>43891.19921875</v>
      </c>
      <c r="Z474">
        <v>472</v>
      </c>
      <c r="AA474">
        <v>44144.76171875</v>
      </c>
    </row>
    <row r="475" spans="1:27">
      <c r="A475">
        <v>473</v>
      </c>
      <c r="B475">
        <v>44088.609375</v>
      </c>
      <c r="C475">
        <f t="shared" si="7"/>
        <v>21446.390625</v>
      </c>
      <c r="D475">
        <v>473</v>
      </c>
      <c r="E475">
        <v>45035.43359375</v>
      </c>
      <c r="G475">
        <v>473</v>
      </c>
      <c r="H475">
        <v>43951.609375</v>
      </c>
      <c r="K475">
        <v>473</v>
      </c>
      <c r="L475">
        <v>43727.58984375</v>
      </c>
      <c r="N475">
        <v>473</v>
      </c>
      <c r="O475">
        <v>43993.7265625</v>
      </c>
      <c r="Q475">
        <v>473</v>
      </c>
      <c r="R475">
        <v>44179.5</v>
      </c>
      <c r="T475">
        <v>473</v>
      </c>
      <c r="U475">
        <v>43627</v>
      </c>
      <c r="W475">
        <v>473</v>
      </c>
      <c r="X475">
        <v>43874.921875</v>
      </c>
      <c r="Z475">
        <v>473</v>
      </c>
      <c r="AA475">
        <v>44182.921875</v>
      </c>
    </row>
    <row r="476" spans="1:27">
      <c r="A476">
        <v>474</v>
      </c>
      <c r="B476">
        <v>44064.56640625</v>
      </c>
      <c r="C476">
        <f t="shared" si="7"/>
        <v>21470.43359375</v>
      </c>
      <c r="D476">
        <v>474</v>
      </c>
      <c r="E476">
        <v>45013</v>
      </c>
      <c r="G476">
        <v>474</v>
      </c>
      <c r="H476">
        <v>43899.34765625</v>
      </c>
      <c r="K476">
        <v>474</v>
      </c>
      <c r="L476">
        <v>43770.546875</v>
      </c>
      <c r="N476">
        <v>474</v>
      </c>
      <c r="O476">
        <v>43954.68359375</v>
      </c>
      <c r="Q476">
        <v>474</v>
      </c>
      <c r="R476">
        <v>44244.58984375</v>
      </c>
      <c r="T476">
        <v>474</v>
      </c>
      <c r="U476">
        <v>43603.19921875</v>
      </c>
      <c r="W476">
        <v>474</v>
      </c>
      <c r="X476">
        <v>43884.87890625</v>
      </c>
      <c r="Z476">
        <v>474</v>
      </c>
      <c r="AA476">
        <v>44192.3203125</v>
      </c>
    </row>
    <row r="477" spans="1:27">
      <c r="A477">
        <v>475</v>
      </c>
      <c r="B477">
        <v>44031.12890625</v>
      </c>
      <c r="C477">
        <f t="shared" si="7"/>
        <v>21503.87109375</v>
      </c>
      <c r="D477">
        <v>475</v>
      </c>
      <c r="E477">
        <v>44958.43359375</v>
      </c>
      <c r="G477">
        <v>475</v>
      </c>
      <c r="H477">
        <v>43855.4765625</v>
      </c>
      <c r="K477">
        <v>475</v>
      </c>
      <c r="L477">
        <v>43758.13671875</v>
      </c>
      <c r="N477">
        <v>475</v>
      </c>
      <c r="O477">
        <v>43962.13671875</v>
      </c>
      <c r="Q477">
        <v>475</v>
      </c>
      <c r="R477">
        <v>44243</v>
      </c>
      <c r="T477">
        <v>475</v>
      </c>
      <c r="U477">
        <v>43624.3203125</v>
      </c>
      <c r="W477">
        <v>475</v>
      </c>
      <c r="X477">
        <v>43894.3203125</v>
      </c>
      <c r="Z477">
        <v>475</v>
      </c>
      <c r="AA477">
        <v>44175.0390625</v>
      </c>
    </row>
    <row r="478" spans="1:27">
      <c r="A478">
        <v>476</v>
      </c>
      <c r="B478">
        <v>44059.9140625</v>
      </c>
      <c r="C478">
        <f t="shared" si="7"/>
        <v>21475.0859375</v>
      </c>
      <c r="D478">
        <v>476</v>
      </c>
      <c r="E478">
        <v>44967.390625</v>
      </c>
      <c r="G478">
        <v>476</v>
      </c>
      <c r="H478">
        <v>43885.56640625</v>
      </c>
      <c r="K478">
        <v>476</v>
      </c>
      <c r="L478">
        <v>43730.68359375</v>
      </c>
      <c r="N478">
        <v>476</v>
      </c>
      <c r="O478">
        <v>43931.91015625</v>
      </c>
      <c r="Q478">
        <v>476</v>
      </c>
      <c r="R478">
        <v>44220.68359375</v>
      </c>
      <c r="T478">
        <v>476</v>
      </c>
      <c r="U478">
        <v>43596.3984375</v>
      </c>
      <c r="W478">
        <v>476</v>
      </c>
      <c r="X478">
        <v>43911.6015625</v>
      </c>
      <c r="Z478">
        <v>476</v>
      </c>
      <c r="AA478">
        <v>44144.19921875</v>
      </c>
    </row>
    <row r="479" spans="1:27">
      <c r="A479">
        <v>477</v>
      </c>
      <c r="B479">
        <v>44103.21875</v>
      </c>
      <c r="C479">
        <f t="shared" si="7"/>
        <v>21431.78125</v>
      </c>
      <c r="D479">
        <v>477</v>
      </c>
      <c r="E479">
        <v>45020.43359375</v>
      </c>
      <c r="G479">
        <v>477</v>
      </c>
      <c r="H479">
        <v>43915</v>
      </c>
      <c r="K479">
        <v>477</v>
      </c>
      <c r="L479">
        <v>43705.13671875</v>
      </c>
      <c r="N479">
        <v>477</v>
      </c>
      <c r="O479">
        <v>43918.546875</v>
      </c>
      <c r="Q479">
        <v>477</v>
      </c>
      <c r="R479">
        <v>44190.13671875</v>
      </c>
      <c r="T479">
        <v>477</v>
      </c>
      <c r="U479">
        <v>43547.921875</v>
      </c>
      <c r="W479">
        <v>477</v>
      </c>
      <c r="X479">
        <v>43894.55859375</v>
      </c>
      <c r="Z479">
        <v>477</v>
      </c>
      <c r="AA479">
        <v>44080.76171875</v>
      </c>
    </row>
    <row r="480" spans="1:27">
      <c r="A480">
        <v>478</v>
      </c>
      <c r="B480">
        <v>44104.82421875</v>
      </c>
      <c r="C480">
        <f t="shared" si="7"/>
        <v>21430.17578125</v>
      </c>
      <c r="D480">
        <v>478</v>
      </c>
      <c r="E480">
        <v>45008.95703125</v>
      </c>
      <c r="G480">
        <v>478</v>
      </c>
      <c r="H480">
        <v>43874</v>
      </c>
      <c r="K480">
        <v>478</v>
      </c>
      <c r="L480">
        <v>43660</v>
      </c>
      <c r="N480">
        <v>478</v>
      </c>
      <c r="O480">
        <v>43930.546875</v>
      </c>
      <c r="Q480">
        <v>478</v>
      </c>
      <c r="R480">
        <v>44183.546875</v>
      </c>
      <c r="T480">
        <v>478</v>
      </c>
      <c r="U480">
        <v>43547.12109375</v>
      </c>
      <c r="W480">
        <v>478</v>
      </c>
      <c r="X480">
        <v>43923.28125</v>
      </c>
      <c r="Z480">
        <v>478</v>
      </c>
      <c r="AA480">
        <v>44017.87890625</v>
      </c>
    </row>
    <row r="481" spans="1:27">
      <c r="A481">
        <v>479</v>
      </c>
      <c r="B481">
        <v>44102.17578125</v>
      </c>
      <c r="C481">
        <f t="shared" si="7"/>
        <v>21432.82421875</v>
      </c>
      <c r="D481">
        <v>479</v>
      </c>
      <c r="E481">
        <v>45024.0859375</v>
      </c>
      <c r="G481">
        <v>479</v>
      </c>
      <c r="H481">
        <v>43874.04296875</v>
      </c>
      <c r="K481">
        <v>479</v>
      </c>
      <c r="L481">
        <v>43660.91015625</v>
      </c>
      <c r="N481">
        <v>479</v>
      </c>
      <c r="O481">
        <v>43963.63671875</v>
      </c>
      <c r="Q481">
        <v>479</v>
      </c>
      <c r="R481">
        <v>44160.046875</v>
      </c>
      <c r="T481">
        <v>479</v>
      </c>
      <c r="U481">
        <v>43576.48046875</v>
      </c>
      <c r="W481">
        <v>479</v>
      </c>
      <c r="X481">
        <v>43933.921875</v>
      </c>
      <c r="Z481">
        <v>479</v>
      </c>
      <c r="AA481">
        <v>44005.76171875</v>
      </c>
    </row>
    <row r="482" spans="1:27">
      <c r="A482">
        <v>480</v>
      </c>
      <c r="B482">
        <v>44092.87109375</v>
      </c>
      <c r="C482">
        <f t="shared" si="7"/>
        <v>21442.12890625</v>
      </c>
      <c r="D482">
        <v>480</v>
      </c>
      <c r="E482">
        <v>45052.3046875</v>
      </c>
      <c r="G482">
        <v>480</v>
      </c>
      <c r="H482">
        <v>43886.43359375</v>
      </c>
      <c r="K482">
        <v>480</v>
      </c>
      <c r="L482">
        <v>43671.36328125</v>
      </c>
      <c r="N482">
        <v>480</v>
      </c>
      <c r="O482">
        <v>43959.546875</v>
      </c>
      <c r="Q482">
        <v>480</v>
      </c>
      <c r="R482">
        <v>44151.41015625</v>
      </c>
      <c r="T482">
        <v>480</v>
      </c>
      <c r="U482">
        <v>43584.3203125</v>
      </c>
      <c r="W482">
        <v>480</v>
      </c>
      <c r="X482">
        <v>43923.19921875</v>
      </c>
      <c r="Z482">
        <v>480</v>
      </c>
      <c r="AA482">
        <v>44025.44140625</v>
      </c>
    </row>
    <row r="483" spans="1:27">
      <c r="A483">
        <v>481</v>
      </c>
      <c r="B483">
        <v>44093.87109375</v>
      </c>
      <c r="C483">
        <f t="shared" si="7"/>
        <v>21441.12890625</v>
      </c>
      <c r="D483">
        <v>481</v>
      </c>
      <c r="E483">
        <v>45041.43359375</v>
      </c>
      <c r="G483">
        <v>481</v>
      </c>
      <c r="H483">
        <v>43902.78125</v>
      </c>
      <c r="K483">
        <v>481</v>
      </c>
      <c r="L483">
        <v>43690.58984375</v>
      </c>
      <c r="N483">
        <v>481</v>
      </c>
      <c r="O483">
        <v>43978.08984375</v>
      </c>
      <c r="Q483">
        <v>481</v>
      </c>
      <c r="R483">
        <v>44148.58984375</v>
      </c>
      <c r="T483">
        <v>481</v>
      </c>
      <c r="U483">
        <v>43630.078125</v>
      </c>
      <c r="W483">
        <v>481</v>
      </c>
      <c r="X483">
        <v>43920.6796875</v>
      </c>
      <c r="Z483">
        <v>481</v>
      </c>
      <c r="AA483">
        <v>44029.51953125</v>
      </c>
    </row>
    <row r="484" spans="1:27">
      <c r="A484">
        <v>482</v>
      </c>
      <c r="B484">
        <v>44169.26171875</v>
      </c>
      <c r="C484">
        <f t="shared" si="7"/>
        <v>21365.73828125</v>
      </c>
      <c r="D484">
        <v>482</v>
      </c>
      <c r="E484">
        <v>45112.21875</v>
      </c>
      <c r="G484">
        <v>482</v>
      </c>
      <c r="H484">
        <v>43907.5234375</v>
      </c>
      <c r="K484">
        <v>482</v>
      </c>
      <c r="L484">
        <v>43704</v>
      </c>
      <c r="N484">
        <v>482</v>
      </c>
      <c r="O484">
        <v>44025.31640625</v>
      </c>
      <c r="Q484">
        <v>482</v>
      </c>
      <c r="R484">
        <v>44143</v>
      </c>
      <c r="T484">
        <v>482</v>
      </c>
      <c r="U484">
        <v>43610.71875</v>
      </c>
      <c r="W484">
        <v>482</v>
      </c>
      <c r="X484">
        <v>43933</v>
      </c>
      <c r="Z484">
        <v>482</v>
      </c>
      <c r="AA484">
        <v>44068.6796875</v>
      </c>
    </row>
    <row r="485" spans="1:27">
      <c r="A485">
        <v>483</v>
      </c>
      <c r="B485">
        <v>44145.95703125</v>
      </c>
      <c r="C485">
        <f t="shared" si="7"/>
        <v>21389.04296875</v>
      </c>
      <c r="D485">
        <v>483</v>
      </c>
      <c r="E485">
        <v>45110.21875</v>
      </c>
      <c r="G485">
        <v>483</v>
      </c>
      <c r="H485">
        <v>43913.3046875</v>
      </c>
      <c r="K485">
        <v>483</v>
      </c>
      <c r="L485">
        <v>43708.2265625</v>
      </c>
      <c r="N485">
        <v>483</v>
      </c>
      <c r="O485">
        <v>44090.13671875</v>
      </c>
      <c r="Q485">
        <v>483</v>
      </c>
      <c r="R485">
        <v>44166.31640625</v>
      </c>
      <c r="T485">
        <v>483</v>
      </c>
      <c r="U485">
        <v>43635.078125</v>
      </c>
      <c r="W485">
        <v>483</v>
      </c>
      <c r="X485">
        <v>43891.44140625</v>
      </c>
      <c r="Z485">
        <v>483</v>
      </c>
      <c r="AA485">
        <v>44080.16015625</v>
      </c>
    </row>
    <row r="486" spans="1:27">
      <c r="A486">
        <v>484</v>
      </c>
      <c r="B486">
        <v>44110.390625</v>
      </c>
      <c r="C486">
        <f t="shared" si="7"/>
        <v>21424.609375</v>
      </c>
      <c r="D486">
        <v>484</v>
      </c>
      <c r="E486">
        <v>45059.78125</v>
      </c>
      <c r="G486">
        <v>484</v>
      </c>
      <c r="H486">
        <v>43864.3046875</v>
      </c>
      <c r="K486">
        <v>484</v>
      </c>
      <c r="L486">
        <v>43667.546875</v>
      </c>
      <c r="N486">
        <v>484</v>
      </c>
      <c r="O486">
        <v>44102.7734375</v>
      </c>
      <c r="Q486">
        <v>484</v>
      </c>
      <c r="R486">
        <v>44176.453125</v>
      </c>
      <c r="T486">
        <v>484</v>
      </c>
      <c r="U486">
        <v>43596.76171875</v>
      </c>
      <c r="W486">
        <v>484</v>
      </c>
      <c r="X486">
        <v>43899.16015625</v>
      </c>
      <c r="Z486">
        <v>484</v>
      </c>
      <c r="AA486">
        <v>44067.3203125</v>
      </c>
    </row>
    <row r="487" spans="1:27">
      <c r="A487">
        <v>485</v>
      </c>
      <c r="B487">
        <v>44154.12890625</v>
      </c>
      <c r="C487">
        <f t="shared" si="7"/>
        <v>21380.87109375</v>
      </c>
      <c r="D487">
        <v>485</v>
      </c>
      <c r="E487">
        <v>45176.5234375</v>
      </c>
      <c r="G487">
        <v>485</v>
      </c>
      <c r="H487">
        <v>43948.82421875</v>
      </c>
      <c r="K487">
        <v>485</v>
      </c>
      <c r="L487">
        <v>43610.68359375</v>
      </c>
      <c r="N487">
        <v>485</v>
      </c>
      <c r="O487">
        <v>44100.08984375</v>
      </c>
      <c r="Q487">
        <v>485</v>
      </c>
      <c r="R487">
        <v>44209.41015625</v>
      </c>
      <c r="T487">
        <v>485</v>
      </c>
      <c r="U487">
        <v>43559.6015625</v>
      </c>
      <c r="W487">
        <v>485</v>
      </c>
      <c r="X487">
        <v>43842.28125</v>
      </c>
      <c r="Z487">
        <v>485</v>
      </c>
      <c r="AA487">
        <v>44104.80078125</v>
      </c>
    </row>
    <row r="488" spans="1:27">
      <c r="A488">
        <v>486</v>
      </c>
      <c r="B488">
        <v>44138.3046875</v>
      </c>
      <c r="C488">
        <f t="shared" si="7"/>
        <v>21396.6953125</v>
      </c>
      <c r="D488">
        <v>486</v>
      </c>
      <c r="E488">
        <v>45144.0859375</v>
      </c>
      <c r="G488">
        <v>486</v>
      </c>
      <c r="H488">
        <v>43599.82421875</v>
      </c>
      <c r="K488">
        <v>486</v>
      </c>
      <c r="L488">
        <v>43683.953125</v>
      </c>
      <c r="N488">
        <v>486</v>
      </c>
      <c r="O488">
        <v>44126.953125</v>
      </c>
      <c r="Q488">
        <v>486</v>
      </c>
      <c r="R488">
        <v>44224.18359375</v>
      </c>
      <c r="T488">
        <v>486</v>
      </c>
      <c r="U488">
        <v>43578.3984375</v>
      </c>
      <c r="W488">
        <v>486</v>
      </c>
      <c r="X488">
        <v>43857.078125</v>
      </c>
      <c r="Z488">
        <v>486</v>
      </c>
      <c r="AA488">
        <v>44123.55859375</v>
      </c>
    </row>
    <row r="489" spans="1:27">
      <c r="A489">
        <v>487</v>
      </c>
      <c r="B489">
        <v>44152.609375</v>
      </c>
      <c r="C489">
        <f t="shared" si="7"/>
        <v>21382.390625</v>
      </c>
      <c r="D489">
        <v>487</v>
      </c>
      <c r="E489">
        <v>45092.0859375</v>
      </c>
      <c r="G489">
        <v>487</v>
      </c>
      <c r="H489">
        <v>43814.78125</v>
      </c>
      <c r="K489">
        <v>487</v>
      </c>
      <c r="L489">
        <v>43718.7734375</v>
      </c>
      <c r="N489">
        <v>487</v>
      </c>
      <c r="O489">
        <v>44102.13671875</v>
      </c>
      <c r="Q489">
        <v>487</v>
      </c>
      <c r="R489">
        <v>44231.13671875</v>
      </c>
      <c r="T489">
        <v>487</v>
      </c>
      <c r="U489">
        <v>43654.9609375</v>
      </c>
      <c r="W489">
        <v>487</v>
      </c>
      <c r="X489">
        <v>43859.12109375</v>
      </c>
      <c r="Z489">
        <v>487</v>
      </c>
      <c r="AA489">
        <v>44130</v>
      </c>
    </row>
    <row r="490" spans="1:27">
      <c r="A490">
        <v>488</v>
      </c>
      <c r="B490">
        <v>44165.73828125</v>
      </c>
      <c r="C490">
        <f t="shared" si="7"/>
        <v>21369.26171875</v>
      </c>
      <c r="D490">
        <v>488</v>
      </c>
      <c r="E490">
        <v>45123.43359375</v>
      </c>
      <c r="G490">
        <v>488</v>
      </c>
      <c r="H490">
        <v>43897.73828125</v>
      </c>
      <c r="K490">
        <v>488</v>
      </c>
      <c r="L490">
        <v>43792.08984375</v>
      </c>
      <c r="N490">
        <v>488</v>
      </c>
      <c r="O490">
        <v>44078.91015625</v>
      </c>
      <c r="Q490">
        <v>488</v>
      </c>
      <c r="R490">
        <v>44212.2265625</v>
      </c>
      <c r="T490">
        <v>488</v>
      </c>
      <c r="U490">
        <v>43631.6796875</v>
      </c>
      <c r="W490">
        <v>488</v>
      </c>
      <c r="X490">
        <v>43808.12109375</v>
      </c>
      <c r="Z490">
        <v>488</v>
      </c>
      <c r="AA490">
        <v>44132.3203125</v>
      </c>
    </row>
    <row r="491" spans="1:27">
      <c r="A491">
        <v>489</v>
      </c>
      <c r="B491">
        <v>44171.609375</v>
      </c>
      <c r="C491">
        <f t="shared" si="7"/>
        <v>21363.390625</v>
      </c>
      <c r="D491">
        <v>489</v>
      </c>
      <c r="E491">
        <v>45146.43359375</v>
      </c>
      <c r="G491">
        <v>489</v>
      </c>
      <c r="H491">
        <v>43935</v>
      </c>
      <c r="K491">
        <v>489</v>
      </c>
      <c r="L491">
        <v>43781.31640625</v>
      </c>
      <c r="N491">
        <v>489</v>
      </c>
      <c r="O491">
        <v>44067.31640625</v>
      </c>
      <c r="Q491">
        <v>489</v>
      </c>
      <c r="R491">
        <v>44179.7734375</v>
      </c>
      <c r="T491">
        <v>489</v>
      </c>
      <c r="U491">
        <v>43666.12109375</v>
      </c>
      <c r="W491">
        <v>489</v>
      </c>
      <c r="X491">
        <v>43785.76171875</v>
      </c>
      <c r="Z491">
        <v>489</v>
      </c>
      <c r="AA491">
        <v>44188.359375</v>
      </c>
    </row>
    <row r="492" spans="1:27">
      <c r="A492">
        <v>490</v>
      </c>
      <c r="B492">
        <v>44182.12890625</v>
      </c>
      <c r="C492">
        <f t="shared" si="7"/>
        <v>21352.87109375</v>
      </c>
      <c r="D492">
        <v>490</v>
      </c>
      <c r="E492">
        <v>45153.12890625</v>
      </c>
      <c r="G492">
        <v>490</v>
      </c>
      <c r="H492">
        <v>43932.56640625</v>
      </c>
      <c r="K492">
        <v>490</v>
      </c>
      <c r="L492">
        <v>43775.18359375</v>
      </c>
      <c r="N492">
        <v>490</v>
      </c>
      <c r="O492">
        <v>44114.18359375</v>
      </c>
      <c r="Q492">
        <v>490</v>
      </c>
      <c r="R492">
        <v>44198.58984375</v>
      </c>
      <c r="T492">
        <v>490</v>
      </c>
      <c r="U492">
        <v>43673.0390625</v>
      </c>
      <c r="W492">
        <v>490</v>
      </c>
      <c r="X492">
        <v>43818.640625</v>
      </c>
      <c r="Z492">
        <v>490</v>
      </c>
      <c r="AA492">
        <v>44219.6015625</v>
      </c>
    </row>
    <row r="493" spans="1:27">
      <c r="A493">
        <v>491</v>
      </c>
      <c r="B493">
        <v>44154.5234375</v>
      </c>
      <c r="C493">
        <f t="shared" si="7"/>
        <v>21380.4765625</v>
      </c>
      <c r="D493">
        <v>491</v>
      </c>
      <c r="E493">
        <v>45113.4765625</v>
      </c>
      <c r="G493">
        <v>491</v>
      </c>
      <c r="H493">
        <v>43874.82421875</v>
      </c>
      <c r="K493">
        <v>491</v>
      </c>
      <c r="L493">
        <v>43770.91015625</v>
      </c>
      <c r="N493">
        <v>491</v>
      </c>
      <c r="O493">
        <v>44136.18359375</v>
      </c>
      <c r="Q493">
        <v>491</v>
      </c>
      <c r="R493">
        <v>44197.63671875</v>
      </c>
      <c r="T493">
        <v>491</v>
      </c>
      <c r="U493">
        <v>43698.83984375</v>
      </c>
      <c r="W493">
        <v>491</v>
      </c>
      <c r="X493">
        <v>43784.48046875</v>
      </c>
      <c r="Z493">
        <v>491</v>
      </c>
      <c r="AA493">
        <v>44196.23828125</v>
      </c>
    </row>
    <row r="494" spans="1:27">
      <c r="A494">
        <v>492</v>
      </c>
      <c r="B494">
        <v>44193.17578125</v>
      </c>
      <c r="C494">
        <f t="shared" si="7"/>
        <v>21341.82421875</v>
      </c>
      <c r="D494">
        <v>492</v>
      </c>
      <c r="E494">
        <v>45120.609375</v>
      </c>
      <c r="G494">
        <v>492</v>
      </c>
      <c r="H494">
        <v>43859.56640625</v>
      </c>
      <c r="K494">
        <v>492</v>
      </c>
      <c r="L494">
        <v>43761.31640625</v>
      </c>
      <c r="N494">
        <v>492</v>
      </c>
      <c r="O494">
        <v>44146.18359375</v>
      </c>
      <c r="Q494">
        <v>492</v>
      </c>
      <c r="R494">
        <v>44223.86328125</v>
      </c>
      <c r="T494">
        <v>492</v>
      </c>
      <c r="U494">
        <v>43722</v>
      </c>
      <c r="W494">
        <v>492</v>
      </c>
      <c r="X494">
        <v>43866.640625</v>
      </c>
      <c r="Z494">
        <v>492</v>
      </c>
      <c r="AA494">
        <v>44156.3203125</v>
      </c>
    </row>
    <row r="495" spans="1:27">
      <c r="A495">
        <v>493</v>
      </c>
      <c r="B495">
        <v>44168.43359375</v>
      </c>
      <c r="C495">
        <f t="shared" si="7"/>
        <v>21366.56640625</v>
      </c>
      <c r="D495">
        <v>493</v>
      </c>
      <c r="E495">
        <v>45161.26171875</v>
      </c>
      <c r="G495">
        <v>493</v>
      </c>
      <c r="H495">
        <v>43885.65234375</v>
      </c>
      <c r="K495">
        <v>493</v>
      </c>
      <c r="L495">
        <v>43726.7734375</v>
      </c>
      <c r="N495">
        <v>493</v>
      </c>
      <c r="O495">
        <v>44158.13671875</v>
      </c>
      <c r="Q495">
        <v>493</v>
      </c>
      <c r="R495">
        <v>44214.86328125</v>
      </c>
      <c r="T495">
        <v>493</v>
      </c>
      <c r="U495">
        <v>43719.16015625</v>
      </c>
      <c r="W495">
        <v>493</v>
      </c>
      <c r="X495">
        <v>43949.12109375</v>
      </c>
      <c r="Z495">
        <v>493</v>
      </c>
      <c r="AA495">
        <v>44148.921875</v>
      </c>
    </row>
    <row r="496" spans="1:27">
      <c r="A496">
        <v>494</v>
      </c>
      <c r="B496">
        <v>44224.95703125</v>
      </c>
      <c r="C496">
        <f t="shared" si="7"/>
        <v>21310.04296875</v>
      </c>
      <c r="D496">
        <v>494</v>
      </c>
      <c r="E496">
        <v>45257.21875</v>
      </c>
      <c r="G496">
        <v>494</v>
      </c>
      <c r="H496">
        <v>43932.04296875</v>
      </c>
      <c r="K496">
        <v>494</v>
      </c>
      <c r="L496">
        <v>43717.63671875</v>
      </c>
      <c r="N496">
        <v>494</v>
      </c>
      <c r="O496">
        <v>44104.91015625</v>
      </c>
      <c r="Q496">
        <v>494</v>
      </c>
      <c r="R496">
        <v>44171.86328125</v>
      </c>
      <c r="T496">
        <v>494</v>
      </c>
      <c r="U496">
        <v>43712.640625</v>
      </c>
      <c r="W496">
        <v>494</v>
      </c>
      <c r="X496">
        <v>43960.3984375</v>
      </c>
      <c r="Z496">
        <v>494</v>
      </c>
      <c r="AA496">
        <v>44140.12109375</v>
      </c>
    </row>
    <row r="497" spans="1:27">
      <c r="A497">
        <v>495</v>
      </c>
      <c r="B497">
        <v>44168.390625</v>
      </c>
      <c r="C497">
        <f t="shared" si="7"/>
        <v>21366.609375</v>
      </c>
      <c r="D497">
        <v>495</v>
      </c>
      <c r="E497">
        <v>45209.73828125</v>
      </c>
      <c r="G497">
        <v>495</v>
      </c>
      <c r="H497">
        <v>43881.87109375</v>
      </c>
      <c r="K497">
        <v>495</v>
      </c>
      <c r="L497">
        <v>43731.86328125</v>
      </c>
      <c r="N497">
        <v>495</v>
      </c>
      <c r="O497">
        <v>44057.13671875</v>
      </c>
      <c r="Q497">
        <v>495</v>
      </c>
      <c r="R497">
        <v>44172.13671875</v>
      </c>
      <c r="T497">
        <v>495</v>
      </c>
      <c r="U497">
        <v>43705.16015625</v>
      </c>
      <c r="W497">
        <v>495</v>
      </c>
      <c r="X497">
        <v>43944.51953125</v>
      </c>
      <c r="Z497">
        <v>495</v>
      </c>
      <c r="AA497">
        <v>44116.87890625</v>
      </c>
    </row>
    <row r="498" spans="1:27">
      <c r="A498">
        <v>496</v>
      </c>
      <c r="B498">
        <v>44189.6953125</v>
      </c>
      <c r="C498">
        <f t="shared" si="7"/>
        <v>21345.3046875</v>
      </c>
      <c r="D498">
        <v>496</v>
      </c>
      <c r="E498">
        <v>45217.609375</v>
      </c>
      <c r="G498">
        <v>496</v>
      </c>
      <c r="H498">
        <v>43925</v>
      </c>
      <c r="K498">
        <v>496</v>
      </c>
      <c r="L498">
        <v>43787.08984375</v>
      </c>
      <c r="N498">
        <v>496</v>
      </c>
      <c r="O498">
        <v>44072.2265625</v>
      </c>
      <c r="Q498">
        <v>496</v>
      </c>
      <c r="R498">
        <v>44191.7265625</v>
      </c>
      <c r="T498">
        <v>496</v>
      </c>
      <c r="U498">
        <v>43720.44140625</v>
      </c>
      <c r="W498">
        <v>496</v>
      </c>
      <c r="X498">
        <v>43946.9609375</v>
      </c>
      <c r="Z498">
        <v>496</v>
      </c>
      <c r="AA498">
        <v>44107.359375</v>
      </c>
    </row>
    <row r="499" spans="1:27">
      <c r="A499">
        <v>497</v>
      </c>
      <c r="B499">
        <v>44256.73828125</v>
      </c>
      <c r="C499">
        <f t="shared" si="7"/>
        <v>21278.26171875</v>
      </c>
      <c r="D499">
        <v>497</v>
      </c>
      <c r="E499">
        <v>45296.5234375</v>
      </c>
      <c r="G499">
        <v>497</v>
      </c>
      <c r="H499">
        <v>43970.390625</v>
      </c>
      <c r="K499">
        <v>497</v>
      </c>
      <c r="L499">
        <v>43788.953125</v>
      </c>
      <c r="N499">
        <v>497</v>
      </c>
      <c r="O499">
        <v>44061.31640625</v>
      </c>
      <c r="Q499">
        <v>497</v>
      </c>
      <c r="R499">
        <v>44185</v>
      </c>
      <c r="T499">
        <v>497</v>
      </c>
      <c r="U499">
        <v>43724.83984375</v>
      </c>
      <c r="W499">
        <v>497</v>
      </c>
      <c r="X499">
        <v>43901.76171875</v>
      </c>
      <c r="Z499">
        <v>497</v>
      </c>
      <c r="AA499">
        <v>44107.28125</v>
      </c>
    </row>
    <row r="500" spans="1:27">
      <c r="A500">
        <v>498</v>
      </c>
      <c r="B500">
        <v>44265.3046875</v>
      </c>
      <c r="C500">
        <f t="shared" si="7"/>
        <v>21269.6953125</v>
      </c>
      <c r="D500">
        <v>498</v>
      </c>
      <c r="E500">
        <v>45331.56640625</v>
      </c>
      <c r="G500">
        <v>498</v>
      </c>
      <c r="H500">
        <v>44001.82421875</v>
      </c>
      <c r="K500">
        <v>498</v>
      </c>
      <c r="L500">
        <v>43824.08984375</v>
      </c>
      <c r="N500">
        <v>498</v>
      </c>
      <c r="O500">
        <v>44033.91015625</v>
      </c>
      <c r="Q500">
        <v>498</v>
      </c>
      <c r="R500">
        <v>44206.953125</v>
      </c>
      <c r="T500">
        <v>498</v>
      </c>
      <c r="U500">
        <v>43703.12109375</v>
      </c>
      <c r="W500">
        <v>498</v>
      </c>
      <c r="X500">
        <v>43892.9609375</v>
      </c>
      <c r="Z500">
        <v>498</v>
      </c>
      <c r="AA500">
        <v>44118.6796875</v>
      </c>
    </row>
    <row r="501" spans="1:27">
      <c r="A501">
        <v>499</v>
      </c>
      <c r="B501">
        <v>44297.9140625</v>
      </c>
      <c r="C501">
        <f t="shared" si="7"/>
        <v>21237.0859375</v>
      </c>
      <c r="D501">
        <v>499</v>
      </c>
      <c r="E501">
        <v>45373.56640625</v>
      </c>
      <c r="G501">
        <v>499</v>
      </c>
      <c r="H501">
        <v>43994</v>
      </c>
      <c r="K501">
        <v>499</v>
      </c>
      <c r="L501">
        <v>43852.7265625</v>
      </c>
      <c r="N501">
        <v>499</v>
      </c>
      <c r="O501">
        <v>44026.86328125</v>
      </c>
      <c r="Q501">
        <v>499</v>
      </c>
      <c r="R501">
        <v>44222.41015625</v>
      </c>
      <c r="T501">
        <v>499</v>
      </c>
      <c r="U501">
        <v>43674.359375</v>
      </c>
      <c r="W501">
        <v>499</v>
      </c>
      <c r="X501">
        <v>43898.83984375</v>
      </c>
      <c r="Z501">
        <v>499</v>
      </c>
      <c r="AA501">
        <v>44127.71875</v>
      </c>
    </row>
    <row r="502" spans="1:27">
      <c r="A502">
        <v>500</v>
      </c>
      <c r="B502">
        <v>44317.95703125</v>
      </c>
      <c r="C502">
        <f t="shared" si="7"/>
        <v>21217.04296875</v>
      </c>
      <c r="D502">
        <v>500</v>
      </c>
      <c r="E502">
        <v>45420.3046875</v>
      </c>
      <c r="G502">
        <v>500</v>
      </c>
      <c r="H502">
        <v>43984.04296875</v>
      </c>
      <c r="K502">
        <v>500</v>
      </c>
      <c r="L502">
        <v>43890.2265625</v>
      </c>
      <c r="N502">
        <v>500</v>
      </c>
      <c r="O502">
        <v>44039.546875</v>
      </c>
      <c r="Q502">
        <v>500</v>
      </c>
      <c r="R502">
        <v>44245.63671875</v>
      </c>
      <c r="T502">
        <v>500</v>
      </c>
      <c r="U502">
        <v>43653.44140625</v>
      </c>
      <c r="W502">
        <v>500</v>
      </c>
      <c r="X502">
        <v>43908.87890625</v>
      </c>
      <c r="Z502">
        <v>500</v>
      </c>
      <c r="AA502">
        <v>44147</v>
      </c>
    </row>
    <row r="503" spans="1:27">
      <c r="A503">
        <v>501</v>
      </c>
      <c r="B503">
        <v>44333.6953125</v>
      </c>
      <c r="C503">
        <f t="shared" si="7"/>
        <v>21201.3046875</v>
      </c>
      <c r="D503">
        <v>501</v>
      </c>
      <c r="E503">
        <v>45421.26171875</v>
      </c>
      <c r="G503">
        <v>501</v>
      </c>
      <c r="H503">
        <v>44005.21875</v>
      </c>
      <c r="K503">
        <v>501</v>
      </c>
      <c r="L503">
        <v>43905.453125</v>
      </c>
      <c r="N503">
        <v>501</v>
      </c>
      <c r="O503">
        <v>44055.18359375</v>
      </c>
      <c r="Q503">
        <v>501</v>
      </c>
      <c r="R503">
        <v>44282.7265625</v>
      </c>
      <c r="T503">
        <v>501</v>
      </c>
      <c r="U503">
        <v>43634.80078125</v>
      </c>
      <c r="W503">
        <v>501</v>
      </c>
      <c r="X503">
        <v>43938.12109375</v>
      </c>
      <c r="Z503">
        <v>501</v>
      </c>
      <c r="AA503">
        <v>44159.6015625</v>
      </c>
    </row>
    <row r="504" spans="1:27">
      <c r="A504">
        <v>502</v>
      </c>
      <c r="B504">
        <v>44354.73828125</v>
      </c>
      <c r="C504">
        <f t="shared" si="7"/>
        <v>21180.26171875</v>
      </c>
      <c r="D504">
        <v>502</v>
      </c>
      <c r="E504">
        <v>45428.82421875</v>
      </c>
      <c r="G504">
        <v>502</v>
      </c>
      <c r="H504">
        <v>44016.0859375</v>
      </c>
      <c r="K504">
        <v>502</v>
      </c>
      <c r="L504">
        <v>43913.91015625</v>
      </c>
      <c r="N504">
        <v>502</v>
      </c>
      <c r="O504">
        <v>44034.86328125</v>
      </c>
      <c r="Q504">
        <v>502</v>
      </c>
      <c r="R504">
        <v>44250.68359375</v>
      </c>
      <c r="T504">
        <v>502</v>
      </c>
      <c r="U504">
        <v>43648.3984375</v>
      </c>
      <c r="W504">
        <v>502</v>
      </c>
      <c r="X504">
        <v>43971.23828125</v>
      </c>
      <c r="Z504">
        <v>502</v>
      </c>
      <c r="AA504">
        <v>44154.19921875</v>
      </c>
    </row>
    <row r="505" spans="1:27">
      <c r="A505">
        <v>503</v>
      </c>
      <c r="B505">
        <v>44349.5234375</v>
      </c>
      <c r="C505">
        <f t="shared" si="7"/>
        <v>21185.4765625</v>
      </c>
      <c r="D505">
        <v>503</v>
      </c>
      <c r="E505">
        <v>45450.78125</v>
      </c>
      <c r="G505">
        <v>503</v>
      </c>
      <c r="H505">
        <v>43996.390625</v>
      </c>
      <c r="K505">
        <v>503</v>
      </c>
      <c r="L505">
        <v>43898</v>
      </c>
      <c r="N505">
        <v>503</v>
      </c>
      <c r="O505">
        <v>44032.31640625</v>
      </c>
      <c r="Q505">
        <v>503</v>
      </c>
      <c r="R505">
        <v>44258.046875</v>
      </c>
      <c r="T505">
        <v>503</v>
      </c>
      <c r="U505">
        <v>43662.9609375</v>
      </c>
      <c r="W505">
        <v>503</v>
      </c>
      <c r="X505">
        <v>44019.80078125</v>
      </c>
      <c r="Z505">
        <v>503</v>
      </c>
      <c r="AA505">
        <v>44171.12109375</v>
      </c>
    </row>
    <row r="506" spans="1:27">
      <c r="A506">
        <v>504</v>
      </c>
      <c r="B506">
        <v>44348.9140625</v>
      </c>
      <c r="C506">
        <f t="shared" si="7"/>
        <v>21186.0859375</v>
      </c>
      <c r="D506">
        <v>504</v>
      </c>
      <c r="E506">
        <v>45464.9140625</v>
      </c>
      <c r="G506">
        <v>504</v>
      </c>
      <c r="H506">
        <v>44017.56640625</v>
      </c>
      <c r="K506">
        <v>504</v>
      </c>
      <c r="L506">
        <v>43893.58984375</v>
      </c>
      <c r="N506">
        <v>504</v>
      </c>
      <c r="O506">
        <v>44027.2265625</v>
      </c>
      <c r="Q506">
        <v>504</v>
      </c>
      <c r="R506">
        <v>44264.546875</v>
      </c>
      <c r="T506">
        <v>504</v>
      </c>
      <c r="U506">
        <v>43687.71875</v>
      </c>
      <c r="W506">
        <v>504</v>
      </c>
      <c r="X506">
        <v>44064.55859375</v>
      </c>
      <c r="Z506">
        <v>504</v>
      </c>
      <c r="AA506">
        <v>44138.16015625</v>
      </c>
    </row>
    <row r="507" spans="1:27">
      <c r="A507">
        <v>505</v>
      </c>
      <c r="B507">
        <v>44365.26171875</v>
      </c>
      <c r="C507">
        <f t="shared" si="7"/>
        <v>21169.73828125</v>
      </c>
      <c r="D507">
        <v>505</v>
      </c>
      <c r="E507">
        <v>45498.0859375</v>
      </c>
      <c r="G507">
        <v>505</v>
      </c>
      <c r="H507">
        <v>44037</v>
      </c>
      <c r="K507">
        <v>505</v>
      </c>
      <c r="L507">
        <v>43894.68359375</v>
      </c>
      <c r="N507">
        <v>505</v>
      </c>
      <c r="O507">
        <v>44018.18359375</v>
      </c>
      <c r="Q507">
        <v>505</v>
      </c>
      <c r="R507">
        <v>44274.453125</v>
      </c>
      <c r="T507">
        <v>505</v>
      </c>
      <c r="U507">
        <v>43678.71875</v>
      </c>
      <c r="W507">
        <v>505</v>
      </c>
      <c r="X507">
        <v>44082.6796875</v>
      </c>
      <c r="Z507">
        <v>505</v>
      </c>
      <c r="AA507">
        <v>44141.921875</v>
      </c>
    </row>
    <row r="508" spans="1:27">
      <c r="A508">
        <v>506</v>
      </c>
      <c r="B508">
        <v>44376.56640625</v>
      </c>
      <c r="C508">
        <f t="shared" si="7"/>
        <v>21158.43359375</v>
      </c>
      <c r="D508">
        <v>506</v>
      </c>
      <c r="E508">
        <v>45531.82421875</v>
      </c>
      <c r="G508">
        <v>506</v>
      </c>
      <c r="H508">
        <v>44055.17578125</v>
      </c>
      <c r="K508">
        <v>506</v>
      </c>
      <c r="L508">
        <v>43896.046875</v>
      </c>
      <c r="N508">
        <v>506</v>
      </c>
      <c r="O508">
        <v>44005.63671875</v>
      </c>
      <c r="Q508">
        <v>506</v>
      </c>
      <c r="R508">
        <v>44274.13671875</v>
      </c>
      <c r="T508">
        <v>506</v>
      </c>
      <c r="U508">
        <v>43673.9609375</v>
      </c>
      <c r="W508">
        <v>506</v>
      </c>
      <c r="X508">
        <v>44088.0390625</v>
      </c>
      <c r="Z508">
        <v>506</v>
      </c>
      <c r="AA508">
        <v>44175.078125</v>
      </c>
    </row>
    <row r="509" spans="1:27">
      <c r="A509">
        <v>507</v>
      </c>
      <c r="B509">
        <v>44345.0859375</v>
      </c>
      <c r="C509">
        <f t="shared" si="7"/>
        <v>21189.9140625</v>
      </c>
      <c r="D509">
        <v>507</v>
      </c>
      <c r="E509">
        <v>45476.87109375</v>
      </c>
      <c r="G509">
        <v>507</v>
      </c>
      <c r="H509">
        <v>44024.5234375</v>
      </c>
      <c r="K509">
        <v>507</v>
      </c>
      <c r="L509">
        <v>43845.2734375</v>
      </c>
      <c r="N509">
        <v>507</v>
      </c>
      <c r="O509">
        <v>44024.86328125</v>
      </c>
      <c r="Q509">
        <v>507</v>
      </c>
      <c r="R509">
        <v>44270.41015625</v>
      </c>
      <c r="T509">
        <v>507</v>
      </c>
      <c r="U509">
        <v>43622.83984375</v>
      </c>
      <c r="W509">
        <v>507</v>
      </c>
      <c r="X509">
        <v>44101.48046875</v>
      </c>
      <c r="Z509">
        <v>507</v>
      </c>
      <c r="AA509">
        <v>44151.9609375</v>
      </c>
    </row>
    <row r="510" spans="1:27">
      <c r="A510">
        <v>508</v>
      </c>
      <c r="B510">
        <v>44357.26171875</v>
      </c>
      <c r="C510">
        <f t="shared" si="7"/>
        <v>21177.73828125</v>
      </c>
      <c r="D510">
        <v>508</v>
      </c>
      <c r="E510">
        <v>45497.04296875</v>
      </c>
      <c r="G510">
        <v>508</v>
      </c>
      <c r="H510">
        <v>43987.609375</v>
      </c>
      <c r="K510">
        <v>508</v>
      </c>
      <c r="L510">
        <v>43847.13671875</v>
      </c>
      <c r="N510">
        <v>508</v>
      </c>
      <c r="O510">
        <v>44077.546875</v>
      </c>
      <c r="Q510">
        <v>508</v>
      </c>
      <c r="R510">
        <v>44263.7734375</v>
      </c>
      <c r="T510">
        <v>508</v>
      </c>
      <c r="U510">
        <v>43677.640625</v>
      </c>
      <c r="W510">
        <v>508</v>
      </c>
      <c r="X510">
        <v>44087.76171875</v>
      </c>
      <c r="Z510">
        <v>508</v>
      </c>
      <c r="AA510">
        <v>44143.3984375</v>
      </c>
    </row>
    <row r="511" spans="1:27">
      <c r="A511">
        <v>509</v>
      </c>
      <c r="B511">
        <v>44391.4765625</v>
      </c>
      <c r="C511">
        <f t="shared" si="7"/>
        <v>21143.5234375</v>
      </c>
      <c r="D511">
        <v>509</v>
      </c>
      <c r="E511">
        <v>45577.5234375</v>
      </c>
      <c r="G511">
        <v>509</v>
      </c>
      <c r="H511">
        <v>44025.82421875</v>
      </c>
      <c r="K511">
        <v>509</v>
      </c>
      <c r="L511">
        <v>43791.13671875</v>
      </c>
      <c r="N511">
        <v>509</v>
      </c>
      <c r="O511">
        <v>44132.31640625</v>
      </c>
      <c r="Q511">
        <v>509</v>
      </c>
      <c r="R511">
        <v>44234.58984375</v>
      </c>
      <c r="T511">
        <v>509</v>
      </c>
      <c r="U511">
        <v>43726.44140625</v>
      </c>
      <c r="W511">
        <v>509</v>
      </c>
      <c r="X511">
        <v>44088.28125</v>
      </c>
      <c r="Z511">
        <v>509</v>
      </c>
      <c r="AA511">
        <v>44129.0390625</v>
      </c>
    </row>
    <row r="512" spans="1:27">
      <c r="A512">
        <v>510</v>
      </c>
      <c r="B512">
        <v>44321.65234375</v>
      </c>
      <c r="C512">
        <f t="shared" si="7"/>
        <v>21213.34765625</v>
      </c>
      <c r="D512">
        <v>510</v>
      </c>
      <c r="E512">
        <v>45496.12890625</v>
      </c>
      <c r="G512">
        <v>510</v>
      </c>
      <c r="H512">
        <v>43955.65234375</v>
      </c>
      <c r="K512">
        <v>510</v>
      </c>
      <c r="L512">
        <v>43768.453125</v>
      </c>
      <c r="N512">
        <v>510</v>
      </c>
      <c r="O512">
        <v>44145.18359375</v>
      </c>
      <c r="Q512">
        <v>510</v>
      </c>
      <c r="R512">
        <v>44262.36328125</v>
      </c>
      <c r="T512">
        <v>510</v>
      </c>
      <c r="U512">
        <v>43757.3984375</v>
      </c>
      <c r="W512">
        <v>510</v>
      </c>
      <c r="X512">
        <v>44075.6015625</v>
      </c>
      <c r="Z512">
        <v>510</v>
      </c>
      <c r="AA512">
        <v>44123.76171875</v>
      </c>
    </row>
    <row r="513" spans="1:27">
      <c r="A513">
        <v>511</v>
      </c>
      <c r="B513">
        <v>44390.43359375</v>
      </c>
      <c r="C513">
        <f t="shared" si="7"/>
        <v>21144.56640625</v>
      </c>
      <c r="D513">
        <v>511</v>
      </c>
      <c r="E513">
        <v>45611.12890625</v>
      </c>
      <c r="G513">
        <v>511</v>
      </c>
      <c r="H513">
        <v>44032.56640625</v>
      </c>
      <c r="K513">
        <v>511</v>
      </c>
      <c r="L513">
        <v>43731.5</v>
      </c>
      <c r="N513">
        <v>511</v>
      </c>
      <c r="O513">
        <v>44123.2734375</v>
      </c>
      <c r="Q513">
        <v>511</v>
      </c>
      <c r="R513">
        <v>44277.36328125</v>
      </c>
      <c r="T513">
        <v>511</v>
      </c>
      <c r="U513">
        <v>43749.640625</v>
      </c>
      <c r="W513">
        <v>511</v>
      </c>
      <c r="X513">
        <v>44067.6796875</v>
      </c>
      <c r="Z513">
        <v>511</v>
      </c>
      <c r="AA513">
        <v>44180.921875</v>
      </c>
    </row>
    <row r="514" spans="1:27">
      <c r="A514">
        <v>512</v>
      </c>
      <c r="B514">
        <v>44408.87109375</v>
      </c>
      <c r="C514">
        <f t="shared" si="7"/>
        <v>21126.12890625</v>
      </c>
      <c r="D514">
        <v>512</v>
      </c>
      <c r="E514">
        <v>45617.04296875</v>
      </c>
      <c r="G514">
        <v>512</v>
      </c>
      <c r="H514">
        <v>44056.5234375</v>
      </c>
      <c r="K514">
        <v>512</v>
      </c>
      <c r="L514">
        <v>43766.41015625</v>
      </c>
      <c r="N514">
        <v>512</v>
      </c>
      <c r="O514">
        <v>44078.08984375</v>
      </c>
      <c r="Q514">
        <v>512</v>
      </c>
      <c r="R514">
        <v>44247.13671875</v>
      </c>
      <c r="T514">
        <v>512</v>
      </c>
      <c r="U514">
        <v>43741.71875</v>
      </c>
      <c r="W514">
        <v>512</v>
      </c>
      <c r="X514">
        <v>44113.80078125</v>
      </c>
      <c r="Z514">
        <v>512</v>
      </c>
      <c r="AA514">
        <v>44172.87890625</v>
      </c>
    </row>
    <row r="515" spans="1:27">
      <c r="A515">
        <v>513</v>
      </c>
      <c r="B515">
        <v>44425.65234375</v>
      </c>
      <c r="C515">
        <f t="shared" ref="C515:C554" si="8">65535-B515</f>
        <v>21109.34765625</v>
      </c>
      <c r="D515">
        <v>513</v>
      </c>
      <c r="E515">
        <v>45646.78125</v>
      </c>
      <c r="G515">
        <v>513</v>
      </c>
      <c r="H515">
        <v>44077.82421875</v>
      </c>
      <c r="K515">
        <v>513</v>
      </c>
      <c r="L515">
        <v>43732.81640625</v>
      </c>
      <c r="N515">
        <v>513</v>
      </c>
      <c r="O515">
        <v>44067.86328125</v>
      </c>
      <c r="Q515">
        <v>513</v>
      </c>
      <c r="R515">
        <v>44241.7265625</v>
      </c>
      <c r="T515">
        <v>513</v>
      </c>
      <c r="U515">
        <v>43737.921875</v>
      </c>
      <c r="W515">
        <v>513</v>
      </c>
      <c r="X515">
        <v>44136.83984375</v>
      </c>
      <c r="Z515">
        <v>513</v>
      </c>
      <c r="AA515">
        <v>44184.19921875</v>
      </c>
    </row>
    <row r="516" spans="1:27">
      <c r="A516">
        <v>514</v>
      </c>
      <c r="B516">
        <v>44420.17578125</v>
      </c>
      <c r="C516">
        <f t="shared" si="8"/>
        <v>21114.82421875</v>
      </c>
      <c r="D516">
        <v>514</v>
      </c>
      <c r="E516">
        <v>45643.65234375</v>
      </c>
      <c r="G516">
        <v>514</v>
      </c>
      <c r="H516">
        <v>44082</v>
      </c>
      <c r="K516">
        <v>514</v>
      </c>
      <c r="L516">
        <v>43746.953125</v>
      </c>
      <c r="N516">
        <v>514</v>
      </c>
      <c r="O516">
        <v>44042.41015625</v>
      </c>
      <c r="Q516">
        <v>514</v>
      </c>
      <c r="R516">
        <v>44201.7265625</v>
      </c>
      <c r="T516">
        <v>514</v>
      </c>
      <c r="U516">
        <v>43714.80078125</v>
      </c>
      <c r="W516">
        <v>514</v>
      </c>
      <c r="X516">
        <v>44136.3203125</v>
      </c>
      <c r="Z516">
        <v>514</v>
      </c>
      <c r="AA516">
        <v>44201.0390625</v>
      </c>
    </row>
    <row r="517" spans="1:27">
      <c r="A517">
        <v>515</v>
      </c>
      <c r="B517">
        <v>44464.82421875</v>
      </c>
      <c r="C517">
        <f t="shared" si="8"/>
        <v>21070.17578125</v>
      </c>
      <c r="D517">
        <v>515</v>
      </c>
      <c r="E517">
        <v>45638.5234375</v>
      </c>
      <c r="G517">
        <v>515</v>
      </c>
      <c r="H517">
        <v>44092.73828125</v>
      </c>
      <c r="K517">
        <v>515</v>
      </c>
      <c r="L517">
        <v>43742.7734375</v>
      </c>
      <c r="N517">
        <v>515</v>
      </c>
      <c r="O517">
        <v>44021.91015625</v>
      </c>
      <c r="Q517">
        <v>515</v>
      </c>
      <c r="R517">
        <v>44174.08984375</v>
      </c>
      <c r="T517">
        <v>515</v>
      </c>
      <c r="U517">
        <v>43689.6796875</v>
      </c>
      <c r="W517">
        <v>515</v>
      </c>
      <c r="X517">
        <v>44087.921875</v>
      </c>
      <c r="Z517">
        <v>515</v>
      </c>
      <c r="AA517">
        <v>44194.55859375</v>
      </c>
    </row>
    <row r="518" spans="1:27">
      <c r="A518">
        <v>516</v>
      </c>
      <c r="B518">
        <v>44476.5234375</v>
      </c>
      <c r="C518">
        <f t="shared" si="8"/>
        <v>21058.4765625</v>
      </c>
      <c r="D518">
        <v>516</v>
      </c>
      <c r="E518">
        <v>45637.6953125</v>
      </c>
      <c r="G518">
        <v>516</v>
      </c>
      <c r="H518">
        <v>44058.9140625</v>
      </c>
      <c r="K518">
        <v>516</v>
      </c>
      <c r="L518">
        <v>43729.81640625</v>
      </c>
      <c r="N518">
        <v>516</v>
      </c>
      <c r="O518">
        <v>44003.36328125</v>
      </c>
      <c r="Q518">
        <v>516</v>
      </c>
      <c r="R518">
        <v>44160.18359375</v>
      </c>
      <c r="T518">
        <v>516</v>
      </c>
      <c r="U518">
        <v>43684.28125</v>
      </c>
      <c r="W518">
        <v>516</v>
      </c>
      <c r="X518">
        <v>44070.3984375</v>
      </c>
      <c r="Z518">
        <v>516</v>
      </c>
      <c r="AA518">
        <v>44241.71875</v>
      </c>
    </row>
    <row r="519" spans="1:27">
      <c r="A519">
        <v>517</v>
      </c>
      <c r="B519">
        <v>44430.56640625</v>
      </c>
      <c r="C519">
        <f t="shared" si="8"/>
        <v>21104.43359375</v>
      </c>
      <c r="D519">
        <v>517</v>
      </c>
      <c r="E519">
        <v>45648.9140625</v>
      </c>
      <c r="G519">
        <v>517</v>
      </c>
      <c r="H519">
        <v>44022.56640625</v>
      </c>
      <c r="K519">
        <v>517</v>
      </c>
      <c r="L519">
        <v>43718.453125</v>
      </c>
      <c r="N519">
        <v>517</v>
      </c>
      <c r="O519">
        <v>44010.81640625</v>
      </c>
      <c r="Q519">
        <v>517</v>
      </c>
      <c r="R519">
        <v>44166.08984375</v>
      </c>
      <c r="T519">
        <v>517</v>
      </c>
      <c r="U519">
        <v>43705.44140625</v>
      </c>
      <c r="W519">
        <v>517</v>
      </c>
      <c r="X519">
        <v>44078.640625</v>
      </c>
      <c r="Z519">
        <v>517</v>
      </c>
      <c r="AA519">
        <v>44246.3203125</v>
      </c>
    </row>
    <row r="520" spans="1:27">
      <c r="A520">
        <v>518</v>
      </c>
      <c r="B520">
        <v>44431.0859375</v>
      </c>
      <c r="C520">
        <f t="shared" si="8"/>
        <v>21103.9140625</v>
      </c>
      <c r="D520">
        <v>518</v>
      </c>
      <c r="E520">
        <v>45669.17578125</v>
      </c>
      <c r="G520">
        <v>518</v>
      </c>
      <c r="H520">
        <v>43992.95703125</v>
      </c>
      <c r="K520">
        <v>518</v>
      </c>
      <c r="L520">
        <v>43718.13671875</v>
      </c>
      <c r="N520">
        <v>518</v>
      </c>
      <c r="O520">
        <v>43987.5</v>
      </c>
      <c r="Q520">
        <v>518</v>
      </c>
      <c r="R520">
        <v>44120.08984375</v>
      </c>
      <c r="T520">
        <v>518</v>
      </c>
      <c r="U520">
        <v>43747.44140625</v>
      </c>
      <c r="W520">
        <v>518</v>
      </c>
      <c r="X520">
        <v>44052.6015625</v>
      </c>
      <c r="Z520">
        <v>518</v>
      </c>
      <c r="AA520">
        <v>44254.87890625</v>
      </c>
    </row>
    <row r="521" spans="1:27">
      <c r="A521">
        <v>519</v>
      </c>
      <c r="B521">
        <v>44399.78125</v>
      </c>
      <c r="C521">
        <f t="shared" si="8"/>
        <v>21135.21875</v>
      </c>
      <c r="D521">
        <v>519</v>
      </c>
      <c r="E521">
        <v>45691.390625</v>
      </c>
      <c r="G521">
        <v>519</v>
      </c>
      <c r="H521">
        <v>43967.0859375</v>
      </c>
      <c r="K521">
        <v>519</v>
      </c>
      <c r="L521">
        <v>43729</v>
      </c>
      <c r="N521">
        <v>519</v>
      </c>
      <c r="O521">
        <v>43991.046875</v>
      </c>
      <c r="Q521">
        <v>519</v>
      </c>
      <c r="R521">
        <v>44086.58984375</v>
      </c>
      <c r="T521">
        <v>519</v>
      </c>
      <c r="U521">
        <v>43781.6015625</v>
      </c>
      <c r="W521">
        <v>519</v>
      </c>
      <c r="X521">
        <v>44051.83984375</v>
      </c>
      <c r="Z521">
        <v>519</v>
      </c>
      <c r="AA521">
        <v>44255</v>
      </c>
    </row>
    <row r="522" spans="1:27">
      <c r="A522">
        <v>520</v>
      </c>
      <c r="B522">
        <v>44424.04296875</v>
      </c>
      <c r="C522">
        <f t="shared" si="8"/>
        <v>21110.95703125</v>
      </c>
      <c r="D522">
        <v>520</v>
      </c>
      <c r="E522">
        <v>45791.65234375</v>
      </c>
      <c r="G522">
        <v>520</v>
      </c>
      <c r="H522">
        <v>44007.17578125</v>
      </c>
      <c r="K522">
        <v>520</v>
      </c>
      <c r="L522">
        <v>43729.953125</v>
      </c>
      <c r="N522">
        <v>520</v>
      </c>
      <c r="O522">
        <v>44000.81640625</v>
      </c>
      <c r="Q522">
        <v>520</v>
      </c>
      <c r="R522">
        <v>44076.7734375</v>
      </c>
      <c r="T522">
        <v>520</v>
      </c>
      <c r="U522">
        <v>43810.921875</v>
      </c>
      <c r="W522">
        <v>520</v>
      </c>
      <c r="X522">
        <v>44034.640625</v>
      </c>
      <c r="Z522">
        <v>520</v>
      </c>
      <c r="AA522">
        <v>44235.640625</v>
      </c>
    </row>
    <row r="523" spans="1:27">
      <c r="A523">
        <v>521</v>
      </c>
      <c r="B523">
        <v>44476.390625</v>
      </c>
      <c r="C523">
        <f t="shared" si="8"/>
        <v>21058.609375</v>
      </c>
      <c r="D523">
        <v>521</v>
      </c>
      <c r="E523">
        <v>45773.390625</v>
      </c>
      <c r="G523">
        <v>521</v>
      </c>
      <c r="H523">
        <v>44014.87109375</v>
      </c>
      <c r="K523">
        <v>521</v>
      </c>
      <c r="L523">
        <v>43676.13671875</v>
      </c>
      <c r="N523">
        <v>521</v>
      </c>
      <c r="O523">
        <v>44001.546875</v>
      </c>
      <c r="Q523">
        <v>521</v>
      </c>
      <c r="R523">
        <v>44083.546875</v>
      </c>
      <c r="T523">
        <v>521</v>
      </c>
      <c r="U523">
        <v>43853.921875</v>
      </c>
      <c r="W523">
        <v>521</v>
      </c>
      <c r="X523">
        <v>44051.3203125</v>
      </c>
      <c r="Z523">
        <v>521</v>
      </c>
      <c r="AA523">
        <v>44237.921875</v>
      </c>
    </row>
    <row r="524" spans="1:27">
      <c r="A524">
        <v>522</v>
      </c>
      <c r="B524">
        <v>44468.04296875</v>
      </c>
      <c r="C524">
        <f t="shared" si="8"/>
        <v>21066.95703125</v>
      </c>
      <c r="D524">
        <v>522</v>
      </c>
      <c r="E524">
        <v>45750.87109375</v>
      </c>
      <c r="G524">
        <v>522</v>
      </c>
      <c r="H524">
        <v>43981.21875</v>
      </c>
      <c r="K524">
        <v>522</v>
      </c>
      <c r="L524">
        <v>43619.5</v>
      </c>
      <c r="N524">
        <v>522</v>
      </c>
      <c r="O524">
        <v>44027.58984375</v>
      </c>
      <c r="Q524">
        <v>522</v>
      </c>
      <c r="R524">
        <v>43991.18359375</v>
      </c>
      <c r="T524">
        <v>522</v>
      </c>
      <c r="U524">
        <v>43891.3203125</v>
      </c>
      <c r="W524">
        <v>522</v>
      </c>
      <c r="X524">
        <v>44046.0390625</v>
      </c>
      <c r="Z524">
        <v>522</v>
      </c>
      <c r="AA524">
        <v>44241.6015625</v>
      </c>
    </row>
    <row r="525" spans="1:27">
      <c r="A525">
        <v>523</v>
      </c>
      <c r="B525">
        <v>44437.87109375</v>
      </c>
      <c r="C525">
        <f t="shared" si="8"/>
        <v>21097.12890625</v>
      </c>
      <c r="D525">
        <v>523</v>
      </c>
      <c r="E525">
        <v>45811.0859375</v>
      </c>
      <c r="G525">
        <v>523</v>
      </c>
      <c r="H525">
        <v>43978.82421875</v>
      </c>
      <c r="K525">
        <v>523</v>
      </c>
      <c r="L525">
        <v>43614.2734375</v>
      </c>
      <c r="N525">
        <v>523</v>
      </c>
      <c r="O525">
        <v>44055.953125</v>
      </c>
      <c r="Q525">
        <v>523</v>
      </c>
      <c r="R525">
        <v>44034.453125</v>
      </c>
      <c r="T525">
        <v>523</v>
      </c>
      <c r="U525">
        <v>43907.0390625</v>
      </c>
      <c r="W525">
        <v>523</v>
      </c>
      <c r="X525">
        <v>44049.51953125</v>
      </c>
      <c r="Z525">
        <v>523</v>
      </c>
      <c r="AA525">
        <v>44224.76171875</v>
      </c>
    </row>
    <row r="526" spans="1:27">
      <c r="A526">
        <v>524</v>
      </c>
      <c r="B526">
        <v>44434.4765625</v>
      </c>
      <c r="C526">
        <f t="shared" si="8"/>
        <v>21100.5234375</v>
      </c>
      <c r="D526">
        <v>524</v>
      </c>
      <c r="E526">
        <v>45786.82421875</v>
      </c>
      <c r="G526">
        <v>524</v>
      </c>
      <c r="H526">
        <v>43963.0859375</v>
      </c>
      <c r="K526">
        <v>524</v>
      </c>
      <c r="L526">
        <v>43638</v>
      </c>
      <c r="N526">
        <v>524</v>
      </c>
      <c r="O526">
        <v>44048.7734375</v>
      </c>
      <c r="Q526">
        <v>524</v>
      </c>
      <c r="R526">
        <v>44091.2734375</v>
      </c>
      <c r="T526">
        <v>524</v>
      </c>
      <c r="U526">
        <v>43895.80078125</v>
      </c>
      <c r="W526">
        <v>524</v>
      </c>
      <c r="X526">
        <v>44049.87890625</v>
      </c>
      <c r="Z526">
        <v>524</v>
      </c>
      <c r="AA526">
        <v>44195.19921875</v>
      </c>
    </row>
    <row r="527" spans="1:27">
      <c r="A527">
        <v>525</v>
      </c>
      <c r="B527">
        <v>44450.4765625</v>
      </c>
      <c r="C527">
        <f t="shared" si="8"/>
        <v>21084.5234375</v>
      </c>
      <c r="D527">
        <v>525</v>
      </c>
      <c r="E527">
        <v>45801.9140625</v>
      </c>
      <c r="G527">
        <v>525</v>
      </c>
      <c r="H527">
        <v>43967.17578125</v>
      </c>
      <c r="K527">
        <v>525</v>
      </c>
      <c r="L527">
        <v>43665.91015625</v>
      </c>
      <c r="N527">
        <v>525</v>
      </c>
      <c r="O527">
        <v>44098.31640625</v>
      </c>
      <c r="Q527">
        <v>525</v>
      </c>
      <c r="R527">
        <v>44144.41015625</v>
      </c>
      <c r="T527">
        <v>525</v>
      </c>
      <c r="U527">
        <v>43892.71875</v>
      </c>
      <c r="W527">
        <v>525</v>
      </c>
      <c r="X527">
        <v>44060</v>
      </c>
      <c r="Z527">
        <v>525</v>
      </c>
      <c r="AA527">
        <v>44186.359375</v>
      </c>
    </row>
    <row r="528" spans="1:27">
      <c r="A528">
        <v>526</v>
      </c>
      <c r="B528">
        <v>44441.26171875</v>
      </c>
      <c r="C528">
        <f t="shared" si="8"/>
        <v>21093.73828125</v>
      </c>
      <c r="D528">
        <v>526</v>
      </c>
      <c r="E528">
        <v>45809.56640625</v>
      </c>
      <c r="G528">
        <v>526</v>
      </c>
      <c r="H528">
        <v>43957.5234375</v>
      </c>
      <c r="K528">
        <v>526</v>
      </c>
      <c r="L528">
        <v>43695.2265625</v>
      </c>
      <c r="N528">
        <v>526</v>
      </c>
      <c r="O528">
        <v>44095.81640625</v>
      </c>
      <c r="Q528">
        <v>526</v>
      </c>
      <c r="R528">
        <v>44146.81640625</v>
      </c>
      <c r="T528">
        <v>526</v>
      </c>
      <c r="U528">
        <v>43867.6015625</v>
      </c>
      <c r="W528">
        <v>526</v>
      </c>
      <c r="X528">
        <v>44048.83984375</v>
      </c>
      <c r="Z528">
        <v>526</v>
      </c>
      <c r="AA528">
        <v>44205.359375</v>
      </c>
    </row>
    <row r="529" spans="1:27">
      <c r="A529">
        <v>527</v>
      </c>
      <c r="B529">
        <v>44437.9140625</v>
      </c>
      <c r="C529">
        <f t="shared" si="8"/>
        <v>21097.0859375</v>
      </c>
      <c r="D529">
        <v>527</v>
      </c>
      <c r="E529">
        <v>45824.3046875</v>
      </c>
      <c r="G529">
        <v>527</v>
      </c>
      <c r="H529">
        <v>43938.4765625</v>
      </c>
      <c r="K529">
        <v>527</v>
      </c>
      <c r="L529">
        <v>43744.7265625</v>
      </c>
      <c r="N529">
        <v>527</v>
      </c>
      <c r="O529">
        <v>44099.63671875</v>
      </c>
      <c r="Q529">
        <v>527</v>
      </c>
      <c r="R529">
        <v>44146.08984375</v>
      </c>
      <c r="T529">
        <v>527</v>
      </c>
      <c r="U529">
        <v>43879.16015625</v>
      </c>
      <c r="W529">
        <v>527</v>
      </c>
      <c r="X529">
        <v>44039.80078125</v>
      </c>
      <c r="Z529">
        <v>527</v>
      </c>
      <c r="AA529">
        <v>44200.51953125</v>
      </c>
    </row>
    <row r="530" spans="1:27">
      <c r="A530">
        <v>528</v>
      </c>
      <c r="B530">
        <v>44463.26171875</v>
      </c>
      <c r="C530">
        <f t="shared" si="8"/>
        <v>21071.73828125</v>
      </c>
      <c r="D530">
        <v>528</v>
      </c>
      <c r="E530">
        <v>45849.390625</v>
      </c>
      <c r="G530">
        <v>528</v>
      </c>
      <c r="H530">
        <v>43965.56640625</v>
      </c>
      <c r="K530">
        <v>528</v>
      </c>
      <c r="L530">
        <v>43774.5</v>
      </c>
      <c r="N530">
        <v>528</v>
      </c>
      <c r="O530">
        <v>44130.58984375</v>
      </c>
      <c r="Q530">
        <v>528</v>
      </c>
      <c r="R530">
        <v>44152</v>
      </c>
      <c r="T530">
        <v>528</v>
      </c>
      <c r="U530">
        <v>43868.51953125</v>
      </c>
      <c r="W530">
        <v>528</v>
      </c>
      <c r="X530">
        <v>44055.71875</v>
      </c>
      <c r="Z530">
        <v>528</v>
      </c>
      <c r="AA530">
        <v>44206.6796875</v>
      </c>
    </row>
    <row r="531" spans="1:27">
      <c r="A531">
        <v>529</v>
      </c>
      <c r="B531">
        <v>44494.390625</v>
      </c>
      <c r="C531">
        <f t="shared" si="8"/>
        <v>21040.609375</v>
      </c>
      <c r="D531">
        <v>529</v>
      </c>
      <c r="E531">
        <v>45869.3046875</v>
      </c>
      <c r="G531">
        <v>529</v>
      </c>
      <c r="H531">
        <v>43987.95703125</v>
      </c>
      <c r="K531">
        <v>529</v>
      </c>
      <c r="L531">
        <v>43803.2734375</v>
      </c>
      <c r="N531">
        <v>529</v>
      </c>
      <c r="O531">
        <v>44135.31640625</v>
      </c>
      <c r="Q531">
        <v>529</v>
      </c>
      <c r="R531">
        <v>44154.2265625</v>
      </c>
      <c r="T531">
        <v>529</v>
      </c>
      <c r="U531">
        <v>43814.23828125</v>
      </c>
      <c r="W531">
        <v>529</v>
      </c>
      <c r="X531">
        <v>44081.80078125</v>
      </c>
      <c r="Z531">
        <v>529</v>
      </c>
      <c r="AA531">
        <v>44180.921875</v>
      </c>
    </row>
    <row r="532" spans="1:27">
      <c r="A532">
        <v>530</v>
      </c>
      <c r="B532">
        <v>44518.56640625</v>
      </c>
      <c r="C532">
        <f t="shared" si="8"/>
        <v>21016.43359375</v>
      </c>
      <c r="D532">
        <v>530</v>
      </c>
      <c r="E532">
        <v>45876.0859375</v>
      </c>
      <c r="G532">
        <v>530</v>
      </c>
      <c r="H532">
        <v>43979.43359375</v>
      </c>
      <c r="K532">
        <v>530</v>
      </c>
      <c r="L532">
        <v>43799.81640625</v>
      </c>
      <c r="N532">
        <v>530</v>
      </c>
      <c r="O532">
        <v>44169.91015625</v>
      </c>
      <c r="Q532">
        <v>530</v>
      </c>
      <c r="R532">
        <v>44136.7734375</v>
      </c>
      <c r="T532">
        <v>530</v>
      </c>
      <c r="U532">
        <v>43817.55859375</v>
      </c>
      <c r="W532">
        <v>530</v>
      </c>
      <c r="X532">
        <v>44122.51953125</v>
      </c>
      <c r="Z532">
        <v>530</v>
      </c>
      <c r="AA532">
        <v>44144.87890625</v>
      </c>
    </row>
    <row r="533" spans="1:27">
      <c r="A533">
        <v>531</v>
      </c>
      <c r="B533">
        <v>44551.34765625</v>
      </c>
      <c r="C533">
        <f t="shared" si="8"/>
        <v>20983.65234375</v>
      </c>
      <c r="D533">
        <v>531</v>
      </c>
      <c r="E533">
        <v>45905.609375</v>
      </c>
      <c r="G533">
        <v>531</v>
      </c>
      <c r="H533">
        <v>43995.0859375</v>
      </c>
      <c r="K533">
        <v>531</v>
      </c>
      <c r="L533">
        <v>43749.18359375</v>
      </c>
      <c r="N533">
        <v>531</v>
      </c>
      <c r="O533">
        <v>44171.13671875</v>
      </c>
      <c r="Q533">
        <v>531</v>
      </c>
      <c r="R533">
        <v>44120.2265625</v>
      </c>
      <c r="T533">
        <v>531</v>
      </c>
      <c r="U533">
        <v>43761.6015625</v>
      </c>
      <c r="W533">
        <v>531</v>
      </c>
      <c r="X533">
        <v>44149.3984375</v>
      </c>
      <c r="Z533">
        <v>531</v>
      </c>
      <c r="AA533">
        <v>44148.12109375</v>
      </c>
    </row>
    <row r="534" spans="1:27">
      <c r="A534">
        <v>532</v>
      </c>
      <c r="B534">
        <v>44599.17578125</v>
      </c>
      <c r="C534">
        <f t="shared" si="8"/>
        <v>20935.82421875</v>
      </c>
      <c r="D534">
        <v>532</v>
      </c>
      <c r="E534">
        <v>45940.04296875</v>
      </c>
      <c r="G534">
        <v>532</v>
      </c>
      <c r="H534">
        <v>44031</v>
      </c>
      <c r="K534">
        <v>532</v>
      </c>
      <c r="L534">
        <v>43766.68359375</v>
      </c>
      <c r="N534">
        <v>532</v>
      </c>
      <c r="O534">
        <v>44148.63671875</v>
      </c>
      <c r="Q534">
        <v>532</v>
      </c>
      <c r="R534">
        <v>44114.58984375</v>
      </c>
      <c r="T534">
        <v>532</v>
      </c>
      <c r="U534">
        <v>43732.640625</v>
      </c>
      <c r="W534">
        <v>532</v>
      </c>
      <c r="X534">
        <v>44147.55859375</v>
      </c>
      <c r="Z534">
        <v>532</v>
      </c>
      <c r="AA534">
        <v>44130.80078125</v>
      </c>
    </row>
    <row r="535" spans="1:27">
      <c r="A535">
        <v>533</v>
      </c>
      <c r="B535">
        <v>44511.12890625</v>
      </c>
      <c r="C535">
        <f t="shared" si="8"/>
        <v>21023.87109375</v>
      </c>
      <c r="D535">
        <v>533</v>
      </c>
      <c r="E535">
        <v>45917.390625</v>
      </c>
      <c r="G535">
        <v>533</v>
      </c>
      <c r="H535">
        <v>43987.4765625</v>
      </c>
      <c r="K535">
        <v>533</v>
      </c>
      <c r="L535">
        <v>43727.63671875</v>
      </c>
      <c r="N535">
        <v>533</v>
      </c>
      <c r="O535">
        <v>44151.41015625</v>
      </c>
      <c r="Q535">
        <v>533</v>
      </c>
      <c r="R535">
        <v>44111.18359375</v>
      </c>
      <c r="T535">
        <v>533</v>
      </c>
      <c r="U535">
        <v>43717.76171875</v>
      </c>
      <c r="W535">
        <v>533</v>
      </c>
      <c r="X535">
        <v>44108.87890625</v>
      </c>
      <c r="Z535">
        <v>533</v>
      </c>
      <c r="AA535">
        <v>44061.76171875</v>
      </c>
    </row>
    <row r="536" spans="1:27">
      <c r="A536">
        <v>534</v>
      </c>
      <c r="B536">
        <v>44513.04296875</v>
      </c>
      <c r="C536">
        <f t="shared" si="8"/>
        <v>21021.95703125</v>
      </c>
      <c r="D536">
        <v>534</v>
      </c>
      <c r="E536">
        <v>45908.26171875</v>
      </c>
      <c r="G536">
        <v>534</v>
      </c>
      <c r="H536">
        <v>43983.4765625</v>
      </c>
      <c r="K536">
        <v>534</v>
      </c>
      <c r="L536">
        <v>43715.08984375</v>
      </c>
      <c r="N536">
        <v>534</v>
      </c>
      <c r="O536">
        <v>44140.31640625</v>
      </c>
      <c r="Q536">
        <v>534</v>
      </c>
      <c r="R536">
        <v>44101.08984375</v>
      </c>
      <c r="T536">
        <v>534</v>
      </c>
      <c r="U536">
        <v>43717.19921875</v>
      </c>
      <c r="W536">
        <v>534</v>
      </c>
      <c r="X536">
        <v>44098.28125</v>
      </c>
      <c r="Z536">
        <v>534</v>
      </c>
      <c r="AA536">
        <v>44054</v>
      </c>
    </row>
    <row r="537" spans="1:27">
      <c r="A537">
        <v>535</v>
      </c>
      <c r="B537">
        <v>44484.4765625</v>
      </c>
      <c r="C537">
        <f t="shared" si="8"/>
        <v>21050.5234375</v>
      </c>
      <c r="D537">
        <v>535</v>
      </c>
      <c r="E537">
        <v>45901.95703125</v>
      </c>
      <c r="G537">
        <v>535</v>
      </c>
      <c r="H537">
        <v>43989.12890625</v>
      </c>
      <c r="K537">
        <v>535</v>
      </c>
      <c r="L537">
        <v>43729.18359375</v>
      </c>
      <c r="N537">
        <v>535</v>
      </c>
      <c r="O537">
        <v>44141.7734375</v>
      </c>
      <c r="Q537">
        <v>535</v>
      </c>
      <c r="R537">
        <v>44071.86328125</v>
      </c>
      <c r="T537">
        <v>535</v>
      </c>
      <c r="U537">
        <v>43671.76171875</v>
      </c>
      <c r="W537">
        <v>535</v>
      </c>
      <c r="X537">
        <v>44051</v>
      </c>
      <c r="Z537">
        <v>535</v>
      </c>
      <c r="AA537">
        <v>44049.71875</v>
      </c>
    </row>
    <row r="538" spans="1:27">
      <c r="A538">
        <v>536</v>
      </c>
      <c r="B538">
        <v>44456</v>
      </c>
      <c r="C538">
        <f t="shared" si="8"/>
        <v>21079</v>
      </c>
      <c r="D538">
        <v>536</v>
      </c>
      <c r="E538">
        <v>45888.43359375</v>
      </c>
      <c r="G538">
        <v>536</v>
      </c>
      <c r="H538">
        <v>43936.87109375</v>
      </c>
      <c r="K538">
        <v>536</v>
      </c>
      <c r="L538">
        <v>43707.81640625</v>
      </c>
      <c r="N538">
        <v>536</v>
      </c>
      <c r="O538">
        <v>44117.58984375</v>
      </c>
      <c r="Q538">
        <v>536</v>
      </c>
      <c r="R538">
        <v>44101.31640625</v>
      </c>
      <c r="T538">
        <v>536</v>
      </c>
      <c r="U538">
        <v>43698.80078125</v>
      </c>
      <c r="W538">
        <v>536</v>
      </c>
      <c r="X538">
        <v>44036.87890625</v>
      </c>
      <c r="Z538">
        <v>536</v>
      </c>
      <c r="AA538">
        <v>44029.44140625</v>
      </c>
    </row>
    <row r="539" spans="1:27">
      <c r="A539">
        <v>537</v>
      </c>
      <c r="B539">
        <v>44501.82421875</v>
      </c>
      <c r="C539">
        <f t="shared" si="8"/>
        <v>21033.17578125</v>
      </c>
      <c r="D539">
        <v>537</v>
      </c>
      <c r="E539">
        <v>45968.82421875</v>
      </c>
      <c r="G539">
        <v>537</v>
      </c>
      <c r="H539">
        <v>43987.43359375</v>
      </c>
      <c r="K539">
        <v>537</v>
      </c>
      <c r="L539">
        <v>43683.63671875</v>
      </c>
      <c r="N539">
        <v>537</v>
      </c>
      <c r="O539">
        <v>44059.91015625</v>
      </c>
      <c r="Q539">
        <v>537</v>
      </c>
      <c r="R539">
        <v>44089.2734375</v>
      </c>
      <c r="T539">
        <v>537</v>
      </c>
      <c r="U539">
        <v>43708.55859375</v>
      </c>
      <c r="W539">
        <v>537</v>
      </c>
      <c r="X539">
        <v>44003.83984375</v>
      </c>
      <c r="Z539">
        <v>537</v>
      </c>
      <c r="AA539">
        <v>43985.9609375</v>
      </c>
    </row>
    <row r="540" spans="1:27">
      <c r="A540">
        <v>538</v>
      </c>
      <c r="B540">
        <v>44546</v>
      </c>
      <c r="C540">
        <f t="shared" si="8"/>
        <v>20989</v>
      </c>
      <c r="D540">
        <v>538</v>
      </c>
      <c r="E540">
        <v>46038.17578125</v>
      </c>
      <c r="G540">
        <v>538</v>
      </c>
      <c r="H540">
        <v>44035.87109375</v>
      </c>
      <c r="K540">
        <v>538</v>
      </c>
      <c r="L540">
        <v>43636.86328125</v>
      </c>
      <c r="N540">
        <v>538</v>
      </c>
      <c r="O540">
        <v>44043.7734375</v>
      </c>
      <c r="Q540">
        <v>538</v>
      </c>
      <c r="R540">
        <v>44061.953125</v>
      </c>
      <c r="T540">
        <v>538</v>
      </c>
      <c r="U540">
        <v>43672.76171875</v>
      </c>
      <c r="W540">
        <v>538</v>
      </c>
      <c r="X540">
        <v>44003.76171875</v>
      </c>
      <c r="Z540">
        <v>538</v>
      </c>
      <c r="AA540">
        <v>44008.19921875</v>
      </c>
    </row>
    <row r="541" spans="1:27">
      <c r="A541">
        <v>539</v>
      </c>
      <c r="B541">
        <v>44498.609375</v>
      </c>
      <c r="C541">
        <f t="shared" si="8"/>
        <v>21036.390625</v>
      </c>
      <c r="D541">
        <v>539</v>
      </c>
      <c r="E541">
        <v>46041.0859375</v>
      </c>
      <c r="G541">
        <v>539</v>
      </c>
      <c r="H541">
        <v>43989.21875</v>
      </c>
      <c r="K541">
        <v>539</v>
      </c>
      <c r="L541">
        <v>43649.546875</v>
      </c>
      <c r="N541">
        <v>539</v>
      </c>
      <c r="O541">
        <v>44004.68359375</v>
      </c>
      <c r="Q541">
        <v>539</v>
      </c>
      <c r="R541">
        <v>44086.31640625</v>
      </c>
      <c r="T541">
        <v>539</v>
      </c>
      <c r="U541">
        <v>43653.44140625</v>
      </c>
      <c r="W541">
        <v>539</v>
      </c>
      <c r="X541">
        <v>43963.44140625</v>
      </c>
      <c r="Z541">
        <v>539</v>
      </c>
      <c r="AA541">
        <v>44039.16015625</v>
      </c>
    </row>
    <row r="542" spans="1:27">
      <c r="A542">
        <v>540</v>
      </c>
      <c r="B542">
        <v>44531.3046875</v>
      </c>
      <c r="C542">
        <f t="shared" si="8"/>
        <v>21003.6953125</v>
      </c>
      <c r="D542">
        <v>540</v>
      </c>
      <c r="E542">
        <v>46045.87109375</v>
      </c>
      <c r="G542">
        <v>540</v>
      </c>
      <c r="H542">
        <v>44001.56640625</v>
      </c>
      <c r="K542">
        <v>540</v>
      </c>
      <c r="L542">
        <v>43643.2265625</v>
      </c>
      <c r="N542">
        <v>540</v>
      </c>
      <c r="O542">
        <v>44017.046875</v>
      </c>
      <c r="Q542">
        <v>540</v>
      </c>
      <c r="R542">
        <v>44062.546875</v>
      </c>
      <c r="T542">
        <v>540</v>
      </c>
      <c r="U542">
        <v>43674.12109375</v>
      </c>
      <c r="W542">
        <v>540</v>
      </c>
      <c r="X542">
        <v>43937.9609375</v>
      </c>
      <c r="Z542">
        <v>540</v>
      </c>
      <c r="AA542">
        <v>44097.3203125</v>
      </c>
    </row>
    <row r="543" spans="1:27">
      <c r="A543">
        <v>541</v>
      </c>
      <c r="B543">
        <v>44570.04296875</v>
      </c>
      <c r="C543">
        <f t="shared" si="8"/>
        <v>20964.95703125</v>
      </c>
      <c r="D543">
        <v>541</v>
      </c>
      <c r="E543">
        <v>46052.65234375</v>
      </c>
      <c r="G543">
        <v>541</v>
      </c>
      <c r="H543">
        <v>43989</v>
      </c>
      <c r="K543">
        <v>541</v>
      </c>
      <c r="L543">
        <v>43652.08984375</v>
      </c>
      <c r="N543">
        <v>541</v>
      </c>
      <c r="O543">
        <v>44024.68359375</v>
      </c>
      <c r="Q543">
        <v>541</v>
      </c>
      <c r="R543">
        <v>44039.13671875</v>
      </c>
      <c r="T543">
        <v>541</v>
      </c>
      <c r="U543">
        <v>43704.71875</v>
      </c>
      <c r="W543">
        <v>541</v>
      </c>
      <c r="X543">
        <v>43985.640625</v>
      </c>
      <c r="Z543">
        <v>541</v>
      </c>
      <c r="AA543">
        <v>44122.9609375</v>
      </c>
    </row>
    <row r="544" spans="1:27">
      <c r="A544">
        <v>542</v>
      </c>
      <c r="B544">
        <v>44575.26171875</v>
      </c>
      <c r="C544">
        <f t="shared" si="8"/>
        <v>20959.73828125</v>
      </c>
      <c r="D544">
        <v>542</v>
      </c>
      <c r="E544">
        <v>46070.390625</v>
      </c>
      <c r="G544">
        <v>542</v>
      </c>
      <c r="H544">
        <v>43947.34765625</v>
      </c>
      <c r="K544">
        <v>542</v>
      </c>
      <c r="L544">
        <v>43740.91015625</v>
      </c>
      <c r="N544">
        <v>542</v>
      </c>
      <c r="O544">
        <v>44066.7265625</v>
      </c>
      <c r="Q544">
        <v>542</v>
      </c>
      <c r="R544">
        <v>44094.36328125</v>
      </c>
      <c r="T544">
        <v>542</v>
      </c>
      <c r="U544">
        <v>43695</v>
      </c>
      <c r="W544">
        <v>542</v>
      </c>
      <c r="X544">
        <v>44000.28125</v>
      </c>
      <c r="Z544">
        <v>542</v>
      </c>
      <c r="AA544">
        <v>44114.48046875</v>
      </c>
    </row>
    <row r="545" spans="1:27">
      <c r="A545">
        <v>543</v>
      </c>
      <c r="B545">
        <v>44717.17578125</v>
      </c>
      <c r="C545">
        <f t="shared" si="8"/>
        <v>20817.82421875</v>
      </c>
      <c r="D545">
        <v>543</v>
      </c>
      <c r="E545">
        <v>46169.17578125</v>
      </c>
      <c r="G545">
        <v>543</v>
      </c>
      <c r="H545">
        <v>44070.95703125</v>
      </c>
      <c r="K545">
        <v>543</v>
      </c>
      <c r="L545">
        <v>43763.7265625</v>
      </c>
      <c r="N545">
        <v>543</v>
      </c>
      <c r="O545">
        <v>44110.7734375</v>
      </c>
      <c r="Q545">
        <v>543</v>
      </c>
      <c r="R545">
        <v>44115.13671875</v>
      </c>
      <c r="T545">
        <v>543</v>
      </c>
      <c r="U545">
        <v>43682.3984375</v>
      </c>
      <c r="W545">
        <v>543</v>
      </c>
      <c r="X545">
        <v>44043.3984375</v>
      </c>
      <c r="Z545">
        <v>543</v>
      </c>
      <c r="AA545">
        <v>44108.51953125</v>
      </c>
    </row>
    <row r="546" spans="1:27">
      <c r="A546">
        <v>544</v>
      </c>
      <c r="B546">
        <v>44646.9140625</v>
      </c>
      <c r="C546">
        <f t="shared" si="8"/>
        <v>20888.0859375</v>
      </c>
      <c r="D546">
        <v>544</v>
      </c>
      <c r="E546">
        <v>46137.87109375</v>
      </c>
      <c r="G546">
        <v>544</v>
      </c>
      <c r="H546">
        <v>44023.04296875</v>
      </c>
      <c r="K546">
        <v>544</v>
      </c>
      <c r="L546">
        <v>43773.36328125</v>
      </c>
      <c r="N546">
        <v>544</v>
      </c>
      <c r="O546">
        <v>44143.046875</v>
      </c>
      <c r="Q546">
        <v>544</v>
      </c>
      <c r="R546">
        <v>44110.31640625</v>
      </c>
      <c r="T546">
        <v>544</v>
      </c>
      <c r="U546">
        <v>43647.16015625</v>
      </c>
      <c r="W546">
        <v>544</v>
      </c>
      <c r="X546">
        <v>44041.83984375</v>
      </c>
      <c r="Z546">
        <v>544</v>
      </c>
      <c r="AA546">
        <v>44100.28125</v>
      </c>
    </row>
    <row r="547" spans="1:27">
      <c r="A547">
        <v>545</v>
      </c>
      <c r="B547">
        <v>44721.5234375</v>
      </c>
      <c r="C547">
        <f t="shared" si="8"/>
        <v>20813.4765625</v>
      </c>
      <c r="D547">
        <v>545</v>
      </c>
      <c r="E547">
        <v>46192.73828125</v>
      </c>
      <c r="G547">
        <v>545</v>
      </c>
      <c r="H547">
        <v>44043.34765625</v>
      </c>
      <c r="K547">
        <v>545</v>
      </c>
      <c r="L547">
        <v>43781.18359375</v>
      </c>
      <c r="N547">
        <v>545</v>
      </c>
      <c r="O547">
        <v>44188.58984375</v>
      </c>
      <c r="Q547">
        <v>545</v>
      </c>
      <c r="R547">
        <v>44123.58984375</v>
      </c>
      <c r="T547">
        <v>545</v>
      </c>
      <c r="U547">
        <v>43627.3203125</v>
      </c>
      <c r="W547">
        <v>545</v>
      </c>
      <c r="X547">
        <v>44033.23828125</v>
      </c>
      <c r="Z547">
        <v>545</v>
      </c>
      <c r="AA547">
        <v>44098.80078125</v>
      </c>
    </row>
    <row r="548" spans="1:27">
      <c r="A548">
        <v>546</v>
      </c>
      <c r="B548">
        <v>44711.87109375</v>
      </c>
      <c r="C548">
        <f t="shared" si="8"/>
        <v>20823.12890625</v>
      </c>
      <c r="D548">
        <v>546</v>
      </c>
      <c r="E548">
        <v>46242.4765625</v>
      </c>
      <c r="G548">
        <v>546</v>
      </c>
      <c r="H548">
        <v>44075.65234375</v>
      </c>
      <c r="K548">
        <v>546</v>
      </c>
      <c r="L548">
        <v>43803.91015625</v>
      </c>
      <c r="N548">
        <v>546</v>
      </c>
      <c r="O548">
        <v>44212.58984375</v>
      </c>
      <c r="Q548">
        <v>546</v>
      </c>
      <c r="R548">
        <v>44136.2265625</v>
      </c>
      <c r="T548">
        <v>546</v>
      </c>
      <c r="U548">
        <v>43652.87890625</v>
      </c>
      <c r="W548">
        <v>546</v>
      </c>
      <c r="X548">
        <v>44104.3203125</v>
      </c>
      <c r="Z548">
        <v>546</v>
      </c>
      <c r="AA548">
        <v>44098.359375</v>
      </c>
    </row>
    <row r="549" spans="1:27">
      <c r="A549">
        <v>547</v>
      </c>
      <c r="B549">
        <v>44745.34765625</v>
      </c>
      <c r="C549">
        <f t="shared" si="8"/>
        <v>20789.65234375</v>
      </c>
      <c r="D549">
        <v>547</v>
      </c>
      <c r="E549">
        <v>46296.390625</v>
      </c>
      <c r="G549">
        <v>547</v>
      </c>
      <c r="H549">
        <v>44110.21875</v>
      </c>
      <c r="K549">
        <v>547</v>
      </c>
      <c r="L549">
        <v>43836.18359375</v>
      </c>
      <c r="N549">
        <v>547</v>
      </c>
      <c r="O549">
        <v>44262.953125</v>
      </c>
      <c r="Q549">
        <v>547</v>
      </c>
      <c r="R549">
        <v>44078.13671875</v>
      </c>
      <c r="T549">
        <v>547</v>
      </c>
      <c r="U549">
        <v>43687.12109375</v>
      </c>
      <c r="W549">
        <v>547</v>
      </c>
      <c r="X549">
        <v>44124</v>
      </c>
      <c r="Z549">
        <v>547</v>
      </c>
      <c r="AA549">
        <v>44091.28125</v>
      </c>
    </row>
    <row r="550" spans="1:27">
      <c r="A550">
        <v>548</v>
      </c>
      <c r="B550">
        <v>44732.5234375</v>
      </c>
      <c r="C550">
        <f t="shared" si="8"/>
        <v>20802.4765625</v>
      </c>
      <c r="D550">
        <v>548</v>
      </c>
      <c r="E550">
        <v>46290.43359375</v>
      </c>
      <c r="G550">
        <v>548</v>
      </c>
      <c r="H550">
        <v>44106.4765625</v>
      </c>
      <c r="K550">
        <v>548</v>
      </c>
      <c r="L550">
        <v>43863.31640625</v>
      </c>
      <c r="N550">
        <v>548</v>
      </c>
      <c r="O550">
        <v>44287.58984375</v>
      </c>
      <c r="Q550">
        <v>548</v>
      </c>
      <c r="R550">
        <v>44093.5</v>
      </c>
      <c r="T550">
        <v>548</v>
      </c>
      <c r="U550">
        <v>43711.51953125</v>
      </c>
      <c r="W550">
        <v>548</v>
      </c>
      <c r="X550">
        <v>44120.80078125</v>
      </c>
      <c r="Z550">
        <v>548</v>
      </c>
      <c r="AA550">
        <v>44096.078125</v>
      </c>
    </row>
    <row r="551" spans="1:27">
      <c r="A551">
        <v>549</v>
      </c>
      <c r="B551">
        <v>44704.0859375</v>
      </c>
      <c r="C551">
        <f t="shared" si="8"/>
        <v>20830.9140625</v>
      </c>
      <c r="D551">
        <v>549</v>
      </c>
      <c r="E551">
        <v>46264.78125</v>
      </c>
      <c r="G551">
        <v>549</v>
      </c>
      <c r="H551">
        <v>44048.390625</v>
      </c>
      <c r="K551">
        <v>549</v>
      </c>
      <c r="L551">
        <v>43872.36328125</v>
      </c>
      <c r="N551">
        <v>549</v>
      </c>
      <c r="O551">
        <v>44253.81640625</v>
      </c>
      <c r="Q551">
        <v>549</v>
      </c>
      <c r="R551">
        <v>44096.5</v>
      </c>
      <c r="T551">
        <v>549</v>
      </c>
      <c r="U551">
        <v>43709.078125</v>
      </c>
      <c r="W551">
        <v>549</v>
      </c>
      <c r="X551">
        <v>44133.0390625</v>
      </c>
      <c r="Z551">
        <v>549</v>
      </c>
      <c r="AA551">
        <v>44073.48046875</v>
      </c>
    </row>
    <row r="552" spans="1:27">
      <c r="A552">
        <v>550</v>
      </c>
      <c r="B552">
        <v>44743.3046875</v>
      </c>
      <c r="C552">
        <f t="shared" si="8"/>
        <v>20791.6953125</v>
      </c>
      <c r="D552">
        <v>550</v>
      </c>
      <c r="E552">
        <v>46314.87109375</v>
      </c>
      <c r="G552">
        <v>550</v>
      </c>
      <c r="H552">
        <v>44088.73828125</v>
      </c>
      <c r="K552">
        <v>550</v>
      </c>
      <c r="L552">
        <v>43869.953125</v>
      </c>
      <c r="N552">
        <v>550</v>
      </c>
      <c r="O552">
        <v>44270.953125</v>
      </c>
      <c r="Q552">
        <v>550</v>
      </c>
      <c r="R552">
        <v>44084.81640625</v>
      </c>
      <c r="T552">
        <v>550</v>
      </c>
      <c r="U552">
        <v>43752.87890625</v>
      </c>
      <c r="W552">
        <v>550</v>
      </c>
      <c r="X552">
        <v>44122.76171875</v>
      </c>
      <c r="Z552">
        <v>550</v>
      </c>
      <c r="AA552">
        <v>44044.359375</v>
      </c>
    </row>
    <row r="553" spans="1:27">
      <c r="A553">
        <v>551</v>
      </c>
      <c r="B553">
        <v>44792.9140625</v>
      </c>
      <c r="C553">
        <f t="shared" si="8"/>
        <v>20742.0859375</v>
      </c>
      <c r="D553">
        <v>551</v>
      </c>
      <c r="E553">
        <v>46411.95703125</v>
      </c>
      <c r="G553">
        <v>551</v>
      </c>
      <c r="H553">
        <v>44163.9140625</v>
      </c>
      <c r="K553">
        <v>551</v>
      </c>
      <c r="L553">
        <v>43892.5</v>
      </c>
      <c r="N553">
        <v>551</v>
      </c>
      <c r="O553">
        <v>44314.546875</v>
      </c>
      <c r="Q553">
        <v>551</v>
      </c>
      <c r="R553">
        <v>44076.546875</v>
      </c>
      <c r="T553">
        <v>551</v>
      </c>
      <c r="U553">
        <v>43776.87890625</v>
      </c>
      <c r="W553">
        <v>551</v>
      </c>
      <c r="X553">
        <v>44146.921875</v>
      </c>
      <c r="Z553">
        <v>551</v>
      </c>
      <c r="AA553">
        <v>44056.3984375</v>
      </c>
    </row>
    <row r="554" spans="1:27">
      <c r="A554">
        <v>552</v>
      </c>
      <c r="B554">
        <v>44796.3046875</v>
      </c>
      <c r="C554">
        <f t="shared" si="8"/>
        <v>20738.6953125</v>
      </c>
      <c r="D554">
        <v>552</v>
      </c>
      <c r="E554">
        <v>46402.9140625</v>
      </c>
      <c r="G554">
        <v>552</v>
      </c>
      <c r="H554">
        <v>44158.21875</v>
      </c>
      <c r="K554">
        <v>552</v>
      </c>
      <c r="L554">
        <v>43900.953125</v>
      </c>
      <c r="N554">
        <v>552</v>
      </c>
      <c r="O554">
        <v>44396.5</v>
      </c>
      <c r="Q554">
        <v>552</v>
      </c>
      <c r="R554">
        <v>44082.41015625</v>
      </c>
      <c r="T554">
        <v>552</v>
      </c>
      <c r="U554">
        <v>43792.6796875</v>
      </c>
      <c r="W554">
        <v>552</v>
      </c>
      <c r="X554">
        <v>44172.078125</v>
      </c>
      <c r="Z554">
        <v>552</v>
      </c>
      <c r="AA554">
        <v>44039.9609375</v>
      </c>
    </row>
    <row r="555" spans="1:27">
      <c r="K555">
        <v>553</v>
      </c>
      <c r="L555">
        <v>43907.31640625</v>
      </c>
      <c r="N555">
        <v>553</v>
      </c>
      <c r="O555">
        <v>44412.31640625</v>
      </c>
      <c r="Q555">
        <v>553</v>
      </c>
      <c r="R555">
        <v>44082.08984375</v>
      </c>
      <c r="T555">
        <v>553</v>
      </c>
      <c r="U555">
        <v>43760.51953125</v>
      </c>
      <c r="W555">
        <v>553</v>
      </c>
      <c r="X555">
        <v>44176.28125</v>
      </c>
      <c r="Z555">
        <v>553</v>
      </c>
      <c r="AA555">
        <v>44005.80078125</v>
      </c>
    </row>
    <row r="556" spans="1:27">
      <c r="K556">
        <v>554</v>
      </c>
      <c r="L556">
        <v>43946.2265625</v>
      </c>
      <c r="N556">
        <v>554</v>
      </c>
      <c r="O556">
        <v>44410.7265625</v>
      </c>
      <c r="Q556">
        <v>554</v>
      </c>
      <c r="R556">
        <v>44091</v>
      </c>
      <c r="T556">
        <v>554</v>
      </c>
      <c r="U556">
        <v>43728.078125</v>
      </c>
      <c r="W556">
        <v>554</v>
      </c>
      <c r="X556">
        <v>44175</v>
      </c>
      <c r="Z556">
        <v>554</v>
      </c>
      <c r="AA556">
        <v>44038.48046875</v>
      </c>
    </row>
    <row r="557" spans="1:27">
      <c r="K557">
        <v>555</v>
      </c>
      <c r="L557">
        <v>43972</v>
      </c>
      <c r="N557">
        <v>555</v>
      </c>
      <c r="O557">
        <v>44431.13671875</v>
      </c>
      <c r="Q557">
        <v>555</v>
      </c>
      <c r="R557">
        <v>44083.7734375</v>
      </c>
      <c r="T557">
        <v>555</v>
      </c>
      <c r="U557">
        <v>43740.23828125</v>
      </c>
      <c r="W557">
        <v>555</v>
      </c>
      <c r="X557">
        <v>44168.3203125</v>
      </c>
      <c r="Z557">
        <v>555</v>
      </c>
      <c r="AA557">
        <v>44051.23828125</v>
      </c>
    </row>
    <row r="558" spans="1:27">
      <c r="K558">
        <v>556</v>
      </c>
      <c r="L558">
        <v>43962.08984375</v>
      </c>
      <c r="N558">
        <v>556</v>
      </c>
      <c r="O558">
        <v>44416.2265625</v>
      </c>
      <c r="Q558">
        <v>556</v>
      </c>
      <c r="R558">
        <v>44114.36328125</v>
      </c>
      <c r="T558">
        <v>556</v>
      </c>
      <c r="U558">
        <v>43711.078125</v>
      </c>
      <c r="W558">
        <v>556</v>
      </c>
      <c r="X558">
        <v>44157.48046875</v>
      </c>
      <c r="Z558">
        <v>556</v>
      </c>
      <c r="AA558">
        <v>44029.55859375</v>
      </c>
    </row>
    <row r="559" spans="1:27">
      <c r="K559">
        <v>557</v>
      </c>
      <c r="L559">
        <v>43940.91015625</v>
      </c>
      <c r="N559">
        <v>557</v>
      </c>
      <c r="O559">
        <v>44401</v>
      </c>
      <c r="Q559">
        <v>557</v>
      </c>
      <c r="R559">
        <v>44133.7734375</v>
      </c>
      <c r="T559">
        <v>557</v>
      </c>
      <c r="U559">
        <v>43699.9609375</v>
      </c>
      <c r="W559">
        <v>557</v>
      </c>
      <c r="X559">
        <v>44137.44140625</v>
      </c>
      <c r="Z559">
        <v>557</v>
      </c>
      <c r="AA559">
        <v>44039.28125</v>
      </c>
    </row>
    <row r="560" spans="1:27">
      <c r="K560">
        <v>558</v>
      </c>
      <c r="L560">
        <v>43928.953125</v>
      </c>
      <c r="N560">
        <v>558</v>
      </c>
      <c r="O560">
        <v>44407.08984375</v>
      </c>
      <c r="Q560">
        <v>558</v>
      </c>
      <c r="R560">
        <v>44135</v>
      </c>
      <c r="T560">
        <v>558</v>
      </c>
      <c r="U560">
        <v>43673.9609375</v>
      </c>
      <c r="W560">
        <v>558</v>
      </c>
      <c r="X560">
        <v>44106.71875</v>
      </c>
      <c r="Z560">
        <v>558</v>
      </c>
      <c r="AA560">
        <v>44052.71875</v>
      </c>
    </row>
    <row r="561" spans="11:27">
      <c r="K561">
        <v>559</v>
      </c>
      <c r="L561">
        <v>43956.86328125</v>
      </c>
      <c r="N561">
        <v>559</v>
      </c>
      <c r="O561">
        <v>44392.7734375</v>
      </c>
      <c r="Q561">
        <v>559</v>
      </c>
      <c r="R561">
        <v>44183.31640625</v>
      </c>
      <c r="T561">
        <v>559</v>
      </c>
      <c r="U561">
        <v>43672.87890625</v>
      </c>
      <c r="W561">
        <v>559</v>
      </c>
      <c r="X561">
        <v>44133.55859375</v>
      </c>
      <c r="Z561">
        <v>559</v>
      </c>
      <c r="AA561">
        <v>44065.6015625</v>
      </c>
    </row>
    <row r="562" spans="11:27">
      <c r="K562">
        <v>560</v>
      </c>
      <c r="L562">
        <v>43966.7734375</v>
      </c>
      <c r="N562">
        <v>560</v>
      </c>
      <c r="O562">
        <v>44372.13671875</v>
      </c>
      <c r="Q562">
        <v>560</v>
      </c>
      <c r="R562">
        <v>44228.41015625</v>
      </c>
      <c r="T562">
        <v>560</v>
      </c>
      <c r="U562">
        <v>43642.078125</v>
      </c>
      <c r="W562">
        <v>560</v>
      </c>
      <c r="X562">
        <v>44097.28125</v>
      </c>
      <c r="Z562">
        <v>560</v>
      </c>
      <c r="AA562">
        <v>44098.0390625</v>
      </c>
    </row>
    <row r="563" spans="11:27">
      <c r="K563">
        <v>561</v>
      </c>
      <c r="L563">
        <v>43941.18359375</v>
      </c>
      <c r="N563">
        <v>561</v>
      </c>
      <c r="O563">
        <v>44341</v>
      </c>
      <c r="Q563">
        <v>561</v>
      </c>
      <c r="R563">
        <v>44237.63671875</v>
      </c>
      <c r="T563">
        <v>561</v>
      </c>
      <c r="U563">
        <v>43615.51953125</v>
      </c>
      <c r="W563">
        <v>561</v>
      </c>
      <c r="X563">
        <v>44068.80078125</v>
      </c>
      <c r="Z563">
        <v>561</v>
      </c>
      <c r="AA563">
        <v>44076.23828125</v>
      </c>
    </row>
    <row r="564" spans="11:27">
      <c r="K564">
        <v>562</v>
      </c>
      <c r="L564">
        <v>43924.7265625</v>
      </c>
      <c r="N564">
        <v>562</v>
      </c>
      <c r="O564">
        <v>44337.953125</v>
      </c>
      <c r="Q564">
        <v>562</v>
      </c>
      <c r="R564">
        <v>44218.953125</v>
      </c>
      <c r="T564">
        <v>562</v>
      </c>
      <c r="U564">
        <v>43641.3984375</v>
      </c>
      <c r="W564">
        <v>562</v>
      </c>
      <c r="X564">
        <v>44049.28125</v>
      </c>
      <c r="Z564">
        <v>562</v>
      </c>
      <c r="AA564">
        <v>44058.6015625</v>
      </c>
    </row>
    <row r="565" spans="11:27">
      <c r="K565">
        <v>563</v>
      </c>
      <c r="L565">
        <v>43899.63671875</v>
      </c>
      <c r="N565">
        <v>563</v>
      </c>
      <c r="O565">
        <v>44311.546875</v>
      </c>
      <c r="Q565">
        <v>563</v>
      </c>
      <c r="R565">
        <v>44175.86328125</v>
      </c>
      <c r="T565">
        <v>563</v>
      </c>
      <c r="U565">
        <v>43644.6796875</v>
      </c>
      <c r="W565">
        <v>563</v>
      </c>
      <c r="X565">
        <v>44109.921875</v>
      </c>
      <c r="Z565">
        <v>563</v>
      </c>
      <c r="AA565">
        <v>44049.9609375</v>
      </c>
    </row>
    <row r="566" spans="11:27">
      <c r="K566">
        <v>564</v>
      </c>
      <c r="L566">
        <v>43832.13671875</v>
      </c>
      <c r="N566">
        <v>564</v>
      </c>
      <c r="O566">
        <v>44319.13671875</v>
      </c>
      <c r="Q566">
        <v>564</v>
      </c>
      <c r="R566">
        <v>44185.31640625</v>
      </c>
      <c r="T566">
        <v>564</v>
      </c>
      <c r="U566">
        <v>43716.19921875</v>
      </c>
      <c r="W566">
        <v>564</v>
      </c>
      <c r="X566">
        <v>44136.87890625</v>
      </c>
      <c r="Z566">
        <v>564</v>
      </c>
      <c r="AA566">
        <v>44035.16015625</v>
      </c>
    </row>
    <row r="567" spans="11:27">
      <c r="K567">
        <v>565</v>
      </c>
      <c r="L567">
        <v>43837.08984375</v>
      </c>
      <c r="N567">
        <v>565</v>
      </c>
      <c r="O567">
        <v>44315.63671875</v>
      </c>
      <c r="Q567">
        <v>565</v>
      </c>
      <c r="R567">
        <v>44168</v>
      </c>
      <c r="T567">
        <v>565</v>
      </c>
      <c r="U567">
        <v>43739.12109375</v>
      </c>
      <c r="W567">
        <v>565</v>
      </c>
      <c r="X567">
        <v>44164.80078125</v>
      </c>
      <c r="Z567">
        <v>565</v>
      </c>
      <c r="AA567">
        <v>44032.359375</v>
      </c>
    </row>
    <row r="568" spans="11:27">
      <c r="K568">
        <v>566</v>
      </c>
      <c r="L568">
        <v>43835.31640625</v>
      </c>
      <c r="N568">
        <v>566</v>
      </c>
      <c r="O568">
        <v>44337.546875</v>
      </c>
      <c r="Q568">
        <v>566</v>
      </c>
      <c r="R568">
        <v>44149.41015625</v>
      </c>
      <c r="T568">
        <v>566</v>
      </c>
      <c r="U568">
        <v>43752</v>
      </c>
      <c r="W568">
        <v>566</v>
      </c>
      <c r="X568">
        <v>44193.078125</v>
      </c>
      <c r="Z568">
        <v>566</v>
      </c>
      <c r="AA568">
        <v>44043.3984375</v>
      </c>
    </row>
    <row r="569" spans="11:27">
      <c r="K569">
        <v>567</v>
      </c>
      <c r="L569">
        <v>43809.5</v>
      </c>
      <c r="N569">
        <v>567</v>
      </c>
      <c r="O569">
        <v>44287.81640625</v>
      </c>
      <c r="Q569">
        <v>567</v>
      </c>
      <c r="R569">
        <v>44137.453125</v>
      </c>
      <c r="T569">
        <v>567</v>
      </c>
      <c r="U569">
        <v>43756.48046875</v>
      </c>
      <c r="W569">
        <v>567</v>
      </c>
      <c r="X569">
        <v>44228.19921875</v>
      </c>
      <c r="Z569">
        <v>567</v>
      </c>
      <c r="AA569">
        <v>44047.078125</v>
      </c>
    </row>
    <row r="570" spans="11:27">
      <c r="K570">
        <v>568</v>
      </c>
      <c r="L570">
        <v>43737.2265625</v>
      </c>
      <c r="N570">
        <v>568</v>
      </c>
      <c r="O570">
        <v>44309.5</v>
      </c>
      <c r="Q570">
        <v>568</v>
      </c>
      <c r="R570">
        <v>44185.63671875</v>
      </c>
      <c r="T570">
        <v>568</v>
      </c>
      <c r="U570">
        <v>43789.078125</v>
      </c>
      <c r="W570">
        <v>568</v>
      </c>
      <c r="X570">
        <v>44264.12109375</v>
      </c>
      <c r="Z570">
        <v>568</v>
      </c>
      <c r="AA570">
        <v>44053</v>
      </c>
    </row>
    <row r="571" spans="11:27">
      <c r="K571">
        <v>569</v>
      </c>
      <c r="L571">
        <v>43678.58984375</v>
      </c>
      <c r="N571">
        <v>569</v>
      </c>
      <c r="O571">
        <v>44303.13671875</v>
      </c>
      <c r="Q571">
        <v>569</v>
      </c>
      <c r="R571">
        <v>44188.453125</v>
      </c>
      <c r="T571">
        <v>569</v>
      </c>
      <c r="U571">
        <v>43848.76171875</v>
      </c>
      <c r="W571">
        <v>569</v>
      </c>
      <c r="X571">
        <v>44318.6015625</v>
      </c>
      <c r="Z571">
        <v>569</v>
      </c>
      <c r="AA571">
        <v>44058.87890625</v>
      </c>
    </row>
    <row r="572" spans="11:27">
      <c r="K572">
        <v>570</v>
      </c>
      <c r="L572">
        <v>43720.31640625</v>
      </c>
      <c r="N572">
        <v>570</v>
      </c>
      <c r="O572">
        <v>44284.86328125</v>
      </c>
      <c r="Q572">
        <v>570</v>
      </c>
      <c r="R572">
        <v>44185.31640625</v>
      </c>
      <c r="T572">
        <v>570</v>
      </c>
      <c r="U572">
        <v>43867.6796875</v>
      </c>
      <c r="W572">
        <v>570</v>
      </c>
      <c r="X572">
        <v>44325.87890625</v>
      </c>
      <c r="Z572">
        <v>570</v>
      </c>
      <c r="AA572">
        <v>44064.83984375</v>
      </c>
    </row>
    <row r="573" spans="11:27">
      <c r="K573">
        <v>571</v>
      </c>
      <c r="L573">
        <v>43768.7734375</v>
      </c>
      <c r="N573">
        <v>571</v>
      </c>
      <c r="O573">
        <v>44278.5</v>
      </c>
      <c r="Q573">
        <v>571</v>
      </c>
      <c r="R573">
        <v>44212.7734375</v>
      </c>
      <c r="T573">
        <v>571</v>
      </c>
      <c r="U573">
        <v>43864.55859375</v>
      </c>
      <c r="W573">
        <v>571</v>
      </c>
      <c r="X573">
        <v>44329.921875</v>
      </c>
      <c r="Z573">
        <v>571</v>
      </c>
      <c r="AA573">
        <v>44070.3203125</v>
      </c>
    </row>
    <row r="574" spans="11:27">
      <c r="K574">
        <v>572</v>
      </c>
      <c r="L574">
        <v>43780.7265625</v>
      </c>
      <c r="N574">
        <v>572</v>
      </c>
      <c r="O574">
        <v>44293.91015625</v>
      </c>
      <c r="Q574">
        <v>572</v>
      </c>
      <c r="R574">
        <v>44228.18359375</v>
      </c>
      <c r="T574">
        <v>572</v>
      </c>
      <c r="U574">
        <v>43874.48046875</v>
      </c>
      <c r="W574">
        <v>572</v>
      </c>
      <c r="X574">
        <v>44350.6015625</v>
      </c>
      <c r="Z574">
        <v>572</v>
      </c>
      <c r="AA574">
        <v>44096.12109375</v>
      </c>
    </row>
    <row r="575" spans="11:27">
      <c r="K575">
        <v>573</v>
      </c>
      <c r="L575">
        <v>43788.68359375</v>
      </c>
      <c r="N575">
        <v>573</v>
      </c>
      <c r="O575">
        <v>44395.2734375</v>
      </c>
      <c r="Q575">
        <v>573</v>
      </c>
      <c r="R575">
        <v>44186.41015625</v>
      </c>
      <c r="T575">
        <v>573</v>
      </c>
      <c r="U575">
        <v>43872.71875</v>
      </c>
      <c r="W575">
        <v>573</v>
      </c>
      <c r="X575">
        <v>44388.44140625</v>
      </c>
      <c r="Z575">
        <v>573</v>
      </c>
      <c r="AA575">
        <v>44115.87890625</v>
      </c>
    </row>
    <row r="576" spans="11:27">
      <c r="K576">
        <v>574</v>
      </c>
      <c r="L576">
        <v>43822.08984375</v>
      </c>
      <c r="N576">
        <v>574</v>
      </c>
      <c r="O576">
        <v>44369.81640625</v>
      </c>
      <c r="Q576">
        <v>574</v>
      </c>
      <c r="R576">
        <v>44080.58984375</v>
      </c>
      <c r="T576">
        <v>574</v>
      </c>
      <c r="U576">
        <v>43909.87890625</v>
      </c>
      <c r="W576">
        <v>574</v>
      </c>
      <c r="X576">
        <v>44426.0390625</v>
      </c>
      <c r="Z576">
        <v>574</v>
      </c>
      <c r="AA576">
        <v>44140.55859375</v>
      </c>
    </row>
    <row r="577" spans="11:27">
      <c r="K577">
        <v>575</v>
      </c>
      <c r="L577">
        <v>43856.36328125</v>
      </c>
      <c r="N577">
        <v>575</v>
      </c>
      <c r="O577">
        <v>44343.08984375</v>
      </c>
      <c r="Q577">
        <v>575</v>
      </c>
      <c r="R577">
        <v>44027.546875</v>
      </c>
      <c r="T577">
        <v>575</v>
      </c>
      <c r="U577">
        <v>43908.19921875</v>
      </c>
      <c r="W577">
        <v>575</v>
      </c>
      <c r="X577">
        <v>44434.3203125</v>
      </c>
      <c r="Z577">
        <v>575</v>
      </c>
      <c r="AA577">
        <v>44182.12109375</v>
      </c>
    </row>
    <row r="578" spans="11:27">
      <c r="K578">
        <v>576</v>
      </c>
      <c r="L578">
        <v>43897.7265625</v>
      </c>
      <c r="N578">
        <v>576</v>
      </c>
      <c r="O578">
        <v>44399.13671875</v>
      </c>
      <c r="Q578">
        <v>576</v>
      </c>
      <c r="R578">
        <v>44012.2265625</v>
      </c>
      <c r="T578">
        <v>576</v>
      </c>
      <c r="U578">
        <v>43928.6015625</v>
      </c>
      <c r="W578">
        <v>576</v>
      </c>
      <c r="X578">
        <v>44441.19921875</v>
      </c>
      <c r="Z578">
        <v>576</v>
      </c>
      <c r="AA578">
        <v>44197.71875</v>
      </c>
    </row>
    <row r="579" spans="11:27">
      <c r="K579">
        <v>577</v>
      </c>
      <c r="L579">
        <v>43907.31640625</v>
      </c>
      <c r="N579">
        <v>577</v>
      </c>
      <c r="O579">
        <v>44422.91015625</v>
      </c>
      <c r="Q579">
        <v>577</v>
      </c>
      <c r="R579">
        <v>43973.953125</v>
      </c>
      <c r="T579">
        <v>577</v>
      </c>
      <c r="U579">
        <v>43939.44140625</v>
      </c>
      <c r="W579">
        <v>577</v>
      </c>
      <c r="X579">
        <v>44437.6015625</v>
      </c>
      <c r="Z579">
        <v>577</v>
      </c>
      <c r="AA579">
        <v>44192.9609375</v>
      </c>
    </row>
    <row r="580" spans="11:27">
      <c r="K580">
        <v>578</v>
      </c>
      <c r="L580">
        <v>43899.5</v>
      </c>
      <c r="N580">
        <v>578</v>
      </c>
      <c r="O580">
        <v>44454.81640625</v>
      </c>
      <c r="Q580">
        <v>578</v>
      </c>
      <c r="R580">
        <v>43987.7734375</v>
      </c>
      <c r="T580">
        <v>578</v>
      </c>
      <c r="U580">
        <v>43947.76171875</v>
      </c>
      <c r="W580">
        <v>578</v>
      </c>
      <c r="X580">
        <v>44440.51953125</v>
      </c>
      <c r="Z580">
        <v>578</v>
      </c>
      <c r="AA580">
        <v>44155.80078125</v>
      </c>
    </row>
    <row r="581" spans="11:27">
      <c r="K581">
        <v>579</v>
      </c>
      <c r="L581">
        <v>43881.41015625</v>
      </c>
      <c r="N581">
        <v>579</v>
      </c>
      <c r="O581">
        <v>44472.453125</v>
      </c>
      <c r="Q581">
        <v>579</v>
      </c>
      <c r="R581">
        <v>43978.68359375</v>
      </c>
      <c r="T581">
        <v>579</v>
      </c>
      <c r="U581">
        <v>43915.87890625</v>
      </c>
      <c r="W581">
        <v>579</v>
      </c>
      <c r="X581">
        <v>44435.71875</v>
      </c>
      <c r="Z581">
        <v>579</v>
      </c>
      <c r="AA581">
        <v>44144.9609375</v>
      </c>
    </row>
    <row r="582" spans="11:27">
      <c r="K582">
        <v>580</v>
      </c>
      <c r="L582">
        <v>43891.63671875</v>
      </c>
      <c r="N582">
        <v>580</v>
      </c>
      <c r="O582">
        <v>44466.31640625</v>
      </c>
      <c r="Q582">
        <v>580</v>
      </c>
      <c r="R582">
        <v>43985.546875</v>
      </c>
      <c r="T582">
        <v>580</v>
      </c>
      <c r="U582">
        <v>43881.3203125</v>
      </c>
      <c r="W582">
        <v>580</v>
      </c>
      <c r="X582">
        <v>44462.55859375</v>
      </c>
      <c r="Z582">
        <v>580</v>
      </c>
      <c r="AA582">
        <v>44104.44140625</v>
      </c>
    </row>
    <row r="583" spans="11:27">
      <c r="K583">
        <v>581</v>
      </c>
      <c r="L583">
        <v>43879.31640625</v>
      </c>
      <c r="N583">
        <v>581</v>
      </c>
      <c r="O583">
        <v>44442.2265625</v>
      </c>
      <c r="Q583">
        <v>581</v>
      </c>
      <c r="R583">
        <v>43979.13671875</v>
      </c>
      <c r="T583">
        <v>581</v>
      </c>
      <c r="U583">
        <v>43893.23828125</v>
      </c>
      <c r="W583">
        <v>581</v>
      </c>
      <c r="X583">
        <v>44421.76171875</v>
      </c>
      <c r="Z583">
        <v>581</v>
      </c>
      <c r="AA583">
        <v>44069.83984375</v>
      </c>
    </row>
    <row r="584" spans="11:27">
      <c r="K584">
        <v>582</v>
      </c>
      <c r="L584">
        <v>43806.86328125</v>
      </c>
      <c r="N584">
        <v>582</v>
      </c>
      <c r="O584">
        <v>44391.046875</v>
      </c>
      <c r="Q584">
        <v>582</v>
      </c>
      <c r="R584">
        <v>43976.7265625</v>
      </c>
      <c r="T584">
        <v>582</v>
      </c>
      <c r="U584">
        <v>43913.51953125</v>
      </c>
      <c r="W584">
        <v>582</v>
      </c>
      <c r="X584">
        <v>44399.921875</v>
      </c>
      <c r="Z584">
        <v>582</v>
      </c>
      <c r="AA584">
        <v>44077.9609375</v>
      </c>
    </row>
    <row r="585" spans="11:27">
      <c r="K585">
        <v>583</v>
      </c>
      <c r="L585">
        <v>43787.18359375</v>
      </c>
      <c r="N585">
        <v>583</v>
      </c>
      <c r="O585">
        <v>44397.2734375</v>
      </c>
      <c r="Q585">
        <v>583</v>
      </c>
      <c r="R585">
        <v>44000.41015625</v>
      </c>
      <c r="T585">
        <v>583</v>
      </c>
      <c r="U585">
        <v>43921.76171875</v>
      </c>
      <c r="W585">
        <v>583</v>
      </c>
      <c r="X585">
        <v>44370.28125</v>
      </c>
      <c r="Z585">
        <v>583</v>
      </c>
      <c r="AA585">
        <v>44099</v>
      </c>
    </row>
    <row r="586" spans="11:27">
      <c r="K586">
        <v>584</v>
      </c>
      <c r="L586">
        <v>43780.36328125</v>
      </c>
      <c r="N586">
        <v>584</v>
      </c>
      <c r="O586">
        <v>44383.68359375</v>
      </c>
      <c r="Q586">
        <v>584</v>
      </c>
      <c r="R586">
        <v>44025.58984375</v>
      </c>
      <c r="T586">
        <v>584</v>
      </c>
      <c r="U586">
        <v>43868.6015625</v>
      </c>
      <c r="W586">
        <v>584</v>
      </c>
      <c r="X586">
        <v>44342.19921875</v>
      </c>
      <c r="Z586">
        <v>584</v>
      </c>
      <c r="AA586">
        <v>44091.28125</v>
      </c>
    </row>
    <row r="587" spans="11:27">
      <c r="K587">
        <v>585</v>
      </c>
      <c r="L587">
        <v>43716.2265625</v>
      </c>
      <c r="N587">
        <v>585</v>
      </c>
      <c r="O587">
        <v>44395.13671875</v>
      </c>
      <c r="Q587">
        <v>585</v>
      </c>
      <c r="R587">
        <v>44027.5</v>
      </c>
      <c r="T587">
        <v>585</v>
      </c>
      <c r="U587">
        <v>43882.12109375</v>
      </c>
      <c r="W587">
        <v>585</v>
      </c>
      <c r="X587">
        <v>44327.48046875</v>
      </c>
      <c r="Z587">
        <v>585</v>
      </c>
      <c r="AA587">
        <v>44131.6796875</v>
      </c>
    </row>
    <row r="588" spans="11:27">
      <c r="K588">
        <v>586</v>
      </c>
      <c r="L588">
        <v>43770.5</v>
      </c>
      <c r="N588">
        <v>586</v>
      </c>
      <c r="O588">
        <v>44405.046875</v>
      </c>
      <c r="Q588">
        <v>586</v>
      </c>
      <c r="R588">
        <v>44028.63671875</v>
      </c>
      <c r="T588">
        <v>586</v>
      </c>
      <c r="U588">
        <v>43792.078125</v>
      </c>
      <c r="W588">
        <v>586</v>
      </c>
      <c r="X588">
        <v>44325.078125</v>
      </c>
      <c r="Z588">
        <v>586</v>
      </c>
      <c r="AA588">
        <v>44169.3203125</v>
      </c>
    </row>
    <row r="589" spans="11:27">
      <c r="K589">
        <v>587</v>
      </c>
      <c r="L589">
        <v>43792.546875</v>
      </c>
      <c r="N589">
        <v>587</v>
      </c>
      <c r="O589">
        <v>44386.68359375</v>
      </c>
      <c r="Q589">
        <v>587</v>
      </c>
      <c r="R589">
        <v>44025.68359375</v>
      </c>
      <c r="T589">
        <v>587</v>
      </c>
      <c r="U589">
        <v>43779.6796875</v>
      </c>
      <c r="W589">
        <v>587</v>
      </c>
      <c r="X589">
        <v>44309</v>
      </c>
      <c r="Z589">
        <v>587</v>
      </c>
      <c r="AA589">
        <v>44208.921875</v>
      </c>
    </row>
    <row r="590" spans="11:27">
      <c r="K590">
        <v>588</v>
      </c>
      <c r="L590">
        <v>43836.81640625</v>
      </c>
      <c r="N590">
        <v>588</v>
      </c>
      <c r="O590">
        <v>44405.08984375</v>
      </c>
      <c r="Q590">
        <v>588</v>
      </c>
      <c r="R590">
        <v>44031.08984375</v>
      </c>
      <c r="T590">
        <v>588</v>
      </c>
      <c r="U590">
        <v>43813.44140625</v>
      </c>
      <c r="W590">
        <v>588</v>
      </c>
      <c r="X590">
        <v>44295.76171875</v>
      </c>
      <c r="Z590">
        <v>588</v>
      </c>
      <c r="AA590">
        <v>44124.44140625</v>
      </c>
    </row>
    <row r="591" spans="11:27">
      <c r="K591">
        <v>589</v>
      </c>
      <c r="L591">
        <v>43821.5</v>
      </c>
      <c r="N591">
        <v>589</v>
      </c>
      <c r="O591">
        <v>44358.7265625</v>
      </c>
      <c r="Q591">
        <v>589</v>
      </c>
      <c r="R591">
        <v>44013.18359375</v>
      </c>
      <c r="T591">
        <v>589</v>
      </c>
      <c r="U591">
        <v>43775.359375</v>
      </c>
      <c r="W591">
        <v>589</v>
      </c>
      <c r="X591">
        <v>44288.6796875</v>
      </c>
      <c r="Z591">
        <v>589</v>
      </c>
      <c r="AA591">
        <v>44049.9609375</v>
      </c>
    </row>
    <row r="592" spans="11:27">
      <c r="K592">
        <v>590</v>
      </c>
      <c r="L592">
        <v>43829.953125</v>
      </c>
      <c r="N592">
        <v>590</v>
      </c>
      <c r="O592">
        <v>44389.36328125</v>
      </c>
      <c r="Q592">
        <v>590</v>
      </c>
      <c r="R592">
        <v>44053.63671875</v>
      </c>
      <c r="T592">
        <v>590</v>
      </c>
      <c r="U592">
        <v>43710.48046875</v>
      </c>
      <c r="W592">
        <v>590</v>
      </c>
      <c r="X592">
        <v>44241</v>
      </c>
      <c r="Z592">
        <v>590</v>
      </c>
      <c r="AA592">
        <v>43992.16015625</v>
      </c>
    </row>
    <row r="593" spans="11:27">
      <c r="K593">
        <v>591</v>
      </c>
      <c r="L593">
        <v>43847.18359375</v>
      </c>
      <c r="N593">
        <v>591</v>
      </c>
      <c r="O593">
        <v>44389.453125</v>
      </c>
      <c r="Q593">
        <v>591</v>
      </c>
      <c r="R593">
        <v>44072.63671875</v>
      </c>
      <c r="T593">
        <v>591</v>
      </c>
      <c r="U593">
        <v>43658.23828125</v>
      </c>
      <c r="W593">
        <v>591</v>
      </c>
      <c r="X593">
        <v>44268.71875</v>
      </c>
      <c r="Z593">
        <v>591</v>
      </c>
      <c r="AA593">
        <v>43956.76171875</v>
      </c>
    </row>
    <row r="594" spans="11:27">
      <c r="K594">
        <v>592</v>
      </c>
      <c r="L594">
        <v>43874.7265625</v>
      </c>
      <c r="N594">
        <v>592</v>
      </c>
      <c r="O594">
        <v>44424.81640625</v>
      </c>
      <c r="Q594">
        <v>592</v>
      </c>
      <c r="R594">
        <v>44057.7265625</v>
      </c>
      <c r="T594">
        <v>592</v>
      </c>
      <c r="U594">
        <v>43684.87890625</v>
      </c>
      <c r="W594">
        <v>592</v>
      </c>
      <c r="X594">
        <v>44265.921875</v>
      </c>
      <c r="Z594">
        <v>592</v>
      </c>
      <c r="AA594">
        <v>43918.921875</v>
      </c>
    </row>
    <row r="595" spans="11:27">
      <c r="K595">
        <v>593</v>
      </c>
      <c r="L595">
        <v>43872.7265625</v>
      </c>
      <c r="N595">
        <v>593</v>
      </c>
      <c r="O595">
        <v>44438.2265625</v>
      </c>
      <c r="Q595">
        <v>593</v>
      </c>
      <c r="R595">
        <v>44007.08984375</v>
      </c>
      <c r="T595">
        <v>593</v>
      </c>
      <c r="U595">
        <v>43750.640625</v>
      </c>
      <c r="W595">
        <v>593</v>
      </c>
      <c r="X595">
        <v>44294.80078125</v>
      </c>
      <c r="Z595">
        <v>593</v>
      </c>
      <c r="AA595">
        <v>43931.87890625</v>
      </c>
    </row>
    <row r="596" spans="11:27">
      <c r="K596">
        <v>594</v>
      </c>
      <c r="L596">
        <v>43855.63671875</v>
      </c>
      <c r="N596">
        <v>594</v>
      </c>
      <c r="O596">
        <v>44420.31640625</v>
      </c>
      <c r="Q596">
        <v>594</v>
      </c>
      <c r="R596">
        <v>44023.91015625</v>
      </c>
      <c r="T596">
        <v>594</v>
      </c>
      <c r="U596">
        <v>43762.23828125</v>
      </c>
      <c r="W596">
        <v>594</v>
      </c>
      <c r="X596">
        <v>44385.51953125</v>
      </c>
      <c r="Z596">
        <v>594</v>
      </c>
      <c r="AA596">
        <v>43923.640625</v>
      </c>
    </row>
    <row r="597" spans="11:27">
      <c r="K597">
        <v>595</v>
      </c>
      <c r="L597">
        <v>43832.68359375</v>
      </c>
      <c r="N597">
        <v>595</v>
      </c>
      <c r="O597">
        <v>44389.36328125</v>
      </c>
      <c r="Q597">
        <v>595</v>
      </c>
      <c r="R597">
        <v>44014.68359375</v>
      </c>
      <c r="T597">
        <v>595</v>
      </c>
      <c r="U597">
        <v>43766.16015625</v>
      </c>
      <c r="W597">
        <v>595</v>
      </c>
      <c r="X597">
        <v>44389.16015625</v>
      </c>
      <c r="Z597">
        <v>595</v>
      </c>
      <c r="AA597">
        <v>43921.921875</v>
      </c>
    </row>
    <row r="598" spans="11:27">
      <c r="K598">
        <v>596</v>
      </c>
      <c r="L598">
        <v>43820.546875</v>
      </c>
      <c r="N598">
        <v>596</v>
      </c>
      <c r="O598">
        <v>44436.63671875</v>
      </c>
      <c r="Q598">
        <v>596</v>
      </c>
      <c r="R598">
        <v>44016.046875</v>
      </c>
      <c r="T598">
        <v>596</v>
      </c>
      <c r="U598">
        <v>43803.23828125</v>
      </c>
      <c r="W598">
        <v>596</v>
      </c>
      <c r="X598">
        <v>44361.19921875</v>
      </c>
      <c r="Z598">
        <v>596</v>
      </c>
      <c r="AA598">
        <v>43933.23828125</v>
      </c>
    </row>
    <row r="599" spans="11:27">
      <c r="K599">
        <v>597</v>
      </c>
      <c r="L599">
        <v>43814.5</v>
      </c>
      <c r="N599">
        <v>597</v>
      </c>
      <c r="O599">
        <v>44452.58984375</v>
      </c>
      <c r="Q599">
        <v>597</v>
      </c>
      <c r="R599">
        <v>44033.63671875</v>
      </c>
      <c r="T599">
        <v>597</v>
      </c>
      <c r="U599">
        <v>43852.83984375</v>
      </c>
      <c r="W599">
        <v>597</v>
      </c>
      <c r="X599">
        <v>44381.6015625</v>
      </c>
      <c r="Z599">
        <v>597</v>
      </c>
      <c r="AA599">
        <v>43940.6796875</v>
      </c>
    </row>
    <row r="600" spans="11:27">
      <c r="K600">
        <v>598</v>
      </c>
      <c r="L600">
        <v>43744.13671875</v>
      </c>
      <c r="N600">
        <v>598</v>
      </c>
      <c r="O600">
        <v>44473.046875</v>
      </c>
      <c r="Q600">
        <v>598</v>
      </c>
      <c r="R600">
        <v>44032.453125</v>
      </c>
      <c r="T600">
        <v>598</v>
      </c>
      <c r="U600">
        <v>43899.9609375</v>
      </c>
      <c r="W600">
        <v>598</v>
      </c>
      <c r="X600">
        <v>44391.23828125</v>
      </c>
      <c r="Z600">
        <v>598</v>
      </c>
      <c r="AA600">
        <v>43970.83984375</v>
      </c>
    </row>
    <row r="601" spans="11:27">
      <c r="K601">
        <v>599</v>
      </c>
      <c r="L601">
        <v>43715.86328125</v>
      </c>
      <c r="N601">
        <v>599</v>
      </c>
      <c r="O601">
        <v>44467.41015625</v>
      </c>
      <c r="Q601">
        <v>599</v>
      </c>
      <c r="R601">
        <v>44069.2734375</v>
      </c>
      <c r="T601">
        <v>599</v>
      </c>
      <c r="U601">
        <v>43841.359375</v>
      </c>
      <c r="W601">
        <v>599</v>
      </c>
      <c r="X601">
        <v>44448.51953125</v>
      </c>
      <c r="Z601">
        <v>599</v>
      </c>
      <c r="AA601">
        <v>43973.6015625</v>
      </c>
    </row>
    <row r="602" spans="11:27">
      <c r="K602">
        <v>600</v>
      </c>
      <c r="L602">
        <v>43743.18359375</v>
      </c>
      <c r="N602">
        <v>600</v>
      </c>
      <c r="O602">
        <v>44428.2734375</v>
      </c>
      <c r="Q602">
        <v>600</v>
      </c>
      <c r="R602">
        <v>44081.7265625</v>
      </c>
      <c r="T602">
        <v>600</v>
      </c>
      <c r="U602">
        <v>43876.16015625</v>
      </c>
      <c r="W602">
        <v>600</v>
      </c>
      <c r="X602">
        <v>44500.3984375</v>
      </c>
      <c r="Z602">
        <v>600</v>
      </c>
      <c r="AA602">
        <v>43999</v>
      </c>
    </row>
    <row r="603" spans="11:27">
      <c r="K603">
        <v>601</v>
      </c>
      <c r="L603">
        <v>43801.5</v>
      </c>
      <c r="N603">
        <v>601</v>
      </c>
      <c r="O603">
        <v>44446.58984375</v>
      </c>
      <c r="Q603">
        <v>601</v>
      </c>
      <c r="R603">
        <v>44062.68359375</v>
      </c>
      <c r="T603">
        <v>601</v>
      </c>
      <c r="U603">
        <v>43872.078125</v>
      </c>
      <c r="W603">
        <v>601</v>
      </c>
      <c r="X603">
        <v>44505.359375</v>
      </c>
      <c r="Z603">
        <v>601</v>
      </c>
      <c r="AA603">
        <v>43992.44140625</v>
      </c>
    </row>
    <row r="604" spans="11:27">
      <c r="K604">
        <v>602</v>
      </c>
      <c r="L604">
        <v>43867.2734375</v>
      </c>
      <c r="N604">
        <v>602</v>
      </c>
      <c r="O604">
        <v>44470.046875</v>
      </c>
      <c r="Q604">
        <v>602</v>
      </c>
      <c r="R604">
        <v>44049.68359375</v>
      </c>
      <c r="T604">
        <v>602</v>
      </c>
      <c r="U604">
        <v>43872.0390625</v>
      </c>
      <c r="W604">
        <v>602</v>
      </c>
      <c r="X604">
        <v>44505.0390625</v>
      </c>
      <c r="Z604">
        <v>602</v>
      </c>
      <c r="AA604">
        <v>43982.19921875</v>
      </c>
    </row>
    <row r="605" spans="11:27">
      <c r="K605">
        <v>603</v>
      </c>
      <c r="L605">
        <v>43916</v>
      </c>
      <c r="N605">
        <v>603</v>
      </c>
      <c r="O605">
        <v>44427.68359375</v>
      </c>
      <c r="Q605">
        <v>603</v>
      </c>
      <c r="R605">
        <v>44048.63671875</v>
      </c>
      <c r="T605">
        <v>603</v>
      </c>
      <c r="U605">
        <v>43857.6796875</v>
      </c>
      <c r="W605">
        <v>603</v>
      </c>
      <c r="X605">
        <v>44442.921875</v>
      </c>
      <c r="Z605">
        <v>603</v>
      </c>
      <c r="AA605">
        <v>44004.87890625</v>
      </c>
    </row>
    <row r="606" spans="11:27">
      <c r="K606">
        <v>604</v>
      </c>
      <c r="L606">
        <v>43944.68359375</v>
      </c>
      <c r="N606">
        <v>604</v>
      </c>
      <c r="O606">
        <v>44383</v>
      </c>
      <c r="Q606">
        <v>604</v>
      </c>
      <c r="R606">
        <v>43991.81640625</v>
      </c>
      <c r="T606">
        <v>604</v>
      </c>
      <c r="U606">
        <v>43790.3203125</v>
      </c>
      <c r="W606">
        <v>604</v>
      </c>
      <c r="X606">
        <v>44368.23828125</v>
      </c>
      <c r="Z606">
        <v>604</v>
      </c>
      <c r="AA606">
        <v>43973.83984375</v>
      </c>
    </row>
    <row r="607" spans="11:27">
      <c r="K607">
        <v>605</v>
      </c>
      <c r="L607">
        <v>43916.81640625</v>
      </c>
      <c r="N607">
        <v>605</v>
      </c>
      <c r="O607">
        <v>44388.7734375</v>
      </c>
      <c r="Q607">
        <v>605</v>
      </c>
      <c r="R607">
        <v>43960</v>
      </c>
      <c r="T607">
        <v>605</v>
      </c>
      <c r="U607">
        <v>43740.80078125</v>
      </c>
      <c r="W607">
        <v>605</v>
      </c>
      <c r="X607">
        <v>44373.71875</v>
      </c>
      <c r="Z607">
        <v>605</v>
      </c>
      <c r="AA607">
        <v>44016.44140625</v>
      </c>
    </row>
    <row r="608" spans="11:27">
      <c r="K608">
        <v>606</v>
      </c>
      <c r="L608">
        <v>43898.31640625</v>
      </c>
      <c r="N608">
        <v>606</v>
      </c>
      <c r="O608">
        <v>44385.13671875</v>
      </c>
      <c r="Q608">
        <v>606</v>
      </c>
      <c r="R608">
        <v>43954.36328125</v>
      </c>
      <c r="T608">
        <v>606</v>
      </c>
      <c r="U608">
        <v>43728.640625</v>
      </c>
      <c r="W608">
        <v>606</v>
      </c>
      <c r="X608">
        <v>44407.44140625</v>
      </c>
      <c r="Z608">
        <v>606</v>
      </c>
      <c r="AA608">
        <v>44025.921875</v>
      </c>
    </row>
    <row r="609" spans="11:27">
      <c r="K609">
        <v>607</v>
      </c>
      <c r="L609">
        <v>43926.91015625</v>
      </c>
      <c r="N609">
        <v>607</v>
      </c>
      <c r="O609">
        <v>44387.58984375</v>
      </c>
      <c r="Q609">
        <v>607</v>
      </c>
      <c r="R609">
        <v>43949.2734375</v>
      </c>
      <c r="T609">
        <v>607</v>
      </c>
      <c r="U609">
        <v>43671.23828125</v>
      </c>
      <c r="W609">
        <v>607</v>
      </c>
      <c r="X609">
        <v>44408.6796875</v>
      </c>
      <c r="Z609">
        <v>607</v>
      </c>
      <c r="AA609">
        <v>44019.76171875</v>
      </c>
    </row>
    <row r="610" spans="11:27">
      <c r="K610">
        <v>608</v>
      </c>
      <c r="L610">
        <v>43823.86328125</v>
      </c>
      <c r="N610">
        <v>608</v>
      </c>
      <c r="O610">
        <v>44416</v>
      </c>
      <c r="Q610">
        <v>608</v>
      </c>
      <c r="R610">
        <v>43969.68359375</v>
      </c>
      <c r="T610">
        <v>608</v>
      </c>
      <c r="U610">
        <v>43730.078125</v>
      </c>
      <c r="W610">
        <v>608</v>
      </c>
      <c r="X610">
        <v>44378.9609375</v>
      </c>
      <c r="Z610">
        <v>608</v>
      </c>
      <c r="AA610">
        <v>43979.83984375</v>
      </c>
    </row>
    <row r="611" spans="11:27">
      <c r="K611">
        <v>609</v>
      </c>
      <c r="L611">
        <v>43839.81640625</v>
      </c>
      <c r="N611">
        <v>609</v>
      </c>
      <c r="O611">
        <v>44436.2734375</v>
      </c>
      <c r="Q611">
        <v>609</v>
      </c>
      <c r="R611">
        <v>44052.41015625</v>
      </c>
      <c r="T611">
        <v>609</v>
      </c>
      <c r="U611">
        <v>43795.71875</v>
      </c>
      <c r="W611">
        <v>609</v>
      </c>
      <c r="X611">
        <v>44406.80078125</v>
      </c>
      <c r="Z611">
        <v>609</v>
      </c>
      <c r="AA611">
        <v>43995.0390625</v>
      </c>
    </row>
    <row r="612" spans="11:27">
      <c r="K612">
        <v>610</v>
      </c>
      <c r="L612">
        <v>43870.13671875</v>
      </c>
      <c r="N612">
        <v>610</v>
      </c>
      <c r="O612">
        <v>44429</v>
      </c>
      <c r="Q612">
        <v>610</v>
      </c>
      <c r="R612">
        <v>44025.91015625</v>
      </c>
      <c r="T612">
        <v>610</v>
      </c>
      <c r="U612">
        <v>43818.44140625</v>
      </c>
      <c r="W612">
        <v>610</v>
      </c>
      <c r="X612">
        <v>44382.921875</v>
      </c>
      <c r="Z612">
        <v>610</v>
      </c>
      <c r="AA612">
        <v>43985.44140625</v>
      </c>
    </row>
    <row r="613" spans="11:27">
      <c r="K613">
        <v>611</v>
      </c>
      <c r="L613">
        <v>43837</v>
      </c>
      <c r="N613">
        <v>611</v>
      </c>
      <c r="O613">
        <v>44456.13671875</v>
      </c>
      <c r="Q613">
        <v>611</v>
      </c>
      <c r="R613">
        <v>44031.63671875</v>
      </c>
      <c r="T613">
        <v>611</v>
      </c>
      <c r="U613">
        <v>43802.6796875</v>
      </c>
      <c r="W613">
        <v>611</v>
      </c>
      <c r="X613">
        <v>44365.3203125</v>
      </c>
      <c r="Z613">
        <v>611</v>
      </c>
      <c r="AA613">
        <v>43979.19921875</v>
      </c>
    </row>
    <row r="614" spans="11:27">
      <c r="K614">
        <v>612</v>
      </c>
      <c r="L614">
        <v>43811.953125</v>
      </c>
      <c r="N614">
        <v>612</v>
      </c>
      <c r="O614">
        <v>44540.2265625</v>
      </c>
      <c r="Q614">
        <v>612</v>
      </c>
      <c r="R614">
        <v>43976.68359375</v>
      </c>
      <c r="T614">
        <v>612</v>
      </c>
      <c r="U614">
        <v>43834.6015625</v>
      </c>
      <c r="W614">
        <v>612</v>
      </c>
      <c r="X614">
        <v>44394.12109375</v>
      </c>
      <c r="Z614">
        <v>612</v>
      </c>
      <c r="AA614">
        <v>43993.078125</v>
      </c>
    </row>
    <row r="615" spans="11:27">
      <c r="K615">
        <v>613</v>
      </c>
      <c r="L615">
        <v>43816.046875</v>
      </c>
      <c r="N615">
        <v>613</v>
      </c>
      <c r="O615">
        <v>44521.08984375</v>
      </c>
      <c r="Q615">
        <v>613</v>
      </c>
      <c r="R615">
        <v>43966.31640625</v>
      </c>
      <c r="T615">
        <v>613</v>
      </c>
      <c r="U615">
        <v>43851.12109375</v>
      </c>
      <c r="W615">
        <v>613</v>
      </c>
      <c r="X615">
        <v>44415.51953125</v>
      </c>
      <c r="Z615">
        <v>613</v>
      </c>
      <c r="AA615">
        <v>44001.44140625</v>
      </c>
    </row>
    <row r="616" spans="11:27">
      <c r="K616">
        <v>614</v>
      </c>
      <c r="L616">
        <v>43788.046875</v>
      </c>
      <c r="N616">
        <v>614</v>
      </c>
      <c r="O616">
        <v>44546.63671875</v>
      </c>
      <c r="Q616">
        <v>614</v>
      </c>
      <c r="R616">
        <v>43952.2265625</v>
      </c>
      <c r="T616">
        <v>614</v>
      </c>
      <c r="U616">
        <v>43868.16015625</v>
      </c>
      <c r="W616">
        <v>614</v>
      </c>
      <c r="X616">
        <v>44413.078125</v>
      </c>
      <c r="Z616">
        <v>614</v>
      </c>
      <c r="AA616">
        <v>44021.3984375</v>
      </c>
    </row>
    <row r="617" spans="11:27">
      <c r="K617">
        <v>615</v>
      </c>
      <c r="L617">
        <v>43788.7265625</v>
      </c>
      <c r="N617">
        <v>615</v>
      </c>
      <c r="O617">
        <v>44587.7734375</v>
      </c>
      <c r="Q617">
        <v>615</v>
      </c>
      <c r="R617">
        <v>43968.41015625</v>
      </c>
      <c r="T617">
        <v>615</v>
      </c>
      <c r="U617">
        <v>43854.6796875</v>
      </c>
      <c r="W617">
        <v>615</v>
      </c>
      <c r="X617">
        <v>44420.28125</v>
      </c>
      <c r="Z617">
        <v>615</v>
      </c>
      <c r="AA617">
        <v>44022.0390625</v>
      </c>
    </row>
    <row r="618" spans="11:27">
      <c r="K618">
        <v>616</v>
      </c>
      <c r="L618">
        <v>43776.5</v>
      </c>
      <c r="N618">
        <v>616</v>
      </c>
      <c r="O618">
        <v>44573.2265625</v>
      </c>
      <c r="Q618">
        <v>616</v>
      </c>
      <c r="R618">
        <v>43949.13671875</v>
      </c>
      <c r="T618">
        <v>616</v>
      </c>
      <c r="U618">
        <v>43848.19921875</v>
      </c>
      <c r="W618">
        <v>616</v>
      </c>
      <c r="X618">
        <v>44413.23828125</v>
      </c>
      <c r="Z618">
        <v>616</v>
      </c>
      <c r="AA618">
        <v>43987.28125</v>
      </c>
    </row>
    <row r="619" spans="11:27">
      <c r="K619">
        <v>617</v>
      </c>
      <c r="L619">
        <v>43762</v>
      </c>
      <c r="N619">
        <v>617</v>
      </c>
      <c r="O619">
        <v>44569.08984375</v>
      </c>
      <c r="Q619">
        <v>617</v>
      </c>
      <c r="R619">
        <v>43970.2265625</v>
      </c>
      <c r="T619">
        <v>617</v>
      </c>
      <c r="U619">
        <v>43845.55859375</v>
      </c>
      <c r="W619">
        <v>617</v>
      </c>
      <c r="X619">
        <v>44423.19921875</v>
      </c>
      <c r="Z619">
        <v>617</v>
      </c>
      <c r="AA619">
        <v>43990.23828125</v>
      </c>
    </row>
    <row r="620" spans="11:27">
      <c r="K620">
        <v>618</v>
      </c>
      <c r="L620">
        <v>43763.58984375</v>
      </c>
      <c r="N620">
        <v>618</v>
      </c>
      <c r="O620">
        <v>44594.2734375</v>
      </c>
      <c r="Q620">
        <v>618</v>
      </c>
      <c r="R620">
        <v>43977.68359375</v>
      </c>
      <c r="T620">
        <v>618</v>
      </c>
      <c r="U620">
        <v>43843.48046875</v>
      </c>
      <c r="W620">
        <v>618</v>
      </c>
      <c r="X620">
        <v>44457.12109375</v>
      </c>
      <c r="Z620">
        <v>618</v>
      </c>
      <c r="AA620">
        <v>43979.640625</v>
      </c>
    </row>
    <row r="621" spans="11:27">
      <c r="K621">
        <v>619</v>
      </c>
      <c r="L621">
        <v>43798.7265625</v>
      </c>
      <c r="N621">
        <v>619</v>
      </c>
      <c r="O621">
        <v>44589.453125</v>
      </c>
      <c r="Q621">
        <v>619</v>
      </c>
      <c r="R621">
        <v>44005.13671875</v>
      </c>
      <c r="T621">
        <v>619</v>
      </c>
      <c r="U621">
        <v>43818.80078125</v>
      </c>
      <c r="W621">
        <v>619</v>
      </c>
      <c r="X621">
        <v>44500.28125</v>
      </c>
      <c r="Z621">
        <v>619</v>
      </c>
      <c r="AA621">
        <v>43938.55859375</v>
      </c>
    </row>
    <row r="622" spans="11:27">
      <c r="K622">
        <v>620</v>
      </c>
      <c r="L622">
        <v>43813.7265625</v>
      </c>
      <c r="N622">
        <v>620</v>
      </c>
      <c r="O622">
        <v>44622.7734375</v>
      </c>
      <c r="Q622">
        <v>620</v>
      </c>
      <c r="R622">
        <v>44006.453125</v>
      </c>
      <c r="T622">
        <v>620</v>
      </c>
      <c r="U622">
        <v>43767.3984375</v>
      </c>
      <c r="W622">
        <v>620</v>
      </c>
      <c r="X622">
        <v>44479.80078125</v>
      </c>
      <c r="Z622">
        <v>620</v>
      </c>
      <c r="AA622">
        <v>43916.16015625</v>
      </c>
    </row>
    <row r="623" spans="11:27">
      <c r="K623">
        <v>621</v>
      </c>
      <c r="L623">
        <v>43833.91015625</v>
      </c>
      <c r="N623">
        <v>621</v>
      </c>
      <c r="O623">
        <v>44642.18359375</v>
      </c>
      <c r="Q623">
        <v>621</v>
      </c>
      <c r="R623">
        <v>43994.91015625</v>
      </c>
      <c r="T623">
        <v>621</v>
      </c>
      <c r="U623">
        <v>43715.23828125</v>
      </c>
      <c r="W623">
        <v>621</v>
      </c>
      <c r="X623">
        <v>44473.48046875</v>
      </c>
      <c r="Z623">
        <v>621</v>
      </c>
      <c r="AA623">
        <v>43922.078125</v>
      </c>
    </row>
    <row r="624" spans="11:27">
      <c r="K624">
        <v>622</v>
      </c>
      <c r="L624">
        <v>43842.63671875</v>
      </c>
      <c r="N624">
        <v>622</v>
      </c>
      <c r="O624">
        <v>44570.13671875</v>
      </c>
      <c r="Q624">
        <v>622</v>
      </c>
      <c r="R624">
        <v>44028</v>
      </c>
      <c r="T624">
        <v>622</v>
      </c>
      <c r="U624">
        <v>43750.921875</v>
      </c>
      <c r="W624">
        <v>622</v>
      </c>
      <c r="X624">
        <v>44496.48046875</v>
      </c>
      <c r="Z624">
        <v>622</v>
      </c>
      <c r="AA624">
        <v>43911.921875</v>
      </c>
    </row>
    <row r="625" spans="11:27">
      <c r="K625">
        <v>623</v>
      </c>
      <c r="L625">
        <v>43883.2265625</v>
      </c>
      <c r="N625">
        <v>623</v>
      </c>
      <c r="O625">
        <v>44511.18359375</v>
      </c>
      <c r="Q625">
        <v>623</v>
      </c>
      <c r="R625">
        <v>44015.63671875</v>
      </c>
      <c r="T625">
        <v>623</v>
      </c>
      <c r="U625">
        <v>43799.9609375</v>
      </c>
      <c r="W625">
        <v>623</v>
      </c>
      <c r="X625">
        <v>44487.28125</v>
      </c>
      <c r="Z625">
        <v>623</v>
      </c>
      <c r="AA625">
        <v>43915.44140625</v>
      </c>
    </row>
    <row r="626" spans="11:27">
      <c r="K626">
        <v>624</v>
      </c>
      <c r="L626">
        <v>43855.2265625</v>
      </c>
      <c r="N626">
        <v>624</v>
      </c>
      <c r="O626">
        <v>44473.2734375</v>
      </c>
      <c r="Q626">
        <v>624</v>
      </c>
      <c r="R626">
        <v>44003.63671875</v>
      </c>
      <c r="T626">
        <v>624</v>
      </c>
      <c r="U626">
        <v>43839.23828125</v>
      </c>
      <c r="W626">
        <v>624</v>
      </c>
      <c r="X626">
        <v>44441.9609375</v>
      </c>
      <c r="Z626">
        <v>624</v>
      </c>
      <c r="AA626">
        <v>43964.23828125</v>
      </c>
    </row>
    <row r="627" spans="11:27">
      <c r="K627">
        <v>625</v>
      </c>
      <c r="L627">
        <v>43882.36328125</v>
      </c>
      <c r="N627">
        <v>625</v>
      </c>
      <c r="O627">
        <v>44450.7734375</v>
      </c>
      <c r="Q627">
        <v>625</v>
      </c>
      <c r="R627">
        <v>44010.046875</v>
      </c>
      <c r="T627">
        <v>625</v>
      </c>
      <c r="U627">
        <v>43878.359375</v>
      </c>
      <c r="W627">
        <v>625</v>
      </c>
      <c r="X627">
        <v>44442.359375</v>
      </c>
      <c r="Z627">
        <v>625</v>
      </c>
      <c r="AA627">
        <v>43968.359375</v>
      </c>
    </row>
    <row r="628" spans="11:27">
      <c r="K628">
        <v>626</v>
      </c>
      <c r="L628">
        <v>43870.91015625</v>
      </c>
      <c r="N628">
        <v>626</v>
      </c>
      <c r="O628">
        <v>44456.2734375</v>
      </c>
      <c r="Q628">
        <v>626</v>
      </c>
      <c r="R628">
        <v>44004.7265625</v>
      </c>
      <c r="T628">
        <v>626</v>
      </c>
      <c r="U628">
        <v>43898.48046875</v>
      </c>
      <c r="W628">
        <v>626</v>
      </c>
      <c r="X628">
        <v>44423.078125</v>
      </c>
      <c r="Z628">
        <v>626</v>
      </c>
      <c r="AA628">
        <v>43981.078125</v>
      </c>
    </row>
    <row r="629" spans="11:27">
      <c r="K629">
        <v>627</v>
      </c>
      <c r="L629">
        <v>43868.58984375</v>
      </c>
      <c r="N629">
        <v>627</v>
      </c>
      <c r="O629">
        <v>44455.2265625</v>
      </c>
      <c r="Q629">
        <v>627</v>
      </c>
      <c r="R629">
        <v>44010.453125</v>
      </c>
      <c r="T629">
        <v>627</v>
      </c>
      <c r="U629">
        <v>43896.6015625</v>
      </c>
      <c r="W629">
        <v>627</v>
      </c>
      <c r="X629">
        <v>44391.87890625</v>
      </c>
      <c r="Z629">
        <v>627</v>
      </c>
      <c r="AA629">
        <v>43936.3984375</v>
      </c>
    </row>
    <row r="630" spans="11:27">
      <c r="K630">
        <v>628</v>
      </c>
      <c r="L630">
        <v>43897.36328125</v>
      </c>
      <c r="N630">
        <v>628</v>
      </c>
      <c r="O630">
        <v>44503.86328125</v>
      </c>
      <c r="Q630">
        <v>628</v>
      </c>
      <c r="R630">
        <v>44028.046875</v>
      </c>
      <c r="T630">
        <v>628</v>
      </c>
      <c r="U630">
        <v>43903.6015625</v>
      </c>
      <c r="W630">
        <v>628</v>
      </c>
      <c r="X630">
        <v>44445.51953125</v>
      </c>
      <c r="Z630">
        <v>628</v>
      </c>
      <c r="AA630">
        <v>43901.0390625</v>
      </c>
    </row>
    <row r="631" spans="11:27">
      <c r="K631">
        <v>629</v>
      </c>
      <c r="L631">
        <v>43930.18359375</v>
      </c>
      <c r="N631">
        <v>629</v>
      </c>
      <c r="O631">
        <v>44525.08984375</v>
      </c>
      <c r="Q631">
        <v>629</v>
      </c>
      <c r="R631">
        <v>44044.046875</v>
      </c>
      <c r="T631">
        <v>629</v>
      </c>
      <c r="U631">
        <v>43889.12109375</v>
      </c>
      <c r="W631">
        <v>629</v>
      </c>
      <c r="X631">
        <v>44465.44140625</v>
      </c>
      <c r="Z631">
        <v>629</v>
      </c>
      <c r="AA631">
        <v>43956.48046875</v>
      </c>
    </row>
    <row r="632" spans="11:27">
      <c r="K632">
        <v>630</v>
      </c>
      <c r="L632">
        <v>43934.81640625</v>
      </c>
      <c r="N632">
        <v>630</v>
      </c>
      <c r="O632">
        <v>44564.63671875</v>
      </c>
      <c r="Q632">
        <v>630</v>
      </c>
      <c r="R632">
        <v>44036.41015625</v>
      </c>
      <c r="T632">
        <v>630</v>
      </c>
      <c r="U632">
        <v>43784.44140625</v>
      </c>
      <c r="W632">
        <v>630</v>
      </c>
      <c r="X632">
        <v>44492.921875</v>
      </c>
      <c r="Z632">
        <v>630</v>
      </c>
      <c r="AA632">
        <v>43954.359375</v>
      </c>
    </row>
    <row r="633" spans="11:27">
      <c r="K633">
        <v>631</v>
      </c>
      <c r="L633">
        <v>43926.18359375</v>
      </c>
      <c r="N633">
        <v>631</v>
      </c>
      <c r="O633">
        <v>44593.81640625</v>
      </c>
      <c r="Q633">
        <v>631</v>
      </c>
      <c r="R633">
        <v>44020.68359375</v>
      </c>
      <c r="T633">
        <v>631</v>
      </c>
      <c r="U633">
        <v>43850.3984375</v>
      </c>
      <c r="W633">
        <v>631</v>
      </c>
      <c r="X633">
        <v>44528.55859375</v>
      </c>
      <c r="Z633">
        <v>631</v>
      </c>
      <c r="AA633">
        <v>43917.55859375</v>
      </c>
    </row>
    <row r="634" spans="11:27">
      <c r="K634">
        <v>632</v>
      </c>
      <c r="L634">
        <v>43910.453125</v>
      </c>
      <c r="N634">
        <v>632</v>
      </c>
      <c r="O634">
        <v>44615.86328125</v>
      </c>
      <c r="Q634">
        <v>632</v>
      </c>
      <c r="R634">
        <v>43992.546875</v>
      </c>
      <c r="T634">
        <v>632</v>
      </c>
      <c r="U634">
        <v>43831</v>
      </c>
      <c r="W634">
        <v>632</v>
      </c>
      <c r="X634">
        <v>44548.87890625</v>
      </c>
      <c r="Z634">
        <v>632</v>
      </c>
      <c r="AA634">
        <v>43948.76171875</v>
      </c>
    </row>
    <row r="635" spans="11:27">
      <c r="K635">
        <v>633</v>
      </c>
      <c r="L635">
        <v>43964.36328125</v>
      </c>
      <c r="N635">
        <v>633</v>
      </c>
      <c r="O635">
        <v>44614.58984375</v>
      </c>
      <c r="Q635">
        <v>633</v>
      </c>
      <c r="R635">
        <v>43997.2265625</v>
      </c>
      <c r="T635">
        <v>633</v>
      </c>
      <c r="U635">
        <v>43812.80078125</v>
      </c>
      <c r="W635">
        <v>633</v>
      </c>
      <c r="X635">
        <v>44553.078125</v>
      </c>
      <c r="Z635">
        <v>633</v>
      </c>
      <c r="AA635">
        <v>43953.71875</v>
      </c>
    </row>
    <row r="636" spans="11:27">
      <c r="K636">
        <v>634</v>
      </c>
      <c r="L636">
        <v>43951.046875</v>
      </c>
      <c r="N636">
        <v>634</v>
      </c>
      <c r="O636">
        <v>44608.63671875</v>
      </c>
      <c r="Q636">
        <v>634</v>
      </c>
      <c r="R636">
        <v>43939.546875</v>
      </c>
      <c r="T636">
        <v>634</v>
      </c>
      <c r="U636">
        <v>43792.71875</v>
      </c>
      <c r="W636">
        <v>634</v>
      </c>
      <c r="X636">
        <v>44562.80078125</v>
      </c>
      <c r="Z636">
        <v>634</v>
      </c>
      <c r="AA636">
        <v>43921.921875</v>
      </c>
    </row>
    <row r="637" spans="11:27">
      <c r="K637">
        <v>635</v>
      </c>
      <c r="L637">
        <v>43947</v>
      </c>
      <c r="N637">
        <v>635</v>
      </c>
      <c r="O637">
        <v>44631.5</v>
      </c>
      <c r="Q637">
        <v>635</v>
      </c>
      <c r="R637">
        <v>43958.58984375</v>
      </c>
      <c r="T637">
        <v>635</v>
      </c>
      <c r="U637">
        <v>43757.80078125</v>
      </c>
      <c r="W637">
        <v>635</v>
      </c>
      <c r="X637">
        <v>44550.3984375</v>
      </c>
      <c r="Z637">
        <v>635</v>
      </c>
      <c r="AA637">
        <v>43947.9609375</v>
      </c>
    </row>
    <row r="638" spans="11:27">
      <c r="K638">
        <v>636</v>
      </c>
      <c r="L638">
        <v>43917.7265625</v>
      </c>
      <c r="N638">
        <v>636</v>
      </c>
      <c r="O638">
        <v>44673.86328125</v>
      </c>
      <c r="Q638">
        <v>636</v>
      </c>
      <c r="R638">
        <v>43979.63671875</v>
      </c>
      <c r="T638">
        <v>636</v>
      </c>
      <c r="U638">
        <v>43748.640625</v>
      </c>
      <c r="W638">
        <v>636</v>
      </c>
      <c r="X638">
        <v>44555.9609375</v>
      </c>
      <c r="Z638">
        <v>636</v>
      </c>
      <c r="AA638">
        <v>43940.23828125</v>
      </c>
    </row>
    <row r="639" spans="11:27">
      <c r="K639">
        <v>637</v>
      </c>
      <c r="L639">
        <v>43977.91015625</v>
      </c>
      <c r="N639">
        <v>637</v>
      </c>
      <c r="O639">
        <v>44646.7265625</v>
      </c>
      <c r="Q639">
        <v>637</v>
      </c>
      <c r="R639">
        <v>43994.81640625</v>
      </c>
      <c r="T639">
        <v>637</v>
      </c>
      <c r="U639">
        <v>43773.51953125</v>
      </c>
      <c r="W639">
        <v>637</v>
      </c>
      <c r="X639">
        <v>44565.51953125</v>
      </c>
      <c r="Z639">
        <v>637</v>
      </c>
      <c r="AA639">
        <v>43971.28125</v>
      </c>
    </row>
    <row r="640" spans="11:27">
      <c r="K640">
        <v>638</v>
      </c>
      <c r="L640">
        <v>44010.7265625</v>
      </c>
      <c r="N640">
        <v>638</v>
      </c>
      <c r="O640">
        <v>44635.5</v>
      </c>
      <c r="Q640">
        <v>638</v>
      </c>
      <c r="R640">
        <v>44032.953125</v>
      </c>
      <c r="T640">
        <v>638</v>
      </c>
      <c r="U640">
        <v>43773.16015625</v>
      </c>
      <c r="W640">
        <v>638</v>
      </c>
      <c r="X640">
        <v>44596.078125</v>
      </c>
      <c r="Z640">
        <v>638</v>
      </c>
      <c r="AA640">
        <v>43969.359375</v>
      </c>
    </row>
    <row r="641" spans="11:27">
      <c r="K641">
        <v>639</v>
      </c>
      <c r="L641">
        <v>44029.046875</v>
      </c>
      <c r="N641">
        <v>639</v>
      </c>
      <c r="O641">
        <v>44613.546875</v>
      </c>
      <c r="Q641">
        <v>639</v>
      </c>
      <c r="R641">
        <v>44059.31640625</v>
      </c>
      <c r="T641">
        <v>639</v>
      </c>
      <c r="U641">
        <v>43767.76171875</v>
      </c>
      <c r="W641">
        <v>639</v>
      </c>
      <c r="X641">
        <v>44616.55859375</v>
      </c>
      <c r="Z641">
        <v>639</v>
      </c>
      <c r="AA641">
        <v>43958.51953125</v>
      </c>
    </row>
    <row r="642" spans="11:27">
      <c r="K642">
        <v>640</v>
      </c>
      <c r="L642">
        <v>44042.41015625</v>
      </c>
      <c r="N642">
        <v>640</v>
      </c>
      <c r="O642">
        <v>44644.7734375</v>
      </c>
      <c r="Q642">
        <v>640</v>
      </c>
      <c r="R642">
        <v>44081.08984375</v>
      </c>
      <c r="T642">
        <v>640</v>
      </c>
      <c r="U642">
        <v>43784.6796875</v>
      </c>
      <c r="W642">
        <v>640</v>
      </c>
      <c r="X642">
        <v>44633.19921875</v>
      </c>
      <c r="Z642">
        <v>640</v>
      </c>
      <c r="AA642">
        <v>43950.16015625</v>
      </c>
    </row>
    <row r="643" spans="11:27">
      <c r="K643">
        <v>641</v>
      </c>
      <c r="L643">
        <v>44019.5</v>
      </c>
      <c r="N643">
        <v>641</v>
      </c>
      <c r="O643">
        <v>44696.546875</v>
      </c>
      <c r="Q643">
        <v>641</v>
      </c>
      <c r="R643">
        <v>44094.41015625</v>
      </c>
      <c r="T643">
        <v>641</v>
      </c>
      <c r="U643">
        <v>43804.87890625</v>
      </c>
      <c r="W643">
        <v>641</v>
      </c>
      <c r="X643">
        <v>44666.6796875</v>
      </c>
      <c r="Z643">
        <v>641</v>
      </c>
      <c r="AA643">
        <v>43941.76171875</v>
      </c>
    </row>
    <row r="644" spans="11:27">
      <c r="K644">
        <v>642</v>
      </c>
      <c r="L644">
        <v>44014.31640625</v>
      </c>
      <c r="N644">
        <v>642</v>
      </c>
      <c r="O644">
        <v>44731.453125</v>
      </c>
      <c r="Q644">
        <v>642</v>
      </c>
      <c r="R644">
        <v>44042.18359375</v>
      </c>
      <c r="T644">
        <v>642</v>
      </c>
      <c r="U644">
        <v>43816.0390625</v>
      </c>
      <c r="W644">
        <v>642</v>
      </c>
      <c r="X644">
        <v>44669.55859375</v>
      </c>
      <c r="Z644">
        <v>642</v>
      </c>
      <c r="AA644">
        <v>43931.28125</v>
      </c>
    </row>
    <row r="645" spans="11:27">
      <c r="K645">
        <v>643</v>
      </c>
      <c r="L645">
        <v>44034.58984375</v>
      </c>
      <c r="N645">
        <v>643</v>
      </c>
      <c r="O645">
        <v>44730.7265625</v>
      </c>
      <c r="Q645">
        <v>643</v>
      </c>
      <c r="R645">
        <v>44035.68359375</v>
      </c>
      <c r="T645">
        <v>643</v>
      </c>
      <c r="U645">
        <v>43839.6015625</v>
      </c>
      <c r="W645">
        <v>643</v>
      </c>
      <c r="X645">
        <v>44627.76171875</v>
      </c>
      <c r="Z645">
        <v>643</v>
      </c>
      <c r="AA645">
        <v>43955.6015625</v>
      </c>
    </row>
    <row r="646" spans="11:27">
      <c r="K646">
        <v>644</v>
      </c>
      <c r="L646">
        <v>44033.7734375</v>
      </c>
      <c r="N646">
        <v>644</v>
      </c>
      <c r="O646">
        <v>44734.31640625</v>
      </c>
      <c r="Q646">
        <v>644</v>
      </c>
      <c r="R646">
        <v>44028.7734375</v>
      </c>
      <c r="T646">
        <v>644</v>
      </c>
      <c r="U646">
        <v>43845.640625</v>
      </c>
      <c r="W646">
        <v>644</v>
      </c>
      <c r="X646">
        <v>44554.87890625</v>
      </c>
      <c r="Z646">
        <v>644</v>
      </c>
      <c r="AA646">
        <v>43978.359375</v>
      </c>
    </row>
    <row r="647" spans="11:27">
      <c r="K647">
        <v>645</v>
      </c>
      <c r="L647">
        <v>44021.18359375</v>
      </c>
      <c r="N647">
        <v>645</v>
      </c>
      <c r="O647">
        <v>44793.2265625</v>
      </c>
      <c r="Q647">
        <v>645</v>
      </c>
      <c r="R647">
        <v>44023.546875</v>
      </c>
      <c r="T647">
        <v>645</v>
      </c>
      <c r="U647">
        <v>43869.55859375</v>
      </c>
      <c r="W647">
        <v>645</v>
      </c>
      <c r="X647">
        <v>44530.078125</v>
      </c>
      <c r="Z647">
        <v>645</v>
      </c>
      <c r="AA647">
        <v>43982.3984375</v>
      </c>
    </row>
    <row r="648" spans="11:27">
      <c r="K648">
        <v>646</v>
      </c>
      <c r="L648">
        <v>44019.18359375</v>
      </c>
      <c r="N648">
        <v>646</v>
      </c>
      <c r="O648">
        <v>44837.953125</v>
      </c>
      <c r="Q648">
        <v>646</v>
      </c>
      <c r="R648">
        <v>44040.7734375</v>
      </c>
      <c r="T648">
        <v>646</v>
      </c>
      <c r="U648">
        <v>43861.87890625</v>
      </c>
      <c r="W648">
        <v>646</v>
      </c>
      <c r="X648">
        <v>44527.23828125</v>
      </c>
      <c r="Z648">
        <v>646</v>
      </c>
      <c r="AA648">
        <v>43941.48046875</v>
      </c>
    </row>
    <row r="649" spans="11:27">
      <c r="K649">
        <v>647</v>
      </c>
      <c r="L649">
        <v>43998</v>
      </c>
      <c r="N649">
        <v>647</v>
      </c>
      <c r="O649">
        <v>44841.18359375</v>
      </c>
      <c r="Q649">
        <v>647</v>
      </c>
      <c r="R649">
        <v>44078</v>
      </c>
      <c r="T649">
        <v>647</v>
      </c>
      <c r="U649">
        <v>43854.71875</v>
      </c>
      <c r="W649">
        <v>647</v>
      </c>
      <c r="X649">
        <v>44537.921875</v>
      </c>
      <c r="Z649">
        <v>647</v>
      </c>
      <c r="AA649">
        <v>43915.87890625</v>
      </c>
    </row>
    <row r="650" spans="11:27">
      <c r="K650">
        <v>648</v>
      </c>
      <c r="L650">
        <v>44017.546875</v>
      </c>
      <c r="N650">
        <v>648</v>
      </c>
      <c r="O650">
        <v>44822.41015625</v>
      </c>
      <c r="Q650">
        <v>648</v>
      </c>
      <c r="R650">
        <v>44121.2734375</v>
      </c>
      <c r="T650">
        <v>648</v>
      </c>
      <c r="U650">
        <v>43838.6796875</v>
      </c>
      <c r="W650">
        <v>648</v>
      </c>
      <c r="X650">
        <v>44539.83984375</v>
      </c>
      <c r="Z650">
        <v>648</v>
      </c>
      <c r="AA650">
        <v>43939.71875</v>
      </c>
    </row>
    <row r="651" spans="11:27">
      <c r="K651">
        <v>649</v>
      </c>
      <c r="L651">
        <v>44039.7265625</v>
      </c>
      <c r="N651">
        <v>649</v>
      </c>
      <c r="O651">
        <v>44836.953125</v>
      </c>
      <c r="Q651">
        <v>649</v>
      </c>
      <c r="R651">
        <v>44127</v>
      </c>
      <c r="T651">
        <v>649</v>
      </c>
      <c r="U651">
        <v>43878.80078125</v>
      </c>
      <c r="W651">
        <v>649</v>
      </c>
      <c r="X651">
        <v>44558.76171875</v>
      </c>
      <c r="Z651">
        <v>649</v>
      </c>
      <c r="AA651">
        <v>43887.16015625</v>
      </c>
    </row>
    <row r="652" spans="11:27">
      <c r="K652">
        <v>650</v>
      </c>
      <c r="L652">
        <v>44078.08984375</v>
      </c>
      <c r="N652">
        <v>650</v>
      </c>
      <c r="O652">
        <v>44845.953125</v>
      </c>
      <c r="Q652">
        <v>650</v>
      </c>
      <c r="R652">
        <v>44118.81640625</v>
      </c>
      <c r="T652">
        <v>650</v>
      </c>
      <c r="U652">
        <v>43880.80078125</v>
      </c>
      <c r="W652">
        <v>650</v>
      </c>
      <c r="X652">
        <v>44572.80078125</v>
      </c>
      <c r="Z652">
        <v>650</v>
      </c>
      <c r="AA652">
        <v>43881.16015625</v>
      </c>
    </row>
    <row r="653" spans="11:27">
      <c r="K653">
        <v>651</v>
      </c>
      <c r="L653">
        <v>44104</v>
      </c>
      <c r="N653">
        <v>651</v>
      </c>
      <c r="O653">
        <v>44811.046875</v>
      </c>
      <c r="Q653">
        <v>651</v>
      </c>
      <c r="R653">
        <v>44116</v>
      </c>
      <c r="T653">
        <v>651</v>
      </c>
      <c r="U653">
        <v>43895.921875</v>
      </c>
      <c r="W653">
        <v>651</v>
      </c>
      <c r="X653">
        <v>44604.55859375</v>
      </c>
      <c r="Z653">
        <v>651</v>
      </c>
      <c r="AA653">
        <v>43914.0390625</v>
      </c>
    </row>
    <row r="654" spans="11:27">
      <c r="K654">
        <v>652</v>
      </c>
      <c r="L654">
        <v>44142.2734375</v>
      </c>
      <c r="N654">
        <v>652</v>
      </c>
      <c r="O654">
        <v>44805.5</v>
      </c>
      <c r="Q654">
        <v>652</v>
      </c>
      <c r="R654">
        <v>44135.046875</v>
      </c>
      <c r="T654">
        <v>652</v>
      </c>
      <c r="U654">
        <v>43949.87890625</v>
      </c>
      <c r="W654">
        <v>652</v>
      </c>
      <c r="X654">
        <v>44619.078125</v>
      </c>
      <c r="Z654">
        <v>652</v>
      </c>
      <c r="AA654">
        <v>43948.71875</v>
      </c>
    </row>
    <row r="655" spans="11:27">
      <c r="K655">
        <v>653</v>
      </c>
      <c r="L655">
        <v>44125.68359375</v>
      </c>
      <c r="N655">
        <v>653</v>
      </c>
      <c r="O655">
        <v>44818.046875</v>
      </c>
      <c r="Q655">
        <v>653</v>
      </c>
      <c r="R655">
        <v>44147.7265625</v>
      </c>
      <c r="T655">
        <v>653</v>
      </c>
      <c r="U655">
        <v>43943.0390625</v>
      </c>
      <c r="W655">
        <v>653</v>
      </c>
      <c r="X655">
        <v>44612.80078125</v>
      </c>
      <c r="Z655">
        <v>653</v>
      </c>
      <c r="AA655">
        <v>43977.359375</v>
      </c>
    </row>
    <row r="656" spans="11:27">
      <c r="K656">
        <v>654</v>
      </c>
      <c r="L656">
        <v>44142.08984375</v>
      </c>
      <c r="N656">
        <v>654</v>
      </c>
      <c r="O656">
        <v>44852.58984375</v>
      </c>
      <c r="Q656">
        <v>654</v>
      </c>
      <c r="R656">
        <v>44139.68359375</v>
      </c>
      <c r="T656">
        <v>654</v>
      </c>
      <c r="U656">
        <v>43908.921875</v>
      </c>
      <c r="W656">
        <v>654</v>
      </c>
      <c r="X656">
        <v>44628.51953125</v>
      </c>
      <c r="Z656">
        <v>654</v>
      </c>
      <c r="AA656">
        <v>43987.9609375</v>
      </c>
    </row>
    <row r="657" spans="20:27">
      <c r="T657">
        <v>655</v>
      </c>
      <c r="U657">
        <v>43962.9609375</v>
      </c>
      <c r="W657">
        <v>655</v>
      </c>
      <c r="X657">
        <v>44637.6015625</v>
      </c>
      <c r="Z657">
        <v>655</v>
      </c>
      <c r="AA657">
        <v>44015.23828125</v>
      </c>
    </row>
    <row r="658" spans="20:27">
      <c r="T658">
        <v>656</v>
      </c>
      <c r="U658">
        <v>43955.55859375</v>
      </c>
      <c r="W658">
        <v>656</v>
      </c>
      <c r="X658">
        <v>44644.640625</v>
      </c>
      <c r="Z658">
        <v>656</v>
      </c>
      <c r="AA658">
        <v>43997.87890625</v>
      </c>
    </row>
    <row r="659" spans="20:27">
      <c r="T659">
        <v>657</v>
      </c>
      <c r="U659">
        <v>43924.359375</v>
      </c>
      <c r="W659">
        <v>657</v>
      </c>
      <c r="X659">
        <v>44681.28125</v>
      </c>
      <c r="Z659">
        <v>657</v>
      </c>
      <c r="AA659">
        <v>43998.48046875</v>
      </c>
    </row>
    <row r="660" spans="20:27">
      <c r="T660">
        <v>658</v>
      </c>
      <c r="U660">
        <v>43916.0390625</v>
      </c>
      <c r="W660">
        <v>658</v>
      </c>
      <c r="X660">
        <v>44654.55859375</v>
      </c>
      <c r="Z660">
        <v>658</v>
      </c>
      <c r="AA660">
        <v>44006.19921875</v>
      </c>
    </row>
    <row r="661" spans="20:27">
      <c r="T661">
        <v>659</v>
      </c>
      <c r="U661">
        <v>43939.23828125</v>
      </c>
      <c r="W661">
        <v>659</v>
      </c>
      <c r="X661">
        <v>44604.921875</v>
      </c>
      <c r="Z661">
        <v>659</v>
      </c>
      <c r="AA661">
        <v>43986.6796875</v>
      </c>
    </row>
    <row r="662" spans="20:27">
      <c r="T662">
        <v>660</v>
      </c>
      <c r="U662">
        <v>44003.87890625</v>
      </c>
      <c r="W662">
        <v>660</v>
      </c>
      <c r="X662">
        <v>44617</v>
      </c>
      <c r="Z662">
        <v>660</v>
      </c>
      <c r="AA662">
        <v>43998.640625</v>
      </c>
    </row>
    <row r="663" spans="20:27">
      <c r="T663">
        <v>661</v>
      </c>
      <c r="U663">
        <v>44026.76171875</v>
      </c>
      <c r="W663">
        <v>661</v>
      </c>
      <c r="X663">
        <v>44657.359375</v>
      </c>
      <c r="Z663">
        <v>661</v>
      </c>
      <c r="AA663">
        <v>43990.48046875</v>
      </c>
    </row>
    <row r="664" spans="20:27">
      <c r="T664">
        <v>662</v>
      </c>
      <c r="U664">
        <v>44049.80078125</v>
      </c>
      <c r="W664">
        <v>662</v>
      </c>
      <c r="X664">
        <v>44663.80078125</v>
      </c>
      <c r="Z664">
        <v>662</v>
      </c>
      <c r="AA664">
        <v>43997.16015625</v>
      </c>
    </row>
    <row r="665" spans="20:27">
      <c r="T665">
        <v>663</v>
      </c>
      <c r="U665">
        <v>44029.12109375</v>
      </c>
      <c r="W665">
        <v>663</v>
      </c>
      <c r="X665">
        <v>44714.6015625</v>
      </c>
      <c r="Z665">
        <v>663</v>
      </c>
      <c r="AA665">
        <v>44030.078125</v>
      </c>
    </row>
    <row r="666" spans="20:27">
      <c r="T666">
        <v>664</v>
      </c>
      <c r="U666">
        <v>43989.55859375</v>
      </c>
      <c r="W666">
        <v>664</v>
      </c>
      <c r="X666">
        <v>44735.19921875</v>
      </c>
      <c r="Z666">
        <v>664</v>
      </c>
      <c r="AA666">
        <v>44042.19921875</v>
      </c>
    </row>
    <row r="667" spans="20:27">
      <c r="T667">
        <v>665</v>
      </c>
      <c r="U667">
        <v>44012.48046875</v>
      </c>
      <c r="W667">
        <v>665</v>
      </c>
      <c r="X667">
        <v>44755.80078125</v>
      </c>
      <c r="Z667">
        <v>665</v>
      </c>
      <c r="AA667">
        <v>44045.640625</v>
      </c>
    </row>
    <row r="668" spans="20:27">
      <c r="T668">
        <v>666</v>
      </c>
      <c r="U668">
        <v>44025.23828125</v>
      </c>
      <c r="W668">
        <v>666</v>
      </c>
      <c r="X668">
        <v>44797.76171875</v>
      </c>
      <c r="Z668">
        <v>666</v>
      </c>
      <c r="AA668">
        <v>44042.83984375</v>
      </c>
    </row>
    <row r="669" spans="20:27">
      <c r="T669">
        <v>667</v>
      </c>
      <c r="U669">
        <v>43999.55859375</v>
      </c>
      <c r="W669">
        <v>667</v>
      </c>
      <c r="X669">
        <v>44813.19921875</v>
      </c>
      <c r="Z669">
        <v>667</v>
      </c>
      <c r="AA669">
        <v>44049.76171875</v>
      </c>
    </row>
    <row r="670" spans="20:27">
      <c r="T670">
        <v>668</v>
      </c>
      <c r="U670">
        <v>44005.12109375</v>
      </c>
      <c r="W670">
        <v>668</v>
      </c>
      <c r="X670">
        <v>44840.0390625</v>
      </c>
      <c r="Z670">
        <v>668</v>
      </c>
      <c r="AA670">
        <v>44076.87890625</v>
      </c>
    </row>
    <row r="671" spans="20:27">
      <c r="T671">
        <v>669</v>
      </c>
      <c r="U671">
        <v>44013.23828125</v>
      </c>
      <c r="W671">
        <v>669</v>
      </c>
      <c r="X671">
        <v>44840.55859375</v>
      </c>
      <c r="Z671">
        <v>669</v>
      </c>
      <c r="AA671">
        <v>44088.76171875</v>
      </c>
    </row>
    <row r="672" spans="20:27">
      <c r="T672">
        <v>670</v>
      </c>
      <c r="U672">
        <v>44026.71875</v>
      </c>
      <c r="W672">
        <v>670</v>
      </c>
      <c r="X672">
        <v>44863.44140625</v>
      </c>
      <c r="Z672">
        <v>670</v>
      </c>
      <c r="AA672">
        <v>44087.51953125</v>
      </c>
    </row>
    <row r="673" spans="20:27">
      <c r="T673">
        <v>671</v>
      </c>
      <c r="U673">
        <v>44039.71875</v>
      </c>
      <c r="W673">
        <v>671</v>
      </c>
      <c r="X673">
        <v>44885.640625</v>
      </c>
      <c r="Z673">
        <v>671</v>
      </c>
      <c r="AA673">
        <v>44089.19921875</v>
      </c>
    </row>
    <row r="674" spans="20:27">
      <c r="T674">
        <v>672</v>
      </c>
      <c r="U674">
        <v>44068.6015625</v>
      </c>
      <c r="W674">
        <v>672</v>
      </c>
      <c r="X674">
        <v>44870.44140625</v>
      </c>
      <c r="Z674">
        <v>672</v>
      </c>
      <c r="AA674">
        <v>44058.87890625</v>
      </c>
    </row>
    <row r="675" spans="20:27">
      <c r="T675">
        <v>673</v>
      </c>
      <c r="U675">
        <v>44085</v>
      </c>
      <c r="W675">
        <v>673</v>
      </c>
      <c r="X675">
        <v>44839.6796875</v>
      </c>
      <c r="Z675">
        <v>673</v>
      </c>
      <c r="AA675">
        <v>44056.640625</v>
      </c>
    </row>
    <row r="676" spans="20:27">
      <c r="T676">
        <v>674</v>
      </c>
      <c r="U676">
        <v>44123.48046875</v>
      </c>
      <c r="W676">
        <v>674</v>
      </c>
      <c r="X676">
        <v>44857.19921875</v>
      </c>
      <c r="Z676">
        <v>674</v>
      </c>
      <c r="AA676">
        <v>43991.6796875</v>
      </c>
    </row>
    <row r="677" spans="20:27">
      <c r="T677">
        <v>675</v>
      </c>
      <c r="U677">
        <v>44082.80078125</v>
      </c>
      <c r="W677">
        <v>675</v>
      </c>
      <c r="X677">
        <v>44867.6015625</v>
      </c>
      <c r="Z677">
        <v>675</v>
      </c>
      <c r="AA677">
        <v>43947.51953125</v>
      </c>
    </row>
    <row r="678" spans="20:27">
      <c r="T678">
        <v>676</v>
      </c>
      <c r="U678">
        <v>44137.23828125</v>
      </c>
      <c r="W678">
        <v>676</v>
      </c>
      <c r="X678">
        <v>44856.921875</v>
      </c>
      <c r="Z678">
        <v>676</v>
      </c>
      <c r="AA678">
        <v>43926.3203125</v>
      </c>
    </row>
    <row r="679" spans="20:27">
      <c r="T679">
        <v>677</v>
      </c>
      <c r="U679">
        <v>44096</v>
      </c>
      <c r="W679">
        <v>677</v>
      </c>
      <c r="X679">
        <v>44878.76171875</v>
      </c>
      <c r="Z679">
        <v>677</v>
      </c>
      <c r="AA679">
        <v>43928.71875</v>
      </c>
    </row>
    <row r="680" spans="20:27">
      <c r="T680">
        <v>678</v>
      </c>
      <c r="U680">
        <v>44089.3203125</v>
      </c>
      <c r="W680">
        <v>678</v>
      </c>
      <c r="X680">
        <v>44891.23828125</v>
      </c>
      <c r="Z680">
        <v>678</v>
      </c>
      <c r="AA680">
        <v>43946.55859375</v>
      </c>
    </row>
    <row r="681" spans="20:27">
      <c r="T681">
        <v>679</v>
      </c>
      <c r="U681">
        <v>44025.19921875</v>
      </c>
      <c r="W681">
        <v>679</v>
      </c>
      <c r="X681">
        <v>44897.0390625</v>
      </c>
      <c r="Z681">
        <v>679</v>
      </c>
      <c r="AA681">
        <v>43904.51953125</v>
      </c>
    </row>
    <row r="682" spans="20:27">
      <c r="T682">
        <v>680</v>
      </c>
      <c r="U682">
        <v>44028.51953125</v>
      </c>
      <c r="W682">
        <v>680</v>
      </c>
      <c r="X682">
        <v>44916.71875</v>
      </c>
      <c r="Z682">
        <v>680</v>
      </c>
      <c r="AA682">
        <v>43931.6796875</v>
      </c>
    </row>
    <row r="683" spans="20:27">
      <c r="T683">
        <v>681</v>
      </c>
      <c r="U683">
        <v>43991.76171875</v>
      </c>
      <c r="W683">
        <v>681</v>
      </c>
      <c r="X683">
        <v>44860.9609375</v>
      </c>
      <c r="Z683">
        <v>681</v>
      </c>
      <c r="AA683">
        <v>43950.51953125</v>
      </c>
    </row>
    <row r="684" spans="20:27">
      <c r="T684">
        <v>682</v>
      </c>
      <c r="U684">
        <v>44024.3203125</v>
      </c>
      <c r="W684">
        <v>682</v>
      </c>
      <c r="X684">
        <v>44859.9609375</v>
      </c>
      <c r="Z684">
        <v>682</v>
      </c>
      <c r="AA684">
        <v>43975.6796875</v>
      </c>
    </row>
    <row r="685" spans="20:27">
      <c r="T685">
        <v>683</v>
      </c>
      <c r="U685">
        <v>44066.921875</v>
      </c>
      <c r="W685">
        <v>683</v>
      </c>
      <c r="X685">
        <v>44915.83984375</v>
      </c>
      <c r="Z685">
        <v>683</v>
      </c>
      <c r="AA685">
        <v>44025.359375</v>
      </c>
    </row>
    <row r="686" spans="20:27">
      <c r="T686">
        <v>684</v>
      </c>
      <c r="U686">
        <v>44066.51953125</v>
      </c>
      <c r="W686">
        <v>684</v>
      </c>
      <c r="X686">
        <v>44902.83984375</v>
      </c>
      <c r="Z686">
        <v>684</v>
      </c>
      <c r="AA686">
        <v>44039.16015625</v>
      </c>
    </row>
    <row r="687" spans="20:27">
      <c r="T687">
        <v>685</v>
      </c>
      <c r="U687">
        <v>44045.6796875</v>
      </c>
      <c r="W687">
        <v>685</v>
      </c>
      <c r="X687">
        <v>44913.0390625</v>
      </c>
      <c r="Z687">
        <v>685</v>
      </c>
      <c r="AA687">
        <v>44061.19921875</v>
      </c>
    </row>
    <row r="688" spans="20:27">
      <c r="T688">
        <v>686</v>
      </c>
      <c r="U688">
        <v>44071.55859375</v>
      </c>
      <c r="W688">
        <v>686</v>
      </c>
      <c r="X688">
        <v>44921.71875</v>
      </c>
      <c r="Z688">
        <v>686</v>
      </c>
      <c r="AA688">
        <v>43997.55859375</v>
      </c>
    </row>
    <row r="689" spans="20:27">
      <c r="T689">
        <v>687</v>
      </c>
      <c r="U689">
        <v>44071.640625</v>
      </c>
      <c r="W689">
        <v>687</v>
      </c>
      <c r="X689">
        <v>44957.51953125</v>
      </c>
      <c r="Z689">
        <v>687</v>
      </c>
      <c r="AA689">
        <v>43987.44140625</v>
      </c>
    </row>
    <row r="690" spans="20:27">
      <c r="T690">
        <v>688</v>
      </c>
      <c r="U690">
        <v>44077.16015625</v>
      </c>
      <c r="W690">
        <v>688</v>
      </c>
      <c r="X690">
        <v>44959.51953125</v>
      </c>
      <c r="Z690">
        <v>688</v>
      </c>
      <c r="AA690">
        <v>44013.0390625</v>
      </c>
    </row>
    <row r="691" spans="20:27">
      <c r="T691">
        <v>689</v>
      </c>
      <c r="U691">
        <v>44055.9609375</v>
      </c>
      <c r="W691">
        <v>689</v>
      </c>
      <c r="X691">
        <v>45006.921875</v>
      </c>
      <c r="Z691">
        <v>689</v>
      </c>
      <c r="AA691">
        <v>44002.3984375</v>
      </c>
    </row>
  </sheetData>
  <pageMargins left="0.7" right="0.7" top="0.75" bottom="0.75" header="0.3" footer="0.3"/>
  <drawing r:id="rId1"/>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95"/>
  <sheetViews>
    <sheetView showRuler="0" topLeftCell="J1" workbookViewId="0">
      <selection activeCell="J34" sqref="J34"/>
    </sheetView>
  </sheetViews>
  <sheetFormatPr baseColWidth="10" defaultColWidth="8.83203125" defaultRowHeight="14" x14ac:dyDescent="0"/>
  <cols>
    <col min="2" max="2" width="12.1640625" customWidth="1"/>
  </cols>
  <sheetData>
    <row r="1" spans="1:27">
      <c r="B1" t="s">
        <v>371</v>
      </c>
    </row>
    <row r="2" spans="1:27">
      <c r="A2" s="47" t="s">
        <v>372</v>
      </c>
      <c r="B2" s="48">
        <v>4.9999999999999998E-7</v>
      </c>
    </row>
    <row r="3" spans="1:27">
      <c r="A3" s="47" t="s">
        <v>373</v>
      </c>
      <c r="B3">
        <v>-4.9799999999999997E-2</v>
      </c>
    </row>
    <row r="4" spans="1:27">
      <c r="A4" s="47" t="s">
        <v>374</v>
      </c>
      <c r="B4" s="49">
        <v>1168.4000000000001</v>
      </c>
    </row>
    <row r="5" spans="1:27">
      <c r="A5" t="s">
        <v>361</v>
      </c>
      <c r="D5" t="s">
        <v>362</v>
      </c>
      <c r="G5" t="s">
        <v>363</v>
      </c>
      <c r="K5" t="s">
        <v>364</v>
      </c>
      <c r="N5" t="s">
        <v>365</v>
      </c>
      <c r="Q5" t="s">
        <v>366</v>
      </c>
      <c r="T5" t="s">
        <v>368</v>
      </c>
      <c r="W5" t="s">
        <v>369</v>
      </c>
      <c r="Z5" t="s">
        <v>370</v>
      </c>
    </row>
    <row r="6" spans="1:27">
      <c r="A6">
        <v>0</v>
      </c>
      <c r="B6" s="23">
        <f>$B$2*('unif profiles px val'!B2)^2+$B$3*('unif profiles px val'!B2)+$B$4</f>
        <v>-53.123568882987684</v>
      </c>
      <c r="C6" s="23">
        <f>$B$2*('unif profiles px val'!C2)^2+$B$3*('unif profiles px val'!C2)+$B$4</f>
        <v>319.89922562873096</v>
      </c>
      <c r="D6">
        <v>0</v>
      </c>
      <c r="E6" s="23">
        <f>$B$2*('unif profiles px val'!E2)^2+$B$3*('unif profiles px val'!E2)+$B$4</f>
        <v>-50.120877617644965</v>
      </c>
      <c r="G6">
        <v>0</v>
      </c>
      <c r="H6" s="23">
        <f>$B$2*('unif profiles px val'!H2)^2+$B$3*('unif profiles px val'!H2)+$B$4</f>
        <v>-62.422239499999932</v>
      </c>
      <c r="K6">
        <v>0</v>
      </c>
      <c r="L6">
        <v>43949</v>
      </c>
      <c r="N6">
        <v>0</v>
      </c>
      <c r="O6">
        <v>43265.046875</v>
      </c>
      <c r="Q6">
        <v>0</v>
      </c>
      <c r="R6">
        <v>45790.58984375</v>
      </c>
      <c r="T6">
        <v>0</v>
      </c>
      <c r="U6">
        <v>44048.9609375</v>
      </c>
      <c r="W6">
        <v>0</v>
      </c>
      <c r="X6">
        <v>43328.23828125</v>
      </c>
      <c r="Z6">
        <v>0</v>
      </c>
      <c r="AA6">
        <v>45893.48046875</v>
      </c>
    </row>
    <row r="7" spans="1:27">
      <c r="A7">
        <v>1</v>
      </c>
      <c r="B7" s="23">
        <f>$B$2*('unif profiles px val'!B3)^2+$B$3*('unif profiles px val'!B3)+$B$4</f>
        <v>-52.771279281424995</v>
      </c>
      <c r="C7" s="23">
        <f>$B$2*('unif profiles px val'!C3)^2+$B$3*('unif profiles px val'!C3)+$B$4</f>
        <v>318.28772120685596</v>
      </c>
      <c r="D7">
        <v>1</v>
      </c>
      <c r="E7" s="23">
        <f>$B$2*('unif profiles px val'!E3)^2+$B$3*('unif profiles px val'!E3)+$B$4</f>
        <v>-50.074387861205878</v>
      </c>
      <c r="G7">
        <v>1</v>
      </c>
      <c r="H7" s="23">
        <f>$B$2*('unif profiles px val'!H3)^2+$B$3*('unif profiles px val'!H3)+$B$4</f>
        <v>-61.93216091357408</v>
      </c>
      <c r="K7">
        <v>1</v>
      </c>
      <c r="L7">
        <v>43955.2734375</v>
      </c>
      <c r="N7">
        <v>1</v>
      </c>
      <c r="O7">
        <v>43268.2734375</v>
      </c>
      <c r="Q7">
        <v>1</v>
      </c>
      <c r="R7">
        <v>45776.546875</v>
      </c>
      <c r="T7">
        <v>1</v>
      </c>
      <c r="U7">
        <v>44011.48046875</v>
      </c>
      <c r="W7">
        <v>1</v>
      </c>
      <c r="X7">
        <v>43321.6796875</v>
      </c>
      <c r="Z7">
        <v>1</v>
      </c>
      <c r="AA7">
        <v>45858.359375</v>
      </c>
    </row>
    <row r="8" spans="1:27">
      <c r="A8">
        <v>2</v>
      </c>
      <c r="B8" s="23">
        <f>$B$2*('unif profiles px val'!B4)^2+$B$3*('unif profiles px val'!B4)+$B$4</f>
        <v>-53.122784844207672</v>
      </c>
      <c r="C8" s="23">
        <f>$B$2*('unif profiles px val'!C4)^2+$B$3*('unif profiles px val'!C4)+$B$4</f>
        <v>319.89561847610491</v>
      </c>
      <c r="D8">
        <v>2</v>
      </c>
      <c r="E8" s="23">
        <f>$B$2*('unif profiles px val'!E4)^2+$B$3*('unif profiles px val'!E4)+$B$4</f>
        <v>-50.541616832206273</v>
      </c>
      <c r="G8">
        <v>2</v>
      </c>
      <c r="H8" s="23">
        <f>$B$2*('unif profiles px val'!H4)^2+$B$3*('unif profiles px val'!H4)+$B$4</f>
        <v>-61.824103598563852</v>
      </c>
      <c r="K8">
        <v>2</v>
      </c>
      <c r="L8">
        <v>43948.453125</v>
      </c>
      <c r="N8">
        <v>2</v>
      </c>
      <c r="O8">
        <v>43226.18359375</v>
      </c>
      <c r="Q8">
        <v>2</v>
      </c>
      <c r="R8">
        <v>45768.453125</v>
      </c>
      <c r="T8">
        <v>2</v>
      </c>
      <c r="U8">
        <v>44005.921875</v>
      </c>
      <c r="W8">
        <v>2</v>
      </c>
      <c r="X8">
        <v>43315.19921875</v>
      </c>
      <c r="Z8">
        <v>2</v>
      </c>
      <c r="AA8">
        <v>45851.19921875</v>
      </c>
    </row>
    <row r="9" spans="1:27">
      <c r="A9">
        <v>3</v>
      </c>
      <c r="B9" s="23">
        <f>$B$2*('unif profiles px val'!B5)^2+$B$3*('unif profiles px val'!B5)+$B$4</f>
        <v>-52.857928469207764</v>
      </c>
      <c r="C9" s="23">
        <f>$B$2*('unif profiles px val'!C5)^2+$B$3*('unif profiles px val'!C5)+$B$4</f>
        <v>318.6823732104798</v>
      </c>
      <c r="D9">
        <v>3</v>
      </c>
      <c r="E9" s="23">
        <f>$B$2*('unif profiles px val'!E5)^2+$B$3*('unif profiles px val'!E5)+$B$4</f>
        <v>-50.687578625457718</v>
      </c>
      <c r="G9">
        <v>3</v>
      </c>
      <c r="H9" s="23">
        <f>$B$2*('unif profiles px val'!H5)^2+$B$3*('unif profiles px val'!H5)+$B$4</f>
        <v>-61.565505734832414</v>
      </c>
      <c r="K9">
        <v>3</v>
      </c>
      <c r="L9">
        <v>44004.31640625</v>
      </c>
      <c r="N9">
        <v>3</v>
      </c>
      <c r="O9">
        <v>43255.13671875</v>
      </c>
      <c r="Q9">
        <v>3</v>
      </c>
      <c r="R9">
        <v>45740.7265625</v>
      </c>
      <c r="T9">
        <v>3</v>
      </c>
      <c r="U9">
        <v>44022.87890625</v>
      </c>
      <c r="W9">
        <v>3</v>
      </c>
      <c r="X9">
        <v>43334.640625</v>
      </c>
      <c r="Z9">
        <v>3</v>
      </c>
      <c r="AA9">
        <v>45866.80078125</v>
      </c>
    </row>
    <row r="10" spans="1:27">
      <c r="A10">
        <v>4</v>
      </c>
      <c r="B10" s="23">
        <f>$B$2*('unif profiles px val'!B6)^2+$B$3*('unif profiles px val'!B6)+$B$4</f>
        <v>-52.539657097404415</v>
      </c>
      <c r="C10" s="23">
        <f>$B$2*('unif profiles px val'!C6)^2+$B$3*('unif profiles px val'!C6)+$B$4</f>
        <v>317.238180031502</v>
      </c>
      <c r="D10">
        <v>4</v>
      </c>
      <c r="E10" s="23">
        <f>$B$2*('unif profiles px val'!E6)^2+$B$3*('unif profiles px val'!E6)+$B$4</f>
        <v>-50.228809269706517</v>
      </c>
      <c r="G10">
        <v>4</v>
      </c>
      <c r="H10" s="23">
        <f>$B$2*('unif profiles px val'!H6)^2+$B$3*('unif profiles px val'!H6)+$B$4</f>
        <v>-61.18807976608241</v>
      </c>
      <c r="K10">
        <v>4</v>
      </c>
      <c r="L10">
        <v>43955.2265625</v>
      </c>
      <c r="N10">
        <v>4</v>
      </c>
      <c r="O10">
        <v>43280.36328125</v>
      </c>
      <c r="Q10">
        <v>4</v>
      </c>
      <c r="R10">
        <v>45733.86328125</v>
      </c>
      <c r="T10">
        <v>4</v>
      </c>
      <c r="U10">
        <v>44082</v>
      </c>
      <c r="W10">
        <v>4</v>
      </c>
      <c r="X10">
        <v>43351.23828125</v>
      </c>
      <c r="Z10">
        <v>4</v>
      </c>
      <c r="AA10">
        <v>45872.48046875</v>
      </c>
    </row>
    <row r="11" spans="1:27">
      <c r="A11">
        <v>5</v>
      </c>
      <c r="B11" s="23">
        <f>$B$2*('unif profiles px val'!B7)^2+$B$3*('unif profiles px val'!B7)+$B$4</f>
        <v>-53.098186103629814</v>
      </c>
      <c r="C11" s="23">
        <f>$B$2*('unif profiles px val'!C7)^2+$B$3*('unif profiles px val'!C7)+$B$4</f>
        <v>319.78249348621387</v>
      </c>
      <c r="D11">
        <v>5</v>
      </c>
      <c r="E11" s="23">
        <f>$B$2*('unif profiles px val'!E7)^2+$B$3*('unif profiles px val'!E7)+$B$4</f>
        <v>-50.754199999999855</v>
      </c>
      <c r="G11">
        <v>5</v>
      </c>
      <c r="H11" s="23">
        <f>$B$2*('unif profiles px val'!H7)^2+$B$3*('unif profiles px val'!H7)+$B$4</f>
        <v>-61.450936538574069</v>
      </c>
      <c r="K11">
        <v>5</v>
      </c>
      <c r="L11">
        <v>43921.7265625</v>
      </c>
      <c r="N11">
        <v>5</v>
      </c>
      <c r="O11">
        <v>43291.5</v>
      </c>
      <c r="Q11">
        <v>5</v>
      </c>
      <c r="R11">
        <v>45749.7734375</v>
      </c>
      <c r="T11">
        <v>5</v>
      </c>
      <c r="U11">
        <v>44090.28125</v>
      </c>
      <c r="W11">
        <v>5</v>
      </c>
      <c r="X11">
        <v>43385.55859375</v>
      </c>
      <c r="Z11">
        <v>5</v>
      </c>
      <c r="AA11">
        <v>45888.078125</v>
      </c>
    </row>
    <row r="12" spans="1:27">
      <c r="A12">
        <v>6</v>
      </c>
      <c r="B12" s="23">
        <f>$B$2*('unif profiles px val'!B8)^2+$B$3*('unif profiles px val'!B8)+$B$4</f>
        <v>-53.012617111205827</v>
      </c>
      <c r="C12" s="23">
        <f>$B$2*('unif profiles px val'!C8)^2+$B$3*('unif profiles px val'!C8)+$B$4</f>
        <v>319.38968874816908</v>
      </c>
      <c r="D12">
        <v>6</v>
      </c>
      <c r="E12" s="23">
        <f>$B$2*('unif profiles px val'!E8)^2+$B$3*('unif profiles px val'!E8)+$B$4</f>
        <v>-50.9816450707699</v>
      </c>
      <c r="G12">
        <v>6</v>
      </c>
      <c r="H12" s="23">
        <f>$B$2*('unif profiles px val'!H8)^2+$B$3*('unif profiles px val'!H8)+$B$4</f>
        <v>-61.373719050285217</v>
      </c>
      <c r="K12">
        <v>6</v>
      </c>
      <c r="L12">
        <v>43875.13671875</v>
      </c>
      <c r="N12">
        <v>6</v>
      </c>
      <c r="O12">
        <v>43325.7734375</v>
      </c>
      <c r="Q12">
        <v>6</v>
      </c>
      <c r="R12">
        <v>45716.046875</v>
      </c>
      <c r="T12">
        <v>6</v>
      </c>
      <c r="U12">
        <v>44102.87890625</v>
      </c>
      <c r="W12">
        <v>6</v>
      </c>
      <c r="X12">
        <v>43363.640625</v>
      </c>
      <c r="Z12">
        <v>6</v>
      </c>
      <c r="AA12">
        <v>45904.44140625</v>
      </c>
    </row>
    <row r="13" spans="1:27">
      <c r="A13">
        <v>7</v>
      </c>
      <c r="B13" s="23">
        <f>$B$2*('unif profiles px val'!B9)^2+$B$3*('unif profiles px val'!B9)+$B$4</f>
        <v>-52.430987499999901</v>
      </c>
      <c r="C13" s="23">
        <f>$B$2*('unif profiles px val'!C9)^2+$B$3*('unif profiles px val'!C9)+$B$4</f>
        <v>316.74845000000005</v>
      </c>
      <c r="D13">
        <v>7</v>
      </c>
      <c r="E13" s="23">
        <f>$B$2*('unif profiles px val'!E9)^2+$B$3*('unif profiles px val'!E9)+$B$4</f>
        <v>-50.190952845581251</v>
      </c>
      <c r="G13">
        <v>7</v>
      </c>
      <c r="H13" s="23">
        <f>$B$2*('unif profiles px val'!H9)^2+$B$3*('unif profiles px val'!H9)+$B$4</f>
        <v>-60.856613703582525</v>
      </c>
      <c r="K13">
        <v>7</v>
      </c>
      <c r="L13">
        <v>43964.5</v>
      </c>
      <c r="N13">
        <v>7</v>
      </c>
      <c r="O13">
        <v>43329.2265625</v>
      </c>
      <c r="Q13">
        <v>7</v>
      </c>
      <c r="R13">
        <v>45688.41015625</v>
      </c>
      <c r="T13">
        <v>7</v>
      </c>
      <c r="U13">
        <v>44142.6796875</v>
      </c>
      <c r="W13">
        <v>7</v>
      </c>
      <c r="X13">
        <v>43402.55859375</v>
      </c>
      <c r="Z13">
        <v>7</v>
      </c>
      <c r="AA13">
        <v>45936</v>
      </c>
    </row>
    <row r="14" spans="1:27">
      <c r="A14">
        <v>8</v>
      </c>
      <c r="B14" s="23">
        <f>$B$2*('unif profiles px val'!B10)^2+$B$3*('unif profiles px val'!B10)+$B$4</f>
        <v>-52.314461288574194</v>
      </c>
      <c r="C14" s="23">
        <f>$B$2*('unif profiles px val'!C10)^2+$B$3*('unif profiles px val'!C10)+$B$4</f>
        <v>316.22519293017592</v>
      </c>
      <c r="D14">
        <v>8</v>
      </c>
      <c r="E14" s="23">
        <f>$B$2*('unif profiles px val'!E10)^2+$B$3*('unif profiles px val'!E10)+$B$4</f>
        <v>-50.05753767485794</v>
      </c>
      <c r="G14">
        <v>8</v>
      </c>
      <c r="H14" s="23">
        <f>$B$2*('unif profiles px val'!H10)^2+$B$3*('unif profiles px val'!H10)+$B$4</f>
        <v>-60.674503007323892</v>
      </c>
      <c r="K14">
        <v>8</v>
      </c>
      <c r="L14">
        <v>43819.91015625</v>
      </c>
      <c r="N14">
        <v>8</v>
      </c>
      <c r="O14">
        <v>43354.453125</v>
      </c>
      <c r="Q14">
        <v>8</v>
      </c>
      <c r="R14">
        <v>45667.58984375</v>
      </c>
      <c r="T14">
        <v>8</v>
      </c>
      <c r="U14">
        <v>44069.87890625</v>
      </c>
      <c r="W14">
        <v>8</v>
      </c>
      <c r="X14">
        <v>43373.76171875</v>
      </c>
      <c r="Z14">
        <v>8</v>
      </c>
      <c r="AA14">
        <v>45897.6015625</v>
      </c>
    </row>
    <row r="15" spans="1:27">
      <c r="A15">
        <v>9</v>
      </c>
      <c r="B15" s="23">
        <f>$B$2*('unif profiles px val'!B11)^2+$B$3*('unif profiles px val'!B11)+$B$4</f>
        <v>-52.658724187003827</v>
      </c>
      <c r="C15" s="23">
        <f>$B$2*('unif profiles px val'!C11)^2+$B$3*('unif profiles px val'!C11)+$B$4</f>
        <v>317.77672712158983</v>
      </c>
      <c r="D15">
        <v>9</v>
      </c>
      <c r="E15" s="23">
        <f>$B$2*('unif profiles px val'!E11)^2+$B$3*('unif profiles px val'!E11)+$B$4</f>
        <v>-50.343528274344862</v>
      </c>
      <c r="G15">
        <v>9</v>
      </c>
      <c r="H15" s="23">
        <f>$B$2*('unif profiles px val'!H11)^2+$B$3*('unif profiles px val'!H11)+$B$4</f>
        <v>-60.440533050506474</v>
      </c>
      <c r="K15">
        <v>9</v>
      </c>
      <c r="L15">
        <v>43888</v>
      </c>
      <c r="N15">
        <v>9</v>
      </c>
      <c r="O15">
        <v>43360.7265625</v>
      </c>
      <c r="Q15">
        <v>9</v>
      </c>
      <c r="R15">
        <v>45679.546875</v>
      </c>
      <c r="T15">
        <v>9</v>
      </c>
      <c r="U15">
        <v>44086.28125</v>
      </c>
      <c r="W15">
        <v>9</v>
      </c>
      <c r="X15">
        <v>43380.23828125</v>
      </c>
      <c r="Z15">
        <v>9</v>
      </c>
      <c r="AA15">
        <v>45879.80078125</v>
      </c>
    </row>
    <row r="16" spans="1:27">
      <c r="A16">
        <v>10</v>
      </c>
      <c r="B16" s="23">
        <f>$B$2*('unif profiles px val'!B12)^2+$B$3*('unif profiles px val'!B12)+$B$4</f>
        <v>-52.801414722869595</v>
      </c>
      <c r="C16" s="23">
        <f>$B$2*('unif profiles px val'!C12)^2+$B$3*('unif profiles px val'!C12)+$B$4</f>
        <v>318.42485023806773</v>
      </c>
      <c r="D16">
        <v>10</v>
      </c>
      <c r="E16" s="23">
        <f>$B$2*('unif profiles px val'!E12)^2+$B$3*('unif profiles px val'!E12)+$B$4</f>
        <v>-50.740444999504234</v>
      </c>
      <c r="G16">
        <v>10</v>
      </c>
      <c r="H16" s="23">
        <f>$B$2*('unif profiles px val'!H12)^2+$B$3*('unif profiles px val'!H12)+$B$4</f>
        <v>-60.651901611206085</v>
      </c>
      <c r="K16">
        <v>10</v>
      </c>
      <c r="L16">
        <v>43918.453125</v>
      </c>
      <c r="N16">
        <v>10</v>
      </c>
      <c r="O16">
        <v>43301.7734375</v>
      </c>
      <c r="Q16">
        <v>10</v>
      </c>
      <c r="R16">
        <v>45693.18359375</v>
      </c>
      <c r="T16">
        <v>10</v>
      </c>
      <c r="U16">
        <v>44048.87890625</v>
      </c>
      <c r="W16">
        <v>10</v>
      </c>
      <c r="X16">
        <v>43423.640625</v>
      </c>
      <c r="Z16">
        <v>10</v>
      </c>
      <c r="AA16">
        <v>45870.87890625</v>
      </c>
    </row>
    <row r="17" spans="1:27">
      <c r="A17">
        <v>11</v>
      </c>
      <c r="B17" s="23">
        <f>$B$2*('unif profiles px val'!B13)^2+$B$3*('unif profiles px val'!B13)+$B$4</f>
        <v>-52.494506196220073</v>
      </c>
      <c r="C17" s="23">
        <f>$B$2*('unif profiles px val'!C13)^2+$B$3*('unif profiles px val'!C13)+$B$4</f>
        <v>317.03449675299862</v>
      </c>
      <c r="D17">
        <v>11</v>
      </c>
      <c r="E17" s="23">
        <f>$B$2*('unif profiles px val'!E13)^2+$B$3*('unif profiles px val'!E13)+$B$4</f>
        <v>-50.79042082995602</v>
      </c>
      <c r="G17">
        <v>11</v>
      </c>
      <c r="H17" s="23">
        <f>$B$2*('unif profiles px val'!H13)^2+$B$3*('unif profiles px val'!H13)+$B$4</f>
        <v>-60.78812396068588</v>
      </c>
      <c r="K17">
        <v>11</v>
      </c>
      <c r="L17">
        <v>44009.5</v>
      </c>
      <c r="N17">
        <v>11</v>
      </c>
      <c r="O17">
        <v>43341.58984375</v>
      </c>
      <c r="Q17">
        <v>11</v>
      </c>
      <c r="R17">
        <v>45686.453125</v>
      </c>
      <c r="T17">
        <v>11</v>
      </c>
      <c r="U17">
        <v>44017.48046875</v>
      </c>
      <c r="W17">
        <v>11</v>
      </c>
      <c r="X17">
        <v>43472.80078125</v>
      </c>
      <c r="Z17">
        <v>11</v>
      </c>
      <c r="AA17">
        <v>45822.28125</v>
      </c>
    </row>
    <row r="18" spans="1:27">
      <c r="A18">
        <v>12</v>
      </c>
      <c r="B18" s="23">
        <f>$B$2*('unif profiles px val'!B14)^2+$B$3*('unif profiles px val'!B14)+$B$4</f>
        <v>-52.771279281424995</v>
      </c>
      <c r="C18" s="23">
        <f>$B$2*('unif profiles px val'!C14)^2+$B$3*('unif profiles px val'!C14)+$B$4</f>
        <v>318.28772120685596</v>
      </c>
      <c r="D18">
        <v>12</v>
      </c>
      <c r="E18" s="23">
        <f>$B$2*('unif profiles px val'!E14)^2+$B$3*('unif profiles px val'!E14)+$B$4</f>
        <v>-50.652963361442517</v>
      </c>
      <c r="G18">
        <v>12</v>
      </c>
      <c r="H18" s="23">
        <f>$B$2*('unif profiles px val'!H14)^2+$B$3*('unif profiles px val'!H14)+$B$4</f>
        <v>-60.518123058807305</v>
      </c>
      <c r="K18">
        <v>12</v>
      </c>
      <c r="L18">
        <v>43947.18359375</v>
      </c>
      <c r="N18">
        <v>12</v>
      </c>
      <c r="O18">
        <v>43313.81640625</v>
      </c>
      <c r="Q18">
        <v>12</v>
      </c>
      <c r="R18">
        <v>45638.68359375</v>
      </c>
      <c r="T18">
        <v>12</v>
      </c>
      <c r="U18">
        <v>43993.3203125</v>
      </c>
      <c r="W18">
        <v>12</v>
      </c>
      <c r="X18">
        <v>43458.44140625</v>
      </c>
      <c r="Z18">
        <v>12</v>
      </c>
      <c r="AA18">
        <v>45802.6015625</v>
      </c>
    </row>
    <row r="19" spans="1:27">
      <c r="A19">
        <v>13</v>
      </c>
      <c r="B19" s="23">
        <f>$B$2*('unif profiles px val'!B15)^2+$B$3*('unif profiles px val'!B15)+$B$4</f>
        <v>-52.409153597381419</v>
      </c>
      <c r="C19" s="23">
        <f>$B$2*('unif profiles px val'!C15)^2+$B$3*('unif profiles px val'!C15)+$B$4</f>
        <v>316.65025800418107</v>
      </c>
      <c r="D19">
        <v>13</v>
      </c>
      <c r="E19" s="23">
        <f>$B$2*('unif profiles px val'!E15)^2+$B$3*('unif profiles px val'!E15)+$B$4</f>
        <v>-50.352318480682243</v>
      </c>
      <c r="G19">
        <v>13</v>
      </c>
      <c r="H19" s="23">
        <f>$B$2*('unif profiles px val'!H15)^2+$B$3*('unif profiles px val'!H15)+$B$4</f>
        <v>-60.132527007323915</v>
      </c>
      <c r="K19">
        <v>13</v>
      </c>
      <c r="L19">
        <v>43907.86328125</v>
      </c>
      <c r="N19">
        <v>13</v>
      </c>
      <c r="O19">
        <v>43338.41015625</v>
      </c>
      <c r="Q19">
        <v>13</v>
      </c>
      <c r="R19">
        <v>45652.13671875</v>
      </c>
      <c r="T19">
        <v>13</v>
      </c>
      <c r="U19">
        <v>43971.640625</v>
      </c>
      <c r="W19">
        <v>13</v>
      </c>
      <c r="X19">
        <v>43490.078125</v>
      </c>
      <c r="Z19">
        <v>13</v>
      </c>
      <c r="AA19">
        <v>45805.3984375</v>
      </c>
    </row>
    <row r="20" spans="1:27">
      <c r="A20">
        <v>14</v>
      </c>
      <c r="B20" s="23">
        <f>$B$2*('unif profiles px val'!B16)^2+$B$3*('unif profiles px val'!B16)+$B$4</f>
        <v>-52.641304229545312</v>
      </c>
      <c r="C20" s="23">
        <f>$B$2*('unif profiles px val'!C16)^2+$B$3*('unif profiles px val'!C16)+$B$4</f>
        <v>317.69780700092338</v>
      </c>
      <c r="D20">
        <v>14</v>
      </c>
      <c r="E20" s="23">
        <f>$B$2*('unif profiles px val'!E16)^2+$B$3*('unif profiles px val'!E16)+$B$4</f>
        <v>-50.606773632324121</v>
      </c>
      <c r="G20">
        <v>14</v>
      </c>
      <c r="H20" s="23">
        <f>$B$2*('unif profiles px val'!H16)^2+$B$3*('unif profiles px val'!H16)+$B$4</f>
        <v>-60.450209652069134</v>
      </c>
      <c r="K20">
        <v>14</v>
      </c>
      <c r="L20">
        <v>43963.453125</v>
      </c>
      <c r="N20">
        <v>14</v>
      </c>
      <c r="O20">
        <v>43280.81640625</v>
      </c>
      <c r="Q20">
        <v>14</v>
      </c>
      <c r="R20">
        <v>45619</v>
      </c>
      <c r="T20">
        <v>14</v>
      </c>
      <c r="U20">
        <v>43997.3984375</v>
      </c>
      <c r="W20">
        <v>14</v>
      </c>
      <c r="X20">
        <v>43432.83984375</v>
      </c>
      <c r="Z20">
        <v>14</v>
      </c>
      <c r="AA20">
        <v>45772.3203125</v>
      </c>
    </row>
    <row r="21" spans="1:27">
      <c r="A21">
        <v>15</v>
      </c>
      <c r="B21" s="23">
        <f>$B$2*('unif profiles px val'!B17)^2+$B$3*('unif profiles px val'!B17)+$B$4</f>
        <v>-52.433407345580918</v>
      </c>
      <c r="C21" s="23">
        <f>$B$2*('unif profiles px val'!C17)^2+$B$3*('unif profiles px val'!C17)+$B$4</f>
        <v>316.75933679504419</v>
      </c>
      <c r="D21">
        <v>15</v>
      </c>
      <c r="E21" s="23">
        <f>$B$2*('unif profiles px val'!E17)^2+$B$3*('unif profiles px val'!E17)+$B$4</f>
        <v>-50.521550246307015</v>
      </c>
      <c r="G21">
        <v>15</v>
      </c>
      <c r="H21" s="23">
        <f>$B$2*('unif profiles px val'!H17)^2+$B$3*('unif profiles px val'!H17)+$B$4</f>
        <v>-60.172728597831792</v>
      </c>
      <c r="K21">
        <v>15</v>
      </c>
      <c r="L21">
        <v>44000.31640625</v>
      </c>
      <c r="N21">
        <v>15</v>
      </c>
      <c r="O21">
        <v>43292</v>
      </c>
      <c r="Q21">
        <v>15</v>
      </c>
      <c r="R21">
        <v>45602.81640625</v>
      </c>
      <c r="T21">
        <v>15</v>
      </c>
      <c r="U21">
        <v>43922.76171875</v>
      </c>
      <c r="W21">
        <v>15</v>
      </c>
      <c r="X21">
        <v>43373.19921875</v>
      </c>
      <c r="Z21">
        <v>15</v>
      </c>
      <c r="AA21">
        <v>45745.6015625</v>
      </c>
    </row>
    <row r="22" spans="1:27">
      <c r="A22">
        <v>16</v>
      </c>
      <c r="B22" s="23">
        <f>$B$2*('unif profiles px val'!B18)^2+$B$3*('unif profiles px val'!B18)+$B$4</f>
        <v>-51.970088870170457</v>
      </c>
      <c r="C22" s="23">
        <f>$B$2*('unif profiles px val'!C18)^2+$B$3*('unif profiles px val'!C18)+$B$4</f>
        <v>314.69000236029831</v>
      </c>
      <c r="D22">
        <v>16</v>
      </c>
      <c r="E22" s="23">
        <f>$B$2*('unif profiles px val'!E18)^2+$B$3*('unif profiles px val'!E18)+$B$4</f>
        <v>-50.391151983451664</v>
      </c>
      <c r="G22">
        <v>16</v>
      </c>
      <c r="H22" s="23">
        <f>$B$2*('unif profiles px val'!H18)^2+$B$3*('unif profiles px val'!H18)+$B$4</f>
        <v>-60.012384038574055</v>
      </c>
      <c r="K22">
        <v>16</v>
      </c>
      <c r="L22">
        <v>43999.08984375</v>
      </c>
      <c r="N22">
        <v>16</v>
      </c>
      <c r="O22">
        <v>43248.5</v>
      </c>
      <c r="Q22">
        <v>16</v>
      </c>
      <c r="R22">
        <v>45597.046875</v>
      </c>
      <c r="T22">
        <v>16</v>
      </c>
      <c r="U22">
        <v>43847.640625</v>
      </c>
      <c r="W22">
        <v>16</v>
      </c>
      <c r="X22">
        <v>43344.87890625</v>
      </c>
      <c r="Z22">
        <v>16</v>
      </c>
      <c r="AA22">
        <v>45720.55859375</v>
      </c>
    </row>
    <row r="23" spans="1:27">
      <c r="A23">
        <v>17</v>
      </c>
      <c r="B23" s="23">
        <f>$B$2*('unif profiles px val'!B19)^2+$B$3*('unif profiles px val'!B19)+$B$4</f>
        <v>-51.613333017455943</v>
      </c>
      <c r="C23" s="23">
        <f>$B$2*('unif profiles px val'!C19)^2+$B$3*('unif profiles px val'!C19)+$B$4</f>
        <v>313.116896123169</v>
      </c>
      <c r="D23">
        <v>17</v>
      </c>
      <c r="E23" s="23">
        <f>$B$2*('unif profiles px val'!E19)^2+$B$3*('unif profiles px val'!E19)+$B$4</f>
        <v>-50.741555663139479</v>
      </c>
      <c r="G23">
        <v>17</v>
      </c>
      <c r="H23" s="23">
        <f>$B$2*('unif profiles px val'!H19)^2+$B$3*('unif profiles px val'!H19)+$B$4</f>
        <v>-59.93223738689403</v>
      </c>
      <c r="K23">
        <v>17</v>
      </c>
      <c r="L23">
        <v>44005.41015625</v>
      </c>
      <c r="N23">
        <v>17</v>
      </c>
      <c r="O23">
        <v>43249.046875</v>
      </c>
      <c r="Q23">
        <v>17</v>
      </c>
      <c r="R23">
        <v>45559.2265625</v>
      </c>
      <c r="T23">
        <v>17</v>
      </c>
      <c r="U23">
        <v>43876.76171875</v>
      </c>
      <c r="W23">
        <v>17</v>
      </c>
      <c r="X23">
        <v>43293.71875</v>
      </c>
      <c r="Z23">
        <v>17</v>
      </c>
      <c r="AA23">
        <v>45724</v>
      </c>
    </row>
    <row r="24" spans="1:27">
      <c r="A24">
        <v>18</v>
      </c>
      <c r="B24" s="23">
        <f>$B$2*('unif profiles px val'!B20)^2+$B$3*('unif profiles px val'!B20)+$B$4</f>
        <v>-51.503720597869687</v>
      </c>
      <c r="C24" s="23">
        <f>$B$2*('unif profiles px val'!C20)^2+$B$3*('unif profiles px val'!C20)+$B$4</f>
        <v>312.63702436306767</v>
      </c>
      <c r="D24">
        <v>18</v>
      </c>
      <c r="E24" s="23">
        <f>$B$2*('unif profiles px val'!E20)^2+$B$3*('unif profiles px val'!E20)+$B$4</f>
        <v>-50.435035632324116</v>
      </c>
      <c r="G24">
        <v>18</v>
      </c>
      <c r="H24" s="23">
        <f>$B$2*('unif profiles px val'!H20)^2+$B$3*('unif profiles px val'!H20)+$B$4</f>
        <v>-59.827090050506285</v>
      </c>
      <c r="K24">
        <v>18</v>
      </c>
      <c r="L24">
        <v>43963.81640625</v>
      </c>
      <c r="N24">
        <v>18</v>
      </c>
      <c r="O24">
        <v>43248.31640625</v>
      </c>
      <c r="Q24">
        <v>18</v>
      </c>
      <c r="R24">
        <v>45612.2265625</v>
      </c>
      <c r="T24">
        <v>18</v>
      </c>
      <c r="U24">
        <v>43926.078125</v>
      </c>
      <c r="W24">
        <v>18</v>
      </c>
      <c r="X24">
        <v>43244.3984375</v>
      </c>
      <c r="Z24">
        <v>18</v>
      </c>
      <c r="AA24">
        <v>45723.23828125</v>
      </c>
    </row>
    <row r="25" spans="1:27">
      <c r="A25">
        <v>19</v>
      </c>
      <c r="B25" s="23">
        <f>$B$2*('unif profiles px val'!B21)^2+$B$3*('unif profiles px val'!B21)+$B$4</f>
        <v>-51.514472382324129</v>
      </c>
      <c r="C25" s="23">
        <f>$B$2*('unif profiles px val'!C21)^2+$B$3*('unif profiles px val'!C21)+$B$4</f>
        <v>312.68402339892589</v>
      </c>
      <c r="D25">
        <v>19</v>
      </c>
      <c r="E25" s="23">
        <f>$B$2*('unif profiles px val'!E21)^2+$B$3*('unif profiles px val'!E21)+$B$4</f>
        <v>-50.076951999999892</v>
      </c>
      <c r="G25">
        <v>19</v>
      </c>
      <c r="H25" s="23">
        <f>$B$2*('unif profiles px val'!H21)^2+$B$3*('unif profiles px val'!H21)+$B$4</f>
        <v>-59.724882558319223</v>
      </c>
      <c r="K25">
        <v>19</v>
      </c>
      <c r="L25">
        <v>43921.41015625</v>
      </c>
      <c r="N25">
        <v>19</v>
      </c>
      <c r="O25">
        <v>43257.18359375</v>
      </c>
      <c r="Q25">
        <v>19</v>
      </c>
      <c r="R25">
        <v>45652.7734375</v>
      </c>
      <c r="T25">
        <v>19</v>
      </c>
      <c r="U25">
        <v>43908.76171875</v>
      </c>
      <c r="W25">
        <v>19</v>
      </c>
      <c r="X25">
        <v>43223.16015625</v>
      </c>
      <c r="Z25">
        <v>19</v>
      </c>
      <c r="AA25">
        <v>45690.44140625</v>
      </c>
    </row>
    <row r="26" spans="1:27">
      <c r="A26">
        <v>20</v>
      </c>
      <c r="B26" s="23">
        <f>$B$2*('unif profiles px val'!B22)^2+$B$3*('unif profiles px val'!B22)+$B$4</f>
        <v>-52.088749999999891</v>
      </c>
      <c r="C26" s="23">
        <f>$B$2*('unif profiles px val'!C22)^2+$B$3*('unif profiles px val'!C22)+$B$4</f>
        <v>315.21711250000021</v>
      </c>
      <c r="D26">
        <v>20</v>
      </c>
      <c r="E26" s="23">
        <f>$B$2*('unif profiles px val'!E22)^2+$B$3*('unif profiles px val'!E22)+$B$4</f>
        <v>-50.368492808341671</v>
      </c>
      <c r="G26">
        <v>20</v>
      </c>
      <c r="H26" s="23">
        <f>$B$2*('unif profiles px val'!H22)^2+$B$3*('unif profiles px val'!H22)+$B$4</f>
        <v>-59.955549999999675</v>
      </c>
      <c r="K26">
        <v>20</v>
      </c>
      <c r="L26">
        <v>43890.546875</v>
      </c>
      <c r="N26">
        <v>20</v>
      </c>
      <c r="O26">
        <v>43271.31640625</v>
      </c>
      <c r="Q26">
        <v>20</v>
      </c>
      <c r="R26">
        <v>45710.58984375</v>
      </c>
      <c r="T26">
        <v>20</v>
      </c>
      <c r="U26">
        <v>43878.51953125</v>
      </c>
      <c r="W26">
        <v>20</v>
      </c>
      <c r="X26">
        <v>43161.3203125</v>
      </c>
      <c r="Z26">
        <v>20</v>
      </c>
      <c r="AA26">
        <v>45709.640625</v>
      </c>
    </row>
    <row r="27" spans="1:27">
      <c r="A27">
        <v>21</v>
      </c>
      <c r="B27" s="23">
        <f>$B$2*('unif profiles px val'!B23)^2+$B$3*('unif profiles px val'!B23)+$B$4</f>
        <v>-51.810593791130032</v>
      </c>
      <c r="C27" s="23">
        <f>$B$2*('unif profiles px val'!C23)^2+$B$3*('unif profiles px val'!C23)+$B$4</f>
        <v>313.98456579871379</v>
      </c>
      <c r="D27">
        <v>21</v>
      </c>
      <c r="E27" s="23">
        <f>$B$2*('unif profiles px val'!E23)^2+$B$3*('unif profiles px val'!E23)+$B$4</f>
        <v>-50.250393652068851</v>
      </c>
      <c r="G27">
        <v>21</v>
      </c>
      <c r="H27" s="23">
        <f>$B$2*('unif profiles px val'!H23)^2+$B$3*('unif profiles px val'!H23)+$B$4</f>
        <v>-59.802586038810659</v>
      </c>
      <c r="K27">
        <v>21</v>
      </c>
      <c r="L27">
        <v>43865.5</v>
      </c>
      <c r="N27">
        <v>21</v>
      </c>
      <c r="O27">
        <v>43303.13671875</v>
      </c>
      <c r="Q27">
        <v>21</v>
      </c>
      <c r="R27">
        <v>45714.31640625</v>
      </c>
      <c r="T27">
        <v>21</v>
      </c>
      <c r="U27">
        <v>43864.16015625</v>
      </c>
      <c r="W27">
        <v>21</v>
      </c>
      <c r="X27">
        <v>43146.71875</v>
      </c>
      <c r="Z27">
        <v>21</v>
      </c>
      <c r="AA27">
        <v>45670.19921875</v>
      </c>
    </row>
    <row r="28" spans="1:27">
      <c r="A28">
        <v>22</v>
      </c>
      <c r="B28" s="23">
        <f>$B$2*('unif profiles px val'!B24)^2+$B$3*('unif profiles px val'!B24)+$B$4</f>
        <v>-51.743758417045228</v>
      </c>
      <c r="C28" s="23">
        <f>$B$2*('unif profiles px val'!C24)^2+$B$3*('unif profiles px val'!C24)+$B$4</f>
        <v>313.68999281342337</v>
      </c>
      <c r="D28">
        <v>22</v>
      </c>
      <c r="E28" s="23">
        <f>$B$2*('unif profiles px val'!E24)^2+$B$3*('unif profiles px val'!E24)+$B$4</f>
        <v>-50.287330007316314</v>
      </c>
      <c r="G28">
        <v>22</v>
      </c>
      <c r="H28" s="23">
        <f>$B$2*('unif profiles px val'!H24)^2+$B$3*('unif profiles px val'!H24)+$B$4</f>
        <v>-59.580886346732996</v>
      </c>
      <c r="K28">
        <v>22</v>
      </c>
      <c r="L28">
        <v>43819</v>
      </c>
      <c r="N28">
        <v>22</v>
      </c>
      <c r="O28">
        <v>43295.546875</v>
      </c>
      <c r="Q28">
        <v>22</v>
      </c>
      <c r="R28">
        <v>45728.36328125</v>
      </c>
      <c r="T28">
        <v>22</v>
      </c>
      <c r="U28">
        <v>43880.48046875</v>
      </c>
      <c r="W28">
        <v>22</v>
      </c>
      <c r="X28">
        <v>43148.3203125</v>
      </c>
      <c r="Z28">
        <v>22</v>
      </c>
      <c r="AA28">
        <v>45640.078125</v>
      </c>
    </row>
    <row r="29" spans="1:27">
      <c r="A29">
        <v>23</v>
      </c>
      <c r="B29" s="23">
        <f>$B$2*('unif profiles px val'!B25)^2+$B$3*('unif profiles px val'!B25)+$B$4</f>
        <v>-51.840136697379876</v>
      </c>
      <c r="C29" s="23">
        <f>$B$2*('unif profiles px val'!C25)^2+$B$3*('unif profiles px val'!C25)+$B$4</f>
        <v>314.11496871277643</v>
      </c>
      <c r="D29">
        <v>23</v>
      </c>
      <c r="E29" s="23">
        <f>$B$2*('unif profiles px val'!E25)^2+$B$3*('unif profiles px val'!E25)+$B$4</f>
        <v>-50.262905048705761</v>
      </c>
      <c r="G29">
        <v>23</v>
      </c>
      <c r="H29" s="23">
        <f>$B$2*('unif profiles px val'!H25)^2+$B$3*('unif profiles px val'!H25)+$B$4</f>
        <v>-59.45104045128619</v>
      </c>
      <c r="K29">
        <v>23</v>
      </c>
      <c r="L29">
        <v>43760.81640625</v>
      </c>
      <c r="N29">
        <v>23</v>
      </c>
      <c r="O29">
        <v>43286</v>
      </c>
      <c r="Q29">
        <v>23</v>
      </c>
      <c r="R29">
        <v>45710.58984375</v>
      </c>
      <c r="T29">
        <v>23</v>
      </c>
      <c r="U29">
        <v>43916.3984375</v>
      </c>
      <c r="W29">
        <v>23</v>
      </c>
      <c r="X29">
        <v>43132</v>
      </c>
      <c r="Z29">
        <v>23</v>
      </c>
      <c r="AA29">
        <v>45648.3203125</v>
      </c>
    </row>
    <row r="30" spans="1:27">
      <c r="A30">
        <v>24</v>
      </c>
      <c r="B30" s="23">
        <f>$B$2*('unif profiles px val'!B26)^2+$B$3*('unif profiles px val'!B26)+$B$4</f>
        <v>-51.777190173942472</v>
      </c>
      <c r="C30" s="23">
        <f>$B$2*('unif profiles px val'!C26)^2+$B$3*('unif profiles px val'!C26)+$B$4</f>
        <v>313.83726523621385</v>
      </c>
      <c r="D30">
        <v>24</v>
      </c>
      <c r="E30" s="23">
        <f>$B$2*('unif profiles px val'!E26)^2+$B$3*('unif profiles px val'!E26)+$B$4</f>
        <v>-50.267168299857985</v>
      </c>
      <c r="G30">
        <v>24</v>
      </c>
      <c r="H30" s="23">
        <f>$B$2*('unif profiles px val'!H26)^2+$B$3*('unif profiles px val'!H26)+$B$4</f>
        <v>-59.368111905754176</v>
      </c>
      <c r="K30">
        <v>24</v>
      </c>
      <c r="L30">
        <v>43754.63671875</v>
      </c>
      <c r="N30">
        <v>24</v>
      </c>
      <c r="O30">
        <v>43285.91015625</v>
      </c>
      <c r="Q30">
        <v>24</v>
      </c>
      <c r="R30">
        <v>45640.08984375</v>
      </c>
      <c r="T30">
        <v>24</v>
      </c>
      <c r="U30">
        <v>43894.87890625</v>
      </c>
      <c r="W30">
        <v>24</v>
      </c>
      <c r="X30">
        <v>43148.87890625</v>
      </c>
      <c r="Z30">
        <v>24</v>
      </c>
      <c r="AA30">
        <v>45625.078125</v>
      </c>
    </row>
    <row r="31" spans="1:27">
      <c r="A31">
        <v>25</v>
      </c>
      <c r="B31" s="23">
        <f>$B$2*('unif profiles px val'!B27)^2+$B$3*('unif profiles px val'!B27)+$B$4</f>
        <v>-51.585550000000012</v>
      </c>
      <c r="C31" s="23">
        <f>$B$2*('unif profiles px val'!C27)^2+$B$3*('unif profiles px val'!C27)+$B$4</f>
        <v>312.99511250000012</v>
      </c>
      <c r="D31">
        <v>25</v>
      </c>
      <c r="E31" s="23">
        <f>$B$2*('unif profiles px val'!E27)^2+$B$3*('unif profiles px val'!E27)+$B$4</f>
        <v>-50.102354366691543</v>
      </c>
      <c r="G31">
        <v>25</v>
      </c>
      <c r="H31" s="23">
        <f>$B$2*('unif profiles px val'!H27)^2+$B$3*('unif profiles px val'!H27)+$B$4</f>
        <v>-59.154331862785284</v>
      </c>
      <c r="K31">
        <v>25</v>
      </c>
      <c r="L31">
        <v>43775.31640625</v>
      </c>
      <c r="N31">
        <v>25</v>
      </c>
      <c r="O31">
        <v>43265.2265625</v>
      </c>
      <c r="Q31">
        <v>25</v>
      </c>
      <c r="R31">
        <v>45573.953125</v>
      </c>
      <c r="T31">
        <v>25</v>
      </c>
      <c r="U31">
        <v>43917.51953125</v>
      </c>
      <c r="W31">
        <v>25</v>
      </c>
      <c r="X31">
        <v>43186.23828125</v>
      </c>
      <c r="Z31">
        <v>25</v>
      </c>
      <c r="AA31">
        <v>45627.55859375</v>
      </c>
    </row>
    <row r="32" spans="1:27">
      <c r="A32">
        <v>26</v>
      </c>
      <c r="B32" s="23">
        <f>$B$2*('unif profiles px val'!B28)^2+$B$3*('unif profiles px val'!B28)+$B$4</f>
        <v>-51.229776397514343</v>
      </c>
      <c r="C32" s="23">
        <f>$B$2*('unif profiles px val'!C28)^2+$B$3*('unif profiles px val'!C28)+$B$4</f>
        <v>311.44470983295446</v>
      </c>
      <c r="D32">
        <v>26</v>
      </c>
      <c r="E32" s="23">
        <f>$B$2*('unif profiles px val'!E28)^2+$B$3*('unif profiles px val'!E28)+$B$4</f>
        <v>-49.866391999999678</v>
      </c>
      <c r="G32">
        <v>26</v>
      </c>
      <c r="H32" s="23">
        <f>$B$2*('unif profiles px val'!H28)^2+$B$3*('unif profiles px val'!H28)+$B$4</f>
        <v>-59.060143358451569</v>
      </c>
      <c r="K32">
        <v>26</v>
      </c>
      <c r="L32">
        <v>43767.046875</v>
      </c>
      <c r="N32">
        <v>26</v>
      </c>
      <c r="O32">
        <v>43287.546875</v>
      </c>
      <c r="Q32">
        <v>26</v>
      </c>
      <c r="R32">
        <v>45547.7265625</v>
      </c>
      <c r="T32">
        <v>26</v>
      </c>
      <c r="U32">
        <v>43913.16015625</v>
      </c>
      <c r="W32">
        <v>26</v>
      </c>
      <c r="X32">
        <v>43223.921875</v>
      </c>
      <c r="Z32">
        <v>26</v>
      </c>
      <c r="AA32">
        <v>45618.16015625</v>
      </c>
    </row>
    <row r="33" spans="1:27">
      <c r="A33">
        <v>27</v>
      </c>
      <c r="B33" s="23">
        <f>$B$2*('unif profiles px val'!B29)^2+$B$3*('unif profiles px val'!B29)+$B$4</f>
        <v>-51.344014374076778</v>
      </c>
      <c r="C33" s="23">
        <f>$B$2*('unif profiles px val'!C29)^2+$B$3*('unif profiles px val'!C29)+$B$4</f>
        <v>311.94071439545451</v>
      </c>
      <c r="D33">
        <v>27</v>
      </c>
      <c r="E33" s="23">
        <f>$B$2*('unif profiles px val'!E29)^2+$B$3*('unif profiles px val'!E29)+$B$4</f>
        <v>-49.969795109832603</v>
      </c>
      <c r="G33">
        <v>27</v>
      </c>
      <c r="H33" s="23">
        <f>$B$2*('unif profiles px val'!H29)^2+$B$3*('unif profiles px val'!H29)+$B$4</f>
        <v>-59.101516609832743</v>
      </c>
      <c r="K33">
        <v>27</v>
      </c>
      <c r="L33">
        <v>43805.2734375</v>
      </c>
      <c r="N33">
        <v>27</v>
      </c>
      <c r="O33">
        <v>43260.63671875</v>
      </c>
      <c r="Q33">
        <v>27</v>
      </c>
      <c r="R33">
        <v>45506.91015625</v>
      </c>
      <c r="T33">
        <v>27</v>
      </c>
      <c r="U33">
        <v>43860.80078125</v>
      </c>
      <c r="W33">
        <v>27</v>
      </c>
      <c r="X33">
        <v>43237.80078125</v>
      </c>
      <c r="Z33">
        <v>27</v>
      </c>
      <c r="AA33">
        <v>45565.71875</v>
      </c>
    </row>
    <row r="34" spans="1:27">
      <c r="A34">
        <v>28</v>
      </c>
      <c r="B34" s="23">
        <f>$B$2*('unif profiles px val'!B30)^2+$B$3*('unif profiles px val'!B30)+$B$4</f>
        <v>-51.64028190441104</v>
      </c>
      <c r="C34" s="23">
        <f>$B$2*('unif profiles px val'!C30)^2+$B$3*('unif profiles px val'!C30)+$B$4</f>
        <v>313.23512268543266</v>
      </c>
      <c r="D34">
        <v>28</v>
      </c>
      <c r="E34" s="23">
        <f>$B$2*('unif profiles px val'!E30)^2+$B$3*('unif profiles px val'!E30)+$B$4</f>
        <v>-50.35743889403534</v>
      </c>
      <c r="G34">
        <v>28</v>
      </c>
      <c r="H34" s="23">
        <f>$B$2*('unif profiles px val'!H30)^2+$B$3*('unif profiles px val'!H30)+$B$4</f>
        <v>-59.211784017456011</v>
      </c>
      <c r="K34">
        <v>28</v>
      </c>
      <c r="L34">
        <v>43824.18359375</v>
      </c>
      <c r="N34">
        <v>28</v>
      </c>
      <c r="O34">
        <v>43273.91015625</v>
      </c>
      <c r="Q34">
        <v>28</v>
      </c>
      <c r="R34">
        <v>45482.63671875</v>
      </c>
      <c r="T34">
        <v>28</v>
      </c>
      <c r="U34">
        <v>43813.0390625</v>
      </c>
      <c r="W34">
        <v>28</v>
      </c>
      <c r="X34">
        <v>43274.71875</v>
      </c>
      <c r="Z34">
        <v>28</v>
      </c>
      <c r="AA34">
        <v>45550.19921875</v>
      </c>
    </row>
    <row r="35" spans="1:27">
      <c r="A35">
        <v>29</v>
      </c>
      <c r="B35" s="23">
        <f>$B$2*('unif profiles px val'!B31)^2+$B$3*('unif profiles px val'!B31)+$B$4</f>
        <v>-51.381931261932095</v>
      </c>
      <c r="C35" s="23">
        <f>$B$2*('unif profiles px val'!C31)^2+$B$3*('unif profiles px val'!C31)+$B$4</f>
        <v>312.10572377713027</v>
      </c>
      <c r="D35">
        <v>29</v>
      </c>
      <c r="E35" s="23">
        <f>$B$2*('unif profiles px val'!E31)^2+$B$3*('unif profiles px val'!E31)+$B$4</f>
        <v>-50.392857297332739</v>
      </c>
      <c r="G35">
        <v>29</v>
      </c>
      <c r="H35" s="23">
        <f>$B$2*('unif profiles px val'!H31)^2+$B$3*('unif profiles px val'!H31)+$B$4</f>
        <v>-59.021976546623137</v>
      </c>
      <c r="K35">
        <v>29</v>
      </c>
      <c r="L35">
        <v>43813.7734375</v>
      </c>
      <c r="N35">
        <v>29</v>
      </c>
      <c r="O35">
        <v>43284.2265625</v>
      </c>
      <c r="Q35">
        <v>29</v>
      </c>
      <c r="R35">
        <v>45492</v>
      </c>
      <c r="T35">
        <v>29</v>
      </c>
      <c r="U35">
        <v>43888.921875</v>
      </c>
      <c r="W35">
        <v>29</v>
      </c>
      <c r="X35">
        <v>43270.87890625</v>
      </c>
      <c r="Z35">
        <v>29</v>
      </c>
      <c r="AA35">
        <v>45558.359375</v>
      </c>
    </row>
    <row r="36" spans="1:27">
      <c r="A36">
        <v>30</v>
      </c>
      <c r="B36" s="23">
        <f>$B$2*('unif profiles px val'!B32)^2+$B$3*('unif profiles px val'!B32)+$B$4</f>
        <v>-51.50344804985798</v>
      </c>
      <c r="C36" s="23">
        <f>$B$2*('unif profiles px val'!C32)^2+$B$3*('unif profiles px val'!C32)+$B$4</f>
        <v>312.63583318061092</v>
      </c>
      <c r="D36">
        <v>30</v>
      </c>
      <c r="E36" s="23">
        <f>$B$2*('unif profiles px val'!E32)^2+$B$3*('unif profiles px val'!E32)+$B$4</f>
        <v>-50.47295518933106</v>
      </c>
      <c r="G36">
        <v>30</v>
      </c>
      <c r="H36" s="23">
        <f>$B$2*('unif profiles px val'!H32)^2+$B$3*('unif profiles px val'!H32)+$B$4</f>
        <v>-58.96473567485782</v>
      </c>
      <c r="K36">
        <v>30</v>
      </c>
      <c r="L36">
        <v>43856.953125</v>
      </c>
      <c r="N36">
        <v>30</v>
      </c>
      <c r="O36">
        <v>43324.7734375</v>
      </c>
      <c r="Q36">
        <v>30</v>
      </c>
      <c r="R36">
        <v>45470</v>
      </c>
      <c r="T36">
        <v>30</v>
      </c>
      <c r="U36">
        <v>43784.078125</v>
      </c>
      <c r="W36">
        <v>30</v>
      </c>
      <c r="X36">
        <v>43226.23828125</v>
      </c>
      <c r="Z36">
        <v>30</v>
      </c>
      <c r="AA36">
        <v>45585.359375</v>
      </c>
    </row>
    <row r="37" spans="1:27">
      <c r="A37">
        <v>31</v>
      </c>
      <c r="B37" s="23">
        <f>$B$2*('unif profiles px val'!B33)^2+$B$3*('unif profiles px val'!B33)+$B$4</f>
        <v>-51.579763566619476</v>
      </c>
      <c r="C37" s="23">
        <f>$B$2*('unif profiles px val'!C33)^2+$B$3*('unif profiles px val'!C33)+$B$4</f>
        <v>312.96976139431774</v>
      </c>
      <c r="D37">
        <v>31</v>
      </c>
      <c r="E37" s="23">
        <f>$B$2*('unif profiles px val'!E33)^2+$B$3*('unif profiles px val'!E33)+$B$4</f>
        <v>-50.429110812003955</v>
      </c>
      <c r="G37">
        <v>31</v>
      </c>
      <c r="H37" s="23">
        <f>$B$2*('unif profiles px val'!H33)^2+$B$3*('unif profiles px val'!H33)+$B$4</f>
        <v>-58.870722579955782</v>
      </c>
      <c r="K37">
        <v>31</v>
      </c>
      <c r="L37">
        <v>43900.91015625</v>
      </c>
      <c r="N37">
        <v>31</v>
      </c>
      <c r="O37">
        <v>43320.58984375</v>
      </c>
      <c r="Q37">
        <v>31</v>
      </c>
      <c r="R37">
        <v>45463.91015625</v>
      </c>
      <c r="T37">
        <v>31</v>
      </c>
      <c r="U37">
        <v>43861.640625</v>
      </c>
      <c r="W37">
        <v>31</v>
      </c>
      <c r="X37">
        <v>43175.71875</v>
      </c>
      <c r="Z37">
        <v>31</v>
      </c>
      <c r="AA37">
        <v>45545.55859375</v>
      </c>
    </row>
    <row r="38" spans="1:27">
      <c r="A38">
        <v>32</v>
      </c>
      <c r="B38" s="23">
        <f>$B$2*('unif profiles px val'!B34)^2+$B$3*('unif profiles px val'!B34)+$B$4</f>
        <v>-51.228379445487917</v>
      </c>
      <c r="C38" s="23">
        <f>$B$2*('unif profiles px val'!C34)^2+$B$3*('unif profiles px val'!C34)+$B$4</f>
        <v>311.43865506623092</v>
      </c>
      <c r="D38">
        <v>32</v>
      </c>
      <c r="E38" s="23">
        <f>$B$2*('unif profiles px val'!E34)^2+$B$3*('unif profiles px val'!E34)+$B$4</f>
        <v>-50.218281335685333</v>
      </c>
      <c r="G38">
        <v>32</v>
      </c>
      <c r="H38" s="23">
        <f>$B$2*('unif profiles px val'!H34)^2+$B$3*('unif profiles px val'!H34)+$B$4</f>
        <v>-58.394112526847493</v>
      </c>
      <c r="K38">
        <v>32</v>
      </c>
      <c r="L38">
        <v>43866.91015625</v>
      </c>
      <c r="N38">
        <v>32</v>
      </c>
      <c r="O38">
        <v>43362.68359375</v>
      </c>
      <c r="Q38">
        <v>32</v>
      </c>
      <c r="R38">
        <v>45467.58984375</v>
      </c>
      <c r="T38">
        <v>32</v>
      </c>
      <c r="U38">
        <v>43937.12109375</v>
      </c>
      <c r="W38">
        <v>32</v>
      </c>
      <c r="X38">
        <v>43225.6796875</v>
      </c>
      <c r="Z38">
        <v>32</v>
      </c>
      <c r="AA38">
        <v>45538.6796875</v>
      </c>
    </row>
    <row r="39" spans="1:27">
      <c r="A39">
        <v>33</v>
      </c>
      <c r="B39" s="23">
        <f>$B$2*('unif profiles px val'!B35)^2+$B$3*('unif profiles px val'!B35)+$B$4</f>
        <v>-51.529653761894224</v>
      </c>
      <c r="C39" s="23">
        <f>$B$2*('unif profiles px val'!C35)^2+$B$3*('unif profiles px val'!C35)+$B$4</f>
        <v>312.75041172638726</v>
      </c>
      <c r="D39">
        <v>33</v>
      </c>
      <c r="E39" s="23">
        <f>$B$2*('unif profiles px val'!E35)^2+$B$3*('unif profiles px val'!E35)+$B$4</f>
        <v>-50.662523976737702</v>
      </c>
      <c r="G39">
        <v>33</v>
      </c>
      <c r="H39" s="23">
        <f>$B$2*('unif profiles px val'!H35)^2+$B$3*('unif profiles px val'!H35)+$B$4</f>
        <v>-58.593934054191323</v>
      </c>
      <c r="K39">
        <v>33</v>
      </c>
      <c r="L39">
        <v>43880.81640625</v>
      </c>
      <c r="N39">
        <v>33</v>
      </c>
      <c r="O39">
        <v>43393</v>
      </c>
      <c r="Q39">
        <v>33</v>
      </c>
      <c r="R39">
        <v>45453.36328125</v>
      </c>
      <c r="T39">
        <v>33</v>
      </c>
      <c r="U39">
        <v>43989.12109375</v>
      </c>
      <c r="W39">
        <v>33</v>
      </c>
      <c r="X39">
        <v>43197</v>
      </c>
      <c r="Z39">
        <v>33</v>
      </c>
      <c r="AA39">
        <v>45543.55859375</v>
      </c>
    </row>
    <row r="40" spans="1:27">
      <c r="A40">
        <v>34</v>
      </c>
      <c r="B40" s="23">
        <f>$B$2*('unif profiles px val'!B36)^2+$B$3*('unif profiles px val'!B36)+$B$4</f>
        <v>-51.100756218253991</v>
      </c>
      <c r="C40" s="23">
        <f>$B$2*('unif profiles px val'!C36)^2+$B$3*('unif profiles px val'!C36)+$B$4</f>
        <v>310.88657509033987</v>
      </c>
      <c r="D40">
        <v>34</v>
      </c>
      <c r="E40" s="23">
        <f>$B$2*('unif profiles px val'!E36)^2+$B$3*('unif profiles px val'!E36)+$B$4</f>
        <v>-50.070387499999924</v>
      </c>
      <c r="G40">
        <v>34</v>
      </c>
      <c r="H40" s="23">
        <f>$B$2*('unif profiles px val'!H36)^2+$B$3*('unif profiles px val'!H36)+$B$4</f>
        <v>-58.090959426689096</v>
      </c>
      <c r="K40">
        <v>34</v>
      </c>
      <c r="L40">
        <v>43858.31640625</v>
      </c>
      <c r="N40">
        <v>34</v>
      </c>
      <c r="O40">
        <v>43342.18359375</v>
      </c>
      <c r="Q40">
        <v>34</v>
      </c>
      <c r="R40">
        <v>45470.41015625</v>
      </c>
      <c r="T40">
        <v>34</v>
      </c>
      <c r="U40">
        <v>43923.19921875</v>
      </c>
      <c r="W40">
        <v>34</v>
      </c>
      <c r="X40">
        <v>43270</v>
      </c>
      <c r="Z40">
        <v>34</v>
      </c>
      <c r="AA40">
        <v>45612.12109375</v>
      </c>
    </row>
    <row r="41" spans="1:27">
      <c r="A41">
        <v>35</v>
      </c>
      <c r="B41" s="23">
        <f>$B$2*('unif profiles px val'!B37)^2+$B$3*('unif profiles px val'!B37)+$B$4</f>
        <v>-51.229227600639206</v>
      </c>
      <c r="C41" s="23">
        <f>$B$2*('unif profiles px val'!C37)^2+$B$3*('unif profiles px val'!C37)+$B$4</f>
        <v>311.442331168892</v>
      </c>
      <c r="D41">
        <v>35</v>
      </c>
      <c r="E41" s="23">
        <f>$B$2*('unif profiles px val'!E37)^2+$B$3*('unif profiles px val'!E37)+$B$4</f>
        <v>-50.248708163574065</v>
      </c>
      <c r="G41">
        <v>35</v>
      </c>
      <c r="H41" s="23">
        <f>$B$2*('unif profiles px val'!H37)^2+$B$3*('unif profiles px val'!H37)+$B$4</f>
        <v>-58.352030008270276</v>
      </c>
      <c r="K41">
        <v>35</v>
      </c>
      <c r="L41">
        <v>43865.68359375</v>
      </c>
      <c r="N41">
        <v>35</v>
      </c>
      <c r="O41">
        <v>43311.2265625</v>
      </c>
      <c r="Q41">
        <v>35</v>
      </c>
      <c r="R41">
        <v>45479.453125</v>
      </c>
      <c r="T41">
        <v>35</v>
      </c>
      <c r="U41">
        <v>43868.3203125</v>
      </c>
      <c r="W41">
        <v>35</v>
      </c>
      <c r="X41">
        <v>43254.87890625</v>
      </c>
      <c r="Z41">
        <v>35</v>
      </c>
      <c r="AA41">
        <v>45668.80078125</v>
      </c>
    </row>
    <row r="42" spans="1:27">
      <c r="A42">
        <v>36</v>
      </c>
      <c r="B42" s="23">
        <f>$B$2*('unif profiles px val'!B38)^2+$B$3*('unif profiles px val'!B38)+$B$4</f>
        <v>-51.345954590751717</v>
      </c>
      <c r="C42" s="23">
        <f>$B$2*('unif profiles px val'!C38)^2+$B$3*('unif profiles px val'!C38)+$B$4</f>
        <v>311.94915335846713</v>
      </c>
      <c r="D42">
        <v>36</v>
      </c>
      <c r="E42" s="23">
        <f>$B$2*('unif profiles px val'!E38)^2+$B$3*('unif profiles px val'!E38)+$B$4</f>
        <v>-50.123438988494399</v>
      </c>
      <c r="G42">
        <v>36</v>
      </c>
      <c r="H42" s="23">
        <f>$B$2*('unif profiles px val'!H38)^2+$B$3*('unif profiles px val'!H38)+$B$4</f>
        <v>-58.400580827629028</v>
      </c>
      <c r="K42">
        <v>36</v>
      </c>
      <c r="L42">
        <v>43847.36328125</v>
      </c>
      <c r="N42">
        <v>36</v>
      </c>
      <c r="O42">
        <v>43257.08984375</v>
      </c>
      <c r="Q42">
        <v>36</v>
      </c>
      <c r="R42">
        <v>45449</v>
      </c>
      <c r="T42">
        <v>36</v>
      </c>
      <c r="U42">
        <v>43887</v>
      </c>
      <c r="W42">
        <v>36</v>
      </c>
      <c r="X42">
        <v>43239.16015625</v>
      </c>
      <c r="Z42">
        <v>36</v>
      </c>
      <c r="AA42">
        <v>45661.19921875</v>
      </c>
    </row>
    <row r="43" spans="1:27">
      <c r="A43">
        <v>37</v>
      </c>
      <c r="B43" s="23">
        <f>$B$2*('unif profiles px val'!B39)^2+$B$3*('unif profiles px val'!B39)+$B$4</f>
        <v>-51.490487499999745</v>
      </c>
      <c r="C43" s="23">
        <f>$B$2*('unif profiles px val'!C39)^2+$B$3*('unif profiles px val'!C39)+$B$4</f>
        <v>312.57920000000024</v>
      </c>
      <c r="D43">
        <v>37</v>
      </c>
      <c r="E43" s="23">
        <f>$B$2*('unif profiles px val'!E39)^2+$B$3*('unif profiles px val'!E39)+$B$4</f>
        <v>-50.618041018607983</v>
      </c>
      <c r="G43">
        <v>37</v>
      </c>
      <c r="H43" s="23">
        <f>$B$2*('unif profiles px val'!H39)^2+$B$3*('unif profiles px val'!H39)+$B$4</f>
        <v>-58.635391999999911</v>
      </c>
      <c r="K43">
        <v>37</v>
      </c>
      <c r="L43">
        <v>43851.453125</v>
      </c>
      <c r="N43">
        <v>37</v>
      </c>
      <c r="O43">
        <v>43279.91015625</v>
      </c>
      <c r="Q43">
        <v>37</v>
      </c>
      <c r="R43">
        <v>45431.046875</v>
      </c>
      <c r="T43">
        <v>37</v>
      </c>
      <c r="U43">
        <v>43934.078125</v>
      </c>
      <c r="W43">
        <v>37</v>
      </c>
      <c r="X43">
        <v>43193.80078125</v>
      </c>
      <c r="Z43">
        <v>37</v>
      </c>
      <c r="AA43">
        <v>45677.9609375</v>
      </c>
    </row>
    <row r="44" spans="1:27">
      <c r="A44">
        <v>38</v>
      </c>
      <c r="B44" s="23">
        <f>$B$2*('unif profiles px val'!B40)^2+$B$3*('unif profiles px val'!B40)+$B$4</f>
        <v>-51.464826690483051</v>
      </c>
      <c r="C44" s="23">
        <f>$B$2*('unif profiles px val'!C40)^2+$B$3*('unif profiles px val'!C40)+$B$4</f>
        <v>312.46713707904837</v>
      </c>
      <c r="D44">
        <v>38</v>
      </c>
      <c r="E44" s="23">
        <f>$B$2*('unif profiles px val'!E40)^2+$B$3*('unif profiles px val'!E40)+$B$4</f>
        <v>-50.340139101074101</v>
      </c>
      <c r="G44">
        <v>38</v>
      </c>
      <c r="H44" s="23">
        <f>$B$2*('unif profiles px val'!H40)^2+$B$3*('unif profiles px val'!H40)+$B$4</f>
        <v>-58.285886319816427</v>
      </c>
      <c r="K44">
        <v>38</v>
      </c>
      <c r="L44">
        <v>43849.63671875</v>
      </c>
      <c r="N44">
        <v>38</v>
      </c>
      <c r="O44">
        <v>43217.546875</v>
      </c>
      <c r="Q44">
        <v>38</v>
      </c>
      <c r="R44">
        <v>45391</v>
      </c>
      <c r="T44">
        <v>38</v>
      </c>
      <c r="U44">
        <v>43922.51953125</v>
      </c>
      <c r="W44">
        <v>38</v>
      </c>
      <c r="X44">
        <v>43168.23828125</v>
      </c>
      <c r="Z44">
        <v>38</v>
      </c>
      <c r="AA44">
        <v>45642.80078125</v>
      </c>
    </row>
    <row r="45" spans="1:27">
      <c r="A45">
        <v>39</v>
      </c>
      <c r="B45" s="23">
        <f>$B$2*('unif profiles px val'!B41)^2+$B$3*('unif profiles px val'!B41)+$B$4</f>
        <v>-51.870492269706347</v>
      </c>
      <c r="C45" s="23">
        <f>$B$2*('unif profiles px val'!C41)^2+$B$3*('unif profiles px val'!C41)+$B$4</f>
        <v>314.2490832185747</v>
      </c>
      <c r="D45">
        <v>39</v>
      </c>
      <c r="E45" s="23">
        <f>$B$2*('unif profiles px val'!E41)^2+$B$3*('unif profiles px val'!E41)+$B$4</f>
        <v>-50.72075105876911</v>
      </c>
      <c r="G45">
        <v>39</v>
      </c>
      <c r="H45" s="23">
        <f>$B$2*('unif profiles px val'!H41)^2+$B$3*('unif profiles px val'!H41)+$B$4</f>
        <v>-58.410420858451744</v>
      </c>
      <c r="K45">
        <v>39</v>
      </c>
      <c r="L45">
        <v>43834.18359375</v>
      </c>
      <c r="N45">
        <v>39</v>
      </c>
      <c r="O45">
        <v>43167.36328125</v>
      </c>
      <c r="Q45">
        <v>39</v>
      </c>
      <c r="R45">
        <v>45379.36328125</v>
      </c>
      <c r="T45">
        <v>39</v>
      </c>
      <c r="U45">
        <v>43951.44140625</v>
      </c>
      <c r="W45">
        <v>39</v>
      </c>
      <c r="X45">
        <v>43207.28125</v>
      </c>
      <c r="Z45">
        <v>39</v>
      </c>
      <c r="AA45">
        <v>45585.71875</v>
      </c>
    </row>
    <row r="46" spans="1:27">
      <c r="A46">
        <v>40</v>
      </c>
      <c r="B46" s="23">
        <f>$B$2*('unif profiles px val'!B42)^2+$B$3*('unif profiles px val'!B42)+$B$4</f>
        <v>-51.576746376830897</v>
      </c>
      <c r="C46" s="23">
        <f>$B$2*('unif profiles px val'!C42)^2+$B$3*('unif profiles px val'!C42)+$B$4</f>
        <v>312.95654448254413</v>
      </c>
      <c r="D46">
        <v>40</v>
      </c>
      <c r="E46" s="23">
        <f>$B$2*('unif profiles px val'!E42)^2+$B$3*('unif profiles px val'!E42)+$B$4</f>
        <v>-50.369613321220186</v>
      </c>
      <c r="G46">
        <v>40</v>
      </c>
      <c r="H46" s="23">
        <f>$B$2*('unif profiles px val'!H42)^2+$B$3*('unif profiles px val'!H42)+$B$4</f>
        <v>-57.993985173942292</v>
      </c>
      <c r="K46">
        <v>40</v>
      </c>
      <c r="L46">
        <v>43854.36328125</v>
      </c>
      <c r="N46">
        <v>40</v>
      </c>
      <c r="O46">
        <v>43233.86328125</v>
      </c>
      <c r="Q46">
        <v>40</v>
      </c>
      <c r="R46">
        <v>45407.81640625</v>
      </c>
      <c r="T46">
        <v>40</v>
      </c>
      <c r="U46">
        <v>43911.44140625</v>
      </c>
      <c r="W46">
        <v>40</v>
      </c>
      <c r="X46">
        <v>43178.71875</v>
      </c>
      <c r="Z46">
        <v>40</v>
      </c>
      <c r="AA46">
        <v>45541.55859375</v>
      </c>
    </row>
    <row r="47" spans="1:27">
      <c r="A47">
        <v>41</v>
      </c>
      <c r="B47" s="23">
        <f>$B$2*('unif profiles px val'!B43)^2+$B$3*('unif profiles px val'!B43)+$B$4</f>
        <v>-51.804028439330978</v>
      </c>
      <c r="C47" s="23">
        <f>$B$2*('unif profiles px val'!C43)^2+$B$3*('unif profiles px val'!C43)+$B$4</f>
        <v>313.95560242004399</v>
      </c>
      <c r="D47">
        <v>41</v>
      </c>
      <c r="E47" s="23">
        <f>$B$2*('unif profiles px val'!E43)^2+$B$3*('unif profiles px val'!E43)+$B$4</f>
        <v>-50.323953989189022</v>
      </c>
      <c r="G47">
        <v>41</v>
      </c>
      <c r="H47" s="23">
        <f>$B$2*('unif profiles px val'!H43)^2+$B$3*('unif profiles px val'!H43)+$B$4</f>
        <v>-58.205378234832551</v>
      </c>
      <c r="K47">
        <v>41</v>
      </c>
      <c r="L47">
        <v>43803.13671875</v>
      </c>
      <c r="N47">
        <v>41</v>
      </c>
      <c r="O47">
        <v>43275.7265625</v>
      </c>
      <c r="Q47">
        <v>41</v>
      </c>
      <c r="R47">
        <v>45398.08984375</v>
      </c>
      <c r="T47">
        <v>41</v>
      </c>
      <c r="U47">
        <v>43843.23828125</v>
      </c>
      <c r="W47">
        <v>41</v>
      </c>
      <c r="X47">
        <v>43211.359375</v>
      </c>
      <c r="Z47">
        <v>41</v>
      </c>
      <c r="AA47">
        <v>45518.6796875</v>
      </c>
    </row>
    <row r="48" spans="1:27">
      <c r="A48">
        <v>42</v>
      </c>
      <c r="B48" s="23">
        <f>$B$2*('unif profiles px val'!B44)^2+$B$3*('unif profiles px val'!B44)+$B$4</f>
        <v>-51.954829814330878</v>
      </c>
      <c r="C48" s="23">
        <f>$B$2*('unif profiles px val'!C44)^2+$B$3*('unif profiles px val'!C44)+$B$4</f>
        <v>314.62236104504416</v>
      </c>
      <c r="D48">
        <v>42</v>
      </c>
      <c r="E48" s="23">
        <f>$B$2*('unif profiles px val'!E44)^2+$B$3*('unif profiles px val'!E44)+$B$4</f>
        <v>-50.618041018607983</v>
      </c>
      <c r="G48">
        <v>42</v>
      </c>
      <c r="H48" s="23">
        <f>$B$2*('unif profiles px val'!H44)^2+$B$3*('unif profiles px val'!H44)+$B$4</f>
        <v>-58.233952492362732</v>
      </c>
      <c r="K48">
        <v>42</v>
      </c>
      <c r="L48">
        <v>43779.2265625</v>
      </c>
      <c r="N48">
        <v>42</v>
      </c>
      <c r="O48">
        <v>43305.046875</v>
      </c>
      <c r="Q48">
        <v>42</v>
      </c>
      <c r="R48">
        <v>45429.63671875</v>
      </c>
      <c r="T48">
        <v>42</v>
      </c>
      <c r="U48">
        <v>43825.921875</v>
      </c>
      <c r="W48">
        <v>42</v>
      </c>
      <c r="X48">
        <v>43235.80078125</v>
      </c>
      <c r="Z48">
        <v>42</v>
      </c>
      <c r="AA48">
        <v>45474.6015625</v>
      </c>
    </row>
    <row r="49" spans="1:27">
      <c r="A49">
        <v>43</v>
      </c>
      <c r="B49" s="23">
        <f>$B$2*('unif profiles px val'!B45)^2+$B$3*('unif profiles px val'!B45)+$B$4</f>
        <v>-51.934368982535943</v>
      </c>
      <c r="C49" s="23">
        <f>$B$2*('unif profiles px val'!C45)^2+$B$3*('unif profiles px val'!C45)+$B$4</f>
        <v>314.53171142761994</v>
      </c>
      <c r="D49">
        <v>43</v>
      </c>
      <c r="E49" s="23">
        <f>$B$2*('unif profiles px val'!E45)^2+$B$3*('unif profiles px val'!E45)+$B$4</f>
        <v>-50.82464528536957</v>
      </c>
      <c r="G49">
        <v>43</v>
      </c>
      <c r="H49" s="23">
        <f>$B$2*('unif profiles px val'!H45)^2+$B$3*('unif profiles px val'!H45)+$B$4</f>
        <v>-58.198619499999722</v>
      </c>
      <c r="K49">
        <v>43</v>
      </c>
      <c r="L49">
        <v>43833.953125</v>
      </c>
      <c r="N49">
        <v>43</v>
      </c>
      <c r="O49">
        <v>43285.91015625</v>
      </c>
      <c r="Q49">
        <v>43</v>
      </c>
      <c r="R49">
        <v>45418.58984375</v>
      </c>
      <c r="T49">
        <v>43</v>
      </c>
      <c r="U49">
        <v>43826.6015625</v>
      </c>
      <c r="W49">
        <v>43</v>
      </c>
      <c r="X49">
        <v>43225.0390625</v>
      </c>
      <c r="Z49">
        <v>43</v>
      </c>
      <c r="AA49">
        <v>45463.71875</v>
      </c>
    </row>
    <row r="50" spans="1:27">
      <c r="A50">
        <v>44</v>
      </c>
      <c r="B50" s="23">
        <f>$B$2*('unif profiles px val'!B46)^2+$B$3*('unif profiles px val'!B46)+$B$4</f>
        <v>-51.793083769035093</v>
      </c>
      <c r="C50" s="23">
        <f>$B$2*('unif profiles px val'!C46)^2+$B$3*('unif profiles px val'!C46)+$B$4</f>
        <v>313.90733253955864</v>
      </c>
      <c r="D50">
        <v>44</v>
      </c>
      <c r="E50" s="23">
        <f>$B$2*('unif profiles px val'!E46)^2+$B$3*('unif profiles px val'!E46)+$B$4</f>
        <v>-50.701073101074144</v>
      </c>
      <c r="G50">
        <v>44</v>
      </c>
      <c r="H50" s="23">
        <f>$B$2*('unif profiles px val'!H46)^2+$B$3*('unif profiles px val'!H46)+$B$4</f>
        <v>-58.12554105099457</v>
      </c>
      <c r="K50">
        <v>44</v>
      </c>
      <c r="L50">
        <v>43863.81640625</v>
      </c>
      <c r="N50">
        <v>44</v>
      </c>
      <c r="O50">
        <v>43261.58984375</v>
      </c>
      <c r="Q50">
        <v>44</v>
      </c>
      <c r="R50">
        <v>45397.2265625</v>
      </c>
      <c r="T50">
        <v>44</v>
      </c>
      <c r="U50">
        <v>43776.80078125</v>
      </c>
      <c r="W50">
        <v>44</v>
      </c>
      <c r="X50">
        <v>43227.87890625</v>
      </c>
      <c r="Z50">
        <v>44</v>
      </c>
      <c r="AA50">
        <v>45478.6796875</v>
      </c>
    </row>
    <row r="51" spans="1:27">
      <c r="A51">
        <v>45</v>
      </c>
      <c r="B51" s="23">
        <f>$B$2*('unif profiles px val'!B47)^2+$B$3*('unif profiles px val'!B47)+$B$4</f>
        <v>-51.557475523185531</v>
      </c>
      <c r="C51" s="23">
        <f>$B$2*('unif profiles px val'!C47)^2+$B$3*('unif profiles px val'!C47)+$B$4</f>
        <v>312.87215660572065</v>
      </c>
      <c r="D51">
        <v>45</v>
      </c>
      <c r="E51" s="23">
        <f>$B$2*('unif profiles px val'!E47)^2+$B$3*('unif profiles px val'!E47)+$B$4</f>
        <v>-50.484537767456004</v>
      </c>
      <c r="G51">
        <v>45</v>
      </c>
      <c r="H51" s="23">
        <f>$B$2*('unif profiles px val'!H47)^2+$B$3*('unif profiles px val'!H47)+$B$4</f>
        <v>-57.868634172332349</v>
      </c>
      <c r="K51">
        <v>45</v>
      </c>
      <c r="L51">
        <v>43870.58984375</v>
      </c>
      <c r="N51">
        <v>45</v>
      </c>
      <c r="O51">
        <v>43227</v>
      </c>
      <c r="Q51">
        <v>45</v>
      </c>
      <c r="R51">
        <v>45380.7265625</v>
      </c>
      <c r="T51">
        <v>45</v>
      </c>
      <c r="U51">
        <v>43723.6796875</v>
      </c>
      <c r="W51">
        <v>45</v>
      </c>
      <c r="X51">
        <v>43232.44140625</v>
      </c>
      <c r="Z51">
        <v>45</v>
      </c>
      <c r="AA51">
        <v>45423.19921875</v>
      </c>
    </row>
    <row r="52" spans="1:27">
      <c r="A52">
        <v>46</v>
      </c>
      <c r="B52" s="23">
        <f>$B$2*('unif profiles px val'!B48)^2+$B$3*('unif profiles px val'!B48)+$B$4</f>
        <v>-51.496014210441444</v>
      </c>
      <c r="C52" s="23">
        <f>$B$2*('unif profiles px val'!C48)^2+$B$3*('unif profiles px val'!C48)+$B$4</f>
        <v>312.60334709815243</v>
      </c>
      <c r="D52">
        <v>46</v>
      </c>
      <c r="E52" s="23">
        <f>$B$2*('unif profiles px val'!E48)^2+$B$3*('unif profiles px val'!E48)+$B$4</f>
        <v>-50.461064507324181</v>
      </c>
      <c r="G52">
        <v>46</v>
      </c>
      <c r="H52" s="23">
        <f>$B$2*('unif profiles px val'!H48)^2+$B$3*('unif profiles px val'!H48)+$B$4</f>
        <v>-57.780487379119677</v>
      </c>
      <c r="K52">
        <v>46</v>
      </c>
      <c r="L52">
        <v>43873.953125</v>
      </c>
      <c r="N52">
        <v>46</v>
      </c>
      <c r="O52">
        <v>43269.5</v>
      </c>
      <c r="Q52">
        <v>46</v>
      </c>
      <c r="R52">
        <v>45362</v>
      </c>
      <c r="T52">
        <v>46</v>
      </c>
      <c r="U52">
        <v>43735.51953125</v>
      </c>
      <c r="W52">
        <v>46</v>
      </c>
      <c r="X52">
        <v>43224.51953125</v>
      </c>
      <c r="Z52">
        <v>46</v>
      </c>
      <c r="AA52">
        <v>45377.359375</v>
      </c>
    </row>
    <row r="53" spans="1:27">
      <c r="A53">
        <v>47</v>
      </c>
      <c r="B53" s="23">
        <f>$B$2*('unif profiles px val'!B49)^2+$B$3*('unif profiles px val'!B49)+$B$4</f>
        <v>-51.59519219894355</v>
      </c>
      <c r="C53" s="23">
        <f>$B$2*('unif profiles px val'!C49)^2+$B$3*('unif profiles px val'!C49)+$B$4</f>
        <v>313.03736619949359</v>
      </c>
      <c r="D53">
        <v>47</v>
      </c>
      <c r="E53" s="23">
        <f>$B$2*('unif profiles px val'!E49)^2+$B$3*('unif profiles px val'!E49)+$B$4</f>
        <v>-50.546131132316532</v>
      </c>
      <c r="G53">
        <v>47</v>
      </c>
      <c r="H53" s="23">
        <f>$B$2*('unif profiles px val'!H49)^2+$B$3*('unif profiles px val'!H49)+$B$4</f>
        <v>-57.898936097381466</v>
      </c>
      <c r="K53">
        <v>47</v>
      </c>
      <c r="L53">
        <v>43832.546875</v>
      </c>
      <c r="N53">
        <v>47</v>
      </c>
      <c r="O53">
        <v>43239.7734375</v>
      </c>
      <c r="Q53">
        <v>47</v>
      </c>
      <c r="R53">
        <v>45345.58984375</v>
      </c>
      <c r="T53">
        <v>47</v>
      </c>
      <c r="U53">
        <v>43735.9609375</v>
      </c>
      <c r="W53">
        <v>47</v>
      </c>
      <c r="X53">
        <v>43227.921875</v>
      </c>
      <c r="Z53">
        <v>47</v>
      </c>
      <c r="AA53">
        <v>45406.28125</v>
      </c>
    </row>
    <row r="54" spans="1:27">
      <c r="A54">
        <v>48</v>
      </c>
      <c r="B54" s="23">
        <f>$B$2*('unif profiles px val'!B50)^2+$B$3*('unif profiles px val'!B50)+$B$4</f>
        <v>-51.419812663566063</v>
      </c>
      <c r="C54" s="23">
        <f>$B$2*('unif profiles px val'!C50)^2+$B$3*('unif profiles px val'!C50)+$B$4</f>
        <v>312.27076864502737</v>
      </c>
      <c r="D54">
        <v>48</v>
      </c>
      <c r="E54" s="23">
        <f>$B$2*('unif profiles px val'!E50)^2+$B$3*('unif profiles px val'!E50)+$B$4</f>
        <v>-50.315718886443847</v>
      </c>
      <c r="G54">
        <v>48</v>
      </c>
      <c r="H54" s="23">
        <f>$B$2*('unif profiles px val'!H50)^2+$B$3*('unif profiles px val'!H50)+$B$4</f>
        <v>-57.898260810660986</v>
      </c>
      <c r="K54">
        <v>48</v>
      </c>
      <c r="L54">
        <v>43809.31640625</v>
      </c>
      <c r="N54">
        <v>48</v>
      </c>
      <c r="O54">
        <v>43236.58984375</v>
      </c>
      <c r="Q54">
        <v>48</v>
      </c>
      <c r="R54">
        <v>45353.453125</v>
      </c>
      <c r="T54">
        <v>48</v>
      </c>
      <c r="U54">
        <v>43712.44140625</v>
      </c>
      <c r="W54">
        <v>48</v>
      </c>
      <c r="X54">
        <v>43218.6015625</v>
      </c>
      <c r="Z54">
        <v>48</v>
      </c>
      <c r="AA54">
        <v>45411</v>
      </c>
    </row>
    <row r="55" spans="1:27">
      <c r="A55">
        <v>49</v>
      </c>
      <c r="B55" s="23">
        <f>$B$2*('unif profiles px val'!B51)^2+$B$3*('unif profiles px val'!B51)+$B$4</f>
        <v>-51.439695499999743</v>
      </c>
      <c r="C55" s="23">
        <f>$B$2*('unif profiles px val'!C51)^2+$B$3*('unif profiles px val'!C51)+$B$4</f>
        <v>312.35747200000014</v>
      </c>
      <c r="D55">
        <v>49</v>
      </c>
      <c r="E55" s="23">
        <f>$B$2*('unif profiles px val'!E51)^2+$B$3*('unif profiles px val'!E51)+$B$4</f>
        <v>-50.424278800285265</v>
      </c>
      <c r="G55">
        <v>49</v>
      </c>
      <c r="H55" s="23">
        <f>$B$2*('unif profiles px val'!H51)^2+$B$3*('unif profiles px val'!H51)+$B$4</f>
        <v>-57.827099101074054</v>
      </c>
      <c r="K55">
        <v>49</v>
      </c>
      <c r="L55">
        <v>43826.7265625</v>
      </c>
      <c r="N55">
        <v>49</v>
      </c>
      <c r="O55">
        <v>43259.81640625</v>
      </c>
      <c r="Q55">
        <v>49</v>
      </c>
      <c r="R55">
        <v>45386.2265625</v>
      </c>
      <c r="T55">
        <v>49</v>
      </c>
      <c r="U55">
        <v>43751</v>
      </c>
      <c r="W55">
        <v>49</v>
      </c>
      <c r="X55">
        <v>43206.71875</v>
      </c>
      <c r="Z55">
        <v>49</v>
      </c>
      <c r="AA55">
        <v>45405</v>
      </c>
    </row>
    <row r="56" spans="1:27">
      <c r="A56">
        <v>50</v>
      </c>
      <c r="B56" s="23">
        <f>$B$2*('unif profiles px val'!B52)^2+$B$3*('unif profiles px val'!B52)+$B$4</f>
        <v>-51.327120617645051</v>
      </c>
      <c r="C56" s="23">
        <f>$B$2*('unif profiles px val'!C52)^2+$B$3*('unif profiles px val'!C52)+$B$4</f>
        <v>311.86725606204232</v>
      </c>
      <c r="D56">
        <v>50</v>
      </c>
      <c r="E56" s="23">
        <f>$B$2*('unif profiles px val'!E52)^2+$B$3*('unif profiles px val'!E52)+$B$4</f>
        <v>-50.5077187881393</v>
      </c>
      <c r="G56">
        <v>50</v>
      </c>
      <c r="H56" s="23">
        <f>$B$2*('unif profiles px val'!H52)^2+$B$3*('unif profiles px val'!H52)+$B$4</f>
        <v>-57.607236949432263</v>
      </c>
      <c r="K56">
        <v>50</v>
      </c>
      <c r="L56">
        <v>43864.5</v>
      </c>
      <c r="N56">
        <v>50</v>
      </c>
      <c r="O56">
        <v>43280.2265625</v>
      </c>
      <c r="Q56">
        <v>50</v>
      </c>
      <c r="R56">
        <v>45423.08984375</v>
      </c>
      <c r="T56">
        <v>50</v>
      </c>
      <c r="U56">
        <v>43771.921875</v>
      </c>
      <c r="W56">
        <v>50</v>
      </c>
      <c r="X56">
        <v>43192.51953125</v>
      </c>
      <c r="Z56">
        <v>50</v>
      </c>
      <c r="AA56">
        <v>45428.6015625</v>
      </c>
    </row>
    <row r="57" spans="1:27">
      <c r="A57">
        <v>51</v>
      </c>
      <c r="B57" s="23">
        <f>$B$2*('unif profiles px val'!B53)^2+$B$3*('unif profiles px val'!B53)+$B$4</f>
        <v>-51.385509777068819</v>
      </c>
      <c r="C57" s="23">
        <f>$B$2*('unif profiles px val'!C53)^2+$B$3*('unif profiles px val'!C53)+$B$4</f>
        <v>312.12130682449356</v>
      </c>
      <c r="D57">
        <v>51</v>
      </c>
      <c r="E57" s="23">
        <f>$B$2*('unif profiles px val'!E53)^2+$B$3*('unif profiles px val'!E53)+$B$4</f>
        <v>-50.682245339347446</v>
      </c>
      <c r="G57">
        <v>51</v>
      </c>
      <c r="H57" s="23">
        <f>$B$2*('unif profiles px val'!H53)^2+$B$3*('unif profiles px val'!H53)+$B$4</f>
        <v>-57.655543569823749</v>
      </c>
      <c r="K57">
        <v>51</v>
      </c>
      <c r="L57">
        <v>43851.63671875</v>
      </c>
      <c r="N57">
        <v>51</v>
      </c>
      <c r="O57">
        <v>43270.953125</v>
      </c>
      <c r="Q57">
        <v>51</v>
      </c>
      <c r="R57">
        <v>45410.91015625</v>
      </c>
      <c r="T57">
        <v>51</v>
      </c>
      <c r="U57">
        <v>43795.76171875</v>
      </c>
      <c r="W57">
        <v>51</v>
      </c>
      <c r="X57">
        <v>43228.51953125</v>
      </c>
      <c r="Z57">
        <v>51</v>
      </c>
      <c r="AA57">
        <v>45412.078125</v>
      </c>
    </row>
    <row r="58" spans="1:27">
      <c r="A58">
        <v>52</v>
      </c>
      <c r="B58" s="23">
        <f>$B$2*('unif profiles px val'!B54)^2+$B$3*('unif profiles px val'!B54)+$B$4</f>
        <v>-51.079305097381621</v>
      </c>
      <c r="C58" s="23">
        <f>$B$2*('unif profiles px val'!C54)^2+$B$3*('unif profiles px val'!C54)+$B$4</f>
        <v>310.79398830105617</v>
      </c>
      <c r="D58">
        <v>52</v>
      </c>
      <c r="E58" s="23">
        <f>$B$2*('unif profiles px val'!E54)^2+$B$3*('unif profiles px val'!E54)+$B$4</f>
        <v>-50.720195454032819</v>
      </c>
      <c r="G58">
        <v>52</v>
      </c>
      <c r="H58" s="23">
        <f>$B$2*('unif profiles px val'!H54)^2+$B$3*('unif profiles px val'!H54)+$B$4</f>
        <v>-57.718415214347715</v>
      </c>
      <c r="K58">
        <v>52</v>
      </c>
      <c r="L58">
        <v>43843.58984375</v>
      </c>
      <c r="N58">
        <v>52</v>
      </c>
      <c r="O58">
        <v>43283</v>
      </c>
      <c r="Q58">
        <v>52</v>
      </c>
      <c r="R58">
        <v>45400.5</v>
      </c>
      <c r="T58">
        <v>52</v>
      </c>
      <c r="U58">
        <v>43811.83984375</v>
      </c>
      <c r="W58">
        <v>52</v>
      </c>
      <c r="X58">
        <v>43245.55859375</v>
      </c>
      <c r="Z58">
        <v>52</v>
      </c>
      <c r="AA58">
        <v>45394.6015625</v>
      </c>
    </row>
    <row r="59" spans="1:27">
      <c r="A59">
        <v>53</v>
      </c>
      <c r="B59" s="23">
        <f>$B$2*('unif profiles px val'!B55)^2+$B$3*('unif profiles px val'!B55)+$B$4</f>
        <v>-51.068137069824161</v>
      </c>
      <c r="C59" s="23">
        <f>$B$2*('unif profiles px val'!C55)^2+$B$3*('unif profiles px val'!C55)+$B$4</f>
        <v>310.74580871142598</v>
      </c>
      <c r="D59">
        <v>53</v>
      </c>
      <c r="E59" s="23">
        <f>$B$2*('unif profiles px val'!E55)^2+$B$3*('unif profiles px val'!E55)+$B$4</f>
        <v>-50.905029876830667</v>
      </c>
      <c r="G59">
        <v>53</v>
      </c>
      <c r="H59" s="23">
        <f>$B$2*('unif profiles px val'!H55)^2+$B$3*('unif profiles px val'!H55)+$B$4</f>
        <v>-57.714295478629765</v>
      </c>
      <c r="K59">
        <v>53</v>
      </c>
      <c r="L59">
        <v>43842.13671875</v>
      </c>
      <c r="N59">
        <v>53</v>
      </c>
      <c r="O59">
        <v>43288.546875</v>
      </c>
      <c r="Q59">
        <v>53</v>
      </c>
      <c r="R59">
        <v>45360.7265625</v>
      </c>
      <c r="T59">
        <v>53</v>
      </c>
      <c r="U59">
        <v>43885.0390625</v>
      </c>
      <c r="W59">
        <v>53</v>
      </c>
      <c r="X59">
        <v>43283.9609375</v>
      </c>
      <c r="Z59">
        <v>53</v>
      </c>
      <c r="AA59">
        <v>45369.9609375</v>
      </c>
    </row>
    <row r="60" spans="1:27">
      <c r="A60">
        <v>54</v>
      </c>
      <c r="B60" s="23">
        <f>$B$2*('unif profiles px val'!B56)^2+$B$3*('unif profiles px val'!B56)+$B$4</f>
        <v>-51.051705038574255</v>
      </c>
      <c r="C60" s="23">
        <f>$B$2*('unif profiles px val'!C56)^2+$B$3*('unif profiles px val'!C56)+$B$4</f>
        <v>310.67494918017587</v>
      </c>
      <c r="D60">
        <v>54</v>
      </c>
      <c r="E60" s="23">
        <f>$B$2*('unif profiles px val'!E56)^2+$B$3*('unif profiles px val'!E56)+$B$4</f>
        <v>-51.097678158080726</v>
      </c>
      <c r="G60">
        <v>54</v>
      </c>
      <c r="H60" s="23">
        <f>$B$2*('unif profiles px val'!H56)^2+$B$3*('unif profiles px val'!H56)+$B$4</f>
        <v>-57.526803254119841</v>
      </c>
      <c r="K60">
        <v>54</v>
      </c>
      <c r="L60">
        <v>43844.7734375</v>
      </c>
      <c r="N60">
        <v>54</v>
      </c>
      <c r="O60">
        <v>43278.953125</v>
      </c>
      <c r="Q60">
        <v>54</v>
      </c>
      <c r="R60">
        <v>45359.58984375</v>
      </c>
      <c r="T60">
        <v>54</v>
      </c>
      <c r="U60">
        <v>43846.9609375</v>
      </c>
      <c r="W60">
        <v>54</v>
      </c>
      <c r="X60">
        <v>43300.76171875</v>
      </c>
      <c r="Z60">
        <v>54</v>
      </c>
      <c r="AA60">
        <v>45356.71875</v>
      </c>
    </row>
    <row r="61" spans="1:27">
      <c r="A61">
        <v>55</v>
      </c>
      <c r="B61" s="23">
        <f>$B$2*('unif profiles px val'!B57)^2+$B$3*('unif profiles px val'!B57)+$B$4</f>
        <v>-50.999785827628784</v>
      </c>
      <c r="C61" s="23">
        <f>$B$2*('unif profiles px val'!C57)^2+$B$3*('unif profiles px val'!C57)+$B$4</f>
        <v>310.45128786377722</v>
      </c>
      <c r="D61">
        <v>55</v>
      </c>
      <c r="E61" s="23">
        <f>$B$2*('unif profiles px val'!E57)^2+$B$3*('unif profiles px val'!E57)+$B$4</f>
        <v>-50.887954258720356</v>
      </c>
      <c r="G61">
        <v>55</v>
      </c>
      <c r="H61" s="23">
        <f>$B$2*('unif profiles px val'!H57)^2+$B$3*('unif profiles px val'!H57)+$B$4</f>
        <v>-57.54803159786934</v>
      </c>
      <c r="K61">
        <v>55</v>
      </c>
      <c r="L61">
        <v>43879.7734375</v>
      </c>
      <c r="N61">
        <v>55</v>
      </c>
      <c r="O61">
        <v>43318.63671875</v>
      </c>
      <c r="Q61">
        <v>55</v>
      </c>
      <c r="R61">
        <v>45401</v>
      </c>
      <c r="T61">
        <v>55</v>
      </c>
      <c r="U61">
        <v>43838.640625</v>
      </c>
      <c r="W61">
        <v>55</v>
      </c>
      <c r="X61">
        <v>43260.12109375</v>
      </c>
      <c r="Z61">
        <v>55</v>
      </c>
      <c r="AA61">
        <v>45354.359375</v>
      </c>
    </row>
    <row r="62" spans="1:27">
      <c r="A62">
        <v>56</v>
      </c>
      <c r="B62" s="23">
        <f>$B$2*('unif profiles px val'!B58)^2+$B$3*('unif profiles px val'!B58)+$B$4</f>
        <v>-50.980515714347803</v>
      </c>
      <c r="C62" s="23">
        <f>$B$2*('unif profiles px val'!C58)^2+$B$3*('unif profiles px val'!C58)+$B$4</f>
        <v>310.3683629770585</v>
      </c>
      <c r="D62">
        <v>56</v>
      </c>
      <c r="E62" s="23">
        <f>$B$2*('unif profiles px val'!E58)^2+$B$3*('unif profiles px val'!E58)+$B$4</f>
        <v>-50.608166394279124</v>
      </c>
      <c r="G62">
        <v>56</v>
      </c>
      <c r="H62" s="23">
        <f>$B$2*('unif profiles px val'!H58)^2+$B$3*('unif profiles px val'!H58)+$B$4</f>
        <v>-57.588826283080834</v>
      </c>
      <c r="K62">
        <v>56</v>
      </c>
      <c r="L62">
        <v>43918.453125</v>
      </c>
      <c r="N62">
        <v>56</v>
      </c>
      <c r="O62">
        <v>43345.046875</v>
      </c>
      <c r="Q62">
        <v>56</v>
      </c>
      <c r="R62">
        <v>45344.18359375</v>
      </c>
      <c r="T62">
        <v>56</v>
      </c>
      <c r="U62">
        <v>43810.44140625</v>
      </c>
      <c r="W62">
        <v>56</v>
      </c>
      <c r="X62">
        <v>43210.921875</v>
      </c>
      <c r="Z62">
        <v>56</v>
      </c>
      <c r="AA62">
        <v>45366.359375</v>
      </c>
    </row>
    <row r="63" spans="1:27">
      <c r="A63">
        <v>57</v>
      </c>
      <c r="B63" s="23">
        <f>$B$2*('unif profiles px val'!B59)^2+$B$3*('unif profiles px val'!B59)+$B$4</f>
        <v>-51.007059961845243</v>
      </c>
      <c r="C63" s="23">
        <f>$B$2*('unif profiles px val'!C59)^2+$B$3*('unif profiles px val'!C59)+$B$4</f>
        <v>310.48260298737341</v>
      </c>
      <c r="D63">
        <v>57</v>
      </c>
      <c r="E63" s="23">
        <f>$B$2*('unif profiles px val'!E59)^2+$B$3*('unif profiles px val'!E59)+$B$4</f>
        <v>-50.524087636444165</v>
      </c>
      <c r="G63">
        <v>57</v>
      </c>
      <c r="H63" s="23">
        <f>$B$2*('unif profiles px val'!H59)^2+$B$3*('unif profiles px val'!H59)+$B$4</f>
        <v>-57.514108363006244</v>
      </c>
      <c r="K63">
        <v>57</v>
      </c>
      <c r="L63">
        <v>43826.63671875</v>
      </c>
      <c r="N63">
        <v>57</v>
      </c>
      <c r="O63">
        <v>43358.36328125</v>
      </c>
      <c r="Q63">
        <v>57</v>
      </c>
      <c r="R63">
        <v>45320.2265625</v>
      </c>
      <c r="T63">
        <v>57</v>
      </c>
      <c r="U63">
        <v>43814.71875</v>
      </c>
      <c r="W63">
        <v>57</v>
      </c>
      <c r="X63">
        <v>43166.078125</v>
      </c>
      <c r="Z63">
        <v>57</v>
      </c>
      <c r="AA63">
        <v>45380.71875</v>
      </c>
    </row>
    <row r="64" spans="1:27">
      <c r="A64">
        <v>58</v>
      </c>
      <c r="B64" s="23">
        <f>$B$2*('unif profiles px val'!B60)^2+$B$3*('unif profiles px val'!B60)+$B$4</f>
        <v>-51.313257011222504</v>
      </c>
      <c r="C64" s="23">
        <f>$B$2*('unif profiles px val'!C60)^2+$B$3*('unif profiles px val'!C60)+$B$4</f>
        <v>311.80700168018348</v>
      </c>
      <c r="D64">
        <v>58</v>
      </c>
      <c r="E64" s="23">
        <f>$B$2*('unif profiles px val'!E60)^2+$B$3*('unif profiles px val'!E60)+$B$4</f>
        <v>-51.027144954955929</v>
      </c>
      <c r="G64">
        <v>58</v>
      </c>
      <c r="H64" s="23">
        <f>$B$2*('unif profiles px val'!H60)^2+$B$3*('unif profiles px val'!H60)+$B$4</f>
        <v>-57.668628594207803</v>
      </c>
      <c r="K64">
        <v>58</v>
      </c>
      <c r="L64">
        <v>43856.08984375</v>
      </c>
      <c r="N64">
        <v>58</v>
      </c>
      <c r="O64">
        <v>43404.91015625</v>
      </c>
      <c r="Q64">
        <v>58</v>
      </c>
      <c r="R64">
        <v>45363.7265625</v>
      </c>
      <c r="T64">
        <v>58</v>
      </c>
      <c r="U64">
        <v>43844.80078125</v>
      </c>
      <c r="W64">
        <v>58</v>
      </c>
      <c r="X64">
        <v>43183.19921875</v>
      </c>
      <c r="Z64">
        <v>58</v>
      </c>
      <c r="AA64">
        <v>45347.28125</v>
      </c>
    </row>
    <row r="65" spans="1:27">
      <c r="A65">
        <v>59</v>
      </c>
      <c r="B65" s="23">
        <f>$B$2*('unif profiles px val'!B61)^2+$B$3*('unif profiles px val'!B61)+$B$4</f>
        <v>-51.350381917045524</v>
      </c>
      <c r="C65" s="23">
        <f>$B$2*('unif profiles px val'!C61)^2+$B$3*('unif profiles px val'!C61)+$B$4</f>
        <v>311.96841185248581</v>
      </c>
      <c r="D65">
        <v>59</v>
      </c>
      <c r="E65" s="23">
        <f>$B$2*('unif profiles px val'!E61)^2+$B$3*('unif profiles px val'!E61)+$B$4</f>
        <v>-51.243942778251494</v>
      </c>
      <c r="G65">
        <v>59</v>
      </c>
      <c r="H65" s="23">
        <f>$B$2*('unif profiles px val'!H61)^2+$B$3*('unif profiles px val'!H61)+$B$4</f>
        <v>-57.939688516532442</v>
      </c>
      <c r="K65">
        <v>59</v>
      </c>
      <c r="L65">
        <v>43865.31640625</v>
      </c>
      <c r="N65">
        <v>59</v>
      </c>
      <c r="O65">
        <v>43373.08984375</v>
      </c>
      <c r="Q65">
        <v>59</v>
      </c>
      <c r="R65">
        <v>45369.41015625</v>
      </c>
      <c r="T65">
        <v>59</v>
      </c>
      <c r="U65">
        <v>43838.0390625</v>
      </c>
      <c r="W65">
        <v>59</v>
      </c>
      <c r="X65">
        <v>43129.23828125</v>
      </c>
      <c r="Z65">
        <v>59</v>
      </c>
      <c r="AA65">
        <v>45331.44140625</v>
      </c>
    </row>
    <row r="66" spans="1:27">
      <c r="A66">
        <v>60</v>
      </c>
      <c r="B66" s="23">
        <f>$B$2*('unif profiles px val'!B62)^2+$B$3*('unif profiles px val'!B62)+$B$4</f>
        <v>-50.490759552848886</v>
      </c>
      <c r="C66" s="23">
        <f>$B$2*('unif profiles px val'!C62)^2+$B$3*('unif profiles px val'!C62)+$B$4</f>
        <v>308.27663085730751</v>
      </c>
      <c r="D66">
        <v>60</v>
      </c>
      <c r="E66" s="23">
        <f>$B$2*('unif profiles px val'!E62)^2+$B$3*('unif profiles px val'!E62)+$B$4</f>
        <v>-51.015160331756306</v>
      </c>
      <c r="G66">
        <v>60</v>
      </c>
      <c r="H66" s="23">
        <f>$B$2*('unif profiles px val'!H62)^2+$B$3*('unif profiles px val'!H62)+$B$4</f>
        <v>-57.522634483879301</v>
      </c>
      <c r="K66">
        <v>60</v>
      </c>
      <c r="L66">
        <v>43795.7265625</v>
      </c>
      <c r="N66">
        <v>60</v>
      </c>
      <c r="O66">
        <v>43331.86328125</v>
      </c>
      <c r="Q66">
        <v>60</v>
      </c>
      <c r="R66">
        <v>45354.046875</v>
      </c>
      <c r="T66">
        <v>60</v>
      </c>
      <c r="U66">
        <v>43823.640625</v>
      </c>
      <c r="W66">
        <v>60</v>
      </c>
      <c r="X66">
        <v>43133.3203125</v>
      </c>
      <c r="Z66">
        <v>60</v>
      </c>
      <c r="AA66">
        <v>45319.6015625</v>
      </c>
    </row>
    <row r="67" spans="1:27">
      <c r="A67">
        <v>61</v>
      </c>
      <c r="B67" s="23">
        <f>$B$2*('unif profiles px val'!B63)^2+$B$3*('unif profiles px val'!B63)+$B$4</f>
        <v>-51.345954590751717</v>
      </c>
      <c r="C67" s="23">
        <f>$B$2*('unif profiles px val'!C63)^2+$B$3*('unif profiles px val'!C63)+$B$4</f>
        <v>311.94915335846713</v>
      </c>
      <c r="D67">
        <v>61</v>
      </c>
      <c r="E67" s="23">
        <f>$B$2*('unif profiles px val'!E63)^2+$B$3*('unif profiles px val'!E63)+$B$4</f>
        <v>-50.881791226074256</v>
      </c>
      <c r="G67">
        <v>61</v>
      </c>
      <c r="H67" s="23">
        <f>$B$2*('unif profiles px val'!H63)^2+$B$3*('unif profiles px val'!H63)+$B$4</f>
        <v>-57.745919392692258</v>
      </c>
      <c r="K67">
        <v>61</v>
      </c>
      <c r="L67">
        <v>43796.36328125</v>
      </c>
      <c r="N67">
        <v>61</v>
      </c>
      <c r="O67">
        <v>43233.2265625</v>
      </c>
      <c r="Q67">
        <v>61</v>
      </c>
      <c r="R67">
        <v>45346.7265625</v>
      </c>
      <c r="T67">
        <v>61</v>
      </c>
      <c r="U67">
        <v>43797.12109375</v>
      </c>
      <c r="W67">
        <v>61</v>
      </c>
      <c r="X67">
        <v>43195.921875</v>
      </c>
      <c r="Z67">
        <v>61</v>
      </c>
      <c r="AA67">
        <v>45316.87890625</v>
      </c>
    </row>
    <row r="68" spans="1:27">
      <c r="A68">
        <v>62</v>
      </c>
      <c r="B68" s="23">
        <f>$B$2*('unif profiles px val'!B64)^2+$B$3*('unif profiles px val'!B64)+$B$4</f>
        <v>-51.13859997607392</v>
      </c>
      <c r="C68" s="23">
        <f>$B$2*('unif profiles px val'!C64)^2+$B$3*('unif profiles px val'!C64)+$B$4</f>
        <v>311.0500608051758</v>
      </c>
      <c r="D68">
        <v>62</v>
      </c>
      <c r="E68" s="23">
        <f>$B$2*('unif profiles px val'!E64)^2+$B$3*('unif profiles px val'!E64)+$B$4</f>
        <v>-50.653519859123207</v>
      </c>
      <c r="G68">
        <v>62</v>
      </c>
      <c r="H68" s="23">
        <f>$B$2*('unif profiles px val'!H64)^2+$B$3*('unif profiles px val'!H64)+$B$4</f>
        <v>-57.51226173455052</v>
      </c>
      <c r="K68">
        <v>62</v>
      </c>
      <c r="L68">
        <v>43826.86328125</v>
      </c>
      <c r="N68">
        <v>62</v>
      </c>
      <c r="O68">
        <v>43248.18359375</v>
      </c>
      <c r="Q68">
        <v>62</v>
      </c>
      <c r="R68">
        <v>45388.7265625</v>
      </c>
      <c r="T68">
        <v>62</v>
      </c>
      <c r="U68">
        <v>43830.76171875</v>
      </c>
      <c r="W68">
        <v>62</v>
      </c>
      <c r="X68">
        <v>43223.28125</v>
      </c>
      <c r="Z68">
        <v>62</v>
      </c>
      <c r="AA68">
        <v>45333.83984375</v>
      </c>
    </row>
    <row r="69" spans="1:27">
      <c r="A69">
        <v>63</v>
      </c>
      <c r="B69" s="23">
        <f>$B$2*('unif profiles px val'!B65)^2+$B$3*('unif profiles px val'!B65)+$B$4</f>
        <v>-51.122471250907893</v>
      </c>
      <c r="C69" s="23">
        <f>$B$2*('unif profiles px val'!C65)^2+$B$3*('unif profiles px val'!C65)+$B$4</f>
        <v>310.98036169831096</v>
      </c>
      <c r="D69">
        <v>63</v>
      </c>
      <c r="E69" s="23">
        <f>$B$2*('unif profiles px val'!E65)^2+$B$3*('unif profiles px val'!E65)+$B$4</f>
        <v>-51.315771230194059</v>
      </c>
      <c r="G69">
        <v>63</v>
      </c>
      <c r="H69" s="23">
        <f>$B$2*('unif profiles px val'!H65)^2+$B$3*('unif profiles px val'!H65)+$B$4</f>
        <v>-57.368707382323919</v>
      </c>
      <c r="K69">
        <v>63</v>
      </c>
      <c r="L69">
        <v>43801.63671875</v>
      </c>
      <c r="N69">
        <v>63</v>
      </c>
      <c r="O69">
        <v>43114.7734375</v>
      </c>
      <c r="Q69">
        <v>63</v>
      </c>
      <c r="R69">
        <v>45391.2734375</v>
      </c>
      <c r="T69">
        <v>63</v>
      </c>
      <c r="U69">
        <v>43791.19921875</v>
      </c>
      <c r="W69">
        <v>63</v>
      </c>
      <c r="X69">
        <v>43226</v>
      </c>
      <c r="Z69">
        <v>63</v>
      </c>
      <c r="AA69">
        <v>45321.51953125</v>
      </c>
    </row>
    <row r="70" spans="1:27">
      <c r="A70">
        <v>64</v>
      </c>
      <c r="B70" s="23">
        <f>$B$2*('unif profiles px val'!B66)^2+$B$3*('unif profiles px val'!B66)+$B$4</f>
        <v>-51.214781609832698</v>
      </c>
      <c r="C70" s="23">
        <f>$B$2*('unif profiles px val'!C66)^2+$B$3*('unif profiles px val'!C66)+$B$4</f>
        <v>311.37973171047986</v>
      </c>
      <c r="D70">
        <v>64</v>
      </c>
      <c r="E70" s="23">
        <f>$B$2*('unif profiles px val'!E66)^2+$B$3*('unif profiles px val'!E66)+$B$4</f>
        <v>-51.110764573967117</v>
      </c>
      <c r="G70">
        <v>64</v>
      </c>
      <c r="H70" s="23">
        <f>$B$2*('unif profiles px val'!H66)^2+$B$3*('unif profiles px val'!H66)+$B$4</f>
        <v>-57.289433329955955</v>
      </c>
      <c r="K70">
        <v>64</v>
      </c>
      <c r="L70">
        <v>43789.2734375</v>
      </c>
      <c r="N70">
        <v>64</v>
      </c>
      <c r="O70">
        <v>43216.08984375</v>
      </c>
      <c r="Q70">
        <v>64</v>
      </c>
      <c r="R70">
        <v>45344.41015625</v>
      </c>
      <c r="T70">
        <v>64</v>
      </c>
      <c r="U70">
        <v>43741.19921875</v>
      </c>
      <c r="W70">
        <v>64</v>
      </c>
      <c r="X70">
        <v>43185.80078125</v>
      </c>
      <c r="Z70">
        <v>64</v>
      </c>
      <c r="AA70">
        <v>45327.640625</v>
      </c>
    </row>
    <row r="71" spans="1:27">
      <c r="A71">
        <v>65</v>
      </c>
      <c r="B71" s="23">
        <f>$B$2*('unif profiles px val'!B67)^2+$B$3*('unif profiles px val'!B67)+$B$4</f>
        <v>-51.208392805145195</v>
      </c>
      <c r="C71" s="23">
        <f>$B$2*('unif profiles px val'!C67)^2+$B$3*('unif profiles px val'!C67)+$B$4</f>
        <v>311.35205551516731</v>
      </c>
      <c r="D71">
        <v>65</v>
      </c>
      <c r="E71" s="23">
        <f>$B$2*('unif profiles px val'!E67)^2+$B$3*('unif profiles px val'!E67)+$B$4</f>
        <v>-51.302451566154105</v>
      </c>
      <c r="G71">
        <v>65</v>
      </c>
      <c r="H71" s="23">
        <f>$B$2*('unif profiles px val'!H67)^2+$B$3*('unif profiles px val'!H67)+$B$4</f>
        <v>-57.609780394279369</v>
      </c>
      <c r="K71">
        <v>65</v>
      </c>
      <c r="L71">
        <v>43824.18359375</v>
      </c>
      <c r="N71">
        <v>65</v>
      </c>
      <c r="O71">
        <v>43177.86328125</v>
      </c>
      <c r="Q71">
        <v>65</v>
      </c>
      <c r="R71">
        <v>45318.5</v>
      </c>
      <c r="T71">
        <v>65</v>
      </c>
      <c r="U71">
        <v>43773.83984375</v>
      </c>
      <c r="W71">
        <v>65</v>
      </c>
      <c r="X71">
        <v>43158.83984375</v>
      </c>
      <c r="Z71">
        <v>65</v>
      </c>
      <c r="AA71">
        <v>45344.55859375</v>
      </c>
    </row>
    <row r="72" spans="1:27">
      <c r="A72">
        <v>66</v>
      </c>
      <c r="B72" s="23">
        <f>$B$2*('unif profiles px val'!B68)^2+$B$3*('unif profiles px val'!B68)+$B$4</f>
        <v>-51.30162983639525</v>
      </c>
      <c r="C72" s="23">
        <f>$B$2*('unif profiles px val'!C68)^2+$B$3*('unif profiles px val'!C68)+$B$4</f>
        <v>311.75648684329246</v>
      </c>
      <c r="D72">
        <v>66</v>
      </c>
      <c r="E72" s="23">
        <f>$B$2*('unif profiles px val'!E68)^2+$B$3*('unif profiles px val'!E68)+$B$4</f>
        <v>-51.334038204955732</v>
      </c>
      <c r="G72">
        <v>66</v>
      </c>
      <c r="H72" s="23">
        <f>$B$2*('unif profiles px val'!H68)^2+$B$3*('unif profiles px val'!H68)+$B$4</f>
        <v>-57.552403809501357</v>
      </c>
      <c r="K72">
        <v>66</v>
      </c>
      <c r="L72">
        <v>43876.953125</v>
      </c>
      <c r="N72">
        <v>66</v>
      </c>
      <c r="O72">
        <v>43174.63671875</v>
      </c>
      <c r="Q72">
        <v>66</v>
      </c>
      <c r="R72">
        <v>45245.453125</v>
      </c>
      <c r="T72">
        <v>66</v>
      </c>
      <c r="U72">
        <v>43775.6015625</v>
      </c>
      <c r="W72">
        <v>66</v>
      </c>
      <c r="X72">
        <v>43147.6796875</v>
      </c>
      <c r="Z72">
        <v>66</v>
      </c>
      <c r="AA72">
        <v>45339.359375</v>
      </c>
    </row>
    <row r="73" spans="1:27">
      <c r="A73">
        <v>67</v>
      </c>
      <c r="B73" s="23">
        <f>$B$2*('unif profiles px val'!B69)^2+$B$3*('unif profiles px val'!B69)+$B$4</f>
        <v>-51.318260402557144</v>
      </c>
      <c r="C73" s="23">
        <f>$B$2*('unif profiles px val'!C69)^2+$B$3*('unif profiles px val'!C69)+$B$4</f>
        <v>311.82874463650523</v>
      </c>
      <c r="D73">
        <v>67</v>
      </c>
      <c r="E73" s="23">
        <f>$B$2*('unif profiles px val'!E69)^2+$B$3*('unif profiles px val'!E69)+$B$4</f>
        <v>-51.250874529411021</v>
      </c>
      <c r="G73">
        <v>67</v>
      </c>
      <c r="H73" s="23">
        <f>$B$2*('unif profiles px val'!H69)^2+$B$3*('unif profiles px val'!H69)+$B$4</f>
        <v>-57.336427035331781</v>
      </c>
      <c r="K73">
        <v>67</v>
      </c>
      <c r="L73">
        <v>43835.18359375</v>
      </c>
      <c r="N73">
        <v>67</v>
      </c>
      <c r="O73">
        <v>43188.41015625</v>
      </c>
      <c r="Q73">
        <v>67</v>
      </c>
      <c r="R73">
        <v>45177.68359375</v>
      </c>
      <c r="T73">
        <v>67</v>
      </c>
      <c r="U73">
        <v>43794.6015625</v>
      </c>
      <c r="W73">
        <v>67</v>
      </c>
      <c r="X73">
        <v>43187.44140625</v>
      </c>
      <c r="Z73">
        <v>67</v>
      </c>
      <c r="AA73">
        <v>45346.6015625</v>
      </c>
    </row>
    <row r="74" spans="1:27">
      <c r="A74">
        <v>68</v>
      </c>
      <c r="B74" s="23">
        <f>$B$2*('unif profiles px val'!B70)^2+$B$3*('unif profiles px val'!B70)+$B$4</f>
        <v>-51.386901336395113</v>
      </c>
      <c r="C74" s="23">
        <f>$B$2*('unif profiles px val'!C70)^2+$B$3*('unif profiles px val'!C70)+$B$4</f>
        <v>312.12736698391745</v>
      </c>
      <c r="D74">
        <v>68</v>
      </c>
      <c r="E74" s="23">
        <f>$B$2*('unif profiles px val'!E70)^2+$B$3*('unif profiles px val'!E70)+$B$4</f>
        <v>-51.183651715019096</v>
      </c>
      <c r="G74">
        <v>68</v>
      </c>
      <c r="H74" s="23">
        <f>$B$2*('unif profiles px val'!H70)^2+$B$3*('unif profiles px val'!H70)+$B$4</f>
        <v>-57.116448742362536</v>
      </c>
      <c r="K74">
        <v>68</v>
      </c>
      <c r="L74">
        <v>43869.81640625</v>
      </c>
      <c r="N74">
        <v>68</v>
      </c>
      <c r="O74">
        <v>43179.2734375</v>
      </c>
      <c r="Q74">
        <v>68</v>
      </c>
      <c r="R74">
        <v>45146.81640625</v>
      </c>
      <c r="T74">
        <v>68</v>
      </c>
      <c r="U74">
        <v>43792.19921875</v>
      </c>
      <c r="W74">
        <v>68</v>
      </c>
      <c r="X74">
        <v>43165.48046875</v>
      </c>
      <c r="Z74">
        <v>68</v>
      </c>
      <c r="AA74">
        <v>45317.87890625</v>
      </c>
    </row>
    <row r="75" spans="1:27">
      <c r="A75">
        <v>69</v>
      </c>
      <c r="B75" s="23">
        <f>$B$2*('unif profiles px val'!B71)^2+$B$3*('unif profiles px val'!B71)+$B$4</f>
        <v>-51.401013019744369</v>
      </c>
      <c r="C75" s="23">
        <f>$B$2*('unif profiles px val'!C71)^2+$B$3*('unif profiles px val'!C71)+$B$4</f>
        <v>312.18883701931782</v>
      </c>
      <c r="D75">
        <v>69</v>
      </c>
      <c r="E75" s="23">
        <f>$B$2*('unif profiles px val'!E71)^2+$B$3*('unif profiles px val'!E71)+$B$4</f>
        <v>-51.239778173705872</v>
      </c>
      <c r="G75">
        <v>69</v>
      </c>
      <c r="H75" s="23">
        <f>$B$2*('unif profiles px val'!H71)^2+$B$3*('unif profiles px val'!H71)+$B$4</f>
        <v>-57.136806741264081</v>
      </c>
      <c r="K75">
        <v>69</v>
      </c>
      <c r="L75">
        <v>43884.58984375</v>
      </c>
      <c r="N75">
        <v>69</v>
      </c>
      <c r="O75">
        <v>43254.41015625</v>
      </c>
      <c r="Q75">
        <v>69</v>
      </c>
      <c r="R75">
        <v>45184.68359375</v>
      </c>
      <c r="T75">
        <v>69</v>
      </c>
      <c r="U75">
        <v>43754.48046875</v>
      </c>
      <c r="W75">
        <v>69</v>
      </c>
      <c r="X75">
        <v>43158.078125</v>
      </c>
      <c r="Z75">
        <v>69</v>
      </c>
      <c r="AA75">
        <v>45316.48046875</v>
      </c>
    </row>
    <row r="76" spans="1:27">
      <c r="A76">
        <v>70</v>
      </c>
      <c r="B76" s="23">
        <f>$B$2*('unif profiles px val'!B72)^2+$B$3*('unif profiles px val'!B72)+$B$4</f>
        <v>-51.200330503654186</v>
      </c>
      <c r="C76" s="23">
        <f>$B$2*('unif profiles px val'!C72)^2+$B$3*('unif profiles px val'!C72)+$B$4</f>
        <v>311.3171373674395</v>
      </c>
      <c r="D76">
        <v>70</v>
      </c>
      <c r="E76" s="23">
        <f>$B$2*('unif profiles px val'!E72)^2+$B$3*('unif profiles px val'!E72)+$B$4</f>
        <v>-51.339039035331552</v>
      </c>
      <c r="G76">
        <v>70</v>
      </c>
      <c r="H76" s="23">
        <f>$B$2*('unif profiles px val'!H72)^2+$B$3*('unif profiles px val'!H72)+$B$4</f>
        <v>-56.818227082244903</v>
      </c>
      <c r="K76">
        <v>70</v>
      </c>
      <c r="L76">
        <v>43886</v>
      </c>
      <c r="N76">
        <v>70</v>
      </c>
      <c r="O76">
        <v>43363.41015625</v>
      </c>
      <c r="Q76">
        <v>70</v>
      </c>
      <c r="R76">
        <v>45218.58984375</v>
      </c>
      <c r="T76">
        <v>70</v>
      </c>
      <c r="U76">
        <v>43745.0390625</v>
      </c>
      <c r="W76">
        <v>70</v>
      </c>
      <c r="X76">
        <v>43199.359375</v>
      </c>
      <c r="Z76">
        <v>70</v>
      </c>
      <c r="AA76">
        <v>45332.16015625</v>
      </c>
    </row>
    <row r="77" spans="1:27">
      <c r="A77">
        <v>71</v>
      </c>
      <c r="B77" s="23">
        <f>$B$2*('unif profiles px val'!B73)^2+$B$3*('unif profiles px val'!B73)+$B$4</f>
        <v>-51.086540158317348</v>
      </c>
      <c r="C77" s="23">
        <f>$B$2*('unif profiles px val'!C73)^2+$B$3*('unif profiles px val'!C73)+$B$4</f>
        <v>310.82520943152645</v>
      </c>
      <c r="D77">
        <v>71</v>
      </c>
      <c r="E77" s="23">
        <f>$B$2*('unif profiles px val'!E73)^2+$B$3*('unif profiles px val'!E73)+$B$4</f>
        <v>-51.422841642692674</v>
      </c>
      <c r="G77">
        <v>71</v>
      </c>
      <c r="H77" s="23">
        <f>$B$2*('unif profiles px val'!H73)^2+$B$3*('unif profiles px val'!H73)+$B$4</f>
        <v>-56.721557295036291</v>
      </c>
      <c r="K77">
        <v>71</v>
      </c>
      <c r="L77">
        <v>43877.41015625</v>
      </c>
      <c r="N77">
        <v>71</v>
      </c>
      <c r="O77">
        <v>43445.046875</v>
      </c>
      <c r="Q77">
        <v>71</v>
      </c>
      <c r="R77">
        <v>45246.08984375</v>
      </c>
      <c r="T77">
        <v>71</v>
      </c>
      <c r="U77">
        <v>43788.12109375</v>
      </c>
      <c r="W77">
        <v>71</v>
      </c>
      <c r="X77">
        <v>43239.55859375</v>
      </c>
      <c r="Z77">
        <v>71</v>
      </c>
      <c r="AA77">
        <v>45308.078125</v>
      </c>
    </row>
    <row r="78" spans="1:27">
      <c r="A78">
        <v>72</v>
      </c>
      <c r="B78" s="23">
        <f>$B$2*('unif profiles px val'!B74)^2+$B$3*('unif profiles px val'!B74)+$B$4</f>
        <v>-51.119970104972481</v>
      </c>
      <c r="C78" s="23">
        <f>$B$2*('unif profiles px val'!C74)^2+$B$3*('unif profiles px val'!C74)+$B$4</f>
        <v>310.9695562036211</v>
      </c>
      <c r="D78">
        <v>72</v>
      </c>
      <c r="E78" s="23">
        <f>$B$2*('unif profiles px val'!E74)^2+$B$3*('unif profiles px val'!E74)+$B$4</f>
        <v>-51.548665734550013</v>
      </c>
      <c r="G78">
        <v>72</v>
      </c>
      <c r="H78" s="23">
        <f>$B$2*('unif profiles px val'!H74)^2+$B$3*('unif profiles px val'!H74)+$B$4</f>
        <v>-56.826982258270164</v>
      </c>
      <c r="K78">
        <v>72</v>
      </c>
      <c r="L78">
        <v>43892.046875</v>
      </c>
      <c r="N78">
        <v>72</v>
      </c>
      <c r="O78">
        <v>43464</v>
      </c>
      <c r="Q78">
        <v>72</v>
      </c>
      <c r="R78">
        <v>45290.86328125</v>
      </c>
      <c r="T78">
        <v>72</v>
      </c>
      <c r="U78">
        <v>43841.359375</v>
      </c>
      <c r="W78">
        <v>72</v>
      </c>
      <c r="X78">
        <v>43235.12109375</v>
      </c>
      <c r="Z78">
        <v>72</v>
      </c>
      <c r="AA78">
        <v>45301.19921875</v>
      </c>
    </row>
    <row r="79" spans="1:27">
      <c r="A79">
        <v>73</v>
      </c>
      <c r="B79" s="23">
        <f>$B$2*('unif profiles px val'!B75)^2+$B$3*('unif profiles px val'!B75)+$B$4</f>
        <v>-51.18812169894386</v>
      </c>
      <c r="C79" s="23">
        <f>$B$2*('unif profiles px val'!C75)^2+$B$3*('unif profiles px val'!C75)+$B$4</f>
        <v>311.26427669949351</v>
      </c>
      <c r="D79">
        <v>73</v>
      </c>
      <c r="E79" s="23">
        <f>$B$2*('unif profiles px val'!E75)^2+$B$3*('unif profiles px val'!E75)+$B$4</f>
        <v>-51.478911168143895</v>
      </c>
      <c r="G79">
        <v>73</v>
      </c>
      <c r="H79" s="23">
        <f>$B$2*('unif profiles px val'!H75)^2+$B$3*('unif profiles px val'!H75)+$B$4</f>
        <v>-56.702317867362808</v>
      </c>
      <c r="K79">
        <v>73</v>
      </c>
      <c r="L79">
        <v>43953</v>
      </c>
      <c r="N79">
        <v>73</v>
      </c>
      <c r="O79">
        <v>43494.68359375</v>
      </c>
      <c r="Q79">
        <v>73</v>
      </c>
      <c r="R79">
        <v>45311.86328125</v>
      </c>
      <c r="T79">
        <v>73</v>
      </c>
      <c r="U79">
        <v>43838.6796875</v>
      </c>
      <c r="W79">
        <v>73</v>
      </c>
      <c r="X79">
        <v>43258.48046875</v>
      </c>
      <c r="Z79">
        <v>73</v>
      </c>
      <c r="AA79">
        <v>45303.078125</v>
      </c>
    </row>
    <row r="80" spans="1:27">
      <c r="A80">
        <v>74</v>
      </c>
      <c r="B80" s="23">
        <f>$B$2*('unif profiles px val'!B76)^2+$B$3*('unif profiles px val'!B76)+$B$4</f>
        <v>-51.116068012626329</v>
      </c>
      <c r="C80" s="23">
        <f>$B$2*('unif profiles px val'!C76)^2+$B$3*('unif profiles px val'!C76)+$B$4</f>
        <v>310.95269993659224</v>
      </c>
      <c r="D80">
        <v>74</v>
      </c>
      <c r="E80" s="23">
        <f>$B$2*('unif profiles px val'!E76)^2+$B$3*('unif profiles px val'!E76)+$B$4</f>
        <v>-51.565739128410314</v>
      </c>
      <c r="G80">
        <v>74</v>
      </c>
      <c r="H80" s="23">
        <f>$B$2*('unif profiles px val'!H76)^2+$B$3*('unif profiles px val'!H76)+$B$4</f>
        <v>-56.708035534660212</v>
      </c>
      <c r="K80">
        <v>74</v>
      </c>
      <c r="L80">
        <v>44000.81640625</v>
      </c>
      <c r="N80">
        <v>74</v>
      </c>
      <c r="O80">
        <v>43517.953125</v>
      </c>
      <c r="Q80">
        <v>74</v>
      </c>
      <c r="R80">
        <v>45308.046875</v>
      </c>
      <c r="T80">
        <v>74</v>
      </c>
      <c r="U80">
        <v>43824.078125</v>
      </c>
      <c r="W80">
        <v>74</v>
      </c>
      <c r="X80">
        <v>43269.3203125</v>
      </c>
      <c r="Z80">
        <v>74</v>
      </c>
      <c r="AA80">
        <v>45309.3203125</v>
      </c>
    </row>
    <row r="81" spans="1:27">
      <c r="A81">
        <v>75</v>
      </c>
      <c r="B81" s="23">
        <f>$B$2*('unif profiles px val'!B77)^2+$B$3*('unif profiles px val'!B77)+$B$4</f>
        <v>-51.1461245420453</v>
      </c>
      <c r="C81" s="23">
        <f>$B$2*('unif profiles px val'!C77)^2+$B$3*('unif profiles px val'!C77)+$B$4</f>
        <v>311.08258922748587</v>
      </c>
      <c r="D81">
        <v>75</v>
      </c>
      <c r="E81" s="23">
        <f>$B$2*('unif profiles px val'!E77)^2+$B$3*('unif profiles px val'!E77)+$B$4</f>
        <v>-51.96492153857389</v>
      </c>
      <c r="G81">
        <v>75</v>
      </c>
      <c r="H81" s="23">
        <f>$B$2*('unif profiles px val'!H77)^2+$B$3*('unif profiles px val'!H77)+$B$4</f>
        <v>-56.453119486205651</v>
      </c>
      <c r="K81">
        <v>75</v>
      </c>
      <c r="L81">
        <v>44046.58984375</v>
      </c>
      <c r="N81">
        <v>75</v>
      </c>
      <c r="O81">
        <v>43510.68359375</v>
      </c>
      <c r="Q81">
        <v>75</v>
      </c>
      <c r="R81">
        <v>45282.2265625</v>
      </c>
      <c r="T81">
        <v>75</v>
      </c>
      <c r="U81">
        <v>43803.9609375</v>
      </c>
      <c r="W81">
        <v>75</v>
      </c>
      <c r="X81">
        <v>43241.23828125</v>
      </c>
      <c r="Z81">
        <v>75</v>
      </c>
      <c r="AA81">
        <v>45320.359375</v>
      </c>
    </row>
    <row r="82" spans="1:27">
      <c r="A82">
        <v>76</v>
      </c>
      <c r="B82" s="23">
        <f>$B$2*('unif profiles px val'!B78)^2+$B$3*('unif profiles px val'!B78)+$B$4</f>
        <v>-51.312435499999992</v>
      </c>
      <c r="C82" s="23">
        <f>$B$2*('unif profiles px val'!C78)^2+$B$3*('unif profiles px val'!C78)+$B$4</f>
        <v>311.80343200000016</v>
      </c>
      <c r="D82">
        <v>76</v>
      </c>
      <c r="E82" s="23">
        <f>$B$2*('unif profiles px val'!E78)^2+$B$3*('unif profiles px val'!E78)+$B$4</f>
        <v>-52.031359269706627</v>
      </c>
      <c r="G82">
        <v>76</v>
      </c>
      <c r="H82" s="23">
        <f>$B$2*('unif profiles px val'!H78)^2+$B$3*('unif profiles px val'!H78)+$B$4</f>
        <v>-56.357662300994889</v>
      </c>
      <c r="K82">
        <v>76</v>
      </c>
      <c r="L82">
        <v>43985.2265625</v>
      </c>
      <c r="N82">
        <v>76</v>
      </c>
      <c r="O82">
        <v>43478.18359375</v>
      </c>
      <c r="Q82">
        <v>76</v>
      </c>
      <c r="R82">
        <v>45283.91015625</v>
      </c>
      <c r="T82">
        <v>76</v>
      </c>
      <c r="U82">
        <v>43802.0390625</v>
      </c>
      <c r="W82">
        <v>76</v>
      </c>
      <c r="X82">
        <v>43243.078125</v>
      </c>
      <c r="Z82">
        <v>76</v>
      </c>
      <c r="AA82">
        <v>45322.16015625</v>
      </c>
    </row>
    <row r="83" spans="1:27">
      <c r="A83">
        <v>77</v>
      </c>
      <c r="B83" s="23">
        <f>$B$2*('unif profiles px val'!B79)^2+$B$3*('unif profiles px val'!B79)+$B$4</f>
        <v>-51.22229216747246</v>
      </c>
      <c r="C83" s="23">
        <f>$B$2*('unif profiles px val'!C79)^2+$B$3*('unif profiles px val'!C79)+$B$4</f>
        <v>311.41227414112097</v>
      </c>
      <c r="D83">
        <v>77</v>
      </c>
      <c r="E83" s="23">
        <f>$B$2*('unif profiles px val'!E79)^2+$B$3*('unif profiles px val'!E79)+$B$4</f>
        <v>-52.225205163566443</v>
      </c>
      <c r="G83">
        <v>77</v>
      </c>
      <c r="H83" s="23">
        <f>$B$2*('unif profiles px val'!H79)^2+$B$3*('unif profiles px val'!H79)+$B$4</f>
        <v>-56.811850324432044</v>
      </c>
      <c r="K83">
        <v>77</v>
      </c>
      <c r="L83">
        <v>44003.18359375</v>
      </c>
      <c r="N83">
        <v>77</v>
      </c>
      <c r="O83">
        <v>43421</v>
      </c>
      <c r="Q83">
        <v>77</v>
      </c>
      <c r="R83">
        <v>45289.13671875</v>
      </c>
      <c r="T83">
        <v>77</v>
      </c>
      <c r="U83">
        <v>43819.9609375</v>
      </c>
      <c r="W83">
        <v>77</v>
      </c>
      <c r="X83">
        <v>43260.6015625</v>
      </c>
      <c r="Z83">
        <v>77</v>
      </c>
      <c r="AA83">
        <v>45328.078125</v>
      </c>
    </row>
    <row r="84" spans="1:27">
      <c r="A84">
        <v>78</v>
      </c>
      <c r="B84" s="23">
        <f>$B$2*('unif profiles px val'!B80)^2+$B$3*('unif profiles px val'!B80)+$B$4</f>
        <v>-51.296076499748324</v>
      </c>
      <c r="C84" s="23">
        <f>$B$2*('unif profiles px val'!C80)^2+$B$3*('unif profiles px val'!C80)+$B$4</f>
        <v>311.73236637134573</v>
      </c>
      <c r="D84">
        <v>78</v>
      </c>
      <c r="E84" s="23">
        <f>$B$2*('unif profiles px val'!E80)^2+$B$3*('unif profiles px val'!E80)+$B$4</f>
        <v>-51.910071722381417</v>
      </c>
      <c r="G84">
        <v>78</v>
      </c>
      <c r="H84" s="23">
        <f>$B$2*('unif profiles px val'!H80)^2+$B$3*('unif profiles px val'!H80)+$B$4</f>
        <v>-56.395126687003994</v>
      </c>
      <c r="K84">
        <v>78</v>
      </c>
      <c r="L84">
        <v>44083.86328125</v>
      </c>
      <c r="N84">
        <v>78</v>
      </c>
      <c r="O84">
        <v>43401.453125</v>
      </c>
      <c r="Q84">
        <v>78</v>
      </c>
      <c r="R84">
        <v>45298.08984375</v>
      </c>
      <c r="T84">
        <v>78</v>
      </c>
      <c r="U84">
        <v>43871.640625</v>
      </c>
      <c r="W84">
        <v>78</v>
      </c>
      <c r="X84">
        <v>43293.640625</v>
      </c>
      <c r="Z84">
        <v>78</v>
      </c>
      <c r="AA84">
        <v>45328.0390625</v>
      </c>
    </row>
    <row r="85" spans="1:27">
      <c r="A85">
        <v>79</v>
      </c>
      <c r="B85" s="23">
        <f>$B$2*('unif profiles px val'!B81)^2+$B$3*('unif profiles px val'!B81)+$B$4</f>
        <v>-51.174485470580748</v>
      </c>
      <c r="C85" s="23">
        <f>$B$2*('unif profiles px val'!C81)^2+$B$3*('unif profiles px val'!C81)+$B$4</f>
        <v>311.20525867004415</v>
      </c>
      <c r="D85">
        <v>79</v>
      </c>
      <c r="E85" s="23">
        <f>$B$2*('unif profiles px val'!E81)^2+$B$3*('unif profiles px val'!E81)+$B$4</f>
        <v>-51.671061917693805</v>
      </c>
      <c r="G85">
        <v>79</v>
      </c>
      <c r="H85" s="23">
        <f>$B$2*('unif profiles px val'!H81)^2+$B$3*('unif profiles px val'!H81)+$B$4</f>
        <v>-56.036276757324231</v>
      </c>
      <c r="K85">
        <v>79</v>
      </c>
      <c r="L85">
        <v>43982.7734375</v>
      </c>
      <c r="N85">
        <v>79</v>
      </c>
      <c r="O85">
        <v>43373.5</v>
      </c>
      <c r="Q85">
        <v>79</v>
      </c>
      <c r="R85">
        <v>45292.68359375</v>
      </c>
      <c r="T85">
        <v>79</v>
      </c>
      <c r="U85">
        <v>43818.51953125</v>
      </c>
      <c r="W85">
        <v>79</v>
      </c>
      <c r="X85">
        <v>43302.078125</v>
      </c>
      <c r="Z85">
        <v>79</v>
      </c>
      <c r="AA85">
        <v>45304.48046875</v>
      </c>
    </row>
    <row r="86" spans="1:27">
      <c r="A86">
        <v>80</v>
      </c>
      <c r="B86" s="23">
        <f>$B$2*('unif profiles px val'!B82)^2+$B$3*('unif profiles px val'!B82)+$B$4</f>
        <v>-50.5701147497482</v>
      </c>
      <c r="C86" s="23">
        <f>$B$2*('unif profiles px val'!C82)^2+$B$3*('unif profiles px val'!C82)+$B$4</f>
        <v>308.61350737915814</v>
      </c>
      <c r="D86">
        <v>80</v>
      </c>
      <c r="E86" s="23">
        <f>$B$2*('unif profiles px val'!E82)^2+$B$3*('unif profiles px val'!E82)+$B$4</f>
        <v>-51.857355785369691</v>
      </c>
      <c r="G86">
        <v>80</v>
      </c>
      <c r="H86" s="23">
        <f>$B$2*('unif profiles px val'!H82)^2+$B$3*('unif profiles px val'!H82)+$B$4</f>
        <v>-55.966042302848564</v>
      </c>
      <c r="K86">
        <v>80</v>
      </c>
      <c r="L86">
        <v>43998.453125</v>
      </c>
      <c r="N86">
        <v>80</v>
      </c>
      <c r="O86">
        <v>43370.5</v>
      </c>
      <c r="Q86">
        <v>80</v>
      </c>
      <c r="R86">
        <v>45337.5</v>
      </c>
      <c r="T86">
        <v>80</v>
      </c>
      <c r="U86">
        <v>43807.078125</v>
      </c>
      <c r="W86">
        <v>80</v>
      </c>
      <c r="X86">
        <v>43287.71875</v>
      </c>
      <c r="Z86">
        <v>80</v>
      </c>
      <c r="AA86">
        <v>45261.3984375</v>
      </c>
    </row>
    <row r="87" spans="1:27">
      <c r="A87">
        <v>81</v>
      </c>
      <c r="B87" s="23">
        <f>$B$2*('unif profiles px val'!B83)^2+$B$3*('unif profiles px val'!B83)+$B$4</f>
        <v>-50.883476717826397</v>
      </c>
      <c r="C87" s="23">
        <f>$B$2*('unif profiles px val'!C83)^2+$B$3*('unif profiles px val'!C83)+$B$4</f>
        <v>309.95149951264216</v>
      </c>
      <c r="D87">
        <v>81</v>
      </c>
      <c r="E87" s="23">
        <f>$B$2*('unif profiles px val'!E83)^2+$B$3*('unif profiles px val'!E83)+$B$4</f>
        <v>-51.939270749503976</v>
      </c>
      <c r="G87">
        <v>81</v>
      </c>
      <c r="H87" s="23">
        <f>$B$2*('unif profiles px val'!H83)^2+$B$3*('unif profiles px val'!H83)+$B$4</f>
        <v>-56.261905663573998</v>
      </c>
      <c r="K87">
        <v>81</v>
      </c>
      <c r="L87">
        <v>43851.18359375</v>
      </c>
      <c r="N87">
        <v>81</v>
      </c>
      <c r="O87">
        <v>43364.546875</v>
      </c>
      <c r="Q87">
        <v>81</v>
      </c>
      <c r="R87">
        <v>45287.2734375</v>
      </c>
      <c r="T87">
        <v>81</v>
      </c>
      <c r="U87">
        <v>43822.83984375</v>
      </c>
      <c r="W87">
        <v>81</v>
      </c>
      <c r="X87">
        <v>43268</v>
      </c>
      <c r="Z87">
        <v>81</v>
      </c>
      <c r="AA87">
        <v>45240.83984375</v>
      </c>
    </row>
    <row r="88" spans="1:27">
      <c r="A88">
        <v>82</v>
      </c>
      <c r="B88" s="23">
        <f>$B$2*('unif profiles px val'!B84)^2+$B$3*('unif profiles px val'!B84)+$B$4</f>
        <v>-51.545076923706119</v>
      </c>
      <c r="C88" s="23">
        <f>$B$2*('unif profiles px val'!C84)^2+$B$3*('unif profiles px val'!C84)+$B$4</f>
        <v>312.81788893566909</v>
      </c>
      <c r="D88">
        <v>82</v>
      </c>
      <c r="E88" s="23">
        <f>$B$2*('unif profiles px val'!E84)^2+$B$3*('unif profiles px val'!E84)+$B$4</f>
        <v>-52.480781346732783</v>
      </c>
      <c r="G88">
        <v>82</v>
      </c>
      <c r="H88" s="23">
        <f>$B$2*('unif profiles px val'!H84)^2+$B$3*('unif profiles px val'!H84)+$B$4</f>
        <v>-56.815166409881385</v>
      </c>
      <c r="K88">
        <v>82</v>
      </c>
      <c r="L88">
        <v>43933.453125</v>
      </c>
      <c r="N88">
        <v>82</v>
      </c>
      <c r="O88">
        <v>43370.36328125</v>
      </c>
      <c r="Q88">
        <v>82</v>
      </c>
      <c r="R88">
        <v>45295.2734375</v>
      </c>
      <c r="T88">
        <v>82</v>
      </c>
      <c r="U88">
        <v>43783.80078125</v>
      </c>
      <c r="W88">
        <v>82</v>
      </c>
      <c r="X88">
        <v>43215.9609375</v>
      </c>
      <c r="Z88">
        <v>82</v>
      </c>
      <c r="AA88">
        <v>45149.55859375</v>
      </c>
    </row>
    <row r="89" spans="1:27">
      <c r="A89">
        <v>83</v>
      </c>
      <c r="B89" s="23">
        <f>$B$2*('unif profiles px val'!B85)^2+$B$3*('unif profiles px val'!B85)+$B$4</f>
        <v>-51.449918564330801</v>
      </c>
      <c r="C89" s="23">
        <f>$B$2*('unif profiles px val'!C85)^2+$B$3*('unif profiles px val'!C85)+$B$4</f>
        <v>312.40207229504404</v>
      </c>
      <c r="D89">
        <v>83</v>
      </c>
      <c r="E89" s="23">
        <f>$B$2*('unif profiles px val'!E85)^2+$B$3*('unif profiles px val'!E85)+$B$4</f>
        <v>-52.589309658080765</v>
      </c>
      <c r="G89">
        <v>83</v>
      </c>
      <c r="H89" s="23">
        <f>$B$2*('unif profiles px val'!H85)^2+$B$3*('unif profiles px val'!H85)+$B$4</f>
        <v>-56.959120174857844</v>
      </c>
      <c r="K89">
        <v>83</v>
      </c>
      <c r="L89">
        <v>43904.2734375</v>
      </c>
      <c r="N89">
        <v>83</v>
      </c>
      <c r="O89">
        <v>43361.046875</v>
      </c>
      <c r="Q89">
        <v>83</v>
      </c>
      <c r="R89">
        <v>45276.453125</v>
      </c>
      <c r="T89">
        <v>83</v>
      </c>
      <c r="U89">
        <v>43801.3984375</v>
      </c>
      <c r="W89">
        <v>83</v>
      </c>
      <c r="X89">
        <v>43191.44140625</v>
      </c>
      <c r="Z89">
        <v>83</v>
      </c>
      <c r="AA89">
        <v>45158.23828125</v>
      </c>
    </row>
    <row r="90" spans="1:27">
      <c r="A90">
        <v>84</v>
      </c>
      <c r="B90" s="23">
        <f>$B$2*('unif profiles px val'!B86)^2+$B$3*('unif profiles px val'!B86)+$B$4</f>
        <v>-50.776097689330982</v>
      </c>
      <c r="C90" s="23">
        <f>$B$2*('unif profiles px val'!C86)^2+$B$3*('unif profiles px val'!C86)+$B$4</f>
        <v>309.49161645129402</v>
      </c>
      <c r="D90">
        <v>84</v>
      </c>
      <c r="E90" s="23">
        <f>$B$2*('unif profiles px val'!E86)^2+$B$3*('unif profiles px val'!E86)+$B$4</f>
        <v>-51.75801589889511</v>
      </c>
      <c r="G90">
        <v>84</v>
      </c>
      <c r="H90" s="23">
        <f>$B$2*('unif profiles px val'!H86)^2+$B$3*('unif profiles px val'!H86)+$B$4</f>
        <v>-56.210293761444063</v>
      </c>
      <c r="K90">
        <v>84</v>
      </c>
      <c r="L90">
        <v>43894.86328125</v>
      </c>
      <c r="N90">
        <v>84</v>
      </c>
      <c r="O90">
        <v>43360.18359375</v>
      </c>
      <c r="Q90">
        <v>84</v>
      </c>
      <c r="R90">
        <v>45302.18359375</v>
      </c>
      <c r="T90">
        <v>84</v>
      </c>
      <c r="U90">
        <v>43792.83984375</v>
      </c>
      <c r="W90">
        <v>84</v>
      </c>
      <c r="X90">
        <v>43132.3203125</v>
      </c>
      <c r="Z90">
        <v>84</v>
      </c>
      <c r="AA90">
        <v>45145.640625</v>
      </c>
    </row>
    <row r="91" spans="1:27">
      <c r="A91">
        <v>85</v>
      </c>
      <c r="B91" s="23">
        <f>$B$2*('unif profiles px val'!B87)^2+$B$3*('unif profiles px val'!B87)+$B$4</f>
        <v>-50.872280750457776</v>
      </c>
      <c r="C91" s="23">
        <f>$B$2*('unif profiles px val'!C87)^2+$B$3*('unif profiles px val'!C87)+$B$4</f>
        <v>309.90348092922989</v>
      </c>
      <c r="D91">
        <v>85</v>
      </c>
      <c r="E91" s="23">
        <f>$B$2*('unif profiles px val'!E87)^2+$B$3*('unif profiles px val'!E87)+$B$4</f>
        <v>-51.65457645724473</v>
      </c>
      <c r="G91">
        <v>85</v>
      </c>
      <c r="H91" s="23">
        <f>$B$2*('unif profiles px val'!H87)^2+$B$3*('unif profiles px val'!H87)+$B$4</f>
        <v>-55.811660331534995</v>
      </c>
      <c r="K91">
        <v>85</v>
      </c>
      <c r="L91">
        <v>43865.68359375</v>
      </c>
      <c r="N91">
        <v>85</v>
      </c>
      <c r="O91">
        <v>43323.453125</v>
      </c>
      <c r="Q91">
        <v>85</v>
      </c>
      <c r="R91">
        <v>45252.5</v>
      </c>
      <c r="T91">
        <v>85</v>
      </c>
      <c r="U91">
        <v>43749.23828125</v>
      </c>
      <c r="W91">
        <v>85</v>
      </c>
      <c r="X91">
        <v>43163.3984375</v>
      </c>
      <c r="Z91">
        <v>85</v>
      </c>
      <c r="AA91">
        <v>45177.359375</v>
      </c>
    </row>
    <row r="92" spans="1:27">
      <c r="A92">
        <v>86</v>
      </c>
      <c r="B92" s="23">
        <f>$B$2*('unif profiles px val'!B88)^2+$B$3*('unif profiles px val'!B88)+$B$4</f>
        <v>-50.746906628410215</v>
      </c>
      <c r="C92" s="23">
        <f>$B$2*('unif profiles px val'!C88)^2+$B$3*('unif profiles px val'!C88)+$B$4</f>
        <v>309.36684968018358</v>
      </c>
      <c r="D92">
        <v>86</v>
      </c>
      <c r="E92" s="23">
        <f>$B$2*('unif profiles px val'!E88)^2+$B$3*('unif profiles px val'!E88)+$B$4</f>
        <v>-51.778297519256739</v>
      </c>
      <c r="G92">
        <v>86</v>
      </c>
      <c r="H92" s="23">
        <f>$B$2*('unif profiles px val'!H88)^2+$B$3*('unif profiles px val'!H88)+$B$4</f>
        <v>-55.906622881889234</v>
      </c>
      <c r="K92">
        <v>86</v>
      </c>
      <c r="L92">
        <v>43907.453125</v>
      </c>
      <c r="N92">
        <v>86</v>
      </c>
      <c r="O92">
        <v>43335.13671875</v>
      </c>
      <c r="Q92">
        <v>86</v>
      </c>
      <c r="R92">
        <v>45241.63671875</v>
      </c>
      <c r="T92">
        <v>86</v>
      </c>
      <c r="U92">
        <v>43750.83984375</v>
      </c>
      <c r="W92">
        <v>86</v>
      </c>
      <c r="X92">
        <v>43163.87890625</v>
      </c>
      <c r="Z92">
        <v>86</v>
      </c>
      <c r="AA92">
        <v>45204.359375</v>
      </c>
    </row>
    <row r="93" spans="1:27">
      <c r="A93">
        <v>87</v>
      </c>
      <c r="B93" s="23">
        <f>$B$2*('unif profiles px val'!B89)^2+$B$3*('unif profiles px val'!B89)+$B$4</f>
        <v>-50.918755683318977</v>
      </c>
      <c r="C93" s="23">
        <f>$B$2*('unif profiles px val'!C89)^2+$B$3*('unif profiles px val'!C89)+$B$4</f>
        <v>310.10291271511846</v>
      </c>
      <c r="D93">
        <v>87</v>
      </c>
      <c r="E93" s="23">
        <f>$B$2*('unif profiles px val'!E89)^2+$B$3*('unif profiles px val'!E89)+$B$4</f>
        <v>-52.076516639701367</v>
      </c>
      <c r="G93">
        <v>87</v>
      </c>
      <c r="H93" s="23">
        <f>$B$2*('unif profiles px val'!H89)^2+$B$3*('unif profiles px val'!H89)+$B$4</f>
        <v>-55.92490261764533</v>
      </c>
      <c r="K93">
        <v>87</v>
      </c>
      <c r="L93">
        <v>43912.68359375</v>
      </c>
      <c r="N93">
        <v>87</v>
      </c>
      <c r="O93">
        <v>43316.7734375</v>
      </c>
      <c r="Q93">
        <v>87</v>
      </c>
      <c r="R93">
        <v>45175.36328125</v>
      </c>
      <c r="T93">
        <v>87</v>
      </c>
      <c r="U93">
        <v>43804.359375</v>
      </c>
      <c r="W93">
        <v>87</v>
      </c>
      <c r="X93">
        <v>43121.640625</v>
      </c>
      <c r="Z93">
        <v>87</v>
      </c>
      <c r="AA93">
        <v>45236.51953125</v>
      </c>
    </row>
    <row r="94" spans="1:27">
      <c r="A94">
        <v>88</v>
      </c>
      <c r="B94" s="23">
        <f>$B$2*('unif profiles px val'!B90)^2+$B$3*('unif profiles px val'!B90)+$B$4</f>
        <v>-50.857708889701371</v>
      </c>
      <c r="C94" s="23">
        <f>$B$2*('unif profiles px val'!C90)^2+$B$3*('unif profiles px val'!C90)+$B$4</f>
        <v>309.84100734076719</v>
      </c>
      <c r="D94">
        <v>88</v>
      </c>
      <c r="E94" s="23">
        <f>$B$2*('unif profiles px val'!E90)^2+$B$3*('unif profiles px val'!E90)+$B$4</f>
        <v>-52.084941220580731</v>
      </c>
      <c r="G94">
        <v>88</v>
      </c>
      <c r="H94" s="23">
        <f>$B$2*('unif profiles px val'!H90)^2+$B$3*('unif profiles px val'!H90)+$B$4</f>
        <v>-55.937812423705964</v>
      </c>
      <c r="K94">
        <v>88</v>
      </c>
      <c r="L94">
        <v>43873.36328125</v>
      </c>
      <c r="N94">
        <v>88</v>
      </c>
      <c r="O94">
        <v>43302.86328125</v>
      </c>
      <c r="Q94">
        <v>88</v>
      </c>
      <c r="R94">
        <v>45194.18359375</v>
      </c>
      <c r="T94">
        <v>88</v>
      </c>
      <c r="U94">
        <v>43854.83984375</v>
      </c>
      <c r="W94">
        <v>88</v>
      </c>
      <c r="X94">
        <v>43150.6796875</v>
      </c>
      <c r="Z94">
        <v>88</v>
      </c>
      <c r="AA94">
        <v>45265.51953125</v>
      </c>
    </row>
    <row r="95" spans="1:27">
      <c r="A95">
        <v>89</v>
      </c>
      <c r="B95" s="23">
        <f>$B$2*('unif profiles px val'!B91)^2+$B$3*('unif profiles px val'!B91)+$B$4</f>
        <v>-50.590411555145238</v>
      </c>
      <c r="C95" s="23">
        <f>$B$2*('unif profiles px val'!C91)^2+$B$3*('unif profiles px val'!C91)+$B$4</f>
        <v>308.69979676516732</v>
      </c>
      <c r="D95">
        <v>89</v>
      </c>
      <c r="E95" s="23">
        <f>$B$2*('unif profiles px val'!E91)^2+$B$3*('unif profiles px val'!E91)+$B$4</f>
        <v>-51.760477812957561</v>
      </c>
      <c r="G95">
        <v>89</v>
      </c>
      <c r="H95" s="23">
        <f>$B$2*('unif profiles px val'!H91)^2+$B$3*('unif profiles px val'!H91)+$B$4</f>
        <v>-55.3948103630064</v>
      </c>
      <c r="K95">
        <v>89</v>
      </c>
      <c r="L95">
        <v>43844.046875</v>
      </c>
      <c r="N95">
        <v>89</v>
      </c>
      <c r="O95">
        <v>43267.58984375</v>
      </c>
      <c r="Q95">
        <v>89</v>
      </c>
      <c r="R95">
        <v>45189.68359375</v>
      </c>
      <c r="T95">
        <v>89</v>
      </c>
      <c r="U95">
        <v>43801.078125</v>
      </c>
      <c r="W95">
        <v>89</v>
      </c>
      <c r="X95">
        <v>43165.83984375</v>
      </c>
      <c r="Z95">
        <v>89</v>
      </c>
      <c r="AA95">
        <v>45270.51953125</v>
      </c>
    </row>
    <row r="96" spans="1:27">
      <c r="A96">
        <v>90</v>
      </c>
      <c r="B96" s="23">
        <f>$B$2*('unif profiles px val'!B92)^2+$B$3*('unif profiles px val'!B92)+$B$4</f>
        <v>-50.868631973563879</v>
      </c>
      <c r="C96" s="23">
        <f>$B$2*('unif profiles px val'!C92)^2+$B$3*('unif profiles px val'!C92)+$B$4</f>
        <v>309.88783507721723</v>
      </c>
      <c r="D96">
        <v>90</v>
      </c>
      <c r="E96" s="23">
        <f>$B$2*('unif profiles px val'!E92)^2+$B$3*('unif profiles px val'!E92)+$B$4</f>
        <v>-52.106690214347736</v>
      </c>
      <c r="G96">
        <v>90</v>
      </c>
      <c r="H96" s="23">
        <f>$B$2*('unif profiles px val'!H92)^2+$B$3*('unif profiles px val'!H92)+$B$4</f>
        <v>-55.664399499999945</v>
      </c>
      <c r="K96">
        <v>90</v>
      </c>
      <c r="L96">
        <v>43766.31640625</v>
      </c>
      <c r="N96">
        <v>90</v>
      </c>
      <c r="O96">
        <v>43233.08984375</v>
      </c>
      <c r="Q96">
        <v>90</v>
      </c>
      <c r="R96">
        <v>45209.58984375</v>
      </c>
      <c r="T96">
        <v>90</v>
      </c>
      <c r="U96">
        <v>43819.87890625</v>
      </c>
      <c r="W96">
        <v>90</v>
      </c>
      <c r="X96">
        <v>43230.640625</v>
      </c>
      <c r="Z96">
        <v>90</v>
      </c>
      <c r="AA96">
        <v>45250.76171875</v>
      </c>
    </row>
    <row r="97" spans="1:27">
      <c r="A97">
        <v>91</v>
      </c>
      <c r="B97" s="23">
        <f>$B$2*('unif profiles px val'!B93)^2+$B$3*('unif profiles px val'!B93)+$B$4</f>
        <v>-50.820992322380107</v>
      </c>
      <c r="C97" s="23">
        <f>$B$2*('unif profiles px val'!C93)^2+$B$3*('unif profiles px val'!C93)+$B$4</f>
        <v>309.68371308777637</v>
      </c>
      <c r="D97">
        <v>91</v>
      </c>
      <c r="E97" s="23">
        <f>$B$2*('unif profiles px val'!E93)^2+$B$3*('unif profiles px val'!E93)+$B$4</f>
        <v>-52.06374199999982</v>
      </c>
      <c r="G97">
        <v>91</v>
      </c>
      <c r="H97" s="23">
        <f>$B$2*('unif profiles px val'!H93)^2+$B$3*('unif profiles px val'!H93)+$B$4</f>
        <v>-55.637621723563825</v>
      </c>
      <c r="K97">
        <v>91</v>
      </c>
      <c r="L97">
        <v>43713.58984375</v>
      </c>
      <c r="N97">
        <v>91</v>
      </c>
      <c r="O97">
        <v>43249.953125</v>
      </c>
      <c r="Q97">
        <v>91</v>
      </c>
      <c r="R97">
        <v>45146.31640625</v>
      </c>
      <c r="T97">
        <v>91</v>
      </c>
      <c r="U97">
        <v>43829.3984375</v>
      </c>
      <c r="W97">
        <v>91</v>
      </c>
      <c r="X97">
        <v>43306.28125</v>
      </c>
      <c r="Z97">
        <v>91</v>
      </c>
      <c r="AA97">
        <v>45252.078125</v>
      </c>
    </row>
    <row r="98" spans="1:27">
      <c r="A98">
        <v>92</v>
      </c>
      <c r="B98" s="23">
        <f>$B$2*('unif profiles px val'!B94)^2+$B$3*('unif profiles px val'!B94)+$B$4</f>
        <v>-50.754199999999855</v>
      </c>
      <c r="C98" s="23">
        <f>$B$2*('unif profiles px val'!C94)^2+$B$3*('unif profiles px val'!C94)+$B$4</f>
        <v>309.39801250000016</v>
      </c>
      <c r="D98">
        <v>92</v>
      </c>
      <c r="E98" s="23">
        <f>$B$2*('unif profiles px val'!E94)^2+$B$3*('unif profiles px val'!E94)+$B$4</f>
        <v>-51.761019413574104</v>
      </c>
      <c r="G98">
        <v>92</v>
      </c>
      <c r="H98" s="23">
        <f>$B$2*('unif profiles px val'!H94)^2+$B$3*('unif profiles px val'!H94)+$B$4</f>
        <v>-55.169891397941456</v>
      </c>
      <c r="K98">
        <v>92</v>
      </c>
      <c r="L98">
        <v>43729.546875</v>
      </c>
      <c r="N98">
        <v>92</v>
      </c>
      <c r="O98">
        <v>43254.453125</v>
      </c>
      <c r="Q98">
        <v>92</v>
      </c>
      <c r="R98">
        <v>45137.2734375</v>
      </c>
      <c r="T98">
        <v>92</v>
      </c>
      <c r="U98">
        <v>43835.9609375</v>
      </c>
      <c r="W98">
        <v>92</v>
      </c>
      <c r="X98">
        <v>43347.23828125</v>
      </c>
      <c r="Z98">
        <v>92</v>
      </c>
      <c r="AA98">
        <v>45220.55859375</v>
      </c>
    </row>
    <row r="99" spans="1:27">
      <c r="A99">
        <v>93</v>
      </c>
      <c r="B99" s="23">
        <f>$B$2*('unif profiles px val'!B95)^2+$B$3*('unif profiles px val'!B95)+$B$4</f>
        <v>-50.698268427848689</v>
      </c>
      <c r="C99" s="23">
        <f>$B$2*('unif profiles px val'!C95)^2+$B$3*('unif profiles px val'!C95)+$B$4</f>
        <v>309.15920198230742</v>
      </c>
      <c r="D99">
        <v>93</v>
      </c>
      <c r="E99" s="23">
        <f>$B$2*('unif profiles px val'!E95)^2+$B$3*('unif profiles px val'!E95)+$B$4</f>
        <v>-51.620498105193747</v>
      </c>
      <c r="G99">
        <v>93</v>
      </c>
      <c r="H99" s="23">
        <f>$B$2*('unif profiles px val'!H95)^2+$B$3*('unif profiles px val'!H95)+$B$4</f>
        <v>-55.037454410369719</v>
      </c>
      <c r="K99">
        <v>93</v>
      </c>
      <c r="L99">
        <v>43723.68359375</v>
      </c>
      <c r="N99">
        <v>93</v>
      </c>
      <c r="O99">
        <v>43286.36328125</v>
      </c>
      <c r="Q99">
        <v>93</v>
      </c>
      <c r="R99">
        <v>45134.7734375</v>
      </c>
      <c r="T99">
        <v>93</v>
      </c>
      <c r="U99">
        <v>43813.19921875</v>
      </c>
      <c r="W99">
        <v>93</v>
      </c>
      <c r="X99">
        <v>43389.44140625</v>
      </c>
      <c r="Z99">
        <v>93</v>
      </c>
      <c r="AA99">
        <v>45211.921875</v>
      </c>
    </row>
    <row r="100" spans="1:27">
      <c r="A100">
        <v>94</v>
      </c>
      <c r="B100" s="23">
        <f>$B$2*('unif profiles px val'!B96)^2+$B$3*('unif profiles px val'!B96)+$B$4</f>
        <v>-50.82378875732411</v>
      </c>
      <c r="C100" s="23">
        <f>$B$2*('unif profiles px val'!C96)^2+$B$3*('unif profiles px val'!C96)+$B$4</f>
        <v>309.69568702392587</v>
      </c>
      <c r="D100">
        <v>94</v>
      </c>
      <c r="E100" s="23">
        <f>$B$2*('unif profiles px val'!E96)^2+$B$3*('unif profiles px val'!E96)+$B$4</f>
        <v>-51.563240433319152</v>
      </c>
      <c r="G100">
        <v>94</v>
      </c>
      <c r="H100" s="23">
        <f>$B$2*('unif profiles px val'!H96)^2+$B$3*('unif profiles px val'!H96)+$B$4</f>
        <v>-55.054726652557292</v>
      </c>
      <c r="K100">
        <v>94</v>
      </c>
      <c r="L100">
        <v>43713.546875</v>
      </c>
      <c r="N100">
        <v>94</v>
      </c>
      <c r="O100">
        <v>43285.2734375</v>
      </c>
      <c r="Q100">
        <v>94</v>
      </c>
      <c r="R100">
        <v>45114.86328125</v>
      </c>
      <c r="T100">
        <v>94</v>
      </c>
      <c r="U100">
        <v>43829.71875</v>
      </c>
      <c r="W100">
        <v>94</v>
      </c>
      <c r="X100">
        <v>43417.51953125</v>
      </c>
      <c r="Z100">
        <v>94</v>
      </c>
      <c r="AA100">
        <v>45238.16015625</v>
      </c>
    </row>
    <row r="101" spans="1:27">
      <c r="A101">
        <v>95</v>
      </c>
      <c r="B101" s="23">
        <f>$B$2*('unif profiles px val'!B97)^2+$B$3*('unif profiles px val'!B97)+$B$4</f>
        <v>-51.114942340057041</v>
      </c>
      <c r="C101" s="23">
        <f>$B$2*('unif profiles px val'!C97)^2+$B$3*('unif profiles px val'!C97)+$B$4</f>
        <v>310.94783762088036</v>
      </c>
      <c r="D101">
        <v>95</v>
      </c>
      <c r="E101" s="23">
        <f>$B$2*('unif profiles px val'!E97)^2+$B$3*('unif profiles px val'!E97)+$B$4</f>
        <v>-51.680387499999824</v>
      </c>
      <c r="G101">
        <v>95</v>
      </c>
      <c r="H101" s="23">
        <f>$B$2*('unif profiles px val'!H97)^2+$B$3*('unif profiles px val'!H97)+$B$4</f>
        <v>-55.119731564330777</v>
      </c>
      <c r="K101">
        <v>95</v>
      </c>
      <c r="L101">
        <v>43683.2265625</v>
      </c>
      <c r="N101">
        <v>95</v>
      </c>
      <c r="O101">
        <v>43289.81640625</v>
      </c>
      <c r="Q101">
        <v>95</v>
      </c>
      <c r="R101">
        <v>45078.7734375</v>
      </c>
      <c r="T101">
        <v>95</v>
      </c>
      <c r="U101">
        <v>43901.76171875</v>
      </c>
      <c r="W101">
        <v>95</v>
      </c>
      <c r="X101">
        <v>43432.87890625</v>
      </c>
      <c r="Z101">
        <v>95</v>
      </c>
      <c r="AA101">
        <v>45278.80078125</v>
      </c>
    </row>
    <row r="102" spans="1:27">
      <c r="A102">
        <v>96</v>
      </c>
      <c r="B102" s="23">
        <f>$B$2*('unif profiles px val'!B98)^2+$B$3*('unif profiles px val'!B98)+$B$4</f>
        <v>-50.925189659881426</v>
      </c>
      <c r="C102" s="23">
        <f>$B$2*('unif profiles px val'!C98)^2+$B$3*('unif profiles px val'!C98)+$B$4</f>
        <v>310.13054373855607</v>
      </c>
      <c r="D102">
        <v>96</v>
      </c>
      <c r="E102" s="23">
        <f>$B$2*('unif profiles px val'!E98)^2+$B$3*('unif profiles px val'!E98)+$B$4</f>
        <v>-51.856005058097708</v>
      </c>
      <c r="G102">
        <v>96</v>
      </c>
      <c r="H102" s="23">
        <f>$B$2*('unif profiles px val'!H98)^2+$B$3*('unif profiles px val'!H98)+$B$4</f>
        <v>-55.153688055145039</v>
      </c>
      <c r="K102">
        <v>96</v>
      </c>
      <c r="L102">
        <v>43683.58984375</v>
      </c>
      <c r="N102">
        <v>96</v>
      </c>
      <c r="O102">
        <v>43301.2265625</v>
      </c>
      <c r="Q102">
        <v>96</v>
      </c>
      <c r="R102">
        <v>45050.2265625</v>
      </c>
      <c r="T102">
        <v>96</v>
      </c>
      <c r="U102">
        <v>43982.16015625</v>
      </c>
      <c r="W102">
        <v>96</v>
      </c>
      <c r="X102">
        <v>43422.51953125</v>
      </c>
      <c r="Z102">
        <v>96</v>
      </c>
      <c r="AA102">
        <v>45290.3984375</v>
      </c>
    </row>
    <row r="103" spans="1:27">
      <c r="A103">
        <v>97</v>
      </c>
      <c r="B103" s="23">
        <f>$B$2*('unif profiles px val'!B99)^2+$B$3*('unif profiles px val'!B99)+$B$4</f>
        <v>-50.558809164238028</v>
      </c>
      <c r="C103" s="23">
        <f>$B$2*('unif profiles px val'!C99)^2+$B$3*('unif profiles px val'!C99)+$B$4</f>
        <v>308.56546534748088</v>
      </c>
      <c r="D103">
        <v>97</v>
      </c>
      <c r="E103" s="23">
        <f>$B$2*('unif profiles px val'!E99)^2+$B$3*('unif profiles px val'!E99)+$B$4</f>
        <v>-51.776378101073988</v>
      </c>
      <c r="G103">
        <v>97</v>
      </c>
      <c r="H103" s="23">
        <f>$B$2*('unif profiles px val'!H99)^2+$B$3*('unif profiles px val'!H99)+$B$4</f>
        <v>-54.840326581108002</v>
      </c>
      <c r="K103">
        <v>97</v>
      </c>
      <c r="L103">
        <v>43700.81640625</v>
      </c>
      <c r="N103">
        <v>97</v>
      </c>
      <c r="O103">
        <v>43297.91015625</v>
      </c>
      <c r="Q103">
        <v>97</v>
      </c>
      <c r="R103">
        <v>45039.81640625</v>
      </c>
      <c r="T103">
        <v>97</v>
      </c>
      <c r="U103">
        <v>44009.48046875</v>
      </c>
      <c r="W103">
        <v>97</v>
      </c>
      <c r="X103">
        <v>43383.71875</v>
      </c>
      <c r="Z103">
        <v>97</v>
      </c>
      <c r="AA103">
        <v>45263.76171875</v>
      </c>
    </row>
    <row r="104" spans="1:27">
      <c r="A104">
        <v>98</v>
      </c>
      <c r="B104" s="23">
        <f>$B$2*('unif profiles px val'!B100)^2+$B$3*('unif profiles px val'!B100)+$B$4</f>
        <v>-50.489642238456781</v>
      </c>
      <c r="C104" s="23">
        <f>$B$2*('unif profiles px val'!C100)^2+$B$3*('unif profiles px val'!C100)+$B$4</f>
        <v>308.27189324982464</v>
      </c>
      <c r="D104">
        <v>98</v>
      </c>
      <c r="E104" s="23">
        <f>$B$2*('unif profiles px val'!E100)^2+$B$3*('unif profiles px val'!E100)+$B$4</f>
        <v>-51.59049500732408</v>
      </c>
      <c r="G104">
        <v>98</v>
      </c>
      <c r="H104" s="23">
        <f>$B$2*('unif profiles px val'!H100)^2+$B$3*('unif profiles px val'!H100)+$B$4</f>
        <v>-54.96126394481621</v>
      </c>
      <c r="K104">
        <v>98</v>
      </c>
      <c r="L104">
        <v>43740.5</v>
      </c>
      <c r="N104">
        <v>98</v>
      </c>
      <c r="O104">
        <v>43289.41015625</v>
      </c>
      <c r="Q104">
        <v>98</v>
      </c>
      <c r="R104">
        <v>45039.36328125</v>
      </c>
      <c r="T104">
        <v>98</v>
      </c>
      <c r="U104">
        <v>43972.078125</v>
      </c>
      <c r="W104">
        <v>98</v>
      </c>
      <c r="X104">
        <v>43334.28125</v>
      </c>
      <c r="Z104">
        <v>98</v>
      </c>
      <c r="AA104">
        <v>45224.71875</v>
      </c>
    </row>
    <row r="105" spans="1:27">
      <c r="A105">
        <v>99</v>
      </c>
      <c r="B105" s="23">
        <f>$B$2*('unif profiles px val'!B101)^2+$B$3*('unif profiles px val'!B101)+$B$4</f>
        <v>-50.520712874076708</v>
      </c>
      <c r="C105" s="23">
        <f>$B$2*('unif profiles px val'!C101)^2+$B$3*('unif profiles px val'!C101)+$B$4</f>
        <v>308.40369589545458</v>
      </c>
      <c r="D105">
        <v>99</v>
      </c>
      <c r="E105" s="23">
        <f>$B$2*('unif profiles px val'!E101)^2+$B$3*('unif profiles px val'!E101)+$B$4</f>
        <v>-51.382751366264074</v>
      </c>
      <c r="G105">
        <v>99</v>
      </c>
      <c r="H105" s="23">
        <f>$B$2*('unif profiles px val'!H101)^2+$B$3*('unif profiles px val'!H101)+$B$4</f>
        <v>-54.990359894744415</v>
      </c>
      <c r="K105">
        <v>99</v>
      </c>
      <c r="L105">
        <v>43789.36328125</v>
      </c>
      <c r="N105">
        <v>99</v>
      </c>
      <c r="O105">
        <v>43294.2734375</v>
      </c>
      <c r="Q105">
        <v>99</v>
      </c>
      <c r="R105">
        <v>45042.046875</v>
      </c>
      <c r="T105">
        <v>99</v>
      </c>
      <c r="U105">
        <v>43949.921875</v>
      </c>
      <c r="W105">
        <v>99</v>
      </c>
      <c r="X105">
        <v>43302.48046875</v>
      </c>
      <c r="Z105">
        <v>99</v>
      </c>
      <c r="AA105">
        <v>45269.80078125</v>
      </c>
    </row>
    <row r="106" spans="1:27">
      <c r="A106">
        <v>100</v>
      </c>
      <c r="B106" s="23">
        <f>$B$2*('unif profiles px val'!B102)^2+$B$3*('unif profiles px val'!B102)+$B$4</f>
        <v>-50.499240021598553</v>
      </c>
      <c r="C106" s="23">
        <f>$B$2*('unif profiles px val'!C102)^2+$B$3*('unif profiles px val'!C102)+$B$4</f>
        <v>308.312594568245</v>
      </c>
      <c r="D106">
        <v>100</v>
      </c>
      <c r="E106" s="23">
        <f>$B$2*('unif profiles px val'!E102)^2+$B$3*('unif profiles px val'!E102)+$B$4</f>
        <v>-51.458477147514031</v>
      </c>
      <c r="G106">
        <v>100</v>
      </c>
      <c r="H106" s="23">
        <f>$B$2*('unif profiles px val'!H102)^2+$B$3*('unif profiles px val'!H102)+$B$4</f>
        <v>-54.983330516082788</v>
      </c>
      <c r="K106">
        <v>100</v>
      </c>
      <c r="L106">
        <v>43741.63671875</v>
      </c>
      <c r="N106">
        <v>100</v>
      </c>
      <c r="O106">
        <v>43249.86328125</v>
      </c>
      <c r="Q106">
        <v>100</v>
      </c>
      <c r="R106">
        <v>45060.91015625</v>
      </c>
      <c r="T106">
        <v>100</v>
      </c>
      <c r="U106">
        <v>43980.3203125</v>
      </c>
      <c r="W106">
        <v>100</v>
      </c>
      <c r="X106">
        <v>43335.80078125</v>
      </c>
      <c r="Z106">
        <v>100</v>
      </c>
      <c r="AA106">
        <v>45220.16015625</v>
      </c>
    </row>
    <row r="107" spans="1:27">
      <c r="A107">
        <v>101</v>
      </c>
      <c r="B107" s="23">
        <f>$B$2*('unif profiles px val'!B103)^2+$B$3*('unif profiles px val'!B103)+$B$4</f>
        <v>-50.438722334098657</v>
      </c>
      <c r="C107" s="23">
        <f>$B$2*('unif profiles px val'!C103)^2+$B$3*('unif profiles px val'!C103)+$B$4</f>
        <v>308.05614807605753</v>
      </c>
      <c r="D107">
        <v>101</v>
      </c>
      <c r="E107" s="23">
        <f>$B$2*('unif profiles px val'!E103)^2+$B$3*('unif profiles px val'!E103)+$B$4</f>
        <v>-51.472563843924945</v>
      </c>
      <c r="G107">
        <v>101</v>
      </c>
      <c r="H107" s="23">
        <f>$B$2*('unif profiles px val'!H103)^2+$B$3*('unif profiles px val'!H103)+$B$4</f>
        <v>-54.953980345580931</v>
      </c>
      <c r="K107">
        <v>101</v>
      </c>
      <c r="L107">
        <v>43752</v>
      </c>
      <c r="N107">
        <v>101</v>
      </c>
      <c r="O107">
        <v>43275.7734375</v>
      </c>
      <c r="Q107">
        <v>101</v>
      </c>
      <c r="R107">
        <v>45077.68359375</v>
      </c>
      <c r="T107">
        <v>101</v>
      </c>
      <c r="U107">
        <v>43919.12109375</v>
      </c>
      <c r="W107">
        <v>101</v>
      </c>
      <c r="X107">
        <v>43348.078125</v>
      </c>
      <c r="Z107">
        <v>101</v>
      </c>
      <c r="AA107">
        <v>45159.44140625</v>
      </c>
    </row>
    <row r="108" spans="1:27">
      <c r="A108">
        <v>102</v>
      </c>
      <c r="B108" s="23">
        <f>$B$2*('unif profiles px val'!B104)^2+$B$3*('unif profiles px val'!B104)+$B$4</f>
        <v>-50.10291812407695</v>
      </c>
      <c r="C108" s="23">
        <f>$B$2*('unif profiles px val'!C104)^2+$B$3*('unif profiles px val'!C104)+$B$4</f>
        <v>306.64133064545456</v>
      </c>
      <c r="D108">
        <v>102</v>
      </c>
      <c r="E108" s="23">
        <f>$B$2*('unif profiles px val'!E104)^2+$B$3*('unif profiles px val'!E104)+$B$4</f>
        <v>-51.364779819824207</v>
      </c>
      <c r="G108">
        <v>102</v>
      </c>
      <c r="H108" s="23">
        <f>$B$2*('unif profiles px val'!H104)^2+$B$3*('unif profiles px val'!H104)+$B$4</f>
        <v>-54.805550323295392</v>
      </c>
      <c r="K108">
        <v>102</v>
      </c>
      <c r="L108">
        <v>43856.58984375</v>
      </c>
      <c r="N108">
        <v>102</v>
      </c>
      <c r="O108">
        <v>43295.953125</v>
      </c>
      <c r="Q108">
        <v>102</v>
      </c>
      <c r="R108">
        <v>45052.31640625</v>
      </c>
      <c r="T108">
        <v>102</v>
      </c>
      <c r="U108">
        <v>43855.55859375</v>
      </c>
      <c r="W108">
        <v>102</v>
      </c>
      <c r="X108">
        <v>43308.55859375</v>
      </c>
      <c r="Z108">
        <v>102</v>
      </c>
      <c r="AA108">
        <v>45155.640625</v>
      </c>
    </row>
    <row r="109" spans="1:27">
      <c r="A109">
        <v>103</v>
      </c>
      <c r="B109" s="23">
        <f>$B$2*('unif profiles px val'!B105)^2+$B$3*('unif profiles px val'!B105)+$B$4</f>
        <v>-50.18468707787315</v>
      </c>
      <c r="C109" s="23">
        <f>$B$2*('unif profiles px val'!C105)^2+$B$3*('unif profiles px val'!C105)+$B$4</f>
        <v>306.98457579322064</v>
      </c>
      <c r="D109">
        <v>103</v>
      </c>
      <c r="E109" s="23">
        <f>$B$2*('unif profiles px val'!E105)^2+$B$3*('unif profiles px val'!E105)+$B$4</f>
        <v>-51.136949886443745</v>
      </c>
      <c r="G109">
        <v>103</v>
      </c>
      <c r="H109" s="23">
        <f>$B$2*('unif profiles px val'!H105)^2+$B$3*('unif profiles px val'!H105)+$B$4</f>
        <v>-54.708594122001614</v>
      </c>
      <c r="K109">
        <v>103</v>
      </c>
      <c r="L109">
        <v>43862.13671875</v>
      </c>
      <c r="N109">
        <v>103</v>
      </c>
      <c r="O109">
        <v>43272.08984375</v>
      </c>
      <c r="Q109">
        <v>103</v>
      </c>
      <c r="R109">
        <v>45033.68359375</v>
      </c>
      <c r="T109">
        <v>103</v>
      </c>
      <c r="U109">
        <v>43861.55859375</v>
      </c>
      <c r="W109">
        <v>103</v>
      </c>
      <c r="X109">
        <v>43314.19921875</v>
      </c>
      <c r="Z109">
        <v>103</v>
      </c>
      <c r="AA109">
        <v>45129.6015625</v>
      </c>
    </row>
    <row r="110" spans="1:27">
      <c r="A110">
        <v>104</v>
      </c>
      <c r="B110" s="23">
        <f>$B$2*('unif profiles px val'!B106)^2+$B$3*('unif profiles px val'!B106)+$B$4</f>
        <v>-50.336443830192366</v>
      </c>
      <c r="C110" s="23">
        <f>$B$2*('unif profiles px val'!C106)^2+$B$3*('unif profiles px val'!C106)+$B$4</f>
        <v>307.62376575965141</v>
      </c>
      <c r="D110">
        <v>104</v>
      </c>
      <c r="E110" s="23">
        <f>$B$2*('unif profiles px val'!E106)^2+$B$3*('unif profiles px val'!E106)+$B$4</f>
        <v>-51.386081316154559</v>
      </c>
      <c r="G110">
        <v>104</v>
      </c>
      <c r="H110" s="23">
        <f>$B$2*('unif profiles px val'!H106)^2+$B$3*('unif profiles px val'!H106)+$B$4</f>
        <v>-54.917561047332583</v>
      </c>
      <c r="K110">
        <v>104</v>
      </c>
      <c r="L110">
        <v>43834.453125</v>
      </c>
      <c r="N110">
        <v>104</v>
      </c>
      <c r="O110">
        <v>43306.2734375</v>
      </c>
      <c r="Q110">
        <v>104</v>
      </c>
      <c r="R110">
        <v>45077.5</v>
      </c>
      <c r="T110">
        <v>104</v>
      </c>
      <c r="U110">
        <v>43862.80078125</v>
      </c>
      <c r="W110">
        <v>104</v>
      </c>
      <c r="X110">
        <v>43315.921875</v>
      </c>
      <c r="Z110">
        <v>104</v>
      </c>
      <c r="AA110">
        <v>45141.12109375</v>
      </c>
    </row>
    <row r="111" spans="1:27">
      <c r="A111">
        <v>105</v>
      </c>
      <c r="B111" s="23">
        <f>$B$2*('unif profiles px val'!B107)^2+$B$3*('unif profiles px val'!B107)+$B$4</f>
        <v>-50.132556230193813</v>
      </c>
      <c r="C111" s="23">
        <f>$B$2*('unif profiles px val'!C107)^2+$B$3*('unif profiles px val'!C107)+$B$4</f>
        <v>306.76565037136857</v>
      </c>
      <c r="D111">
        <v>105</v>
      </c>
      <c r="E111" s="23">
        <f>$B$2*('unif profiles px val'!E107)^2+$B$3*('unif profiles px val'!E107)+$B$4</f>
        <v>-51.220071581756656</v>
      </c>
      <c r="G111">
        <v>105</v>
      </c>
      <c r="H111" s="23">
        <f>$B$2*('unif profiles px val'!H107)^2+$B$3*('unif profiles px val'!H107)+$B$4</f>
        <v>-54.563139133269942</v>
      </c>
      <c r="K111">
        <v>105</v>
      </c>
      <c r="L111">
        <v>43840.046875</v>
      </c>
      <c r="N111">
        <v>105</v>
      </c>
      <c r="O111">
        <v>43294.36328125</v>
      </c>
      <c r="Q111">
        <v>105</v>
      </c>
      <c r="R111">
        <v>45090</v>
      </c>
      <c r="T111">
        <v>105</v>
      </c>
      <c r="U111">
        <v>43841.9609375</v>
      </c>
      <c r="W111">
        <v>105</v>
      </c>
      <c r="X111">
        <v>43285.640625</v>
      </c>
      <c r="Z111">
        <v>105</v>
      </c>
      <c r="AA111">
        <v>45139.19921875</v>
      </c>
    </row>
    <row r="112" spans="1:27">
      <c r="A112">
        <v>106</v>
      </c>
      <c r="B112" s="23">
        <f>$B$2*('unif profiles px val'!B108)^2+$B$3*('unif profiles px val'!B108)+$B$4</f>
        <v>-50.193228754813845</v>
      </c>
      <c r="C112" s="23">
        <f>$B$2*('unif profiles px val'!C108)^2+$B$3*('unif profiles px val'!C108)+$B$4</f>
        <v>307.02047829596722</v>
      </c>
      <c r="D112">
        <v>106</v>
      </c>
      <c r="E112" s="23">
        <f>$B$2*('unif profiles px val'!E108)^2+$B$3*('unif profiles px val'!E108)+$B$4</f>
        <v>-51.300808090019018</v>
      </c>
      <c r="G112">
        <v>106</v>
      </c>
      <c r="H112" s="23">
        <f>$B$2*('unif profiles px val'!H108)^2+$B$3*('unif profiles px val'!H108)+$B$4</f>
        <v>-54.413990851737708</v>
      </c>
      <c r="K112">
        <v>106</v>
      </c>
      <c r="L112">
        <v>43841.68359375</v>
      </c>
      <c r="N112">
        <v>106</v>
      </c>
      <c r="O112">
        <v>43333.63671875</v>
      </c>
      <c r="Q112">
        <v>106</v>
      </c>
      <c r="R112">
        <v>45101.7265625</v>
      </c>
      <c r="T112">
        <v>106</v>
      </c>
      <c r="U112">
        <v>43854.28125</v>
      </c>
      <c r="W112">
        <v>106</v>
      </c>
      <c r="X112">
        <v>43257.6796875</v>
      </c>
      <c r="Z112">
        <v>106</v>
      </c>
      <c r="AA112">
        <v>45153.76171875</v>
      </c>
    </row>
    <row r="113" spans="1:27">
      <c r="A113">
        <v>107</v>
      </c>
      <c r="B113" s="23">
        <f>$B$2*('unif profiles px val'!B109)^2+$B$3*('unif profiles px val'!B109)+$B$4</f>
        <v>-50.214013207244534</v>
      </c>
      <c r="C113" s="23">
        <f>$B$2*('unif profiles px val'!C109)^2+$B$3*('unif profiles px val'!C109)+$B$4</f>
        <v>307.10787683181786</v>
      </c>
      <c r="D113">
        <v>107</v>
      </c>
      <c r="E113" s="23">
        <f>$B$2*('unif profiles px val'!E109)^2+$B$3*('unif profiles px val'!E109)+$B$4</f>
        <v>-51.496014210441444</v>
      </c>
      <c r="G113">
        <v>107</v>
      </c>
      <c r="H113" s="23">
        <f>$B$2*('unif profiles px val'!H109)^2+$B$3*('unif profiles px val'!H109)+$B$4</f>
        <v>-55.039973839569029</v>
      </c>
      <c r="K113">
        <v>107</v>
      </c>
      <c r="L113">
        <v>43825.2265625</v>
      </c>
      <c r="N113">
        <v>107</v>
      </c>
      <c r="O113">
        <v>43318.68359375</v>
      </c>
      <c r="Q113">
        <v>107</v>
      </c>
      <c r="R113">
        <v>45086.13671875</v>
      </c>
      <c r="T113">
        <v>107</v>
      </c>
      <c r="U113">
        <v>43791.71875</v>
      </c>
      <c r="W113">
        <v>107</v>
      </c>
      <c r="X113">
        <v>43269.71875</v>
      </c>
      <c r="Z113">
        <v>107</v>
      </c>
      <c r="AA113">
        <v>45113.76171875</v>
      </c>
    </row>
    <row r="114" spans="1:27">
      <c r="A114">
        <v>108</v>
      </c>
      <c r="B114" s="23">
        <f>$B$2*('unif profiles px val'!B110)^2+$B$3*('unif profiles px val'!B110)+$B$4</f>
        <v>-50.517312464592123</v>
      </c>
      <c r="C114" s="23">
        <f>$B$2*('unif profiles px val'!C110)^2+$B$3*('unif profiles px val'!C110)+$B$4</f>
        <v>308.38926540650186</v>
      </c>
      <c r="D114">
        <v>108</v>
      </c>
      <c r="E114" s="23">
        <f>$B$2*('unif profiles px val'!E110)^2+$B$3*('unif profiles px val'!E110)+$B$4</f>
        <v>-51.634775038573935</v>
      </c>
      <c r="G114">
        <v>108</v>
      </c>
      <c r="H114" s="23">
        <f>$B$2*('unif profiles px val'!H110)^2+$B$3*('unif profiles px val'!H110)+$B$4</f>
        <v>-55.052725512626466</v>
      </c>
      <c r="K114">
        <v>108</v>
      </c>
      <c r="L114">
        <v>43772.58984375</v>
      </c>
      <c r="N114">
        <v>108</v>
      </c>
      <c r="O114">
        <v>43297.5</v>
      </c>
      <c r="Q114">
        <v>108</v>
      </c>
      <c r="R114">
        <v>45066.453125</v>
      </c>
      <c r="T114">
        <v>108</v>
      </c>
      <c r="U114">
        <v>43859.76171875</v>
      </c>
      <c r="W114">
        <v>108</v>
      </c>
      <c r="X114">
        <v>43242.76171875</v>
      </c>
      <c r="Z114">
        <v>108</v>
      </c>
      <c r="AA114">
        <v>45114.80078125</v>
      </c>
    </row>
    <row r="115" spans="1:27">
      <c r="A115">
        <v>109</v>
      </c>
      <c r="B115" s="23">
        <f>$B$2*('unif profiles px val'!B111)^2+$B$3*('unif profiles px val'!B111)+$B$4</f>
        <v>-49.894493215751481</v>
      </c>
      <c r="C115" s="23">
        <f>$B$2*('unif profiles px val'!C111)^2+$B$3*('unif profiles px val'!C111)+$B$4</f>
        <v>305.7700547334673</v>
      </c>
      <c r="D115">
        <v>109</v>
      </c>
      <c r="E115" s="23">
        <f>$B$2*('unif profiles px val'!E111)^2+$B$3*('unif profiles px val'!E111)+$B$4</f>
        <v>-50.984430684501604</v>
      </c>
      <c r="G115">
        <v>109</v>
      </c>
      <c r="H115" s="23">
        <f>$B$2*('unif profiles px val'!H111)^2+$B$3*('unif profiles px val'!H111)+$B$4</f>
        <v>-54.667359058769307</v>
      </c>
      <c r="K115">
        <v>109</v>
      </c>
      <c r="L115">
        <v>43712.58984375</v>
      </c>
      <c r="N115">
        <v>109</v>
      </c>
      <c r="O115">
        <v>43290.5</v>
      </c>
      <c r="Q115">
        <v>109</v>
      </c>
      <c r="R115">
        <v>45082.31640625</v>
      </c>
      <c r="T115">
        <v>109</v>
      </c>
      <c r="U115">
        <v>43849.51953125</v>
      </c>
      <c r="W115">
        <v>109</v>
      </c>
      <c r="X115">
        <v>43248.28125</v>
      </c>
      <c r="Z115">
        <v>109</v>
      </c>
      <c r="AA115">
        <v>45090.87890625</v>
      </c>
    </row>
    <row r="116" spans="1:27">
      <c r="A116">
        <v>110</v>
      </c>
      <c r="B116" s="23">
        <f>$B$2*('unif profiles px val'!B112)^2+$B$3*('unif profiles px val'!B112)+$B$4</f>
        <v>-50.255245444823686</v>
      </c>
      <c r="C116" s="23">
        <f>$B$2*('unif profiles px val'!C112)^2+$B$3*('unif profiles px val'!C112)+$B$4</f>
        <v>307.28141377392592</v>
      </c>
      <c r="D116">
        <v>110</v>
      </c>
      <c r="E116" s="23">
        <f>$B$2*('unif profiles px val'!E112)^2+$B$3*('unif profiles px val'!E112)+$B$4</f>
        <v>-51.355902961112633</v>
      </c>
      <c r="G116">
        <v>110</v>
      </c>
      <c r="H116" s="23">
        <f>$B$2*('unif profiles px val'!H112)^2+$B$3*('unif profiles px val'!H112)+$B$4</f>
        <v>-54.732598236205831</v>
      </c>
      <c r="K116">
        <v>110</v>
      </c>
      <c r="L116">
        <v>43750.08984375</v>
      </c>
      <c r="N116">
        <v>110</v>
      </c>
      <c r="O116">
        <v>43245.81640625</v>
      </c>
      <c r="Q116">
        <v>110</v>
      </c>
      <c r="R116">
        <v>45126.41015625</v>
      </c>
      <c r="T116">
        <v>110</v>
      </c>
      <c r="U116">
        <v>43813.71875</v>
      </c>
      <c r="W116">
        <v>110</v>
      </c>
      <c r="X116">
        <v>43206.23828125</v>
      </c>
      <c r="Z116">
        <v>110</v>
      </c>
      <c r="AA116">
        <v>45037.078125</v>
      </c>
    </row>
    <row r="117" spans="1:27">
      <c r="A117">
        <v>111</v>
      </c>
      <c r="B117" s="23">
        <f>$B$2*('unif profiles px val'!B113)^2+$B$3*('unif profiles px val'!B113)+$B$4</f>
        <v>-50.260071155326386</v>
      </c>
      <c r="C117" s="23">
        <f>$B$2*('unif profiles px val'!C113)^2+$B$3*('unif profiles px val'!C113)+$B$4</f>
        <v>307.30173761420463</v>
      </c>
      <c r="D117">
        <v>111</v>
      </c>
      <c r="E117" s="23">
        <f>$B$2*('unif profiles px val'!E113)^2+$B$3*('unif profiles px val'!E113)+$B$4</f>
        <v>-51.466488319823839</v>
      </c>
      <c r="G117">
        <v>111</v>
      </c>
      <c r="H117" s="23">
        <f>$B$2*('unif profiles px val'!H113)^2+$B$3*('unif profiles px val'!H113)+$B$4</f>
        <v>-54.796963925506589</v>
      </c>
      <c r="K117">
        <v>111</v>
      </c>
      <c r="L117">
        <v>43745.68359375</v>
      </c>
      <c r="N117">
        <v>111</v>
      </c>
      <c r="O117">
        <v>43287.86328125</v>
      </c>
      <c r="Q117">
        <v>111</v>
      </c>
      <c r="R117">
        <v>45120</v>
      </c>
      <c r="T117">
        <v>111</v>
      </c>
      <c r="U117">
        <v>43787.44140625</v>
      </c>
      <c r="W117">
        <v>111</v>
      </c>
      <c r="X117">
        <v>43211.3203125</v>
      </c>
      <c r="Z117">
        <v>111</v>
      </c>
      <c r="AA117">
        <v>45023.078125</v>
      </c>
    </row>
    <row r="118" spans="1:27">
      <c r="A118">
        <v>112</v>
      </c>
      <c r="B118" s="23">
        <f>$B$2*('unif profiles px val'!B114)^2+$B$3*('unif profiles px val'!B114)+$B$4</f>
        <v>-50.511094589568984</v>
      </c>
      <c r="C118" s="23">
        <f>$B$2*('unif profiles px val'!C114)^2+$B$3*('unif profiles px val'!C114)+$B$4</f>
        <v>308.36288201199352</v>
      </c>
      <c r="D118">
        <v>112</v>
      </c>
      <c r="E118" s="23">
        <f>$B$2*('unif profiles px val'!E114)^2+$B$3*('unif profiles px val'!E114)+$B$4</f>
        <v>-51.887133726737602</v>
      </c>
      <c r="G118">
        <v>112</v>
      </c>
      <c r="H118" s="23">
        <f>$B$2*('unif profiles px val'!H114)^2+$B$3*('unif profiles px val'!H114)+$B$4</f>
        <v>-55.065000265128901</v>
      </c>
      <c r="K118">
        <v>112</v>
      </c>
      <c r="L118">
        <v>43674.2734375</v>
      </c>
      <c r="N118">
        <v>112</v>
      </c>
      <c r="O118">
        <v>43306.2734375</v>
      </c>
      <c r="Q118">
        <v>112</v>
      </c>
      <c r="R118">
        <v>45087.2265625</v>
      </c>
      <c r="T118">
        <v>112</v>
      </c>
      <c r="U118">
        <v>43716.19921875</v>
      </c>
      <c r="W118">
        <v>112</v>
      </c>
      <c r="X118">
        <v>43177.44140625</v>
      </c>
      <c r="Z118">
        <v>112</v>
      </c>
      <c r="AA118">
        <v>45020.83984375</v>
      </c>
    </row>
    <row r="119" spans="1:27">
      <c r="A119">
        <v>113</v>
      </c>
      <c r="B119" s="23">
        <f>$B$2*('unif profiles px val'!B115)^2+$B$3*('unif profiles px val'!B115)+$B$4</f>
        <v>-50.54329073021654</v>
      </c>
      <c r="C119" s="23">
        <f>$B$2*('unif profiles px val'!C115)^2+$B$3*('unif profiles px val'!C115)+$B$4</f>
        <v>308.49954714087698</v>
      </c>
      <c r="D119">
        <v>113</v>
      </c>
      <c r="E119" s="23">
        <f>$B$2*('unif profiles px val'!E115)^2+$B$3*('unif profiles px val'!E115)+$B$4</f>
        <v>-51.882765409660124</v>
      </c>
      <c r="G119">
        <v>113</v>
      </c>
      <c r="H119" s="23">
        <f>$B$2*('unif profiles px val'!H115)^2+$B$3*('unif profiles px val'!H115)+$B$4</f>
        <v>-55.097239144256264</v>
      </c>
      <c r="K119">
        <v>113</v>
      </c>
      <c r="L119">
        <v>43723</v>
      </c>
      <c r="N119">
        <v>113</v>
      </c>
      <c r="O119">
        <v>43269.5</v>
      </c>
      <c r="Q119">
        <v>113</v>
      </c>
      <c r="R119">
        <v>45015.36328125</v>
      </c>
      <c r="T119">
        <v>113</v>
      </c>
      <c r="U119">
        <v>43676.71875</v>
      </c>
      <c r="W119">
        <v>113</v>
      </c>
      <c r="X119">
        <v>43195.6015625</v>
      </c>
      <c r="Z119">
        <v>113</v>
      </c>
      <c r="AA119">
        <v>44998.078125</v>
      </c>
    </row>
    <row r="120" spans="1:27">
      <c r="A120">
        <v>114</v>
      </c>
      <c r="B120" s="23">
        <f>$B$2*('unif profiles px val'!B116)^2+$B$3*('unif profiles px val'!B116)+$B$4</f>
        <v>-50.333895180595391</v>
      </c>
      <c r="C120" s="23">
        <f>$B$2*('unif profiles px val'!C116)^2+$B$3*('unif profiles px val'!C116)+$B$4</f>
        <v>307.61300776862356</v>
      </c>
      <c r="D120">
        <v>114</v>
      </c>
      <c r="E120" s="23">
        <f>$B$2*('unif profiles px val'!E116)^2+$B$3*('unif profiles px val'!E116)+$B$4</f>
        <v>-51.716337180145274</v>
      </c>
      <c r="G120">
        <v>114</v>
      </c>
      <c r="H120" s="23">
        <f>$B$2*('unif profiles px val'!H116)^2+$B$3*('unif profiles px val'!H116)+$B$4</f>
        <v>-54.728307361442603</v>
      </c>
      <c r="K120">
        <v>114</v>
      </c>
      <c r="L120">
        <v>43721.13671875</v>
      </c>
      <c r="N120">
        <v>114</v>
      </c>
      <c r="O120">
        <v>43233.91015625</v>
      </c>
      <c r="Q120">
        <v>114</v>
      </c>
      <c r="R120">
        <v>45004.91015625</v>
      </c>
      <c r="T120">
        <v>114</v>
      </c>
      <c r="U120">
        <v>43639.0390625</v>
      </c>
      <c r="W120">
        <v>114</v>
      </c>
      <c r="X120">
        <v>43207.87890625</v>
      </c>
      <c r="Z120">
        <v>114</v>
      </c>
      <c r="AA120">
        <v>44992</v>
      </c>
    </row>
    <row r="121" spans="1:27">
      <c r="A121">
        <v>115</v>
      </c>
      <c r="B121" s="23">
        <f>$B$2*('unif profiles px val'!B117)^2+$B$3*('unif profiles px val'!B117)+$B$4</f>
        <v>-50.279955499999687</v>
      </c>
      <c r="C121" s="23">
        <f>$B$2*('unif profiles px val'!C117)^2+$B$3*('unif profiles px val'!C117)+$B$4</f>
        <v>307.38551200000006</v>
      </c>
      <c r="D121">
        <v>115</v>
      </c>
      <c r="E121" s="23">
        <f>$B$2*('unif profiles px val'!E117)^2+$B$3*('unif profiles px val'!E117)+$B$4</f>
        <v>-51.589135191154128</v>
      </c>
      <c r="G121">
        <v>115</v>
      </c>
      <c r="H121" s="23">
        <f>$B$2*('unif profiles px val'!H117)^2+$B$3*('unif profiles px val'!H117)+$B$4</f>
        <v>-54.767449892455716</v>
      </c>
      <c r="K121">
        <v>115</v>
      </c>
      <c r="L121">
        <v>43698.7265625</v>
      </c>
      <c r="N121">
        <v>115</v>
      </c>
      <c r="O121">
        <v>43189.86328125</v>
      </c>
      <c r="Q121">
        <v>115</v>
      </c>
      <c r="R121">
        <v>45039.546875</v>
      </c>
      <c r="T121">
        <v>115</v>
      </c>
      <c r="U121">
        <v>43631.71875</v>
      </c>
      <c r="W121">
        <v>115</v>
      </c>
      <c r="X121">
        <v>43204.3203125</v>
      </c>
      <c r="Z121">
        <v>115</v>
      </c>
      <c r="AA121">
        <v>45000.76171875</v>
      </c>
    </row>
    <row r="122" spans="1:27">
      <c r="A122">
        <v>116</v>
      </c>
      <c r="B122" s="23">
        <f>$B$2*('unif profiles px val'!B118)^2+$B$3*('unif profiles px val'!B118)+$B$4</f>
        <v>-50.600568950126672</v>
      </c>
      <c r="C122" s="23">
        <f>$B$2*('unif profiles px val'!C118)^2+$B$3*('unif profiles px val'!C118)+$B$4</f>
        <v>308.74299899909226</v>
      </c>
      <c r="D122">
        <v>116</v>
      </c>
      <c r="E122" s="23">
        <f>$B$2*('unif profiles px val'!E118)^2+$B$3*('unif profiles px val'!E118)+$B$4</f>
        <v>-51.913088241264404</v>
      </c>
      <c r="G122">
        <v>116</v>
      </c>
      <c r="H122" s="23">
        <f>$B$2*('unif profiles px val'!H118)^2+$B$3*('unif profiles px val'!H118)+$B$4</f>
        <v>-55.013420238494746</v>
      </c>
      <c r="K122">
        <v>116</v>
      </c>
      <c r="L122">
        <v>43697</v>
      </c>
      <c r="N122">
        <v>116</v>
      </c>
      <c r="O122">
        <v>43165.546875</v>
      </c>
      <c r="Q122">
        <v>116</v>
      </c>
      <c r="R122">
        <v>45015.58984375</v>
      </c>
      <c r="T122">
        <v>116</v>
      </c>
      <c r="U122">
        <v>43663.6796875</v>
      </c>
      <c r="W122">
        <v>116</v>
      </c>
      <c r="X122">
        <v>43207.71875</v>
      </c>
      <c r="Z122">
        <v>116</v>
      </c>
      <c r="AA122">
        <v>45036.44140625</v>
      </c>
    </row>
    <row r="123" spans="1:27">
      <c r="A123">
        <v>117</v>
      </c>
      <c r="B123" s="23">
        <f>$B$2*('unif profiles px val'!B119)^2+$B$3*('unif profiles px val'!B119)+$B$4</f>
        <v>-50.864152346733135</v>
      </c>
      <c r="C123" s="23">
        <f>$B$2*('unif profiles px val'!C119)^2+$B$3*('unif profiles px val'!C119)+$B$4</f>
        <v>309.86862888373594</v>
      </c>
      <c r="D123">
        <v>117</v>
      </c>
      <c r="E123" s="23">
        <f>$B$2*('unif profiles px val'!E119)^2+$B$3*('unif profiles px val'!E119)+$B$4</f>
        <v>-51.791165066154235</v>
      </c>
      <c r="G123">
        <v>117</v>
      </c>
      <c r="H123" s="23">
        <f>$B$2*('unif profiles px val'!H119)^2+$B$3*('unif profiles px val'!H119)+$B$4</f>
        <v>-55.000630930145007</v>
      </c>
      <c r="K123">
        <v>117</v>
      </c>
      <c r="L123">
        <v>43673.2734375</v>
      </c>
      <c r="N123">
        <v>117</v>
      </c>
      <c r="O123">
        <v>43179.91015625</v>
      </c>
      <c r="Q123">
        <v>117</v>
      </c>
      <c r="R123">
        <v>45026.36328125</v>
      </c>
      <c r="T123">
        <v>117</v>
      </c>
      <c r="U123">
        <v>43693.6796875</v>
      </c>
      <c r="W123">
        <v>117</v>
      </c>
      <c r="X123">
        <v>43214.921875</v>
      </c>
      <c r="Z123">
        <v>117</v>
      </c>
      <c r="AA123">
        <v>45025.640625</v>
      </c>
    </row>
    <row r="124" spans="1:27">
      <c r="A124">
        <v>118</v>
      </c>
      <c r="B124" s="23">
        <f>$B$2*('unif profiles px val'!B120)^2+$B$3*('unif profiles px val'!B120)+$B$4</f>
        <v>-51.02882452941094</v>
      </c>
      <c r="C124" s="23">
        <f>$B$2*('unif profiles px val'!C120)^2+$B$3*('unif profiles px val'!C120)+$B$4</f>
        <v>310.57634006043259</v>
      </c>
      <c r="D124">
        <v>118</v>
      </c>
      <c r="E124" s="23">
        <f>$B$2*('unif profiles px val'!E120)^2+$B$3*('unif profiles px val'!E120)+$B$4</f>
        <v>-51.68149754314436</v>
      </c>
      <c r="G124">
        <v>118</v>
      </c>
      <c r="H124" s="23">
        <f>$B$2*('unif profiles px val'!H120)^2+$B$3*('unif profiles px val'!H120)+$B$4</f>
        <v>-54.981572939330817</v>
      </c>
      <c r="K124">
        <v>118</v>
      </c>
      <c r="L124">
        <v>43706.2734375</v>
      </c>
      <c r="N124">
        <v>118</v>
      </c>
      <c r="O124">
        <v>43204.31640625</v>
      </c>
      <c r="Q124">
        <v>118</v>
      </c>
      <c r="R124">
        <v>45005.86328125</v>
      </c>
      <c r="T124">
        <v>118</v>
      </c>
      <c r="U124">
        <v>43725</v>
      </c>
      <c r="W124">
        <v>118</v>
      </c>
      <c r="X124">
        <v>43214.3203125</v>
      </c>
      <c r="Z124">
        <v>118</v>
      </c>
      <c r="AA124">
        <v>44988.55859375</v>
      </c>
    </row>
    <row r="125" spans="1:27">
      <c r="A125">
        <v>119</v>
      </c>
      <c r="B125" s="23">
        <f>$B$2*('unif profiles px val'!B121)^2+$B$3*('unif profiles px val'!B121)+$B$4</f>
        <v>-51.091271048705948</v>
      </c>
      <c r="C125" s="23">
        <f>$B$2*('unif profiles px val'!C121)^2+$B$3*('unif profiles px val'!C121)+$B$4</f>
        <v>310.84562809191902</v>
      </c>
      <c r="D125">
        <v>119</v>
      </c>
      <c r="E125" s="23">
        <f>$B$2*('unif profiles px val'!E121)^2+$B$3*('unif profiles px val'!E121)+$B$4</f>
        <v>-51.756907987784871</v>
      </c>
      <c r="G125">
        <v>119</v>
      </c>
      <c r="H125" s="23">
        <f>$B$2*('unif profiles px val'!H121)^2+$B$3*('unif profiles px val'!H121)+$B$4</f>
        <v>-54.958986581756108</v>
      </c>
      <c r="K125">
        <v>119</v>
      </c>
      <c r="L125">
        <v>43804.7734375</v>
      </c>
      <c r="N125">
        <v>119</v>
      </c>
      <c r="O125">
        <v>43138.2265625</v>
      </c>
      <c r="Q125">
        <v>119</v>
      </c>
      <c r="R125">
        <v>44965.41015625</v>
      </c>
      <c r="T125">
        <v>119</v>
      </c>
      <c r="U125">
        <v>43694.16015625</v>
      </c>
      <c r="W125">
        <v>119</v>
      </c>
      <c r="X125">
        <v>43245.6796875</v>
      </c>
      <c r="Z125">
        <v>119</v>
      </c>
      <c r="AA125">
        <v>45022.921875</v>
      </c>
    </row>
    <row r="126" spans="1:27">
      <c r="A126">
        <v>120</v>
      </c>
      <c r="B126" s="23">
        <f>$B$2*('unif profiles px val'!B122)^2+$B$3*('unif profiles px val'!B122)+$B$4</f>
        <v>-50.82464528536957</v>
      </c>
      <c r="C126" s="23">
        <f>$B$2*('unif profiles px val'!C122)^2+$B$3*('unif profiles px val'!C122)+$B$4</f>
        <v>309.69935475369289</v>
      </c>
      <c r="D126">
        <v>120</v>
      </c>
      <c r="E126" s="23">
        <f>$B$2*('unif profiles px val'!E122)^2+$B$3*('unif profiles px val'!E122)+$B$4</f>
        <v>-51.835222601310761</v>
      </c>
      <c r="G126">
        <v>120</v>
      </c>
      <c r="H126" s="23">
        <f>$B$2*('unif profiles px val'!H122)^2+$B$3*('unif profiles px val'!H122)+$B$4</f>
        <v>-54.741949999999633</v>
      </c>
      <c r="K126">
        <v>120</v>
      </c>
      <c r="L126">
        <v>43848.546875</v>
      </c>
      <c r="N126">
        <v>120</v>
      </c>
      <c r="O126">
        <v>43135.046875</v>
      </c>
      <c r="Q126">
        <v>120</v>
      </c>
      <c r="R126">
        <v>44934.13671875</v>
      </c>
      <c r="T126">
        <v>120</v>
      </c>
      <c r="U126">
        <v>43651.76171875</v>
      </c>
      <c r="W126">
        <v>120</v>
      </c>
      <c r="X126">
        <v>43236.12109375</v>
      </c>
      <c r="Z126">
        <v>120</v>
      </c>
      <c r="AA126">
        <v>45013.0390625</v>
      </c>
    </row>
    <row r="127" spans="1:27">
      <c r="A127">
        <v>121</v>
      </c>
      <c r="B127" s="23">
        <f>$B$2*('unif profiles px val'!B123)^2+$B$3*('unif profiles px val'!B123)+$B$4</f>
        <v>-50.918177581779219</v>
      </c>
      <c r="C127" s="23">
        <f>$B$2*('unif profiles px val'!C123)^2+$B$3*('unif profiles px val'!C123)+$B$4</f>
        <v>310.10043028931455</v>
      </c>
      <c r="D127">
        <v>121</v>
      </c>
      <c r="E127" s="23">
        <f>$B$2*('unif profiles px val'!E123)^2+$B$3*('unif profiles px val'!E123)+$B$4</f>
        <v>-51.755553832244914</v>
      </c>
      <c r="G127">
        <v>121</v>
      </c>
      <c r="H127" s="23">
        <f>$B$2*('unif profiles px val'!H123)^2+$B$3*('unif profiles px val'!H123)+$B$4</f>
        <v>-54.712137901847655</v>
      </c>
      <c r="K127">
        <v>121</v>
      </c>
      <c r="L127">
        <v>43856.13671875</v>
      </c>
      <c r="N127">
        <v>121</v>
      </c>
      <c r="O127">
        <v>43216.91015625</v>
      </c>
      <c r="Q127">
        <v>121</v>
      </c>
      <c r="R127">
        <v>44912.63671875</v>
      </c>
      <c r="T127">
        <v>121</v>
      </c>
      <c r="U127">
        <v>43682.6796875</v>
      </c>
      <c r="W127">
        <v>121</v>
      </c>
      <c r="X127">
        <v>43201.80078125</v>
      </c>
      <c r="Z127">
        <v>121</v>
      </c>
      <c r="AA127">
        <v>45031.9609375</v>
      </c>
    </row>
    <row r="128" spans="1:27">
      <c r="A128">
        <v>122</v>
      </c>
      <c r="B128" s="23">
        <f>$B$2*('unif profiles px val'!B124)^2+$B$3*('unif profiles px val'!B124)+$B$4</f>
        <v>-50.529466398895238</v>
      </c>
      <c r="C128" s="23">
        <f>$B$2*('unif profiles px val'!C124)^2+$B$3*('unif profiles px val'!C124)+$B$4</f>
        <v>308.44085028079235</v>
      </c>
      <c r="D128">
        <v>122</v>
      </c>
      <c r="E128" s="23">
        <f>$B$2*('unif profiles px val'!E124)^2+$B$3*('unif profiles px val'!E124)+$B$4</f>
        <v>-51.537081384879684</v>
      </c>
      <c r="G128">
        <v>122</v>
      </c>
      <c r="H128" s="23">
        <f>$B$2*('unif profiles px val'!H124)^2+$B$3*('unif profiles px val'!H124)+$B$4</f>
        <v>-54.452488986205935</v>
      </c>
      <c r="K128">
        <v>122</v>
      </c>
      <c r="L128">
        <v>43912.18359375</v>
      </c>
      <c r="N128">
        <v>122</v>
      </c>
      <c r="O128">
        <v>43293.91015625</v>
      </c>
      <c r="Q128">
        <v>122</v>
      </c>
      <c r="R128">
        <v>44932.7265625</v>
      </c>
      <c r="T128">
        <v>122</v>
      </c>
      <c r="U128">
        <v>43799.87890625</v>
      </c>
      <c r="W128">
        <v>122</v>
      </c>
      <c r="X128">
        <v>43229.48046875</v>
      </c>
      <c r="Z128">
        <v>122</v>
      </c>
      <c r="AA128">
        <v>45069.44140625</v>
      </c>
    </row>
    <row r="129" spans="1:27">
      <c r="A129">
        <v>123</v>
      </c>
      <c r="B129" s="23">
        <f>$B$2*('unif profiles px val'!B125)^2+$B$3*('unif profiles px val'!B125)+$B$4</f>
        <v>-50.587878156707347</v>
      </c>
      <c r="C129" s="23">
        <f>$B$2*('unif profiles px val'!C125)^2+$B$3*('unif profiles px val'!C125)+$B$4</f>
        <v>308.68902352297994</v>
      </c>
      <c r="D129">
        <v>123</v>
      </c>
      <c r="E129" s="23">
        <f>$B$2*('unif profiles px val'!E125)^2+$B$3*('unif profiles px val'!E125)+$B$4</f>
        <v>-51.82072246184498</v>
      </c>
      <c r="G129">
        <v>123</v>
      </c>
      <c r="H129" s="23">
        <f>$B$2*('unif profiles px val'!H125)^2+$B$3*('unif profiles px val'!H125)+$B$4</f>
        <v>-54.979071612357984</v>
      </c>
      <c r="K129">
        <v>123</v>
      </c>
      <c r="L129">
        <v>43813.453125</v>
      </c>
      <c r="N129">
        <v>123</v>
      </c>
      <c r="O129">
        <v>43351.08984375</v>
      </c>
      <c r="Q129">
        <v>123</v>
      </c>
      <c r="R129">
        <v>44938.91015625</v>
      </c>
      <c r="T129">
        <v>123</v>
      </c>
      <c r="U129">
        <v>43762.12109375</v>
      </c>
      <c r="W129">
        <v>123</v>
      </c>
      <c r="X129">
        <v>43236.3203125</v>
      </c>
      <c r="Z129">
        <v>123</v>
      </c>
      <c r="AA129">
        <v>45036.19921875</v>
      </c>
    </row>
    <row r="130" spans="1:27">
      <c r="A130">
        <v>124</v>
      </c>
      <c r="B130" s="23">
        <f>$B$2*('unif profiles px val'!B126)^2+$B$3*('unif profiles px val'!B126)+$B$4</f>
        <v>-51.141949953582753</v>
      </c>
      <c r="C130" s="23">
        <f>$B$2*('unif profiles px val'!C126)^2+$B$3*('unif profiles px val'!C126)+$B$4</f>
        <v>311.06454172610484</v>
      </c>
      <c r="D130">
        <v>124</v>
      </c>
      <c r="E130" s="23">
        <f>$B$2*('unif profiles px val'!E126)^2+$B$3*('unif profiles px val'!E126)+$B$4</f>
        <v>-52.215715838004826</v>
      </c>
      <c r="G130">
        <v>124</v>
      </c>
      <c r="H130" s="23">
        <f>$B$2*('unif profiles px val'!H126)^2+$B$3*('unif profiles px val'!H126)+$B$4</f>
        <v>-55.075742559501577</v>
      </c>
      <c r="K130">
        <v>124</v>
      </c>
      <c r="L130">
        <v>43880.41015625</v>
      </c>
      <c r="N130">
        <v>124</v>
      </c>
      <c r="O130">
        <v>43372.18359375</v>
      </c>
      <c r="Q130">
        <v>124</v>
      </c>
      <c r="R130">
        <v>44965.046875</v>
      </c>
      <c r="T130">
        <v>124</v>
      </c>
      <c r="U130">
        <v>43759</v>
      </c>
      <c r="W130">
        <v>124</v>
      </c>
      <c r="X130">
        <v>43216.83984375</v>
      </c>
      <c r="Z130">
        <v>124</v>
      </c>
      <c r="AA130">
        <v>45053.48046875</v>
      </c>
    </row>
    <row r="131" spans="1:27">
      <c r="A131">
        <v>125</v>
      </c>
      <c r="B131" s="23">
        <f>$B$2*('unif profiles px val'!B127)^2+$B$3*('unif profiles px val'!B127)+$B$4</f>
        <v>-50.94950909420777</v>
      </c>
      <c r="C131" s="23">
        <f>$B$2*('unif profiles px val'!C127)^2+$B$3*('unif profiles px val'!C127)+$B$4</f>
        <v>310.23503258547998</v>
      </c>
      <c r="D131">
        <v>125</v>
      </c>
      <c r="E131" s="23">
        <f>$B$2*('unif profiles px val'!E127)^2+$B$3*('unif profiles px val'!E127)+$B$4</f>
        <v>-52.36520614245569</v>
      </c>
      <c r="G131">
        <v>125</v>
      </c>
      <c r="H131" s="23">
        <f>$B$2*('unif profiles px val'!H127)^2+$B$3*('unif profiles px val'!H127)+$B$4</f>
        <v>-54.990112089347804</v>
      </c>
      <c r="K131">
        <v>125</v>
      </c>
      <c r="L131">
        <v>43816</v>
      </c>
      <c r="N131">
        <v>125</v>
      </c>
      <c r="O131">
        <v>43355.18359375</v>
      </c>
      <c r="Q131">
        <v>125</v>
      </c>
      <c r="R131">
        <v>44949.2265625</v>
      </c>
      <c r="T131">
        <v>125</v>
      </c>
      <c r="U131">
        <v>43800.6796875</v>
      </c>
      <c r="W131">
        <v>125</v>
      </c>
      <c r="X131">
        <v>43236</v>
      </c>
      <c r="Z131">
        <v>125</v>
      </c>
      <c r="AA131">
        <v>45079.83984375</v>
      </c>
    </row>
    <row r="132" spans="1:27">
      <c r="A132">
        <v>126</v>
      </c>
      <c r="B132" s="23">
        <f>$B$2*('unif profiles px val'!B128)^2+$B$3*('unif profiles px val'!B128)+$B$4</f>
        <v>-50.530887089568751</v>
      </c>
      <c r="C132" s="23">
        <f>$B$2*('unif profiles px val'!C128)^2+$B$3*('unif profiles px val'!C128)+$B$4</f>
        <v>308.44688130886846</v>
      </c>
      <c r="D132">
        <v>126</v>
      </c>
      <c r="E132" s="23">
        <f>$B$2*('unif profiles px val'!E128)^2+$B$3*('unif profiles px val'!E128)+$B$4</f>
        <v>-52.307154549857842</v>
      </c>
      <c r="G132">
        <v>126</v>
      </c>
      <c r="H132" s="23">
        <f>$B$2*('unif profiles px val'!H128)^2+$B$3*('unif profiles px val'!H128)+$B$4</f>
        <v>-54.699733047782502</v>
      </c>
      <c r="K132">
        <v>126</v>
      </c>
      <c r="L132">
        <v>43828.453125</v>
      </c>
      <c r="N132">
        <v>126</v>
      </c>
      <c r="O132">
        <v>43350.2734375</v>
      </c>
      <c r="Q132">
        <v>126</v>
      </c>
      <c r="R132">
        <v>44949.36328125</v>
      </c>
      <c r="T132">
        <v>126</v>
      </c>
      <c r="U132">
        <v>43812.640625</v>
      </c>
      <c r="W132">
        <v>126</v>
      </c>
      <c r="X132">
        <v>43246.921875</v>
      </c>
      <c r="Z132">
        <v>126</v>
      </c>
      <c r="AA132">
        <v>45080.55859375</v>
      </c>
    </row>
    <row r="133" spans="1:27">
      <c r="A133">
        <v>127</v>
      </c>
      <c r="B133" s="23">
        <f>$B$2*('unif profiles px val'!B129)^2+$B$3*('unif profiles px val'!B129)+$B$4</f>
        <v>-50.862742925956809</v>
      </c>
      <c r="C133" s="23">
        <f>$B$2*('unif profiles px val'!C129)^2+$B$3*('unif profiles px val'!C129)+$B$4</f>
        <v>309.86258658576207</v>
      </c>
      <c r="D133">
        <v>127</v>
      </c>
      <c r="E133" s="23">
        <f>$B$2*('unif profiles px val'!E129)^2+$B$3*('unif profiles px val'!E129)+$B$4</f>
        <v>-52.232503065483115</v>
      </c>
      <c r="G133">
        <v>127</v>
      </c>
      <c r="H133" s="23">
        <f>$B$2*('unif profiles px val'!H129)^2+$B$3*('unif profiles px val'!H129)+$B$4</f>
        <v>-55.144451047332495</v>
      </c>
      <c r="K133">
        <v>127</v>
      </c>
      <c r="L133">
        <v>43896.2734375</v>
      </c>
      <c r="N133">
        <v>127</v>
      </c>
      <c r="O133">
        <v>43352.953125</v>
      </c>
      <c r="Q133">
        <v>127</v>
      </c>
      <c r="R133">
        <v>44984.68359375</v>
      </c>
      <c r="T133">
        <v>127</v>
      </c>
      <c r="U133">
        <v>43772.6015625</v>
      </c>
      <c r="W133">
        <v>127</v>
      </c>
      <c r="X133">
        <v>43260.55859375</v>
      </c>
      <c r="Z133">
        <v>127</v>
      </c>
      <c r="AA133">
        <v>45015.23828125</v>
      </c>
    </row>
    <row r="134" spans="1:27">
      <c r="A134">
        <v>128</v>
      </c>
      <c r="B134" s="23">
        <f>$B$2*('unif profiles px val'!B130)^2+$B$3*('unif profiles px val'!B130)+$B$4</f>
        <v>-51.137499923705946</v>
      </c>
      <c r="C134" s="23">
        <f>$B$2*('unif profiles px val'!C130)^2+$B$3*('unif profiles px val'!C130)+$B$4</f>
        <v>311.04530593566903</v>
      </c>
      <c r="D134">
        <v>128</v>
      </c>
      <c r="E134" s="23">
        <f>$B$2*('unif profiles px val'!E130)^2+$B$3*('unif profiles px val'!E130)+$B$4</f>
        <v>-52.504724144744841</v>
      </c>
      <c r="G134">
        <v>128</v>
      </c>
      <c r="H134" s="23">
        <f>$B$2*('unif profiles px val'!H130)^2+$B$3*('unif profiles px val'!H130)+$B$4</f>
        <v>-55.262051226073709</v>
      </c>
      <c r="K134">
        <v>128</v>
      </c>
      <c r="L134">
        <v>43908.18359375</v>
      </c>
      <c r="N134">
        <v>128</v>
      </c>
      <c r="O134">
        <v>43379.36328125</v>
      </c>
      <c r="Q134">
        <v>128</v>
      </c>
      <c r="R134">
        <v>44996.91015625</v>
      </c>
      <c r="T134">
        <v>128</v>
      </c>
      <c r="U134">
        <v>43817.0390625</v>
      </c>
      <c r="W134">
        <v>128</v>
      </c>
      <c r="X134">
        <v>43251.921875</v>
      </c>
      <c r="Z134">
        <v>128</v>
      </c>
      <c r="AA134">
        <v>44955.12109375</v>
      </c>
    </row>
    <row r="135" spans="1:27">
      <c r="A135">
        <v>129</v>
      </c>
      <c r="B135" s="23">
        <f>$B$2*('unif profiles px val'!B131)^2+$B$3*('unif profiles px val'!B131)+$B$4</f>
        <v>-50.913979819823908</v>
      </c>
      <c r="C135" s="23">
        <f>$B$2*('unif profiles px val'!C131)^2+$B$3*('unif profiles px val'!C131)+$B$4</f>
        <v>310.08240596142593</v>
      </c>
      <c r="D135">
        <v>129</v>
      </c>
      <c r="E135" s="23">
        <f>$B$2*('unif profiles px val'!E131)^2+$B$3*('unif profiles px val'!E131)+$B$4</f>
        <v>-51.94309370403289</v>
      </c>
      <c r="G135">
        <v>129</v>
      </c>
      <c r="H135" s="23">
        <f>$B$2*('unif profiles px val'!H131)^2+$B$3*('unif profiles px val'!H131)+$B$4</f>
        <v>-55.092747805145109</v>
      </c>
      <c r="K135">
        <v>129</v>
      </c>
      <c r="L135">
        <v>43877.86328125</v>
      </c>
      <c r="N135">
        <v>129</v>
      </c>
      <c r="O135">
        <v>43376.546875</v>
      </c>
      <c r="Q135">
        <v>129</v>
      </c>
      <c r="R135">
        <v>44969.81640625</v>
      </c>
      <c r="T135">
        <v>129</v>
      </c>
      <c r="U135">
        <v>43804.0390625</v>
      </c>
      <c r="W135">
        <v>129</v>
      </c>
      <c r="X135">
        <v>43228.359375</v>
      </c>
      <c r="Z135">
        <v>129</v>
      </c>
      <c r="AA135">
        <v>44982.55859375</v>
      </c>
    </row>
    <row r="136" spans="1:27">
      <c r="A136">
        <v>130</v>
      </c>
      <c r="B136" s="23">
        <f>$B$2*('unif profiles px val'!B132)^2+$B$3*('unif profiles px val'!B132)+$B$4</f>
        <v>-51.525221292693914</v>
      </c>
      <c r="C136" s="23">
        <f>$B$2*('unif profiles px val'!C132)^2+$B$3*('unif profiles px val'!C132)+$B$4</f>
        <v>312.73102530886854</v>
      </c>
      <c r="D136">
        <v>130</v>
      </c>
      <c r="E136" s="23">
        <f>$B$2*('unif profiles px val'!E132)^2+$B$3*('unif profiles px val'!E132)+$B$4</f>
        <v>-52.661923392455719</v>
      </c>
      <c r="G136">
        <v>130</v>
      </c>
      <c r="H136" s="23">
        <f>$B$2*('unif profiles px val'!H132)^2+$B$3*('unif profiles px val'!H132)+$B$4</f>
        <v>-55.797490158081018</v>
      </c>
      <c r="K136">
        <v>130</v>
      </c>
      <c r="L136">
        <v>43936.2265625</v>
      </c>
      <c r="N136">
        <v>130</v>
      </c>
      <c r="O136">
        <v>43391.453125</v>
      </c>
      <c r="Q136">
        <v>130</v>
      </c>
      <c r="R136">
        <v>44947.81640625</v>
      </c>
      <c r="T136">
        <v>130</v>
      </c>
      <c r="U136">
        <v>43765</v>
      </c>
      <c r="W136">
        <v>130</v>
      </c>
      <c r="X136">
        <v>43247.28125</v>
      </c>
      <c r="Z136">
        <v>130</v>
      </c>
      <c r="AA136">
        <v>45003.44140625</v>
      </c>
    </row>
    <row r="137" spans="1:27">
      <c r="A137">
        <v>131</v>
      </c>
      <c r="B137" s="23">
        <f>$B$2*('unif profiles px val'!B133)^2+$B$3*('unif profiles px val'!B133)+$B$4</f>
        <v>-50.99225951079552</v>
      </c>
      <c r="C137" s="23">
        <f>$B$2*('unif profiles px val'!C133)^2+$B$3*('unif profiles px val'!C133)+$B$4</f>
        <v>310.41889425873569</v>
      </c>
      <c r="D137">
        <v>131</v>
      </c>
      <c r="E137" s="23">
        <f>$B$2*('unif profiles px val'!E133)^2+$B$3*('unif profiles px val'!E133)+$B$4</f>
        <v>-52.576149230194005</v>
      </c>
      <c r="G137">
        <v>131</v>
      </c>
      <c r="H137" s="23">
        <f>$B$2*('unif profiles px val'!H133)^2+$B$3*('unif profiles px val'!H133)+$B$4</f>
        <v>-55.165409943473833</v>
      </c>
      <c r="K137">
        <v>131</v>
      </c>
      <c r="L137">
        <v>43845.91015625</v>
      </c>
      <c r="N137">
        <v>131</v>
      </c>
      <c r="O137">
        <v>43450.91015625</v>
      </c>
      <c r="Q137">
        <v>131</v>
      </c>
      <c r="R137">
        <v>44954.86328125</v>
      </c>
      <c r="T137">
        <v>131</v>
      </c>
      <c r="U137">
        <v>43726.359375</v>
      </c>
      <c r="W137">
        <v>131</v>
      </c>
      <c r="X137">
        <v>43226.28125</v>
      </c>
      <c r="Z137">
        <v>131</v>
      </c>
      <c r="AA137">
        <v>44969.55859375</v>
      </c>
    </row>
    <row r="138" spans="1:27">
      <c r="A138">
        <v>132</v>
      </c>
      <c r="B138" s="23">
        <f>$B$2*('unif profiles px val'!B134)^2+$B$3*('unif profiles px val'!B134)+$B$4</f>
        <v>-51.163643172332513</v>
      </c>
      <c r="C138" s="23">
        <f>$B$2*('unif profiles px val'!C134)^2+$B$3*('unif profiles px val'!C134)+$B$4</f>
        <v>311.15835014797983</v>
      </c>
      <c r="D138">
        <v>132</v>
      </c>
      <c r="E138" s="23">
        <f>$B$2*('unif profiles px val'!E134)^2+$B$3*('unif profiles px val'!E134)+$B$4</f>
        <v>-52.54395210247003</v>
      </c>
      <c r="G138">
        <v>132</v>
      </c>
      <c r="H138" s="23">
        <f>$B$2*('unif profiles px val'!H134)^2+$B$3*('unif profiles px val'!H134)+$B$4</f>
        <v>-55.315474085685764</v>
      </c>
      <c r="K138">
        <v>132</v>
      </c>
      <c r="L138">
        <v>43782.18359375</v>
      </c>
      <c r="N138">
        <v>132</v>
      </c>
      <c r="O138">
        <v>43402.18359375</v>
      </c>
      <c r="Q138">
        <v>132</v>
      </c>
      <c r="R138">
        <v>44977.31640625</v>
      </c>
      <c r="T138">
        <v>132</v>
      </c>
      <c r="U138">
        <v>43711.6015625</v>
      </c>
      <c r="W138">
        <v>132</v>
      </c>
      <c r="X138">
        <v>43243.16015625</v>
      </c>
      <c r="Z138">
        <v>132</v>
      </c>
      <c r="AA138">
        <v>44978.12109375</v>
      </c>
    </row>
    <row r="139" spans="1:27">
      <c r="A139">
        <v>133</v>
      </c>
      <c r="B139" s="23">
        <f>$B$2*('unif profiles px val'!B135)^2+$B$3*('unif profiles px val'!B135)+$B$4</f>
        <v>-51.191442655326682</v>
      </c>
      <c r="C139" s="23">
        <f>$B$2*('unif profiles px val'!C135)^2+$B$3*('unif profiles px val'!C135)+$B$4</f>
        <v>311.27865357514213</v>
      </c>
      <c r="D139">
        <v>133</v>
      </c>
      <c r="E139" s="23">
        <f>$B$2*('unif profiles px val'!E135)^2+$B$3*('unif profiles px val'!E135)+$B$4</f>
        <v>-52.660047199432256</v>
      </c>
      <c r="G139">
        <v>133</v>
      </c>
      <c r="H139" s="23">
        <f>$B$2*('unif profiles px val'!H135)^2+$B$3*('unif profiles px val'!H135)+$B$4</f>
        <v>-55.079247658317399</v>
      </c>
      <c r="K139">
        <v>133</v>
      </c>
      <c r="L139">
        <v>43777.5</v>
      </c>
      <c r="N139">
        <v>133</v>
      </c>
      <c r="O139">
        <v>43394.41015625</v>
      </c>
      <c r="Q139">
        <v>133</v>
      </c>
      <c r="R139">
        <v>44972.81640625</v>
      </c>
      <c r="T139">
        <v>133</v>
      </c>
      <c r="U139">
        <v>43665.28125</v>
      </c>
      <c r="W139">
        <v>133</v>
      </c>
      <c r="X139">
        <v>43253.078125</v>
      </c>
      <c r="Z139">
        <v>133</v>
      </c>
      <c r="AA139">
        <v>44983.6015625</v>
      </c>
    </row>
    <row r="140" spans="1:27">
      <c r="A140">
        <v>134</v>
      </c>
      <c r="B140" s="23">
        <f>$B$2*('unif profiles px val'!B136)^2+$B$3*('unif profiles px val'!B136)+$B$4</f>
        <v>-51.454334523895341</v>
      </c>
      <c r="C140" s="23">
        <f>$B$2*('unif profiles px val'!C136)^2+$B$3*('unif profiles px val'!C136)+$B$4</f>
        <v>312.42134215579244</v>
      </c>
      <c r="D140">
        <v>134</v>
      </c>
      <c r="E140" s="23">
        <f>$B$2*('unif profiles px val'!E136)^2+$B$3*('unif profiles px val'!E136)+$B$4</f>
        <v>-52.64452896849798</v>
      </c>
      <c r="G140">
        <v>134</v>
      </c>
      <c r="H140" s="23">
        <f>$B$2*('unif profiles px val'!H136)^2+$B$3*('unif profiles px val'!H136)+$B$4</f>
        <v>-55.146446639701708</v>
      </c>
      <c r="K140">
        <v>134</v>
      </c>
      <c r="L140">
        <v>43756.046875</v>
      </c>
      <c r="N140">
        <v>134</v>
      </c>
      <c r="O140">
        <v>43357.36328125</v>
      </c>
      <c r="Q140">
        <v>134</v>
      </c>
      <c r="R140">
        <v>44957.7734375</v>
      </c>
      <c r="T140">
        <v>134</v>
      </c>
      <c r="U140">
        <v>43642.640625</v>
      </c>
      <c r="W140">
        <v>134</v>
      </c>
      <c r="X140">
        <v>43206.078125</v>
      </c>
      <c r="Z140">
        <v>134</v>
      </c>
      <c r="AA140">
        <v>44939.28125</v>
      </c>
    </row>
    <row r="141" spans="1:27">
      <c r="A141">
        <v>135</v>
      </c>
      <c r="B141" s="23">
        <f>$B$2*('unif profiles px val'!B137)^2+$B$3*('unif profiles px val'!B137)+$B$4</f>
        <v>-51.641664675285483</v>
      </c>
      <c r="C141" s="23">
        <f>$B$2*('unif profiles px val'!C137)^2+$B$3*('unif profiles px val'!C137)+$B$4</f>
        <v>313.24119163330852</v>
      </c>
      <c r="D141">
        <v>135</v>
      </c>
      <c r="E141" s="23">
        <f>$B$2*('unif profiles px val'!E137)^2+$B$3*('unif profiles px val'!E137)+$B$4</f>
        <v>-52.572412382316088</v>
      </c>
      <c r="G141">
        <v>135</v>
      </c>
      <c r="H141" s="23">
        <f>$B$2*('unif profiles px val'!H137)^2+$B$3*('unif profiles px val'!H137)+$B$4</f>
        <v>-55.309517738006662</v>
      </c>
      <c r="K141">
        <v>135</v>
      </c>
      <c r="L141">
        <v>43729.953125</v>
      </c>
      <c r="N141">
        <v>135</v>
      </c>
      <c r="O141">
        <v>43300.2734375</v>
      </c>
      <c r="Q141">
        <v>135</v>
      </c>
      <c r="R141">
        <v>44952.08984375</v>
      </c>
      <c r="T141">
        <v>135</v>
      </c>
      <c r="U141">
        <v>43652.6015625</v>
      </c>
      <c r="W141">
        <v>135</v>
      </c>
      <c r="X141">
        <v>43218.87890625</v>
      </c>
      <c r="Z141">
        <v>135</v>
      </c>
      <c r="AA141">
        <v>44902.87890625</v>
      </c>
    </row>
    <row r="142" spans="1:27">
      <c r="A142">
        <v>136</v>
      </c>
      <c r="B142" s="23">
        <f>$B$2*('unif profiles px val'!B138)^2+$B$3*('unif profiles px val'!B138)+$B$4</f>
        <v>-51.281106105682284</v>
      </c>
      <c r="C142" s="23">
        <f>$B$2*('unif profiles px val'!C138)^2+$B$3*('unif profiles px val'!C138)+$B$4</f>
        <v>311.66736385525519</v>
      </c>
      <c r="D142">
        <v>136</v>
      </c>
      <c r="E142" s="23">
        <f>$B$2*('unif profiles px val'!E138)^2+$B$3*('unif profiles px val'!E138)+$B$4</f>
        <v>-52.660865038574002</v>
      </c>
      <c r="G142">
        <v>136</v>
      </c>
      <c r="H142" s="23">
        <f>$B$2*('unif profiles px val'!H138)^2+$B$3*('unif profiles px val'!H138)+$B$4</f>
        <v>-55.159672791129879</v>
      </c>
      <c r="K142">
        <v>136</v>
      </c>
      <c r="L142">
        <v>43809.41015625</v>
      </c>
      <c r="N142">
        <v>136</v>
      </c>
      <c r="O142">
        <v>43276.31640625</v>
      </c>
      <c r="Q142">
        <v>136</v>
      </c>
      <c r="R142">
        <v>44928</v>
      </c>
      <c r="T142">
        <v>136</v>
      </c>
      <c r="U142">
        <v>43649.28125</v>
      </c>
      <c r="W142">
        <v>136</v>
      </c>
      <c r="X142">
        <v>43161.71875</v>
      </c>
      <c r="Z142">
        <v>136</v>
      </c>
      <c r="AA142">
        <v>44884.9609375</v>
      </c>
    </row>
    <row r="143" spans="1:27">
      <c r="A143">
        <v>137</v>
      </c>
      <c r="B143" s="23">
        <f>$B$2*('unif profiles px val'!B139)^2+$B$3*('unif profiles px val'!B139)+$B$4</f>
        <v>-51.477795499999729</v>
      </c>
      <c r="C143" s="23">
        <f>$B$2*('unif profiles px val'!C139)^2+$B$3*('unif profiles px val'!C139)+$B$4</f>
        <v>312.52376200000026</v>
      </c>
      <c r="D143">
        <v>137</v>
      </c>
      <c r="E143" s="23">
        <f>$B$2*('unif profiles px val'!E139)^2+$B$3*('unif profiles px val'!E139)+$B$4</f>
        <v>-52.604320487358109</v>
      </c>
      <c r="G143">
        <v>137</v>
      </c>
      <c r="H143" s="23">
        <f>$B$2*('unif profiles px val'!H139)^2+$B$3*('unif profiles px val'!H139)+$B$4</f>
        <v>-55.260799999999563</v>
      </c>
      <c r="K143">
        <v>137</v>
      </c>
      <c r="L143">
        <v>43776.91015625</v>
      </c>
      <c r="N143">
        <v>137</v>
      </c>
      <c r="O143">
        <v>43303.41015625</v>
      </c>
      <c r="Q143">
        <v>137</v>
      </c>
      <c r="R143">
        <v>44908.68359375</v>
      </c>
      <c r="T143">
        <v>137</v>
      </c>
      <c r="U143">
        <v>43641.83984375</v>
      </c>
      <c r="W143">
        <v>137</v>
      </c>
      <c r="X143">
        <v>43142.48046875</v>
      </c>
      <c r="Z143">
        <v>137</v>
      </c>
      <c r="AA143">
        <v>44902.6015625</v>
      </c>
    </row>
    <row r="144" spans="1:27">
      <c r="A144">
        <v>138</v>
      </c>
      <c r="B144" s="23">
        <f>$B$2*('unif profiles px val'!B140)^2+$B$3*('unif profiles px val'!B140)+$B$4</f>
        <v>-51.202826742362959</v>
      </c>
      <c r="C144" s="23">
        <f>$B$2*('unif profiles px val'!C140)^2+$B$3*('unif profiles px val'!C140)+$B$4</f>
        <v>311.32794776935589</v>
      </c>
      <c r="D144">
        <v>138</v>
      </c>
      <c r="E144" s="23">
        <f>$B$2*('unif profiles px val'!E140)^2+$B$3*('unif profiles px val'!E140)+$B$4</f>
        <v>-52.700196689330824</v>
      </c>
      <c r="G144">
        <v>138</v>
      </c>
      <c r="H144" s="23">
        <f>$B$2*('unif profiles px val'!H140)^2+$B$3*('unif profiles px val'!H140)+$B$4</f>
        <v>-55.034709814330881</v>
      </c>
      <c r="K144">
        <v>138</v>
      </c>
      <c r="L144">
        <v>43723.546875</v>
      </c>
      <c r="N144">
        <v>138</v>
      </c>
      <c r="O144">
        <v>43310.453125</v>
      </c>
      <c r="Q144">
        <v>138</v>
      </c>
      <c r="R144">
        <v>44917.546875</v>
      </c>
      <c r="T144">
        <v>138</v>
      </c>
      <c r="U144">
        <v>43622.640625</v>
      </c>
      <c r="W144">
        <v>138</v>
      </c>
      <c r="X144">
        <v>43095.87890625</v>
      </c>
      <c r="Z144">
        <v>138</v>
      </c>
      <c r="AA144">
        <v>44918.83984375</v>
      </c>
    </row>
    <row r="145" spans="1:27">
      <c r="A145">
        <v>139</v>
      </c>
      <c r="B145" s="23">
        <f>$B$2*('unif profiles px val'!B141)^2+$B$3*('unif profiles px val'!B141)+$B$4</f>
        <v>-51.087090872001681</v>
      </c>
      <c r="C145" s="23">
        <f>$B$2*('unif profiles px val'!C141)^2+$B$3*('unif profiles px val'!C141)+$B$4</f>
        <v>310.82758617877982</v>
      </c>
      <c r="D145">
        <v>139</v>
      </c>
      <c r="E145" s="23">
        <f>$B$2*('unif profiles px val'!E141)^2+$B$3*('unif profiles px val'!E141)+$B$4</f>
        <v>-53.053700556754848</v>
      </c>
      <c r="G145">
        <v>139</v>
      </c>
      <c r="H145" s="23">
        <f>$B$2*('unif profiles px val'!H141)^2+$B$3*('unif profiles px val'!H141)+$B$4</f>
        <v>-55.06774235362991</v>
      </c>
      <c r="K145">
        <v>139</v>
      </c>
      <c r="L145">
        <v>43685.046875</v>
      </c>
      <c r="N145">
        <v>139</v>
      </c>
      <c r="O145">
        <v>43265.63671875</v>
      </c>
      <c r="Q145">
        <v>139</v>
      </c>
      <c r="R145">
        <v>44895.7265625</v>
      </c>
      <c r="T145">
        <v>139</v>
      </c>
      <c r="U145">
        <v>43663.078125</v>
      </c>
      <c r="W145">
        <v>139</v>
      </c>
      <c r="X145">
        <v>43108.0390625</v>
      </c>
      <c r="Z145">
        <v>139</v>
      </c>
      <c r="AA145">
        <v>44913.44140625</v>
      </c>
    </row>
    <row r="146" spans="1:27">
      <c r="A146">
        <v>140</v>
      </c>
      <c r="B146" s="23">
        <f>$B$2*('unif profiles px val'!B142)^2+$B$3*('unif profiles px val'!B142)+$B$4</f>
        <v>-51.093773944824079</v>
      </c>
      <c r="C146" s="23">
        <f>$B$2*('unif profiles px val'!C142)^2+$B$3*('unif profiles px val'!C142)+$B$4</f>
        <v>310.85643183642605</v>
      </c>
      <c r="D146">
        <v>140</v>
      </c>
      <c r="E146" s="23">
        <f>$B$2*('unif profiles px val'!E142)^2+$B$3*('unif profiles px val'!E142)+$B$4</f>
        <v>-53.013403481376827</v>
      </c>
      <c r="G146">
        <v>140</v>
      </c>
      <c r="H146" s="23">
        <f>$B$2*('unif profiles px val'!H142)^2+$B$3*('unif profiles px val'!H142)+$B$4</f>
        <v>-55.031942491691325</v>
      </c>
      <c r="K146">
        <v>140</v>
      </c>
      <c r="L146">
        <v>43695.08984375</v>
      </c>
      <c r="N146">
        <v>140</v>
      </c>
      <c r="O146">
        <v>43289.08984375</v>
      </c>
      <c r="Q146">
        <v>140</v>
      </c>
      <c r="R146">
        <v>44936.2734375</v>
      </c>
      <c r="T146">
        <v>140</v>
      </c>
      <c r="U146">
        <v>43693.359375</v>
      </c>
      <c r="W146">
        <v>140</v>
      </c>
      <c r="X146">
        <v>43079.80078125</v>
      </c>
      <c r="Z146">
        <v>140</v>
      </c>
      <c r="AA146">
        <v>44906.83984375</v>
      </c>
    </row>
    <row r="147" spans="1:27">
      <c r="A147">
        <v>141</v>
      </c>
      <c r="B147" s="23">
        <f>$B$2*('unif profiles px val'!B143)^2+$B$3*('unif profiles px val'!B143)+$B$4</f>
        <v>-50.706429251830741</v>
      </c>
      <c r="C147" s="23">
        <f>$B$2*('unif profiles px val'!C143)^2+$B$3*('unif profiles px val'!C143)+$B$4</f>
        <v>309.19402160754407</v>
      </c>
      <c r="D147">
        <v>141</v>
      </c>
      <c r="E147" s="23">
        <f>$B$2*('unif profiles px val'!E143)^2+$B$3*('unif profiles px val'!E143)+$B$4</f>
        <v>-52.41859549999981</v>
      </c>
      <c r="G147">
        <v>141</v>
      </c>
      <c r="H147" s="23">
        <f>$B$2*('unif profiles px val'!H143)^2+$B$3*('unif profiles px val'!H143)+$B$4</f>
        <v>-54.720723213004931</v>
      </c>
      <c r="K147">
        <v>141</v>
      </c>
      <c r="L147">
        <v>43716.08984375</v>
      </c>
      <c r="N147">
        <v>141</v>
      </c>
      <c r="O147">
        <v>43276.86328125</v>
      </c>
      <c r="Q147">
        <v>141</v>
      </c>
      <c r="R147">
        <v>44969.63671875</v>
      </c>
      <c r="T147">
        <v>141</v>
      </c>
      <c r="U147">
        <v>43666.16015625</v>
      </c>
      <c r="W147">
        <v>141</v>
      </c>
      <c r="X147">
        <v>43063.640625</v>
      </c>
      <c r="Z147">
        <v>141</v>
      </c>
      <c r="AA147">
        <v>44916.55859375</v>
      </c>
    </row>
    <row r="148" spans="1:27">
      <c r="A148">
        <v>142</v>
      </c>
      <c r="B148" s="23">
        <f>$B$2*('unif profiles px val'!B144)^2+$B$3*('unif profiles px val'!B144)+$B$4</f>
        <v>-51.060898767692379</v>
      </c>
      <c r="C148" s="23">
        <f>$B$2*('unif profiles px val'!C144)^2+$B$3*('unif profiles px val'!C144)+$B$4</f>
        <v>310.71459082215142</v>
      </c>
      <c r="D148">
        <v>142</v>
      </c>
      <c r="E148" s="23">
        <f>$B$2*('unif profiles px val'!E144)^2+$B$3*('unif profiles px val'!E144)+$B$4</f>
        <v>-53.019765319824273</v>
      </c>
      <c r="G148">
        <v>142</v>
      </c>
      <c r="H148" s="23">
        <f>$B$2*('unif profiles px val'!H144)^2+$B$3*('unif profiles px val'!H144)+$B$4</f>
        <v>-55.15991932995621</v>
      </c>
      <c r="K148">
        <v>142</v>
      </c>
      <c r="L148">
        <v>43682.86328125</v>
      </c>
      <c r="N148">
        <v>142</v>
      </c>
      <c r="O148">
        <v>43297.41015625</v>
      </c>
      <c r="Q148">
        <v>142</v>
      </c>
      <c r="R148">
        <v>44958.68359375</v>
      </c>
      <c r="T148">
        <v>142</v>
      </c>
      <c r="U148">
        <v>43751.921875</v>
      </c>
      <c r="W148">
        <v>142</v>
      </c>
      <c r="X148">
        <v>43144.6015625</v>
      </c>
      <c r="Z148">
        <v>142</v>
      </c>
      <c r="AA148">
        <v>44914.19921875</v>
      </c>
    </row>
    <row r="149" spans="1:27">
      <c r="A149">
        <v>143</v>
      </c>
      <c r="B149" s="23">
        <f>$B$2*('unif profiles px val'!B145)^2+$B$3*('unif profiles px val'!B145)+$B$4</f>
        <v>-51.311613972160103</v>
      </c>
      <c r="C149" s="23">
        <f>$B$2*('unif profiles px val'!C145)^2+$B$3*('unif profiles px val'!C145)+$B$4</f>
        <v>311.79986233643353</v>
      </c>
      <c r="D149">
        <v>143</v>
      </c>
      <c r="E149" s="23">
        <f>$B$2*('unif profiles px val'!E145)^2+$B$3*('unif profiles px val'!E145)+$B$4</f>
        <v>-53.227366285369499</v>
      </c>
      <c r="G149">
        <v>143</v>
      </c>
      <c r="H149" s="23">
        <f>$B$2*('unif profiles px val'!H145)^2+$B$3*('unif profiles px val'!H145)+$B$4</f>
        <v>-55.209525667045227</v>
      </c>
      <c r="K149">
        <v>143</v>
      </c>
      <c r="L149">
        <v>43716.68359375</v>
      </c>
      <c r="N149">
        <v>143</v>
      </c>
      <c r="O149">
        <v>43319.68359375</v>
      </c>
      <c r="Q149">
        <v>143</v>
      </c>
      <c r="R149">
        <v>44959.18359375</v>
      </c>
      <c r="T149">
        <v>143</v>
      </c>
      <c r="U149">
        <v>43767.640625</v>
      </c>
      <c r="W149">
        <v>143</v>
      </c>
      <c r="X149">
        <v>43213.71875</v>
      </c>
      <c r="Z149">
        <v>143</v>
      </c>
      <c r="AA149">
        <v>44930.3984375</v>
      </c>
    </row>
    <row r="150" spans="1:27">
      <c r="A150">
        <v>144</v>
      </c>
      <c r="B150" s="23">
        <f>$B$2*('unif profiles px val'!B146)^2+$B$3*('unif profiles px val'!B146)+$B$4</f>
        <v>-51.262815319824085</v>
      </c>
      <c r="C150" s="23">
        <f>$B$2*('unif profiles px val'!C146)^2+$B$3*('unif profiles px val'!C146)+$B$4</f>
        <v>311.58798389892604</v>
      </c>
      <c r="D150">
        <v>144</v>
      </c>
      <c r="E150" s="23">
        <f>$B$2*('unif profiles px val'!E146)^2+$B$3*('unif profiles px val'!E146)+$B$4</f>
        <v>-53.16244110107391</v>
      </c>
      <c r="G150">
        <v>144</v>
      </c>
      <c r="H150" s="23">
        <f>$B$2*('unif profiles px val'!H146)^2+$B$3*('unif profiles px val'!H146)+$B$4</f>
        <v>-54.975555916129679</v>
      </c>
      <c r="K150">
        <v>144</v>
      </c>
      <c r="L150">
        <v>43738.18359375</v>
      </c>
      <c r="N150">
        <v>144</v>
      </c>
      <c r="O150">
        <v>43285.91015625</v>
      </c>
      <c r="Q150">
        <v>144</v>
      </c>
      <c r="R150">
        <v>44915.2265625</v>
      </c>
      <c r="T150">
        <v>144</v>
      </c>
      <c r="U150">
        <v>43731.71875</v>
      </c>
      <c r="W150">
        <v>144</v>
      </c>
      <c r="X150">
        <v>43259.12109375</v>
      </c>
      <c r="Z150">
        <v>144</v>
      </c>
      <c r="AA150">
        <v>44935.51953125</v>
      </c>
    </row>
    <row r="151" spans="1:27">
      <c r="A151">
        <v>145</v>
      </c>
      <c r="B151" s="23">
        <f>$B$2*('unif profiles px val'!B147)^2+$B$3*('unif profiles px val'!B147)+$B$4</f>
        <v>-51.144449758270184</v>
      </c>
      <c r="C151" s="23">
        <f>$B$2*('unif profiles px val'!C147)^2+$B$3*('unif profiles px val'!C147)+$B$4</f>
        <v>311.07534856204234</v>
      </c>
      <c r="D151">
        <v>145</v>
      </c>
      <c r="E151" s="23">
        <f>$B$2*('unif profiles px val'!E147)^2+$B$3*('unif profiles px val'!E147)+$B$4</f>
        <v>-52.854985148612741</v>
      </c>
      <c r="G151">
        <v>145</v>
      </c>
      <c r="H151" s="23">
        <f>$B$2*('unif profiles px val'!H147)^2+$B$3*('unif profiles px val'!H147)+$B$4</f>
        <v>-54.533420788574176</v>
      </c>
      <c r="K151">
        <v>145</v>
      </c>
      <c r="L151">
        <v>43786</v>
      </c>
      <c r="N151">
        <v>145</v>
      </c>
      <c r="O151">
        <v>43232.13671875</v>
      </c>
      <c r="Q151">
        <v>145</v>
      </c>
      <c r="R151">
        <v>44874.08984375</v>
      </c>
      <c r="T151">
        <v>145</v>
      </c>
      <c r="U151">
        <v>43864.6015625</v>
      </c>
      <c r="W151">
        <v>145</v>
      </c>
      <c r="X151">
        <v>43264</v>
      </c>
      <c r="Z151">
        <v>145</v>
      </c>
      <c r="AA151">
        <v>44945.48046875</v>
      </c>
    </row>
    <row r="152" spans="1:27">
      <c r="A152">
        <v>146</v>
      </c>
      <c r="B152" s="23">
        <f>$B$2*('unif profiles px val'!B148)^2+$B$3*('unif profiles px val'!B148)+$B$4</f>
        <v>-51.23783288327013</v>
      </c>
      <c r="C152" s="23">
        <f>$B$2*('unif profiles px val'!C148)^2+$B$3*('unif profiles px val'!C148)+$B$4</f>
        <v>311.47963379641749</v>
      </c>
      <c r="D152">
        <v>146</v>
      </c>
      <c r="E152" s="23">
        <f>$B$2*('unif profiles px val'!E148)^2+$B$3*('unif profiles px val'!E148)+$B$4</f>
        <v>-53.109572480193947</v>
      </c>
      <c r="G152">
        <v>146</v>
      </c>
      <c r="H152" s="23">
        <f>$B$2*('unif profiles px val'!H148)^2+$B$3*('unif profiles px val'!H148)+$B$4</f>
        <v>-54.504179382323855</v>
      </c>
      <c r="K152">
        <v>146</v>
      </c>
      <c r="L152">
        <v>43716.91015625</v>
      </c>
      <c r="N152">
        <v>146</v>
      </c>
      <c r="O152">
        <v>43237</v>
      </c>
      <c r="Q152">
        <v>146</v>
      </c>
      <c r="R152">
        <v>44859.953125</v>
      </c>
      <c r="T152">
        <v>146</v>
      </c>
      <c r="U152">
        <v>43820.3203125</v>
      </c>
      <c r="W152">
        <v>146</v>
      </c>
      <c r="X152">
        <v>43303.3203125</v>
      </c>
      <c r="Z152">
        <v>146</v>
      </c>
      <c r="AA152">
        <v>44950.640625</v>
      </c>
    </row>
    <row r="153" spans="1:27">
      <c r="A153">
        <v>147</v>
      </c>
      <c r="B153" s="23">
        <f>$B$2*('unif profiles px val'!B149)^2+$B$3*('unif profiles px val'!B149)+$B$4</f>
        <v>-50.784243318473727</v>
      </c>
      <c r="C153" s="23">
        <f>$B$2*('unif profiles px val'!C149)^2+$B$3*('unif profiles px val'!C149)+$B$4</f>
        <v>309.52645127137021</v>
      </c>
      <c r="D153">
        <v>147</v>
      </c>
      <c r="E153" s="23">
        <f>$B$2*('unif profiles px val'!E149)^2+$B$3*('unif profiles px val'!E149)+$B$4</f>
        <v>-52.705002158080788</v>
      </c>
      <c r="G153">
        <v>147</v>
      </c>
      <c r="H153" s="23">
        <f>$B$2*('unif profiles px val'!H149)^2+$B$3*('unif profiles px val'!H149)+$B$4</f>
        <v>-54.318740267455951</v>
      </c>
      <c r="K153">
        <v>147</v>
      </c>
      <c r="L153">
        <v>43648.046875</v>
      </c>
      <c r="N153">
        <v>147</v>
      </c>
      <c r="O153">
        <v>43202.2265625</v>
      </c>
      <c r="Q153">
        <v>147</v>
      </c>
      <c r="R153">
        <v>44819.046875</v>
      </c>
      <c r="T153">
        <v>147</v>
      </c>
      <c r="U153">
        <v>43865.6015625</v>
      </c>
      <c r="W153">
        <v>147</v>
      </c>
      <c r="X153">
        <v>43307.19921875</v>
      </c>
      <c r="Z153">
        <v>147</v>
      </c>
      <c r="AA153">
        <v>44919.28125</v>
      </c>
    </row>
    <row r="154" spans="1:27">
      <c r="A154">
        <v>148</v>
      </c>
      <c r="B154" s="23">
        <f>$B$2*('unif profiles px val'!B150)^2+$B$3*('unif profiles px val'!B150)+$B$4</f>
        <v>-51.120520370170198</v>
      </c>
      <c r="C154" s="23">
        <f>$B$2*('unif profiles px val'!C150)^2+$B$3*('unif profiles px val'!C150)+$B$4</f>
        <v>310.97193339936086</v>
      </c>
      <c r="D154">
        <v>148</v>
      </c>
      <c r="E154" s="23">
        <f>$B$2*('unif profiles px val'!E150)^2+$B$3*('unif profiles px val'!E150)+$B$4</f>
        <v>-53.072238720581026</v>
      </c>
      <c r="G154">
        <v>148</v>
      </c>
      <c r="H154" s="23">
        <f>$B$2*('unif profiles px val'!H150)^2+$B$3*('unif profiles px val'!H150)+$B$4</f>
        <v>-54.552733808318862</v>
      </c>
      <c r="K154">
        <v>148</v>
      </c>
      <c r="L154">
        <v>43672.36328125</v>
      </c>
      <c r="N154">
        <v>148</v>
      </c>
      <c r="O154">
        <v>43225.08984375</v>
      </c>
      <c r="Q154">
        <v>148</v>
      </c>
      <c r="R154">
        <v>44789.2265625</v>
      </c>
      <c r="T154">
        <v>148</v>
      </c>
      <c r="U154">
        <v>43793.9609375</v>
      </c>
      <c r="W154">
        <v>148</v>
      </c>
      <c r="X154">
        <v>43286.76171875</v>
      </c>
      <c r="Z154">
        <v>148</v>
      </c>
      <c r="AA154">
        <v>44920.19921875</v>
      </c>
    </row>
    <row r="155" spans="1:27">
      <c r="A155">
        <v>149</v>
      </c>
      <c r="B155" s="23">
        <f>$B$2*('unif profiles px val'!B151)^2+$B$3*('unif profiles px val'!B151)+$B$4</f>
        <v>-50.62733117370567</v>
      </c>
      <c r="C155" s="23">
        <f>$B$2*('unif profiles px val'!C151)^2+$B$3*('unif profiles px val'!C151)+$B$4</f>
        <v>308.8568879669192</v>
      </c>
      <c r="D155">
        <v>149</v>
      </c>
      <c r="E155" s="23">
        <f>$B$2*('unif profiles px val'!E151)^2+$B$3*('unif profiles px val'!E151)+$B$4</f>
        <v>-52.596273684501284</v>
      </c>
      <c r="G155">
        <v>149</v>
      </c>
      <c r="H155" s="23">
        <f>$B$2*('unif profiles px val'!H151)^2+$B$3*('unif profiles px val'!H151)+$B$4</f>
        <v>-54.158258517455579</v>
      </c>
      <c r="K155">
        <v>149</v>
      </c>
      <c r="L155">
        <v>43694.41015625</v>
      </c>
      <c r="N155">
        <v>149</v>
      </c>
      <c r="O155">
        <v>43307</v>
      </c>
      <c r="Q155">
        <v>149</v>
      </c>
      <c r="R155">
        <v>44791.2265625</v>
      </c>
      <c r="T155">
        <v>149</v>
      </c>
      <c r="U155">
        <v>43825.921875</v>
      </c>
      <c r="W155">
        <v>149</v>
      </c>
      <c r="X155">
        <v>43296.359375</v>
      </c>
      <c r="Z155">
        <v>149</v>
      </c>
      <c r="AA155">
        <v>44922.3203125</v>
      </c>
    </row>
    <row r="156" spans="1:27">
      <c r="A156">
        <v>150</v>
      </c>
      <c r="B156" s="23">
        <f>$B$2*('unif profiles px val'!B152)^2+$B$3*('unif profiles px val'!B152)+$B$4</f>
        <v>-51.003147138786062</v>
      </c>
      <c r="C156" s="23">
        <f>$B$2*('unif profiles px val'!C152)^2+$B$3*('unif profiles px val'!C152)+$B$4</f>
        <v>310.46575745105758</v>
      </c>
      <c r="D156">
        <v>150</v>
      </c>
      <c r="E156" s="23">
        <f>$B$2*('unif profiles px val'!E152)^2+$B$3*('unif profiles px val'!E152)+$B$4</f>
        <v>-52.787536715018859</v>
      </c>
      <c r="G156">
        <v>150</v>
      </c>
      <c r="H156" s="23">
        <f>$B$2*('unif profiles px val'!H152)^2+$B$3*('unif profiles px val'!H152)+$B$4</f>
        <v>-54.413990851737708</v>
      </c>
      <c r="K156">
        <v>150</v>
      </c>
      <c r="L156">
        <v>43718.13671875</v>
      </c>
      <c r="N156">
        <v>150</v>
      </c>
      <c r="O156">
        <v>43287.7265625</v>
      </c>
      <c r="Q156">
        <v>150</v>
      </c>
      <c r="R156">
        <v>44791.953125</v>
      </c>
      <c r="T156">
        <v>150</v>
      </c>
      <c r="U156">
        <v>43827.0390625</v>
      </c>
      <c r="W156">
        <v>150</v>
      </c>
      <c r="X156">
        <v>43357.23828125</v>
      </c>
      <c r="Z156">
        <v>150</v>
      </c>
      <c r="AA156">
        <v>44907.921875</v>
      </c>
    </row>
    <row r="157" spans="1:27">
      <c r="A157">
        <v>151</v>
      </c>
      <c r="B157" s="23">
        <f>$B$2*('unif profiles px val'!B153)^2+$B$3*('unif profiles px val'!B153)+$B$4</f>
        <v>-51.206171463004921</v>
      </c>
      <c r="C157" s="23">
        <f>$B$2*('unif profiles px val'!C153)^2+$B$3*('unif profiles px val'!C153)+$B$4</f>
        <v>311.34243394715133</v>
      </c>
      <c r="D157">
        <v>151</v>
      </c>
      <c r="E157" s="23">
        <f>$B$2*('unif profiles px val'!E153)^2+$B$3*('unif profiles px val'!E153)+$B$4</f>
        <v>-52.725058396598797</v>
      </c>
      <c r="G157">
        <v>151</v>
      </c>
      <c r="H157" s="23">
        <f>$B$2*('unif profiles px val'!H153)^2+$B$3*('unif profiles px val'!H153)+$B$4</f>
        <v>-54.62732628170761</v>
      </c>
      <c r="K157">
        <v>151</v>
      </c>
      <c r="L157">
        <v>43717.2734375</v>
      </c>
      <c r="N157">
        <v>151</v>
      </c>
      <c r="O157">
        <v>43241.86328125</v>
      </c>
      <c r="Q157">
        <v>151</v>
      </c>
      <c r="R157">
        <v>44802.7734375</v>
      </c>
      <c r="T157">
        <v>151</v>
      </c>
      <c r="U157">
        <v>43806.55859375</v>
      </c>
      <c r="W157">
        <v>151</v>
      </c>
      <c r="X157">
        <v>43362.51953125</v>
      </c>
      <c r="Z157">
        <v>151</v>
      </c>
      <c r="AA157">
        <v>44895.078125</v>
      </c>
    </row>
    <row r="158" spans="1:27">
      <c r="A158">
        <v>152</v>
      </c>
      <c r="B158" s="23">
        <f>$B$2*('unif profiles px val'!B154)^2+$B$3*('unif profiles px val'!B154)+$B$4</f>
        <v>-51.14027499907661</v>
      </c>
      <c r="C158" s="23">
        <f>$B$2*('unif profiles px val'!C154)^2+$B$3*('unif profiles px val'!C154)+$B$4</f>
        <v>311.0573012313921</v>
      </c>
      <c r="D158">
        <v>152</v>
      </c>
      <c r="E158" s="23">
        <f>$B$2*('unif profiles px val'!E154)^2+$B$3*('unif profiles px val'!E154)+$B$4</f>
        <v>-52.769408507316257</v>
      </c>
      <c r="G158">
        <v>152</v>
      </c>
      <c r="H158" s="23">
        <f>$B$2*('unif profiles px val'!H154)^2+$B$3*('unif profiles px val'!H154)+$B$4</f>
        <v>-54.720473406707242</v>
      </c>
      <c r="K158">
        <v>152</v>
      </c>
      <c r="L158">
        <v>43628.58984375</v>
      </c>
      <c r="N158">
        <v>152</v>
      </c>
      <c r="O158">
        <v>43201.546875</v>
      </c>
      <c r="Q158">
        <v>152</v>
      </c>
      <c r="R158">
        <v>44774.5</v>
      </c>
      <c r="T158">
        <v>152</v>
      </c>
      <c r="U158">
        <v>43748.9609375</v>
      </c>
      <c r="W158">
        <v>152</v>
      </c>
      <c r="X158">
        <v>43330.3203125</v>
      </c>
      <c r="Z158">
        <v>152</v>
      </c>
      <c r="AA158">
        <v>44842.16015625</v>
      </c>
    </row>
    <row r="159" spans="1:27">
      <c r="A159">
        <v>153</v>
      </c>
      <c r="B159" s="23">
        <f>$B$2*('unif profiles px val'!B155)^2+$B$3*('unif profiles px val'!B155)+$B$4</f>
        <v>-50.954808229972969</v>
      </c>
      <c r="C159" s="23">
        <f>$B$2*('unif profiles px val'!C155)^2+$B$3*('unif profiles px val'!C155)+$B$4</f>
        <v>310.25781046143345</v>
      </c>
      <c r="D159">
        <v>153</v>
      </c>
      <c r="E159" s="23">
        <f>$B$2*('unif profiles px val'!E155)^2+$B$3*('unif profiles px val'!E155)+$B$4</f>
        <v>-52.704209297782654</v>
      </c>
      <c r="G159">
        <v>153</v>
      </c>
      <c r="H159" s="23">
        <f>$B$2*('unif profiles px val'!H155)^2+$B$3*('unif profiles px val'!H155)+$B$4</f>
        <v>-54.212441702872866</v>
      </c>
      <c r="K159">
        <v>153</v>
      </c>
      <c r="L159">
        <v>43689.2265625</v>
      </c>
      <c r="N159">
        <v>153</v>
      </c>
      <c r="O159">
        <v>43194.41015625</v>
      </c>
      <c r="Q159">
        <v>153</v>
      </c>
      <c r="R159">
        <v>44775.453125</v>
      </c>
      <c r="T159">
        <v>153</v>
      </c>
      <c r="U159">
        <v>43787.3203125</v>
      </c>
      <c r="W159">
        <v>153</v>
      </c>
      <c r="X159">
        <v>43314.23828125</v>
      </c>
      <c r="Z159">
        <v>153</v>
      </c>
      <c r="AA159">
        <v>44858.51953125</v>
      </c>
    </row>
    <row r="160" spans="1:27">
      <c r="A160">
        <v>154</v>
      </c>
      <c r="B160" s="23">
        <f>$B$2*('unif profiles px val'!B156)^2+$B$3*('unif profiles px val'!B156)+$B$4</f>
        <v>-50.46983039794145</v>
      </c>
      <c r="C160" s="23">
        <f>$B$2*('unif profiles px val'!C156)^2+$B$3*('unif profiles px val'!C156)+$B$4</f>
        <v>308.18791329346482</v>
      </c>
      <c r="D160">
        <v>154</v>
      </c>
      <c r="E160" s="23">
        <f>$B$2*('unif profiles px val'!E156)^2+$B$3*('unif profiles px val'!E156)+$B$4</f>
        <v>-53.004657156707253</v>
      </c>
      <c r="G160">
        <v>154</v>
      </c>
      <c r="H160" s="23">
        <f>$B$2*('unif profiles px val'!H156)^2+$B$3*('unif profiles px val'!H156)+$B$4</f>
        <v>-54.392581820487976</v>
      </c>
      <c r="K160">
        <v>154</v>
      </c>
      <c r="L160">
        <v>43711.046875</v>
      </c>
      <c r="N160">
        <v>154</v>
      </c>
      <c r="O160">
        <v>43200.18359375</v>
      </c>
      <c r="Q160">
        <v>154</v>
      </c>
      <c r="R160">
        <v>44829.5</v>
      </c>
      <c r="T160">
        <v>154</v>
      </c>
      <c r="U160">
        <v>43774.48046875</v>
      </c>
      <c r="W160">
        <v>154</v>
      </c>
      <c r="X160">
        <v>43290.6015625</v>
      </c>
      <c r="Z160">
        <v>154</v>
      </c>
      <c r="AA160">
        <v>44859.921875</v>
      </c>
    </row>
    <row r="161" spans="1:27">
      <c r="A161">
        <v>155</v>
      </c>
      <c r="B161" s="23">
        <f>$B$2*('unif profiles px val'!B157)^2+$B$3*('unif profiles px val'!B157)+$B$4</f>
        <v>-51.082910269744843</v>
      </c>
      <c r="C161" s="23">
        <f>$B$2*('unif profiles px val'!C157)^2+$B$3*('unif profiles px val'!C157)+$B$4</f>
        <v>310.80954469119274</v>
      </c>
      <c r="D161">
        <v>155</v>
      </c>
      <c r="E161" s="23">
        <f>$B$2*('unif profiles px val'!E157)^2+$B$3*('unif profiles px val'!E157)+$B$4</f>
        <v>-52.972013088920221</v>
      </c>
      <c r="G161">
        <v>155</v>
      </c>
      <c r="H161" s="23">
        <f>$B$2*('unif profiles px val'!H157)^2+$B$3*('unif profiles px val'!H157)+$B$4</f>
        <v>-54.449169906425141</v>
      </c>
      <c r="K161">
        <v>155</v>
      </c>
      <c r="L161">
        <v>43765.36328125</v>
      </c>
      <c r="N161">
        <v>155</v>
      </c>
      <c r="O161">
        <v>43189.36328125</v>
      </c>
      <c r="Q161">
        <v>155</v>
      </c>
      <c r="R161">
        <v>44799</v>
      </c>
      <c r="T161">
        <v>155</v>
      </c>
      <c r="U161">
        <v>43690.078125</v>
      </c>
      <c r="W161">
        <v>155</v>
      </c>
      <c r="X161">
        <v>43283.28125</v>
      </c>
      <c r="Z161">
        <v>155</v>
      </c>
      <c r="AA161">
        <v>44859.55859375</v>
      </c>
    </row>
    <row r="162" spans="1:27">
      <c r="A162">
        <v>156</v>
      </c>
      <c r="B162" s="23">
        <f>$B$2*('unif profiles px val'!B158)^2+$B$3*('unif profiles px val'!B158)+$B$4</f>
        <v>-51.237009847831359</v>
      </c>
      <c r="C162" s="23">
        <f>$B$2*('unif profiles px val'!C158)^2+$B$3*('unif profiles px val'!C158)+$B$4</f>
        <v>311.47606564044975</v>
      </c>
      <c r="D162">
        <v>156</v>
      </c>
      <c r="E162" s="23">
        <f>$B$2*('unif profiles px val'!E158)^2+$B$3*('unif profiles px val'!E158)+$B$4</f>
        <v>-52.964044455192379</v>
      </c>
      <c r="G162">
        <v>156</v>
      </c>
      <c r="H162" s="23">
        <f>$B$2*('unif profiles px val'!H158)^2+$B$3*('unif profiles px val'!H158)+$B$4</f>
        <v>-54.513571340018871</v>
      </c>
      <c r="K162">
        <v>156</v>
      </c>
      <c r="L162">
        <v>43739.81640625</v>
      </c>
      <c r="N162">
        <v>156</v>
      </c>
      <c r="O162">
        <v>43215.86328125</v>
      </c>
      <c r="Q162">
        <v>156</v>
      </c>
      <c r="R162">
        <v>44774.86328125</v>
      </c>
      <c r="T162">
        <v>156</v>
      </c>
      <c r="U162">
        <v>43677.44140625</v>
      </c>
      <c r="W162">
        <v>156</v>
      </c>
      <c r="X162">
        <v>43251.71875</v>
      </c>
      <c r="Z162">
        <v>156</v>
      </c>
      <c r="AA162">
        <v>44903.0390625</v>
      </c>
    </row>
    <row r="163" spans="1:27">
      <c r="A163">
        <v>157</v>
      </c>
      <c r="B163" s="23">
        <f>$B$2*('unif profiles px val'!B159)^2+$B$3*('unif profiles px val'!B159)+$B$4</f>
        <v>-51.021855101310621</v>
      </c>
      <c r="C163" s="23">
        <f>$B$2*('unif profiles px val'!C159)^2+$B$3*('unif profiles px val'!C159)+$B$4</f>
        <v>310.54631702759571</v>
      </c>
      <c r="D163">
        <v>157</v>
      </c>
      <c r="E163" s="23">
        <f>$B$2*('unif profiles px val'!E159)^2+$B$3*('unif profiles px val'!E159)+$B$4</f>
        <v>-52.656029909904191</v>
      </c>
      <c r="G163">
        <v>157</v>
      </c>
      <c r="H163" s="23">
        <f>$B$2*('unif profiles px val'!H159)^2+$B$3*('unif profiles px val'!H159)+$B$4</f>
        <v>-54.487125594207555</v>
      </c>
      <c r="K163">
        <v>157</v>
      </c>
      <c r="L163">
        <v>43657.08984375</v>
      </c>
      <c r="N163">
        <v>157</v>
      </c>
      <c r="O163">
        <v>43204.36328125</v>
      </c>
      <c r="Q163">
        <v>157</v>
      </c>
      <c r="R163">
        <v>44815.63671875</v>
      </c>
      <c r="T163">
        <v>157</v>
      </c>
      <c r="U163">
        <v>43695.12109375</v>
      </c>
      <c r="W163">
        <v>157</v>
      </c>
      <c r="X163">
        <v>43210.19921875</v>
      </c>
      <c r="Z163">
        <v>157</v>
      </c>
      <c r="AA163">
        <v>44884.6015625</v>
      </c>
    </row>
    <row r="164" spans="1:27">
      <c r="A164">
        <v>158</v>
      </c>
      <c r="B164" s="23">
        <f>$B$2*('unif profiles px val'!B160)^2+$B$3*('unif profiles px val'!B160)+$B$4</f>
        <v>-50.834443718498278</v>
      </c>
      <c r="C164" s="23">
        <f>$B$2*('unif profiles px val'!C160)^2+$B$3*('unif profiles px val'!C160)+$B$4</f>
        <v>309.74131915259568</v>
      </c>
      <c r="D164">
        <v>158</v>
      </c>
      <c r="E164" s="23">
        <f>$B$2*('unif profiles px val'!E160)^2+$B$3*('unif profiles px val'!E160)+$B$4</f>
        <v>-52.939603064567564</v>
      </c>
      <c r="G164">
        <v>158</v>
      </c>
      <c r="H164" s="23">
        <f>$B$2*('unif profiles px val'!H160)^2+$B$3*('unif profiles px val'!H160)+$B$4</f>
        <v>-54.446880698966879</v>
      </c>
      <c r="K164">
        <v>158</v>
      </c>
      <c r="L164">
        <v>43652.2265625</v>
      </c>
      <c r="N164">
        <v>158</v>
      </c>
      <c r="O164">
        <v>43195.91015625</v>
      </c>
      <c r="Q164">
        <v>158</v>
      </c>
      <c r="R164">
        <v>44856.7265625</v>
      </c>
      <c r="T164">
        <v>158</v>
      </c>
      <c r="U164">
        <v>43709.921875</v>
      </c>
      <c r="W164">
        <v>158</v>
      </c>
      <c r="X164">
        <v>43226.921875</v>
      </c>
      <c r="Z164">
        <v>158</v>
      </c>
      <c r="AA164">
        <v>44874.19921875</v>
      </c>
    </row>
    <row r="165" spans="1:27">
      <c r="A165">
        <v>159</v>
      </c>
      <c r="B165" s="23">
        <f>$B$2*('unif profiles px val'!B161)^2+$B$3*('unif profiles px val'!B161)+$B$4</f>
        <v>-50.635227454955839</v>
      </c>
      <c r="C165" s="23">
        <f>$B$2*('unif profiles px val'!C161)^2+$B$3*('unif profiles px val'!C161)+$B$4</f>
        <v>308.89050840441905</v>
      </c>
      <c r="D165">
        <v>159</v>
      </c>
      <c r="E165" s="23">
        <f>$B$2*('unif profiles px val'!E161)^2+$B$3*('unif profiles px val'!E161)+$B$4</f>
        <v>-53.057675499999959</v>
      </c>
      <c r="G165">
        <v>159</v>
      </c>
      <c r="H165" s="23">
        <f>$B$2*('unif profiles px val'!H161)^2+$B$3*('unif profiles px val'!H161)+$B$4</f>
        <v>-54.566698121307354</v>
      </c>
      <c r="K165">
        <v>159</v>
      </c>
      <c r="L165">
        <v>43660.5</v>
      </c>
      <c r="N165">
        <v>159</v>
      </c>
      <c r="O165">
        <v>43136.86328125</v>
      </c>
      <c r="Q165">
        <v>159</v>
      </c>
      <c r="R165">
        <v>44809.36328125</v>
      </c>
      <c r="T165">
        <v>159</v>
      </c>
      <c r="U165">
        <v>43692.9609375</v>
      </c>
      <c r="W165">
        <v>159</v>
      </c>
      <c r="X165">
        <v>43250.359375</v>
      </c>
      <c r="Z165">
        <v>159</v>
      </c>
      <c r="AA165">
        <v>44854.3203125</v>
      </c>
    </row>
    <row r="166" spans="1:27">
      <c r="A166">
        <v>160</v>
      </c>
      <c r="B166" s="23">
        <f>$B$2*('unif profiles px val'!B162)^2+$B$3*('unif profiles px val'!B162)+$B$4</f>
        <v>-51.038023371307418</v>
      </c>
      <c r="C166" s="23">
        <f>$B$2*('unif profiles px val'!C162)^2+$B$3*('unif profiles px val'!C162)+$B$4</f>
        <v>310.61597658963024</v>
      </c>
      <c r="D166">
        <v>160</v>
      </c>
      <c r="E166" s="23">
        <f>$B$2*('unif profiles px val'!E162)^2+$B$3*('unif profiles px val'!E162)+$B$4</f>
        <v>-53.173261999999795</v>
      </c>
      <c r="G166">
        <v>160</v>
      </c>
      <c r="H166" s="23">
        <f>$B$2*('unif profiles px val'!H162)^2+$B$3*('unif profiles px val'!H162)+$B$4</f>
        <v>-54.669883704955737</v>
      </c>
      <c r="K166">
        <v>160</v>
      </c>
      <c r="L166">
        <v>43689.2265625</v>
      </c>
      <c r="N166">
        <v>160</v>
      </c>
      <c r="O166">
        <v>43168.7734375</v>
      </c>
      <c r="Q166">
        <v>160</v>
      </c>
      <c r="R166">
        <v>44793.36328125</v>
      </c>
      <c r="T166">
        <v>160</v>
      </c>
      <c r="U166">
        <v>43695.921875</v>
      </c>
      <c r="W166">
        <v>160</v>
      </c>
      <c r="X166">
        <v>43208</v>
      </c>
      <c r="Z166">
        <v>160</v>
      </c>
      <c r="AA166">
        <v>44832.9609375</v>
      </c>
    </row>
    <row r="167" spans="1:27">
      <c r="A167">
        <v>161</v>
      </c>
      <c r="B167" s="23">
        <f>$B$2*('unif profiles px val'!B163)^2+$B$3*('unif profiles px val'!B163)+$B$4</f>
        <v>-51.043887499999983</v>
      </c>
      <c r="C167" s="23">
        <f>$B$2*('unif profiles px val'!C163)^2+$B$3*('unif profiles px val'!C163)+$B$4</f>
        <v>310.64125000000013</v>
      </c>
      <c r="D167">
        <v>161</v>
      </c>
      <c r="E167" s="23">
        <f>$B$2*('unif profiles px val'!E163)^2+$B$3*('unif profiles px val'!E163)+$B$4</f>
        <v>-53.097401527068996</v>
      </c>
      <c r="G167">
        <v>161</v>
      </c>
      <c r="H167" s="23">
        <f>$B$2*('unif profiles px val'!H163)^2+$B$3*('unif profiles px val'!H163)+$B$4</f>
        <v>-54.626574789237793</v>
      </c>
      <c r="K167">
        <v>161</v>
      </c>
      <c r="L167">
        <v>43696.81640625</v>
      </c>
      <c r="N167">
        <v>161</v>
      </c>
      <c r="O167">
        <v>43162.2265625</v>
      </c>
      <c r="Q167">
        <v>161</v>
      </c>
      <c r="R167">
        <v>44816.2734375</v>
      </c>
      <c r="T167">
        <v>161</v>
      </c>
      <c r="U167">
        <v>43667.640625</v>
      </c>
      <c r="W167">
        <v>161</v>
      </c>
      <c r="X167">
        <v>43217.0390625</v>
      </c>
      <c r="Z167">
        <v>161</v>
      </c>
      <c r="AA167">
        <v>44804.44140625</v>
      </c>
    </row>
    <row r="168" spans="1:27">
      <c r="A168">
        <v>162</v>
      </c>
      <c r="B168" s="23">
        <f>$B$2*('unif profiles px val'!B164)^2+$B$3*('unif profiles px val'!B164)+$B$4</f>
        <v>-50.862466069823995</v>
      </c>
      <c r="C168" s="23">
        <f>$B$2*('unif profiles px val'!C164)^2+$B$3*('unif profiles px val'!C164)+$B$4</f>
        <v>309.86139971142586</v>
      </c>
      <c r="D168">
        <v>162</v>
      </c>
      <c r="E168" s="23">
        <f>$B$2*('unif profiles px val'!E164)^2+$B$3*('unif profiles px val'!E164)+$B$4</f>
        <v>-52.942515866691338</v>
      </c>
      <c r="G168">
        <v>162</v>
      </c>
      <c r="H168" s="23">
        <f>$B$2*('unif profiles px val'!H164)^2+$B$3*('unif profiles px val'!H164)+$B$4</f>
        <v>-54.461162858878652</v>
      </c>
      <c r="K168">
        <v>162</v>
      </c>
      <c r="L168">
        <v>43751</v>
      </c>
      <c r="N168">
        <v>162</v>
      </c>
      <c r="O168">
        <v>43190.86328125</v>
      </c>
      <c r="Q168">
        <v>162</v>
      </c>
      <c r="R168">
        <v>44776.2265625</v>
      </c>
      <c r="T168">
        <v>162</v>
      </c>
      <c r="U168">
        <v>43641.16015625</v>
      </c>
      <c r="W168">
        <v>162</v>
      </c>
      <c r="X168">
        <v>43243.55859375</v>
      </c>
      <c r="Z168">
        <v>162</v>
      </c>
      <c r="AA168">
        <v>44787.9609375</v>
      </c>
    </row>
    <row r="169" spans="1:27">
      <c r="A169">
        <v>163</v>
      </c>
      <c r="B169" s="23">
        <f>$B$2*('unif profiles px val'!B165)^2+$B$3*('unif profiles px val'!B165)+$B$4</f>
        <v>-50.964877227020224</v>
      </c>
      <c r="C169" s="23">
        <f>$B$2*('unif profiles px val'!C165)^2+$B$3*('unif profiles px val'!C165)+$B$4</f>
        <v>310.30110109329235</v>
      </c>
      <c r="D169">
        <v>163</v>
      </c>
      <c r="E169" s="23">
        <f>$B$2*('unif profiles px val'!E165)^2+$B$3*('unif profiles px val'!E165)+$B$4</f>
        <v>-53.212579667693944</v>
      </c>
      <c r="G169">
        <v>163</v>
      </c>
      <c r="H169" s="23">
        <f>$B$2*('unif profiles px val'!H165)^2+$B$3*('unif profiles px val'!H165)+$B$4</f>
        <v>-54.694938011932209</v>
      </c>
      <c r="K169">
        <v>163</v>
      </c>
      <c r="L169">
        <v>43753.63671875</v>
      </c>
      <c r="N169">
        <v>163</v>
      </c>
      <c r="O169">
        <v>43215.08984375</v>
      </c>
      <c r="Q169">
        <v>163</v>
      </c>
      <c r="R169">
        <v>44745.453125</v>
      </c>
      <c r="T169">
        <v>163</v>
      </c>
      <c r="U169">
        <v>43635.9609375</v>
      </c>
      <c r="W169">
        <v>163</v>
      </c>
      <c r="X169">
        <v>43278.3203125</v>
      </c>
      <c r="Z169">
        <v>163</v>
      </c>
      <c r="AA169">
        <v>44757.87890625</v>
      </c>
    </row>
    <row r="170" spans="1:27">
      <c r="A170">
        <v>164</v>
      </c>
      <c r="B170" s="23">
        <f>$B$2*('unif profiles px val'!B166)^2+$B$3*('unif profiles px val'!B166)+$B$4</f>
        <v>-51.108537925994824</v>
      </c>
      <c r="C170" s="23">
        <f>$B$2*('unif profiles px val'!C166)^2+$B$3*('unif profiles px val'!C166)+$B$4</f>
        <v>310.92017703494275</v>
      </c>
      <c r="D170">
        <v>164</v>
      </c>
      <c r="E170" s="23">
        <f>$B$2*('unif profiles px val'!E166)^2+$B$3*('unif profiles px val'!E166)+$B$4</f>
        <v>-53.441646306754819</v>
      </c>
      <c r="G170">
        <v>164</v>
      </c>
      <c r="H170" s="23">
        <f>$B$2*('unif profiles px val'!H166)^2+$B$3*('unif profiles px val'!H166)+$B$4</f>
        <v>-54.569983011444037</v>
      </c>
      <c r="K170">
        <v>164</v>
      </c>
      <c r="L170">
        <v>43684.453125</v>
      </c>
      <c r="N170">
        <v>164</v>
      </c>
      <c r="O170">
        <v>43242.046875</v>
      </c>
      <c r="Q170">
        <v>164</v>
      </c>
      <c r="R170">
        <v>44775.7734375</v>
      </c>
      <c r="T170">
        <v>164</v>
      </c>
      <c r="U170">
        <v>43633.3984375</v>
      </c>
      <c r="W170">
        <v>164</v>
      </c>
      <c r="X170">
        <v>43261.44140625</v>
      </c>
      <c r="Z170">
        <v>164</v>
      </c>
      <c r="AA170">
        <v>44754.76171875</v>
      </c>
    </row>
    <row r="171" spans="1:27">
      <c r="A171">
        <v>165</v>
      </c>
      <c r="B171" s="23">
        <f>$B$2*('unif profiles px val'!B167)^2+$B$3*('unif profiles px val'!B167)+$B$4</f>
        <v>-51.283323366935747</v>
      </c>
      <c r="C171" s="23">
        <f>$B$2*('unif profiles px val'!C167)^2+$B$3*('unif profiles px val'!C167)+$B$4</f>
        <v>311.6769895041582</v>
      </c>
      <c r="D171">
        <v>165</v>
      </c>
      <c r="E171" s="23">
        <f>$B$2*('unif profiles px val'!E167)^2+$B$3*('unif profiles px val'!E167)+$B$4</f>
        <v>-53.587641720580905</v>
      </c>
      <c r="G171">
        <v>165</v>
      </c>
      <c r="H171" s="23">
        <f>$B$2*('unif profiles px val'!H167)^2+$B$3*('unif profiles px val'!H167)+$B$4</f>
        <v>-54.786131517455942</v>
      </c>
      <c r="K171">
        <v>165</v>
      </c>
      <c r="L171">
        <v>43754.2734375</v>
      </c>
      <c r="N171">
        <v>165</v>
      </c>
      <c r="O171">
        <v>43234</v>
      </c>
      <c r="Q171">
        <v>165</v>
      </c>
      <c r="R171">
        <v>44749.2265625</v>
      </c>
      <c r="T171">
        <v>165</v>
      </c>
      <c r="U171">
        <v>43661.83984375</v>
      </c>
      <c r="W171">
        <v>165</v>
      </c>
      <c r="X171">
        <v>43210.3984375</v>
      </c>
      <c r="Z171">
        <v>165</v>
      </c>
      <c r="AA171">
        <v>44760.16015625</v>
      </c>
    </row>
    <row r="172" spans="1:27">
      <c r="A172">
        <v>166</v>
      </c>
      <c r="B172" s="23">
        <f>$B$2*('unif profiles px val'!B168)^2+$B$3*('unif profiles px val'!B168)+$B$4</f>
        <v>-51.392988845817399</v>
      </c>
      <c r="C172" s="23">
        <f>$B$2*('unif profiles px val'!C168)^2+$B$3*('unif profiles px val'!C168)+$B$4</f>
        <v>312.15388074402642</v>
      </c>
      <c r="D172">
        <v>166</v>
      </c>
      <c r="E172" s="23">
        <f>$B$2*('unif profiles px val'!E168)^2+$B$3*('unif profiles px val'!E168)+$B$4</f>
        <v>-53.32401973778542</v>
      </c>
      <c r="G172">
        <v>166</v>
      </c>
      <c r="H172" s="23">
        <f>$B$2*('unif profiles px val'!H168)^2+$B$3*('unif profiles px val'!H168)+$B$4</f>
        <v>-54.922076129119432</v>
      </c>
      <c r="K172">
        <v>166</v>
      </c>
      <c r="L172">
        <v>43820.2734375</v>
      </c>
      <c r="N172">
        <v>166</v>
      </c>
      <c r="O172">
        <v>43230.36328125</v>
      </c>
      <c r="Q172">
        <v>166</v>
      </c>
      <c r="R172">
        <v>44763.546875</v>
      </c>
      <c r="T172">
        <v>166</v>
      </c>
      <c r="U172">
        <v>43737.9609375</v>
      </c>
      <c r="W172">
        <v>166</v>
      </c>
      <c r="X172">
        <v>43150.71875</v>
      </c>
      <c r="Z172">
        <v>166</v>
      </c>
      <c r="AA172">
        <v>44749.0390625</v>
      </c>
    </row>
    <row r="173" spans="1:27">
      <c r="A173">
        <v>167</v>
      </c>
      <c r="B173" s="23">
        <f>$B$2*('unif profiles px val'!B169)^2+$B$3*('unif profiles px val'!B169)+$B$4</f>
        <v>-51.282775291129838</v>
      </c>
      <c r="C173" s="23">
        <f>$B$2*('unif profiles px val'!C169)^2+$B$3*('unif profiles px val'!C169)+$B$4</f>
        <v>311.6746101190264</v>
      </c>
      <c r="D173">
        <v>167</v>
      </c>
      <c r="E173" s="23">
        <f>$B$2*('unif profiles px val'!E169)^2+$B$3*('unif profiles px val'!E169)+$B$4</f>
        <v>-52.809945120819066</v>
      </c>
      <c r="G173">
        <v>167</v>
      </c>
      <c r="H173" s="23">
        <f>$B$2*('unif profiles px val'!H169)^2+$B$3*('unif profiles px val'!H169)+$B$4</f>
        <v>-54.609080816581809</v>
      </c>
      <c r="K173">
        <v>167</v>
      </c>
      <c r="L173">
        <v>43762.81640625</v>
      </c>
      <c r="N173">
        <v>167</v>
      </c>
      <c r="O173">
        <v>43236.046875</v>
      </c>
      <c r="Q173">
        <v>167</v>
      </c>
      <c r="R173">
        <v>44777.41015625</v>
      </c>
      <c r="T173">
        <v>167</v>
      </c>
      <c r="U173">
        <v>43804.078125</v>
      </c>
      <c r="W173">
        <v>167</v>
      </c>
      <c r="X173">
        <v>43118.3203125</v>
      </c>
      <c r="Z173">
        <v>167</v>
      </c>
      <c r="AA173">
        <v>44739.71875</v>
      </c>
    </row>
    <row r="174" spans="1:27">
      <c r="A174">
        <v>168</v>
      </c>
      <c r="B174" s="23">
        <f>$B$2*('unif profiles px val'!B170)^2+$B$3*('unif profiles px val'!B170)+$B$4</f>
        <v>-51.090169726074237</v>
      </c>
      <c r="C174" s="23">
        <f>$B$2*('unif profiles px val'!C170)^2+$B$3*('unif profiles px val'!C170)+$B$4</f>
        <v>310.84087449267588</v>
      </c>
      <c r="D174">
        <v>168</v>
      </c>
      <c r="E174" s="23">
        <f>$B$2*('unif profiles px val'!E170)^2+$B$3*('unif profiles px val'!E170)+$B$4</f>
        <v>-52.972800316619669</v>
      </c>
      <c r="G174">
        <v>168</v>
      </c>
      <c r="H174" s="23">
        <f>$B$2*('unif profiles px val'!H170)^2+$B$3*('unif profiles px val'!H170)+$B$4</f>
        <v>-54.355807027557148</v>
      </c>
      <c r="K174">
        <v>168</v>
      </c>
      <c r="L174">
        <v>43703.546875</v>
      </c>
      <c r="N174">
        <v>168</v>
      </c>
      <c r="O174">
        <v>43247.7265625</v>
      </c>
      <c r="Q174">
        <v>168</v>
      </c>
      <c r="R174">
        <v>44780.81640625</v>
      </c>
      <c r="T174">
        <v>168</v>
      </c>
      <c r="U174">
        <v>43720</v>
      </c>
      <c r="W174">
        <v>168</v>
      </c>
      <c r="X174">
        <v>43116.28125</v>
      </c>
      <c r="Z174">
        <v>168</v>
      </c>
      <c r="AA174">
        <v>44739.16015625</v>
      </c>
    </row>
    <row r="175" spans="1:27">
      <c r="A175">
        <v>169</v>
      </c>
      <c r="B175" s="23">
        <f>$B$2*('unif profiles px val'!B171)^2+$B$3*('unif profiles px val'!B171)+$B$4</f>
        <v>-51.150573634879947</v>
      </c>
      <c r="C175" s="23">
        <f>$B$2*('unif profiles px val'!C171)^2+$B$3*('unif profiles px val'!C171)+$B$4</f>
        <v>311.10182595496372</v>
      </c>
      <c r="D175">
        <v>169</v>
      </c>
      <c r="E175" s="23">
        <f>$B$2*('unif profiles px val'!E171)^2+$B$3*('unif profiles px val'!E171)+$B$4</f>
        <v>-53.381818812247957</v>
      </c>
      <c r="G175">
        <v>169</v>
      </c>
      <c r="H175" s="23">
        <f>$B$2*('unif profiles px val'!H171)^2+$B$3*('unif profiles px val'!H171)+$B$4</f>
        <v>-54.232948885795395</v>
      </c>
      <c r="K175">
        <v>169</v>
      </c>
      <c r="L175">
        <v>43629.31640625</v>
      </c>
      <c r="N175">
        <v>169</v>
      </c>
      <c r="O175">
        <v>43290.41015625</v>
      </c>
      <c r="Q175">
        <v>169</v>
      </c>
      <c r="R175">
        <v>44785.13671875</v>
      </c>
      <c r="T175">
        <v>169</v>
      </c>
      <c r="U175">
        <v>43622.80078125</v>
      </c>
      <c r="W175">
        <v>169</v>
      </c>
      <c r="X175">
        <v>43172.3203125</v>
      </c>
      <c r="Z175">
        <v>169</v>
      </c>
      <c r="AA175">
        <v>44760.83984375</v>
      </c>
    </row>
    <row r="176" spans="1:27">
      <c r="A176">
        <v>170</v>
      </c>
      <c r="B176" s="23">
        <f>$B$2*('unif profiles px val'!B172)^2+$B$3*('unif profiles px val'!B172)+$B$4</f>
        <v>-51.036068476073979</v>
      </c>
      <c r="C176" s="23">
        <f>$B$2*('unif profiles px val'!C172)^2+$B$3*('unif profiles px val'!C172)+$B$4</f>
        <v>310.607552305176</v>
      </c>
      <c r="D176">
        <v>170</v>
      </c>
      <c r="E176" s="23">
        <f>$B$2*('unif profiles px val'!E172)^2+$B$3*('unif profiles px val'!E172)+$B$4</f>
        <v>-53.603308632324115</v>
      </c>
      <c r="G176">
        <v>170</v>
      </c>
      <c r="H176" s="23">
        <f>$B$2*('unif profiles px val'!H172)^2+$B$3*('unif profiles px val'!H172)+$B$4</f>
        <v>-53.96812840670782</v>
      </c>
      <c r="K176">
        <v>170</v>
      </c>
      <c r="L176">
        <v>43598.41015625</v>
      </c>
      <c r="N176">
        <v>170</v>
      </c>
      <c r="O176">
        <v>43309.81640625</v>
      </c>
      <c r="Q176">
        <v>170</v>
      </c>
      <c r="R176">
        <v>44754.953125</v>
      </c>
      <c r="T176">
        <v>170</v>
      </c>
      <c r="U176">
        <v>43626.19921875</v>
      </c>
      <c r="W176">
        <v>170</v>
      </c>
      <c r="X176">
        <v>43245.48046875</v>
      </c>
      <c r="Z176">
        <v>170</v>
      </c>
      <c r="AA176">
        <v>44766.55859375</v>
      </c>
    </row>
    <row r="177" spans="1:27">
      <c r="A177">
        <v>171</v>
      </c>
      <c r="B177" s="23">
        <f>$B$2*('unif profiles px val'!B173)^2+$B$3*('unif profiles px val'!B173)+$B$4</f>
        <v>-50.846505969207556</v>
      </c>
      <c r="C177" s="23">
        <f>$B$2*('unif profiles px val'!C173)^2+$B$3*('unif profiles px val'!C173)+$B$4</f>
        <v>309.79299571047989</v>
      </c>
      <c r="D177">
        <v>171</v>
      </c>
      <c r="E177" s="23">
        <f>$B$2*('unif profiles px val'!E173)^2+$B$3*('unif profiles px val'!E173)+$B$4</f>
        <v>-53.643476715057204</v>
      </c>
      <c r="G177">
        <v>171</v>
      </c>
      <c r="H177" s="23">
        <f>$B$2*('unif profiles px val'!H173)^2+$B$3*('unif profiles px val'!H173)+$B$4</f>
        <v>-53.807081664970156</v>
      </c>
      <c r="K177">
        <v>171</v>
      </c>
      <c r="L177">
        <v>43606.2265625</v>
      </c>
      <c r="N177">
        <v>171</v>
      </c>
      <c r="O177">
        <v>43303.58984375</v>
      </c>
      <c r="Q177">
        <v>171</v>
      </c>
      <c r="R177">
        <v>44706.5</v>
      </c>
      <c r="T177">
        <v>171</v>
      </c>
      <c r="U177">
        <v>43672.87890625</v>
      </c>
      <c r="W177">
        <v>171</v>
      </c>
      <c r="X177">
        <v>43226.9609375</v>
      </c>
      <c r="Z177">
        <v>171</v>
      </c>
      <c r="AA177">
        <v>44711.9609375</v>
      </c>
    </row>
    <row r="178" spans="1:27">
      <c r="A178">
        <v>172</v>
      </c>
      <c r="B178" s="23">
        <f>$B$2*('unif profiles px val'!B174)^2+$B$3*('unif profiles px val'!B174)+$B$4</f>
        <v>-50.621129527091625</v>
      </c>
      <c r="C178" s="23">
        <f>$B$2*('unif profiles px val'!C174)^2+$B$3*('unif profiles px val'!C174)+$B$4</f>
        <v>308.83048834400199</v>
      </c>
      <c r="D178">
        <v>172</v>
      </c>
      <c r="E178" s="23">
        <f>$B$2*('unif profiles px val'!E174)^2+$B$3*('unif profiles px val'!E174)+$B$4</f>
        <v>-52.710359536063834</v>
      </c>
      <c r="G178">
        <v>172</v>
      </c>
      <c r="H178" s="23">
        <f>$B$2*('unif profiles px val'!H174)^2+$B$3*('unif profiles px val'!H174)+$B$4</f>
        <v>-53.735641789520287</v>
      </c>
      <c r="K178">
        <v>172</v>
      </c>
      <c r="L178">
        <v>43566.546875</v>
      </c>
      <c r="N178">
        <v>172</v>
      </c>
      <c r="O178">
        <v>43280.58984375</v>
      </c>
      <c r="Q178">
        <v>172</v>
      </c>
      <c r="R178">
        <v>44698.953125</v>
      </c>
      <c r="T178">
        <v>172</v>
      </c>
      <c r="U178">
        <v>43653.51953125</v>
      </c>
      <c r="W178">
        <v>172</v>
      </c>
      <c r="X178">
        <v>43187.3984375</v>
      </c>
      <c r="Z178">
        <v>172</v>
      </c>
      <c r="AA178">
        <v>44776.71875</v>
      </c>
    </row>
    <row r="179" spans="1:27">
      <c r="A179">
        <v>173</v>
      </c>
      <c r="B179" s="23">
        <f>$B$2*('unif profiles px val'!B175)^2+$B$3*('unif profiles px val'!B175)+$B$4</f>
        <v>-51.082634885795187</v>
      </c>
      <c r="C179" s="23">
        <f>$B$2*('unif profiles px val'!C175)^2+$B$3*('unif profiles px val'!C175)+$B$4</f>
        <v>310.80835634467337</v>
      </c>
      <c r="D179">
        <v>173</v>
      </c>
      <c r="E179" s="23">
        <f>$B$2*('unif profiles px val'!E175)^2+$B$3*('unif profiles px val'!E175)+$B$4</f>
        <v>-53.008375191619962</v>
      </c>
      <c r="G179">
        <v>173</v>
      </c>
      <c r="H179" s="23">
        <f>$B$2*('unif profiles px val'!H175)^2+$B$3*('unif profiles px val'!H175)+$B$4</f>
        <v>-54.04836595330039</v>
      </c>
      <c r="K179">
        <v>173</v>
      </c>
      <c r="L179">
        <v>43485.86328125</v>
      </c>
      <c r="N179">
        <v>173</v>
      </c>
      <c r="O179">
        <v>43208.953125</v>
      </c>
      <c r="Q179">
        <v>173</v>
      </c>
      <c r="R179">
        <v>44688.2265625</v>
      </c>
      <c r="T179">
        <v>173</v>
      </c>
      <c r="U179">
        <v>43666.078125</v>
      </c>
      <c r="W179">
        <v>173</v>
      </c>
      <c r="X179">
        <v>43195.921875</v>
      </c>
      <c r="Z179">
        <v>173</v>
      </c>
      <c r="AA179">
        <v>44771.12109375</v>
      </c>
    </row>
    <row r="180" spans="1:27">
      <c r="A180">
        <v>174</v>
      </c>
      <c r="B180" s="23">
        <f>$B$2*('unif profiles px val'!B176)^2+$B$3*('unif profiles px val'!B176)+$B$4</f>
        <v>-50.927702660369505</v>
      </c>
      <c r="C180" s="23">
        <f>$B$2*('unif profiles px val'!C176)^2+$B$3*('unif profiles px val'!C176)+$B$4</f>
        <v>310.1413373786927</v>
      </c>
      <c r="D180">
        <v>174</v>
      </c>
      <c r="E180" s="23">
        <f>$B$2*('unif profiles px val'!E176)^2+$B$3*('unif profiles px val'!E176)+$B$4</f>
        <v>-52.902648079955725</v>
      </c>
      <c r="G180">
        <v>174</v>
      </c>
      <c r="H180" s="23">
        <f>$B$2*('unif profiles px val'!H176)^2+$B$3*('unif profiles px val'!H176)+$B$4</f>
        <v>-53.889499254119528</v>
      </c>
      <c r="K180">
        <v>174</v>
      </c>
      <c r="L180">
        <v>43500.31640625</v>
      </c>
      <c r="N180">
        <v>174</v>
      </c>
      <c r="O180">
        <v>43157.41015625</v>
      </c>
      <c r="Q180">
        <v>174</v>
      </c>
      <c r="R180">
        <v>44681.63671875</v>
      </c>
      <c r="T180">
        <v>174</v>
      </c>
      <c r="U180">
        <v>43616.12109375</v>
      </c>
      <c r="W180">
        <v>174</v>
      </c>
      <c r="X180">
        <v>43158.71875</v>
      </c>
      <c r="Z180">
        <v>174</v>
      </c>
      <c r="AA180">
        <v>44739.55859375</v>
      </c>
    </row>
    <row r="181" spans="1:27">
      <c r="A181">
        <v>175</v>
      </c>
      <c r="B181" s="23">
        <f>$B$2*('unif profiles px val'!B177)^2+$B$3*('unif profiles px val'!B177)+$B$4</f>
        <v>-50.995897402068749</v>
      </c>
      <c r="C181" s="23">
        <f>$B$2*('unif profiles px val'!C177)^2+$B$3*('unif profiles px val'!C177)+$B$4</f>
        <v>310.43455099636856</v>
      </c>
      <c r="D181">
        <v>175</v>
      </c>
      <c r="E181" s="23">
        <f>$B$2*('unif profiles px val'!E177)^2+$B$3*('unif profiles px val'!E177)+$B$4</f>
        <v>-53.095547007324058</v>
      </c>
      <c r="G181">
        <v>175</v>
      </c>
      <c r="H181" s="23">
        <f>$B$2*('unif profiles px val'!H177)^2+$B$3*('unif profiles px val'!H177)+$B$4</f>
        <v>-53.899337454032775</v>
      </c>
      <c r="K181">
        <v>175</v>
      </c>
      <c r="L181">
        <v>43638.58984375</v>
      </c>
      <c r="N181">
        <v>175</v>
      </c>
      <c r="O181">
        <v>43137.58984375</v>
      </c>
      <c r="Q181">
        <v>175</v>
      </c>
      <c r="R181">
        <v>44659.31640625</v>
      </c>
      <c r="T181">
        <v>175</v>
      </c>
      <c r="U181">
        <v>43645.078125</v>
      </c>
      <c r="W181">
        <v>175</v>
      </c>
      <c r="X181">
        <v>43158.19921875</v>
      </c>
      <c r="Z181">
        <v>175</v>
      </c>
      <c r="AA181">
        <v>44733.71875</v>
      </c>
    </row>
    <row r="182" spans="1:27">
      <c r="A182">
        <v>176</v>
      </c>
      <c r="B182" s="23">
        <f>$B$2*('unif profiles px val'!B178)^2+$B$3*('unif profiles px val'!B178)+$B$4</f>
        <v>-51.463164992645034</v>
      </c>
      <c r="C182" s="23">
        <f>$B$2*('unif profiles px val'!C178)^2+$B$3*('unif profiles px val'!C178)+$B$4</f>
        <v>312.45988332766728</v>
      </c>
      <c r="D182">
        <v>176</v>
      </c>
      <c r="E182" s="23">
        <f>$B$2*('unif profiles px val'!E178)^2+$B$3*('unif profiles px val'!E178)+$B$4</f>
        <v>-53.197028355682278</v>
      </c>
      <c r="G182">
        <v>176</v>
      </c>
      <c r="H182" s="23">
        <f>$B$2*('unif profiles px val'!H178)^2+$B$3*('unif profiles px val'!H178)+$B$4</f>
        <v>-54.191138311576651</v>
      </c>
      <c r="K182">
        <v>176</v>
      </c>
      <c r="L182">
        <v>43636.5</v>
      </c>
      <c r="N182">
        <v>176</v>
      </c>
      <c r="O182">
        <v>43127.7265625</v>
      </c>
      <c r="Q182">
        <v>176</v>
      </c>
      <c r="R182">
        <v>44635.7265625</v>
      </c>
      <c r="T182">
        <v>176</v>
      </c>
      <c r="U182">
        <v>43638.921875</v>
      </c>
      <c r="W182">
        <v>176</v>
      </c>
      <c r="X182">
        <v>43125.71875</v>
      </c>
      <c r="Z182">
        <v>176</v>
      </c>
      <c r="AA182">
        <v>44782.078125</v>
      </c>
    </row>
    <row r="183" spans="1:27">
      <c r="A183">
        <v>177</v>
      </c>
      <c r="B183" s="23">
        <f>$B$2*('unif profiles px val'!B179)^2+$B$3*('unif profiles px val'!B179)+$B$4</f>
        <v>-50.64620891452023</v>
      </c>
      <c r="C183" s="23">
        <f>$B$2*('unif profiles px val'!C179)^2+$B$3*('unif profiles px val'!C179)+$B$4</f>
        <v>308.93727776516744</v>
      </c>
      <c r="D183">
        <v>177</v>
      </c>
      <c r="E183" s="23">
        <f>$B$2*('unif profiles px val'!E179)^2+$B$3*('unif profiles px val'!E179)+$B$4</f>
        <v>-52.80062388579563</v>
      </c>
      <c r="G183">
        <v>177</v>
      </c>
      <c r="H183" s="23">
        <f>$B$2*('unif profiles px val'!H179)^2+$B$3*('unif profiles px val'!H179)+$B$4</f>
        <v>-53.637480129119922</v>
      </c>
      <c r="K183">
        <v>177</v>
      </c>
      <c r="L183">
        <v>43681.953125</v>
      </c>
      <c r="N183">
        <v>177</v>
      </c>
      <c r="O183">
        <v>43148.2265625</v>
      </c>
      <c r="Q183">
        <v>177</v>
      </c>
      <c r="R183">
        <v>44647.546875</v>
      </c>
      <c r="T183">
        <v>177</v>
      </c>
      <c r="U183">
        <v>43703.3984375</v>
      </c>
      <c r="W183">
        <v>177</v>
      </c>
      <c r="X183">
        <v>43150.55859375</v>
      </c>
      <c r="Z183">
        <v>177</v>
      </c>
      <c r="AA183">
        <v>44749.51953125</v>
      </c>
    </row>
    <row r="184" spans="1:27">
      <c r="A184">
        <v>178</v>
      </c>
      <c r="B184" s="23">
        <f>$B$2*('unif profiles px val'!B180)^2+$B$3*('unif profiles px val'!B180)+$B$4</f>
        <v>-50.710092261893806</v>
      </c>
      <c r="C184" s="23">
        <f>$B$2*('unif profiles px val'!C180)^2+$B$3*('unif profiles px val'!C180)+$B$4</f>
        <v>309.2096532263871</v>
      </c>
      <c r="D184">
        <v>178</v>
      </c>
      <c r="E184" s="23">
        <f>$B$2*('unif profiles px val'!E180)^2+$B$3*('unif profiles px val'!E180)+$B$4</f>
        <v>-52.813682550994599</v>
      </c>
      <c r="G184">
        <v>178</v>
      </c>
      <c r="H184" s="23">
        <f>$B$2*('unif profiles px val'!H180)^2+$B$3*('unif profiles px val'!H180)+$B$4</f>
        <v>-53.679692616264219</v>
      </c>
      <c r="K184">
        <v>178</v>
      </c>
      <c r="L184">
        <v>43628.046875</v>
      </c>
      <c r="N184">
        <v>178</v>
      </c>
      <c r="O184">
        <v>43218.63671875</v>
      </c>
      <c r="Q184">
        <v>178</v>
      </c>
      <c r="R184">
        <v>44660.046875</v>
      </c>
      <c r="T184">
        <v>178</v>
      </c>
      <c r="U184">
        <v>43664.71875</v>
      </c>
      <c r="W184">
        <v>178</v>
      </c>
      <c r="X184">
        <v>43080.9609375</v>
      </c>
      <c r="Z184">
        <v>178</v>
      </c>
      <c r="AA184">
        <v>44731.80078125</v>
      </c>
    </row>
    <row r="185" spans="1:27">
      <c r="A185">
        <v>179</v>
      </c>
      <c r="B185" s="23">
        <f>$B$2*('unif profiles px val'!B181)^2+$B$3*('unif profiles px val'!B181)+$B$4</f>
        <v>-49.739156196219938</v>
      </c>
      <c r="C185" s="23">
        <f>$B$2*('unif profiles px val'!C181)^2+$B$3*('unif profiles px val'!C181)+$B$4</f>
        <v>305.12406585456097</v>
      </c>
      <c r="D185">
        <v>179</v>
      </c>
      <c r="E185" s="23">
        <f>$B$2*('unif profiles px val'!E181)^2+$B$3*('unif profiles px val'!E181)+$B$4</f>
        <v>-53.168777407157677</v>
      </c>
      <c r="G185">
        <v>179</v>
      </c>
      <c r="H185" s="23">
        <f>$B$2*('unif profiles px val'!H181)^2+$B$3*('unif profiles px val'!H181)+$B$4</f>
        <v>-53.4164826486126</v>
      </c>
      <c r="K185">
        <v>179</v>
      </c>
      <c r="L185">
        <v>43608.2265625</v>
      </c>
      <c r="N185">
        <v>179</v>
      </c>
      <c r="O185">
        <v>43291.546875</v>
      </c>
      <c r="Q185">
        <v>179</v>
      </c>
      <c r="R185">
        <v>44689.08984375</v>
      </c>
      <c r="T185">
        <v>179</v>
      </c>
      <c r="U185">
        <v>43617.87890625</v>
      </c>
      <c r="W185">
        <v>179</v>
      </c>
      <c r="X185">
        <v>43142.44140625</v>
      </c>
      <c r="Z185">
        <v>179</v>
      </c>
      <c r="AA185">
        <v>44737.71875</v>
      </c>
    </row>
    <row r="186" spans="1:27">
      <c r="A186">
        <v>180</v>
      </c>
      <c r="B186" s="23">
        <f>$B$2*('unif profiles px val'!B182)^2+$B$3*('unif profiles px val'!B182)+$B$4</f>
        <v>-50.835854099723747</v>
      </c>
      <c r="C186" s="23">
        <f>$B$2*('unif profiles px val'!C182)^2+$B$3*('unif profiles px val'!C182)+$B$4</f>
        <v>309.74736049011995</v>
      </c>
      <c r="D186">
        <v>180</v>
      </c>
      <c r="E186" s="23">
        <f>$B$2*('unif profiles px val'!E182)^2+$B$3*('unif profiles px val'!E182)+$B$4</f>
        <v>-53.386560507323793</v>
      </c>
      <c r="G186">
        <v>180</v>
      </c>
      <c r="H186" s="23">
        <f>$B$2*('unif profiles px val'!H182)^2+$B$3*('unif profiles px val'!H182)+$B$4</f>
        <v>-53.904267155998014</v>
      </c>
      <c r="K186">
        <v>180</v>
      </c>
      <c r="L186">
        <v>43606.953125</v>
      </c>
      <c r="N186">
        <v>180</v>
      </c>
      <c r="O186">
        <v>43329.046875</v>
      </c>
      <c r="Q186">
        <v>180</v>
      </c>
      <c r="R186">
        <v>44700.546875</v>
      </c>
      <c r="T186">
        <v>180</v>
      </c>
      <c r="U186">
        <v>43624.3203125</v>
      </c>
      <c r="W186">
        <v>180</v>
      </c>
      <c r="X186">
        <v>43097.23828125</v>
      </c>
      <c r="Z186">
        <v>180</v>
      </c>
      <c r="AA186">
        <v>44711.28125</v>
      </c>
    </row>
    <row r="187" spans="1:27">
      <c r="A187">
        <v>181</v>
      </c>
      <c r="B187" s="23">
        <f>$B$2*('unif profiles px val'!B183)^2+$B$3*('unif profiles px val'!B183)+$B$4</f>
        <v>-50.933280976074229</v>
      </c>
      <c r="C187" s="23">
        <f>$B$2*('unif profiles px val'!C183)^2+$B$3*('unif profiles px val'!C183)+$B$4</f>
        <v>310.16529980517589</v>
      </c>
      <c r="D187">
        <v>181</v>
      </c>
      <c r="E187" s="23">
        <f>$B$2*('unif profiles px val'!E183)^2+$B$3*('unif profiles px val'!E183)+$B$4</f>
        <v>-53.442706191131492</v>
      </c>
      <c r="G187">
        <v>181</v>
      </c>
      <c r="H187" s="23">
        <f>$B$2*('unif profiles px val'!H183)^2+$B$3*('unif profiles px val'!H183)+$B$4</f>
        <v>-53.984394690482986</v>
      </c>
      <c r="K187">
        <v>181</v>
      </c>
      <c r="L187">
        <v>43562.41015625</v>
      </c>
      <c r="N187">
        <v>181</v>
      </c>
      <c r="O187">
        <v>43326.18359375</v>
      </c>
      <c r="Q187">
        <v>181</v>
      </c>
      <c r="R187">
        <v>44726.36328125</v>
      </c>
      <c r="T187">
        <v>181</v>
      </c>
      <c r="U187">
        <v>43605.6015625</v>
      </c>
      <c r="W187">
        <v>181</v>
      </c>
      <c r="X187">
        <v>43104.078125</v>
      </c>
      <c r="Z187">
        <v>181</v>
      </c>
      <c r="AA187">
        <v>44729.078125</v>
      </c>
    </row>
    <row r="188" spans="1:27">
      <c r="A188">
        <v>182</v>
      </c>
      <c r="B188" s="23">
        <f>$B$2*('unif profiles px val'!B184)^2+$B$3*('unif profiles px val'!B184)+$B$4</f>
        <v>-50.801916126831202</v>
      </c>
      <c r="C188" s="23">
        <f>$B$2*('unif profiles px val'!C184)^2+$B$3*('unif profiles px val'!C184)+$B$4</f>
        <v>309.60205801379402</v>
      </c>
      <c r="D188">
        <v>182</v>
      </c>
      <c r="E188" s="23">
        <f>$B$2*('unif profiles px val'!E184)^2+$B$3*('unif profiles px val'!E184)+$B$4</f>
        <v>-53.16744853423279</v>
      </c>
      <c r="G188">
        <v>182</v>
      </c>
      <c r="H188" s="23">
        <f>$B$2*('unif profiles px val'!H184)^2+$B$3*('unif profiles px val'!H184)+$B$4</f>
        <v>-53.72601531295777</v>
      </c>
      <c r="K188">
        <v>182</v>
      </c>
      <c r="L188">
        <v>43525.953125</v>
      </c>
      <c r="N188">
        <v>182</v>
      </c>
      <c r="O188">
        <v>43232.63671875</v>
      </c>
      <c r="Q188">
        <v>182</v>
      </c>
      <c r="R188">
        <v>44794.7734375</v>
      </c>
      <c r="T188">
        <v>182</v>
      </c>
      <c r="U188">
        <v>43642.51953125</v>
      </c>
      <c r="W188">
        <v>182</v>
      </c>
      <c r="X188">
        <v>43111.359375</v>
      </c>
      <c r="Z188">
        <v>182</v>
      </c>
      <c r="AA188">
        <v>44740.51953125</v>
      </c>
    </row>
    <row r="189" spans="1:27">
      <c r="A189">
        <v>183</v>
      </c>
      <c r="B189" s="23">
        <f>$B$2*('unif profiles px val'!B185)^2+$B$3*('unif profiles px val'!B185)+$B$4</f>
        <v>-50.649877194816554</v>
      </c>
      <c r="C189" s="23">
        <f>$B$2*('unif profiles px val'!C185)^2+$B$3*('unif profiles px val'!C185)+$B$4</f>
        <v>308.95290411377721</v>
      </c>
      <c r="D189">
        <v>183</v>
      </c>
      <c r="E189" s="23">
        <f>$B$2*('unif profiles px val'!E185)^2+$B$3*('unif profiles px val'!E185)+$B$4</f>
        <v>-53.064838843925372</v>
      </c>
      <c r="G189">
        <v>183</v>
      </c>
      <c r="H189" s="23">
        <f>$B$2*('unif profiles px val'!H185)^2+$B$3*('unif profiles px val'!H185)+$B$4</f>
        <v>-53.673702073295317</v>
      </c>
      <c r="K189">
        <v>183</v>
      </c>
      <c r="L189">
        <v>43550.2734375</v>
      </c>
      <c r="N189">
        <v>183</v>
      </c>
      <c r="O189">
        <v>43150.91015625</v>
      </c>
      <c r="Q189">
        <v>183</v>
      </c>
      <c r="R189">
        <v>44766.31640625</v>
      </c>
      <c r="T189">
        <v>183</v>
      </c>
      <c r="U189">
        <v>43669.55859375</v>
      </c>
      <c r="W189">
        <v>183</v>
      </c>
      <c r="X189">
        <v>43138.87890625</v>
      </c>
      <c r="Z189">
        <v>183</v>
      </c>
      <c r="AA189">
        <v>44716.6796875</v>
      </c>
    </row>
    <row r="190" spans="1:27">
      <c r="A190">
        <v>184</v>
      </c>
      <c r="B190" s="23">
        <f>$B$2*('unif profiles px val'!B186)^2+$B$3*('unif profiles px val'!B186)+$B$4</f>
        <v>-50.997001250457288</v>
      </c>
      <c r="C190" s="23">
        <f>$B$2*('unif profiles px val'!C186)^2+$B$3*('unif profiles px val'!C186)+$B$4</f>
        <v>310.43930206985488</v>
      </c>
      <c r="D190">
        <v>184</v>
      </c>
      <c r="E190" s="23">
        <f>$B$2*('unif profiles px val'!E186)^2+$B$3*('unif profiles px val'!E186)+$B$4</f>
        <v>-53.475194308806977</v>
      </c>
      <c r="G190">
        <v>184</v>
      </c>
      <c r="H190" s="23">
        <f>$B$2*('unif profiles px val'!H186)^2+$B$3*('unif profiles px val'!H186)+$B$4</f>
        <v>-54.030576925956439</v>
      </c>
      <c r="K190">
        <v>184</v>
      </c>
      <c r="L190">
        <v>43573.86328125</v>
      </c>
      <c r="N190">
        <v>184</v>
      </c>
      <c r="O190">
        <v>43200.36328125</v>
      </c>
      <c r="Q190">
        <v>184</v>
      </c>
      <c r="R190">
        <v>44734.453125</v>
      </c>
      <c r="T190">
        <v>184</v>
      </c>
      <c r="U190">
        <v>43676.3984375</v>
      </c>
      <c r="W190">
        <v>184</v>
      </c>
      <c r="X190">
        <v>43136.51953125</v>
      </c>
      <c r="Z190">
        <v>184</v>
      </c>
      <c r="AA190">
        <v>44690.3984375</v>
      </c>
    </row>
    <row r="191" spans="1:27">
      <c r="A191">
        <v>185</v>
      </c>
      <c r="B191" s="23">
        <f>$B$2*('unif profiles px val'!B187)^2+$B$3*('unif profiles px val'!B187)+$B$4</f>
        <v>-50.755032726066247</v>
      </c>
      <c r="C191" s="23">
        <f>$B$2*('unif profiles px val'!C187)^2+$B$3*('unif profiles px val'!C187)+$B$4</f>
        <v>309.40157096533983</v>
      </c>
      <c r="D191">
        <v>185</v>
      </c>
      <c r="E191" s="23">
        <f>$B$2*('unif profiles px val'!E187)^2+$B$3*('unif profiles px val'!E187)+$B$4</f>
        <v>-53.265584882323765</v>
      </c>
      <c r="G191">
        <v>185</v>
      </c>
      <c r="H191" s="23">
        <f>$B$2*('unif profiles px val'!H187)^2+$B$3*('unif profiles px val'!H187)+$B$4</f>
        <v>-53.899081648894935</v>
      </c>
      <c r="K191">
        <v>185</v>
      </c>
      <c r="L191">
        <v>43574.13671875</v>
      </c>
      <c r="N191">
        <v>185</v>
      </c>
      <c r="O191">
        <v>43141.546875</v>
      </c>
      <c r="Q191">
        <v>185</v>
      </c>
      <c r="R191">
        <v>44683.31640625</v>
      </c>
      <c r="T191">
        <v>185</v>
      </c>
      <c r="U191">
        <v>43660.44140625</v>
      </c>
      <c r="W191">
        <v>185</v>
      </c>
      <c r="X191">
        <v>43150.48046875</v>
      </c>
      <c r="Z191">
        <v>185</v>
      </c>
      <c r="AA191">
        <v>44694.12109375</v>
      </c>
    </row>
    <row r="192" spans="1:27">
      <c r="A192">
        <v>186</v>
      </c>
      <c r="B192" s="23">
        <f>$B$2*('unif profiles px val'!B188)^2+$B$3*('unif profiles px val'!B188)+$B$4</f>
        <v>-50.629862194824227</v>
      </c>
      <c r="C192" s="23">
        <f>$B$2*('unif profiles px val'!C188)^2+$B$3*('unif profiles px val'!C188)+$B$4</f>
        <v>308.86766358642592</v>
      </c>
      <c r="D192">
        <v>186</v>
      </c>
      <c r="E192" s="23">
        <f>$B$2*('unif profiles px val'!E188)^2+$B$3*('unif profiles px val'!E188)+$B$4</f>
        <v>-53.296646650504726</v>
      </c>
      <c r="G192">
        <v>186</v>
      </c>
      <c r="H192" s="23">
        <f>$B$2*('unif profiles px val'!H188)^2+$B$3*('unif profiles px val'!H188)+$B$4</f>
        <v>-53.73356250298275</v>
      </c>
      <c r="K192">
        <v>186</v>
      </c>
      <c r="L192">
        <v>43580.2265625</v>
      </c>
      <c r="N192">
        <v>186</v>
      </c>
      <c r="O192">
        <v>43158.31640625</v>
      </c>
      <c r="Q192">
        <v>186</v>
      </c>
      <c r="R192">
        <v>44626.31640625</v>
      </c>
      <c r="T192">
        <v>186</v>
      </c>
      <c r="U192">
        <v>43660.28125</v>
      </c>
      <c r="W192">
        <v>186</v>
      </c>
      <c r="X192">
        <v>43154.44140625</v>
      </c>
      <c r="Z192">
        <v>186</v>
      </c>
      <c r="AA192">
        <v>44667.83984375</v>
      </c>
    </row>
    <row r="193" spans="1:27">
      <c r="A193">
        <v>187</v>
      </c>
      <c r="B193" s="23">
        <f>$B$2*('unif profiles px val'!B189)^2+$B$3*('unif profiles px val'!B189)+$B$4</f>
        <v>-50.574347226073769</v>
      </c>
      <c r="C193" s="23">
        <f>$B$2*('unif profiles px val'!C189)^2+$B$3*('unif profiles px val'!C189)+$B$4</f>
        <v>308.63149699267592</v>
      </c>
      <c r="D193">
        <v>187</v>
      </c>
      <c r="E193" s="23">
        <f>$B$2*('unif profiles px val'!E189)^2+$B$3*('unif profiles px val'!E189)+$B$4</f>
        <v>-53.295322390128831</v>
      </c>
      <c r="G193">
        <v>187</v>
      </c>
      <c r="H193" s="23">
        <f>$B$2*('unif profiles px val'!H189)^2+$B$3*('unif profiles px val'!H189)+$B$4</f>
        <v>-53.677867478629651</v>
      </c>
      <c r="K193">
        <v>187</v>
      </c>
      <c r="L193">
        <v>43596.7265625</v>
      </c>
      <c r="N193">
        <v>187</v>
      </c>
      <c r="O193">
        <v>43188.41015625</v>
      </c>
      <c r="Q193">
        <v>187</v>
      </c>
      <c r="R193">
        <v>44633.5</v>
      </c>
      <c r="T193">
        <v>187</v>
      </c>
      <c r="U193">
        <v>43685.23828125</v>
      </c>
      <c r="W193">
        <v>187</v>
      </c>
      <c r="X193">
        <v>43155.640625</v>
      </c>
      <c r="Z193">
        <v>187</v>
      </c>
      <c r="AA193">
        <v>44657.3984375</v>
      </c>
    </row>
    <row r="194" spans="1:27">
      <c r="A194">
        <v>188</v>
      </c>
      <c r="B194" s="23">
        <f>$B$2*('unif profiles px val'!B190)^2+$B$3*('unif profiles px val'!B190)+$B$4</f>
        <v>-50.88626894894378</v>
      </c>
      <c r="C194" s="23">
        <f>$B$2*('unif profiles px val'!C190)^2+$B$3*('unif profiles px val'!C190)+$B$4</f>
        <v>309.96347765261862</v>
      </c>
      <c r="D194">
        <v>188</v>
      </c>
      <c r="E194" s="23">
        <f>$B$2*('unif profiles px val'!E190)^2+$B$3*('unif profiles px val'!E190)+$B$4</f>
        <v>-53.073571017455833</v>
      </c>
      <c r="G194">
        <v>188</v>
      </c>
      <c r="H194" s="23">
        <f>$B$2*('unif profiles px val'!H190)^2+$B$3*('unif profiles px val'!H190)+$B$4</f>
        <v>-53.911497694823993</v>
      </c>
      <c r="K194">
        <v>188</v>
      </c>
      <c r="L194">
        <v>43628.953125</v>
      </c>
      <c r="N194">
        <v>188</v>
      </c>
      <c r="O194">
        <v>43194.2734375</v>
      </c>
      <c r="Q194">
        <v>188</v>
      </c>
      <c r="R194">
        <v>44583.63671875</v>
      </c>
      <c r="T194">
        <v>188</v>
      </c>
      <c r="U194">
        <v>43705.3984375</v>
      </c>
      <c r="W194">
        <v>188</v>
      </c>
      <c r="X194">
        <v>43181.28125</v>
      </c>
      <c r="Z194">
        <v>188</v>
      </c>
      <c r="AA194">
        <v>44655.28125</v>
      </c>
    </row>
    <row r="195" spans="1:27">
      <c r="A195">
        <v>189</v>
      </c>
      <c r="B195" s="23">
        <f>$B$2*('unif profiles px val'!B191)^2+$B$3*('unif profiles px val'!B191)+$B$4</f>
        <v>-51.111615171623271</v>
      </c>
      <c r="C195" s="23">
        <f>$B$2*('unif profiles px val'!C191)^2+$B$3*('unif profiles px val'!C191)+$B$4</f>
        <v>310.93346695728303</v>
      </c>
      <c r="D195">
        <v>189</v>
      </c>
      <c r="E195" s="23">
        <f>$B$2*('unif profiles px val'!E191)^2+$B$3*('unif profiles px val'!E191)+$B$4</f>
        <v>-53.012617111205827</v>
      </c>
      <c r="G195">
        <v>189</v>
      </c>
      <c r="H195" s="23">
        <f>$B$2*('unif profiles px val'!H191)^2+$B$3*('unif profiles px val'!H191)+$B$4</f>
        <v>-54.192153054191522</v>
      </c>
      <c r="K195">
        <v>189</v>
      </c>
      <c r="L195">
        <v>43620.41015625</v>
      </c>
      <c r="N195">
        <v>189</v>
      </c>
      <c r="O195">
        <v>43248.36328125</v>
      </c>
      <c r="Q195">
        <v>189</v>
      </c>
      <c r="R195">
        <v>44538.7265625</v>
      </c>
      <c r="T195">
        <v>189</v>
      </c>
      <c r="U195">
        <v>43680.9609375</v>
      </c>
      <c r="W195">
        <v>189</v>
      </c>
      <c r="X195">
        <v>43195.0390625</v>
      </c>
      <c r="Z195">
        <v>189</v>
      </c>
      <c r="AA195">
        <v>44634.76171875</v>
      </c>
    </row>
    <row r="196" spans="1:27">
      <c r="A196">
        <v>190</v>
      </c>
      <c r="B196" s="23">
        <f>$B$2*('unif profiles px val'!B192)^2+$B$3*('unif profiles px val'!B192)+$B$4</f>
        <v>-50.973814230682365</v>
      </c>
      <c r="C196" s="23">
        <f>$B$2*('unif profiles px val'!C192)^2+$B$3*('unif profiles px val'!C192)+$B$4</f>
        <v>310.33953573025519</v>
      </c>
      <c r="D196">
        <v>190</v>
      </c>
      <c r="E196" s="23">
        <f>$B$2*('unif profiles px val'!E192)^2+$B$3*('unif profiles px val'!E192)+$B$4</f>
        <v>-52.925776095580886</v>
      </c>
      <c r="G196">
        <v>190</v>
      </c>
      <c r="H196" s="23">
        <f>$B$2*('unif profiles px val'!H192)^2+$B$3*('unif profiles px val'!H192)+$B$4</f>
        <v>-54.017182894279131</v>
      </c>
      <c r="K196">
        <v>190</v>
      </c>
      <c r="L196">
        <v>43588.91015625</v>
      </c>
      <c r="N196">
        <v>190</v>
      </c>
      <c r="O196">
        <v>43255.58984375</v>
      </c>
      <c r="Q196">
        <v>190</v>
      </c>
      <c r="R196">
        <v>44526.18359375</v>
      </c>
      <c r="T196">
        <v>190</v>
      </c>
      <c r="U196">
        <v>43612.87890625</v>
      </c>
      <c r="W196">
        <v>190</v>
      </c>
      <c r="X196">
        <v>43229.12109375</v>
      </c>
      <c r="Z196">
        <v>190</v>
      </c>
      <c r="AA196">
        <v>44591.83984375</v>
      </c>
    </row>
    <row r="197" spans="1:27">
      <c r="A197">
        <v>191</v>
      </c>
      <c r="B197" s="23">
        <f>$B$2*('unif profiles px val'!B193)^2+$B$3*('unif profiles px val'!B193)+$B$4</f>
        <v>-51.183102297782625</v>
      </c>
      <c r="C197" s="23">
        <f>$B$2*('unif profiles px val'!C193)^2+$B$3*('unif profiles px val'!C193)+$B$4</f>
        <v>311.24254975299846</v>
      </c>
      <c r="D197">
        <v>191</v>
      </c>
      <c r="E197" s="23">
        <f>$B$2*('unif profiles px val'!E193)^2+$B$3*('unif profiles px val'!E193)+$B$4</f>
        <v>-53.339777159881123</v>
      </c>
      <c r="G197">
        <v>191</v>
      </c>
      <c r="H197" s="23">
        <f>$B$2*('unif profiles px val'!H193)^2+$B$3*('unif profiles px val'!H193)+$B$4</f>
        <v>-54.023625642692423</v>
      </c>
      <c r="K197">
        <v>191</v>
      </c>
      <c r="L197">
        <v>43568.63671875</v>
      </c>
      <c r="N197">
        <v>191</v>
      </c>
      <c r="O197">
        <v>43245.953125</v>
      </c>
      <c r="Q197">
        <v>191</v>
      </c>
      <c r="R197">
        <v>44516.31640625</v>
      </c>
      <c r="T197">
        <v>191</v>
      </c>
      <c r="U197">
        <v>43547.6796875</v>
      </c>
      <c r="W197">
        <v>191</v>
      </c>
      <c r="X197">
        <v>43258.76171875</v>
      </c>
      <c r="Z197">
        <v>191</v>
      </c>
      <c r="AA197">
        <v>44599.48046875</v>
      </c>
    </row>
    <row r="198" spans="1:27">
      <c r="A198">
        <v>192</v>
      </c>
      <c r="B198" s="23">
        <f>$B$2*('unif profiles px val'!B194)^2+$B$3*('unif profiles px val'!B194)+$B$4</f>
        <v>-51.166416476066388</v>
      </c>
      <c r="C198" s="23">
        <f>$B$2*('unif profiles px val'!C194)^2+$B$3*('unif profiles px val'!C194)+$B$4</f>
        <v>311.17034721533992</v>
      </c>
      <c r="D198">
        <v>192</v>
      </c>
      <c r="E198" s="23">
        <f>$B$2*('unif profiles px val'!E194)^2+$B$3*('unif profiles px val'!E194)+$B$4</f>
        <v>-53.338478079032939</v>
      </c>
      <c r="G198">
        <v>192</v>
      </c>
      <c r="H198" s="23">
        <f>$B$2*('unif profiles px val'!H194)^2+$B$3*('unif profiles px val'!H194)+$B$4</f>
        <v>-53.978965694816452</v>
      </c>
      <c r="K198">
        <v>192</v>
      </c>
      <c r="L198">
        <v>43591.81640625</v>
      </c>
      <c r="N198">
        <v>192</v>
      </c>
      <c r="O198">
        <v>43218.41015625</v>
      </c>
      <c r="Q198">
        <v>192</v>
      </c>
      <c r="R198">
        <v>44542.68359375</v>
      </c>
      <c r="T198">
        <v>192</v>
      </c>
      <c r="U198">
        <v>43532.3984375</v>
      </c>
      <c r="W198">
        <v>192</v>
      </c>
      <c r="X198">
        <v>43213.23828125</v>
      </c>
      <c r="Z198">
        <v>192</v>
      </c>
      <c r="AA198">
        <v>44628.48046875</v>
      </c>
    </row>
    <row r="199" spans="1:27">
      <c r="A199">
        <v>193</v>
      </c>
      <c r="B199" s="23">
        <f>$B$2*('unif profiles px val'!B195)^2+$B$3*('unif profiles px val'!B195)+$B$4</f>
        <v>-51.228953199431999</v>
      </c>
      <c r="C199" s="23">
        <f>$B$2*('unif profiles px val'!C195)^2+$B$3*('unif profiles px val'!C195)+$B$4</f>
        <v>311.44114183963018</v>
      </c>
      <c r="D199">
        <v>193</v>
      </c>
      <c r="E199" s="23">
        <f>$B$2*('unif profiles px val'!E195)^2+$B$3*('unif profiles px val'!E195)+$B$4</f>
        <v>-53.181446755973639</v>
      </c>
      <c r="G199">
        <v>193</v>
      </c>
      <c r="H199" s="23">
        <f>$B$2*('unif profiles px val'!H195)^2+$B$3*('unif profiles px val'!H195)+$B$4</f>
        <v>-54.000398403251438</v>
      </c>
      <c r="K199">
        <v>193</v>
      </c>
      <c r="L199">
        <v>43564.81640625</v>
      </c>
      <c r="N199">
        <v>193</v>
      </c>
      <c r="O199">
        <v>43214.2734375</v>
      </c>
      <c r="Q199">
        <v>193</v>
      </c>
      <c r="R199">
        <v>44588.7265625</v>
      </c>
      <c r="T199">
        <v>193</v>
      </c>
      <c r="U199">
        <v>43548.51953125</v>
      </c>
      <c r="W199">
        <v>193</v>
      </c>
      <c r="X199">
        <v>43180.44140625</v>
      </c>
      <c r="Z199">
        <v>193</v>
      </c>
      <c r="AA199">
        <v>44567.6796875</v>
      </c>
    </row>
    <row r="200" spans="1:27">
      <c r="A200">
        <v>194</v>
      </c>
      <c r="B200" s="23">
        <f>$B$2*('unif profiles px val'!B196)^2+$B$3*('unif profiles px val'!B196)+$B$4</f>
        <v>-51.421178215057353</v>
      </c>
      <c r="C200" s="23">
        <f>$B$2*('unif profiles px val'!C196)^2+$B$3*('unif profiles px val'!C196)+$B$4</f>
        <v>312.27672174588031</v>
      </c>
      <c r="D200">
        <v>194</v>
      </c>
      <c r="E200" s="23">
        <f>$B$2*('unif profiles px val'!E196)^2+$B$3*('unif profiles px val'!E196)+$B$4</f>
        <v>-53.502410140373058</v>
      </c>
      <c r="G200">
        <v>194</v>
      </c>
      <c r="H200" s="23">
        <f>$B$2*('unif profiles px val'!H196)^2+$B$3*('unif profiles px val'!H196)+$B$4</f>
        <v>-53.924443877983094</v>
      </c>
      <c r="K200">
        <v>194</v>
      </c>
      <c r="L200">
        <v>43560.68359375</v>
      </c>
      <c r="N200">
        <v>194</v>
      </c>
      <c r="O200">
        <v>43218.5</v>
      </c>
      <c r="Q200">
        <v>194</v>
      </c>
      <c r="R200">
        <v>44604.13671875</v>
      </c>
      <c r="T200">
        <v>194</v>
      </c>
      <c r="U200">
        <v>43498.16015625</v>
      </c>
      <c r="W200">
        <v>194</v>
      </c>
      <c r="X200">
        <v>43133.078125</v>
      </c>
      <c r="Z200">
        <v>194</v>
      </c>
      <c r="AA200">
        <v>44605.80078125</v>
      </c>
    </row>
    <row r="201" spans="1:27">
      <c r="A201">
        <v>195</v>
      </c>
      <c r="B201" s="23">
        <f>$B$2*('unif profiles px val'!B197)^2+$B$3*('unif profiles px val'!B197)+$B$4</f>
        <v>-51.278340588004539</v>
      </c>
      <c r="C201" s="23">
        <f>$B$2*('unif profiles px val'!C197)^2+$B$3*('unif profiles px val'!C197)+$B$4</f>
        <v>311.65535900183886</v>
      </c>
      <c r="D201">
        <v>195</v>
      </c>
      <c r="E201" s="23">
        <f>$B$2*('unif profiles px val'!E197)^2+$B$3*('unif profiles px val'!E197)+$B$4</f>
        <v>-53.436935335685575</v>
      </c>
      <c r="G201">
        <v>195</v>
      </c>
      <c r="H201" s="23">
        <f>$B$2*('unif profiles px val'!H197)^2+$B$3*('unif profiles px val'!H197)+$B$4</f>
        <v>-54.141564499748256</v>
      </c>
      <c r="K201">
        <v>195</v>
      </c>
      <c r="L201">
        <v>43586.2734375</v>
      </c>
      <c r="N201">
        <v>195</v>
      </c>
      <c r="O201">
        <v>43231.68359375</v>
      </c>
      <c r="Q201">
        <v>195</v>
      </c>
      <c r="R201">
        <v>44629.63671875</v>
      </c>
      <c r="T201">
        <v>195</v>
      </c>
      <c r="U201">
        <v>43481.12109375</v>
      </c>
      <c r="W201">
        <v>195</v>
      </c>
      <c r="X201">
        <v>43055.6015625</v>
      </c>
      <c r="Z201">
        <v>195</v>
      </c>
      <c r="AA201">
        <v>44633.80078125</v>
      </c>
    </row>
    <row r="202" spans="1:27">
      <c r="A202">
        <v>196</v>
      </c>
      <c r="B202" s="23">
        <f>$B$2*('unif profiles px val'!B198)^2+$B$3*('unif profiles px val'!B198)+$B$4</f>
        <v>-51.291643247001275</v>
      </c>
      <c r="C202" s="23">
        <f>$B$2*('unif profiles px val'!C198)^2+$B$3*('unif profiles px val'!C198)+$B$4</f>
        <v>311.71311380377983</v>
      </c>
      <c r="D202">
        <v>196</v>
      </c>
      <c r="E202" s="23">
        <f>$B$2*('unif profiles px val'!E198)^2+$B$3*('unif profiles px val'!E198)+$B$4</f>
        <v>-53.334793162223832</v>
      </c>
      <c r="G202">
        <v>196</v>
      </c>
      <c r="H202" s="23">
        <f>$B$2*('unif profiles px val'!H198)^2+$B$3*('unif profiles px val'!H198)+$B$4</f>
        <v>-53.796168394279448</v>
      </c>
      <c r="K202">
        <v>196</v>
      </c>
      <c r="L202">
        <v>43638.63671875</v>
      </c>
      <c r="N202">
        <v>196</v>
      </c>
      <c r="O202">
        <v>43272</v>
      </c>
      <c r="Q202">
        <v>196</v>
      </c>
      <c r="R202">
        <v>44631.08984375</v>
      </c>
      <c r="T202">
        <v>196</v>
      </c>
      <c r="U202">
        <v>43445.3203125</v>
      </c>
      <c r="W202">
        <v>196</v>
      </c>
      <c r="X202">
        <v>43051</v>
      </c>
      <c r="Z202">
        <v>196</v>
      </c>
      <c r="AA202">
        <v>44680.6015625</v>
      </c>
    </row>
    <row r="203" spans="1:27">
      <c r="A203">
        <v>197</v>
      </c>
      <c r="B203" s="23">
        <f>$B$2*('unif profiles px val'!B199)^2+$B$3*('unif profiles px val'!B199)+$B$4</f>
        <v>-51.660327398612935</v>
      </c>
      <c r="C203" s="23">
        <f>$B$2*('unif profiles px val'!C199)^2+$B$3*('unif profiles px val'!C199)+$B$4</f>
        <v>313.32312711310601</v>
      </c>
      <c r="D203">
        <v>197</v>
      </c>
      <c r="E203" s="23">
        <f>$B$2*('unif profiles px val'!E199)^2+$B$3*('unif profiles px val'!E199)+$B$4</f>
        <v>-53.385498987358005</v>
      </c>
      <c r="G203">
        <v>197</v>
      </c>
      <c r="H203" s="23">
        <f>$B$2*('unif profiles px val'!H199)^2+$B$3*('unif profiles px val'!H199)+$B$4</f>
        <v>-53.794092629119405</v>
      </c>
      <c r="K203">
        <v>197</v>
      </c>
      <c r="L203">
        <v>43640.08984375</v>
      </c>
      <c r="N203">
        <v>197</v>
      </c>
      <c r="O203">
        <v>43315</v>
      </c>
      <c r="Q203">
        <v>197</v>
      </c>
      <c r="R203">
        <v>44602.7734375</v>
      </c>
      <c r="T203">
        <v>197</v>
      </c>
      <c r="U203">
        <v>43547.19921875</v>
      </c>
      <c r="W203">
        <v>197</v>
      </c>
      <c r="X203">
        <v>43085.6015625</v>
      </c>
      <c r="Z203">
        <v>197</v>
      </c>
      <c r="AA203">
        <v>44751.359375</v>
      </c>
    </row>
    <row r="204" spans="1:27">
      <c r="A204">
        <v>198</v>
      </c>
      <c r="B204" s="23">
        <f>$B$2*('unif profiles px val'!B200)^2+$B$3*('unif profiles px val'!B200)+$B$4</f>
        <v>-51.433615022514005</v>
      </c>
      <c r="C204" s="23">
        <f>$B$2*('unif profiles px val'!C200)^2+$B$3*('unif profiles px val'!C200)+$B$4</f>
        <v>312.33095120795463</v>
      </c>
      <c r="D204">
        <v>198</v>
      </c>
      <c r="E204" s="23">
        <f>$B$2*('unif profiles px val'!E200)^2+$B$3*('unif profiles px val'!E200)+$B$4</f>
        <v>-53.786838163566244</v>
      </c>
      <c r="G204">
        <v>198</v>
      </c>
      <c r="H204" s="23">
        <f>$B$2*('unif profiles px val'!H200)^2+$B$3*('unif profiles px val'!H200)+$B$4</f>
        <v>-53.809413127067273</v>
      </c>
      <c r="K204">
        <v>198</v>
      </c>
      <c r="L204">
        <v>43590.68359375</v>
      </c>
      <c r="N204">
        <v>198</v>
      </c>
      <c r="O204">
        <v>43388.953125</v>
      </c>
      <c r="Q204">
        <v>198</v>
      </c>
      <c r="R204">
        <v>44594.86328125</v>
      </c>
      <c r="T204">
        <v>198</v>
      </c>
      <c r="U204">
        <v>43534.28125</v>
      </c>
      <c r="W204">
        <v>198</v>
      </c>
      <c r="X204">
        <v>43127.23828125</v>
      </c>
      <c r="Z204">
        <v>198</v>
      </c>
      <c r="AA204">
        <v>44721.48046875</v>
      </c>
    </row>
    <row r="205" spans="1:27">
      <c r="A205">
        <v>199</v>
      </c>
      <c r="B205" s="23">
        <f>$B$2*('unif profiles px val'!B201)^2+$B$3*('unif profiles px val'!B201)+$B$4</f>
        <v>-51.400441691581818</v>
      </c>
      <c r="C205" s="23">
        <f>$B$2*('unif profiles px val'!C201)^2+$B$3*('unif profiles px val'!C201)+$B$4</f>
        <v>312.18634782013703</v>
      </c>
      <c r="D205">
        <v>199</v>
      </c>
      <c r="E205" s="23">
        <f>$B$2*('unif profiles px val'!E201)^2+$B$3*('unif profiles px val'!E201)+$B$4</f>
        <v>-53.67812487545757</v>
      </c>
      <c r="G205">
        <v>199</v>
      </c>
      <c r="H205" s="23">
        <f>$B$2*('unif profiles px val'!H201)^2+$B$3*('unif profiles px val'!H201)+$B$4</f>
        <v>-54.034723870818652</v>
      </c>
      <c r="K205">
        <v>199</v>
      </c>
      <c r="L205">
        <v>43556.7265625</v>
      </c>
      <c r="N205">
        <v>199</v>
      </c>
      <c r="O205">
        <v>43381.63671875</v>
      </c>
      <c r="Q205">
        <v>199</v>
      </c>
      <c r="R205">
        <v>44644.546875</v>
      </c>
      <c r="T205">
        <v>199</v>
      </c>
      <c r="U205">
        <v>43596.3984375</v>
      </c>
      <c r="W205">
        <v>199</v>
      </c>
      <c r="X205">
        <v>43167.16015625</v>
      </c>
      <c r="Z205">
        <v>199</v>
      </c>
      <c r="AA205">
        <v>44706.23828125</v>
      </c>
    </row>
    <row r="206" spans="1:27">
      <c r="A206">
        <v>200</v>
      </c>
      <c r="B206" s="23">
        <f>$B$2*('unif profiles px val'!B202)^2+$B$3*('unif profiles px val'!B202)+$B$4</f>
        <v>-51.234216391532755</v>
      </c>
      <c r="C206" s="23">
        <f>$B$2*('unif profiles px val'!C202)^2+$B$3*('unif profiles px val'!C202)+$B$4</f>
        <v>311.46395565924854</v>
      </c>
      <c r="D206">
        <v>200</v>
      </c>
      <c r="E206" s="23">
        <f>$B$2*('unif profiles px val'!E202)^2+$B$3*('unif profiles px val'!E202)+$B$4</f>
        <v>-53.211797517692503</v>
      </c>
      <c r="G206">
        <v>200</v>
      </c>
      <c r="H206" s="23">
        <f>$B$2*('unif profiles px val'!H202)^2+$B$3*('unif profiles px val'!H202)+$B$4</f>
        <v>-53.96450750045733</v>
      </c>
      <c r="K206">
        <v>200</v>
      </c>
      <c r="L206">
        <v>43567.453125</v>
      </c>
      <c r="N206">
        <v>200</v>
      </c>
      <c r="O206">
        <v>43340.453125</v>
      </c>
      <c r="Q206">
        <v>200</v>
      </c>
      <c r="R206">
        <v>44670.7734375</v>
      </c>
      <c r="T206">
        <v>200</v>
      </c>
      <c r="U206">
        <v>43539.87890625</v>
      </c>
      <c r="W206">
        <v>200</v>
      </c>
      <c r="X206">
        <v>43235.078125</v>
      </c>
      <c r="Z206">
        <v>200</v>
      </c>
      <c r="AA206">
        <v>44647.80078125</v>
      </c>
    </row>
    <row r="207" spans="1:27">
      <c r="A207">
        <v>201</v>
      </c>
      <c r="B207" s="23">
        <f>$B$2*('unif profiles px val'!B203)^2+$B$3*('unif profiles px val'!B203)+$B$4</f>
        <v>-51.319355590057057</v>
      </c>
      <c r="C207" s="23">
        <f>$B$2*('unif profiles px val'!C203)^2+$B$3*('unif profiles px val'!C203)+$B$4</f>
        <v>311.83350437088029</v>
      </c>
      <c r="D207">
        <v>201</v>
      </c>
      <c r="E207" s="23">
        <f>$B$2*('unif profiles px val'!E203)^2+$B$3*('unif profiles px val'!E203)+$B$4</f>
        <v>-53.595734014701748</v>
      </c>
      <c r="G207">
        <v>201</v>
      </c>
      <c r="H207" s="23">
        <f>$B$2*('unif profiles px val'!H203)^2+$B$3*('unif profiles px val'!H203)+$B$4</f>
        <v>-53.866975086394859</v>
      </c>
      <c r="K207">
        <v>201</v>
      </c>
      <c r="L207">
        <v>43498.2734375</v>
      </c>
      <c r="N207">
        <v>201</v>
      </c>
      <c r="O207">
        <v>43323.63671875</v>
      </c>
      <c r="Q207">
        <v>201</v>
      </c>
      <c r="R207">
        <v>44651.5</v>
      </c>
      <c r="T207">
        <v>201</v>
      </c>
      <c r="U207">
        <v>43534.48046875</v>
      </c>
      <c r="W207">
        <v>201</v>
      </c>
      <c r="X207">
        <v>43205.76171875</v>
      </c>
      <c r="Z207">
        <v>201</v>
      </c>
      <c r="AA207">
        <v>44605.359375</v>
      </c>
    </row>
    <row r="208" spans="1:27">
      <c r="A208">
        <v>202</v>
      </c>
      <c r="B208" s="23">
        <f>$B$2*('unif profiles px val'!B204)^2+$B$3*('unif profiles px val'!B204)+$B$4</f>
        <v>-51.29413389794172</v>
      </c>
      <c r="C208" s="23">
        <f>$B$2*('unif profiles px val'!C204)^2+$B$3*('unif profiles px val'!C204)+$B$4</f>
        <v>311.72392979346478</v>
      </c>
      <c r="D208">
        <v>202</v>
      </c>
      <c r="E208" s="23">
        <f>$B$2*('unif profiles px val'!E204)^2+$B$3*('unif profiles px val'!E204)+$B$4</f>
        <v>-53.536418824432076</v>
      </c>
      <c r="G208">
        <v>202</v>
      </c>
      <c r="H208" s="23">
        <f>$B$2*('unif profiles px val'!H204)^2+$B$3*('unif profiles px val'!H204)+$B$4</f>
        <v>-53.755143816154487</v>
      </c>
      <c r="K208">
        <v>202</v>
      </c>
      <c r="L208">
        <v>43456.546875</v>
      </c>
      <c r="N208">
        <v>202</v>
      </c>
      <c r="O208">
        <v>43297.41015625</v>
      </c>
      <c r="Q208">
        <v>202</v>
      </c>
      <c r="R208">
        <v>44660.58984375</v>
      </c>
      <c r="T208">
        <v>202</v>
      </c>
      <c r="U208">
        <v>43527.359375</v>
      </c>
      <c r="W208">
        <v>202</v>
      </c>
      <c r="X208">
        <v>43216.44140625</v>
      </c>
      <c r="Z208">
        <v>202</v>
      </c>
      <c r="AA208">
        <v>44588.3203125</v>
      </c>
    </row>
    <row r="209" spans="1:27">
      <c r="A209">
        <v>203</v>
      </c>
      <c r="B209" s="23">
        <f>$B$2*('unif profiles px val'!B205)^2+$B$3*('unif profiles px val'!B205)+$B$4</f>
        <v>-51.016263664520011</v>
      </c>
      <c r="C209" s="23">
        <f>$B$2*('unif profiles px val'!C205)^2+$B$3*('unif profiles px val'!C205)+$B$4</f>
        <v>310.52223465579243</v>
      </c>
      <c r="D209">
        <v>203</v>
      </c>
      <c r="E209" s="23">
        <f>$B$2*('unif profiles px val'!E205)^2+$B$3*('unif profiles px val'!E205)+$B$4</f>
        <v>-53.091837689330532</v>
      </c>
      <c r="G209">
        <v>203</v>
      </c>
      <c r="H209" s="23">
        <f>$B$2*('unif profiles px val'!H205)^2+$B$3*('unif profiles px val'!H205)+$B$4</f>
        <v>-53.151854433318931</v>
      </c>
      <c r="K209">
        <v>203</v>
      </c>
      <c r="L209">
        <v>43507.953125</v>
      </c>
      <c r="N209">
        <v>203</v>
      </c>
      <c r="O209">
        <v>43263.58984375</v>
      </c>
      <c r="Q209">
        <v>203</v>
      </c>
      <c r="R209">
        <v>44649.546875</v>
      </c>
      <c r="T209">
        <v>203</v>
      </c>
      <c r="U209">
        <v>43483.9609375</v>
      </c>
      <c r="W209">
        <v>203</v>
      </c>
      <c r="X209">
        <v>43116.87890625</v>
      </c>
      <c r="Z209">
        <v>203</v>
      </c>
      <c r="AA209">
        <v>44551.71875</v>
      </c>
    </row>
    <row r="210" spans="1:27">
      <c r="A210">
        <v>204</v>
      </c>
      <c r="B210" s="23">
        <f>$B$2*('unif profiles px val'!B206)^2+$B$3*('unif profiles px val'!B206)+$B$4</f>
        <v>-51.691905777518969</v>
      </c>
      <c r="C210" s="23">
        <f>$B$2*('unif profiles px val'!C206)^2+$B$3*('unif profiles px val'!C206)+$B$4</f>
        <v>313.4618737341998</v>
      </c>
      <c r="D210">
        <v>204</v>
      </c>
      <c r="E210" s="23">
        <f>$B$2*('unif profiles px val'!E206)^2+$B$3*('unif profiles px val'!E206)+$B$4</f>
        <v>-53.770737777519116</v>
      </c>
      <c r="G210">
        <v>204</v>
      </c>
      <c r="H210" s="23">
        <f>$B$2*('unif profiles px val'!H206)^2+$B$3*('unif profiles px val'!H206)+$B$4</f>
        <v>-53.5677903207702</v>
      </c>
      <c r="K210">
        <v>204</v>
      </c>
      <c r="L210">
        <v>43572.36328125</v>
      </c>
      <c r="N210">
        <v>204</v>
      </c>
      <c r="O210">
        <v>43231.18359375</v>
      </c>
      <c r="Q210">
        <v>204</v>
      </c>
      <c r="R210">
        <v>44620.7734375</v>
      </c>
      <c r="T210">
        <v>204</v>
      </c>
      <c r="U210">
        <v>43460.3984375</v>
      </c>
      <c r="W210">
        <v>204</v>
      </c>
      <c r="X210">
        <v>43050.3984375</v>
      </c>
      <c r="Z210">
        <v>204</v>
      </c>
      <c r="AA210">
        <v>44489.76171875</v>
      </c>
    </row>
    <row r="211" spans="1:27">
      <c r="A211">
        <v>205</v>
      </c>
      <c r="B211" s="23">
        <f>$B$2*('unif profiles px val'!B207)^2+$B$3*('unif profiles px val'!B207)+$B$4</f>
        <v>-51.703445380973562</v>
      </c>
      <c r="C211" s="23">
        <f>$B$2*('unif profiles px val'!C207)^2+$B$3*('unif profiles px val'!C207)+$B$4</f>
        <v>313.51260920887023</v>
      </c>
      <c r="D211">
        <v>205</v>
      </c>
      <c r="E211" s="23">
        <f>$B$2*('unif profiles px val'!E207)^2+$B$3*('unif profiles px val'!E207)+$B$4</f>
        <v>-53.660406985282862</v>
      </c>
      <c r="G211">
        <v>205</v>
      </c>
      <c r="H211" s="23">
        <f>$B$2*('unif profiles px val'!H207)^2+$B$3*('unif profiles px val'!H207)+$B$4</f>
        <v>-53.753836228630007</v>
      </c>
      <c r="K211">
        <v>205</v>
      </c>
      <c r="L211">
        <v>43605.2265625</v>
      </c>
      <c r="N211">
        <v>205</v>
      </c>
      <c r="O211">
        <v>43235.7734375</v>
      </c>
      <c r="Q211">
        <v>205</v>
      </c>
      <c r="R211">
        <v>44635.91015625</v>
      </c>
      <c r="T211">
        <v>205</v>
      </c>
      <c r="U211">
        <v>43490.3203125</v>
      </c>
      <c r="W211">
        <v>205</v>
      </c>
      <c r="X211">
        <v>43104.23828125</v>
      </c>
      <c r="Z211">
        <v>205</v>
      </c>
      <c r="AA211">
        <v>44467</v>
      </c>
    </row>
    <row r="212" spans="1:27">
      <c r="A212">
        <v>206</v>
      </c>
      <c r="B212" s="23">
        <f>$B$2*('unif profiles px val'!B208)^2+$B$3*('unif profiles px val'!B208)+$B$4</f>
        <v>-51.699056780326828</v>
      </c>
      <c r="C212" s="23">
        <f>$B$2*('unif profiles px val'!C208)^2+$B$3*('unif profiles px val'!C208)+$B$4</f>
        <v>313.49331198920459</v>
      </c>
      <c r="D212">
        <v>206</v>
      </c>
      <c r="E212" s="23">
        <f>$B$2*('unif profiles px val'!E208)^2+$B$3*('unif profiles px val'!E208)+$B$4</f>
        <v>-53.639049644706347</v>
      </c>
      <c r="G212">
        <v>206</v>
      </c>
      <c r="H212" s="23">
        <f>$B$2*('unif profiles px val'!H208)^2+$B$3*('unif profiles px val'!H208)+$B$4</f>
        <v>-53.845205213004874</v>
      </c>
      <c r="K212">
        <v>206</v>
      </c>
      <c r="L212">
        <v>43624.08984375</v>
      </c>
      <c r="N212">
        <v>206</v>
      </c>
      <c r="O212">
        <v>43232.68359375</v>
      </c>
      <c r="Q212">
        <v>206</v>
      </c>
      <c r="R212">
        <v>44637.63671875</v>
      </c>
      <c r="T212">
        <v>206</v>
      </c>
      <c r="U212">
        <v>43513.80078125</v>
      </c>
      <c r="W212">
        <v>206</v>
      </c>
      <c r="X212">
        <v>43096.6015625</v>
      </c>
      <c r="Z212">
        <v>206</v>
      </c>
      <c r="AA212">
        <v>44461.83984375</v>
      </c>
    </row>
    <row r="213" spans="1:27">
      <c r="A213">
        <v>207</v>
      </c>
      <c r="B213" s="23">
        <f>$B$2*('unif profiles px val'!B209)^2+$B$3*('unif profiles px val'!B209)+$B$4</f>
        <v>-51.543146258269871</v>
      </c>
      <c r="C213" s="23">
        <f>$B$2*('unif profiles px val'!C209)^2+$B$3*('unif profiles px val'!C209)+$B$4</f>
        <v>312.80944042141743</v>
      </c>
      <c r="D213">
        <v>207</v>
      </c>
      <c r="E213" s="23">
        <f>$B$2*('unif profiles px val'!E209)^2+$B$3*('unif profiles px val'!E209)+$B$4</f>
        <v>-53.428265554191512</v>
      </c>
      <c r="G213">
        <v>207</v>
      </c>
      <c r="H213" s="23">
        <f>$B$2*('unif profiles px val'!H209)^2+$B$3*('unif profiles px val'!H209)+$B$4</f>
        <v>-53.779302220580803</v>
      </c>
      <c r="K213">
        <v>207</v>
      </c>
      <c r="L213">
        <v>43632.36328125</v>
      </c>
      <c r="N213">
        <v>207</v>
      </c>
      <c r="O213">
        <v>43232.86328125</v>
      </c>
      <c r="Q213">
        <v>207</v>
      </c>
      <c r="R213">
        <v>44589.5</v>
      </c>
      <c r="T213">
        <v>207</v>
      </c>
      <c r="U213">
        <v>43524.51953125</v>
      </c>
      <c r="W213">
        <v>207</v>
      </c>
      <c r="X213">
        <v>43101.16015625</v>
      </c>
      <c r="Z213">
        <v>207</v>
      </c>
      <c r="AA213">
        <v>44501.55859375</v>
      </c>
    </row>
    <row r="214" spans="1:27">
      <c r="A214">
        <v>208</v>
      </c>
      <c r="B214" s="23">
        <f>$B$2*('unif profiles px val'!B210)^2+$B$3*('unif profiles px val'!B210)+$B$4</f>
        <v>-52.06237391357422</v>
      </c>
      <c r="C214" s="23">
        <f>$B$2*('unif profiles px val'!C210)^2+$B$3*('unif profiles px val'!C210)+$B$4</f>
        <v>315.09977686767581</v>
      </c>
      <c r="D214">
        <v>208</v>
      </c>
      <c r="E214" s="23">
        <f>$B$2*('unif profiles px val'!E210)^2+$B$3*('unif profiles px val'!E210)+$B$4</f>
        <v>-53.548984781425133</v>
      </c>
      <c r="G214">
        <v>208</v>
      </c>
      <c r="H214" s="23">
        <f>$B$2*('unif profiles px val'!H210)^2+$B$3*('unif profiles px val'!H210)+$B$4</f>
        <v>-54.240895048705625</v>
      </c>
      <c r="K214">
        <v>208</v>
      </c>
      <c r="L214">
        <v>43666.5</v>
      </c>
      <c r="N214">
        <v>208</v>
      </c>
      <c r="O214">
        <v>43236.08984375</v>
      </c>
      <c r="Q214">
        <v>208</v>
      </c>
      <c r="R214">
        <v>44595.86328125</v>
      </c>
      <c r="T214">
        <v>208</v>
      </c>
      <c r="U214">
        <v>43539</v>
      </c>
      <c r="W214">
        <v>208</v>
      </c>
      <c r="X214">
        <v>43090.71875</v>
      </c>
      <c r="Z214">
        <v>208</v>
      </c>
      <c r="AA214">
        <v>44546.44140625</v>
      </c>
    </row>
    <row r="215" spans="1:27">
      <c r="A215">
        <v>209</v>
      </c>
      <c r="B215" s="23">
        <f>$B$2*('unif profiles px val'!B211)^2+$B$3*('unif profiles px val'!B211)+$B$4</f>
        <v>-51.841782783081044</v>
      </c>
      <c r="C215" s="23">
        <f>$B$2*('unif profiles px val'!C211)^2+$B$3*('unif profiles px val'!C211)+$B$4</f>
        <v>314.12223807629402</v>
      </c>
      <c r="D215">
        <v>209</v>
      </c>
      <c r="E215" s="23">
        <f>$B$2*('unif profiles px val'!E211)^2+$B$3*('unif profiles px val'!E211)+$B$4</f>
        <v>-53.703387574432327</v>
      </c>
      <c r="G215">
        <v>209</v>
      </c>
      <c r="H215" s="23">
        <f>$B$2*('unif profiles px val'!H211)^2+$B$3*('unif profiles px val'!H211)+$B$4</f>
        <v>-54.181888954955866</v>
      </c>
      <c r="K215">
        <v>209</v>
      </c>
      <c r="L215">
        <v>43691.7265625</v>
      </c>
      <c r="N215">
        <v>209</v>
      </c>
      <c r="O215">
        <v>43165.68359375</v>
      </c>
      <c r="Q215">
        <v>209</v>
      </c>
      <c r="R215">
        <v>44614.31640625</v>
      </c>
      <c r="T215">
        <v>209</v>
      </c>
      <c r="U215">
        <v>43542.83984375</v>
      </c>
      <c r="W215">
        <v>209</v>
      </c>
      <c r="X215">
        <v>43150.3203125</v>
      </c>
      <c r="Z215">
        <v>209</v>
      </c>
      <c r="AA215">
        <v>44568.0390625</v>
      </c>
    </row>
    <row r="216" spans="1:27">
      <c r="A216">
        <v>210</v>
      </c>
      <c r="B216" s="23">
        <f>$B$2*('unif profiles px val'!B212)^2+$B$3*('unif profiles px val'!B212)+$B$4</f>
        <v>-51.586093980682335</v>
      </c>
      <c r="C216" s="23">
        <f>$B$2*('unif profiles px val'!C212)^2+$B$3*('unif profiles px val'!C212)+$B$4</f>
        <v>312.99749598025528</v>
      </c>
      <c r="D216">
        <v>210</v>
      </c>
      <c r="E216" s="23">
        <f>$B$2*('unif profiles px val'!E212)^2+$B$3*('unif profiles px val'!E212)+$B$4</f>
        <v>-53.597305351073828</v>
      </c>
      <c r="G216">
        <v>210</v>
      </c>
      <c r="H216" s="23">
        <f>$B$2*('unif profiles px val'!H212)^2+$B$3*('unif profiles px val'!H212)+$B$4</f>
        <v>-53.775148605682261</v>
      </c>
      <c r="K216">
        <v>210</v>
      </c>
      <c r="L216">
        <v>43642.31640625</v>
      </c>
      <c r="N216">
        <v>210</v>
      </c>
      <c r="O216">
        <v>43148.5</v>
      </c>
      <c r="Q216">
        <v>210</v>
      </c>
      <c r="R216">
        <v>44555.13671875</v>
      </c>
      <c r="T216">
        <v>210</v>
      </c>
      <c r="U216">
        <v>43548.87890625</v>
      </c>
      <c r="W216">
        <v>210</v>
      </c>
      <c r="X216">
        <v>43166.28125</v>
      </c>
      <c r="Z216">
        <v>210</v>
      </c>
      <c r="AA216">
        <v>44594</v>
      </c>
    </row>
    <row r="217" spans="1:27">
      <c r="A217">
        <v>211</v>
      </c>
      <c r="B217" s="23">
        <f>$B$2*('unif profiles px val'!B213)^2+$B$3*('unif profiles px val'!B213)+$B$4</f>
        <v>-51.531857433319146</v>
      </c>
      <c r="C217" s="23">
        <f>$B$2*('unif profiles px val'!C213)^2+$B$3*('unif profiles px val'!C213)+$B$4</f>
        <v>312.76005096511858</v>
      </c>
      <c r="D217">
        <v>211</v>
      </c>
      <c r="E217" s="23">
        <f>$B$2*('unif profiles px val'!E213)^2+$B$3*('unif profiles px val'!E213)+$B$4</f>
        <v>-53.466533652069074</v>
      </c>
      <c r="G217">
        <v>211</v>
      </c>
      <c r="H217" s="23">
        <f>$B$2*('unif profiles px val'!H213)^2+$B$3*('unif profiles px val'!H213)+$B$4</f>
        <v>-53.887684819824017</v>
      </c>
      <c r="K217">
        <v>211</v>
      </c>
      <c r="L217">
        <v>43621</v>
      </c>
      <c r="N217">
        <v>211</v>
      </c>
      <c r="O217">
        <v>43173.18359375</v>
      </c>
      <c r="Q217">
        <v>211</v>
      </c>
      <c r="R217">
        <v>44542.2265625</v>
      </c>
      <c r="T217">
        <v>211</v>
      </c>
      <c r="U217">
        <v>43540.83984375</v>
      </c>
      <c r="W217">
        <v>211</v>
      </c>
      <c r="X217">
        <v>43182</v>
      </c>
      <c r="Z217">
        <v>211</v>
      </c>
      <c r="AA217">
        <v>44603.76171875</v>
      </c>
    </row>
    <row r="218" spans="1:27">
      <c r="A218">
        <v>212</v>
      </c>
      <c r="B218" s="23">
        <f>$B$2*('unif profiles px val'!B214)^2+$B$3*('unif profiles px val'!B214)+$B$4</f>
        <v>-51.728411751831118</v>
      </c>
      <c r="C218" s="23">
        <f>$B$2*('unif profiles px val'!C214)^2+$B$3*('unif profiles px val'!C214)+$B$4</f>
        <v>313.62243910754398</v>
      </c>
      <c r="D218">
        <v>212</v>
      </c>
      <c r="E218" s="23">
        <f>$B$2*('unif profiles px val'!E214)^2+$B$3*('unif profiles px val'!E214)+$B$4</f>
        <v>-53.830692319824266</v>
      </c>
      <c r="G218">
        <v>212</v>
      </c>
      <c r="H218" s="23">
        <f>$B$2*('unif profiles px val'!H214)^2+$B$3*('unif profiles px val'!H214)+$B$4</f>
        <v>-54.19344450206745</v>
      </c>
      <c r="K218">
        <v>212</v>
      </c>
      <c r="L218">
        <v>43584.31640625</v>
      </c>
      <c r="N218">
        <v>212</v>
      </c>
      <c r="O218">
        <v>43233.5</v>
      </c>
      <c r="Q218">
        <v>212</v>
      </c>
      <c r="R218">
        <v>44556.41015625</v>
      </c>
      <c r="T218">
        <v>212</v>
      </c>
      <c r="U218">
        <v>43535.87890625</v>
      </c>
      <c r="W218">
        <v>212</v>
      </c>
      <c r="X218">
        <v>43173.3203125</v>
      </c>
      <c r="Z218">
        <v>212</v>
      </c>
      <c r="AA218">
        <v>44576.9609375</v>
      </c>
    </row>
    <row r="219" spans="1:27">
      <c r="A219">
        <v>213</v>
      </c>
      <c r="B219" s="23">
        <f>$B$2*('unif profiles px val'!B215)^2+$B$3*('unif profiles px val'!B215)+$B$4</f>
        <v>-51.858731023895189</v>
      </c>
      <c r="C219" s="23">
        <f>$B$2*('unif profiles px val'!C215)^2+$B$3*('unif profiles px val'!C215)+$B$4</f>
        <v>314.19710565579248</v>
      </c>
      <c r="D219">
        <v>213</v>
      </c>
      <c r="E219" s="23">
        <f>$B$2*('unif profiles px val'!E215)^2+$B$3*('unif profiles px val'!E215)+$B$4</f>
        <v>-53.87526043014509</v>
      </c>
      <c r="G219">
        <v>213</v>
      </c>
      <c r="H219" s="23">
        <f>$B$2*('unif profiles px val'!H215)^2+$B$3*('unif profiles px val'!H215)+$B$4</f>
        <v>-54.203451600639255</v>
      </c>
      <c r="K219">
        <v>213</v>
      </c>
      <c r="L219">
        <v>43592.5</v>
      </c>
      <c r="N219">
        <v>213</v>
      </c>
      <c r="O219">
        <v>43215.81640625</v>
      </c>
      <c r="Q219">
        <v>213</v>
      </c>
      <c r="R219">
        <v>44629.953125</v>
      </c>
      <c r="T219">
        <v>213</v>
      </c>
      <c r="U219">
        <v>43528.76171875</v>
      </c>
      <c r="W219">
        <v>213</v>
      </c>
      <c r="X219">
        <v>43183.80078125</v>
      </c>
      <c r="Z219">
        <v>213</v>
      </c>
      <c r="AA219">
        <v>44543</v>
      </c>
    </row>
    <row r="220" spans="1:27">
      <c r="A220">
        <v>214</v>
      </c>
      <c r="B220" s="23">
        <f>$B$2*('unif profiles px val'!B216)^2+$B$3*('unif profiles px val'!B216)+$B$4</f>
        <v>-51.653194133270063</v>
      </c>
      <c r="C220" s="23">
        <f>$B$2*('unif profiles px val'!C216)^2+$B$3*('unif profiles px val'!C216)+$B$4</f>
        <v>313.29180418704243</v>
      </c>
      <c r="D220">
        <v>214</v>
      </c>
      <c r="E220" s="23">
        <f>$B$2*('unif profiles px val'!E216)^2+$B$3*('unif profiles px val'!E216)+$B$4</f>
        <v>-53.728609108879027</v>
      </c>
      <c r="G220">
        <v>214</v>
      </c>
      <c r="H220" s="23">
        <f>$B$2*('unif profiles px val'!H216)^2+$B$3*('unif profiles px val'!H216)+$B$4</f>
        <v>-54.01433194943229</v>
      </c>
      <c r="K220">
        <v>214</v>
      </c>
      <c r="L220">
        <v>43580.5</v>
      </c>
      <c r="N220">
        <v>214</v>
      </c>
      <c r="O220">
        <v>43223</v>
      </c>
      <c r="Q220">
        <v>214</v>
      </c>
      <c r="R220">
        <v>44655.453125</v>
      </c>
      <c r="T220">
        <v>214</v>
      </c>
      <c r="U220">
        <v>43544.19921875</v>
      </c>
      <c r="W220">
        <v>214</v>
      </c>
      <c r="X220">
        <v>43164.76171875</v>
      </c>
      <c r="Z220">
        <v>214</v>
      </c>
      <c r="AA220">
        <v>44589.48046875</v>
      </c>
    </row>
    <row r="221" spans="1:27">
      <c r="A221">
        <v>215</v>
      </c>
      <c r="B221" s="23">
        <f>$B$2*('unif profiles px val'!B217)^2+$B$3*('unif profiles px val'!B217)+$B$4</f>
        <v>-51.904626689330598</v>
      </c>
      <c r="C221" s="23">
        <f>$B$2*('unif profiles px val'!C217)^2+$B$3*('unif profiles px val'!C217)+$B$4</f>
        <v>314.40004417004411</v>
      </c>
      <c r="D221">
        <v>215</v>
      </c>
      <c r="E221" s="23">
        <f>$B$2*('unif profiles px val'!E217)^2+$B$3*('unif profiles px val'!E217)+$B$4</f>
        <v>-54.015375004813905</v>
      </c>
      <c r="G221">
        <v>215</v>
      </c>
      <c r="H221" s="23">
        <f>$B$2*('unif profiles px val'!H217)^2+$B$3*('unif profiles px val'!H217)+$B$4</f>
        <v>-54.30288175411988</v>
      </c>
      <c r="K221">
        <v>215</v>
      </c>
      <c r="L221">
        <v>43538.08984375</v>
      </c>
      <c r="N221">
        <v>215</v>
      </c>
      <c r="O221">
        <v>43263.86328125</v>
      </c>
      <c r="Q221">
        <v>215</v>
      </c>
      <c r="R221">
        <v>44650.08984375</v>
      </c>
      <c r="T221">
        <v>215</v>
      </c>
      <c r="U221">
        <v>43515.28125</v>
      </c>
      <c r="W221">
        <v>215</v>
      </c>
      <c r="X221">
        <v>43140.55859375</v>
      </c>
      <c r="Z221">
        <v>215</v>
      </c>
      <c r="AA221">
        <v>44599.83984375</v>
      </c>
    </row>
    <row r="222" spans="1:27">
      <c r="A222">
        <v>216</v>
      </c>
      <c r="B222" s="23">
        <f>$B$2*('unif profiles px val'!B218)^2+$B$3*('unif profiles px val'!B218)+$B$4</f>
        <v>-51.760748614189197</v>
      </c>
      <c r="C222" s="23">
        <f>$B$2*('unif profiles px val'!C218)^2+$B$3*('unif profiles px val'!C218)+$B$4</f>
        <v>313.76481843659212</v>
      </c>
      <c r="D222">
        <v>216</v>
      </c>
      <c r="E222" s="23">
        <f>$B$2*('unif profiles px val'!E218)^2+$B$3*('unif profiles px val'!E218)+$B$4</f>
        <v>-54.222950263786061</v>
      </c>
      <c r="G222">
        <v>216</v>
      </c>
      <c r="H222" s="23">
        <f>$B$2*('unif profiles px val'!H218)^2+$B$3*('unif profiles px val'!H218)+$B$4</f>
        <v>-54.462421418182203</v>
      </c>
      <c r="K222">
        <v>216</v>
      </c>
      <c r="L222">
        <v>43554.7734375</v>
      </c>
      <c r="N222">
        <v>216</v>
      </c>
      <c r="O222">
        <v>43275.63671875</v>
      </c>
      <c r="Q222">
        <v>216</v>
      </c>
      <c r="R222">
        <v>44664.13671875</v>
      </c>
      <c r="T222">
        <v>216</v>
      </c>
      <c r="U222">
        <v>43507.9609375</v>
      </c>
      <c r="W222">
        <v>216</v>
      </c>
      <c r="X222">
        <v>43145.3984375</v>
      </c>
      <c r="Z222">
        <v>216</v>
      </c>
      <c r="AA222">
        <v>44584.87890625</v>
      </c>
    </row>
    <row r="223" spans="1:27">
      <c r="A223">
        <v>217</v>
      </c>
      <c r="B223" s="23">
        <f>$B$2*('unif profiles px val'!B219)^2+$B$3*('unif profiles px val'!B219)+$B$4</f>
        <v>-51.841782783081044</v>
      </c>
      <c r="C223" s="23">
        <f>$B$2*('unif profiles px val'!C219)^2+$B$3*('unif profiles px val'!C219)+$B$4</f>
        <v>314.12223807629402</v>
      </c>
      <c r="D223">
        <v>217</v>
      </c>
      <c r="E223" s="23">
        <f>$B$2*('unif profiles px val'!E219)^2+$B$3*('unif profiles px val'!E219)+$B$4</f>
        <v>-54.212948767692069</v>
      </c>
      <c r="G223">
        <v>217</v>
      </c>
      <c r="H223" s="23">
        <f>$B$2*('unif profiles px val'!H219)^2+$B$3*('unif profiles px val'!H219)+$B$4</f>
        <v>-54.602723355681974</v>
      </c>
      <c r="K223">
        <v>217</v>
      </c>
      <c r="L223">
        <v>43569.046875</v>
      </c>
      <c r="N223">
        <v>217</v>
      </c>
      <c r="O223">
        <v>43267.58984375</v>
      </c>
      <c r="Q223">
        <v>217</v>
      </c>
      <c r="R223">
        <v>44627</v>
      </c>
      <c r="T223">
        <v>217</v>
      </c>
      <c r="U223">
        <v>43564.6015625</v>
      </c>
      <c r="W223">
        <v>217</v>
      </c>
      <c r="X223">
        <v>43175.51953125</v>
      </c>
      <c r="Z223">
        <v>217</v>
      </c>
      <c r="AA223">
        <v>44592.28125</v>
      </c>
    </row>
    <row r="224" spans="1:27">
      <c r="A224">
        <v>218</v>
      </c>
      <c r="B224" s="23">
        <f>$B$2*('unif profiles px val'!B220)^2+$B$3*('unif profiles px val'!B220)+$B$4</f>
        <v>-51.974447512626284</v>
      </c>
      <c r="C224" s="23">
        <f>$B$2*('unif profiles px val'!C220)^2+$B$3*('unif profiles px val'!C220)+$B$4</f>
        <v>314.70932953815486</v>
      </c>
      <c r="D224">
        <v>218</v>
      </c>
      <c r="E224" s="23">
        <f>$B$2*('unif profiles px val'!E220)^2+$B$3*('unif profiles px val'!E220)+$B$4</f>
        <v>-54.00712243309772</v>
      </c>
      <c r="G224">
        <v>218</v>
      </c>
      <c r="H224" s="23">
        <f>$B$2*('unif profiles px val'!H220)^2+$B$3*('unif profiles px val'!H220)+$B$4</f>
        <v>-54.368314397514041</v>
      </c>
      <c r="K224">
        <v>218</v>
      </c>
      <c r="L224">
        <v>43512.91015625</v>
      </c>
      <c r="N224">
        <v>218</v>
      </c>
      <c r="O224">
        <v>43241.91015625</v>
      </c>
      <c r="Q224">
        <v>218</v>
      </c>
      <c r="R224">
        <v>44585</v>
      </c>
      <c r="T224">
        <v>218</v>
      </c>
      <c r="U224">
        <v>43577.6796875</v>
      </c>
      <c r="W224">
        <v>218</v>
      </c>
      <c r="X224">
        <v>43237.9609375</v>
      </c>
      <c r="Z224">
        <v>218</v>
      </c>
      <c r="AA224">
        <v>44591.3984375</v>
      </c>
    </row>
    <row r="225" spans="1:27">
      <c r="A225">
        <v>219</v>
      </c>
      <c r="B225" s="23">
        <f>$B$2*('unif profiles px val'!B221)^2+$B$3*('unif profiles px val'!B221)+$B$4</f>
        <v>-51.862561793182067</v>
      </c>
      <c r="C225" s="23">
        <f>$B$2*('unif profiles px val'!C221)^2+$B$3*('unif profiles px val'!C221)+$B$4</f>
        <v>314.21403324588016</v>
      </c>
      <c r="D225">
        <v>219</v>
      </c>
      <c r="E225" s="23">
        <f>$B$2*('unif profiles px val'!E221)^2+$B$3*('unif profiles px val'!E221)+$B$4</f>
        <v>-53.830948618095135</v>
      </c>
      <c r="G225">
        <v>219</v>
      </c>
      <c r="H225" s="23">
        <f>$B$2*('unif profiles px val'!H221)^2+$B$3*('unif profiles px val'!H221)+$B$4</f>
        <v>-54.240641720817621</v>
      </c>
      <c r="K225">
        <v>219</v>
      </c>
      <c r="L225">
        <v>43490.046875</v>
      </c>
      <c r="N225">
        <v>219</v>
      </c>
      <c r="O225">
        <v>43231.7265625</v>
      </c>
      <c r="Q225">
        <v>219</v>
      </c>
      <c r="R225">
        <v>44589.953125</v>
      </c>
      <c r="T225">
        <v>219</v>
      </c>
      <c r="U225">
        <v>43590.0390625</v>
      </c>
      <c r="W225">
        <v>219</v>
      </c>
      <c r="X225">
        <v>43289.0390625</v>
      </c>
      <c r="Z225">
        <v>219</v>
      </c>
      <c r="AA225">
        <v>44589.76171875</v>
      </c>
    </row>
    <row r="226" spans="1:27">
      <c r="A226">
        <v>220</v>
      </c>
      <c r="B226" s="23">
        <f>$B$2*('unif profiles px val'!B222)^2+$B$3*('unif profiles px val'!B222)+$B$4</f>
        <v>-52.121085238456544</v>
      </c>
      <c r="C226" s="23">
        <f>$B$2*('unif profiles px val'!C222)^2+$B$3*('unif profiles px val'!C222)+$B$4</f>
        <v>315.36109024982466</v>
      </c>
      <c r="D226">
        <v>220</v>
      </c>
      <c r="E226" s="23">
        <f>$B$2*('unif profiles px val'!E222)^2+$B$3*('unif profiles px val'!E222)+$B$4</f>
        <v>-53.919261324432227</v>
      </c>
      <c r="G226">
        <v>220</v>
      </c>
      <c r="H226" s="23">
        <f>$B$2*('unif profiles px val'!H222)^2+$B$3*('unif profiles px val'!H222)+$B$4</f>
        <v>-54.453518980217041</v>
      </c>
      <c r="K226">
        <v>220</v>
      </c>
      <c r="L226">
        <v>43469.31640625</v>
      </c>
      <c r="N226">
        <v>220</v>
      </c>
      <c r="O226">
        <v>43196.58984375</v>
      </c>
      <c r="Q226">
        <v>220</v>
      </c>
      <c r="R226">
        <v>44559.13671875</v>
      </c>
      <c r="T226">
        <v>220</v>
      </c>
      <c r="U226">
        <v>43538.0390625</v>
      </c>
      <c r="W226">
        <v>220</v>
      </c>
      <c r="X226">
        <v>43262.55859375</v>
      </c>
      <c r="Z226">
        <v>220</v>
      </c>
      <c r="AA226">
        <v>44588.76171875</v>
      </c>
    </row>
    <row r="227" spans="1:27">
      <c r="A227">
        <v>221</v>
      </c>
      <c r="B227" s="23">
        <f>$B$2*('unif profiles px val'!B223)^2+$B$3*('unif profiles px val'!B223)+$B$4</f>
        <v>-52.142789716911466</v>
      </c>
      <c r="C227" s="23">
        <f>$B$2*('unif profiles px val'!C223)^2+$B$3*('unif profiles px val'!C223)+$B$4</f>
        <v>315.45781487293254</v>
      </c>
      <c r="D227">
        <v>221</v>
      </c>
      <c r="E227" s="23">
        <f>$B$2*('unif profiles px val'!E223)^2+$B$3*('unif profiles px val'!E223)+$B$4</f>
        <v>-53.884590762626431</v>
      </c>
      <c r="G227">
        <v>221</v>
      </c>
      <c r="H227" s="23">
        <f>$B$2*('unif profiles px val'!H223)^2+$B$3*('unif profiles px val'!H223)+$B$4</f>
        <v>-54.594609602020228</v>
      </c>
      <c r="K227">
        <v>221</v>
      </c>
      <c r="L227">
        <v>43480.41015625</v>
      </c>
      <c r="N227">
        <v>221</v>
      </c>
      <c r="O227">
        <v>43201.046875</v>
      </c>
      <c r="Q227">
        <v>221</v>
      </c>
      <c r="R227">
        <v>44516.2734375</v>
      </c>
      <c r="T227">
        <v>221</v>
      </c>
      <c r="U227">
        <v>43497.078125</v>
      </c>
      <c r="W227">
        <v>221</v>
      </c>
      <c r="X227">
        <v>43219.48046875</v>
      </c>
      <c r="Z227">
        <v>221</v>
      </c>
      <c r="AA227">
        <v>44569.6015625</v>
      </c>
    </row>
    <row r="228" spans="1:27">
      <c r="A228">
        <v>222</v>
      </c>
      <c r="B228" s="23">
        <f>$B$2*('unif profiles px val'!B224)^2+$B$3*('unif profiles px val'!B224)+$B$4</f>
        <v>-51.825908715057039</v>
      </c>
      <c r="C228" s="23">
        <f>$B$2*('unif profiles px val'!C224)^2+$B$3*('unif profiles px val'!C224)+$B$4</f>
        <v>314.05215124588017</v>
      </c>
      <c r="D228">
        <v>222</v>
      </c>
      <c r="E228" s="23">
        <f>$B$2*('unif profiles px val'!E224)^2+$B$3*('unif profiles px val'!E224)+$B$4</f>
        <v>-53.764225558807084</v>
      </c>
      <c r="G228">
        <v>222</v>
      </c>
      <c r="H228" s="23">
        <f>$B$2*('unif profiles px val'!H224)^2+$B$3*('unif profiles px val'!H224)+$B$4</f>
        <v>-53.992907714568901</v>
      </c>
      <c r="K228">
        <v>222</v>
      </c>
      <c r="L228">
        <v>43429.91015625</v>
      </c>
      <c r="N228">
        <v>222</v>
      </c>
      <c r="O228">
        <v>43195.046875</v>
      </c>
      <c r="Q228">
        <v>222</v>
      </c>
      <c r="R228">
        <v>44475.08984375</v>
      </c>
      <c r="T228">
        <v>222</v>
      </c>
      <c r="U228">
        <v>43467.359375</v>
      </c>
      <c r="W228">
        <v>222</v>
      </c>
      <c r="X228">
        <v>43226.921875</v>
      </c>
      <c r="Z228">
        <v>222</v>
      </c>
      <c r="AA228">
        <v>44544</v>
      </c>
    </row>
    <row r="229" spans="1:27">
      <c r="A229">
        <v>223</v>
      </c>
      <c r="B229" s="23">
        <f>$B$2*('unif profiles px val'!B225)^2+$B$3*('unif profiles px val'!B225)+$B$4</f>
        <v>-52.092289878654356</v>
      </c>
      <c r="C229" s="23">
        <f>$B$2*('unif profiles px val'!C225)^2+$B$3*('unif profiles px val'!C225)+$B$4</f>
        <v>315.23286725025184</v>
      </c>
      <c r="D229">
        <v>223</v>
      </c>
      <c r="E229" s="23">
        <f>$B$2*('unif profiles px val'!E225)^2+$B$3*('unif profiles px val'!E225)+$B$4</f>
        <v>-54.069756448966928</v>
      </c>
      <c r="G229">
        <v>223</v>
      </c>
      <c r="H229" s="23">
        <f>$B$2*('unif profiles px val'!H225)^2+$B$3*('unif profiles px val'!H225)+$B$4</f>
        <v>-54.233202269744879</v>
      </c>
      <c r="K229">
        <v>223</v>
      </c>
      <c r="L229">
        <v>43427.81640625</v>
      </c>
      <c r="N229">
        <v>223</v>
      </c>
      <c r="O229">
        <v>43179.13671875</v>
      </c>
      <c r="Q229">
        <v>223</v>
      </c>
      <c r="R229">
        <v>44453.68359375</v>
      </c>
      <c r="T229">
        <v>223</v>
      </c>
      <c r="U229">
        <v>43428.640625</v>
      </c>
      <c r="W229">
        <v>223</v>
      </c>
      <c r="X229">
        <v>43200.83984375</v>
      </c>
      <c r="Z229">
        <v>223</v>
      </c>
      <c r="AA229">
        <v>44561.71875</v>
      </c>
    </row>
    <row r="230" spans="1:27">
      <c r="A230">
        <v>224</v>
      </c>
      <c r="B230" s="23">
        <f>$B$2*('unif profiles px val'!B226)^2+$B$3*('unif profiles px val'!B226)+$B$4</f>
        <v>-52.304726755973661</v>
      </c>
      <c r="C230" s="23">
        <f>$B$2*('unif profiles px val'!C226)^2+$B$3*('unif profiles px val'!C226)+$B$4</f>
        <v>316.18156783387019</v>
      </c>
      <c r="D230">
        <v>224</v>
      </c>
      <c r="E230" s="23">
        <f>$B$2*('unif profiles px val'!E226)^2+$B$3*('unif profiles px val'!E226)+$B$4</f>
        <v>-54.267553238494884</v>
      </c>
      <c r="G230">
        <v>224</v>
      </c>
      <c r="H230" s="23">
        <f>$B$2*('unif profiles px val'!H226)^2+$B$3*('unif profiles px val'!H226)+$B$4</f>
        <v>-54.338426885795343</v>
      </c>
      <c r="K230">
        <v>224</v>
      </c>
      <c r="L230">
        <v>43434.91015625</v>
      </c>
      <c r="N230">
        <v>224</v>
      </c>
      <c r="O230">
        <v>43218</v>
      </c>
      <c r="Q230">
        <v>224</v>
      </c>
      <c r="R230">
        <v>44459.046875</v>
      </c>
      <c r="T230">
        <v>224</v>
      </c>
      <c r="U230">
        <v>43434.83984375</v>
      </c>
      <c r="W230">
        <v>224</v>
      </c>
      <c r="X230">
        <v>43174.640625</v>
      </c>
      <c r="Z230">
        <v>224</v>
      </c>
      <c r="AA230">
        <v>44527.71875</v>
      </c>
    </row>
    <row r="231" spans="1:27">
      <c r="A231">
        <v>225</v>
      </c>
      <c r="B231" s="23">
        <f>$B$2*('unif profiles px val'!B227)^2+$B$3*('unif profiles px val'!B227)+$B$4</f>
        <v>-51.986712781707638</v>
      </c>
      <c r="C231" s="23">
        <f>$B$2*('unif profiles px val'!C227)^2+$B$3*('unif profiles px val'!C227)+$B$4</f>
        <v>314.76373053860493</v>
      </c>
      <c r="D231">
        <v>225</v>
      </c>
      <c r="E231" s="23">
        <f>$B$2*('unif profiles px val'!E227)^2+$B$3*('unif profiles px val'!E227)+$B$4</f>
        <v>-53.625483957244796</v>
      </c>
      <c r="G231">
        <v>225</v>
      </c>
      <c r="H231" s="23">
        <f>$B$2*('unif profiles px val'!H227)^2+$B$3*('unif profiles px val'!H227)+$B$4</f>
        <v>-53.966062678764047</v>
      </c>
      <c r="K231">
        <v>225</v>
      </c>
      <c r="L231">
        <v>43439.41015625</v>
      </c>
      <c r="N231">
        <v>225</v>
      </c>
      <c r="O231">
        <v>43158.86328125</v>
      </c>
      <c r="Q231">
        <v>225</v>
      </c>
      <c r="R231">
        <v>44489</v>
      </c>
      <c r="T231">
        <v>225</v>
      </c>
      <c r="U231">
        <v>43466.3203125</v>
      </c>
      <c r="W231">
        <v>225</v>
      </c>
      <c r="X231">
        <v>43152.83984375</v>
      </c>
      <c r="Z231">
        <v>225</v>
      </c>
      <c r="AA231">
        <v>44478.55859375</v>
      </c>
    </row>
    <row r="232" spans="1:27">
      <c r="A232">
        <v>226</v>
      </c>
      <c r="B232" s="23">
        <f>$B$2*('unif profiles px val'!B228)^2+$B$3*('unif profiles px val'!B228)+$B$4</f>
        <v>-52.539391659881403</v>
      </c>
      <c r="C232" s="23">
        <f>$B$2*('unif profiles px val'!C228)^2+$B$3*('unif profiles px val'!C228)+$B$4</f>
        <v>317.2369817385561</v>
      </c>
      <c r="D232">
        <v>226</v>
      </c>
      <c r="E232" s="23">
        <f>$B$2*('unif profiles px val'!E228)^2+$B$3*('unif profiles px val'!E228)+$B$4</f>
        <v>-54.050172147941339</v>
      </c>
      <c r="G232">
        <v>226</v>
      </c>
      <c r="H232" s="23">
        <f>$B$2*('unif profiles px val'!H228)^2+$B$3*('unif profiles px val'!H228)+$B$4</f>
        <v>-54.101956495597506</v>
      </c>
      <c r="K232">
        <v>226</v>
      </c>
      <c r="L232">
        <v>43491.7265625</v>
      </c>
      <c r="N232">
        <v>226</v>
      </c>
      <c r="O232">
        <v>43129.5</v>
      </c>
      <c r="Q232">
        <v>226</v>
      </c>
      <c r="R232">
        <v>44473.7734375</v>
      </c>
      <c r="T232">
        <v>226</v>
      </c>
      <c r="U232">
        <v>43510.19921875</v>
      </c>
      <c r="W232">
        <v>226</v>
      </c>
      <c r="X232">
        <v>43130.83984375</v>
      </c>
      <c r="Z232">
        <v>226</v>
      </c>
      <c r="AA232">
        <v>44481.55859375</v>
      </c>
    </row>
    <row r="233" spans="1:27">
      <c r="A233">
        <v>227</v>
      </c>
      <c r="B233" s="23">
        <f>$B$2*('unif profiles px val'!B229)^2+$B$3*('unif profiles px val'!B229)+$B$4</f>
        <v>-52.516001782157673</v>
      </c>
      <c r="C233" s="23">
        <f>$B$2*('unif profiles px val'!C229)^2+$B$3*('unif profiles px val'!C229)+$B$4</f>
        <v>317.13143026862349</v>
      </c>
      <c r="D233">
        <v>227</v>
      </c>
      <c r="E233" s="23">
        <f>$B$2*('unif profiles px val'!E229)^2+$B$3*('unif profiles px val'!E229)+$B$4</f>
        <v>-53.690875406425221</v>
      </c>
      <c r="G233">
        <v>227</v>
      </c>
      <c r="H233" s="23">
        <f>$B$2*('unif profiles px val'!H229)^2+$B$3*('unif profiles px val'!H229)+$B$4</f>
        <v>-54.265251956756174</v>
      </c>
      <c r="K233">
        <v>227</v>
      </c>
      <c r="L233">
        <v>43457.546875</v>
      </c>
      <c r="N233">
        <v>227</v>
      </c>
      <c r="O233">
        <v>43177.2265625</v>
      </c>
      <c r="Q233">
        <v>227</v>
      </c>
      <c r="R233">
        <v>44457.08984375</v>
      </c>
      <c r="T233">
        <v>227</v>
      </c>
      <c r="U233">
        <v>43559.55859375</v>
      </c>
      <c r="W233">
        <v>227</v>
      </c>
      <c r="X233">
        <v>43165.3984375</v>
      </c>
      <c r="Z233">
        <v>227</v>
      </c>
      <c r="AA233">
        <v>44512.9609375</v>
      </c>
    </row>
    <row r="234" spans="1:27">
      <c r="A234">
        <v>228</v>
      </c>
      <c r="B234" s="23">
        <f>$B$2*('unif profiles px val'!B230)^2+$B$3*('unif profiles px val'!B230)+$B$4</f>
        <v>-52.124329484832742</v>
      </c>
      <c r="C234" s="23">
        <f>$B$2*('unif profiles px val'!C230)^2+$B$3*('unif profiles px val'!C230)+$B$4</f>
        <v>315.3755438354799</v>
      </c>
      <c r="D234">
        <v>228</v>
      </c>
      <c r="E234" s="23">
        <f>$B$2*('unif profiles px val'!E230)^2+$B$3*('unif profiles px val'!E230)+$B$4</f>
        <v>-53.528571694824223</v>
      </c>
      <c r="G234">
        <v>228</v>
      </c>
      <c r="H234" s="23">
        <f>$B$2*('unif profiles px val'!H230)^2+$B$3*('unif profiles px val'!H230)+$B$4</f>
        <v>-53.736950042693934</v>
      </c>
      <c r="K234">
        <v>228</v>
      </c>
      <c r="L234">
        <v>43439.7265625</v>
      </c>
      <c r="N234">
        <v>228</v>
      </c>
      <c r="O234">
        <v>43217.18359375</v>
      </c>
      <c r="Q234">
        <v>228</v>
      </c>
      <c r="R234">
        <v>44479.63671875</v>
      </c>
      <c r="T234">
        <v>228</v>
      </c>
      <c r="U234">
        <v>43593.19921875</v>
      </c>
      <c r="W234">
        <v>228</v>
      </c>
      <c r="X234">
        <v>43153.23828125</v>
      </c>
      <c r="Z234">
        <v>228</v>
      </c>
      <c r="AA234">
        <v>44573.921875</v>
      </c>
    </row>
    <row r="235" spans="1:27">
      <c r="A235">
        <v>229</v>
      </c>
      <c r="B235" s="23">
        <f>$B$2*('unif profiles px val'!B231)^2+$B$3*('unif profiles px val'!B231)+$B$4</f>
        <v>-52.122426876830559</v>
      </c>
      <c r="C235" s="23">
        <f>$B$2*('unif profiles px val'!C231)^2+$B$3*('unif profiles px val'!C231)+$B$4</f>
        <v>315.36706726379407</v>
      </c>
      <c r="D235">
        <v>229</v>
      </c>
      <c r="E235" s="23">
        <f>$B$2*('unif profiles px val'!E231)^2+$B$3*('unif profiles px val'!E231)+$B$4</f>
        <v>-53.992397454956063</v>
      </c>
      <c r="G235">
        <v>229</v>
      </c>
      <c r="H235" s="23">
        <f>$B$2*('unif profiles px val'!H231)^2+$B$3*('unif profiles px val'!H231)+$B$4</f>
        <v>-53.790453917693867</v>
      </c>
      <c r="K235">
        <v>229</v>
      </c>
      <c r="L235">
        <v>43441.13671875</v>
      </c>
      <c r="N235">
        <v>229</v>
      </c>
      <c r="O235">
        <v>43273.68359375</v>
      </c>
      <c r="Q235">
        <v>229</v>
      </c>
      <c r="R235">
        <v>44528.7265625</v>
      </c>
      <c r="T235">
        <v>229</v>
      </c>
      <c r="U235">
        <v>43608.6015625</v>
      </c>
      <c r="W235">
        <v>229</v>
      </c>
      <c r="X235">
        <v>43152.80078125</v>
      </c>
      <c r="Z235">
        <v>229</v>
      </c>
      <c r="AA235">
        <v>44588.19921875</v>
      </c>
    </row>
    <row r="236" spans="1:27">
      <c r="A236">
        <v>230</v>
      </c>
      <c r="B236" s="23">
        <f>$B$2*('unif profiles px val'!B232)^2+$B$3*('unif profiles px val'!B232)+$B$4</f>
        <v>-51.810593791130032</v>
      </c>
      <c r="C236" s="23">
        <f>$B$2*('unif profiles px val'!C232)^2+$B$3*('unif profiles px val'!C232)+$B$4</f>
        <v>313.98456579871379</v>
      </c>
      <c r="D236">
        <v>230</v>
      </c>
      <c r="E236" s="23">
        <f>$B$2*('unif profiles px val'!E232)^2+$B$3*('unif profiles px val'!E232)+$B$4</f>
        <v>-53.767096683342061</v>
      </c>
      <c r="G236">
        <v>230</v>
      </c>
      <c r="H236" s="23">
        <f>$B$2*('unif profiles px val'!H232)^2+$B$3*('unif profiles px val'!H232)+$B$4</f>
        <v>-53.922375595580888</v>
      </c>
      <c r="K236">
        <v>230</v>
      </c>
      <c r="L236">
        <v>43405.13671875</v>
      </c>
      <c r="N236">
        <v>230</v>
      </c>
      <c r="O236">
        <v>43255.91015625</v>
      </c>
      <c r="Q236">
        <v>230</v>
      </c>
      <c r="R236">
        <v>44530.58984375</v>
      </c>
      <c r="T236">
        <v>230</v>
      </c>
      <c r="U236">
        <v>43617.51953125</v>
      </c>
      <c r="W236">
        <v>230</v>
      </c>
      <c r="X236">
        <v>43099.9609375</v>
      </c>
      <c r="Z236">
        <v>230</v>
      </c>
      <c r="AA236">
        <v>44604.359375</v>
      </c>
    </row>
    <row r="237" spans="1:27">
      <c r="A237">
        <v>231</v>
      </c>
      <c r="B237" s="23">
        <f>$B$2*('unif profiles px val'!B233)^2+$B$3*('unif profiles px val'!B233)+$B$4</f>
        <v>-52.074343047332604</v>
      </c>
      <c r="C237" s="23">
        <f>$B$2*('unif profiles px val'!C233)^2+$B$3*('unif profiles px val'!C233)+$B$4</f>
        <v>315.15301027297983</v>
      </c>
      <c r="D237">
        <v>231</v>
      </c>
      <c r="E237" s="23">
        <f>$B$2*('unif profiles px val'!E233)^2+$B$3*('unif profiles px val'!E233)+$B$4</f>
        <v>-54.063322150504973</v>
      </c>
      <c r="G237">
        <v>231</v>
      </c>
      <c r="H237" s="23">
        <f>$B$2*('unif profiles px val'!H233)^2+$B$3*('unif profiles px val'!H233)+$B$4</f>
        <v>-54.057650658081002</v>
      </c>
      <c r="K237">
        <v>231</v>
      </c>
      <c r="L237">
        <v>43400.2734375</v>
      </c>
      <c r="N237">
        <v>231</v>
      </c>
      <c r="O237">
        <v>43285.953125</v>
      </c>
      <c r="Q237">
        <v>231</v>
      </c>
      <c r="R237">
        <v>44489</v>
      </c>
      <c r="T237">
        <v>231</v>
      </c>
      <c r="U237">
        <v>43627.6796875</v>
      </c>
      <c r="W237">
        <v>231</v>
      </c>
      <c r="X237">
        <v>43120.87890625</v>
      </c>
      <c r="Z237">
        <v>231</v>
      </c>
      <c r="AA237">
        <v>44602.3984375</v>
      </c>
    </row>
    <row r="238" spans="1:27">
      <c r="A238">
        <v>232</v>
      </c>
      <c r="B238" s="23">
        <f>$B$2*('unif profiles px val'!B234)^2+$B$3*('unif profiles px val'!B234)+$B$4</f>
        <v>-52.123256230194102</v>
      </c>
      <c r="C238" s="23">
        <f>$B$2*('unif profiles px val'!C234)^2+$B$3*('unif profiles px val'!C234)+$B$4</f>
        <v>315.37076216824357</v>
      </c>
      <c r="D238">
        <v>232</v>
      </c>
      <c r="E238" s="23">
        <f>$B$2*('unif profiles px val'!E234)^2+$B$3*('unif profiles px val'!E234)+$B$4</f>
        <v>-54.289315814330621</v>
      </c>
      <c r="G238">
        <v>232</v>
      </c>
      <c r="H238" s="23">
        <f>$B$2*('unif profiles px val'!H234)^2+$B$3*('unif profiles px val'!H234)+$B$4</f>
        <v>-54.306973486206061</v>
      </c>
      <c r="K238">
        <v>232</v>
      </c>
      <c r="L238">
        <v>43425.953125</v>
      </c>
      <c r="N238">
        <v>232</v>
      </c>
      <c r="O238">
        <v>43287.31640625</v>
      </c>
      <c r="Q238">
        <v>232</v>
      </c>
      <c r="R238">
        <v>44492.36328125</v>
      </c>
      <c r="T238">
        <v>232</v>
      </c>
      <c r="U238">
        <v>43610.71875</v>
      </c>
      <c r="W238">
        <v>232</v>
      </c>
      <c r="X238">
        <v>43130.9609375</v>
      </c>
      <c r="Z238">
        <v>232</v>
      </c>
      <c r="AA238">
        <v>44568.71875</v>
      </c>
    </row>
    <row r="239" spans="1:27">
      <c r="A239">
        <v>233</v>
      </c>
      <c r="B239" s="23">
        <f>$B$2*('unif profiles px val'!B235)^2+$B$3*('unif profiles px val'!B235)+$B$4</f>
        <v>-51.879501126830746</v>
      </c>
      <c r="C239" s="23">
        <f>$B$2*('unif profiles px val'!C235)^2+$B$3*('unif profiles px val'!C235)+$B$4</f>
        <v>314.28890973254408</v>
      </c>
      <c r="D239">
        <v>233</v>
      </c>
      <c r="E239" s="23">
        <f>$B$2*('unif profiles px val'!E235)^2+$B$3*('unif profiles px val'!E235)+$B$4</f>
        <v>-54.157242788573967</v>
      </c>
      <c r="G239">
        <v>233</v>
      </c>
      <c r="H239" s="23">
        <f>$B$2*('unif profiles px val'!H235)^2+$B$3*('unif profiles px val'!H235)+$B$4</f>
        <v>-54.233985444824157</v>
      </c>
      <c r="K239">
        <v>233</v>
      </c>
      <c r="L239">
        <v>43468.7265625</v>
      </c>
      <c r="N239">
        <v>233</v>
      </c>
      <c r="O239">
        <v>43308.546875</v>
      </c>
      <c r="Q239">
        <v>233</v>
      </c>
      <c r="R239">
        <v>44429.68359375</v>
      </c>
      <c r="T239">
        <v>233</v>
      </c>
      <c r="U239">
        <v>43578.0390625</v>
      </c>
      <c r="W239">
        <v>233</v>
      </c>
      <c r="X239">
        <v>43189.12109375</v>
      </c>
      <c r="Z239">
        <v>233</v>
      </c>
      <c r="AA239">
        <v>44538.3203125</v>
      </c>
    </row>
    <row r="240" spans="1:27">
      <c r="A240">
        <v>234</v>
      </c>
      <c r="B240" s="23">
        <f>$B$2*('unif profiles px val'!B236)^2+$B$3*('unif profiles px val'!B236)+$B$4</f>
        <v>-52.133012004119564</v>
      </c>
      <c r="C240" s="23">
        <f>$B$2*('unif profiles px val'!C236)^2+$B$3*('unif profiles px val'!C236)+$B$4</f>
        <v>315.41423295681761</v>
      </c>
      <c r="D240">
        <v>234</v>
      </c>
      <c r="E240" s="23">
        <f>$B$2*('unif profiles px val'!E236)^2+$B$3*('unif profiles px val'!E236)+$B$4</f>
        <v>-54.397419499999614</v>
      </c>
      <c r="G240">
        <v>234</v>
      </c>
      <c r="H240" s="23">
        <f>$B$2*('unif profiles px val'!H236)^2+$B$3*('unif profiles px val'!H236)+$B$4</f>
        <v>-54.340470711395255</v>
      </c>
      <c r="K240">
        <v>234</v>
      </c>
      <c r="L240">
        <v>43513.63671875</v>
      </c>
      <c r="N240">
        <v>234</v>
      </c>
      <c r="O240">
        <v>43242.046875</v>
      </c>
      <c r="Q240">
        <v>234</v>
      </c>
      <c r="R240">
        <v>44431.546875</v>
      </c>
      <c r="T240">
        <v>234</v>
      </c>
      <c r="U240">
        <v>43530.12109375</v>
      </c>
      <c r="W240">
        <v>234</v>
      </c>
      <c r="X240">
        <v>43176.078125</v>
      </c>
      <c r="Z240">
        <v>234</v>
      </c>
      <c r="AA240">
        <v>44535.83984375</v>
      </c>
    </row>
    <row r="241" spans="1:27">
      <c r="A241">
        <v>235</v>
      </c>
      <c r="B241" s="23">
        <f>$B$2*('unif profiles px val'!B237)^2+$B$3*('unif profiles px val'!B237)+$B$4</f>
        <v>-51.697675997001625</v>
      </c>
      <c r="C241" s="23">
        <f>$B$2*('unif profiles px val'!C237)^2+$B$3*('unif profiles px val'!C237)+$B$4</f>
        <v>313.48724105377983</v>
      </c>
      <c r="D241">
        <v>235</v>
      </c>
      <c r="E241" s="23">
        <f>$B$2*('unif profiles px val'!E237)^2+$B$3*('unif profiles px val'!E237)+$B$4</f>
        <v>-53.986969691131435</v>
      </c>
      <c r="G241">
        <v>235</v>
      </c>
      <c r="H241" s="23">
        <f>$B$2*('unif profiles px val'!H237)^2+$B$3*('unif profiles px val'!H237)+$B$4</f>
        <v>-53.975879611205528</v>
      </c>
      <c r="K241">
        <v>235</v>
      </c>
      <c r="L241">
        <v>43542.953125</v>
      </c>
      <c r="N241">
        <v>235</v>
      </c>
      <c r="O241">
        <v>43240.86328125</v>
      </c>
      <c r="Q241">
        <v>235</v>
      </c>
      <c r="R241">
        <v>44443.86328125</v>
      </c>
      <c r="T241">
        <v>235</v>
      </c>
      <c r="U241">
        <v>43539.80078125</v>
      </c>
      <c r="W241">
        <v>235</v>
      </c>
      <c r="X241">
        <v>43196.80078125</v>
      </c>
      <c r="Z241">
        <v>235</v>
      </c>
      <c r="AA241">
        <v>44503.28125</v>
      </c>
    </row>
    <row r="242" spans="1:27">
      <c r="A242">
        <v>236</v>
      </c>
      <c r="B242" s="23">
        <f>$B$2*('unif profiles px val'!B238)^2+$B$3*('unif profiles px val'!B238)+$B$4</f>
        <v>-51.677377894256551</v>
      </c>
      <c r="C242" s="23">
        <f>$B$2*('unif profiles px val'!C238)^2+$B$3*('unif profiles px val'!C238)+$B$4</f>
        <v>313.39802550418108</v>
      </c>
      <c r="D242">
        <v>236</v>
      </c>
      <c r="E242" s="23">
        <f>$B$2*('unif profiles px val'!E238)^2+$B$3*('unif profiles px val'!E238)+$B$4</f>
        <v>-54.155188155753876</v>
      </c>
      <c r="G242">
        <v>236</v>
      </c>
      <c r="H242" s="23">
        <f>$B$2*('unif profiles px val'!H238)^2+$B$3*('unif profiles px val'!H238)+$B$4</f>
        <v>-53.850910908080778</v>
      </c>
      <c r="K242">
        <v>236</v>
      </c>
      <c r="L242">
        <v>43520.63671875</v>
      </c>
      <c r="N242">
        <v>236</v>
      </c>
      <c r="O242">
        <v>43195.41015625</v>
      </c>
      <c r="Q242">
        <v>236</v>
      </c>
      <c r="R242">
        <v>44444.953125</v>
      </c>
      <c r="T242">
        <v>236</v>
      </c>
      <c r="U242">
        <v>43542.71875</v>
      </c>
      <c r="W242">
        <v>236</v>
      </c>
      <c r="X242">
        <v>43232.23828125</v>
      </c>
      <c r="Z242">
        <v>236</v>
      </c>
      <c r="AA242">
        <v>44470.9609375</v>
      </c>
    </row>
    <row r="243" spans="1:27">
      <c r="A243">
        <v>237</v>
      </c>
      <c r="B243" s="23">
        <f>$B$2*('unif profiles px val'!B239)^2+$B$3*('unif profiles px val'!B239)+$B$4</f>
        <v>-51.891796003654235</v>
      </c>
      <c r="C243" s="23">
        <f>$B$2*('unif profiles px val'!C239)^2+$B$3*('unif profiles px val'!C239)+$B$4</f>
        <v>314.34328112525191</v>
      </c>
      <c r="D243">
        <v>237</v>
      </c>
      <c r="E243" s="23">
        <f>$B$2*('unif profiles px val'!E239)^2+$B$3*('unif profiles px val'!E239)+$B$4</f>
        <v>-54.417313329955959</v>
      </c>
      <c r="G243">
        <v>237</v>
      </c>
      <c r="H243" s="23">
        <f>$B$2*('unif profiles px val'!H239)^2+$B$3*('unif profiles px val'!H239)+$B$4</f>
        <v>-53.922631232536332</v>
      </c>
      <c r="K243">
        <v>237</v>
      </c>
      <c r="L243">
        <v>43525.86328125</v>
      </c>
      <c r="N243">
        <v>237</v>
      </c>
      <c r="O243">
        <v>43193.7265625</v>
      </c>
      <c r="Q243">
        <v>237</v>
      </c>
      <c r="R243">
        <v>44429.86328125</v>
      </c>
      <c r="T243">
        <v>237</v>
      </c>
      <c r="U243">
        <v>43538.359375</v>
      </c>
      <c r="W243">
        <v>237</v>
      </c>
      <c r="X243">
        <v>43232.078125</v>
      </c>
      <c r="Z243">
        <v>237</v>
      </c>
      <c r="AA243">
        <v>44448.51953125</v>
      </c>
    </row>
    <row r="244" spans="1:27">
      <c r="A244">
        <v>238</v>
      </c>
      <c r="B244" s="23">
        <f>$B$2*('unif profiles px val'!B240)^2+$B$3*('unif profiles px val'!B240)+$B$4</f>
        <v>-52.075149000175315</v>
      </c>
      <c r="C244" s="23">
        <f>$B$2*('unif profiles px val'!C240)^2+$B$3*('unif profiles px val'!C240)+$B$4</f>
        <v>315.1565955115434</v>
      </c>
      <c r="D244">
        <v>238</v>
      </c>
      <c r="E244" s="23">
        <f>$B$2*('unif profiles px val'!E240)^2+$B$3*('unif profiles px val'!E240)+$B$4</f>
        <v>-54.461162858878652</v>
      </c>
      <c r="G244">
        <v>238</v>
      </c>
      <c r="H244" s="23">
        <f>$B$2*('unif profiles px val'!H240)^2+$B$3*('unif profiles px val'!H240)+$B$4</f>
        <v>-54.026730718925137</v>
      </c>
      <c r="K244">
        <v>238</v>
      </c>
      <c r="L244">
        <v>43502.68359375</v>
      </c>
      <c r="N244">
        <v>238</v>
      </c>
      <c r="O244">
        <v>43185.5</v>
      </c>
      <c r="Q244">
        <v>238</v>
      </c>
      <c r="R244">
        <v>44423.81640625</v>
      </c>
      <c r="T244">
        <v>238</v>
      </c>
      <c r="U244">
        <v>43542.80078125</v>
      </c>
      <c r="W244">
        <v>238</v>
      </c>
      <c r="X244">
        <v>43208.12109375</v>
      </c>
      <c r="Z244">
        <v>238</v>
      </c>
      <c r="AA244">
        <v>44438.51953125</v>
      </c>
    </row>
    <row r="245" spans="1:27">
      <c r="A245">
        <v>239</v>
      </c>
      <c r="B245" s="23">
        <f>$B$2*('unif profiles px val'!B241)^2+$B$3*('unif profiles px val'!B241)+$B$4</f>
        <v>-51.743216581107845</v>
      </c>
      <c r="C245" s="23">
        <f>$B$2*('unif profiles px val'!C241)^2+$B$3*('unif profiles px val'!C241)+$B$4</f>
        <v>313.68760718842339</v>
      </c>
      <c r="D245">
        <v>239</v>
      </c>
      <c r="E245" s="23">
        <f>$B$2*('unif profiles px val'!E241)^2+$B$3*('unif profiles px val'!E241)+$B$4</f>
        <v>-54.565671528251642</v>
      </c>
      <c r="G245">
        <v>239</v>
      </c>
      <c r="H245" s="23">
        <f>$B$2*('unif profiles px val'!H241)^2+$B$3*('unif profiles px val'!H241)+$B$4</f>
        <v>-53.992907714568901</v>
      </c>
      <c r="K245">
        <v>239</v>
      </c>
      <c r="L245">
        <v>43500.63671875</v>
      </c>
      <c r="N245">
        <v>239</v>
      </c>
      <c r="O245">
        <v>43166.2734375</v>
      </c>
      <c r="Q245">
        <v>239</v>
      </c>
      <c r="R245">
        <v>44394.81640625</v>
      </c>
      <c r="T245">
        <v>239</v>
      </c>
      <c r="U245">
        <v>43510.3203125</v>
      </c>
      <c r="W245">
        <v>239</v>
      </c>
      <c r="X245">
        <v>43187.9609375</v>
      </c>
      <c r="Z245">
        <v>239</v>
      </c>
      <c r="AA245">
        <v>44426.921875</v>
      </c>
    </row>
    <row r="246" spans="1:27">
      <c r="A246">
        <v>240</v>
      </c>
      <c r="B246" s="23">
        <f>$B$2*('unif profiles px val'!B242)^2+$B$3*('unif profiles px val'!B242)+$B$4</f>
        <v>-51.762397999999621</v>
      </c>
      <c r="C246" s="23">
        <f>$B$2*('unif profiles px val'!C242)^2+$B$3*('unif profiles px val'!C242)+$B$4</f>
        <v>313.77208450000023</v>
      </c>
      <c r="D246">
        <v>240</v>
      </c>
      <c r="E246" s="23">
        <f>$B$2*('unif profiles px val'!E242)^2+$B$3*('unif profiles px val'!E242)+$B$4</f>
        <v>-54.160312969657753</v>
      </c>
      <c r="G246">
        <v>240</v>
      </c>
      <c r="H246" s="23">
        <f>$B$2*('unif profiles px val'!H242)^2+$B$3*('unif profiles px val'!H242)+$B$4</f>
        <v>-53.902709258270079</v>
      </c>
      <c r="K246">
        <v>240</v>
      </c>
      <c r="L246">
        <v>43508.08984375</v>
      </c>
      <c r="N246">
        <v>240</v>
      </c>
      <c r="O246">
        <v>43132.36328125</v>
      </c>
      <c r="Q246">
        <v>240</v>
      </c>
      <c r="R246">
        <v>44376.7265625</v>
      </c>
      <c r="T246">
        <v>240</v>
      </c>
      <c r="U246">
        <v>43483.3203125</v>
      </c>
      <c r="W246">
        <v>240</v>
      </c>
      <c r="X246">
        <v>43186.16015625</v>
      </c>
      <c r="Z246">
        <v>240</v>
      </c>
      <c r="AA246">
        <v>44439.3203125</v>
      </c>
    </row>
    <row r="247" spans="1:27">
      <c r="A247">
        <v>241</v>
      </c>
      <c r="B247" s="23">
        <f>$B$2*('unif profiles px val'!B243)^2+$B$3*('unif profiles px val'!B243)+$B$4</f>
        <v>-52.007684612357934</v>
      </c>
      <c r="C247" s="23">
        <f>$B$2*('unif profiles px val'!C243)^2+$B$3*('unif profiles px val'!C243)+$B$4</f>
        <v>314.85679661811082</v>
      </c>
      <c r="D247">
        <v>241</v>
      </c>
      <c r="E247" s="23">
        <f>$B$2*('unif profiles px val'!E243)^2+$B$3*('unif profiles px val'!E243)+$B$4</f>
        <v>-54.247826304435421</v>
      </c>
      <c r="G247">
        <v>241</v>
      </c>
      <c r="H247" s="23">
        <f>$B$2*('unif profiles px val'!H243)^2+$B$3*('unif profiles px val'!H243)+$B$4</f>
        <v>-53.909963363006455</v>
      </c>
      <c r="K247">
        <v>241</v>
      </c>
      <c r="L247">
        <v>43485.63671875</v>
      </c>
      <c r="N247">
        <v>241</v>
      </c>
      <c r="O247">
        <v>43112.08984375</v>
      </c>
      <c r="Q247">
        <v>241</v>
      </c>
      <c r="R247">
        <v>44377.546875</v>
      </c>
      <c r="T247">
        <v>241</v>
      </c>
      <c r="U247">
        <v>43440.76171875</v>
      </c>
      <c r="W247">
        <v>241</v>
      </c>
      <c r="X247">
        <v>43167.48046875</v>
      </c>
      <c r="Z247">
        <v>241</v>
      </c>
      <c r="AA247">
        <v>44448.55859375</v>
      </c>
    </row>
    <row r="248" spans="1:27">
      <c r="A248">
        <v>242</v>
      </c>
      <c r="B248" s="23">
        <f>$B$2*('unif profiles px val'!B244)^2+$B$3*('unif profiles px val'!B244)+$B$4</f>
        <v>-51.80046253032674</v>
      </c>
      <c r="C248" s="23">
        <f>$B$2*('unif profiles px val'!C244)^2+$B$3*('unif profiles px val'!C244)+$B$4</f>
        <v>313.93987370014213</v>
      </c>
      <c r="D248">
        <v>242</v>
      </c>
      <c r="E248" s="23">
        <f>$B$2*('unif profiles px val'!E244)^2+$B$3*('unif profiles px val'!E244)+$B$4</f>
        <v>-54.00271717919145</v>
      </c>
      <c r="G248">
        <v>242</v>
      </c>
      <c r="H248" s="23">
        <f>$B$2*('unif profiles px val'!H244)^2+$B$3*('unif profiles px val'!H244)+$B$4</f>
        <v>-53.957543175506544</v>
      </c>
      <c r="K248">
        <v>242</v>
      </c>
      <c r="L248">
        <v>43482.13671875</v>
      </c>
      <c r="N248">
        <v>242</v>
      </c>
      <c r="O248">
        <v>43111.68359375</v>
      </c>
      <c r="Q248">
        <v>242</v>
      </c>
      <c r="R248">
        <v>44425.91015625</v>
      </c>
      <c r="T248">
        <v>242</v>
      </c>
      <c r="U248">
        <v>43442.359375</v>
      </c>
      <c r="W248">
        <v>242</v>
      </c>
      <c r="X248">
        <v>43152.359375</v>
      </c>
      <c r="Z248">
        <v>242</v>
      </c>
      <c r="AA248">
        <v>44429.87890625</v>
      </c>
    </row>
    <row r="249" spans="1:27">
      <c r="A249">
        <v>243</v>
      </c>
      <c r="B249" s="23">
        <f>$B$2*('unif profiles px val'!B245)^2+$B$3*('unif profiles px val'!B245)+$B$4</f>
        <v>-52.039818023612952</v>
      </c>
      <c r="C249" s="23">
        <f>$B$2*('unif profiles px val'!C245)^2+$B$3*('unif profiles px val'!C245)+$B$4</f>
        <v>314.99951246466844</v>
      </c>
      <c r="D249">
        <v>243</v>
      </c>
      <c r="E249" s="23">
        <f>$B$2*('unif profiles px val'!E245)^2+$B$3*('unif profiles px val'!E245)+$B$4</f>
        <v>-53.943842663574287</v>
      </c>
      <c r="G249">
        <v>243</v>
      </c>
      <c r="H249" s="23">
        <f>$B$2*('unif profiles px val'!H245)^2+$B$3*('unif profiles px val'!H245)+$B$4</f>
        <v>-54.200638835685822</v>
      </c>
      <c r="K249">
        <v>243</v>
      </c>
      <c r="L249">
        <v>43456.08984375</v>
      </c>
      <c r="N249">
        <v>243</v>
      </c>
      <c r="O249">
        <v>43159.68359375</v>
      </c>
      <c r="Q249">
        <v>243</v>
      </c>
      <c r="R249">
        <v>44464.046875</v>
      </c>
      <c r="T249">
        <v>243</v>
      </c>
      <c r="U249">
        <v>43431.3984375</v>
      </c>
      <c r="W249">
        <v>243</v>
      </c>
      <c r="X249">
        <v>43144.44140625</v>
      </c>
      <c r="Z249">
        <v>243</v>
      </c>
      <c r="AA249">
        <v>44450.23828125</v>
      </c>
    </row>
    <row r="250" spans="1:27">
      <c r="A250">
        <v>244</v>
      </c>
      <c r="B250" s="23">
        <f>$B$2*('unif profiles px val'!B246)^2+$B$3*('unif profiles px val'!B246)+$B$4</f>
        <v>-51.949905484550072</v>
      </c>
      <c r="C250" s="23">
        <f>$B$2*('unif profiles px val'!C246)^2+$B$3*('unif profiles px val'!C246)+$B$4</f>
        <v>314.60053902716845</v>
      </c>
      <c r="D250">
        <v>244</v>
      </c>
      <c r="E250" s="23">
        <f>$B$2*('unif profiles px val'!E246)^2+$B$3*('unif profiles px val'!E246)+$B$4</f>
        <v>-54.432615499999656</v>
      </c>
      <c r="G250">
        <v>244</v>
      </c>
      <c r="H250" s="23">
        <f>$B$2*('unif profiles px val'!H246)^2+$B$3*('unif profiles px val'!H246)+$B$4</f>
        <v>-54.427507897941268</v>
      </c>
      <c r="K250">
        <v>244</v>
      </c>
      <c r="L250">
        <v>43428.86328125</v>
      </c>
      <c r="N250">
        <v>244</v>
      </c>
      <c r="O250">
        <v>43214.91015625</v>
      </c>
      <c r="Q250">
        <v>244</v>
      </c>
      <c r="R250">
        <v>44470.86328125</v>
      </c>
      <c r="T250">
        <v>244</v>
      </c>
      <c r="U250">
        <v>43380.3984375</v>
      </c>
      <c r="W250">
        <v>244</v>
      </c>
      <c r="X250">
        <v>43131.6015625</v>
      </c>
      <c r="Z250">
        <v>244</v>
      </c>
      <c r="AA250">
        <v>44482.6796875</v>
      </c>
    </row>
    <row r="251" spans="1:27">
      <c r="A251">
        <v>245</v>
      </c>
      <c r="B251" s="23">
        <f>$B$2*('unif profiles px val'!B247)^2+$B$3*('unif profiles px val'!B247)+$B$4</f>
        <v>-52.136011413810593</v>
      </c>
      <c r="C251" s="23">
        <f>$B$2*('unif profiles px val'!C247)^2+$B$3*('unif profiles px val'!C247)+$B$4</f>
        <v>315.42760071509565</v>
      </c>
      <c r="D251">
        <v>245</v>
      </c>
      <c r="E251" s="23">
        <f>$B$2*('unif profiles px val'!E247)^2+$B$3*('unif profiles px val'!E247)+$B$4</f>
        <v>-54.02517821505694</v>
      </c>
      <c r="G251">
        <v>245</v>
      </c>
      <c r="H251" s="23">
        <f>$B$2*('unif profiles px val'!H247)^2+$B$3*('unif profiles px val'!H247)+$B$4</f>
        <v>-54.466745933769289</v>
      </c>
      <c r="K251">
        <v>245</v>
      </c>
      <c r="L251">
        <v>43472.18359375</v>
      </c>
      <c r="N251">
        <v>245</v>
      </c>
      <c r="O251">
        <v>43223.68359375</v>
      </c>
      <c r="Q251">
        <v>245</v>
      </c>
      <c r="R251">
        <v>44496.453125</v>
      </c>
      <c r="T251">
        <v>245</v>
      </c>
      <c r="U251">
        <v>43386.87890625</v>
      </c>
      <c r="W251">
        <v>245</v>
      </c>
      <c r="X251">
        <v>43130.28125</v>
      </c>
      <c r="Z251">
        <v>245</v>
      </c>
      <c r="AA251">
        <v>44447</v>
      </c>
    </row>
    <row r="252" spans="1:27">
      <c r="A252">
        <v>246</v>
      </c>
      <c r="B252" s="23">
        <f>$B$2*('unif profiles px val'!B248)^2+$B$3*('unif profiles px val'!B248)+$B$4</f>
        <v>-52.04443778536961</v>
      </c>
      <c r="C252" s="23">
        <f>$B$2*('unif profiles px val'!C248)^2+$B$3*('unif profiles px val'!C248)+$B$4</f>
        <v>315.02004225369285</v>
      </c>
      <c r="D252">
        <v>246</v>
      </c>
      <c r="E252" s="23">
        <f>$B$2*('unif profiles px val'!E248)^2+$B$3*('unif profiles px val'!E248)+$B$4</f>
        <v>-53.690103484832662</v>
      </c>
      <c r="G252">
        <v>246</v>
      </c>
      <c r="H252" s="23">
        <f>$B$2*('unif profiles px val'!H248)^2+$B$3*('unif profiles px val'!H248)+$B$4</f>
        <v>-54.398703319824108</v>
      </c>
      <c r="K252">
        <v>246</v>
      </c>
      <c r="L252">
        <v>43467.453125</v>
      </c>
      <c r="N252">
        <v>246</v>
      </c>
      <c r="O252">
        <v>43234.2734375</v>
      </c>
      <c r="Q252">
        <v>246</v>
      </c>
      <c r="R252">
        <v>44491.2265625</v>
      </c>
      <c r="T252">
        <v>246</v>
      </c>
      <c r="U252">
        <v>43390.83984375</v>
      </c>
      <c r="W252">
        <v>246</v>
      </c>
      <c r="X252">
        <v>43085.48046875</v>
      </c>
      <c r="Z252">
        <v>246</v>
      </c>
      <c r="AA252">
        <v>44438.9609375</v>
      </c>
    </row>
    <row r="253" spans="1:27">
      <c r="A253">
        <v>247</v>
      </c>
      <c r="B253" s="23">
        <f>$B$2*('unif profiles px val'!B249)^2+$B$3*('unif profiles px val'!B249)+$B$4</f>
        <v>-52.151468124076473</v>
      </c>
      <c r="C253" s="23">
        <f>$B$2*('unif profiles px val'!C249)^2+$B$3*('unif profiles px val'!C249)+$B$4</f>
        <v>315.49650810639196</v>
      </c>
      <c r="D253">
        <v>247</v>
      </c>
      <c r="E253" s="23">
        <f>$B$2*('unif profiles px val'!E249)^2+$B$3*('unif profiles px val'!E249)+$B$4</f>
        <v>-53.551849677848622</v>
      </c>
      <c r="G253">
        <v>247</v>
      </c>
      <c r="H253" s="23">
        <f>$B$2*('unif profiles px val'!H249)^2+$B$3*('unif profiles px val'!H249)+$B$4</f>
        <v>-54.275238413573788</v>
      </c>
      <c r="K253">
        <v>247</v>
      </c>
      <c r="L253">
        <v>43486.2265625</v>
      </c>
      <c r="N253">
        <v>247</v>
      </c>
      <c r="O253">
        <v>43193.68359375</v>
      </c>
      <c r="Q253">
        <v>247</v>
      </c>
      <c r="R253">
        <v>44313.63671875</v>
      </c>
      <c r="T253">
        <v>247</v>
      </c>
      <c r="U253">
        <v>43406.51953125</v>
      </c>
      <c r="W253">
        <v>247</v>
      </c>
      <c r="X253">
        <v>43045.6796875</v>
      </c>
      <c r="Z253">
        <v>247</v>
      </c>
      <c r="AA253">
        <v>44454.9609375</v>
      </c>
    </row>
    <row r="254" spans="1:27">
      <c r="A254">
        <v>248</v>
      </c>
      <c r="B254" s="23">
        <f>$B$2*('unif profiles px val'!B250)^2+$B$3*('unif profiles px val'!B250)+$B$4</f>
        <v>-52.071900664519944</v>
      </c>
      <c r="C254" s="23">
        <f>$B$2*('unif profiles px val'!C250)^2+$B$3*('unif profiles px val'!C250)+$B$4</f>
        <v>315.14214601516733</v>
      </c>
      <c r="D254">
        <v>248</v>
      </c>
      <c r="E254" s="23">
        <f>$B$2*('unif profiles px val'!E250)^2+$B$3*('unif profiles px val'!E250)+$B$4</f>
        <v>-54.214239444816485</v>
      </c>
      <c r="G254">
        <v>248</v>
      </c>
      <c r="H254" s="23">
        <f>$B$2*('unif profiles px val'!H250)^2+$B$3*('unif profiles px val'!H250)+$B$4</f>
        <v>-54.421391519744702</v>
      </c>
      <c r="K254">
        <v>248</v>
      </c>
      <c r="L254">
        <v>43441.68359375</v>
      </c>
      <c r="N254">
        <v>248</v>
      </c>
      <c r="O254">
        <v>43223.91015625</v>
      </c>
      <c r="Q254">
        <v>248</v>
      </c>
      <c r="R254">
        <v>44322.63671875</v>
      </c>
      <c r="T254">
        <v>248</v>
      </c>
      <c r="U254">
        <v>43429.921875</v>
      </c>
      <c r="W254">
        <v>248</v>
      </c>
      <c r="X254">
        <v>43077.640625</v>
      </c>
      <c r="Z254">
        <v>248</v>
      </c>
      <c r="AA254">
        <v>44395.3984375</v>
      </c>
    </row>
    <row r="255" spans="1:27">
      <c r="A255">
        <v>249</v>
      </c>
      <c r="B255" s="23">
        <f>$B$2*('unif profiles px val'!B251)^2+$B$3*('unif profiles px val'!B251)+$B$4</f>
        <v>-52.228173142692413</v>
      </c>
      <c r="C255" s="23">
        <f>$B$2*('unif profiles px val'!C251)^2+$B$3*('unif profiles px val'!C251)+$B$4</f>
        <v>315.83896226746378</v>
      </c>
      <c r="D255">
        <v>249</v>
      </c>
      <c r="E255" s="23">
        <f>$B$2*('unif profiles px val'!E251)^2+$B$3*('unif profiles px val'!E251)+$B$4</f>
        <v>-54.054571464347418</v>
      </c>
      <c r="G255">
        <v>249</v>
      </c>
      <c r="H255" s="23">
        <f>$B$2*('unif profiles px val'!H251)^2+$B$3*('unif profiles px val'!H251)+$B$4</f>
        <v>-54.357849825126777</v>
      </c>
      <c r="K255">
        <v>249</v>
      </c>
      <c r="L255">
        <v>43421.68359375</v>
      </c>
      <c r="N255">
        <v>249</v>
      </c>
      <c r="O255">
        <v>43244.41015625</v>
      </c>
      <c r="Q255">
        <v>249</v>
      </c>
      <c r="R255">
        <v>44403.63671875</v>
      </c>
      <c r="T255">
        <v>249</v>
      </c>
      <c r="U255">
        <v>43434.9609375</v>
      </c>
      <c r="W255">
        <v>249</v>
      </c>
      <c r="X255">
        <v>43144.16015625</v>
      </c>
      <c r="Z255">
        <v>249</v>
      </c>
      <c r="AA255">
        <v>44396.71875</v>
      </c>
    </row>
    <row r="256" spans="1:27">
      <c r="A256">
        <v>250</v>
      </c>
      <c r="B256" s="23">
        <f>$B$2*('unif profiles px val'!B252)^2+$B$3*('unif profiles px val'!B252)+$B$4</f>
        <v>-51.85517003997029</v>
      </c>
      <c r="C256" s="23">
        <f>$B$2*('unif profiles px val'!C252)^2+$B$3*('unif profiles px val'!C252)+$B$4</f>
        <v>314.18137201081095</v>
      </c>
      <c r="D256">
        <v>250</v>
      </c>
      <c r="E256" s="23">
        <f>$B$2*('unif profiles px val'!E252)^2+$B$3*('unif profiles px val'!E252)+$B$4</f>
        <v>-53.958053939330966</v>
      </c>
      <c r="G256">
        <v>250</v>
      </c>
      <c r="H256" s="23">
        <f>$B$2*('unif profiles px val'!H252)^2+$B$3*('unif profiles px val'!H252)+$B$4</f>
        <v>-54.19754914360783</v>
      </c>
      <c r="K256">
        <v>250</v>
      </c>
      <c r="L256">
        <v>43450.2265625</v>
      </c>
      <c r="N256">
        <v>250</v>
      </c>
      <c r="O256">
        <v>43266.31640625</v>
      </c>
      <c r="Q256">
        <v>250</v>
      </c>
      <c r="R256">
        <v>44419.546875</v>
      </c>
      <c r="T256">
        <v>250</v>
      </c>
      <c r="U256">
        <v>43433.9609375</v>
      </c>
      <c r="W256">
        <v>250</v>
      </c>
      <c r="X256">
        <v>43196.078125</v>
      </c>
      <c r="Z256">
        <v>250</v>
      </c>
      <c r="AA256">
        <v>44395.48046875</v>
      </c>
    </row>
    <row r="257" spans="1:27">
      <c r="A257">
        <v>251</v>
      </c>
      <c r="B257" s="23">
        <f>$B$2*('unif profiles px val'!B253)^2+$B$3*('unif profiles px val'!B253)+$B$4</f>
        <v>-52.225472777557343</v>
      </c>
      <c r="C257" s="23">
        <f>$B$2*('unif profiles px val'!C253)^2+$B$3*('unif profiles px val'!C253)+$B$4</f>
        <v>315.82689226150524</v>
      </c>
      <c r="D257">
        <v>251</v>
      </c>
      <c r="E257" s="23">
        <f>$B$2*('unif profiles px val'!E253)^2+$B$3*('unif profiles px val'!E253)+$B$4</f>
        <v>-53.893895382987921</v>
      </c>
      <c r="G257">
        <v>251</v>
      </c>
      <c r="H257" s="23">
        <f>$B$2*('unif profiles px val'!H253)^2+$B$3*('unif profiles px val'!H253)+$B$4</f>
        <v>-54.465739216911516</v>
      </c>
      <c r="K257">
        <v>251</v>
      </c>
      <c r="L257">
        <v>43496.91015625</v>
      </c>
      <c r="N257">
        <v>251</v>
      </c>
      <c r="O257">
        <v>43249.046875</v>
      </c>
      <c r="Q257">
        <v>251</v>
      </c>
      <c r="R257">
        <v>44393.18359375</v>
      </c>
      <c r="T257">
        <v>251</v>
      </c>
      <c r="U257">
        <v>43403.359375</v>
      </c>
      <c r="W257">
        <v>251</v>
      </c>
      <c r="X257">
        <v>43191.48046875</v>
      </c>
      <c r="Z257">
        <v>251</v>
      </c>
      <c r="AA257">
        <v>44400.6015625</v>
      </c>
    </row>
    <row r="258" spans="1:27">
      <c r="A258">
        <v>252</v>
      </c>
      <c r="B258" s="23">
        <f>$B$2*('unif profiles px val'!B254)^2+$B$3*('unif profiles px val'!B254)+$B$4</f>
        <v>-51.756907987784871</v>
      </c>
      <c r="C258" s="23">
        <f>$B$2*('unif profiles px val'!C254)^2+$B$3*('unif profiles px val'!C254)+$B$4</f>
        <v>313.7479007036211</v>
      </c>
      <c r="D258">
        <v>252</v>
      </c>
      <c r="E258" s="23">
        <f>$B$2*('unif profiles px val'!E254)^2+$B$3*('unif profiles px val'!E254)+$B$4</f>
        <v>-53.591301069824112</v>
      </c>
      <c r="G258">
        <v>252</v>
      </c>
      <c r="H258" s="23">
        <f>$B$2*('unif profiles px val'!H254)^2+$B$3*('unif profiles px val'!H254)+$B$4</f>
        <v>-54.567199999999957</v>
      </c>
      <c r="K258">
        <v>252</v>
      </c>
      <c r="L258">
        <v>43491.81640625</v>
      </c>
      <c r="N258">
        <v>252</v>
      </c>
      <c r="O258">
        <v>43299.58984375</v>
      </c>
      <c r="Q258">
        <v>252</v>
      </c>
      <c r="R258">
        <v>44414.7734375</v>
      </c>
      <c r="T258">
        <v>252</v>
      </c>
      <c r="U258">
        <v>43363.83984375</v>
      </c>
      <c r="W258">
        <v>252</v>
      </c>
      <c r="X258">
        <v>43180.76171875</v>
      </c>
      <c r="Z258">
        <v>252</v>
      </c>
      <c r="AA258">
        <v>44397.23828125</v>
      </c>
    </row>
    <row r="259" spans="1:27">
      <c r="A259">
        <v>253</v>
      </c>
      <c r="B259" s="23">
        <f>$B$2*('unif profiles px val'!B255)^2+$B$3*('unif profiles px val'!B255)+$B$4</f>
        <v>-51.818264284660017</v>
      </c>
      <c r="C259" s="23">
        <f>$B$2*('unif profiles px val'!C255)^2+$B$3*('unif profiles px val'!C255)+$B$4</f>
        <v>314.01841202393348</v>
      </c>
      <c r="D259">
        <v>253</v>
      </c>
      <c r="E259" s="23">
        <f>$B$2*('unif profiles px val'!E255)^2+$B$3*('unif profiles px val'!E255)+$B$4</f>
        <v>-53.63068591357387</v>
      </c>
      <c r="G259">
        <v>253</v>
      </c>
      <c r="H259" s="23">
        <f>$B$2*('unif profiles px val'!H255)^2+$B$3*('unif profiles px val'!H255)+$B$4</f>
        <v>-54.570507652091692</v>
      </c>
      <c r="K259">
        <v>253</v>
      </c>
      <c r="L259">
        <v>43517.36328125</v>
      </c>
      <c r="N259">
        <v>253</v>
      </c>
      <c r="O259">
        <v>43263.18359375</v>
      </c>
      <c r="Q259">
        <v>253</v>
      </c>
      <c r="R259">
        <v>44396.2265625</v>
      </c>
      <c r="T259">
        <v>253</v>
      </c>
      <c r="U259">
        <v>43375.55859375</v>
      </c>
      <c r="W259">
        <v>253</v>
      </c>
      <c r="X259">
        <v>43199.16015625</v>
      </c>
      <c r="Z259">
        <v>253</v>
      </c>
      <c r="AA259">
        <v>44412.87890625</v>
      </c>
    </row>
    <row r="260" spans="1:27">
      <c r="A260">
        <v>254</v>
      </c>
      <c r="B260" s="23">
        <f>$B$2*('unif profiles px val'!B256)^2+$B$3*('unif profiles px val'!B256)+$B$4</f>
        <v>-51.923460361205798</v>
      </c>
      <c r="C260" s="23">
        <f>$B$2*('unif profiles px val'!C256)^2+$B$3*('unif profiles px val'!C256)+$B$4</f>
        <v>314.48340549816908</v>
      </c>
      <c r="D260">
        <v>254</v>
      </c>
      <c r="E260" s="23">
        <f>$B$2*('unif profiles px val'!E256)^2+$B$3*('unif profiles px val'!E256)+$B$4</f>
        <v>-54.011503954955742</v>
      </c>
      <c r="G260">
        <v>254</v>
      </c>
      <c r="H260" s="23">
        <f>$B$2*('unif profiles px val'!H256)^2+$B$3*('unif profiles px val'!H256)+$B$4</f>
        <v>-54.690369597160043</v>
      </c>
      <c r="K260">
        <v>254</v>
      </c>
      <c r="L260">
        <v>43532.046875</v>
      </c>
      <c r="N260">
        <v>254</v>
      </c>
      <c r="O260">
        <v>43219.453125</v>
      </c>
      <c r="Q260">
        <v>254</v>
      </c>
      <c r="R260">
        <v>44443.36328125</v>
      </c>
      <c r="T260">
        <v>254</v>
      </c>
      <c r="U260">
        <v>43395.28125</v>
      </c>
      <c r="W260">
        <v>254</v>
      </c>
      <c r="X260">
        <v>43244.3984375</v>
      </c>
      <c r="Z260">
        <v>254</v>
      </c>
      <c r="AA260">
        <v>44377.48046875</v>
      </c>
    </row>
    <row r="261" spans="1:27">
      <c r="A261">
        <v>255</v>
      </c>
      <c r="B261" s="23">
        <f>$B$2*('unif profiles px val'!B257)^2+$B$3*('unif profiles px val'!B257)+$B$4</f>
        <v>-52.342000841911158</v>
      </c>
      <c r="C261" s="23">
        <f>$B$2*('unif profiles px val'!C257)^2+$B$3*('unif profiles px val'!C257)+$B$4</f>
        <v>316.34868374793245</v>
      </c>
      <c r="D261">
        <v>255</v>
      </c>
      <c r="E261" s="23">
        <f>$B$2*('unif profiles px val'!E257)^2+$B$3*('unif profiles px val'!E257)+$B$4</f>
        <v>-54.119432062675514</v>
      </c>
      <c r="G261">
        <v>255</v>
      </c>
      <c r="H261" s="23">
        <f>$B$2*('unif profiles px val'!H257)^2+$B$3*('unif profiles px val'!H257)+$B$4</f>
        <v>-54.840824417045496</v>
      </c>
      <c r="K261">
        <v>255</v>
      </c>
      <c r="L261">
        <v>43545.86328125</v>
      </c>
      <c r="N261">
        <v>255</v>
      </c>
      <c r="O261">
        <v>43289.13671875</v>
      </c>
      <c r="Q261">
        <v>255</v>
      </c>
      <c r="R261">
        <v>44439.41015625</v>
      </c>
      <c r="T261">
        <v>255</v>
      </c>
      <c r="U261">
        <v>43417.28125</v>
      </c>
      <c r="W261">
        <v>255</v>
      </c>
      <c r="X261">
        <v>43209.44140625</v>
      </c>
      <c r="Z261">
        <v>255</v>
      </c>
      <c r="AA261">
        <v>44350.3984375</v>
      </c>
    </row>
    <row r="262" spans="1:27">
      <c r="A262">
        <v>256</v>
      </c>
      <c r="B262" s="23">
        <f>$B$2*('unif profiles px val'!B258)^2+$B$3*('unif profiles px val'!B258)+$B$4</f>
        <v>-51.971998896598507</v>
      </c>
      <c r="C262" s="23">
        <f>$B$2*('unif profiles px val'!C258)^2+$B$3*('unif profiles px val'!C258)+$B$4</f>
        <v>314.69847151355748</v>
      </c>
      <c r="D262">
        <v>256</v>
      </c>
      <c r="E262" s="23">
        <f>$B$2*('unif profiles px val'!E258)^2+$B$3*('unif profiles px val'!E258)+$B$4</f>
        <v>-54.131539640128949</v>
      </c>
      <c r="G262">
        <v>256</v>
      </c>
      <c r="H262" s="23">
        <f>$B$2*('unif profiles px val'!H258)^2+$B$3*('unif profiles px val'!H258)+$B$4</f>
        <v>-54.556271062003816</v>
      </c>
      <c r="K262">
        <v>256</v>
      </c>
      <c r="L262">
        <v>43520.2265625</v>
      </c>
      <c r="N262">
        <v>256</v>
      </c>
      <c r="O262">
        <v>43325.13671875</v>
      </c>
      <c r="Q262">
        <v>256</v>
      </c>
      <c r="R262">
        <v>44448.63671875</v>
      </c>
      <c r="T262">
        <v>256</v>
      </c>
      <c r="U262">
        <v>43438.51953125</v>
      </c>
      <c r="W262">
        <v>256</v>
      </c>
      <c r="X262">
        <v>43168.19921875</v>
      </c>
      <c r="Z262">
        <v>256</v>
      </c>
      <c r="AA262">
        <v>44367.640625</v>
      </c>
    </row>
    <row r="263" spans="1:27">
      <c r="A263">
        <v>257</v>
      </c>
      <c r="B263" s="23">
        <f>$B$2*('unif profiles px val'!B259)^2+$B$3*('unif profiles px val'!B259)+$B$4</f>
        <v>-52.096634946220092</v>
      </c>
      <c r="C263" s="23">
        <f>$B$2*('unif profiles px val'!C259)^2+$B$3*('unif profiles px val'!C259)+$B$4</f>
        <v>315.25220800299849</v>
      </c>
      <c r="D263">
        <v>257</v>
      </c>
      <c r="E263" s="23">
        <f>$B$2*('unif profiles px val'!E259)^2+$B$3*('unif profiles px val'!E259)+$B$4</f>
        <v>-53.850119152069055</v>
      </c>
      <c r="G263">
        <v>257</v>
      </c>
      <c r="H263" s="23">
        <f>$B$2*('unif profiles px val'!H259)^2+$B$3*('unif profiles px val'!H259)+$B$4</f>
        <v>-54.558826784904113</v>
      </c>
      <c r="K263">
        <v>257</v>
      </c>
      <c r="L263">
        <v>43473.7265625</v>
      </c>
      <c r="N263">
        <v>257</v>
      </c>
      <c r="O263">
        <v>43357.18359375</v>
      </c>
      <c r="Q263">
        <v>257</v>
      </c>
      <c r="R263">
        <v>44439.81640625</v>
      </c>
      <c r="T263">
        <v>257</v>
      </c>
      <c r="U263">
        <v>43468.28125</v>
      </c>
      <c r="W263">
        <v>257</v>
      </c>
      <c r="X263">
        <v>43168.6015625</v>
      </c>
      <c r="Z263">
        <v>257</v>
      </c>
      <c r="AA263">
        <v>44392.76171875</v>
      </c>
    </row>
    <row r="264" spans="1:27">
      <c r="A264">
        <v>258</v>
      </c>
      <c r="B264" s="23">
        <f>$B$2*('unif profiles px val'!B260)^2+$B$3*('unif profiles px val'!B260)+$B$4</f>
        <v>-52.29931222607388</v>
      </c>
      <c r="C264" s="23">
        <f>$B$2*('unif profiles px val'!C260)^2+$B$3*('unif profiles px val'!C260)+$B$4</f>
        <v>316.15730855517609</v>
      </c>
      <c r="D264">
        <v>258</v>
      </c>
      <c r="E264" s="23">
        <f>$B$2*('unif profiles px val'!E260)^2+$B$3*('unif profiles px val'!E260)+$B$4</f>
        <v>-54.159805138785941</v>
      </c>
      <c r="G264">
        <v>258</v>
      </c>
      <c r="H264" s="23">
        <f>$B$2*('unif profiles px val'!H260)^2+$B$3*('unif profiles px val'!H260)+$B$4</f>
        <v>-54.762142784881462</v>
      </c>
      <c r="K264">
        <v>258</v>
      </c>
      <c r="L264">
        <v>43470.63671875</v>
      </c>
      <c r="N264">
        <v>258</v>
      </c>
      <c r="O264">
        <v>43382.63671875</v>
      </c>
      <c r="Q264">
        <v>258</v>
      </c>
      <c r="R264">
        <v>44354.91015625</v>
      </c>
      <c r="T264">
        <v>258</v>
      </c>
      <c r="U264">
        <v>43449.55859375</v>
      </c>
      <c r="W264">
        <v>258</v>
      </c>
      <c r="X264">
        <v>43175.16015625</v>
      </c>
      <c r="Z264">
        <v>258</v>
      </c>
      <c r="AA264">
        <v>44424.80078125</v>
      </c>
    </row>
    <row r="265" spans="1:27">
      <c r="A265">
        <v>259</v>
      </c>
      <c r="B265" s="23">
        <f>$B$2*('unif profiles px val'!B261)^2+$B$3*('unif profiles px val'!B261)+$B$4</f>
        <v>-52.154734214592054</v>
      </c>
      <c r="C265" s="23">
        <f>$B$2*('unif profiles px val'!C261)^2+$B$3*('unif profiles px val'!C261)+$B$4</f>
        <v>315.51107291431435</v>
      </c>
      <c r="D265">
        <v>259</v>
      </c>
      <c r="E265" s="23">
        <f>$B$2*('unif profiles px val'!E261)^2+$B$3*('unif profiles px val'!E261)+$B$4</f>
        <v>-54.04373426079519</v>
      </c>
      <c r="G265">
        <v>259</v>
      </c>
      <c r="H265" s="23">
        <f>$B$2*('unif profiles px val'!H261)^2+$B$3*('unif profiles px val'!H261)+$B$4</f>
        <v>-54.546890831756627</v>
      </c>
      <c r="K265">
        <v>259</v>
      </c>
      <c r="L265">
        <v>43481</v>
      </c>
      <c r="N265">
        <v>259</v>
      </c>
      <c r="O265">
        <v>43354.546875</v>
      </c>
      <c r="Q265">
        <v>259</v>
      </c>
      <c r="R265">
        <v>44297</v>
      </c>
      <c r="T265">
        <v>259</v>
      </c>
      <c r="U265">
        <v>43472.16015625</v>
      </c>
      <c r="W265">
        <v>259</v>
      </c>
      <c r="X265">
        <v>43144.23828125</v>
      </c>
      <c r="Z265">
        <v>259</v>
      </c>
      <c r="AA265">
        <v>44438.51953125</v>
      </c>
    </row>
    <row r="266" spans="1:27">
      <c r="A266">
        <v>260</v>
      </c>
      <c r="B266" s="23">
        <f>$B$2*('unif profiles px val'!B262)^2+$B$3*('unif profiles px val'!B262)+$B$4</f>
        <v>-52.333365000908088</v>
      </c>
      <c r="C266" s="23">
        <f>$B$2*('unif profiles px val'!C262)^2+$B$3*('unif profiles px val'!C262)+$B$4</f>
        <v>316.30994794831099</v>
      </c>
      <c r="D266">
        <v>260</v>
      </c>
      <c r="E266" s="23">
        <f>$B$2*('unif profiles px val'!E262)^2+$B$3*('unif profiles px val'!E262)+$B$4</f>
        <v>-54.039866329956112</v>
      </c>
      <c r="G266">
        <v>260</v>
      </c>
      <c r="H266" s="23">
        <f>$B$2*('unif profiles px val'!H262)^2+$B$3*('unif profiles px val'!H262)+$B$4</f>
        <v>-54.408651300994507</v>
      </c>
      <c r="K266">
        <v>260</v>
      </c>
      <c r="L266">
        <v>43494.81640625</v>
      </c>
      <c r="N266">
        <v>260</v>
      </c>
      <c r="O266">
        <v>43373.36328125</v>
      </c>
      <c r="Q266">
        <v>260</v>
      </c>
      <c r="R266">
        <v>44233.953125</v>
      </c>
      <c r="T266">
        <v>260</v>
      </c>
      <c r="U266">
        <v>43471.55859375</v>
      </c>
      <c r="W266">
        <v>260</v>
      </c>
      <c r="X266">
        <v>43131</v>
      </c>
      <c r="Z266">
        <v>260</v>
      </c>
      <c r="AA266">
        <v>44445.76171875</v>
      </c>
    </row>
    <row r="267" spans="1:27">
      <c r="A267">
        <v>261</v>
      </c>
      <c r="B267" s="23">
        <f>$B$2*('unif profiles px val'!B263)^2+$B$3*('unif profiles px val'!B263)+$B$4</f>
        <v>-52.508757429435263</v>
      </c>
      <c r="C267" s="23">
        <f>$B$2*('unif profiles px val'!C263)^2+$B$3*('unif profiles px val'!C263)+$B$4</f>
        <v>317.09875469947065</v>
      </c>
      <c r="D267">
        <v>261</v>
      </c>
      <c r="E267" s="23">
        <f>$B$2*('unif profiles px val'!E263)^2+$B$3*('unif profiles px val'!E263)+$B$4</f>
        <v>-54.214492965057161</v>
      </c>
      <c r="G267">
        <v>261</v>
      </c>
      <c r="H267" s="23">
        <f>$B$2*('unif profiles px val'!H263)^2+$B$3*('unif profiles px val'!H263)+$B$4</f>
        <v>-54.519694147941209</v>
      </c>
      <c r="K267">
        <v>261</v>
      </c>
      <c r="L267">
        <v>43523.18359375</v>
      </c>
      <c r="N267">
        <v>261</v>
      </c>
      <c r="O267">
        <v>43320.41015625</v>
      </c>
      <c r="Q267">
        <v>261</v>
      </c>
      <c r="R267">
        <v>44228.41015625</v>
      </c>
      <c r="T267">
        <v>261</v>
      </c>
      <c r="U267">
        <v>43475.6796875</v>
      </c>
      <c r="W267">
        <v>261</v>
      </c>
      <c r="X267">
        <v>43112.6796875</v>
      </c>
      <c r="Z267">
        <v>261</v>
      </c>
      <c r="AA267">
        <v>44424.9609375</v>
      </c>
    </row>
    <row r="268" spans="1:27">
      <c r="A268">
        <v>262</v>
      </c>
      <c r="B268" s="23">
        <f>$B$2*('unif profiles px val'!B264)^2+$B$3*('unif profiles px val'!B264)+$B$4</f>
        <v>-52.523268902556993</v>
      </c>
      <c r="C268" s="23">
        <f>$B$2*('unif profiles px val'!C264)^2+$B$3*('unif profiles px val'!C264)+$B$4</f>
        <v>317.16421613650527</v>
      </c>
      <c r="D268">
        <v>262</v>
      </c>
      <c r="E268" s="23">
        <f>$B$2*('unif profiles px val'!E264)^2+$B$3*('unif profiles px val'!E264)+$B$4</f>
        <v>-54.217558109123274</v>
      </c>
      <c r="G268">
        <v>262</v>
      </c>
      <c r="H268" s="23">
        <f>$B$2*('unif profiles px val'!H264)^2+$B$3*('unif profiles px val'!H264)+$B$4</f>
        <v>-54.541046855193599</v>
      </c>
      <c r="K268">
        <v>262</v>
      </c>
      <c r="L268">
        <v>43501.7734375</v>
      </c>
      <c r="N268">
        <v>262</v>
      </c>
      <c r="O268">
        <v>43284.953125</v>
      </c>
      <c r="Q268">
        <v>262</v>
      </c>
      <c r="R268">
        <v>44280.36328125</v>
      </c>
      <c r="T268">
        <v>262</v>
      </c>
      <c r="U268">
        <v>43447.87890625</v>
      </c>
      <c r="W268">
        <v>262</v>
      </c>
      <c r="X268">
        <v>43081.078125</v>
      </c>
      <c r="Z268">
        <v>262</v>
      </c>
      <c r="AA268">
        <v>44310.55859375</v>
      </c>
    </row>
    <row r="269" spans="1:27">
      <c r="A269">
        <v>263</v>
      </c>
      <c r="B269" s="23">
        <f>$B$2*('unif profiles px val'!B265)^2+$B$3*('unif profiles px val'!B265)+$B$4</f>
        <v>-52.341467222404162</v>
      </c>
      <c r="C269" s="23">
        <f>$B$2*('unif profiles px val'!C265)^2+$B$3*('unif profiles px val'!C265)+$B$4</f>
        <v>316.34628990650185</v>
      </c>
      <c r="D269">
        <v>263</v>
      </c>
      <c r="E269" s="23">
        <f>$B$2*('unif profiles px val'!E265)^2+$B$3*('unif profiles px val'!E265)+$B$4</f>
        <v>-53.978965694816452</v>
      </c>
      <c r="G269">
        <v>263</v>
      </c>
      <c r="H269" s="23">
        <f>$B$2*('unif profiles px val'!H265)^2+$B$3*('unif profiles px val'!H265)+$B$4</f>
        <v>-54.426500030326679</v>
      </c>
      <c r="K269">
        <v>263</v>
      </c>
      <c r="L269">
        <v>43536.58984375</v>
      </c>
      <c r="N269">
        <v>263</v>
      </c>
      <c r="O269">
        <v>43308.91015625</v>
      </c>
      <c r="Q269">
        <v>263</v>
      </c>
      <c r="R269">
        <v>44354.31640625</v>
      </c>
      <c r="T269">
        <v>263</v>
      </c>
      <c r="U269">
        <v>43423.80078125</v>
      </c>
      <c r="W269">
        <v>263</v>
      </c>
      <c r="X269">
        <v>43064.28125</v>
      </c>
      <c r="Z269">
        <v>263</v>
      </c>
      <c r="AA269">
        <v>44290.71875</v>
      </c>
    </row>
    <row r="270" spans="1:27">
      <c r="A270">
        <v>264</v>
      </c>
      <c r="B270" s="23">
        <f>$B$2*('unif profiles px val'!B266)^2+$B$3*('unif profiles px val'!B266)+$B$4</f>
        <v>-51.787056761932035</v>
      </c>
      <c r="C270" s="23">
        <f>$B$2*('unif profiles px val'!C266)^2+$B$3*('unif profiles px val'!C266)+$B$4</f>
        <v>313.88075827713033</v>
      </c>
      <c r="D270">
        <v>264</v>
      </c>
      <c r="E270" s="23">
        <f>$B$2*('unif profiles px val'!E266)^2+$B$3*('unif profiles px val'!E266)+$B$4</f>
        <v>-53.803700773894889</v>
      </c>
      <c r="G270">
        <v>264</v>
      </c>
      <c r="H270" s="23">
        <f>$B$2*('unif profiles px val'!H266)^2+$B$3*('unif profiles px val'!H266)+$B$4</f>
        <v>-54.089329829032522</v>
      </c>
      <c r="K270">
        <v>264</v>
      </c>
      <c r="L270">
        <v>43552.31640625</v>
      </c>
      <c r="N270">
        <v>264</v>
      </c>
      <c r="O270">
        <v>43308.7734375</v>
      </c>
      <c r="Q270">
        <v>264</v>
      </c>
      <c r="R270">
        <v>44411.31640625</v>
      </c>
      <c r="T270">
        <v>264</v>
      </c>
      <c r="U270">
        <v>43437.44140625</v>
      </c>
      <c r="W270">
        <v>264</v>
      </c>
      <c r="X270">
        <v>43089.76171875</v>
      </c>
      <c r="Z270">
        <v>264</v>
      </c>
      <c r="AA270">
        <v>44373.71875</v>
      </c>
    </row>
    <row r="271" spans="1:27">
      <c r="A271">
        <v>265</v>
      </c>
      <c r="B271" s="23">
        <f>$B$2*('unif profiles px val'!B267)^2+$B$3*('unif profiles px val'!B267)+$B$4</f>
        <v>-51.895059269744706</v>
      </c>
      <c r="C271" s="23">
        <f>$B$2*('unif profiles px val'!C267)^2+$B$3*('unif profiles px val'!C267)+$B$4</f>
        <v>314.35771569119277</v>
      </c>
      <c r="D271">
        <v>265</v>
      </c>
      <c r="E271" s="23">
        <f>$B$2*('unif profiles px val'!E267)^2+$B$3*('unif profiles px val'!E267)+$B$4</f>
        <v>-53.936084425994522</v>
      </c>
      <c r="G271">
        <v>265</v>
      </c>
      <c r="H271" s="23">
        <f>$B$2*('unif profiles px val'!H267)^2+$B$3*('unif profiles px val'!H267)+$B$4</f>
        <v>-54.107089114188966</v>
      </c>
      <c r="K271">
        <v>265</v>
      </c>
      <c r="L271">
        <v>43495.7734375</v>
      </c>
      <c r="N271">
        <v>265</v>
      </c>
      <c r="O271">
        <v>43315.63671875</v>
      </c>
      <c r="Q271">
        <v>265</v>
      </c>
      <c r="R271">
        <v>44426.91015625</v>
      </c>
      <c r="T271">
        <v>265</v>
      </c>
      <c r="U271">
        <v>43426.19921875</v>
      </c>
      <c r="W271">
        <v>265</v>
      </c>
      <c r="X271">
        <v>43106.80078125</v>
      </c>
      <c r="Z271">
        <v>265</v>
      </c>
      <c r="AA271">
        <v>44378.71875</v>
      </c>
    </row>
    <row r="272" spans="1:27">
      <c r="A272">
        <v>266</v>
      </c>
      <c r="B272" s="23">
        <f>$B$2*('unif profiles px val'!B268)^2+$B$3*('unif profiles px val'!B268)+$B$4</f>
        <v>-51.980445977019826</v>
      </c>
      <c r="C272" s="23">
        <f>$B$2*('unif profiles px val'!C268)^2+$B$3*('unif profiles px val'!C268)+$B$4</f>
        <v>314.73593234329246</v>
      </c>
      <c r="D272">
        <v>266</v>
      </c>
      <c r="E272" s="23">
        <f>$B$2*('unif profiles px val'!E268)^2+$B$3*('unif profiles px val'!E268)+$B$4</f>
        <v>-54.116358289520122</v>
      </c>
      <c r="G272">
        <v>266</v>
      </c>
      <c r="H272" s="23">
        <f>$B$2*('unif profiles px val'!H268)^2+$B$3*('unif profiles px val'!H268)+$B$4</f>
        <v>-54.168806500175378</v>
      </c>
      <c r="K272">
        <v>266</v>
      </c>
      <c r="L272">
        <v>43509.546875</v>
      </c>
      <c r="N272">
        <v>266</v>
      </c>
      <c r="O272">
        <v>43343.953125</v>
      </c>
      <c r="Q272">
        <v>266</v>
      </c>
      <c r="R272">
        <v>44396.546875</v>
      </c>
      <c r="T272">
        <v>266</v>
      </c>
      <c r="U272">
        <v>43392.16015625</v>
      </c>
      <c r="W272">
        <v>266</v>
      </c>
      <c r="X272">
        <v>43119.359375</v>
      </c>
      <c r="Z272">
        <v>266</v>
      </c>
      <c r="AA272">
        <v>44371.80078125</v>
      </c>
    </row>
    <row r="273" spans="1:27">
      <c r="A273">
        <v>267</v>
      </c>
      <c r="B273" s="23">
        <f>$B$2*('unif profiles px val'!B269)^2+$B$3*('unif profiles px val'!B269)+$B$4</f>
        <v>-51.896163321220229</v>
      </c>
      <c r="C273" s="23">
        <f>$B$2*('unif profiles px val'!C269)^2+$B$3*('unif profiles px val'!C269)+$B$4</f>
        <v>314.36259962799863</v>
      </c>
      <c r="D273">
        <v>267</v>
      </c>
      <c r="E273" s="23">
        <f>$B$2*('unif profiles px val'!E269)^2+$B$3*('unif profiles px val'!E269)+$B$4</f>
        <v>-54.318487507560349</v>
      </c>
      <c r="G273">
        <v>267</v>
      </c>
      <c r="H273" s="23">
        <f>$B$2*('unif profiles px val'!H269)^2+$B$3*('unif profiles px val'!H269)+$B$4</f>
        <v>-54.216290601073979</v>
      </c>
      <c r="K273">
        <v>267</v>
      </c>
      <c r="L273">
        <v>43488.41015625</v>
      </c>
      <c r="N273">
        <v>267</v>
      </c>
      <c r="O273">
        <v>43346.08984375</v>
      </c>
      <c r="Q273">
        <v>267</v>
      </c>
      <c r="R273">
        <v>44380.58984375</v>
      </c>
      <c r="T273">
        <v>267</v>
      </c>
      <c r="U273">
        <v>43412.359375</v>
      </c>
      <c r="W273">
        <v>267</v>
      </c>
      <c r="X273">
        <v>43134.71875</v>
      </c>
      <c r="Z273">
        <v>267</v>
      </c>
      <c r="AA273">
        <v>44394.80078125</v>
      </c>
    </row>
    <row r="274" spans="1:27">
      <c r="A274">
        <v>268</v>
      </c>
      <c r="B274" s="23">
        <f>$B$2*('unif profiles px val'!B270)^2+$B$3*('unif profiles px val'!B270)+$B$4</f>
        <v>-51.594895550506408</v>
      </c>
      <c r="C274" s="23">
        <f>$B$2*('unif profiles px val'!C270)^2+$B$3*('unif profiles px val'!C270)+$B$4</f>
        <v>313.0360660510562</v>
      </c>
      <c r="D274">
        <v>268</v>
      </c>
      <c r="E274" s="23">
        <f>$B$2*('unif profiles px val'!E270)^2+$B$3*('unif profiles px val'!E270)+$B$4</f>
        <v>-54.035233517455708</v>
      </c>
      <c r="G274">
        <v>268</v>
      </c>
      <c r="H274" s="23">
        <f>$B$2*('unif profiles px val'!H270)^2+$B$3*('unif profiles px val'!H270)+$B$4</f>
        <v>-53.839754836845259</v>
      </c>
      <c r="K274">
        <v>268</v>
      </c>
      <c r="L274">
        <v>43478.86328125</v>
      </c>
      <c r="N274">
        <v>268</v>
      </c>
      <c r="O274">
        <v>43334.7734375</v>
      </c>
      <c r="Q274">
        <v>268</v>
      </c>
      <c r="R274">
        <v>44415.08984375</v>
      </c>
      <c r="T274">
        <v>268</v>
      </c>
      <c r="U274">
        <v>43388</v>
      </c>
      <c r="W274">
        <v>268</v>
      </c>
      <c r="X274">
        <v>43122.51953125</v>
      </c>
      <c r="Z274">
        <v>268</v>
      </c>
      <c r="AA274">
        <v>44399.078125</v>
      </c>
    </row>
    <row r="275" spans="1:27">
      <c r="A275">
        <v>269</v>
      </c>
      <c r="B275" s="23">
        <f>$B$2*('unif profiles px val'!B271)^2+$B$3*('unif profiles px val'!B271)+$B$4</f>
        <v>-51.651540218497985</v>
      </c>
      <c r="C275" s="23">
        <f>$B$2*('unif profiles px val'!C271)^2+$B$3*('unif profiles px val'!C271)+$B$4</f>
        <v>313.28454265259552</v>
      </c>
      <c r="D275">
        <v>269</v>
      </c>
      <c r="E275" s="23">
        <f>$B$2*('unif profiles px val'!E271)^2+$B$3*('unif profiles px val'!E271)+$B$4</f>
        <v>-53.884590762626431</v>
      </c>
      <c r="G275">
        <v>269</v>
      </c>
      <c r="H275" s="23">
        <f>$B$2*('unif profiles px val'!H271)^2+$B$3*('unif profiles px val'!H271)+$B$4</f>
        <v>-54.091133917045227</v>
      </c>
      <c r="K275">
        <v>269</v>
      </c>
      <c r="L275">
        <v>43496.81640625</v>
      </c>
      <c r="N275">
        <v>269</v>
      </c>
      <c r="O275">
        <v>43312.7734375</v>
      </c>
      <c r="Q275">
        <v>269</v>
      </c>
      <c r="R275">
        <v>44418.68359375</v>
      </c>
      <c r="T275">
        <v>269</v>
      </c>
      <c r="U275">
        <v>43403.51953125</v>
      </c>
      <c r="W275">
        <v>269</v>
      </c>
      <c r="X275">
        <v>43167.83984375</v>
      </c>
      <c r="Z275">
        <v>269</v>
      </c>
      <c r="AA275">
        <v>44411.9609375</v>
      </c>
    </row>
    <row r="276" spans="1:27">
      <c r="A276">
        <v>270</v>
      </c>
      <c r="B276" s="23">
        <f>$B$2*('unif profiles px val'!B272)^2+$B$3*('unif profiles px val'!B272)+$B$4</f>
        <v>-52.105592070769944</v>
      </c>
      <c r="C276" s="23">
        <f>$B$2*('unif profiles px val'!C272)^2+$B$3*('unif profiles px val'!C272)+$B$4</f>
        <v>315.29208624954231</v>
      </c>
      <c r="D276">
        <v>270</v>
      </c>
      <c r="E276" s="23">
        <f>$B$2*('unif profiles px val'!E272)^2+$B$3*('unif profiles px val'!E272)+$B$4</f>
        <v>-54.524262693473474</v>
      </c>
      <c r="G276">
        <v>270</v>
      </c>
      <c r="H276" s="23">
        <f>$B$2*('unif profiles px val'!H272)^2+$B$3*('unif profiles px val'!H272)+$B$4</f>
        <v>-54.301088595580723</v>
      </c>
      <c r="K276">
        <v>270</v>
      </c>
      <c r="L276">
        <v>43520.31640625</v>
      </c>
      <c r="N276">
        <v>270</v>
      </c>
      <c r="O276">
        <v>43309.7734375</v>
      </c>
      <c r="Q276">
        <v>270</v>
      </c>
      <c r="R276">
        <v>44373.36328125</v>
      </c>
      <c r="T276">
        <v>270</v>
      </c>
      <c r="U276">
        <v>43312.80078125</v>
      </c>
      <c r="W276">
        <v>270</v>
      </c>
      <c r="X276">
        <v>43211.078125</v>
      </c>
      <c r="Z276">
        <v>270</v>
      </c>
      <c r="AA276">
        <v>44385.76171875</v>
      </c>
    </row>
    <row r="277" spans="1:27">
      <c r="A277">
        <v>271</v>
      </c>
      <c r="B277" s="23">
        <f>$B$2*('unif profiles px val'!B273)^2+$B$3*('unif profiles px val'!B273)+$B$4</f>
        <v>-50.959855590057487</v>
      </c>
      <c r="C277" s="23">
        <f>$B$2*('unif profiles px val'!C273)^2+$B$3*('unif profiles px val'!C273)+$B$4</f>
        <v>310.27950944900522</v>
      </c>
      <c r="D277">
        <v>271</v>
      </c>
      <c r="E277" s="23">
        <f>$B$2*('unif profiles px val'!E273)^2+$B$3*('unif profiles px val'!E273)+$B$4</f>
        <v>-54.27114293331897</v>
      </c>
      <c r="G277">
        <v>271</v>
      </c>
      <c r="H277" s="23">
        <f>$B$2*('unif profiles px val'!H273)^2+$B$3*('unif profiles px val'!H273)+$B$4</f>
        <v>-53.858152328300093</v>
      </c>
      <c r="K277">
        <v>271</v>
      </c>
      <c r="L277">
        <v>43545.7265625</v>
      </c>
      <c r="N277">
        <v>271</v>
      </c>
      <c r="O277">
        <v>43345.08984375</v>
      </c>
      <c r="Q277">
        <v>271</v>
      </c>
      <c r="R277">
        <v>44385.2734375</v>
      </c>
      <c r="T277">
        <v>271</v>
      </c>
      <c r="U277">
        <v>43411.078125</v>
      </c>
      <c r="W277">
        <v>271</v>
      </c>
      <c r="X277">
        <v>43200.3203125</v>
      </c>
      <c r="Z277">
        <v>271</v>
      </c>
      <c r="AA277">
        <v>44384.44140625</v>
      </c>
    </row>
    <row r="278" spans="1:27">
      <c r="A278">
        <v>272</v>
      </c>
      <c r="B278" s="23">
        <f>$B$2*('unif profiles px val'!B274)^2+$B$3*('unif profiles px val'!B274)+$B$4</f>
        <v>-52.058586996269014</v>
      </c>
      <c r="C278" s="23">
        <f>$B$2*('unif profiles px val'!C274)^2+$B$3*('unif profiles px val'!C274)+$B$4</f>
        <v>315.0829384920122</v>
      </c>
      <c r="D278">
        <v>272</v>
      </c>
      <c r="E278" s="23">
        <f>$B$2*('unif profiles px val'!E274)^2+$B$3*('unif profiles px val'!E274)+$B$4</f>
        <v>-54.283427923705858</v>
      </c>
      <c r="G278">
        <v>272</v>
      </c>
      <c r="H278" s="23">
        <f>$B$2*('unif profiles px val'!H274)^2+$B$3*('unif profiles px val'!H274)+$B$4</f>
        <v>-54.259866361205923</v>
      </c>
      <c r="K278">
        <v>272</v>
      </c>
      <c r="L278">
        <v>43520.546875</v>
      </c>
      <c r="N278">
        <v>272</v>
      </c>
      <c r="O278">
        <v>43370.08984375</v>
      </c>
      <c r="Q278">
        <v>272</v>
      </c>
      <c r="R278">
        <v>44407.08984375</v>
      </c>
      <c r="T278">
        <v>272</v>
      </c>
      <c r="U278">
        <v>43413.71875</v>
      </c>
      <c r="W278">
        <v>272</v>
      </c>
      <c r="X278">
        <v>43212.0390625</v>
      </c>
      <c r="Z278">
        <v>272</v>
      </c>
      <c r="AA278">
        <v>44400.23828125</v>
      </c>
    </row>
    <row r="279" spans="1:27">
      <c r="A279">
        <v>273</v>
      </c>
      <c r="B279" s="23">
        <f>$B$2*('unif profiles px val'!B275)^2+$B$3*('unif profiles px val'!B275)+$B$4</f>
        <v>-51.949096953582739</v>
      </c>
      <c r="C279" s="23">
        <f>$B$2*('unif profiles px val'!C275)^2+$B$3*('unif profiles px val'!C275)+$B$4</f>
        <v>314.59695636672996</v>
      </c>
      <c r="D279">
        <v>273</v>
      </c>
      <c r="E279" s="23">
        <f>$B$2*('unif profiles px val'!E275)^2+$B$3*('unif profiles px val'!E275)+$B$4</f>
        <v>-54.220646026420354</v>
      </c>
      <c r="G279">
        <v>273</v>
      </c>
      <c r="H279" s="23">
        <f>$B$2*('unif profiles px val'!H275)^2+$B$3*('unif profiles px val'!H275)+$B$4</f>
        <v>-54.149277526847527</v>
      </c>
      <c r="K279">
        <v>273</v>
      </c>
      <c r="L279">
        <v>43479.546875</v>
      </c>
      <c r="N279">
        <v>273</v>
      </c>
      <c r="O279">
        <v>43419.7734375</v>
      </c>
      <c r="Q279">
        <v>273</v>
      </c>
      <c r="R279">
        <v>44408.68359375</v>
      </c>
      <c r="T279">
        <v>273</v>
      </c>
      <c r="U279">
        <v>43420.19921875</v>
      </c>
      <c r="W279">
        <v>273</v>
      </c>
      <c r="X279">
        <v>43220.51953125</v>
      </c>
      <c r="Z279">
        <v>273</v>
      </c>
      <c r="AA279">
        <v>44334.359375</v>
      </c>
    </row>
    <row r="280" spans="1:27">
      <c r="A280">
        <v>274</v>
      </c>
      <c r="B280" s="23">
        <f>$B$2*('unif profiles px val'!B276)^2+$B$3*('unif profiles px val'!B276)+$B$4</f>
        <v>-52.031921613494433</v>
      </c>
      <c r="C280" s="23">
        <f>$B$2*('unif profiles px val'!C276)^2+$B$3*('unif profiles px val'!C276)+$B$4</f>
        <v>314.9644284255678</v>
      </c>
      <c r="D280">
        <v>274</v>
      </c>
      <c r="E280" s="23">
        <f>$B$2*('unif profiles px val'!E276)^2+$B$3*('unif profiles px val'!E276)+$B$4</f>
        <v>-54.295961489188812</v>
      </c>
      <c r="G280">
        <v>274</v>
      </c>
      <c r="H280" s="23">
        <f>$B$2*('unif profiles px val'!H276)^2+$B$3*('unif profiles px val'!H276)+$B$4</f>
        <v>-54.249092663574174</v>
      </c>
      <c r="K280">
        <v>274</v>
      </c>
      <c r="L280">
        <v>43505.453125</v>
      </c>
      <c r="N280">
        <v>274</v>
      </c>
      <c r="O280">
        <v>43376.2265625</v>
      </c>
      <c r="Q280">
        <v>274</v>
      </c>
      <c r="R280">
        <v>44390.68359375</v>
      </c>
      <c r="T280">
        <v>274</v>
      </c>
      <c r="U280">
        <v>43432.44140625</v>
      </c>
      <c r="W280">
        <v>274</v>
      </c>
      <c r="X280">
        <v>43143.6796875</v>
      </c>
      <c r="Z280">
        <v>274</v>
      </c>
      <c r="AA280">
        <v>44267.71875</v>
      </c>
    </row>
    <row r="281" spans="1:27">
      <c r="A281">
        <v>275</v>
      </c>
      <c r="B281" s="23">
        <f>$B$2*('unif profiles px val'!B277)^2+$B$3*('unif profiles px val'!B277)+$B$4</f>
        <v>-52.10097953032664</v>
      </c>
      <c r="C281" s="23">
        <f>$B$2*('unif profiles px val'!C277)^2+$B$3*('unif profiles px val'!C277)+$B$4</f>
        <v>315.27154923920466</v>
      </c>
      <c r="D281">
        <v>275</v>
      </c>
      <c r="E281" s="23">
        <f>$B$2*('unif profiles px val'!E277)^2+$B$3*('unif profiles px val'!E277)+$B$4</f>
        <v>-54.197041854545205</v>
      </c>
      <c r="G281">
        <v>275</v>
      </c>
      <c r="H281" s="23">
        <f>$B$2*('unif profiles px val'!H277)^2+$B$3*('unif profiles px val'!H277)+$B$4</f>
        <v>-54.237831960441554</v>
      </c>
      <c r="K281">
        <v>275</v>
      </c>
      <c r="L281">
        <v>43498.31640625</v>
      </c>
      <c r="N281">
        <v>275</v>
      </c>
      <c r="O281">
        <v>43374.453125</v>
      </c>
      <c r="Q281">
        <v>275</v>
      </c>
      <c r="R281">
        <v>44394.41015625</v>
      </c>
      <c r="T281">
        <v>275</v>
      </c>
      <c r="U281">
        <v>43438.921875</v>
      </c>
      <c r="W281">
        <v>275</v>
      </c>
      <c r="X281">
        <v>43162.6015625</v>
      </c>
      <c r="Z281">
        <v>275</v>
      </c>
      <c r="AA281">
        <v>44226.9609375</v>
      </c>
    </row>
    <row r="282" spans="1:27">
      <c r="A282">
        <v>276</v>
      </c>
      <c r="B282" s="23">
        <f>$B$2*('unif profiles px val'!B278)^2+$B$3*('unif profiles px val'!B278)+$B$4</f>
        <v>-52.1501031095504</v>
      </c>
      <c r="C282" s="23">
        <f>$B$2*('unif profiles px val'!C278)^2+$B$3*('unif profiles px val'!C278)+$B$4</f>
        <v>315.49042140216841</v>
      </c>
      <c r="D282">
        <v>276</v>
      </c>
      <c r="E282" s="23">
        <f>$B$2*('unif profiles px val'!E278)^2+$B$3*('unif profiles px val'!E278)+$B$4</f>
        <v>-54.341481097381575</v>
      </c>
      <c r="G282">
        <v>276</v>
      </c>
      <c r="H282" s="23">
        <f>$B$2*('unif profiles px val'!H278)^2+$B$3*('unif profiles px val'!H278)+$B$4</f>
        <v>-54.65366355876904</v>
      </c>
      <c r="K282">
        <v>276</v>
      </c>
      <c r="L282">
        <v>43489.31640625</v>
      </c>
      <c r="N282">
        <v>276</v>
      </c>
      <c r="O282">
        <v>43368.36328125</v>
      </c>
      <c r="Q282">
        <v>276</v>
      </c>
      <c r="R282">
        <v>44379.81640625</v>
      </c>
      <c r="T282">
        <v>276</v>
      </c>
      <c r="U282">
        <v>43516.23828125</v>
      </c>
      <c r="W282">
        <v>276</v>
      </c>
      <c r="X282">
        <v>43237.6796875</v>
      </c>
      <c r="Z282">
        <v>276</v>
      </c>
      <c r="AA282">
        <v>44205.921875</v>
      </c>
    </row>
    <row r="283" spans="1:27">
      <c r="A283">
        <v>277</v>
      </c>
      <c r="B283" s="23">
        <f>$B$2*('unif profiles px val'!B279)^2+$B$3*('unif profiles px val'!B279)+$B$4</f>
        <v>-51.887428202629053</v>
      </c>
      <c r="C283" s="23">
        <f>$B$2*('unif profiles px val'!C279)^2+$B$3*('unif profiles px val'!C279)+$B$4</f>
        <v>314.32396310596471</v>
      </c>
      <c r="D283">
        <v>277</v>
      </c>
      <c r="E283" s="23">
        <f>$B$2*('unif profiles px val'!E279)^2+$B$3*('unif profiles px val'!E279)+$B$4</f>
        <v>-53.917192739188977</v>
      </c>
      <c r="G283">
        <v>277</v>
      </c>
      <c r="H283" s="23">
        <f>$B$2*('unif profiles px val'!H279)^2+$B$3*('unif profiles px val'!H279)+$B$4</f>
        <v>-54.41605311736248</v>
      </c>
      <c r="K283">
        <v>277</v>
      </c>
      <c r="L283">
        <v>43536.5</v>
      </c>
      <c r="N283">
        <v>277</v>
      </c>
      <c r="O283">
        <v>43415.2734375</v>
      </c>
      <c r="Q283">
        <v>277</v>
      </c>
      <c r="R283">
        <v>44363.18359375</v>
      </c>
      <c r="T283">
        <v>277</v>
      </c>
      <c r="U283">
        <v>43499.359375</v>
      </c>
      <c r="W283">
        <v>277</v>
      </c>
      <c r="X283">
        <v>43266.3203125</v>
      </c>
      <c r="Z283">
        <v>277</v>
      </c>
      <c r="AA283">
        <v>44233.9609375</v>
      </c>
    </row>
    <row r="284" spans="1:27">
      <c r="A284">
        <v>278</v>
      </c>
      <c r="B284" s="23">
        <f>$B$2*('unif profiles px val'!B280)^2+$B$3*('unif profiles px val'!B280)+$B$4</f>
        <v>-52.311475645439032</v>
      </c>
      <c r="C284" s="23">
        <f>$B$2*('unif profiles px val'!C280)^2+$B$3*('unif profiles px val'!C280)+$B$4</f>
        <v>316.21181140534213</v>
      </c>
      <c r="D284">
        <v>278</v>
      </c>
      <c r="E284" s="23">
        <f>$B$2*('unif profiles px val'!E280)^2+$B$3*('unif profiles px val'!E280)+$B$4</f>
        <v>-54.289568787223743</v>
      </c>
      <c r="G284">
        <v>278</v>
      </c>
      <c r="H284" s="23">
        <f>$B$2*('unif profiles px val'!H280)^2+$B$3*('unif profiles px val'!H280)+$B$4</f>
        <v>-54.609582071220302</v>
      </c>
      <c r="K284">
        <v>278</v>
      </c>
      <c r="L284">
        <v>43597.046875</v>
      </c>
      <c r="N284">
        <v>278</v>
      </c>
      <c r="O284">
        <v>43390</v>
      </c>
      <c r="Q284">
        <v>278</v>
      </c>
      <c r="R284">
        <v>44278.5</v>
      </c>
      <c r="T284">
        <v>278</v>
      </c>
      <c r="U284">
        <v>43485</v>
      </c>
      <c r="W284">
        <v>278</v>
      </c>
      <c r="X284">
        <v>43299.28125</v>
      </c>
      <c r="Z284">
        <v>278</v>
      </c>
      <c r="AA284">
        <v>44304.078125</v>
      </c>
    </row>
    <row r="285" spans="1:27">
      <c r="A285">
        <v>279</v>
      </c>
      <c r="B285" s="23">
        <f>$B$2*('unif profiles px val'!B281)^2+$B$3*('unif profiles px val'!B281)+$B$4</f>
        <v>-52.141424398185336</v>
      </c>
      <c r="C285" s="23">
        <f>$B$2*('unif profiles px val'!C281)^2+$B$3*('unif profiles px val'!C281)+$B$4</f>
        <v>315.45172847290826</v>
      </c>
      <c r="D285">
        <v>279</v>
      </c>
      <c r="E285" s="23">
        <f>$B$2*('unif profiles px val'!E281)^2+$B$3*('unif profiles px val'!E281)+$B$4</f>
        <v>-54.154657163574029</v>
      </c>
      <c r="G285">
        <v>279</v>
      </c>
      <c r="H285" s="23">
        <f>$B$2*('unif profiles px val'!H281)^2+$B$3*('unif profiles px val'!H281)+$B$4</f>
        <v>-54.614389183806907</v>
      </c>
      <c r="K285">
        <v>279</v>
      </c>
      <c r="L285">
        <v>43606.58984375</v>
      </c>
      <c r="N285">
        <v>279</v>
      </c>
      <c r="O285">
        <v>43415.86328125</v>
      </c>
      <c r="Q285">
        <v>279</v>
      </c>
      <c r="R285">
        <v>44311.91015625</v>
      </c>
      <c r="T285">
        <v>279</v>
      </c>
      <c r="U285">
        <v>43476</v>
      </c>
      <c r="W285">
        <v>279</v>
      </c>
      <c r="X285">
        <v>43348.9609375</v>
      </c>
      <c r="Z285">
        <v>279</v>
      </c>
      <c r="AA285">
        <v>44346.71875</v>
      </c>
    </row>
    <row r="286" spans="1:27">
      <c r="A286">
        <v>280</v>
      </c>
      <c r="B286" s="23">
        <f>$B$2*('unif profiles px val'!B282)^2+$B$3*('unif profiles px val'!B282)+$B$4</f>
        <v>-52.140083413574075</v>
      </c>
      <c r="C286" s="23">
        <f>$B$2*('unif profiles px val'!C282)^2+$B$3*('unif profiles px val'!C282)+$B$4</f>
        <v>315.44575080517598</v>
      </c>
      <c r="D286">
        <v>280</v>
      </c>
      <c r="E286" s="23">
        <f>$B$2*('unif profiles px val'!E282)^2+$B$3*('unif profiles px val'!E282)+$B$4</f>
        <v>-54.201146072380197</v>
      </c>
      <c r="G286">
        <v>280</v>
      </c>
      <c r="H286" s="23">
        <f>$B$2*('unif profiles px val'!H282)^2+$B$3*('unif profiles px val'!H282)+$B$4</f>
        <v>-54.779829894256181</v>
      </c>
      <c r="K286">
        <v>280</v>
      </c>
      <c r="L286">
        <v>43647.68359375</v>
      </c>
      <c r="N286">
        <v>280</v>
      </c>
      <c r="O286">
        <v>43470.7734375</v>
      </c>
      <c r="Q286">
        <v>280</v>
      </c>
      <c r="R286">
        <v>44309.453125</v>
      </c>
      <c r="T286">
        <v>280</v>
      </c>
      <c r="U286">
        <v>43458.44140625</v>
      </c>
      <c r="W286">
        <v>280</v>
      </c>
      <c r="X286">
        <v>43326.23828125</v>
      </c>
      <c r="Z286">
        <v>280</v>
      </c>
      <c r="AA286">
        <v>44357.51953125</v>
      </c>
    </row>
    <row r="287" spans="1:27">
      <c r="A287">
        <v>281</v>
      </c>
      <c r="B287" s="23">
        <f>$B$2*('unif profiles px val'!B283)^2+$B$3*('unif profiles px val'!B283)+$B$4</f>
        <v>-52.460063937957557</v>
      </c>
      <c r="C287" s="23">
        <f>$B$2*('unif profiles px val'!C283)^2+$B$3*('unif profiles px val'!C283)+$B$4</f>
        <v>316.87931938235488</v>
      </c>
      <c r="D287">
        <v>281</v>
      </c>
      <c r="E287" s="23">
        <f>$B$2*('unif profiles px val'!E283)^2+$B$3*('unif profiles px val'!E283)+$B$4</f>
        <v>-54.448918101074241</v>
      </c>
      <c r="G287">
        <v>281</v>
      </c>
      <c r="H287" s="23">
        <f>$B$2*('unif profiles px val'!H283)^2+$B$3*('unif profiles px val'!H283)+$B$4</f>
        <v>-55.086503829955745</v>
      </c>
      <c r="K287">
        <v>281</v>
      </c>
      <c r="L287">
        <v>43670.453125</v>
      </c>
      <c r="N287">
        <v>281</v>
      </c>
      <c r="O287">
        <v>43450.046875</v>
      </c>
      <c r="Q287">
        <v>281</v>
      </c>
      <c r="R287">
        <v>44283.2734375</v>
      </c>
      <c r="T287">
        <v>281</v>
      </c>
      <c r="U287">
        <v>43445.80078125</v>
      </c>
      <c r="W287">
        <v>281</v>
      </c>
      <c r="X287">
        <v>43300.16015625</v>
      </c>
      <c r="Z287">
        <v>281</v>
      </c>
      <c r="AA287">
        <v>44341.71875</v>
      </c>
    </row>
    <row r="288" spans="1:27">
      <c r="A288">
        <v>282</v>
      </c>
      <c r="B288" s="23">
        <f>$B$2*('unif profiles px val'!B284)^2+$B$3*('unif profiles px val'!B284)+$B$4</f>
        <v>-52.287144976737864</v>
      </c>
      <c r="C288" s="23">
        <f>$B$2*('unif profiles px val'!C284)^2+$B$3*('unif profiles px val'!C284)+$B$4</f>
        <v>316.10280953498102</v>
      </c>
      <c r="D288">
        <v>282</v>
      </c>
      <c r="E288" s="23">
        <f>$B$2*('unif profiles px val'!E284)^2+$B$3*('unif profiles px val'!E284)+$B$4</f>
        <v>-54.531114367362989</v>
      </c>
      <c r="G288">
        <v>282</v>
      </c>
      <c r="H288" s="23">
        <f>$B$2*('unif profiles px val'!H284)^2+$B$3*('unif profiles px val'!H284)+$B$4</f>
        <v>-54.964510609122954</v>
      </c>
      <c r="K288">
        <v>282</v>
      </c>
      <c r="L288">
        <v>43658.7265625</v>
      </c>
      <c r="N288">
        <v>282</v>
      </c>
      <c r="O288">
        <v>43505</v>
      </c>
      <c r="Q288">
        <v>282</v>
      </c>
      <c r="R288">
        <v>44301.31640625</v>
      </c>
      <c r="T288">
        <v>282</v>
      </c>
      <c r="U288">
        <v>43442.640625</v>
      </c>
      <c r="W288">
        <v>282</v>
      </c>
      <c r="X288">
        <v>43254.0390625</v>
      </c>
      <c r="Z288">
        <v>282</v>
      </c>
      <c r="AA288">
        <v>44326.76171875</v>
      </c>
    </row>
    <row r="289" spans="1:27">
      <c r="A289">
        <v>283</v>
      </c>
      <c r="B289" s="23">
        <f>$B$2*('unif profiles px val'!B285)^2+$B$3*('unif profiles px val'!B285)+$B$4</f>
        <v>-52.5329240661315</v>
      </c>
      <c r="C289" s="23">
        <f>$B$2*('unif profiles px val'!C285)^2+$B$3*('unif profiles px val'!C285)+$B$4</f>
        <v>317.20778753543095</v>
      </c>
      <c r="D289">
        <v>283</v>
      </c>
      <c r="E289" s="23">
        <f>$B$2*('unif profiles px val'!E285)^2+$B$3*('unif profiles px val'!E285)+$B$4</f>
        <v>-54.476422636444113</v>
      </c>
      <c r="G289">
        <v>283</v>
      </c>
      <c r="H289" s="23">
        <f>$B$2*('unif profiles px val'!H285)^2+$B$3*('unif profiles px val'!H285)+$B$4</f>
        <v>-55.089760726737723</v>
      </c>
      <c r="K289">
        <v>283</v>
      </c>
      <c r="L289">
        <v>43638.5</v>
      </c>
      <c r="N289">
        <v>283</v>
      </c>
      <c r="O289">
        <v>43543.13671875</v>
      </c>
      <c r="Q289">
        <v>283</v>
      </c>
      <c r="R289">
        <v>44342.58984375</v>
      </c>
      <c r="T289">
        <v>283</v>
      </c>
      <c r="U289">
        <v>43478</v>
      </c>
      <c r="W289">
        <v>283</v>
      </c>
      <c r="X289">
        <v>43246.87890625</v>
      </c>
      <c r="Z289">
        <v>283</v>
      </c>
      <c r="AA289">
        <v>44335.921875</v>
      </c>
    </row>
    <row r="290" spans="1:27">
      <c r="A290">
        <v>284</v>
      </c>
      <c r="B290" s="23">
        <f>$B$2*('unif profiles px val'!B286)^2+$B$3*('unif profiles px val'!B286)+$B$4</f>
        <v>-52.796357872001408</v>
      </c>
      <c r="C290" s="23">
        <f>$B$2*('unif profiles px val'!C286)^2+$B$3*('unif profiles px val'!C286)+$B$4</f>
        <v>318.40183007721737</v>
      </c>
      <c r="D290">
        <v>284</v>
      </c>
      <c r="E290" s="23">
        <f>$B$2*('unif profiles px val'!E286)^2+$B$3*('unif profiles px val'!E286)+$B$4</f>
        <v>-54.612612226073907</v>
      </c>
      <c r="G290">
        <v>284</v>
      </c>
      <c r="H290" s="23">
        <f>$B$2*('unif profiles px val'!H286)^2+$B$3*('unif profiles px val'!H286)+$B$4</f>
        <v>-55.103997459098537</v>
      </c>
      <c r="K290">
        <v>284</v>
      </c>
      <c r="L290">
        <v>43607.5</v>
      </c>
      <c r="N290">
        <v>284</v>
      </c>
      <c r="O290">
        <v>43476.31640625</v>
      </c>
      <c r="Q290">
        <v>284</v>
      </c>
      <c r="R290">
        <v>44367</v>
      </c>
      <c r="T290">
        <v>284</v>
      </c>
      <c r="U290">
        <v>43482.0390625</v>
      </c>
      <c r="W290">
        <v>284</v>
      </c>
      <c r="X290">
        <v>43250.19921875</v>
      </c>
      <c r="Z290">
        <v>284</v>
      </c>
      <c r="AA290">
        <v>44339.3984375</v>
      </c>
    </row>
    <row r="291" spans="1:27">
      <c r="A291">
        <v>285</v>
      </c>
      <c r="B291" s="23">
        <f>$B$2*('unif profiles px val'!B287)^2+$B$3*('unif profiles px val'!B287)+$B$4</f>
        <v>-53.064553288566458</v>
      </c>
      <c r="C291" s="23">
        <f>$B$2*('unif profiles px val'!C287)^2+$B$3*('unif profiles px val'!C287)+$B$4</f>
        <v>319.62797040283976</v>
      </c>
      <c r="D291">
        <v>285</v>
      </c>
      <c r="E291" s="23">
        <f>$B$2*('unif profiles px val'!E287)^2+$B$3*('unif profiles px val'!E287)+$B$4</f>
        <v>-54.740179719207617</v>
      </c>
      <c r="G291">
        <v>285</v>
      </c>
      <c r="H291" s="23">
        <f>$B$2*('unif profiles px val'!H287)^2+$B$3*('unif profiles px val'!H287)+$B$4</f>
        <v>-55.01841753857434</v>
      </c>
      <c r="K291">
        <v>285</v>
      </c>
      <c r="L291">
        <v>43601.81640625</v>
      </c>
      <c r="N291">
        <v>285</v>
      </c>
      <c r="O291">
        <v>43423.2265625</v>
      </c>
      <c r="Q291">
        <v>285</v>
      </c>
      <c r="R291">
        <v>44430.58984375</v>
      </c>
      <c r="T291">
        <v>285</v>
      </c>
      <c r="U291">
        <v>43514.078125</v>
      </c>
      <c r="W291">
        <v>285</v>
      </c>
      <c r="X291">
        <v>43228.3203125</v>
      </c>
      <c r="Z291">
        <v>285</v>
      </c>
      <c r="AA291">
        <v>44315.44140625</v>
      </c>
    </row>
    <row r="292" spans="1:27">
      <c r="A292">
        <v>286</v>
      </c>
      <c r="B292" s="23">
        <f>$B$2*('unif profiles px val'!B288)^2+$B$3*('unif profiles px val'!B288)+$B$4</f>
        <v>-53.006254050529151</v>
      </c>
      <c r="C292" s="23">
        <f>$B$2*('unif profiles px val'!C288)^2+$B$3*('unif profiles px val'!C288)+$B$4</f>
        <v>319.3605230783769</v>
      </c>
      <c r="D292">
        <v>286</v>
      </c>
      <c r="E292" s="23">
        <f>$B$2*('unif profiles px val'!E288)^2+$B$3*('unif profiles px val'!E288)+$B$4</f>
        <v>-54.675455456779218</v>
      </c>
      <c r="G292">
        <v>286</v>
      </c>
      <c r="H292" s="23">
        <f>$B$2*('unif profiles px val'!H288)^2+$B$3*('unif profiles px val'!H288)+$B$4</f>
        <v>-54.909522691619486</v>
      </c>
      <c r="K292">
        <v>286</v>
      </c>
      <c r="L292">
        <v>43615.41015625</v>
      </c>
      <c r="N292">
        <v>286</v>
      </c>
      <c r="O292">
        <v>43400.41015625</v>
      </c>
      <c r="Q292">
        <v>286</v>
      </c>
      <c r="R292">
        <v>44460.31640625</v>
      </c>
      <c r="T292">
        <v>286</v>
      </c>
      <c r="U292">
        <v>43492.19921875</v>
      </c>
      <c r="W292">
        <v>286</v>
      </c>
      <c r="X292">
        <v>43252.12109375</v>
      </c>
      <c r="Z292">
        <v>286</v>
      </c>
      <c r="AA292">
        <v>44344.83984375</v>
      </c>
    </row>
    <row r="293" spans="1:27">
      <c r="A293">
        <v>287</v>
      </c>
      <c r="B293" s="23">
        <f>$B$2*('unif profiles px val'!B289)^2+$B$3*('unif profiles px val'!B289)+$B$4</f>
        <v>-52.94917625732387</v>
      </c>
      <c r="C293" s="23">
        <f>$B$2*('unif profiles px val'!C289)^2+$B$3*('unif profiles px val'!C289)+$B$4</f>
        <v>319.09917296142589</v>
      </c>
      <c r="D293">
        <v>287</v>
      </c>
      <c r="E293" s="23">
        <f>$B$2*('unif profiles px val'!E289)^2+$B$3*('unif profiles px val'!E289)+$B$4</f>
        <v>-54.805799499999921</v>
      </c>
      <c r="G293">
        <v>287</v>
      </c>
      <c r="H293" s="23">
        <f>$B$2*('unif profiles px val'!H289)^2+$B$3*('unif profiles px val'!H289)+$B$4</f>
        <v>-54.794199500000104</v>
      </c>
      <c r="K293">
        <v>287</v>
      </c>
      <c r="L293">
        <v>43634.36328125</v>
      </c>
      <c r="N293">
        <v>287</v>
      </c>
      <c r="O293">
        <v>43361.7734375</v>
      </c>
      <c r="Q293">
        <v>287</v>
      </c>
      <c r="R293">
        <v>44489.68359375</v>
      </c>
      <c r="T293">
        <v>287</v>
      </c>
      <c r="U293">
        <v>43482.3984375</v>
      </c>
      <c r="W293">
        <v>287</v>
      </c>
      <c r="X293">
        <v>43275.83984375</v>
      </c>
      <c r="Z293">
        <v>287</v>
      </c>
      <c r="AA293">
        <v>44395.87890625</v>
      </c>
    </row>
    <row r="294" spans="1:27">
      <c r="A294">
        <v>288</v>
      </c>
      <c r="B294" s="23">
        <f>$B$2*('unif profiles px val'!B290)^2+$B$3*('unif profiles px val'!B290)+$B$4</f>
        <v>-53.008113034660028</v>
      </c>
      <c r="C294" s="23">
        <f>$B$2*('unif profiles px val'!C290)^2+$B$3*('unif profiles px val'!C290)+$B$4</f>
        <v>319.36904327393347</v>
      </c>
      <c r="D294">
        <v>288</v>
      </c>
      <c r="E294" s="23">
        <f>$B$2*('unif profiles px val'!E290)^2+$B$3*('unif profiles px val'!E290)+$B$4</f>
        <v>-55.039703909881155</v>
      </c>
      <c r="G294">
        <v>288</v>
      </c>
      <c r="H294" s="23">
        <f>$B$2*('unif profiles px val'!H290)^2+$B$3*('unif profiles px val'!H290)+$B$4</f>
        <v>-54.951973129814178</v>
      </c>
      <c r="K294">
        <v>288</v>
      </c>
      <c r="L294">
        <v>43657.63671875</v>
      </c>
      <c r="N294">
        <v>288</v>
      </c>
      <c r="O294">
        <v>43369.68359375</v>
      </c>
      <c r="Q294">
        <v>288</v>
      </c>
      <c r="R294">
        <v>44499.7265625</v>
      </c>
      <c r="T294">
        <v>288</v>
      </c>
      <c r="U294">
        <v>43490.51953125</v>
      </c>
      <c r="W294">
        <v>288</v>
      </c>
      <c r="X294">
        <v>43228.76171875</v>
      </c>
      <c r="Z294">
        <v>288</v>
      </c>
      <c r="AA294">
        <v>44393</v>
      </c>
    </row>
    <row r="295" spans="1:27">
      <c r="A295">
        <v>289</v>
      </c>
      <c r="B295" s="23">
        <f>$B$2*('unif profiles px val'!B291)^2+$B$3*('unif profiles px val'!B291)+$B$4</f>
        <v>-53.178007007323913</v>
      </c>
      <c r="C295" s="23">
        <f>$B$2*('unif profiles px val'!C291)^2+$B$3*('unif profiles px val'!C291)+$B$4</f>
        <v>320.14990877392597</v>
      </c>
      <c r="D295">
        <v>289</v>
      </c>
      <c r="E295" s="23">
        <f>$B$2*('unif profiles px val'!E291)^2+$B$3*('unif profiles px val'!E291)+$B$4</f>
        <v>-55.154181220580767</v>
      </c>
      <c r="G295">
        <v>289</v>
      </c>
      <c r="H295" s="23">
        <f>$B$2*('unif profiles px val'!H291)^2+$B$3*('unif profiles px val'!H291)+$B$4</f>
        <v>-54.945183785369409</v>
      </c>
      <c r="K295">
        <v>289</v>
      </c>
      <c r="L295">
        <v>43654.7265625</v>
      </c>
      <c r="N295">
        <v>289</v>
      </c>
      <c r="O295">
        <v>43431.86328125</v>
      </c>
      <c r="Q295">
        <v>289</v>
      </c>
      <c r="R295">
        <v>44512.81640625</v>
      </c>
      <c r="T295">
        <v>289</v>
      </c>
      <c r="U295">
        <v>43451.28125</v>
      </c>
      <c r="W295">
        <v>289</v>
      </c>
      <c r="X295">
        <v>43228.16015625</v>
      </c>
      <c r="Z295">
        <v>289</v>
      </c>
      <c r="AA295">
        <v>44365.71875</v>
      </c>
    </row>
    <row r="296" spans="1:27">
      <c r="A296">
        <v>290</v>
      </c>
      <c r="B296" s="23">
        <f>$B$2*('unif profiles px val'!B292)^2+$B$3*('unif profiles px val'!B292)+$B$4</f>
        <v>-53.157148146598502</v>
      </c>
      <c r="C296" s="23">
        <f>$B$2*('unif profiles px val'!C292)^2+$B$3*('unif profiles px val'!C292)+$B$4</f>
        <v>320.05380226355749</v>
      </c>
      <c r="D296">
        <v>290</v>
      </c>
      <c r="E296" s="23">
        <f>$B$2*('unif profiles px val'!E292)^2+$B$3*('unif profiles px val'!E292)+$B$4</f>
        <v>-55.169891397941456</v>
      </c>
      <c r="G296">
        <v>290</v>
      </c>
      <c r="H296" s="23">
        <f>$B$2*('unif profiles px val'!H292)^2+$B$3*('unif profiles px val'!H292)+$B$4</f>
        <v>-54.662536689567332</v>
      </c>
      <c r="K296">
        <v>290</v>
      </c>
      <c r="L296">
        <v>43662.08984375</v>
      </c>
      <c r="N296">
        <v>290</v>
      </c>
      <c r="O296">
        <v>43495.81640625</v>
      </c>
      <c r="Q296">
        <v>290</v>
      </c>
      <c r="R296">
        <v>44533.953125</v>
      </c>
      <c r="T296">
        <v>290</v>
      </c>
      <c r="U296">
        <v>43438.921875</v>
      </c>
      <c r="W296">
        <v>290</v>
      </c>
      <c r="X296">
        <v>43223</v>
      </c>
      <c r="Z296">
        <v>290</v>
      </c>
      <c r="AA296">
        <v>44354.359375</v>
      </c>
    </row>
    <row r="297" spans="1:27">
      <c r="A297">
        <v>291</v>
      </c>
      <c r="B297" s="23">
        <f>$B$2*('unif profiles px val'!B293)^2+$B$3*('unif profiles px val'!B293)+$B$4</f>
        <v>-53.158216292693851</v>
      </c>
      <c r="C297" s="23">
        <f>$B$2*('unif profiles px val'!C293)^2+$B$3*('unif profiles px val'!C293)+$B$4</f>
        <v>320.05872210574364</v>
      </c>
      <c r="D297">
        <v>291</v>
      </c>
      <c r="E297" s="23">
        <f>$B$2*('unif profiles px val'!E293)^2+$B$3*('unif profiles px val'!E293)+$B$4</f>
        <v>-54.973054136932205</v>
      </c>
      <c r="G297">
        <v>291</v>
      </c>
      <c r="H297" s="23">
        <f>$B$2*('unif profiles px val'!H293)^2+$B$3*('unif profiles px val'!H293)+$B$4</f>
        <v>-54.139254879081363</v>
      </c>
      <c r="K297">
        <v>291</v>
      </c>
      <c r="L297">
        <v>43640.046875</v>
      </c>
      <c r="N297">
        <v>291</v>
      </c>
      <c r="O297">
        <v>43543.7734375</v>
      </c>
      <c r="Q297">
        <v>291</v>
      </c>
      <c r="R297">
        <v>44528.68359375</v>
      </c>
      <c r="T297">
        <v>291</v>
      </c>
      <c r="U297">
        <v>43491.3203125</v>
      </c>
      <c r="W297">
        <v>291</v>
      </c>
      <c r="X297">
        <v>43210.48046875</v>
      </c>
      <c r="Z297">
        <v>291</v>
      </c>
      <c r="AA297">
        <v>44353.23828125</v>
      </c>
    </row>
    <row r="298" spans="1:27">
      <c r="A298">
        <v>292</v>
      </c>
      <c r="B298" s="23">
        <f>$B$2*('unif profiles px val'!B294)^2+$B$3*('unif profiles px val'!B294)+$B$4</f>
        <v>-53.131242082244853</v>
      </c>
      <c r="C298" s="23">
        <f>$B$2*('unif profiles px val'!C294)^2+$B$3*('unif profiles px val'!C294)+$B$4</f>
        <v>319.93453287869272</v>
      </c>
      <c r="D298">
        <v>292</v>
      </c>
      <c r="E298" s="23">
        <f>$B$2*('unif profiles px val'!E294)^2+$B$3*('unif profiles px val'!E294)+$B$4</f>
        <v>-54.979071612357984</v>
      </c>
      <c r="G298">
        <v>292</v>
      </c>
      <c r="H298" s="23">
        <f>$B$2*('unif profiles px val'!H294)^2+$B$3*('unif profiles px val'!H294)+$B$4</f>
        <v>-54.374692558097649</v>
      </c>
      <c r="K298">
        <v>292</v>
      </c>
      <c r="L298">
        <v>43553.58984375</v>
      </c>
      <c r="N298">
        <v>292</v>
      </c>
      <c r="O298">
        <v>43528.453125</v>
      </c>
      <c r="Q298">
        <v>292</v>
      </c>
      <c r="R298">
        <v>44486.546875</v>
      </c>
      <c r="T298">
        <v>292</v>
      </c>
      <c r="U298">
        <v>43482.80078125</v>
      </c>
      <c r="W298">
        <v>292</v>
      </c>
      <c r="X298">
        <v>43210.359375</v>
      </c>
      <c r="Z298">
        <v>292</v>
      </c>
      <c r="AA298">
        <v>44324.640625</v>
      </c>
    </row>
    <row r="299" spans="1:27">
      <c r="A299">
        <v>293</v>
      </c>
      <c r="B299" s="23">
        <f>$B$2*('unif profiles px val'!B295)^2+$B$3*('unif profiles px val'!B295)+$B$4</f>
        <v>-53.171672286063767</v>
      </c>
      <c r="C299" s="23">
        <f>$B$2*('unif profiles px val'!C295)^2+$B$3*('unif profiles px val'!C295)+$B$4</f>
        <v>320.12071476471738</v>
      </c>
      <c r="D299">
        <v>293</v>
      </c>
      <c r="E299" s="23">
        <f>$B$2*('unif profiles px val'!E295)^2+$B$3*('unif profiles px val'!E295)+$B$4</f>
        <v>-55.046968750907581</v>
      </c>
      <c r="G299">
        <v>293</v>
      </c>
      <c r="H299" s="23">
        <f>$B$2*('unif profiles px val'!H295)^2+$B$3*('unif profiles px val'!H295)+$B$4</f>
        <v>-54.724515500000052</v>
      </c>
      <c r="K299">
        <v>293</v>
      </c>
      <c r="L299">
        <v>43468.36328125</v>
      </c>
      <c r="N299">
        <v>293</v>
      </c>
      <c r="O299">
        <v>43465.2734375</v>
      </c>
      <c r="Q299">
        <v>293</v>
      </c>
      <c r="R299">
        <v>44407.68359375</v>
      </c>
      <c r="T299">
        <v>293</v>
      </c>
      <c r="U299">
        <v>43564.6796875</v>
      </c>
      <c r="W299">
        <v>293</v>
      </c>
      <c r="X299">
        <v>43255.51953125</v>
      </c>
      <c r="Z299">
        <v>293</v>
      </c>
      <c r="AA299">
        <v>44227.3203125</v>
      </c>
    </row>
    <row r="300" spans="1:27">
      <c r="A300">
        <v>294</v>
      </c>
      <c r="B300" s="23">
        <f>$B$2*('unif profiles px val'!B296)^2+$B$3*('unif profiles px val'!B296)+$B$4</f>
        <v>-53.029317947379923</v>
      </c>
      <c r="C300" s="23">
        <f>$B$2*('unif profiles px val'!C296)^2+$B$3*('unif profiles px val'!C296)+$B$4</f>
        <v>319.46626746277639</v>
      </c>
      <c r="D300">
        <v>294</v>
      </c>
      <c r="E300" s="23">
        <f>$B$2*('unif profiles px val'!E296)^2+$B$3*('unif profiles px val'!E296)+$B$4</f>
        <v>-55.149944240348532</v>
      </c>
      <c r="G300">
        <v>294</v>
      </c>
      <c r="H300" s="23">
        <f>$B$2*('unif profiles px val'!H296)^2+$B$3*('unif profiles px val'!H296)+$B$4</f>
        <v>-54.529858329955687</v>
      </c>
      <c r="K300">
        <v>294</v>
      </c>
      <c r="L300">
        <v>43314.31640625</v>
      </c>
      <c r="N300">
        <v>294</v>
      </c>
      <c r="O300">
        <v>43451.7265625</v>
      </c>
      <c r="Q300">
        <v>294</v>
      </c>
      <c r="R300">
        <v>44449.046875</v>
      </c>
      <c r="T300">
        <v>294</v>
      </c>
      <c r="U300">
        <v>43470.19921875</v>
      </c>
      <c r="W300">
        <v>294</v>
      </c>
      <c r="X300">
        <v>43262.44140625</v>
      </c>
      <c r="Z300">
        <v>294</v>
      </c>
      <c r="AA300">
        <v>44281.48046875</v>
      </c>
    </row>
    <row r="301" spans="1:27">
      <c r="A301">
        <v>295</v>
      </c>
      <c r="B301" s="23">
        <f>$B$2*('unif profiles px val'!B297)^2+$B$3*('unif profiles px val'!B297)+$B$4</f>
        <v>-52.918872637626464</v>
      </c>
      <c r="C301" s="23">
        <f>$B$2*('unif profiles px val'!C297)^2+$B$3*('unif profiles px val'!C297)+$B$4</f>
        <v>318.96061531159216</v>
      </c>
      <c r="D301">
        <v>295</v>
      </c>
      <c r="E301" s="23">
        <f>$B$2*('unif profiles px val'!E297)^2+$B$3*('unif profiles px val'!E297)+$B$4</f>
        <v>-54.773005584098428</v>
      </c>
      <c r="G301">
        <v>295</v>
      </c>
      <c r="H301" s="23">
        <f>$B$2*('unif profiles px val'!H297)^2+$B$3*('unif profiles px val'!H297)+$B$4</f>
        <v>-54.779557855193616</v>
      </c>
      <c r="K301">
        <v>295</v>
      </c>
      <c r="L301">
        <v>43480.36328125</v>
      </c>
      <c r="N301">
        <v>295</v>
      </c>
      <c r="O301">
        <v>43439.2265625</v>
      </c>
      <c r="Q301">
        <v>295</v>
      </c>
      <c r="R301">
        <v>44464.7734375</v>
      </c>
      <c r="T301">
        <v>295</v>
      </c>
      <c r="U301">
        <v>43430.23828125</v>
      </c>
      <c r="W301">
        <v>295</v>
      </c>
      <c r="X301">
        <v>43299.3203125</v>
      </c>
      <c r="Z301">
        <v>295</v>
      </c>
      <c r="AA301">
        <v>44265.6015625</v>
      </c>
    </row>
    <row r="302" spans="1:27">
      <c r="A302">
        <v>296</v>
      </c>
      <c r="B302" s="23">
        <f>$B$2*('unif profiles px val'!B298)^2+$B$3*('unif profiles px val'!B298)+$B$4</f>
        <v>-53.123046192313723</v>
      </c>
      <c r="C302" s="23">
        <f>$B$2*('unif profiles px val'!C298)^2+$B$3*('unif profiles px val'!C298)+$B$4</f>
        <v>319.89682085846732</v>
      </c>
      <c r="D302">
        <v>296</v>
      </c>
      <c r="E302" s="23">
        <f>$B$2*('unif profiles px val'!E298)^2+$B$3*('unif profiles px val'!E298)+$B$4</f>
        <v>-54.970529628631084</v>
      </c>
      <c r="G302">
        <v>296</v>
      </c>
      <c r="H302" s="23">
        <f>$B$2*('unif profiles px val'!H298)^2+$B$3*('unif profiles px val'!H298)+$B$4</f>
        <v>-54.791684128654197</v>
      </c>
      <c r="K302">
        <v>296</v>
      </c>
      <c r="L302">
        <v>43542.31640625</v>
      </c>
      <c r="N302">
        <v>296</v>
      </c>
      <c r="O302">
        <v>43400.08984375</v>
      </c>
      <c r="Q302">
        <v>296</v>
      </c>
      <c r="R302">
        <v>44479.68359375</v>
      </c>
      <c r="T302">
        <v>296</v>
      </c>
      <c r="U302">
        <v>43460.078125</v>
      </c>
      <c r="W302">
        <v>296</v>
      </c>
      <c r="X302">
        <v>43302.55859375</v>
      </c>
      <c r="Z302">
        <v>296</v>
      </c>
      <c r="AA302">
        <v>44262.078125</v>
      </c>
    </row>
    <row r="303" spans="1:27">
      <c r="A303">
        <v>297</v>
      </c>
      <c r="B303" s="23">
        <f>$B$2*('unif profiles px val'!B299)^2+$B$3*('unif profiles px val'!B299)+$B$4</f>
        <v>-52.769408507316257</v>
      </c>
      <c r="C303" s="23">
        <f>$B$2*('unif profiles px val'!C299)^2+$B$3*('unif profiles px val'!C299)+$B$4</f>
        <v>318.27921280127725</v>
      </c>
      <c r="D303">
        <v>297</v>
      </c>
      <c r="E303" s="23">
        <f>$B$2*('unif profiles px val'!E299)^2+$B$3*('unif profiles px val'!E299)+$B$4</f>
        <v>-54.485341999999946</v>
      </c>
      <c r="G303">
        <v>297</v>
      </c>
      <c r="H303" s="23">
        <f>$B$2*('unif profiles px val'!H299)^2+$B$3*('unif profiles px val'!H299)+$B$4</f>
        <v>-54.329997698943998</v>
      </c>
      <c r="K303">
        <v>297</v>
      </c>
      <c r="L303">
        <v>43493.7734375</v>
      </c>
      <c r="N303">
        <v>297</v>
      </c>
      <c r="O303">
        <v>43359.7734375</v>
      </c>
      <c r="Q303">
        <v>297</v>
      </c>
      <c r="R303">
        <v>44463.08984375</v>
      </c>
      <c r="T303">
        <v>297</v>
      </c>
      <c r="U303">
        <v>43457.9609375</v>
      </c>
      <c r="W303">
        <v>297</v>
      </c>
      <c r="X303">
        <v>43366</v>
      </c>
      <c r="Z303">
        <v>297</v>
      </c>
      <c r="AA303">
        <v>44260.0390625</v>
      </c>
    </row>
    <row r="304" spans="1:27">
      <c r="A304">
        <v>298</v>
      </c>
      <c r="B304" s="23">
        <f>$B$2*('unif profiles px val'!B300)^2+$B$3*('unif profiles px val'!B300)+$B$4</f>
        <v>-52.974398576285921</v>
      </c>
      <c r="C304" s="23">
        <f>$B$2*('unif profiles px val'!C300)^2+$B$3*('unif profiles px val'!C300)+$B$4</f>
        <v>319.21460183387012</v>
      </c>
      <c r="D304">
        <v>298</v>
      </c>
      <c r="E304" s="23">
        <f>$B$2*('unif profiles px val'!E300)^2+$B$3*('unif profiles px val'!E300)+$B$4</f>
        <v>-54.594108126831088</v>
      </c>
      <c r="G304">
        <v>298</v>
      </c>
      <c r="H304" s="23">
        <f>$B$2*('unif profiles px val'!H300)^2+$B$3*('unif profiles px val'!H300)+$B$4</f>
        <v>-54.534676695060398</v>
      </c>
      <c r="K304">
        <v>298</v>
      </c>
      <c r="L304">
        <v>43530.31640625</v>
      </c>
      <c r="N304">
        <v>298</v>
      </c>
      <c r="O304">
        <v>43392.5</v>
      </c>
      <c r="Q304">
        <v>298</v>
      </c>
      <c r="R304">
        <v>44453.58984375</v>
      </c>
      <c r="T304">
        <v>298</v>
      </c>
      <c r="U304">
        <v>43490.19921875</v>
      </c>
      <c r="W304">
        <v>298</v>
      </c>
      <c r="X304">
        <v>43355.28125</v>
      </c>
      <c r="Z304">
        <v>298</v>
      </c>
      <c r="AA304">
        <v>44288.28125</v>
      </c>
    </row>
    <row r="305" spans="1:27">
      <c r="A305">
        <v>299</v>
      </c>
      <c r="B305" s="23">
        <f>$B$2*('unif profiles px val'!B301)^2+$B$3*('unif profiles px val'!B301)+$B$4</f>
        <v>-52.756046562957863</v>
      </c>
      <c r="C305" s="23">
        <f>$B$2*('unif profiles px val'!C301)^2+$B$3*('unif profiles px val'!C301)+$B$4</f>
        <v>318.21845675735494</v>
      </c>
      <c r="D305">
        <v>299</v>
      </c>
      <c r="E305" s="23">
        <f>$B$2*('unif profiles px val'!E301)^2+$B$3*('unif profiles px val'!E301)+$B$4</f>
        <v>-54.877575970580892</v>
      </c>
      <c r="G305">
        <v>299</v>
      </c>
      <c r="H305" s="23">
        <f>$B$2*('unif profiles px val'!H301)^2+$B$3*('unif profiles px val'!H301)+$B$4</f>
        <v>-55.058481274345013</v>
      </c>
      <c r="K305">
        <v>299</v>
      </c>
      <c r="L305">
        <v>43480.68359375</v>
      </c>
      <c r="N305">
        <v>299</v>
      </c>
      <c r="O305">
        <v>43405</v>
      </c>
      <c r="Q305">
        <v>299</v>
      </c>
      <c r="R305">
        <v>44394</v>
      </c>
      <c r="T305">
        <v>299</v>
      </c>
      <c r="U305">
        <v>43521.28125</v>
      </c>
      <c r="W305">
        <v>299</v>
      </c>
      <c r="X305">
        <v>43333.921875</v>
      </c>
      <c r="Z305">
        <v>299</v>
      </c>
      <c r="AA305">
        <v>44352.83984375</v>
      </c>
    </row>
    <row r="306" spans="1:27">
      <c r="A306">
        <v>300</v>
      </c>
      <c r="B306" s="23">
        <f>$B$2*('unif profiles px val'!B302)^2+$B$3*('unif profiles px val'!B302)+$B$4</f>
        <v>-52.635672312003862</v>
      </c>
      <c r="C306" s="23">
        <f>$B$2*('unif profiles px val'!C302)^2+$B$3*('unif profiles px val'!C302)+$B$4</f>
        <v>317.67230137940237</v>
      </c>
      <c r="D306">
        <v>300</v>
      </c>
      <c r="E306" s="23">
        <f>$B$2*('unif profiles px val'!E302)^2+$B$3*('unif profiles px val'!E302)+$B$4</f>
        <v>-55.028184863006118</v>
      </c>
      <c r="G306">
        <v>300</v>
      </c>
      <c r="H306" s="23">
        <f>$B$2*('unif profiles px val'!H302)^2+$B$3*('unif profiles px val'!H302)+$B$4</f>
        <v>-55.023684148894972</v>
      </c>
      <c r="K306">
        <v>300</v>
      </c>
      <c r="L306">
        <v>43489.86328125</v>
      </c>
      <c r="N306">
        <v>300</v>
      </c>
      <c r="O306">
        <v>43420.5</v>
      </c>
      <c r="Q306">
        <v>300</v>
      </c>
      <c r="R306">
        <v>44473.81640625</v>
      </c>
      <c r="T306">
        <v>300</v>
      </c>
      <c r="U306">
        <v>43577.71875</v>
      </c>
      <c r="W306">
        <v>300</v>
      </c>
      <c r="X306">
        <v>43353.83984375</v>
      </c>
      <c r="Z306">
        <v>300</v>
      </c>
      <c r="AA306">
        <v>44378.9609375</v>
      </c>
    </row>
    <row r="307" spans="1:27">
      <c r="A307">
        <v>301</v>
      </c>
      <c r="B307" s="23">
        <f>$B$2*('unif profiles px val'!B303)^2+$B$3*('unif profiles px val'!B303)+$B$4</f>
        <v>-52.677987499999745</v>
      </c>
      <c r="C307" s="23">
        <f>$B$2*('unif profiles px val'!C303)^2+$B$3*('unif profiles px val'!C303)+$B$4</f>
        <v>317.86405000000025</v>
      </c>
      <c r="D307">
        <v>301</v>
      </c>
      <c r="E307" s="23">
        <f>$B$2*('unif profiles px val'!E303)^2+$B$3*('unif profiles px val'!E303)+$B$4</f>
        <v>-54.862721886894178</v>
      </c>
      <c r="G307">
        <v>301</v>
      </c>
      <c r="H307" s="23">
        <f>$B$2*('unif profiles px val'!H303)^2+$B$3*('unif profiles px val'!H303)+$B$4</f>
        <v>-54.906248088005214</v>
      </c>
      <c r="K307">
        <v>301</v>
      </c>
      <c r="L307">
        <v>43426.2734375</v>
      </c>
      <c r="N307">
        <v>301</v>
      </c>
      <c r="O307">
        <v>43391.81640625</v>
      </c>
      <c r="Q307">
        <v>301</v>
      </c>
      <c r="R307">
        <v>44487.7265625</v>
      </c>
      <c r="T307">
        <v>301</v>
      </c>
      <c r="U307">
        <v>43553.0390625</v>
      </c>
      <c r="W307">
        <v>301</v>
      </c>
      <c r="X307">
        <v>43368.640625</v>
      </c>
      <c r="Z307">
        <v>301</v>
      </c>
      <c r="AA307">
        <v>44409.76171875</v>
      </c>
    </row>
    <row r="308" spans="1:27">
      <c r="A308">
        <v>302</v>
      </c>
      <c r="B308" s="23">
        <f>$B$2*('unif profiles px val'!B304)^2+$B$3*('unif profiles px val'!B304)+$B$4</f>
        <v>-52.750695660331758</v>
      </c>
      <c r="C308" s="23">
        <f>$B$2*('unif profiles px val'!C304)^2+$B$3*('unif profiles px val'!C304)+$B$4</f>
        <v>318.19413385138716</v>
      </c>
      <c r="D308">
        <v>302</v>
      </c>
      <c r="E308" s="23">
        <f>$B$2*('unif profiles px val'!E304)^2+$B$3*('unif profiles px val'!E304)+$B$4</f>
        <v>-55.291619845580954</v>
      </c>
      <c r="G308">
        <v>302</v>
      </c>
      <c r="H308" s="23">
        <f>$B$2*('unif profiles px val'!H304)^2+$B$3*('unif profiles px val'!H304)+$B$4</f>
        <v>-55.368052382323867</v>
      </c>
      <c r="K308">
        <v>302</v>
      </c>
      <c r="L308">
        <v>43469.41015625</v>
      </c>
      <c r="N308">
        <v>302</v>
      </c>
      <c r="O308">
        <v>43480.2734375</v>
      </c>
      <c r="Q308">
        <v>302</v>
      </c>
      <c r="R308">
        <v>44480.18359375</v>
      </c>
      <c r="T308">
        <v>302</v>
      </c>
      <c r="U308">
        <v>43582.359375</v>
      </c>
      <c r="W308">
        <v>302</v>
      </c>
      <c r="X308">
        <v>43379.80078125</v>
      </c>
      <c r="Z308">
        <v>302</v>
      </c>
      <c r="AA308">
        <v>44450.28125</v>
      </c>
    </row>
    <row r="309" spans="1:27">
      <c r="A309">
        <v>303</v>
      </c>
      <c r="B309" s="23">
        <f>$B$2*('unif profiles px val'!B305)^2+$B$3*('unif profiles px val'!B305)+$B$4</f>
        <v>-52.559246114188682</v>
      </c>
      <c r="C309" s="23">
        <f>$B$2*('unif profiles px val'!C305)^2+$B$3*('unif profiles px val'!C305)+$B$4</f>
        <v>317.3266409365923</v>
      </c>
      <c r="D309">
        <v>303</v>
      </c>
      <c r="E309" s="23">
        <f>$B$2*('unif profiles px val'!E305)^2+$B$3*('unif profiles px val'!E305)+$B$4</f>
        <v>-55.043977538574154</v>
      </c>
      <c r="G309">
        <v>303</v>
      </c>
      <c r="H309" s="23">
        <f>$B$2*('unif profiles px val'!H305)^2+$B$3*('unif profiles px val'!H305)+$B$4</f>
        <v>-54.992612586394898</v>
      </c>
      <c r="K309">
        <v>303</v>
      </c>
      <c r="L309">
        <v>43523.953125</v>
      </c>
      <c r="N309">
        <v>303</v>
      </c>
      <c r="O309">
        <v>43466.68359375</v>
      </c>
      <c r="Q309">
        <v>303</v>
      </c>
      <c r="R309">
        <v>44428.41015625</v>
      </c>
      <c r="T309">
        <v>303</v>
      </c>
      <c r="U309">
        <v>43633.12109375</v>
      </c>
      <c r="W309">
        <v>303</v>
      </c>
      <c r="X309">
        <v>43474.3203125</v>
      </c>
      <c r="Z309">
        <v>303</v>
      </c>
      <c r="AA309">
        <v>44437.921875</v>
      </c>
    </row>
    <row r="310" spans="1:27">
      <c r="A310">
        <v>304</v>
      </c>
      <c r="B310" s="23">
        <f>$B$2*('unif profiles px val'!B306)^2+$B$3*('unif profiles px val'!B306)+$B$4</f>
        <v>-53.064838843925372</v>
      </c>
      <c r="C310" s="23">
        <f>$B$2*('unif profiles px val'!C306)^2+$B$3*('unif profiles px val'!C306)+$B$4</f>
        <v>319.62928164435607</v>
      </c>
      <c r="D310">
        <v>304</v>
      </c>
      <c r="E310" s="23">
        <f>$B$2*('unif profiles px val'!E306)^2+$B$3*('unif profiles px val'!E306)+$B$4</f>
        <v>-55.487557476074016</v>
      </c>
      <c r="G310">
        <v>304</v>
      </c>
      <c r="H310" s="23">
        <f>$B$2*('unif profiles px val'!H306)^2+$B$3*('unif profiles px val'!H306)+$B$4</f>
        <v>-55.011416605217164</v>
      </c>
      <c r="K310">
        <v>304</v>
      </c>
      <c r="L310">
        <v>43516.31640625</v>
      </c>
      <c r="N310">
        <v>304</v>
      </c>
      <c r="O310">
        <v>43451.63671875</v>
      </c>
      <c r="Q310">
        <v>304</v>
      </c>
      <c r="R310">
        <v>44403.41015625</v>
      </c>
      <c r="T310">
        <v>304</v>
      </c>
      <c r="U310">
        <v>43636.23828125</v>
      </c>
      <c r="W310">
        <v>304</v>
      </c>
      <c r="X310">
        <v>43479.44140625</v>
      </c>
      <c r="Z310">
        <v>304</v>
      </c>
      <c r="AA310">
        <v>44439.6796875</v>
      </c>
    </row>
    <row r="311" spans="1:27">
      <c r="A311">
        <v>305</v>
      </c>
      <c r="B311" s="23">
        <f>$B$2*('unif profiles px val'!B307)^2+$B$3*('unif profiles px val'!B307)+$B$4</f>
        <v>-52.784348125457655</v>
      </c>
      <c r="C311" s="23">
        <f>$B$2*('unif profiles px val'!C307)^2+$B$3*('unif profiles px val'!C307)+$B$4</f>
        <v>318.34717355423004</v>
      </c>
      <c r="D311">
        <v>305</v>
      </c>
      <c r="E311" s="23">
        <f>$B$2*('unif profiles px val'!E307)^2+$B$3*('unif profiles px val'!E307)+$B$4</f>
        <v>-55.171146095817221</v>
      </c>
      <c r="G311">
        <v>305</v>
      </c>
      <c r="H311" s="23">
        <f>$B$2*('unif profiles px val'!H307)^2+$B$3*('unif profiles px val'!H307)+$B$4</f>
        <v>-55.045731816131365</v>
      </c>
      <c r="K311">
        <v>305</v>
      </c>
      <c r="L311">
        <v>43532.63671875</v>
      </c>
      <c r="N311">
        <v>305</v>
      </c>
      <c r="O311">
        <v>43461.86328125</v>
      </c>
      <c r="Q311">
        <v>305</v>
      </c>
      <c r="R311">
        <v>44325.41015625</v>
      </c>
      <c r="T311">
        <v>305</v>
      </c>
      <c r="U311">
        <v>43604.6796875</v>
      </c>
      <c r="W311">
        <v>305</v>
      </c>
      <c r="X311">
        <v>43418.12109375</v>
      </c>
      <c r="Z311">
        <v>305</v>
      </c>
      <c r="AA311">
        <v>44457.80078125</v>
      </c>
    </row>
    <row r="312" spans="1:27">
      <c r="A312">
        <v>306</v>
      </c>
      <c r="B312" s="23">
        <f>$B$2*('unif profiles px val'!B308)^2+$B$3*('unif profiles px val'!B308)+$B$4</f>
        <v>-52.486701999999696</v>
      </c>
      <c r="C312" s="23">
        <f>$B$2*('unif profiles px val'!C308)^2+$B$3*('unif profiles px val'!C308)+$B$4</f>
        <v>316.99932050000007</v>
      </c>
      <c r="D312">
        <v>306</v>
      </c>
      <c r="E312" s="23">
        <f>$B$2*('unif profiles px val'!E308)^2+$B$3*('unif profiles px val'!E308)+$B$4</f>
        <v>-54.822942952201856</v>
      </c>
      <c r="G312">
        <v>306</v>
      </c>
      <c r="H312" s="23">
        <f>$B$2*('unif profiles px val'!H308)^2+$B$3*('unif profiles px val'!H308)+$B$4</f>
        <v>-54.821675043876439</v>
      </c>
      <c r="K312">
        <v>306</v>
      </c>
      <c r="L312">
        <v>43571.453125</v>
      </c>
      <c r="N312">
        <v>306</v>
      </c>
      <c r="O312">
        <v>43428.08984375</v>
      </c>
      <c r="Q312">
        <v>306</v>
      </c>
      <c r="R312">
        <v>44335.2734375</v>
      </c>
      <c r="T312">
        <v>306</v>
      </c>
      <c r="U312">
        <v>43573.87890625</v>
      </c>
      <c r="W312">
        <v>306</v>
      </c>
      <c r="X312">
        <v>43390.83984375</v>
      </c>
      <c r="Z312">
        <v>306</v>
      </c>
      <c r="AA312">
        <v>44466.16015625</v>
      </c>
    </row>
    <row r="313" spans="1:27">
      <c r="A313">
        <v>307</v>
      </c>
      <c r="B313" s="23">
        <f>$B$2*('unif profiles px val'!B309)^2+$B$3*('unif profiles px val'!B309)+$B$4</f>
        <v>-52.447947403251646</v>
      </c>
      <c r="C313" s="23">
        <f>$B$2*('unif profiles px val'!C309)^2+$B$3*('unif profiles px val'!C309)+$B$4</f>
        <v>316.82476964752971</v>
      </c>
      <c r="D313">
        <v>307</v>
      </c>
      <c r="E313" s="23">
        <f>$B$2*('unif profiles px val'!E309)^2+$B$3*('unif profiles px val'!E309)+$B$4</f>
        <v>-54.808064658081094</v>
      </c>
      <c r="G313">
        <v>307</v>
      </c>
      <c r="H313" s="23">
        <f>$B$2*('unif profiles px val'!H309)^2+$B$3*('unif profiles px val'!H309)+$B$4</f>
        <v>-54.619970049857784</v>
      </c>
      <c r="K313">
        <v>307</v>
      </c>
      <c r="L313">
        <v>43581.36328125</v>
      </c>
      <c r="N313">
        <v>307</v>
      </c>
      <c r="O313">
        <v>43441.68359375</v>
      </c>
      <c r="Q313">
        <v>307</v>
      </c>
      <c r="R313">
        <v>44278.18359375</v>
      </c>
      <c r="T313">
        <v>307</v>
      </c>
      <c r="U313">
        <v>43561.28125</v>
      </c>
      <c r="W313">
        <v>307</v>
      </c>
      <c r="X313">
        <v>43347.3203125</v>
      </c>
      <c r="Z313">
        <v>307</v>
      </c>
      <c r="AA313">
        <v>44433.19921875</v>
      </c>
    </row>
    <row r="314" spans="1:27">
      <c r="A314">
        <v>308</v>
      </c>
      <c r="B314" s="23">
        <f>$B$2*('unif profiles px val'!B310)^2+$B$3*('unif profiles px val'!B310)+$B$4</f>
        <v>-52.456847746268977</v>
      </c>
      <c r="C314" s="23">
        <f>$B$2*('unif profiles px val'!C310)^2+$B$3*('unif profiles px val'!C310)+$B$4</f>
        <v>316.86483774201224</v>
      </c>
      <c r="D314">
        <v>308</v>
      </c>
      <c r="E314" s="23">
        <f>$B$2*('unif profiles px val'!E310)^2+$B$3*('unif profiles px val'!E310)+$B$4</f>
        <v>-54.882119054862869</v>
      </c>
      <c r="G314">
        <v>308</v>
      </c>
      <c r="H314" s="23">
        <f>$B$2*('unif profiles px val'!H310)^2+$B$3*('unif profiles px val'!H310)+$B$4</f>
        <v>-54.604250166129987</v>
      </c>
      <c r="K314">
        <v>308</v>
      </c>
      <c r="L314">
        <v>43606.546875</v>
      </c>
      <c r="N314">
        <v>308</v>
      </c>
      <c r="O314">
        <v>43465.546875</v>
      </c>
      <c r="Q314">
        <v>308</v>
      </c>
      <c r="R314">
        <v>44300</v>
      </c>
      <c r="T314">
        <v>308</v>
      </c>
      <c r="U314">
        <v>43557.078125</v>
      </c>
      <c r="W314">
        <v>308</v>
      </c>
      <c r="X314">
        <v>43310.078125</v>
      </c>
      <c r="Z314">
        <v>308</v>
      </c>
      <c r="AA314">
        <v>44371.3984375</v>
      </c>
    </row>
    <row r="315" spans="1:27">
      <c r="A315">
        <v>309</v>
      </c>
      <c r="B315" s="23">
        <f>$B$2*('unif profiles px val'!B311)^2+$B$3*('unif profiles px val'!B311)+$B$4</f>
        <v>-52.425590694816492</v>
      </c>
      <c r="C315" s="23">
        <f>$B$2*('unif profiles px val'!C311)^2+$B$3*('unif profiles px val'!C311)+$B$4</f>
        <v>316.72417299658969</v>
      </c>
      <c r="D315">
        <v>309</v>
      </c>
      <c r="E315" s="23">
        <f>$B$2*('unif profiles px val'!E311)^2+$B$3*('unif profiles px val'!E311)+$B$4</f>
        <v>-54.876830032157613</v>
      </c>
      <c r="G315">
        <v>309</v>
      </c>
      <c r="H315" s="23">
        <f>$B$2*('unif profiles px val'!H311)^2+$B$3*('unif profiles px val'!H311)+$B$4</f>
        <v>-54.643786628409998</v>
      </c>
      <c r="K315">
        <v>309</v>
      </c>
      <c r="L315">
        <v>43601.68359375</v>
      </c>
      <c r="N315">
        <v>309</v>
      </c>
      <c r="O315">
        <v>43505.58984375</v>
      </c>
      <c r="Q315">
        <v>309</v>
      </c>
      <c r="R315">
        <v>44296.7265625</v>
      </c>
      <c r="T315">
        <v>309</v>
      </c>
      <c r="U315">
        <v>43578.640625</v>
      </c>
      <c r="W315">
        <v>309</v>
      </c>
      <c r="X315">
        <v>43340.28125</v>
      </c>
      <c r="Z315">
        <v>309</v>
      </c>
      <c r="AA315">
        <v>44388.44140625</v>
      </c>
    </row>
    <row r="316" spans="1:27">
      <c r="A316">
        <v>310</v>
      </c>
      <c r="B316" s="23">
        <f>$B$2*('unif profiles px val'!B312)^2+$B$3*('unif profiles px val'!B312)+$B$4</f>
        <v>-52.679333882323817</v>
      </c>
      <c r="C316" s="23">
        <f>$B$2*('unif profiles px val'!C312)^2+$B$3*('unif profiles px val'!C312)+$B$4</f>
        <v>317.87015533642591</v>
      </c>
      <c r="D316">
        <v>310</v>
      </c>
      <c r="E316" s="23">
        <f>$B$2*('unif profiles px val'!E312)^2+$B$3*('unif profiles px val'!E312)+$B$4</f>
        <v>-55.230689125907702</v>
      </c>
      <c r="G316">
        <v>310</v>
      </c>
      <c r="H316" s="23">
        <f>$B$2*('unif profiles px val'!H312)^2+$B$3*('unif profiles px val'!H312)+$B$4</f>
        <v>-54.951206296378814</v>
      </c>
      <c r="K316">
        <v>310</v>
      </c>
      <c r="L316">
        <v>43613.7265625</v>
      </c>
      <c r="N316">
        <v>310</v>
      </c>
      <c r="O316">
        <v>43511.81640625</v>
      </c>
      <c r="Q316">
        <v>310</v>
      </c>
      <c r="R316">
        <v>44322.63671875</v>
      </c>
      <c r="T316">
        <v>310</v>
      </c>
      <c r="U316">
        <v>43607.3984375</v>
      </c>
      <c r="W316">
        <v>310</v>
      </c>
      <c r="X316">
        <v>43416.9609375</v>
      </c>
      <c r="Z316">
        <v>310</v>
      </c>
      <c r="AA316">
        <v>44409.48046875</v>
      </c>
    </row>
    <row r="317" spans="1:27">
      <c r="A317">
        <v>311</v>
      </c>
      <c r="B317" s="23">
        <f>$B$2*('unif profiles px val'!B313)^2+$B$3*('unif profiles px val'!B313)+$B$4</f>
        <v>-52.871780511466568</v>
      </c>
      <c r="C317" s="23">
        <f>$B$2*('unif profiles px val'!C313)^2+$B$3*('unif profiles px val'!C313)+$B$4</f>
        <v>318.74556661743952</v>
      </c>
      <c r="D317">
        <v>311</v>
      </c>
      <c r="E317" s="23">
        <f>$B$2*('unif profiles px val'!E313)^2+$B$3*('unif profiles px val'!E313)+$B$4</f>
        <v>-55.529266776847635</v>
      </c>
      <c r="G317">
        <v>311</v>
      </c>
      <c r="H317" s="23">
        <f>$B$2*('unif profiles px val'!H313)^2+$B$3*('unif profiles px val'!H313)+$B$4</f>
        <v>-55.145191000175373</v>
      </c>
      <c r="K317">
        <v>311</v>
      </c>
      <c r="L317">
        <v>43627.81640625</v>
      </c>
      <c r="N317">
        <v>311</v>
      </c>
      <c r="O317">
        <v>43517.953125</v>
      </c>
      <c r="Q317">
        <v>311</v>
      </c>
      <c r="R317">
        <v>44335.41015625</v>
      </c>
      <c r="T317">
        <v>311</v>
      </c>
      <c r="U317">
        <v>43638.359375</v>
      </c>
      <c r="W317">
        <v>311</v>
      </c>
      <c r="X317">
        <v>43489.55859375</v>
      </c>
      <c r="Z317">
        <v>311</v>
      </c>
      <c r="AA317">
        <v>44434.078125</v>
      </c>
    </row>
    <row r="318" spans="1:27">
      <c r="A318">
        <v>312</v>
      </c>
      <c r="B318" s="23">
        <f>$B$2*('unif profiles px val'!B314)^2+$B$3*('unif profiles px val'!B314)+$B$4</f>
        <v>-52.814497069824029</v>
      </c>
      <c r="C318" s="23">
        <f>$B$2*('unif profiles px val'!C314)^2+$B$3*('unif profiles px val'!C314)+$B$4</f>
        <v>318.48442214892589</v>
      </c>
      <c r="D318">
        <v>312</v>
      </c>
      <c r="E318" s="23">
        <f>$B$2*('unif profiles px val'!E314)^2+$B$3*('unif profiles px val'!E314)+$B$4</f>
        <v>-55.459898941619485</v>
      </c>
      <c r="G318">
        <v>312</v>
      </c>
      <c r="H318" s="23">
        <f>$B$2*('unif profiles px val'!H314)^2+$B$3*('unif profiles px val'!H314)+$B$4</f>
        <v>-55.144204392692473</v>
      </c>
      <c r="K318">
        <v>312</v>
      </c>
      <c r="L318">
        <v>43613.41015625</v>
      </c>
      <c r="N318">
        <v>312</v>
      </c>
      <c r="O318">
        <v>43519.68359375</v>
      </c>
      <c r="Q318">
        <v>312</v>
      </c>
      <c r="R318">
        <v>44336</v>
      </c>
      <c r="T318">
        <v>312</v>
      </c>
      <c r="U318">
        <v>43658.48046875</v>
      </c>
      <c r="W318">
        <v>312</v>
      </c>
      <c r="X318">
        <v>43523.28125</v>
      </c>
      <c r="Z318">
        <v>312</v>
      </c>
      <c r="AA318">
        <v>44428.23828125</v>
      </c>
    </row>
    <row r="319" spans="1:27">
      <c r="A319">
        <v>313</v>
      </c>
      <c r="B319" s="23">
        <f>$B$2*('unif profiles px val'!B315)^2+$B$3*('unif profiles px val'!B315)+$B$4</f>
        <v>-52.734950489188805</v>
      </c>
      <c r="C319" s="23">
        <f>$B$2*('unif profiles px val'!C315)^2+$B$3*('unif profiles px val'!C315)+$B$4</f>
        <v>318.12258746002976</v>
      </c>
      <c r="D319">
        <v>313</v>
      </c>
      <c r="E319" s="23">
        <f>$B$2*('unif profiles px val'!E315)^2+$B$3*('unif profiles px val'!E315)+$B$4</f>
        <v>-55.248866261932108</v>
      </c>
      <c r="G319">
        <v>313</v>
      </c>
      <c r="H319" s="23">
        <f>$B$2*('unif profiles px val'!H315)^2+$B$3*('unif profiles px val'!H315)+$B$4</f>
        <v>-54.984344460441207</v>
      </c>
      <c r="K319">
        <v>313</v>
      </c>
      <c r="L319">
        <v>43591.08984375</v>
      </c>
      <c r="N319">
        <v>313</v>
      </c>
      <c r="O319">
        <v>43543.7265625</v>
      </c>
      <c r="Q319">
        <v>313</v>
      </c>
      <c r="R319">
        <v>44319.86328125</v>
      </c>
      <c r="T319">
        <v>313</v>
      </c>
      <c r="U319">
        <v>43595.51953125</v>
      </c>
      <c r="W319">
        <v>313</v>
      </c>
      <c r="X319">
        <v>43469.640625</v>
      </c>
      <c r="Z319">
        <v>313</v>
      </c>
      <c r="AA319">
        <v>44416.48046875</v>
      </c>
    </row>
    <row r="320" spans="1:27">
      <c r="A320">
        <v>314</v>
      </c>
      <c r="B320" s="23">
        <f>$B$2*('unif profiles px val'!B316)^2+$B$3*('unif profiles px val'!B316)+$B$4</f>
        <v>-52.699115374747862</v>
      </c>
      <c r="C320" s="23">
        <f>$B$2*('unif profiles px val'!C316)^2+$B$3*('unif profiles px val'!C316)+$B$4</f>
        <v>317.95988749634569</v>
      </c>
      <c r="D320">
        <v>314</v>
      </c>
      <c r="E320" s="23">
        <f>$B$2*('unif profiles px val'!E316)^2+$B$3*('unif profiles px val'!E316)+$B$4</f>
        <v>-55.05924563622284</v>
      </c>
      <c r="G320">
        <v>314</v>
      </c>
      <c r="H320" s="23">
        <f>$B$2*('unif profiles px val'!H316)^2+$B$3*('unif profiles px val'!H316)+$B$4</f>
        <v>-55.097239144256264</v>
      </c>
      <c r="K320">
        <v>314</v>
      </c>
      <c r="L320">
        <v>43623.7265625</v>
      </c>
      <c r="N320">
        <v>314</v>
      </c>
      <c r="O320">
        <v>43556.18359375</v>
      </c>
      <c r="Q320">
        <v>314</v>
      </c>
      <c r="R320">
        <v>44369.2265625</v>
      </c>
      <c r="T320">
        <v>314</v>
      </c>
      <c r="U320">
        <v>43540.078125</v>
      </c>
      <c r="W320">
        <v>314</v>
      </c>
      <c r="X320">
        <v>43439.359375</v>
      </c>
      <c r="Z320">
        <v>314</v>
      </c>
      <c r="AA320">
        <v>44407.359375</v>
      </c>
    </row>
    <row r="321" spans="1:27">
      <c r="A321">
        <v>315</v>
      </c>
      <c r="B321" s="23">
        <f>$B$2*('unif profiles px val'!B317)^2+$B$3*('unif profiles px val'!B317)+$B$4</f>
        <v>-52.929764710014297</v>
      </c>
      <c r="C321" s="23">
        <f>$B$2*('unif profiles px val'!C317)^2+$B$3*('unif profiles px val'!C317)+$B$4</f>
        <v>319.01040152045459</v>
      </c>
      <c r="D321">
        <v>315</v>
      </c>
      <c r="E321" s="23">
        <f>$B$2*('unif profiles px val'!E317)^2+$B$3*('unif profiles px val'!E317)+$B$4</f>
        <v>-55.36607025756075</v>
      </c>
      <c r="G321">
        <v>315</v>
      </c>
      <c r="H321" s="23">
        <f>$B$2*('unif profiles px val'!H317)^2+$B$3*('unif profiles px val'!H317)+$B$4</f>
        <v>-55.1571848869321</v>
      </c>
      <c r="K321">
        <v>315</v>
      </c>
      <c r="L321">
        <v>43639.546875</v>
      </c>
      <c r="N321">
        <v>315</v>
      </c>
      <c r="O321">
        <v>43570.08984375</v>
      </c>
      <c r="Q321">
        <v>315</v>
      </c>
      <c r="R321">
        <v>44397.7265625</v>
      </c>
      <c r="T321">
        <v>315</v>
      </c>
      <c r="U321">
        <v>43451.3984375</v>
      </c>
      <c r="W321">
        <v>315</v>
      </c>
      <c r="X321">
        <v>43387.48046875</v>
      </c>
      <c r="Z321">
        <v>315</v>
      </c>
      <c r="AA321">
        <v>44405.87890625</v>
      </c>
    </row>
    <row r="322" spans="1:27">
      <c r="A322">
        <v>316</v>
      </c>
      <c r="B322" s="23">
        <f>$B$2*('unif profiles px val'!B318)^2+$B$3*('unif profiles px val'!B318)+$B$4</f>
        <v>-53.008375191619962</v>
      </c>
      <c r="C322" s="23">
        <f>$B$2*('unif profiles px val'!C318)^2+$B$3*('unif profiles px val'!C318)+$B$4</f>
        <v>319.37024484744268</v>
      </c>
      <c r="D322">
        <v>316</v>
      </c>
      <c r="E322" s="23">
        <f>$B$2*('unif profiles px val'!E318)^2+$B$3*('unif profiles px val'!E318)+$B$4</f>
        <v>-55.270495750457485</v>
      </c>
      <c r="G322">
        <v>316</v>
      </c>
      <c r="H322" s="23">
        <f>$B$2*('unif profiles px val'!H318)^2+$B$3*('unif profiles px val'!H318)+$B$4</f>
        <v>-55.134718000000021</v>
      </c>
      <c r="K322">
        <v>316</v>
      </c>
      <c r="L322">
        <v>43614.36328125</v>
      </c>
      <c r="N322">
        <v>316</v>
      </c>
      <c r="O322">
        <v>43588.2265625</v>
      </c>
      <c r="Q322">
        <v>316</v>
      </c>
      <c r="R322">
        <v>44403.453125</v>
      </c>
      <c r="T322">
        <v>316</v>
      </c>
      <c r="U322">
        <v>43289.12109375</v>
      </c>
      <c r="W322">
        <v>316</v>
      </c>
      <c r="X322">
        <v>43369.3984375</v>
      </c>
      <c r="Z322">
        <v>316</v>
      </c>
      <c r="AA322">
        <v>44433.71875</v>
      </c>
    </row>
    <row r="323" spans="1:27">
      <c r="A323">
        <v>317</v>
      </c>
      <c r="B323" s="23">
        <f>$B$2*('unif profiles px val'!B319)^2+$B$3*('unif profiles px val'!B319)+$B$4</f>
        <v>-52.828077769279389</v>
      </c>
      <c r="C323" s="23">
        <f>$B$2*('unif profiles px val'!C319)^2+$B$3*('unif profiles px val'!C319)+$B$4</f>
        <v>318.54629010181429</v>
      </c>
      <c r="D323">
        <v>317</v>
      </c>
      <c r="E323" s="23">
        <f>$B$2*('unif profiles px val'!E319)^2+$B$3*('unif profiles px val'!E319)+$B$4</f>
        <v>-55.016414206779245</v>
      </c>
      <c r="G323">
        <v>317</v>
      </c>
      <c r="H323" s="23">
        <f>$B$2*('unif profiles px val'!H319)^2+$B$3*('unif profiles px val'!H319)+$B$4</f>
        <v>-54.930382284881262</v>
      </c>
      <c r="K323">
        <v>317</v>
      </c>
      <c r="L323">
        <v>43661.13671875</v>
      </c>
      <c r="N323">
        <v>317</v>
      </c>
      <c r="O323">
        <v>43627</v>
      </c>
      <c r="Q323">
        <v>317</v>
      </c>
      <c r="R323">
        <v>44399.13671875</v>
      </c>
      <c r="T323">
        <v>317</v>
      </c>
      <c r="U323">
        <v>43455.6015625</v>
      </c>
      <c r="W323">
        <v>317</v>
      </c>
      <c r="X323">
        <v>43310.640625</v>
      </c>
      <c r="Z323">
        <v>317</v>
      </c>
      <c r="AA323">
        <v>44457.76171875</v>
      </c>
    </row>
    <row r="324" spans="1:27">
      <c r="A324">
        <v>318</v>
      </c>
      <c r="B324" s="23">
        <f>$B$2*('unif profiles px val'!B320)^2+$B$3*('unif profiles px val'!B320)+$B$4</f>
        <v>-53.051320147514161</v>
      </c>
      <c r="C324" s="23">
        <f>$B$2*('unif profiles px val'!C320)^2+$B$3*('unif profiles px val'!C320)+$B$4</f>
        <v>319.56721862201698</v>
      </c>
      <c r="D324">
        <v>318</v>
      </c>
      <c r="E324" s="23">
        <f>$B$2*('unif profiles px val'!E320)^2+$B$3*('unif profiles px val'!E320)+$B$4</f>
        <v>-55.359388047782431</v>
      </c>
      <c r="G324">
        <v>318</v>
      </c>
      <c r="H324" s="23">
        <f>$B$2*('unif profiles px val'!H320)^2+$B$3*('unif profiles px val'!H320)+$B$4</f>
        <v>-54.920563644706817</v>
      </c>
      <c r="K324">
        <v>318</v>
      </c>
      <c r="L324">
        <v>43678.41015625</v>
      </c>
      <c r="N324">
        <v>318</v>
      </c>
      <c r="O324">
        <v>43614.2734375</v>
      </c>
      <c r="Q324">
        <v>318</v>
      </c>
      <c r="R324">
        <v>44385.7265625</v>
      </c>
      <c r="T324">
        <v>318</v>
      </c>
      <c r="U324">
        <v>43472.0390625</v>
      </c>
      <c r="W324">
        <v>318</v>
      </c>
      <c r="X324">
        <v>43280.23828125</v>
      </c>
      <c r="Z324">
        <v>318</v>
      </c>
      <c r="AA324">
        <v>44366.23828125</v>
      </c>
    </row>
    <row r="325" spans="1:27">
      <c r="A325">
        <v>319</v>
      </c>
      <c r="B325" s="23">
        <f>$B$2*('unif profiles px val'!B321)^2+$B$3*('unif profiles px val'!B321)+$B$4</f>
        <v>-53.017120642692589</v>
      </c>
      <c r="C325" s="23">
        <f>$B$2*('unif profiles px val'!C321)^2+$B$3*('unif profiles px val'!C321)+$B$4</f>
        <v>319.41033476746384</v>
      </c>
      <c r="D325">
        <v>319</v>
      </c>
      <c r="E325" s="23">
        <f>$B$2*('unif profiles px val'!E321)^2+$B$3*('unif profiles px val'!E321)+$B$4</f>
        <v>-55.077248000000054</v>
      </c>
      <c r="G325">
        <v>319</v>
      </c>
      <c r="H325" s="23">
        <f>$B$2*('unif profiles px val'!H321)^2+$B$3*('unif profiles px val'!H321)+$B$4</f>
        <v>-55.005652671623011</v>
      </c>
      <c r="K325">
        <v>319</v>
      </c>
      <c r="L325">
        <v>43599.046875</v>
      </c>
      <c r="N325">
        <v>319</v>
      </c>
      <c r="O325">
        <v>43584.63671875</v>
      </c>
      <c r="Q325">
        <v>319</v>
      </c>
      <c r="R325">
        <v>44400.953125</v>
      </c>
      <c r="T325">
        <v>319</v>
      </c>
      <c r="U325">
        <v>43467.71875</v>
      </c>
      <c r="W325">
        <v>319</v>
      </c>
      <c r="X325">
        <v>43301.3984375</v>
      </c>
      <c r="Z325">
        <v>319</v>
      </c>
      <c r="AA325">
        <v>44364.28125</v>
      </c>
    </row>
    <row r="326" spans="1:27">
      <c r="A326">
        <v>320</v>
      </c>
      <c r="B326" s="23">
        <f>$B$2*('unif profiles px val'!B322)^2+$B$3*('unif profiles px val'!B322)+$B$4</f>
        <v>-53.006254050529151</v>
      </c>
      <c r="C326" s="23">
        <f>$B$2*('unif profiles px val'!C322)^2+$B$3*('unif profiles px val'!C322)+$B$4</f>
        <v>319.3605230783769</v>
      </c>
      <c r="D326">
        <v>320</v>
      </c>
      <c r="E326" s="23">
        <f>$B$2*('unif profiles px val'!E322)^2+$B$3*('unif profiles px val'!E322)+$B$4</f>
        <v>-54.711365571220085</v>
      </c>
      <c r="G326">
        <v>320</v>
      </c>
      <c r="H326" s="23">
        <f>$B$2*('unif profiles px val'!H322)^2+$B$3*('unif profiles px val'!H322)+$B$4</f>
        <v>-54.545863642692439</v>
      </c>
      <c r="K326">
        <v>320</v>
      </c>
      <c r="L326">
        <v>43654.86328125</v>
      </c>
      <c r="N326">
        <v>320</v>
      </c>
      <c r="O326">
        <v>43562.7265625</v>
      </c>
      <c r="Q326">
        <v>320</v>
      </c>
      <c r="R326">
        <v>44417.2265625</v>
      </c>
      <c r="T326">
        <v>320</v>
      </c>
      <c r="U326">
        <v>43436.76171875</v>
      </c>
      <c r="W326">
        <v>320</v>
      </c>
      <c r="X326">
        <v>43346.76171875</v>
      </c>
      <c r="Z326">
        <v>320</v>
      </c>
      <c r="AA326">
        <v>44290</v>
      </c>
    </row>
    <row r="327" spans="1:27">
      <c r="A327">
        <v>321</v>
      </c>
      <c r="B327" s="23">
        <f>$B$2*('unif profiles px val'!B323)^2+$B$3*('unif profiles px val'!B323)+$B$4</f>
        <v>-53.455281126830869</v>
      </c>
      <c r="C327" s="23">
        <f>$B$2*('unif profiles px val'!C323)^2+$B$3*('unif profiles px val'!C323)+$B$4</f>
        <v>321.43376973254419</v>
      </c>
      <c r="D327">
        <v>321</v>
      </c>
      <c r="E327" s="23">
        <f>$B$2*('unif profiles px val'!E323)^2+$B$3*('unif profiles px val'!E323)+$B$4</f>
        <v>-55.077742308807501</v>
      </c>
      <c r="G327">
        <v>321</v>
      </c>
      <c r="H327" s="23">
        <f>$B$2*('unif profiles px val'!H323)^2+$B$3*('unif profiles px val'!H323)+$B$4</f>
        <v>-55.258565548705974</v>
      </c>
      <c r="K327">
        <v>321</v>
      </c>
      <c r="L327">
        <v>43567</v>
      </c>
      <c r="N327">
        <v>321</v>
      </c>
      <c r="O327">
        <v>43531.68359375</v>
      </c>
      <c r="Q327">
        <v>321</v>
      </c>
      <c r="R327">
        <v>44419.13671875</v>
      </c>
      <c r="T327">
        <v>321</v>
      </c>
      <c r="U327">
        <v>43450.71875</v>
      </c>
      <c r="W327">
        <v>321</v>
      </c>
      <c r="X327">
        <v>43345.28125</v>
      </c>
      <c r="Z327">
        <v>321</v>
      </c>
      <c r="AA327">
        <v>44256.921875</v>
      </c>
    </row>
    <row r="328" spans="1:27">
      <c r="A328">
        <v>322</v>
      </c>
      <c r="B328" s="23">
        <f>$B$2*('unif profiles px val'!B324)^2+$B$3*('unif profiles px val'!B324)+$B$4</f>
        <v>-53.292697375457919</v>
      </c>
      <c r="C328" s="23">
        <f>$B$2*('unif profiles px val'!C324)^2+$B$3*('unif profiles px val'!C324)+$B$4</f>
        <v>320.67952594485484</v>
      </c>
      <c r="D328">
        <v>322</v>
      </c>
      <c r="E328" s="23">
        <f>$B$2*('unif profiles px val'!E324)^2+$B$3*('unif profiles px val'!E324)+$B$4</f>
        <v>-55.018169942313989</v>
      </c>
      <c r="G328">
        <v>322</v>
      </c>
      <c r="H328" s="23">
        <f>$B$2*('unif profiles px val'!H324)^2+$B$3*('unif profiles px val'!H324)+$B$4</f>
        <v>-55.233439819824071</v>
      </c>
      <c r="K328">
        <v>322</v>
      </c>
      <c r="L328">
        <v>43572.2734375</v>
      </c>
      <c r="N328">
        <v>322</v>
      </c>
      <c r="O328">
        <v>43513.08984375</v>
      </c>
      <c r="Q328">
        <v>322</v>
      </c>
      <c r="R328">
        <v>44430.36328125</v>
      </c>
      <c r="T328">
        <v>322</v>
      </c>
      <c r="U328">
        <v>43457.6015625</v>
      </c>
      <c r="W328">
        <v>322</v>
      </c>
      <c r="X328">
        <v>43388.76171875</v>
      </c>
      <c r="Z328">
        <v>322</v>
      </c>
      <c r="AA328">
        <v>44242.55859375</v>
      </c>
    </row>
    <row r="329" spans="1:27">
      <c r="A329">
        <v>323</v>
      </c>
      <c r="B329" s="23">
        <f>$B$2*('unif profiles px val'!B325)^2+$B$3*('unif profiles px val'!B325)+$B$4</f>
        <v>-52.74215183959177</v>
      </c>
      <c r="C329" s="23">
        <f>$B$2*('unif profiles px val'!C325)^2+$B$3*('unif profiles px val'!C325)+$B$4</f>
        <v>318.15530603150205</v>
      </c>
      <c r="D329">
        <v>323</v>
      </c>
      <c r="E329" s="23">
        <f>$B$2*('unif profiles px val'!E325)^2+$B$3*('unif profiles px val'!E325)+$B$4</f>
        <v>-54.705049970817527</v>
      </c>
      <c r="G329">
        <v>323</v>
      </c>
      <c r="H329" s="23">
        <f>$B$2*('unif profiles px val'!H325)^2+$B$3*('unif profiles px val'!H325)+$B$4</f>
        <v>-54.601971319389122</v>
      </c>
      <c r="K329">
        <v>323</v>
      </c>
      <c r="L329">
        <v>43556.08984375</v>
      </c>
      <c r="N329">
        <v>323</v>
      </c>
      <c r="O329">
        <v>43514.86328125</v>
      </c>
      <c r="Q329">
        <v>323</v>
      </c>
      <c r="R329">
        <v>44428.7734375</v>
      </c>
      <c r="T329">
        <v>323</v>
      </c>
      <c r="U329">
        <v>43422.359375</v>
      </c>
      <c r="W329">
        <v>323</v>
      </c>
      <c r="X329">
        <v>43407.55859375</v>
      </c>
      <c r="Z329">
        <v>323</v>
      </c>
      <c r="AA329">
        <v>44258.640625</v>
      </c>
    </row>
    <row r="330" spans="1:27">
      <c r="A330">
        <v>324</v>
      </c>
      <c r="B330" s="23">
        <f>$B$2*('unif profiles px val'!B326)^2+$B$3*('unif profiles px val'!B326)+$B$4</f>
        <v>-52.709014256889077</v>
      </c>
      <c r="C330" s="23">
        <f>$B$2*('unif profiles px val'!C326)^2+$B$3*('unif profiles px val'!C326)+$B$4</f>
        <v>318.00481197357942</v>
      </c>
      <c r="D330">
        <v>324</v>
      </c>
      <c r="E330" s="23">
        <f>$B$2*('unif profiles px val'!E326)^2+$B$3*('unif profiles px val'!E326)+$B$4</f>
        <v>-54.96126394481621</v>
      </c>
      <c r="G330">
        <v>324</v>
      </c>
      <c r="H330" s="23">
        <f>$B$2*('unif profiles px val'!H326)^2+$B$3*('unif profiles px val'!H326)+$B$4</f>
        <v>-54.728057611205713</v>
      </c>
      <c r="K330">
        <v>324</v>
      </c>
      <c r="L330">
        <v>43492.86328125</v>
      </c>
      <c r="N330">
        <v>324</v>
      </c>
      <c r="O330">
        <v>43524.36328125</v>
      </c>
      <c r="Q330">
        <v>324</v>
      </c>
      <c r="R330">
        <v>44429.2265625</v>
      </c>
      <c r="T330">
        <v>324</v>
      </c>
      <c r="U330">
        <v>43407.16015625</v>
      </c>
      <c r="W330">
        <v>324</v>
      </c>
      <c r="X330">
        <v>43396.80078125</v>
      </c>
      <c r="Z330">
        <v>324</v>
      </c>
      <c r="AA330">
        <v>44249.55859375</v>
      </c>
    </row>
    <row r="331" spans="1:27">
      <c r="A331">
        <v>325</v>
      </c>
      <c r="B331" s="23">
        <f>$B$2*('unif profiles px val'!B327)^2+$B$3*('unif profiles px val'!B327)+$B$4</f>
        <v>-53.219191726310328</v>
      </c>
      <c r="C331" s="23">
        <f>$B$2*('unif profiles px val'!C327)^2+$B$3*('unif profiles px val'!C327)+$B$4</f>
        <v>320.3398604025956</v>
      </c>
      <c r="D331">
        <v>325</v>
      </c>
      <c r="E331" s="23">
        <f>$B$2*('unif profiles px val'!E327)^2+$B$3*('unif profiles px val'!E327)+$B$4</f>
        <v>-55.335811159660125</v>
      </c>
      <c r="G331">
        <v>325</v>
      </c>
      <c r="H331" s="23">
        <f>$B$2*('unif profiles px val'!H327)^2+$B$3*('unif profiles px val'!H327)+$B$4</f>
        <v>-55.254587847869743</v>
      </c>
      <c r="K331">
        <v>325</v>
      </c>
      <c r="L331">
        <v>43447.41015625</v>
      </c>
      <c r="N331">
        <v>325</v>
      </c>
      <c r="O331">
        <v>43570.08984375</v>
      </c>
      <c r="Q331">
        <v>325</v>
      </c>
      <c r="R331">
        <v>44394.453125</v>
      </c>
      <c r="T331">
        <v>325</v>
      </c>
      <c r="U331">
        <v>43459.28125</v>
      </c>
      <c r="W331">
        <v>325</v>
      </c>
      <c r="X331">
        <v>43380.80078125</v>
      </c>
      <c r="Z331">
        <v>325</v>
      </c>
      <c r="AA331">
        <v>44278.640625</v>
      </c>
    </row>
    <row r="332" spans="1:27">
      <c r="A332">
        <v>326</v>
      </c>
      <c r="B332" s="23">
        <f>$B$2*('unif profiles px val'!B328)^2+$B$3*('unif profiles px val'!B328)+$B$4</f>
        <v>-52.928164538574038</v>
      </c>
      <c r="C332" s="23">
        <f>$B$2*('unif profiles px val'!C328)^2+$B$3*('unif profiles px val'!C328)+$B$4</f>
        <v>319.00308624267586</v>
      </c>
      <c r="D332">
        <v>326</v>
      </c>
      <c r="E332" s="23">
        <f>$B$2*('unif profiles px val'!E328)^2+$B$3*('unif profiles px val'!E328)+$B$4</f>
        <v>-55.021928704955826</v>
      </c>
      <c r="G332">
        <v>326</v>
      </c>
      <c r="H332" s="23">
        <f>$B$2*('unif profiles px val'!H328)^2+$B$3*('unif profiles px val'!H328)+$B$4</f>
        <v>-54.837045204955757</v>
      </c>
      <c r="K332">
        <v>326</v>
      </c>
      <c r="L332">
        <v>43451.18359375</v>
      </c>
      <c r="N332">
        <v>326</v>
      </c>
      <c r="O332">
        <v>43502.046875</v>
      </c>
      <c r="Q332">
        <v>326</v>
      </c>
      <c r="R332">
        <v>44416.046875</v>
      </c>
      <c r="T332">
        <v>326</v>
      </c>
      <c r="U332">
        <v>43481.83984375</v>
      </c>
      <c r="W332">
        <v>326</v>
      </c>
      <c r="X332">
        <v>43393.55859375</v>
      </c>
      <c r="Z332">
        <v>326</v>
      </c>
      <c r="AA332">
        <v>44294.71875</v>
      </c>
    </row>
    <row r="333" spans="1:27">
      <c r="A333">
        <v>327</v>
      </c>
      <c r="B333" s="23">
        <f>$B$2*('unif profiles px val'!B329)^2+$B$3*('unif profiles px val'!B329)+$B$4</f>
        <v>-53.559175265128943</v>
      </c>
      <c r="C333" s="23">
        <f>$B$2*('unif profiles px val'!C329)^2+$B$3*('unif profiles px val'!C329)+$B$4</f>
        <v>321.91789604346491</v>
      </c>
      <c r="D333">
        <v>327</v>
      </c>
      <c r="E333" s="23">
        <f>$B$2*('unif profiles px val'!E329)^2+$B$3*('unif profiles px val'!E329)+$B$4</f>
        <v>-55.169891397941456</v>
      </c>
      <c r="G333">
        <v>327</v>
      </c>
      <c r="H333" s="23">
        <f>$B$2*('unif profiles px val'!H329)^2+$B$3*('unif profiles px val'!H329)+$B$4</f>
        <v>-55.181114761931894</v>
      </c>
      <c r="K333">
        <v>327</v>
      </c>
      <c r="L333">
        <v>43474.68359375</v>
      </c>
      <c r="N333">
        <v>327</v>
      </c>
      <c r="O333">
        <v>43502.953125</v>
      </c>
      <c r="Q333">
        <v>327</v>
      </c>
      <c r="R333">
        <v>44433.41015625</v>
      </c>
      <c r="T333">
        <v>327</v>
      </c>
      <c r="U333">
        <v>43471.19921875</v>
      </c>
      <c r="W333">
        <v>327</v>
      </c>
      <c r="X333">
        <v>43373.83984375</v>
      </c>
      <c r="Z333">
        <v>327</v>
      </c>
      <c r="AA333">
        <v>44315.80078125</v>
      </c>
    </row>
    <row r="334" spans="1:27">
      <c r="A334">
        <v>328</v>
      </c>
      <c r="B334" s="23">
        <f>$B$2*('unif profiles px val'!B330)^2+$B$3*('unif profiles px val'!B330)+$B$4</f>
        <v>-53.2257789044113</v>
      </c>
      <c r="C334" s="23">
        <f>$B$2*('unif profiles px val'!C330)^2+$B$3*('unif profiles px val'!C330)+$B$4</f>
        <v>320.37026568543251</v>
      </c>
      <c r="D334">
        <v>328</v>
      </c>
      <c r="E334" s="23">
        <f>$B$2*('unif profiles px val'!E330)^2+$B$3*('unif profiles px val'!E330)+$B$4</f>
        <v>-54.892423467826575</v>
      </c>
      <c r="G334">
        <v>328</v>
      </c>
      <c r="H334" s="23">
        <f>$B$2*('unif profiles px val'!H330)^2+$B$3*('unif profiles px val'!H330)+$B$4</f>
        <v>-55.127719194824067</v>
      </c>
      <c r="K334">
        <v>328</v>
      </c>
      <c r="L334">
        <v>43509.81640625</v>
      </c>
      <c r="N334">
        <v>328</v>
      </c>
      <c r="O334">
        <v>43502.7734375</v>
      </c>
      <c r="Q334">
        <v>328</v>
      </c>
      <c r="R334">
        <v>44390.5</v>
      </c>
      <c r="T334">
        <v>328</v>
      </c>
      <c r="U334">
        <v>43496.078125</v>
      </c>
      <c r="W334">
        <v>328</v>
      </c>
      <c r="X334">
        <v>43368</v>
      </c>
      <c r="Z334">
        <v>328</v>
      </c>
      <c r="AA334">
        <v>44295.0390625</v>
      </c>
    </row>
    <row r="335" spans="1:27">
      <c r="A335">
        <v>329</v>
      </c>
      <c r="B335" s="23">
        <f>$B$2*('unif profiles px val'!B331)^2+$B$3*('unif profiles px val'!B331)+$B$4</f>
        <v>-53.262413352020076</v>
      </c>
      <c r="C335" s="23">
        <f>$B$2*('unif profiles px val'!C331)^2+$B$3*('unif profiles px val'!C331)+$B$4</f>
        <v>320.5394849682923</v>
      </c>
      <c r="D335">
        <v>329</v>
      </c>
      <c r="E335" s="23">
        <f>$B$2*('unif profiles px val'!E331)^2+$B$3*('unif profiles px val'!E331)+$B$4</f>
        <v>-54.90550278857404</v>
      </c>
      <c r="G335">
        <v>329</v>
      </c>
      <c r="H335" s="23">
        <f>$B$2*('unif profiles px val'!H331)^2+$B$3*('unif profiles px val'!H331)+$B$4</f>
        <v>-54.987093220817314</v>
      </c>
      <c r="K335">
        <v>329</v>
      </c>
      <c r="L335">
        <v>43507.63671875</v>
      </c>
      <c r="N335">
        <v>329</v>
      </c>
      <c r="O335">
        <v>43467.31640625</v>
      </c>
      <c r="Q335">
        <v>329</v>
      </c>
      <c r="R335">
        <v>44410.13671875</v>
      </c>
      <c r="T335">
        <v>329</v>
      </c>
      <c r="U335">
        <v>43525.078125</v>
      </c>
      <c r="W335">
        <v>329</v>
      </c>
      <c r="X335">
        <v>43392</v>
      </c>
      <c r="Z335">
        <v>329</v>
      </c>
      <c r="AA335">
        <v>44295.51953125</v>
      </c>
    </row>
    <row r="336" spans="1:27">
      <c r="A336">
        <v>330</v>
      </c>
      <c r="B336" s="23">
        <f>$B$2*('unif profiles px val'!B332)^2+$B$3*('unif profiles px val'!B332)+$B$4</f>
        <v>-53.198616976737867</v>
      </c>
      <c r="C336" s="23">
        <f>$B$2*('unif profiles px val'!C332)^2+$B$3*('unif profiles px val'!C332)+$B$4</f>
        <v>320.24493351154342</v>
      </c>
      <c r="D336">
        <v>330</v>
      </c>
      <c r="E336" s="23">
        <f>$B$2*('unif profiles px val'!E332)^2+$B$3*('unif profiles px val'!E332)+$B$4</f>
        <v>-54.831251095581138</v>
      </c>
      <c r="G336">
        <v>330</v>
      </c>
      <c r="H336" s="23">
        <f>$B$2*('unif profiles px val'!H332)^2+$B$3*('unif profiles px val'!H332)+$B$4</f>
        <v>-54.90349265575378</v>
      </c>
      <c r="K336">
        <v>330</v>
      </c>
      <c r="L336">
        <v>43522.2265625</v>
      </c>
      <c r="N336">
        <v>330</v>
      </c>
      <c r="O336">
        <v>43426.08984375</v>
      </c>
      <c r="Q336">
        <v>330</v>
      </c>
      <c r="R336">
        <v>44401.2734375</v>
      </c>
      <c r="T336">
        <v>330</v>
      </c>
      <c r="U336">
        <v>43554.87890625</v>
      </c>
      <c r="W336">
        <v>330</v>
      </c>
      <c r="X336">
        <v>43413.23828125</v>
      </c>
      <c r="Z336">
        <v>330</v>
      </c>
      <c r="AA336">
        <v>44320.80078125</v>
      </c>
    </row>
    <row r="337" spans="1:27">
      <c r="A337">
        <v>331</v>
      </c>
      <c r="B337" s="23">
        <f>$B$2*('unif profiles px val'!B333)^2+$B$3*('unif profiles px val'!B333)+$B$4</f>
        <v>-53.161111999999775</v>
      </c>
      <c r="C337" s="23">
        <f>$B$2*('unif profiles px val'!C333)^2+$B$3*('unif profiles px val'!C333)+$B$4</f>
        <v>320.07206050000013</v>
      </c>
      <c r="D337">
        <v>331</v>
      </c>
      <c r="E337" s="23">
        <f>$B$2*('unif profiles px val'!E333)^2+$B$3*('unif profiles px val'!E333)+$B$4</f>
        <v>-55.136467469207673</v>
      </c>
      <c r="G337">
        <v>331</v>
      </c>
      <c r="H337" s="23">
        <f>$B$2*('unif profiles px val'!H333)^2+$B$3*('unif profiles px val'!H333)+$B$4</f>
        <v>-54.975060082938853</v>
      </c>
      <c r="K337">
        <v>331</v>
      </c>
      <c r="L337">
        <v>43520.5</v>
      </c>
      <c r="N337">
        <v>331</v>
      </c>
      <c r="O337">
        <v>43386.7265625</v>
      </c>
      <c r="Q337">
        <v>331</v>
      </c>
      <c r="R337">
        <v>44369.63671875</v>
      </c>
      <c r="T337">
        <v>331</v>
      </c>
      <c r="U337">
        <v>43572.28125</v>
      </c>
      <c r="W337">
        <v>331</v>
      </c>
      <c r="X337">
        <v>43427.48046875</v>
      </c>
      <c r="Z337">
        <v>331</v>
      </c>
      <c r="AA337">
        <v>44347.6796875</v>
      </c>
    </row>
    <row r="338" spans="1:27">
      <c r="A338">
        <v>332</v>
      </c>
      <c r="B338" s="23">
        <f>$B$2*('unif profiles px val'!B334)^2+$B$3*('unif profiles px val'!B334)+$B$4</f>
        <v>-53.497965734832633</v>
      </c>
      <c r="C338" s="23">
        <f>$B$2*('unif profiles px val'!C334)^2+$B$3*('unif profiles px val'!C334)+$B$4</f>
        <v>321.63246758547984</v>
      </c>
      <c r="D338">
        <v>332</v>
      </c>
      <c r="E338" s="23">
        <f>$B$2*('unif profiles px val'!E334)^2+$B$3*('unif profiles px val'!E334)+$B$4</f>
        <v>-55.144451047332495</v>
      </c>
      <c r="G338">
        <v>332</v>
      </c>
      <c r="H338" s="23">
        <f>$B$2*('unif profiles px val'!H334)^2+$B$3*('unif profiles px val'!H334)+$B$4</f>
        <v>-54.899720507324218</v>
      </c>
      <c r="K338">
        <v>332</v>
      </c>
      <c r="L338">
        <v>43476.36328125</v>
      </c>
      <c r="N338">
        <v>332</v>
      </c>
      <c r="O338">
        <v>43369.2265625</v>
      </c>
      <c r="Q338">
        <v>332</v>
      </c>
      <c r="R338">
        <v>44291.2265625</v>
      </c>
      <c r="T338">
        <v>332</v>
      </c>
      <c r="U338">
        <v>43568.6015625</v>
      </c>
      <c r="W338">
        <v>332</v>
      </c>
      <c r="X338">
        <v>43448</v>
      </c>
      <c r="Z338">
        <v>332</v>
      </c>
      <c r="AA338">
        <v>44324.359375</v>
      </c>
    </row>
    <row r="339" spans="1:27">
      <c r="A339">
        <v>333</v>
      </c>
      <c r="B339" s="23">
        <f>$B$2*('unif profiles px val'!B335)^2+$B$3*('unif profiles px val'!B335)+$B$4</f>
        <v>-53.658838402068795</v>
      </c>
      <c r="C339" s="23">
        <f>$B$2*('unif profiles px val'!C335)^2+$B$3*('unif profiles px val'!C335)+$B$4</f>
        <v>322.38389819949361</v>
      </c>
      <c r="D339">
        <v>333</v>
      </c>
      <c r="E339" s="23">
        <f>$B$2*('unif profiles px val'!E335)^2+$B$3*('unif profiles px val'!E335)+$B$4</f>
        <v>-55.299565757324217</v>
      </c>
      <c r="G339">
        <v>333</v>
      </c>
      <c r="H339" s="23">
        <f>$B$2*('unif profiles px val'!H335)^2+$B$3*('unif profiles px val'!H335)+$B$4</f>
        <v>-54.9366556737059</v>
      </c>
      <c r="K339">
        <v>333</v>
      </c>
      <c r="L339">
        <v>43496.41015625</v>
      </c>
      <c r="N339">
        <v>333</v>
      </c>
      <c r="O339">
        <v>43414.953125</v>
      </c>
      <c r="Q339">
        <v>333</v>
      </c>
      <c r="R339">
        <v>44255.58984375</v>
      </c>
      <c r="T339">
        <v>333</v>
      </c>
      <c r="U339">
        <v>43582.87890625</v>
      </c>
      <c r="W339">
        <v>333</v>
      </c>
      <c r="X339">
        <v>43459.87890625</v>
      </c>
      <c r="Z339">
        <v>333</v>
      </c>
      <c r="AA339">
        <v>44309.0390625</v>
      </c>
    </row>
    <row r="340" spans="1:27">
      <c r="A340">
        <v>334</v>
      </c>
      <c r="B340" s="23">
        <f>$B$2*('unif profiles px val'!B336)^2+$B$3*('unif profiles px val'!B336)+$B$4</f>
        <v>-53.348987499999794</v>
      </c>
      <c r="C340" s="23">
        <f>$B$2*('unif profiles px val'!C336)^2+$B$3*('unif profiles px val'!C336)+$B$4</f>
        <v>320.9402</v>
      </c>
      <c r="D340">
        <v>334</v>
      </c>
      <c r="E340" s="23">
        <f>$B$2*('unif profiles px val'!E336)^2+$B$3*('unif profiles px val'!E336)+$B$4</f>
        <v>-55.291865394279284</v>
      </c>
      <c r="G340">
        <v>334</v>
      </c>
      <c r="H340" s="23">
        <f>$B$2*('unif profiles px val'!H336)^2+$B$3*('unif profiles px val'!H336)+$B$4</f>
        <v>-55.092747805145109</v>
      </c>
      <c r="K340">
        <v>334</v>
      </c>
      <c r="L340">
        <v>43533.7265625</v>
      </c>
      <c r="N340">
        <v>334</v>
      </c>
      <c r="O340">
        <v>43494.31640625</v>
      </c>
      <c r="Q340">
        <v>334</v>
      </c>
      <c r="R340">
        <v>44224.2734375</v>
      </c>
      <c r="T340">
        <v>334</v>
      </c>
      <c r="U340">
        <v>43590.12109375</v>
      </c>
      <c r="W340">
        <v>334</v>
      </c>
      <c r="X340">
        <v>43492.3984375</v>
      </c>
      <c r="Z340">
        <v>334</v>
      </c>
      <c r="AA340">
        <v>44340.921875</v>
      </c>
    </row>
    <row r="341" spans="1:27">
      <c r="A341">
        <v>335</v>
      </c>
      <c r="B341" s="23">
        <f>$B$2*('unif profiles px val'!B337)^2+$B$3*('unif profiles px val'!B337)+$B$4</f>
        <v>-53.247924969207588</v>
      </c>
      <c r="C341" s="23">
        <f>$B$2*('unif profiles px val'!C337)^2+$B$3*('unif profiles px val'!C337)+$B$4</f>
        <v>320.47253671047986</v>
      </c>
      <c r="D341">
        <v>335</v>
      </c>
      <c r="E341" s="23">
        <f>$B$2*('unif profiles px val'!E337)^2+$B$3*('unif profiles px val'!E337)+$B$4</f>
        <v>-55.340291636932079</v>
      </c>
      <c r="G341">
        <v>335</v>
      </c>
      <c r="H341" s="23">
        <f>$B$2*('unif profiles px val'!H337)^2+$B$3*('unif profiles px val'!H337)+$B$4</f>
        <v>-55.044472344207634</v>
      </c>
      <c r="K341">
        <v>335</v>
      </c>
      <c r="L341">
        <v>43544.63671875</v>
      </c>
      <c r="N341">
        <v>335</v>
      </c>
      <c r="O341">
        <v>43557.546875</v>
      </c>
      <c r="Q341">
        <v>335</v>
      </c>
      <c r="R341">
        <v>44222.546875</v>
      </c>
      <c r="T341">
        <v>335</v>
      </c>
      <c r="U341">
        <v>43559.921875</v>
      </c>
      <c r="W341">
        <v>335</v>
      </c>
      <c r="X341">
        <v>43526.640625</v>
      </c>
      <c r="Z341">
        <v>335</v>
      </c>
      <c r="AA341">
        <v>44345.80078125</v>
      </c>
    </row>
    <row r="342" spans="1:27">
      <c r="A342">
        <v>336</v>
      </c>
      <c r="B342" s="23">
        <f>$B$2*('unif profiles px val'!B338)^2+$B$3*('unif profiles px val'!B338)+$B$4</f>
        <v>-53.240797050285209</v>
      </c>
      <c r="C342" s="23">
        <f>$B$2*('unif profiles px val'!C338)^2+$B$3*('unif profiles px val'!C338)+$B$4</f>
        <v>320.43961164112113</v>
      </c>
      <c r="D342">
        <v>336</v>
      </c>
      <c r="E342" s="23">
        <f>$B$2*('unif profiles px val'!E338)^2+$B$3*('unif profiles px val'!E338)+$B$4</f>
        <v>-55.426014963920352</v>
      </c>
      <c r="G342">
        <v>336</v>
      </c>
      <c r="H342" s="23">
        <f>$B$2*('unif profiles px val'!H338)^2+$B$3*('unif profiles px val'!H338)+$B$4</f>
        <v>-54.871291484832454</v>
      </c>
      <c r="K342">
        <v>336</v>
      </c>
      <c r="L342">
        <v>43581.13671875</v>
      </c>
      <c r="N342">
        <v>336</v>
      </c>
      <c r="O342">
        <v>43575.08984375</v>
      </c>
      <c r="Q342">
        <v>336</v>
      </c>
      <c r="R342">
        <v>44230.046875</v>
      </c>
      <c r="T342">
        <v>336</v>
      </c>
      <c r="U342">
        <v>43618.0390625</v>
      </c>
      <c r="W342">
        <v>336</v>
      </c>
      <c r="X342">
        <v>43550.9609375</v>
      </c>
      <c r="Z342">
        <v>336</v>
      </c>
      <c r="AA342">
        <v>44343.6015625</v>
      </c>
    </row>
    <row r="343" spans="1:27">
      <c r="A343">
        <v>337</v>
      </c>
      <c r="B343" s="23">
        <f>$B$2*('unif profiles px val'!B339)^2+$B$3*('unif profiles px val'!B339)+$B$4</f>
        <v>-53.205468602020119</v>
      </c>
      <c r="C343" s="23">
        <f>$B$2*('unif profiles px val'!C339)^2+$B$3*('unif profiles px val'!C339)+$B$4</f>
        <v>320.27653807766728</v>
      </c>
      <c r="D343">
        <v>337</v>
      </c>
      <c r="E343" s="23">
        <f>$B$2*('unif profiles px val'!E339)^2+$B$3*('unif profiles px val'!E339)+$B$4</f>
        <v>-55.1918417022016</v>
      </c>
      <c r="G343">
        <v>337</v>
      </c>
      <c r="H343" s="23">
        <f>$B$2*('unif profiles px val'!H339)^2+$B$3*('unif profiles px val'!H339)+$B$4</f>
        <v>-54.664561258270169</v>
      </c>
      <c r="K343">
        <v>337</v>
      </c>
      <c r="L343">
        <v>43592.18359375</v>
      </c>
      <c r="N343">
        <v>337</v>
      </c>
      <c r="O343">
        <v>43596.2734375</v>
      </c>
      <c r="Q343">
        <v>337</v>
      </c>
      <c r="R343">
        <v>44225.7265625</v>
      </c>
      <c r="T343">
        <v>337</v>
      </c>
      <c r="U343">
        <v>43632.76171875</v>
      </c>
      <c r="W343">
        <v>337</v>
      </c>
      <c r="X343">
        <v>43560.9609375</v>
      </c>
      <c r="Z343">
        <v>337</v>
      </c>
      <c r="AA343">
        <v>44354.078125</v>
      </c>
    </row>
    <row r="344" spans="1:27">
      <c r="A344">
        <v>338</v>
      </c>
      <c r="B344" s="23">
        <f>$B$2*('unif profiles px val'!B340)^2+$B$3*('unif profiles px val'!B340)+$B$4</f>
        <v>-53.172479015128829</v>
      </c>
      <c r="C344" s="23">
        <f>$B$2*('unif profiles px val'!C340)^2+$B$3*('unif profiles px val'!C340)+$B$4</f>
        <v>320.12443229346479</v>
      </c>
      <c r="D344">
        <v>338</v>
      </c>
      <c r="E344" s="23">
        <f>$B$2*('unif profiles px val'!E340)^2+$B$3*('unif profiles px val'!E340)+$B$4</f>
        <v>-55.241645802848552</v>
      </c>
      <c r="G344">
        <v>338</v>
      </c>
      <c r="H344" s="23">
        <f>$B$2*('unif profiles px val'!H340)^2+$B$3*('unif profiles px val'!H340)+$B$4</f>
        <v>-54.657736386443958</v>
      </c>
      <c r="K344">
        <v>338</v>
      </c>
      <c r="L344">
        <v>43589.68359375</v>
      </c>
      <c r="N344">
        <v>338</v>
      </c>
      <c r="O344">
        <v>43571.2734375</v>
      </c>
      <c r="Q344">
        <v>338</v>
      </c>
      <c r="R344">
        <v>44211</v>
      </c>
      <c r="T344">
        <v>338</v>
      </c>
      <c r="U344">
        <v>43560.0390625</v>
      </c>
      <c r="W344">
        <v>338</v>
      </c>
      <c r="X344">
        <v>43556.28125</v>
      </c>
      <c r="Z344">
        <v>338</v>
      </c>
      <c r="AA344">
        <v>44353.83984375</v>
      </c>
    </row>
    <row r="345" spans="1:27">
      <c r="A345">
        <v>339</v>
      </c>
      <c r="B345" s="23">
        <f>$B$2*('unif profiles px val'!B341)^2+$B$3*('unif profiles px val'!B341)+$B$4</f>
        <v>-53.081254581535177</v>
      </c>
      <c r="C345" s="23">
        <f>$B$2*('unif profiles px val'!C341)^2+$B$3*('unif profiles px val'!C341)+$B$4</f>
        <v>319.70468172705853</v>
      </c>
      <c r="D345">
        <v>339</v>
      </c>
      <c r="E345" s="23">
        <f>$B$2*('unif profiles px val'!E341)^2+$B$3*('unif profiles px val'!E341)+$B$4</f>
        <v>-55.026947227470373</v>
      </c>
      <c r="G345">
        <v>339</v>
      </c>
      <c r="H345" s="23">
        <f>$B$2*('unif profiles px val'!H341)^2+$B$3*('unif profiles px val'!H341)+$B$4</f>
        <v>-54.852905987785107</v>
      </c>
      <c r="K345">
        <v>339</v>
      </c>
      <c r="L345">
        <v>43597.2734375</v>
      </c>
      <c r="N345">
        <v>339</v>
      </c>
      <c r="O345">
        <v>43594.18359375</v>
      </c>
      <c r="Q345">
        <v>339</v>
      </c>
      <c r="R345">
        <v>44200.953125</v>
      </c>
      <c r="T345">
        <v>339</v>
      </c>
      <c r="U345">
        <v>43591.80078125</v>
      </c>
      <c r="W345">
        <v>339</v>
      </c>
      <c r="X345">
        <v>43537.83984375</v>
      </c>
      <c r="Z345">
        <v>339</v>
      </c>
      <c r="AA345">
        <v>44355.51953125</v>
      </c>
    </row>
    <row r="346" spans="1:27">
      <c r="A346">
        <v>340</v>
      </c>
      <c r="B346" s="23">
        <f>$B$2*('unif profiles px val'!B342)^2+$B$3*('unif profiles px val'!B342)+$B$4</f>
        <v>-53.176702191154391</v>
      </c>
      <c r="C346" s="23">
        <f>$B$2*('unif profiles px val'!C342)^2+$B$3*('unif profiles px val'!C342)+$B$4</f>
        <v>320.14389493775207</v>
      </c>
      <c r="D346">
        <v>340</v>
      </c>
      <c r="E346" s="23">
        <f>$B$2*('unif profiles px val'!E342)^2+$B$3*('unif profiles px val'!E342)+$B$4</f>
        <v>-55.30304706433094</v>
      </c>
      <c r="G346">
        <v>340</v>
      </c>
      <c r="H346" s="23">
        <f>$B$2*('unif profiles px val'!H342)^2+$B$3*('unif profiles px val'!H342)+$B$4</f>
        <v>-54.950958199432307</v>
      </c>
      <c r="K346">
        <v>340</v>
      </c>
      <c r="L346">
        <v>43640.453125</v>
      </c>
      <c r="N346">
        <v>340</v>
      </c>
      <c r="O346">
        <v>43603.7265625</v>
      </c>
      <c r="Q346">
        <v>340</v>
      </c>
      <c r="R346">
        <v>44202.046875</v>
      </c>
      <c r="T346">
        <v>340</v>
      </c>
      <c r="U346">
        <v>43599.48046875</v>
      </c>
      <c r="W346">
        <v>340</v>
      </c>
      <c r="X346">
        <v>43520.12109375</v>
      </c>
      <c r="Z346">
        <v>340</v>
      </c>
      <c r="AA346">
        <v>44367</v>
      </c>
    </row>
    <row r="347" spans="1:27">
      <c r="A347">
        <v>341</v>
      </c>
      <c r="B347" s="23">
        <f>$B$2*('unif profiles px val'!B343)^2+$B$3*('unif profiles px val'!B343)+$B$4</f>
        <v>-52.803020310661395</v>
      </c>
      <c r="C347" s="23">
        <f>$B$2*('unif profiles px val'!C343)^2+$B$3*('unif profiles px val'!C343)+$B$4</f>
        <v>318.43216009949515</v>
      </c>
      <c r="D347">
        <v>341</v>
      </c>
      <c r="E347" s="23">
        <f>$B$2*('unif profiles px val'!E343)^2+$B$3*('unif profiles px val'!E343)+$B$4</f>
        <v>-55.193834422332657</v>
      </c>
      <c r="G347">
        <v>341</v>
      </c>
      <c r="H347" s="23">
        <f>$B$2*('unif profiles px val'!H343)^2+$B$3*('unif profiles px val'!H343)+$B$4</f>
        <v>-54.788148694389292</v>
      </c>
      <c r="K347">
        <v>341</v>
      </c>
      <c r="L347">
        <v>43587.453125</v>
      </c>
      <c r="N347">
        <v>341</v>
      </c>
      <c r="O347">
        <v>43611.18359375</v>
      </c>
      <c r="Q347">
        <v>341</v>
      </c>
      <c r="R347">
        <v>44215.546875</v>
      </c>
      <c r="T347">
        <v>341</v>
      </c>
      <c r="U347">
        <v>43612.3984375</v>
      </c>
      <c r="W347">
        <v>341</v>
      </c>
      <c r="X347">
        <v>43470.44140625</v>
      </c>
      <c r="Z347">
        <v>341</v>
      </c>
      <c r="AA347">
        <v>44363.28125</v>
      </c>
    </row>
    <row r="348" spans="1:27">
      <c r="A348">
        <v>342</v>
      </c>
      <c r="B348" s="23">
        <f>$B$2*('unif profiles px val'!B344)^2+$B$3*('unif profiles px val'!B344)+$B$4</f>
        <v>-52.698586720817275</v>
      </c>
      <c r="C348" s="23">
        <f>$B$2*('unif profiles px val'!C344)^2+$B$3*('unif profiles px val'!C344)+$B$4</f>
        <v>317.9574886893389</v>
      </c>
      <c r="D348">
        <v>342</v>
      </c>
      <c r="E348" s="23">
        <f>$B$2*('unif profiles px val'!E344)^2+$B$3*('unif profiles px val'!E344)+$B$4</f>
        <v>-54.967779499999779</v>
      </c>
      <c r="G348">
        <v>342</v>
      </c>
      <c r="H348" s="23">
        <f>$B$2*('unif profiles px val'!H344)^2+$B$3*('unif profiles px val'!H344)+$B$4</f>
        <v>-54.601720636931987</v>
      </c>
      <c r="K348">
        <v>342</v>
      </c>
      <c r="L348">
        <v>43611.13671875</v>
      </c>
      <c r="N348">
        <v>342</v>
      </c>
      <c r="O348">
        <v>43573.91015625</v>
      </c>
      <c r="Q348">
        <v>342</v>
      </c>
      <c r="R348">
        <v>44195.81640625</v>
      </c>
      <c r="T348">
        <v>342</v>
      </c>
      <c r="U348">
        <v>43597.48046875</v>
      </c>
      <c r="W348">
        <v>342</v>
      </c>
      <c r="X348">
        <v>43482.44140625</v>
      </c>
      <c r="Z348">
        <v>342</v>
      </c>
      <c r="AA348">
        <v>44381.44140625</v>
      </c>
    </row>
    <row r="349" spans="1:27">
      <c r="A349">
        <v>343</v>
      </c>
      <c r="B349" s="23">
        <f>$B$2*('unif profiles px val'!B345)^2+$B$3*('unif profiles px val'!B345)+$B$4</f>
        <v>-53.192001222869521</v>
      </c>
      <c r="C349" s="23">
        <f>$B$2*('unif profiles px val'!C345)^2+$B$3*('unif profiles px val'!C345)+$B$4</f>
        <v>320.21442373806781</v>
      </c>
      <c r="D349">
        <v>343</v>
      </c>
      <c r="E349" s="23">
        <f>$B$2*('unif profiles px val'!E345)^2+$B$3*('unif profiles px val'!E345)+$B$4</f>
        <v>-55.021433562957554</v>
      </c>
      <c r="G349">
        <v>343</v>
      </c>
      <c r="H349" s="23">
        <f>$B$2*('unif profiles px val'!H345)^2+$B$3*('unif profiles px val'!H345)+$B$4</f>
        <v>-54.73564011349481</v>
      </c>
      <c r="K349">
        <v>343</v>
      </c>
      <c r="L349">
        <v>43643.546875</v>
      </c>
      <c r="N349">
        <v>343</v>
      </c>
      <c r="O349">
        <v>43586.41015625</v>
      </c>
      <c r="Q349">
        <v>343</v>
      </c>
      <c r="R349">
        <v>44207</v>
      </c>
      <c r="T349">
        <v>343</v>
      </c>
      <c r="U349">
        <v>43544.12109375</v>
      </c>
      <c r="W349">
        <v>343</v>
      </c>
      <c r="X349">
        <v>43509.55859375</v>
      </c>
      <c r="Z349">
        <v>343</v>
      </c>
      <c r="AA349">
        <v>44335.078125</v>
      </c>
    </row>
    <row r="350" spans="1:27">
      <c r="A350">
        <v>344</v>
      </c>
      <c r="B350" s="23">
        <f>$B$2*('unif profiles px val'!B346)^2+$B$3*('unif profiles px val'!B346)+$B$4</f>
        <v>-53.351868206756308</v>
      </c>
      <c r="C350" s="23">
        <f>$B$2*('unif profiles px val'!C346)^2+$B$3*('unif profiles px val'!C346)+$B$4</f>
        <v>320.95355339480614</v>
      </c>
      <c r="D350">
        <v>344</v>
      </c>
      <c r="E350" s="23">
        <f>$B$2*('unif profiles px val'!E346)^2+$B$3*('unif profiles px val'!E346)+$B$4</f>
        <v>-55.401018089591844</v>
      </c>
      <c r="G350">
        <v>344</v>
      </c>
      <c r="H350" s="23">
        <f>$B$2*('unif profiles px val'!H346)^2+$B$3*('unif profiles px val'!H346)+$B$4</f>
        <v>-54.789417867362772</v>
      </c>
      <c r="K350">
        <v>344</v>
      </c>
      <c r="L350">
        <v>43597.5</v>
      </c>
      <c r="N350">
        <v>344</v>
      </c>
      <c r="O350">
        <v>43603.18359375</v>
      </c>
      <c r="Q350">
        <v>344</v>
      </c>
      <c r="R350">
        <v>44232.7734375</v>
      </c>
      <c r="T350">
        <v>344</v>
      </c>
      <c r="U350">
        <v>43545.078125</v>
      </c>
      <c r="W350">
        <v>344</v>
      </c>
      <c r="X350">
        <v>43482.921875</v>
      </c>
      <c r="Z350">
        <v>344</v>
      </c>
      <c r="AA350">
        <v>44365.3984375</v>
      </c>
    </row>
    <row r="351" spans="1:27">
      <c r="A351">
        <v>345</v>
      </c>
      <c r="B351" s="23">
        <f>$B$2*('unif profiles px val'!B347)^2+$B$3*('unif profiles px val'!B347)+$B$4</f>
        <v>-53.101371789237874</v>
      </c>
      <c r="C351" s="23">
        <f>$B$2*('unif profiles px val'!C347)^2+$B$3*('unif profiles px val'!C347)+$B$4</f>
        <v>319.79713869904356</v>
      </c>
      <c r="D351">
        <v>345</v>
      </c>
      <c r="E351" s="23">
        <f>$B$2*('unif profiles px val'!E347)^2+$B$3*('unif profiles px val'!E347)+$B$4</f>
        <v>-55.324150113494852</v>
      </c>
      <c r="G351">
        <v>345</v>
      </c>
      <c r="H351" s="23">
        <f>$B$2*('unif profiles px val'!H347)^2+$B$3*('unif profiles px val'!H347)+$B$4</f>
        <v>-54.760396246269011</v>
      </c>
      <c r="K351">
        <v>345</v>
      </c>
      <c r="L351">
        <v>43612.58984375</v>
      </c>
      <c r="N351">
        <v>345</v>
      </c>
      <c r="O351">
        <v>43612.2265625</v>
      </c>
      <c r="Q351">
        <v>345</v>
      </c>
      <c r="R351">
        <v>44311.36328125</v>
      </c>
      <c r="T351">
        <v>345</v>
      </c>
      <c r="U351">
        <v>43520.83984375</v>
      </c>
      <c r="W351">
        <v>345</v>
      </c>
      <c r="X351">
        <v>43497.76171875</v>
      </c>
      <c r="Z351">
        <v>345</v>
      </c>
      <c r="AA351">
        <v>44340.28125</v>
      </c>
    </row>
    <row r="352" spans="1:27">
      <c r="A352">
        <v>346</v>
      </c>
      <c r="B352" s="23">
        <f>$B$2*('unif profiles px val'!B348)^2+$B$3*('unif profiles px val'!B348)+$B$4</f>
        <v>-52.926588183318927</v>
      </c>
      <c r="C352" s="23">
        <f>$B$2*('unif profiles px val'!C348)^2+$B$3*('unif profiles px val'!C348)+$B$4</f>
        <v>318.9958802151184</v>
      </c>
      <c r="D352">
        <v>346</v>
      </c>
      <c r="E352" s="23">
        <f>$B$2*('unif profiles px val'!E348)^2+$B$3*('unif profiles px val'!E348)+$B$4</f>
        <v>-55.196319555594982</v>
      </c>
      <c r="G352">
        <v>346</v>
      </c>
      <c r="H352" s="23">
        <f>$B$2*('unif profiles px val'!H348)^2+$B$3*('unif profiles px val'!H348)+$B$4</f>
        <v>-54.562112433097809</v>
      </c>
      <c r="K352">
        <v>346</v>
      </c>
      <c r="L352">
        <v>43632.81640625</v>
      </c>
      <c r="N352">
        <v>346</v>
      </c>
      <c r="O352">
        <v>43634.046875</v>
      </c>
      <c r="Q352">
        <v>346</v>
      </c>
      <c r="R352">
        <v>44405.81640625</v>
      </c>
      <c r="T352">
        <v>346</v>
      </c>
      <c r="U352">
        <v>43486.9609375</v>
      </c>
      <c r="W352">
        <v>346</v>
      </c>
      <c r="X352">
        <v>43487.16015625</v>
      </c>
      <c r="Z352">
        <v>346</v>
      </c>
      <c r="AA352">
        <v>44300.3984375</v>
      </c>
    </row>
    <row r="353" spans="1:27">
      <c r="A353">
        <v>347</v>
      </c>
      <c r="B353" s="23">
        <f>$B$2*('unif profiles px val'!B349)^2+$B$3*('unif profiles px val'!B349)+$B$4</f>
        <v>-53.260567111206001</v>
      </c>
      <c r="C353" s="23">
        <f>$B$2*('unif profiles px val'!C349)^2+$B$3*('unif profiles px val'!C349)+$B$4</f>
        <v>320.53095202941904</v>
      </c>
      <c r="D353">
        <v>347</v>
      </c>
      <c r="E353" s="23">
        <f>$B$2*('unif profiles px val'!E349)^2+$B$3*('unif profiles px val'!E349)+$B$4</f>
        <v>-55.705637000457727</v>
      </c>
      <c r="G353">
        <v>347</v>
      </c>
      <c r="H353" s="23">
        <f>$B$2*('unif profiles px val'!H349)^2+$B$3*('unif profiles px val'!H349)+$B$4</f>
        <v>-54.818663569824139</v>
      </c>
      <c r="K353">
        <v>347</v>
      </c>
      <c r="L353">
        <v>43687.18359375</v>
      </c>
      <c r="N353">
        <v>347</v>
      </c>
      <c r="O353">
        <v>43620.2734375</v>
      </c>
      <c r="Q353">
        <v>347</v>
      </c>
      <c r="R353">
        <v>44451.68359375</v>
      </c>
      <c r="T353">
        <v>347</v>
      </c>
      <c r="U353">
        <v>43419.6015625</v>
      </c>
      <c r="W353">
        <v>347</v>
      </c>
      <c r="X353">
        <v>43487.640625</v>
      </c>
      <c r="Z353">
        <v>347</v>
      </c>
      <c r="AA353">
        <v>44231.55859375</v>
      </c>
    </row>
    <row r="354" spans="1:27">
      <c r="A354">
        <v>348</v>
      </c>
      <c r="B354" s="23">
        <f>$B$2*('unif profiles px val'!B350)^2+$B$3*('unif profiles px val'!B350)+$B$4</f>
        <v>-53.242383783081095</v>
      </c>
      <c r="C354" s="23">
        <f>$B$2*('unif profiles px val'!C350)^2+$B$3*('unif profiles px val'!C350)+$B$4</f>
        <v>320.44694035754412</v>
      </c>
      <c r="D354">
        <v>348</v>
      </c>
      <c r="E354" s="23">
        <f>$B$2*('unif profiles px val'!E350)^2+$B$3*('unif profiles px val'!E350)+$B$4</f>
        <v>-55.490286528251545</v>
      </c>
      <c r="G354">
        <v>348</v>
      </c>
      <c r="H354" s="23">
        <f>$B$2*('unif profiles px val'!H350)^2+$B$3*('unif profiles px val'!H350)+$B$4</f>
        <v>-54.611860408317625</v>
      </c>
      <c r="K354">
        <v>348</v>
      </c>
      <c r="L354">
        <v>43712.31640625</v>
      </c>
      <c r="N354">
        <v>348</v>
      </c>
      <c r="O354">
        <v>43602.7734375</v>
      </c>
      <c r="Q354">
        <v>348</v>
      </c>
      <c r="R354">
        <v>44435.18359375</v>
      </c>
      <c r="T354">
        <v>348</v>
      </c>
      <c r="U354">
        <v>43431.6015625</v>
      </c>
      <c r="W354">
        <v>348</v>
      </c>
      <c r="X354">
        <v>43462.83984375</v>
      </c>
      <c r="Z354">
        <v>348</v>
      </c>
      <c r="AA354">
        <v>44196.6015625</v>
      </c>
    </row>
    <row r="355" spans="1:27">
      <c r="A355">
        <v>349</v>
      </c>
      <c r="B355" s="23">
        <f>$B$2*('unif profiles px val'!B351)^2+$B$3*('unif profiles px val'!B351)+$B$4</f>
        <v>-53.261087855194091</v>
      </c>
      <c r="C355" s="23">
        <f>$B$2*('unif profiles px val'!C351)^2+$B$3*('unif profiles px val'!C351)+$B$4</f>
        <v>320.53335874636855</v>
      </c>
      <c r="D355">
        <v>349</v>
      </c>
      <c r="E355" s="23">
        <f>$B$2*('unif profiles px val'!E351)^2+$B$3*('unif profiles px val'!E351)+$B$4</f>
        <v>-55.41560935497273</v>
      </c>
      <c r="G355">
        <v>349</v>
      </c>
      <c r="H355" s="23">
        <f>$B$2*('unif profiles px val'!H351)^2+$B$3*('unif profiles px val'!H351)+$B$4</f>
        <v>-54.770738065482874</v>
      </c>
      <c r="K355">
        <v>349</v>
      </c>
      <c r="L355">
        <v>43752.41015625</v>
      </c>
      <c r="N355">
        <v>349</v>
      </c>
      <c r="O355">
        <v>43695.36328125</v>
      </c>
      <c r="Q355">
        <v>349</v>
      </c>
      <c r="R355">
        <v>44519.046875</v>
      </c>
      <c r="T355">
        <v>349</v>
      </c>
      <c r="U355">
        <v>43436.51953125</v>
      </c>
      <c r="W355">
        <v>349</v>
      </c>
      <c r="X355">
        <v>43443.078125</v>
      </c>
      <c r="Z355">
        <v>349</v>
      </c>
      <c r="AA355">
        <v>44186.51953125</v>
      </c>
    </row>
    <row r="356" spans="1:27">
      <c r="A356">
        <v>350</v>
      </c>
      <c r="B356" s="23">
        <f>$B$2*('unif profiles px val'!B352)^2+$B$3*('unif profiles px val'!B352)+$B$4</f>
        <v>-53.136799999999766</v>
      </c>
      <c r="C356" s="23">
        <f>$B$2*('unif profiles px val'!C352)^2+$B$3*('unif profiles px val'!C352)+$B$4</f>
        <v>319.96011250000015</v>
      </c>
      <c r="D356">
        <v>350</v>
      </c>
      <c r="E356" s="23">
        <f>$B$2*('unif profiles px val'!E352)^2+$B$3*('unif profiles px val'!E352)+$B$4</f>
        <v>-55.673246902091705</v>
      </c>
      <c r="G356">
        <v>350</v>
      </c>
      <c r="H356" s="23">
        <f>$B$2*('unif profiles px val'!H352)^2+$B$3*('unif profiles px val'!H352)+$B$4</f>
        <v>-54.851141535331635</v>
      </c>
      <c r="K356">
        <v>350</v>
      </c>
      <c r="L356">
        <v>43754.2265625</v>
      </c>
      <c r="N356">
        <v>350</v>
      </c>
      <c r="O356">
        <v>43677.86328125</v>
      </c>
      <c r="Q356">
        <v>350</v>
      </c>
      <c r="R356">
        <v>44492.7734375</v>
      </c>
      <c r="T356">
        <v>350</v>
      </c>
      <c r="U356">
        <v>43462.48046875</v>
      </c>
      <c r="W356">
        <v>350</v>
      </c>
      <c r="X356">
        <v>43421.55859375</v>
      </c>
      <c r="Z356">
        <v>350</v>
      </c>
      <c r="AA356">
        <v>44179.3984375</v>
      </c>
    </row>
    <row r="357" spans="1:27">
      <c r="A357">
        <v>351</v>
      </c>
      <c r="B357" s="23">
        <f>$B$2*('unif profiles px val'!B353)^2+$B$3*('unif profiles px val'!B353)+$B$4</f>
        <v>-53.107980024345125</v>
      </c>
      <c r="C357" s="23">
        <f>$B$2*('unif profiles px val'!C353)^2+$B$3*('unif profiles px val'!C353)+$B$4</f>
        <v>319.82752292487339</v>
      </c>
      <c r="D357">
        <v>351</v>
      </c>
      <c r="E357" s="23">
        <f>$B$2*('unif profiles px val'!E353)^2+$B$3*('unif profiles px val'!E353)+$B$4</f>
        <v>-55.491772988006232</v>
      </c>
      <c r="G357">
        <v>351</v>
      </c>
      <c r="H357" s="23">
        <f>$B$2*('unif profiles px val'!H353)^2+$B$3*('unif profiles px val'!H353)+$B$4</f>
        <v>-55.007408976066245</v>
      </c>
      <c r="K357">
        <v>351</v>
      </c>
      <c r="L357">
        <v>43741.2265625</v>
      </c>
      <c r="N357">
        <v>351</v>
      </c>
      <c r="O357">
        <v>43698.91015625</v>
      </c>
      <c r="Q357">
        <v>351</v>
      </c>
      <c r="R357">
        <v>44490.86328125</v>
      </c>
      <c r="T357">
        <v>351</v>
      </c>
      <c r="U357">
        <v>43454.51953125</v>
      </c>
      <c r="W357">
        <v>351</v>
      </c>
      <c r="X357">
        <v>43408.48046875</v>
      </c>
      <c r="Z357">
        <v>351</v>
      </c>
      <c r="AA357">
        <v>44144.87890625</v>
      </c>
    </row>
    <row r="358" spans="1:27">
      <c r="A358">
        <v>352</v>
      </c>
      <c r="B358" s="23">
        <f>$B$2*('unif profiles px val'!B354)^2+$B$3*('unif profiles px val'!B354)+$B$4</f>
        <v>-52.863790493095394</v>
      </c>
      <c r="C358" s="23">
        <f>$B$2*('unif profiles px val'!C354)^2+$B$3*('unif profiles px val'!C354)+$B$4</f>
        <v>318.70911245612342</v>
      </c>
      <c r="D358">
        <v>352</v>
      </c>
      <c r="E358" s="23">
        <f>$B$2*('unif profiles px val'!E354)^2+$B$3*('unif profiles px val'!E354)+$B$4</f>
        <v>-55.240908019256494</v>
      </c>
      <c r="G358">
        <v>352</v>
      </c>
      <c r="H358" s="23">
        <f>$B$2*('unif profiles px val'!H354)^2+$B$3*('unif profiles px val'!H354)+$B$4</f>
        <v>-54.513845519035385</v>
      </c>
      <c r="K358">
        <v>352</v>
      </c>
      <c r="L358">
        <v>43700.046875</v>
      </c>
      <c r="N358">
        <v>352</v>
      </c>
      <c r="O358">
        <v>43666.68359375</v>
      </c>
      <c r="Q358">
        <v>352</v>
      </c>
      <c r="R358">
        <v>44443.046875</v>
      </c>
      <c r="T358">
        <v>352</v>
      </c>
      <c r="U358">
        <v>43475.6796875</v>
      </c>
      <c r="W358">
        <v>352</v>
      </c>
      <c r="X358">
        <v>43384</v>
      </c>
      <c r="Z358">
        <v>352</v>
      </c>
      <c r="AA358">
        <v>44134.359375</v>
      </c>
    </row>
    <row r="359" spans="1:27">
      <c r="A359">
        <v>353</v>
      </c>
      <c r="B359" s="23">
        <f>$B$2*('unif profiles px val'!B355)^2+$B$3*('unif profiles px val'!B355)+$B$4</f>
        <v>-52.710359536063834</v>
      </c>
      <c r="C359" s="23">
        <f>$B$2*('unif profiles px val'!C355)^2+$B$3*('unif profiles px val'!C355)+$B$4</f>
        <v>318.01091841315474</v>
      </c>
      <c r="D359">
        <v>353</v>
      </c>
      <c r="E359" s="23">
        <f>$B$2*('unif profiles px val'!E355)^2+$B$3*('unif profiles px val'!E355)+$B$4</f>
        <v>-55.422057668876732</v>
      </c>
      <c r="G359">
        <v>353</v>
      </c>
      <c r="H359" s="23">
        <f>$B$2*('unif profiles px val'!H355)^2+$B$3*('unif profiles px val'!H355)+$B$4</f>
        <v>-54.536960043143836</v>
      </c>
      <c r="K359">
        <v>353</v>
      </c>
      <c r="L359">
        <v>43674.81640625</v>
      </c>
      <c r="N359">
        <v>353</v>
      </c>
      <c r="O359">
        <v>43707.18359375</v>
      </c>
      <c r="Q359">
        <v>353</v>
      </c>
      <c r="R359">
        <v>44410.7734375</v>
      </c>
      <c r="T359">
        <v>353</v>
      </c>
      <c r="U359">
        <v>43473.3984375</v>
      </c>
      <c r="W359">
        <v>353</v>
      </c>
      <c r="X359">
        <v>43378.640625</v>
      </c>
      <c r="Z359">
        <v>353</v>
      </c>
      <c r="AA359">
        <v>44142.51953125</v>
      </c>
    </row>
    <row r="360" spans="1:27">
      <c r="A360">
        <v>354</v>
      </c>
      <c r="B360" s="23">
        <f>$B$2*('unif profiles px val'!B356)^2+$B$3*('unif profiles px val'!B356)+$B$4</f>
        <v>-52.650424238006281</v>
      </c>
      <c r="C360" s="23">
        <f>$B$2*('unif profiles px val'!C356)^2+$B$3*('unif profiles px val'!C356)+$B$4</f>
        <v>317.73911916043096</v>
      </c>
      <c r="D360">
        <v>354</v>
      </c>
      <c r="E360" s="23">
        <f>$B$2*('unif profiles px val'!E356)^2+$B$3*('unif profiles px val'!E356)+$B$4</f>
        <v>-55.489532179191201</v>
      </c>
      <c r="G360">
        <v>354</v>
      </c>
      <c r="H360" s="23">
        <f>$B$2*('unif profiles px val'!H356)^2+$B$3*('unif profiles px val'!H356)+$B$4</f>
        <v>-54.718452178764437</v>
      </c>
      <c r="K360">
        <v>354</v>
      </c>
      <c r="L360">
        <v>43617.08984375</v>
      </c>
      <c r="N360">
        <v>354</v>
      </c>
      <c r="O360">
        <v>43694.31640625</v>
      </c>
      <c r="Q360">
        <v>354</v>
      </c>
      <c r="R360">
        <v>44422.08984375</v>
      </c>
      <c r="T360">
        <v>354</v>
      </c>
      <c r="U360">
        <v>43445.23828125</v>
      </c>
      <c r="W360">
        <v>354</v>
      </c>
      <c r="X360">
        <v>43409.48046875</v>
      </c>
      <c r="Z360">
        <v>354</v>
      </c>
      <c r="AA360">
        <v>44141.76171875</v>
      </c>
    </row>
    <row r="361" spans="1:27">
      <c r="A361">
        <v>355</v>
      </c>
      <c r="B361" s="23">
        <f>$B$2*('unif profiles px val'!B357)^2+$B$3*('unif profiles px val'!B357)+$B$4</f>
        <v>-52.695654960441288</v>
      </c>
      <c r="C361" s="23">
        <f>$B$2*('unif profiles px val'!C357)^2+$B$3*('unif profiles px val'!C357)+$B$4</f>
        <v>317.94418634815247</v>
      </c>
      <c r="D361">
        <v>355</v>
      </c>
      <c r="E361" s="23">
        <f>$B$2*('unif profiles px val'!E357)^2+$B$3*('unif profiles px val'!E357)+$B$4</f>
        <v>-55.233685805595542</v>
      </c>
      <c r="G361">
        <v>355</v>
      </c>
      <c r="H361" s="23">
        <f>$B$2*('unif profiles px val'!H357)^2+$B$3*('unif profiles px val'!H357)+$B$4</f>
        <v>-54.852408331107881</v>
      </c>
      <c r="K361">
        <v>355</v>
      </c>
      <c r="L361">
        <v>43574.41015625</v>
      </c>
      <c r="N361">
        <v>355</v>
      </c>
      <c r="O361">
        <v>43660.7265625</v>
      </c>
      <c r="Q361">
        <v>355</v>
      </c>
      <c r="R361">
        <v>44391.63671875</v>
      </c>
      <c r="T361">
        <v>355</v>
      </c>
      <c r="U361">
        <v>43440.51953125</v>
      </c>
      <c r="W361">
        <v>355</v>
      </c>
      <c r="X361">
        <v>43452.640625</v>
      </c>
      <c r="Z361">
        <v>355</v>
      </c>
      <c r="AA361">
        <v>44127.80078125</v>
      </c>
    </row>
    <row r="362" spans="1:27">
      <c r="A362">
        <v>356</v>
      </c>
      <c r="B362" s="23">
        <f>$B$2*('unif profiles px val'!B358)^2+$B$3*('unif profiles px val'!B358)+$B$4</f>
        <v>-52.9675041010737</v>
      </c>
      <c r="C362" s="23">
        <f>$B$2*('unif profiles px val'!C358)^2+$B$3*('unif profiles px val'!C358)+$B$4</f>
        <v>319.183040117676</v>
      </c>
      <c r="D362">
        <v>356</v>
      </c>
      <c r="E362" s="23">
        <f>$B$2*('unif profiles px val'!E358)^2+$B$3*('unif profiles px val'!E358)+$B$4</f>
        <v>-55.408937335014343</v>
      </c>
      <c r="G362">
        <v>356</v>
      </c>
      <c r="H362" s="23">
        <f>$B$2*('unif profiles px val'!H358)^2+$B$3*('unif profiles px val'!H358)+$B$4</f>
        <v>-55.333581836845269</v>
      </c>
      <c r="K362">
        <v>356</v>
      </c>
      <c r="L362">
        <v>43613.5</v>
      </c>
      <c r="N362">
        <v>356</v>
      </c>
      <c r="O362">
        <v>43653.046875</v>
      </c>
      <c r="Q362">
        <v>356</v>
      </c>
      <c r="R362">
        <v>44372.546875</v>
      </c>
      <c r="T362">
        <v>356</v>
      </c>
      <c r="U362">
        <v>43448.83984375</v>
      </c>
      <c r="W362">
        <v>356</v>
      </c>
      <c r="X362">
        <v>43505.76171875</v>
      </c>
      <c r="Z362">
        <v>356</v>
      </c>
      <c r="AA362">
        <v>44131.48046875</v>
      </c>
    </row>
    <row r="363" spans="1:27">
      <c r="A363">
        <v>357</v>
      </c>
      <c r="B363" s="23">
        <f>$B$2*('unif profiles px val'!B359)^2+$B$3*('unif profiles px val'!B359)+$B$4</f>
        <v>-52.952875961113023</v>
      </c>
      <c r="C363" s="23">
        <f>$B$2*('unif profiles px val'!C359)^2+$B$3*('unif profiles px val'!C359)+$B$4</f>
        <v>319.11609855060578</v>
      </c>
      <c r="D363">
        <v>357</v>
      </c>
      <c r="E363" s="23">
        <f>$B$2*('unif profiles px val'!E359)^2+$B$3*('unif profiles px val'!E359)+$B$4</f>
        <v>-55.452725166129767</v>
      </c>
      <c r="G363">
        <v>357</v>
      </c>
      <c r="H363" s="23">
        <f>$B$2*('unif profiles px val'!H359)^2+$B$3*('unif profiles px val'!H359)+$B$4</f>
        <v>-55.323414190482708</v>
      </c>
      <c r="K363">
        <v>357</v>
      </c>
      <c r="L363">
        <v>43612.18359375</v>
      </c>
      <c r="N363">
        <v>357</v>
      </c>
      <c r="O363">
        <v>43625.2265625</v>
      </c>
      <c r="Q363">
        <v>357</v>
      </c>
      <c r="R363">
        <v>44414.953125</v>
      </c>
      <c r="T363">
        <v>357</v>
      </c>
      <c r="U363">
        <v>43524</v>
      </c>
      <c r="W363">
        <v>357</v>
      </c>
      <c r="X363">
        <v>43494.51953125</v>
      </c>
      <c r="Z363">
        <v>357</v>
      </c>
      <c r="AA363">
        <v>44151.87890625</v>
      </c>
    </row>
    <row r="364" spans="1:27">
      <c r="A364">
        <v>358</v>
      </c>
      <c r="B364" s="23">
        <f>$B$2*('unif profiles px val'!B360)^2+$B$3*('unif profiles px val'!B360)+$B$4</f>
        <v>-52.913807698967048</v>
      </c>
      <c r="C364" s="23">
        <f>$B$2*('unif profiles px val'!C360)^2+$B$3*('unif profiles px val'!C360)+$B$4</f>
        <v>318.93747017212695</v>
      </c>
      <c r="D364">
        <v>358</v>
      </c>
      <c r="E364" s="23">
        <f>$B$2*('unif profiles px val'!E360)^2+$B$3*('unif profiles px val'!E360)+$B$4</f>
        <v>-55.285413547332382</v>
      </c>
      <c r="G364">
        <v>358</v>
      </c>
      <c r="H364" s="23">
        <f>$B$2*('unif profiles px val'!H360)^2+$B$3*('unif profiles px val'!H360)+$B$4</f>
        <v>-55.138216845580928</v>
      </c>
      <c r="K364">
        <v>358</v>
      </c>
      <c r="L364">
        <v>43577.81640625</v>
      </c>
      <c r="N364">
        <v>358</v>
      </c>
      <c r="O364">
        <v>43611.08984375</v>
      </c>
      <c r="Q364">
        <v>358</v>
      </c>
      <c r="R364">
        <v>44417.58984375</v>
      </c>
      <c r="T364">
        <v>358</v>
      </c>
      <c r="U364">
        <v>43547.44140625</v>
      </c>
      <c r="W364">
        <v>358</v>
      </c>
      <c r="X364">
        <v>43514.51953125</v>
      </c>
      <c r="Z364">
        <v>358</v>
      </c>
      <c r="AA364">
        <v>44172.16015625</v>
      </c>
    </row>
    <row r="365" spans="1:27">
      <c r="A365">
        <v>359</v>
      </c>
      <c r="B365" s="23">
        <f>$B$2*('unif profiles px val'!B361)^2+$B$3*('unif profiles px val'!B361)+$B$4</f>
        <v>-52.928713858878837</v>
      </c>
      <c r="C365" s="23">
        <f>$B$2*('unif profiles px val'!C361)^2+$B$3*('unif profiles px val'!C361)+$B$4</f>
        <v>319.00559744971486</v>
      </c>
      <c r="D365">
        <v>359</v>
      </c>
      <c r="E365" s="23">
        <f>$B$2*('unif profiles px val'!E361)^2+$B$3*('unif profiles px val'!E361)+$B$4</f>
        <v>-55.277218534660051</v>
      </c>
      <c r="G365">
        <v>359</v>
      </c>
      <c r="H365" s="23">
        <f>$B$2*('unif profiles px val'!H361)^2+$B$3*('unif profiles px val'!H361)+$B$4</f>
        <v>-55.068236804435401</v>
      </c>
      <c r="K365">
        <v>359</v>
      </c>
      <c r="L365">
        <v>43586.36328125</v>
      </c>
      <c r="N365">
        <v>359</v>
      </c>
      <c r="O365">
        <v>43570.81640625</v>
      </c>
      <c r="Q365">
        <v>359</v>
      </c>
      <c r="R365">
        <v>44387.58984375</v>
      </c>
      <c r="T365">
        <v>359</v>
      </c>
      <c r="U365">
        <v>43551.921875</v>
      </c>
      <c r="W365">
        <v>359</v>
      </c>
      <c r="X365">
        <v>43498.078125</v>
      </c>
      <c r="Z365">
        <v>359</v>
      </c>
      <c r="AA365">
        <v>44198.55859375</v>
      </c>
    </row>
    <row r="366" spans="1:27">
      <c r="A366">
        <v>360</v>
      </c>
      <c r="B366" s="23">
        <f>$B$2*('unif profiles px val'!B362)^2+$B$3*('unif profiles px val'!B362)+$B$4</f>
        <v>-52.819288000000142</v>
      </c>
      <c r="C366" s="23">
        <f>$B$2*('unif profiles px val'!C362)^2+$B$3*('unif profiles px val'!C362)+$B$4</f>
        <v>318.50624450000009</v>
      </c>
      <c r="D366">
        <v>360</v>
      </c>
      <c r="E366" s="23">
        <f>$B$2*('unif profiles px val'!E362)^2+$B$3*('unif profiles px val'!E362)+$B$4</f>
        <v>-55.311235597831455</v>
      </c>
      <c r="G366">
        <v>360</v>
      </c>
      <c r="H366" s="23">
        <f>$B$2*('unif profiles px val'!H362)^2+$B$3*('unif profiles px val'!H362)+$B$4</f>
        <v>-55.033202439567276</v>
      </c>
      <c r="K366">
        <v>360</v>
      </c>
      <c r="L366">
        <v>43560.68359375</v>
      </c>
      <c r="N366">
        <v>360</v>
      </c>
      <c r="O366">
        <v>43571.453125</v>
      </c>
      <c r="Q366">
        <v>360</v>
      </c>
      <c r="R366">
        <v>44388.5</v>
      </c>
      <c r="T366">
        <v>360</v>
      </c>
      <c r="U366">
        <v>43586.87890625</v>
      </c>
      <c r="W366">
        <v>360</v>
      </c>
      <c r="X366">
        <v>43518.51953125</v>
      </c>
      <c r="Z366">
        <v>360</v>
      </c>
      <c r="AA366">
        <v>44282.23828125</v>
      </c>
    </row>
    <row r="367" spans="1:27">
      <c r="A367">
        <v>361</v>
      </c>
      <c r="B367" s="23">
        <f>$B$2*('unif profiles px val'!B363)^2+$B$3*('unif profiles px val'!B363)+$B$4</f>
        <v>-52.756310489188991</v>
      </c>
      <c r="C367" s="23">
        <f>$B$2*('unif profiles px val'!C363)^2+$B$3*('unif profiles px val'!C363)+$B$4</f>
        <v>318.21965656159227</v>
      </c>
      <c r="D367">
        <v>361</v>
      </c>
      <c r="E367" s="23">
        <f>$B$2*('unif profiles px val'!E363)^2+$B$3*('unif profiles px val'!E363)+$B$4</f>
        <v>-55.338553017455979</v>
      </c>
      <c r="G367">
        <v>361</v>
      </c>
      <c r="H367" s="23">
        <f>$B$2*('unif profiles px val'!H363)^2+$B$3*('unif profiles px val'!H363)+$B$4</f>
        <v>-54.953213558319021</v>
      </c>
      <c r="K367">
        <v>361</v>
      </c>
      <c r="L367">
        <v>43561.453125</v>
      </c>
      <c r="N367">
        <v>361</v>
      </c>
      <c r="O367">
        <v>43594.5</v>
      </c>
      <c r="Q367">
        <v>361</v>
      </c>
      <c r="R367">
        <v>44387.046875</v>
      </c>
      <c r="T367">
        <v>361</v>
      </c>
      <c r="U367">
        <v>43567.48046875</v>
      </c>
      <c r="W367">
        <v>361</v>
      </c>
      <c r="X367">
        <v>43561.3984375</v>
      </c>
      <c r="Z367">
        <v>361</v>
      </c>
      <c r="AA367">
        <v>44361.3203125</v>
      </c>
    </row>
    <row r="368" spans="1:27">
      <c r="A368">
        <v>362</v>
      </c>
      <c r="B368" s="23">
        <f>$B$2*('unif profiles px val'!B364)^2+$B$3*('unif profiles px val'!B364)+$B$4</f>
        <v>-53.028269898612962</v>
      </c>
      <c r="C368" s="23">
        <f>$B$2*('unif profiles px val'!C364)^2+$B$3*('unif profiles px val'!C364)+$B$4</f>
        <v>319.46146058966849</v>
      </c>
      <c r="D368">
        <v>362</v>
      </c>
      <c r="E368" s="23">
        <f>$B$2*('unif profiles px val'!E364)^2+$B$3*('unif profiles px val'!E364)+$B$4</f>
        <v>-55.460143221733006</v>
      </c>
      <c r="G368">
        <v>362</v>
      </c>
      <c r="H368" s="23">
        <f>$B$2*('unif profiles px val'!H364)^2+$B$3*('unif profiles px val'!H364)+$B$4</f>
        <v>-55.084504610282693</v>
      </c>
      <c r="K368">
        <v>362</v>
      </c>
      <c r="L368">
        <v>43612.41015625</v>
      </c>
      <c r="N368">
        <v>362</v>
      </c>
      <c r="O368">
        <v>43612.18359375</v>
      </c>
      <c r="Q368">
        <v>362</v>
      </c>
      <c r="R368">
        <v>44350.68359375</v>
      </c>
      <c r="T368">
        <v>362</v>
      </c>
      <c r="U368">
        <v>43628.83984375</v>
      </c>
      <c r="W368">
        <v>362</v>
      </c>
      <c r="X368">
        <v>43589.6796875</v>
      </c>
      <c r="Z368">
        <v>362</v>
      </c>
      <c r="AA368">
        <v>44387.16015625</v>
      </c>
    </row>
    <row r="369" spans="1:27">
      <c r="A369">
        <v>363</v>
      </c>
      <c r="B369" s="23">
        <f>$B$2*('unif profiles px val'!B365)^2+$B$3*('unif profiles px val'!B365)+$B$4</f>
        <v>-52.678251971733062</v>
      </c>
      <c r="C369" s="23">
        <f>$B$2*('unif profiles px val'!C365)^2+$B$3*('unif profiles px val'!C365)+$B$4</f>
        <v>317.86524925873596</v>
      </c>
      <c r="D369">
        <v>363</v>
      </c>
      <c r="E369" s="23">
        <f>$B$2*('unif profiles px val'!E365)^2+$B$3*('unif profiles px val'!E365)+$B$4</f>
        <v>-55.251347228630038</v>
      </c>
      <c r="G369">
        <v>363</v>
      </c>
      <c r="H369" s="23">
        <f>$B$2*('unif profiles px val'!H365)^2+$B$3*('unif profiles px val'!H365)+$B$4</f>
        <v>-54.733619792716809</v>
      </c>
      <c r="K369">
        <v>363</v>
      </c>
      <c r="L369">
        <v>43645.953125</v>
      </c>
      <c r="N369">
        <v>363</v>
      </c>
      <c r="O369">
        <v>43592.31640625</v>
      </c>
      <c r="Q369">
        <v>363</v>
      </c>
      <c r="R369">
        <v>44355.81640625</v>
      </c>
      <c r="T369">
        <v>363</v>
      </c>
      <c r="U369">
        <v>43586.28125</v>
      </c>
      <c r="W369">
        <v>363</v>
      </c>
      <c r="X369">
        <v>43580.0390625</v>
      </c>
      <c r="Z369">
        <v>363</v>
      </c>
      <c r="AA369">
        <v>44413.48046875</v>
      </c>
    </row>
    <row r="370" spans="1:27">
      <c r="A370">
        <v>364</v>
      </c>
      <c r="B370" s="23">
        <f>$B$2*('unif profiles px val'!B366)^2+$B$3*('unif profiles px val'!B366)+$B$4</f>
        <v>-52.567300745170542</v>
      </c>
      <c r="C370" s="23">
        <f>$B$2*('unif profiles px val'!C366)^2+$B$3*('unif profiles px val'!C366)+$B$4</f>
        <v>317.36303048529828</v>
      </c>
      <c r="D370">
        <v>364</v>
      </c>
      <c r="E370" s="23">
        <f>$B$2*('unif profiles px val'!E366)^2+$B$3*('unif profiles px val'!E366)+$B$4</f>
        <v>-55.519404220580782</v>
      </c>
      <c r="G370">
        <v>364</v>
      </c>
      <c r="H370" s="23">
        <f>$B$2*('unif profiles px val'!H366)^2+$B$3*('unif profiles px val'!H366)+$B$4</f>
        <v>-54.822173156425151</v>
      </c>
      <c r="K370">
        <v>364</v>
      </c>
      <c r="L370">
        <v>43667.86328125</v>
      </c>
      <c r="N370">
        <v>364</v>
      </c>
      <c r="O370">
        <v>43557.13671875</v>
      </c>
      <c r="Q370">
        <v>364</v>
      </c>
      <c r="R370">
        <v>44381.36328125</v>
      </c>
      <c r="T370">
        <v>364</v>
      </c>
      <c r="U370">
        <v>43609.83984375</v>
      </c>
      <c r="W370">
        <v>364</v>
      </c>
      <c r="X370">
        <v>43585.48046875</v>
      </c>
      <c r="Z370">
        <v>364</v>
      </c>
      <c r="AA370">
        <v>44471.359375</v>
      </c>
    </row>
    <row r="371" spans="1:27">
      <c r="A371">
        <v>365</v>
      </c>
      <c r="B371" s="23">
        <f>$B$2*('unif profiles px val'!B367)^2+$B$3*('unif profiles px val'!B367)+$B$4</f>
        <v>-52.494771945770026</v>
      </c>
      <c r="C371" s="23">
        <f>$B$2*('unif profiles px val'!C367)^2+$B$3*('unif profiles px val'!C367)+$B$4</f>
        <v>317.03569473391747</v>
      </c>
      <c r="D371">
        <v>365</v>
      </c>
      <c r="E371" s="23">
        <f>$B$2*('unif profiles px val'!E367)^2+$B$3*('unif profiles px val'!E367)+$B$4</f>
        <v>-55.539879499999643</v>
      </c>
      <c r="G371">
        <v>365</v>
      </c>
      <c r="H371" s="23">
        <f>$B$2*('unif profiles px val'!H367)^2+$B$3*('unif profiles px val'!H367)+$B$4</f>
        <v>-54.741700350639348</v>
      </c>
      <c r="K371">
        <v>365</v>
      </c>
      <c r="L371">
        <v>43680.453125</v>
      </c>
      <c r="N371">
        <v>365</v>
      </c>
      <c r="O371">
        <v>43551.546875</v>
      </c>
      <c r="Q371">
        <v>365</v>
      </c>
      <c r="R371">
        <v>44341.58984375</v>
      </c>
      <c r="T371">
        <v>365</v>
      </c>
      <c r="U371">
        <v>43599.359375</v>
      </c>
      <c r="W371">
        <v>365</v>
      </c>
      <c r="X371">
        <v>43622.6015625</v>
      </c>
      <c r="Z371">
        <v>365</v>
      </c>
      <c r="AA371">
        <v>44448.921875</v>
      </c>
    </row>
    <row r="372" spans="1:27">
      <c r="A372">
        <v>366</v>
      </c>
      <c r="B372" s="23">
        <f>$B$2*('unif profiles px val'!B368)^2+$B$3*('unif profiles px val'!B368)+$B$4</f>
        <v>-52.539657097404415</v>
      </c>
      <c r="C372" s="23">
        <f>$B$2*('unif profiles px val'!C368)^2+$B$3*('unif profiles px val'!C368)+$B$4</f>
        <v>317.238180031502</v>
      </c>
      <c r="D372">
        <v>366</v>
      </c>
      <c r="E372" s="23">
        <f>$B$2*('unif profiles px val'!E368)^2+$B$3*('unif profiles px val'!E368)+$B$4</f>
        <v>-55.383170456779226</v>
      </c>
      <c r="G372">
        <v>366</v>
      </c>
      <c r="H372" s="23">
        <f>$B$2*('unif profiles px val'!H368)^2+$B$3*('unif profiles px val'!H368)+$B$4</f>
        <v>-54.561861457244731</v>
      </c>
      <c r="K372">
        <v>366</v>
      </c>
      <c r="L372">
        <v>43719.7734375</v>
      </c>
      <c r="N372">
        <v>366</v>
      </c>
      <c r="O372">
        <v>43620.41015625</v>
      </c>
      <c r="Q372">
        <v>366</v>
      </c>
      <c r="R372">
        <v>44276.5</v>
      </c>
      <c r="T372">
        <v>366</v>
      </c>
      <c r="U372">
        <v>43621.12109375</v>
      </c>
      <c r="W372">
        <v>366</v>
      </c>
      <c r="X372">
        <v>43577.6796875</v>
      </c>
      <c r="Z372">
        <v>366</v>
      </c>
      <c r="AA372">
        <v>44456.6015625</v>
      </c>
    </row>
    <row r="373" spans="1:27">
      <c r="A373">
        <v>367</v>
      </c>
      <c r="B373" s="23">
        <f>$B$2*('unif profiles px val'!B369)^2+$B$3*('unif profiles px val'!B369)+$B$4</f>
        <v>-52.87417240142031</v>
      </c>
      <c r="C373" s="23">
        <f>$B$2*('unif profiles px val'!C369)^2+$B$3*('unif profiles px val'!C369)+$B$4</f>
        <v>318.75648136811083</v>
      </c>
      <c r="D373">
        <v>367</v>
      </c>
      <c r="E373" s="23">
        <f>$B$2*('unif profiles px val'!E369)^2+$B$3*('unif profiles px val'!E369)+$B$4</f>
        <v>-55.729429003631594</v>
      </c>
      <c r="G373">
        <v>367</v>
      </c>
      <c r="H373" s="23">
        <f>$B$2*('unif profiles px val'!H369)^2+$B$3*('unif profiles px val'!H369)+$B$4</f>
        <v>-54.77552235107396</v>
      </c>
      <c r="K373">
        <v>367</v>
      </c>
      <c r="L373">
        <v>43693.36328125</v>
      </c>
      <c r="N373">
        <v>367</v>
      </c>
      <c r="O373">
        <v>43633.13671875</v>
      </c>
      <c r="Q373">
        <v>367</v>
      </c>
      <c r="R373">
        <v>44200</v>
      </c>
      <c r="T373">
        <v>367</v>
      </c>
      <c r="U373">
        <v>43581.921875</v>
      </c>
      <c r="W373">
        <v>367</v>
      </c>
      <c r="X373">
        <v>43634.640625</v>
      </c>
      <c r="Z373">
        <v>367</v>
      </c>
      <c r="AA373">
        <v>44403.3984375</v>
      </c>
    </row>
    <row r="374" spans="1:27">
      <c r="A374">
        <v>368</v>
      </c>
      <c r="B374" s="23">
        <f>$B$2*('unif profiles px val'!B370)^2+$B$3*('unif profiles px val'!B370)+$B$4</f>
        <v>-52.173715986205707</v>
      </c>
      <c r="C374" s="23">
        <f>$B$2*('unif profiles px val'!C370)^2+$B$3*('unif profiles px val'!C370)+$B$4</f>
        <v>315.5957498731691</v>
      </c>
      <c r="D374">
        <v>368</v>
      </c>
      <c r="E374" s="23">
        <f>$B$2*('unif profiles px val'!E370)^2+$B$3*('unif profiles px val'!E370)+$B$4</f>
        <v>-55.115243283080872</v>
      </c>
      <c r="G374">
        <v>368</v>
      </c>
      <c r="H374" s="23">
        <f>$B$2*('unif profiles px val'!H370)^2+$B$3*('unif profiles px val'!H370)+$B$4</f>
        <v>-54.340975908080964</v>
      </c>
      <c r="K374">
        <v>368</v>
      </c>
      <c r="L374">
        <v>43653.2265625</v>
      </c>
      <c r="N374">
        <v>368</v>
      </c>
      <c r="O374">
        <v>43701.36328125</v>
      </c>
      <c r="Q374">
        <v>368</v>
      </c>
      <c r="R374">
        <v>44153.18359375</v>
      </c>
      <c r="T374">
        <v>368</v>
      </c>
      <c r="U374">
        <v>43625</v>
      </c>
      <c r="W374">
        <v>368</v>
      </c>
      <c r="X374">
        <v>43588.12109375</v>
      </c>
      <c r="Z374">
        <v>368</v>
      </c>
      <c r="AA374">
        <v>44379.55859375</v>
      </c>
    </row>
    <row r="375" spans="1:27">
      <c r="A375">
        <v>369</v>
      </c>
      <c r="B375" s="23">
        <f>$B$2*('unif profiles px val'!B371)^2+$B$3*('unif profiles px val'!B371)+$B$4</f>
        <v>-52.205688696220022</v>
      </c>
      <c r="C375" s="23">
        <f>$B$2*('unif profiles px val'!C371)^2+$B$3*('unif profiles px val'!C371)+$B$4</f>
        <v>315.738493354561</v>
      </c>
      <c r="D375">
        <v>369</v>
      </c>
      <c r="E375" s="23">
        <f>$B$2*('unif profiles px val'!E371)^2+$B$3*('unif profiles px val'!E371)+$B$4</f>
        <v>-55.421057152557296</v>
      </c>
      <c r="G375">
        <v>369</v>
      </c>
      <c r="H375" s="23">
        <f>$B$2*('unif profiles px val'!H371)^2+$B$3*('unif profiles px val'!H371)+$B$4</f>
        <v>-54.45708938689404</v>
      </c>
      <c r="K375">
        <v>369</v>
      </c>
      <c r="L375">
        <v>43738.63671875</v>
      </c>
      <c r="N375">
        <v>369</v>
      </c>
      <c r="O375">
        <v>43705</v>
      </c>
      <c r="Q375">
        <v>369</v>
      </c>
      <c r="R375">
        <v>44167.08984375</v>
      </c>
      <c r="T375">
        <v>369</v>
      </c>
      <c r="U375">
        <v>43690.640625</v>
      </c>
      <c r="W375">
        <v>369</v>
      </c>
      <c r="X375">
        <v>43580.76171875</v>
      </c>
      <c r="Z375">
        <v>369</v>
      </c>
      <c r="AA375">
        <v>44363.921875</v>
      </c>
    </row>
    <row r="376" spans="1:27">
      <c r="A376">
        <v>370</v>
      </c>
      <c r="B376" s="23">
        <f>$B$2*('unif profiles px val'!B372)^2+$B$3*('unif profiles px val'!B372)+$B$4</f>
        <v>-52.252808328582887</v>
      </c>
      <c r="C376" s="23">
        <f>$B$2*('unif profiles px val'!C372)^2+$B$3*('unif profiles px val'!C372)+$B$4</f>
        <v>315.94912335110484</v>
      </c>
      <c r="D376">
        <v>370</v>
      </c>
      <c r="E376" s="23">
        <f>$B$2*('unif profiles px val'!E372)^2+$B$3*('unif profiles px val'!E372)+$B$4</f>
        <v>-55.64696227755735</v>
      </c>
      <c r="G376">
        <v>370</v>
      </c>
      <c r="H376" s="23">
        <f>$B$2*('unif profiles px val'!H372)^2+$B$3*('unif profiles px val'!H372)+$B$4</f>
        <v>-54.524011439330934</v>
      </c>
      <c r="K376">
        <v>370</v>
      </c>
      <c r="L376">
        <v>43695.08984375</v>
      </c>
      <c r="N376">
        <v>370</v>
      </c>
      <c r="O376">
        <v>43703.2734375</v>
      </c>
      <c r="Q376">
        <v>370</v>
      </c>
      <c r="R376">
        <v>44175.68359375</v>
      </c>
      <c r="T376">
        <v>370</v>
      </c>
      <c r="U376">
        <v>43700.921875</v>
      </c>
      <c r="W376">
        <v>370</v>
      </c>
      <c r="X376">
        <v>43657.3984375</v>
      </c>
      <c r="Z376">
        <v>370</v>
      </c>
      <c r="AA376">
        <v>44385.3203125</v>
      </c>
    </row>
    <row r="377" spans="1:27">
      <c r="A377">
        <v>371</v>
      </c>
      <c r="B377" s="23">
        <f>$B$2*('unif profiles px val'!B373)^2+$B$3*('unif profiles px val'!B373)+$B$4</f>
        <v>-52.423436601074172</v>
      </c>
      <c r="C377" s="23">
        <f>$B$2*('unif profiles px val'!C373)^2+$B$3*('unif profiles px val'!C373)+$B$4</f>
        <v>316.71448418017587</v>
      </c>
      <c r="D377">
        <v>371</v>
      </c>
      <c r="E377" s="23">
        <f>$B$2*('unif profiles px val'!E373)^2+$B$3*('unif profiles px val'!E373)+$B$4</f>
        <v>-56.167304571220029</v>
      </c>
      <c r="G377">
        <v>371</v>
      </c>
      <c r="H377" s="23">
        <f>$B$2*('unif profiles px val'!H373)^2+$B$3*('unif profiles px val'!H373)+$B$4</f>
        <v>-54.520447999999988</v>
      </c>
      <c r="K377">
        <v>371</v>
      </c>
      <c r="L377">
        <v>43691.68359375</v>
      </c>
      <c r="N377">
        <v>371</v>
      </c>
      <c r="O377">
        <v>43694.31640625</v>
      </c>
      <c r="Q377">
        <v>371</v>
      </c>
      <c r="R377">
        <v>44227.7265625</v>
      </c>
      <c r="T377">
        <v>371</v>
      </c>
      <c r="U377">
        <v>43707.9609375</v>
      </c>
      <c r="W377">
        <v>371</v>
      </c>
      <c r="X377">
        <v>43640.55859375</v>
      </c>
      <c r="Z377">
        <v>371</v>
      </c>
      <c r="AA377">
        <v>44336.3203125</v>
      </c>
    </row>
    <row r="378" spans="1:27">
      <c r="A378">
        <v>372</v>
      </c>
      <c r="B378" s="23">
        <f>$B$2*('unif profiles px val'!B374)^2+$B$3*('unif profiles px val'!B374)+$B$4</f>
        <v>-52.754990839569018</v>
      </c>
      <c r="C378" s="23">
        <f>$B$2*('unif profiles px val'!C374)^2+$B$3*('unif profiles px val'!C374)+$B$4</f>
        <v>318.21365755886859</v>
      </c>
      <c r="D378">
        <v>372</v>
      </c>
      <c r="E378" s="23">
        <f>$B$2*('unif profiles px val'!E374)^2+$B$3*('unif profiles px val'!E374)+$B$4</f>
        <v>-55.915162046622754</v>
      </c>
      <c r="G378">
        <v>372</v>
      </c>
      <c r="H378" s="23">
        <f>$B$2*('unif profiles px val'!H374)^2+$B$3*('unif profiles px val'!H374)+$B$4</f>
        <v>-54.418848435661403</v>
      </c>
      <c r="K378">
        <v>372</v>
      </c>
      <c r="L378">
        <v>43642.7734375</v>
      </c>
      <c r="N378">
        <v>372</v>
      </c>
      <c r="O378">
        <v>43665.13671875</v>
      </c>
      <c r="Q378">
        <v>372</v>
      </c>
      <c r="R378">
        <v>44323.68359375</v>
      </c>
      <c r="T378">
        <v>372</v>
      </c>
      <c r="U378">
        <v>43701.16015625</v>
      </c>
      <c r="W378">
        <v>372</v>
      </c>
      <c r="X378">
        <v>43679.6015625</v>
      </c>
      <c r="Z378">
        <v>372</v>
      </c>
      <c r="AA378">
        <v>44342.3203125</v>
      </c>
    </row>
    <row r="379" spans="1:27">
      <c r="A379">
        <v>373</v>
      </c>
      <c r="B379" s="23">
        <f>$B$2*('unif profiles px val'!B375)^2+$B$3*('unif profiles px val'!B375)+$B$4</f>
        <v>-52.773677573966552</v>
      </c>
      <c r="C379" s="23">
        <f>$B$2*('unif profiles px val'!C375)^2+$B$3*('unif profiles px val'!C375)+$B$4</f>
        <v>318.29862955493945</v>
      </c>
      <c r="D379">
        <v>373</v>
      </c>
      <c r="E379" s="23">
        <f>$B$2*('unif profiles px val'!E375)^2+$B$3*('unif profiles px val'!E375)+$B$4</f>
        <v>-55.679136454955824</v>
      </c>
      <c r="G379">
        <v>373</v>
      </c>
      <c r="H379" s="23">
        <f>$B$2*('unif profiles px val'!H375)^2+$B$3*('unif profiles px val'!H375)+$B$4</f>
        <v>-54.346601463005072</v>
      </c>
      <c r="K379">
        <v>373</v>
      </c>
      <c r="L379">
        <v>43696.5</v>
      </c>
      <c r="N379">
        <v>373</v>
      </c>
      <c r="O379">
        <v>43655.08984375</v>
      </c>
      <c r="Q379">
        <v>373</v>
      </c>
      <c r="R379">
        <v>44360.13671875</v>
      </c>
      <c r="T379">
        <v>373</v>
      </c>
      <c r="U379">
        <v>43696.23828125</v>
      </c>
      <c r="W379">
        <v>373</v>
      </c>
      <c r="X379">
        <v>43623.9609375</v>
      </c>
      <c r="Z379">
        <v>373</v>
      </c>
      <c r="AA379">
        <v>44350.71875</v>
      </c>
    </row>
    <row r="380" spans="1:27">
      <c r="A380">
        <v>374</v>
      </c>
      <c r="B380" s="23">
        <f>$B$2*('unif profiles px val'!B376)^2+$B$3*('unif profiles px val'!B376)+$B$4</f>
        <v>-52.638103284881254</v>
      </c>
      <c r="C380" s="23">
        <f>$B$2*('unif profiles px val'!C376)^2+$B$3*('unif profiles px val'!C376)+$B$4</f>
        <v>317.68331011355599</v>
      </c>
      <c r="D380">
        <v>374</v>
      </c>
      <c r="E380" s="23">
        <f>$B$2*('unif profiles px val'!E376)^2+$B$3*('unif profiles px val'!E376)+$B$4</f>
        <v>-55.650892001830925</v>
      </c>
      <c r="G380">
        <v>374</v>
      </c>
      <c r="H380" s="23">
        <f>$B$2*('unif profiles px val'!H376)^2+$B$3*('unif profiles px val'!H376)+$B$4</f>
        <v>-54.226291136932105</v>
      </c>
      <c r="K380">
        <v>374</v>
      </c>
      <c r="L380">
        <v>43697.2734375</v>
      </c>
      <c r="N380">
        <v>374</v>
      </c>
      <c r="O380">
        <v>43716.68359375</v>
      </c>
      <c r="Q380">
        <v>374</v>
      </c>
      <c r="R380">
        <v>44349.63671875</v>
      </c>
      <c r="T380">
        <v>374</v>
      </c>
      <c r="U380">
        <v>43653.078125</v>
      </c>
      <c r="W380">
        <v>374</v>
      </c>
      <c r="X380">
        <v>43659.3203125</v>
      </c>
      <c r="Z380">
        <v>374</v>
      </c>
      <c r="AA380">
        <v>44345.16015625</v>
      </c>
    </row>
    <row r="381" spans="1:27">
      <c r="A381">
        <v>375</v>
      </c>
      <c r="B381" s="23">
        <f>$B$2*('unif profiles px val'!B377)^2+$B$3*('unif profiles px val'!B377)+$B$4</f>
        <v>-52.687627503654312</v>
      </c>
      <c r="C381" s="23">
        <f>$B$2*('unif profiles px val'!C377)^2+$B$3*('unif profiles px val'!C377)+$B$4</f>
        <v>317.90776962525183</v>
      </c>
      <c r="D381">
        <v>375</v>
      </c>
      <c r="E381" s="23">
        <f>$B$2*('unif profiles px val'!E377)^2+$B$3*('unif profiles px val'!E377)+$B$4</f>
        <v>-55.656300101310535</v>
      </c>
      <c r="G381">
        <v>375</v>
      </c>
      <c r="H381" s="23">
        <f>$B$2*('unif profiles px val'!H377)^2+$B$3*('unif profiles px val'!H377)+$B$4</f>
        <v>-54.01433194943229</v>
      </c>
      <c r="K381">
        <v>375</v>
      </c>
      <c r="L381">
        <v>43689.86328125</v>
      </c>
      <c r="N381">
        <v>375</v>
      </c>
      <c r="O381">
        <v>43694.7265625</v>
      </c>
      <c r="Q381">
        <v>375</v>
      </c>
      <c r="R381">
        <v>44341.2734375</v>
      </c>
      <c r="T381">
        <v>375</v>
      </c>
      <c r="U381">
        <v>43620.71875</v>
      </c>
      <c r="W381">
        <v>375</v>
      </c>
      <c r="X381">
        <v>43612.16015625</v>
      </c>
      <c r="Z381">
        <v>375</v>
      </c>
      <c r="AA381">
        <v>44335.87890625</v>
      </c>
    </row>
    <row r="382" spans="1:27">
      <c r="A382">
        <v>376</v>
      </c>
      <c r="B382" s="23">
        <f>$B$2*('unif profiles px val'!B378)^2+$B$3*('unif profiles px val'!B378)+$B$4</f>
        <v>-52.836338757324029</v>
      </c>
      <c r="C382" s="23">
        <f>$B$2*('unif profiles px val'!C378)^2+$B$3*('unif profiles px val'!C378)+$B$4</f>
        <v>318.58393702392596</v>
      </c>
      <c r="D382">
        <v>376</v>
      </c>
      <c r="E382" s="23">
        <f>$B$2*('unif profiles px val'!E378)^2+$B$3*('unif profiles px val'!E378)+$B$4</f>
        <v>-55.702441348564207</v>
      </c>
      <c r="G382">
        <v>376</v>
      </c>
      <c r="H382" s="23">
        <f>$B$2*('unif profiles px val'!H378)^2+$B$3*('unif profiles px val'!H378)+$B$4</f>
        <v>-53.866719047782681</v>
      </c>
      <c r="K382">
        <v>376</v>
      </c>
      <c r="L382">
        <v>43701.953125</v>
      </c>
      <c r="N382">
        <v>376</v>
      </c>
      <c r="O382">
        <v>43730</v>
      </c>
      <c r="Q382">
        <v>376</v>
      </c>
      <c r="R382">
        <v>44334.91015625</v>
      </c>
      <c r="T382">
        <v>376</v>
      </c>
      <c r="U382">
        <v>43586.19921875</v>
      </c>
      <c r="W382">
        <v>376</v>
      </c>
      <c r="X382">
        <v>43609.51953125</v>
      </c>
      <c r="Z382">
        <v>376</v>
      </c>
      <c r="AA382">
        <v>44335.48046875</v>
      </c>
    </row>
    <row r="383" spans="1:27">
      <c r="A383">
        <v>377</v>
      </c>
      <c r="B383" s="23">
        <f>$B$2*('unif profiles px val'!B379)^2+$B$3*('unif profiles px val'!B379)+$B$4</f>
        <v>-52.823287959098479</v>
      </c>
      <c r="C383" s="23">
        <f>$B$2*('unif profiles px val'!C379)^2+$B$3*('unif profiles px val'!C379)+$B$4</f>
        <v>318.52446663074511</v>
      </c>
      <c r="D383">
        <v>377</v>
      </c>
      <c r="E383" s="23">
        <f>$B$2*('unif profiles px val'!E379)^2+$B$3*('unif profiles px val'!E379)+$B$4</f>
        <v>-55.689192501830803</v>
      </c>
      <c r="G383">
        <v>377</v>
      </c>
      <c r="H383" s="23">
        <f>$B$2*('unif profiles px val'!H379)^2+$B$3*('unif profiles px val'!H379)+$B$4</f>
        <v>-53.994206523895173</v>
      </c>
      <c r="K383">
        <v>377</v>
      </c>
      <c r="L383">
        <v>43703.81640625</v>
      </c>
      <c r="N383">
        <v>377</v>
      </c>
      <c r="O383">
        <v>43744.81640625</v>
      </c>
      <c r="Q383">
        <v>377</v>
      </c>
      <c r="R383">
        <v>44334.953125</v>
      </c>
      <c r="T383">
        <v>377</v>
      </c>
      <c r="U383">
        <v>43567.23828125</v>
      </c>
      <c r="W383">
        <v>377</v>
      </c>
      <c r="X383">
        <v>43605.83984375</v>
      </c>
      <c r="Z383">
        <v>377</v>
      </c>
      <c r="AA383">
        <v>44281.6015625</v>
      </c>
    </row>
    <row r="384" spans="1:27">
      <c r="A384">
        <v>378</v>
      </c>
      <c r="B384" s="23">
        <f>$B$2*('unif profiles px val'!B380)^2+$B$3*('unif profiles px val'!B380)+$B$4</f>
        <v>-52.719174734832905</v>
      </c>
      <c r="C384" s="23">
        <f>$B$2*('unif profiles px val'!C380)^2+$B$3*('unif profiles px val'!C380)+$B$4</f>
        <v>318.0509385854798</v>
      </c>
      <c r="D384">
        <v>378</v>
      </c>
      <c r="E384" s="23">
        <f>$B$2*('unif profiles px val'!E380)^2+$B$3*('unif profiles px val'!E380)+$B$4</f>
        <v>-55.544309663574268</v>
      </c>
      <c r="G384">
        <v>378</v>
      </c>
      <c r="H384" s="23">
        <f>$B$2*('unif profiles px val'!H380)^2+$B$3*('unif profiles px val'!H380)+$B$4</f>
        <v>-54.251671288574016</v>
      </c>
      <c r="K384">
        <v>378</v>
      </c>
      <c r="L384">
        <v>43667.953125</v>
      </c>
      <c r="N384">
        <v>378</v>
      </c>
      <c r="O384">
        <v>43703.41015625</v>
      </c>
      <c r="Q384">
        <v>378</v>
      </c>
      <c r="R384">
        <v>44375.68359375</v>
      </c>
      <c r="T384">
        <v>378</v>
      </c>
      <c r="U384">
        <v>43563.76171875</v>
      </c>
      <c r="W384">
        <v>378</v>
      </c>
      <c r="X384">
        <v>43598.0390625</v>
      </c>
      <c r="Z384">
        <v>378</v>
      </c>
      <c r="AA384">
        <v>44278.51953125</v>
      </c>
    </row>
    <row r="385" spans="1:27">
      <c r="A385">
        <v>379</v>
      </c>
      <c r="B385" s="23">
        <f>$B$2*('unif profiles px val'!B381)^2+$B$3*('unif profiles px val'!B381)+$B$4</f>
        <v>-52.973348980643777</v>
      </c>
      <c r="C385" s="23">
        <f>$B$2*('unif profiles px val'!C381)^2+$B$3*('unif profiles px val'!C381)+$B$4</f>
        <v>319.20979650763718</v>
      </c>
      <c r="D385">
        <v>379</v>
      </c>
      <c r="E385" s="23">
        <f>$B$2*('unif profiles px val'!E381)^2+$B$3*('unif profiles px val'!E381)+$B$4</f>
        <v>-55.793073039237925</v>
      </c>
      <c r="G385">
        <v>379</v>
      </c>
      <c r="H385" s="23">
        <f>$B$2*('unif profiles px val'!H381)^2+$B$3*('unif profiles px val'!H381)+$B$4</f>
        <v>-54.168021858451766</v>
      </c>
      <c r="K385">
        <v>379</v>
      </c>
      <c r="L385">
        <v>43681.046875</v>
      </c>
      <c r="N385">
        <v>379</v>
      </c>
      <c r="O385">
        <v>43756.453125</v>
      </c>
      <c r="Q385">
        <v>379</v>
      </c>
      <c r="R385">
        <v>44415.2734375</v>
      </c>
      <c r="T385">
        <v>379</v>
      </c>
      <c r="U385">
        <v>43567.921875</v>
      </c>
      <c r="W385">
        <v>379</v>
      </c>
      <c r="X385">
        <v>43525.16015625</v>
      </c>
      <c r="Z385">
        <v>379</v>
      </c>
      <c r="AA385">
        <v>44303.9609375</v>
      </c>
    </row>
    <row r="386" spans="1:27">
      <c r="A386">
        <v>380</v>
      </c>
      <c r="B386" s="23">
        <f>$B$2*('unif profiles px val'!B382)^2+$B$3*('unif profiles px val'!B382)+$B$4</f>
        <v>-52.742415863006272</v>
      </c>
      <c r="C386" s="23">
        <f>$B$2*('unif profiles px val'!C382)^2+$B$3*('unif profiles px val'!C382)+$B$4</f>
        <v>318.15650573855612</v>
      </c>
      <c r="D386">
        <v>380</v>
      </c>
      <c r="E386" s="23">
        <f>$B$2*('unif profiles px val'!E382)^2+$B$3*('unif profiles px val'!E382)+$B$4</f>
        <v>-55.875906511466837</v>
      </c>
      <c r="G386">
        <v>380</v>
      </c>
      <c r="H386" s="23">
        <f>$B$2*('unif profiles px val'!H382)^2+$B$3*('unif profiles px val'!H382)+$B$4</f>
        <v>-53.972004221733187</v>
      </c>
      <c r="K386">
        <v>380</v>
      </c>
      <c r="L386">
        <v>43716.7265625</v>
      </c>
      <c r="N386">
        <v>380</v>
      </c>
      <c r="O386">
        <v>43782.5</v>
      </c>
      <c r="Q386">
        <v>380</v>
      </c>
      <c r="R386">
        <v>44390.13671875</v>
      </c>
      <c r="T386">
        <v>380</v>
      </c>
      <c r="U386">
        <v>43557.3203125</v>
      </c>
      <c r="W386">
        <v>380</v>
      </c>
      <c r="X386">
        <v>43502.48046875</v>
      </c>
      <c r="Z386">
        <v>380</v>
      </c>
      <c r="AA386">
        <v>44285.359375</v>
      </c>
    </row>
    <row r="387" spans="1:27">
      <c r="A387">
        <v>381</v>
      </c>
      <c r="B387" s="23">
        <f>$B$2*('unif profiles px val'!B383)^2+$B$3*('unif profiles px val'!B383)+$B$4</f>
        <v>-52.724794251830872</v>
      </c>
      <c r="C387" s="23">
        <f>$B$2*('unif profiles px val'!C383)^2+$B$3*('unif profiles px val'!C383)+$B$4</f>
        <v>318.07645660754406</v>
      </c>
      <c r="D387">
        <v>381</v>
      </c>
      <c r="E387" s="23">
        <f>$B$2*('unif profiles px val'!E383)^2+$B$3*('unif profiles px val'!E383)+$B$4</f>
        <v>-55.935624694824128</v>
      </c>
      <c r="G387">
        <v>381</v>
      </c>
      <c r="H387" s="23">
        <f>$B$2*('unif profiles px val'!H383)^2+$B$3*('unif profiles px val'!H383)+$B$4</f>
        <v>-53.938918470580575</v>
      </c>
      <c r="K387">
        <v>381</v>
      </c>
      <c r="L387">
        <v>43741.91015625</v>
      </c>
      <c r="N387">
        <v>381</v>
      </c>
      <c r="O387">
        <v>43770.63671875</v>
      </c>
      <c r="Q387">
        <v>381</v>
      </c>
      <c r="R387">
        <v>44426.13671875</v>
      </c>
      <c r="T387">
        <v>381</v>
      </c>
      <c r="U387">
        <v>43519.87890625</v>
      </c>
      <c r="W387">
        <v>381</v>
      </c>
      <c r="X387">
        <v>43522.640625</v>
      </c>
      <c r="Z387">
        <v>381</v>
      </c>
      <c r="AA387">
        <v>44240.55859375</v>
      </c>
    </row>
    <row r="388" spans="1:27">
      <c r="A388">
        <v>382</v>
      </c>
      <c r="B388" s="23">
        <f>$B$2*('unif profiles px val'!B384)^2+$B$3*('unif profiles px val'!B384)+$B$4</f>
        <v>-52.878166517455611</v>
      </c>
      <c r="C388" s="23">
        <f>$B$2*('unif profiles px val'!C384)^2+$B$3*('unif profiles px val'!C384)+$B$4</f>
        <v>318.77470934191922</v>
      </c>
      <c r="D388">
        <v>382</v>
      </c>
      <c r="E388" s="23">
        <f>$B$2*('unif profiles px val'!E384)^2+$B$3*('unif profiles px val'!E384)+$B$4</f>
        <v>-55.991080206535116</v>
      </c>
      <c r="G388">
        <v>382</v>
      </c>
      <c r="H388" s="23">
        <f>$B$2*('unif profiles px val'!H384)^2+$B$3*('unif profiles px val'!H384)+$B$4</f>
        <v>-53.949253839347875</v>
      </c>
      <c r="K388">
        <v>382</v>
      </c>
      <c r="L388">
        <v>43778.5</v>
      </c>
      <c r="N388">
        <v>382</v>
      </c>
      <c r="O388">
        <v>43723.13671875</v>
      </c>
      <c r="Q388">
        <v>382</v>
      </c>
      <c r="R388">
        <v>44392.68359375</v>
      </c>
      <c r="T388">
        <v>382</v>
      </c>
      <c r="U388">
        <v>43540.3203125</v>
      </c>
      <c r="W388">
        <v>382</v>
      </c>
      <c r="X388">
        <v>43558.19921875</v>
      </c>
      <c r="Z388">
        <v>382</v>
      </c>
      <c r="AA388">
        <v>44157.48046875</v>
      </c>
    </row>
    <row r="389" spans="1:27">
      <c r="A389">
        <v>383</v>
      </c>
      <c r="B389" s="23">
        <f>$B$2*('unif profiles px val'!B385)^2+$B$3*('unif profiles px val'!B385)+$B$4</f>
        <v>-52.839020194824116</v>
      </c>
      <c r="C389" s="23">
        <f>$B$2*('unif profiles px val'!C385)^2+$B$3*('unif profiles px val'!C385)+$B$4</f>
        <v>318.59615902392579</v>
      </c>
      <c r="D389">
        <v>383</v>
      </c>
      <c r="E389" s="23">
        <f>$B$2*('unif profiles px val'!E385)^2+$B$3*('unif profiles px val'!E385)+$B$4</f>
        <v>-55.92685036925468</v>
      </c>
      <c r="G389">
        <v>383</v>
      </c>
      <c r="H389" s="23">
        <f>$B$2*('unif profiles px val'!H385)^2+$B$3*('unif profiles px val'!H385)+$B$4</f>
        <v>-54.168021858451766</v>
      </c>
      <c r="K389">
        <v>383</v>
      </c>
      <c r="L389">
        <v>43700.86328125</v>
      </c>
      <c r="N389">
        <v>383</v>
      </c>
      <c r="O389">
        <v>43739.953125</v>
      </c>
      <c r="Q389">
        <v>383</v>
      </c>
      <c r="R389">
        <v>44377.2265625</v>
      </c>
      <c r="T389">
        <v>383</v>
      </c>
      <c r="U389">
        <v>43564.71875</v>
      </c>
      <c r="W389">
        <v>383</v>
      </c>
      <c r="X389">
        <v>43567.19921875</v>
      </c>
      <c r="Z389">
        <v>383</v>
      </c>
      <c r="AA389">
        <v>44086</v>
      </c>
    </row>
    <row r="390" spans="1:27">
      <c r="A390">
        <v>384</v>
      </c>
      <c r="B390" s="23">
        <f>$B$2*('unif profiles px val'!B386)^2+$B$3*('unif profiles px val'!B386)+$B$4</f>
        <v>-53.019765319824273</v>
      </c>
      <c r="C390" s="23">
        <f>$B$2*('unif profiles px val'!C386)^2+$B$3*('unif profiles px val'!C386)+$B$4</f>
        <v>319.42246046142589</v>
      </c>
      <c r="D390">
        <v>384</v>
      </c>
      <c r="E390" s="23">
        <f>$B$2*('unif profiles px val'!E386)^2+$B$3*('unif profiles px val'!E386)+$B$4</f>
        <v>-56.14216910107416</v>
      </c>
      <c r="G390">
        <v>384</v>
      </c>
      <c r="H390" s="23">
        <f>$B$2*('unif profiles px val'!H386)^2+$B$3*('unif profiles px val'!H386)+$B$4</f>
        <v>-54.255769066619905</v>
      </c>
      <c r="K390">
        <v>384</v>
      </c>
      <c r="L390">
        <v>43657.68359375</v>
      </c>
      <c r="N390">
        <v>384</v>
      </c>
      <c r="O390">
        <v>43759.7734375</v>
      </c>
      <c r="Q390">
        <v>384</v>
      </c>
      <c r="R390">
        <v>44355.58984375</v>
      </c>
      <c r="T390">
        <v>384</v>
      </c>
      <c r="U390">
        <v>43561.23828125</v>
      </c>
      <c r="W390">
        <v>384</v>
      </c>
      <c r="X390">
        <v>43547.0390625</v>
      </c>
      <c r="Z390">
        <v>384</v>
      </c>
      <c r="AA390">
        <v>44143.48046875</v>
      </c>
    </row>
    <row r="391" spans="1:27">
      <c r="A391">
        <v>385</v>
      </c>
      <c r="B391" s="23">
        <f>$B$2*('unif profiles px val'!B387)^2+$B$3*('unif profiles px val'!B387)+$B$4</f>
        <v>-52.577499227019871</v>
      </c>
      <c r="C391" s="23">
        <f>$B$2*('unif profiles px val'!C387)^2+$B$3*('unif profiles px val'!C387)+$B$4</f>
        <v>317.40911909329247</v>
      </c>
      <c r="D391">
        <v>385</v>
      </c>
      <c r="E391" s="23">
        <f>$B$2*('unif profiles px val'!E387)^2+$B$3*('unif profiles px val'!E387)+$B$4</f>
        <v>-56.002762069824257</v>
      </c>
      <c r="G391">
        <v>385</v>
      </c>
      <c r="H391" s="23">
        <f>$B$2*('unif profiles px val'!H387)^2+$B$3*('unif profiles px val'!H387)+$B$4</f>
        <v>-54.183434529410988</v>
      </c>
      <c r="K391">
        <v>385</v>
      </c>
      <c r="L391">
        <v>43650.546875</v>
      </c>
      <c r="N391">
        <v>385</v>
      </c>
      <c r="O391">
        <v>43702</v>
      </c>
      <c r="Q391">
        <v>385</v>
      </c>
      <c r="R391">
        <v>44300.453125</v>
      </c>
      <c r="T391">
        <v>385</v>
      </c>
      <c r="U391">
        <v>43571.0390625</v>
      </c>
      <c r="W391">
        <v>385</v>
      </c>
      <c r="X391">
        <v>43523.28125</v>
      </c>
      <c r="Z391">
        <v>385</v>
      </c>
      <c r="AA391">
        <v>44152.6796875</v>
      </c>
    </row>
    <row r="392" spans="1:27">
      <c r="A392">
        <v>386</v>
      </c>
      <c r="B392" s="23">
        <f>$B$2*('unif profiles px val'!B388)^2+$B$3*('unif profiles px val'!B388)+$B$4</f>
        <v>-52.141424398185336</v>
      </c>
      <c r="C392" s="23">
        <f>$B$2*('unif profiles px val'!C388)^2+$B$3*('unif profiles px val'!C388)+$B$4</f>
        <v>315.45172847290826</v>
      </c>
      <c r="D392">
        <v>386</v>
      </c>
      <c r="E392" s="23">
        <f>$B$2*('unif profiles px val'!E388)^2+$B$3*('unif profiles px val'!E388)+$B$4</f>
        <v>-55.321429345581237</v>
      </c>
      <c r="G392">
        <v>386</v>
      </c>
      <c r="H392" s="23">
        <f>$B$2*('unif profiles px val'!H388)^2+$B$3*('unif profiles px val'!H388)+$B$4</f>
        <v>-54.228595000457517</v>
      </c>
      <c r="K392">
        <v>386</v>
      </c>
      <c r="L392">
        <v>43646.953125</v>
      </c>
      <c r="N392">
        <v>386</v>
      </c>
      <c r="O392">
        <v>43642.5</v>
      </c>
      <c r="Q392">
        <v>386</v>
      </c>
      <c r="R392">
        <v>44295.7734375</v>
      </c>
      <c r="T392">
        <v>386</v>
      </c>
      <c r="U392">
        <v>43627.55859375</v>
      </c>
      <c r="W392">
        <v>386</v>
      </c>
      <c r="X392">
        <v>43526.51953125</v>
      </c>
      <c r="Z392">
        <v>386</v>
      </c>
      <c r="AA392">
        <v>44215.19921875</v>
      </c>
    </row>
    <row r="393" spans="1:27">
      <c r="A393">
        <v>387</v>
      </c>
      <c r="B393" s="23">
        <f>$B$2*('unif profiles px val'!B389)^2+$B$3*('unif profiles px val'!B389)+$B$4</f>
        <v>-52.693780437248051</v>
      </c>
      <c r="C393" s="23">
        <f>$B$2*('unif profiles px val'!C389)^2+$B$3*('unif profiles px val'!C389)+$B$4</f>
        <v>317.93568169165815</v>
      </c>
      <c r="D393">
        <v>387</v>
      </c>
      <c r="E393" s="23">
        <f>$B$2*('unif profiles px val'!E389)^2+$B$3*('unif profiles px val'!E389)+$B$4</f>
        <v>-55.613031761932234</v>
      </c>
      <c r="G393">
        <v>387</v>
      </c>
      <c r="H393" s="23">
        <f>$B$2*('unif profiles px val'!H389)^2+$B$3*('unif profiles px val'!H389)+$B$4</f>
        <v>-54.022327917717121</v>
      </c>
      <c r="K393">
        <v>387</v>
      </c>
      <c r="L393">
        <v>43622.63671875</v>
      </c>
      <c r="N393">
        <v>387</v>
      </c>
      <c r="O393">
        <v>43608.58984375</v>
      </c>
      <c r="Q393">
        <v>387</v>
      </c>
      <c r="R393">
        <v>44272.31640625</v>
      </c>
      <c r="T393">
        <v>387</v>
      </c>
      <c r="U393">
        <v>43644.0390625</v>
      </c>
      <c r="W393">
        <v>387</v>
      </c>
      <c r="X393">
        <v>43569.48046875</v>
      </c>
      <c r="Z393">
        <v>387</v>
      </c>
      <c r="AA393">
        <v>44275.19921875</v>
      </c>
    </row>
    <row r="394" spans="1:27">
      <c r="A394">
        <v>388</v>
      </c>
      <c r="B394" s="23">
        <f>$B$2*('unif profiles px val'!B390)^2+$B$3*('unif profiles px val'!B390)+$B$4</f>
        <v>-52.816629109123141</v>
      </c>
      <c r="C394" s="23">
        <f>$B$2*('unif profiles px val'!C390)^2+$B$3*('unif profiles px val'!C390)+$B$4</f>
        <v>318.49413301978325</v>
      </c>
      <c r="D394">
        <v>388</v>
      </c>
      <c r="E394" s="23">
        <f>$B$2*('unif profiles px val'!E390)^2+$B$3*('unif profiles px val'!E390)+$B$4</f>
        <v>-55.877112069823852</v>
      </c>
      <c r="G394">
        <v>388</v>
      </c>
      <c r="H394" s="23">
        <f>$B$2*('unif profiles px val'!H390)^2+$B$3*('unif profiles px val'!H390)+$B$4</f>
        <v>-54.026452663566488</v>
      </c>
      <c r="K394">
        <v>388</v>
      </c>
      <c r="L394">
        <v>43641.5</v>
      </c>
      <c r="N394">
        <v>388</v>
      </c>
      <c r="O394">
        <v>43649.2734375</v>
      </c>
      <c r="Q394">
        <v>388</v>
      </c>
      <c r="R394">
        <v>44301.86328125</v>
      </c>
      <c r="T394">
        <v>388</v>
      </c>
      <c r="U394">
        <v>43645.921875</v>
      </c>
      <c r="W394">
        <v>388</v>
      </c>
      <c r="X394">
        <v>43581.12109375</v>
      </c>
      <c r="Z394">
        <v>388</v>
      </c>
      <c r="AA394">
        <v>44323.359375</v>
      </c>
    </row>
    <row r="395" spans="1:27">
      <c r="A395">
        <v>389</v>
      </c>
      <c r="B395" s="23">
        <f>$B$2*('unif profiles px val'!B391)^2+$B$3*('unif profiles px val'!B391)+$B$4</f>
        <v>-52.822210167694038</v>
      </c>
      <c r="C395" s="23">
        <f>$B$2*('unif profiles px val'!C391)^2+$B$3*('unif profiles px val'!C391)+$B$4</f>
        <v>318.5195564338685</v>
      </c>
      <c r="D395">
        <v>389</v>
      </c>
      <c r="E395" s="23">
        <f>$B$2*('unif profiles px val'!E391)^2+$B$3*('unif profiles px val'!E391)+$B$4</f>
        <v>-56.090356566619448</v>
      </c>
      <c r="G395">
        <v>389</v>
      </c>
      <c r="H395" s="23">
        <f>$B$2*('unif profiles px val'!H391)^2+$B$3*('unif profiles px val'!H391)+$B$4</f>
        <v>-54.037549999999555</v>
      </c>
      <c r="K395">
        <v>389</v>
      </c>
      <c r="L395">
        <v>43598.953125</v>
      </c>
      <c r="N395">
        <v>389</v>
      </c>
      <c r="O395">
        <v>43735.453125</v>
      </c>
      <c r="Q395">
        <v>389</v>
      </c>
      <c r="R395">
        <v>44335.5</v>
      </c>
      <c r="T395">
        <v>389</v>
      </c>
      <c r="U395">
        <v>43654.640625</v>
      </c>
      <c r="W395">
        <v>389</v>
      </c>
      <c r="X395">
        <v>43648.51953125</v>
      </c>
      <c r="Z395">
        <v>389</v>
      </c>
      <c r="AA395">
        <v>44328.921875</v>
      </c>
    </row>
    <row r="396" spans="1:27">
      <c r="A396">
        <v>390</v>
      </c>
      <c r="B396" s="23">
        <f>$B$2*('unif profiles px val'!B392)^2+$B$3*('unif profiles px val'!B392)+$B$4</f>
        <v>-52.346051258270109</v>
      </c>
      <c r="C396" s="23">
        <f>$B$2*('unif profiles px val'!C392)^2+$B$3*('unif profiles px val'!C392)+$B$4</f>
        <v>316.36685542141731</v>
      </c>
      <c r="D396">
        <v>390</v>
      </c>
      <c r="E396" s="23">
        <f>$B$2*('unif profiles px val'!E392)^2+$B$3*('unif profiles px val'!E392)+$B$4</f>
        <v>-55.887850461394919</v>
      </c>
      <c r="G396">
        <v>390</v>
      </c>
      <c r="H396" s="23">
        <f>$B$2*('unif profiles px val'!H392)^2+$B$3*('unif profiles px val'!H392)+$B$4</f>
        <v>-54.402531569816347</v>
      </c>
      <c r="K396">
        <v>390</v>
      </c>
      <c r="L396">
        <v>43633.08984375</v>
      </c>
      <c r="N396">
        <v>390</v>
      </c>
      <c r="O396">
        <v>43804.7265625</v>
      </c>
      <c r="Q396">
        <v>390</v>
      </c>
      <c r="R396">
        <v>44336.31640625</v>
      </c>
      <c r="T396">
        <v>390</v>
      </c>
      <c r="U396">
        <v>43650.19921875</v>
      </c>
      <c r="W396">
        <v>390</v>
      </c>
      <c r="X396">
        <v>43661.55859375</v>
      </c>
      <c r="Z396">
        <v>390</v>
      </c>
      <c r="AA396">
        <v>44290.80078125</v>
      </c>
    </row>
    <row r="397" spans="1:27">
      <c r="A397">
        <v>391</v>
      </c>
      <c r="B397" s="23">
        <f>$B$2*('unif profiles px val'!B393)^2+$B$3*('unif profiles px val'!B393)+$B$4</f>
        <v>-52.543131745597748</v>
      </c>
      <c r="C397" s="23">
        <f>$B$2*('unif profiles px val'!C393)^2+$B$3*('unif profiles px val'!C393)+$B$4</f>
        <v>317.25386694580857</v>
      </c>
      <c r="D397">
        <v>391</v>
      </c>
      <c r="E397" s="23">
        <f>$B$2*('unif profiles px val'!E393)^2+$B$3*('unif profiles px val'!E393)+$B$4</f>
        <v>-55.960205986205892</v>
      </c>
      <c r="G397">
        <v>391</v>
      </c>
      <c r="H397" s="23">
        <f>$B$2*('unif profiles px val'!H393)^2+$B$3*('unif profiles px val'!H393)+$B$4</f>
        <v>-54.909522691619486</v>
      </c>
      <c r="K397">
        <v>391</v>
      </c>
      <c r="L397">
        <v>43650.91015625</v>
      </c>
      <c r="N397">
        <v>391</v>
      </c>
      <c r="O397">
        <v>43833.7734375</v>
      </c>
      <c r="Q397">
        <v>391</v>
      </c>
      <c r="R397">
        <v>44325.63671875</v>
      </c>
      <c r="T397">
        <v>391</v>
      </c>
      <c r="U397">
        <v>43656.80078125</v>
      </c>
      <c r="W397">
        <v>391</v>
      </c>
      <c r="X397">
        <v>43666.16015625</v>
      </c>
      <c r="Z397">
        <v>391</v>
      </c>
      <c r="AA397">
        <v>44276.55859375</v>
      </c>
    </row>
    <row r="398" spans="1:27">
      <c r="A398">
        <v>392</v>
      </c>
      <c r="B398" s="23">
        <f>$B$2*('unif profiles px val'!B394)^2+$B$3*('unif profiles px val'!B394)+$B$4</f>
        <v>-52.605139527518986</v>
      </c>
      <c r="C398" s="23">
        <f>$B$2*('unif profiles px val'!C394)^2+$B$3*('unif profiles px val'!C394)+$B$4</f>
        <v>317.53410596076219</v>
      </c>
      <c r="D398">
        <v>392</v>
      </c>
      <c r="E398" s="23">
        <f>$B$2*('unif profiles px val'!E394)^2+$B$3*('unif profiles px val'!E394)+$B$4</f>
        <v>-56.181091069823879</v>
      </c>
      <c r="G398">
        <v>392</v>
      </c>
      <c r="H398" s="23">
        <f>$B$2*('unif profiles px val'!H394)^2+$B$3*('unif profiles px val'!H394)+$B$4</f>
        <v>-54.678229620170214</v>
      </c>
      <c r="K398">
        <v>392</v>
      </c>
      <c r="L398">
        <v>43611.63671875</v>
      </c>
      <c r="N398">
        <v>392</v>
      </c>
      <c r="O398">
        <v>43818.5</v>
      </c>
      <c r="Q398">
        <v>392</v>
      </c>
      <c r="R398">
        <v>44337.046875</v>
      </c>
      <c r="T398">
        <v>392</v>
      </c>
      <c r="U398">
        <v>43685.640625</v>
      </c>
      <c r="W398">
        <v>392</v>
      </c>
      <c r="X398">
        <v>43659.921875</v>
      </c>
      <c r="Z398">
        <v>392</v>
      </c>
      <c r="AA398">
        <v>44275.6796875</v>
      </c>
    </row>
    <row r="399" spans="1:27">
      <c r="A399">
        <v>393</v>
      </c>
      <c r="B399" s="23">
        <f>$B$2*('unif profiles px val'!B395)^2+$B$3*('unif profiles px val'!B395)+$B$4</f>
        <v>-52.672625538566308</v>
      </c>
      <c r="C399" s="23">
        <f>$B$2*('unif profiles px val'!C395)^2+$B$3*('unif profiles px val'!C395)+$B$4</f>
        <v>317.83973815283991</v>
      </c>
      <c r="D399">
        <v>393</v>
      </c>
      <c r="E399" s="23">
        <f>$B$2*('unif profiles px val'!E395)^2+$B$3*('unif profiles px val'!E395)+$B$4</f>
        <v>-56.483761585014236</v>
      </c>
      <c r="G399">
        <v>393</v>
      </c>
      <c r="H399" s="23">
        <f>$B$2*('unif profiles px val'!H395)^2+$B$3*('unif profiles px val'!H395)+$B$4</f>
        <v>-54.233732066581524</v>
      </c>
      <c r="K399">
        <v>393</v>
      </c>
      <c r="L399">
        <v>43663.91015625</v>
      </c>
      <c r="N399">
        <v>393</v>
      </c>
      <c r="O399">
        <v>43832.2734375</v>
      </c>
      <c r="Q399">
        <v>393</v>
      </c>
      <c r="R399">
        <v>44305.546875</v>
      </c>
      <c r="T399">
        <v>393</v>
      </c>
      <c r="U399">
        <v>43649.80078125</v>
      </c>
      <c r="W399">
        <v>393</v>
      </c>
      <c r="X399">
        <v>43651.6015625</v>
      </c>
      <c r="Z399">
        <v>393</v>
      </c>
      <c r="AA399">
        <v>44307</v>
      </c>
    </row>
    <row r="400" spans="1:27">
      <c r="A400">
        <v>394</v>
      </c>
      <c r="B400" s="23">
        <f>$B$2*('unif profiles px val'!B396)^2+$B$3*('unif profiles px val'!B396)+$B$4</f>
        <v>-52.711680745818967</v>
      </c>
      <c r="C400" s="23">
        <f>$B$2*('unif profiles px val'!C396)^2+$B$3*('unif profiles px val'!C396)+$B$4</f>
        <v>318.0169158557436</v>
      </c>
      <c r="D400">
        <v>394</v>
      </c>
      <c r="E400" s="23">
        <f>$B$2*('unif profiles px val'!E396)^2+$B$3*('unif profiles px val'!E396)+$B$4</f>
        <v>-56.129821999999876</v>
      </c>
      <c r="G400">
        <v>394</v>
      </c>
      <c r="H400" s="23">
        <f>$B$2*('unif profiles px val'!H396)^2+$B$3*('unif profiles px val'!H396)+$B$4</f>
        <v>-54.493481751830586</v>
      </c>
      <c r="K400">
        <v>394</v>
      </c>
      <c r="L400">
        <v>43703.13671875</v>
      </c>
      <c r="N400">
        <v>394</v>
      </c>
      <c r="O400">
        <v>43802.31640625</v>
      </c>
      <c r="Q400">
        <v>394</v>
      </c>
      <c r="R400">
        <v>44303.046875</v>
      </c>
      <c r="T400">
        <v>394</v>
      </c>
      <c r="U400">
        <v>43598.12109375</v>
      </c>
      <c r="W400">
        <v>394</v>
      </c>
      <c r="X400">
        <v>43647.23828125</v>
      </c>
      <c r="Z400">
        <v>394</v>
      </c>
      <c r="AA400">
        <v>44351.80078125</v>
      </c>
    </row>
    <row r="401" spans="1:27">
      <c r="A401">
        <v>395</v>
      </c>
      <c r="B401" s="23">
        <f>$B$2*('unif profiles px val'!B397)^2+$B$3*('unif profiles px val'!B397)+$B$4</f>
        <v>-52.93774066222386</v>
      </c>
      <c r="C401" s="23">
        <f>$B$2*('unif profiles px val'!C397)^2+$B$3*('unif profiles px val'!C397)+$B$4</f>
        <v>319.04686974793253</v>
      </c>
      <c r="D401">
        <v>395</v>
      </c>
      <c r="E401" s="23">
        <f>$B$2*('unif profiles px val'!E397)^2+$B$3*('unif profiles px val'!E397)+$B$4</f>
        <v>-56.58190800017519</v>
      </c>
      <c r="G401">
        <v>395</v>
      </c>
      <c r="H401" s="23">
        <f>$B$2*('unif profiles px val'!H397)^2+$B$3*('unif profiles px val'!H397)+$B$4</f>
        <v>-54.010715784881313</v>
      </c>
      <c r="K401">
        <v>395</v>
      </c>
      <c r="L401">
        <v>43639.2265625</v>
      </c>
      <c r="N401">
        <v>395</v>
      </c>
      <c r="O401">
        <v>43740.18359375</v>
      </c>
      <c r="Q401">
        <v>395</v>
      </c>
      <c r="R401">
        <v>44303.91015625</v>
      </c>
      <c r="T401">
        <v>395</v>
      </c>
      <c r="U401">
        <v>43621.9609375</v>
      </c>
      <c r="W401">
        <v>395</v>
      </c>
      <c r="X401">
        <v>43685.640625</v>
      </c>
      <c r="Z401">
        <v>395</v>
      </c>
      <c r="AA401">
        <v>44329</v>
      </c>
    </row>
    <row r="402" spans="1:27">
      <c r="A402">
        <v>396</v>
      </c>
      <c r="B402" s="23">
        <f>$B$2*('unif profiles px val'!B398)^2+$B$3*('unif profiles px val'!B398)+$B$4</f>
        <v>-52.773125980193981</v>
      </c>
      <c r="C402" s="23">
        <f>$B$2*('unif profiles px val'!C398)^2+$B$3*('unif profiles px val'!C398)+$B$4</f>
        <v>318.29612062136869</v>
      </c>
      <c r="D402">
        <v>396</v>
      </c>
      <c r="E402" s="23">
        <f>$B$2*('unif profiles px val'!E398)^2+$B$3*('unif profiles px val'!E398)+$B$4</f>
        <v>-56.033594289970324</v>
      </c>
      <c r="G402">
        <v>396</v>
      </c>
      <c r="H402" s="23">
        <f>$B$2*('unif profiles px val'!H398)^2+$B$3*('unif profiles px val'!H398)+$B$4</f>
        <v>-53.800855913573969</v>
      </c>
      <c r="K402">
        <v>396</v>
      </c>
      <c r="L402">
        <v>43663.68359375</v>
      </c>
      <c r="N402">
        <v>396</v>
      </c>
      <c r="O402">
        <v>43697.5</v>
      </c>
      <c r="Q402">
        <v>396</v>
      </c>
      <c r="R402">
        <v>44297.7265625</v>
      </c>
      <c r="T402">
        <v>396</v>
      </c>
      <c r="U402">
        <v>43645.55859375</v>
      </c>
      <c r="W402">
        <v>396</v>
      </c>
      <c r="X402">
        <v>43692.44140625</v>
      </c>
      <c r="Z402">
        <v>396</v>
      </c>
      <c r="AA402">
        <v>44385.87890625</v>
      </c>
    </row>
    <row r="403" spans="1:27">
      <c r="A403">
        <v>397</v>
      </c>
      <c r="B403" s="23">
        <f>$B$2*('unif profiles px val'!B399)^2+$B$3*('unif profiles px val'!B399)+$B$4</f>
        <v>-52.933752898895364</v>
      </c>
      <c r="C403" s="23">
        <f>$B$2*('unif profiles px val'!C399)^2+$B$3*('unif profiles px val'!C399)+$B$4</f>
        <v>319.02863542141733</v>
      </c>
      <c r="D403">
        <v>397</v>
      </c>
      <c r="E403" s="23">
        <f>$B$2*('unif profiles px val'!E399)^2+$B$3*('unif profiles px val'!E399)+$B$4</f>
        <v>-56.570937648612698</v>
      </c>
      <c r="G403">
        <v>397</v>
      </c>
      <c r="H403" s="23">
        <f>$B$2*('unif profiles px val'!H399)^2+$B$3*('unif profiles px val'!H399)+$B$4</f>
        <v>-54.944687499999645</v>
      </c>
      <c r="K403">
        <v>397</v>
      </c>
      <c r="L403">
        <v>43587.13671875</v>
      </c>
      <c r="N403">
        <v>397</v>
      </c>
      <c r="O403">
        <v>43679.41015625</v>
      </c>
      <c r="Q403">
        <v>397</v>
      </c>
      <c r="R403">
        <v>44303.046875</v>
      </c>
      <c r="T403">
        <v>397</v>
      </c>
      <c r="U403">
        <v>43688.3984375</v>
      </c>
      <c r="W403">
        <v>397</v>
      </c>
      <c r="X403">
        <v>43672.55859375</v>
      </c>
      <c r="Z403">
        <v>397</v>
      </c>
      <c r="AA403">
        <v>44349.71875</v>
      </c>
    </row>
    <row r="404" spans="1:27">
      <c r="A404">
        <v>398</v>
      </c>
      <c r="B404" s="23">
        <f>$B$2*('unif profiles px val'!B400)^2+$B$3*('unif profiles px val'!B400)+$B$4</f>
        <v>-53.207056859122986</v>
      </c>
      <c r="C404" s="23">
        <f>$B$2*('unif profiles px val'!C400)^2+$B$3*('unif profiles px val'!C400)+$B$4</f>
        <v>320.28386526978306</v>
      </c>
      <c r="D404">
        <v>398</v>
      </c>
      <c r="E404" s="23">
        <f>$B$2*('unif profiles px val'!E400)^2+$B$3*('unif profiles px val'!E400)+$B$4</f>
        <v>-56.684987498160808</v>
      </c>
      <c r="G404">
        <v>398</v>
      </c>
      <c r="H404" s="23">
        <f>$B$2*('unif profiles px val'!H400)^2+$B$3*('unif profiles px val'!H400)+$B$4</f>
        <v>-55.327138236205883</v>
      </c>
      <c r="K404">
        <v>398</v>
      </c>
      <c r="L404">
        <v>43560.41015625</v>
      </c>
      <c r="N404">
        <v>398</v>
      </c>
      <c r="O404">
        <v>43714.31640625</v>
      </c>
      <c r="Q404">
        <v>398</v>
      </c>
      <c r="R404">
        <v>44296.453125</v>
      </c>
      <c r="T404">
        <v>398</v>
      </c>
      <c r="U404">
        <v>43660.23828125</v>
      </c>
      <c r="W404">
        <v>398</v>
      </c>
      <c r="X404">
        <v>43712.0390625</v>
      </c>
      <c r="Z404">
        <v>398</v>
      </c>
      <c r="AA404">
        <v>44322.0390625</v>
      </c>
    </row>
    <row r="405" spans="1:27">
      <c r="A405">
        <v>399</v>
      </c>
      <c r="B405" s="23">
        <f>$B$2*('unif profiles px val'!B401)^2+$B$3*('unif profiles px val'!B401)+$B$4</f>
        <v>-52.976521531707476</v>
      </c>
      <c r="C405" s="23">
        <f>$B$2*('unif profiles px val'!C401)^2+$B$3*('unif profiles px val'!C401)+$B$4</f>
        <v>319.22432178860481</v>
      </c>
      <c r="D405">
        <v>399</v>
      </c>
      <c r="E405" s="23">
        <f>$B$2*('unif profiles px val'!E401)^2+$B$3*('unif profiles px val'!E401)+$B$4</f>
        <v>-56.580494077873027</v>
      </c>
      <c r="G405">
        <v>399</v>
      </c>
      <c r="H405" s="23">
        <f>$B$2*('unif profiles px val'!H401)^2+$B$3*('unif profiles px val'!H401)+$B$4</f>
        <v>-54.385174957244544</v>
      </c>
      <c r="K405">
        <v>399</v>
      </c>
      <c r="L405">
        <v>43486.31640625</v>
      </c>
      <c r="N405">
        <v>399</v>
      </c>
      <c r="O405">
        <v>43738.31640625</v>
      </c>
      <c r="Q405">
        <v>399</v>
      </c>
      <c r="R405">
        <v>44239.5</v>
      </c>
      <c r="T405">
        <v>399</v>
      </c>
      <c r="U405">
        <v>43642.3984375</v>
      </c>
      <c r="W405">
        <v>399</v>
      </c>
      <c r="X405">
        <v>43694.921875</v>
      </c>
      <c r="Z405">
        <v>399</v>
      </c>
      <c r="AA405">
        <v>44303.23828125</v>
      </c>
    </row>
    <row r="406" spans="1:27">
      <c r="A406">
        <v>400</v>
      </c>
      <c r="B406" s="23">
        <f>$B$2*('unif profiles px val'!B402)^2+$B$3*('unif profiles px val'!B402)+$B$4</f>
        <v>-52.891724203300328</v>
      </c>
      <c r="C406" s="23">
        <f>$B$2*('unif profiles px val'!C402)^2+$B$3*('unif profiles px val'!C402)+$B$4</f>
        <v>318.8366003084185</v>
      </c>
      <c r="D406">
        <v>400</v>
      </c>
      <c r="E406" s="23">
        <f>$B$2*('unif profiles px val'!E402)^2+$B$3*('unif profiles px val'!E402)+$B$4</f>
        <v>-56.651472113006548</v>
      </c>
      <c r="G406">
        <v>400</v>
      </c>
      <c r="H406" s="23">
        <f>$B$2*('unif profiles px val'!H402)^2+$B$3*('unif profiles px val'!H402)+$B$4</f>
        <v>-54.57785177361302</v>
      </c>
      <c r="K406">
        <v>400</v>
      </c>
      <c r="L406">
        <v>43453.86328125</v>
      </c>
      <c r="N406">
        <v>400</v>
      </c>
      <c r="O406">
        <v>43758.91015625</v>
      </c>
      <c r="Q406">
        <v>400</v>
      </c>
      <c r="R406">
        <v>44284</v>
      </c>
      <c r="T406">
        <v>400</v>
      </c>
      <c r="U406">
        <v>43666.71875</v>
      </c>
      <c r="W406">
        <v>400</v>
      </c>
      <c r="X406">
        <v>43743.51953125</v>
      </c>
      <c r="Z406">
        <v>400</v>
      </c>
      <c r="AA406">
        <v>44254.51953125</v>
      </c>
    </row>
    <row r="407" spans="1:27">
      <c r="A407">
        <v>401</v>
      </c>
      <c r="B407" s="23">
        <f>$B$2*('unif profiles px val'!B403)^2+$B$3*('unif profiles px val'!B403)+$B$4</f>
        <v>-52.937215352470503</v>
      </c>
      <c r="C407" s="23">
        <f>$B$2*('unif profiles px val'!C403)^2+$B$3*('unif profiles px val'!C403)+$B$4</f>
        <v>319.04446759674852</v>
      </c>
      <c r="D407">
        <v>401</v>
      </c>
      <c r="E407" s="23">
        <f>$B$2*('unif profiles px val'!E403)^2+$B$3*('unif profiles px val'!E403)+$B$4</f>
        <v>-56.631225082206583</v>
      </c>
      <c r="G407">
        <v>401</v>
      </c>
      <c r="H407" s="23">
        <f>$B$2*('unif profiles px val'!H403)^2+$B$3*('unif profiles px val'!H403)+$B$4</f>
        <v>-54.657736386443958</v>
      </c>
      <c r="K407">
        <v>401</v>
      </c>
      <c r="L407">
        <v>43469.7734375</v>
      </c>
      <c r="N407">
        <v>401</v>
      </c>
      <c r="O407">
        <v>43732.13671875</v>
      </c>
      <c r="Q407">
        <v>401</v>
      </c>
      <c r="R407">
        <v>44271.7734375</v>
      </c>
      <c r="T407">
        <v>401</v>
      </c>
      <c r="U407">
        <v>43688</v>
      </c>
      <c r="W407">
        <v>401</v>
      </c>
      <c r="X407">
        <v>43787.640625</v>
      </c>
      <c r="Z407">
        <v>401</v>
      </c>
      <c r="AA407">
        <v>44242.76171875</v>
      </c>
    </row>
    <row r="408" spans="1:27">
      <c r="A408">
        <v>402</v>
      </c>
      <c r="B408" s="23">
        <f>$B$2*('unif profiles px val'!B404)^2+$B$3*('unif profiles px val'!B404)+$B$4</f>
        <v>-52.925250617644906</v>
      </c>
      <c r="C408" s="23">
        <f>$B$2*('unif profiles px val'!C404)^2+$B$3*('unif profiles px val'!C404)+$B$4</f>
        <v>318.98976606204235</v>
      </c>
      <c r="D408">
        <v>402</v>
      </c>
      <c r="E408" s="23">
        <f>$B$2*('unif profiles px val'!E404)^2+$B$3*('unif profiles px val'!E404)+$B$4</f>
        <v>-56.595272707938875</v>
      </c>
      <c r="G408">
        <v>402</v>
      </c>
      <c r="H408" s="23">
        <f>$B$2*('unif profiles px val'!H404)^2+$B$3*('unif profiles px val'!H404)+$B$4</f>
        <v>-55.106242440483129</v>
      </c>
      <c r="K408">
        <v>402</v>
      </c>
      <c r="L408">
        <v>43453.18359375</v>
      </c>
      <c r="N408">
        <v>402</v>
      </c>
      <c r="O408">
        <v>43723.08984375</v>
      </c>
      <c r="Q408">
        <v>402</v>
      </c>
      <c r="R408">
        <v>44274.2265625</v>
      </c>
      <c r="T408">
        <v>402</v>
      </c>
      <c r="U408">
        <v>43680.12109375</v>
      </c>
      <c r="W408">
        <v>402</v>
      </c>
      <c r="X408">
        <v>43786.3203125</v>
      </c>
      <c r="Z408">
        <v>402</v>
      </c>
      <c r="AA408">
        <v>44236.6796875</v>
      </c>
    </row>
    <row r="409" spans="1:27">
      <c r="A409">
        <v>403</v>
      </c>
      <c r="B409" s="23">
        <f>$B$2*('unif profiles px val'!B405)^2+$B$3*('unif profiles px val'!B405)+$B$4</f>
        <v>-52.96297070675655</v>
      </c>
      <c r="C409" s="23">
        <f>$B$2*('unif profiles px val'!C405)^2+$B$3*('unif profiles px val'!C405)+$B$4</f>
        <v>319.16229089480612</v>
      </c>
      <c r="D409">
        <v>403</v>
      </c>
      <c r="E409" s="23">
        <f>$B$2*('unif profiles px val'!E405)^2+$B$3*('unif profiles px val'!E405)+$B$4</f>
        <v>-56.931799999999839</v>
      </c>
      <c r="G409">
        <v>403</v>
      </c>
      <c r="H409" s="23">
        <f>$B$2*('unif profiles px val'!H405)^2+$B$3*('unif profiles px val'!H405)+$B$4</f>
        <v>-55.195334480216843</v>
      </c>
      <c r="K409">
        <v>403</v>
      </c>
      <c r="L409">
        <v>43497.36328125</v>
      </c>
      <c r="N409">
        <v>403</v>
      </c>
      <c r="O409">
        <v>43700.31640625</v>
      </c>
      <c r="Q409">
        <v>403</v>
      </c>
      <c r="R409">
        <v>44242.18359375</v>
      </c>
      <c r="T409">
        <v>403</v>
      </c>
      <c r="U409">
        <v>43632.921875</v>
      </c>
      <c r="W409">
        <v>403</v>
      </c>
      <c r="X409">
        <v>43733.640625</v>
      </c>
      <c r="Z409">
        <v>403</v>
      </c>
      <c r="AA409">
        <v>44230.3203125</v>
      </c>
    </row>
    <row r="410" spans="1:27">
      <c r="A410">
        <v>404</v>
      </c>
      <c r="B410" s="23">
        <f>$B$2*('unif profiles px val'!B406)^2+$B$3*('unif profiles px val'!B406)+$B$4</f>
        <v>-53.101633288573794</v>
      </c>
      <c r="C410" s="23">
        <f>$B$2*('unif profiles px val'!C406)^2+$B$3*('unif profiles px val'!C406)+$B$4</f>
        <v>319.79834093017575</v>
      </c>
      <c r="D410">
        <v>404</v>
      </c>
      <c r="E410" s="23">
        <f>$B$2*('unif profiles px val'!E406)^2+$B$3*('unif profiles px val'!E406)+$B$4</f>
        <v>-56.927332394706355</v>
      </c>
      <c r="G410">
        <v>404</v>
      </c>
      <c r="H410" s="23">
        <f>$B$2*('unif profiles px val'!H406)^2+$B$3*('unif profiles px val'!H406)+$B$4</f>
        <v>-55.232679488494796</v>
      </c>
      <c r="K410">
        <v>404</v>
      </c>
      <c r="L410">
        <v>43511.18359375</v>
      </c>
      <c r="N410">
        <v>404</v>
      </c>
      <c r="O410">
        <v>43673.13671875</v>
      </c>
      <c r="Q410">
        <v>404</v>
      </c>
      <c r="R410">
        <v>44280.13671875</v>
      </c>
      <c r="T410">
        <v>404</v>
      </c>
      <c r="U410">
        <v>43631.48046875</v>
      </c>
      <c r="W410">
        <v>404</v>
      </c>
      <c r="X410">
        <v>43719.76171875</v>
      </c>
      <c r="Z410">
        <v>404</v>
      </c>
      <c r="AA410">
        <v>44276.23828125</v>
      </c>
    </row>
    <row r="411" spans="1:27">
      <c r="A411">
        <v>405</v>
      </c>
      <c r="B411" s="23">
        <f>$B$2*('unif profiles px val'!B407)^2+$B$3*('unif profiles px val'!B407)+$B$4</f>
        <v>-53.037272627067523</v>
      </c>
      <c r="C411" s="23">
        <f>$B$2*('unif profiles px val'!C407)^2+$B$3*('unif profiles px val'!C407)+$B$4</f>
        <v>319.50275696277629</v>
      </c>
      <c r="D411">
        <v>405</v>
      </c>
      <c r="E411" s="23">
        <f>$B$2*('unif profiles px val'!E407)^2+$B$3*('unif profiles px val'!E407)+$B$4</f>
        <v>-56.827215977470132</v>
      </c>
      <c r="G411">
        <v>405</v>
      </c>
      <c r="H411" s="23">
        <f>$B$2*('unif profiles px val'!H407)^2+$B$3*('unif profiles px val'!H407)+$B$4</f>
        <v>-55.377716292693776</v>
      </c>
      <c r="K411">
        <v>405</v>
      </c>
      <c r="L411">
        <v>43509.5</v>
      </c>
      <c r="N411">
        <v>405</v>
      </c>
      <c r="O411">
        <v>43661.7734375</v>
      </c>
      <c r="Q411">
        <v>405</v>
      </c>
      <c r="R411">
        <v>44257.5</v>
      </c>
      <c r="T411">
        <v>405</v>
      </c>
      <c r="U411">
        <v>43647.51953125</v>
      </c>
      <c r="W411">
        <v>405</v>
      </c>
      <c r="X411">
        <v>43697.640625</v>
      </c>
      <c r="Z411">
        <v>405</v>
      </c>
      <c r="AA411">
        <v>44302</v>
      </c>
    </row>
    <row r="412" spans="1:27">
      <c r="A412">
        <v>406</v>
      </c>
      <c r="B412" s="23">
        <f>$B$2*('unif profiles px val'!B408)^2+$B$3*('unif profiles px val'!B408)+$B$4</f>
        <v>-53.101894786064122</v>
      </c>
      <c r="C412" s="23">
        <f>$B$2*('unif profiles px val'!C408)^2+$B$3*('unif profiles px val'!C408)+$B$4</f>
        <v>319.79954316315457</v>
      </c>
      <c r="D412">
        <v>406</v>
      </c>
      <c r="E412" s="23">
        <f>$B$2*('unif profiles px val'!E408)^2+$B$3*('unif profiles px val'!E408)+$B$4</f>
        <v>-57.018159795951306</v>
      </c>
      <c r="G412">
        <v>406</v>
      </c>
      <c r="H412" s="23">
        <f>$B$2*('unif profiles px val'!H408)^2+$B$3*('unif profiles px val'!H408)+$B$4</f>
        <v>-55.415120120170286</v>
      </c>
      <c r="K412">
        <v>406</v>
      </c>
      <c r="L412">
        <v>43584.2734375</v>
      </c>
      <c r="N412">
        <v>406</v>
      </c>
      <c r="O412">
        <v>43694.08984375</v>
      </c>
      <c r="Q412">
        <v>406</v>
      </c>
      <c r="R412">
        <v>44258.2265625</v>
      </c>
      <c r="T412">
        <v>406</v>
      </c>
      <c r="U412">
        <v>43678.19921875</v>
      </c>
      <c r="W412">
        <v>406</v>
      </c>
      <c r="X412">
        <v>43665.3203125</v>
      </c>
      <c r="Z412">
        <v>406</v>
      </c>
      <c r="AA412">
        <v>44284.44140625</v>
      </c>
    </row>
    <row r="413" spans="1:27">
      <c r="A413">
        <v>407</v>
      </c>
      <c r="B413" s="23">
        <f>$B$2*('unif profiles px val'!B409)^2+$B$3*('unif profiles px val'!B409)+$B$4</f>
        <v>-53.419617273895255</v>
      </c>
      <c r="C413" s="23">
        <f>$B$2*('unif profiles px val'!C409)^2+$B$3*('unif profiles px val'!C409)+$B$4</f>
        <v>321.26797104641741</v>
      </c>
      <c r="D413">
        <v>407</v>
      </c>
      <c r="E413" s="23">
        <f>$B$2*('unif profiles px val'!E409)^2+$B$3*('unif profiles px val'!E409)+$B$4</f>
        <v>-57.159503336112721</v>
      </c>
      <c r="G413">
        <v>407</v>
      </c>
      <c r="H413" s="23">
        <f>$B$2*('unif profiles px val'!H409)^2+$B$3*('unif profiles px val'!H409)+$B$4</f>
        <v>-55.443327999999838</v>
      </c>
      <c r="K413">
        <v>407</v>
      </c>
      <c r="L413">
        <v>43581.7265625</v>
      </c>
      <c r="N413">
        <v>407</v>
      </c>
      <c r="O413">
        <v>43724.5</v>
      </c>
      <c r="Q413">
        <v>407</v>
      </c>
      <c r="R413">
        <v>44263.18359375</v>
      </c>
      <c r="T413">
        <v>407</v>
      </c>
      <c r="U413">
        <v>43732.3203125</v>
      </c>
      <c r="W413">
        <v>407</v>
      </c>
      <c r="X413">
        <v>43627.55859375</v>
      </c>
      <c r="Z413">
        <v>407</v>
      </c>
      <c r="AA413">
        <v>44261.6015625</v>
      </c>
    </row>
    <row r="414" spans="1:27">
      <c r="A414">
        <v>408</v>
      </c>
      <c r="B414" s="23">
        <f>$B$2*('unif profiles px val'!B410)^2+$B$3*('unif profiles px val'!B410)+$B$4</f>
        <v>-53.477806220817456</v>
      </c>
      <c r="C414" s="23">
        <f>$B$2*('unif profiles px val'!C410)^2+$B$3*('unif profiles px val'!C410)+$B$4</f>
        <v>321.53858918933884</v>
      </c>
      <c r="D414">
        <v>408</v>
      </c>
      <c r="E414" s="23">
        <f>$B$2*('unif profiles px val'!E410)^2+$B$3*('unif profiles px val'!E410)+$B$4</f>
        <v>-57.070274892455927</v>
      </c>
      <c r="G414">
        <v>408</v>
      </c>
      <c r="H414" s="23">
        <f>$B$2*('unif profiles px val'!H410)^2+$B$3*('unif profiles px val'!H410)+$B$4</f>
        <v>-55.199073132323974</v>
      </c>
      <c r="K414">
        <v>408</v>
      </c>
      <c r="L414">
        <v>43643.91015625</v>
      </c>
      <c r="N414">
        <v>408</v>
      </c>
      <c r="O414">
        <v>43749.2734375</v>
      </c>
      <c r="Q414">
        <v>408</v>
      </c>
      <c r="R414">
        <v>44241.91015625</v>
      </c>
      <c r="T414">
        <v>408</v>
      </c>
      <c r="U414">
        <v>43656.9609375</v>
      </c>
      <c r="W414">
        <v>408</v>
      </c>
      <c r="X414">
        <v>43618.3984375</v>
      </c>
      <c r="Z414">
        <v>408</v>
      </c>
      <c r="AA414">
        <v>44246.3203125</v>
      </c>
    </row>
    <row r="415" spans="1:27">
      <c r="A415">
        <v>409</v>
      </c>
      <c r="B415" s="23">
        <f>$B$2*('unif profiles px val'!B411)^2+$B$3*('unif profiles px val'!B411)+$B$4</f>
        <v>-53.703130358879207</v>
      </c>
      <c r="C415" s="23">
        <f>$B$2*('unif profiles px val'!C411)^2+$B$3*('unif profiles px val'!C411)+$B$4</f>
        <v>322.59150094971483</v>
      </c>
      <c r="D415">
        <v>409</v>
      </c>
      <c r="E415" s="23">
        <f>$B$2*('unif profiles px val'!E411)^2+$B$3*('unif profiles px val'!E411)+$B$4</f>
        <v>-57.518257648895087</v>
      </c>
      <c r="G415">
        <v>409</v>
      </c>
      <c r="H415" s="23">
        <f>$B$2*('unif profiles px val'!H411)^2+$B$3*('unif profiles px val'!H411)+$B$4</f>
        <v>-55.50632336349463</v>
      </c>
      <c r="K415">
        <v>409</v>
      </c>
      <c r="L415">
        <v>43704.7265625</v>
      </c>
      <c r="N415">
        <v>409</v>
      </c>
      <c r="O415">
        <v>43774.63671875</v>
      </c>
      <c r="Q415">
        <v>409</v>
      </c>
      <c r="R415">
        <v>44222.81640625</v>
      </c>
      <c r="T415">
        <v>409</v>
      </c>
      <c r="U415">
        <v>43620.640625</v>
      </c>
      <c r="W415">
        <v>409</v>
      </c>
      <c r="X415">
        <v>43648.83984375</v>
      </c>
      <c r="Z415">
        <v>409</v>
      </c>
      <c r="AA415">
        <v>44233.83984375</v>
      </c>
    </row>
    <row r="416" spans="1:27">
      <c r="A416">
        <v>410</v>
      </c>
      <c r="B416" s="23">
        <f>$B$2*('unif profiles px val'!B412)^2+$B$3*('unif profiles px val'!B412)+$B$4</f>
        <v>-53.767096683342061</v>
      </c>
      <c r="C416" s="23">
        <f>$B$2*('unif profiles px val'!C412)^2+$B$3*('unif profiles px val'!C412)+$B$4</f>
        <v>322.89187044556456</v>
      </c>
      <c r="D416">
        <v>410</v>
      </c>
      <c r="E416" s="23">
        <f>$B$2*('unif profiles px val'!E412)^2+$B$3*('unif profiles px val'!E412)+$B$4</f>
        <v>-57.434074034881633</v>
      </c>
      <c r="G416">
        <v>410</v>
      </c>
      <c r="H416" s="23">
        <f>$B$2*('unif profiles px val'!H412)^2+$B$3*('unif profiles px val'!H412)+$B$4</f>
        <v>-55.104985269706503</v>
      </c>
      <c r="K416">
        <v>410</v>
      </c>
      <c r="L416">
        <v>43712.2265625</v>
      </c>
      <c r="N416">
        <v>410</v>
      </c>
      <c r="O416">
        <v>43790.7265625</v>
      </c>
      <c r="Q416">
        <v>410</v>
      </c>
      <c r="R416">
        <v>44223.953125</v>
      </c>
      <c r="T416">
        <v>410</v>
      </c>
      <c r="U416">
        <v>43669</v>
      </c>
      <c r="W416">
        <v>410</v>
      </c>
      <c r="X416">
        <v>43723.23828125</v>
      </c>
      <c r="Z416">
        <v>410</v>
      </c>
      <c r="AA416">
        <v>44248.28125</v>
      </c>
    </row>
    <row r="417" spans="1:27">
      <c r="A417">
        <v>411</v>
      </c>
      <c r="B417" s="23">
        <f>$B$2*('unif profiles px val'!B413)^2+$B$3*('unif profiles px val'!B413)+$B$4</f>
        <v>-53.9965257072447</v>
      </c>
      <c r="C417" s="23">
        <f>$B$2*('unif profiles px val'!C413)^2+$B$3*('unif profiles px val'!C413)+$B$4</f>
        <v>323.97460925369273</v>
      </c>
      <c r="D417">
        <v>411</v>
      </c>
      <c r="E417" s="23">
        <f>$B$2*('unif profiles px val'!E413)^2+$B$3*('unif profiles px val'!E413)+$B$4</f>
        <v>-57.341771359550421</v>
      </c>
      <c r="G417">
        <v>411</v>
      </c>
      <c r="H417" s="23">
        <f>$B$2*('unif profiles px val'!H413)^2+$B$3*('unif profiles px val'!H413)+$B$4</f>
        <v>-55.111742000000049</v>
      </c>
      <c r="K417">
        <v>411</v>
      </c>
      <c r="L417">
        <v>43813.08984375</v>
      </c>
      <c r="N417">
        <v>411</v>
      </c>
      <c r="O417">
        <v>43800.953125</v>
      </c>
      <c r="Q417">
        <v>411</v>
      </c>
      <c r="R417">
        <v>44241.08984375</v>
      </c>
      <c r="T417">
        <v>411</v>
      </c>
      <c r="U417">
        <v>43647.23828125</v>
      </c>
      <c r="W417">
        <v>411</v>
      </c>
      <c r="X417">
        <v>43775</v>
      </c>
      <c r="Z417">
        <v>411</v>
      </c>
      <c r="AA417">
        <v>44234.51953125</v>
      </c>
    </row>
    <row r="418" spans="1:27">
      <c r="A418">
        <v>412</v>
      </c>
      <c r="B418" s="23">
        <f>$B$2*('unif profiles px val'!B414)^2+$B$3*('unif profiles px val'!B414)+$B$4</f>
        <v>-54.048643835441453</v>
      </c>
      <c r="C418" s="23">
        <f>$B$2*('unif profiles px val'!C414)^2+$B$3*('unif profiles px val'!C414)+$B$4</f>
        <v>324.22175747315237</v>
      </c>
      <c r="D418">
        <v>412</v>
      </c>
      <c r="E418" s="23">
        <f>$B$2*('unif profiles px val'!E414)^2+$B$3*('unif profiles px val'!E414)+$B$4</f>
        <v>-57.454457305145297</v>
      </c>
      <c r="G418">
        <v>412</v>
      </c>
      <c r="H418" s="23">
        <f>$B$2*('unif profiles px val'!H414)^2+$B$3*('unif profiles px val'!H414)+$B$4</f>
        <v>-55.062482738029303</v>
      </c>
      <c r="K418">
        <v>412</v>
      </c>
      <c r="L418">
        <v>43779.63671875</v>
      </c>
      <c r="N418">
        <v>412</v>
      </c>
      <c r="O418">
        <v>43803.546875</v>
      </c>
      <c r="Q418">
        <v>412</v>
      </c>
      <c r="R418">
        <v>44252.08984375</v>
      </c>
      <c r="T418">
        <v>412</v>
      </c>
      <c r="U418">
        <v>43657.0390625</v>
      </c>
      <c r="W418">
        <v>412</v>
      </c>
      <c r="X418">
        <v>43780.078125</v>
      </c>
      <c r="Z418">
        <v>412</v>
      </c>
      <c r="AA418">
        <v>44242.87890625</v>
      </c>
    </row>
    <row r="419" spans="1:27">
      <c r="A419">
        <v>413</v>
      </c>
      <c r="B419" s="23">
        <f>$B$2*('unif profiles px val'!B415)^2+$B$3*('unif profiles px val'!B415)+$B$4</f>
        <v>-53.879146427848809</v>
      </c>
      <c r="C419" s="23">
        <f>$B$2*('unif profiles px val'!C415)^2+$B$3*('unif profiles px val'!C415)+$B$4</f>
        <v>323.41960398230765</v>
      </c>
      <c r="D419">
        <v>413</v>
      </c>
      <c r="E419" s="23">
        <f>$B$2*('unif profiles px val'!E415)^2+$B$3*('unif profiles px val'!E415)+$B$4</f>
        <v>-57.462544152519058</v>
      </c>
      <c r="G419">
        <v>413</v>
      </c>
      <c r="H419" s="23">
        <f>$B$2*('unif profiles px val'!H415)^2+$B$3*('unif profiles px val'!H415)+$B$4</f>
        <v>-55.013172604972624</v>
      </c>
      <c r="K419">
        <v>413</v>
      </c>
      <c r="L419">
        <v>43779.91015625</v>
      </c>
      <c r="N419">
        <v>413</v>
      </c>
      <c r="O419">
        <v>43804.08984375</v>
      </c>
      <c r="Q419">
        <v>413</v>
      </c>
      <c r="R419">
        <v>44276.7734375</v>
      </c>
      <c r="T419">
        <v>413</v>
      </c>
      <c r="U419">
        <v>43642.76171875</v>
      </c>
      <c r="W419">
        <v>413</v>
      </c>
      <c r="X419">
        <v>43803</v>
      </c>
      <c r="Z419">
        <v>413</v>
      </c>
      <c r="AA419">
        <v>44250.921875</v>
      </c>
    </row>
    <row r="420" spans="1:27">
      <c r="A420">
        <v>414</v>
      </c>
      <c r="B420" s="23">
        <f>$B$2*('unif profiles px val'!B416)^2+$B$3*('unif profiles px val'!B416)+$B$4</f>
        <v>-54.237555578300089</v>
      </c>
      <c r="C420" s="23">
        <f>$B$2*('unif profiles px val'!C416)^2+$B$3*('unif profiles px val'!C416)+$B$4</f>
        <v>325.12132893341845</v>
      </c>
      <c r="D420">
        <v>414</v>
      </c>
      <c r="E420" s="23">
        <f>$B$2*('unif profiles px val'!E416)^2+$B$3*('unif profiles px val'!E416)+$B$4</f>
        <v>-57.589964371269161</v>
      </c>
      <c r="G420">
        <v>414</v>
      </c>
      <c r="H420" s="23">
        <f>$B$2*('unif profiles px val'!H416)^2+$B$3*('unif profiles px val'!H416)+$B$4</f>
        <v>-54.94342419482382</v>
      </c>
      <c r="K420">
        <v>414</v>
      </c>
      <c r="L420">
        <v>43722.546875</v>
      </c>
      <c r="N420">
        <v>414</v>
      </c>
      <c r="O420">
        <v>43815.81640625</v>
      </c>
      <c r="Q420">
        <v>414</v>
      </c>
      <c r="R420">
        <v>44277.31640625</v>
      </c>
      <c r="T420">
        <v>414</v>
      </c>
      <c r="U420">
        <v>43676.76171875</v>
      </c>
      <c r="W420">
        <v>414</v>
      </c>
      <c r="X420">
        <v>43807.921875</v>
      </c>
      <c r="Z420">
        <v>414</v>
      </c>
      <c r="AA420">
        <v>44229.80078125</v>
      </c>
    </row>
    <row r="421" spans="1:27">
      <c r="A421">
        <v>415</v>
      </c>
      <c r="B421" s="23">
        <f>$B$2*('unif profiles px val'!B417)^2+$B$3*('unif profiles px val'!B417)+$B$4</f>
        <v>-54.364987191131604</v>
      </c>
      <c r="C421" s="23">
        <f>$B$2*('unif profiles px val'!C417)^2+$B$3*('unif profiles px val'!C417)+$B$4</f>
        <v>325.73148441043099</v>
      </c>
      <c r="D421">
        <v>415</v>
      </c>
      <c r="E421" s="23">
        <f>$B$2*('unif profiles px val'!E417)^2+$B$3*('unif profiles px val'!E417)+$B$4</f>
        <v>-57.322706751830992</v>
      </c>
      <c r="G421">
        <v>415</v>
      </c>
      <c r="H421" s="23">
        <f>$B$2*('unif profiles px val'!H417)^2+$B$3*('unif profiles px val'!H417)+$B$4</f>
        <v>-54.982586937248016</v>
      </c>
      <c r="K421">
        <v>415</v>
      </c>
      <c r="L421">
        <v>43753.63671875</v>
      </c>
      <c r="N421">
        <v>415</v>
      </c>
      <c r="O421">
        <v>43851.36328125</v>
      </c>
      <c r="Q421">
        <v>415</v>
      </c>
      <c r="R421">
        <v>44278.36328125</v>
      </c>
      <c r="T421">
        <v>415</v>
      </c>
      <c r="U421">
        <v>43657.44140625</v>
      </c>
      <c r="W421">
        <v>415</v>
      </c>
      <c r="X421">
        <v>43780.51953125</v>
      </c>
      <c r="Z421">
        <v>415</v>
      </c>
      <c r="AA421">
        <v>44255.76171875</v>
      </c>
    </row>
    <row r="422" spans="1:27">
      <c r="A422">
        <v>416</v>
      </c>
      <c r="B422" s="23">
        <f>$B$2*('unif profiles px val'!B418)^2+$B$3*('unif profiles px val'!B418)+$B$4</f>
        <v>-54.353511605193944</v>
      </c>
      <c r="C422" s="23">
        <f>$B$2*('unif profiles px val'!C418)^2+$B$3*('unif profiles px val'!C418)+$B$4</f>
        <v>325.67642679324342</v>
      </c>
      <c r="D422">
        <v>416</v>
      </c>
      <c r="E422" s="23">
        <f>$B$2*('unif profiles px val'!E418)^2+$B$3*('unif profiles px val'!E418)+$B$4</f>
        <v>-57.307579663573961</v>
      </c>
      <c r="G422">
        <v>416</v>
      </c>
      <c r="H422" s="23">
        <f>$B$2*('unif profiles px val'!H418)^2+$B$3*('unif profiles px val'!H418)+$B$4</f>
        <v>-54.803534189330549</v>
      </c>
      <c r="K422">
        <v>416</v>
      </c>
      <c r="L422">
        <v>43724</v>
      </c>
      <c r="N422">
        <v>416</v>
      </c>
      <c r="O422">
        <v>43871.58984375</v>
      </c>
      <c r="Q422">
        <v>416</v>
      </c>
      <c r="R422">
        <v>44278.91015625</v>
      </c>
      <c r="T422">
        <v>416</v>
      </c>
      <c r="U422">
        <v>43710.3984375</v>
      </c>
      <c r="W422">
        <v>416</v>
      </c>
      <c r="X422">
        <v>43748.16015625</v>
      </c>
      <c r="Z422">
        <v>416</v>
      </c>
      <c r="AA422">
        <v>44249.16015625</v>
      </c>
    </row>
    <row r="423" spans="1:27">
      <c r="A423">
        <v>417</v>
      </c>
      <c r="B423" s="23">
        <f>$B$2*('unif profiles px val'!B419)^2+$B$3*('unif profiles px val'!B419)+$B$4</f>
        <v>-54.157496723564009</v>
      </c>
      <c r="C423" s="23">
        <f>$B$2*('unif profiles px val'!C419)^2+$B$3*('unif profiles px val'!C419)+$B$4</f>
        <v>324.73938122565482</v>
      </c>
      <c r="D423">
        <v>417</v>
      </c>
      <c r="E423" s="23">
        <f>$B$2*('unif profiles px val'!E419)^2+$B$3*('unif profiles px val'!E419)+$B$4</f>
        <v>-57.044218444823855</v>
      </c>
      <c r="G423">
        <v>417</v>
      </c>
      <c r="H423" s="23">
        <f>$B$2*('unif profiles px val'!H419)^2+$B$3*('unif profiles px val'!H419)+$B$4</f>
        <v>-54.658236923705772</v>
      </c>
      <c r="K423">
        <v>417</v>
      </c>
      <c r="L423">
        <v>43697.2265625</v>
      </c>
      <c r="N423">
        <v>417</v>
      </c>
      <c r="O423">
        <v>43871.7265625</v>
      </c>
      <c r="Q423">
        <v>417</v>
      </c>
      <c r="R423">
        <v>44272.2265625</v>
      </c>
      <c r="T423">
        <v>417</v>
      </c>
      <c r="U423">
        <v>43688.76171875</v>
      </c>
      <c r="W423">
        <v>417</v>
      </c>
      <c r="X423">
        <v>43717.55859375</v>
      </c>
      <c r="Z423">
        <v>417</v>
      </c>
      <c r="AA423">
        <v>44238.19921875</v>
      </c>
    </row>
    <row r="424" spans="1:27">
      <c r="A424">
        <v>418</v>
      </c>
      <c r="B424" s="23">
        <f>$B$2*('unif profiles px val'!B420)^2+$B$3*('unif profiles px val'!B420)+$B$4</f>
        <v>-54.254733157157716</v>
      </c>
      <c r="C424" s="23">
        <f>$B$2*('unif profiles px val'!C420)^2+$B$3*('unif profiles px val'!C420)+$B$4</f>
        <v>325.20341889362351</v>
      </c>
      <c r="D424">
        <v>418</v>
      </c>
      <c r="E424" s="23">
        <f>$B$2*('unif profiles px val'!E420)^2+$B$3*('unif profiles px val'!E420)+$B$4</f>
        <v>-57.477132054435515</v>
      </c>
      <c r="G424">
        <v>418</v>
      </c>
      <c r="H424" s="23">
        <f>$B$2*('unif profiles px val'!H420)^2+$B$3*('unif profiles px val'!H420)+$B$4</f>
        <v>-54.724265721732763</v>
      </c>
      <c r="K424">
        <v>418</v>
      </c>
      <c r="L424">
        <v>43751.2265625</v>
      </c>
      <c r="N424">
        <v>418</v>
      </c>
      <c r="O424">
        <v>43852.953125</v>
      </c>
      <c r="Q424">
        <v>418</v>
      </c>
      <c r="R424">
        <v>44312.63671875</v>
      </c>
      <c r="T424">
        <v>418</v>
      </c>
      <c r="U424">
        <v>43602.80078125</v>
      </c>
      <c r="W424">
        <v>418</v>
      </c>
      <c r="X424">
        <v>43685.19921875</v>
      </c>
      <c r="Z424">
        <v>418</v>
      </c>
      <c r="AA424">
        <v>44193.55859375</v>
      </c>
    </row>
    <row r="425" spans="1:27">
      <c r="A425">
        <v>419</v>
      </c>
      <c r="B425" s="23">
        <f>$B$2*('unif profiles px val'!B421)^2+$B$3*('unif profiles px val'!B421)+$B$4</f>
        <v>-54.080840117645039</v>
      </c>
      <c r="C425" s="23">
        <f>$B$2*('unif profiles px val'!C421)^2+$B$3*('unif profiles px val'!C421)+$B$4</f>
        <v>324.37465656204233</v>
      </c>
      <c r="D425">
        <v>419</v>
      </c>
      <c r="E425" s="23">
        <f>$B$2*('unif profiles px val'!E421)^2+$B$3*('unif profiles px val'!E421)+$B$4</f>
        <v>-57.402346855193855</v>
      </c>
      <c r="G425">
        <v>419</v>
      </c>
      <c r="H425" s="23">
        <f>$B$2*('unif profiles px val'!H421)^2+$B$3*('unif profiles px val'!H421)+$B$4</f>
        <v>-54.671134586113112</v>
      </c>
      <c r="K425">
        <v>419</v>
      </c>
      <c r="L425">
        <v>43752.36328125</v>
      </c>
      <c r="N425">
        <v>419</v>
      </c>
      <c r="O425">
        <v>43809.546875</v>
      </c>
      <c r="Q425">
        <v>419</v>
      </c>
      <c r="R425">
        <v>44322.7265625</v>
      </c>
      <c r="T425">
        <v>419</v>
      </c>
      <c r="U425">
        <v>43627.23828125</v>
      </c>
      <c r="W425">
        <v>419</v>
      </c>
      <c r="X425">
        <v>43700.80078125</v>
      </c>
      <c r="Z425">
        <v>419</v>
      </c>
      <c r="AA425">
        <v>44233.6015625</v>
      </c>
    </row>
    <row r="426" spans="1:27">
      <c r="A426">
        <v>420</v>
      </c>
      <c r="B426" s="23">
        <f>$B$2*('unif profiles px val'!B422)^2+$B$3*('unif profiles px val'!B422)+$B$4</f>
        <v>-53.770994507324303</v>
      </c>
      <c r="C426" s="23">
        <f>$B$2*('unif profiles px val'!C422)^2+$B$3*('unif profiles px val'!C422)+$B$4</f>
        <v>322.9101947114259</v>
      </c>
      <c r="D426">
        <v>420</v>
      </c>
      <c r="E426" s="23">
        <f>$B$2*('unif profiles px val'!E422)^2+$B$3*('unif profiles px val'!E422)+$B$4</f>
        <v>-57.159965489188835</v>
      </c>
      <c r="G426">
        <v>420</v>
      </c>
      <c r="H426" s="23">
        <f>$B$2*('unif profiles px val'!H422)^2+$B$3*('unif profiles px val'!H422)+$B$4</f>
        <v>-54.623022054435751</v>
      </c>
      <c r="K426">
        <v>420</v>
      </c>
      <c r="L426">
        <v>43746.953125</v>
      </c>
      <c r="N426">
        <v>420</v>
      </c>
      <c r="O426">
        <v>43845.5</v>
      </c>
      <c r="Q426">
        <v>420</v>
      </c>
      <c r="R426">
        <v>44379.7734375</v>
      </c>
      <c r="T426">
        <v>420</v>
      </c>
      <c r="U426">
        <v>43552.0390625</v>
      </c>
      <c r="W426">
        <v>420</v>
      </c>
      <c r="X426">
        <v>43736.19921875</v>
      </c>
      <c r="Z426">
        <v>420</v>
      </c>
      <c r="AA426">
        <v>44225.359375</v>
      </c>
    </row>
    <row r="427" spans="1:27">
      <c r="A427">
        <v>421</v>
      </c>
      <c r="B427" s="23">
        <f>$B$2*('unif profiles px val'!B423)^2+$B$3*('unif profiles px val'!B423)+$B$4</f>
        <v>-53.908149976074128</v>
      </c>
      <c r="C427" s="23">
        <f>$B$2*('unif profiles px val'!C423)^2+$B$3*('unif profiles px val'!C423)+$B$4</f>
        <v>323.55653424267598</v>
      </c>
      <c r="D427">
        <v>421</v>
      </c>
      <c r="E427" s="23">
        <f>$B$2*('unif profiles px val'!E423)^2+$B$3*('unif profiles px val'!E423)+$B$4</f>
        <v>-57.526803254119841</v>
      </c>
      <c r="G427">
        <v>421</v>
      </c>
      <c r="H427" s="23">
        <f>$B$2*('unif profiles px val'!H423)^2+$B$3*('unif profiles px val'!H423)+$B$4</f>
        <v>-54.784363555145319</v>
      </c>
      <c r="K427">
        <v>421</v>
      </c>
      <c r="L427">
        <v>43752.81640625</v>
      </c>
      <c r="N427">
        <v>421</v>
      </c>
      <c r="O427">
        <v>43831.453125</v>
      </c>
      <c r="Q427">
        <v>421</v>
      </c>
      <c r="R427">
        <v>44455.08984375</v>
      </c>
      <c r="T427">
        <v>421</v>
      </c>
      <c r="U427">
        <v>43533.76171875</v>
      </c>
      <c r="W427">
        <v>421</v>
      </c>
      <c r="X427">
        <v>43756.0390625</v>
      </c>
      <c r="Z427">
        <v>421</v>
      </c>
      <c r="AA427">
        <v>44213.48046875</v>
      </c>
    </row>
    <row r="428" spans="1:27">
      <c r="A428">
        <v>422</v>
      </c>
      <c r="B428" s="23">
        <f>$B$2*('unif profiles px val'!B424)^2+$B$3*('unif profiles px val'!B424)+$B$4</f>
        <v>-53.438490023612758</v>
      </c>
      <c r="C428" s="23">
        <f>$B$2*('unif profiles px val'!C424)^2+$B$3*('unif profiles px val'!C424)+$B$4</f>
        <v>321.35568448810602</v>
      </c>
      <c r="D428">
        <v>422</v>
      </c>
      <c r="E428" s="23">
        <f>$B$2*('unif profiles px val'!E424)^2+$B$3*('unif profiles px val'!E424)+$B$4</f>
        <v>-57.24983949999978</v>
      </c>
      <c r="G428">
        <v>422</v>
      </c>
      <c r="H428" s="23">
        <f>$B$2*('unif profiles px val'!H424)^2+$B$3*('unif profiles px val'!H424)+$B$4</f>
        <v>-54.35885970287336</v>
      </c>
      <c r="K428">
        <v>422</v>
      </c>
      <c r="L428">
        <v>43730.546875</v>
      </c>
      <c r="N428">
        <v>422</v>
      </c>
      <c r="O428">
        <v>43813.63671875</v>
      </c>
      <c r="Q428">
        <v>422</v>
      </c>
      <c r="R428">
        <v>44436.7734375</v>
      </c>
      <c r="T428">
        <v>422</v>
      </c>
      <c r="U428">
        <v>43511.3984375</v>
      </c>
      <c r="W428">
        <v>422</v>
      </c>
      <c r="X428">
        <v>43709.71875</v>
      </c>
      <c r="Z428">
        <v>422</v>
      </c>
      <c r="AA428">
        <v>44210.51953125</v>
      </c>
    </row>
    <row r="429" spans="1:27">
      <c r="A429">
        <v>423</v>
      </c>
      <c r="B429" s="23">
        <f>$B$2*('unif profiles px val'!B425)^2+$B$3*('unif profiles px val'!B425)+$B$4</f>
        <v>-53.805775979545615</v>
      </c>
      <c r="C429" s="23">
        <f>$B$2*('unif profiles px val'!C425)^2+$B$3*('unif profiles px val'!C425)+$B$4</f>
        <v>323.07381525092342</v>
      </c>
      <c r="D429">
        <v>423</v>
      </c>
      <c r="E429" s="23">
        <f>$B$2*('unif profiles px val'!E425)^2+$B$3*('unif profiles px val'!E425)+$B$4</f>
        <v>-57.591350707244601</v>
      </c>
      <c r="G429">
        <v>423</v>
      </c>
      <c r="H429" s="23">
        <f>$B$2*('unif profiles px val'!H425)^2+$B$3*('unif profiles px val'!H425)+$B$4</f>
        <v>-54.762142784881462</v>
      </c>
      <c r="K429">
        <v>423</v>
      </c>
      <c r="L429">
        <v>43752.58984375</v>
      </c>
      <c r="N429">
        <v>423</v>
      </c>
      <c r="O429">
        <v>43858.7265625</v>
      </c>
      <c r="Q429">
        <v>423</v>
      </c>
      <c r="R429">
        <v>44409.41015625</v>
      </c>
      <c r="T429">
        <v>423</v>
      </c>
      <c r="U429">
        <v>43455.87890625</v>
      </c>
      <c r="W429">
        <v>423</v>
      </c>
      <c r="X429">
        <v>43706.16015625</v>
      </c>
      <c r="Z429">
        <v>423</v>
      </c>
      <c r="AA429">
        <v>44208.6015625</v>
      </c>
    </row>
    <row r="430" spans="1:27">
      <c r="A430">
        <v>424</v>
      </c>
      <c r="B430" s="23">
        <f>$B$2*('unif profiles px val'!B426)^2+$B$3*('unif profiles px val'!B426)+$B$4</f>
        <v>-53.821860551689042</v>
      </c>
      <c r="C430" s="23">
        <f>$B$2*('unif profiles px val'!C426)^2+$B$3*('unif profiles px val'!C426)+$B$4</f>
        <v>323.14954649909214</v>
      </c>
      <c r="D430">
        <v>424</v>
      </c>
      <c r="E430" s="23">
        <f>$B$2*('unif profiles px val'!E426)^2+$B$3*('unif profiles px val'!E426)+$B$4</f>
        <v>-57.534641361205786</v>
      </c>
      <c r="G430">
        <v>424</v>
      </c>
      <c r="H430" s="23">
        <f>$B$2*('unif profiles px val'!H426)^2+$B$3*('unif profiles px val'!H426)+$B$4</f>
        <v>-54.593857386466652</v>
      </c>
      <c r="K430">
        <v>424</v>
      </c>
      <c r="L430">
        <v>43717.18359375</v>
      </c>
      <c r="N430">
        <v>424</v>
      </c>
      <c r="O430">
        <v>43925.58984375</v>
      </c>
      <c r="Q430">
        <v>424</v>
      </c>
      <c r="R430">
        <v>44411.58984375</v>
      </c>
      <c r="T430">
        <v>424</v>
      </c>
      <c r="U430">
        <v>43473.6015625</v>
      </c>
      <c r="W430">
        <v>424</v>
      </c>
      <c r="X430">
        <v>43693.48046875</v>
      </c>
      <c r="Z430">
        <v>424</v>
      </c>
      <c r="AA430">
        <v>44189.6796875</v>
      </c>
    </row>
    <row r="431" spans="1:27">
      <c r="A431">
        <v>425</v>
      </c>
      <c r="B431" s="23">
        <f>$B$2*('unif profiles px val'!B427)^2+$B$3*('unif profiles px val'!B427)+$B$4</f>
        <v>-54.047601766082607</v>
      </c>
      <c r="C431" s="23">
        <f>$B$2*('unif profiles px val'!C427)^2+$B$3*('unif profiles px val'!C427)+$B$4</f>
        <v>324.21681155422993</v>
      </c>
      <c r="D431">
        <v>425</v>
      </c>
      <c r="E431" s="23">
        <f>$B$2*('unif profiles px val'!E427)^2+$B$3*('unif profiles px val'!E427)+$B$4</f>
        <v>-57.933312811576798</v>
      </c>
      <c r="G431">
        <v>425</v>
      </c>
      <c r="H431" s="23">
        <f>$B$2*('unif profiles px val'!H427)^2+$B$3*('unif profiles px val'!H427)+$B$4</f>
        <v>-54.756857527091825</v>
      </c>
      <c r="K431">
        <v>425</v>
      </c>
      <c r="L431">
        <v>43701.7265625</v>
      </c>
      <c r="N431">
        <v>425</v>
      </c>
      <c r="O431">
        <v>43950.68359375</v>
      </c>
      <c r="Q431">
        <v>425</v>
      </c>
      <c r="R431">
        <v>44394.046875</v>
      </c>
      <c r="T431">
        <v>425</v>
      </c>
      <c r="U431">
        <v>43491.76171875</v>
      </c>
      <c r="W431">
        <v>425</v>
      </c>
      <c r="X431">
        <v>43656.3203125</v>
      </c>
      <c r="Z431">
        <v>425</v>
      </c>
      <c r="AA431">
        <v>44150.80078125</v>
      </c>
    </row>
    <row r="432" spans="1:27">
      <c r="A432">
        <v>426</v>
      </c>
      <c r="B432" s="23">
        <f>$B$2*('unif profiles px val'!B428)^2+$B$3*('unif profiles px val'!B428)+$B$4</f>
        <v>-53.53355270495581</v>
      </c>
      <c r="C432" s="23">
        <f>$B$2*('unif profiles px val'!C428)^2+$B$3*('unif profiles px val'!C428)+$B$4</f>
        <v>321.79834315441894</v>
      </c>
      <c r="D432">
        <v>426</v>
      </c>
      <c r="E432" s="23">
        <f>$B$2*('unif profiles px val'!E428)^2+$B$3*('unif profiles px val'!E428)+$B$4</f>
        <v>-57.757131464569056</v>
      </c>
      <c r="G432">
        <v>426</v>
      </c>
      <c r="H432" s="23">
        <f>$B$2*('unif profiles px val'!H428)^2+$B$3*('unif profiles px val'!H428)+$B$4</f>
        <v>-54.391045543182372</v>
      </c>
      <c r="K432">
        <v>426</v>
      </c>
      <c r="L432">
        <v>43656.2734375</v>
      </c>
      <c r="N432">
        <v>426</v>
      </c>
      <c r="O432">
        <v>43982.68359375</v>
      </c>
      <c r="Q432">
        <v>426</v>
      </c>
      <c r="R432">
        <v>44411.7265625</v>
      </c>
      <c r="T432">
        <v>426</v>
      </c>
      <c r="U432">
        <v>43523.359375</v>
      </c>
      <c r="W432">
        <v>426</v>
      </c>
      <c r="X432">
        <v>43635.12109375</v>
      </c>
      <c r="Z432">
        <v>426</v>
      </c>
      <c r="AA432">
        <v>44162.51953125</v>
      </c>
    </row>
    <row r="433" spans="1:27">
      <c r="A433">
        <v>427</v>
      </c>
      <c r="B433" s="23">
        <f>$B$2*('unif profiles px val'!B429)^2+$B$3*('unif profiles px val'!B429)+$B$4</f>
        <v>-53.605137558318802</v>
      </c>
      <c r="C433" s="23">
        <f>$B$2*('unif profiles px val'!C429)^2+$B$3*('unif profiles px val'!C429)+$B$4</f>
        <v>322.13261084011856</v>
      </c>
      <c r="D433">
        <v>427</v>
      </c>
      <c r="E433" s="23">
        <f>$B$2*('unif profiles px val'!E429)^2+$B$3*('unif profiles px val'!E429)+$B$4</f>
        <v>-58.025513312957628</v>
      </c>
      <c r="G433">
        <v>427</v>
      </c>
      <c r="H433" s="23">
        <f>$B$2*('unif profiles px val'!H429)^2+$B$3*('unif profiles px val'!H429)+$B$4</f>
        <v>-54.62249822238141</v>
      </c>
      <c r="K433">
        <v>427</v>
      </c>
      <c r="L433">
        <v>43629.31640625</v>
      </c>
      <c r="N433">
        <v>427</v>
      </c>
      <c r="O433">
        <v>43964.91015625</v>
      </c>
      <c r="Q433">
        <v>427</v>
      </c>
      <c r="R433">
        <v>44375.7734375</v>
      </c>
      <c r="T433">
        <v>427</v>
      </c>
      <c r="U433">
        <v>43539.078125</v>
      </c>
      <c r="W433">
        <v>427</v>
      </c>
      <c r="X433">
        <v>43662.078125</v>
      </c>
      <c r="Z433">
        <v>427</v>
      </c>
      <c r="AA433">
        <v>44196.078125</v>
      </c>
    </row>
    <row r="434" spans="1:27">
      <c r="A434">
        <v>428</v>
      </c>
      <c r="B434" s="23">
        <f>$B$2*('unif profiles px val'!B430)^2+$B$3*('unif profiles px val'!B430)+$B$4</f>
        <v>-53.33217097607394</v>
      </c>
      <c r="C434" s="23">
        <f>$B$2*('unif profiles px val'!C430)^2+$B$3*('unif profiles px val'!C430)+$B$4</f>
        <v>320.862273242676</v>
      </c>
      <c r="D434">
        <v>428</v>
      </c>
      <c r="E434" s="23">
        <f>$B$2*('unif profiles px val'!E430)^2+$B$3*('unif profiles px val'!E430)+$B$4</f>
        <v>-57.787802609832852</v>
      </c>
      <c r="G434">
        <v>428</v>
      </c>
      <c r="H434" s="23">
        <f>$B$2*('unif profiles px val'!H430)^2+$B$3*('unif profiles px val'!H430)+$B$4</f>
        <v>-54.378523476074179</v>
      </c>
      <c r="K434">
        <v>428</v>
      </c>
      <c r="L434">
        <v>43596.7734375</v>
      </c>
      <c r="N434">
        <v>428</v>
      </c>
      <c r="O434">
        <v>43932.2734375</v>
      </c>
      <c r="Q434">
        <v>428</v>
      </c>
      <c r="R434">
        <v>44318.7265625</v>
      </c>
      <c r="T434">
        <v>428</v>
      </c>
      <c r="U434">
        <v>43590.71875</v>
      </c>
      <c r="W434">
        <v>428</v>
      </c>
      <c r="X434">
        <v>43707.359375</v>
      </c>
      <c r="Z434">
        <v>428</v>
      </c>
      <c r="AA434">
        <v>44234.0390625</v>
      </c>
    </row>
    <row r="435" spans="1:27">
      <c r="A435">
        <v>429</v>
      </c>
      <c r="B435" s="23">
        <f>$B$2*('unif profiles px val'!B431)^2+$B$3*('unif profiles px val'!B431)+$B$4</f>
        <v>-53.63277117137909</v>
      </c>
      <c r="C435" s="23">
        <f>$B$2*('unif profiles px val'!C431)^2+$B$3*('unif profiles px val'!C431)+$B$4</f>
        <v>322.26186252002719</v>
      </c>
      <c r="D435">
        <v>429</v>
      </c>
      <c r="E435" s="23">
        <f>$B$2*('unif profiles px val'!E431)^2+$B$3*('unif profiles px val'!E431)+$B$4</f>
        <v>-58.106783523895274</v>
      </c>
      <c r="G435">
        <v>429</v>
      </c>
      <c r="H435" s="23">
        <f>$B$2*('unif profiles px val'!H431)^2+$B$3*('unif profiles px val'!H431)+$B$4</f>
        <v>-54.502396675994532</v>
      </c>
      <c r="K435">
        <v>429</v>
      </c>
      <c r="L435">
        <v>43634.18359375</v>
      </c>
      <c r="N435">
        <v>429</v>
      </c>
      <c r="O435">
        <v>43922.18359375</v>
      </c>
      <c r="Q435">
        <v>429</v>
      </c>
      <c r="R435">
        <v>44299.81640625</v>
      </c>
      <c r="T435">
        <v>429</v>
      </c>
      <c r="U435">
        <v>43599.83984375</v>
      </c>
      <c r="W435">
        <v>429</v>
      </c>
      <c r="X435">
        <v>43731.23828125</v>
      </c>
      <c r="Z435">
        <v>429</v>
      </c>
      <c r="AA435">
        <v>44239.6796875</v>
      </c>
    </row>
    <row r="436" spans="1:27">
      <c r="A436">
        <v>430</v>
      </c>
      <c r="B436" s="23">
        <f>$B$2*('unif profiles px val'!B432)^2+$B$3*('unif profiles px val'!B432)+$B$4</f>
        <v>-53.828082632323913</v>
      </c>
      <c r="C436" s="23">
        <f>$B$2*('unif profiles px val'!C432)^2+$B$3*('unif profiles px val'!C432)+$B$4</f>
        <v>323.1788531489259</v>
      </c>
      <c r="D436">
        <v>430</v>
      </c>
      <c r="E436" s="23">
        <f>$B$2*('unif profiles px val'!E432)^2+$B$3*('unif profiles px val'!E432)+$B$4</f>
        <v>-58.307421717826855</v>
      </c>
      <c r="G436">
        <v>430</v>
      </c>
      <c r="H436" s="23">
        <f>$B$2*('unif profiles px val'!H432)^2+$B$3*('unif profiles px val'!H432)+$B$4</f>
        <v>-54.599168128631391</v>
      </c>
      <c r="K436">
        <v>430</v>
      </c>
      <c r="L436">
        <v>43634.91015625</v>
      </c>
      <c r="N436">
        <v>430</v>
      </c>
      <c r="O436">
        <v>43866.63671875</v>
      </c>
      <c r="Q436">
        <v>430</v>
      </c>
      <c r="R436">
        <v>44277.2734375</v>
      </c>
      <c r="T436">
        <v>430</v>
      </c>
      <c r="U436">
        <v>43629.359375</v>
      </c>
      <c r="W436">
        <v>430</v>
      </c>
      <c r="X436">
        <v>43751.12109375</v>
      </c>
      <c r="Z436">
        <v>430</v>
      </c>
      <c r="AA436">
        <v>44210.16015625</v>
      </c>
    </row>
    <row r="437" spans="1:27">
      <c r="A437">
        <v>431</v>
      </c>
      <c r="B437" s="23">
        <f>$B$2*('unif profiles px val'!B433)^2+$B$3*('unif profiles px val'!B433)+$B$4</f>
        <v>-53.879914269256233</v>
      </c>
      <c r="C437" s="23">
        <f>$B$2*('unif profiles px val'!C433)^2+$B$3*('unif profiles px val'!C433)+$B$4</f>
        <v>323.42322733230617</v>
      </c>
      <c r="D437">
        <v>431</v>
      </c>
      <c r="E437" s="23">
        <f>$B$2*('unif profiles px val'!E433)^2+$B$3*('unif profiles px val'!E433)+$B$4</f>
        <v>-58.413332001831122</v>
      </c>
      <c r="G437">
        <v>431</v>
      </c>
      <c r="H437" s="23">
        <f>$B$2*('unif profiles px val'!H433)^2+$B$3*('unif profiles px val'!H433)+$B$4</f>
        <v>-54.732598236205831</v>
      </c>
      <c r="K437">
        <v>431</v>
      </c>
      <c r="L437">
        <v>43655.81640625</v>
      </c>
      <c r="N437">
        <v>431</v>
      </c>
      <c r="O437">
        <v>43830.453125</v>
      </c>
      <c r="Q437">
        <v>431</v>
      </c>
      <c r="R437">
        <v>44244.58984375</v>
      </c>
      <c r="T437">
        <v>431</v>
      </c>
      <c r="U437">
        <v>43701.83984375</v>
      </c>
      <c r="W437">
        <v>431</v>
      </c>
      <c r="X437">
        <v>43766.9609375</v>
      </c>
      <c r="Z437">
        <v>431</v>
      </c>
      <c r="AA437">
        <v>44242.83984375</v>
      </c>
    </row>
    <row r="438" spans="1:27">
      <c r="A438">
        <v>432</v>
      </c>
      <c r="B438" s="23">
        <f>$B$2*('unif profiles px val'!B434)^2+$B$3*('unif profiles px val'!B434)+$B$4</f>
        <v>-53.699739617645264</v>
      </c>
      <c r="C438" s="23">
        <f>$B$2*('unif profiles px val'!C434)^2+$B$3*('unif profiles px val'!C434)+$B$4</f>
        <v>322.57559706204233</v>
      </c>
      <c r="D438">
        <v>432</v>
      </c>
      <c r="E438" s="23">
        <f>$B$2*('unif profiles px val'!E434)^2+$B$3*('unif profiles px val'!E434)+$B$4</f>
        <v>-58.060178533317412</v>
      </c>
      <c r="G438">
        <v>432</v>
      </c>
      <c r="H438" s="23">
        <f>$B$2*('unif profiles px val'!H434)^2+$B$3*('unif profiles px val'!H434)+$B$4</f>
        <v>-54.366272219207758</v>
      </c>
      <c r="K438">
        <v>432</v>
      </c>
      <c r="L438">
        <v>43684.5</v>
      </c>
      <c r="N438">
        <v>432</v>
      </c>
      <c r="O438">
        <v>43841.91015625</v>
      </c>
      <c r="Q438">
        <v>432</v>
      </c>
      <c r="R438">
        <v>44254.18359375</v>
      </c>
      <c r="T438">
        <v>432</v>
      </c>
      <c r="U438">
        <v>43728.71875</v>
      </c>
      <c r="W438">
        <v>432</v>
      </c>
      <c r="X438">
        <v>43767.83984375</v>
      </c>
      <c r="Z438">
        <v>432</v>
      </c>
      <c r="AA438">
        <v>44241.28125</v>
      </c>
    </row>
    <row r="439" spans="1:27">
      <c r="A439">
        <v>433</v>
      </c>
      <c r="B439" s="23">
        <f>$B$2*('unif profiles px val'!B435)^2+$B$3*('unif profiles px val'!B435)+$B$4</f>
        <v>-53.302699802848565</v>
      </c>
      <c r="C439" s="23">
        <f>$B$2*('unif profiles px val'!C435)^2+$B$3*('unif profiles px val'!C435)+$B$4</f>
        <v>320.72581060730761</v>
      </c>
      <c r="D439">
        <v>433</v>
      </c>
      <c r="E439" s="23">
        <f>$B$2*('unif profiles px val'!E435)^2+$B$3*('unif profiles px val'!E435)+$B$4</f>
        <v>-57.838975585014168</v>
      </c>
      <c r="G439">
        <v>433</v>
      </c>
      <c r="H439" s="23">
        <f>$B$2*('unif profiles px val'!H435)^2+$B$3*('unif profiles px val'!H435)+$B$4</f>
        <v>-53.925745207206546</v>
      </c>
      <c r="K439">
        <v>433</v>
      </c>
      <c r="L439">
        <v>43682.046875</v>
      </c>
      <c r="N439">
        <v>433</v>
      </c>
      <c r="O439">
        <v>43833.2265625</v>
      </c>
      <c r="Q439">
        <v>433</v>
      </c>
      <c r="R439">
        <v>44300.546875</v>
      </c>
      <c r="T439">
        <v>433</v>
      </c>
      <c r="U439">
        <v>43736.19921875</v>
      </c>
      <c r="W439">
        <v>433</v>
      </c>
      <c r="X439">
        <v>43775.71875</v>
      </c>
      <c r="Z439">
        <v>433</v>
      </c>
      <c r="AA439">
        <v>44276.921875</v>
      </c>
    </row>
    <row r="440" spans="1:27">
      <c r="A440">
        <v>434</v>
      </c>
      <c r="B440" s="23">
        <f>$B$2*('unif profiles px val'!B436)^2+$B$3*('unif profiles px val'!B436)+$B$4</f>
        <v>-53.157670355216851</v>
      </c>
      <c r="C440" s="23">
        <f>$B$2*('unif profiles px val'!C436)^2+$B$3*('unif profiles px val'!C436)+$B$4</f>
        <v>320.05620751587685</v>
      </c>
      <c r="D440">
        <v>434</v>
      </c>
      <c r="E440" s="23">
        <f>$B$2*('unif profiles px val'!E436)^2+$B$3*('unif profiles px val'!E436)+$B$4</f>
        <v>-57.685625832244568</v>
      </c>
      <c r="G440">
        <v>434</v>
      </c>
      <c r="H440" s="23">
        <f>$B$2*('unif profiles px val'!H436)^2+$B$3*('unif profiles px val'!H436)+$B$4</f>
        <v>-53.986714519279303</v>
      </c>
      <c r="K440">
        <v>434</v>
      </c>
      <c r="L440">
        <v>43650.31640625</v>
      </c>
      <c r="N440">
        <v>434</v>
      </c>
      <c r="O440">
        <v>43835.58984375</v>
      </c>
      <c r="Q440">
        <v>434</v>
      </c>
      <c r="R440">
        <v>44336.41015625</v>
      </c>
      <c r="T440">
        <v>434</v>
      </c>
      <c r="U440">
        <v>43779.87890625</v>
      </c>
      <c r="W440">
        <v>434</v>
      </c>
      <c r="X440">
        <v>43813.48046875</v>
      </c>
      <c r="Z440">
        <v>434</v>
      </c>
      <c r="AA440">
        <v>44292.078125</v>
      </c>
    </row>
    <row r="441" spans="1:27">
      <c r="A441">
        <v>435</v>
      </c>
      <c r="B441" s="23">
        <f>$B$2*('unif profiles px val'!B437)^2+$B$3*('unif profiles px val'!B437)+$B$4</f>
        <v>-53.715614874076891</v>
      </c>
      <c r="C441" s="23">
        <f>$B$2*('unif profiles px val'!C437)^2+$B$3*('unif profiles px val'!C437)+$B$4</f>
        <v>322.65007389545451</v>
      </c>
      <c r="D441">
        <v>435</v>
      </c>
      <c r="E441" s="23">
        <f>$B$2*('unif profiles px val'!E437)^2+$B$3*('unif profiles px val'!E437)+$B$4</f>
        <v>-58.295083338005043</v>
      </c>
      <c r="G441">
        <v>435</v>
      </c>
      <c r="H441" s="23">
        <f>$B$2*('unif profiles px val'!H437)^2+$B$3*('unif profiles px val'!H437)+$B$4</f>
        <v>-54.663037155998154</v>
      </c>
      <c r="K441">
        <v>435</v>
      </c>
      <c r="L441">
        <v>43659.68359375</v>
      </c>
      <c r="N441">
        <v>435</v>
      </c>
      <c r="O441">
        <v>43870.81640625</v>
      </c>
      <c r="Q441">
        <v>435</v>
      </c>
      <c r="R441">
        <v>44355.13671875</v>
      </c>
      <c r="T441">
        <v>435</v>
      </c>
      <c r="U441">
        <v>43766.23828125</v>
      </c>
      <c r="W441">
        <v>435</v>
      </c>
      <c r="X441">
        <v>43835.078125</v>
      </c>
      <c r="Z441">
        <v>435</v>
      </c>
      <c r="AA441">
        <v>44354.078125</v>
      </c>
    </row>
    <row r="442" spans="1:27">
      <c r="A442">
        <v>436</v>
      </c>
      <c r="B442" s="23">
        <f>$B$2*('unif profiles px val'!B438)^2+$B$3*('unif profiles px val'!B438)+$B$4</f>
        <v>-53.675270007324116</v>
      </c>
      <c r="C442" s="23">
        <f>$B$2*('unif profiles px val'!C438)^2+$B$3*('unif profiles px val'!C438)+$B$4</f>
        <v>322.460879211426</v>
      </c>
      <c r="D442">
        <v>436</v>
      </c>
      <c r="E442" s="23">
        <f>$B$2*('unif profiles px val'!E438)^2+$B$3*('unif profiles px val'!E438)+$B$4</f>
        <v>-58.255327850639105</v>
      </c>
      <c r="G442">
        <v>436</v>
      </c>
      <c r="H442" s="23">
        <f>$B$2*('unif profiles px val'!H438)^2+$B$3*('unif profiles px val'!H438)+$B$4</f>
        <v>-54.575320283080828</v>
      </c>
      <c r="K442">
        <v>436</v>
      </c>
      <c r="L442">
        <v>43661.41015625</v>
      </c>
      <c r="N442">
        <v>436</v>
      </c>
      <c r="O442">
        <v>43904.68359375</v>
      </c>
      <c r="Q442">
        <v>436</v>
      </c>
      <c r="R442">
        <v>44338.7734375</v>
      </c>
      <c r="T442">
        <v>436</v>
      </c>
      <c r="U442">
        <v>43799.76171875</v>
      </c>
      <c r="W442">
        <v>436</v>
      </c>
      <c r="X442">
        <v>43872.6796875</v>
      </c>
      <c r="Z442">
        <v>436</v>
      </c>
      <c r="AA442">
        <v>44413.3984375</v>
      </c>
    </row>
    <row r="443" spans="1:27">
      <c r="A443">
        <v>437</v>
      </c>
      <c r="B443" s="23">
        <f>$B$2*('unif profiles px val'!B439)^2+$B$3*('unif profiles px val'!B439)+$B$4</f>
        <v>-53.880705361206083</v>
      </c>
      <c r="C443" s="23">
        <f>$B$2*('unif profiles px val'!C439)^2+$B$3*('unif profiles px val'!C439)+$B$4</f>
        <v>323.42696049816902</v>
      </c>
      <c r="D443">
        <v>437</v>
      </c>
      <c r="E443" s="23">
        <f>$B$2*('unif profiles px val'!E439)^2+$B$3*('unif profiles px val'!E439)+$B$4</f>
        <v>-58.477836715018839</v>
      </c>
      <c r="G443">
        <v>437</v>
      </c>
      <c r="H443" s="23">
        <f>$B$2*('unif profiles px val'!H439)^2+$B$3*('unif profiles px val'!H439)+$B$4</f>
        <v>-54.733370081756675</v>
      </c>
      <c r="K443">
        <v>437</v>
      </c>
      <c r="L443">
        <v>43567.08984375</v>
      </c>
      <c r="N443">
        <v>437</v>
      </c>
      <c r="O443">
        <v>43974.86328125</v>
      </c>
      <c r="Q443">
        <v>437</v>
      </c>
      <c r="R443">
        <v>44290.2265625</v>
      </c>
      <c r="T443">
        <v>437</v>
      </c>
      <c r="U443">
        <v>43738.48046875</v>
      </c>
      <c r="W443">
        <v>437</v>
      </c>
      <c r="X443">
        <v>43857.3203125</v>
      </c>
      <c r="Z443">
        <v>437</v>
      </c>
      <c r="AA443">
        <v>44414</v>
      </c>
    </row>
    <row r="444" spans="1:27">
      <c r="A444">
        <v>438</v>
      </c>
      <c r="B444" s="23">
        <f>$B$2*('unif profiles px val'!B440)^2+$B$3*('unif profiles px val'!B440)+$B$4</f>
        <v>-53.809413127067273</v>
      </c>
      <c r="C444" s="23">
        <f>$B$2*('unif profiles px val'!C440)^2+$B$3*('unif profiles px val'!C440)+$B$4</f>
        <v>323.0909364627762</v>
      </c>
      <c r="D444">
        <v>438</v>
      </c>
      <c r="E444" s="23">
        <f>$B$2*('unif profiles px val'!E440)^2+$B$3*('unif profiles px val'!E440)+$B$4</f>
        <v>-58.658870751830818</v>
      </c>
      <c r="G444">
        <v>438</v>
      </c>
      <c r="H444" s="23">
        <f>$B$2*('unif profiles px val'!H440)^2+$B$3*('unif profiles px val'!H440)+$B$4</f>
        <v>-54.75204790325165</v>
      </c>
      <c r="K444">
        <v>438</v>
      </c>
      <c r="L444">
        <v>43613.31640625</v>
      </c>
      <c r="N444">
        <v>438</v>
      </c>
      <c r="O444">
        <v>44033.2734375</v>
      </c>
      <c r="Q444">
        <v>438</v>
      </c>
      <c r="R444">
        <v>44278.546875</v>
      </c>
      <c r="T444">
        <v>438</v>
      </c>
      <c r="U444">
        <v>43705.6015625</v>
      </c>
      <c r="W444">
        <v>438</v>
      </c>
      <c r="X444">
        <v>43842.48046875</v>
      </c>
      <c r="Z444">
        <v>438</v>
      </c>
      <c r="AA444">
        <v>44362.83984375</v>
      </c>
    </row>
    <row r="445" spans="1:27">
      <c r="A445">
        <v>439</v>
      </c>
      <c r="B445" s="23">
        <f>$B$2*('unif profiles px val'!B441)^2+$B$3*('unif profiles px val'!B441)+$B$4</f>
        <v>-53.63591054503604</v>
      </c>
      <c r="C445" s="23">
        <f>$B$2*('unif profiles px val'!C441)^2+$B$3*('unif profiles px val'!C441)+$B$4</f>
        <v>322.27655404480754</v>
      </c>
      <c r="D445">
        <v>439</v>
      </c>
      <c r="E445" s="23">
        <f>$B$2*('unif profiles px val'!E441)^2+$B$3*('unif profiles px val'!E441)+$B$4</f>
        <v>-58.6801026948242</v>
      </c>
      <c r="G445">
        <v>439</v>
      </c>
      <c r="H445" s="23">
        <f>$B$2*('unif profiles px val'!H441)^2+$B$3*('unif profiles px val'!H441)+$B$4</f>
        <v>-54.352478615348446</v>
      </c>
      <c r="K445">
        <v>439</v>
      </c>
      <c r="L445">
        <v>43601.046875</v>
      </c>
      <c r="N445">
        <v>439</v>
      </c>
      <c r="O445">
        <v>44083.91015625</v>
      </c>
      <c r="Q445">
        <v>439</v>
      </c>
      <c r="R445">
        <v>44256.953125</v>
      </c>
      <c r="T445">
        <v>439</v>
      </c>
      <c r="U445">
        <v>43703.6796875</v>
      </c>
      <c r="W445">
        <v>439</v>
      </c>
      <c r="X445">
        <v>43861</v>
      </c>
      <c r="Z445">
        <v>439</v>
      </c>
      <c r="AA445">
        <v>44384.48046875</v>
      </c>
    </row>
    <row r="446" spans="1:27">
      <c r="A446">
        <v>440</v>
      </c>
      <c r="B446" s="23">
        <f>$B$2*('unif profiles px val'!B442)^2+$B$3*('unif profiles px val'!B442)+$B$4</f>
        <v>-53.93582888622268</v>
      </c>
      <c r="C446" s="23">
        <f>$B$2*('unif profiles px val'!C442)^2+$B$3*('unif profiles px val'!C442)+$B$4</f>
        <v>323.687337422371</v>
      </c>
      <c r="D446">
        <v>440</v>
      </c>
      <c r="E446" s="23">
        <f>$B$2*('unif profiles px val'!E442)^2+$B$3*('unif profiles px val'!E442)+$B$4</f>
        <v>-58.668375589568996</v>
      </c>
      <c r="G446">
        <v>440</v>
      </c>
      <c r="H446" s="23">
        <f>$B$2*('unif profiles px val'!H442)^2+$B$3*('unif profiles px val'!H442)+$B$4</f>
        <v>-54.271649142455772</v>
      </c>
      <c r="K446">
        <v>440</v>
      </c>
      <c r="L446">
        <v>43685.63671875</v>
      </c>
      <c r="N446">
        <v>440</v>
      </c>
      <c r="O446">
        <v>44150.953125</v>
      </c>
      <c r="Q446">
        <v>440</v>
      </c>
      <c r="R446">
        <v>44230.546875</v>
      </c>
      <c r="T446">
        <v>440</v>
      </c>
      <c r="U446">
        <v>43732.9609375</v>
      </c>
      <c r="W446">
        <v>440</v>
      </c>
      <c r="X446">
        <v>43821.48046875</v>
      </c>
      <c r="Z446">
        <v>440</v>
      </c>
      <c r="AA446">
        <v>44375.48046875</v>
      </c>
    </row>
    <row r="447" spans="1:27">
      <c r="A447">
        <v>441</v>
      </c>
      <c r="B447" s="23">
        <f>$B$2*('unif profiles px val'!B443)^2+$B$3*('unif profiles px val'!B443)+$B$4</f>
        <v>-54.337646066581783</v>
      </c>
      <c r="C447" s="23">
        <f>$B$2*('unif profiles px val'!C443)^2+$B$3*('unif profiles px val'!C443)+$B$4</f>
        <v>325.60034344513724</v>
      </c>
      <c r="D447">
        <v>441</v>
      </c>
      <c r="E447" s="23">
        <f>$B$2*('unif profiles px val'!E443)^2+$B$3*('unif profiles px val'!E443)+$B$4</f>
        <v>-59.094107699394044</v>
      </c>
      <c r="G447">
        <v>441</v>
      </c>
      <c r="H447" s="23">
        <f>$B$2*('unif profiles px val'!H443)^2+$B$3*('unif profiles px val'!H443)+$B$4</f>
        <v>-54.473631999999952</v>
      </c>
      <c r="K447">
        <v>441</v>
      </c>
      <c r="L447">
        <v>43685.046875</v>
      </c>
      <c r="N447">
        <v>441</v>
      </c>
      <c r="O447">
        <v>44137.58984375</v>
      </c>
      <c r="Q447">
        <v>441</v>
      </c>
      <c r="R447">
        <v>44235.91015625</v>
      </c>
      <c r="T447">
        <v>441</v>
      </c>
      <c r="U447">
        <v>43701.44140625</v>
      </c>
      <c r="W447">
        <v>441</v>
      </c>
      <c r="X447">
        <v>43799.3203125</v>
      </c>
      <c r="Z447">
        <v>441</v>
      </c>
      <c r="AA447">
        <v>44367.640625</v>
      </c>
    </row>
    <row r="448" spans="1:27">
      <c r="A448">
        <v>442</v>
      </c>
      <c r="B448" s="23">
        <f>$B$2*('unif profiles px val'!B444)^2+$B$3*('unif profiles px val'!B444)+$B$4</f>
        <v>-53.903732363006384</v>
      </c>
      <c r="C448" s="23">
        <f>$B$2*('unif profiles px val'!C444)^2+$B$3*('unif profiles px val'!C444)+$B$4</f>
        <v>323.53566923855612</v>
      </c>
      <c r="D448">
        <v>442</v>
      </c>
      <c r="E448" s="23">
        <f>$B$2*('unif profiles px val'!E444)^2+$B$3*('unif profiles px val'!E444)+$B$4</f>
        <v>-58.524817244255019</v>
      </c>
      <c r="G448">
        <v>442</v>
      </c>
      <c r="H448" s="23">
        <f>$B$2*('unif profiles px val'!H444)^2+$B$3*('unif profiles px val'!H444)+$B$4</f>
        <v>-53.88277607720147</v>
      </c>
      <c r="K448">
        <v>442</v>
      </c>
      <c r="L448">
        <v>43705.63671875</v>
      </c>
      <c r="N448">
        <v>442</v>
      </c>
      <c r="O448">
        <v>44078.08984375</v>
      </c>
      <c r="Q448">
        <v>442</v>
      </c>
      <c r="R448">
        <v>44250.953125</v>
      </c>
      <c r="T448">
        <v>442</v>
      </c>
      <c r="U448">
        <v>43704.359375</v>
      </c>
      <c r="W448">
        <v>442</v>
      </c>
      <c r="X448">
        <v>43846.078125</v>
      </c>
      <c r="Z448">
        <v>442</v>
      </c>
      <c r="AA448">
        <v>44346.6796875</v>
      </c>
    </row>
    <row r="449" spans="1:27">
      <c r="A449">
        <v>443</v>
      </c>
      <c r="B449" s="23">
        <f>$B$2*('unif profiles px val'!B445)^2+$B$3*('unif profiles px val'!B445)+$B$4</f>
        <v>-53.878378569823781</v>
      </c>
      <c r="C449" s="23">
        <f>$B$2*('unif profiles px val'!C445)^2+$B$3*('unif profiles px val'!C445)+$B$4</f>
        <v>323.41598064892594</v>
      </c>
      <c r="D449">
        <v>443</v>
      </c>
      <c r="E449" s="23">
        <f>$B$2*('unif profiles px val'!E445)^2+$B$3*('unif profiles px val'!E445)+$B$4</f>
        <v>-58.570835615348642</v>
      </c>
      <c r="G449">
        <v>443</v>
      </c>
      <c r="H449" s="23">
        <f>$B$2*('unif profiles px val'!H445)^2+$B$3*('unif profiles px val'!H445)+$B$4</f>
        <v>-53.853239499999745</v>
      </c>
      <c r="K449">
        <v>443</v>
      </c>
      <c r="L449">
        <v>43726.91015625</v>
      </c>
      <c r="N449">
        <v>443</v>
      </c>
      <c r="O449">
        <v>44065.2265625</v>
      </c>
      <c r="Q449">
        <v>443</v>
      </c>
      <c r="R449">
        <v>44279.91015625</v>
      </c>
      <c r="T449">
        <v>443</v>
      </c>
      <c r="U449">
        <v>43685.6796875</v>
      </c>
      <c r="W449">
        <v>443</v>
      </c>
      <c r="X449">
        <v>43795.76171875</v>
      </c>
      <c r="Z449">
        <v>443</v>
      </c>
      <c r="AA449">
        <v>44310.83984375</v>
      </c>
    </row>
    <row r="450" spans="1:27">
      <c r="A450">
        <v>444</v>
      </c>
      <c r="B450" s="23">
        <f>$B$2*('unif profiles px val'!B446)^2+$B$3*('unif profiles px val'!B446)+$B$4</f>
        <v>-53.991632051688839</v>
      </c>
      <c r="C450" s="23">
        <f>$B$2*('unif profiles px val'!C446)^2+$B$3*('unif profiles px val'!C446)+$B$4</f>
        <v>323.95142589752959</v>
      </c>
      <c r="D450">
        <v>444</v>
      </c>
      <c r="E450" s="23">
        <f>$B$2*('unif profiles px val'!E446)^2+$B$3*('unif profiles px val'!E446)+$B$4</f>
        <v>-58.874687004081352</v>
      </c>
      <c r="G450">
        <v>444</v>
      </c>
      <c r="H450" s="23">
        <f>$B$2*('unif profiles px val'!H446)^2+$B$3*('unif profiles px val'!H446)+$B$4</f>
        <v>-53.919516983878793</v>
      </c>
      <c r="K450">
        <v>444</v>
      </c>
      <c r="L450">
        <v>43723.68359375</v>
      </c>
      <c r="N450">
        <v>444</v>
      </c>
      <c r="O450">
        <v>44079.7734375</v>
      </c>
      <c r="Q450">
        <v>444</v>
      </c>
      <c r="R450">
        <v>44248.63671875</v>
      </c>
      <c r="T450">
        <v>444</v>
      </c>
      <c r="U450">
        <v>43744.12109375</v>
      </c>
      <c r="W450">
        <v>444</v>
      </c>
      <c r="X450">
        <v>43896.87890625</v>
      </c>
      <c r="Z450">
        <v>444</v>
      </c>
      <c r="AA450">
        <v>44260.44140625</v>
      </c>
    </row>
    <row r="451" spans="1:27">
      <c r="A451">
        <v>445</v>
      </c>
      <c r="B451" s="23">
        <f>$B$2*('unif profiles px val'!B447)^2+$B$3*('unif profiles px val'!B447)+$B$4</f>
        <v>-54.036785577628962</v>
      </c>
      <c r="C451" s="23">
        <f>$B$2*('unif profiles px val'!C447)^2+$B$3*('unif profiles px val'!C447)+$B$4</f>
        <v>324.16548573096486</v>
      </c>
      <c r="D451">
        <v>445</v>
      </c>
      <c r="E451" s="23">
        <f>$B$2*('unif profiles px val'!E447)^2+$B$3*('unif profiles px val'!E447)+$B$4</f>
        <v>-58.887187666130103</v>
      </c>
      <c r="G451">
        <v>445</v>
      </c>
      <c r="H451" s="23">
        <f>$B$2*('unif profiles px val'!H447)^2+$B$3*('unif profiles px val'!H447)+$B$4</f>
        <v>-54.084194608878988</v>
      </c>
      <c r="K451">
        <v>445</v>
      </c>
      <c r="L451">
        <v>43780.453125</v>
      </c>
      <c r="N451">
        <v>445</v>
      </c>
      <c r="O451">
        <v>44036.81640625</v>
      </c>
      <c r="Q451">
        <v>445</v>
      </c>
      <c r="R451">
        <v>44239.18359375</v>
      </c>
      <c r="T451">
        <v>445</v>
      </c>
      <c r="U451">
        <v>43723.28125</v>
      </c>
      <c r="W451">
        <v>445</v>
      </c>
      <c r="X451">
        <v>43905.3984375</v>
      </c>
      <c r="Z451">
        <v>445</v>
      </c>
      <c r="AA451">
        <v>44231.6796875</v>
      </c>
    </row>
    <row r="452" spans="1:27">
      <c r="A452">
        <v>446</v>
      </c>
      <c r="B452" s="23">
        <f>$B$2*('unif profiles px val'!B448)^2+$B$3*('unif profiles px val'!B448)+$B$4</f>
        <v>-54.160566882324247</v>
      </c>
      <c r="C452" s="23">
        <f>$B$2*('unif profiles px val'!C448)^2+$B$3*('unif profiles px val'!C448)+$B$4</f>
        <v>324.75400889892592</v>
      </c>
      <c r="D452">
        <v>446</v>
      </c>
      <c r="E452" s="23">
        <f>$B$2*('unif profiles px val'!E448)^2+$B$3*('unif profiles px val'!E448)+$B$4</f>
        <v>-59.088671801688861</v>
      </c>
      <c r="G452">
        <v>446</v>
      </c>
      <c r="H452" s="23">
        <f>$B$2*('unif profiles px val'!H448)^2+$B$3*('unif profiles px val'!H448)+$B$4</f>
        <v>-54.099621136444057</v>
      </c>
      <c r="K452">
        <v>446</v>
      </c>
      <c r="L452">
        <v>43782.36328125</v>
      </c>
      <c r="N452">
        <v>446</v>
      </c>
      <c r="O452">
        <v>44050.546875</v>
      </c>
      <c r="Q452">
        <v>446</v>
      </c>
      <c r="R452">
        <v>44100.953125</v>
      </c>
      <c r="T452">
        <v>446</v>
      </c>
      <c r="U452">
        <v>43706.23828125</v>
      </c>
      <c r="W452">
        <v>446</v>
      </c>
      <c r="X452">
        <v>43935.76171875</v>
      </c>
      <c r="Z452">
        <v>446</v>
      </c>
      <c r="AA452">
        <v>44208.55859375</v>
      </c>
    </row>
    <row r="453" spans="1:27">
      <c r="A453">
        <v>447</v>
      </c>
      <c r="B453" s="23">
        <f>$B$2*('unif profiles px val'!B449)^2+$B$3*('unif profiles px val'!B449)+$B$4</f>
        <v>-54.229355241935536</v>
      </c>
      <c r="C453" s="23">
        <f>$B$2*('unif profiles px val'!C449)^2+$B$3*('unif profiles px val'!C449)+$B$4</f>
        <v>325.08215762915825</v>
      </c>
      <c r="D453">
        <v>447</v>
      </c>
      <c r="E453" s="23">
        <f>$B$2*('unif profiles px val'!E449)^2+$B$3*('unif profiles px val'!E449)+$B$4</f>
        <v>-59.32824646111294</v>
      </c>
      <c r="G453">
        <v>447</v>
      </c>
      <c r="H453" s="23">
        <f>$B$2*('unif profiles px val'!H449)^2+$B$3*('unif profiles px val'!H449)+$B$4</f>
        <v>-53.948742948295603</v>
      </c>
      <c r="K453">
        <v>447</v>
      </c>
      <c r="L453">
        <v>43731.2265625</v>
      </c>
      <c r="N453">
        <v>447</v>
      </c>
      <c r="O453">
        <v>43995.68359375</v>
      </c>
      <c r="Q453">
        <v>447</v>
      </c>
      <c r="R453">
        <v>44160.18359375</v>
      </c>
      <c r="T453">
        <v>447</v>
      </c>
      <c r="U453">
        <v>43678.6796875</v>
      </c>
      <c r="W453">
        <v>447</v>
      </c>
      <c r="X453">
        <v>43990.83984375</v>
      </c>
      <c r="Z453">
        <v>447</v>
      </c>
      <c r="AA453">
        <v>44229.359375</v>
      </c>
    </row>
    <row r="454" spans="1:27">
      <c r="A454">
        <v>448</v>
      </c>
      <c r="B454" s="23">
        <f>$B$2*('unif profiles px val'!B450)^2+$B$3*('unif profiles px val'!B450)+$B$4</f>
        <v>-54.227834742363029</v>
      </c>
      <c r="C454" s="23">
        <f>$B$2*('unif profiles px val'!C450)^2+$B$3*('unif profiles px val'!C450)+$B$4</f>
        <v>325.07489574591852</v>
      </c>
      <c r="D454">
        <v>448</v>
      </c>
      <c r="E454" s="23">
        <f>$B$2*('unif profiles px val'!E450)^2+$B$3*('unif profiles px val'!E450)+$B$4</f>
        <v>-59.131091288574225</v>
      </c>
      <c r="G454">
        <v>448</v>
      </c>
      <c r="H454" s="23">
        <f>$B$2*('unif profiles px val'!H450)^2+$B$3*('unif profiles px val'!H450)+$B$4</f>
        <v>-54.015629969207566</v>
      </c>
      <c r="K454">
        <v>448</v>
      </c>
      <c r="L454">
        <v>43667.08984375</v>
      </c>
      <c r="N454">
        <v>448</v>
      </c>
      <c r="O454">
        <v>44008.453125</v>
      </c>
      <c r="Q454">
        <v>448</v>
      </c>
      <c r="R454">
        <v>44146.63671875</v>
      </c>
      <c r="T454">
        <v>448</v>
      </c>
      <c r="U454">
        <v>43665.19921875</v>
      </c>
      <c r="W454">
        <v>448</v>
      </c>
      <c r="X454">
        <v>43985.87890625</v>
      </c>
      <c r="Z454">
        <v>448</v>
      </c>
      <c r="AA454">
        <v>44270.28125</v>
      </c>
    </row>
    <row r="455" spans="1:27">
      <c r="A455">
        <v>449</v>
      </c>
      <c r="B455" s="23">
        <f>$B$2*('unif profiles px val'!B451)^2+$B$3*('unif profiles px val'!B451)+$B$4</f>
        <v>-54.488657581779535</v>
      </c>
      <c r="C455" s="23">
        <f>$B$2*('unif profiles px val'!C451)^2+$B$3*('unif profiles px val'!C451)+$B$4</f>
        <v>326.32623954712687</v>
      </c>
      <c r="D455">
        <v>449</v>
      </c>
      <c r="E455" s="23">
        <f>$B$2*('unif profiles px val'!E451)^2+$B$3*('unif profiles px val'!E451)+$B$4</f>
        <v>-58.961669749748125</v>
      </c>
      <c r="G455">
        <v>449</v>
      </c>
      <c r="H455" s="23">
        <f>$B$2*('unif profiles px val'!H451)^2+$B$3*('unif profiles px val'!H451)+$B$4</f>
        <v>-53.884334851074073</v>
      </c>
      <c r="K455">
        <v>449</v>
      </c>
      <c r="L455">
        <v>43670.7265625</v>
      </c>
      <c r="N455">
        <v>449</v>
      </c>
      <c r="O455">
        <v>43989.546875</v>
      </c>
      <c r="Q455">
        <v>449</v>
      </c>
      <c r="R455">
        <v>44106.63671875</v>
      </c>
      <c r="T455">
        <v>449</v>
      </c>
      <c r="U455">
        <v>43616</v>
      </c>
      <c r="W455">
        <v>449</v>
      </c>
      <c r="X455">
        <v>43952.23828125</v>
      </c>
      <c r="Z455">
        <v>449</v>
      </c>
      <c r="AA455">
        <v>44305.921875</v>
      </c>
    </row>
    <row r="456" spans="1:27">
      <c r="A456">
        <v>450</v>
      </c>
      <c r="B456" s="23">
        <f>$B$2*('unif profiles px val'!B452)^2+$B$3*('unif profiles px val'!B452)+$B$4</f>
        <v>-54.374692558097649</v>
      </c>
      <c r="C456" s="23">
        <f>$B$2*('unif profiles px val'!C452)^2+$B$3*('unif profiles px val'!C452)+$B$4</f>
        <v>325.77806613330858</v>
      </c>
      <c r="D456">
        <v>450</v>
      </c>
      <c r="E456" s="23">
        <f>$B$2*('unif profiles px val'!E452)^2+$B$3*('unif profiles px val'!E452)+$B$4</f>
        <v>-58.816005921623173</v>
      </c>
      <c r="G456">
        <v>450</v>
      </c>
      <c r="H456" s="23">
        <f>$B$2*('unif profiles px val'!H452)^2+$B$3*('unif profiles px val'!H452)+$B$4</f>
        <v>-53.590761573722602</v>
      </c>
      <c r="K456">
        <v>450</v>
      </c>
      <c r="L456">
        <v>43646.453125</v>
      </c>
      <c r="N456">
        <v>450</v>
      </c>
      <c r="O456">
        <v>43946.953125</v>
      </c>
      <c r="Q456">
        <v>450</v>
      </c>
      <c r="R456">
        <v>44143.18359375</v>
      </c>
      <c r="T456">
        <v>450</v>
      </c>
      <c r="U456">
        <v>43560.9609375</v>
      </c>
      <c r="W456">
        <v>450</v>
      </c>
      <c r="X456">
        <v>43950.48046875</v>
      </c>
      <c r="Z456">
        <v>450</v>
      </c>
      <c r="AA456">
        <v>44301.3984375</v>
      </c>
    </row>
    <row r="457" spans="1:27">
      <c r="A457">
        <v>451</v>
      </c>
      <c r="B457" s="23">
        <f>$B$2*('unif profiles px val'!B453)^2+$B$3*('unif profiles px val'!B453)+$B$4</f>
        <v>-54.663037155998154</v>
      </c>
      <c r="C457" s="23">
        <f>$B$2*('unif profiles px val'!C453)^2+$B$3*('unif profiles px val'!C453)+$B$4</f>
        <v>327.16928571509561</v>
      </c>
      <c r="D457">
        <v>451</v>
      </c>
      <c r="E457" s="23">
        <f>$B$2*('unif profiles px val'!E453)^2+$B$3*('unif profiles px val'!E453)+$B$4</f>
        <v>-59.086070757324251</v>
      </c>
      <c r="G457">
        <v>451</v>
      </c>
      <c r="H457" s="23">
        <f>$B$2*('unif profiles px val'!H453)^2+$B$3*('unif profiles px val'!H453)+$B$4</f>
        <v>-54.126641659232746</v>
      </c>
      <c r="K457">
        <v>451</v>
      </c>
      <c r="L457">
        <v>43632.2734375</v>
      </c>
      <c r="N457">
        <v>451</v>
      </c>
      <c r="O457">
        <v>43897.7734375</v>
      </c>
      <c r="Q457">
        <v>451</v>
      </c>
      <c r="R457">
        <v>44141.13671875</v>
      </c>
      <c r="T457">
        <v>451</v>
      </c>
      <c r="U457">
        <v>43604.28125</v>
      </c>
      <c r="W457">
        <v>451</v>
      </c>
      <c r="X457">
        <v>43885.640625</v>
      </c>
      <c r="Z457">
        <v>451</v>
      </c>
      <c r="AA457">
        <v>44303</v>
      </c>
    </row>
    <row r="458" spans="1:27">
      <c r="A458">
        <v>452</v>
      </c>
      <c r="B458" s="23">
        <f>$B$2*('unif profiles px val'!B454)^2+$B$3*('unif profiles px val'!B454)+$B$4</f>
        <v>-54.498830984832694</v>
      </c>
      <c r="C458" s="23">
        <f>$B$2*('unif profiles px val'!C454)^2+$B$3*('unif profiles px val'!C454)+$B$4</f>
        <v>326.37528069485495</v>
      </c>
      <c r="D458">
        <v>452</v>
      </c>
      <c r="E458" s="23">
        <f>$B$2*('unif profiles px val'!E454)^2+$B$3*('unif profiles px val'!E454)+$B$4</f>
        <v>-59.139991999999893</v>
      </c>
      <c r="G458">
        <v>452</v>
      </c>
      <c r="H458" s="23">
        <f>$B$2*('unif profiles px val'!H454)^2+$B$3*('unif profiles px val'!H454)+$B$4</f>
        <v>-53.92988125731631</v>
      </c>
      <c r="K458">
        <v>452</v>
      </c>
      <c r="L458">
        <v>43627.91015625</v>
      </c>
      <c r="N458">
        <v>452</v>
      </c>
      <c r="O458">
        <v>43872.36328125</v>
      </c>
      <c r="Q458">
        <v>452</v>
      </c>
      <c r="R458">
        <v>44142.7734375</v>
      </c>
      <c r="T458">
        <v>452</v>
      </c>
      <c r="U458">
        <v>43612.28125</v>
      </c>
      <c r="W458">
        <v>452</v>
      </c>
      <c r="X458">
        <v>43853.51953125</v>
      </c>
      <c r="Z458">
        <v>452</v>
      </c>
      <c r="AA458">
        <v>44280.55859375</v>
      </c>
    </row>
    <row r="459" spans="1:27">
      <c r="A459">
        <v>453</v>
      </c>
      <c r="B459" s="23">
        <f>$B$2*('unif profiles px val'!B455)^2+$B$3*('unif profiles px val'!B455)+$B$4</f>
        <v>-54.379555686576623</v>
      </c>
      <c r="C459" s="23">
        <f>$B$2*('unif profiles px val'!C455)^2+$B$3*('unif profiles px val'!C455)+$B$4</f>
        <v>325.80141308295458</v>
      </c>
      <c r="D459">
        <v>453</v>
      </c>
      <c r="E459" s="23">
        <f>$B$2*('unif profiles px val'!E455)^2+$B$3*('unif profiles px val'!E455)+$B$4</f>
        <v>-59.03201367943575</v>
      </c>
      <c r="G459">
        <v>453</v>
      </c>
      <c r="H459" s="23">
        <f>$B$2*('unif profiles px val'!H455)^2+$B$3*('unif profiles px val'!H455)+$B$4</f>
        <v>-53.786558218925165</v>
      </c>
      <c r="K459">
        <v>453</v>
      </c>
      <c r="L459">
        <v>43642.546875</v>
      </c>
      <c r="N459">
        <v>453</v>
      </c>
      <c r="O459">
        <v>43887</v>
      </c>
      <c r="Q459">
        <v>453</v>
      </c>
      <c r="R459">
        <v>44176.68359375</v>
      </c>
      <c r="T459">
        <v>453</v>
      </c>
      <c r="U459">
        <v>43630.359375</v>
      </c>
      <c r="W459">
        <v>453</v>
      </c>
      <c r="X459">
        <v>43843.51953125</v>
      </c>
      <c r="Z459">
        <v>453</v>
      </c>
      <c r="AA459">
        <v>44246</v>
      </c>
    </row>
    <row r="460" spans="1:27">
      <c r="A460">
        <v>454</v>
      </c>
      <c r="B460" s="23">
        <f>$B$2*('unif profiles px val'!B456)^2+$B$3*('unif profiles px val'!B456)+$B$4</f>
        <v>-54.253973470580604</v>
      </c>
      <c r="C460" s="23">
        <f>$B$2*('unif profiles px val'!C456)^2+$B$3*('unif profiles px val'!C456)+$B$4</f>
        <v>325.19978738879411</v>
      </c>
      <c r="D460">
        <v>454</v>
      </c>
      <c r="E460" s="23">
        <f>$B$2*('unif profiles px val'!E456)^2+$B$3*('unif profiles px val'!E456)+$B$4</f>
        <v>-59.149552824432249</v>
      </c>
      <c r="G460">
        <v>454</v>
      </c>
      <c r="H460" s="23">
        <f>$B$2*('unif profiles px val'!H456)^2+$B$3*('unif profiles px val'!H456)+$B$4</f>
        <v>-53.827313670036347</v>
      </c>
      <c r="K460">
        <v>454</v>
      </c>
      <c r="L460">
        <v>43638.13671875</v>
      </c>
      <c r="N460">
        <v>454</v>
      </c>
      <c r="O460">
        <v>43920.08984375</v>
      </c>
      <c r="Q460">
        <v>454</v>
      </c>
      <c r="R460">
        <v>44184.81640625</v>
      </c>
      <c r="T460">
        <v>454</v>
      </c>
      <c r="U460">
        <v>43669.71875</v>
      </c>
      <c r="W460">
        <v>454</v>
      </c>
      <c r="X460">
        <v>43827.6796875</v>
      </c>
      <c r="Z460">
        <v>454</v>
      </c>
      <c r="AA460">
        <v>44231.51953125</v>
      </c>
    </row>
    <row r="461" spans="1:27">
      <c r="A461">
        <v>455</v>
      </c>
      <c r="B461" s="23">
        <f>$B$2*('unif profiles px val'!B457)^2+$B$3*('unif profiles px val'!B457)+$B$4</f>
        <v>-54.069501876830827</v>
      </c>
      <c r="C461" s="23">
        <f>$B$2*('unif profiles px val'!C457)^2+$B$3*('unif profiles px val'!C457)+$B$4</f>
        <v>324.32079226379403</v>
      </c>
      <c r="D461">
        <v>455</v>
      </c>
      <c r="E461" s="23">
        <f>$B$2*('unif profiles px val'!E457)^2+$B$3*('unif profiles px val'!E457)+$B$4</f>
        <v>-59.172776206779417</v>
      </c>
      <c r="G461">
        <v>455</v>
      </c>
      <c r="H461" s="23">
        <f>$B$2*('unif profiles px val'!H457)^2+$B$3*('unif profiles px val'!H457)+$B$4</f>
        <v>-53.676814472381466</v>
      </c>
      <c r="K461">
        <v>455</v>
      </c>
      <c r="L461">
        <v>43618.953125</v>
      </c>
      <c r="N461">
        <v>455</v>
      </c>
      <c r="O461">
        <v>43922.13671875</v>
      </c>
      <c r="Q461">
        <v>455</v>
      </c>
      <c r="R461">
        <v>44193.41015625</v>
      </c>
      <c r="T461">
        <v>455</v>
      </c>
      <c r="U461">
        <v>43673.28125</v>
      </c>
      <c r="W461">
        <v>455</v>
      </c>
      <c r="X461">
        <v>43833.12109375</v>
      </c>
      <c r="Z461">
        <v>455</v>
      </c>
      <c r="AA461">
        <v>44200.28125</v>
      </c>
    </row>
    <row r="462" spans="1:27">
      <c r="A462">
        <v>456</v>
      </c>
      <c r="B462" s="23">
        <f>$B$2*('unif profiles px val'!B458)^2+$B$3*('unif profiles px val'!B458)+$B$4</f>
        <v>-54.058947079955715</v>
      </c>
      <c r="C462" s="23">
        <f>$B$2*('unif profiles px val'!C458)^2+$B$3*('unif profiles px val'!C458)+$B$4</f>
        <v>324.27066877941922</v>
      </c>
      <c r="D462">
        <v>456</v>
      </c>
      <c r="E462" s="23">
        <f>$B$2*('unif profiles px val'!E458)^2+$B$3*('unif profiles px val'!E458)+$B$4</f>
        <v>-59.077581261444038</v>
      </c>
      <c r="G462">
        <v>456</v>
      </c>
      <c r="H462" s="23">
        <f>$B$2*('unif profiles px val'!H458)^2+$B$3*('unif profiles px val'!H458)+$B$4</f>
        <v>-53.733305504119926</v>
      </c>
      <c r="K462">
        <v>456</v>
      </c>
      <c r="L462">
        <v>43618.81640625</v>
      </c>
      <c r="N462">
        <v>456</v>
      </c>
      <c r="O462">
        <v>43875.953125</v>
      </c>
      <c r="Q462">
        <v>456</v>
      </c>
      <c r="R462">
        <v>44180.81640625</v>
      </c>
      <c r="T462">
        <v>456</v>
      </c>
      <c r="U462">
        <v>43651.3203125</v>
      </c>
      <c r="W462">
        <v>456</v>
      </c>
      <c r="X462">
        <v>43861.16015625</v>
      </c>
      <c r="Z462">
        <v>456</v>
      </c>
      <c r="AA462">
        <v>44213.87890625</v>
      </c>
    </row>
    <row r="463" spans="1:27">
      <c r="A463">
        <v>457</v>
      </c>
      <c r="B463" s="23">
        <f>$B$2*('unif profiles px val'!B459)^2+$B$3*('unif profiles px val'!B459)+$B$4</f>
        <v>-54.187540349723349</v>
      </c>
      <c r="C463" s="23">
        <f>$B$2*('unif profiles px val'!C459)^2+$B$3*('unif profiles px val'!C459)+$B$4</f>
        <v>324.88259006043268</v>
      </c>
      <c r="D463">
        <v>457</v>
      </c>
      <c r="E463" s="23">
        <f>$B$2*('unif profiles px val'!E459)^2+$B$3*('unif profiles px val'!E459)+$B$4</f>
        <v>-59.205497831535467</v>
      </c>
      <c r="G463">
        <v>457</v>
      </c>
      <c r="H463" s="23">
        <f>$B$2*('unif profiles px val'!H459)^2+$B$3*('unif profiles px val'!H459)+$B$4</f>
        <v>-53.836120788566404</v>
      </c>
      <c r="K463">
        <v>457</v>
      </c>
      <c r="L463">
        <v>43620.046875</v>
      </c>
      <c r="N463">
        <v>457</v>
      </c>
      <c r="O463">
        <v>43907.81640625</v>
      </c>
      <c r="Q463">
        <v>457</v>
      </c>
      <c r="R463">
        <v>44204.31640625</v>
      </c>
      <c r="T463">
        <v>457</v>
      </c>
      <c r="U463">
        <v>43659</v>
      </c>
      <c r="W463">
        <v>457</v>
      </c>
      <c r="X463">
        <v>43889</v>
      </c>
      <c r="Z463">
        <v>457</v>
      </c>
      <c r="AA463">
        <v>44212.23828125</v>
      </c>
    </row>
    <row r="464" spans="1:27">
      <c r="A464">
        <v>458</v>
      </c>
      <c r="B464" s="23">
        <f>$B$2*('unif profiles px val'!B460)^2+$B$3*('unif profiles px val'!B460)+$B$4</f>
        <v>-54.541046855193599</v>
      </c>
      <c r="C464" s="23">
        <f>$B$2*('unif profiles px val'!C460)^2+$B$3*('unif profiles px val'!C460)+$B$4</f>
        <v>326.5789715432436</v>
      </c>
      <c r="D464">
        <v>458</v>
      </c>
      <c r="E464" s="23">
        <f>$B$2*('unif profiles px val'!E460)^2+$B$3*('unif profiles px val'!E460)+$B$4</f>
        <v>-59.438376183807122</v>
      </c>
      <c r="G464">
        <v>458</v>
      </c>
      <c r="H464" s="23">
        <f>$B$2*('unif profiles px val'!H460)^2+$B$3*('unif profiles px val'!H460)+$B$4</f>
        <v>-54.01871257439393</v>
      </c>
      <c r="K464">
        <v>458</v>
      </c>
      <c r="L464">
        <v>43613.86328125</v>
      </c>
      <c r="N464">
        <v>458</v>
      </c>
      <c r="O464">
        <v>43938.2734375</v>
      </c>
      <c r="Q464">
        <v>458</v>
      </c>
      <c r="R464">
        <v>44238.2265625</v>
      </c>
      <c r="T464">
        <v>458</v>
      </c>
      <c r="U464">
        <v>43678.921875</v>
      </c>
      <c r="W464">
        <v>458</v>
      </c>
      <c r="X464">
        <v>43956.19921875</v>
      </c>
      <c r="Z464">
        <v>458</v>
      </c>
      <c r="AA464">
        <v>44230.16015625</v>
      </c>
    </row>
    <row r="465" spans="1:27">
      <c r="A465">
        <v>459</v>
      </c>
      <c r="B465" s="23">
        <f>$B$2*('unif profiles px val'!B461)^2+$B$3*('unif profiles px val'!B461)+$B$4</f>
        <v>-54.291109582244871</v>
      </c>
      <c r="C465" s="23">
        <f>$B$2*('unif profiles px val'!C461)^2+$B$3*('unif profiles px val'!C461)+$B$4</f>
        <v>325.37742045681773</v>
      </c>
      <c r="D465">
        <v>459</v>
      </c>
      <c r="E465" s="23">
        <f>$B$2*('unif profiles px val'!E461)^2+$B$3*('unif profiles px val'!E461)+$B$4</f>
        <v>-59.214819499999749</v>
      </c>
      <c r="G465">
        <v>459</v>
      </c>
      <c r="H465" s="23">
        <f>$B$2*('unif profiles px val'!H461)^2+$B$3*('unif profiles px val'!H461)+$B$4</f>
        <v>-54.107875124504062</v>
      </c>
      <c r="K465">
        <v>459</v>
      </c>
      <c r="L465">
        <v>43608.953125</v>
      </c>
      <c r="N465">
        <v>459</v>
      </c>
      <c r="O465">
        <v>43919.546875</v>
      </c>
      <c r="Q465">
        <v>459</v>
      </c>
      <c r="R465">
        <v>44266.046875</v>
      </c>
      <c r="T465">
        <v>459</v>
      </c>
      <c r="U465">
        <v>43572.078125</v>
      </c>
      <c r="W465">
        <v>459</v>
      </c>
      <c r="X465">
        <v>43977.48046875</v>
      </c>
      <c r="Z465">
        <v>459</v>
      </c>
      <c r="AA465">
        <v>44185.640625</v>
      </c>
    </row>
    <row r="466" spans="1:27">
      <c r="A466">
        <v>460</v>
      </c>
      <c r="B466" s="23">
        <f>$B$2*('unif profiles px val'!B462)^2+$B$3*('unif profiles px val'!B462)+$B$4</f>
        <v>-54.315913847160118</v>
      </c>
      <c r="C466" s="23">
        <f>$B$2*('unif profiles px val'!C462)^2+$B$3*('unif profiles px val'!C462)+$B$4</f>
        <v>325.49619484424602</v>
      </c>
      <c r="D466">
        <v>460</v>
      </c>
      <c r="E466" s="23">
        <f>$B$2*('unif profiles px val'!E462)^2+$B$3*('unif profiles px val'!E462)+$B$4</f>
        <v>-59.074529035369551</v>
      </c>
      <c r="G466">
        <v>460</v>
      </c>
      <c r="H466" s="23">
        <f>$B$2*('unif profiles px val'!H462)^2+$B$3*('unif profiles px val'!H462)+$B$4</f>
        <v>-53.974324865348763</v>
      </c>
      <c r="K466">
        <v>460</v>
      </c>
      <c r="L466">
        <v>43620.046875</v>
      </c>
      <c r="N466">
        <v>460</v>
      </c>
      <c r="O466">
        <v>43891.18359375</v>
      </c>
      <c r="Q466">
        <v>460</v>
      </c>
      <c r="R466">
        <v>44232</v>
      </c>
      <c r="T466">
        <v>460</v>
      </c>
      <c r="U466">
        <v>43592.359375</v>
      </c>
      <c r="W466">
        <v>460</v>
      </c>
      <c r="X466">
        <v>44012.9609375</v>
      </c>
      <c r="Z466">
        <v>460</v>
      </c>
      <c r="AA466">
        <v>44197.921875</v>
      </c>
    </row>
    <row r="467" spans="1:27">
      <c r="A467">
        <v>461</v>
      </c>
      <c r="B467" s="23">
        <f>$B$2*('unif profiles px val'!B463)^2+$B$3*('unif profiles px val'!B463)+$B$4</f>
        <v>-54.276503773185595</v>
      </c>
      <c r="C467" s="23">
        <f>$B$2*('unif profiles px val'!C463)^2+$B$3*('unif profiles px val'!C463)+$B$4</f>
        <v>325.30752909790806</v>
      </c>
      <c r="D467">
        <v>461</v>
      </c>
      <c r="E467" s="23">
        <f>$B$2*('unif profiles px val'!E463)^2+$B$3*('unif profiles px val'!E463)+$B$4</f>
        <v>-58.896174886466724</v>
      </c>
      <c r="G467">
        <v>461</v>
      </c>
      <c r="H467" s="23">
        <f>$B$2*('unif profiles px val'!H463)^2+$B$3*('unif profiles px val'!H463)+$B$4</f>
        <v>-53.733305504119926</v>
      </c>
      <c r="K467">
        <v>461</v>
      </c>
      <c r="L467">
        <v>43655.7265625</v>
      </c>
      <c r="N467">
        <v>461</v>
      </c>
      <c r="O467">
        <v>43924.953125</v>
      </c>
      <c r="Q467">
        <v>461</v>
      </c>
      <c r="R467">
        <v>44169.546875</v>
      </c>
      <c r="T467">
        <v>461</v>
      </c>
      <c r="U467">
        <v>43601.28125</v>
      </c>
      <c r="W467">
        <v>461</v>
      </c>
      <c r="X467">
        <v>44072.9609375</v>
      </c>
      <c r="Z467">
        <v>461</v>
      </c>
      <c r="AA467">
        <v>44048.0390625</v>
      </c>
    </row>
    <row r="468" spans="1:27">
      <c r="A468">
        <v>462</v>
      </c>
      <c r="B468" s="23">
        <f>$B$2*('unif profiles px val'!B464)^2+$B$3*('unif profiles px val'!B464)+$B$4</f>
        <v>-54.169568047332405</v>
      </c>
      <c r="C468" s="23">
        <f>$B$2*('unif profiles px val'!C464)^2+$B$3*('unif profiles px val'!C464)+$B$4</f>
        <v>324.796903632355</v>
      </c>
      <c r="D468">
        <v>462</v>
      </c>
      <c r="E468" s="23">
        <f>$B$2*('unif profiles px val'!E464)^2+$B$3*('unif profiles px val'!E464)+$B$4</f>
        <v>-59.146080132323732</v>
      </c>
      <c r="G468">
        <v>462</v>
      </c>
      <c r="H468" s="23">
        <f>$B$2*('unif profiles px val'!H464)^2+$B$3*('unif profiles px val'!H464)+$B$4</f>
        <v>-53.894941999999901</v>
      </c>
      <c r="K468">
        <v>462</v>
      </c>
      <c r="L468">
        <v>43656.5</v>
      </c>
      <c r="N468">
        <v>462</v>
      </c>
      <c r="O468">
        <v>43915.953125</v>
      </c>
      <c r="Q468">
        <v>462</v>
      </c>
      <c r="R468">
        <v>44132.5</v>
      </c>
      <c r="T468">
        <v>462</v>
      </c>
      <c r="U468">
        <v>43604.83984375</v>
      </c>
      <c r="W468">
        <v>462</v>
      </c>
      <c r="X468">
        <v>44060.48046875</v>
      </c>
      <c r="Z468">
        <v>462</v>
      </c>
      <c r="AA468">
        <v>44106.48046875</v>
      </c>
    </row>
    <row r="469" spans="1:27">
      <c r="A469">
        <v>463</v>
      </c>
      <c r="B469" s="23">
        <f>$B$2*('unif profiles px val'!B465)^2+$B$3*('unif profiles px val'!B465)+$B$4</f>
        <v>-54.699983007324136</v>
      </c>
      <c r="C469" s="23">
        <f>$B$2*('unif profiles px val'!C465)^2+$B$3*('unif profiles px val'!C465)+$B$4</f>
        <v>327.34857277392587</v>
      </c>
      <c r="D469">
        <v>463</v>
      </c>
      <c r="E469" s="23">
        <f>$B$2*('unif profiles px val'!E465)^2+$B$3*('unif profiles px val'!E465)+$B$4</f>
        <v>-59.685410517456148</v>
      </c>
      <c r="G469">
        <v>463</v>
      </c>
      <c r="H469" s="23">
        <f>$B$2*('unif profiles px val'!H465)^2+$B$3*('unif profiles px val'!H465)+$B$4</f>
        <v>-54.516632880973702</v>
      </c>
      <c r="K469">
        <v>463</v>
      </c>
      <c r="L469">
        <v>43648.58984375</v>
      </c>
      <c r="N469">
        <v>463</v>
      </c>
      <c r="O469">
        <v>43903.68359375</v>
      </c>
      <c r="Q469">
        <v>463</v>
      </c>
      <c r="R469">
        <v>44066.953125</v>
      </c>
      <c r="T469">
        <v>463</v>
      </c>
      <c r="U469">
        <v>43643.078125</v>
      </c>
      <c r="W469">
        <v>463</v>
      </c>
      <c r="X469">
        <v>44046.078125</v>
      </c>
      <c r="Z469">
        <v>463</v>
      </c>
      <c r="AA469">
        <v>44107.6796875</v>
      </c>
    </row>
    <row r="470" spans="1:27">
      <c r="A470">
        <v>464</v>
      </c>
      <c r="B470" s="23">
        <f>$B$2*('unif profiles px val'!B466)^2+$B$3*('unif profiles px val'!B466)+$B$4</f>
        <v>-54.6574633630064</v>
      </c>
      <c r="C470" s="23">
        <f>$B$2*('unif profiles px val'!C466)^2+$B$3*('unif profiles px val'!C466)+$B$4</f>
        <v>327.142258238556</v>
      </c>
      <c r="D470">
        <v>464</v>
      </c>
      <c r="E470" s="23">
        <f>$B$2*('unif profiles px val'!E466)^2+$B$3*('unif profiles px val'!E466)+$B$4</f>
        <v>-59.503112382324161</v>
      </c>
      <c r="G470">
        <v>464</v>
      </c>
      <c r="H470" s="23">
        <f>$B$2*('unif profiles px val'!H466)^2+$B$3*('unif profiles px val'!H466)+$B$4</f>
        <v>-54.295202704955955</v>
      </c>
      <c r="K470">
        <v>464</v>
      </c>
      <c r="L470">
        <v>43614.58984375</v>
      </c>
      <c r="N470">
        <v>464</v>
      </c>
      <c r="O470">
        <v>43884.546875</v>
      </c>
      <c r="Q470">
        <v>464</v>
      </c>
      <c r="R470">
        <v>44052.7734375</v>
      </c>
      <c r="T470">
        <v>464</v>
      </c>
      <c r="U470">
        <v>43707.9609375</v>
      </c>
      <c r="W470">
        <v>464</v>
      </c>
      <c r="X470">
        <v>44021.359375</v>
      </c>
      <c r="Z470">
        <v>464</v>
      </c>
      <c r="AA470">
        <v>44055.640625</v>
      </c>
    </row>
    <row r="471" spans="1:27">
      <c r="A471">
        <v>465</v>
      </c>
      <c r="B471" s="23">
        <f>$B$2*('unif profiles px val'!B467)^2+$B$3*('unif profiles px val'!B467)+$B$4</f>
        <v>-54.578627147513998</v>
      </c>
      <c r="C471" s="23">
        <f>$B$2*('unif profiles px val'!C467)^2+$B$3*('unif profiles px val'!C467)+$B$4</f>
        <v>326.76055162201703</v>
      </c>
      <c r="D471">
        <v>465</v>
      </c>
      <c r="E471" s="23">
        <f>$B$2*('unif profiles px val'!E467)^2+$B$3*('unif profiles px val'!E467)+$B$4</f>
        <v>-59.228669038574026</v>
      </c>
      <c r="G471">
        <v>465</v>
      </c>
      <c r="H471" s="23">
        <f>$B$2*('unif profiles px val'!H467)^2+$B$3*('unif profiles px val'!H467)+$B$4</f>
        <v>-54.270613706779159</v>
      </c>
      <c r="K471">
        <v>465</v>
      </c>
      <c r="L471">
        <v>43667</v>
      </c>
      <c r="N471">
        <v>465</v>
      </c>
      <c r="O471">
        <v>43873.68359375</v>
      </c>
      <c r="Q471">
        <v>465</v>
      </c>
      <c r="R471">
        <v>44060.5</v>
      </c>
      <c r="T471">
        <v>465</v>
      </c>
      <c r="U471">
        <v>43676.83984375</v>
      </c>
      <c r="W471">
        <v>465</v>
      </c>
      <c r="X471">
        <v>44030.87890625</v>
      </c>
      <c r="Z471">
        <v>465</v>
      </c>
      <c r="AA471">
        <v>44068.078125</v>
      </c>
    </row>
    <row r="472" spans="1:27">
      <c r="A472">
        <v>466</v>
      </c>
      <c r="B472" s="23">
        <f>$B$2*('unif profiles px val'!B468)^2+$B$3*('unif profiles px val'!B468)+$B$4</f>
        <v>-54.389256954956181</v>
      </c>
      <c r="C472" s="23">
        <f>$B$2*('unif profiles px val'!C468)^2+$B$3*('unif profiles px val'!C468)+$B$4</f>
        <v>325.847998904419</v>
      </c>
      <c r="D472">
        <v>466</v>
      </c>
      <c r="E472" s="23">
        <f>$B$2*('unif profiles px val'!E468)^2+$B$3*('unif profiles px val'!E468)+$B$4</f>
        <v>-59.168643989188922</v>
      </c>
      <c r="G472">
        <v>466</v>
      </c>
      <c r="H472" s="23">
        <f>$B$2*('unif profiles px val'!H468)^2+$B$3*('unif profiles px val'!H468)+$B$4</f>
        <v>-53.856615687247995</v>
      </c>
      <c r="K472">
        <v>466</v>
      </c>
      <c r="L472">
        <v>43668.86328125</v>
      </c>
      <c r="N472">
        <v>466</v>
      </c>
      <c r="O472">
        <v>43870.31640625</v>
      </c>
      <c r="Q472">
        <v>466</v>
      </c>
      <c r="R472">
        <v>44093</v>
      </c>
      <c r="T472">
        <v>466</v>
      </c>
      <c r="U472">
        <v>43665.12109375</v>
      </c>
      <c r="W472">
        <v>466</v>
      </c>
      <c r="X472">
        <v>44037.6015625</v>
      </c>
      <c r="Z472">
        <v>466</v>
      </c>
      <c r="AA472">
        <v>44091.48046875</v>
      </c>
    </row>
    <row r="473" spans="1:27">
      <c r="A473">
        <v>467</v>
      </c>
      <c r="B473" s="23">
        <f>$B$2*('unif profiles px val'!B469)^2+$B$3*('unif profiles px val'!B469)+$B$4</f>
        <v>-54.573290393608204</v>
      </c>
      <c r="C473" s="23">
        <f>$B$2*('unif profiles px val'!C469)^2+$B$3*('unif profiles px val'!C469)+$B$4</f>
        <v>326.73475083686083</v>
      </c>
      <c r="D473">
        <v>467</v>
      </c>
      <c r="E473" s="23">
        <f>$B$2*('unif profiles px val'!E469)^2+$B$3*('unif profiles px val'!E469)+$B$4</f>
        <v>-59.503535430145348</v>
      </c>
      <c r="G473">
        <v>467</v>
      </c>
      <c r="H473" s="23">
        <f>$B$2*('unif profiles px val'!H469)^2+$B$3*('unif profiles px val'!H469)+$B$4</f>
        <v>-54.40991178466038</v>
      </c>
      <c r="K473">
        <v>467</v>
      </c>
      <c r="L473">
        <v>43657.2265625</v>
      </c>
      <c r="N473">
        <v>467</v>
      </c>
      <c r="O473">
        <v>43838</v>
      </c>
      <c r="Q473">
        <v>467</v>
      </c>
      <c r="R473">
        <v>44121.546875</v>
      </c>
      <c r="T473">
        <v>467</v>
      </c>
      <c r="U473">
        <v>43689.3203125</v>
      </c>
      <c r="W473">
        <v>467</v>
      </c>
      <c r="X473">
        <v>44039.921875</v>
      </c>
      <c r="Z473">
        <v>467</v>
      </c>
      <c r="AA473">
        <v>44097.44140625</v>
      </c>
    </row>
    <row r="474" spans="1:27">
      <c r="A474">
        <v>468</v>
      </c>
      <c r="B474" s="23">
        <f>$B$2*('unif profiles px val'!B470)^2+$B$3*('unif profiles px val'!B470)+$B$4</f>
        <v>-54.521201835441389</v>
      </c>
      <c r="C474" s="23">
        <f>$B$2*('unif profiles px val'!C470)^2+$B$3*('unif profiles px val'!C470)+$B$4</f>
        <v>326.48318185596474</v>
      </c>
      <c r="D474">
        <v>468</v>
      </c>
      <c r="E474" s="23">
        <f>$B$2*('unif profiles px val'!E470)^2+$B$3*('unif profiles px val'!E470)+$B$4</f>
        <v>-59.499900823966982</v>
      </c>
      <c r="G474">
        <v>468</v>
      </c>
      <c r="H474" s="23">
        <f>$B$2*('unif profiles px val'!H470)^2+$B$3*('unif profiles px val'!H470)+$B$4</f>
        <v>-54.056099519034888</v>
      </c>
      <c r="K474">
        <v>468</v>
      </c>
      <c r="L474">
        <v>43686.58984375</v>
      </c>
      <c r="N474">
        <v>468</v>
      </c>
      <c r="O474">
        <v>43802.18359375</v>
      </c>
      <c r="Q474">
        <v>468</v>
      </c>
      <c r="R474">
        <v>44136.86328125</v>
      </c>
      <c r="T474">
        <v>468</v>
      </c>
      <c r="U474">
        <v>43715.0390625</v>
      </c>
      <c r="W474">
        <v>468</v>
      </c>
      <c r="X474">
        <v>44022.12109375</v>
      </c>
      <c r="Z474">
        <v>468</v>
      </c>
      <c r="AA474">
        <v>44104.28125</v>
      </c>
    </row>
    <row r="475" spans="1:27">
      <c r="A475">
        <v>469</v>
      </c>
      <c r="B475" s="23">
        <f>$B$2*('unif profiles px val'!B471)^2+$B$3*('unif profiles px val'!B471)+$B$4</f>
        <v>-54.808313816154168</v>
      </c>
      <c r="C475" s="23">
        <f>$B$2*('unif profiles px val'!C471)^2+$B$3*('unif profiles px val'!C471)+$B$4</f>
        <v>327.8756340549395</v>
      </c>
      <c r="D475">
        <v>469</v>
      </c>
      <c r="E475" s="23">
        <f>$B$2*('unif profiles px val'!E471)^2+$B$3*('unif profiles px val'!E471)+$B$4</f>
        <v>-59.789478965751641</v>
      </c>
      <c r="G475">
        <v>469</v>
      </c>
      <c r="H475" s="23">
        <f>$B$2*('unif profiles px val'!H471)^2+$B$3*('unif profiles px val'!H471)+$B$4</f>
        <v>-54.455304229972626</v>
      </c>
      <c r="K475">
        <v>469</v>
      </c>
      <c r="L475">
        <v>43706.046875</v>
      </c>
      <c r="N475">
        <v>469</v>
      </c>
      <c r="O475">
        <v>43835.68359375</v>
      </c>
      <c r="Q475">
        <v>469</v>
      </c>
      <c r="R475">
        <v>44123.58984375</v>
      </c>
      <c r="T475">
        <v>469</v>
      </c>
      <c r="U475">
        <v>43694.0390625</v>
      </c>
      <c r="W475">
        <v>469</v>
      </c>
      <c r="X475">
        <v>43973.6796875</v>
      </c>
      <c r="Z475">
        <v>469</v>
      </c>
      <c r="AA475">
        <v>44102.71875</v>
      </c>
    </row>
    <row r="476" spans="1:27">
      <c r="A476">
        <v>470</v>
      </c>
      <c r="B476" s="23">
        <f>$B$2*('unif profiles px val'!B472)^2+$B$3*('unif profiles px val'!B472)+$B$4</f>
        <v>-54.772506743095164</v>
      </c>
      <c r="C476" s="23">
        <f>$B$2*('unif profiles px val'!C472)^2+$B$3*('unif profiles px val'!C472)+$B$4</f>
        <v>327.70119620612354</v>
      </c>
      <c r="D476">
        <v>470</v>
      </c>
      <c r="E476" s="23">
        <f>$B$2*('unif profiles px val'!E472)^2+$B$3*('unif profiles px val'!E472)+$B$4</f>
        <v>-60.005268547332435</v>
      </c>
      <c r="G476">
        <v>470</v>
      </c>
      <c r="H476" s="23">
        <f>$B$2*('unif profiles px val'!H472)^2+$B$3*('unif profiles px val'!H472)+$B$4</f>
        <v>-54.4132346567078</v>
      </c>
      <c r="K476">
        <v>470</v>
      </c>
      <c r="L476">
        <v>43724.81640625</v>
      </c>
      <c r="N476">
        <v>470</v>
      </c>
      <c r="O476">
        <v>43819.2734375</v>
      </c>
      <c r="Q476">
        <v>470</v>
      </c>
      <c r="R476">
        <v>44141.08984375</v>
      </c>
      <c r="T476">
        <v>470</v>
      </c>
      <c r="U476">
        <v>43675.078125</v>
      </c>
      <c r="W476">
        <v>470</v>
      </c>
      <c r="X476">
        <v>43925.921875</v>
      </c>
      <c r="Z476">
        <v>470</v>
      </c>
      <c r="AA476">
        <v>44133.48046875</v>
      </c>
    </row>
    <row r="477" spans="1:27">
      <c r="A477">
        <v>471</v>
      </c>
      <c r="B477" s="23">
        <f>$B$2*('unif profiles px val'!B473)^2+$B$3*('unif profiles px val'!B473)+$B$4</f>
        <v>-54.854421533080995</v>
      </c>
      <c r="C477" s="23">
        <f>$B$2*('unif profiles px val'!C473)^2+$B$3*('unif profiles px val'!C473)+$B$4</f>
        <v>328.10058260754397</v>
      </c>
      <c r="D477">
        <v>471</v>
      </c>
      <c r="E477" s="23">
        <f>$B$2*('unif profiles px val'!E473)^2+$B$3*('unif profiles px val'!E473)+$B$4</f>
        <v>-59.803022816131488</v>
      </c>
      <c r="G477">
        <v>471</v>
      </c>
      <c r="H477" s="23">
        <f>$B$2*('unif profiles px val'!H473)^2+$B$3*('unif profiles px val'!H473)+$B$4</f>
        <v>-54.153133402068761</v>
      </c>
      <c r="K477">
        <v>471</v>
      </c>
      <c r="L477">
        <v>43753.5</v>
      </c>
      <c r="N477">
        <v>471</v>
      </c>
      <c r="O477">
        <v>43899.953125</v>
      </c>
      <c r="Q477">
        <v>471</v>
      </c>
      <c r="R477">
        <v>44178.953125</v>
      </c>
      <c r="T477">
        <v>471</v>
      </c>
      <c r="U477">
        <v>43676.87890625</v>
      </c>
      <c r="W477">
        <v>471</v>
      </c>
      <c r="X477">
        <v>43901.28125</v>
      </c>
      <c r="Z477">
        <v>471</v>
      </c>
      <c r="AA477">
        <v>44126.921875</v>
      </c>
    </row>
    <row r="478" spans="1:27">
      <c r="A478">
        <v>472</v>
      </c>
      <c r="B478" s="23">
        <f>$B$2*('unif profiles px val'!B474)^2+$B$3*('unif profiles px val'!B474)+$B$4</f>
        <v>-54.930630534904594</v>
      </c>
      <c r="C478" s="23">
        <f>$B$2*('unif profiles px val'!C474)^2+$B$3*('unif profiles px val'!C474)+$B$4</f>
        <v>328.47320659400179</v>
      </c>
      <c r="D478">
        <v>472</v>
      </c>
      <c r="E478" s="23">
        <f>$B$2*('unif profiles px val'!E474)^2+$B$3*('unif profiles px val'!E474)+$B$4</f>
        <v>-60.033322546378713</v>
      </c>
      <c r="G478">
        <v>472</v>
      </c>
      <c r="H478" s="23">
        <f>$B$2*('unif profiles px val'!H474)^2+$B$3*('unif profiles px val'!H474)+$B$4</f>
        <v>-54.230645310661203</v>
      </c>
      <c r="K478">
        <v>472</v>
      </c>
      <c r="L478">
        <v>43736.953125</v>
      </c>
      <c r="N478">
        <v>472</v>
      </c>
      <c r="O478">
        <v>43948.58984375</v>
      </c>
      <c r="Q478">
        <v>472</v>
      </c>
      <c r="R478">
        <v>44170</v>
      </c>
      <c r="T478">
        <v>472</v>
      </c>
      <c r="U478">
        <v>43640.51953125</v>
      </c>
      <c r="W478">
        <v>472</v>
      </c>
      <c r="X478">
        <v>43891.19921875</v>
      </c>
      <c r="Z478">
        <v>472</v>
      </c>
      <c r="AA478">
        <v>44144.76171875</v>
      </c>
    </row>
    <row r="479" spans="1:27">
      <c r="A479">
        <v>473</v>
      </c>
      <c r="B479" s="23">
        <f>$B$2*('unif profiles px val'!B475)^2+$B$3*('unif profiles px val'!B475)+$B$4</f>
        <v>-55.310008564330928</v>
      </c>
      <c r="C479" s="23">
        <f>$B$2*('unif profiles px val'!C475)^2+$B$3*('unif profiles px val'!C475)+$B$4</f>
        <v>330.34358229504414</v>
      </c>
      <c r="D479">
        <v>473</v>
      </c>
      <c r="E479" s="23">
        <f>$B$2*('unif profiles px val'!E475)^2+$B$3*('unif profiles px val'!E475)+$B$4</f>
        <v>-60.26945348021718</v>
      </c>
      <c r="G479">
        <v>473</v>
      </c>
      <c r="H479" s="23">
        <f>$B$2*('unif profiles px val'!H475)^2+$B$3*('unif profiles px val'!H475)+$B$4</f>
        <v>-54.518163548705616</v>
      </c>
      <c r="K479">
        <v>473</v>
      </c>
      <c r="L479">
        <v>43727.58984375</v>
      </c>
      <c r="N479">
        <v>473</v>
      </c>
      <c r="O479">
        <v>43993.7265625</v>
      </c>
      <c r="Q479">
        <v>473</v>
      </c>
      <c r="R479">
        <v>44179.5</v>
      </c>
      <c r="T479">
        <v>473</v>
      </c>
      <c r="U479">
        <v>43627</v>
      </c>
      <c r="W479">
        <v>473</v>
      </c>
      <c r="X479">
        <v>43874.921875</v>
      </c>
      <c r="Z479">
        <v>473</v>
      </c>
      <c r="AA479">
        <v>44182.921875</v>
      </c>
    </row>
    <row r="480" spans="1:27">
      <c r="A480">
        <v>474</v>
      </c>
      <c r="B480" s="23">
        <f>$B$2*('unif profiles px val'!B476)^2+$B$3*('unif profiles px val'!B476)+$B$4</f>
        <v>-55.172400745841514</v>
      </c>
      <c r="C480" s="23">
        <f>$B$2*('unif profiles px val'!C476)^2+$B$3*('unif profiles px val'!C476)+$B$4</f>
        <v>329.66216638306446</v>
      </c>
      <c r="D480">
        <v>474</v>
      </c>
      <c r="E480" s="23">
        <f>$B$2*('unif profiles px val'!E476)^2+$B$3*('unif profiles px val'!E476)+$B$4</f>
        <v>-60.16231549999975</v>
      </c>
      <c r="G480">
        <v>474</v>
      </c>
      <c r="H480" s="23">
        <f>$B$2*('unif profiles px val'!H476)^2+$B$3*('unif profiles px val'!H476)+$B$4</f>
        <v>-54.211150959098632</v>
      </c>
      <c r="K480">
        <v>474</v>
      </c>
      <c r="L480">
        <v>43770.546875</v>
      </c>
      <c r="N480">
        <v>474</v>
      </c>
      <c r="O480">
        <v>43954.68359375</v>
      </c>
      <c r="Q480">
        <v>474</v>
      </c>
      <c r="R480">
        <v>44244.58984375</v>
      </c>
      <c r="T480">
        <v>474</v>
      </c>
      <c r="U480">
        <v>43603.19921875</v>
      </c>
      <c r="W480">
        <v>474</v>
      </c>
      <c r="X480">
        <v>43884.87890625</v>
      </c>
      <c r="Z480">
        <v>474</v>
      </c>
      <c r="AA480">
        <v>44192.3203125</v>
      </c>
    </row>
    <row r="481" spans="1:27">
      <c r="A481">
        <v>475</v>
      </c>
      <c r="B481" s="23">
        <f>$B$2*('unif profiles px val'!B477)^2+$B$3*('unif profiles px val'!B477)+$B$4</f>
        <v>-54.980063151847844</v>
      </c>
      <c r="C481" s="23">
        <f>$B$2*('unif profiles px val'!C477)^2+$B$3*('unif profiles px val'!C477)+$B$4</f>
        <v>328.71545553955866</v>
      </c>
      <c r="D481">
        <v>475</v>
      </c>
      <c r="E481" s="23">
        <f>$B$2*('unif profiles px val'!E477)^2+$B$3*('unif profiles px val'!E477)+$B$4</f>
        <v>-59.899617366935672</v>
      </c>
      <c r="G481">
        <v>475</v>
      </c>
      <c r="H481" s="23">
        <f>$B$2*('unif profiles px val'!H477)^2+$B$3*('unif profiles px val'!H477)+$B$4</f>
        <v>-53.951320550506352</v>
      </c>
      <c r="K481">
        <v>475</v>
      </c>
      <c r="L481">
        <v>43758.13671875</v>
      </c>
      <c r="N481">
        <v>475</v>
      </c>
      <c r="O481">
        <v>43962.13671875</v>
      </c>
      <c r="Q481">
        <v>475</v>
      </c>
      <c r="R481">
        <v>44243</v>
      </c>
      <c r="T481">
        <v>475</v>
      </c>
      <c r="U481">
        <v>43624.3203125</v>
      </c>
      <c r="W481">
        <v>475</v>
      </c>
      <c r="X481">
        <v>43894.3203125</v>
      </c>
      <c r="Z481">
        <v>475</v>
      </c>
      <c r="AA481">
        <v>44175.0390625</v>
      </c>
    </row>
    <row r="482" spans="1:27">
      <c r="A482">
        <v>476</v>
      </c>
      <c r="B482" s="23">
        <f>$B$2*('unif profiles px val'!B478)^2+$B$3*('unif profiles px val'!B478)+$B$4</f>
        <v>-55.145706715056804</v>
      </c>
      <c r="C482" s="23">
        <f>$B$2*('unif profiles px val'!C478)^2+$B$3*('unif profiles px val'!C478)+$B$4</f>
        <v>329.53037832400526</v>
      </c>
      <c r="D482">
        <v>476</v>
      </c>
      <c r="E482" s="23">
        <f>$B$2*('unif profiles px val'!E478)^2+$B$3*('unif profiles px val'!E478)+$B$4</f>
        <v>-59.942943314330932</v>
      </c>
      <c r="G482">
        <v>476</v>
      </c>
      <c r="H482" s="23">
        <f>$B$2*('unif profiles px val'!H478)^2+$B$3*('unif profiles px val'!H478)+$B$4</f>
        <v>-54.129737632560591</v>
      </c>
      <c r="K482">
        <v>476</v>
      </c>
      <c r="L482">
        <v>43730.68359375</v>
      </c>
      <c r="N482">
        <v>476</v>
      </c>
      <c r="O482">
        <v>43931.91015625</v>
      </c>
      <c r="Q482">
        <v>476</v>
      </c>
      <c r="R482">
        <v>44220.68359375</v>
      </c>
      <c r="T482">
        <v>476</v>
      </c>
      <c r="U482">
        <v>43596.3984375</v>
      </c>
      <c r="W482">
        <v>476</v>
      </c>
      <c r="X482">
        <v>43911.6015625</v>
      </c>
      <c r="Z482">
        <v>476</v>
      </c>
      <c r="AA482">
        <v>44144.19921875</v>
      </c>
    </row>
    <row r="483" spans="1:27">
      <c r="A483">
        <v>477</v>
      </c>
      <c r="B483" s="23">
        <f>$B$2*('unif profiles px val'!B479)^2+$B$3*('unif profiles px val'!B479)+$B$4</f>
        <v>-55.39334169482413</v>
      </c>
      <c r="C483" s="23">
        <f>$B$2*('unif profiles px val'!C479)^2+$B$3*('unif profiles px val'!C479)+$B$4</f>
        <v>330.75791752392581</v>
      </c>
      <c r="D483">
        <v>477</v>
      </c>
      <c r="E483" s="23">
        <f>$B$2*('unif profiles px val'!E479)^2+$B$3*('unif profiles px val'!E479)+$B$4</f>
        <v>-60.197872484122854</v>
      </c>
      <c r="G483">
        <v>477</v>
      </c>
      <c r="H483" s="23">
        <f>$B$2*('unif profiles px val'!H479)^2+$B$3*('unif profiles px val'!H479)+$B$4</f>
        <v>-54.303387499999644</v>
      </c>
      <c r="K483">
        <v>477</v>
      </c>
      <c r="L483">
        <v>43705.13671875</v>
      </c>
      <c r="N483">
        <v>477</v>
      </c>
      <c r="O483">
        <v>43918.546875</v>
      </c>
      <c r="Q483">
        <v>477</v>
      </c>
      <c r="R483">
        <v>44190.13671875</v>
      </c>
      <c r="T483">
        <v>477</v>
      </c>
      <c r="U483">
        <v>43547.921875</v>
      </c>
      <c r="W483">
        <v>477</v>
      </c>
      <c r="X483">
        <v>43894.55859375</v>
      </c>
      <c r="Z483">
        <v>477</v>
      </c>
      <c r="AA483">
        <v>44080.76171875</v>
      </c>
    </row>
    <row r="484" spans="1:27">
      <c r="A484">
        <v>478</v>
      </c>
      <c r="B484" s="23">
        <f>$B$2*('unif profiles px val'!B480)^2+$B$3*('unif profiles px val'!B480)+$B$4</f>
        <v>-55.402486410331676</v>
      </c>
      <c r="C484" s="23">
        <f>$B$2*('unif profiles px val'!C480)^2+$B$3*('unif profiles px val'!C480)+$B$4</f>
        <v>330.80346310138725</v>
      </c>
      <c r="D484">
        <v>478</v>
      </c>
      <c r="E484" s="23">
        <f>$B$2*('unif profiles px val'!E480)^2+$B$3*('unif profiles px val'!E480)+$B$4</f>
        <v>-60.142953635795493</v>
      </c>
      <c r="G484">
        <v>478</v>
      </c>
      <c r="H484" s="23">
        <f>$B$2*('unif profiles px val'!H480)^2+$B$3*('unif profiles px val'!H480)+$B$4</f>
        <v>-54.061261999999715</v>
      </c>
      <c r="K484">
        <v>478</v>
      </c>
      <c r="L484">
        <v>43660</v>
      </c>
      <c r="N484">
        <v>478</v>
      </c>
      <c r="O484">
        <v>43930.546875</v>
      </c>
      <c r="Q484">
        <v>478</v>
      </c>
      <c r="R484">
        <v>44183.546875</v>
      </c>
      <c r="T484">
        <v>478</v>
      </c>
      <c r="U484">
        <v>43547.12109375</v>
      </c>
      <c r="W484">
        <v>478</v>
      </c>
      <c r="X484">
        <v>43923.28125</v>
      </c>
      <c r="Z484">
        <v>478</v>
      </c>
      <c r="AA484">
        <v>44017.87890625</v>
      </c>
    </row>
    <row r="485" spans="1:27">
      <c r="A485">
        <v>479</v>
      </c>
      <c r="B485" s="23">
        <f>$B$2*('unif profiles px val'!B481)^2+$B$3*('unif profiles px val'!B481)+$B$4</f>
        <v>-55.387399586112906</v>
      </c>
      <c r="C485" s="23">
        <f>$B$2*('unif profiles px val'!C481)^2+$B$3*('unif profiles px val'!C481)+$B$4</f>
        <v>330.7283309021683</v>
      </c>
      <c r="D485">
        <v>479</v>
      </c>
      <c r="E485" s="23">
        <f>$B$2*('unif profiles px val'!E481)^2+$B$3*('unif profiles px val'!E481)+$B$4</f>
        <v>-60.215322433806932</v>
      </c>
      <c r="G485">
        <v>479</v>
      </c>
      <c r="H485" s="23">
        <f>$B$2*('unif profiles px val'!H481)^2+$B$3*('unif profiles px val'!H481)+$B$4</f>
        <v>-54.061516631889162</v>
      </c>
      <c r="K485">
        <v>479</v>
      </c>
      <c r="L485">
        <v>43660.91015625</v>
      </c>
      <c r="N485">
        <v>479</v>
      </c>
      <c r="O485">
        <v>43963.63671875</v>
      </c>
      <c r="Q485">
        <v>479</v>
      </c>
      <c r="R485">
        <v>44160.046875</v>
      </c>
      <c r="T485">
        <v>479</v>
      </c>
      <c r="U485">
        <v>43576.48046875</v>
      </c>
      <c r="W485">
        <v>479</v>
      </c>
      <c r="X485">
        <v>43933.921875</v>
      </c>
      <c r="Z485">
        <v>479</v>
      </c>
      <c r="AA485">
        <v>44005.76171875</v>
      </c>
    </row>
    <row r="486" spans="1:27">
      <c r="A486">
        <v>480</v>
      </c>
      <c r="B486" s="23">
        <f>$B$2*('unif profiles px val'!B482)^2+$B$3*('unif profiles px val'!B482)+$B$4</f>
        <v>-55.33433982372253</v>
      </c>
      <c r="C486" s="23">
        <f>$B$2*('unif profiles px val'!C482)^2+$B$3*('unif profiles px val'!C482)+$B$4</f>
        <v>330.46442648487096</v>
      </c>
      <c r="D486">
        <v>480</v>
      </c>
      <c r="E486" s="23">
        <f>$B$2*('unif profiles px val'!E482)^2+$B$3*('unif profiles px val'!E482)+$B$4</f>
        <v>-60.349694609832568</v>
      </c>
      <c r="G486">
        <v>480</v>
      </c>
      <c r="H486" s="23">
        <f>$B$2*('unif profiles px val'!H482)^2+$B$3*('unif profiles px val'!H482)+$B$4</f>
        <v>-54.134866179435448</v>
      </c>
      <c r="K486">
        <v>480</v>
      </c>
      <c r="L486">
        <v>43671.36328125</v>
      </c>
      <c r="N486">
        <v>480</v>
      </c>
      <c r="O486">
        <v>43959.546875</v>
      </c>
      <c r="Q486">
        <v>480</v>
      </c>
      <c r="R486">
        <v>44151.41015625</v>
      </c>
      <c r="T486">
        <v>480</v>
      </c>
      <c r="U486">
        <v>43584.3203125</v>
      </c>
      <c r="W486">
        <v>480</v>
      </c>
      <c r="X486">
        <v>43923.19921875</v>
      </c>
      <c r="Z486">
        <v>480</v>
      </c>
      <c r="AA486">
        <v>44025.44140625</v>
      </c>
    </row>
    <row r="487" spans="1:27">
      <c r="A487">
        <v>481</v>
      </c>
      <c r="B487" s="23">
        <f>$B$2*('unif profiles px val'!B483)^2+$B$3*('unif profiles px val'!B483)+$B$4</f>
        <v>-55.34004645262894</v>
      </c>
      <c r="C487" s="23">
        <f>$B$2*('unif profiles px val'!C483)^2+$B$3*('unif profiles px val'!C483)+$B$4</f>
        <v>330.49278485596471</v>
      </c>
      <c r="D487">
        <v>481</v>
      </c>
      <c r="E487" s="23">
        <f>$B$2*('unif profiles px val'!E483)^2+$B$3*('unif profiles px val'!E483)+$B$4</f>
        <v>-60.298022878654137</v>
      </c>
      <c r="G487">
        <v>481</v>
      </c>
      <c r="H487" s="23">
        <f>$B$2*('unif profiles px val'!H483)^2+$B$3*('unif profiles px val'!H483)+$B$4</f>
        <v>-54.231405507323871</v>
      </c>
      <c r="K487">
        <v>481</v>
      </c>
      <c r="L487">
        <v>43690.58984375</v>
      </c>
      <c r="N487">
        <v>481</v>
      </c>
      <c r="O487">
        <v>43978.08984375</v>
      </c>
      <c r="Q487">
        <v>481</v>
      </c>
      <c r="R487">
        <v>44148.58984375</v>
      </c>
      <c r="T487">
        <v>481</v>
      </c>
      <c r="U487">
        <v>43630.078125</v>
      </c>
      <c r="W487">
        <v>481</v>
      </c>
      <c r="X487">
        <v>43920.6796875</v>
      </c>
      <c r="Z487">
        <v>481</v>
      </c>
      <c r="AA487">
        <v>44029.51953125</v>
      </c>
    </row>
    <row r="488" spans="1:27">
      <c r="A488">
        <v>482</v>
      </c>
      <c r="B488" s="23">
        <f>$B$2*('unif profiles px val'!B484)^2+$B$3*('unif profiles px val'!B484)+$B$4</f>
        <v>-55.767393204032942</v>
      </c>
      <c r="C488" s="23">
        <f>$B$2*('unif profiles px val'!C484)^2+$B$3*('unif profiles px val'!C484)+$B$4</f>
        <v>332.63361974518602</v>
      </c>
      <c r="D488">
        <v>482</v>
      </c>
      <c r="E488" s="23">
        <f>$B$2*('unif profiles px val'!E484)^2+$B$3*('unif profiles px val'!E484)+$B$4</f>
        <v>-60.632353476074059</v>
      </c>
      <c r="G488">
        <v>482</v>
      </c>
      <c r="H488" s="23">
        <f>$B$2*('unif profiles px val'!H484)^2+$B$3*('unif profiles px val'!H484)+$B$4</f>
        <v>-54.259359980193949</v>
      </c>
      <c r="K488">
        <v>482</v>
      </c>
      <c r="L488">
        <v>43704</v>
      </c>
      <c r="N488">
        <v>482</v>
      </c>
      <c r="O488">
        <v>44025.31640625</v>
      </c>
      <c r="Q488">
        <v>482</v>
      </c>
      <c r="R488">
        <v>44143</v>
      </c>
      <c r="T488">
        <v>482</v>
      </c>
      <c r="U488">
        <v>43610.71875</v>
      </c>
      <c r="W488">
        <v>482</v>
      </c>
      <c r="X488">
        <v>43933</v>
      </c>
      <c r="Z488">
        <v>482</v>
      </c>
      <c r="AA488">
        <v>44068.6796875</v>
      </c>
    </row>
    <row r="489" spans="1:27">
      <c r="A489">
        <v>483</v>
      </c>
      <c r="B489" s="23">
        <f>$B$2*('unif profiles px val'!B485)^2+$B$3*('unif profiles px val'!B485)+$B$4</f>
        <v>-55.635899053764206</v>
      </c>
      <c r="C489" s="23">
        <f>$B$2*('unif profiles px val'!C485)^2+$B$3*('unif profiles px val'!C485)+$B$4</f>
        <v>331.97123971576707</v>
      </c>
      <c r="D489">
        <v>483</v>
      </c>
      <c r="E489" s="23">
        <f>$B$2*('unif profiles px val'!E485)^2+$B$3*('unif profiles px val'!E485)+$B$4</f>
        <v>-60.62297591357401</v>
      </c>
      <c r="G489">
        <v>483</v>
      </c>
      <c r="H489" s="23">
        <f>$B$2*('unif profiles px val'!H485)^2+$B$3*('unif profiles px val'!H485)+$B$4</f>
        <v>-54.29340914889508</v>
      </c>
      <c r="K489">
        <v>483</v>
      </c>
      <c r="L489">
        <v>43708.2265625</v>
      </c>
      <c r="N489">
        <v>483</v>
      </c>
      <c r="O489">
        <v>44090.13671875</v>
      </c>
      <c r="Q489">
        <v>483</v>
      </c>
      <c r="R489">
        <v>44166.31640625</v>
      </c>
      <c r="T489">
        <v>483</v>
      </c>
      <c r="U489">
        <v>43635.078125</v>
      </c>
      <c r="W489">
        <v>483</v>
      </c>
      <c r="X489">
        <v>43891.44140625</v>
      </c>
      <c r="Z489">
        <v>483</v>
      </c>
      <c r="AA489">
        <v>44080.16015625</v>
      </c>
    </row>
    <row r="490" spans="1:27">
      <c r="A490">
        <v>484</v>
      </c>
      <c r="B490" s="23">
        <f>$B$2*('unif profiles px val'!B486)^2+$B$3*('unif profiles px val'!B486)+$B$4</f>
        <v>-55.434172579955884</v>
      </c>
      <c r="C490" s="23">
        <f>$B$2*('unif profiles px val'!C486)^2+$B$3*('unif profiles px val'!C486)+$B$4</f>
        <v>330.96139656066907</v>
      </c>
      <c r="D490">
        <v>484</v>
      </c>
      <c r="E490" s="23">
        <f>$B$2*('unif profiles px val'!E486)^2+$B$3*('unif profiles px val'!E486)+$B$4</f>
        <v>-60.385163101074113</v>
      </c>
      <c r="G490">
        <v>484</v>
      </c>
      <c r="H490" s="23">
        <f>$B$2*('unif profiles px val'!H486)^2+$B$3*('unif profiles px val'!H486)+$B$4</f>
        <v>-54.003760578582842</v>
      </c>
      <c r="K490">
        <v>484</v>
      </c>
      <c r="L490">
        <v>43667.546875</v>
      </c>
      <c r="N490">
        <v>484</v>
      </c>
      <c r="O490">
        <v>44102.7734375</v>
      </c>
      <c r="Q490">
        <v>484</v>
      </c>
      <c r="R490">
        <v>44176.453125</v>
      </c>
      <c r="T490">
        <v>484</v>
      </c>
      <c r="U490">
        <v>43596.76171875</v>
      </c>
      <c r="W490">
        <v>484</v>
      </c>
      <c r="X490">
        <v>43899.16015625</v>
      </c>
      <c r="Z490">
        <v>484</v>
      </c>
      <c r="AA490">
        <v>44067.3203125</v>
      </c>
    </row>
    <row r="491" spans="1:27">
      <c r="A491">
        <v>485</v>
      </c>
      <c r="B491" s="23">
        <f>$B$2*('unif profiles px val'!B487)^2+$B$3*('unif profiles px val'!B487)+$B$4</f>
        <v>-55.682069796378983</v>
      </c>
      <c r="C491" s="23">
        <f>$B$2*('unif profiles px val'!C487)^2+$B$3*('unif profiles px val'!C487)+$B$4</f>
        <v>332.20344389502725</v>
      </c>
      <c r="D491">
        <v>485</v>
      </c>
      <c r="E491" s="23">
        <f>$B$2*('unif profiles px val'!E487)^2+$B$3*('unif profiles px val'!E487)+$B$4</f>
        <v>-60.931732238006362</v>
      </c>
      <c r="G491">
        <v>485</v>
      </c>
      <c r="H491" s="23">
        <f>$B$2*('unif profiles px val'!H487)^2+$B$3*('unif profiles px val'!H487)+$B$4</f>
        <v>-54.501870988456176</v>
      </c>
      <c r="K491">
        <v>485</v>
      </c>
      <c r="L491">
        <v>43610.68359375</v>
      </c>
      <c r="N491">
        <v>485</v>
      </c>
      <c r="O491">
        <v>44100.08984375</v>
      </c>
      <c r="Q491">
        <v>485</v>
      </c>
      <c r="R491">
        <v>44209.41015625</v>
      </c>
      <c r="T491">
        <v>485</v>
      </c>
      <c r="U491">
        <v>43559.6015625</v>
      </c>
      <c r="W491">
        <v>485</v>
      </c>
      <c r="X491">
        <v>43842.28125</v>
      </c>
      <c r="Z491">
        <v>485</v>
      </c>
      <c r="AA491">
        <v>44104.80078125</v>
      </c>
    </row>
    <row r="492" spans="1:27">
      <c r="A492">
        <v>486</v>
      </c>
      <c r="B492" s="23">
        <f>$B$2*('unif profiles px val'!B488)^2+$B$3*('unif profiles px val'!B488)+$B$4</f>
        <v>-55.592603094207789</v>
      </c>
      <c r="C492" s="23">
        <f>$B$2*('unif profiles px val'!C488)^2+$B$3*('unif profiles px val'!C488)+$B$4</f>
        <v>331.75385858547997</v>
      </c>
      <c r="D492">
        <v>486</v>
      </c>
      <c r="E492" s="23">
        <f>$B$2*('unif profiles px val'!E488)^2+$B$3*('unif profiles px val'!E488)+$B$4</f>
        <v>-60.781232121307085</v>
      </c>
      <c r="G492">
        <v>486</v>
      </c>
      <c r="H492" s="23">
        <f>$B$2*('unif profiles px val'!H488)^2+$B$3*('unif profiles px val'!H488)+$B$4</f>
        <v>-52.398910140800581</v>
      </c>
      <c r="K492">
        <v>486</v>
      </c>
      <c r="L492">
        <v>43683.953125</v>
      </c>
      <c r="N492">
        <v>486</v>
      </c>
      <c r="O492">
        <v>44126.953125</v>
      </c>
      <c r="Q492">
        <v>486</v>
      </c>
      <c r="R492">
        <v>44224.18359375</v>
      </c>
      <c r="T492">
        <v>486</v>
      </c>
      <c r="U492">
        <v>43578.3984375</v>
      </c>
      <c r="W492">
        <v>486</v>
      </c>
      <c r="X492">
        <v>43857.078125</v>
      </c>
      <c r="Z492">
        <v>486</v>
      </c>
      <c r="AA492">
        <v>44123.55859375</v>
      </c>
    </row>
    <row r="493" spans="1:27">
      <c r="A493">
        <v>487</v>
      </c>
      <c r="B493" s="23">
        <f>$B$2*('unif profiles px val'!B489)^2+$B$3*('unif profiles px val'!B489)+$B$4</f>
        <v>-55.673489564330794</v>
      </c>
      <c r="C493" s="23">
        <f>$B$2*('unif profiles px val'!C489)^2+$B$3*('unif profiles px val'!C489)+$B$4</f>
        <v>332.16026129504417</v>
      </c>
      <c r="D493">
        <v>487</v>
      </c>
      <c r="E493" s="23">
        <f>$B$2*('unif profiles px val'!E489)^2+$B$3*('unif profiles px val'!E489)+$B$4</f>
        <v>-60.53777259005733</v>
      </c>
      <c r="G493">
        <v>487</v>
      </c>
      <c r="H493" s="23">
        <f>$B$2*('unif profiles px val'!H489)^2+$B$3*('unif profiles px val'!H489)+$B$4</f>
        <v>-53.708578257324007</v>
      </c>
      <c r="K493">
        <v>487</v>
      </c>
      <c r="L493">
        <v>43718.7734375</v>
      </c>
      <c r="N493">
        <v>487</v>
      </c>
      <c r="O493">
        <v>44102.13671875</v>
      </c>
      <c r="Q493">
        <v>487</v>
      </c>
      <c r="R493">
        <v>44231.13671875</v>
      </c>
      <c r="T493">
        <v>487</v>
      </c>
      <c r="U493">
        <v>43654.9609375</v>
      </c>
      <c r="W493">
        <v>487</v>
      </c>
      <c r="X493">
        <v>43859.12109375</v>
      </c>
      <c r="Z493">
        <v>487</v>
      </c>
      <c r="AA493">
        <v>44130</v>
      </c>
    </row>
    <row r="494" spans="1:27">
      <c r="A494">
        <v>488</v>
      </c>
      <c r="B494" s="23">
        <f>$B$2*('unif profiles px val'!B490)^2+$B$3*('unif profiles px val'!B490)+$B$4</f>
        <v>-55.747547442314044</v>
      </c>
      <c r="C494" s="23">
        <f>$B$2*('unif profiles px val'!C490)^2+$B$3*('unif profiles px val'!C490)+$B$4</f>
        <v>332.53343960846712</v>
      </c>
      <c r="D494">
        <v>488</v>
      </c>
      <c r="E494" s="23">
        <f>$B$2*('unif profiles px val'!E490)^2+$B$3*('unif profiles px val'!E490)+$B$4</f>
        <v>-60.684863323966965</v>
      </c>
      <c r="G494">
        <v>488</v>
      </c>
      <c r="H494" s="23">
        <f>$B$2*('unif profiles px val'!H490)^2+$B$3*('unif profiles px val'!H490)+$B$4</f>
        <v>-54.201653301689248</v>
      </c>
      <c r="K494">
        <v>488</v>
      </c>
      <c r="L494">
        <v>43792.08984375</v>
      </c>
      <c r="N494">
        <v>488</v>
      </c>
      <c r="O494">
        <v>44078.91015625</v>
      </c>
      <c r="Q494">
        <v>488</v>
      </c>
      <c r="R494">
        <v>44212.2265625</v>
      </c>
      <c r="T494">
        <v>488</v>
      </c>
      <c r="U494">
        <v>43631.6796875</v>
      </c>
      <c r="W494">
        <v>488</v>
      </c>
      <c r="X494">
        <v>43808.12109375</v>
      </c>
      <c r="Z494">
        <v>488</v>
      </c>
      <c r="AA494">
        <v>44132.3203125</v>
      </c>
    </row>
    <row r="495" spans="1:27">
      <c r="A495">
        <v>489</v>
      </c>
      <c r="B495" s="23">
        <f>$B$2*('unif profiles px val'!B491)^2+$B$3*('unif profiles px val'!B491)+$B$4</f>
        <v>-55.780609486205776</v>
      </c>
      <c r="C495" s="23">
        <f>$B$2*('unif profiles px val'!C491)^2+$B$3*('unif profiles px val'!C491)+$B$4</f>
        <v>332.70037637316898</v>
      </c>
      <c r="D495">
        <v>489</v>
      </c>
      <c r="E495" s="23">
        <f>$B$2*('unif profiles px val'!E491)^2+$B$3*('unif profiles px val'!E491)+$B$4</f>
        <v>-60.792159851310771</v>
      </c>
      <c r="G495">
        <v>489</v>
      </c>
      <c r="H495" s="23">
        <f>$B$2*('unif profiles px val'!H491)^2+$B$3*('unif profiles px val'!H491)+$B$4</f>
        <v>-54.420887499999708</v>
      </c>
      <c r="K495">
        <v>489</v>
      </c>
      <c r="L495">
        <v>43781.31640625</v>
      </c>
      <c r="N495">
        <v>489</v>
      </c>
      <c r="O495">
        <v>44067.31640625</v>
      </c>
      <c r="Q495">
        <v>489</v>
      </c>
      <c r="R495">
        <v>44179.7734375</v>
      </c>
      <c r="T495">
        <v>489</v>
      </c>
      <c r="U495">
        <v>43666.12109375</v>
      </c>
      <c r="W495">
        <v>489</v>
      </c>
      <c r="X495">
        <v>43785.76171875</v>
      </c>
      <c r="Z495">
        <v>489</v>
      </c>
      <c r="AA495">
        <v>44188.359375</v>
      </c>
    </row>
    <row r="496" spans="1:27">
      <c r="A496">
        <v>490</v>
      </c>
      <c r="B496" s="23">
        <f>$B$2*('unif profiles px val'!B492)^2+$B$3*('unif profiles px val'!B492)+$B$4</f>
        <v>-55.839762187003998</v>
      </c>
      <c r="C496" s="23">
        <f>$B$2*('unif profiles px val'!C492)^2+$B$3*('unif profiles px val'!C492)+$B$4</f>
        <v>332.99957150440218</v>
      </c>
      <c r="D496">
        <v>490</v>
      </c>
      <c r="E496" s="23">
        <f>$B$2*('unif profiles px val'!E492)^2+$B$3*('unif profiles px val'!E492)+$B$4</f>
        <v>-60.823294519035244</v>
      </c>
      <c r="G496">
        <v>490</v>
      </c>
      <c r="H496" s="23">
        <f>$B$2*('unif profiles px val'!H492)^2+$B$3*('unif profiles px val'!H492)+$B$4</f>
        <v>-54.406611511466963</v>
      </c>
      <c r="K496">
        <v>490</v>
      </c>
      <c r="L496">
        <v>43775.18359375</v>
      </c>
      <c r="N496">
        <v>490</v>
      </c>
      <c r="O496">
        <v>44114.18359375</v>
      </c>
      <c r="Q496">
        <v>490</v>
      </c>
      <c r="R496">
        <v>44198.58984375</v>
      </c>
      <c r="T496">
        <v>490</v>
      </c>
      <c r="U496">
        <v>43673.0390625</v>
      </c>
      <c r="W496">
        <v>490</v>
      </c>
      <c r="X496">
        <v>43818.640625</v>
      </c>
      <c r="Z496">
        <v>490</v>
      </c>
      <c r="AA496">
        <v>44219.6015625</v>
      </c>
    </row>
    <row r="497" spans="1:27">
      <c r="A497">
        <v>491</v>
      </c>
      <c r="B497" s="23">
        <f>$B$2*('unif profiles px val'!B493)^2+$B$3*('unif profiles px val'!B493)+$B$4</f>
        <v>-55.684297191131463</v>
      </c>
      <c r="C497" s="23">
        <f>$B$2*('unif profiles px val'!C493)^2+$B$3*('unif profiles px val'!C493)+$B$4</f>
        <v>332.21465620730612</v>
      </c>
      <c r="D497">
        <v>491</v>
      </c>
      <c r="E497" s="23">
        <f>$B$2*('unif profiles px val'!E493)^2+$B$3*('unif profiles px val'!E493)+$B$4</f>
        <v>-60.638249034881483</v>
      </c>
      <c r="G497">
        <v>491</v>
      </c>
      <c r="H497" s="23">
        <f>$B$2*('unif profiles px val'!H493)^2+$B$3*('unif profiles px val'!H493)+$B$4</f>
        <v>-54.066145980643796</v>
      </c>
      <c r="K497">
        <v>491</v>
      </c>
      <c r="L497">
        <v>43770.91015625</v>
      </c>
      <c r="N497">
        <v>491</v>
      </c>
      <c r="O497">
        <v>44136.18359375</v>
      </c>
      <c r="Q497">
        <v>491</v>
      </c>
      <c r="R497">
        <v>44197.63671875</v>
      </c>
      <c r="T497">
        <v>491</v>
      </c>
      <c r="U497">
        <v>43698.83984375</v>
      </c>
      <c r="W497">
        <v>491</v>
      </c>
      <c r="X497">
        <v>43784.48046875</v>
      </c>
      <c r="Z497">
        <v>491</v>
      </c>
      <c r="AA497">
        <v>44196.23828125</v>
      </c>
    </row>
    <row r="498" spans="1:27">
      <c r="A498">
        <v>492</v>
      </c>
      <c r="B498" s="23">
        <f>$B$2*('unif profiles px val'!B494)^2+$B$3*('unif profiles px val'!B494)+$B$4</f>
        <v>-55.901761090018908</v>
      </c>
      <c r="C498" s="23">
        <f>$B$2*('unif profiles px val'!C494)^2+$B$3*('unif profiles px val'!C494)+$B$4</f>
        <v>333.3138843982623</v>
      </c>
      <c r="D498">
        <v>492</v>
      </c>
      <c r="E498" s="23">
        <f>$B$2*('unif profiles px val'!E494)^2+$B$3*('unif profiles px val'!E494)+$B$4</f>
        <v>-60.671651689330929</v>
      </c>
      <c r="G498">
        <v>492</v>
      </c>
      <c r="H498" s="23">
        <f>$B$2*('unif profiles px val'!H494)^2+$B$3*('unif profiles px val'!H494)+$B$4</f>
        <v>-53.975624359123231</v>
      </c>
      <c r="K498">
        <v>492</v>
      </c>
      <c r="L498">
        <v>43761.31640625</v>
      </c>
      <c r="N498">
        <v>492</v>
      </c>
      <c r="O498">
        <v>44146.18359375</v>
      </c>
      <c r="Q498">
        <v>492</v>
      </c>
      <c r="R498">
        <v>44223.86328125</v>
      </c>
      <c r="T498">
        <v>492</v>
      </c>
      <c r="U498">
        <v>43722</v>
      </c>
      <c r="W498">
        <v>492</v>
      </c>
      <c r="X498">
        <v>43866.640625</v>
      </c>
      <c r="Z498">
        <v>492</v>
      </c>
      <c r="AA498">
        <v>44156.3203125</v>
      </c>
    </row>
    <row r="499" spans="1:27">
      <c r="A499">
        <v>493</v>
      </c>
      <c r="B499" s="23">
        <f>$B$2*('unif profiles px val'!B495)^2+$B$3*('unif profiles px val'!B495)+$B$4</f>
        <v>-55.762729905998185</v>
      </c>
      <c r="C499" s="23">
        <f>$B$2*('unif profiles px val'!C495)^2+$B$3*('unif profiles px val'!C495)+$B$4</f>
        <v>332.6100729650957</v>
      </c>
      <c r="D499">
        <v>493</v>
      </c>
      <c r="E499" s="23">
        <f>$B$2*('unif profiles px val'!E495)^2+$B$3*('unif profiles px val'!E495)+$B$4</f>
        <v>-60.861053579032614</v>
      </c>
      <c r="G499">
        <v>493</v>
      </c>
      <c r="H499" s="23">
        <f>$B$2*('unif profiles px val'!H495)^2+$B$3*('unif profiles px val'!H495)+$B$4</f>
        <v>-54.130245900505088</v>
      </c>
      <c r="K499">
        <v>493</v>
      </c>
      <c r="L499">
        <v>43726.7734375</v>
      </c>
      <c r="N499">
        <v>493</v>
      </c>
      <c r="O499">
        <v>44158.13671875</v>
      </c>
      <c r="Q499">
        <v>493</v>
      </c>
      <c r="R499">
        <v>44214.86328125</v>
      </c>
      <c r="T499">
        <v>493</v>
      </c>
      <c r="U499">
        <v>43719.16015625</v>
      </c>
      <c r="W499">
        <v>493</v>
      </c>
      <c r="X499">
        <v>43949.12109375</v>
      </c>
      <c r="Z499">
        <v>493</v>
      </c>
      <c r="AA499">
        <v>44148.921875</v>
      </c>
    </row>
    <row r="500" spans="1:27">
      <c r="A500">
        <v>494</v>
      </c>
      <c r="B500" s="23">
        <f>$B$2*('unif profiles px val'!B496)^2+$B$3*('unif profiles px val'!B496)+$B$4</f>
        <v>-56.079447948295638</v>
      </c>
      <c r="C500" s="23">
        <f>$B$2*('unif profiles px val'!C496)^2+$B$3*('unif profiles px val'!C496)+$B$4</f>
        <v>334.2188258212359</v>
      </c>
      <c r="D500">
        <v>494</v>
      </c>
      <c r="E500" s="23">
        <f>$B$2*('unif profiles px val'!E496)^2+$B$3*('unif profiles px val'!E496)+$B$4</f>
        <v>-61.301569257324218</v>
      </c>
      <c r="G500">
        <v>494</v>
      </c>
      <c r="H500" s="23">
        <f>$B$2*('unif profiles px val'!H496)^2+$B$3*('unif profiles px val'!H496)+$B$4</f>
        <v>-54.403540139701363</v>
      </c>
      <c r="K500">
        <v>494</v>
      </c>
      <c r="L500">
        <v>43717.63671875</v>
      </c>
      <c r="N500">
        <v>494</v>
      </c>
      <c r="O500">
        <v>44104.91015625</v>
      </c>
      <c r="Q500">
        <v>494</v>
      </c>
      <c r="R500">
        <v>44171.86328125</v>
      </c>
      <c r="T500">
        <v>494</v>
      </c>
      <c r="U500">
        <v>43712.640625</v>
      </c>
      <c r="W500">
        <v>494</v>
      </c>
      <c r="X500">
        <v>43960.3984375</v>
      </c>
      <c r="Z500">
        <v>494</v>
      </c>
      <c r="AA500">
        <v>44140.12109375</v>
      </c>
    </row>
    <row r="501" spans="1:27">
      <c r="A501">
        <v>495</v>
      </c>
      <c r="B501" s="23">
        <f>$B$2*('unif profiles px val'!B497)^2+$B$3*('unif profiles px val'!B497)+$B$4</f>
        <v>-55.762487923705976</v>
      </c>
      <c r="C501" s="23">
        <f>$B$2*('unif profiles px val'!C497)^2+$B$3*('unif profiles px val'!C497)+$B$4</f>
        <v>332.60885121691911</v>
      </c>
      <c r="D501">
        <v>495</v>
      </c>
      <c r="E501" s="23">
        <f>$B$2*('unif profiles px val'!E497)^2+$B$3*('unif profiles px val'!E497)+$B$4</f>
        <v>-61.08474867668906</v>
      </c>
      <c r="G501">
        <v>495</v>
      </c>
      <c r="H501" s="23">
        <f>$B$2*('unif profiles px val'!H497)^2+$B$3*('unif profiles px val'!H497)+$B$4</f>
        <v>-54.107875124504062</v>
      </c>
      <c r="K501">
        <v>495</v>
      </c>
      <c r="L501">
        <v>43731.86328125</v>
      </c>
      <c r="N501">
        <v>495</v>
      </c>
      <c r="O501">
        <v>44057.13671875</v>
      </c>
      <c r="Q501">
        <v>495</v>
      </c>
      <c r="R501">
        <v>44172.13671875</v>
      </c>
      <c r="T501">
        <v>495</v>
      </c>
      <c r="U501">
        <v>43705.16015625</v>
      </c>
      <c r="W501">
        <v>495</v>
      </c>
      <c r="X501">
        <v>43944.51953125</v>
      </c>
      <c r="Z501">
        <v>495</v>
      </c>
      <c r="AA501">
        <v>44116.87890625</v>
      </c>
    </row>
    <row r="502" spans="1:27">
      <c r="A502">
        <v>496</v>
      </c>
      <c r="B502" s="23">
        <f>$B$2*('unif profiles px val'!B498)^2+$B$3*('unif profiles px val'!B498)+$B$4</f>
        <v>-55.882240656707609</v>
      </c>
      <c r="C502" s="23">
        <f>$B$2*('unif profiles px val'!C498)^2+$B$3*('unif profiles px val'!C498)+$B$4</f>
        <v>333.21484266360494</v>
      </c>
      <c r="D502">
        <v>496</v>
      </c>
      <c r="E502" s="23">
        <f>$B$2*('unif profiles px val'!E498)^2+$B$3*('unif profiles px val'!E498)+$B$4</f>
        <v>-61.120848079955749</v>
      </c>
      <c r="G502">
        <v>496</v>
      </c>
      <c r="H502" s="23">
        <f>$B$2*('unif profiles px val'!H498)^2+$B$3*('unif profiles px val'!H498)+$B$4</f>
        <v>-54.362187499999663</v>
      </c>
      <c r="K502">
        <v>496</v>
      </c>
      <c r="L502">
        <v>43787.08984375</v>
      </c>
      <c r="N502">
        <v>496</v>
      </c>
      <c r="O502">
        <v>44072.2265625</v>
      </c>
      <c r="Q502">
        <v>496</v>
      </c>
      <c r="R502">
        <v>44191.7265625</v>
      </c>
      <c r="T502">
        <v>496</v>
      </c>
      <c r="U502">
        <v>43720.44140625</v>
      </c>
      <c r="W502">
        <v>496</v>
      </c>
      <c r="X502">
        <v>43946.9609375</v>
      </c>
      <c r="Z502">
        <v>496</v>
      </c>
      <c r="AA502">
        <v>44107.359375</v>
      </c>
    </row>
    <row r="503" spans="1:27">
      <c r="A503">
        <v>497</v>
      </c>
      <c r="B503" s="23">
        <f>$B$2*('unif profiles px val'!B499)^2+$B$3*('unif profiles px val'!B499)+$B$4</f>
        <v>-56.256124758720034</v>
      </c>
      <c r="C503" s="23">
        <f>$B$2*('unif profiles px val'!C499)^2+$B$3*('unif profiles px val'!C499)+$B$4</f>
        <v>335.12477729206114</v>
      </c>
      <c r="D503">
        <v>497</v>
      </c>
      <c r="E503" s="23">
        <f>$B$2*('unif profiles px val'!E499)^2+$B$3*('unif profiles px val'!E499)+$B$4</f>
        <v>-61.479349425506371</v>
      </c>
      <c r="G503">
        <v>497</v>
      </c>
      <c r="H503" s="23">
        <f>$B$2*('unif profiles px val'!H499)^2+$B$3*('unif profiles px val'!H499)+$B$4</f>
        <v>-54.627827267456041</v>
      </c>
      <c r="K503">
        <v>497</v>
      </c>
      <c r="L503">
        <v>43788.953125</v>
      </c>
      <c r="N503">
        <v>497</v>
      </c>
      <c r="O503">
        <v>44061.31640625</v>
      </c>
      <c r="Q503">
        <v>497</v>
      </c>
      <c r="R503">
        <v>44185</v>
      </c>
      <c r="T503">
        <v>497</v>
      </c>
      <c r="U503">
        <v>43724.83984375</v>
      </c>
      <c r="W503">
        <v>497</v>
      </c>
      <c r="X503">
        <v>43901.76171875</v>
      </c>
      <c r="Z503">
        <v>497</v>
      </c>
      <c r="AA503">
        <v>44107.28125</v>
      </c>
    </row>
    <row r="504" spans="1:27">
      <c r="A504">
        <v>498</v>
      </c>
      <c r="B504" s="23">
        <f>$B$2*('unif profiles px val'!B500)^2+$B$3*('unif profiles px val'!B500)+$B$4</f>
        <v>-56.303573898895138</v>
      </c>
      <c r="C504" s="23">
        <f>$B$2*('unif profiles px val'!C500)^2+$B$3*('unif profiles px val'!C500)+$B$4</f>
        <v>335.36914278079234</v>
      </c>
      <c r="D504">
        <v>498</v>
      </c>
      <c r="E504" s="23">
        <f>$B$2*('unif profiles px val'!E500)^2+$B$3*('unif profiles px val'!E500)+$B$4</f>
        <v>-61.636550609123333</v>
      </c>
      <c r="G504">
        <v>498</v>
      </c>
      <c r="H504" s="23">
        <f>$B$2*('unif profiles px val'!H500)^2+$B$3*('unif profiles px val'!H500)+$B$4</f>
        <v>-54.810578804862644</v>
      </c>
      <c r="K504">
        <v>498</v>
      </c>
      <c r="L504">
        <v>43824.08984375</v>
      </c>
      <c r="N504">
        <v>498</v>
      </c>
      <c r="O504">
        <v>44033.91015625</v>
      </c>
      <c r="Q504">
        <v>498</v>
      </c>
      <c r="R504">
        <v>44206.953125</v>
      </c>
      <c r="T504">
        <v>498</v>
      </c>
      <c r="U504">
        <v>43703.12109375</v>
      </c>
      <c r="W504">
        <v>498</v>
      </c>
      <c r="X504">
        <v>43892.9609375</v>
      </c>
      <c r="Z504">
        <v>498</v>
      </c>
      <c r="AA504">
        <v>44118.6796875</v>
      </c>
    </row>
    <row r="505" spans="1:27">
      <c r="A505">
        <v>499</v>
      </c>
      <c r="B505" s="23">
        <f>$B$2*('unif profiles px val'!B501)^2+$B$3*('unif profiles px val'!B501)+$B$4</f>
        <v>-56.483525168182041</v>
      </c>
      <c r="C505" s="23">
        <f>$B$2*('unif profiles px val'!C501)^2+$B$3*('unif profiles px val'!C501)+$B$4</f>
        <v>336.30002987088028</v>
      </c>
      <c r="D505">
        <v>499</v>
      </c>
      <c r="E505" s="23">
        <f>$B$2*('unif profiles px val'!E501)^2+$B$3*('unif profiles px val'!E501)+$B$4</f>
        <v>-61.823342820060589</v>
      </c>
      <c r="G505">
        <v>499</v>
      </c>
      <c r="H505" s="23">
        <f>$B$2*('unif profiles px val'!H501)^2+$B$3*('unif profiles px val'!H501)+$B$4</f>
        <v>-54.765181999999641</v>
      </c>
      <c r="K505">
        <v>499</v>
      </c>
      <c r="L505">
        <v>43852.7265625</v>
      </c>
      <c r="N505">
        <v>499</v>
      </c>
      <c r="O505">
        <v>44026.86328125</v>
      </c>
      <c r="Q505">
        <v>499</v>
      </c>
      <c r="R505">
        <v>44222.41015625</v>
      </c>
      <c r="T505">
        <v>499</v>
      </c>
      <c r="U505">
        <v>43674.359375</v>
      </c>
      <c r="W505">
        <v>499</v>
      </c>
      <c r="X505">
        <v>43898.83984375</v>
      </c>
      <c r="Z505">
        <v>499</v>
      </c>
      <c r="AA505">
        <v>44127.71875</v>
      </c>
    </row>
    <row r="506" spans="1:27">
      <c r="A506">
        <v>500</v>
      </c>
      <c r="B506" s="23">
        <f>$B$2*('unif profiles px val'!B502)^2+$B$3*('unif profiles px val'!B502)+$B$4</f>
        <v>-56.593602444389035</v>
      </c>
      <c r="C506" s="23">
        <f>$B$2*('unif profiles px val'!C502)^2+$B$3*('unif profiles px val'!C502)+$B$4</f>
        <v>336.87271632514216</v>
      </c>
      <c r="D506">
        <v>500</v>
      </c>
      <c r="E506" s="23">
        <f>$B$2*('unif profiles px val'!E502)^2+$B$3*('unif profiles px val'!E502)+$B$4</f>
        <v>-62.029134484832866</v>
      </c>
      <c r="G506">
        <v>500</v>
      </c>
      <c r="H506" s="23">
        <f>$B$2*('unif profiles px val'!H502)^2+$B$3*('unif profiles px val'!H502)+$B$4</f>
        <v>-54.707321905326808</v>
      </c>
      <c r="K506">
        <v>500</v>
      </c>
      <c r="L506">
        <v>43890.2265625</v>
      </c>
      <c r="N506">
        <v>500</v>
      </c>
      <c r="O506">
        <v>44039.546875</v>
      </c>
      <c r="Q506">
        <v>500</v>
      </c>
      <c r="R506">
        <v>44245.63671875</v>
      </c>
      <c r="T506">
        <v>500</v>
      </c>
      <c r="U506">
        <v>43653.44140625</v>
      </c>
      <c r="W506">
        <v>500</v>
      </c>
      <c r="X506">
        <v>43908.87890625</v>
      </c>
      <c r="Z506">
        <v>500</v>
      </c>
      <c r="AA506">
        <v>44147</v>
      </c>
    </row>
    <row r="507" spans="1:27">
      <c r="A507">
        <v>501</v>
      </c>
      <c r="B507" s="23">
        <f>$B$2*('unif profiles px val'!B503)^2+$B$3*('unif profiles px val'!B503)+$B$4</f>
        <v>-56.679756531707426</v>
      </c>
      <c r="C507" s="23">
        <f>$B$2*('unif profiles px val'!C503)^2+$B$3*('unif profiles px val'!C503)+$B$4</f>
        <v>337.32268678860487</v>
      </c>
      <c r="D507">
        <v>501</v>
      </c>
      <c r="E507" s="23">
        <f>$B$2*('unif profiles px val'!E503)^2+$B$3*('unif profiles px val'!E503)+$B$4</f>
        <v>-62.033325532157505</v>
      </c>
      <c r="G507">
        <v>501</v>
      </c>
      <c r="H507" s="23">
        <f>$B$2*('unif profiles px val'!H503)^2+$B$3*('unif profiles px val'!H503)+$B$4</f>
        <v>-54.830255132324055</v>
      </c>
      <c r="K507">
        <v>501</v>
      </c>
      <c r="L507">
        <v>43905.453125</v>
      </c>
      <c r="N507">
        <v>501</v>
      </c>
      <c r="O507">
        <v>44055.18359375</v>
      </c>
      <c r="Q507">
        <v>501</v>
      </c>
      <c r="R507">
        <v>44282.7265625</v>
      </c>
      <c r="T507">
        <v>501</v>
      </c>
      <c r="U507">
        <v>43634.80078125</v>
      </c>
      <c r="W507">
        <v>501</v>
      </c>
      <c r="X507">
        <v>43938.12109375</v>
      </c>
      <c r="Z507">
        <v>501</v>
      </c>
      <c r="AA507">
        <v>44159.6015625</v>
      </c>
    </row>
    <row r="508" spans="1:27">
      <c r="A508">
        <v>502</v>
      </c>
      <c r="B508" s="23">
        <f>$B$2*('unif profiles px val'!B504)^2+$B$3*('unif profiles px val'!B504)+$B$4</f>
        <v>-56.794562407157628</v>
      </c>
      <c r="C508" s="23">
        <f>$B$2*('unif profiles px val'!C504)^2+$B$3*('unif profiles px val'!C504)+$B$4</f>
        <v>337.92470964362337</v>
      </c>
      <c r="D508">
        <v>502</v>
      </c>
      <c r="E508" s="23">
        <f>$B$2*('unif profiles px val'!E504)^2+$B$3*('unif profiles px val'!E504)+$B$4</f>
        <v>-62.066411144706535</v>
      </c>
      <c r="G508">
        <v>502</v>
      </c>
      <c r="H508" s="23">
        <f>$B$2*('unif profiles px val'!H504)^2+$B$3*('unif profiles px val'!H504)+$B$4</f>
        <v>-54.893169058807189</v>
      </c>
      <c r="K508">
        <v>502</v>
      </c>
      <c r="L508">
        <v>43913.91015625</v>
      </c>
      <c r="N508">
        <v>502</v>
      </c>
      <c r="O508">
        <v>44034.86328125</v>
      </c>
      <c r="Q508">
        <v>502</v>
      </c>
      <c r="R508">
        <v>44250.68359375</v>
      </c>
      <c r="T508">
        <v>502</v>
      </c>
      <c r="U508">
        <v>43648.3984375</v>
      </c>
      <c r="W508">
        <v>502</v>
      </c>
      <c r="X508">
        <v>43971.23828125</v>
      </c>
      <c r="Z508">
        <v>502</v>
      </c>
      <c r="AA508">
        <v>44154.19921875</v>
      </c>
    </row>
    <row r="509" spans="1:27">
      <c r="A509">
        <v>503</v>
      </c>
      <c r="B509" s="23">
        <f>$B$2*('unif profiles px val'!B505)^2+$B$3*('unif profiles px val'!B505)+$B$4</f>
        <v>-56.76615262081873</v>
      </c>
      <c r="C509" s="23">
        <f>$B$2*('unif profiles px val'!C505)^2+$B$3*('unif profiles px val'!C505)+$B$4</f>
        <v>337.77547577761868</v>
      </c>
      <c r="D509">
        <v>503</v>
      </c>
      <c r="E509" s="23">
        <f>$B$2*('unif profiles px val'!E505)^2+$B$3*('unif profiles px val'!E505)+$B$4</f>
        <v>-62.162148132323864</v>
      </c>
      <c r="G509">
        <v>503</v>
      </c>
      <c r="H509" s="23">
        <f>$B$2*('unif profiles px val'!H505)^2+$B$3*('unif profiles px val'!H505)+$B$4</f>
        <v>-54.779059111205697</v>
      </c>
      <c r="K509">
        <v>503</v>
      </c>
      <c r="L509">
        <v>43898</v>
      </c>
      <c r="N509">
        <v>503</v>
      </c>
      <c r="O509">
        <v>44032.31640625</v>
      </c>
      <c r="Q509">
        <v>503</v>
      </c>
      <c r="R509">
        <v>44258.046875</v>
      </c>
      <c r="T509">
        <v>503</v>
      </c>
      <c r="U509">
        <v>43662.9609375</v>
      </c>
      <c r="W509">
        <v>503</v>
      </c>
      <c r="X509">
        <v>44019.80078125</v>
      </c>
      <c r="Z509">
        <v>503</v>
      </c>
      <c r="AA509">
        <v>44171.12109375</v>
      </c>
    </row>
    <row r="510" spans="1:27">
      <c r="A510">
        <v>504</v>
      </c>
      <c r="B510" s="23">
        <f>$B$2*('unif profiles px val'!B506)^2+$B$3*('unif profiles px val'!B506)+$B$4</f>
        <v>-56.762831050994691</v>
      </c>
      <c r="C510" s="23">
        <f>$B$2*('unif profiles px val'!C506)^2+$B$3*('unif profiles px val'!C506)+$B$4</f>
        <v>337.75803898806771</v>
      </c>
      <c r="D510">
        <v>504</v>
      </c>
      <c r="E510" s="23">
        <f>$B$2*('unif profiles px val'!E506)^2+$B$3*('unif profiles px val'!E506)+$B$4</f>
        <v>-62.223514957244561</v>
      </c>
      <c r="G510">
        <v>504</v>
      </c>
      <c r="H510" s="23">
        <f>$B$2*('unif profiles px val'!H506)^2+$B$3*('unif profiles px val'!H506)+$B$4</f>
        <v>-54.901730866935395</v>
      </c>
      <c r="K510">
        <v>504</v>
      </c>
      <c r="L510">
        <v>43893.58984375</v>
      </c>
      <c r="N510">
        <v>504</v>
      </c>
      <c r="O510">
        <v>44027.2265625</v>
      </c>
      <c r="Q510">
        <v>504</v>
      </c>
      <c r="R510">
        <v>44264.546875</v>
      </c>
      <c r="T510">
        <v>504</v>
      </c>
      <c r="U510">
        <v>43687.71875</v>
      </c>
      <c r="W510">
        <v>504</v>
      </c>
      <c r="X510">
        <v>44064.55859375</v>
      </c>
      <c r="Z510">
        <v>504</v>
      </c>
      <c r="AA510">
        <v>44138.16015625</v>
      </c>
    </row>
    <row r="511" spans="1:27">
      <c r="A511">
        <v>505</v>
      </c>
      <c r="B511" s="23">
        <f>$B$2*('unif profiles px val'!B507)^2+$B$3*('unif profiles px val'!B507)+$B$4</f>
        <v>-56.851809907157531</v>
      </c>
      <c r="C511" s="23">
        <f>$B$2*('unif profiles px val'!C507)^2+$B$3*('unif profiles px val'!C507)+$B$4</f>
        <v>338.22594304206098</v>
      </c>
      <c r="D511">
        <v>505</v>
      </c>
      <c r="E511" s="23">
        <f>$B$2*('unif profiles px val'!E507)^2+$B$3*('unif profiles px val'!E507)+$B$4</f>
        <v>-62.36676769943233</v>
      </c>
      <c r="G511">
        <v>505</v>
      </c>
      <c r="H511" s="23">
        <f>$B$2*('unif profiles px val'!H507)^2+$B$3*('unif profiles px val'!H507)+$B$4</f>
        <v>-55.013915499999712</v>
      </c>
      <c r="K511">
        <v>505</v>
      </c>
      <c r="L511">
        <v>43894.68359375</v>
      </c>
      <c r="N511">
        <v>505</v>
      </c>
      <c r="O511">
        <v>44018.18359375</v>
      </c>
      <c r="Q511">
        <v>505</v>
      </c>
      <c r="R511">
        <v>44274.453125</v>
      </c>
      <c r="T511">
        <v>505</v>
      </c>
      <c r="U511">
        <v>43678.71875</v>
      </c>
      <c r="W511">
        <v>505</v>
      </c>
      <c r="X511">
        <v>44082.6796875</v>
      </c>
      <c r="Z511">
        <v>505</v>
      </c>
      <c r="AA511">
        <v>44141.921875</v>
      </c>
    </row>
    <row r="512" spans="1:27">
      <c r="A512">
        <v>506</v>
      </c>
      <c r="B512" s="23">
        <f>$B$2*('unif profiles px val'!B508)^2+$B$3*('unif profiles px val'!B508)+$B$4</f>
        <v>-56.913184027091802</v>
      </c>
      <c r="C512" s="23">
        <f>$B$2*('unif profiles px val'!C508)^2+$B$3*('unif profiles px val'!C508)+$B$4</f>
        <v>338.54966310181442</v>
      </c>
      <c r="D512">
        <v>506</v>
      </c>
      <c r="E512" s="23">
        <f>$B$2*('unif profiles px val'!E508)^2+$B$3*('unif profiles px val'!E508)+$B$4</f>
        <v>-62.511337750175016</v>
      </c>
      <c r="G512">
        <v>506</v>
      </c>
      <c r="H512" s="23">
        <f>$B$2*('unif profiles px val'!H508)^2+$B$3*('unif profiles px val'!H508)+$B$4</f>
        <v>-55.118497347831635</v>
      </c>
      <c r="K512">
        <v>506</v>
      </c>
      <c r="L512">
        <v>43896.046875</v>
      </c>
      <c r="N512">
        <v>506</v>
      </c>
      <c r="O512">
        <v>44005.63671875</v>
      </c>
      <c r="Q512">
        <v>506</v>
      </c>
      <c r="R512">
        <v>44274.13671875</v>
      </c>
      <c r="T512">
        <v>506</v>
      </c>
      <c r="U512">
        <v>43673.9609375</v>
      </c>
      <c r="W512">
        <v>506</v>
      </c>
      <c r="X512">
        <v>44088.0390625</v>
      </c>
      <c r="Z512">
        <v>506</v>
      </c>
      <c r="AA512">
        <v>44175.078125</v>
      </c>
    </row>
    <row r="513" spans="1:27">
      <c r="A513">
        <v>507</v>
      </c>
      <c r="B513" s="23">
        <f>$B$2*('unif profiles px val'!B509)^2+$B$3*('unif profiles px val'!B509)+$B$4</f>
        <v>-56.741956285369724</v>
      </c>
      <c r="C513" s="23">
        <f>$B$2*('unif profiles px val'!C509)^2+$B$3*('unif profiles px val'!C509)+$B$4</f>
        <v>337.64850867556777</v>
      </c>
      <c r="D513">
        <v>507</v>
      </c>
      <c r="E513" s="23">
        <f>$B$2*('unif profiles px val'!E509)^2+$B$3*('unif profiles px val'!E509)+$B$4</f>
        <v>-62.275278229972855</v>
      </c>
      <c r="G513">
        <v>507</v>
      </c>
      <c r="H513" s="23">
        <f>$B$2*('unif profiles px val'!H509)^2+$B$3*('unif profiles px val'!H509)+$B$4</f>
        <v>-54.941935238006408</v>
      </c>
      <c r="K513">
        <v>507</v>
      </c>
      <c r="L513">
        <v>43845.2734375</v>
      </c>
      <c r="N513">
        <v>507</v>
      </c>
      <c r="O513">
        <v>44024.86328125</v>
      </c>
      <c r="Q513">
        <v>507</v>
      </c>
      <c r="R513">
        <v>44270.41015625</v>
      </c>
      <c r="T513">
        <v>507</v>
      </c>
      <c r="U513">
        <v>43622.83984375</v>
      </c>
      <c r="W513">
        <v>507</v>
      </c>
      <c r="X513">
        <v>44101.48046875</v>
      </c>
      <c r="Z513">
        <v>507</v>
      </c>
      <c r="AA513">
        <v>44151.9609375</v>
      </c>
    </row>
    <row r="514" spans="1:27">
      <c r="A514">
        <v>508</v>
      </c>
      <c r="B514" s="23">
        <f>$B$2*('unif profiles px val'!B510)^2+$B$3*('unif profiles px val'!B510)+$B$4</f>
        <v>-56.808300000907821</v>
      </c>
      <c r="C514" s="23">
        <f>$B$2*('unif profiles px val'!C510)^2+$B$3*('unif profiles px val'!C510)+$B$4</f>
        <v>337.99693294831093</v>
      </c>
      <c r="D514">
        <v>508</v>
      </c>
      <c r="E514" s="23">
        <f>$B$2*('unif profiles px val'!E510)^2+$B$3*('unif profiles px val'!E510)+$B$4</f>
        <v>-62.362280393608216</v>
      </c>
      <c r="G514">
        <v>508</v>
      </c>
      <c r="H514" s="23">
        <f>$B$2*('unif profiles px val'!H510)^2+$B$3*('unif profiles px val'!H510)+$B$4</f>
        <v>-54.728057611205713</v>
      </c>
      <c r="K514">
        <v>508</v>
      </c>
      <c r="L514">
        <v>43847.13671875</v>
      </c>
      <c r="N514">
        <v>508</v>
      </c>
      <c r="O514">
        <v>44077.546875</v>
      </c>
      <c r="Q514">
        <v>508</v>
      </c>
      <c r="R514">
        <v>44263.7734375</v>
      </c>
      <c r="T514">
        <v>508</v>
      </c>
      <c r="U514">
        <v>43677.640625</v>
      </c>
      <c r="W514">
        <v>508</v>
      </c>
      <c r="X514">
        <v>44087.76171875</v>
      </c>
      <c r="Z514">
        <v>508</v>
      </c>
      <c r="AA514">
        <v>44143.3984375</v>
      </c>
    </row>
    <row r="515" spans="1:27">
      <c r="A515">
        <v>509</v>
      </c>
      <c r="B515" s="23">
        <f>$B$2*('unif profiles px val'!B511)^2+$B$3*('unif profiles px val'!B511)+$B$4</f>
        <v>-56.993937113006496</v>
      </c>
      <c r="C515" s="23">
        <f>$B$2*('unif profiles px val'!C511)^2+$B$3*('unif profiles px val'!C511)+$B$4</f>
        <v>338.97682448855596</v>
      </c>
      <c r="D515">
        <v>509</v>
      </c>
      <c r="E515" s="23">
        <f>$B$2*('unif profiles px val'!E511)^2+$B$3*('unif profiles px val'!E511)+$B$4</f>
        <v>-62.705345839569191</v>
      </c>
      <c r="G515">
        <v>509</v>
      </c>
      <c r="H515" s="23">
        <f>$B$2*('unif profiles px val'!H511)^2+$B$3*('unif profiles px val'!H511)+$B$4</f>
        <v>-54.94944702361272</v>
      </c>
      <c r="K515">
        <v>509</v>
      </c>
      <c r="L515">
        <v>43791.13671875</v>
      </c>
      <c r="N515">
        <v>509</v>
      </c>
      <c r="O515">
        <v>44132.31640625</v>
      </c>
      <c r="Q515">
        <v>509</v>
      </c>
      <c r="R515">
        <v>44234.58984375</v>
      </c>
      <c r="T515">
        <v>509</v>
      </c>
      <c r="U515">
        <v>43726.44140625</v>
      </c>
      <c r="W515">
        <v>509</v>
      </c>
      <c r="X515">
        <v>44088.28125</v>
      </c>
      <c r="Z515">
        <v>509</v>
      </c>
      <c r="AA515">
        <v>44129.0390625</v>
      </c>
    </row>
    <row r="516" spans="1:27">
      <c r="A516">
        <v>510</v>
      </c>
      <c r="B516" s="23">
        <f>$B$2*('unif profiles px val'!B512)^2+$B$3*('unif profiles px val'!B512)+$B$4</f>
        <v>-56.613853478629835</v>
      </c>
      <c r="C516" s="23">
        <f>$B$2*('unif profiles px val'!C512)^2+$B$3*('unif profiles px val'!C512)+$B$4</f>
        <v>336.9783461112138</v>
      </c>
      <c r="D516">
        <v>510</v>
      </c>
      <c r="E516" s="23">
        <f>$B$2*('unif profiles px val'!E512)^2+$B$3*('unif profiles px val'!E512)+$B$4</f>
        <v>-62.358346804191342</v>
      </c>
      <c r="G516">
        <v>510</v>
      </c>
      <c r="H516" s="23">
        <f>$B$2*('unif profiles px val'!H512)^2+$B$3*('unif profiles px val'!H512)+$B$4</f>
        <v>-54.541800236442441</v>
      </c>
      <c r="K516">
        <v>510</v>
      </c>
      <c r="L516">
        <v>43768.453125</v>
      </c>
      <c r="N516">
        <v>510</v>
      </c>
      <c r="O516">
        <v>44145.18359375</v>
      </c>
      <c r="Q516">
        <v>510</v>
      </c>
      <c r="R516">
        <v>44262.36328125</v>
      </c>
      <c r="T516">
        <v>510</v>
      </c>
      <c r="U516">
        <v>43757.3984375</v>
      </c>
      <c r="W516">
        <v>510</v>
      </c>
      <c r="X516">
        <v>44075.6015625</v>
      </c>
      <c r="Z516">
        <v>510</v>
      </c>
      <c r="AA516">
        <v>44123.76171875</v>
      </c>
    </row>
    <row r="517" spans="1:27">
      <c r="A517">
        <v>511</v>
      </c>
      <c r="B517" s="23">
        <f>$B$2*('unif profiles px val'!B513)^2+$B$3*('unif profiles px val'!B513)+$B$4</f>
        <v>-56.988295648185613</v>
      </c>
      <c r="C517" s="23">
        <f>$B$2*('unif profiles px val'!C513)^2+$B$3*('unif profiles px val'!C513)+$B$4</f>
        <v>338.9469372229081</v>
      </c>
      <c r="D517">
        <v>511</v>
      </c>
      <c r="E517" s="23">
        <f>$B$2*('unif profiles px val'!E513)^2+$B$3*('unif profiles px val'!E513)+$B$4</f>
        <v>-62.846679479972408</v>
      </c>
      <c r="G517">
        <v>511</v>
      </c>
      <c r="H517" s="23">
        <f>$B$2*('unif profiles px val'!H513)^2+$B$3*('unif profiles px val'!H513)+$B$4</f>
        <v>-54.988354870841931</v>
      </c>
      <c r="K517">
        <v>511</v>
      </c>
      <c r="L517">
        <v>43731.5</v>
      </c>
      <c r="N517">
        <v>511</v>
      </c>
      <c r="O517">
        <v>44123.2734375</v>
      </c>
      <c r="Q517">
        <v>511</v>
      </c>
      <c r="R517">
        <v>44277.36328125</v>
      </c>
      <c r="T517">
        <v>511</v>
      </c>
      <c r="U517">
        <v>43749.640625</v>
      </c>
      <c r="W517">
        <v>511</v>
      </c>
      <c r="X517">
        <v>44067.6796875</v>
      </c>
      <c r="Z517">
        <v>511</v>
      </c>
      <c r="AA517">
        <v>44180.921875</v>
      </c>
    </row>
    <row r="518" spans="1:27">
      <c r="A518">
        <v>512</v>
      </c>
      <c r="B518" s="23">
        <f>$B$2*('unif profiles px val'!B514)^2+$B$3*('unif profiles px val'!B514)+$B$4</f>
        <v>-57.087864558097863</v>
      </c>
      <c r="C518" s="23">
        <f>$B$2*('unif profiles px val'!C514)^2+$B$3*('unif profiles px val'!C514)+$B$4</f>
        <v>339.47544175049609</v>
      </c>
      <c r="D518">
        <v>512</v>
      </c>
      <c r="E518" s="23">
        <f>$B$2*('unif profiles px val'!E514)^2+$B$3*('unif profiles px val'!E514)+$B$4</f>
        <v>-62.871435237357673</v>
      </c>
      <c r="G518">
        <v>512</v>
      </c>
      <c r="H518" s="23">
        <f>$B$2*('unif profiles px val'!H514)^2+$B$3*('unif profiles px val'!H514)+$B$4</f>
        <v>-55.126238488006493</v>
      </c>
      <c r="K518">
        <v>512</v>
      </c>
      <c r="L518">
        <v>43766.41015625</v>
      </c>
      <c r="N518">
        <v>512</v>
      </c>
      <c r="O518">
        <v>44078.08984375</v>
      </c>
      <c r="Q518">
        <v>512</v>
      </c>
      <c r="R518">
        <v>44247.13671875</v>
      </c>
      <c r="T518">
        <v>512</v>
      </c>
      <c r="U518">
        <v>43741.71875</v>
      </c>
      <c r="W518">
        <v>512</v>
      </c>
      <c r="X518">
        <v>44113.80078125</v>
      </c>
      <c r="Z518">
        <v>512</v>
      </c>
      <c r="AA518">
        <v>44172.87890625</v>
      </c>
    </row>
    <row r="519" spans="1:27">
      <c r="A519">
        <v>513</v>
      </c>
      <c r="B519" s="23">
        <f>$B$2*('unif profiles px val'!B515)^2+$B$3*('unif profiles px val'!B515)+$B$4</f>
        <v>-57.17819363487979</v>
      </c>
      <c r="C519" s="23">
        <f>$B$2*('unif profiles px val'!C515)^2+$B$3*('unif profiles px val'!C515)+$B$4</f>
        <v>339.95676595496388</v>
      </c>
      <c r="D519">
        <v>513</v>
      </c>
      <c r="E519" s="23">
        <f>$B$2*('unif profiles px val'!E515)^2+$B$3*('unif profiles px val'!E515)+$B$4</f>
        <v>-62.99538700732387</v>
      </c>
      <c r="G519">
        <v>513</v>
      </c>
      <c r="H519" s="23">
        <f>$B$2*('unif profiles px val'!H515)^2+$B$3*('unif profiles px val'!H515)+$B$4</f>
        <v>-55.248352164237986</v>
      </c>
      <c r="K519">
        <v>513</v>
      </c>
      <c r="L519">
        <v>43732.81640625</v>
      </c>
      <c r="N519">
        <v>513</v>
      </c>
      <c r="O519">
        <v>44067.86328125</v>
      </c>
      <c r="Q519">
        <v>513</v>
      </c>
      <c r="R519">
        <v>44241.7265625</v>
      </c>
      <c r="T519">
        <v>513</v>
      </c>
      <c r="U519">
        <v>43737.921875</v>
      </c>
      <c r="W519">
        <v>513</v>
      </c>
      <c r="X519">
        <v>44136.83984375</v>
      </c>
      <c r="Z519">
        <v>513</v>
      </c>
      <c r="AA519">
        <v>44184.19921875</v>
      </c>
    </row>
    <row r="520" spans="1:27">
      <c r="A520">
        <v>514</v>
      </c>
      <c r="B520" s="23">
        <f>$B$2*('unif profiles px val'!B516)^2+$B$3*('unif profiles px val'!B516)+$B$4</f>
        <v>-57.148745687675273</v>
      </c>
      <c r="C520" s="23">
        <f>$B$2*('unif profiles px val'!C516)^2+$B$3*('unif profiles px val'!C516)+$B$4</f>
        <v>339.79965480060594</v>
      </c>
      <c r="D520">
        <v>514</v>
      </c>
      <c r="E520" s="23">
        <f>$B$2*('unif profiles px val'!E516)^2+$B$3*('unif profiles px val'!E516)+$B$4</f>
        <v>-62.982387080192211</v>
      </c>
      <c r="G520">
        <v>514</v>
      </c>
      <c r="H520" s="23">
        <f>$B$2*('unif profiles px val'!H516)^2+$B$3*('unif profiles px val'!H516)+$B$4</f>
        <v>-55.272237999999561</v>
      </c>
      <c r="K520">
        <v>514</v>
      </c>
      <c r="L520">
        <v>43746.953125</v>
      </c>
      <c r="N520">
        <v>514</v>
      </c>
      <c r="O520">
        <v>44042.41015625</v>
      </c>
      <c r="Q520">
        <v>514</v>
      </c>
      <c r="R520">
        <v>44201.7265625</v>
      </c>
      <c r="T520">
        <v>514</v>
      </c>
      <c r="U520">
        <v>43714.80078125</v>
      </c>
      <c r="W520">
        <v>514</v>
      </c>
      <c r="X520">
        <v>44136.3203125</v>
      </c>
      <c r="Z520">
        <v>514</v>
      </c>
      <c r="AA520">
        <v>44201.0390625</v>
      </c>
    </row>
    <row r="521" spans="1:27">
      <c r="A521">
        <v>515</v>
      </c>
      <c r="B521" s="23">
        <f>$B$2*('unif profiles px val'!B517)^2+$B$3*('unif profiles px val'!B517)+$B$4</f>
        <v>-57.387949691581525</v>
      </c>
      <c r="C521" s="23">
        <f>$B$2*('unif profiles px val'!C517)^2+$B$3*('unif profiles px val'!C517)+$B$4</f>
        <v>341.08139982013711</v>
      </c>
      <c r="D521">
        <v>515</v>
      </c>
      <c r="E521" s="23">
        <f>$B$2*('unif profiles px val'!E517)^2+$B$3*('unif profiles px val'!E517)+$B$4</f>
        <v>-62.961056409881166</v>
      </c>
      <c r="G521">
        <v>515</v>
      </c>
      <c r="H521" s="23">
        <f>$B$2*('unif profiles px val'!H517)^2+$B$3*('unif profiles px val'!H517)+$B$4</f>
        <v>-55.333581836845269</v>
      </c>
      <c r="K521">
        <v>515</v>
      </c>
      <c r="L521">
        <v>43742.7734375</v>
      </c>
      <c r="N521">
        <v>515</v>
      </c>
      <c r="O521">
        <v>44021.91015625</v>
      </c>
      <c r="Q521">
        <v>515</v>
      </c>
      <c r="R521">
        <v>44174.08984375</v>
      </c>
      <c r="T521">
        <v>515</v>
      </c>
      <c r="U521">
        <v>43689.6796875</v>
      </c>
      <c r="W521">
        <v>515</v>
      </c>
      <c r="X521">
        <v>44087.921875</v>
      </c>
      <c r="Z521">
        <v>515</v>
      </c>
      <c r="AA521">
        <v>44194.55859375</v>
      </c>
    </row>
    <row r="522" spans="1:27">
      <c r="A522">
        <v>516</v>
      </c>
      <c r="B522" s="23">
        <f>$B$2*('unif profiles px val'!B518)^2+$B$3*('unif profiles px val'!B518)+$B$4</f>
        <v>-57.450298644256236</v>
      </c>
      <c r="C522" s="23">
        <f>$B$2*('unif profiles px val'!C518)^2+$B$3*('unif profiles px val'!C518)+$B$4</f>
        <v>341.41758475418101</v>
      </c>
      <c r="D522">
        <v>516</v>
      </c>
      <c r="E522" s="23">
        <f>$B$2*('unif profiles px val'!E518)^2+$B$3*('unif profiles px val'!E518)+$B$4</f>
        <v>-62.957609844207582</v>
      </c>
      <c r="G522">
        <v>516</v>
      </c>
      <c r="H522" s="23">
        <f>$B$2*('unif profiles px val'!H518)^2+$B$3*('unif profiles px val'!H518)+$B$4</f>
        <v>-55.139966129119784</v>
      </c>
      <c r="K522">
        <v>516</v>
      </c>
      <c r="L522">
        <v>43729.81640625</v>
      </c>
      <c r="N522">
        <v>516</v>
      </c>
      <c r="O522">
        <v>44003.36328125</v>
      </c>
      <c r="Q522">
        <v>516</v>
      </c>
      <c r="R522">
        <v>44160.18359375</v>
      </c>
      <c r="T522">
        <v>516</v>
      </c>
      <c r="U522">
        <v>43684.28125</v>
      </c>
      <c r="W522">
        <v>516</v>
      </c>
      <c r="X522">
        <v>44070.3984375</v>
      </c>
      <c r="Z522">
        <v>516</v>
      </c>
      <c r="AA522">
        <v>44241.71875</v>
      </c>
    </row>
    <row r="523" spans="1:27">
      <c r="A523">
        <v>517</v>
      </c>
      <c r="B523" s="23">
        <f>$B$2*('unif profiles px val'!B519)^2+$B$3*('unif profiles px val'!B519)+$B$4</f>
        <v>-57.204591441154207</v>
      </c>
      <c r="C523" s="23">
        <f>$B$2*('unif profiles px val'!C519)^2+$B$3*('unif profiles px val'!C519)+$B$4</f>
        <v>340.09776568775192</v>
      </c>
      <c r="D523">
        <v>517</v>
      </c>
      <c r="E523" s="23">
        <f>$B$2*('unif profiles px val'!E519)^2+$B$3*('unif profiles px val'!E519)+$B$4</f>
        <v>-63.004242769744451</v>
      </c>
      <c r="G523">
        <v>517</v>
      </c>
      <c r="H523" s="23">
        <f>$B$2*('unif profiles px val'!H519)^2+$B$3*('unif profiles px val'!H519)+$B$4</f>
        <v>-54.930630534904594</v>
      </c>
      <c r="K523">
        <v>517</v>
      </c>
      <c r="L523">
        <v>43718.453125</v>
      </c>
      <c r="N523">
        <v>517</v>
      </c>
      <c r="O523">
        <v>44010.81640625</v>
      </c>
      <c r="Q523">
        <v>517</v>
      </c>
      <c r="R523">
        <v>44166.08984375</v>
      </c>
      <c r="T523">
        <v>517</v>
      </c>
      <c r="U523">
        <v>43705.44140625</v>
      </c>
      <c r="W523">
        <v>517</v>
      </c>
      <c r="X523">
        <v>44078.640625</v>
      </c>
      <c r="Z523">
        <v>517</v>
      </c>
      <c r="AA523">
        <v>44246.3203125</v>
      </c>
    </row>
    <row r="524" spans="1:27">
      <c r="A524">
        <v>518</v>
      </c>
      <c r="B524" s="23">
        <f>$B$2*('unif profiles px val'!B520)^2+$B$3*('unif profiles px val'!B520)+$B$4</f>
        <v>-57.207380894744801</v>
      </c>
      <c r="C524" s="23">
        <f>$B$2*('unif profiles px val'!C520)^2+$B$3*('unif profiles px val'!C520)+$B$4</f>
        <v>340.11267406619277</v>
      </c>
      <c r="D524">
        <v>518</v>
      </c>
      <c r="E524" s="23">
        <f>$B$2*('unif profiles px val'!E520)^2+$B$3*('unif profiles px val'!E520)+$B$4</f>
        <v>-63.088145636894069</v>
      </c>
      <c r="G524">
        <v>518</v>
      </c>
      <c r="H524" s="23">
        <f>$B$2*('unif profiles px val'!H520)^2+$B$3*('unif profiles px val'!H520)+$B$4</f>
        <v>-54.759125979545388</v>
      </c>
      <c r="K524">
        <v>518</v>
      </c>
      <c r="L524">
        <v>43718.13671875</v>
      </c>
      <c r="N524">
        <v>518</v>
      </c>
      <c r="O524">
        <v>43987.5</v>
      </c>
      <c r="Q524">
        <v>518</v>
      </c>
      <c r="R524">
        <v>44120.08984375</v>
      </c>
      <c r="T524">
        <v>518</v>
      </c>
      <c r="U524">
        <v>43747.44140625</v>
      </c>
      <c r="W524">
        <v>518</v>
      </c>
      <c r="X524">
        <v>44052.6015625</v>
      </c>
      <c r="Z524">
        <v>518</v>
      </c>
      <c r="AA524">
        <v>44254.87890625</v>
      </c>
    </row>
    <row r="525" spans="1:27">
      <c r="A525">
        <v>519</v>
      </c>
      <c r="B525" s="23">
        <f>$B$2*('unif profiles px val'!B521)^2+$B$3*('unif profiles px val'!B521)+$B$4</f>
        <v>-57.038818726074169</v>
      </c>
      <c r="C525" s="23">
        <f>$B$2*('unif profiles px val'!C521)^2+$B$3*('unif profiles px val'!C521)+$B$4</f>
        <v>339.21484205517606</v>
      </c>
      <c r="D525">
        <v>519</v>
      </c>
      <c r="E525" s="23">
        <f>$B$2*('unif profiles px val'!E521)^2+$B$3*('unif profiles px val'!E521)+$B$4</f>
        <v>-63.179664501830757</v>
      </c>
      <c r="G525">
        <v>519</v>
      </c>
      <c r="H525" s="23">
        <f>$B$2*('unif profiles px val'!H521)^2+$B$3*('unif profiles px val'!H521)+$B$4</f>
        <v>-54.608556769744609</v>
      </c>
      <c r="K525">
        <v>519</v>
      </c>
      <c r="L525">
        <v>43729</v>
      </c>
      <c r="N525">
        <v>519</v>
      </c>
      <c r="O525">
        <v>43991.046875</v>
      </c>
      <c r="Q525">
        <v>519</v>
      </c>
      <c r="R525">
        <v>44086.58984375</v>
      </c>
      <c r="T525">
        <v>519</v>
      </c>
      <c r="U525">
        <v>43781.6015625</v>
      </c>
      <c r="W525">
        <v>519</v>
      </c>
      <c r="X525">
        <v>44051.83984375</v>
      </c>
      <c r="Z525">
        <v>519</v>
      </c>
      <c r="AA525">
        <v>44255</v>
      </c>
    </row>
    <row r="526" spans="1:27">
      <c r="A526">
        <v>520</v>
      </c>
      <c r="B526" s="23">
        <f>$B$2*('unif profiles px val'!B522)^2+$B$3*('unif profiles px val'!B522)+$B$4</f>
        <v>-57.169542999076612</v>
      </c>
      <c r="C526" s="23">
        <f>$B$2*('unif profiles px val'!C522)^2+$B$3*('unif profiles px val'!C522)+$B$4</f>
        <v>339.910593231392</v>
      </c>
      <c r="D526">
        <v>520</v>
      </c>
      <c r="E526" s="23">
        <f>$B$2*('unif profiles px val'!E522)^2+$B$3*('unif profiles px val'!E522)+$B$4</f>
        <v>-63.586574533317389</v>
      </c>
      <c r="G526">
        <v>520</v>
      </c>
      <c r="H526" s="23">
        <f>$B$2*('unif profiles px val'!H522)^2+$B$3*('unif profiles px val'!H522)+$B$4</f>
        <v>-54.841593785331497</v>
      </c>
      <c r="K526">
        <v>520</v>
      </c>
      <c r="L526">
        <v>43729.953125</v>
      </c>
      <c r="N526">
        <v>520</v>
      </c>
      <c r="O526">
        <v>44000.81640625</v>
      </c>
      <c r="Q526">
        <v>520</v>
      </c>
      <c r="R526">
        <v>44076.7734375</v>
      </c>
      <c r="T526">
        <v>520</v>
      </c>
      <c r="U526">
        <v>43810.921875</v>
      </c>
      <c r="W526">
        <v>520</v>
      </c>
      <c r="X526">
        <v>44034.640625</v>
      </c>
      <c r="Z526">
        <v>520</v>
      </c>
      <c r="AA526">
        <v>44235.640625</v>
      </c>
    </row>
    <row r="527" spans="1:27">
      <c r="A527">
        <v>521</v>
      </c>
      <c r="B527" s="23">
        <f>$B$2*('unif profiles px val'!B523)^2+$B$3*('unif profiles px val'!B523)+$B$4</f>
        <v>-57.449591611205733</v>
      </c>
      <c r="C527" s="23">
        <f>$B$2*('unif profiles px val'!C523)^2+$B$3*('unif profiles px val'!C523)+$B$4</f>
        <v>341.41376752941915</v>
      </c>
      <c r="D527">
        <v>521</v>
      </c>
      <c r="E527" s="23">
        <f>$B$2*('unif profiles px val'!E523)^2+$B$3*('unif profiles px val'!E523)+$B$4</f>
        <v>-63.513208470580821</v>
      </c>
      <c r="G527">
        <v>521</v>
      </c>
      <c r="H527" s="23">
        <f>$B$2*('unif profiles px val'!H523)^2+$B$3*('unif profiles px val'!H523)+$B$4</f>
        <v>-54.886141769035021</v>
      </c>
      <c r="K527">
        <v>521</v>
      </c>
      <c r="L527">
        <v>43676.13671875</v>
      </c>
      <c r="N527">
        <v>521</v>
      </c>
      <c r="O527">
        <v>44001.546875</v>
      </c>
      <c r="Q527">
        <v>521</v>
      </c>
      <c r="R527">
        <v>44083.546875</v>
      </c>
      <c r="T527">
        <v>521</v>
      </c>
      <c r="U527">
        <v>43853.921875</v>
      </c>
      <c r="W527">
        <v>521</v>
      </c>
      <c r="X527">
        <v>44051.3203125</v>
      </c>
      <c r="Z527">
        <v>521</v>
      </c>
      <c r="AA527">
        <v>44237.921875</v>
      </c>
    </row>
    <row r="528" spans="1:27">
      <c r="A528">
        <v>522</v>
      </c>
      <c r="B528" s="23">
        <f>$B$2*('unif profiles px val'!B524)^2+$B$3*('unif profiles px val'!B524)+$B$4</f>
        <v>-57.405117108451805</v>
      </c>
      <c r="C528" s="23">
        <f>$B$2*('unif profiles px val'!C524)^2+$B$3*('unif profiles px val'!C524)+$B$4</f>
        <v>341.17387912201696</v>
      </c>
      <c r="D528">
        <v>522</v>
      </c>
      <c r="E528" s="23">
        <f>$B$2*('unif profiles px val'!E524)^2+$B$3*('unif profiles px val'!E524)+$B$4</f>
        <v>-63.422277550285116</v>
      </c>
      <c r="G528">
        <v>522</v>
      </c>
      <c r="H528" s="23">
        <f>$B$2*('unif profiles px val'!H524)^2+$B$3*('unif profiles px val'!H524)+$B$4</f>
        <v>-54.690892382323909</v>
      </c>
      <c r="K528">
        <v>522</v>
      </c>
      <c r="L528">
        <v>43619.5</v>
      </c>
      <c r="N528">
        <v>522</v>
      </c>
      <c r="O528">
        <v>44027.58984375</v>
      </c>
      <c r="Q528">
        <v>522</v>
      </c>
      <c r="R528">
        <v>43991.18359375</v>
      </c>
      <c r="T528">
        <v>522</v>
      </c>
      <c r="U528">
        <v>43891.3203125</v>
      </c>
      <c r="W528">
        <v>522</v>
      </c>
      <c r="X528">
        <v>44046.0390625</v>
      </c>
      <c r="Z528">
        <v>522</v>
      </c>
      <c r="AA528">
        <v>44241.6015625</v>
      </c>
    </row>
    <row r="529" spans="1:27">
      <c r="A529">
        <v>523</v>
      </c>
      <c r="B529" s="23">
        <f>$B$2*('unif profiles px val'!B525)^2+$B$3*('unif profiles px val'!B525)+$B$4</f>
        <v>-57.243786796379027</v>
      </c>
      <c r="C529" s="23">
        <f>$B$2*('unif profiles px val'!C525)^2+$B$3*('unif profiles px val'!C525)+$B$4</f>
        <v>340.30740451221482</v>
      </c>
      <c r="D529">
        <v>523</v>
      </c>
      <c r="E529" s="23">
        <f>$B$2*('unif profiles px val'!E525)^2+$B$3*('unif profiles px val'!E525)+$B$4</f>
        <v>-63.664282300994728</v>
      </c>
      <c r="G529">
        <v>523</v>
      </c>
      <c r="H529" s="23">
        <f>$B$2*('unif profiles px val'!H525)^2+$B$3*('unif profiles px val'!H525)+$B$4</f>
        <v>-54.67695626189402</v>
      </c>
      <c r="K529">
        <v>523</v>
      </c>
      <c r="L529">
        <v>43614.2734375</v>
      </c>
      <c r="N529">
        <v>523</v>
      </c>
      <c r="O529">
        <v>44055.953125</v>
      </c>
      <c r="Q529">
        <v>523</v>
      </c>
      <c r="R529">
        <v>44034.453125</v>
      </c>
      <c r="T529">
        <v>523</v>
      </c>
      <c r="U529">
        <v>43907.0390625</v>
      </c>
      <c r="W529">
        <v>523</v>
      </c>
      <c r="X529">
        <v>44049.51953125</v>
      </c>
      <c r="Z529">
        <v>523</v>
      </c>
      <c r="AA529">
        <v>44224.76171875</v>
      </c>
    </row>
    <row r="530" spans="1:27">
      <c r="A530">
        <v>524</v>
      </c>
      <c r="B530" s="23">
        <f>$B$2*('unif profiles px val'!B526)^2+$B$3*('unif profiles px val'!B526)+$B$4</f>
        <v>-57.22557912081902</v>
      </c>
      <c r="C530" s="23">
        <f>$B$2*('unif profiles px val'!C526)^2+$B$3*('unif profiles px val'!C526)+$B$4</f>
        <v>340.20997748074342</v>
      </c>
      <c r="D530">
        <v>524</v>
      </c>
      <c r="E530" s="23">
        <f>$B$2*('unif profiles px val'!E526)^2+$B$3*('unif profiles px val'!E526)+$B$4</f>
        <v>-63.56721007439387</v>
      </c>
      <c r="G530">
        <v>524</v>
      </c>
      <c r="H530" s="23">
        <f>$B$2*('unif profiles px val'!H526)^2+$B$3*('unif profiles px val'!H526)+$B$4</f>
        <v>-54.585217113494764</v>
      </c>
      <c r="K530">
        <v>524</v>
      </c>
      <c r="L530">
        <v>43638</v>
      </c>
      <c r="N530">
        <v>524</v>
      </c>
      <c r="O530">
        <v>44048.7734375</v>
      </c>
      <c r="Q530">
        <v>524</v>
      </c>
      <c r="R530">
        <v>44091.2734375</v>
      </c>
      <c r="T530">
        <v>524</v>
      </c>
      <c r="U530">
        <v>43895.80078125</v>
      </c>
      <c r="W530">
        <v>524</v>
      </c>
      <c r="X530">
        <v>44049.87890625</v>
      </c>
      <c r="Z530">
        <v>524</v>
      </c>
      <c r="AA530">
        <v>44195.19921875</v>
      </c>
    </row>
    <row r="531" spans="1:27">
      <c r="A531">
        <v>525</v>
      </c>
      <c r="B531" s="23">
        <f>$B$2*('unif profiles px val'!B527)^2+$B$3*('unif profiles px val'!B527)+$B$4</f>
        <v>-57.311299495819185</v>
      </c>
      <c r="C531" s="23">
        <f>$B$2*('unif profiles px val'!C527)^2+$B$3*('unif profiles px val'!C527)+$B$4</f>
        <v>340.66929710574345</v>
      </c>
      <c r="D531">
        <v>525</v>
      </c>
      <c r="E531" s="23">
        <f>$B$2*('unif profiles px val'!E527)^2+$B$3*('unif profiles px val'!E527)+$B$4</f>
        <v>-63.627654418181919</v>
      </c>
      <c r="G531">
        <v>525</v>
      </c>
      <c r="H531" s="23">
        <f>$B$2*('unif profiles px val'!H527)^2+$B$3*('unif profiles px val'!H527)+$B$4</f>
        <v>-54.609080816581809</v>
      </c>
      <c r="K531">
        <v>525</v>
      </c>
      <c r="L531">
        <v>43665.91015625</v>
      </c>
      <c r="N531">
        <v>525</v>
      </c>
      <c r="O531">
        <v>44098.31640625</v>
      </c>
      <c r="Q531">
        <v>525</v>
      </c>
      <c r="R531">
        <v>44144.41015625</v>
      </c>
      <c r="T531">
        <v>525</v>
      </c>
      <c r="U531">
        <v>43892.71875</v>
      </c>
      <c r="W531">
        <v>525</v>
      </c>
      <c r="X531">
        <v>44060</v>
      </c>
      <c r="Z531">
        <v>525</v>
      </c>
      <c r="AA531">
        <v>44186.359375</v>
      </c>
    </row>
    <row r="532" spans="1:27">
      <c r="A532">
        <v>526</v>
      </c>
      <c r="B532" s="23">
        <f>$B$2*('unif profiles px val'!B528)^2+$B$3*('unif profiles px val'!B528)+$B$4</f>
        <v>-57.261962016532834</v>
      </c>
      <c r="C532" s="23">
        <f>$B$2*('unif profiles px val'!C528)^2+$B$3*('unif profiles px val'!C528)+$B$4</f>
        <v>340.40473093268588</v>
      </c>
      <c r="D532">
        <v>526</v>
      </c>
      <c r="E532" s="23">
        <f>$B$2*('unif profiles px val'!E528)^2+$B$3*('unif profiles px val'!E528)+$B$4</f>
        <v>-63.658219866935724</v>
      </c>
      <c r="G532">
        <v>526</v>
      </c>
      <c r="H532" s="23">
        <f>$B$2*('unif profiles px val'!H528)^2+$B$3*('unif profiles px val'!H528)+$B$4</f>
        <v>-54.552733808318862</v>
      </c>
      <c r="K532">
        <v>526</v>
      </c>
      <c r="L532">
        <v>43695.2265625</v>
      </c>
      <c r="N532">
        <v>526</v>
      </c>
      <c r="O532">
        <v>44095.81640625</v>
      </c>
      <c r="Q532">
        <v>526</v>
      </c>
      <c r="R532">
        <v>44146.81640625</v>
      </c>
      <c r="T532">
        <v>526</v>
      </c>
      <c r="U532">
        <v>43867.6015625</v>
      </c>
      <c r="W532">
        <v>526</v>
      </c>
      <c r="X532">
        <v>44048.83984375</v>
      </c>
      <c r="Z532">
        <v>526</v>
      </c>
      <c r="AA532">
        <v>44205.359375</v>
      </c>
    </row>
    <row r="533" spans="1:27">
      <c r="A533">
        <v>527</v>
      </c>
      <c r="B533" s="23">
        <f>$B$2*('unif profiles px val'!B529)^2+$B$3*('unif profiles px val'!B529)+$B$4</f>
        <v>-57.244017199432392</v>
      </c>
      <c r="C533" s="23">
        <f>$B$2*('unif profiles px val'!C529)^2+$B$3*('unif profiles px val'!C529)+$B$4</f>
        <v>340.30863783963025</v>
      </c>
      <c r="D533">
        <v>527</v>
      </c>
      <c r="E533" s="23">
        <f>$B$2*('unif profiles px val'!E529)^2+$B$3*('unif profiles px val'!E529)+$B$4</f>
        <v>-63.716923391082446</v>
      </c>
      <c r="G533">
        <v>527</v>
      </c>
      <c r="H533" s="23">
        <f>$B$2*('unif profiles px val'!H529)^2+$B$3*('unif profiles px val'!H529)+$B$4</f>
        <v>-54.44127149581891</v>
      </c>
      <c r="K533">
        <v>527</v>
      </c>
      <c r="L533">
        <v>43744.7265625</v>
      </c>
      <c r="N533">
        <v>527</v>
      </c>
      <c r="O533">
        <v>44099.63671875</v>
      </c>
      <c r="Q533">
        <v>527</v>
      </c>
      <c r="R533">
        <v>44146.08984375</v>
      </c>
      <c r="T533">
        <v>527</v>
      </c>
      <c r="U533">
        <v>43879.16015625</v>
      </c>
      <c r="W533">
        <v>527</v>
      </c>
      <c r="X533">
        <v>44039.80078125</v>
      </c>
      <c r="Z533">
        <v>527</v>
      </c>
      <c r="AA533">
        <v>44200.51953125</v>
      </c>
    </row>
    <row r="534" spans="1:27">
      <c r="A534">
        <v>528</v>
      </c>
      <c r="B534" s="23">
        <f>$B$2*('unif profiles px val'!B530)^2+$B$3*('unif profiles px val'!B530)+$B$4</f>
        <v>-57.379612258720044</v>
      </c>
      <c r="C534" s="23">
        <f>$B$2*('unif profiles px val'!C530)^2+$B$3*('unif profiles px val'!C530)+$B$4</f>
        <v>341.03651069049852</v>
      </c>
      <c r="D534">
        <v>528</v>
      </c>
      <c r="E534" s="23">
        <f>$B$2*('unif profiles px val'!E530)^2+$B$3*('unif profiles px val'!E530)+$B$4</f>
        <v>-63.816342783081154</v>
      </c>
      <c r="G534">
        <v>528</v>
      </c>
      <c r="H534" s="23">
        <f>$B$2*('unif profiles px val'!H530)^2+$B$3*('unif profiles px val'!H530)+$B$4</f>
        <v>-54.599692320060512</v>
      </c>
      <c r="K534">
        <v>528</v>
      </c>
      <c r="L534">
        <v>43774.5</v>
      </c>
      <c r="N534">
        <v>528</v>
      </c>
      <c r="O534">
        <v>44130.58984375</v>
      </c>
      <c r="Q534">
        <v>528</v>
      </c>
      <c r="R534">
        <v>44152</v>
      </c>
      <c r="T534">
        <v>528</v>
      </c>
      <c r="U534">
        <v>43868.51953125</v>
      </c>
      <c r="W534">
        <v>528</v>
      </c>
      <c r="X534">
        <v>44055.71875</v>
      </c>
      <c r="Z534">
        <v>528</v>
      </c>
      <c r="AA534">
        <v>44206.6796875</v>
      </c>
    </row>
    <row r="535" spans="1:27">
      <c r="A535">
        <v>529</v>
      </c>
      <c r="B535" s="23">
        <f>$B$2*('unif profiles px val'!B531)^2+$B$3*('unif profiles px val'!B531)+$B$4</f>
        <v>-57.545254579955781</v>
      </c>
      <c r="C535" s="23">
        <f>$B$2*('unif profiles px val'!C531)^2+$B$3*('unif profiles px val'!C531)+$B$4</f>
        <v>341.93127456066907</v>
      </c>
      <c r="D535">
        <v>529</v>
      </c>
      <c r="E535" s="23">
        <f>$B$2*('unif profiles px val'!E531)^2+$B$3*('unif profiles px val'!E531)+$B$4</f>
        <v>-63.894817180144855</v>
      </c>
      <c r="G535">
        <v>529</v>
      </c>
      <c r="H535" s="23">
        <f>$B$2*('unif profiles px val'!H531)^2+$B$3*('unif profiles px val'!H531)+$B$4</f>
        <v>-54.73007826470166</v>
      </c>
      <c r="K535">
        <v>529</v>
      </c>
      <c r="L535">
        <v>43803.2734375</v>
      </c>
      <c r="N535">
        <v>529</v>
      </c>
      <c r="O535">
        <v>44135.31640625</v>
      </c>
      <c r="Q535">
        <v>529</v>
      </c>
      <c r="R535">
        <v>44154.2265625</v>
      </c>
      <c r="T535">
        <v>529</v>
      </c>
      <c r="U535">
        <v>43814.23828125</v>
      </c>
      <c r="W535">
        <v>529</v>
      </c>
      <c r="X535">
        <v>44081.80078125</v>
      </c>
      <c r="Z535">
        <v>529</v>
      </c>
      <c r="AA535">
        <v>44180.921875</v>
      </c>
    </row>
    <row r="536" spans="1:27">
      <c r="A536">
        <v>530</v>
      </c>
      <c r="B536" s="23">
        <f>$B$2*('unif profiles px val'!B532)^2+$B$3*('unif profiles px val'!B532)+$B$4</f>
        <v>-57.673229597404543</v>
      </c>
      <c r="C536" s="23">
        <f>$B$2*('unif profiles px val'!C532)^2+$B$3*('unif profiles px val'!C532)+$B$4</f>
        <v>342.62684753150188</v>
      </c>
      <c r="D536">
        <v>530</v>
      </c>
      <c r="E536" s="23">
        <f>$B$2*('unif profiles px val'!E532)^2+$B$3*('unif profiles px val'!E532)+$B$4</f>
        <v>-63.921449215057464</v>
      </c>
      <c r="G536">
        <v>530</v>
      </c>
      <c r="H536" s="23">
        <f>$B$2*('unif profiles px val'!H532)^2+$B$3*('unif profiles px val'!H532)+$B$4</f>
        <v>-54.680503355216615</v>
      </c>
      <c r="K536">
        <v>530</v>
      </c>
      <c r="L536">
        <v>43799.81640625</v>
      </c>
      <c r="N536">
        <v>530</v>
      </c>
      <c r="O536">
        <v>44169.91015625</v>
      </c>
      <c r="Q536">
        <v>530</v>
      </c>
      <c r="R536">
        <v>44136.7734375</v>
      </c>
      <c r="T536">
        <v>530</v>
      </c>
      <c r="U536">
        <v>43817.55859375</v>
      </c>
      <c r="W536">
        <v>530</v>
      </c>
      <c r="X536">
        <v>44122.51953125</v>
      </c>
      <c r="Z536">
        <v>530</v>
      </c>
      <c r="AA536">
        <v>44144.87890625</v>
      </c>
    </row>
    <row r="537" spans="1:27">
      <c r="A537">
        <v>531</v>
      </c>
      <c r="B537" s="23">
        <f>$B$2*('unif profiles px val'!B533)^2+$B$3*('unif profiles px val'!B533)+$B$4</f>
        <v>-57.845824287223877</v>
      </c>
      <c r="C537" s="23">
        <f>$B$2*('unif profiles px val'!C533)^2+$B$3*('unif profiles px val'!C533)+$B$4</f>
        <v>343.57094612293258</v>
      </c>
      <c r="D537">
        <v>531</v>
      </c>
      <c r="E537" s="23">
        <f>$B$2*('unif profiles px val'!E533)^2+$B$3*('unif profiles px val'!E533)+$B$4</f>
        <v>-64.036860829955913</v>
      </c>
      <c r="G537">
        <v>531</v>
      </c>
      <c r="H537" s="23">
        <f>$B$2*('unif profiles px val'!H533)^2+$B$3*('unif profiles px val'!H533)+$B$4</f>
        <v>-54.771486363494887</v>
      </c>
      <c r="K537">
        <v>531</v>
      </c>
      <c r="L537">
        <v>43749.18359375</v>
      </c>
      <c r="N537">
        <v>531</v>
      </c>
      <c r="O537">
        <v>44171.13671875</v>
      </c>
      <c r="Q537">
        <v>531</v>
      </c>
      <c r="R537">
        <v>44120.2265625</v>
      </c>
      <c r="T537">
        <v>531</v>
      </c>
      <c r="U537">
        <v>43761.6015625</v>
      </c>
      <c r="W537">
        <v>531</v>
      </c>
      <c r="X537">
        <v>44149.3984375</v>
      </c>
      <c r="Z537">
        <v>531</v>
      </c>
      <c r="AA537">
        <v>44148.12109375</v>
      </c>
    </row>
    <row r="538" spans="1:27">
      <c r="A538">
        <v>532</v>
      </c>
      <c r="B538" s="23">
        <f>$B$2*('unif profiles px val'!B534)^2+$B$3*('unif profiles px val'!B534)+$B$4</f>
        <v>-58.095713722831533</v>
      </c>
      <c r="C538" s="23">
        <f>$B$2*('unif profiles px val'!C534)^2+$B$3*('unif profiles px val'!C534)+$B$4</f>
        <v>344.95032176544964</v>
      </c>
      <c r="D538">
        <v>532</v>
      </c>
      <c r="E538" s="23">
        <f>$B$2*('unif profiles px val'!E534)^2+$B$3*('unif profiles px val'!E534)+$B$4</f>
        <v>-64.170365858451532</v>
      </c>
      <c r="G538">
        <v>532</v>
      </c>
      <c r="H538" s="23">
        <f>$B$2*('unif profiles px val'!H534)^2+$B$3*('unif profiles px val'!H534)+$B$4</f>
        <v>-54.979319499999747</v>
      </c>
      <c r="K538">
        <v>532</v>
      </c>
      <c r="L538">
        <v>43766.68359375</v>
      </c>
      <c r="N538">
        <v>532</v>
      </c>
      <c r="O538">
        <v>44148.63671875</v>
      </c>
      <c r="Q538">
        <v>532</v>
      </c>
      <c r="R538">
        <v>44114.58984375</v>
      </c>
      <c r="T538">
        <v>532</v>
      </c>
      <c r="U538">
        <v>43732.640625</v>
      </c>
      <c r="W538">
        <v>532</v>
      </c>
      <c r="X538">
        <v>44147.55859375</v>
      </c>
      <c r="Z538">
        <v>532</v>
      </c>
      <c r="AA538">
        <v>44130.80078125</v>
      </c>
    </row>
    <row r="539" spans="1:27">
      <c r="A539">
        <v>533</v>
      </c>
      <c r="B539" s="23">
        <f>$B$2*('unif profiles px val'!B535)^2+$B$3*('unif profiles px val'!B535)+$B$4</f>
        <v>-57.633921276847786</v>
      </c>
      <c r="C539" s="23">
        <f>$B$2*('unif profiles px val'!C535)^2+$B$3*('unif profiles px val'!C535)+$B$4</f>
        <v>342.41279741455867</v>
      </c>
      <c r="D539">
        <v>533</v>
      </c>
      <c r="E539" s="23">
        <f>$B$2*('unif profiles px val'!E535)^2+$B$3*('unif profiles px val'!E535)+$B$4</f>
        <v>-64.082672220580889</v>
      </c>
      <c r="G539">
        <v>533</v>
      </c>
      <c r="H539" s="23">
        <f>$B$2*('unif profiles px val'!H535)^2+$B$3*('unif profiles px val'!H535)+$B$4</f>
        <v>-54.727285644256426</v>
      </c>
      <c r="K539">
        <v>533</v>
      </c>
      <c r="L539">
        <v>43727.63671875</v>
      </c>
      <c r="N539">
        <v>533</v>
      </c>
      <c r="O539">
        <v>44151.41015625</v>
      </c>
      <c r="Q539">
        <v>533</v>
      </c>
      <c r="R539">
        <v>44111.18359375</v>
      </c>
      <c r="T539">
        <v>533</v>
      </c>
      <c r="U539">
        <v>43717.76171875</v>
      </c>
      <c r="W539">
        <v>533</v>
      </c>
      <c r="X539">
        <v>44108.87890625</v>
      </c>
      <c r="Z539">
        <v>533</v>
      </c>
      <c r="AA539">
        <v>44061.76171875</v>
      </c>
    </row>
    <row r="540" spans="1:27">
      <c r="A540">
        <v>534</v>
      </c>
      <c r="B540" s="23">
        <f>$B$2*('unif profiles px val'!B536)^2+$B$3*('unif profiles px val'!B536)+$B$4</f>
        <v>-57.644042674858156</v>
      </c>
      <c r="C540" s="23">
        <f>$B$2*('unif profiles px val'!C536)^2+$B$3*('unif profiles px val'!C536)+$B$4</f>
        <v>342.46787855561092</v>
      </c>
      <c r="D540">
        <v>534</v>
      </c>
      <c r="E540" s="23">
        <f>$B$2*('unif profiles px val'!E536)^2+$B$3*('unif profiles px val'!E536)+$B$4</f>
        <v>-64.047186575126489</v>
      </c>
      <c r="G540">
        <v>534</v>
      </c>
      <c r="H540" s="23">
        <f>$B$2*('unif profiles px val'!H536)^2+$B$3*('unif profiles px val'!H536)+$B$4</f>
        <v>-54.704027550506453</v>
      </c>
      <c r="K540">
        <v>534</v>
      </c>
      <c r="L540">
        <v>43715.08984375</v>
      </c>
      <c r="N540">
        <v>534</v>
      </c>
      <c r="O540">
        <v>44140.31640625</v>
      </c>
      <c r="Q540">
        <v>534</v>
      </c>
      <c r="R540">
        <v>44101.08984375</v>
      </c>
      <c r="T540">
        <v>534</v>
      </c>
      <c r="U540">
        <v>43717.19921875</v>
      </c>
      <c r="W540">
        <v>534</v>
      </c>
      <c r="X540">
        <v>44098.28125</v>
      </c>
      <c r="Z540">
        <v>534</v>
      </c>
      <c r="AA540">
        <v>44054</v>
      </c>
    </row>
    <row r="541" spans="1:27">
      <c r="A541">
        <v>535</v>
      </c>
      <c r="B541" s="23">
        <f>$B$2*('unif profiles px val'!B537)^2+$B$3*('unif profiles px val'!B537)+$B$4</f>
        <v>-57.492605292693952</v>
      </c>
      <c r="C541" s="23">
        <f>$B$2*('unif profiles px val'!C537)^2+$B$3*('unif profiles px val'!C537)+$B$4</f>
        <v>341.64620130886851</v>
      </c>
      <c r="D541">
        <v>535</v>
      </c>
      <c r="E541" s="23">
        <f>$B$2*('unif profiles px val'!E537)^2+$B$3*('unif profiles px val'!E537)+$B$4</f>
        <v>-64.0226305068893</v>
      </c>
      <c r="G541">
        <v>535</v>
      </c>
      <c r="H541" s="23">
        <f>$B$2*('unif profiles px val'!H537)^2+$B$3*('unif profiles px val'!H537)+$B$4</f>
        <v>-54.736888565910021</v>
      </c>
      <c r="K541">
        <v>535</v>
      </c>
      <c r="L541">
        <v>43729.18359375</v>
      </c>
      <c r="N541">
        <v>535</v>
      </c>
      <c r="O541">
        <v>44141.7734375</v>
      </c>
      <c r="Q541">
        <v>535</v>
      </c>
      <c r="R541">
        <v>44071.86328125</v>
      </c>
      <c r="T541">
        <v>535</v>
      </c>
      <c r="U541">
        <v>43671.76171875</v>
      </c>
      <c r="W541">
        <v>535</v>
      </c>
      <c r="X541">
        <v>44051</v>
      </c>
      <c r="Z541">
        <v>535</v>
      </c>
      <c r="AA541">
        <v>44049.71875</v>
      </c>
    </row>
    <row r="542" spans="1:27">
      <c r="A542">
        <v>536</v>
      </c>
      <c r="B542" s="23">
        <f>$B$2*('unif profiles px val'!B538)^2+$B$3*('unif profiles px val'!B538)+$B$4</f>
        <v>-57.340831999999637</v>
      </c>
      <c r="C542" s="23">
        <f>$B$2*('unif profiles px val'!C538)^2+$B$3*('unif profiles px val'!C538)+$B$4</f>
        <v>340.82792050000023</v>
      </c>
      <c r="D542">
        <v>536</v>
      </c>
      <c r="E542" s="23">
        <f>$B$2*('unif profiles px val'!E538)^2+$B$3*('unif profiles px val'!E538)+$B$4</f>
        <v>-63.969824124747902</v>
      </c>
      <c r="G542">
        <v>536</v>
      </c>
      <c r="H542" s="23">
        <f>$B$2*('unif profiles px val'!H538)^2+$B$3*('unif profiles px val'!H538)+$B$4</f>
        <v>-54.431859714347866</v>
      </c>
      <c r="K542">
        <v>536</v>
      </c>
      <c r="L542">
        <v>43707.81640625</v>
      </c>
      <c r="N542">
        <v>536</v>
      </c>
      <c r="O542">
        <v>44117.58984375</v>
      </c>
      <c r="Q542">
        <v>536</v>
      </c>
      <c r="R542">
        <v>44101.31640625</v>
      </c>
      <c r="T542">
        <v>536</v>
      </c>
      <c r="U542">
        <v>43698.80078125</v>
      </c>
      <c r="W542">
        <v>536</v>
      </c>
      <c r="X542">
        <v>44036.87890625</v>
      </c>
      <c r="Z542">
        <v>536</v>
      </c>
      <c r="AA542">
        <v>44029.44140625</v>
      </c>
    </row>
    <row r="543" spans="1:27">
      <c r="A543">
        <v>537</v>
      </c>
      <c r="B543" s="23">
        <f>$B$2*('unif profiles px val'!B539)^2+$B$3*('unif profiles px val'!B539)+$B$4</f>
        <v>-57.584666695487613</v>
      </c>
      <c r="C543" s="23">
        <f>$B$2*('unif profiles px val'!C539)^2+$B$3*('unif profiles px val'!C539)+$B$4</f>
        <v>342.14508781623078</v>
      </c>
      <c r="D543">
        <v>537</v>
      </c>
      <c r="E543" s="23">
        <f>$B$2*('unif profiles px val'!E539)^2+$B$3*('unif profiles px val'!E539)+$B$4</f>
        <v>-64.281046066581439</v>
      </c>
      <c r="G543">
        <v>537</v>
      </c>
      <c r="H543" s="23">
        <f>$B$2*('unif profiles px val'!H539)^2+$B$3*('unif profiles px val'!H539)+$B$4</f>
        <v>-54.727035886466638</v>
      </c>
      <c r="K543">
        <v>537</v>
      </c>
      <c r="L543">
        <v>43683.63671875</v>
      </c>
      <c r="N543">
        <v>537</v>
      </c>
      <c r="O543">
        <v>44059.91015625</v>
      </c>
      <c r="Q543">
        <v>537</v>
      </c>
      <c r="R543">
        <v>44089.2734375</v>
      </c>
      <c r="T543">
        <v>537</v>
      </c>
      <c r="U543">
        <v>43708.55859375</v>
      </c>
      <c r="W543">
        <v>537</v>
      </c>
      <c r="X543">
        <v>44003.83984375</v>
      </c>
      <c r="Z543">
        <v>537</v>
      </c>
      <c r="AA543">
        <v>43985.9609375</v>
      </c>
    </row>
    <row r="544" spans="1:27">
      <c r="A544">
        <v>538</v>
      </c>
      <c r="B544" s="23">
        <f>$B$2*('unif profiles px val'!B540)^2+$B$3*('unif profiles px val'!B540)+$B$4</f>
        <v>-57.817741999999726</v>
      </c>
      <c r="C544" s="23">
        <f>$B$2*('unif profiles px val'!C540)^2+$B$3*('unif profiles px val'!C540)+$B$4</f>
        <v>343.41686050000021</v>
      </c>
      <c r="D544">
        <v>538</v>
      </c>
      <c r="E544" s="23">
        <f>$B$2*('unif profiles px val'!E540)^2+$B$3*('unif profiles px val'!E540)+$B$4</f>
        <v>-64.544339273612877</v>
      </c>
      <c r="G544">
        <v>538</v>
      </c>
      <c r="H544" s="23">
        <f>$B$2*('unif profiles px val'!H540)^2+$B$3*('unif profiles px val'!H540)+$B$4</f>
        <v>-55.007408976066245</v>
      </c>
      <c r="K544">
        <v>538</v>
      </c>
      <c r="L544">
        <v>43636.86328125</v>
      </c>
      <c r="N544">
        <v>538</v>
      </c>
      <c r="O544">
        <v>44043.7734375</v>
      </c>
      <c r="Q544">
        <v>538</v>
      </c>
      <c r="R544">
        <v>44061.953125</v>
      </c>
      <c r="T544">
        <v>538</v>
      </c>
      <c r="U544">
        <v>43672.76171875</v>
      </c>
      <c r="W544">
        <v>538</v>
      </c>
      <c r="X544">
        <v>44003.76171875</v>
      </c>
      <c r="Z544">
        <v>538</v>
      </c>
      <c r="AA544">
        <v>44008.19921875</v>
      </c>
    </row>
    <row r="545" spans="1:27">
      <c r="A545">
        <v>539</v>
      </c>
      <c r="B545" s="23">
        <f>$B$2*('unif profiles px val'!B541)^2+$B$3*('unif profiles px val'!B541)+$B$4</f>
        <v>-57.567628720580615</v>
      </c>
      <c r="C545" s="23">
        <f>$B$2*('unif profiles px val'!C541)^2+$B$3*('unif profiles px val'!C541)+$B$4</f>
        <v>342.05261213879419</v>
      </c>
      <c r="D545">
        <v>539</v>
      </c>
      <c r="E545" s="23">
        <f>$B$2*('unif profiles px val'!E541)^2+$B$3*('unif profiles px val'!E541)+$B$4</f>
        <v>-64.555282535369543</v>
      </c>
      <c r="G545">
        <v>539</v>
      </c>
      <c r="H545" s="23">
        <f>$B$2*('unif profiles px val'!H541)^2+$B$3*('unif profiles px val'!H541)+$B$4</f>
        <v>-54.737410632324099</v>
      </c>
      <c r="K545">
        <v>539</v>
      </c>
      <c r="L545">
        <v>43649.546875</v>
      </c>
      <c r="N545">
        <v>539</v>
      </c>
      <c r="O545">
        <v>44004.68359375</v>
      </c>
      <c r="Q545">
        <v>539</v>
      </c>
      <c r="R545">
        <v>44086.31640625</v>
      </c>
      <c r="T545">
        <v>539</v>
      </c>
      <c r="U545">
        <v>43653.44140625</v>
      </c>
      <c r="W545">
        <v>539</v>
      </c>
      <c r="X545">
        <v>43963.44140625</v>
      </c>
      <c r="Z545">
        <v>539</v>
      </c>
      <c r="AA545">
        <v>44039.16015625</v>
      </c>
    </row>
    <row r="546" spans="1:27">
      <c r="A546">
        <v>540</v>
      </c>
      <c r="B546" s="23">
        <f>$B$2*('unif profiles px val'!B542)^2+$B$3*('unif profiles px val'!B542)+$B$4</f>
        <v>-57.740424852019942</v>
      </c>
      <c r="C546" s="23">
        <f>$B$2*('unif profiles px val'!C542)^2+$B$3*('unif profiles px val'!C542)+$B$4</f>
        <v>342.9935818276673</v>
      </c>
      <c r="D546">
        <v>540</v>
      </c>
      <c r="E546" s="23">
        <f>$B$2*('unif profiles px val'!E542)^2+$B$3*('unif profiles px val'!E542)+$B$4</f>
        <v>-64.57325807762868</v>
      </c>
      <c r="G546">
        <v>540</v>
      </c>
      <c r="H546" s="23">
        <f>$B$2*('unif profiles px val'!H542)^2+$B$3*('unif profiles px val'!H542)+$B$4</f>
        <v>-54.809083929435474</v>
      </c>
      <c r="K546">
        <v>540</v>
      </c>
      <c r="L546">
        <v>43643.2265625</v>
      </c>
      <c r="N546">
        <v>540</v>
      </c>
      <c r="O546">
        <v>44017.046875</v>
      </c>
      <c r="Q546">
        <v>540</v>
      </c>
      <c r="R546">
        <v>44062.546875</v>
      </c>
      <c r="T546">
        <v>540</v>
      </c>
      <c r="U546">
        <v>43674.12109375</v>
      </c>
      <c r="W546">
        <v>540</v>
      </c>
      <c r="X546">
        <v>43937.9609375</v>
      </c>
      <c r="Z546">
        <v>540</v>
      </c>
      <c r="AA546">
        <v>44097.3203125</v>
      </c>
    </row>
    <row r="547" spans="1:27">
      <c r="A547">
        <v>541</v>
      </c>
      <c r="B547" s="23">
        <f>$B$2*('unif profiles px val'!B543)^2+$B$3*('unif profiles px val'!B543)+$B$4</f>
        <v>-57.943774725639287</v>
      </c>
      <c r="C547" s="23">
        <f>$B$2*('unif profiles px val'!C543)^2+$B$3*('unif profiles px val'!C543)+$B$4</f>
        <v>344.10985150482952</v>
      </c>
      <c r="D547">
        <v>541</v>
      </c>
      <c r="E547" s="23">
        <f>$B$2*('unif profiles px val'!E543)^2+$B$3*('unif profiles px val'!E543)+$B$4</f>
        <v>-64.598692771598735</v>
      </c>
      <c r="G547">
        <v>541</v>
      </c>
      <c r="H547" s="23">
        <f>$B$2*('unif profiles px val'!H543)^2+$B$3*('unif profiles px val'!H543)+$B$4</f>
        <v>-54.736139499999808</v>
      </c>
      <c r="K547">
        <v>541</v>
      </c>
      <c r="L547">
        <v>43652.08984375</v>
      </c>
      <c r="N547">
        <v>541</v>
      </c>
      <c r="O547">
        <v>44024.68359375</v>
      </c>
      <c r="Q547">
        <v>541</v>
      </c>
      <c r="R547">
        <v>44039.13671875</v>
      </c>
      <c r="T547">
        <v>541</v>
      </c>
      <c r="U547">
        <v>43704.71875</v>
      </c>
      <c r="W547">
        <v>541</v>
      </c>
      <c r="X547">
        <v>43985.640625</v>
      </c>
      <c r="Z547">
        <v>541</v>
      </c>
      <c r="AA547">
        <v>44122.9609375</v>
      </c>
    </row>
    <row r="548" spans="1:27">
      <c r="A548">
        <v>542</v>
      </c>
      <c r="B548" s="23">
        <f>$B$2*('unif profiles px val'!B544)^2+$B$3*('unif profiles px val'!B544)+$B$4</f>
        <v>-57.971054946220193</v>
      </c>
      <c r="C548" s="23">
        <f>$B$2*('unif profiles px val'!C544)^2+$B$3*('unif profiles px val'!C544)+$B$4</f>
        <v>344.26034800299863</v>
      </c>
      <c r="D548">
        <v>542</v>
      </c>
      <c r="E548" s="23">
        <f>$B$2*('unif profiles px val'!E544)^2+$B$3*('unif profiles px val'!E544)+$B$4</f>
        <v>-64.66500695495597</v>
      </c>
      <c r="G548">
        <v>542</v>
      </c>
      <c r="H548" s="23">
        <f>$B$2*('unif profiles px val'!H544)^2+$B$3*('unif profiles px val'!H544)+$B$4</f>
        <v>-54.493230271598804</v>
      </c>
      <c r="K548">
        <v>542</v>
      </c>
      <c r="L548">
        <v>43740.91015625</v>
      </c>
      <c r="N548">
        <v>542</v>
      </c>
      <c r="O548">
        <v>44066.7265625</v>
      </c>
      <c r="Q548">
        <v>542</v>
      </c>
      <c r="R548">
        <v>44094.36328125</v>
      </c>
      <c r="T548">
        <v>542</v>
      </c>
      <c r="U548">
        <v>43695</v>
      </c>
      <c r="W548">
        <v>542</v>
      </c>
      <c r="X548">
        <v>44000.28125</v>
      </c>
      <c r="Z548">
        <v>542</v>
      </c>
      <c r="AA548">
        <v>44114.48046875</v>
      </c>
    </row>
    <row r="549" spans="1:27">
      <c r="A549">
        <v>543</v>
      </c>
      <c r="B549" s="23">
        <f>$B$2*('unif profiles px val'!B545)^2+$B$3*('unif profiles px val'!B545)+$B$4</f>
        <v>-58.702448980644022</v>
      </c>
      <c r="C549" s="23">
        <f>$B$2*('unif profiles px val'!C545)^2+$B$3*('unif profiles px val'!C545)+$B$4</f>
        <v>348.36325650763729</v>
      </c>
      <c r="D549">
        <v>543</v>
      </c>
      <c r="E549" s="23">
        <f>$B$2*('unif profiles px val'!E545)^2+$B$3*('unif profiles px val'!E545)+$B$4</f>
        <v>-65.028557746269144</v>
      </c>
      <c r="G549">
        <v>543</v>
      </c>
      <c r="H549" s="23">
        <f>$B$2*('unif profiles px val'!H545)^2+$B$3*('unif profiles px val'!H545)+$B$4</f>
        <v>-55.209033331107776</v>
      </c>
      <c r="K549">
        <v>543</v>
      </c>
      <c r="L549">
        <v>43763.7265625</v>
      </c>
      <c r="N549">
        <v>543</v>
      </c>
      <c r="O549">
        <v>44110.7734375</v>
      </c>
      <c r="Q549">
        <v>543</v>
      </c>
      <c r="R549">
        <v>44115.13671875</v>
      </c>
      <c r="T549">
        <v>543</v>
      </c>
      <c r="U549">
        <v>43682.3984375</v>
      </c>
      <c r="W549">
        <v>543</v>
      </c>
      <c r="X549">
        <v>44043.3984375</v>
      </c>
      <c r="Z549">
        <v>543</v>
      </c>
      <c r="AA549">
        <v>44108.51953125</v>
      </c>
    </row>
    <row r="550" spans="1:27">
      <c r="A550">
        <v>544</v>
      </c>
      <c r="B550" s="23">
        <f>$B$2*('unif profiles px val'!B546)^2+$B$3*('unif profiles px val'!B546)+$B$4</f>
        <v>-58.342852660369772</v>
      </c>
      <c r="C550" s="23">
        <f>$B$2*('unif profiles px val'!C546)^2+$B$3*('unif profiles px val'!C546)+$B$4</f>
        <v>346.32938737869279</v>
      </c>
      <c r="D550">
        <v>544</v>
      </c>
      <c r="E550" s="23">
        <f>$B$2*('unif profiles px val'!E546)^2+$B$3*('unif profiles px val'!E546)+$B$4</f>
        <v>-64.914405937003721</v>
      </c>
      <c r="G550">
        <v>544</v>
      </c>
      <c r="H550" s="23">
        <f>$B$2*('unif profiles px val'!H546)^2+$B$3*('unif profiles px val'!H546)+$B$4</f>
        <v>-54.933383729545312</v>
      </c>
      <c r="K550">
        <v>544</v>
      </c>
      <c r="L550">
        <v>43773.36328125</v>
      </c>
      <c r="N550">
        <v>544</v>
      </c>
      <c r="O550">
        <v>44143.046875</v>
      </c>
      <c r="Q550">
        <v>544</v>
      </c>
      <c r="R550">
        <v>44110.31640625</v>
      </c>
      <c r="T550">
        <v>544</v>
      </c>
      <c r="U550">
        <v>43647.16015625</v>
      </c>
      <c r="W550">
        <v>544</v>
      </c>
      <c r="X550">
        <v>44041.83984375</v>
      </c>
      <c r="Z550">
        <v>544</v>
      </c>
      <c r="AA550">
        <v>44100.28125</v>
      </c>
    </row>
    <row r="551" spans="1:27">
      <c r="A551">
        <v>545</v>
      </c>
      <c r="B551" s="23">
        <f>$B$2*('unif profiles px val'!B547)^2+$B$3*('unif profiles px val'!B547)+$B$4</f>
        <v>-58.724537902068732</v>
      </c>
      <c r="C551" s="23">
        <f>$B$2*('unif profiles px val'!C547)^2+$B$3*('unif profiles px val'!C547)+$B$4</f>
        <v>348.48927049636859</v>
      </c>
      <c r="D551">
        <v>545</v>
      </c>
      <c r="E551" s="23">
        <f>$B$2*('unif profiles px val'!E547)^2+$B$3*('unif profiles px val'!E547)+$B$4</f>
        <v>-65.113831446220274</v>
      </c>
      <c r="G551">
        <v>545</v>
      </c>
      <c r="H551" s="23">
        <f>$B$2*('unif profiles px val'!H547)^2+$B$3*('unif profiles px val'!H547)+$B$4</f>
        <v>-55.050476896598866</v>
      </c>
      <c r="K551">
        <v>545</v>
      </c>
      <c r="L551">
        <v>43781.18359375</v>
      </c>
      <c r="N551">
        <v>545</v>
      </c>
      <c r="O551">
        <v>44188.58984375</v>
      </c>
      <c r="Q551">
        <v>545</v>
      </c>
      <c r="R551">
        <v>44123.58984375</v>
      </c>
      <c r="T551">
        <v>545</v>
      </c>
      <c r="U551">
        <v>43627.3203125</v>
      </c>
      <c r="W551">
        <v>545</v>
      </c>
      <c r="X551">
        <v>44033.23828125</v>
      </c>
      <c r="Z551">
        <v>545</v>
      </c>
      <c r="AA551">
        <v>44098.80078125</v>
      </c>
    </row>
    <row r="552" spans="1:27">
      <c r="A552">
        <v>546</v>
      </c>
      <c r="B552" s="23">
        <f>$B$2*('unif profiles px val'!B548)^2+$B$3*('unif profiles px val'!B548)+$B$4</f>
        <v>-58.675472116691253</v>
      </c>
      <c r="C552" s="23">
        <f>$B$2*('unif profiles px val'!C548)^2+$B$3*('unif profiles px val'!C548)+$B$4</f>
        <v>348.20952919190222</v>
      </c>
      <c r="D552">
        <v>546</v>
      </c>
      <c r="E552" s="23">
        <f>$B$2*('unif profiles px val'!E548)^2+$B$3*('unif profiles px val'!E548)+$B$4</f>
        <v>-65.292013495818992</v>
      </c>
      <c r="G552">
        <v>546</v>
      </c>
      <c r="H552" s="23">
        <f>$B$2*('unif profiles px val'!H548)^2+$B$3*('unif profiles px val'!H548)+$B$4</f>
        <v>-55.23592195519268</v>
      </c>
      <c r="K552">
        <v>546</v>
      </c>
      <c r="L552">
        <v>43803.91015625</v>
      </c>
      <c r="N552">
        <v>546</v>
      </c>
      <c r="O552">
        <v>44212.58984375</v>
      </c>
      <c r="Q552">
        <v>546</v>
      </c>
      <c r="R552">
        <v>44136.2265625</v>
      </c>
      <c r="T552">
        <v>546</v>
      </c>
      <c r="U552">
        <v>43652.87890625</v>
      </c>
      <c r="W552">
        <v>546</v>
      </c>
      <c r="X552">
        <v>44104.3203125</v>
      </c>
      <c r="Z552">
        <v>546</v>
      </c>
      <c r="AA552">
        <v>44098.359375</v>
      </c>
    </row>
    <row r="553" spans="1:27">
      <c r="A553">
        <v>547</v>
      </c>
      <c r="B553" s="23">
        <f>$B$2*('unif profiles px val'!B549)^2+$B$3*('unif profiles px val'!B549)+$B$4</f>
        <v>-58.845244841911381</v>
      </c>
      <c r="C553" s="23">
        <f>$B$2*('unif profiles px val'!C549)^2+$B$3*('unif profiles px val'!C549)+$B$4</f>
        <v>349.18013556824508</v>
      </c>
      <c r="D553">
        <v>547</v>
      </c>
      <c r="E553" s="23">
        <f>$B$2*('unif profiles px val'!E549)^2+$B$3*('unif profiles px val'!E549)+$B$4</f>
        <v>-65.482360673705671</v>
      </c>
      <c r="G553">
        <v>547</v>
      </c>
      <c r="H553" s="23">
        <f>$B$2*('unif profiles px val'!H549)^2+$B$3*('unif profiles px val'!H549)+$B$4</f>
        <v>-55.433194663573886</v>
      </c>
      <c r="K553">
        <v>547</v>
      </c>
      <c r="L553">
        <v>43836.18359375</v>
      </c>
      <c r="N553">
        <v>547</v>
      </c>
      <c r="O553">
        <v>44262.953125</v>
      </c>
      <c r="Q553">
        <v>547</v>
      </c>
      <c r="R553">
        <v>44078.13671875</v>
      </c>
      <c r="T553">
        <v>547</v>
      </c>
      <c r="U553">
        <v>43687.12109375</v>
      </c>
      <c r="W553">
        <v>547</v>
      </c>
      <c r="X553">
        <v>44124</v>
      </c>
      <c r="Z553">
        <v>547</v>
      </c>
      <c r="AA553">
        <v>44091.28125</v>
      </c>
    </row>
    <row r="554" spans="1:27">
      <c r="A554">
        <v>548</v>
      </c>
      <c r="B554" s="23">
        <f>$B$2*('unif profiles px val'!B550)^2+$B$3*('unif profiles px val'!B550)+$B$4</f>
        <v>-58.780340644256512</v>
      </c>
      <c r="C554" s="23">
        <f>$B$2*('unif profiles px val'!C550)^2+$B$3*('unif profiles px val'!C550)+$B$4</f>
        <v>348.80818275418119</v>
      </c>
      <c r="D554">
        <v>548</v>
      </c>
      <c r="E554" s="23">
        <f>$B$2*('unif profiles px val'!E550)^2+$B$3*('unif profiles px val'!E550)+$B$4</f>
        <v>-65.461471820060524</v>
      </c>
      <c r="G554">
        <v>548</v>
      </c>
      <c r="H554" s="23">
        <f>$B$2*('unif profiles px val'!H550)^2+$B$3*('unif profiles px val'!H550)+$B$4</f>
        <v>-55.411895433318932</v>
      </c>
      <c r="K554">
        <v>548</v>
      </c>
      <c r="L554">
        <v>43863.31640625</v>
      </c>
      <c r="N554">
        <v>548</v>
      </c>
      <c r="O554">
        <v>44287.58984375</v>
      </c>
      <c r="Q554">
        <v>548</v>
      </c>
      <c r="R554">
        <v>44093.5</v>
      </c>
      <c r="T554">
        <v>548</v>
      </c>
      <c r="U554">
        <v>43711.51953125</v>
      </c>
      <c r="W554">
        <v>548</v>
      </c>
      <c r="X554">
        <v>44120.80078125</v>
      </c>
      <c r="Z554">
        <v>548</v>
      </c>
      <c r="AA554">
        <v>44096.078125</v>
      </c>
    </row>
    <row r="555" spans="1:27">
      <c r="A555">
        <v>549</v>
      </c>
      <c r="B555" s="23">
        <f>$B$2*('unif profiles px val'!B551)^2+$B$3*('unif profiles px val'!B551)+$B$4</f>
        <v>-58.635829933807145</v>
      </c>
      <c r="C555" s="23">
        <f>$B$2*('unif profiles px val'!C551)^2+$B$3*('unif profiles px val'!C551)+$B$4</f>
        <v>347.98397002713034</v>
      </c>
      <c r="D555">
        <v>549</v>
      </c>
      <c r="E555" s="23">
        <f>$B$2*('unif profiles px val'!E551)^2+$B$3*('unif profiles px val'!E551)+$B$4</f>
        <v>-65.371114194824031</v>
      </c>
      <c r="G555">
        <v>549</v>
      </c>
      <c r="H555" s="23">
        <f>$B$2*('unif profiles px val'!H551)^2+$B$3*('unif profiles px val'!H551)+$B$4</f>
        <v>-55.079494798706037</v>
      </c>
      <c r="K555">
        <v>549</v>
      </c>
      <c r="L555">
        <v>43872.36328125</v>
      </c>
      <c r="N555">
        <v>549</v>
      </c>
      <c r="O555">
        <v>44253.81640625</v>
      </c>
      <c r="Q555">
        <v>549</v>
      </c>
      <c r="R555">
        <v>44096.5</v>
      </c>
      <c r="T555">
        <v>549</v>
      </c>
      <c r="U555">
        <v>43709.078125</v>
      </c>
      <c r="W555">
        <v>549</v>
      </c>
      <c r="X555">
        <v>44133.0390625</v>
      </c>
      <c r="Z555">
        <v>549</v>
      </c>
      <c r="AA555">
        <v>44073.48046875</v>
      </c>
    </row>
    <row r="556" spans="1:27">
      <c r="A556">
        <v>550</v>
      </c>
      <c r="B556" s="23">
        <f>$B$2*('unif profiles px val'!B552)^2+$B$3*('unif profiles px val'!B552)+$B$4</f>
        <v>-58.834916258269914</v>
      </c>
      <c r="C556" s="23">
        <f>$B$2*('unif profiles px val'!C552)^2+$B$3*('unif profiles px val'!C552)+$B$4</f>
        <v>349.12087042141729</v>
      </c>
      <c r="D556">
        <v>550</v>
      </c>
      <c r="E556" s="23">
        <f>$B$2*('unif profiles px val'!E552)^2+$B$3*('unif profiles px val'!E552)+$B$4</f>
        <v>-65.54693825341019</v>
      </c>
      <c r="G556">
        <v>550</v>
      </c>
      <c r="H556" s="23">
        <f>$B$2*('unif profiles px val'!H552)^2+$B$3*('unif profiles px val'!H552)+$B$4</f>
        <v>-55.310744789970158</v>
      </c>
      <c r="K556">
        <v>550</v>
      </c>
      <c r="L556">
        <v>43869.953125</v>
      </c>
      <c r="N556">
        <v>550</v>
      </c>
      <c r="O556">
        <v>44270.953125</v>
      </c>
      <c r="Q556">
        <v>550</v>
      </c>
      <c r="R556">
        <v>44084.81640625</v>
      </c>
      <c r="T556">
        <v>550</v>
      </c>
      <c r="U556">
        <v>43752.87890625</v>
      </c>
      <c r="W556">
        <v>550</v>
      </c>
      <c r="X556">
        <v>44122.76171875</v>
      </c>
      <c r="Z556">
        <v>550</v>
      </c>
      <c r="AA556">
        <v>44044.359375</v>
      </c>
    </row>
    <row r="557" spans="1:27">
      <c r="A557">
        <v>551</v>
      </c>
      <c r="B557" s="23">
        <f>$B$2*('unif profiles px val'!B553)^2+$B$3*('unif profiles px val'!B553)+$B$4</f>
        <v>-59.084545207244446</v>
      </c>
      <c r="C557" s="23">
        <f>$B$2*('unif profiles px val'!C553)^2+$B$3*('unif profiles px val'!C553)+$B$4</f>
        <v>350.56118483181785</v>
      </c>
      <c r="D557">
        <v>551</v>
      </c>
      <c r="E557" s="23">
        <f>$B$2*('unif profiles px val'!E553)^2+$B$3*('unif profiles px val'!E553)+$B$4</f>
        <v>-65.880582420951896</v>
      </c>
      <c r="G557">
        <v>551</v>
      </c>
      <c r="H557" s="23">
        <f>$B$2*('unif profiles px val'!H553)^2+$B$3*('unif profiles px val'!H553)+$B$4</f>
        <v>-55.737267652556966</v>
      </c>
      <c r="K557">
        <v>551</v>
      </c>
      <c r="L557">
        <v>43892.5</v>
      </c>
      <c r="N557">
        <v>551</v>
      </c>
      <c r="O557">
        <v>44314.546875</v>
      </c>
      <c r="Q557">
        <v>551</v>
      </c>
      <c r="R557">
        <v>44076.546875</v>
      </c>
      <c r="T557">
        <v>551</v>
      </c>
      <c r="U557">
        <v>43776.87890625</v>
      </c>
      <c r="W557">
        <v>551</v>
      </c>
      <c r="X557">
        <v>44146.921875</v>
      </c>
      <c r="Z557">
        <v>551</v>
      </c>
      <c r="AA557">
        <v>44056.3984375</v>
      </c>
    </row>
    <row r="558" spans="1:27">
      <c r="A558">
        <v>552</v>
      </c>
      <c r="B558" s="23">
        <f>$B$2*('unif profiles px val'!B554)^2+$B$3*('unif profiles px val'!B554)+$B$4</f>
        <v>-59.101516609832743</v>
      </c>
      <c r="C558" s="23">
        <f>$B$2*('unif profiles px val'!C554)^2+$B$3*('unif profiles px val'!C554)+$B$4</f>
        <v>350.65971506985488</v>
      </c>
      <c r="D558">
        <v>552</v>
      </c>
      <c r="E558" s="23">
        <f>$B$2*('unif profiles px val'!E554)^2+$B$3*('unif profiles px val'!E554)+$B$4</f>
        <v>-65.849903566619787</v>
      </c>
      <c r="G558">
        <v>552</v>
      </c>
      <c r="H558" s="23">
        <f>$B$2*('unif profiles px val'!H554)^2+$B$3*('unif profiles px val'!H554)+$B$4</f>
        <v>-55.705152163574212</v>
      </c>
      <c r="K558">
        <v>552</v>
      </c>
      <c r="L558">
        <v>43900.953125</v>
      </c>
      <c r="N558">
        <v>552</v>
      </c>
      <c r="O558">
        <v>44396.5</v>
      </c>
      <c r="Q558">
        <v>552</v>
      </c>
      <c r="R558">
        <v>44082.41015625</v>
      </c>
      <c r="T558">
        <v>552</v>
      </c>
      <c r="U558">
        <v>43792.6796875</v>
      </c>
      <c r="W558">
        <v>552</v>
      </c>
      <c r="X558">
        <v>44172.078125</v>
      </c>
      <c r="Z558">
        <v>552</v>
      </c>
      <c r="AA558">
        <v>44039.9609375</v>
      </c>
    </row>
    <row r="559" spans="1:27">
      <c r="K559">
        <v>553</v>
      </c>
      <c r="L559">
        <v>43907.31640625</v>
      </c>
      <c r="N559">
        <v>553</v>
      </c>
      <c r="O559">
        <v>44412.31640625</v>
      </c>
      <c r="Q559">
        <v>553</v>
      </c>
      <c r="R559">
        <v>44082.08984375</v>
      </c>
      <c r="T559">
        <v>553</v>
      </c>
      <c r="U559">
        <v>43760.51953125</v>
      </c>
      <c r="W559">
        <v>553</v>
      </c>
      <c r="X559">
        <v>44176.28125</v>
      </c>
      <c r="Z559">
        <v>553</v>
      </c>
      <c r="AA559">
        <v>44005.80078125</v>
      </c>
    </row>
    <row r="560" spans="1:27">
      <c r="K560">
        <v>554</v>
      </c>
      <c r="L560">
        <v>43946.2265625</v>
      </c>
      <c r="N560">
        <v>554</v>
      </c>
      <c r="O560">
        <v>44410.7265625</v>
      </c>
      <c r="Q560">
        <v>554</v>
      </c>
      <c r="R560">
        <v>44091</v>
      </c>
      <c r="T560">
        <v>554</v>
      </c>
      <c r="U560">
        <v>43728.078125</v>
      </c>
      <c r="W560">
        <v>554</v>
      </c>
      <c r="X560">
        <v>44175</v>
      </c>
      <c r="Z560">
        <v>554</v>
      </c>
      <c r="AA560">
        <v>44038.48046875</v>
      </c>
    </row>
    <row r="561" spans="11:27">
      <c r="K561">
        <v>555</v>
      </c>
      <c r="L561">
        <v>43972</v>
      </c>
      <c r="N561">
        <v>555</v>
      </c>
      <c r="O561">
        <v>44431.13671875</v>
      </c>
      <c r="Q561">
        <v>555</v>
      </c>
      <c r="R561">
        <v>44083.7734375</v>
      </c>
      <c r="T561">
        <v>555</v>
      </c>
      <c r="U561">
        <v>43740.23828125</v>
      </c>
      <c r="W561">
        <v>555</v>
      </c>
      <c r="X561">
        <v>44168.3203125</v>
      </c>
      <c r="Z561">
        <v>555</v>
      </c>
      <c r="AA561">
        <v>44051.23828125</v>
      </c>
    </row>
    <row r="562" spans="11:27">
      <c r="K562">
        <v>556</v>
      </c>
      <c r="L562">
        <v>43962.08984375</v>
      </c>
      <c r="N562">
        <v>556</v>
      </c>
      <c r="O562">
        <v>44416.2265625</v>
      </c>
      <c r="Q562">
        <v>556</v>
      </c>
      <c r="R562">
        <v>44114.36328125</v>
      </c>
      <c r="T562">
        <v>556</v>
      </c>
      <c r="U562">
        <v>43711.078125</v>
      </c>
      <c r="W562">
        <v>556</v>
      </c>
      <c r="X562">
        <v>44157.48046875</v>
      </c>
      <c r="Z562">
        <v>556</v>
      </c>
      <c r="AA562">
        <v>44029.55859375</v>
      </c>
    </row>
    <row r="563" spans="11:27">
      <c r="K563">
        <v>557</v>
      </c>
      <c r="L563">
        <v>43940.91015625</v>
      </c>
      <c r="N563">
        <v>557</v>
      </c>
      <c r="O563">
        <v>44401</v>
      </c>
      <c r="Q563">
        <v>557</v>
      </c>
      <c r="R563">
        <v>44133.7734375</v>
      </c>
      <c r="T563">
        <v>557</v>
      </c>
      <c r="U563">
        <v>43699.9609375</v>
      </c>
      <c r="W563">
        <v>557</v>
      </c>
      <c r="X563">
        <v>44137.44140625</v>
      </c>
      <c r="Z563">
        <v>557</v>
      </c>
      <c r="AA563">
        <v>44039.28125</v>
      </c>
    </row>
    <row r="564" spans="11:27">
      <c r="K564">
        <v>558</v>
      </c>
      <c r="L564">
        <v>43928.953125</v>
      </c>
      <c r="N564">
        <v>558</v>
      </c>
      <c r="O564">
        <v>44407.08984375</v>
      </c>
      <c r="Q564">
        <v>558</v>
      </c>
      <c r="R564">
        <v>44135</v>
      </c>
      <c r="T564">
        <v>558</v>
      </c>
      <c r="U564">
        <v>43673.9609375</v>
      </c>
      <c r="W564">
        <v>558</v>
      </c>
      <c r="X564">
        <v>44106.71875</v>
      </c>
      <c r="Z564">
        <v>558</v>
      </c>
      <c r="AA564">
        <v>44052.71875</v>
      </c>
    </row>
    <row r="565" spans="11:27">
      <c r="K565">
        <v>559</v>
      </c>
      <c r="L565">
        <v>43956.86328125</v>
      </c>
      <c r="N565">
        <v>559</v>
      </c>
      <c r="O565">
        <v>44392.7734375</v>
      </c>
      <c r="Q565">
        <v>559</v>
      </c>
      <c r="R565">
        <v>44183.31640625</v>
      </c>
      <c r="T565">
        <v>559</v>
      </c>
      <c r="U565">
        <v>43672.87890625</v>
      </c>
      <c r="W565">
        <v>559</v>
      </c>
      <c r="X565">
        <v>44133.55859375</v>
      </c>
      <c r="Z565">
        <v>559</v>
      </c>
      <c r="AA565">
        <v>44065.6015625</v>
      </c>
    </row>
    <row r="566" spans="11:27">
      <c r="K566">
        <v>560</v>
      </c>
      <c r="L566">
        <v>43966.7734375</v>
      </c>
      <c r="N566">
        <v>560</v>
      </c>
      <c r="O566">
        <v>44372.13671875</v>
      </c>
      <c r="Q566">
        <v>560</v>
      </c>
      <c r="R566">
        <v>44228.41015625</v>
      </c>
      <c r="T566">
        <v>560</v>
      </c>
      <c r="U566">
        <v>43642.078125</v>
      </c>
      <c r="W566">
        <v>560</v>
      </c>
      <c r="X566">
        <v>44097.28125</v>
      </c>
      <c r="Z566">
        <v>560</v>
      </c>
      <c r="AA566">
        <v>44098.0390625</v>
      </c>
    </row>
    <row r="567" spans="11:27">
      <c r="K567">
        <v>561</v>
      </c>
      <c r="L567">
        <v>43941.18359375</v>
      </c>
      <c r="N567">
        <v>561</v>
      </c>
      <c r="O567">
        <v>44341</v>
      </c>
      <c r="Q567">
        <v>561</v>
      </c>
      <c r="R567">
        <v>44237.63671875</v>
      </c>
      <c r="T567">
        <v>561</v>
      </c>
      <c r="U567">
        <v>43615.51953125</v>
      </c>
      <c r="W567">
        <v>561</v>
      </c>
      <c r="X567">
        <v>44068.80078125</v>
      </c>
      <c r="Z567">
        <v>561</v>
      </c>
      <c r="AA567">
        <v>44076.23828125</v>
      </c>
    </row>
    <row r="568" spans="11:27">
      <c r="K568">
        <v>562</v>
      </c>
      <c r="L568">
        <v>43924.7265625</v>
      </c>
      <c r="N568">
        <v>562</v>
      </c>
      <c r="O568">
        <v>44337.953125</v>
      </c>
      <c r="Q568">
        <v>562</v>
      </c>
      <c r="R568">
        <v>44218.953125</v>
      </c>
      <c r="T568">
        <v>562</v>
      </c>
      <c r="U568">
        <v>43641.3984375</v>
      </c>
      <c r="W568">
        <v>562</v>
      </c>
      <c r="X568">
        <v>44049.28125</v>
      </c>
      <c r="Z568">
        <v>562</v>
      </c>
      <c r="AA568">
        <v>44058.6015625</v>
      </c>
    </row>
    <row r="569" spans="11:27">
      <c r="K569">
        <v>563</v>
      </c>
      <c r="L569">
        <v>43899.63671875</v>
      </c>
      <c r="N569">
        <v>563</v>
      </c>
      <c r="O569">
        <v>44311.546875</v>
      </c>
      <c r="Q569">
        <v>563</v>
      </c>
      <c r="R569">
        <v>44175.86328125</v>
      </c>
      <c r="T569">
        <v>563</v>
      </c>
      <c r="U569">
        <v>43644.6796875</v>
      </c>
      <c r="W569">
        <v>563</v>
      </c>
      <c r="X569">
        <v>44109.921875</v>
      </c>
      <c r="Z569">
        <v>563</v>
      </c>
      <c r="AA569">
        <v>44049.9609375</v>
      </c>
    </row>
    <row r="570" spans="11:27">
      <c r="K570">
        <v>564</v>
      </c>
      <c r="L570">
        <v>43832.13671875</v>
      </c>
      <c r="N570">
        <v>564</v>
      </c>
      <c r="O570">
        <v>44319.13671875</v>
      </c>
      <c r="Q570">
        <v>564</v>
      </c>
      <c r="R570">
        <v>44185.31640625</v>
      </c>
      <c r="T570">
        <v>564</v>
      </c>
      <c r="U570">
        <v>43716.19921875</v>
      </c>
      <c r="W570">
        <v>564</v>
      </c>
      <c r="X570">
        <v>44136.87890625</v>
      </c>
      <c r="Z570">
        <v>564</v>
      </c>
      <c r="AA570">
        <v>44035.16015625</v>
      </c>
    </row>
    <row r="571" spans="11:27">
      <c r="K571">
        <v>565</v>
      </c>
      <c r="L571">
        <v>43837.08984375</v>
      </c>
      <c r="N571">
        <v>565</v>
      </c>
      <c r="O571">
        <v>44315.63671875</v>
      </c>
      <c r="Q571">
        <v>565</v>
      </c>
      <c r="R571">
        <v>44168</v>
      </c>
      <c r="T571">
        <v>565</v>
      </c>
      <c r="U571">
        <v>43739.12109375</v>
      </c>
      <c r="W571">
        <v>565</v>
      </c>
      <c r="X571">
        <v>44164.80078125</v>
      </c>
      <c r="Z571">
        <v>565</v>
      </c>
      <c r="AA571">
        <v>44032.359375</v>
      </c>
    </row>
    <row r="572" spans="11:27">
      <c r="K572">
        <v>566</v>
      </c>
      <c r="L572">
        <v>43835.31640625</v>
      </c>
      <c r="N572">
        <v>566</v>
      </c>
      <c r="O572">
        <v>44337.546875</v>
      </c>
      <c r="Q572">
        <v>566</v>
      </c>
      <c r="R572">
        <v>44149.41015625</v>
      </c>
      <c r="T572">
        <v>566</v>
      </c>
      <c r="U572">
        <v>43752</v>
      </c>
      <c r="W572">
        <v>566</v>
      </c>
      <c r="X572">
        <v>44193.078125</v>
      </c>
      <c r="Z572">
        <v>566</v>
      </c>
      <c r="AA572">
        <v>44043.3984375</v>
      </c>
    </row>
    <row r="573" spans="11:27">
      <c r="K573">
        <v>567</v>
      </c>
      <c r="L573">
        <v>43809.5</v>
      </c>
      <c r="N573">
        <v>567</v>
      </c>
      <c r="O573">
        <v>44287.81640625</v>
      </c>
      <c r="Q573">
        <v>567</v>
      </c>
      <c r="R573">
        <v>44137.453125</v>
      </c>
      <c r="T573">
        <v>567</v>
      </c>
      <c r="U573">
        <v>43756.48046875</v>
      </c>
      <c r="W573">
        <v>567</v>
      </c>
      <c r="X573">
        <v>44228.19921875</v>
      </c>
      <c r="Z573">
        <v>567</v>
      </c>
      <c r="AA573">
        <v>44047.078125</v>
      </c>
    </row>
    <row r="574" spans="11:27">
      <c r="K574">
        <v>568</v>
      </c>
      <c r="L574">
        <v>43737.2265625</v>
      </c>
      <c r="N574">
        <v>568</v>
      </c>
      <c r="O574">
        <v>44309.5</v>
      </c>
      <c r="Q574">
        <v>568</v>
      </c>
      <c r="R574">
        <v>44185.63671875</v>
      </c>
      <c r="T574">
        <v>568</v>
      </c>
      <c r="U574">
        <v>43789.078125</v>
      </c>
      <c r="W574">
        <v>568</v>
      </c>
      <c r="X574">
        <v>44264.12109375</v>
      </c>
      <c r="Z574">
        <v>568</v>
      </c>
      <c r="AA574">
        <v>44053</v>
      </c>
    </row>
    <row r="575" spans="11:27">
      <c r="K575">
        <v>569</v>
      </c>
      <c r="L575">
        <v>43678.58984375</v>
      </c>
      <c r="N575">
        <v>569</v>
      </c>
      <c r="O575">
        <v>44303.13671875</v>
      </c>
      <c r="Q575">
        <v>569</v>
      </c>
      <c r="R575">
        <v>44188.453125</v>
      </c>
      <c r="T575">
        <v>569</v>
      </c>
      <c r="U575">
        <v>43848.76171875</v>
      </c>
      <c r="W575">
        <v>569</v>
      </c>
      <c r="X575">
        <v>44318.6015625</v>
      </c>
      <c r="Z575">
        <v>569</v>
      </c>
      <c r="AA575">
        <v>44058.87890625</v>
      </c>
    </row>
    <row r="576" spans="11:27">
      <c r="K576">
        <v>570</v>
      </c>
      <c r="L576">
        <v>43720.31640625</v>
      </c>
      <c r="N576">
        <v>570</v>
      </c>
      <c r="O576">
        <v>44284.86328125</v>
      </c>
      <c r="Q576">
        <v>570</v>
      </c>
      <c r="R576">
        <v>44185.31640625</v>
      </c>
      <c r="T576">
        <v>570</v>
      </c>
      <c r="U576">
        <v>43867.6796875</v>
      </c>
      <c r="W576">
        <v>570</v>
      </c>
      <c r="X576">
        <v>44325.87890625</v>
      </c>
      <c r="Z576">
        <v>570</v>
      </c>
      <c r="AA576">
        <v>44064.83984375</v>
      </c>
    </row>
    <row r="577" spans="11:27">
      <c r="K577">
        <v>571</v>
      </c>
      <c r="L577">
        <v>43768.7734375</v>
      </c>
      <c r="N577">
        <v>571</v>
      </c>
      <c r="O577">
        <v>44278.5</v>
      </c>
      <c r="Q577">
        <v>571</v>
      </c>
      <c r="R577">
        <v>44212.7734375</v>
      </c>
      <c r="T577">
        <v>571</v>
      </c>
      <c r="U577">
        <v>43864.55859375</v>
      </c>
      <c r="W577">
        <v>571</v>
      </c>
      <c r="X577">
        <v>44329.921875</v>
      </c>
      <c r="Z577">
        <v>571</v>
      </c>
      <c r="AA577">
        <v>44070.3203125</v>
      </c>
    </row>
    <row r="578" spans="11:27">
      <c r="K578">
        <v>572</v>
      </c>
      <c r="L578">
        <v>43780.7265625</v>
      </c>
      <c r="N578">
        <v>572</v>
      </c>
      <c r="O578">
        <v>44293.91015625</v>
      </c>
      <c r="Q578">
        <v>572</v>
      </c>
      <c r="R578">
        <v>44228.18359375</v>
      </c>
      <c r="T578">
        <v>572</v>
      </c>
      <c r="U578">
        <v>43874.48046875</v>
      </c>
      <c r="W578">
        <v>572</v>
      </c>
      <c r="X578">
        <v>44350.6015625</v>
      </c>
      <c r="Z578">
        <v>572</v>
      </c>
      <c r="AA578">
        <v>44096.12109375</v>
      </c>
    </row>
    <row r="579" spans="11:27">
      <c r="K579">
        <v>573</v>
      </c>
      <c r="L579">
        <v>43788.68359375</v>
      </c>
      <c r="N579">
        <v>573</v>
      </c>
      <c r="O579">
        <v>44395.2734375</v>
      </c>
      <c r="Q579">
        <v>573</v>
      </c>
      <c r="R579">
        <v>44186.41015625</v>
      </c>
      <c r="T579">
        <v>573</v>
      </c>
      <c r="U579">
        <v>43872.71875</v>
      </c>
      <c r="W579">
        <v>573</v>
      </c>
      <c r="X579">
        <v>44388.44140625</v>
      </c>
      <c r="Z579">
        <v>573</v>
      </c>
      <c r="AA579">
        <v>44115.87890625</v>
      </c>
    </row>
    <row r="580" spans="11:27">
      <c r="K580">
        <v>574</v>
      </c>
      <c r="L580">
        <v>43822.08984375</v>
      </c>
      <c r="N580">
        <v>574</v>
      </c>
      <c r="O580">
        <v>44369.81640625</v>
      </c>
      <c r="Q580">
        <v>574</v>
      </c>
      <c r="R580">
        <v>44080.58984375</v>
      </c>
      <c r="T580">
        <v>574</v>
      </c>
      <c r="U580">
        <v>43909.87890625</v>
      </c>
      <c r="W580">
        <v>574</v>
      </c>
      <c r="X580">
        <v>44426.0390625</v>
      </c>
      <c r="Z580">
        <v>574</v>
      </c>
      <c r="AA580">
        <v>44140.55859375</v>
      </c>
    </row>
    <row r="581" spans="11:27">
      <c r="K581">
        <v>575</v>
      </c>
      <c r="L581">
        <v>43856.36328125</v>
      </c>
      <c r="N581">
        <v>575</v>
      </c>
      <c r="O581">
        <v>44343.08984375</v>
      </c>
      <c r="Q581">
        <v>575</v>
      </c>
      <c r="R581">
        <v>44027.546875</v>
      </c>
      <c r="T581">
        <v>575</v>
      </c>
      <c r="U581">
        <v>43908.19921875</v>
      </c>
      <c r="W581">
        <v>575</v>
      </c>
      <c r="X581">
        <v>44434.3203125</v>
      </c>
      <c r="Z581">
        <v>575</v>
      </c>
      <c r="AA581">
        <v>44182.12109375</v>
      </c>
    </row>
    <row r="582" spans="11:27">
      <c r="K582">
        <v>576</v>
      </c>
      <c r="L582">
        <v>43897.7265625</v>
      </c>
      <c r="N582">
        <v>576</v>
      </c>
      <c r="O582">
        <v>44399.13671875</v>
      </c>
      <c r="Q582">
        <v>576</v>
      </c>
      <c r="R582">
        <v>44012.2265625</v>
      </c>
      <c r="T582">
        <v>576</v>
      </c>
      <c r="U582">
        <v>43928.6015625</v>
      </c>
      <c r="W582">
        <v>576</v>
      </c>
      <c r="X582">
        <v>44441.19921875</v>
      </c>
      <c r="Z582">
        <v>576</v>
      </c>
      <c r="AA582">
        <v>44197.71875</v>
      </c>
    </row>
    <row r="583" spans="11:27">
      <c r="K583">
        <v>577</v>
      </c>
      <c r="L583">
        <v>43907.31640625</v>
      </c>
      <c r="N583">
        <v>577</v>
      </c>
      <c r="O583">
        <v>44422.91015625</v>
      </c>
      <c r="Q583">
        <v>577</v>
      </c>
      <c r="R583">
        <v>43973.953125</v>
      </c>
      <c r="T583">
        <v>577</v>
      </c>
      <c r="U583">
        <v>43939.44140625</v>
      </c>
      <c r="W583">
        <v>577</v>
      </c>
      <c r="X583">
        <v>44437.6015625</v>
      </c>
      <c r="Z583">
        <v>577</v>
      </c>
      <c r="AA583">
        <v>44192.9609375</v>
      </c>
    </row>
    <row r="584" spans="11:27">
      <c r="K584">
        <v>578</v>
      </c>
      <c r="L584">
        <v>43899.5</v>
      </c>
      <c r="N584">
        <v>578</v>
      </c>
      <c r="O584">
        <v>44454.81640625</v>
      </c>
      <c r="Q584">
        <v>578</v>
      </c>
      <c r="R584">
        <v>43987.7734375</v>
      </c>
      <c r="T584">
        <v>578</v>
      </c>
      <c r="U584">
        <v>43947.76171875</v>
      </c>
      <c r="W584">
        <v>578</v>
      </c>
      <c r="X584">
        <v>44440.51953125</v>
      </c>
      <c r="Z584">
        <v>578</v>
      </c>
      <c r="AA584">
        <v>44155.80078125</v>
      </c>
    </row>
    <row r="585" spans="11:27">
      <c r="K585">
        <v>579</v>
      </c>
      <c r="L585">
        <v>43881.41015625</v>
      </c>
      <c r="N585">
        <v>579</v>
      </c>
      <c r="O585">
        <v>44472.453125</v>
      </c>
      <c r="Q585">
        <v>579</v>
      </c>
      <c r="R585">
        <v>43978.68359375</v>
      </c>
      <c r="T585">
        <v>579</v>
      </c>
      <c r="U585">
        <v>43915.87890625</v>
      </c>
      <c r="W585">
        <v>579</v>
      </c>
      <c r="X585">
        <v>44435.71875</v>
      </c>
      <c r="Z585">
        <v>579</v>
      </c>
      <c r="AA585">
        <v>44144.9609375</v>
      </c>
    </row>
    <row r="586" spans="11:27">
      <c r="K586">
        <v>580</v>
      </c>
      <c r="L586">
        <v>43891.63671875</v>
      </c>
      <c r="N586">
        <v>580</v>
      </c>
      <c r="O586">
        <v>44466.31640625</v>
      </c>
      <c r="Q586">
        <v>580</v>
      </c>
      <c r="R586">
        <v>43985.546875</v>
      </c>
      <c r="T586">
        <v>580</v>
      </c>
      <c r="U586">
        <v>43881.3203125</v>
      </c>
      <c r="W586">
        <v>580</v>
      </c>
      <c r="X586">
        <v>44462.55859375</v>
      </c>
      <c r="Z586">
        <v>580</v>
      </c>
      <c r="AA586">
        <v>44104.44140625</v>
      </c>
    </row>
    <row r="587" spans="11:27">
      <c r="K587">
        <v>581</v>
      </c>
      <c r="L587">
        <v>43879.31640625</v>
      </c>
      <c r="N587">
        <v>581</v>
      </c>
      <c r="O587">
        <v>44442.2265625</v>
      </c>
      <c r="Q587">
        <v>581</v>
      </c>
      <c r="R587">
        <v>43979.13671875</v>
      </c>
      <c r="T587">
        <v>581</v>
      </c>
      <c r="U587">
        <v>43893.23828125</v>
      </c>
      <c r="W587">
        <v>581</v>
      </c>
      <c r="X587">
        <v>44421.76171875</v>
      </c>
      <c r="Z587">
        <v>581</v>
      </c>
      <c r="AA587">
        <v>44069.83984375</v>
      </c>
    </row>
    <row r="588" spans="11:27">
      <c r="K588">
        <v>582</v>
      </c>
      <c r="L588">
        <v>43806.86328125</v>
      </c>
      <c r="N588">
        <v>582</v>
      </c>
      <c r="O588">
        <v>44391.046875</v>
      </c>
      <c r="Q588">
        <v>582</v>
      </c>
      <c r="R588">
        <v>43976.7265625</v>
      </c>
      <c r="T588">
        <v>582</v>
      </c>
      <c r="U588">
        <v>43913.51953125</v>
      </c>
      <c r="W588">
        <v>582</v>
      </c>
      <c r="X588">
        <v>44399.921875</v>
      </c>
      <c r="Z588">
        <v>582</v>
      </c>
      <c r="AA588">
        <v>44077.9609375</v>
      </c>
    </row>
    <row r="589" spans="11:27">
      <c r="K589">
        <v>583</v>
      </c>
      <c r="L589">
        <v>43787.18359375</v>
      </c>
      <c r="N589">
        <v>583</v>
      </c>
      <c r="O589">
        <v>44397.2734375</v>
      </c>
      <c r="Q589">
        <v>583</v>
      </c>
      <c r="R589">
        <v>44000.41015625</v>
      </c>
      <c r="T589">
        <v>583</v>
      </c>
      <c r="U589">
        <v>43921.76171875</v>
      </c>
      <c r="W589">
        <v>583</v>
      </c>
      <c r="X589">
        <v>44370.28125</v>
      </c>
      <c r="Z589">
        <v>583</v>
      </c>
      <c r="AA589">
        <v>44099</v>
      </c>
    </row>
    <row r="590" spans="11:27">
      <c r="K590">
        <v>584</v>
      </c>
      <c r="L590">
        <v>43780.36328125</v>
      </c>
      <c r="N590">
        <v>584</v>
      </c>
      <c r="O590">
        <v>44383.68359375</v>
      </c>
      <c r="Q590">
        <v>584</v>
      </c>
      <c r="R590">
        <v>44025.58984375</v>
      </c>
      <c r="T590">
        <v>584</v>
      </c>
      <c r="U590">
        <v>43868.6015625</v>
      </c>
      <c r="W590">
        <v>584</v>
      </c>
      <c r="X590">
        <v>44342.19921875</v>
      </c>
      <c r="Z590">
        <v>584</v>
      </c>
      <c r="AA590">
        <v>44091.28125</v>
      </c>
    </row>
    <row r="591" spans="11:27">
      <c r="K591">
        <v>585</v>
      </c>
      <c r="L591">
        <v>43716.2265625</v>
      </c>
      <c r="N591">
        <v>585</v>
      </c>
      <c r="O591">
        <v>44395.13671875</v>
      </c>
      <c r="Q591">
        <v>585</v>
      </c>
      <c r="R591">
        <v>44027.5</v>
      </c>
      <c r="T591">
        <v>585</v>
      </c>
      <c r="U591">
        <v>43882.12109375</v>
      </c>
      <c r="W591">
        <v>585</v>
      </c>
      <c r="X591">
        <v>44327.48046875</v>
      </c>
      <c r="Z591">
        <v>585</v>
      </c>
      <c r="AA591">
        <v>44131.6796875</v>
      </c>
    </row>
    <row r="592" spans="11:27">
      <c r="K592">
        <v>586</v>
      </c>
      <c r="L592">
        <v>43770.5</v>
      </c>
      <c r="N592">
        <v>586</v>
      </c>
      <c r="O592">
        <v>44405.046875</v>
      </c>
      <c r="Q592">
        <v>586</v>
      </c>
      <c r="R592">
        <v>44028.63671875</v>
      </c>
      <c r="T592">
        <v>586</v>
      </c>
      <c r="U592">
        <v>43792.078125</v>
      </c>
      <c r="W592">
        <v>586</v>
      </c>
      <c r="X592">
        <v>44325.078125</v>
      </c>
      <c r="Z592">
        <v>586</v>
      </c>
      <c r="AA592">
        <v>44169.3203125</v>
      </c>
    </row>
    <row r="593" spans="11:27">
      <c r="K593">
        <v>587</v>
      </c>
      <c r="L593">
        <v>43792.546875</v>
      </c>
      <c r="N593">
        <v>587</v>
      </c>
      <c r="O593">
        <v>44386.68359375</v>
      </c>
      <c r="Q593">
        <v>587</v>
      </c>
      <c r="R593">
        <v>44025.68359375</v>
      </c>
      <c r="T593">
        <v>587</v>
      </c>
      <c r="U593">
        <v>43779.6796875</v>
      </c>
      <c r="W593">
        <v>587</v>
      </c>
      <c r="X593">
        <v>44309</v>
      </c>
      <c r="Z593">
        <v>587</v>
      </c>
      <c r="AA593">
        <v>44208.921875</v>
      </c>
    </row>
    <row r="594" spans="11:27">
      <c r="K594">
        <v>588</v>
      </c>
      <c r="L594">
        <v>43836.81640625</v>
      </c>
      <c r="N594">
        <v>588</v>
      </c>
      <c r="O594">
        <v>44405.08984375</v>
      </c>
      <c r="Q594">
        <v>588</v>
      </c>
      <c r="R594">
        <v>44031.08984375</v>
      </c>
      <c r="T594">
        <v>588</v>
      </c>
      <c r="U594">
        <v>43813.44140625</v>
      </c>
      <c r="W594">
        <v>588</v>
      </c>
      <c r="X594">
        <v>44295.76171875</v>
      </c>
      <c r="Z594">
        <v>588</v>
      </c>
      <c r="AA594">
        <v>44124.44140625</v>
      </c>
    </row>
    <row r="595" spans="11:27">
      <c r="K595">
        <v>589</v>
      </c>
      <c r="L595">
        <v>43821.5</v>
      </c>
      <c r="N595">
        <v>589</v>
      </c>
      <c r="O595">
        <v>44358.7265625</v>
      </c>
      <c r="Q595">
        <v>589</v>
      </c>
      <c r="R595">
        <v>44013.18359375</v>
      </c>
      <c r="T595">
        <v>589</v>
      </c>
      <c r="U595">
        <v>43775.359375</v>
      </c>
      <c r="W595">
        <v>589</v>
      </c>
      <c r="X595">
        <v>44288.6796875</v>
      </c>
      <c r="Z595">
        <v>589</v>
      </c>
      <c r="AA595">
        <v>44049.9609375</v>
      </c>
    </row>
    <row r="596" spans="11:27">
      <c r="K596">
        <v>590</v>
      </c>
      <c r="L596">
        <v>43829.953125</v>
      </c>
      <c r="N596">
        <v>590</v>
      </c>
      <c r="O596">
        <v>44389.36328125</v>
      </c>
      <c r="Q596">
        <v>590</v>
      </c>
      <c r="R596">
        <v>44053.63671875</v>
      </c>
      <c r="T596">
        <v>590</v>
      </c>
      <c r="U596">
        <v>43710.48046875</v>
      </c>
      <c r="W596">
        <v>590</v>
      </c>
      <c r="X596">
        <v>44241</v>
      </c>
      <c r="Z596">
        <v>590</v>
      </c>
      <c r="AA596">
        <v>43992.16015625</v>
      </c>
    </row>
    <row r="597" spans="11:27">
      <c r="K597">
        <v>591</v>
      </c>
      <c r="L597">
        <v>43847.18359375</v>
      </c>
      <c r="N597">
        <v>591</v>
      </c>
      <c r="O597">
        <v>44389.453125</v>
      </c>
      <c r="Q597">
        <v>591</v>
      </c>
      <c r="R597">
        <v>44072.63671875</v>
      </c>
      <c r="T597">
        <v>591</v>
      </c>
      <c r="U597">
        <v>43658.23828125</v>
      </c>
      <c r="W597">
        <v>591</v>
      </c>
      <c r="X597">
        <v>44268.71875</v>
      </c>
      <c r="Z597">
        <v>591</v>
      </c>
      <c r="AA597">
        <v>43956.76171875</v>
      </c>
    </row>
    <row r="598" spans="11:27">
      <c r="K598">
        <v>592</v>
      </c>
      <c r="L598">
        <v>43874.7265625</v>
      </c>
      <c r="N598">
        <v>592</v>
      </c>
      <c r="O598">
        <v>44424.81640625</v>
      </c>
      <c r="Q598">
        <v>592</v>
      </c>
      <c r="R598">
        <v>44057.7265625</v>
      </c>
      <c r="T598">
        <v>592</v>
      </c>
      <c r="U598">
        <v>43684.87890625</v>
      </c>
      <c r="W598">
        <v>592</v>
      </c>
      <c r="X598">
        <v>44265.921875</v>
      </c>
      <c r="Z598">
        <v>592</v>
      </c>
      <c r="AA598">
        <v>43918.921875</v>
      </c>
    </row>
    <row r="599" spans="11:27">
      <c r="K599">
        <v>593</v>
      </c>
      <c r="L599">
        <v>43872.7265625</v>
      </c>
      <c r="N599">
        <v>593</v>
      </c>
      <c r="O599">
        <v>44438.2265625</v>
      </c>
      <c r="Q599">
        <v>593</v>
      </c>
      <c r="R599">
        <v>44007.08984375</v>
      </c>
      <c r="T599">
        <v>593</v>
      </c>
      <c r="U599">
        <v>43750.640625</v>
      </c>
      <c r="W599">
        <v>593</v>
      </c>
      <c r="X599">
        <v>44294.80078125</v>
      </c>
      <c r="Z599">
        <v>593</v>
      </c>
      <c r="AA599">
        <v>43931.87890625</v>
      </c>
    </row>
    <row r="600" spans="11:27">
      <c r="K600">
        <v>594</v>
      </c>
      <c r="L600">
        <v>43855.63671875</v>
      </c>
      <c r="N600">
        <v>594</v>
      </c>
      <c r="O600">
        <v>44420.31640625</v>
      </c>
      <c r="Q600">
        <v>594</v>
      </c>
      <c r="R600">
        <v>44023.91015625</v>
      </c>
      <c r="T600">
        <v>594</v>
      </c>
      <c r="U600">
        <v>43762.23828125</v>
      </c>
      <c r="W600">
        <v>594</v>
      </c>
      <c r="X600">
        <v>44385.51953125</v>
      </c>
      <c r="Z600">
        <v>594</v>
      </c>
      <c r="AA600">
        <v>43923.640625</v>
      </c>
    </row>
    <row r="601" spans="11:27">
      <c r="K601">
        <v>595</v>
      </c>
      <c r="L601">
        <v>43832.68359375</v>
      </c>
      <c r="N601">
        <v>595</v>
      </c>
      <c r="O601">
        <v>44389.36328125</v>
      </c>
      <c r="Q601">
        <v>595</v>
      </c>
      <c r="R601">
        <v>44014.68359375</v>
      </c>
      <c r="T601">
        <v>595</v>
      </c>
      <c r="U601">
        <v>43766.16015625</v>
      </c>
      <c r="W601">
        <v>595</v>
      </c>
      <c r="X601">
        <v>44389.16015625</v>
      </c>
      <c r="Z601">
        <v>595</v>
      </c>
      <c r="AA601">
        <v>43921.921875</v>
      </c>
    </row>
    <row r="602" spans="11:27">
      <c r="K602">
        <v>596</v>
      </c>
      <c r="L602">
        <v>43820.546875</v>
      </c>
      <c r="N602">
        <v>596</v>
      </c>
      <c r="O602">
        <v>44436.63671875</v>
      </c>
      <c r="Q602">
        <v>596</v>
      </c>
      <c r="R602">
        <v>44016.046875</v>
      </c>
      <c r="T602">
        <v>596</v>
      </c>
      <c r="U602">
        <v>43803.23828125</v>
      </c>
      <c r="W602">
        <v>596</v>
      </c>
      <c r="X602">
        <v>44361.19921875</v>
      </c>
      <c r="Z602">
        <v>596</v>
      </c>
      <c r="AA602">
        <v>43933.23828125</v>
      </c>
    </row>
    <row r="603" spans="11:27">
      <c r="K603">
        <v>597</v>
      </c>
      <c r="L603">
        <v>43814.5</v>
      </c>
      <c r="N603">
        <v>597</v>
      </c>
      <c r="O603">
        <v>44452.58984375</v>
      </c>
      <c r="Q603">
        <v>597</v>
      </c>
      <c r="R603">
        <v>44033.63671875</v>
      </c>
      <c r="T603">
        <v>597</v>
      </c>
      <c r="U603">
        <v>43852.83984375</v>
      </c>
      <c r="W603">
        <v>597</v>
      </c>
      <c r="X603">
        <v>44381.6015625</v>
      </c>
      <c r="Z603">
        <v>597</v>
      </c>
      <c r="AA603">
        <v>43940.6796875</v>
      </c>
    </row>
    <row r="604" spans="11:27">
      <c r="K604">
        <v>598</v>
      </c>
      <c r="L604">
        <v>43744.13671875</v>
      </c>
      <c r="N604">
        <v>598</v>
      </c>
      <c r="O604">
        <v>44473.046875</v>
      </c>
      <c r="Q604">
        <v>598</v>
      </c>
      <c r="R604">
        <v>44032.453125</v>
      </c>
      <c r="T604">
        <v>598</v>
      </c>
      <c r="U604">
        <v>43899.9609375</v>
      </c>
      <c r="W604">
        <v>598</v>
      </c>
      <c r="X604">
        <v>44391.23828125</v>
      </c>
      <c r="Z604">
        <v>598</v>
      </c>
      <c r="AA604">
        <v>43970.83984375</v>
      </c>
    </row>
    <row r="605" spans="11:27">
      <c r="K605">
        <v>599</v>
      </c>
      <c r="L605">
        <v>43715.86328125</v>
      </c>
      <c r="N605">
        <v>599</v>
      </c>
      <c r="O605">
        <v>44467.41015625</v>
      </c>
      <c r="Q605">
        <v>599</v>
      </c>
      <c r="R605">
        <v>44069.2734375</v>
      </c>
      <c r="T605">
        <v>599</v>
      </c>
      <c r="U605">
        <v>43841.359375</v>
      </c>
      <c r="W605">
        <v>599</v>
      </c>
      <c r="X605">
        <v>44448.51953125</v>
      </c>
      <c r="Z605">
        <v>599</v>
      </c>
      <c r="AA605">
        <v>43973.6015625</v>
      </c>
    </row>
    <row r="606" spans="11:27">
      <c r="K606">
        <v>600</v>
      </c>
      <c r="L606">
        <v>43743.18359375</v>
      </c>
      <c r="N606">
        <v>600</v>
      </c>
      <c r="O606">
        <v>44428.2734375</v>
      </c>
      <c r="Q606">
        <v>600</v>
      </c>
      <c r="R606">
        <v>44081.7265625</v>
      </c>
      <c r="T606">
        <v>600</v>
      </c>
      <c r="U606">
        <v>43876.16015625</v>
      </c>
      <c r="W606">
        <v>600</v>
      </c>
      <c r="X606">
        <v>44500.3984375</v>
      </c>
      <c r="Z606">
        <v>600</v>
      </c>
      <c r="AA606">
        <v>43999</v>
      </c>
    </row>
    <row r="607" spans="11:27">
      <c r="K607">
        <v>601</v>
      </c>
      <c r="L607">
        <v>43801.5</v>
      </c>
      <c r="N607">
        <v>601</v>
      </c>
      <c r="O607">
        <v>44446.58984375</v>
      </c>
      <c r="Q607">
        <v>601</v>
      </c>
      <c r="R607">
        <v>44062.68359375</v>
      </c>
      <c r="T607">
        <v>601</v>
      </c>
      <c r="U607">
        <v>43872.078125</v>
      </c>
      <c r="W607">
        <v>601</v>
      </c>
      <c r="X607">
        <v>44505.359375</v>
      </c>
      <c r="Z607">
        <v>601</v>
      </c>
      <c r="AA607">
        <v>43992.44140625</v>
      </c>
    </row>
    <row r="608" spans="11:27">
      <c r="K608">
        <v>602</v>
      </c>
      <c r="L608">
        <v>43867.2734375</v>
      </c>
      <c r="N608">
        <v>602</v>
      </c>
      <c r="O608">
        <v>44470.046875</v>
      </c>
      <c r="Q608">
        <v>602</v>
      </c>
      <c r="R608">
        <v>44049.68359375</v>
      </c>
      <c r="T608">
        <v>602</v>
      </c>
      <c r="U608">
        <v>43872.0390625</v>
      </c>
      <c r="W608">
        <v>602</v>
      </c>
      <c r="X608">
        <v>44505.0390625</v>
      </c>
      <c r="Z608">
        <v>602</v>
      </c>
      <c r="AA608">
        <v>43982.19921875</v>
      </c>
    </row>
    <row r="609" spans="11:27">
      <c r="K609">
        <v>603</v>
      </c>
      <c r="L609">
        <v>43916</v>
      </c>
      <c r="N609">
        <v>603</v>
      </c>
      <c r="O609">
        <v>44427.68359375</v>
      </c>
      <c r="Q609">
        <v>603</v>
      </c>
      <c r="R609">
        <v>44048.63671875</v>
      </c>
      <c r="T609">
        <v>603</v>
      </c>
      <c r="U609">
        <v>43857.6796875</v>
      </c>
      <c r="W609">
        <v>603</v>
      </c>
      <c r="X609">
        <v>44442.921875</v>
      </c>
      <c r="Z609">
        <v>603</v>
      </c>
      <c r="AA609">
        <v>44004.87890625</v>
      </c>
    </row>
    <row r="610" spans="11:27">
      <c r="K610">
        <v>604</v>
      </c>
      <c r="L610">
        <v>43944.68359375</v>
      </c>
      <c r="N610">
        <v>604</v>
      </c>
      <c r="O610">
        <v>44383</v>
      </c>
      <c r="Q610">
        <v>604</v>
      </c>
      <c r="R610">
        <v>43991.81640625</v>
      </c>
      <c r="T610">
        <v>604</v>
      </c>
      <c r="U610">
        <v>43790.3203125</v>
      </c>
      <c r="W610">
        <v>604</v>
      </c>
      <c r="X610">
        <v>44368.23828125</v>
      </c>
      <c r="Z610">
        <v>604</v>
      </c>
      <c r="AA610">
        <v>43973.83984375</v>
      </c>
    </row>
    <row r="611" spans="11:27">
      <c r="K611">
        <v>605</v>
      </c>
      <c r="L611">
        <v>43916.81640625</v>
      </c>
      <c r="N611">
        <v>605</v>
      </c>
      <c r="O611">
        <v>44388.7734375</v>
      </c>
      <c r="Q611">
        <v>605</v>
      </c>
      <c r="R611">
        <v>43960</v>
      </c>
      <c r="T611">
        <v>605</v>
      </c>
      <c r="U611">
        <v>43740.80078125</v>
      </c>
      <c r="W611">
        <v>605</v>
      </c>
      <c r="X611">
        <v>44373.71875</v>
      </c>
      <c r="Z611">
        <v>605</v>
      </c>
      <c r="AA611">
        <v>44016.44140625</v>
      </c>
    </row>
    <row r="612" spans="11:27">
      <c r="K612">
        <v>606</v>
      </c>
      <c r="L612">
        <v>43898.31640625</v>
      </c>
      <c r="N612">
        <v>606</v>
      </c>
      <c r="O612">
        <v>44385.13671875</v>
      </c>
      <c r="Q612">
        <v>606</v>
      </c>
      <c r="R612">
        <v>43954.36328125</v>
      </c>
      <c r="T612">
        <v>606</v>
      </c>
      <c r="U612">
        <v>43728.640625</v>
      </c>
      <c r="W612">
        <v>606</v>
      </c>
      <c r="X612">
        <v>44407.44140625</v>
      </c>
      <c r="Z612">
        <v>606</v>
      </c>
      <c r="AA612">
        <v>44025.921875</v>
      </c>
    </row>
    <row r="613" spans="11:27">
      <c r="K613">
        <v>607</v>
      </c>
      <c r="L613">
        <v>43926.91015625</v>
      </c>
      <c r="N613">
        <v>607</v>
      </c>
      <c r="O613">
        <v>44387.58984375</v>
      </c>
      <c r="Q613">
        <v>607</v>
      </c>
      <c r="R613">
        <v>43949.2734375</v>
      </c>
      <c r="T613">
        <v>607</v>
      </c>
      <c r="U613">
        <v>43671.23828125</v>
      </c>
      <c r="W613">
        <v>607</v>
      </c>
      <c r="X613">
        <v>44408.6796875</v>
      </c>
      <c r="Z613">
        <v>607</v>
      </c>
      <c r="AA613">
        <v>44019.76171875</v>
      </c>
    </row>
    <row r="614" spans="11:27">
      <c r="K614">
        <v>608</v>
      </c>
      <c r="L614">
        <v>43823.86328125</v>
      </c>
      <c r="N614">
        <v>608</v>
      </c>
      <c r="O614">
        <v>44416</v>
      </c>
      <c r="Q614">
        <v>608</v>
      </c>
      <c r="R614">
        <v>43969.68359375</v>
      </c>
      <c r="T614">
        <v>608</v>
      </c>
      <c r="U614">
        <v>43730.078125</v>
      </c>
      <c r="W614">
        <v>608</v>
      </c>
      <c r="X614">
        <v>44378.9609375</v>
      </c>
      <c r="Z614">
        <v>608</v>
      </c>
      <c r="AA614">
        <v>43979.83984375</v>
      </c>
    </row>
    <row r="615" spans="11:27">
      <c r="K615">
        <v>609</v>
      </c>
      <c r="L615">
        <v>43839.81640625</v>
      </c>
      <c r="N615">
        <v>609</v>
      </c>
      <c r="O615">
        <v>44436.2734375</v>
      </c>
      <c r="Q615">
        <v>609</v>
      </c>
      <c r="R615">
        <v>44052.41015625</v>
      </c>
      <c r="T615">
        <v>609</v>
      </c>
      <c r="U615">
        <v>43795.71875</v>
      </c>
      <c r="W615">
        <v>609</v>
      </c>
      <c r="X615">
        <v>44406.80078125</v>
      </c>
      <c r="Z615">
        <v>609</v>
      </c>
      <c r="AA615">
        <v>43995.0390625</v>
      </c>
    </row>
    <row r="616" spans="11:27">
      <c r="K616">
        <v>610</v>
      </c>
      <c r="L616">
        <v>43870.13671875</v>
      </c>
      <c r="N616">
        <v>610</v>
      </c>
      <c r="O616">
        <v>44429</v>
      </c>
      <c r="Q616">
        <v>610</v>
      </c>
      <c r="R616">
        <v>44025.91015625</v>
      </c>
      <c r="T616">
        <v>610</v>
      </c>
      <c r="U616">
        <v>43818.44140625</v>
      </c>
      <c r="W616">
        <v>610</v>
      </c>
      <c r="X616">
        <v>44382.921875</v>
      </c>
      <c r="Z616">
        <v>610</v>
      </c>
      <c r="AA616">
        <v>43985.44140625</v>
      </c>
    </row>
    <row r="617" spans="11:27">
      <c r="K617">
        <v>611</v>
      </c>
      <c r="L617">
        <v>43837</v>
      </c>
      <c r="N617">
        <v>611</v>
      </c>
      <c r="O617">
        <v>44456.13671875</v>
      </c>
      <c r="Q617">
        <v>611</v>
      </c>
      <c r="R617">
        <v>44031.63671875</v>
      </c>
      <c r="T617">
        <v>611</v>
      </c>
      <c r="U617">
        <v>43802.6796875</v>
      </c>
      <c r="W617">
        <v>611</v>
      </c>
      <c r="X617">
        <v>44365.3203125</v>
      </c>
      <c r="Z617">
        <v>611</v>
      </c>
      <c r="AA617">
        <v>43979.19921875</v>
      </c>
    </row>
    <row r="618" spans="11:27">
      <c r="K618">
        <v>612</v>
      </c>
      <c r="L618">
        <v>43811.953125</v>
      </c>
      <c r="N618">
        <v>612</v>
      </c>
      <c r="O618">
        <v>44540.2265625</v>
      </c>
      <c r="Q618">
        <v>612</v>
      </c>
      <c r="R618">
        <v>43976.68359375</v>
      </c>
      <c r="T618">
        <v>612</v>
      </c>
      <c r="U618">
        <v>43834.6015625</v>
      </c>
      <c r="W618">
        <v>612</v>
      </c>
      <c r="X618">
        <v>44394.12109375</v>
      </c>
      <c r="Z618">
        <v>612</v>
      </c>
      <c r="AA618">
        <v>43993.078125</v>
      </c>
    </row>
    <row r="619" spans="11:27">
      <c r="K619">
        <v>613</v>
      </c>
      <c r="L619">
        <v>43816.046875</v>
      </c>
      <c r="N619">
        <v>613</v>
      </c>
      <c r="O619">
        <v>44521.08984375</v>
      </c>
      <c r="Q619">
        <v>613</v>
      </c>
      <c r="R619">
        <v>43966.31640625</v>
      </c>
      <c r="T619">
        <v>613</v>
      </c>
      <c r="U619">
        <v>43851.12109375</v>
      </c>
      <c r="W619">
        <v>613</v>
      </c>
      <c r="X619">
        <v>44415.51953125</v>
      </c>
      <c r="Z619">
        <v>613</v>
      </c>
      <c r="AA619">
        <v>44001.44140625</v>
      </c>
    </row>
    <row r="620" spans="11:27">
      <c r="K620">
        <v>614</v>
      </c>
      <c r="L620">
        <v>43788.046875</v>
      </c>
      <c r="N620">
        <v>614</v>
      </c>
      <c r="O620">
        <v>44546.63671875</v>
      </c>
      <c r="Q620">
        <v>614</v>
      </c>
      <c r="R620">
        <v>43952.2265625</v>
      </c>
      <c r="T620">
        <v>614</v>
      </c>
      <c r="U620">
        <v>43868.16015625</v>
      </c>
      <c r="W620">
        <v>614</v>
      </c>
      <c r="X620">
        <v>44413.078125</v>
      </c>
      <c r="Z620">
        <v>614</v>
      </c>
      <c r="AA620">
        <v>44021.3984375</v>
      </c>
    </row>
    <row r="621" spans="11:27">
      <c r="K621">
        <v>615</v>
      </c>
      <c r="L621">
        <v>43788.7265625</v>
      </c>
      <c r="N621">
        <v>615</v>
      </c>
      <c r="O621">
        <v>44587.7734375</v>
      </c>
      <c r="Q621">
        <v>615</v>
      </c>
      <c r="R621">
        <v>43968.41015625</v>
      </c>
      <c r="T621">
        <v>615</v>
      </c>
      <c r="U621">
        <v>43854.6796875</v>
      </c>
      <c r="W621">
        <v>615</v>
      </c>
      <c r="X621">
        <v>44420.28125</v>
      </c>
      <c r="Z621">
        <v>615</v>
      </c>
      <c r="AA621">
        <v>44022.0390625</v>
      </c>
    </row>
    <row r="622" spans="11:27">
      <c r="K622">
        <v>616</v>
      </c>
      <c r="L622">
        <v>43776.5</v>
      </c>
      <c r="N622">
        <v>616</v>
      </c>
      <c r="O622">
        <v>44573.2265625</v>
      </c>
      <c r="Q622">
        <v>616</v>
      </c>
      <c r="R622">
        <v>43949.13671875</v>
      </c>
      <c r="T622">
        <v>616</v>
      </c>
      <c r="U622">
        <v>43848.19921875</v>
      </c>
      <c r="W622">
        <v>616</v>
      </c>
      <c r="X622">
        <v>44413.23828125</v>
      </c>
      <c r="Z622">
        <v>616</v>
      </c>
      <c r="AA622">
        <v>43987.28125</v>
      </c>
    </row>
    <row r="623" spans="11:27">
      <c r="K623">
        <v>617</v>
      </c>
      <c r="L623">
        <v>43762</v>
      </c>
      <c r="N623">
        <v>617</v>
      </c>
      <c r="O623">
        <v>44569.08984375</v>
      </c>
      <c r="Q623">
        <v>617</v>
      </c>
      <c r="R623">
        <v>43970.2265625</v>
      </c>
      <c r="T623">
        <v>617</v>
      </c>
      <c r="U623">
        <v>43845.55859375</v>
      </c>
      <c r="W623">
        <v>617</v>
      </c>
      <c r="X623">
        <v>44423.19921875</v>
      </c>
      <c r="Z623">
        <v>617</v>
      </c>
      <c r="AA623">
        <v>43990.23828125</v>
      </c>
    </row>
    <row r="624" spans="11:27">
      <c r="K624">
        <v>618</v>
      </c>
      <c r="L624">
        <v>43763.58984375</v>
      </c>
      <c r="N624">
        <v>618</v>
      </c>
      <c r="O624">
        <v>44594.2734375</v>
      </c>
      <c r="Q624">
        <v>618</v>
      </c>
      <c r="R624">
        <v>43977.68359375</v>
      </c>
      <c r="T624">
        <v>618</v>
      </c>
      <c r="U624">
        <v>43843.48046875</v>
      </c>
      <c r="W624">
        <v>618</v>
      </c>
      <c r="X624">
        <v>44457.12109375</v>
      </c>
      <c r="Z624">
        <v>618</v>
      </c>
      <c r="AA624">
        <v>43979.640625</v>
      </c>
    </row>
    <row r="625" spans="11:27">
      <c r="K625">
        <v>619</v>
      </c>
      <c r="L625">
        <v>43798.7265625</v>
      </c>
      <c r="N625">
        <v>619</v>
      </c>
      <c r="O625">
        <v>44589.453125</v>
      </c>
      <c r="Q625">
        <v>619</v>
      </c>
      <c r="R625">
        <v>44005.13671875</v>
      </c>
      <c r="T625">
        <v>619</v>
      </c>
      <c r="U625">
        <v>43818.80078125</v>
      </c>
      <c r="W625">
        <v>619</v>
      </c>
      <c r="X625">
        <v>44500.28125</v>
      </c>
      <c r="Z625">
        <v>619</v>
      </c>
      <c r="AA625">
        <v>43938.55859375</v>
      </c>
    </row>
    <row r="626" spans="11:27">
      <c r="K626">
        <v>620</v>
      </c>
      <c r="L626">
        <v>43813.7265625</v>
      </c>
      <c r="N626">
        <v>620</v>
      </c>
      <c r="O626">
        <v>44622.7734375</v>
      </c>
      <c r="Q626">
        <v>620</v>
      </c>
      <c r="R626">
        <v>44006.453125</v>
      </c>
      <c r="T626">
        <v>620</v>
      </c>
      <c r="U626">
        <v>43767.3984375</v>
      </c>
      <c r="W626">
        <v>620</v>
      </c>
      <c r="X626">
        <v>44479.80078125</v>
      </c>
      <c r="Z626">
        <v>620</v>
      </c>
      <c r="AA626">
        <v>43916.16015625</v>
      </c>
    </row>
    <row r="627" spans="11:27">
      <c r="K627">
        <v>621</v>
      </c>
      <c r="L627">
        <v>43833.91015625</v>
      </c>
      <c r="N627">
        <v>621</v>
      </c>
      <c r="O627">
        <v>44642.18359375</v>
      </c>
      <c r="Q627">
        <v>621</v>
      </c>
      <c r="R627">
        <v>43994.91015625</v>
      </c>
      <c r="T627">
        <v>621</v>
      </c>
      <c r="U627">
        <v>43715.23828125</v>
      </c>
      <c r="W627">
        <v>621</v>
      </c>
      <c r="X627">
        <v>44473.48046875</v>
      </c>
      <c r="Z627">
        <v>621</v>
      </c>
      <c r="AA627">
        <v>43922.078125</v>
      </c>
    </row>
    <row r="628" spans="11:27">
      <c r="K628">
        <v>622</v>
      </c>
      <c r="L628">
        <v>43842.63671875</v>
      </c>
      <c r="N628">
        <v>622</v>
      </c>
      <c r="O628">
        <v>44570.13671875</v>
      </c>
      <c r="Q628">
        <v>622</v>
      </c>
      <c r="R628">
        <v>44028</v>
      </c>
      <c r="T628">
        <v>622</v>
      </c>
      <c r="U628">
        <v>43750.921875</v>
      </c>
      <c r="W628">
        <v>622</v>
      </c>
      <c r="X628">
        <v>44496.48046875</v>
      </c>
      <c r="Z628">
        <v>622</v>
      </c>
      <c r="AA628">
        <v>43911.921875</v>
      </c>
    </row>
    <row r="629" spans="11:27">
      <c r="K629">
        <v>623</v>
      </c>
      <c r="L629">
        <v>43883.2265625</v>
      </c>
      <c r="N629">
        <v>623</v>
      </c>
      <c r="O629">
        <v>44511.18359375</v>
      </c>
      <c r="Q629">
        <v>623</v>
      </c>
      <c r="R629">
        <v>44015.63671875</v>
      </c>
      <c r="T629">
        <v>623</v>
      </c>
      <c r="U629">
        <v>43799.9609375</v>
      </c>
      <c r="W629">
        <v>623</v>
      </c>
      <c r="X629">
        <v>44487.28125</v>
      </c>
      <c r="Z629">
        <v>623</v>
      </c>
      <c r="AA629">
        <v>43915.44140625</v>
      </c>
    </row>
    <row r="630" spans="11:27">
      <c r="K630">
        <v>624</v>
      </c>
      <c r="L630">
        <v>43855.2265625</v>
      </c>
      <c r="N630">
        <v>624</v>
      </c>
      <c r="O630">
        <v>44473.2734375</v>
      </c>
      <c r="Q630">
        <v>624</v>
      </c>
      <c r="R630">
        <v>44003.63671875</v>
      </c>
      <c r="T630">
        <v>624</v>
      </c>
      <c r="U630">
        <v>43839.23828125</v>
      </c>
      <c r="W630">
        <v>624</v>
      </c>
      <c r="X630">
        <v>44441.9609375</v>
      </c>
      <c r="Z630">
        <v>624</v>
      </c>
      <c r="AA630">
        <v>43964.23828125</v>
      </c>
    </row>
    <row r="631" spans="11:27">
      <c r="K631">
        <v>625</v>
      </c>
      <c r="L631">
        <v>43882.36328125</v>
      </c>
      <c r="N631">
        <v>625</v>
      </c>
      <c r="O631">
        <v>44450.7734375</v>
      </c>
      <c r="Q631">
        <v>625</v>
      </c>
      <c r="R631">
        <v>44010.046875</v>
      </c>
      <c r="T631">
        <v>625</v>
      </c>
      <c r="U631">
        <v>43878.359375</v>
      </c>
      <c r="W631">
        <v>625</v>
      </c>
      <c r="X631">
        <v>44442.359375</v>
      </c>
      <c r="Z631">
        <v>625</v>
      </c>
      <c r="AA631">
        <v>43968.359375</v>
      </c>
    </row>
    <row r="632" spans="11:27">
      <c r="K632">
        <v>626</v>
      </c>
      <c r="L632">
        <v>43870.91015625</v>
      </c>
      <c r="N632">
        <v>626</v>
      </c>
      <c r="O632">
        <v>44456.2734375</v>
      </c>
      <c r="Q632">
        <v>626</v>
      </c>
      <c r="R632">
        <v>44004.7265625</v>
      </c>
      <c r="T632">
        <v>626</v>
      </c>
      <c r="U632">
        <v>43898.48046875</v>
      </c>
      <c r="W632">
        <v>626</v>
      </c>
      <c r="X632">
        <v>44423.078125</v>
      </c>
      <c r="Z632">
        <v>626</v>
      </c>
      <c r="AA632">
        <v>43981.078125</v>
      </c>
    </row>
    <row r="633" spans="11:27">
      <c r="K633">
        <v>627</v>
      </c>
      <c r="L633">
        <v>43868.58984375</v>
      </c>
      <c r="N633">
        <v>627</v>
      </c>
      <c r="O633">
        <v>44455.2265625</v>
      </c>
      <c r="Q633">
        <v>627</v>
      </c>
      <c r="R633">
        <v>44010.453125</v>
      </c>
      <c r="T633">
        <v>627</v>
      </c>
      <c r="U633">
        <v>43896.6015625</v>
      </c>
      <c r="W633">
        <v>627</v>
      </c>
      <c r="X633">
        <v>44391.87890625</v>
      </c>
      <c r="Z633">
        <v>627</v>
      </c>
      <c r="AA633">
        <v>43936.3984375</v>
      </c>
    </row>
    <row r="634" spans="11:27">
      <c r="K634">
        <v>628</v>
      </c>
      <c r="L634">
        <v>43897.36328125</v>
      </c>
      <c r="N634">
        <v>628</v>
      </c>
      <c r="O634">
        <v>44503.86328125</v>
      </c>
      <c r="Q634">
        <v>628</v>
      </c>
      <c r="R634">
        <v>44028.046875</v>
      </c>
      <c r="T634">
        <v>628</v>
      </c>
      <c r="U634">
        <v>43903.6015625</v>
      </c>
      <c r="W634">
        <v>628</v>
      </c>
      <c r="X634">
        <v>44445.51953125</v>
      </c>
      <c r="Z634">
        <v>628</v>
      </c>
      <c r="AA634">
        <v>43901.0390625</v>
      </c>
    </row>
    <row r="635" spans="11:27">
      <c r="K635">
        <v>629</v>
      </c>
      <c r="L635">
        <v>43930.18359375</v>
      </c>
      <c r="N635">
        <v>629</v>
      </c>
      <c r="O635">
        <v>44525.08984375</v>
      </c>
      <c r="Q635">
        <v>629</v>
      </c>
      <c r="R635">
        <v>44044.046875</v>
      </c>
      <c r="T635">
        <v>629</v>
      </c>
      <c r="U635">
        <v>43889.12109375</v>
      </c>
      <c r="W635">
        <v>629</v>
      </c>
      <c r="X635">
        <v>44465.44140625</v>
      </c>
      <c r="Z635">
        <v>629</v>
      </c>
      <c r="AA635">
        <v>43956.48046875</v>
      </c>
    </row>
    <row r="636" spans="11:27">
      <c r="K636">
        <v>630</v>
      </c>
      <c r="L636">
        <v>43934.81640625</v>
      </c>
      <c r="N636">
        <v>630</v>
      </c>
      <c r="O636">
        <v>44564.63671875</v>
      </c>
      <c r="Q636">
        <v>630</v>
      </c>
      <c r="R636">
        <v>44036.41015625</v>
      </c>
      <c r="T636">
        <v>630</v>
      </c>
      <c r="U636">
        <v>43784.44140625</v>
      </c>
      <c r="W636">
        <v>630</v>
      </c>
      <c r="X636">
        <v>44492.921875</v>
      </c>
      <c r="Z636">
        <v>630</v>
      </c>
      <c r="AA636">
        <v>43954.359375</v>
      </c>
    </row>
    <row r="637" spans="11:27">
      <c r="K637">
        <v>631</v>
      </c>
      <c r="L637">
        <v>43926.18359375</v>
      </c>
      <c r="N637">
        <v>631</v>
      </c>
      <c r="O637">
        <v>44593.81640625</v>
      </c>
      <c r="Q637">
        <v>631</v>
      </c>
      <c r="R637">
        <v>44020.68359375</v>
      </c>
      <c r="T637">
        <v>631</v>
      </c>
      <c r="U637">
        <v>43850.3984375</v>
      </c>
      <c r="W637">
        <v>631</v>
      </c>
      <c r="X637">
        <v>44528.55859375</v>
      </c>
      <c r="Z637">
        <v>631</v>
      </c>
      <c r="AA637">
        <v>43917.55859375</v>
      </c>
    </row>
    <row r="638" spans="11:27">
      <c r="K638">
        <v>632</v>
      </c>
      <c r="L638">
        <v>43910.453125</v>
      </c>
      <c r="N638">
        <v>632</v>
      </c>
      <c r="O638">
        <v>44615.86328125</v>
      </c>
      <c r="Q638">
        <v>632</v>
      </c>
      <c r="R638">
        <v>43992.546875</v>
      </c>
      <c r="T638">
        <v>632</v>
      </c>
      <c r="U638">
        <v>43831</v>
      </c>
      <c r="W638">
        <v>632</v>
      </c>
      <c r="X638">
        <v>44548.87890625</v>
      </c>
      <c r="Z638">
        <v>632</v>
      </c>
      <c r="AA638">
        <v>43948.76171875</v>
      </c>
    </row>
    <row r="639" spans="11:27">
      <c r="K639">
        <v>633</v>
      </c>
      <c r="L639">
        <v>43964.36328125</v>
      </c>
      <c r="N639">
        <v>633</v>
      </c>
      <c r="O639">
        <v>44614.58984375</v>
      </c>
      <c r="Q639">
        <v>633</v>
      </c>
      <c r="R639">
        <v>43997.2265625</v>
      </c>
      <c r="T639">
        <v>633</v>
      </c>
      <c r="U639">
        <v>43812.80078125</v>
      </c>
      <c r="W639">
        <v>633</v>
      </c>
      <c r="X639">
        <v>44553.078125</v>
      </c>
      <c r="Z639">
        <v>633</v>
      </c>
      <c r="AA639">
        <v>43953.71875</v>
      </c>
    </row>
    <row r="640" spans="11:27">
      <c r="K640">
        <v>634</v>
      </c>
      <c r="L640">
        <v>43951.046875</v>
      </c>
      <c r="N640">
        <v>634</v>
      </c>
      <c r="O640">
        <v>44608.63671875</v>
      </c>
      <c r="Q640">
        <v>634</v>
      </c>
      <c r="R640">
        <v>43939.546875</v>
      </c>
      <c r="T640">
        <v>634</v>
      </c>
      <c r="U640">
        <v>43792.71875</v>
      </c>
      <c r="W640">
        <v>634</v>
      </c>
      <c r="X640">
        <v>44562.80078125</v>
      </c>
      <c r="Z640">
        <v>634</v>
      </c>
      <c r="AA640">
        <v>43921.921875</v>
      </c>
    </row>
    <row r="641" spans="11:27">
      <c r="K641">
        <v>635</v>
      </c>
      <c r="L641">
        <v>43947</v>
      </c>
      <c r="N641">
        <v>635</v>
      </c>
      <c r="O641">
        <v>44631.5</v>
      </c>
      <c r="Q641">
        <v>635</v>
      </c>
      <c r="R641">
        <v>43958.58984375</v>
      </c>
      <c r="T641">
        <v>635</v>
      </c>
      <c r="U641">
        <v>43757.80078125</v>
      </c>
      <c r="W641">
        <v>635</v>
      </c>
      <c r="X641">
        <v>44550.3984375</v>
      </c>
      <c r="Z641">
        <v>635</v>
      </c>
      <c r="AA641">
        <v>43947.9609375</v>
      </c>
    </row>
    <row r="642" spans="11:27">
      <c r="K642">
        <v>636</v>
      </c>
      <c r="L642">
        <v>43917.7265625</v>
      </c>
      <c r="N642">
        <v>636</v>
      </c>
      <c r="O642">
        <v>44673.86328125</v>
      </c>
      <c r="Q642">
        <v>636</v>
      </c>
      <c r="R642">
        <v>43979.63671875</v>
      </c>
      <c r="T642">
        <v>636</v>
      </c>
      <c r="U642">
        <v>43748.640625</v>
      </c>
      <c r="W642">
        <v>636</v>
      </c>
      <c r="X642">
        <v>44555.9609375</v>
      </c>
      <c r="Z642">
        <v>636</v>
      </c>
      <c r="AA642">
        <v>43940.23828125</v>
      </c>
    </row>
    <row r="643" spans="11:27">
      <c r="K643">
        <v>637</v>
      </c>
      <c r="L643">
        <v>43977.91015625</v>
      </c>
      <c r="N643">
        <v>637</v>
      </c>
      <c r="O643">
        <v>44646.7265625</v>
      </c>
      <c r="Q643">
        <v>637</v>
      </c>
      <c r="R643">
        <v>43994.81640625</v>
      </c>
      <c r="T643">
        <v>637</v>
      </c>
      <c r="U643">
        <v>43773.51953125</v>
      </c>
      <c r="W643">
        <v>637</v>
      </c>
      <c r="X643">
        <v>44565.51953125</v>
      </c>
      <c r="Z643">
        <v>637</v>
      </c>
      <c r="AA643">
        <v>43971.28125</v>
      </c>
    </row>
    <row r="644" spans="11:27">
      <c r="K644">
        <v>638</v>
      </c>
      <c r="L644">
        <v>44010.7265625</v>
      </c>
      <c r="N644">
        <v>638</v>
      </c>
      <c r="O644">
        <v>44635.5</v>
      </c>
      <c r="Q644">
        <v>638</v>
      </c>
      <c r="R644">
        <v>44032.953125</v>
      </c>
      <c r="T644">
        <v>638</v>
      </c>
      <c r="U644">
        <v>43773.16015625</v>
      </c>
      <c r="W644">
        <v>638</v>
      </c>
      <c r="X644">
        <v>44596.078125</v>
      </c>
      <c r="Z644">
        <v>638</v>
      </c>
      <c r="AA644">
        <v>43969.359375</v>
      </c>
    </row>
    <row r="645" spans="11:27">
      <c r="K645">
        <v>639</v>
      </c>
      <c r="L645">
        <v>44029.046875</v>
      </c>
      <c r="N645">
        <v>639</v>
      </c>
      <c r="O645">
        <v>44613.546875</v>
      </c>
      <c r="Q645">
        <v>639</v>
      </c>
      <c r="R645">
        <v>44059.31640625</v>
      </c>
      <c r="T645">
        <v>639</v>
      </c>
      <c r="U645">
        <v>43767.76171875</v>
      </c>
      <c r="W645">
        <v>639</v>
      </c>
      <c r="X645">
        <v>44616.55859375</v>
      </c>
      <c r="Z645">
        <v>639</v>
      </c>
      <c r="AA645">
        <v>43958.51953125</v>
      </c>
    </row>
    <row r="646" spans="11:27">
      <c r="K646">
        <v>640</v>
      </c>
      <c r="L646">
        <v>44042.41015625</v>
      </c>
      <c r="N646">
        <v>640</v>
      </c>
      <c r="O646">
        <v>44644.7734375</v>
      </c>
      <c r="Q646">
        <v>640</v>
      </c>
      <c r="R646">
        <v>44081.08984375</v>
      </c>
      <c r="T646">
        <v>640</v>
      </c>
      <c r="U646">
        <v>43784.6796875</v>
      </c>
      <c r="W646">
        <v>640</v>
      </c>
      <c r="X646">
        <v>44633.19921875</v>
      </c>
      <c r="Z646">
        <v>640</v>
      </c>
      <c r="AA646">
        <v>43950.16015625</v>
      </c>
    </row>
    <row r="647" spans="11:27">
      <c r="K647">
        <v>641</v>
      </c>
      <c r="L647">
        <v>44019.5</v>
      </c>
      <c r="N647">
        <v>641</v>
      </c>
      <c r="O647">
        <v>44696.546875</v>
      </c>
      <c r="Q647">
        <v>641</v>
      </c>
      <c r="R647">
        <v>44094.41015625</v>
      </c>
      <c r="T647">
        <v>641</v>
      </c>
      <c r="U647">
        <v>43804.87890625</v>
      </c>
      <c r="W647">
        <v>641</v>
      </c>
      <c r="X647">
        <v>44666.6796875</v>
      </c>
      <c r="Z647">
        <v>641</v>
      </c>
      <c r="AA647">
        <v>43941.76171875</v>
      </c>
    </row>
    <row r="648" spans="11:27">
      <c r="K648">
        <v>642</v>
      </c>
      <c r="L648">
        <v>44014.31640625</v>
      </c>
      <c r="N648">
        <v>642</v>
      </c>
      <c r="O648">
        <v>44731.453125</v>
      </c>
      <c r="Q648">
        <v>642</v>
      </c>
      <c r="R648">
        <v>44042.18359375</v>
      </c>
      <c r="T648">
        <v>642</v>
      </c>
      <c r="U648">
        <v>43816.0390625</v>
      </c>
      <c r="W648">
        <v>642</v>
      </c>
      <c r="X648">
        <v>44669.55859375</v>
      </c>
      <c r="Z648">
        <v>642</v>
      </c>
      <c r="AA648">
        <v>43931.28125</v>
      </c>
    </row>
    <row r="649" spans="11:27">
      <c r="K649">
        <v>643</v>
      </c>
      <c r="L649">
        <v>44034.58984375</v>
      </c>
      <c r="N649">
        <v>643</v>
      </c>
      <c r="O649">
        <v>44730.7265625</v>
      </c>
      <c r="Q649">
        <v>643</v>
      </c>
      <c r="R649">
        <v>44035.68359375</v>
      </c>
      <c r="T649">
        <v>643</v>
      </c>
      <c r="U649">
        <v>43839.6015625</v>
      </c>
      <c r="W649">
        <v>643</v>
      </c>
      <c r="X649">
        <v>44627.76171875</v>
      </c>
      <c r="Z649">
        <v>643</v>
      </c>
      <c r="AA649">
        <v>43955.6015625</v>
      </c>
    </row>
    <row r="650" spans="11:27">
      <c r="K650">
        <v>644</v>
      </c>
      <c r="L650">
        <v>44033.7734375</v>
      </c>
      <c r="N650">
        <v>644</v>
      </c>
      <c r="O650">
        <v>44734.31640625</v>
      </c>
      <c r="Q650">
        <v>644</v>
      </c>
      <c r="R650">
        <v>44028.7734375</v>
      </c>
      <c r="T650">
        <v>644</v>
      </c>
      <c r="U650">
        <v>43845.640625</v>
      </c>
      <c r="W650">
        <v>644</v>
      </c>
      <c r="X650">
        <v>44554.87890625</v>
      </c>
      <c r="Z650">
        <v>644</v>
      </c>
      <c r="AA650">
        <v>43978.359375</v>
      </c>
    </row>
    <row r="651" spans="11:27">
      <c r="K651">
        <v>645</v>
      </c>
      <c r="L651">
        <v>44021.18359375</v>
      </c>
      <c r="N651">
        <v>645</v>
      </c>
      <c r="O651">
        <v>44793.2265625</v>
      </c>
      <c r="Q651">
        <v>645</v>
      </c>
      <c r="R651">
        <v>44023.546875</v>
      </c>
      <c r="T651">
        <v>645</v>
      </c>
      <c r="U651">
        <v>43869.55859375</v>
      </c>
      <c r="W651">
        <v>645</v>
      </c>
      <c r="X651">
        <v>44530.078125</v>
      </c>
      <c r="Z651">
        <v>645</v>
      </c>
      <c r="AA651">
        <v>43982.3984375</v>
      </c>
    </row>
    <row r="652" spans="11:27">
      <c r="K652">
        <v>646</v>
      </c>
      <c r="L652">
        <v>44019.18359375</v>
      </c>
      <c r="N652">
        <v>646</v>
      </c>
      <c r="O652">
        <v>44837.953125</v>
      </c>
      <c r="Q652">
        <v>646</v>
      </c>
      <c r="R652">
        <v>44040.7734375</v>
      </c>
      <c r="T652">
        <v>646</v>
      </c>
      <c r="U652">
        <v>43861.87890625</v>
      </c>
      <c r="W652">
        <v>646</v>
      </c>
      <c r="X652">
        <v>44527.23828125</v>
      </c>
      <c r="Z652">
        <v>646</v>
      </c>
      <c r="AA652">
        <v>43941.48046875</v>
      </c>
    </row>
    <row r="653" spans="11:27">
      <c r="K653">
        <v>647</v>
      </c>
      <c r="L653">
        <v>43998</v>
      </c>
      <c r="N653">
        <v>647</v>
      </c>
      <c r="O653">
        <v>44841.18359375</v>
      </c>
      <c r="Q653">
        <v>647</v>
      </c>
      <c r="R653">
        <v>44078</v>
      </c>
      <c r="T653">
        <v>647</v>
      </c>
      <c r="U653">
        <v>43854.71875</v>
      </c>
      <c r="W653">
        <v>647</v>
      </c>
      <c r="X653">
        <v>44537.921875</v>
      </c>
      <c r="Z653">
        <v>647</v>
      </c>
      <c r="AA653">
        <v>43915.87890625</v>
      </c>
    </row>
    <row r="654" spans="11:27">
      <c r="K654">
        <v>648</v>
      </c>
      <c r="L654">
        <v>44017.546875</v>
      </c>
      <c r="N654">
        <v>648</v>
      </c>
      <c r="O654">
        <v>44822.41015625</v>
      </c>
      <c r="Q654">
        <v>648</v>
      </c>
      <c r="R654">
        <v>44121.2734375</v>
      </c>
      <c r="T654">
        <v>648</v>
      </c>
      <c r="U654">
        <v>43838.6796875</v>
      </c>
      <c r="W654">
        <v>648</v>
      </c>
      <c r="X654">
        <v>44539.83984375</v>
      </c>
      <c r="Z654">
        <v>648</v>
      </c>
      <c r="AA654">
        <v>43939.71875</v>
      </c>
    </row>
    <row r="655" spans="11:27">
      <c r="K655">
        <v>649</v>
      </c>
      <c r="L655">
        <v>44039.7265625</v>
      </c>
      <c r="N655">
        <v>649</v>
      </c>
      <c r="O655">
        <v>44836.953125</v>
      </c>
      <c r="Q655">
        <v>649</v>
      </c>
      <c r="R655">
        <v>44127</v>
      </c>
      <c r="T655">
        <v>649</v>
      </c>
      <c r="U655">
        <v>43878.80078125</v>
      </c>
      <c r="W655">
        <v>649</v>
      </c>
      <c r="X655">
        <v>44558.76171875</v>
      </c>
      <c r="Z655">
        <v>649</v>
      </c>
      <c r="AA655">
        <v>43887.16015625</v>
      </c>
    </row>
    <row r="656" spans="11:27">
      <c r="K656">
        <v>650</v>
      </c>
      <c r="L656">
        <v>44078.08984375</v>
      </c>
      <c r="N656">
        <v>650</v>
      </c>
      <c r="O656">
        <v>44845.953125</v>
      </c>
      <c r="Q656">
        <v>650</v>
      </c>
      <c r="R656">
        <v>44118.81640625</v>
      </c>
      <c r="T656">
        <v>650</v>
      </c>
      <c r="U656">
        <v>43880.80078125</v>
      </c>
      <c r="W656">
        <v>650</v>
      </c>
      <c r="X656">
        <v>44572.80078125</v>
      </c>
      <c r="Z656">
        <v>650</v>
      </c>
      <c r="AA656">
        <v>43881.16015625</v>
      </c>
    </row>
    <row r="657" spans="11:27">
      <c r="K657">
        <v>651</v>
      </c>
      <c r="L657">
        <v>44104</v>
      </c>
      <c r="N657">
        <v>651</v>
      </c>
      <c r="O657">
        <v>44811.046875</v>
      </c>
      <c r="Q657">
        <v>651</v>
      </c>
      <c r="R657">
        <v>44116</v>
      </c>
      <c r="T657">
        <v>651</v>
      </c>
      <c r="U657">
        <v>43895.921875</v>
      </c>
      <c r="W657">
        <v>651</v>
      </c>
      <c r="X657">
        <v>44604.55859375</v>
      </c>
      <c r="Z657">
        <v>651</v>
      </c>
      <c r="AA657">
        <v>43914.0390625</v>
      </c>
    </row>
    <row r="658" spans="11:27">
      <c r="K658">
        <v>652</v>
      </c>
      <c r="L658">
        <v>44142.2734375</v>
      </c>
      <c r="N658">
        <v>652</v>
      </c>
      <c r="O658">
        <v>44805.5</v>
      </c>
      <c r="Q658">
        <v>652</v>
      </c>
      <c r="R658">
        <v>44135.046875</v>
      </c>
      <c r="T658">
        <v>652</v>
      </c>
      <c r="U658">
        <v>43949.87890625</v>
      </c>
      <c r="W658">
        <v>652</v>
      </c>
      <c r="X658">
        <v>44619.078125</v>
      </c>
      <c r="Z658">
        <v>652</v>
      </c>
      <c r="AA658">
        <v>43948.71875</v>
      </c>
    </row>
    <row r="659" spans="11:27">
      <c r="K659">
        <v>653</v>
      </c>
      <c r="L659">
        <v>44125.68359375</v>
      </c>
      <c r="N659">
        <v>653</v>
      </c>
      <c r="O659">
        <v>44818.046875</v>
      </c>
      <c r="Q659">
        <v>653</v>
      </c>
      <c r="R659">
        <v>44147.7265625</v>
      </c>
      <c r="T659">
        <v>653</v>
      </c>
      <c r="U659">
        <v>43943.0390625</v>
      </c>
      <c r="W659">
        <v>653</v>
      </c>
      <c r="X659">
        <v>44612.80078125</v>
      </c>
      <c r="Z659">
        <v>653</v>
      </c>
      <c r="AA659">
        <v>43977.359375</v>
      </c>
    </row>
    <row r="660" spans="11:27">
      <c r="K660">
        <v>654</v>
      </c>
      <c r="L660">
        <v>44142.08984375</v>
      </c>
      <c r="N660">
        <v>654</v>
      </c>
      <c r="O660">
        <v>44852.58984375</v>
      </c>
      <c r="Q660">
        <v>654</v>
      </c>
      <c r="R660">
        <v>44139.68359375</v>
      </c>
      <c r="T660">
        <v>654</v>
      </c>
      <c r="U660">
        <v>43908.921875</v>
      </c>
      <c r="W660">
        <v>654</v>
      </c>
      <c r="X660">
        <v>44628.51953125</v>
      </c>
      <c r="Z660">
        <v>654</v>
      </c>
      <c r="AA660">
        <v>43987.9609375</v>
      </c>
    </row>
    <row r="661" spans="11:27">
      <c r="T661">
        <v>655</v>
      </c>
      <c r="U661">
        <v>43962.9609375</v>
      </c>
      <c r="W661">
        <v>655</v>
      </c>
      <c r="X661">
        <v>44637.6015625</v>
      </c>
      <c r="Z661">
        <v>655</v>
      </c>
      <c r="AA661">
        <v>44015.23828125</v>
      </c>
    </row>
    <row r="662" spans="11:27">
      <c r="T662">
        <v>656</v>
      </c>
      <c r="U662">
        <v>43955.55859375</v>
      </c>
      <c r="W662">
        <v>656</v>
      </c>
      <c r="X662">
        <v>44644.640625</v>
      </c>
      <c r="Z662">
        <v>656</v>
      </c>
      <c r="AA662">
        <v>43997.87890625</v>
      </c>
    </row>
    <row r="663" spans="11:27">
      <c r="T663">
        <v>657</v>
      </c>
      <c r="U663">
        <v>43924.359375</v>
      </c>
      <c r="W663">
        <v>657</v>
      </c>
      <c r="X663">
        <v>44681.28125</v>
      </c>
      <c r="Z663">
        <v>657</v>
      </c>
      <c r="AA663">
        <v>43998.48046875</v>
      </c>
    </row>
    <row r="664" spans="11:27">
      <c r="T664">
        <v>658</v>
      </c>
      <c r="U664">
        <v>43916.0390625</v>
      </c>
      <c r="W664">
        <v>658</v>
      </c>
      <c r="X664">
        <v>44654.55859375</v>
      </c>
      <c r="Z664">
        <v>658</v>
      </c>
      <c r="AA664">
        <v>44006.19921875</v>
      </c>
    </row>
    <row r="665" spans="11:27">
      <c r="T665">
        <v>659</v>
      </c>
      <c r="U665">
        <v>43939.23828125</v>
      </c>
      <c r="W665">
        <v>659</v>
      </c>
      <c r="X665">
        <v>44604.921875</v>
      </c>
      <c r="Z665">
        <v>659</v>
      </c>
      <c r="AA665">
        <v>43986.6796875</v>
      </c>
    </row>
    <row r="666" spans="11:27">
      <c r="T666">
        <v>660</v>
      </c>
      <c r="U666">
        <v>44003.87890625</v>
      </c>
      <c r="W666">
        <v>660</v>
      </c>
      <c r="X666">
        <v>44617</v>
      </c>
      <c r="Z666">
        <v>660</v>
      </c>
      <c r="AA666">
        <v>43998.640625</v>
      </c>
    </row>
    <row r="667" spans="11:27">
      <c r="T667">
        <v>661</v>
      </c>
      <c r="U667">
        <v>44026.76171875</v>
      </c>
      <c r="W667">
        <v>661</v>
      </c>
      <c r="X667">
        <v>44657.359375</v>
      </c>
      <c r="Z667">
        <v>661</v>
      </c>
      <c r="AA667">
        <v>43990.48046875</v>
      </c>
    </row>
    <row r="668" spans="11:27">
      <c r="T668">
        <v>662</v>
      </c>
      <c r="U668">
        <v>44049.80078125</v>
      </c>
      <c r="W668">
        <v>662</v>
      </c>
      <c r="X668">
        <v>44663.80078125</v>
      </c>
      <c r="Z668">
        <v>662</v>
      </c>
      <c r="AA668">
        <v>43997.16015625</v>
      </c>
    </row>
    <row r="669" spans="11:27">
      <c r="T669">
        <v>663</v>
      </c>
      <c r="U669">
        <v>44029.12109375</v>
      </c>
      <c r="W669">
        <v>663</v>
      </c>
      <c r="X669">
        <v>44714.6015625</v>
      </c>
      <c r="Z669">
        <v>663</v>
      </c>
      <c r="AA669">
        <v>44030.078125</v>
      </c>
    </row>
    <row r="670" spans="11:27">
      <c r="T670">
        <v>664</v>
      </c>
      <c r="U670">
        <v>43989.55859375</v>
      </c>
      <c r="W670">
        <v>664</v>
      </c>
      <c r="X670">
        <v>44735.19921875</v>
      </c>
      <c r="Z670">
        <v>664</v>
      </c>
      <c r="AA670">
        <v>44042.19921875</v>
      </c>
    </row>
    <row r="671" spans="11:27">
      <c r="T671">
        <v>665</v>
      </c>
      <c r="U671">
        <v>44012.48046875</v>
      </c>
      <c r="W671">
        <v>665</v>
      </c>
      <c r="X671">
        <v>44755.80078125</v>
      </c>
      <c r="Z671">
        <v>665</v>
      </c>
      <c r="AA671">
        <v>44045.640625</v>
      </c>
    </row>
    <row r="672" spans="11:27">
      <c r="T672">
        <v>666</v>
      </c>
      <c r="U672">
        <v>44025.23828125</v>
      </c>
      <c r="W672">
        <v>666</v>
      </c>
      <c r="X672">
        <v>44797.76171875</v>
      </c>
      <c r="Z672">
        <v>666</v>
      </c>
      <c r="AA672">
        <v>44042.83984375</v>
      </c>
    </row>
    <row r="673" spans="20:27">
      <c r="T673">
        <v>667</v>
      </c>
      <c r="U673">
        <v>43999.55859375</v>
      </c>
      <c r="W673">
        <v>667</v>
      </c>
      <c r="X673">
        <v>44813.19921875</v>
      </c>
      <c r="Z673">
        <v>667</v>
      </c>
      <c r="AA673">
        <v>44049.76171875</v>
      </c>
    </row>
    <row r="674" spans="20:27">
      <c r="T674">
        <v>668</v>
      </c>
      <c r="U674">
        <v>44005.12109375</v>
      </c>
      <c r="W674">
        <v>668</v>
      </c>
      <c r="X674">
        <v>44840.0390625</v>
      </c>
      <c r="Z674">
        <v>668</v>
      </c>
      <c r="AA674">
        <v>44076.87890625</v>
      </c>
    </row>
    <row r="675" spans="20:27">
      <c r="T675">
        <v>669</v>
      </c>
      <c r="U675">
        <v>44013.23828125</v>
      </c>
      <c r="W675">
        <v>669</v>
      </c>
      <c r="X675">
        <v>44840.55859375</v>
      </c>
      <c r="Z675">
        <v>669</v>
      </c>
      <c r="AA675">
        <v>44088.76171875</v>
      </c>
    </row>
    <row r="676" spans="20:27">
      <c r="T676">
        <v>670</v>
      </c>
      <c r="U676">
        <v>44026.71875</v>
      </c>
      <c r="W676">
        <v>670</v>
      </c>
      <c r="X676">
        <v>44863.44140625</v>
      </c>
      <c r="Z676">
        <v>670</v>
      </c>
      <c r="AA676">
        <v>44087.51953125</v>
      </c>
    </row>
    <row r="677" spans="20:27">
      <c r="T677">
        <v>671</v>
      </c>
      <c r="U677">
        <v>44039.71875</v>
      </c>
      <c r="W677">
        <v>671</v>
      </c>
      <c r="X677">
        <v>44885.640625</v>
      </c>
      <c r="Z677">
        <v>671</v>
      </c>
      <c r="AA677">
        <v>44089.19921875</v>
      </c>
    </row>
    <row r="678" spans="20:27">
      <c r="T678">
        <v>672</v>
      </c>
      <c r="U678">
        <v>44068.6015625</v>
      </c>
      <c r="W678">
        <v>672</v>
      </c>
      <c r="X678">
        <v>44870.44140625</v>
      </c>
      <c r="Z678">
        <v>672</v>
      </c>
      <c r="AA678">
        <v>44058.87890625</v>
      </c>
    </row>
    <row r="679" spans="20:27">
      <c r="T679">
        <v>673</v>
      </c>
      <c r="U679">
        <v>44085</v>
      </c>
      <c r="W679">
        <v>673</v>
      </c>
      <c r="X679">
        <v>44839.6796875</v>
      </c>
      <c r="Z679">
        <v>673</v>
      </c>
      <c r="AA679">
        <v>44056.640625</v>
      </c>
    </row>
    <row r="680" spans="20:27">
      <c r="T680">
        <v>674</v>
      </c>
      <c r="U680">
        <v>44123.48046875</v>
      </c>
      <c r="W680">
        <v>674</v>
      </c>
      <c r="X680">
        <v>44857.19921875</v>
      </c>
      <c r="Z680">
        <v>674</v>
      </c>
      <c r="AA680">
        <v>43991.6796875</v>
      </c>
    </row>
    <row r="681" spans="20:27">
      <c r="T681">
        <v>675</v>
      </c>
      <c r="U681">
        <v>44082.80078125</v>
      </c>
      <c r="W681">
        <v>675</v>
      </c>
      <c r="X681">
        <v>44867.6015625</v>
      </c>
      <c r="Z681">
        <v>675</v>
      </c>
      <c r="AA681">
        <v>43947.51953125</v>
      </c>
    </row>
    <row r="682" spans="20:27">
      <c r="T682">
        <v>676</v>
      </c>
      <c r="U682">
        <v>44137.23828125</v>
      </c>
      <c r="W682">
        <v>676</v>
      </c>
      <c r="X682">
        <v>44856.921875</v>
      </c>
      <c r="Z682">
        <v>676</v>
      </c>
      <c r="AA682">
        <v>43926.3203125</v>
      </c>
    </row>
    <row r="683" spans="20:27">
      <c r="T683">
        <v>677</v>
      </c>
      <c r="U683">
        <v>44096</v>
      </c>
      <c r="W683">
        <v>677</v>
      </c>
      <c r="X683">
        <v>44878.76171875</v>
      </c>
      <c r="Z683">
        <v>677</v>
      </c>
      <c r="AA683">
        <v>43928.71875</v>
      </c>
    </row>
    <row r="684" spans="20:27">
      <c r="T684">
        <v>678</v>
      </c>
      <c r="U684">
        <v>44089.3203125</v>
      </c>
      <c r="W684">
        <v>678</v>
      </c>
      <c r="X684">
        <v>44891.23828125</v>
      </c>
      <c r="Z684">
        <v>678</v>
      </c>
      <c r="AA684">
        <v>43946.55859375</v>
      </c>
    </row>
    <row r="685" spans="20:27">
      <c r="T685">
        <v>679</v>
      </c>
      <c r="U685">
        <v>44025.19921875</v>
      </c>
      <c r="W685">
        <v>679</v>
      </c>
      <c r="X685">
        <v>44897.0390625</v>
      </c>
      <c r="Z685">
        <v>679</v>
      </c>
      <c r="AA685">
        <v>43904.51953125</v>
      </c>
    </row>
    <row r="686" spans="20:27">
      <c r="T686">
        <v>680</v>
      </c>
      <c r="U686">
        <v>44028.51953125</v>
      </c>
      <c r="W686">
        <v>680</v>
      </c>
      <c r="X686">
        <v>44916.71875</v>
      </c>
      <c r="Z686">
        <v>680</v>
      </c>
      <c r="AA686">
        <v>43931.6796875</v>
      </c>
    </row>
    <row r="687" spans="20:27">
      <c r="T687">
        <v>681</v>
      </c>
      <c r="U687">
        <v>43991.76171875</v>
      </c>
      <c r="W687">
        <v>681</v>
      </c>
      <c r="X687">
        <v>44860.9609375</v>
      </c>
      <c r="Z687">
        <v>681</v>
      </c>
      <c r="AA687">
        <v>43950.51953125</v>
      </c>
    </row>
    <row r="688" spans="20:27">
      <c r="T688">
        <v>682</v>
      </c>
      <c r="U688">
        <v>44024.3203125</v>
      </c>
      <c r="W688">
        <v>682</v>
      </c>
      <c r="X688">
        <v>44859.9609375</v>
      </c>
      <c r="Z688">
        <v>682</v>
      </c>
      <c r="AA688">
        <v>43975.6796875</v>
      </c>
    </row>
    <row r="689" spans="20:27">
      <c r="T689">
        <v>683</v>
      </c>
      <c r="U689">
        <v>44066.921875</v>
      </c>
      <c r="W689">
        <v>683</v>
      </c>
      <c r="X689">
        <v>44915.83984375</v>
      </c>
      <c r="Z689">
        <v>683</v>
      </c>
      <c r="AA689">
        <v>44025.359375</v>
      </c>
    </row>
    <row r="690" spans="20:27">
      <c r="T690">
        <v>684</v>
      </c>
      <c r="U690">
        <v>44066.51953125</v>
      </c>
      <c r="W690">
        <v>684</v>
      </c>
      <c r="X690">
        <v>44902.83984375</v>
      </c>
      <c r="Z690">
        <v>684</v>
      </c>
      <c r="AA690">
        <v>44039.16015625</v>
      </c>
    </row>
    <row r="691" spans="20:27">
      <c r="T691">
        <v>685</v>
      </c>
      <c r="U691">
        <v>44045.6796875</v>
      </c>
      <c r="W691">
        <v>685</v>
      </c>
      <c r="X691">
        <v>44913.0390625</v>
      </c>
      <c r="Z691">
        <v>685</v>
      </c>
      <c r="AA691">
        <v>44061.19921875</v>
      </c>
    </row>
    <row r="692" spans="20:27">
      <c r="T692">
        <v>686</v>
      </c>
      <c r="U692">
        <v>44071.55859375</v>
      </c>
      <c r="W692">
        <v>686</v>
      </c>
      <c r="X692">
        <v>44921.71875</v>
      </c>
      <c r="Z692">
        <v>686</v>
      </c>
      <c r="AA692">
        <v>43997.55859375</v>
      </c>
    </row>
    <row r="693" spans="20:27">
      <c r="T693">
        <v>687</v>
      </c>
      <c r="U693">
        <v>44071.640625</v>
      </c>
      <c r="W693">
        <v>687</v>
      </c>
      <c r="X693">
        <v>44957.51953125</v>
      </c>
      <c r="Z693">
        <v>687</v>
      </c>
      <c r="AA693">
        <v>43987.44140625</v>
      </c>
    </row>
    <row r="694" spans="20:27">
      <c r="T694">
        <v>688</v>
      </c>
      <c r="U694">
        <v>44077.16015625</v>
      </c>
      <c r="W694">
        <v>688</v>
      </c>
      <c r="X694">
        <v>44959.51953125</v>
      </c>
      <c r="Z694">
        <v>688</v>
      </c>
      <c r="AA694">
        <v>44013.0390625</v>
      </c>
    </row>
    <row r="695" spans="20:27">
      <c r="T695">
        <v>689</v>
      </c>
      <c r="U695">
        <v>44055.9609375</v>
      </c>
      <c r="W695">
        <v>689</v>
      </c>
      <c r="X695">
        <v>45006.921875</v>
      </c>
      <c r="Z695">
        <v>689</v>
      </c>
      <c r="AA695">
        <v>44002.3984375</v>
      </c>
    </row>
  </sheetData>
  <pageMargins left="0.7" right="0.7" top="0.75" bottom="0.75" header="0.3" footer="0.3"/>
  <drawing r:id="rId1"/>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695"/>
  <sheetViews>
    <sheetView showRuler="0" topLeftCell="U10" workbookViewId="0">
      <selection activeCell="X20" sqref="X20"/>
    </sheetView>
  </sheetViews>
  <sheetFormatPr baseColWidth="10" defaultColWidth="8.83203125" defaultRowHeight="14" x14ac:dyDescent="0"/>
  <cols>
    <col min="3" max="4" width="12.1640625" customWidth="1"/>
  </cols>
  <sheetData>
    <row r="1" spans="1:43" ht="18">
      <c r="C1" t="s">
        <v>390</v>
      </c>
      <c r="F1" t="s">
        <v>391</v>
      </c>
      <c r="M1" t="s">
        <v>394</v>
      </c>
      <c r="N1" t="s">
        <v>395</v>
      </c>
      <c r="P1" t="s">
        <v>396</v>
      </c>
      <c r="Q1" s="52" t="s">
        <v>397</v>
      </c>
    </row>
    <row r="2" spans="1:43">
      <c r="A2" s="47" t="s">
        <v>372</v>
      </c>
      <c r="B2" s="47"/>
      <c r="C2">
        <v>-4.0472874206268612E-2</v>
      </c>
      <c r="Q2" t="s">
        <v>398</v>
      </c>
      <c r="R2" t="s">
        <v>399</v>
      </c>
      <c r="S2" t="s">
        <v>400</v>
      </c>
    </row>
    <row r="3" spans="1:43">
      <c r="A3" s="47" t="s">
        <v>373</v>
      </c>
      <c r="B3" s="47"/>
      <c r="C3">
        <v>2.7150643082394574</v>
      </c>
      <c r="Q3">
        <v>72</v>
      </c>
      <c r="R3">
        <f>Q3/2.54</f>
        <v>28.346456692913385</v>
      </c>
      <c r="S3">
        <f>1/R3</f>
        <v>3.5277777777777776E-2</v>
      </c>
    </row>
    <row r="4" spans="1:43">
      <c r="A4" s="47" t="s">
        <v>374</v>
      </c>
      <c r="B4" s="47"/>
      <c r="C4">
        <v>-3.8345475675122307</v>
      </c>
    </row>
    <row r="5" spans="1:43">
      <c r="A5" t="s">
        <v>361</v>
      </c>
      <c r="B5" t="s">
        <v>401</v>
      </c>
      <c r="C5" t="s">
        <v>393</v>
      </c>
      <c r="D5" t="s">
        <v>392</v>
      </c>
      <c r="F5" t="s">
        <v>362</v>
      </c>
      <c r="G5" t="s">
        <v>393</v>
      </c>
      <c r="H5" t="s">
        <v>392</v>
      </c>
      <c r="J5" t="s">
        <v>363</v>
      </c>
      <c r="N5" t="s">
        <v>364</v>
      </c>
      <c r="S5" t="s">
        <v>365</v>
      </c>
      <c r="W5" t="s">
        <v>366</v>
      </c>
      <c r="AJ5" t="s">
        <v>368</v>
      </c>
      <c r="AM5" t="s">
        <v>369</v>
      </c>
      <c r="AP5" t="s">
        <v>370</v>
      </c>
    </row>
    <row r="6" spans="1:43">
      <c r="A6">
        <v>0</v>
      </c>
      <c r="B6" s="23">
        <f>A6*$S$3</f>
        <v>0</v>
      </c>
      <c r="C6" s="38">
        <f>'unif profiles px val'!B2/65535</f>
        <v>0.66709123702983142</v>
      </c>
      <c r="D6" s="23">
        <f>$C$4+($C$3/(C6-$C$2))</f>
        <v>2.6514440321725452E-3</v>
      </c>
      <c r="E6" s="23"/>
      <c r="F6">
        <v>0</v>
      </c>
      <c r="G6" s="38">
        <f>'unif profiles px val'!E2/65535</f>
        <v>0.65984123464560918</v>
      </c>
      <c r="H6" s="23">
        <f>$C$4+($C$3/(G6-$C$2))</f>
        <v>4.2376049935144877E-2</v>
      </c>
      <c r="J6">
        <v>0</v>
      </c>
      <c r="K6" s="23">
        <f>'unif profiles px val'!H2/65535</f>
        <v>0.69445334554055083</v>
      </c>
      <c r="L6" s="23">
        <f>$C$4+($C$3/(K6-$C$2))</f>
        <v>-0.14021168006111839</v>
      </c>
      <c r="N6">
        <v>0</v>
      </c>
      <c r="O6" s="23">
        <f>N6*$S$3</f>
        <v>0</v>
      </c>
      <c r="P6" s="38">
        <f>'unif profiles px val'!L2/65535</f>
        <v>0.67061875333791099</v>
      </c>
      <c r="Q6" s="23">
        <f>$C$4+($C$3/(P6-$C$2))</f>
        <v>-1.6383771074095499E-2</v>
      </c>
      <c r="S6">
        <v>0</v>
      </c>
      <c r="T6">
        <f>'unif profiles px val'!O2/65535</f>
        <v>0.66018229762722214</v>
      </c>
      <c r="U6" s="23">
        <f>$C$4+($C$3/(T6-$C$2))</f>
        <v>4.048885180743822E-2</v>
      </c>
      <c r="W6">
        <v>0</v>
      </c>
      <c r="X6">
        <f>'unif profiles px val'!R2/65535</f>
        <v>0.69871961308842601</v>
      </c>
      <c r="Y6" s="23">
        <f>$C$4+($C$3/(X6-$C$2))</f>
        <v>-0.16153363013296751</v>
      </c>
      <c r="AJ6">
        <v>0</v>
      </c>
      <c r="AK6">
        <v>44048.9609375</v>
      </c>
      <c r="AM6">
        <v>0</v>
      </c>
      <c r="AN6">
        <v>43328.23828125</v>
      </c>
      <c r="AP6">
        <v>0</v>
      </c>
      <c r="AQ6">
        <v>45893.48046875</v>
      </c>
    </row>
    <row r="7" spans="1:43">
      <c r="A7">
        <v>1</v>
      </c>
      <c r="B7" s="23">
        <f t="shared" ref="B7:B70" si="0">A7*$S$3</f>
        <v>3.5277777777777776E-2</v>
      </c>
      <c r="C7" s="38">
        <f>'unif profiles px val'!B3/65535</f>
        <v>0.66621157825970856</v>
      </c>
      <c r="D7" s="23">
        <f t="shared" ref="D7:D70" si="1">$C$4+($C$3/(C7-$C$2))</f>
        <v>7.4278697076395339E-3</v>
      </c>
      <c r="E7" s="23"/>
      <c r="F7">
        <v>1</v>
      </c>
      <c r="G7" s="38">
        <f>'unif profiles px val'!E3/65535</f>
        <v>0.65973311017013814</v>
      </c>
      <c r="H7" s="23">
        <f t="shared" ref="H7:H70" si="2">$C$4+($C$3/(G7-$C$2))</f>
        <v>4.2974717101566196E-2</v>
      </c>
      <c r="J7">
        <v>1</v>
      </c>
      <c r="K7" s="23">
        <f>'unif profiles px val'!H3/65535</f>
        <v>0.69273241397726404</v>
      </c>
      <c r="L7" s="23">
        <f t="shared" ref="L7:L70" si="3">$C$4+($C$3/(K7-$C$2))</f>
        <v>-0.13154057616080639</v>
      </c>
      <c r="N7">
        <v>1</v>
      </c>
      <c r="O7" s="23">
        <f t="shared" ref="O7:O70" si="4">N7*$S$3</f>
        <v>3.5277777777777776E-2</v>
      </c>
      <c r="P7" s="38">
        <f>'unif profiles px val'!L3/65535</f>
        <v>0.67071447985809107</v>
      </c>
      <c r="Q7" s="23">
        <f t="shared" ref="Q7:Q70" si="5">$C$4+($C$3/(P7-$C$2))</f>
        <v>-1.6897699691669654E-2</v>
      </c>
      <c r="S7">
        <v>1</v>
      </c>
      <c r="T7">
        <f>'unif profiles px val'!O3/65535</f>
        <v>0.66023153181506067</v>
      </c>
      <c r="U7" s="23">
        <f t="shared" ref="U7:U70" si="6">$C$4+($C$3/(T7-$C$2))</f>
        <v>4.0216576837692752E-2</v>
      </c>
      <c r="W7">
        <v>1</v>
      </c>
      <c r="X7">
        <f>'unif profiles px val'!R3/65535</f>
        <v>0.69850533112077517</v>
      </c>
      <c r="Y7" s="23">
        <f t="shared" ref="Y7:Y70" si="7">$C$4+($C$3/(X7-$C$2))</f>
        <v>-0.16046856400782739</v>
      </c>
      <c r="AJ7">
        <v>1</v>
      </c>
      <c r="AK7">
        <v>44011.48046875</v>
      </c>
      <c r="AM7">
        <v>1</v>
      </c>
      <c r="AN7">
        <v>43321.6796875</v>
      </c>
      <c r="AP7">
        <v>1</v>
      </c>
      <c r="AQ7">
        <v>45858.359375</v>
      </c>
    </row>
    <row r="8" spans="1:43">
      <c r="A8">
        <v>2</v>
      </c>
      <c r="B8" s="23">
        <f t="shared" si="0"/>
        <v>7.0555555555555552E-2</v>
      </c>
      <c r="C8" s="38">
        <f>'unif profiles px val'!B4/65535</f>
        <v>0.66708927004654006</v>
      </c>
      <c r="D8" s="23">
        <f t="shared" si="1"/>
        <v>2.6621112313756079E-3</v>
      </c>
      <c r="E8" s="23"/>
      <c r="F8">
        <v>2</v>
      </c>
      <c r="G8" s="38">
        <f>'unif profiles px val'!E4/65535</f>
        <v>0.66082514353017474</v>
      </c>
      <c r="H8" s="23">
        <f t="shared" si="2"/>
        <v>3.6936793733764794E-2</v>
      </c>
      <c r="J8">
        <v>2</v>
      </c>
      <c r="K8" s="23">
        <f>'unif profiles px val'!H4/65535</f>
        <v>0.69235886596856644</v>
      </c>
      <c r="L8" s="23">
        <f t="shared" si="3"/>
        <v>-0.12965303388884841</v>
      </c>
      <c r="N8">
        <v>2</v>
      </c>
      <c r="O8" s="23">
        <f t="shared" si="4"/>
        <v>7.0555555555555552E-2</v>
      </c>
      <c r="P8" s="38">
        <f>'unif profiles px val'!L4/65535</f>
        <v>0.67061040856031129</v>
      </c>
      <c r="Q8" s="23">
        <f t="shared" si="5"/>
        <v>-1.6338963766016956E-2</v>
      </c>
      <c r="S8">
        <v>2</v>
      </c>
      <c r="T8">
        <f>'unif profiles px val'!O4/65535</f>
        <v>0.65958928196765088</v>
      </c>
      <c r="U8" s="23">
        <f t="shared" si="6"/>
        <v>4.3771356450489574E-2</v>
      </c>
      <c r="W8">
        <v>2</v>
      </c>
      <c r="X8">
        <f>'unif profiles px val'!R4/65535</f>
        <v>0.69838182841229879</v>
      </c>
      <c r="Y8" s="23">
        <f t="shared" si="7"/>
        <v>-0.15985442606368139</v>
      </c>
      <c r="AJ8">
        <v>2</v>
      </c>
      <c r="AK8">
        <v>44005.921875</v>
      </c>
      <c r="AM8">
        <v>2</v>
      </c>
      <c r="AN8">
        <v>43315.19921875</v>
      </c>
      <c r="AP8">
        <v>2</v>
      </c>
      <c r="AQ8">
        <v>45851.19921875</v>
      </c>
    </row>
    <row r="9" spans="1:43">
      <c r="A9">
        <v>3</v>
      </c>
      <c r="B9" s="23">
        <f t="shared" si="0"/>
        <v>0.10583333333333333</v>
      </c>
      <c r="C9" s="38">
        <f>'unif profiles px val'!B5/65535</f>
        <v>0.66642717154955367</v>
      </c>
      <c r="D9" s="23">
        <f t="shared" si="1"/>
        <v>6.2561282019100162E-3</v>
      </c>
      <c r="E9" s="23"/>
      <c r="F9">
        <v>3</v>
      </c>
      <c r="G9" s="38">
        <f>'unif profiles px val'!E5/65535</f>
        <v>0.66116876955062176</v>
      </c>
      <c r="H9" s="23">
        <f t="shared" si="2"/>
        <v>3.5040750680854327E-2</v>
      </c>
      <c r="J9">
        <v>3</v>
      </c>
      <c r="K9" s="23">
        <f>'unif profiles px val'!H5/65535</f>
        <v>0.69147318703746086</v>
      </c>
      <c r="L9" s="23">
        <f t="shared" si="3"/>
        <v>-0.12516998902510146</v>
      </c>
      <c r="N9">
        <v>3</v>
      </c>
      <c r="O9" s="23">
        <f t="shared" si="4"/>
        <v>0.10583333333333333</v>
      </c>
      <c r="P9" s="38">
        <f>'unif profiles px val'!L5/65535</f>
        <v>0.67146282759212639</v>
      </c>
      <c r="Q9" s="23">
        <f t="shared" si="5"/>
        <v>-2.0910603695088792E-2</v>
      </c>
      <c r="S9">
        <v>3</v>
      </c>
      <c r="T9">
        <f>'unif profiles px val'!O5/65535</f>
        <v>0.66003107833600361</v>
      </c>
      <c r="U9" s="23">
        <f t="shared" si="6"/>
        <v>4.1325364233455009E-2</v>
      </c>
      <c r="W9">
        <v>3</v>
      </c>
      <c r="X9">
        <f>'unif profiles px val'!R5/65535</f>
        <v>0.6979587481879912</v>
      </c>
      <c r="Y9" s="23">
        <f t="shared" si="7"/>
        <v>-0.15774903139828922</v>
      </c>
      <c r="AJ9">
        <v>3</v>
      </c>
      <c r="AK9">
        <v>44022.87890625</v>
      </c>
      <c r="AM9">
        <v>3</v>
      </c>
      <c r="AN9">
        <v>43334.640625</v>
      </c>
      <c r="AP9">
        <v>3</v>
      </c>
      <c r="AQ9">
        <v>45866.80078125</v>
      </c>
    </row>
    <row r="10" spans="1:43">
      <c r="A10">
        <v>4</v>
      </c>
      <c r="B10" s="23">
        <f t="shared" si="0"/>
        <v>0.1411111111111111</v>
      </c>
      <c r="C10" s="38">
        <f>'unif profiles px val'!B6/65535</f>
        <v>0.66563769598306244</v>
      </c>
      <c r="D10" s="23">
        <f t="shared" si="1"/>
        <v>1.0550385789135142E-2</v>
      </c>
      <c r="E10" s="23"/>
      <c r="F10">
        <v>4</v>
      </c>
      <c r="G10" s="38">
        <f>'unif profiles px val'!E6/65535</f>
        <v>0.66009271047913332</v>
      </c>
      <c r="H10" s="23">
        <f t="shared" si="2"/>
        <v>4.0984384944001029E-2</v>
      </c>
      <c r="J10">
        <v>4</v>
      </c>
      <c r="K10" s="23">
        <f>'unif profiles px val'!H6/65535</f>
        <v>0.69020072766460672</v>
      </c>
      <c r="L10" s="23">
        <f t="shared" si="3"/>
        <v>-0.11871015216345038</v>
      </c>
      <c r="N10">
        <v>4</v>
      </c>
      <c r="O10" s="23">
        <f t="shared" si="4"/>
        <v>0.1411111111111111</v>
      </c>
      <c r="P10" s="38">
        <f>'unif profiles px val'!L6/65535</f>
        <v>0.67071376459143972</v>
      </c>
      <c r="Q10" s="23">
        <f t="shared" si="5"/>
        <v>-1.6893860140294592E-2</v>
      </c>
      <c r="S10">
        <v>4</v>
      </c>
      <c r="T10">
        <f>'unif profiles px val'!O6/65535</f>
        <v>0.66041601100556957</v>
      </c>
      <c r="U10" s="23">
        <f t="shared" si="6"/>
        <v>3.9196709968857046E-2</v>
      </c>
      <c r="W10">
        <v>4</v>
      </c>
      <c r="X10">
        <f>'unif profiles px val'!R6/65535</f>
        <v>0.69785402122911422</v>
      </c>
      <c r="Y10" s="23">
        <f t="shared" si="7"/>
        <v>-0.15722750098747662</v>
      </c>
      <c r="AJ10">
        <v>4</v>
      </c>
      <c r="AK10">
        <v>44082</v>
      </c>
      <c r="AM10">
        <v>4</v>
      </c>
      <c r="AN10">
        <v>43351.23828125</v>
      </c>
      <c r="AP10">
        <v>4</v>
      </c>
      <c r="AQ10">
        <v>45872.48046875</v>
      </c>
    </row>
    <row r="11" spans="1:43">
      <c r="A11">
        <v>5</v>
      </c>
      <c r="B11" s="23">
        <f t="shared" si="0"/>
        <v>0.17638888888888887</v>
      </c>
      <c r="C11" s="38">
        <f>'unif profiles px val'!B7/65535</f>
        <v>0.66702757829785608</v>
      </c>
      <c r="D11" s="23">
        <f t="shared" si="1"/>
        <v>2.9967034910849399E-3</v>
      </c>
      <c r="E11" s="23"/>
      <c r="F11">
        <v>5</v>
      </c>
      <c r="G11" s="38">
        <f>'unif profiles px val'!E7/65535</f>
        <v>0.6613260090028229</v>
      </c>
      <c r="H11" s="23">
        <f t="shared" si="2"/>
        <v>3.4173761630353017E-2</v>
      </c>
      <c r="J11">
        <v>5</v>
      </c>
      <c r="K11" s="23">
        <f>'unif profiles px val'!H7/65535</f>
        <v>0.69108443961242083</v>
      </c>
      <c r="L11" s="23">
        <f t="shared" si="3"/>
        <v>-0.12319883658782915</v>
      </c>
      <c r="N11">
        <v>5</v>
      </c>
      <c r="O11" s="23">
        <f t="shared" si="4"/>
        <v>0.17638888888888887</v>
      </c>
      <c r="P11" s="38">
        <f>'unif profiles px val'!L7/65535</f>
        <v>0.67020258735790039</v>
      </c>
      <c r="Q11" s="23">
        <f t="shared" si="5"/>
        <v>-1.4147884281707324E-2</v>
      </c>
      <c r="S11">
        <v>5</v>
      </c>
      <c r="T11">
        <f>'unif profiles px val'!O7/65535</f>
        <v>0.66058594644083313</v>
      </c>
      <c r="U11" s="23">
        <f t="shared" si="6"/>
        <v>3.8257721112992193E-2</v>
      </c>
      <c r="W11">
        <v>5</v>
      </c>
      <c r="X11">
        <f>'unif profiles px val'!R7/65535</f>
        <v>0.69809679465171282</v>
      </c>
      <c r="Y11" s="23">
        <f t="shared" si="7"/>
        <v>-0.15843626383840848</v>
      </c>
      <c r="AJ11">
        <v>5</v>
      </c>
      <c r="AK11">
        <v>44090.28125</v>
      </c>
      <c r="AM11">
        <v>5</v>
      </c>
      <c r="AN11">
        <v>43385.55859375</v>
      </c>
      <c r="AP11">
        <v>5</v>
      </c>
      <c r="AQ11">
        <v>45888.078125</v>
      </c>
    </row>
    <row r="12" spans="1:43">
      <c r="A12">
        <v>6</v>
      </c>
      <c r="B12" s="23">
        <f t="shared" si="0"/>
        <v>0.21166666666666667</v>
      </c>
      <c r="C12" s="38">
        <f>'unif profiles px val'!B8/65535</f>
        <v>0.66681329633020525</v>
      </c>
      <c r="D12" s="23">
        <f t="shared" si="1"/>
        <v>4.1593397359220852E-3</v>
      </c>
      <c r="E12" s="23"/>
      <c r="F12">
        <v>6</v>
      </c>
      <c r="G12" s="38">
        <f>'unif profiles px val'!E8/65535</f>
        <v>0.66186472400244145</v>
      </c>
      <c r="H12" s="23">
        <f t="shared" si="2"/>
        <v>3.1206330846825114E-2</v>
      </c>
      <c r="J12">
        <v>6</v>
      </c>
      <c r="K12" s="23">
        <f>'unif profiles px val'!H8/65535</f>
        <v>0.69082366531242845</v>
      </c>
      <c r="L12" s="23">
        <f t="shared" si="3"/>
        <v>-0.12187540031398658</v>
      </c>
      <c r="N12">
        <v>6</v>
      </c>
      <c r="O12" s="23">
        <f t="shared" si="4"/>
        <v>0.21166666666666667</v>
      </c>
      <c r="P12" s="38">
        <f>'unif profiles px val'!L8/65535</f>
        <v>0.66949167191195547</v>
      </c>
      <c r="Q12" s="23">
        <f t="shared" si="5"/>
        <v>-1.0322367698743395E-2</v>
      </c>
      <c r="S12">
        <v>6</v>
      </c>
      <c r="T12">
        <f>'unif profiles px val'!O8/65535</f>
        <v>0.66110892557412071</v>
      </c>
      <c r="U12" s="23">
        <f t="shared" si="6"/>
        <v>3.537082131902558E-2</v>
      </c>
      <c r="W12">
        <v>6</v>
      </c>
      <c r="X12">
        <f>'unif profiles px val'!R8/65535</f>
        <v>0.69758216029602504</v>
      </c>
      <c r="Y12" s="23">
        <f t="shared" si="7"/>
        <v>-0.15587296830655362</v>
      </c>
      <c r="AJ12">
        <v>6</v>
      </c>
      <c r="AK12">
        <v>44102.87890625</v>
      </c>
      <c r="AM12">
        <v>6</v>
      </c>
      <c r="AN12">
        <v>43363.640625</v>
      </c>
      <c r="AP12">
        <v>6</v>
      </c>
      <c r="AQ12">
        <v>45904.44140625</v>
      </c>
    </row>
    <row r="13" spans="1:43">
      <c r="A13">
        <v>7</v>
      </c>
      <c r="B13" s="23">
        <f t="shared" si="0"/>
        <v>0.24694444444444444</v>
      </c>
      <c r="C13" s="38">
        <f>'unif profiles px val'!B9/65535</f>
        <v>0.66536964980544744</v>
      </c>
      <c r="D13" s="23">
        <f t="shared" si="1"/>
        <v>1.201057524198923E-2</v>
      </c>
      <c r="E13" s="23"/>
      <c r="F13">
        <v>7</v>
      </c>
      <c r="G13" s="38">
        <f>'unif profiles px val'!E9/65535</f>
        <v>0.66000443465323877</v>
      </c>
      <c r="H13" s="23">
        <f t="shared" si="2"/>
        <v>4.1472788750315459E-2</v>
      </c>
      <c r="J13">
        <v>7</v>
      </c>
      <c r="K13" s="23">
        <f>'unif profiles px val'!H9/65535</f>
        <v>0.68910207808804458</v>
      </c>
      <c r="L13" s="23">
        <f t="shared" si="3"/>
        <v>-0.11311456093583372</v>
      </c>
      <c r="N13">
        <v>7</v>
      </c>
      <c r="O13" s="23">
        <f t="shared" si="4"/>
        <v>0.24694444444444444</v>
      </c>
      <c r="P13" s="38">
        <f>'unif profiles px val'!L9/65535</f>
        <v>0.67085526817730978</v>
      </c>
      <c r="Q13" s="23">
        <f t="shared" si="5"/>
        <v>-1.765330104669971E-2</v>
      </c>
      <c r="S13">
        <v>7</v>
      </c>
      <c r="T13">
        <f>'unif profiles px val'!O9/65535</f>
        <v>0.66116161688410768</v>
      </c>
      <c r="U13" s="23">
        <f t="shared" si="6"/>
        <v>3.508019839207499E-2</v>
      </c>
      <c r="W13">
        <v>7</v>
      </c>
      <c r="X13">
        <f>'unif profiles px val'!R9/65535</f>
        <v>0.69716045099946589</v>
      </c>
      <c r="Y13" s="23">
        <f t="shared" si="7"/>
        <v>-0.15376984847114183</v>
      </c>
      <c r="AJ13">
        <v>7</v>
      </c>
      <c r="AK13">
        <v>44142.6796875</v>
      </c>
      <c r="AM13">
        <v>7</v>
      </c>
      <c r="AN13">
        <v>43402.55859375</v>
      </c>
      <c r="AP13">
        <v>7</v>
      </c>
      <c r="AQ13">
        <v>45936</v>
      </c>
    </row>
    <row r="14" spans="1:43">
      <c r="A14">
        <v>8</v>
      </c>
      <c r="B14" s="23">
        <f t="shared" si="0"/>
        <v>0.28222222222222221</v>
      </c>
      <c r="C14" s="38">
        <f>'unif profiles px val'!B10/65535</f>
        <v>0.66508306630045011</v>
      </c>
      <c r="D14" s="23">
        <f t="shared" si="1"/>
        <v>1.3572974552148231E-2</v>
      </c>
      <c r="E14" s="23"/>
      <c r="F14">
        <v>8</v>
      </c>
      <c r="G14" s="38">
        <f>'unif profiles px val'!E10/65535</f>
        <v>0.65969394932097347</v>
      </c>
      <c r="H14" s="23">
        <f t="shared" si="2"/>
        <v>4.3191589795641416E-2</v>
      </c>
      <c r="J14">
        <v>8</v>
      </c>
      <c r="K14" s="23">
        <f>'unif profiles px val'!H10/65535</f>
        <v>0.68850566491187914</v>
      </c>
      <c r="L14" s="23">
        <f t="shared" si="3"/>
        <v>-0.11006987366421095</v>
      </c>
      <c r="N14">
        <v>8</v>
      </c>
      <c r="O14" s="23">
        <f t="shared" si="4"/>
        <v>0.28222222222222221</v>
      </c>
      <c r="P14" s="38">
        <f>'unif profiles px val'!L10/65535</f>
        <v>0.66864896858548872</v>
      </c>
      <c r="Q14" s="23">
        <f t="shared" si="5"/>
        <v>-5.777750536263504E-3</v>
      </c>
      <c r="S14">
        <v>8</v>
      </c>
      <c r="T14">
        <f>'unif profiles px val'!O10/65535</f>
        <v>0.66154654955367365</v>
      </c>
      <c r="U14" s="23">
        <f t="shared" si="6"/>
        <v>3.2958396493520059E-2</v>
      </c>
      <c r="W14">
        <v>8</v>
      </c>
      <c r="X14">
        <f>'unif profiles px val'!R10/65535</f>
        <v>0.69684275339513235</v>
      </c>
      <c r="Y14" s="23">
        <f t="shared" si="7"/>
        <v>-0.15218385975796656</v>
      </c>
      <c r="AJ14">
        <v>8</v>
      </c>
      <c r="AK14">
        <v>44069.87890625</v>
      </c>
      <c r="AM14">
        <v>8</v>
      </c>
      <c r="AN14">
        <v>43373.76171875</v>
      </c>
      <c r="AP14">
        <v>8</v>
      </c>
      <c r="AQ14">
        <v>45897.6015625</v>
      </c>
    </row>
    <row r="15" spans="1:43">
      <c r="A15">
        <v>9</v>
      </c>
      <c r="B15" s="23">
        <f t="shared" si="0"/>
        <v>0.3175</v>
      </c>
      <c r="C15" s="38">
        <f>'unif profiles px val'!B11/65535</f>
        <v>0.66593226663233385</v>
      </c>
      <c r="D15" s="23">
        <f t="shared" si="1"/>
        <v>8.9469815454013002E-3</v>
      </c>
      <c r="E15" s="23"/>
      <c r="F15">
        <v>9</v>
      </c>
      <c r="G15" s="38">
        <f>'unif profiles px val'!E11/65535</f>
        <v>0.66036069705119405</v>
      </c>
      <c r="H15" s="23">
        <f t="shared" si="2"/>
        <v>3.9502448910333054E-2</v>
      </c>
      <c r="J15">
        <v>9</v>
      </c>
      <c r="K15" s="23">
        <f>'unif profiles px val'!H11/65535</f>
        <v>0.68774664778362704</v>
      </c>
      <c r="L15" s="23">
        <f t="shared" si="3"/>
        <v>-0.10618788165759918</v>
      </c>
      <c r="N15">
        <v>9</v>
      </c>
      <c r="O15" s="23">
        <f t="shared" si="4"/>
        <v>0.3175</v>
      </c>
      <c r="P15" s="38">
        <f>'unif profiles px val'!L11/65535</f>
        <v>0.66968795300221251</v>
      </c>
      <c r="Q15" s="23">
        <f t="shared" si="5"/>
        <v>-1.1379343897442773E-2</v>
      </c>
      <c r="S15">
        <v>9</v>
      </c>
      <c r="T15">
        <f>'unif profiles px val'!O11/65535</f>
        <v>0.66164227607385362</v>
      </c>
      <c r="U15" s="23">
        <f t="shared" si="6"/>
        <v>3.2431099955962495E-2</v>
      </c>
      <c r="W15">
        <v>9</v>
      </c>
      <c r="X15">
        <f>'unif profiles px val'!R11/65535</f>
        <v>0.69702520599679563</v>
      </c>
      <c r="Y15" s="23">
        <f t="shared" si="7"/>
        <v>-0.15309485445311877</v>
      </c>
      <c r="AJ15">
        <v>9</v>
      </c>
      <c r="AK15">
        <v>44086.28125</v>
      </c>
      <c r="AM15">
        <v>9</v>
      </c>
      <c r="AN15">
        <v>43380.23828125</v>
      </c>
      <c r="AP15">
        <v>9</v>
      </c>
      <c r="AQ15">
        <v>45879.80078125</v>
      </c>
    </row>
    <row r="16" spans="1:43">
      <c r="A16">
        <v>10</v>
      </c>
      <c r="B16" s="23">
        <f t="shared" si="0"/>
        <v>0.35277777777777775</v>
      </c>
      <c r="C16" s="38">
        <f>'unif profiles px val'!B12/65535</f>
        <v>0.6662865024414435</v>
      </c>
      <c r="D16" s="23">
        <f t="shared" si="1"/>
        <v>7.0205785200152526E-3</v>
      </c>
      <c r="E16" s="23"/>
      <c r="F16">
        <v>10</v>
      </c>
      <c r="G16" s="38">
        <f>'unif profiles px val'!E12/65535</f>
        <v>0.66129352397573815</v>
      </c>
      <c r="H16" s="23">
        <f t="shared" si="2"/>
        <v>3.4352846176842977E-2</v>
      </c>
      <c r="J16">
        <v>10</v>
      </c>
      <c r="K16" s="23">
        <f>'unif profiles px val'!H12/65535</f>
        <v>0.68843199244678421</v>
      </c>
      <c r="L16" s="23">
        <f t="shared" si="3"/>
        <v>-0.10969343022769396</v>
      </c>
      <c r="N16">
        <v>10</v>
      </c>
      <c r="O16" s="23">
        <f t="shared" si="4"/>
        <v>0.35277777777777775</v>
      </c>
      <c r="P16" s="38">
        <f>'unif profiles px val'!L12/65535</f>
        <v>0.6701526379034104</v>
      </c>
      <c r="Q16" s="23">
        <f t="shared" si="5"/>
        <v>-1.3879350606995189E-2</v>
      </c>
      <c r="S16">
        <v>10</v>
      </c>
      <c r="T16">
        <f>'unif profiles px val'!O12/65535</f>
        <v>0.6607427090486</v>
      </c>
      <c r="U16" s="23">
        <f t="shared" si="6"/>
        <v>3.7391923103198721E-2</v>
      </c>
      <c r="W16">
        <v>10</v>
      </c>
      <c r="X16">
        <f>'unif profiles px val'!R12/65535</f>
        <v>0.69723328898680093</v>
      </c>
      <c r="Y16" s="23">
        <f t="shared" si="7"/>
        <v>-0.15413327289980883</v>
      </c>
      <c r="AJ16">
        <v>10</v>
      </c>
      <c r="AK16">
        <v>44048.87890625</v>
      </c>
      <c r="AM16">
        <v>10</v>
      </c>
      <c r="AN16">
        <v>43423.640625</v>
      </c>
      <c r="AP16">
        <v>10</v>
      </c>
      <c r="AQ16">
        <v>45870.87890625</v>
      </c>
    </row>
    <row r="17" spans="1:43">
      <c r="A17">
        <v>11</v>
      </c>
      <c r="B17" s="23">
        <f t="shared" si="0"/>
        <v>0.38805555555555554</v>
      </c>
      <c r="C17" s="38">
        <f>'unif profiles px val'!B13/65535</f>
        <v>0.6655262335965515</v>
      </c>
      <c r="D17" s="23">
        <f t="shared" si="1"/>
        <v>1.1157445754943041E-2</v>
      </c>
      <c r="E17" s="23"/>
      <c r="F17">
        <v>11</v>
      </c>
      <c r="G17" s="38">
        <f>'unif profiles px val'!E13/65535</f>
        <v>0.66141160257877474</v>
      </c>
      <c r="H17" s="23">
        <f t="shared" si="2"/>
        <v>3.3701977876936073E-2</v>
      </c>
      <c r="J17">
        <v>11</v>
      </c>
      <c r="K17" s="23">
        <f>'unif profiles px val'!H13/65535</f>
        <v>0.68887718633173112</v>
      </c>
      <c r="L17" s="23">
        <f t="shared" si="3"/>
        <v>-0.11196707408399975</v>
      </c>
      <c r="N17">
        <v>11</v>
      </c>
      <c r="O17" s="23">
        <f t="shared" si="4"/>
        <v>0.38805555555555554</v>
      </c>
      <c r="P17" s="38">
        <f>'unif profiles px val'!L13/65535</f>
        <v>0.67154192416266112</v>
      </c>
      <c r="Q17" s="23">
        <f t="shared" si="5"/>
        <v>-2.1334254447563872E-2</v>
      </c>
      <c r="S17">
        <v>11</v>
      </c>
      <c r="T17">
        <f>'unif profiles px val'!O13/65535</f>
        <v>0.66135026846341649</v>
      </c>
      <c r="U17" s="23">
        <f t="shared" si="6"/>
        <v>3.404003407575118E-2</v>
      </c>
      <c r="W17">
        <v>11</v>
      </c>
      <c r="X17">
        <f>'unif profiles px val'!R13/65535</f>
        <v>0.69713058861676969</v>
      </c>
      <c r="Y17" s="23">
        <f t="shared" si="7"/>
        <v>-0.15362082965763868</v>
      </c>
      <c r="AJ17">
        <v>11</v>
      </c>
      <c r="AK17">
        <v>44017.48046875</v>
      </c>
      <c r="AM17">
        <v>11</v>
      </c>
      <c r="AN17">
        <v>43472.80078125</v>
      </c>
      <c r="AP17">
        <v>11</v>
      </c>
      <c r="AQ17">
        <v>45822.28125</v>
      </c>
    </row>
    <row r="18" spans="1:43">
      <c r="A18">
        <v>12</v>
      </c>
      <c r="B18" s="23">
        <f t="shared" si="0"/>
        <v>0.42333333333333334</v>
      </c>
      <c r="C18" s="38">
        <f>'unif profiles px val'!B14/65535</f>
        <v>0.66621157825970856</v>
      </c>
      <c r="D18" s="23">
        <f t="shared" si="1"/>
        <v>7.4278697076395339E-3</v>
      </c>
      <c r="E18" s="23"/>
      <c r="F18">
        <v>12</v>
      </c>
      <c r="G18" s="38">
        <f>'unif profiles px val'!E14/65535</f>
        <v>0.66108716954680702</v>
      </c>
      <c r="H18" s="23">
        <f t="shared" si="2"/>
        <v>3.5490831075736917E-2</v>
      </c>
      <c r="J18">
        <v>12</v>
      </c>
      <c r="K18" s="23">
        <f>'unif profiles px val'!H14/65535</f>
        <v>0.68799746795605399</v>
      </c>
      <c r="L18" s="23">
        <f t="shared" si="3"/>
        <v>-0.10747159599042977</v>
      </c>
      <c r="N18">
        <v>12</v>
      </c>
      <c r="O18" s="23">
        <f t="shared" si="4"/>
        <v>0.42333333333333334</v>
      </c>
      <c r="P18" s="38">
        <f>'unif profiles px val'!L14/65535</f>
        <v>0.67059103675516896</v>
      </c>
      <c r="Q18" s="23">
        <f t="shared" si="5"/>
        <v>-1.6234942746352843E-2</v>
      </c>
      <c r="S18">
        <v>12</v>
      </c>
      <c r="T18">
        <f>'unif profiles px val'!O14/65535</f>
        <v>0.66092647297245743</v>
      </c>
      <c r="U18" s="23">
        <f t="shared" si="6"/>
        <v>3.637748988965761E-2</v>
      </c>
      <c r="W18">
        <v>12</v>
      </c>
      <c r="X18">
        <f>'unif profiles px val'!R14/65535</f>
        <v>0.69640167229343097</v>
      </c>
      <c r="Y18" s="23">
        <f t="shared" si="7"/>
        <v>-0.14997965681894954</v>
      </c>
      <c r="AJ18">
        <v>12</v>
      </c>
      <c r="AK18">
        <v>43993.3203125</v>
      </c>
      <c r="AM18">
        <v>12</v>
      </c>
      <c r="AN18">
        <v>43458.44140625</v>
      </c>
      <c r="AP18">
        <v>12</v>
      </c>
      <c r="AQ18">
        <v>45802.6015625</v>
      </c>
    </row>
    <row r="19" spans="1:43">
      <c r="A19">
        <v>13</v>
      </c>
      <c r="B19" s="23">
        <f t="shared" si="0"/>
        <v>0.45861111111111108</v>
      </c>
      <c r="C19" s="38">
        <f>'unif profiles px val'!B15/65535</f>
        <v>0.66531588559548338</v>
      </c>
      <c r="D19" s="23">
        <f t="shared" si="1"/>
        <v>1.2303590902488004E-2</v>
      </c>
      <c r="E19" s="23"/>
      <c r="F19">
        <v>13</v>
      </c>
      <c r="G19" s="38">
        <f>'unif profiles px val'!E15/65535</f>
        <v>0.660381260967422</v>
      </c>
      <c r="H19" s="23">
        <f t="shared" si="2"/>
        <v>3.9388779551757125E-2</v>
      </c>
      <c r="J19">
        <v>13</v>
      </c>
      <c r="K19" s="23">
        <f>'unif profiles px val'!H15/65535</f>
        <v>0.68675946059357595</v>
      </c>
      <c r="L19" s="23">
        <f t="shared" si="3"/>
        <v>-0.10112679079893772</v>
      </c>
      <c r="N19">
        <v>13</v>
      </c>
      <c r="O19" s="23">
        <f t="shared" si="4"/>
        <v>0.45861111111111108</v>
      </c>
      <c r="P19" s="38">
        <f>'unif profiles px val'!L15/65535</f>
        <v>0.66999104724574654</v>
      </c>
      <c r="Q19" s="23">
        <f t="shared" si="5"/>
        <v>-1.3010363074703157E-2</v>
      </c>
      <c r="S19">
        <v>13</v>
      </c>
      <c r="T19">
        <f>'unif profiles px val'!O15/65535</f>
        <v>0.66130174954222931</v>
      </c>
      <c r="U19" s="23">
        <f t="shared" si="6"/>
        <v>3.4307498430538708E-2</v>
      </c>
      <c r="W19">
        <v>13</v>
      </c>
      <c r="X19">
        <f>'unif profiles px val'!R15/65535</f>
        <v>0.69660695382238502</v>
      </c>
      <c r="Y19" s="23">
        <f t="shared" si="7"/>
        <v>-0.1510058329609083</v>
      </c>
      <c r="AJ19">
        <v>13</v>
      </c>
      <c r="AK19">
        <v>43971.640625</v>
      </c>
      <c r="AM19">
        <v>13</v>
      </c>
      <c r="AN19">
        <v>43490.078125</v>
      </c>
      <c r="AP19">
        <v>13</v>
      </c>
      <c r="AQ19">
        <v>45805.3984375</v>
      </c>
    </row>
    <row r="20" spans="1:43">
      <c r="A20">
        <v>14</v>
      </c>
      <c r="B20" s="23">
        <f t="shared" si="0"/>
        <v>0.49388888888888888</v>
      </c>
      <c r="C20" s="38">
        <f>'unif profiles px val'!B16/65535</f>
        <v>0.66588911221103231</v>
      </c>
      <c r="D20" s="23">
        <f t="shared" si="1"/>
        <v>9.1817956863509131E-3</v>
      </c>
      <c r="E20" s="23"/>
      <c r="F20">
        <v>14</v>
      </c>
      <c r="G20" s="38">
        <f>'unif profiles px val'!E16/65535</f>
        <v>0.66097838941023879</v>
      </c>
      <c r="H20" s="23">
        <f t="shared" si="2"/>
        <v>3.6090991525020488E-2</v>
      </c>
      <c r="J20">
        <v>14</v>
      </c>
      <c r="K20" s="23">
        <f>'unif profiles px val'!H16/65535</f>
        <v>0.6877778810940719</v>
      </c>
      <c r="L20" s="23">
        <f t="shared" si="3"/>
        <v>-0.10634778401907408</v>
      </c>
      <c r="N20">
        <v>14</v>
      </c>
      <c r="O20" s="23">
        <f t="shared" si="4"/>
        <v>0.49388888888888888</v>
      </c>
      <c r="P20" s="38">
        <f>'unif profiles px val'!L16/65535</f>
        <v>0.67083929388876173</v>
      </c>
      <c r="Q20" s="23">
        <f t="shared" si="5"/>
        <v>-1.7567583167680034E-2</v>
      </c>
      <c r="S20">
        <v>14</v>
      </c>
      <c r="T20">
        <f>'unif profiles px val'!O16/65535</f>
        <v>0.66042292524986645</v>
      </c>
      <c r="U20" s="23">
        <f t="shared" si="6"/>
        <v>3.9158495994256359E-2</v>
      </c>
      <c r="W20">
        <v>14</v>
      </c>
      <c r="X20">
        <f>'unif profiles px val'!R16/65535</f>
        <v>0.69610131990539403</v>
      </c>
      <c r="Y20" s="23">
        <f t="shared" si="7"/>
        <v>-0.14847720291857103</v>
      </c>
      <c r="AJ20">
        <v>14</v>
      </c>
      <c r="AK20">
        <v>43997.3984375</v>
      </c>
      <c r="AM20">
        <v>14</v>
      </c>
      <c r="AN20">
        <v>43432.83984375</v>
      </c>
      <c r="AP20">
        <v>14</v>
      </c>
      <c r="AQ20">
        <v>45772.3203125</v>
      </c>
    </row>
    <row r="21" spans="1:43">
      <c r="A21">
        <v>15</v>
      </c>
      <c r="B21" s="23">
        <f t="shared" si="0"/>
        <v>0.52916666666666667</v>
      </c>
      <c r="C21" s="38">
        <f>'unif profiles px val'!B17/65535</f>
        <v>0.66537561036087589</v>
      </c>
      <c r="D21" s="23">
        <f t="shared" si="1"/>
        <v>1.1978092884202596E-2</v>
      </c>
      <c r="E21" s="23"/>
      <c r="F21">
        <v>15</v>
      </c>
      <c r="G21" s="38">
        <f>'unif profiles px val'!E17/65535</f>
        <v>0.66077799553673611</v>
      </c>
      <c r="H21" s="23">
        <f t="shared" si="2"/>
        <v>3.7197089623777213E-2</v>
      </c>
      <c r="J21">
        <v>15</v>
      </c>
      <c r="K21" s="23">
        <f>'unif profiles px val'!H17/65535</f>
        <v>0.68688755292973225</v>
      </c>
      <c r="L21" s="23">
        <f t="shared" si="3"/>
        <v>-0.10178426757565306</v>
      </c>
      <c r="N21">
        <v>15</v>
      </c>
      <c r="O21" s="23">
        <f t="shared" si="4"/>
        <v>0.52916666666666667</v>
      </c>
      <c r="P21" s="38">
        <f>'unif profiles px val'!L17/65535</f>
        <v>0.6714017915045396</v>
      </c>
      <c r="Q21" s="23">
        <f t="shared" si="5"/>
        <v>-2.0583622709587246E-2</v>
      </c>
      <c r="S21">
        <v>15</v>
      </c>
      <c r="T21">
        <f>'unif profiles px val'!O17/65535</f>
        <v>0.66059357595178148</v>
      </c>
      <c r="U21" s="23">
        <f t="shared" si="6"/>
        <v>3.8215574451511358E-2</v>
      </c>
      <c r="W21">
        <v>15</v>
      </c>
      <c r="X21">
        <f>'unif profiles px val'!R17/65535</f>
        <v>0.69585437409399553</v>
      </c>
      <c r="Y21" s="23">
        <f t="shared" si="7"/>
        <v>-0.14724098676718222</v>
      </c>
      <c r="AJ21">
        <v>15</v>
      </c>
      <c r="AK21">
        <v>43922.76171875</v>
      </c>
      <c r="AM21">
        <v>15</v>
      </c>
      <c r="AN21">
        <v>43373.19921875</v>
      </c>
      <c r="AP21">
        <v>15</v>
      </c>
      <c r="AQ21">
        <v>45745.6015625</v>
      </c>
    </row>
    <row r="22" spans="1:43">
      <c r="A22">
        <v>16</v>
      </c>
      <c r="B22" s="23">
        <f t="shared" si="0"/>
        <v>0.56444444444444442</v>
      </c>
      <c r="C22" s="38">
        <f>'unif profiles px val'!B18/65535</f>
        <v>0.6642411378461891</v>
      </c>
      <c r="D22" s="23">
        <f t="shared" si="1"/>
        <v>1.817036033472208E-2</v>
      </c>
      <c r="E22" s="23"/>
      <c r="F22">
        <v>16</v>
      </c>
      <c r="G22" s="38">
        <f>'unif profiles px val'!E18/65535</f>
        <v>0.6604721594377051</v>
      </c>
      <c r="H22" s="23">
        <f t="shared" si="2"/>
        <v>3.8886407937692713E-2</v>
      </c>
      <c r="J22">
        <v>16</v>
      </c>
      <c r="K22" s="23">
        <f>'unif profiles px val'!H18/65535</f>
        <v>0.68637798504615855</v>
      </c>
      <c r="L22" s="23">
        <f t="shared" si="3"/>
        <v>-9.9167367188981448E-2</v>
      </c>
      <c r="N22">
        <v>16</v>
      </c>
      <c r="O22" s="23">
        <f t="shared" si="4"/>
        <v>0.56444444444444442</v>
      </c>
      <c r="P22" s="38">
        <f>'unif profiles px val'!L18/65535</f>
        <v>0.67138307536049435</v>
      </c>
      <c r="Q22" s="23">
        <f t="shared" si="5"/>
        <v>-2.0483345822644328E-2</v>
      </c>
      <c r="S22">
        <v>16</v>
      </c>
      <c r="T22">
        <f>'unif profiles px val'!O18/65535</f>
        <v>0.65992980849927518</v>
      </c>
      <c r="U22" s="23">
        <f t="shared" si="6"/>
        <v>4.1885769024398556E-2</v>
      </c>
      <c r="W22">
        <v>16</v>
      </c>
      <c r="X22">
        <f>'unif profiles px val'!R18/65535</f>
        <v>0.69576633669031818</v>
      </c>
      <c r="Y22" s="23">
        <f t="shared" si="7"/>
        <v>-0.14680006906933807</v>
      </c>
      <c r="AJ22">
        <v>16</v>
      </c>
      <c r="AK22">
        <v>43847.640625</v>
      </c>
      <c r="AM22">
        <v>16</v>
      </c>
      <c r="AN22">
        <v>43344.87890625</v>
      </c>
      <c r="AP22">
        <v>16</v>
      </c>
      <c r="AQ22">
        <v>45720.55859375</v>
      </c>
    </row>
    <row r="23" spans="1:43">
      <c r="A23">
        <v>17</v>
      </c>
      <c r="B23" s="23">
        <f t="shared" si="0"/>
        <v>0.59972222222222216</v>
      </c>
      <c r="C23" s="38">
        <f>'unif profiles px val'!B19/65535</f>
        <v>0.66337667849240867</v>
      </c>
      <c r="D23" s="23">
        <f t="shared" si="1"/>
        <v>2.2902221053301641E-2</v>
      </c>
      <c r="E23" s="23"/>
      <c r="F23">
        <v>17</v>
      </c>
      <c r="G23" s="38">
        <f>'unif profiles px val'!E19/65535</f>
        <v>0.6612961466201267</v>
      </c>
      <c r="H23" s="23">
        <f t="shared" si="2"/>
        <v>3.4338387359684308E-2</v>
      </c>
      <c r="J23">
        <v>17</v>
      </c>
      <c r="K23" s="23">
        <f>'unif profiles px val'!H19/65535</f>
        <v>0.68612460183489743</v>
      </c>
      <c r="L23" s="23">
        <f t="shared" si="3"/>
        <v>-9.7864744125113923E-2</v>
      </c>
      <c r="N23">
        <v>17</v>
      </c>
      <c r="O23" s="23">
        <f t="shared" si="4"/>
        <v>0.59972222222222216</v>
      </c>
      <c r="P23" s="38">
        <f>'unif profiles px val'!L19/65535</f>
        <v>0.6714795171473259</v>
      </c>
      <c r="Q23" s="23">
        <f t="shared" si="5"/>
        <v>-2.1000002797320061E-2</v>
      </c>
      <c r="S23">
        <v>17</v>
      </c>
      <c r="T23">
        <f>'unif profiles px val'!O19/65535</f>
        <v>0.65993815327687499</v>
      </c>
      <c r="U23" s="23">
        <f t="shared" si="6"/>
        <v>4.183958475144367E-2</v>
      </c>
      <c r="W23">
        <v>17</v>
      </c>
      <c r="X23">
        <f>'unif profiles px val'!R19/65535</f>
        <v>0.69518923571374069</v>
      </c>
      <c r="Y23" s="23">
        <f t="shared" si="7"/>
        <v>-0.14390716123294833</v>
      </c>
      <c r="AJ23">
        <v>17</v>
      </c>
      <c r="AK23">
        <v>43876.76171875</v>
      </c>
      <c r="AM23">
        <v>17</v>
      </c>
      <c r="AN23">
        <v>43293.71875</v>
      </c>
      <c r="AP23">
        <v>17</v>
      </c>
      <c r="AQ23">
        <v>45724</v>
      </c>
    </row>
    <row r="24" spans="1:43">
      <c r="A24">
        <v>18</v>
      </c>
      <c r="B24" s="23">
        <f t="shared" si="0"/>
        <v>0.63500000000000001</v>
      </c>
      <c r="C24" s="38">
        <f>'unif profiles px val'!B20/65535</f>
        <v>0.66311262588693065</v>
      </c>
      <c r="D24" s="23">
        <f t="shared" si="1"/>
        <v>2.4349905331952026E-2</v>
      </c>
      <c r="E24" s="23"/>
      <c r="F24">
        <v>18</v>
      </c>
      <c r="G24" s="38">
        <f>'unif profiles px val'!E20/65535</f>
        <v>0.66057497901884488</v>
      </c>
      <c r="H24" s="23">
        <f t="shared" si="2"/>
        <v>3.8318308546051671E-2</v>
      </c>
      <c r="J24">
        <v>18</v>
      </c>
      <c r="K24" s="23">
        <f>'unif profiles px val'!H20/65535</f>
        <v>0.68579349298084991</v>
      </c>
      <c r="L24" s="23">
        <f t="shared" si="3"/>
        <v>-9.6161169756962206E-2</v>
      </c>
      <c r="N24">
        <v>18</v>
      </c>
      <c r="O24" s="23">
        <f t="shared" si="4"/>
        <v>0.63500000000000001</v>
      </c>
      <c r="P24" s="38">
        <f>'unif profiles px val'!L20/65535</f>
        <v>0.67084483720531018</v>
      </c>
      <c r="Q24" s="23">
        <f t="shared" si="5"/>
        <v>-1.7597328987266625E-2</v>
      </c>
      <c r="S24">
        <v>18</v>
      </c>
      <c r="T24">
        <f>'unif profiles px val'!O20/65535</f>
        <v>0.65992700703822382</v>
      </c>
      <c r="U24" s="23">
        <f t="shared" si="6"/>
        <v>4.1901273991348464E-2</v>
      </c>
      <c r="W24">
        <v>18</v>
      </c>
      <c r="X24">
        <f>'unif profiles px val'!R20/65535</f>
        <v>0.69599796387426571</v>
      </c>
      <c r="Y24" s="23">
        <f t="shared" si="7"/>
        <v>-0.14795990123648828</v>
      </c>
      <c r="AJ24">
        <v>18</v>
      </c>
      <c r="AK24">
        <v>43926.078125</v>
      </c>
      <c r="AM24">
        <v>18</v>
      </c>
      <c r="AN24">
        <v>43244.3984375</v>
      </c>
      <c r="AP24">
        <v>18</v>
      </c>
      <c r="AQ24">
        <v>45723.23828125</v>
      </c>
    </row>
    <row r="25" spans="1:43">
      <c r="A25">
        <v>19</v>
      </c>
      <c r="B25" s="23">
        <f t="shared" si="0"/>
        <v>0.67027777777777775</v>
      </c>
      <c r="C25" s="38">
        <f>'unif profiles px val'!B21/65535</f>
        <v>0.66313849469748987</v>
      </c>
      <c r="D25" s="23">
        <f t="shared" si="1"/>
        <v>2.4208030012558446E-2</v>
      </c>
      <c r="E25" s="23"/>
      <c r="F25">
        <v>19</v>
      </c>
      <c r="G25" s="38">
        <f>'unif profiles px val'!E21/65535</f>
        <v>0.65973907072556648</v>
      </c>
      <c r="H25" s="23">
        <f t="shared" si="2"/>
        <v>4.2941709686212359E-2</v>
      </c>
      <c r="J25">
        <v>19</v>
      </c>
      <c r="K25" s="23">
        <f>'unif profiles px val'!H21/65535</f>
        <v>0.68547305352101928</v>
      </c>
      <c r="L25" s="23">
        <f t="shared" si="3"/>
        <v>-9.4511010327477774E-2</v>
      </c>
      <c r="N25">
        <v>19</v>
      </c>
      <c r="O25" s="23">
        <f t="shared" si="4"/>
        <v>0.67027777777777775</v>
      </c>
      <c r="P25" s="38">
        <f>'unif profiles px val'!L21/65535</f>
        <v>0.6701977593080034</v>
      </c>
      <c r="Q25" s="23">
        <f t="shared" si="5"/>
        <v>-1.412192981077931E-2</v>
      </c>
      <c r="S25">
        <v>19</v>
      </c>
      <c r="T25">
        <f>'unif profiles px val'!O21/65535</f>
        <v>0.66006231164644846</v>
      </c>
      <c r="U25" s="23">
        <f t="shared" si="6"/>
        <v>4.1152558719946608E-2</v>
      </c>
      <c r="W25">
        <v>19</v>
      </c>
      <c r="X25">
        <f>'unif profiles px val'!R21/65535</f>
        <v>0.69661666952773327</v>
      </c>
      <c r="Y25" s="23">
        <f t="shared" si="7"/>
        <v>-0.15105438636454149</v>
      </c>
      <c r="AJ25">
        <v>19</v>
      </c>
      <c r="AK25">
        <v>43908.76171875</v>
      </c>
      <c r="AM25">
        <v>19</v>
      </c>
      <c r="AN25">
        <v>43223.16015625</v>
      </c>
      <c r="AP25">
        <v>19</v>
      </c>
      <c r="AQ25">
        <v>45690.44140625</v>
      </c>
    </row>
    <row r="26" spans="1:43">
      <c r="A26">
        <v>20</v>
      </c>
      <c r="B26" s="23">
        <f t="shared" si="0"/>
        <v>0.70555555555555549</v>
      </c>
      <c r="C26" s="38">
        <f>'unif profiles px val'!B22/65535</f>
        <v>0.66453040360112914</v>
      </c>
      <c r="D26" s="23">
        <f t="shared" si="1"/>
        <v>1.6589574265987839E-2</v>
      </c>
      <c r="E26" s="23"/>
      <c r="F26">
        <v>20</v>
      </c>
      <c r="G26" s="38">
        <f>'unif profiles px val'!E22/65535</f>
        <v>0.66041911049439228</v>
      </c>
      <c r="H26" s="23">
        <f t="shared" si="2"/>
        <v>3.9179579473214154E-2</v>
      </c>
      <c r="J26">
        <v>20</v>
      </c>
      <c r="K26" s="23">
        <f>'unif profiles px val'!H22/65535</f>
        <v>0.68619821469443809</v>
      </c>
      <c r="L26" s="23">
        <f t="shared" si="3"/>
        <v>-9.8243275639615213E-2</v>
      </c>
      <c r="N26">
        <v>20</v>
      </c>
      <c r="O26" s="23">
        <f t="shared" si="4"/>
        <v>0.70555555555555549</v>
      </c>
      <c r="P26" s="38">
        <f>'unif profiles px val'!L22/65535</f>
        <v>0.66972681582360571</v>
      </c>
      <c r="Q26" s="23">
        <f t="shared" si="5"/>
        <v>-1.1588551400510294E-2</v>
      </c>
      <c r="S26">
        <v>20</v>
      </c>
      <c r="T26">
        <f>'unif profiles px val'!O22/65535</f>
        <v>0.66027796454184784</v>
      </c>
      <c r="U26" s="23">
        <f t="shared" si="6"/>
        <v>3.995982956757782E-2</v>
      </c>
      <c r="W26">
        <v>20</v>
      </c>
      <c r="X26">
        <f>'unif profiles px val'!R22/65535</f>
        <v>0.6974988913366903</v>
      </c>
      <c r="Y26" s="23">
        <f t="shared" si="7"/>
        <v>-0.15545788548101802</v>
      </c>
      <c r="AJ26">
        <v>20</v>
      </c>
      <c r="AK26">
        <v>43878.51953125</v>
      </c>
      <c r="AM26">
        <v>20</v>
      </c>
      <c r="AN26">
        <v>43161.3203125</v>
      </c>
      <c r="AP26">
        <v>20</v>
      </c>
      <c r="AQ26">
        <v>45709.640625</v>
      </c>
    </row>
    <row r="27" spans="1:43">
      <c r="A27">
        <v>21</v>
      </c>
      <c r="B27" s="23">
        <f t="shared" si="0"/>
        <v>0.74083333333333334</v>
      </c>
      <c r="C27" s="38">
        <f>'unif profiles px val'!B23/65535</f>
        <v>0.66385370174334324</v>
      </c>
      <c r="D27" s="23">
        <f t="shared" si="1"/>
        <v>2.0289664177994826E-2</v>
      </c>
      <c r="E27" s="23"/>
      <c r="F27">
        <v>21</v>
      </c>
      <c r="G27" s="38">
        <f>'unif profiles px val'!E23/65535</f>
        <v>0.6601430771725032</v>
      </c>
      <c r="H27" s="23">
        <f t="shared" si="2"/>
        <v>4.0705776201065191E-2</v>
      </c>
      <c r="J27">
        <v>21</v>
      </c>
      <c r="K27" s="23">
        <f>'unif profiles px val'!H23/65535</f>
        <v>0.68571654221026934</v>
      </c>
      <c r="L27" s="23">
        <f t="shared" si="3"/>
        <v>-9.5765031080837115E-2</v>
      </c>
      <c r="N27">
        <v>21</v>
      </c>
      <c r="O27" s="23">
        <f t="shared" si="4"/>
        <v>0.74083333333333334</v>
      </c>
      <c r="P27" s="38">
        <f>'unif profiles px val'!L23/65535</f>
        <v>0.66934462500953684</v>
      </c>
      <c r="Q27" s="23">
        <f t="shared" si="5"/>
        <v>-9.5301352299679287E-3</v>
      </c>
      <c r="S27">
        <v>21</v>
      </c>
      <c r="T27">
        <f>'unif profiles px val'!O23/65535</f>
        <v>0.66076351138704514</v>
      </c>
      <c r="U27" s="23">
        <f t="shared" si="6"/>
        <v>3.7277061128866418E-2</v>
      </c>
      <c r="W27">
        <v>21</v>
      </c>
      <c r="X27">
        <f>'unif profiles px val'!R23/65535</f>
        <v>0.69755575503547718</v>
      </c>
      <c r="Y27" s="23">
        <f t="shared" si="7"/>
        <v>-0.15574135232661179</v>
      </c>
      <c r="AJ27">
        <v>21</v>
      </c>
      <c r="AK27">
        <v>43864.16015625</v>
      </c>
      <c r="AM27">
        <v>21</v>
      </c>
      <c r="AN27">
        <v>43146.71875</v>
      </c>
      <c r="AP27">
        <v>21</v>
      </c>
      <c r="AQ27">
        <v>45670.19921875</v>
      </c>
    </row>
    <row r="28" spans="1:43">
      <c r="A28">
        <v>22</v>
      </c>
      <c r="B28" s="23">
        <f t="shared" si="0"/>
        <v>0.77611111111111108</v>
      </c>
      <c r="C28" s="38">
        <f>'unif profiles px val'!B24/65535</f>
        <v>0.66369181305790803</v>
      </c>
      <c r="D28" s="23">
        <f t="shared" si="1"/>
        <v>2.1175897957240064E-2</v>
      </c>
      <c r="E28" s="23"/>
      <c r="F28">
        <v>22</v>
      </c>
      <c r="G28" s="38">
        <f>'unif profiles px val'!E24/65535</f>
        <v>0.66022932640955212</v>
      </c>
      <c r="H28" s="23">
        <f t="shared" si="2"/>
        <v>4.0228772355532794E-2</v>
      </c>
      <c r="J28">
        <v>22</v>
      </c>
      <c r="K28" s="23">
        <f>'unif profiles px val'!H24/65535</f>
        <v>0.68502392566948955</v>
      </c>
      <c r="L28" s="23">
        <f t="shared" si="3"/>
        <v>-9.2195694003741391E-2</v>
      </c>
      <c r="N28">
        <v>22</v>
      </c>
      <c r="O28" s="23">
        <f t="shared" si="4"/>
        <v>0.77611111111111108</v>
      </c>
      <c r="P28" s="38">
        <f>'unif profiles px val'!L24/65535</f>
        <v>0.66863508049134046</v>
      </c>
      <c r="Q28" s="23">
        <f t="shared" si="5"/>
        <v>-5.7027629193036056E-3</v>
      </c>
      <c r="S28">
        <v>22</v>
      </c>
      <c r="T28">
        <f>'unif profiles px val'!O24/65535</f>
        <v>0.66064769779507138</v>
      </c>
      <c r="U28" s="23">
        <f t="shared" si="6"/>
        <v>3.79166229041763E-2</v>
      </c>
      <c r="W28">
        <v>22</v>
      </c>
      <c r="X28">
        <f>'unif profiles px val'!R24/65535</f>
        <v>0.69777009660868239</v>
      </c>
      <c r="Y28" s="23">
        <f t="shared" si="7"/>
        <v>-0.15680945746658947</v>
      </c>
      <c r="AJ28">
        <v>22</v>
      </c>
      <c r="AK28">
        <v>43880.48046875</v>
      </c>
      <c r="AM28">
        <v>22</v>
      </c>
      <c r="AN28">
        <v>43148.3203125</v>
      </c>
      <c r="AP28">
        <v>22</v>
      </c>
      <c r="AQ28">
        <v>45640.078125</v>
      </c>
    </row>
    <row r="29" spans="1:43">
      <c r="A29">
        <v>23</v>
      </c>
      <c r="B29" s="23">
        <f t="shared" si="0"/>
        <v>0.81138888888888883</v>
      </c>
      <c r="C29" s="38">
        <f>'unif profiles px val'!B25/65535</f>
        <v>0.66392534761959254</v>
      </c>
      <c r="D29" s="23">
        <f t="shared" si="1"/>
        <v>1.9897580293190664E-2</v>
      </c>
      <c r="E29" s="23"/>
      <c r="F29">
        <v>23</v>
      </c>
      <c r="G29" s="38">
        <f>'unif profiles px val'!E25/65535</f>
        <v>0.66017228389410243</v>
      </c>
      <c r="H29" s="23">
        <f t="shared" si="2"/>
        <v>4.0544234450254457E-2</v>
      </c>
      <c r="J29">
        <v>23</v>
      </c>
      <c r="K29" s="23">
        <f>'unif profiles px val'!H25/65535</f>
        <v>0.68462123054474711</v>
      </c>
      <c r="L29" s="23">
        <f t="shared" si="3"/>
        <v>-9.0117306047394319E-2</v>
      </c>
      <c r="N29">
        <v>23</v>
      </c>
      <c r="O29" s="23">
        <f t="shared" si="4"/>
        <v>0.81138888888888883</v>
      </c>
      <c r="P29" s="38">
        <f>'unif profiles px val'!L25/65535</f>
        <v>0.66774725576028071</v>
      </c>
      <c r="Q29" s="23">
        <f t="shared" si="5"/>
        <v>-9.0292320129403691E-4</v>
      </c>
      <c r="S29">
        <v>23</v>
      </c>
      <c r="T29">
        <f>'unif profiles px val'!O25/65535</f>
        <v>0.6605020218204013</v>
      </c>
      <c r="U29" s="23">
        <f t="shared" si="6"/>
        <v>3.8721394941679588E-2</v>
      </c>
      <c r="W29">
        <v>23</v>
      </c>
      <c r="X29">
        <f>'unif profiles px val'!R25/65535</f>
        <v>0.6974988913366903</v>
      </c>
      <c r="Y29" s="23">
        <f t="shared" si="7"/>
        <v>-0.15545788548101802</v>
      </c>
      <c r="AJ29">
        <v>23</v>
      </c>
      <c r="AK29">
        <v>43916.3984375</v>
      </c>
      <c r="AM29">
        <v>23</v>
      </c>
      <c r="AN29">
        <v>43132</v>
      </c>
      <c r="AP29">
        <v>23</v>
      </c>
      <c r="AQ29">
        <v>45648.3203125</v>
      </c>
    </row>
    <row r="30" spans="1:43">
      <c r="A30">
        <v>24</v>
      </c>
      <c r="B30" s="23">
        <f t="shared" si="0"/>
        <v>0.84666666666666668</v>
      </c>
      <c r="C30" s="38">
        <f>'unif profiles px val'!B26/65535</f>
        <v>0.66377275740062558</v>
      </c>
      <c r="D30" s="23">
        <f t="shared" si="1"/>
        <v>2.0732730136800992E-2</v>
      </c>
      <c r="E30" s="23"/>
      <c r="F30">
        <v>24</v>
      </c>
      <c r="G30" s="38">
        <f>'unif profiles px val'!E26/65535</f>
        <v>0.66018223802166787</v>
      </c>
      <c r="H30" s="23">
        <f t="shared" si="2"/>
        <v>4.0489181461342838E-2</v>
      </c>
      <c r="J30">
        <v>24</v>
      </c>
      <c r="K30" s="23">
        <f>'unif profiles px val'!H26/65535</f>
        <v>0.68436516508354317</v>
      </c>
      <c r="L30" s="23">
        <f t="shared" si="3"/>
        <v>-8.879450121393484E-2</v>
      </c>
      <c r="N30">
        <v>24</v>
      </c>
      <c r="O30" s="23">
        <f t="shared" si="4"/>
        <v>0.84666666666666668</v>
      </c>
      <c r="P30" s="38">
        <f>'unif profiles px val'!L26/65535</f>
        <v>0.66765295977340355</v>
      </c>
      <c r="Q30" s="23">
        <f t="shared" si="5"/>
        <v>-3.9242451910359577E-4</v>
      </c>
      <c r="S30">
        <v>24</v>
      </c>
      <c r="T30">
        <f>'unif profiles px val'!O26/65535</f>
        <v>0.66050065089265275</v>
      </c>
      <c r="U30" s="23">
        <f t="shared" si="6"/>
        <v>3.872897008069387E-2</v>
      </c>
      <c r="W30">
        <v>24</v>
      </c>
      <c r="X30">
        <f>'unif profiles px val'!R26/65535</f>
        <v>0.6964231302929732</v>
      </c>
      <c r="Y30" s="23">
        <f t="shared" si="7"/>
        <v>-0.1500869493759156</v>
      </c>
      <c r="AJ30">
        <v>24</v>
      </c>
      <c r="AK30">
        <v>43894.87890625</v>
      </c>
      <c r="AM30">
        <v>24</v>
      </c>
      <c r="AN30">
        <v>43148.87890625</v>
      </c>
      <c r="AP30">
        <v>24</v>
      </c>
      <c r="AQ30">
        <v>45625.078125</v>
      </c>
    </row>
    <row r="31" spans="1:43">
      <c r="A31">
        <v>25</v>
      </c>
      <c r="B31" s="23">
        <f t="shared" si="0"/>
        <v>0.88194444444444442</v>
      </c>
      <c r="C31" s="38">
        <f>'unif profiles px val'!B27/65535</f>
        <v>0.66330968184939343</v>
      </c>
      <c r="D31" s="23">
        <f t="shared" si="1"/>
        <v>2.3269431328989842E-2</v>
      </c>
      <c r="E31" s="23"/>
      <c r="F31">
        <v>25</v>
      </c>
      <c r="G31" s="38">
        <f>'unif profiles px val'!E27/65535</f>
        <v>0.65979813982986191</v>
      </c>
      <c r="H31" s="23">
        <f t="shared" si="2"/>
        <v>4.261463657604736E-2</v>
      </c>
      <c r="J31">
        <v>25</v>
      </c>
      <c r="K31" s="23">
        <f>'unif profiles px val'!H27/65535</f>
        <v>0.68370902714198523</v>
      </c>
      <c r="L31" s="23">
        <f t="shared" si="3"/>
        <v>-8.5400698217851012E-2</v>
      </c>
      <c r="N31">
        <v>25</v>
      </c>
      <c r="O31" s="23">
        <f t="shared" si="4"/>
        <v>0.88194444444444442</v>
      </c>
      <c r="P31" s="38">
        <f>'unif profiles px val'!L27/65535</f>
        <v>0.66796851157778281</v>
      </c>
      <c r="Q31" s="23">
        <f t="shared" si="5"/>
        <v>-2.1002222253350133E-3</v>
      </c>
      <c r="S31">
        <v>25</v>
      </c>
      <c r="T31">
        <f>'unif profiles px val'!O27/65535</f>
        <v>0.66018503948271912</v>
      </c>
      <c r="U31" s="23">
        <f t="shared" si="6"/>
        <v>4.0473687788450174E-2</v>
      </c>
      <c r="W31">
        <v>25</v>
      </c>
      <c r="X31">
        <f>'unif profiles px val'!R27/65535</f>
        <v>0.69541394865339135</v>
      </c>
      <c r="Y31" s="23">
        <f t="shared" si="7"/>
        <v>-0.1450341479231918</v>
      </c>
      <c r="AJ31">
        <v>25</v>
      </c>
      <c r="AK31">
        <v>43917.51953125</v>
      </c>
      <c r="AM31">
        <v>25</v>
      </c>
      <c r="AN31">
        <v>43186.23828125</v>
      </c>
      <c r="AP31">
        <v>25</v>
      </c>
      <c r="AQ31">
        <v>45627.55859375</v>
      </c>
    </row>
    <row r="32" spans="1:43">
      <c r="A32">
        <v>26</v>
      </c>
      <c r="B32" s="23">
        <f t="shared" si="0"/>
        <v>0.91722222222222216</v>
      </c>
      <c r="C32" s="38">
        <f>'unif profiles px val'!B28/65535</f>
        <v>0.66245583228427563</v>
      </c>
      <c r="D32" s="23">
        <f t="shared" si="1"/>
        <v>2.7955532972512742E-2</v>
      </c>
      <c r="E32" s="23"/>
      <c r="F32">
        <v>26</v>
      </c>
      <c r="G32" s="38">
        <f>'unif profiles px val'!E28/65535</f>
        <v>0.6592507820248722</v>
      </c>
      <c r="H32" s="23">
        <f t="shared" si="2"/>
        <v>4.5647541030141792E-2</v>
      </c>
      <c r="J32">
        <v>26</v>
      </c>
      <c r="K32" s="23">
        <f>'unif profiles px val'!H28/65535</f>
        <v>0.68342172837033643</v>
      </c>
      <c r="L32" s="23">
        <f t="shared" si="3"/>
        <v>-8.3912739492305377E-2</v>
      </c>
      <c r="N32">
        <v>26</v>
      </c>
      <c r="O32" s="23">
        <f t="shared" si="4"/>
        <v>0.91722222222222216</v>
      </c>
      <c r="P32" s="38">
        <f>'unif profiles px val'!L28/65535</f>
        <v>0.66784232661936371</v>
      </c>
      <c r="Q32" s="23">
        <f t="shared" si="5"/>
        <v>-1.4174792765113686E-3</v>
      </c>
      <c r="S32">
        <v>26</v>
      </c>
      <c r="T32">
        <f>'unif profiles px val'!O28/65535</f>
        <v>0.6605256256198978</v>
      </c>
      <c r="U32" s="23">
        <f t="shared" si="6"/>
        <v>3.85909754557483E-2</v>
      </c>
      <c r="W32">
        <v>26</v>
      </c>
      <c r="X32">
        <f>'unif profiles px val'!R28/65535</f>
        <v>0.69501375696192869</v>
      </c>
      <c r="Y32" s="23">
        <f t="shared" si="7"/>
        <v>-0.14302661637402636</v>
      </c>
      <c r="AJ32">
        <v>26</v>
      </c>
      <c r="AK32">
        <v>43913.16015625</v>
      </c>
      <c r="AM32">
        <v>26</v>
      </c>
      <c r="AN32">
        <v>43223.921875</v>
      </c>
      <c r="AP32">
        <v>26</v>
      </c>
      <c r="AQ32">
        <v>45618.16015625</v>
      </c>
    </row>
    <row r="33" spans="1:43">
      <c r="A33">
        <v>27</v>
      </c>
      <c r="B33" s="23">
        <f t="shared" si="0"/>
        <v>0.9524999999999999</v>
      </c>
      <c r="C33" s="38">
        <f>'unif profiles px val'!B29/65535</f>
        <v>0.66272918335622188</v>
      </c>
      <c r="D33" s="23">
        <f t="shared" si="1"/>
        <v>2.6454087759776534E-2</v>
      </c>
      <c r="E33" s="23"/>
      <c r="F33">
        <v>27</v>
      </c>
      <c r="G33" s="38">
        <f>'unif profiles px val'!E29/65535</f>
        <v>0.65949027714198516</v>
      </c>
      <c r="H33" s="23">
        <f t="shared" si="2"/>
        <v>4.4319917168583522E-2</v>
      </c>
      <c r="J33">
        <v>27</v>
      </c>
      <c r="K33" s="23">
        <f>'unif profiles px val'!H29/65535</f>
        <v>0.6835477941176471</v>
      </c>
      <c r="L33" s="23">
        <f t="shared" si="3"/>
        <v>-8.4565796239398416E-2</v>
      </c>
      <c r="N33">
        <v>27</v>
      </c>
      <c r="O33" s="23">
        <f t="shared" si="4"/>
        <v>0.9524999999999999</v>
      </c>
      <c r="P33" s="38">
        <f>'unif profiles px val'!L29/65535</f>
        <v>0.66842562657358662</v>
      </c>
      <c r="Q33" s="23">
        <f t="shared" si="5"/>
        <v>-4.5714774899914268E-3</v>
      </c>
      <c r="S33">
        <v>27</v>
      </c>
      <c r="T33">
        <f>'unif profiles px val'!O29/65535</f>
        <v>0.66011500295643544</v>
      </c>
      <c r="U33" s="23">
        <f t="shared" si="6"/>
        <v>4.0861066783781652E-2</v>
      </c>
      <c r="W33">
        <v>27</v>
      </c>
      <c r="X33">
        <f>'unif profiles px val'!R29/65535</f>
        <v>0.6943909385252155</v>
      </c>
      <c r="Y33" s="23">
        <f t="shared" si="7"/>
        <v>-0.13989794509092723</v>
      </c>
      <c r="AJ33">
        <v>27</v>
      </c>
      <c r="AK33">
        <v>43860.80078125</v>
      </c>
      <c r="AM33">
        <v>27</v>
      </c>
      <c r="AN33">
        <v>43237.80078125</v>
      </c>
      <c r="AP33">
        <v>27</v>
      </c>
      <c r="AQ33">
        <v>45565.71875</v>
      </c>
    </row>
    <row r="34" spans="1:43">
      <c r="A34">
        <v>28</v>
      </c>
      <c r="B34" s="23">
        <f t="shared" si="0"/>
        <v>0.98777777777777775</v>
      </c>
      <c r="C34" s="38">
        <f>'unif profiles px val'!B30/65535</f>
        <v>0.66344170815213244</v>
      </c>
      <c r="D34" s="23">
        <f t="shared" si="1"/>
        <v>2.2545858714122069E-2</v>
      </c>
      <c r="E34" s="23"/>
      <c r="F34">
        <v>28</v>
      </c>
      <c r="G34" s="38">
        <f>'unif profiles px val'!E30/65535</f>
        <v>0.66039324168383307</v>
      </c>
      <c r="H34" s="23">
        <f t="shared" si="2"/>
        <v>3.9322557870159702E-2</v>
      </c>
      <c r="J34">
        <v>28</v>
      </c>
      <c r="K34" s="23">
        <f>'unif profiles px val'!H30/65535</f>
        <v>0.68388480392156858</v>
      </c>
      <c r="L34" s="23">
        <f t="shared" si="3"/>
        <v>-8.6310487653054935E-2</v>
      </c>
      <c r="N34">
        <v>28</v>
      </c>
      <c r="O34" s="23">
        <f t="shared" si="4"/>
        <v>0.98777777777777775</v>
      </c>
      <c r="P34" s="38">
        <f>'unif profiles px val'!L30/65535</f>
        <v>0.6687141770618753</v>
      </c>
      <c r="Q34" s="23">
        <f t="shared" si="5"/>
        <v>-6.1297990483639708E-3</v>
      </c>
      <c r="S34">
        <v>28</v>
      </c>
      <c r="T34">
        <f>'unif profiles px val'!O30/65535</f>
        <v>0.6603175426298924</v>
      </c>
      <c r="U34" s="23">
        <f t="shared" si="6"/>
        <v>3.9741011514124125E-2</v>
      </c>
      <c r="W34">
        <v>28</v>
      </c>
      <c r="X34">
        <f>'unif profiles px val'!R30/65535</f>
        <v>0.69402054961089499</v>
      </c>
      <c r="Y34" s="23">
        <f t="shared" si="7"/>
        <v>-0.13803481436971321</v>
      </c>
      <c r="AJ34">
        <v>28</v>
      </c>
      <c r="AK34">
        <v>43813.0390625</v>
      </c>
      <c r="AM34">
        <v>28</v>
      </c>
      <c r="AN34">
        <v>43274.71875</v>
      </c>
      <c r="AP34">
        <v>28</v>
      </c>
      <c r="AQ34">
        <v>45550.19921875</v>
      </c>
    </row>
    <row r="35" spans="1:43">
      <c r="A35">
        <v>29</v>
      </c>
      <c r="B35" s="23">
        <f t="shared" si="0"/>
        <v>1.0230555555555556</v>
      </c>
      <c r="C35" s="38">
        <f>'unif profiles px val'!B31/65535</f>
        <v>0.66282008182650487</v>
      </c>
      <c r="D35" s="23">
        <f t="shared" si="1"/>
        <v>2.5955065067719385E-2</v>
      </c>
      <c r="E35" s="23"/>
      <c r="F35">
        <v>29</v>
      </c>
      <c r="G35" s="38">
        <f>'unif profiles px val'!E31/65535</f>
        <v>0.66047615300984208</v>
      </c>
      <c r="H35" s="23">
        <f t="shared" si="2"/>
        <v>3.8864339517025392E-2</v>
      </c>
      <c r="J35">
        <v>29</v>
      </c>
      <c r="K35" s="23">
        <f>'unif profiles px val'!H31/65535</f>
        <v>0.68330561675059132</v>
      </c>
      <c r="L35" s="23">
        <f t="shared" si="3"/>
        <v>-8.3311046722494009E-2</v>
      </c>
      <c r="N35">
        <v>29</v>
      </c>
      <c r="O35" s="23">
        <f t="shared" si="4"/>
        <v>1.0230555555555556</v>
      </c>
      <c r="P35" s="38">
        <f>'unif profiles px val'!L31/65535</f>
        <v>0.66855532825970854</v>
      </c>
      <c r="Q35" s="23">
        <f t="shared" si="5"/>
        <v>-5.2720904627263643E-3</v>
      </c>
      <c r="S35">
        <v>29</v>
      </c>
      <c r="T35">
        <f>'unif profiles px val'!O31/65535</f>
        <v>0.66047496089875635</v>
      </c>
      <c r="U35" s="23">
        <f t="shared" si="6"/>
        <v>3.8870927078956008E-2</v>
      </c>
      <c r="W35">
        <v>29</v>
      </c>
      <c r="X35">
        <f>'unif profiles px val'!R31/65535</f>
        <v>0.6941634241245136</v>
      </c>
      <c r="Y35" s="23">
        <f t="shared" si="7"/>
        <v>-0.13875372447923295</v>
      </c>
      <c r="AJ35">
        <v>29</v>
      </c>
      <c r="AK35">
        <v>43888.921875</v>
      </c>
      <c r="AM35">
        <v>29</v>
      </c>
      <c r="AN35">
        <v>43270.87890625</v>
      </c>
      <c r="AP35">
        <v>29</v>
      </c>
      <c r="AQ35">
        <v>45558.359375</v>
      </c>
    </row>
    <row r="36" spans="1:43">
      <c r="A36">
        <v>30</v>
      </c>
      <c r="B36" s="23">
        <f t="shared" si="0"/>
        <v>1.0583333333333333</v>
      </c>
      <c r="C36" s="38">
        <f>'unif profiles px val'!B32/65535</f>
        <v>0.66311197022583357</v>
      </c>
      <c r="D36" s="23">
        <f t="shared" si="1"/>
        <v>2.43535013857481E-2</v>
      </c>
      <c r="E36" s="23"/>
      <c r="F36">
        <v>30</v>
      </c>
      <c r="G36" s="38">
        <f>'unif profiles px val'!E32/65535</f>
        <v>0.66066391050583662</v>
      </c>
      <c r="H36" s="23">
        <f t="shared" si="2"/>
        <v>3.7827078120280966E-2</v>
      </c>
      <c r="J36">
        <v>30</v>
      </c>
      <c r="K36" s="23">
        <f>'unif profiles px val'!H32/65535</f>
        <v>0.6831318069542992</v>
      </c>
      <c r="L36" s="23">
        <f t="shared" si="3"/>
        <v>-8.2409999959672575E-2</v>
      </c>
      <c r="N36">
        <v>30</v>
      </c>
      <c r="O36" s="23">
        <f t="shared" si="4"/>
        <v>1.0583333333333333</v>
      </c>
      <c r="P36" s="38">
        <f>'unif profiles px val'!L32/65535</f>
        <v>0.66921420805676357</v>
      </c>
      <c r="Q36" s="23">
        <f t="shared" si="5"/>
        <v>-8.8272238619997445E-3</v>
      </c>
      <c r="S36">
        <v>30</v>
      </c>
      <c r="T36">
        <f>'unif profiles px val'!O32/65535</f>
        <v>0.66109366655222401</v>
      </c>
      <c r="U36" s="23">
        <f t="shared" si="6"/>
        <v>3.5454991766164845E-2</v>
      </c>
      <c r="W36">
        <v>30</v>
      </c>
      <c r="X36">
        <f>'unif profiles px val'!R32/65535</f>
        <v>0.69382772564278627</v>
      </c>
      <c r="Y36" s="23">
        <f t="shared" si="7"/>
        <v>-0.13706412708255611</v>
      </c>
      <c r="AJ36">
        <v>30</v>
      </c>
      <c r="AK36">
        <v>43784.078125</v>
      </c>
      <c r="AM36">
        <v>30</v>
      </c>
      <c r="AN36">
        <v>43226.23828125</v>
      </c>
      <c r="AP36">
        <v>30</v>
      </c>
      <c r="AQ36">
        <v>45585.359375</v>
      </c>
    </row>
    <row r="37" spans="1:43">
      <c r="A37">
        <v>31</v>
      </c>
      <c r="B37" s="23">
        <f t="shared" si="0"/>
        <v>1.0936111111111111</v>
      </c>
      <c r="C37" s="38">
        <f>'unif profiles px val'!B33/65535</f>
        <v>0.66329573414969101</v>
      </c>
      <c r="D37" s="23">
        <f t="shared" si="1"/>
        <v>2.3345887812510124E-2</v>
      </c>
      <c r="E37" s="23"/>
      <c r="F37">
        <v>31</v>
      </c>
      <c r="G37" s="38">
        <f>'unif profiles px val'!E33/65535</f>
        <v>0.66056109092469673</v>
      </c>
      <c r="H37" s="23">
        <f t="shared" si="2"/>
        <v>3.8395033396180445E-2</v>
      </c>
      <c r="J37">
        <v>31</v>
      </c>
      <c r="K37" s="23">
        <f>'unif profiles px val'!H33/65535</f>
        <v>0.68284719043259323</v>
      </c>
      <c r="L37" s="23">
        <f t="shared" si="3"/>
        <v>-8.0933585305017264E-2</v>
      </c>
      <c r="N37">
        <v>31</v>
      </c>
      <c r="O37" s="23">
        <f t="shared" si="4"/>
        <v>1.0936111111111111</v>
      </c>
      <c r="P37" s="38">
        <f>'unif profiles px val'!L33/65535</f>
        <v>0.66988494935912113</v>
      </c>
      <c r="Q37" s="23">
        <f t="shared" si="5"/>
        <v>-1.2439584507056622E-2</v>
      </c>
      <c r="S37">
        <v>31</v>
      </c>
      <c r="T37">
        <f>'unif profiles px val'!O33/65535</f>
        <v>0.66102982900358587</v>
      </c>
      <c r="U37" s="23">
        <f t="shared" si="6"/>
        <v>3.5807166427042514E-2</v>
      </c>
      <c r="W37">
        <v>31</v>
      </c>
      <c r="X37">
        <f>'unif profiles px val'!R33/65535</f>
        <v>0.69373480058365755</v>
      </c>
      <c r="Y37" s="23">
        <f t="shared" si="7"/>
        <v>-0.13659615476474052</v>
      </c>
      <c r="AJ37">
        <v>31</v>
      </c>
      <c r="AK37">
        <v>43861.640625</v>
      </c>
      <c r="AM37">
        <v>31</v>
      </c>
      <c r="AN37">
        <v>43175.71875</v>
      </c>
      <c r="AP37">
        <v>31</v>
      </c>
      <c r="AQ37">
        <v>45545.55859375</v>
      </c>
    </row>
    <row r="38" spans="1:43">
      <c r="A38">
        <v>32</v>
      </c>
      <c r="B38" s="23">
        <f t="shared" si="0"/>
        <v>1.1288888888888888</v>
      </c>
      <c r="C38" s="38">
        <f>'unif profiles px val'!B34/65535</f>
        <v>0.66245249437323572</v>
      </c>
      <c r="D38" s="23">
        <f t="shared" si="1"/>
        <v>2.7973874452728253E-2</v>
      </c>
      <c r="E38" s="23"/>
      <c r="F38">
        <v>32</v>
      </c>
      <c r="G38" s="38">
        <f>'unif profiles px val'!E34/65535</f>
        <v>0.66006815299076826</v>
      </c>
      <c r="H38" s="23">
        <f t="shared" si="2"/>
        <v>4.1120241841935634E-2</v>
      </c>
      <c r="J38">
        <v>32</v>
      </c>
      <c r="K38" s="23">
        <f>'unif profiles px val'!H34/65535</f>
        <v>0.68142017385748077</v>
      </c>
      <c r="L38" s="23">
        <f t="shared" si="3"/>
        <v>-7.3513553510071272E-2</v>
      </c>
      <c r="N38">
        <v>32</v>
      </c>
      <c r="O38" s="23">
        <f t="shared" si="4"/>
        <v>1.1288888888888888</v>
      </c>
      <c r="P38" s="38">
        <f>'unif profiles px val'!L34/65535</f>
        <v>0.66936614261463345</v>
      </c>
      <c r="Q38" s="23">
        <f t="shared" si="5"/>
        <v>-9.6460843573686894E-3</v>
      </c>
      <c r="S38">
        <v>32</v>
      </c>
      <c r="T38">
        <f>'unif profiles px val'!O34/65535</f>
        <v>0.66167213845654993</v>
      </c>
      <c r="U38" s="23">
        <f t="shared" si="6"/>
        <v>3.2266636497896517E-2</v>
      </c>
      <c r="W38">
        <v>32</v>
      </c>
      <c r="X38">
        <f>'unif profiles px val'!R34/65535</f>
        <v>0.69379094901579308</v>
      </c>
      <c r="Y38" s="23">
        <f t="shared" si="7"/>
        <v>-0.13687893347093905</v>
      </c>
      <c r="AJ38">
        <v>32</v>
      </c>
      <c r="AK38">
        <v>43937.12109375</v>
      </c>
      <c r="AM38">
        <v>32</v>
      </c>
      <c r="AN38">
        <v>43225.6796875</v>
      </c>
      <c r="AP38">
        <v>32</v>
      </c>
      <c r="AQ38">
        <v>45538.6796875</v>
      </c>
    </row>
    <row r="39" spans="1:43">
      <c r="A39">
        <v>33</v>
      </c>
      <c r="B39" s="23">
        <f t="shared" si="0"/>
        <v>1.1641666666666666</v>
      </c>
      <c r="C39" s="38">
        <f>'unif profiles px val'!B35/65535</f>
        <v>0.66317503290226598</v>
      </c>
      <c r="D39" s="23">
        <f t="shared" si="1"/>
        <v>2.4007657069245347E-2</v>
      </c>
      <c r="E39" s="23"/>
      <c r="F39">
        <v>33</v>
      </c>
      <c r="G39" s="38">
        <f>'unif profiles px val'!E35/65535</f>
        <v>0.66110970044632644</v>
      </c>
      <c r="H39" s="23">
        <f t="shared" si="2"/>
        <v>3.5366547136190363E-2</v>
      </c>
      <c r="J39">
        <v>33</v>
      </c>
      <c r="K39" s="23">
        <f>'unif profiles px val'!H35/65535</f>
        <v>0.68201527571145193</v>
      </c>
      <c r="L39" s="23">
        <f t="shared" si="3"/>
        <v>-7.6611456658844279E-2</v>
      </c>
      <c r="N39">
        <v>33</v>
      </c>
      <c r="O39" s="23">
        <f t="shared" si="4"/>
        <v>1.1641666666666666</v>
      </c>
      <c r="P39" s="38">
        <f>'unif profiles px val'!L35/65535</f>
        <v>0.66957833838788439</v>
      </c>
      <c r="Q39" s="23">
        <f t="shared" si="5"/>
        <v>-1.0789139834820105E-2</v>
      </c>
      <c r="S39">
        <v>33</v>
      </c>
      <c r="T39">
        <f>'unif profiles px val'!O35/65535</f>
        <v>0.66213473716334781</v>
      </c>
      <c r="U39" s="23">
        <f t="shared" si="6"/>
        <v>2.9720715814350207E-2</v>
      </c>
      <c r="W39">
        <v>33</v>
      </c>
      <c r="X39">
        <f>'unif profiles px val'!R35/65535</f>
        <v>0.69357386558709089</v>
      </c>
      <c r="Y39" s="23">
        <f t="shared" si="7"/>
        <v>-0.13578540285256446</v>
      </c>
      <c r="AJ39">
        <v>33</v>
      </c>
      <c r="AK39">
        <v>43989.12109375</v>
      </c>
      <c r="AM39">
        <v>33</v>
      </c>
      <c r="AN39">
        <v>43197</v>
      </c>
      <c r="AP39">
        <v>33</v>
      </c>
      <c r="AQ39">
        <v>45543.55859375</v>
      </c>
    </row>
    <row r="40" spans="1:43">
      <c r="A40">
        <v>34</v>
      </c>
      <c r="B40" s="23">
        <f t="shared" si="0"/>
        <v>1.1994444444444443</v>
      </c>
      <c r="C40" s="38">
        <f>'unif profiles px val'!B36/65535</f>
        <v>0.66214802920195315</v>
      </c>
      <c r="D40" s="23">
        <f t="shared" si="1"/>
        <v>2.9647612376985766E-2</v>
      </c>
      <c r="E40" s="23"/>
      <c r="F40">
        <v>34</v>
      </c>
      <c r="G40" s="38">
        <f>'unif profiles px val'!E36/65535</f>
        <v>0.65972381170366978</v>
      </c>
      <c r="H40" s="23">
        <f t="shared" si="2"/>
        <v>4.302620979164784E-2</v>
      </c>
      <c r="J40">
        <v>34</v>
      </c>
      <c r="K40" s="23">
        <f>'unif profiles px val'!H36/65535</f>
        <v>0.68052585212100403</v>
      </c>
      <c r="L40" s="23">
        <f t="shared" si="3"/>
        <v>-6.8848393437619393E-2</v>
      </c>
      <c r="N40">
        <v>34</v>
      </c>
      <c r="O40" s="23">
        <f t="shared" si="4"/>
        <v>1.1994444444444443</v>
      </c>
      <c r="P40" s="38">
        <f>'unif profiles px val'!L36/65535</f>
        <v>0.66923501039520872</v>
      </c>
      <c r="Q40" s="23">
        <f t="shared" si="5"/>
        <v>-8.9393600395903938E-3</v>
      </c>
      <c r="S40">
        <v>34</v>
      </c>
      <c r="T40">
        <f>'unif profiles px val'!O36/65535</f>
        <v>0.66135932850766765</v>
      </c>
      <c r="U40" s="23">
        <f t="shared" si="6"/>
        <v>3.3990093969377799E-2</v>
      </c>
      <c r="W40">
        <v>34</v>
      </c>
      <c r="X40">
        <f>'unif profiles px val'!R36/65535</f>
        <v>0.69383398422598608</v>
      </c>
      <c r="Y40" s="23">
        <f t="shared" si="7"/>
        <v>-0.13709564116617923</v>
      </c>
      <c r="AJ40">
        <v>34</v>
      </c>
      <c r="AK40">
        <v>43923.19921875</v>
      </c>
      <c r="AM40">
        <v>34</v>
      </c>
      <c r="AN40">
        <v>43270</v>
      </c>
      <c r="AP40">
        <v>34</v>
      </c>
      <c r="AQ40">
        <v>45612.12109375</v>
      </c>
    </row>
    <row r="41" spans="1:43">
      <c r="A41">
        <v>35</v>
      </c>
      <c r="B41" s="23">
        <f t="shared" si="0"/>
        <v>1.2347222222222221</v>
      </c>
      <c r="C41" s="38">
        <f>'unif profiles px val'!B37/65535</f>
        <v>0.66245452096208135</v>
      </c>
      <c r="D41" s="23">
        <f t="shared" si="1"/>
        <v>2.796273853325193E-2</v>
      </c>
      <c r="E41" s="23"/>
      <c r="F41">
        <v>35</v>
      </c>
      <c r="G41" s="38">
        <f>'unif profiles px val'!E37/65535</f>
        <v>0.66013914320592049</v>
      </c>
      <c r="H41" s="23">
        <f t="shared" si="2"/>
        <v>4.0727535915107804E-2</v>
      </c>
      <c r="J41">
        <v>35</v>
      </c>
      <c r="K41" s="23">
        <f>'unif profiles px val'!H37/65535</f>
        <v>0.68129541943236438</v>
      </c>
      <c r="L41" s="23">
        <f t="shared" si="3"/>
        <v>-7.2863475582853443E-2</v>
      </c>
      <c r="N41">
        <v>35</v>
      </c>
      <c r="O41" s="23">
        <f t="shared" si="4"/>
        <v>1.2347222222222221</v>
      </c>
      <c r="P41" s="38">
        <f>'unif profiles px val'!L37/65535</f>
        <v>0.6693474264705882</v>
      </c>
      <c r="Q41" s="23">
        <f t="shared" si="5"/>
        <v>-9.5452314977797492E-3</v>
      </c>
      <c r="S41">
        <v>35</v>
      </c>
      <c r="T41">
        <f>'unif profiles px val'!O37/65535</f>
        <v>0.66088695448996715</v>
      </c>
      <c r="U41" s="23">
        <f t="shared" si="6"/>
        <v>3.6595599165158532E-2</v>
      </c>
      <c r="W41">
        <v>35</v>
      </c>
      <c r="X41">
        <f>'unif profiles px val'!R37/65535</f>
        <v>0.69397197108415354</v>
      </c>
      <c r="Y41" s="23">
        <f t="shared" si="7"/>
        <v>-0.13779031521531104</v>
      </c>
      <c r="AJ41">
        <v>35</v>
      </c>
      <c r="AK41">
        <v>43868.3203125</v>
      </c>
      <c r="AM41">
        <v>35</v>
      </c>
      <c r="AN41">
        <v>43254.87890625</v>
      </c>
      <c r="AP41">
        <v>35</v>
      </c>
      <c r="AQ41">
        <v>45668.80078125</v>
      </c>
    </row>
    <row r="42" spans="1:43">
      <c r="A42">
        <v>36</v>
      </c>
      <c r="B42" s="23">
        <f t="shared" si="0"/>
        <v>1.27</v>
      </c>
      <c r="C42" s="38">
        <f>'unif profiles px val'!B38/65535</f>
        <v>0.66273383258945606</v>
      </c>
      <c r="D42" s="23">
        <f t="shared" si="1"/>
        <v>2.6428560845656701E-2</v>
      </c>
      <c r="E42" s="23"/>
      <c r="F42">
        <v>36</v>
      </c>
      <c r="G42" s="38">
        <f>'unif profiles px val'!E38/65535</f>
        <v>0.65984719520103763</v>
      </c>
      <c r="H42" s="23">
        <f t="shared" si="2"/>
        <v>4.2343052711271145E-2</v>
      </c>
      <c r="J42">
        <v>36</v>
      </c>
      <c r="K42" s="23">
        <f>'unif profiles px val'!H38/65535</f>
        <v>0.68143936684596018</v>
      </c>
      <c r="L42" s="23">
        <f t="shared" si="3"/>
        <v>-7.3613545556744597E-2</v>
      </c>
      <c r="N42">
        <v>36</v>
      </c>
      <c r="O42" s="23">
        <f t="shared" si="4"/>
        <v>1.27</v>
      </c>
      <c r="P42" s="38">
        <f>'unif profiles px val'!L38/65535</f>
        <v>0.66906787642099641</v>
      </c>
      <c r="Q42" s="23">
        <f t="shared" si="5"/>
        <v>-8.0382291279001983E-3</v>
      </c>
      <c r="S42">
        <v>36</v>
      </c>
      <c r="T42">
        <f>'unif profiles px val'!O38/65535</f>
        <v>0.66006088111314565</v>
      </c>
      <c r="U42" s="23">
        <f t="shared" si="6"/>
        <v>4.1160473139573384E-2</v>
      </c>
      <c r="W42">
        <v>36</v>
      </c>
      <c r="X42">
        <f>'unif profiles px val'!R38/65535</f>
        <v>0.69350728618295565</v>
      </c>
      <c r="Y42" s="23">
        <f t="shared" si="7"/>
        <v>-0.13544988781516798</v>
      </c>
      <c r="AJ42">
        <v>36</v>
      </c>
      <c r="AK42">
        <v>43887</v>
      </c>
      <c r="AM42">
        <v>36</v>
      </c>
      <c r="AN42">
        <v>43239.16015625</v>
      </c>
      <c r="AP42">
        <v>36</v>
      </c>
      <c r="AQ42">
        <v>45661.19921875</v>
      </c>
    </row>
    <row r="43" spans="1:43">
      <c r="A43">
        <v>37</v>
      </c>
      <c r="B43" s="23">
        <f t="shared" si="0"/>
        <v>1.3052777777777778</v>
      </c>
      <c r="C43" s="38">
        <f>'unif profiles px val'!B39/65535</f>
        <v>0.66308079652094298</v>
      </c>
      <c r="D43" s="23">
        <f t="shared" si="1"/>
        <v>2.4524485133156304E-2</v>
      </c>
      <c r="E43" s="23"/>
      <c r="F43">
        <v>37</v>
      </c>
      <c r="G43" s="38">
        <f>'unif profiles px val'!E39/65535</f>
        <v>0.6610049138818952</v>
      </c>
      <c r="H43" s="23">
        <f t="shared" si="2"/>
        <v>3.59446338719418E-2</v>
      </c>
      <c r="J43">
        <v>37</v>
      </c>
      <c r="K43" s="23">
        <f>'unif profiles px val'!H39/65535</f>
        <v>0.68213931486991686</v>
      </c>
      <c r="L43" s="23">
        <f t="shared" si="3"/>
        <v>-7.7256520829919406E-2</v>
      </c>
      <c r="N43">
        <v>37</v>
      </c>
      <c r="O43" s="23">
        <f t="shared" si="4"/>
        <v>1.3052777777777778</v>
      </c>
      <c r="P43" s="38">
        <f>'unif profiles px val'!L39/65535</f>
        <v>0.66913028343633174</v>
      </c>
      <c r="Q43" s="23">
        <f t="shared" si="5"/>
        <v>-8.3747566988239264E-3</v>
      </c>
      <c r="S43">
        <v>37</v>
      </c>
      <c r="T43">
        <f>'unif profiles px val'!O39/65535</f>
        <v>0.66040909676127257</v>
      </c>
      <c r="U43" s="23">
        <f t="shared" si="6"/>
        <v>3.9234924697424844E-2</v>
      </c>
      <c r="W43">
        <v>37</v>
      </c>
      <c r="X43">
        <f>'unif profiles px val'!R39/65535</f>
        <v>0.69323333905546658</v>
      </c>
      <c r="Y43" s="23">
        <f t="shared" si="7"/>
        <v>-0.13406873938635844</v>
      </c>
      <c r="AJ43">
        <v>37</v>
      </c>
      <c r="AK43">
        <v>43934.078125</v>
      </c>
      <c r="AM43">
        <v>37</v>
      </c>
      <c r="AN43">
        <v>43193.80078125</v>
      </c>
      <c r="AP43">
        <v>37</v>
      </c>
      <c r="AQ43">
        <v>45677.9609375</v>
      </c>
    </row>
    <row r="44" spans="1:43">
      <c r="A44">
        <v>38</v>
      </c>
      <c r="B44" s="23">
        <f t="shared" si="0"/>
        <v>1.3405555555555555</v>
      </c>
      <c r="C44" s="38">
        <f>'unif profiles px val'!B40/65535</f>
        <v>0.66301910477225912</v>
      </c>
      <c r="D44" s="23">
        <f t="shared" si="1"/>
        <v>2.4862901078666511E-2</v>
      </c>
      <c r="E44" s="23"/>
      <c r="F44">
        <v>38</v>
      </c>
      <c r="G44" s="38">
        <f>'unif profiles px val'!E40/65535</f>
        <v>0.66035276951247424</v>
      </c>
      <c r="H44" s="23">
        <f t="shared" si="2"/>
        <v>3.9546271053234161E-2</v>
      </c>
      <c r="J44">
        <v>38</v>
      </c>
      <c r="K44" s="23">
        <f>'unif profiles px val'!H40/65535</f>
        <v>0.68109973439765015</v>
      </c>
      <c r="L44" s="23">
        <f t="shared" si="3"/>
        <v>-7.1843335304056843E-2</v>
      </c>
      <c r="N44">
        <v>38</v>
      </c>
      <c r="O44" s="23">
        <f t="shared" si="4"/>
        <v>1.3405555555555555</v>
      </c>
      <c r="P44" s="38">
        <f>'unif profiles px val'!L40/65535</f>
        <v>0.66910256685358971</v>
      </c>
      <c r="Q44" s="23">
        <f t="shared" si="5"/>
        <v>-8.2253033367716277E-3</v>
      </c>
      <c r="S44">
        <v>38</v>
      </c>
      <c r="T44">
        <f>'unif profiles px val'!O40/65535</f>
        <v>0.65945749408712906</v>
      </c>
      <c r="U44" s="23">
        <f t="shared" si="6"/>
        <v>4.4501593991436383E-2</v>
      </c>
      <c r="W44">
        <v>38</v>
      </c>
      <c r="X44">
        <f>'unif profiles px val'!R40/65535</f>
        <v>0.69262226291294726</v>
      </c>
      <c r="Y44" s="23">
        <f t="shared" si="7"/>
        <v>-0.13098418158032565</v>
      </c>
      <c r="AJ44">
        <v>38</v>
      </c>
      <c r="AK44">
        <v>43922.51953125</v>
      </c>
      <c r="AM44">
        <v>38</v>
      </c>
      <c r="AN44">
        <v>43168.23828125</v>
      </c>
      <c r="AP44">
        <v>38</v>
      </c>
      <c r="AQ44">
        <v>45642.80078125</v>
      </c>
    </row>
    <row r="45" spans="1:43">
      <c r="A45">
        <v>39</v>
      </c>
      <c r="B45" s="23">
        <f t="shared" si="0"/>
        <v>1.3758333333333332</v>
      </c>
      <c r="C45" s="38">
        <f>'unif profiles px val'!B41/65535</f>
        <v>0.66399902008468759</v>
      </c>
      <c r="D45" s="23">
        <f t="shared" si="1"/>
        <v>1.9494489016003147E-2</v>
      </c>
      <c r="E45" s="23"/>
      <c r="F45">
        <v>39</v>
      </c>
      <c r="G45" s="38">
        <f>'unif profiles px val'!E41/65535</f>
        <v>0.66124703164339671</v>
      </c>
      <c r="H45" s="23">
        <f t="shared" si="2"/>
        <v>3.4609179512024024E-2</v>
      </c>
      <c r="J45">
        <v>39</v>
      </c>
      <c r="K45" s="23">
        <f>'unif profiles px val'!H41/65535</f>
        <v>0.6814685735675593</v>
      </c>
      <c r="L45" s="23">
        <f t="shared" si="3"/>
        <v>-7.3765697165812938E-2</v>
      </c>
      <c r="N45">
        <v>39</v>
      </c>
      <c r="O45" s="23">
        <f t="shared" si="4"/>
        <v>1.3758333333333332</v>
      </c>
      <c r="P45" s="38">
        <f>'unif profiles px val'!L41/65535</f>
        <v>0.66886676728084227</v>
      </c>
      <c r="Q45" s="23">
        <f t="shared" si="5"/>
        <v>-6.9533524935967428E-3</v>
      </c>
      <c r="S45">
        <v>39</v>
      </c>
      <c r="T45">
        <f>'unif profiles px val'!O41/65535</f>
        <v>0.65869174153124288</v>
      </c>
      <c r="U45" s="23">
        <f t="shared" si="6"/>
        <v>4.8750081032927106E-2</v>
      </c>
      <c r="W45">
        <v>39</v>
      </c>
      <c r="X45">
        <f>'unif profiles px val'!R41/65535</f>
        <v>0.69244469796673536</v>
      </c>
      <c r="Y45" s="23">
        <f t="shared" si="7"/>
        <v>-0.13008691419531049</v>
      </c>
      <c r="AJ45">
        <v>39</v>
      </c>
      <c r="AK45">
        <v>43951.44140625</v>
      </c>
      <c r="AM45">
        <v>39</v>
      </c>
      <c r="AN45">
        <v>43207.28125</v>
      </c>
      <c r="AP45">
        <v>39</v>
      </c>
      <c r="AQ45">
        <v>45585.71875</v>
      </c>
    </row>
    <row r="46" spans="1:43">
      <c r="A46">
        <v>40</v>
      </c>
      <c r="B46" s="23">
        <f t="shared" si="0"/>
        <v>1.411111111111111</v>
      </c>
      <c r="C46" s="38">
        <f>'unif profiles px val'!B42/65535</f>
        <v>0.66328846227206839</v>
      </c>
      <c r="D46" s="23">
        <f t="shared" si="1"/>
        <v>2.3385750941718797E-2</v>
      </c>
      <c r="E46" s="23"/>
      <c r="F46">
        <v>40</v>
      </c>
      <c r="G46" s="38">
        <f>'unif profiles px val'!E42/65535</f>
        <v>0.66042173313878083</v>
      </c>
      <c r="H46" s="23">
        <f t="shared" si="2"/>
        <v>3.9165084556776808E-2</v>
      </c>
      <c r="J46">
        <v>40</v>
      </c>
      <c r="K46" s="23">
        <f>'unif profiles px val'!H42/65535</f>
        <v>0.68024189126039525</v>
      </c>
      <c r="L46" s="23">
        <f t="shared" si="3"/>
        <v>-6.7364711918243891E-2</v>
      </c>
      <c r="N46">
        <v>40</v>
      </c>
      <c r="O46" s="23">
        <f t="shared" si="4"/>
        <v>1.411111111111111</v>
      </c>
      <c r="P46" s="38">
        <f>'unif profiles px val'!L42/65535</f>
        <v>0.66917468957427328</v>
      </c>
      <c r="Q46" s="23">
        <f t="shared" si="5"/>
        <v>-8.6141791477927221E-3</v>
      </c>
      <c r="S46">
        <v>40</v>
      </c>
      <c r="T46">
        <f>'unif profiles px val'!O42/65535</f>
        <v>0.65970646648737319</v>
      </c>
      <c r="U46" s="23">
        <f t="shared" si="6"/>
        <v>4.3122267118627544E-2</v>
      </c>
      <c r="W46">
        <v>40</v>
      </c>
      <c r="X46">
        <f>'unif profiles px val'!R42/65535</f>
        <v>0.69287886482413974</v>
      </c>
      <c r="Y46" s="23">
        <f t="shared" si="7"/>
        <v>-0.13228006920487712</v>
      </c>
      <c r="AJ46">
        <v>40</v>
      </c>
      <c r="AK46">
        <v>43911.44140625</v>
      </c>
      <c r="AM46">
        <v>40</v>
      </c>
      <c r="AN46">
        <v>43178.71875</v>
      </c>
      <c r="AP46">
        <v>40</v>
      </c>
      <c r="AQ46">
        <v>45541.55859375</v>
      </c>
    </row>
    <row r="47" spans="1:43">
      <c r="A47">
        <v>41</v>
      </c>
      <c r="B47" s="23">
        <f t="shared" si="0"/>
        <v>1.4463888888888887</v>
      </c>
      <c r="C47" s="38">
        <f>'unif profiles px val'!B43/65535</f>
        <v>0.66383778706034946</v>
      </c>
      <c r="D47" s="23">
        <f t="shared" si="1"/>
        <v>2.0376768514062782E-2</v>
      </c>
      <c r="E47" s="23"/>
      <c r="F47">
        <v>41</v>
      </c>
      <c r="G47" s="38">
        <f>'unif profiles px val'!E43/65535</f>
        <v>0.66031491998550396</v>
      </c>
      <c r="H47" s="23">
        <f t="shared" si="2"/>
        <v>3.9755510740973499E-2</v>
      </c>
      <c r="J47">
        <v>41</v>
      </c>
      <c r="K47" s="23">
        <f>'unif profiles px val'!H43/65535</f>
        <v>0.68086220626382854</v>
      </c>
      <c r="L47" s="23">
        <f t="shared" si="3"/>
        <v>-7.0604315965337783E-2</v>
      </c>
      <c r="N47">
        <v>41</v>
      </c>
      <c r="O47" s="23">
        <f t="shared" si="4"/>
        <v>1.4463888888888887</v>
      </c>
      <c r="P47" s="38">
        <f>'unif profiles px val'!L43/65535</f>
        <v>0.66839302233539333</v>
      </c>
      <c r="Q47" s="23">
        <f t="shared" si="5"/>
        <v>-4.3953180029530081E-3</v>
      </c>
      <c r="S47">
        <v>41</v>
      </c>
      <c r="T47">
        <f>'unif profiles px val'!O43/65535</f>
        <v>0.66034525921263443</v>
      </c>
      <c r="U47" s="23">
        <f t="shared" si="6"/>
        <v>3.9587787682082265E-2</v>
      </c>
      <c r="W47">
        <v>41</v>
      </c>
      <c r="X47">
        <f>'unif profiles px val'!R43/65535</f>
        <v>0.69273044699397268</v>
      </c>
      <c r="Y47" s="23">
        <f t="shared" si="7"/>
        <v>-0.13153064200929743</v>
      </c>
      <c r="AJ47">
        <v>41</v>
      </c>
      <c r="AK47">
        <v>43843.23828125</v>
      </c>
      <c r="AM47">
        <v>41</v>
      </c>
      <c r="AN47">
        <v>43211.359375</v>
      </c>
      <c r="AP47">
        <v>41</v>
      </c>
      <c r="AQ47">
        <v>45518.6796875</v>
      </c>
    </row>
    <row r="48" spans="1:43">
      <c r="A48">
        <v>42</v>
      </c>
      <c r="B48" s="23">
        <f t="shared" si="0"/>
        <v>1.4816666666666667</v>
      </c>
      <c r="C48" s="38">
        <f>'unif profiles px val'!B44/65535</f>
        <v>0.66420400358587017</v>
      </c>
      <c r="D48" s="23">
        <f t="shared" si="1"/>
        <v>1.8373386480430298E-2</v>
      </c>
      <c r="E48" s="23"/>
      <c r="F48">
        <v>42</v>
      </c>
      <c r="G48" s="38">
        <f>'unif profiles px val'!E44/65535</f>
        <v>0.6610049138818952</v>
      </c>
      <c r="H48" s="23">
        <f t="shared" si="2"/>
        <v>3.59446338719418E-2</v>
      </c>
      <c r="J48">
        <v>42</v>
      </c>
      <c r="K48" s="23">
        <f>'unif profiles px val'!H44/65535</f>
        <v>0.68094642891203172</v>
      </c>
      <c r="L48" s="23">
        <f t="shared" si="3"/>
        <v>-7.1043740398481603E-2</v>
      </c>
      <c r="N48">
        <v>42</v>
      </c>
      <c r="O48" s="23">
        <f t="shared" si="4"/>
        <v>1.4816666666666667</v>
      </c>
      <c r="P48" s="38">
        <f>'unif profiles px val'!L44/65535</f>
        <v>0.66802817673762116</v>
      </c>
      <c r="Q48" s="23">
        <f t="shared" si="5"/>
        <v>-2.422964983618936E-3</v>
      </c>
      <c r="S48">
        <v>42</v>
      </c>
      <c r="T48">
        <f>'unif profiles px val'!O44/65535</f>
        <v>0.66079265850308999</v>
      </c>
      <c r="U48" s="23">
        <f t="shared" si="6"/>
        <v>3.7116134181094829E-2</v>
      </c>
      <c r="W48">
        <v>42</v>
      </c>
      <c r="X48">
        <f>'unif profiles px val'!R44/65535</f>
        <v>0.69321182145037008</v>
      </c>
      <c r="Y48" s="23">
        <f t="shared" si="7"/>
        <v>-0.13396021123719137</v>
      </c>
      <c r="AJ48">
        <v>42</v>
      </c>
      <c r="AK48">
        <v>43825.921875</v>
      </c>
      <c r="AM48">
        <v>42</v>
      </c>
      <c r="AN48">
        <v>43235.80078125</v>
      </c>
      <c r="AP48">
        <v>42</v>
      </c>
      <c r="AQ48">
        <v>45474.6015625</v>
      </c>
    </row>
    <row r="49" spans="1:43">
      <c r="A49">
        <v>43</v>
      </c>
      <c r="B49" s="23">
        <f t="shared" si="0"/>
        <v>1.5169444444444444</v>
      </c>
      <c r="C49" s="38">
        <f>'unif profiles px val'!B45/65535</f>
        <v>0.66415423294804299</v>
      </c>
      <c r="D49" s="23">
        <f t="shared" si="1"/>
        <v>1.864553373595168E-2</v>
      </c>
      <c r="E49" s="23"/>
      <c r="F49">
        <v>43</v>
      </c>
      <c r="G49" s="38">
        <f>'unif profiles px val'!E45/65535</f>
        <v>0.66149254692149229</v>
      </c>
      <c r="H49" s="23">
        <f t="shared" si="2"/>
        <v>3.32559261092924E-2</v>
      </c>
      <c r="J49">
        <v>43</v>
      </c>
      <c r="K49" s="23">
        <f>'unif profiles px val'!H45/65535</f>
        <v>0.68084229800869767</v>
      </c>
      <c r="L49" s="23">
        <f t="shared" si="3"/>
        <v>-7.0500431359223015E-2</v>
      </c>
      <c r="N49">
        <v>43</v>
      </c>
      <c r="O49" s="23">
        <f t="shared" si="4"/>
        <v>1.5169444444444444</v>
      </c>
      <c r="P49" s="38">
        <f>'unif profiles px val'!L45/65535</f>
        <v>0.66886325055313955</v>
      </c>
      <c r="Q49" s="23">
        <f t="shared" si="5"/>
        <v>-6.9343761491800215E-3</v>
      </c>
      <c r="S49">
        <v>43</v>
      </c>
      <c r="T49">
        <f>'unif profiles px val'!O45/65535</f>
        <v>0.66050065089265275</v>
      </c>
      <c r="U49" s="23">
        <f t="shared" si="6"/>
        <v>3.872897008069387E-2</v>
      </c>
      <c r="W49">
        <v>43</v>
      </c>
      <c r="X49">
        <f>'unif profiles px val'!R45/65535</f>
        <v>0.69304325694285496</v>
      </c>
      <c r="Y49" s="23">
        <f t="shared" si="7"/>
        <v>-0.13310980364731373</v>
      </c>
      <c r="AJ49">
        <v>43</v>
      </c>
      <c r="AK49">
        <v>43826.6015625</v>
      </c>
      <c r="AM49">
        <v>43</v>
      </c>
      <c r="AN49">
        <v>43225.0390625</v>
      </c>
      <c r="AP49">
        <v>43</v>
      </c>
      <c r="AQ49">
        <v>45463.71875</v>
      </c>
    </row>
    <row r="50" spans="1:43">
      <c r="A50">
        <v>44</v>
      </c>
      <c r="B50" s="23">
        <f t="shared" si="0"/>
        <v>1.5522222222222222</v>
      </c>
      <c r="C50" s="38">
        <f>'unif profiles px val'!B46/65535</f>
        <v>0.66381126258869305</v>
      </c>
      <c r="D50" s="23">
        <f t="shared" si="1"/>
        <v>2.0521951155480167E-2</v>
      </c>
      <c r="E50" s="23"/>
      <c r="F50">
        <v>44</v>
      </c>
      <c r="G50" s="38">
        <f>'unif profiles px val'!E46/65535</f>
        <v>0.66120059891660943</v>
      </c>
      <c r="H50" s="23">
        <f t="shared" si="2"/>
        <v>3.4865218118317554E-2</v>
      </c>
      <c r="J50">
        <v>44</v>
      </c>
      <c r="K50" s="23">
        <f>'unif profiles px val'!H46/65535</f>
        <v>0.68062736037994964</v>
      </c>
      <c r="L50" s="23">
        <f t="shared" si="3"/>
        <v>-6.9378485578128313E-2</v>
      </c>
      <c r="N50">
        <v>44</v>
      </c>
      <c r="O50" s="23">
        <f t="shared" si="4"/>
        <v>1.5522222222222222</v>
      </c>
      <c r="P50" s="38">
        <f>'unif profiles px val'!L46/65535</f>
        <v>0.66931893501564055</v>
      </c>
      <c r="Q50" s="23">
        <f t="shared" si="5"/>
        <v>-9.391693685261604E-3</v>
      </c>
      <c r="S50">
        <v>44</v>
      </c>
      <c r="T50">
        <f>'unif profiles px val'!O46/65535</f>
        <v>0.66012954671168078</v>
      </c>
      <c r="U50" s="23">
        <f t="shared" si="6"/>
        <v>4.078061745478978E-2</v>
      </c>
      <c r="W50">
        <v>44</v>
      </c>
      <c r="X50">
        <f>'unif profiles px val'!R46/65535</f>
        <v>0.69271727416647588</v>
      </c>
      <c r="Y50" s="23">
        <f t="shared" si="7"/>
        <v>-0.13146411192390861</v>
      </c>
      <c r="AJ50">
        <v>44</v>
      </c>
      <c r="AK50">
        <v>43776.80078125</v>
      </c>
      <c r="AM50">
        <v>44</v>
      </c>
      <c r="AN50">
        <v>43227.87890625</v>
      </c>
      <c r="AP50">
        <v>44</v>
      </c>
      <c r="AQ50">
        <v>45478.6796875</v>
      </c>
    </row>
    <row r="51" spans="1:43">
      <c r="A51">
        <v>45</v>
      </c>
      <c r="B51" s="23">
        <f t="shared" si="0"/>
        <v>1.5874999999999999</v>
      </c>
      <c r="C51" s="38">
        <f>'unif profiles px val'!B47/65535</f>
        <v>0.66324202954528111</v>
      </c>
      <c r="D51" s="23">
        <f t="shared" si="1"/>
        <v>2.3640306249250731E-2</v>
      </c>
      <c r="E51" s="23"/>
      <c r="F51">
        <v>45</v>
      </c>
      <c r="G51" s="38">
        <f>'unif profiles px val'!E47/65535</f>
        <v>0.66069109063859011</v>
      </c>
      <c r="H51" s="23">
        <f t="shared" si="2"/>
        <v>3.7676968214158446E-2</v>
      </c>
      <c r="J51">
        <v>45</v>
      </c>
      <c r="K51" s="23">
        <f>'unif profiles px val'!H47/65535</f>
        <v>0.67987633039597162</v>
      </c>
      <c r="L51" s="23">
        <f t="shared" si="3"/>
        <v>-6.545295216015079E-2</v>
      </c>
      <c r="N51">
        <v>45</v>
      </c>
      <c r="O51" s="23">
        <f t="shared" si="4"/>
        <v>1.5874999999999999</v>
      </c>
      <c r="P51" s="38">
        <f>'unif profiles px val'!L47/65535</f>
        <v>0.66942229104676887</v>
      </c>
      <c r="Q51" s="23">
        <f t="shared" si="5"/>
        <v>-9.9486110287188012E-3</v>
      </c>
      <c r="S51">
        <v>45</v>
      </c>
      <c r="T51">
        <f>'unif profiles px val'!O47/65535</f>
        <v>0.65960173952849621</v>
      </c>
      <c r="U51" s="23">
        <f t="shared" si="6"/>
        <v>4.3702343243861463E-2</v>
      </c>
      <c r="W51">
        <v>45</v>
      </c>
      <c r="X51">
        <f>'unif profiles px val'!R47/65535</f>
        <v>0.69246550030518039</v>
      </c>
      <c r="Y51" s="23">
        <f t="shared" si="7"/>
        <v>-0.13019205460949346</v>
      </c>
      <c r="AJ51">
        <v>45</v>
      </c>
      <c r="AK51">
        <v>43723.6796875</v>
      </c>
      <c r="AM51">
        <v>45</v>
      </c>
      <c r="AN51">
        <v>43232.44140625</v>
      </c>
      <c r="AP51">
        <v>45</v>
      </c>
      <c r="AQ51">
        <v>45423.19921875</v>
      </c>
    </row>
    <row r="52" spans="1:43">
      <c r="A52">
        <v>46</v>
      </c>
      <c r="B52" s="23">
        <f t="shared" si="0"/>
        <v>1.6227777777777777</v>
      </c>
      <c r="C52" s="38">
        <f>'unif profiles px val'!B48/65535</f>
        <v>0.66309408855954832</v>
      </c>
      <c r="D52" s="23">
        <f t="shared" si="1"/>
        <v>2.4451578164212062E-2</v>
      </c>
      <c r="E52" s="23"/>
      <c r="F52">
        <v>46</v>
      </c>
      <c r="G52" s="38">
        <f>'unif profiles px val'!E48/65535</f>
        <v>0.66063601510643166</v>
      </c>
      <c r="H52" s="23">
        <f t="shared" si="2"/>
        <v>3.7981150389271079E-2</v>
      </c>
      <c r="J52">
        <v>46</v>
      </c>
      <c r="K52" s="23">
        <f>'unif profiles px val'!H48/65535</f>
        <v>0.67962026493476768</v>
      </c>
      <c r="L52" s="23">
        <f t="shared" si="3"/>
        <v>-6.4112660330468252E-2</v>
      </c>
      <c r="N52">
        <v>46</v>
      </c>
      <c r="O52" s="23">
        <f t="shared" si="4"/>
        <v>1.6227777777777777</v>
      </c>
      <c r="P52" s="38">
        <f>'unif profiles px val'!L48/65535</f>
        <v>0.66947361142900741</v>
      </c>
      <c r="Q52" s="23">
        <f t="shared" si="5"/>
        <v>-1.0225082402727015E-2</v>
      </c>
      <c r="S52">
        <v>46</v>
      </c>
      <c r="T52">
        <f>'unif profiles px val'!O48/65535</f>
        <v>0.66025024795910581</v>
      </c>
      <c r="U52" s="23">
        <f t="shared" si="6"/>
        <v>4.0113082830469882E-2</v>
      </c>
      <c r="W52">
        <v>46</v>
      </c>
      <c r="X52">
        <f>'unif profiles px val'!R48/65535</f>
        <v>0.69217975127794307</v>
      </c>
      <c r="Y52" s="23">
        <f t="shared" si="7"/>
        <v>-0.1287472826295204</v>
      </c>
      <c r="AJ52">
        <v>46</v>
      </c>
      <c r="AK52">
        <v>43735.51953125</v>
      </c>
      <c r="AM52">
        <v>46</v>
      </c>
      <c r="AN52">
        <v>43224.51953125</v>
      </c>
      <c r="AP52">
        <v>46</v>
      </c>
      <c r="AQ52">
        <v>45377.359375</v>
      </c>
    </row>
    <row r="53" spans="1:43">
      <c r="A53">
        <v>47</v>
      </c>
      <c r="B53" s="23">
        <f t="shared" si="0"/>
        <v>1.6580555555555554</v>
      </c>
      <c r="C53" s="38">
        <f>'unif profiles px val'!B49/65535</f>
        <v>0.6633329280155642</v>
      </c>
      <c r="D53" s="23">
        <f t="shared" si="1"/>
        <v>2.3142010590586626E-2</v>
      </c>
      <c r="E53" s="23"/>
      <c r="F53">
        <v>47</v>
      </c>
      <c r="G53" s="38">
        <f>'unif profiles px val'!E49/65535</f>
        <v>0.66083575331883726</v>
      </c>
      <c r="H53" s="23">
        <f t="shared" si="2"/>
        <v>3.6878223755768325E-2</v>
      </c>
      <c r="J53">
        <v>47</v>
      </c>
      <c r="K53" s="23">
        <f>'unif profiles px val'!H49/65535</f>
        <v>0.67996454661631189</v>
      </c>
      <c r="L53" s="23">
        <f t="shared" si="3"/>
        <v>-6.5914470775732426E-2</v>
      </c>
      <c r="N53">
        <v>47</v>
      </c>
      <c r="O53" s="23">
        <f t="shared" si="4"/>
        <v>1.6580555555555554</v>
      </c>
      <c r="P53" s="38">
        <f>'unif profiles px val'!L49/65535</f>
        <v>0.66884179255359733</v>
      </c>
      <c r="Q53" s="23">
        <f t="shared" si="5"/>
        <v>-6.818584208089451E-3</v>
      </c>
      <c r="S53">
        <v>47</v>
      </c>
      <c r="T53">
        <f>'unif profiles px val'!O49/65535</f>
        <v>0.65979664969100482</v>
      </c>
      <c r="U53" s="23">
        <f t="shared" si="6"/>
        <v>4.2622886985151709E-2</v>
      </c>
      <c r="W53">
        <v>47</v>
      </c>
      <c r="X53">
        <f>'unif profiles px val'!R49/65535</f>
        <v>0.69192934834439612</v>
      </c>
      <c r="Y53" s="23">
        <f t="shared" si="7"/>
        <v>-0.12748029676587569</v>
      </c>
      <c r="AJ53">
        <v>47</v>
      </c>
      <c r="AK53">
        <v>43735.9609375</v>
      </c>
      <c r="AM53">
        <v>47</v>
      </c>
      <c r="AN53">
        <v>43227.921875</v>
      </c>
      <c r="AP53">
        <v>47</v>
      </c>
      <c r="AQ53">
        <v>45406.28125</v>
      </c>
    </row>
    <row r="54" spans="1:43">
      <c r="A54">
        <v>48</v>
      </c>
      <c r="B54" s="23">
        <f t="shared" si="0"/>
        <v>1.6933333333333334</v>
      </c>
      <c r="C54" s="38">
        <f>'unif profiles px val'!B50/65535</f>
        <v>0.66291098029678797</v>
      </c>
      <c r="D54" s="23">
        <f t="shared" si="1"/>
        <v>2.5456171353314794E-2</v>
      </c>
      <c r="E54" s="23"/>
      <c r="F54">
        <v>48</v>
      </c>
      <c r="G54" s="38">
        <f>'unif profiles px val'!E50/65535</f>
        <v>0.66029566739147016</v>
      </c>
      <c r="H54" s="23">
        <f t="shared" si="2"/>
        <v>3.9861951569723164E-2</v>
      </c>
      <c r="J54">
        <v>48</v>
      </c>
      <c r="K54" s="23">
        <f>'unif profiles px val'!H50/65535</f>
        <v>0.67996257963302054</v>
      </c>
      <c r="L54" s="23">
        <f t="shared" si="3"/>
        <v>-6.5904181389926819E-2</v>
      </c>
      <c r="N54">
        <v>48</v>
      </c>
      <c r="O54" s="23">
        <f t="shared" si="4"/>
        <v>1.6933333333333334</v>
      </c>
      <c r="P54" s="38">
        <f>'unif profiles px val'!L50/65535</f>
        <v>0.6684873183222706</v>
      </c>
      <c r="Q54" s="23">
        <f t="shared" si="5"/>
        <v>-4.9047513816731225E-3</v>
      </c>
      <c r="S54">
        <v>48</v>
      </c>
      <c r="T54">
        <f>'unif profiles px val'!O50/65535</f>
        <v>0.65974807116426337</v>
      </c>
      <c r="U54" s="23">
        <f t="shared" si="6"/>
        <v>4.2891869553939976E-2</v>
      </c>
      <c r="W54">
        <v>48</v>
      </c>
      <c r="X54">
        <f>'unif profiles px val'!R50/65535</f>
        <v>0.6920493343251698</v>
      </c>
      <c r="Y54" s="23">
        <f t="shared" si="7"/>
        <v>-0.12808750852968842</v>
      </c>
      <c r="AJ54">
        <v>48</v>
      </c>
      <c r="AK54">
        <v>43712.44140625</v>
      </c>
      <c r="AM54">
        <v>48</v>
      </c>
      <c r="AN54">
        <v>43218.6015625</v>
      </c>
      <c r="AP54">
        <v>48</v>
      </c>
      <c r="AQ54">
        <v>45411</v>
      </c>
    </row>
    <row r="55" spans="1:43">
      <c r="A55">
        <v>49</v>
      </c>
      <c r="B55" s="23">
        <f t="shared" si="0"/>
        <v>1.7286111111111111</v>
      </c>
      <c r="C55" s="38">
        <f>'unif profiles px val'!B51/65535</f>
        <v>0.66295872434576941</v>
      </c>
      <c r="D55" s="23">
        <f t="shared" si="1"/>
        <v>2.5194181121490633E-2</v>
      </c>
      <c r="E55" s="23"/>
      <c r="F55">
        <v>49</v>
      </c>
      <c r="G55" s="38">
        <f>'unif profiles px val'!E51/65535</f>
        <v>0.66054976586938274</v>
      </c>
      <c r="H55" s="23">
        <f t="shared" si="2"/>
        <v>3.8457600974851402E-2</v>
      </c>
      <c r="J55">
        <v>49</v>
      </c>
      <c r="K55" s="23">
        <f>'unif profiles px val'!H51/65535</f>
        <v>0.67975556954299232</v>
      </c>
      <c r="L55" s="23">
        <f t="shared" si="3"/>
        <v>-6.4820987281979381E-2</v>
      </c>
      <c r="N55">
        <v>49</v>
      </c>
      <c r="O55" s="23">
        <f t="shared" si="4"/>
        <v>1.7286111111111111</v>
      </c>
      <c r="P55" s="38">
        <f>'unif profiles px val'!L51/65535</f>
        <v>0.66875298027771424</v>
      </c>
      <c r="Q55" s="23">
        <f t="shared" si="5"/>
        <v>-6.3392597160092379E-3</v>
      </c>
      <c r="S55">
        <v>49</v>
      </c>
      <c r="T55">
        <f>'unif profiles px val'!O51/65535</f>
        <v>0.66010248579003583</v>
      </c>
      <c r="U55" s="23">
        <f t="shared" si="6"/>
        <v>4.0930308634854029E-2</v>
      </c>
      <c r="W55">
        <v>49</v>
      </c>
      <c r="X55">
        <f>'unif profiles px val'!R51/65535</f>
        <v>0.69254942492561222</v>
      </c>
      <c r="Y55" s="23">
        <f t="shared" si="7"/>
        <v>-0.13061617080723131</v>
      </c>
      <c r="AJ55">
        <v>49</v>
      </c>
      <c r="AK55">
        <v>43751</v>
      </c>
      <c r="AM55">
        <v>49</v>
      </c>
      <c r="AN55">
        <v>43206.71875</v>
      </c>
      <c r="AP55">
        <v>49</v>
      </c>
      <c r="AQ55">
        <v>45405</v>
      </c>
    </row>
    <row r="56" spans="1:43">
      <c r="A56">
        <v>50</v>
      </c>
      <c r="B56" s="23">
        <f t="shared" si="0"/>
        <v>1.7638888888888888</v>
      </c>
      <c r="C56" s="38">
        <f>'unif profiles px val'!B52/65535</f>
        <v>0.66268871118486306</v>
      </c>
      <c r="D56" s="23">
        <f t="shared" si="1"/>
        <v>2.667631707926077E-2</v>
      </c>
      <c r="E56" s="23"/>
      <c r="F56">
        <v>50</v>
      </c>
      <c r="G56" s="38">
        <f>'unif profiles px val'!E52/65535</f>
        <v>0.66074551050965136</v>
      </c>
      <c r="H56" s="23">
        <f t="shared" si="2"/>
        <v>3.7376454188075225E-2</v>
      </c>
      <c r="J56">
        <v>50</v>
      </c>
      <c r="K56" s="23">
        <f>'unif profiles px val'!H52/65535</f>
        <v>0.67911933985656514</v>
      </c>
      <c r="L56" s="23">
        <f t="shared" si="3"/>
        <v>-6.1487971841867051E-2</v>
      </c>
      <c r="N56">
        <v>50</v>
      </c>
      <c r="O56" s="23">
        <f t="shared" si="4"/>
        <v>1.7638888888888888</v>
      </c>
      <c r="P56" s="38">
        <f>'unif profiles px val'!L52/65535</f>
        <v>0.66932936598764015</v>
      </c>
      <c r="Q56" s="23">
        <f t="shared" si="5"/>
        <v>-9.4479066577695114E-3</v>
      </c>
      <c r="S56">
        <v>50</v>
      </c>
      <c r="T56">
        <f>'unif profiles px val'!O52/65535</f>
        <v>0.66041392481116956</v>
      </c>
      <c r="U56" s="23">
        <f t="shared" si="6"/>
        <v>3.9208240195464317E-2</v>
      </c>
      <c r="W56">
        <v>50</v>
      </c>
      <c r="X56">
        <f>'unif profiles px val'!R52/65535</f>
        <v>0.69311192254139009</v>
      </c>
      <c r="Y56" s="23">
        <f t="shared" si="7"/>
        <v>-0.13345626862399129</v>
      </c>
      <c r="AJ56">
        <v>50</v>
      </c>
      <c r="AK56">
        <v>43771.921875</v>
      </c>
      <c r="AM56">
        <v>50</v>
      </c>
      <c r="AN56">
        <v>43192.51953125</v>
      </c>
      <c r="AP56">
        <v>50</v>
      </c>
      <c r="AQ56">
        <v>45428.6015625</v>
      </c>
    </row>
    <row r="57" spans="1:43">
      <c r="A57">
        <v>51</v>
      </c>
      <c r="B57" s="23">
        <f t="shared" si="0"/>
        <v>1.7991666666666666</v>
      </c>
      <c r="C57" s="38">
        <f>'unif profiles px val'!B53/65535</f>
        <v>0.66282866502632176</v>
      </c>
      <c r="D57" s="23">
        <f t="shared" si="1"/>
        <v>2.590795090168907E-2</v>
      </c>
      <c r="E57" s="23"/>
      <c r="F57">
        <v>51</v>
      </c>
      <c r="G57" s="38">
        <f>'unif profiles px val'!E53/65535</f>
        <v>0.66115619277866788</v>
      </c>
      <c r="H57" s="23">
        <f t="shared" si="2"/>
        <v>3.5110113442637481E-2</v>
      </c>
      <c r="J57">
        <v>51</v>
      </c>
      <c r="K57" s="23">
        <f>'unif profiles px val'!H53/65535</f>
        <v>0.67925869764248115</v>
      </c>
      <c r="L57" s="23">
        <f t="shared" si="3"/>
        <v>-6.221852924958382E-2</v>
      </c>
      <c r="N57">
        <v>51</v>
      </c>
      <c r="O57" s="23">
        <f t="shared" si="4"/>
        <v>1.7991666666666666</v>
      </c>
      <c r="P57" s="38">
        <f>'unif profiles px val'!L53/65535</f>
        <v>0.6691330848973831</v>
      </c>
      <c r="Q57" s="23">
        <f t="shared" si="5"/>
        <v>-8.3898620879030439E-3</v>
      </c>
      <c r="S57">
        <v>51</v>
      </c>
      <c r="T57">
        <f>'unif profiles px val'!O53/65535</f>
        <v>0.6602724212252995</v>
      </c>
      <c r="U57" s="23">
        <f t="shared" si="6"/>
        <v>3.9990479250295419E-2</v>
      </c>
      <c r="W57">
        <v>51</v>
      </c>
      <c r="X57">
        <f>'unif profiles px val'!R53/65535</f>
        <v>0.69292607242313264</v>
      </c>
      <c r="Y57" s="23">
        <f t="shared" si="7"/>
        <v>-0.13251837764563446</v>
      </c>
      <c r="AJ57">
        <v>51</v>
      </c>
      <c r="AK57">
        <v>43795.76171875</v>
      </c>
      <c r="AM57">
        <v>51</v>
      </c>
      <c r="AN57">
        <v>43228.51953125</v>
      </c>
      <c r="AP57">
        <v>51</v>
      </c>
      <c r="AQ57">
        <v>45412.078125</v>
      </c>
    </row>
    <row r="58" spans="1:43">
      <c r="A58">
        <v>52</v>
      </c>
      <c r="B58" s="23">
        <f t="shared" si="0"/>
        <v>1.8344444444444443</v>
      </c>
      <c r="C58" s="38">
        <f>'unif profiles px val'!B54/65535</f>
        <v>0.6620969472419318</v>
      </c>
      <c r="D58" s="23">
        <f t="shared" si="1"/>
        <v>2.9928567604021961E-2</v>
      </c>
      <c r="E58" s="23"/>
      <c r="F58">
        <v>52</v>
      </c>
      <c r="G58" s="38">
        <f>'unif profiles px val'!E54/65535</f>
        <v>0.66124572032120243</v>
      </c>
      <c r="H58" s="23">
        <f t="shared" si="2"/>
        <v>3.4616409919134394E-2</v>
      </c>
      <c r="J58">
        <v>52</v>
      </c>
      <c r="K58" s="23">
        <f>'unif profiles px val'!H54/65535</f>
        <v>0.67944043497749296</v>
      </c>
      <c r="L58" s="23">
        <f t="shared" si="3"/>
        <v>-6.3170828668772216E-2</v>
      </c>
      <c r="N58">
        <v>52</v>
      </c>
      <c r="O58" s="23">
        <f t="shared" si="4"/>
        <v>1.8344444444444443</v>
      </c>
      <c r="P58" s="38">
        <f>'unif profiles px val'!L54/65535</f>
        <v>0.66901029745555807</v>
      </c>
      <c r="Q58" s="23">
        <f t="shared" si="5"/>
        <v>-7.7276841315638833E-3</v>
      </c>
      <c r="S58">
        <v>52</v>
      </c>
      <c r="T58">
        <f>'unif profiles px val'!O54/65535</f>
        <v>0.66045624475471121</v>
      </c>
      <c r="U58" s="23">
        <f t="shared" si="6"/>
        <v>3.8974354738801953E-2</v>
      </c>
      <c r="W58">
        <v>52</v>
      </c>
      <c r="X58">
        <f>'unif profiles px val'!R54/65535</f>
        <v>0.69276722362096588</v>
      </c>
      <c r="Y58" s="23">
        <f t="shared" si="7"/>
        <v>-0.13171637172132789</v>
      </c>
      <c r="AJ58">
        <v>52</v>
      </c>
      <c r="AK58">
        <v>43811.83984375</v>
      </c>
      <c r="AM58">
        <v>52</v>
      </c>
      <c r="AN58">
        <v>43245.55859375</v>
      </c>
      <c r="AP58">
        <v>52</v>
      </c>
      <c r="AQ58">
        <v>45394.6015625</v>
      </c>
    </row>
    <row r="59" spans="1:43">
      <c r="A59">
        <v>53</v>
      </c>
      <c r="B59" s="23">
        <f t="shared" si="0"/>
        <v>1.8697222222222221</v>
      </c>
      <c r="C59" s="38">
        <f>'unif profiles px val'!B55/65535</f>
        <v>0.66207036316472112</v>
      </c>
      <c r="D59" s="23">
        <f t="shared" si="1"/>
        <v>3.0074798506961375E-2</v>
      </c>
      <c r="E59" s="23"/>
      <c r="F59">
        <v>53</v>
      </c>
      <c r="G59" s="38">
        <f>'unif profiles px val'!E55/65535</f>
        <v>0.66168292706187537</v>
      </c>
      <c r="H59" s="23">
        <f t="shared" si="2"/>
        <v>3.2207222999868446E-2</v>
      </c>
      <c r="J59">
        <v>53</v>
      </c>
      <c r="K59" s="23">
        <f>'unif profiles px val'!H55/65535</f>
        <v>0.67942851386663616</v>
      </c>
      <c r="L59" s="23">
        <f t="shared" si="3"/>
        <v>-6.3108377059521992E-2</v>
      </c>
      <c r="N59">
        <v>53</v>
      </c>
      <c r="O59" s="23">
        <f t="shared" si="4"/>
        <v>1.8697222222222221</v>
      </c>
      <c r="P59" s="38">
        <f>'unif profiles px val'!L55/65535</f>
        <v>0.66898812418936449</v>
      </c>
      <c r="Q59" s="23">
        <f t="shared" si="5"/>
        <v>-7.6080819319490622E-3</v>
      </c>
      <c r="S59">
        <v>53</v>
      </c>
      <c r="T59">
        <f>'unif profiles px val'!O55/65535</f>
        <v>0.6605408846417945</v>
      </c>
      <c r="U59" s="23">
        <f t="shared" si="6"/>
        <v>3.8506668542952038E-2</v>
      </c>
      <c r="W59">
        <v>53</v>
      </c>
      <c r="X59">
        <f>'unif profiles px val'!R55/65535</f>
        <v>0.69216031986724647</v>
      </c>
      <c r="Y59" s="23">
        <f t="shared" si="7"/>
        <v>-0.12864899479888736</v>
      </c>
      <c r="AJ59">
        <v>53</v>
      </c>
      <c r="AK59">
        <v>43885.0390625</v>
      </c>
      <c r="AM59">
        <v>53</v>
      </c>
      <c r="AN59">
        <v>43283.9609375</v>
      </c>
      <c r="AP59">
        <v>53</v>
      </c>
      <c r="AQ59">
        <v>45369.9609375</v>
      </c>
    </row>
    <row r="60" spans="1:43">
      <c r="A60">
        <v>54</v>
      </c>
      <c r="B60" s="23">
        <f t="shared" si="0"/>
        <v>1.9049999999999998</v>
      </c>
      <c r="C60" s="38">
        <f>'unif profiles px val'!B56/65535</f>
        <v>0.66203126192111084</v>
      </c>
      <c r="D60" s="23">
        <f t="shared" si="1"/>
        <v>3.0289902636352561E-2</v>
      </c>
      <c r="E60" s="23"/>
      <c r="F60">
        <v>54</v>
      </c>
      <c r="G60" s="38">
        <f>'unif profiles px val'!E56/65535</f>
        <v>0.66214069771877626</v>
      </c>
      <c r="H60" s="23">
        <f t="shared" si="2"/>
        <v>2.9687933661807886E-2</v>
      </c>
      <c r="J60">
        <v>54</v>
      </c>
      <c r="K60" s="23">
        <f>'unif profiles px val'!H56/65535</f>
        <v>0.67888783188372626</v>
      </c>
      <c r="L60" s="23">
        <f t="shared" si="3"/>
        <v>-6.0273708439655849E-2</v>
      </c>
      <c r="N60">
        <v>54</v>
      </c>
      <c r="O60" s="23">
        <f t="shared" si="4"/>
        <v>1.9049999999999998</v>
      </c>
      <c r="P60" s="38">
        <f>'unif profiles px val'!L56/65535</f>
        <v>0.66902835793850612</v>
      </c>
      <c r="Q60" s="23">
        <f t="shared" si="5"/>
        <v>-7.8250965279313967E-3</v>
      </c>
      <c r="S60">
        <v>54</v>
      </c>
      <c r="T60">
        <f>'unif profiles px val'!O56/65535</f>
        <v>0.66039449340047307</v>
      </c>
      <c r="U60" s="23">
        <f t="shared" si="6"/>
        <v>3.9315639317632822E-2</v>
      </c>
      <c r="W60">
        <v>54</v>
      </c>
      <c r="X60">
        <f>'unif profiles px val'!R56/65535</f>
        <v>0.69214297465094987</v>
      </c>
      <c r="Y60" s="23">
        <f t="shared" si="7"/>
        <v>-0.12856125493847204</v>
      </c>
      <c r="AJ60">
        <v>54</v>
      </c>
      <c r="AK60">
        <v>43846.9609375</v>
      </c>
      <c r="AM60">
        <v>54</v>
      </c>
      <c r="AN60">
        <v>43300.76171875</v>
      </c>
      <c r="AP60">
        <v>54</v>
      </c>
      <c r="AQ60">
        <v>45356.71875</v>
      </c>
    </row>
    <row r="61" spans="1:43">
      <c r="A61">
        <v>55</v>
      </c>
      <c r="B61" s="23">
        <f t="shared" si="0"/>
        <v>1.9402777777777778</v>
      </c>
      <c r="C61" s="38">
        <f>'unif profiles px val'!B57/65535</f>
        <v>0.66190781881818872</v>
      </c>
      <c r="D61" s="23">
        <f t="shared" si="1"/>
        <v>3.0969146149653959E-2</v>
      </c>
      <c r="E61" s="23"/>
      <c r="F61">
        <v>55</v>
      </c>
      <c r="G61" s="38">
        <f>'unif profiles px val'!E57/65535</f>
        <v>0.66164245489051654</v>
      </c>
      <c r="H61" s="23">
        <f t="shared" si="2"/>
        <v>3.2430115103200929E-2</v>
      </c>
      <c r="J61">
        <v>55</v>
      </c>
      <c r="K61" s="23">
        <f>'unif profiles px val'!H57/65535</f>
        <v>0.67894886797131304</v>
      </c>
      <c r="L61" s="23">
        <f t="shared" si="3"/>
        <v>-6.0593919654209127E-2</v>
      </c>
      <c r="N61">
        <v>55</v>
      </c>
      <c r="O61" s="23">
        <f t="shared" si="4"/>
        <v>1.9402777777777778</v>
      </c>
      <c r="P61" s="38">
        <f>'unif profiles px val'!L57/65535</f>
        <v>0.6695624237048905</v>
      </c>
      <c r="Q61" s="23">
        <f t="shared" si="5"/>
        <v>-1.0703434372851373E-2</v>
      </c>
      <c r="S61">
        <v>55</v>
      </c>
      <c r="T61">
        <f>'unif profiles px val'!O57/65535</f>
        <v>0.66100002622644394</v>
      </c>
      <c r="U61" s="23">
        <f t="shared" si="6"/>
        <v>3.5971602315477469E-2</v>
      </c>
      <c r="W61">
        <v>55</v>
      </c>
      <c r="X61">
        <f>'unif profiles px val'!R57/65535</f>
        <v>0.69277485313191423</v>
      </c>
      <c r="Y61" s="23">
        <f t="shared" si="7"/>
        <v>-0.13175490002505796</v>
      </c>
      <c r="AJ61">
        <v>55</v>
      </c>
      <c r="AK61">
        <v>43838.640625</v>
      </c>
      <c r="AM61">
        <v>55</v>
      </c>
      <c r="AN61">
        <v>43260.12109375</v>
      </c>
      <c r="AP61">
        <v>55</v>
      </c>
      <c r="AQ61">
        <v>45354.359375</v>
      </c>
    </row>
    <row r="62" spans="1:43">
      <c r="A62">
        <v>56</v>
      </c>
      <c r="B62" s="23">
        <f t="shared" si="0"/>
        <v>1.9755555555555555</v>
      </c>
      <c r="C62" s="38">
        <f>'unif profiles px val'!B58/65535</f>
        <v>0.66186204175249863</v>
      </c>
      <c r="D62" s="23">
        <f t="shared" si="1"/>
        <v>3.1221094342042566E-2</v>
      </c>
      <c r="E62" s="23"/>
      <c r="F62">
        <v>56</v>
      </c>
      <c r="G62" s="38">
        <f>'unif profiles px val'!E58/65535</f>
        <v>0.66098166771572442</v>
      </c>
      <c r="H62" s="23">
        <f t="shared" si="2"/>
        <v>3.6072901777413957E-2</v>
      </c>
      <c r="J62">
        <v>56</v>
      </c>
      <c r="K62" s="23">
        <f>'unif profiles px val'!H58/65535</f>
        <v>0.67906629091325243</v>
      </c>
      <c r="L62" s="23">
        <f t="shared" si="3"/>
        <v>-6.1209798207534138E-2</v>
      </c>
      <c r="N62">
        <v>56</v>
      </c>
      <c r="O62" s="23">
        <f t="shared" si="4"/>
        <v>1.9755555555555555</v>
      </c>
      <c r="P62" s="38">
        <f>'unif profiles px val'!L58/65535</f>
        <v>0.6701526379034104</v>
      </c>
      <c r="Q62" s="23">
        <f t="shared" si="5"/>
        <v>-1.3879350606995189E-2</v>
      </c>
      <c r="S62">
        <v>56</v>
      </c>
      <c r="T62">
        <f>'unif profiles px val'!O58/65535</f>
        <v>0.66140301937895785</v>
      </c>
      <c r="U62" s="23">
        <f t="shared" si="6"/>
        <v>3.3749282477497644E-2</v>
      </c>
      <c r="W62">
        <v>56</v>
      </c>
      <c r="X62">
        <f>'unif profiles px val'!R58/65535</f>
        <v>0.69190789034485389</v>
      </c>
      <c r="Y62" s="23">
        <f t="shared" si="7"/>
        <v>-0.12737168352581119</v>
      </c>
      <c r="AJ62">
        <v>56</v>
      </c>
      <c r="AK62">
        <v>43810.44140625</v>
      </c>
      <c r="AM62">
        <v>56</v>
      </c>
      <c r="AN62">
        <v>43210.921875</v>
      </c>
      <c r="AP62">
        <v>56</v>
      </c>
      <c r="AQ62">
        <v>45366.359375</v>
      </c>
    </row>
    <row r="63" spans="1:43">
      <c r="A63">
        <v>57</v>
      </c>
      <c r="B63" s="23">
        <f t="shared" si="0"/>
        <v>2.0108333333333333</v>
      </c>
      <c r="C63" s="38">
        <f>'unif profiles px val'!B59/65535</f>
        <v>0.66192510442893115</v>
      </c>
      <c r="D63" s="23">
        <f t="shared" si="1"/>
        <v>3.0874018003982595E-2</v>
      </c>
      <c r="E63" s="23"/>
      <c r="F63">
        <v>57</v>
      </c>
      <c r="G63" s="38">
        <f>'unif profiles px val'!E59/65535</f>
        <v>0.66078395609216445</v>
      </c>
      <c r="H63" s="23">
        <f t="shared" si="2"/>
        <v>3.7164180498851618E-2</v>
      </c>
      <c r="J63">
        <v>57</v>
      </c>
      <c r="K63" s="23">
        <f>'unif profiles px val'!H59/65535</f>
        <v>0.67885135328450441</v>
      </c>
      <c r="L63" s="23">
        <f t="shared" si="3"/>
        <v>-6.0082306262172036E-2</v>
      </c>
      <c r="N63">
        <v>57</v>
      </c>
      <c r="O63" s="23">
        <f t="shared" si="4"/>
        <v>2.0108333333333333</v>
      </c>
      <c r="P63" s="38">
        <f>'unif profiles px val'!L59/65535</f>
        <v>0.66875160934996569</v>
      </c>
      <c r="Q63" s="23">
        <f t="shared" si="5"/>
        <v>-6.3318598065049692E-3</v>
      </c>
      <c r="S63">
        <v>57</v>
      </c>
      <c r="T63">
        <f>'unif profiles px val'!O59/65535</f>
        <v>0.66160621471351189</v>
      </c>
      <c r="U63" s="23">
        <f t="shared" si="6"/>
        <v>3.2629722181523935E-2</v>
      </c>
      <c r="W63">
        <v>57</v>
      </c>
      <c r="X63">
        <f>'unif profiles px val'!R59/65535</f>
        <v>0.69154232948043026</v>
      </c>
      <c r="Y63" s="23">
        <f t="shared" si="7"/>
        <v>-0.12552035801522754</v>
      </c>
      <c r="AJ63">
        <v>57</v>
      </c>
      <c r="AK63">
        <v>43814.71875</v>
      </c>
      <c r="AM63">
        <v>57</v>
      </c>
      <c r="AN63">
        <v>43166.078125</v>
      </c>
      <c r="AP63">
        <v>57</v>
      </c>
      <c r="AQ63">
        <v>45380.71875</v>
      </c>
    </row>
    <row r="64" spans="1:43">
      <c r="A64">
        <v>58</v>
      </c>
      <c r="B64" s="23">
        <f t="shared" si="0"/>
        <v>2.0461111111111112</v>
      </c>
      <c r="C64" s="38">
        <f>'unif profiles px val'!B60/65535</f>
        <v>0.66265551089112684</v>
      </c>
      <c r="D64" s="23">
        <f t="shared" si="1"/>
        <v>2.6858636225901567E-2</v>
      </c>
      <c r="E64" s="23"/>
      <c r="F64">
        <v>58</v>
      </c>
      <c r="G64" s="38">
        <f>'unif profiles px val'!E60/65535</f>
        <v>0.6619728484779126</v>
      </c>
      <c r="H64" s="23">
        <f t="shared" si="2"/>
        <v>3.061129182948541E-2</v>
      </c>
      <c r="J64">
        <v>58</v>
      </c>
      <c r="K64" s="23">
        <f>'unif profiles px val'!H60/65535</f>
        <v>0.67929648756389716</v>
      </c>
      <c r="L64" s="23">
        <f t="shared" si="3"/>
        <v>-6.2416587162969606E-2</v>
      </c>
      <c r="N64">
        <v>58</v>
      </c>
      <c r="O64" s="23">
        <f t="shared" si="4"/>
        <v>2.0461111111111112</v>
      </c>
      <c r="P64" s="38">
        <f>'unif profiles px val'!L60/65535</f>
        <v>0.66920103522926677</v>
      </c>
      <c r="Q64" s="23">
        <f t="shared" si="5"/>
        <v>-8.7562115935932994E-3</v>
      </c>
      <c r="S64">
        <v>58</v>
      </c>
      <c r="T64">
        <f>'unif profiles px val'!O60/65535</f>
        <v>0.66231647449835962</v>
      </c>
      <c r="U64" s="23">
        <f t="shared" si="6"/>
        <v>2.872143797828608E-2</v>
      </c>
      <c r="W64">
        <v>58</v>
      </c>
      <c r="X64">
        <f>'unif profiles px val'!R60/65535</f>
        <v>0.69220609693293655</v>
      </c>
      <c r="Y64" s="23">
        <f t="shared" si="7"/>
        <v>-0.12888053571801628</v>
      </c>
      <c r="AJ64">
        <v>58</v>
      </c>
      <c r="AK64">
        <v>43844.80078125</v>
      </c>
      <c r="AM64">
        <v>58</v>
      </c>
      <c r="AN64">
        <v>43183.19921875</v>
      </c>
      <c r="AP64">
        <v>58</v>
      </c>
      <c r="AQ64">
        <v>45347.28125</v>
      </c>
    </row>
    <row r="65" spans="1:43">
      <c r="A65">
        <v>59</v>
      </c>
      <c r="B65" s="23">
        <f t="shared" si="0"/>
        <v>2.0813888888888887</v>
      </c>
      <c r="C65" s="38">
        <f>'unif profiles px val'!B61/65535</f>
        <v>0.66274444237811858</v>
      </c>
      <c r="D65" s="23">
        <f t="shared" si="1"/>
        <v>2.6370308382603458E-2</v>
      </c>
      <c r="E65" s="23"/>
      <c r="F65">
        <v>59</v>
      </c>
      <c r="G65" s="38">
        <f>'unif profiles px val'!E61/65535</f>
        <v>0.66248968823910892</v>
      </c>
      <c r="H65" s="23">
        <f t="shared" si="2"/>
        <v>2.7769507802041904E-2</v>
      </c>
      <c r="J65">
        <v>59</v>
      </c>
      <c r="K65" s="23">
        <f>'unif profiles px val'!H61/65535</f>
        <v>0.68008334048599983</v>
      </c>
      <c r="L65" s="23">
        <f t="shared" si="3"/>
        <v>-6.653578317283193E-2</v>
      </c>
      <c r="N65">
        <v>59</v>
      </c>
      <c r="O65" s="23">
        <f t="shared" si="4"/>
        <v>2.0813888888888887</v>
      </c>
      <c r="P65" s="38">
        <f>'unif profiles px val'!L61/65535</f>
        <v>0.66934182354848559</v>
      </c>
      <c r="Q65" s="23">
        <f t="shared" si="5"/>
        <v>-9.5150388429940946E-3</v>
      </c>
      <c r="S65">
        <v>59</v>
      </c>
      <c r="T65">
        <f>'unif profiles px val'!O61/65535</f>
        <v>0.66183092765316243</v>
      </c>
      <c r="U65" s="23">
        <f t="shared" si="6"/>
        <v>3.1392359127790925E-2</v>
      </c>
      <c r="W65">
        <v>59</v>
      </c>
      <c r="X65">
        <f>'unif profiles px val'!R61/65535</f>
        <v>0.69229282301441974</v>
      </c>
      <c r="Y65" s="23">
        <f t="shared" si="7"/>
        <v>-0.12931911790351958</v>
      </c>
      <c r="AJ65">
        <v>59</v>
      </c>
      <c r="AK65">
        <v>43838.0390625</v>
      </c>
      <c r="AM65">
        <v>59</v>
      </c>
      <c r="AN65">
        <v>43129.23828125</v>
      </c>
      <c r="AP65">
        <v>59</v>
      </c>
      <c r="AQ65">
        <v>45331.44140625</v>
      </c>
    </row>
    <row r="66" spans="1:43">
      <c r="A66">
        <v>60</v>
      </c>
      <c r="B66" s="23">
        <f t="shared" si="0"/>
        <v>2.1166666666666667</v>
      </c>
      <c r="C66" s="38">
        <f>'unif profiles px val'!B62/65535</f>
        <v>0.66070569399938961</v>
      </c>
      <c r="D66" s="23">
        <f t="shared" si="1"/>
        <v>3.7596321864489468E-2</v>
      </c>
      <c r="E66" s="23"/>
      <c r="F66">
        <v>60</v>
      </c>
      <c r="G66" s="38">
        <f>'unif profiles px val'!E62/65535</f>
        <v>0.66194435702296484</v>
      </c>
      <c r="H66" s="23">
        <f t="shared" si="2"/>
        <v>3.076807044283747E-2</v>
      </c>
      <c r="J66">
        <v>60</v>
      </c>
      <c r="K66" s="23">
        <f>'unif profiles px val'!H62/65535</f>
        <v>0.67887585116731519</v>
      </c>
      <c r="L66" s="23">
        <f t="shared" si="3"/>
        <v>-6.0210848100618275E-2</v>
      </c>
      <c r="N66">
        <v>60</v>
      </c>
      <c r="O66" s="23">
        <f t="shared" si="4"/>
        <v>2.1166666666666667</v>
      </c>
      <c r="P66" s="38">
        <f>'unif profiles px val'!L62/65535</f>
        <v>0.66827995059891665</v>
      </c>
      <c r="Q66" s="23">
        <f t="shared" si="5"/>
        <v>-3.7842700456613976E-3</v>
      </c>
      <c r="S66">
        <v>60</v>
      </c>
      <c r="T66">
        <f>'unif profiles px val'!O62/65535</f>
        <v>0.66120185063324943</v>
      </c>
      <c r="U66" s="23">
        <f t="shared" si="6"/>
        <v>3.4858315477821478E-2</v>
      </c>
      <c r="W66">
        <v>60</v>
      </c>
      <c r="X66">
        <f>'unif profiles px val'!R62/65535</f>
        <v>0.69205839436942096</v>
      </c>
      <c r="Y66" s="23">
        <f t="shared" si="7"/>
        <v>-0.12813335052113661</v>
      </c>
      <c r="AJ66">
        <v>60</v>
      </c>
      <c r="AK66">
        <v>43823.640625</v>
      </c>
      <c r="AM66">
        <v>60</v>
      </c>
      <c r="AN66">
        <v>43133.3203125</v>
      </c>
      <c r="AP66">
        <v>60</v>
      </c>
      <c r="AQ66">
        <v>45319.6015625</v>
      </c>
    </row>
    <row r="67" spans="1:43">
      <c r="A67">
        <v>61</v>
      </c>
      <c r="B67" s="23">
        <f t="shared" si="0"/>
        <v>2.1519444444444442</v>
      </c>
      <c r="C67" s="38">
        <f>'unif profiles px val'!B63/65535</f>
        <v>0.66273383258945606</v>
      </c>
      <c r="D67" s="23">
        <f t="shared" si="1"/>
        <v>2.6428560845656701E-2</v>
      </c>
      <c r="E67" s="23"/>
      <c r="F67">
        <v>61</v>
      </c>
      <c r="G67" s="38">
        <f>'unif profiles px val'!E63/65535</f>
        <v>0.66162785152971693</v>
      </c>
      <c r="H67" s="23">
        <f t="shared" si="2"/>
        <v>3.2510546397790385E-2</v>
      </c>
      <c r="J67">
        <v>61</v>
      </c>
      <c r="K67" s="23">
        <f>'unif profiles px val'!H63/65535</f>
        <v>0.67952006799801634</v>
      </c>
      <c r="L67" s="23">
        <f t="shared" si="3"/>
        <v>-6.3587952370466105E-2</v>
      </c>
      <c r="N67">
        <v>61</v>
      </c>
      <c r="O67" s="23">
        <f t="shared" si="4"/>
        <v>2.1519444444444442</v>
      </c>
      <c r="P67" s="38">
        <f>'unif profiles px val'!L63/65535</f>
        <v>0.6682896663042649</v>
      </c>
      <c r="Q67" s="23">
        <f t="shared" si="5"/>
        <v>-3.8367820864784186E-3</v>
      </c>
      <c r="S67">
        <v>61</v>
      </c>
      <c r="T67">
        <f>'unif profiles px val'!O63/65535</f>
        <v>0.65969675078202483</v>
      </c>
      <c r="U67" s="23">
        <f t="shared" si="6"/>
        <v>4.3176074505018924E-2</v>
      </c>
      <c r="W67">
        <v>61</v>
      </c>
      <c r="X67">
        <f>'unif profiles px val'!R63/65535</f>
        <v>0.69194669356069272</v>
      </c>
      <c r="Y67" s="23">
        <f t="shared" si="7"/>
        <v>-0.127568087816889</v>
      </c>
      <c r="AJ67">
        <v>61</v>
      </c>
      <c r="AK67">
        <v>43797.12109375</v>
      </c>
      <c r="AM67">
        <v>61</v>
      </c>
      <c r="AN67">
        <v>43195.921875</v>
      </c>
      <c r="AP67">
        <v>61</v>
      </c>
      <c r="AQ67">
        <v>45316.87890625</v>
      </c>
    </row>
    <row r="68" spans="1:43">
      <c r="A68">
        <v>62</v>
      </c>
      <c r="B68" s="23">
        <f t="shared" si="0"/>
        <v>2.1872222222222222</v>
      </c>
      <c r="C68" s="38">
        <f>'unif profiles px val'!B64/65535</f>
        <v>0.66223821240558478</v>
      </c>
      <c r="D68" s="23">
        <f t="shared" si="1"/>
        <v>2.9151696619543088E-2</v>
      </c>
      <c r="E68" s="23"/>
      <c r="F68">
        <v>62</v>
      </c>
      <c r="G68" s="38">
        <f>'unif profiles px val'!E64/65535</f>
        <v>0.66108848086900129</v>
      </c>
      <c r="H68" s="23">
        <f t="shared" si="2"/>
        <v>3.5483597400153055E-2</v>
      </c>
      <c r="J68">
        <v>62</v>
      </c>
      <c r="K68" s="23">
        <f>'unif profiles px val'!H64/65535</f>
        <v>0.67884604839017315</v>
      </c>
      <c r="L68" s="23">
        <f t="shared" si="3"/>
        <v>-6.0054470014940353E-2</v>
      </c>
      <c r="N68">
        <v>62</v>
      </c>
      <c r="O68" s="23">
        <f t="shared" si="4"/>
        <v>2.1872222222222222</v>
      </c>
      <c r="P68" s="38">
        <f>'unif profiles px val'!L64/65535</f>
        <v>0.66875506647211413</v>
      </c>
      <c r="Q68" s="23">
        <f t="shared" si="5"/>
        <v>-6.3505203929725695E-3</v>
      </c>
      <c r="S68">
        <v>62</v>
      </c>
      <c r="T68">
        <f>'unif profiles px val'!O64/65535</f>
        <v>0.6599249804493782</v>
      </c>
      <c r="U68" s="23">
        <f t="shared" si="6"/>
        <v>4.1912490427736149E-2</v>
      </c>
      <c r="W68">
        <v>62</v>
      </c>
      <c r="X68">
        <f>'unif profiles px val'!R64/65535</f>
        <v>0.69258757248035396</v>
      </c>
      <c r="Y68" s="23">
        <f t="shared" si="7"/>
        <v>-0.130808918794596</v>
      </c>
      <c r="AJ68">
        <v>62</v>
      </c>
      <c r="AK68">
        <v>43830.76171875</v>
      </c>
      <c r="AM68">
        <v>62</v>
      </c>
      <c r="AN68">
        <v>43223.28125</v>
      </c>
      <c r="AP68">
        <v>62</v>
      </c>
      <c r="AQ68">
        <v>45333.83984375</v>
      </c>
    </row>
    <row r="69" spans="1:43">
      <c r="A69">
        <v>63</v>
      </c>
      <c r="B69" s="23">
        <f t="shared" si="0"/>
        <v>2.2224999999999997</v>
      </c>
      <c r="C69" s="38">
        <f>'unif profiles px val'!B65/65535</f>
        <v>0.66219976682307169</v>
      </c>
      <c r="D69" s="23">
        <f t="shared" si="1"/>
        <v>2.9363092595694251E-2</v>
      </c>
      <c r="E69" s="23"/>
      <c r="F69">
        <v>63</v>
      </c>
      <c r="G69" s="38">
        <f>'unif profiles px val'!E65/65535</f>
        <v>0.66266153105210956</v>
      </c>
      <c r="H69" s="23">
        <f t="shared" si="2"/>
        <v>2.6825575282229508E-2</v>
      </c>
      <c r="J69">
        <v>63</v>
      </c>
      <c r="K69" s="23">
        <f>'unif profiles px val'!H65/65535</f>
        <v>0.67843471046005954</v>
      </c>
      <c r="L69" s="23">
        <f t="shared" si="3"/>
        <v>-5.7894815267837796E-2</v>
      </c>
      <c r="N69">
        <v>63</v>
      </c>
      <c r="O69" s="23">
        <f t="shared" si="4"/>
        <v>2.2224999999999997</v>
      </c>
      <c r="P69" s="38">
        <f>'unif profiles px val'!L65/65535</f>
        <v>0.66837013380254828</v>
      </c>
      <c r="Q69" s="23">
        <f t="shared" si="5"/>
        <v>-4.2716424294142463E-3</v>
      </c>
      <c r="S69">
        <v>63</v>
      </c>
      <c r="T69">
        <f>'unif profiles px val'!O65/65535</f>
        <v>0.65788927195391778</v>
      </c>
      <c r="U69" s="23">
        <f t="shared" si="6"/>
        <v>5.3212276241802137E-2</v>
      </c>
      <c r="W69">
        <v>63</v>
      </c>
      <c r="X69">
        <f>'unif profiles px val'!R65/65535</f>
        <v>0.69262643530174717</v>
      </c>
      <c r="Y69" s="23">
        <f t="shared" si="7"/>
        <v>-0.13100526017935143</v>
      </c>
      <c r="AJ69">
        <v>63</v>
      </c>
      <c r="AK69">
        <v>43791.19921875</v>
      </c>
      <c r="AM69">
        <v>63</v>
      </c>
      <c r="AN69">
        <v>43226</v>
      </c>
      <c r="AP69">
        <v>63</v>
      </c>
      <c r="AQ69">
        <v>45321.51953125</v>
      </c>
    </row>
    <row r="70" spans="1:43">
      <c r="A70">
        <v>64</v>
      </c>
      <c r="B70" s="23">
        <f t="shared" si="0"/>
        <v>2.2577777777777777</v>
      </c>
      <c r="C70" s="38">
        <f>'unif profiles px val'!B66/65535</f>
        <v>0.66242000934615086</v>
      </c>
      <c r="D70" s="23">
        <f t="shared" si="1"/>
        <v>2.8152385455747275E-2</v>
      </c>
      <c r="E70" s="23"/>
      <c r="F70">
        <v>64</v>
      </c>
      <c r="G70" s="38">
        <f>'unif profiles px val'!E66/65535</f>
        <v>0.66217187142366674</v>
      </c>
      <c r="H70" s="23">
        <f t="shared" si="2"/>
        <v>2.9516492065055022E-2</v>
      </c>
      <c r="J70">
        <v>64</v>
      </c>
      <c r="K70" s="23">
        <f>'unif profiles px val'!H66/65535</f>
        <v>0.67820844777599754</v>
      </c>
      <c r="L70" s="23">
        <f t="shared" si="3"/>
        <v>-5.6705810402459811E-2</v>
      </c>
      <c r="N70">
        <v>64</v>
      </c>
      <c r="O70" s="23">
        <f t="shared" si="4"/>
        <v>2.2577777777777777</v>
      </c>
      <c r="P70" s="38">
        <f>'unif profiles px val'!L66/65535</f>
        <v>0.66818148222323948</v>
      </c>
      <c r="Q70" s="23">
        <f t="shared" si="5"/>
        <v>-3.251980875231375E-3</v>
      </c>
      <c r="S70">
        <v>64</v>
      </c>
      <c r="T70">
        <f>'unif profiles px val'!O66/65535</f>
        <v>0.6594352612153811</v>
      </c>
      <c r="U70" s="23">
        <f t="shared" si="6"/>
        <v>4.4624813594334789E-2</v>
      </c>
      <c r="W70">
        <v>64</v>
      </c>
      <c r="X70">
        <f>'unif profiles px val'!R66/65535</f>
        <v>0.69191134746700234</v>
      </c>
      <c r="Y70" s="23">
        <f t="shared" si="7"/>
        <v>-0.12738918275569278</v>
      </c>
      <c r="AJ70">
        <v>64</v>
      </c>
      <c r="AK70">
        <v>43741.19921875</v>
      </c>
      <c r="AM70">
        <v>64</v>
      </c>
      <c r="AN70">
        <v>43185.80078125</v>
      </c>
      <c r="AP70">
        <v>64</v>
      </c>
      <c r="AQ70">
        <v>45327.640625</v>
      </c>
    </row>
    <row r="71" spans="1:43">
      <c r="A71">
        <v>65</v>
      </c>
      <c r="B71" s="23">
        <f t="shared" ref="B71:B134" si="8">A71*$S$3</f>
        <v>2.2930555555555556</v>
      </c>
      <c r="C71" s="38">
        <f>'unif profiles px val'!B67/65535</f>
        <v>0.66240475032425417</v>
      </c>
      <c r="D71" s="23">
        <f t="shared" ref="D71:D134" si="9">$C$4+($C$3/(C71-$C$2))</f>
        <v>2.8236242191408856E-2</v>
      </c>
      <c r="E71" s="23"/>
      <c r="F71">
        <v>65</v>
      </c>
      <c r="G71" s="38">
        <f>'unif profiles px val'!E67/65535</f>
        <v>0.66262964208056763</v>
      </c>
      <c r="H71" s="23">
        <f t="shared" ref="H71:H134" si="10">$C$4+($C$3/(G71-$C$2))</f>
        <v>2.7000706526124851E-2</v>
      </c>
      <c r="J71">
        <v>65</v>
      </c>
      <c r="K71" s="23">
        <f>'unif profiles px val'!H67/65535</f>
        <v>0.67912667133974214</v>
      </c>
      <c r="L71" s="23">
        <f t="shared" ref="L71:L134" si="11">$C$4+($C$3/(K71-$C$2))</f>
        <v>-6.1526412837449751E-2</v>
      </c>
      <c r="N71">
        <v>65</v>
      </c>
      <c r="O71" s="23">
        <f t="shared" ref="O71:O134" si="12">N71*$S$3</f>
        <v>2.2930555555555556</v>
      </c>
      <c r="P71" s="38">
        <f>'unif profiles px val'!L67/65535</f>
        <v>0.6687141770618753</v>
      </c>
      <c r="Q71" s="23">
        <f t="shared" ref="Q71:Q134" si="13">$C$4+($C$3/(P71-$C$2))</f>
        <v>-6.1297990483639708E-3</v>
      </c>
      <c r="S71">
        <v>65</v>
      </c>
      <c r="T71">
        <f>'unif profiles px val'!O67/65535</f>
        <v>0.65885196126115819</v>
      </c>
      <c r="U71" s="23">
        <f t="shared" ref="U71:U134" si="14">$C$4+($C$3/(T71-$C$2))</f>
        <v>4.7860393052641559E-2</v>
      </c>
      <c r="W71">
        <v>65</v>
      </c>
      <c r="X71">
        <f>'unif profiles px val'!R67/65535</f>
        <v>0.69151598382543678</v>
      </c>
      <c r="Y71" s="23">
        <f t="shared" ref="Y71:Y134" si="15">$C$4+($C$3/(X71-$C$2))</f>
        <v>-0.12538686315372694</v>
      </c>
      <c r="AJ71">
        <v>65</v>
      </c>
      <c r="AK71">
        <v>43773.83984375</v>
      </c>
      <c r="AM71">
        <v>65</v>
      </c>
      <c r="AN71">
        <v>43158.83984375</v>
      </c>
      <c r="AP71">
        <v>65</v>
      </c>
      <c r="AQ71">
        <v>45344.55859375</v>
      </c>
    </row>
    <row r="72" spans="1:43">
      <c r="A72">
        <v>66</v>
      </c>
      <c r="B72" s="23">
        <f t="shared" si="8"/>
        <v>2.3283333333333331</v>
      </c>
      <c r="C72" s="38">
        <f>'unif profiles px val'!B68/65535</f>
        <v>0.66262767509727627</v>
      </c>
      <c r="D72" s="23">
        <f t="shared" si="9"/>
        <v>2.7011509534231148E-2</v>
      </c>
      <c r="E72" s="23"/>
      <c r="F72">
        <v>66</v>
      </c>
      <c r="G72" s="38">
        <f>'unif profiles px val'!E68/65535</f>
        <v>0.66270528152895403</v>
      </c>
      <c r="H72" s="23">
        <f t="shared" si="10"/>
        <v>2.6585327608302567E-2</v>
      </c>
      <c r="J72">
        <v>66</v>
      </c>
      <c r="K72" s="23">
        <f>'unif profiles px val'!H68/65535</f>
        <v>0.67896144474326692</v>
      </c>
      <c r="L72" s="23">
        <f t="shared" si="11"/>
        <v>-6.0659893924748687E-2</v>
      </c>
      <c r="N72">
        <v>66</v>
      </c>
      <c r="O72" s="23">
        <f t="shared" si="12"/>
        <v>2.3283333333333331</v>
      </c>
      <c r="P72" s="38">
        <f>'unif profiles px val'!L68/65535</f>
        <v>0.6695193884946975</v>
      </c>
      <c r="Q72" s="23">
        <f t="shared" si="13"/>
        <v>-1.0471657289268688E-2</v>
      </c>
      <c r="S72">
        <v>66</v>
      </c>
      <c r="T72">
        <f>'unif profiles px val'!O68/65535</f>
        <v>0.65880272707331955</v>
      </c>
      <c r="U72" s="23">
        <f t="shared" si="14"/>
        <v>4.8133743363230064E-2</v>
      </c>
      <c r="W72">
        <v>66</v>
      </c>
      <c r="X72">
        <f>'unif profiles px val'!R68/65535</f>
        <v>0.69040135996032659</v>
      </c>
      <c r="Y72" s="23">
        <f t="shared" si="15"/>
        <v>-0.11973018674164715</v>
      </c>
      <c r="AJ72">
        <v>66</v>
      </c>
      <c r="AK72">
        <v>43775.6015625</v>
      </c>
      <c r="AM72">
        <v>66</v>
      </c>
      <c r="AN72">
        <v>43147.6796875</v>
      </c>
      <c r="AP72">
        <v>66</v>
      </c>
      <c r="AQ72">
        <v>45339.359375</v>
      </c>
    </row>
    <row r="73" spans="1:43">
      <c r="A73">
        <v>67</v>
      </c>
      <c r="B73" s="23">
        <f t="shared" si="8"/>
        <v>2.3636111111111111</v>
      </c>
      <c r="C73" s="38">
        <f>'unif profiles px val'!B69/65535</f>
        <v>0.66266749160753791</v>
      </c>
      <c r="D73" s="23">
        <f t="shared" si="9"/>
        <v>2.6792842232377545E-2</v>
      </c>
      <c r="E73" s="23"/>
      <c r="F73">
        <v>67</v>
      </c>
      <c r="G73" s="38">
        <f>'unif profiles px val'!E69/65535</f>
        <v>0.66250625858319978</v>
      </c>
      <c r="H73" s="23">
        <f t="shared" si="10"/>
        <v>2.7678466802472101E-2</v>
      </c>
      <c r="J73">
        <v>67</v>
      </c>
      <c r="K73" s="23">
        <f>'unif profiles px val'!H69/65535</f>
        <v>0.67834250066758217</v>
      </c>
      <c r="L73" s="23">
        <f t="shared" si="11"/>
        <v>-5.7410345432165943E-2</v>
      </c>
      <c r="N73">
        <v>67</v>
      </c>
      <c r="O73" s="23">
        <f t="shared" si="12"/>
        <v>2.3636111111111111</v>
      </c>
      <c r="P73" s="38">
        <f>'unif profiles px val'!L69/65535</f>
        <v>0.66888202630273896</v>
      </c>
      <c r="Q73" s="23">
        <f t="shared" si="13"/>
        <v>-7.0356883510029888E-3</v>
      </c>
      <c r="S73">
        <v>67</v>
      </c>
      <c r="T73">
        <f>'unif profiles px val'!O69/65535</f>
        <v>0.65901289625772486</v>
      </c>
      <c r="U73" s="23">
        <f t="shared" si="14"/>
        <v>4.6967143556816193E-2</v>
      </c>
      <c r="W73">
        <v>67</v>
      </c>
      <c r="X73">
        <f>'unif profiles px val'!R69/65535</f>
        <v>0.68936726319905395</v>
      </c>
      <c r="Y73" s="23">
        <f t="shared" si="15"/>
        <v>-0.1144667318762691</v>
      </c>
      <c r="AJ73">
        <v>67</v>
      </c>
      <c r="AK73">
        <v>43794.6015625</v>
      </c>
      <c r="AM73">
        <v>67</v>
      </c>
      <c r="AN73">
        <v>43187.44140625</v>
      </c>
      <c r="AP73">
        <v>67</v>
      </c>
      <c r="AQ73">
        <v>45346.6015625</v>
      </c>
    </row>
    <row r="74" spans="1:43">
      <c r="A74">
        <v>68</v>
      </c>
      <c r="B74" s="23">
        <f t="shared" si="8"/>
        <v>2.3988888888888886</v>
      </c>
      <c r="C74" s="38">
        <f>'unif profiles px val'!B70/65535</f>
        <v>0.66283200293736166</v>
      </c>
      <c r="D74" s="23">
        <f t="shared" si="9"/>
        <v>2.5889629036573325E-2</v>
      </c>
      <c r="E74" s="23"/>
      <c r="F74">
        <v>68</v>
      </c>
      <c r="G74" s="38">
        <f>'unif profiles px val'!E70/65535</f>
        <v>0.66234568121995885</v>
      </c>
      <c r="H74" s="23">
        <f t="shared" si="10"/>
        <v>2.8560893807340282E-2</v>
      </c>
      <c r="J74">
        <v>68</v>
      </c>
      <c r="K74" s="23">
        <f>'unif profiles px val'!H70/65535</f>
        <v>0.67771688076981762</v>
      </c>
      <c r="L74" s="23">
        <f t="shared" si="11"/>
        <v>-5.4120055942030731E-2</v>
      </c>
      <c r="N74">
        <v>68</v>
      </c>
      <c r="O74" s="23">
        <f t="shared" si="12"/>
        <v>2.3988888888888886</v>
      </c>
      <c r="P74" s="38">
        <f>'unif profiles px val'!L70/65535</f>
        <v>0.66941048914702073</v>
      </c>
      <c r="Q74" s="23">
        <f t="shared" si="13"/>
        <v>-9.8850265924701475E-3</v>
      </c>
      <c r="S74">
        <v>68</v>
      </c>
      <c r="T74">
        <f>'unif profiles px val'!O70/65535</f>
        <v>0.65887347886625469</v>
      </c>
      <c r="U74" s="23">
        <f t="shared" si="14"/>
        <v>4.7740938477734751E-2</v>
      </c>
      <c r="W74">
        <v>68</v>
      </c>
      <c r="X74">
        <f>'unif profiles px val'!R70/65535</f>
        <v>0.68889626010910199</v>
      </c>
      <c r="Y74" s="23">
        <f t="shared" si="15"/>
        <v>-0.11206442351686707</v>
      </c>
      <c r="AJ74">
        <v>68</v>
      </c>
      <c r="AK74">
        <v>43792.19921875</v>
      </c>
      <c r="AM74">
        <v>68</v>
      </c>
      <c r="AN74">
        <v>43165.48046875</v>
      </c>
      <c r="AP74">
        <v>68</v>
      </c>
      <c r="AQ74">
        <v>45317.87890625</v>
      </c>
    </row>
    <row r="75" spans="1:43">
      <c r="A75">
        <v>69</v>
      </c>
      <c r="B75" s="23">
        <f t="shared" si="8"/>
        <v>2.4341666666666666</v>
      </c>
      <c r="C75" s="38">
        <f>'unif profiles px val'!B71/65535</f>
        <v>0.66286585889219496</v>
      </c>
      <c r="D75" s="23">
        <f t="shared" si="9"/>
        <v>2.5703802803476172E-2</v>
      </c>
      <c r="E75" s="23"/>
      <c r="F75">
        <v>69</v>
      </c>
      <c r="G75" s="38">
        <f>'unif profiles px val'!E71/65535</f>
        <v>0.66247973411154348</v>
      </c>
      <c r="H75" s="23">
        <f t="shared" si="10"/>
        <v>2.7824199962524609E-2</v>
      </c>
      <c r="J75">
        <v>69</v>
      </c>
      <c r="K75" s="23">
        <f>'unif profiles px val'!H71/65535</f>
        <v>0.6777745789463645</v>
      </c>
      <c r="L75" s="23">
        <f t="shared" si="11"/>
        <v>-5.4423744835082832E-2</v>
      </c>
      <c r="N75">
        <v>69</v>
      </c>
      <c r="O75" s="23">
        <f t="shared" si="12"/>
        <v>2.4341666666666666</v>
      </c>
      <c r="P75" s="38">
        <f>'unif profiles px val'!L71/65535</f>
        <v>0.66963591735332262</v>
      </c>
      <c r="Q75" s="23">
        <f t="shared" si="13"/>
        <v>-1.109918817807154E-2</v>
      </c>
      <c r="S75">
        <v>69</v>
      </c>
      <c r="T75">
        <f>'unif profiles px val'!O71/65535</f>
        <v>0.66001999170290682</v>
      </c>
      <c r="U75" s="23">
        <f t="shared" si="14"/>
        <v>4.138670730090821E-2</v>
      </c>
      <c r="W75">
        <v>69</v>
      </c>
      <c r="X75">
        <f>'unif profiles px val'!R71/65535</f>
        <v>0.68947407635233082</v>
      </c>
      <c r="Y75" s="23">
        <f t="shared" si="15"/>
        <v>-0.11501109138649834</v>
      </c>
      <c r="AJ75">
        <v>69</v>
      </c>
      <c r="AK75">
        <v>43754.48046875</v>
      </c>
      <c r="AM75">
        <v>69</v>
      </c>
      <c r="AN75">
        <v>43158.078125</v>
      </c>
      <c r="AP75">
        <v>69</v>
      </c>
      <c r="AQ75">
        <v>45316.48046875</v>
      </c>
    </row>
    <row r="76" spans="1:43">
      <c r="A76">
        <v>70</v>
      </c>
      <c r="B76" s="23">
        <f t="shared" si="8"/>
        <v>2.4694444444444441</v>
      </c>
      <c r="C76" s="38">
        <f>'unif profiles px val'!B72/65535</f>
        <v>0.66238549773022048</v>
      </c>
      <c r="D76" s="23">
        <f t="shared" si="9"/>
        <v>2.8342051002255619E-2</v>
      </c>
      <c r="E76" s="23"/>
      <c r="F76">
        <v>70</v>
      </c>
      <c r="G76" s="38">
        <f>'unif profiles px val'!E72/65535</f>
        <v>0.66271726224536509</v>
      </c>
      <c r="H76" s="23">
        <f t="shared" si="10"/>
        <v>2.6519542928108653E-2</v>
      </c>
      <c r="J76">
        <v>70</v>
      </c>
      <c r="K76" s="23">
        <f>'unif profiles px val'!H72/65535</f>
        <v>0.67687626363775077</v>
      </c>
      <c r="L76" s="23">
        <f t="shared" si="11"/>
        <v>-4.9690006521028174E-2</v>
      </c>
      <c r="N76">
        <v>70</v>
      </c>
      <c r="O76" s="23">
        <f t="shared" si="12"/>
        <v>2.4694444444444441</v>
      </c>
      <c r="P76" s="38">
        <f>'unif profiles px val'!L72/65535</f>
        <v>0.66965743495841912</v>
      </c>
      <c r="Q76" s="23">
        <f t="shared" si="13"/>
        <v>-1.1215042199892E-2</v>
      </c>
      <c r="S76">
        <v>70</v>
      </c>
      <c r="T76">
        <f>'unif profiles px val'!O72/65535</f>
        <v>0.66168322508964672</v>
      </c>
      <c r="U76" s="23">
        <f t="shared" si="14"/>
        <v>3.2205581768931957E-2</v>
      </c>
      <c r="W76">
        <v>70</v>
      </c>
      <c r="X76">
        <f>'unif profiles px val'!R72/65535</f>
        <v>0.68999145256351568</v>
      </c>
      <c r="Y76" s="23">
        <f t="shared" si="15"/>
        <v>-0.11764557964123856</v>
      </c>
      <c r="AJ76">
        <v>70</v>
      </c>
      <c r="AK76">
        <v>43745.0390625</v>
      </c>
      <c r="AM76">
        <v>70</v>
      </c>
      <c r="AN76">
        <v>43199.359375</v>
      </c>
      <c r="AP76">
        <v>70</v>
      </c>
      <c r="AQ76">
        <v>45332.16015625</v>
      </c>
    </row>
    <row r="77" spans="1:43">
      <c r="A77">
        <v>71</v>
      </c>
      <c r="B77" s="23">
        <f t="shared" si="8"/>
        <v>2.5047222222222221</v>
      </c>
      <c r="C77" s="38">
        <f>'unif profiles px val'!B73/65535</f>
        <v>0.66211417324711985</v>
      </c>
      <c r="D77" s="23">
        <f t="shared" si="9"/>
        <v>2.9833818510377252E-2</v>
      </c>
      <c r="E77" s="23"/>
      <c r="F77">
        <v>71</v>
      </c>
      <c r="G77" s="38">
        <f>'unif profiles px val'!E73/65535</f>
        <v>0.66291825217441058</v>
      </c>
      <c r="H77" s="23">
        <f t="shared" si="10"/>
        <v>2.5416265426499329E-2</v>
      </c>
      <c r="J77">
        <v>71</v>
      </c>
      <c r="K77" s="23">
        <f>'unif profiles px val'!H73/65535</f>
        <v>0.67660559481574734</v>
      </c>
      <c r="L77" s="23">
        <f t="shared" si="11"/>
        <v>-4.8261372164063676E-2</v>
      </c>
      <c r="N77">
        <v>71</v>
      </c>
      <c r="O77" s="23">
        <f t="shared" si="12"/>
        <v>2.5047222222222221</v>
      </c>
      <c r="P77" s="38">
        <f>'unif profiles px val'!L73/65535</f>
        <v>0.66952636234454876</v>
      </c>
      <c r="Q77" s="23">
        <f t="shared" si="13"/>
        <v>-1.050921864123211E-2</v>
      </c>
      <c r="S77">
        <v>71</v>
      </c>
      <c r="T77">
        <f>'unif profiles px val'!O73/65535</f>
        <v>0.66292892156862748</v>
      </c>
      <c r="U77" s="23">
        <f t="shared" si="14"/>
        <v>2.5357716420733478E-2</v>
      </c>
      <c r="W77">
        <v>71</v>
      </c>
      <c r="X77">
        <f>'unif profiles px val'!R73/65535</f>
        <v>0.69041107566567483</v>
      </c>
      <c r="Y77" s="23">
        <f t="shared" si="15"/>
        <v>-0.11977956813947443</v>
      </c>
      <c r="AJ77">
        <v>71</v>
      </c>
      <c r="AK77">
        <v>43788.12109375</v>
      </c>
      <c r="AM77">
        <v>71</v>
      </c>
      <c r="AN77">
        <v>43239.55859375</v>
      </c>
      <c r="AP77">
        <v>71</v>
      </c>
      <c r="AQ77">
        <v>45308.078125</v>
      </c>
    </row>
    <row r="78" spans="1:43">
      <c r="A78">
        <v>72</v>
      </c>
      <c r="B78" s="23">
        <f t="shared" si="8"/>
        <v>2.54</v>
      </c>
      <c r="C78" s="38">
        <f>'unif profiles px val'!B74/65535</f>
        <v>0.66219380626764324</v>
      </c>
      <c r="D78" s="23">
        <f t="shared" si="9"/>
        <v>2.9395869236881644E-2</v>
      </c>
      <c r="E78" s="23"/>
      <c r="F78">
        <v>72</v>
      </c>
      <c r="G78" s="38">
        <f>'unif profiles px val'!E74/65535</f>
        <v>0.66322080996795607</v>
      </c>
      <c r="H78" s="23">
        <f t="shared" si="10"/>
        <v>2.375664822838619E-2</v>
      </c>
      <c r="J78">
        <v>72</v>
      </c>
      <c r="K78" s="23">
        <f>'unif profiles px val'!H74/65535</f>
        <v>0.67690082112611583</v>
      </c>
      <c r="L78" s="23">
        <f t="shared" si="11"/>
        <v>-4.9819571622344405E-2</v>
      </c>
      <c r="N78">
        <v>72</v>
      </c>
      <c r="O78" s="23">
        <f t="shared" si="12"/>
        <v>2.54</v>
      </c>
      <c r="P78" s="38">
        <f>'unif profiles px val'!L74/65535</f>
        <v>0.66974970435645076</v>
      </c>
      <c r="Q78" s="23">
        <f t="shared" si="13"/>
        <v>-1.1711754922401507E-2</v>
      </c>
      <c r="S78">
        <v>72</v>
      </c>
      <c r="T78">
        <f>'unif profiles px val'!O74/65535</f>
        <v>0.66321812771801325</v>
      </c>
      <c r="U78" s="23">
        <f t="shared" si="14"/>
        <v>2.3771354876948703E-2</v>
      </c>
      <c r="W78">
        <v>72</v>
      </c>
      <c r="X78">
        <f>'unif profiles px val'!R74/65535</f>
        <v>0.69109427452887773</v>
      </c>
      <c r="Y78" s="23">
        <f t="shared" si="15"/>
        <v>-0.12324873057879637</v>
      </c>
      <c r="AJ78">
        <v>72</v>
      </c>
      <c r="AK78">
        <v>43841.359375</v>
      </c>
      <c r="AM78">
        <v>72</v>
      </c>
      <c r="AN78">
        <v>43235.12109375</v>
      </c>
      <c r="AP78">
        <v>72</v>
      </c>
      <c r="AQ78">
        <v>45301.19921875</v>
      </c>
    </row>
    <row r="79" spans="1:43">
      <c r="A79">
        <v>73</v>
      </c>
      <c r="B79" s="23">
        <f t="shared" si="8"/>
        <v>2.5752777777777776</v>
      </c>
      <c r="C79" s="38">
        <f>'unif profiles px val'!B75/65535</f>
        <v>0.66235635061417564</v>
      </c>
      <c r="D79" s="23">
        <f t="shared" si="9"/>
        <v>2.8502249366243682E-2</v>
      </c>
      <c r="E79" s="23"/>
      <c r="F79">
        <v>73</v>
      </c>
      <c r="G79" s="38">
        <f>'unif profiles px val'!E75/65535</f>
        <v>0.66305296072709241</v>
      </c>
      <c r="H79" s="23">
        <f t="shared" si="10"/>
        <v>2.4677173675322184E-2</v>
      </c>
      <c r="J79">
        <v>73</v>
      </c>
      <c r="K79" s="23">
        <f>'unif profiles px val'!H75/65535</f>
        <v>0.67655183060578317</v>
      </c>
      <c r="L79" s="23">
        <f t="shared" si="11"/>
        <v>-4.7977467460885492E-2</v>
      </c>
      <c r="N79">
        <v>73</v>
      </c>
      <c r="O79" s="23">
        <f t="shared" si="12"/>
        <v>2.5752777777777776</v>
      </c>
      <c r="P79" s="38">
        <f>'unif profiles px val'!L75/65535</f>
        <v>0.67067978942549777</v>
      </c>
      <c r="Q79" s="23">
        <f t="shared" si="13"/>
        <v>-1.6711472553423423E-2</v>
      </c>
      <c r="S79">
        <v>73</v>
      </c>
      <c r="T79">
        <f>'unif profiles px val'!O75/65535</f>
        <v>0.66368632934691385</v>
      </c>
      <c r="U79" s="23">
        <f t="shared" si="14"/>
        <v>2.120592479357386E-2</v>
      </c>
      <c r="W79">
        <v>73</v>
      </c>
      <c r="X79">
        <f>'unif profiles px val'!R75/65535</f>
        <v>0.69141471398870835</v>
      </c>
      <c r="Y79" s="23">
        <f t="shared" si="15"/>
        <v>-0.12487363392974693</v>
      </c>
      <c r="AJ79">
        <v>73</v>
      </c>
      <c r="AK79">
        <v>43838.6796875</v>
      </c>
      <c r="AM79">
        <v>73</v>
      </c>
      <c r="AN79">
        <v>43258.48046875</v>
      </c>
      <c r="AP79">
        <v>73</v>
      </c>
      <c r="AQ79">
        <v>45303.078125</v>
      </c>
    </row>
    <row r="80" spans="1:43">
      <c r="A80">
        <v>74</v>
      </c>
      <c r="B80" s="23">
        <f t="shared" si="8"/>
        <v>2.6105555555555555</v>
      </c>
      <c r="C80" s="38">
        <f>'unif profiles px val'!B76/65535</f>
        <v>0.66218450780117499</v>
      </c>
      <c r="D80" s="23">
        <f t="shared" si="9"/>
        <v>2.944700190751437E-2</v>
      </c>
      <c r="E80" s="23"/>
      <c r="F80">
        <v>74</v>
      </c>
      <c r="G80" s="38">
        <f>'unif profiles px val'!E76/65535</f>
        <v>0.66326193780041198</v>
      </c>
      <c r="H80" s="23">
        <f t="shared" si="10"/>
        <v>2.3531160322087352E-2</v>
      </c>
      <c r="J80">
        <v>74</v>
      </c>
      <c r="K80" s="23">
        <f>'unif profiles px val'!H76/65535</f>
        <v>0.67656780489433133</v>
      </c>
      <c r="L80" s="23">
        <f t="shared" si="11"/>
        <v>-4.8061824966880717E-2</v>
      </c>
      <c r="N80">
        <v>74</v>
      </c>
      <c r="O80" s="23">
        <f t="shared" si="12"/>
        <v>2.6105555555555555</v>
      </c>
      <c r="P80" s="38">
        <f>'unif profiles px val'!L76/65535</f>
        <v>0.67140942101548795</v>
      </c>
      <c r="Q80" s="23">
        <f t="shared" si="13"/>
        <v>-2.0624498399106184E-2</v>
      </c>
      <c r="S80">
        <v>74</v>
      </c>
      <c r="T80">
        <f>'unif profiles px val'!O76/65535</f>
        <v>0.6640413996337835</v>
      </c>
      <c r="U80" s="23">
        <f t="shared" si="14"/>
        <v>1.9262651889890403E-2</v>
      </c>
      <c r="W80">
        <v>74</v>
      </c>
      <c r="X80">
        <f>'unif profiles px val'!R76/65535</f>
        <v>0.69135647936217293</v>
      </c>
      <c r="Y80" s="23">
        <f t="shared" si="15"/>
        <v>-0.12457844014579011</v>
      </c>
      <c r="AJ80">
        <v>74</v>
      </c>
      <c r="AK80">
        <v>43824.078125</v>
      </c>
      <c r="AM80">
        <v>74</v>
      </c>
      <c r="AN80">
        <v>43269.3203125</v>
      </c>
      <c r="AP80">
        <v>74</v>
      </c>
      <c r="AQ80">
        <v>45309.3203125</v>
      </c>
    </row>
    <row r="81" spans="1:43">
      <c r="A81">
        <v>75</v>
      </c>
      <c r="B81" s="23">
        <f t="shared" si="8"/>
        <v>2.645833333333333</v>
      </c>
      <c r="C81" s="38">
        <f>'unif profiles px val'!B77/65535</f>
        <v>0.6622561536774243</v>
      </c>
      <c r="D81" s="23">
        <f t="shared" si="9"/>
        <v>2.9053053079781233E-2</v>
      </c>
      <c r="E81" s="23"/>
      <c r="F81">
        <v>75</v>
      </c>
      <c r="G81" s="38">
        <f>'unif profiles px val'!E77/65535</f>
        <v>0.66422856107423511</v>
      </c>
      <c r="H81" s="23">
        <f t="shared" si="10"/>
        <v>1.8239119602626808E-2</v>
      </c>
      <c r="J81">
        <v>75</v>
      </c>
      <c r="K81" s="23">
        <f>'unif profiles px val'!H77/65535</f>
        <v>0.6758585584039063</v>
      </c>
      <c r="L81" s="23">
        <f t="shared" si="11"/>
        <v>-4.4312789811241871E-2</v>
      </c>
      <c r="N81">
        <v>75</v>
      </c>
      <c r="O81" s="23">
        <f t="shared" si="12"/>
        <v>2.645833333333333</v>
      </c>
      <c r="P81" s="38">
        <f>'unif profiles px val'!L77/65535</f>
        <v>0.67210787890058743</v>
      </c>
      <c r="Q81" s="23">
        <f t="shared" si="13"/>
        <v>-2.4362832095561338E-2</v>
      </c>
      <c r="S81">
        <v>75</v>
      </c>
      <c r="T81">
        <f>'unif profiles px val'!O77/65535</f>
        <v>0.66393047369726099</v>
      </c>
      <c r="U81" s="23">
        <f t="shared" si="14"/>
        <v>1.986953075984399E-2</v>
      </c>
      <c r="W81">
        <v>75</v>
      </c>
      <c r="X81">
        <f>'unif profiles px val'!R77/65535</f>
        <v>0.6909624866483558</v>
      </c>
      <c r="Y81" s="23">
        <f t="shared" si="15"/>
        <v>-0.12258003962689701</v>
      </c>
      <c r="AJ81">
        <v>75</v>
      </c>
      <c r="AK81">
        <v>43803.9609375</v>
      </c>
      <c r="AM81">
        <v>75</v>
      </c>
      <c r="AN81">
        <v>43241.23828125</v>
      </c>
      <c r="AP81">
        <v>75</v>
      </c>
      <c r="AQ81">
        <v>45320.359375</v>
      </c>
    </row>
    <row r="82" spans="1:43">
      <c r="A82">
        <v>76</v>
      </c>
      <c r="B82" s="23">
        <f t="shared" si="8"/>
        <v>2.681111111111111</v>
      </c>
      <c r="C82" s="38">
        <f>'unif profiles px val'!B78/65535</f>
        <v>0.66265354390783548</v>
      </c>
      <c r="D82" s="23">
        <f t="shared" si="9"/>
        <v>2.6869438439113935E-2</v>
      </c>
      <c r="E82" s="23"/>
      <c r="F82">
        <v>76</v>
      </c>
      <c r="G82" s="38">
        <f>'unif profiles px val'!E78/65535</f>
        <v>0.66439039015411616</v>
      </c>
      <c r="H82" s="23">
        <f t="shared" si="10"/>
        <v>1.7354560914326633E-2</v>
      </c>
      <c r="J82">
        <v>76</v>
      </c>
      <c r="K82" s="23">
        <f>'unif profiles px val'!H78/65535</f>
        <v>0.67559450579842828</v>
      </c>
      <c r="L82" s="23">
        <f t="shared" si="11"/>
        <v>-4.2915126132693882E-2</v>
      </c>
      <c r="N82">
        <v>76</v>
      </c>
      <c r="O82" s="23">
        <f t="shared" si="12"/>
        <v>2.681111111111111</v>
      </c>
      <c r="P82" s="38">
        <f>'unif profiles px val'!L78/65535</f>
        <v>0.67117153524834061</v>
      </c>
      <c r="Q82" s="23">
        <f t="shared" si="13"/>
        <v>-1.9349594805284198E-2</v>
      </c>
      <c r="S82">
        <v>76</v>
      </c>
      <c r="T82">
        <f>'unif profiles px val'!O78/65535</f>
        <v>0.66343455548561836</v>
      </c>
      <c r="U82" s="23">
        <f t="shared" si="14"/>
        <v>2.2585052082209511E-2</v>
      </c>
      <c r="W82">
        <v>76</v>
      </c>
      <c r="X82">
        <f>'unif profiles px val'!R78/65535</f>
        <v>0.69098817664225221</v>
      </c>
      <c r="Y82" s="23">
        <f t="shared" si="15"/>
        <v>-0.12271040941627165</v>
      </c>
      <c r="AJ82">
        <v>76</v>
      </c>
      <c r="AK82">
        <v>43802.0390625</v>
      </c>
      <c r="AM82">
        <v>76</v>
      </c>
      <c r="AN82">
        <v>43243.078125</v>
      </c>
      <c r="AP82">
        <v>76</v>
      </c>
      <c r="AQ82">
        <v>45322.16015625</v>
      </c>
    </row>
    <row r="83" spans="1:43">
      <c r="A83">
        <v>77</v>
      </c>
      <c r="B83" s="23">
        <f t="shared" si="8"/>
        <v>2.716388888888889</v>
      </c>
      <c r="C83" s="38">
        <f>'unif profiles px val'!B79/65535</f>
        <v>0.66243795061799038</v>
      </c>
      <c r="D83" s="23">
        <f t="shared" si="9"/>
        <v>2.8053792935269328E-2</v>
      </c>
      <c r="E83" s="23"/>
      <c r="F83">
        <v>77</v>
      </c>
      <c r="G83" s="38">
        <f>'unif profiles px val'!E79/65535</f>
        <v>0.6648641350995651</v>
      </c>
      <c r="H83" s="23">
        <f t="shared" si="10"/>
        <v>1.4767401670404467E-2</v>
      </c>
      <c r="J83">
        <v>77</v>
      </c>
      <c r="K83" s="23">
        <f>'unif profiles px val'!H79/65535</f>
        <v>0.67685838197146564</v>
      </c>
      <c r="L83" s="23">
        <f t="shared" si="11"/>
        <v>-4.9595657419048145E-2</v>
      </c>
      <c r="N83">
        <v>77</v>
      </c>
      <c r="O83" s="23">
        <f t="shared" si="12"/>
        <v>2.716388888888889</v>
      </c>
      <c r="P83" s="38">
        <f>'unif profiles px val'!L79/65535</f>
        <v>0.67144554198138395</v>
      </c>
      <c r="Q83" s="23">
        <f t="shared" si="13"/>
        <v>-2.0818007348975875E-2</v>
      </c>
      <c r="S83">
        <v>77</v>
      </c>
      <c r="T83">
        <f>'unif profiles px val'!O79/65535</f>
        <v>0.66256198977645531</v>
      </c>
      <c r="U83" s="23">
        <f t="shared" si="14"/>
        <v>2.7372299247287568E-2</v>
      </c>
      <c r="W83">
        <v>77</v>
      </c>
      <c r="X83">
        <f>'unif profiles px val'!R79/65535</f>
        <v>0.69106792887388413</v>
      </c>
      <c r="Y83" s="23">
        <f t="shared" si="15"/>
        <v>-0.12311507214399109</v>
      </c>
      <c r="AJ83">
        <v>77</v>
      </c>
      <c r="AK83">
        <v>43819.9609375</v>
      </c>
      <c r="AM83">
        <v>77</v>
      </c>
      <c r="AN83">
        <v>43260.6015625</v>
      </c>
      <c r="AP83">
        <v>77</v>
      </c>
      <c r="AQ83">
        <v>45328.078125</v>
      </c>
    </row>
    <row r="84" spans="1:43">
      <c r="A84">
        <v>78</v>
      </c>
      <c r="B84" s="23">
        <f t="shared" si="8"/>
        <v>2.7516666666666665</v>
      </c>
      <c r="C84" s="38">
        <f>'unif profiles px val'!B80/65535</f>
        <v>0.66261438305867093</v>
      </c>
      <c r="D84" s="23">
        <f t="shared" si="9"/>
        <v>2.708451326427852E-2</v>
      </c>
      <c r="E84" s="23"/>
      <c r="F84">
        <v>78</v>
      </c>
      <c r="G84" s="38">
        <f>'unif profiles px val'!E80/65535</f>
        <v>0.66409516384374767</v>
      </c>
      <c r="H84" s="23">
        <f t="shared" si="10"/>
        <v>1.8968575163998302E-2</v>
      </c>
      <c r="J84">
        <v>78</v>
      </c>
      <c r="K84" s="23">
        <f>'unif profiles px val'!H80/65535</f>
        <v>0.67569804064621952</v>
      </c>
      <c r="L84" s="23">
        <f t="shared" si="11"/>
        <v>-4.3463271944758297E-2</v>
      </c>
      <c r="N84">
        <v>78</v>
      </c>
      <c r="O84" s="23">
        <f t="shared" si="12"/>
        <v>2.7516666666666665</v>
      </c>
      <c r="P84" s="38">
        <f>'unif profiles px val'!L80/65535</f>
        <v>0.6726766350995651</v>
      </c>
      <c r="Q84" s="23">
        <f t="shared" si="13"/>
        <v>-2.740155842046299E-2</v>
      </c>
      <c r="S84">
        <v>78</v>
      </c>
      <c r="T84">
        <f>'unif profiles px val'!O80/65535</f>
        <v>0.66226372358281838</v>
      </c>
      <c r="U84" s="23">
        <f t="shared" si="14"/>
        <v>2.9011434226756894E-2</v>
      </c>
      <c r="W84">
        <v>78</v>
      </c>
      <c r="X84">
        <f>'unif profiles px val'!R80/65535</f>
        <v>0.69120454480430304</v>
      </c>
      <c r="Y84" s="23">
        <f t="shared" si="15"/>
        <v>-0.12380805622463598</v>
      </c>
      <c r="AJ84">
        <v>78</v>
      </c>
      <c r="AK84">
        <v>43871.640625</v>
      </c>
      <c r="AM84">
        <v>78</v>
      </c>
      <c r="AN84">
        <v>43293.640625</v>
      </c>
      <c r="AP84">
        <v>78</v>
      </c>
      <c r="AQ84">
        <v>45328.0390625</v>
      </c>
    </row>
    <row r="85" spans="1:43">
      <c r="A85">
        <v>79</v>
      </c>
      <c r="B85" s="23">
        <f t="shared" si="8"/>
        <v>2.7869444444444444</v>
      </c>
      <c r="C85" s="38">
        <f>'unif profiles px val'!B81/65535</f>
        <v>0.66232380598153662</v>
      </c>
      <c r="D85" s="23">
        <f t="shared" si="9"/>
        <v>2.8681136860594147E-2</v>
      </c>
      <c r="E85" s="23"/>
      <c r="F85">
        <v>79</v>
      </c>
      <c r="G85" s="38">
        <f>'unif profiles px val'!E81/65535</f>
        <v>0.66351603627832456</v>
      </c>
      <c r="H85" s="23">
        <f t="shared" si="10"/>
        <v>2.2138621437156836E-2</v>
      </c>
      <c r="J85">
        <v>79</v>
      </c>
      <c r="K85" s="23">
        <f>'unif profiles px val'!H81/65535</f>
        <v>0.67471150911726563</v>
      </c>
      <c r="L85" s="23">
        <f t="shared" si="11"/>
        <v>-3.823381745203136E-2</v>
      </c>
      <c r="N85">
        <v>79</v>
      </c>
      <c r="O85" s="23">
        <f t="shared" si="12"/>
        <v>2.7869444444444444</v>
      </c>
      <c r="P85" s="38">
        <f>'unif profiles px val'!L81/65535</f>
        <v>0.67113410296025022</v>
      </c>
      <c r="Q85" s="23">
        <f t="shared" si="13"/>
        <v>-1.9148905950033157E-2</v>
      </c>
      <c r="S85">
        <v>79</v>
      </c>
      <c r="T85">
        <f>'unif profiles px val'!O81/65535</f>
        <v>0.66183718623636223</v>
      </c>
      <c r="U85" s="23">
        <f t="shared" si="14"/>
        <v>3.135790809534944E-2</v>
      </c>
      <c r="W85">
        <v>79</v>
      </c>
      <c r="X85">
        <f>'unif profiles px val'!R81/65535</f>
        <v>0.69112205071717403</v>
      </c>
      <c r="Y85" s="23">
        <f t="shared" si="15"/>
        <v>-0.12338963606051401</v>
      </c>
      <c r="AJ85">
        <v>79</v>
      </c>
      <c r="AK85">
        <v>43818.51953125</v>
      </c>
      <c r="AM85">
        <v>79</v>
      </c>
      <c r="AN85">
        <v>43302.078125</v>
      </c>
      <c r="AP85">
        <v>79</v>
      </c>
      <c r="AQ85">
        <v>45304.48046875</v>
      </c>
    </row>
    <row r="86" spans="1:43">
      <c r="A86">
        <v>80</v>
      </c>
      <c r="B86" s="23">
        <f t="shared" si="8"/>
        <v>2.822222222222222</v>
      </c>
      <c r="C86" s="38">
        <f>'unif profiles px val'!B82/65535</f>
        <v>0.66089214017318987</v>
      </c>
      <c r="D86" s="23">
        <f t="shared" si="9"/>
        <v>3.6566977089975694E-2</v>
      </c>
      <c r="E86" s="23"/>
      <c r="F86">
        <v>80</v>
      </c>
      <c r="G86" s="38">
        <f>'unif profiles px val'!E82/65535</f>
        <v>0.66396713111314565</v>
      </c>
      <c r="H86" s="23">
        <f t="shared" si="10"/>
        <v>1.9668955878381578E-2</v>
      </c>
      <c r="J86">
        <v>80</v>
      </c>
      <c r="K86" s="23">
        <f>'unif profiles px val'!H82/65535</f>
        <v>0.674519758049134</v>
      </c>
      <c r="L86" s="23">
        <f t="shared" si="11"/>
        <v>-3.7215698965634481E-2</v>
      </c>
      <c r="N86">
        <v>80</v>
      </c>
      <c r="O86" s="23">
        <f t="shared" si="12"/>
        <v>2.822222222222222</v>
      </c>
      <c r="P86" s="38">
        <f>'unif profiles px val'!L82/65535</f>
        <v>0.67137335965514611</v>
      </c>
      <c r="Q86" s="23">
        <f t="shared" si="13"/>
        <v>-2.0431289181203294E-2</v>
      </c>
      <c r="S86">
        <v>80</v>
      </c>
      <c r="T86">
        <f>'unif profiles px val'!O82/65535</f>
        <v>0.66179140917067214</v>
      </c>
      <c r="U86" s="23">
        <f t="shared" si="14"/>
        <v>3.1609906969701562E-2</v>
      </c>
      <c r="W86">
        <v>80</v>
      </c>
      <c r="X86">
        <f>'unif profiles px val'!R82/65535</f>
        <v>0.69180590524147401</v>
      </c>
      <c r="Y86" s="23">
        <f t="shared" si="15"/>
        <v>-0.12685538191174439</v>
      </c>
      <c r="AJ86">
        <v>80</v>
      </c>
      <c r="AK86">
        <v>43807.078125</v>
      </c>
      <c r="AM86">
        <v>80</v>
      </c>
      <c r="AN86">
        <v>43287.71875</v>
      </c>
      <c r="AP86">
        <v>80</v>
      </c>
      <c r="AQ86">
        <v>45261.3984375</v>
      </c>
    </row>
    <row r="87" spans="1:43">
      <c r="A87">
        <v>81</v>
      </c>
      <c r="B87" s="23">
        <f t="shared" si="8"/>
        <v>2.8574999999999999</v>
      </c>
      <c r="C87" s="38">
        <f>'unif profiles px val'!B83/65535</f>
        <v>0.66163184510185402</v>
      </c>
      <c r="D87" s="23">
        <f t="shared" si="9"/>
        <v>3.2488550568519514E-2</v>
      </c>
      <c r="E87" s="23"/>
      <c r="F87">
        <v>81</v>
      </c>
      <c r="G87" s="38">
        <f>'unif profiles px val'!E83/65535</f>
        <v>0.66416615405889978</v>
      </c>
      <c r="H87" s="23">
        <f t="shared" si="10"/>
        <v>1.8580345263173204E-2</v>
      </c>
      <c r="J87">
        <v>81</v>
      </c>
      <c r="K87" s="23">
        <f>'unif profiles px val'!H83/65535</f>
        <v>0.67533045319295038</v>
      </c>
      <c r="L87" s="23">
        <f t="shared" si="11"/>
        <v>-4.1516431286166E-2</v>
      </c>
      <c r="N87">
        <v>81</v>
      </c>
      <c r="O87" s="23">
        <f t="shared" si="12"/>
        <v>2.8574999999999999</v>
      </c>
      <c r="P87" s="38">
        <f>'unif profiles px val'!L83/65535</f>
        <v>0.66912617065308611</v>
      </c>
      <c r="Q87" s="23">
        <f t="shared" si="13"/>
        <v>-8.3525804860102859E-3</v>
      </c>
      <c r="S87">
        <v>81</v>
      </c>
      <c r="T87">
        <f>'unif profiles px val'!O83/65535</f>
        <v>0.66170057030594343</v>
      </c>
      <c r="U87" s="23">
        <f t="shared" si="14"/>
        <v>3.2110064528477089E-2</v>
      </c>
      <c r="W87">
        <v>81</v>
      </c>
      <c r="X87">
        <f>'unif profiles px val'!R83/65535</f>
        <v>0.69103949702449075</v>
      </c>
      <c r="Y87" s="23">
        <f t="shared" si="15"/>
        <v>-0.12297081909524987</v>
      </c>
      <c r="AJ87">
        <v>81</v>
      </c>
      <c r="AK87">
        <v>43822.83984375</v>
      </c>
      <c r="AM87">
        <v>81</v>
      </c>
      <c r="AN87">
        <v>43268</v>
      </c>
      <c r="AP87">
        <v>81</v>
      </c>
      <c r="AQ87">
        <v>45240.83984375</v>
      </c>
    </row>
    <row r="88" spans="1:43">
      <c r="A88">
        <v>82</v>
      </c>
      <c r="B88" s="23">
        <f t="shared" si="8"/>
        <v>2.8927777777777774</v>
      </c>
      <c r="C88" s="38">
        <f>'unif profiles px val'!B84/65535</f>
        <v>0.66321216716258491</v>
      </c>
      <c r="D88" s="23">
        <f t="shared" si="9"/>
        <v>2.3804036719598631E-2</v>
      </c>
      <c r="E88" s="23"/>
      <c r="F88">
        <v>82</v>
      </c>
      <c r="G88" s="38">
        <f>'unif profiles px val'!E84/65535</f>
        <v>0.6654923776417182</v>
      </c>
      <c r="H88" s="23">
        <f t="shared" si="10"/>
        <v>1.1341874117232198E-2</v>
      </c>
      <c r="J88">
        <v>82</v>
      </c>
      <c r="K88" s="23">
        <f>'unif profiles px val'!H84/65535</f>
        <v>0.67686768043793388</v>
      </c>
      <c r="L88" s="23">
        <f t="shared" si="11"/>
        <v>-4.9644719539113868E-2</v>
      </c>
      <c r="N88">
        <v>82</v>
      </c>
      <c r="O88" s="23">
        <f t="shared" si="12"/>
        <v>2.8927777777777774</v>
      </c>
      <c r="P88" s="38">
        <f>'unif profiles px val'!L84/65535</f>
        <v>0.67038152323186084</v>
      </c>
      <c r="Q88" s="23">
        <f t="shared" si="13"/>
        <v>-1.5109553167291789E-2</v>
      </c>
      <c r="S88">
        <v>82</v>
      </c>
      <c r="T88">
        <f>'unif profiles px val'!O84/65535</f>
        <v>0.66178932297627224</v>
      </c>
      <c r="U88" s="23">
        <f t="shared" si="14"/>
        <v>3.1621392076125687E-2</v>
      </c>
      <c r="W88">
        <v>82</v>
      </c>
      <c r="X88">
        <f>'unif profiles px val'!R84/65535</f>
        <v>0.69116156919966432</v>
      </c>
      <c r="Y88" s="23">
        <f t="shared" si="15"/>
        <v>-0.12359009044187186</v>
      </c>
      <c r="AJ88">
        <v>82</v>
      </c>
      <c r="AK88">
        <v>43783.80078125</v>
      </c>
      <c r="AM88">
        <v>82</v>
      </c>
      <c r="AN88">
        <v>43215.9609375</v>
      </c>
      <c r="AP88">
        <v>82</v>
      </c>
      <c r="AQ88">
        <v>45149.55859375</v>
      </c>
    </row>
    <row r="89" spans="1:43">
      <c r="A89">
        <v>83</v>
      </c>
      <c r="B89" s="23">
        <f t="shared" si="8"/>
        <v>2.9280555555555554</v>
      </c>
      <c r="C89" s="38">
        <f>'unif profiles px val'!B85/65535</f>
        <v>0.66298328183413446</v>
      </c>
      <c r="D89" s="23">
        <f t="shared" si="9"/>
        <v>2.5059438448091331E-2</v>
      </c>
      <c r="E89" s="23"/>
      <c r="F89">
        <v>83</v>
      </c>
      <c r="G89" s="38">
        <f>'unif profiles px val'!E85/65535</f>
        <v>0.6657604238193332</v>
      </c>
      <c r="H89" s="23">
        <f t="shared" si="10"/>
        <v>9.8821922143246255E-3</v>
      </c>
      <c r="J89">
        <v>83</v>
      </c>
      <c r="K89" s="23">
        <f>'unif profiles px val'!H85/65535</f>
        <v>0.6772723425459678</v>
      </c>
      <c r="L89" s="23">
        <f t="shared" si="11"/>
        <v>-5.1778633815958486E-2</v>
      </c>
      <c r="N89">
        <v>83</v>
      </c>
      <c r="O89" s="23">
        <f t="shared" si="12"/>
        <v>2.9280555555555554</v>
      </c>
      <c r="P89" s="38">
        <f>'unif profiles px val'!L85/65535</f>
        <v>0.66993626974135956</v>
      </c>
      <c r="Q89" s="23">
        <f t="shared" si="13"/>
        <v>-1.2715695877969058E-2</v>
      </c>
      <c r="S89">
        <v>83</v>
      </c>
      <c r="T89">
        <f>'unif profiles px val'!O85/65535</f>
        <v>0.66164716372930499</v>
      </c>
      <c r="U89" s="23">
        <f t="shared" si="14"/>
        <v>3.2404180827689366E-2</v>
      </c>
      <c r="W89">
        <v>83</v>
      </c>
      <c r="X89">
        <f>'unif profiles px val'!R85/65535</f>
        <v>0.69087438963912418</v>
      </c>
      <c r="Y89" s="23">
        <f t="shared" si="15"/>
        <v>-0.12213290151106904</v>
      </c>
      <c r="AJ89">
        <v>83</v>
      </c>
      <c r="AK89">
        <v>43801.3984375</v>
      </c>
      <c r="AM89">
        <v>83</v>
      </c>
      <c r="AN89">
        <v>43191.44140625</v>
      </c>
      <c r="AP89">
        <v>83</v>
      </c>
      <c r="AQ89">
        <v>45158.23828125</v>
      </c>
    </row>
    <row r="90" spans="1:43">
      <c r="A90">
        <v>84</v>
      </c>
      <c r="B90" s="23">
        <f t="shared" si="8"/>
        <v>2.9633333333333334</v>
      </c>
      <c r="C90" s="38">
        <f>'unif profiles px val'!B86/65535</f>
        <v>0.66137774662394144</v>
      </c>
      <c r="D90" s="23">
        <f t="shared" si="9"/>
        <v>3.3888574964700879E-2</v>
      </c>
      <c r="E90" s="23"/>
      <c r="F90">
        <v>84</v>
      </c>
      <c r="G90" s="38">
        <f>'unif profiles px val'!E86/65535</f>
        <v>0.66372632467383841</v>
      </c>
      <c r="H90" s="23">
        <f t="shared" si="10"/>
        <v>2.0986935448356725E-2</v>
      </c>
      <c r="J90">
        <v>84</v>
      </c>
      <c r="K90" s="23">
        <f>'unif profiles px val'!H86/65535</f>
        <v>0.67518847276264593</v>
      </c>
      <c r="L90" s="23">
        <f t="shared" si="11"/>
        <v>-4.0763929847936531E-2</v>
      </c>
      <c r="N90">
        <v>84</v>
      </c>
      <c r="O90" s="23">
        <f t="shared" si="12"/>
        <v>2.9633333333333334</v>
      </c>
      <c r="P90" s="38">
        <f>'unif profiles px val'!L86/65535</f>
        <v>0.66979267996108949</v>
      </c>
      <c r="Q90" s="23">
        <f t="shared" si="13"/>
        <v>-1.1943060917062986E-2</v>
      </c>
      <c r="S90">
        <v>84</v>
      </c>
      <c r="T90">
        <f>'unif profiles px val'!O86/65535</f>
        <v>0.66163399090180819</v>
      </c>
      <c r="U90" s="23">
        <f t="shared" si="14"/>
        <v>3.2476732017331145E-2</v>
      </c>
      <c r="W90">
        <v>84</v>
      </c>
      <c r="X90">
        <f>'unif profiles px val'!R86/65535</f>
        <v>0.69126701142519265</v>
      </c>
      <c r="Y90" s="23">
        <f t="shared" si="15"/>
        <v>-0.12412483184780942</v>
      </c>
      <c r="AJ90">
        <v>84</v>
      </c>
      <c r="AK90">
        <v>43792.83984375</v>
      </c>
      <c r="AM90">
        <v>84</v>
      </c>
      <c r="AN90">
        <v>43132.3203125</v>
      </c>
      <c r="AP90">
        <v>84</v>
      </c>
      <c r="AQ90">
        <v>45145.640625</v>
      </c>
    </row>
    <row r="91" spans="1:43">
      <c r="A91">
        <v>85</v>
      </c>
      <c r="B91" s="23">
        <f t="shared" si="8"/>
        <v>2.9986111111111109</v>
      </c>
      <c r="C91" s="38">
        <f>'unif profiles px val'!B87/65535</f>
        <v>0.66160532063019761</v>
      </c>
      <c r="D91" s="23">
        <f t="shared" si="9"/>
        <v>3.2634646958725977E-2</v>
      </c>
      <c r="E91" s="23"/>
      <c r="F91">
        <v>85</v>
      </c>
      <c r="G91" s="38">
        <f>'unif profiles px val'!E87/65535</f>
        <v>0.66347621976806281</v>
      </c>
      <c r="H91" s="23">
        <f t="shared" si="10"/>
        <v>2.2356761905740541E-2</v>
      </c>
      <c r="J91">
        <v>85</v>
      </c>
      <c r="K91" s="23">
        <f>'unif profiles px val'!H87/65535</f>
        <v>0.67409977731364923</v>
      </c>
      <c r="L91" s="23">
        <f t="shared" si="11"/>
        <v>-3.498386679623966E-2</v>
      </c>
      <c r="N91">
        <v>85</v>
      </c>
      <c r="O91" s="23">
        <f t="shared" si="12"/>
        <v>2.9986111111111109</v>
      </c>
      <c r="P91" s="38">
        <f>'unif profiles px val'!L87/65535</f>
        <v>0.6693474264705882</v>
      </c>
      <c r="Q91" s="23">
        <f t="shared" si="13"/>
        <v>-9.5452314977797492E-3</v>
      </c>
      <c r="S91">
        <v>85</v>
      </c>
      <c r="T91">
        <f>'unif profiles px val'!O87/65535</f>
        <v>0.66107351987487606</v>
      </c>
      <c r="U91" s="23">
        <f t="shared" si="14"/>
        <v>3.5566128668236274E-2</v>
      </c>
      <c r="W91">
        <v>85</v>
      </c>
      <c r="X91">
        <f>'unif profiles px val'!R87/65535</f>
        <v>0.69050888838025481</v>
      </c>
      <c r="Y91" s="23">
        <f t="shared" si="15"/>
        <v>-0.12027664147379102</v>
      </c>
      <c r="AJ91">
        <v>85</v>
      </c>
      <c r="AK91">
        <v>43749.23828125</v>
      </c>
      <c r="AM91">
        <v>85</v>
      </c>
      <c r="AN91">
        <v>43163.3984375</v>
      </c>
      <c r="AP91">
        <v>85</v>
      </c>
      <c r="AQ91">
        <v>45177.359375</v>
      </c>
    </row>
    <row r="92" spans="1:43">
      <c r="A92">
        <v>86</v>
      </c>
      <c r="B92" s="23">
        <f t="shared" si="8"/>
        <v>3.0338888888888889</v>
      </c>
      <c r="C92" s="38">
        <f>'unif profiles px val'!B88/65535</f>
        <v>0.66130878299763485</v>
      </c>
      <c r="D92" s="23">
        <f t="shared" si="9"/>
        <v>3.4268723664488299E-2</v>
      </c>
      <c r="E92" s="23"/>
      <c r="F92">
        <v>86</v>
      </c>
      <c r="G92" s="38">
        <f>'unif profiles px val'!E88/65535</f>
        <v>0.6637754396505684</v>
      </c>
      <c r="H92" s="23">
        <f t="shared" si="10"/>
        <v>2.0718046643557919E-2</v>
      </c>
      <c r="J92">
        <v>86</v>
      </c>
      <c r="K92" s="23">
        <f>'unif profiles px val'!H88/65535</f>
        <v>0.67435786936369879</v>
      </c>
      <c r="L92" s="23">
        <f t="shared" si="11"/>
        <v>-3.6355712080780922E-2</v>
      </c>
      <c r="N92">
        <v>86</v>
      </c>
      <c r="O92" s="23">
        <f t="shared" si="12"/>
        <v>3.0338888888888889</v>
      </c>
      <c r="P92" s="38">
        <f>'unif profiles px val'!L88/65535</f>
        <v>0.66998478866254674</v>
      </c>
      <c r="Q92" s="23">
        <f t="shared" si="13"/>
        <v>-1.2976698283969856E-2</v>
      </c>
      <c r="S92">
        <v>86</v>
      </c>
      <c r="T92">
        <f>'unif profiles px val'!O88/65535</f>
        <v>0.66125180008773943</v>
      </c>
      <c r="U92" s="23">
        <f t="shared" si="14"/>
        <v>3.458288735032955E-2</v>
      </c>
      <c r="W92">
        <v>86</v>
      </c>
      <c r="X92">
        <f>'unif profiles px val'!R88/65535</f>
        <v>0.69034312533379105</v>
      </c>
      <c r="Y92" s="23">
        <f t="shared" si="15"/>
        <v>-0.11943417378769849</v>
      </c>
      <c r="AJ92">
        <v>86</v>
      </c>
      <c r="AK92">
        <v>43750.83984375</v>
      </c>
      <c r="AM92">
        <v>86</v>
      </c>
      <c r="AN92">
        <v>43163.87890625</v>
      </c>
      <c r="AP92">
        <v>86</v>
      </c>
      <c r="AQ92">
        <v>45204.359375</v>
      </c>
    </row>
    <row r="93" spans="1:43">
      <c r="A93">
        <v>87</v>
      </c>
      <c r="B93" s="23">
        <f t="shared" si="8"/>
        <v>3.0691666666666664</v>
      </c>
      <c r="C93" s="38">
        <f>'unif profiles px val'!B89/65535</f>
        <v>0.66171547169451439</v>
      </c>
      <c r="D93" s="23">
        <f t="shared" si="9"/>
        <v>3.202800881197021E-2</v>
      </c>
      <c r="E93" s="23"/>
      <c r="F93">
        <v>87</v>
      </c>
      <c r="G93" s="38">
        <f>'unif profiles px val'!E89/65535</f>
        <v>0.66450054121843294</v>
      </c>
      <c r="H93" s="23">
        <f t="shared" si="10"/>
        <v>1.6752706844645804E-2</v>
      </c>
      <c r="J93">
        <v>87</v>
      </c>
      <c r="K93" s="23">
        <f>'unif profiles px val'!H89/65535</f>
        <v>0.67440764000152587</v>
      </c>
      <c r="L93" s="23">
        <f t="shared" si="11"/>
        <v>-3.6620145685386962E-2</v>
      </c>
      <c r="N93">
        <v>87</v>
      </c>
      <c r="O93" s="23">
        <f t="shared" si="12"/>
        <v>3.0691666666666664</v>
      </c>
      <c r="P93" s="38">
        <f>'unif profiles px val'!L89/65535</f>
        <v>0.67006460049973293</v>
      </c>
      <c r="Q93" s="23">
        <f t="shared" si="13"/>
        <v>-1.3405960079256207E-2</v>
      </c>
      <c r="S93">
        <v>87</v>
      </c>
      <c r="T93">
        <f>'unif profiles px val'!O89/65535</f>
        <v>0.66097159437705044</v>
      </c>
      <c r="U93" s="23">
        <f t="shared" si="14"/>
        <v>3.6128487176703139E-2</v>
      </c>
      <c r="W93">
        <v>87</v>
      </c>
      <c r="X93">
        <f>'unif profiles px val'!R89/65535</f>
        <v>0.6893318574998093</v>
      </c>
      <c r="Y93" s="23">
        <f t="shared" si="15"/>
        <v>-0.11428625611678145</v>
      </c>
      <c r="AJ93">
        <v>87</v>
      </c>
      <c r="AK93">
        <v>43804.359375</v>
      </c>
      <c r="AM93">
        <v>87</v>
      </c>
      <c r="AN93">
        <v>43121.640625</v>
      </c>
      <c r="AP93">
        <v>87</v>
      </c>
      <c r="AQ93">
        <v>45236.51953125</v>
      </c>
    </row>
    <row r="94" spans="1:43">
      <c r="A94">
        <v>88</v>
      </c>
      <c r="B94" s="23">
        <f t="shared" si="8"/>
        <v>3.1044444444444443</v>
      </c>
      <c r="C94" s="38">
        <f>'unif profiles px val'!B90/65535</f>
        <v>0.66157080901426724</v>
      </c>
      <c r="D94" s="23">
        <f t="shared" si="9"/>
        <v>3.2824752945729951E-2</v>
      </c>
      <c r="E94" s="23"/>
      <c r="F94">
        <v>88</v>
      </c>
      <c r="G94" s="38">
        <f>'unif profiles px val'!E90/65535</f>
        <v>0.66452110513466089</v>
      </c>
      <c r="H94" s="23">
        <f t="shared" si="10"/>
        <v>1.6640368557324869E-2</v>
      </c>
      <c r="J94">
        <v>88</v>
      </c>
      <c r="K94" s="23">
        <f>'unif profiles px val'!H90/65535</f>
        <v>0.67444280727855344</v>
      </c>
      <c r="L94" s="23">
        <f t="shared" si="11"/>
        <v>-3.6806968788073213E-2</v>
      </c>
      <c r="N94">
        <v>88</v>
      </c>
      <c r="O94" s="23">
        <f t="shared" si="12"/>
        <v>3.1044444444444443</v>
      </c>
      <c r="P94" s="38">
        <f>'unif profiles px val'!L90/65535</f>
        <v>0.66946461099031052</v>
      </c>
      <c r="Q94" s="23">
        <f t="shared" si="13"/>
        <v>-1.0176598443502272E-2</v>
      </c>
      <c r="S94">
        <v>88</v>
      </c>
      <c r="T94">
        <f>'unif profiles px val'!O90/65535</f>
        <v>0.66075933899824524</v>
      </c>
      <c r="U94" s="23">
        <f t="shared" si="14"/>
        <v>3.7300098800855164E-2</v>
      </c>
      <c r="W94">
        <v>88</v>
      </c>
      <c r="X94">
        <f>'unif profiles px val'!R90/65535</f>
        <v>0.68961903706034944</v>
      </c>
      <c r="Y94" s="23">
        <f t="shared" si="15"/>
        <v>-0.11574961023975439</v>
      </c>
      <c r="AJ94">
        <v>88</v>
      </c>
      <c r="AK94">
        <v>43854.83984375</v>
      </c>
      <c r="AM94">
        <v>88</v>
      </c>
      <c r="AN94">
        <v>43150.6796875</v>
      </c>
      <c r="AP94">
        <v>88</v>
      </c>
      <c r="AQ94">
        <v>45265.51953125</v>
      </c>
    </row>
    <row r="95" spans="1:43">
      <c r="A95">
        <v>89</v>
      </c>
      <c r="B95" s="23">
        <f t="shared" si="8"/>
        <v>3.1397222222222219</v>
      </c>
      <c r="C95" s="38">
        <f>'unif profiles px val'!B91/65535</f>
        <v>0.66093988422217131</v>
      </c>
      <c r="D95" s="23">
        <f t="shared" si="9"/>
        <v>3.6303476490350928E-2</v>
      </c>
      <c r="E95" s="23"/>
      <c r="F95">
        <v>89</v>
      </c>
      <c r="G95" s="38">
        <f>'unif profiles px val'!E91/65535</f>
        <v>0.66373228522926675</v>
      </c>
      <c r="H95" s="23">
        <f t="shared" si="10"/>
        <v>2.0954301312121171E-2</v>
      </c>
      <c r="J95">
        <v>89</v>
      </c>
      <c r="K95" s="23">
        <f>'unif profiles px val'!H91/65535</f>
        <v>0.67297591458762496</v>
      </c>
      <c r="L95" s="23">
        <f t="shared" si="11"/>
        <v>-2.8998590648237066E-2</v>
      </c>
      <c r="N95">
        <v>89</v>
      </c>
      <c r="O95" s="23">
        <f t="shared" si="12"/>
        <v>3.1397222222222219</v>
      </c>
      <c r="P95" s="38">
        <f>'unif profiles px val'!L91/65535</f>
        <v>0.66901727130540933</v>
      </c>
      <c r="Q95" s="23">
        <f t="shared" si="13"/>
        <v>-7.7652994070449566E-3</v>
      </c>
      <c r="S95">
        <v>89</v>
      </c>
      <c r="T95">
        <f>'unif profiles px val'!O91/65535</f>
        <v>0.66022110084306096</v>
      </c>
      <c r="U95" s="23">
        <f t="shared" si="14"/>
        <v>4.0274259018123093E-2</v>
      </c>
      <c r="W95">
        <v>89</v>
      </c>
      <c r="X95">
        <f>'unif profiles px val'!R91/65535</f>
        <v>0.6895503714618143</v>
      </c>
      <c r="Y95" s="23">
        <f t="shared" si="15"/>
        <v>-0.11539982208015465</v>
      </c>
      <c r="AJ95">
        <v>89</v>
      </c>
      <c r="AK95">
        <v>43801.078125</v>
      </c>
      <c r="AM95">
        <v>89</v>
      </c>
      <c r="AN95">
        <v>43165.83984375</v>
      </c>
      <c r="AP95">
        <v>89</v>
      </c>
      <c r="AQ95">
        <v>45270.51953125</v>
      </c>
    </row>
    <row r="96" spans="1:43">
      <c r="A96">
        <v>90</v>
      </c>
      <c r="B96" s="23">
        <f t="shared" si="8"/>
        <v>3.1749999999999998</v>
      </c>
      <c r="C96" s="38">
        <f>'unif profiles px val'!B92/65535</f>
        <v>0.66159667782482645</v>
      </c>
      <c r="D96" s="23">
        <f t="shared" si="9"/>
        <v>3.2682253785026649E-2</v>
      </c>
      <c r="E96" s="23"/>
      <c r="F96">
        <v>90</v>
      </c>
      <c r="G96" s="38">
        <f>'unif profiles px val'!E92/65535</f>
        <v>0.66457421368352787</v>
      </c>
      <c r="H96" s="23">
        <f t="shared" si="10"/>
        <v>1.6350273035746543E-2</v>
      </c>
      <c r="J96">
        <v>90</v>
      </c>
      <c r="K96" s="23">
        <f>'unif profiles px val'!H92/65535</f>
        <v>0.67370107576104377</v>
      </c>
      <c r="L96" s="23">
        <f t="shared" si="11"/>
        <v>-3.2862686169631505E-2</v>
      </c>
      <c r="N96">
        <v>90</v>
      </c>
      <c r="O96" s="23">
        <f t="shared" si="12"/>
        <v>3.1749999999999998</v>
      </c>
      <c r="P96" s="38">
        <f>'unif profiles px val'!L92/65535</f>
        <v>0.66783118038071254</v>
      </c>
      <c r="Q96" s="23">
        <f t="shared" si="13"/>
        <v>-1.3571591604994993E-3</v>
      </c>
      <c r="S96">
        <v>90</v>
      </c>
      <c r="T96">
        <f>'unif profiles px val'!O92/65535</f>
        <v>0.65969466458762493</v>
      </c>
      <c r="U96" s="23">
        <f t="shared" si="14"/>
        <v>4.3187628433040803E-2</v>
      </c>
      <c r="W96">
        <v>90</v>
      </c>
      <c r="X96">
        <f>'unif profiles px val'!R92/65535</f>
        <v>0.68985412136644542</v>
      </c>
      <c r="Y96" s="23">
        <f t="shared" si="15"/>
        <v>-0.11694665080185329</v>
      </c>
      <c r="AJ96">
        <v>90</v>
      </c>
      <c r="AK96">
        <v>43819.87890625</v>
      </c>
      <c r="AM96">
        <v>90</v>
      </c>
      <c r="AN96">
        <v>43230.640625</v>
      </c>
      <c r="AP96">
        <v>90</v>
      </c>
      <c r="AQ96">
        <v>45250.76171875</v>
      </c>
    </row>
    <row r="97" spans="1:43">
      <c r="A97">
        <v>91</v>
      </c>
      <c r="B97" s="23">
        <f t="shared" si="8"/>
        <v>3.2102777777777778</v>
      </c>
      <c r="C97" s="38">
        <f>'unif profiles px val'!B93/65535</f>
        <v>0.66148390411612112</v>
      </c>
      <c r="D97" s="23">
        <f t="shared" si="9"/>
        <v>3.3303548233391211E-2</v>
      </c>
      <c r="E97" s="23"/>
      <c r="F97">
        <v>91</v>
      </c>
      <c r="G97" s="38">
        <f>'unif profiles px val'!E93/65535</f>
        <v>0.66446936751354235</v>
      </c>
      <c r="H97" s="23">
        <f t="shared" si="10"/>
        <v>1.6923017674515872E-2</v>
      </c>
      <c r="J97">
        <v>91</v>
      </c>
      <c r="K97" s="23">
        <f>'unif profiles px val'!H93/65535</f>
        <v>0.67362877422369727</v>
      </c>
      <c r="L97" s="23">
        <f t="shared" si="11"/>
        <v>-3.2477772254319692E-2</v>
      </c>
      <c r="N97">
        <v>91</v>
      </c>
      <c r="O97" s="23">
        <f t="shared" si="12"/>
        <v>3.2102777777777778</v>
      </c>
      <c r="P97" s="38">
        <f>'unif profiles px val'!L93/65535</f>
        <v>0.66702662460898754</v>
      </c>
      <c r="Q97" s="23">
        <f t="shared" si="13"/>
        <v>3.0018763898080891E-3</v>
      </c>
      <c r="S97">
        <v>91</v>
      </c>
      <c r="T97">
        <f>'unif profiles px val'!O93/65535</f>
        <v>0.65995198176546888</v>
      </c>
      <c r="U97" s="23">
        <f t="shared" si="14"/>
        <v>4.176305323623053E-2</v>
      </c>
      <c r="W97">
        <v>91</v>
      </c>
      <c r="X97">
        <f>'unif profiles px val'!R93/65535</f>
        <v>0.68888863059815364</v>
      </c>
      <c r="Y97" s="23">
        <f t="shared" si="15"/>
        <v>-0.11202548435471638</v>
      </c>
      <c r="AJ97">
        <v>91</v>
      </c>
      <c r="AK97">
        <v>43829.3984375</v>
      </c>
      <c r="AM97">
        <v>91</v>
      </c>
      <c r="AN97">
        <v>43306.28125</v>
      </c>
      <c r="AP97">
        <v>91</v>
      </c>
      <c r="AQ97">
        <v>45252.078125</v>
      </c>
    </row>
    <row r="98" spans="1:43">
      <c r="A98">
        <v>92</v>
      </c>
      <c r="B98" s="23">
        <f t="shared" si="8"/>
        <v>3.2455555555555553</v>
      </c>
      <c r="C98" s="38">
        <f>'unif profiles px val'!B94/65535</f>
        <v>0.6613260090028229</v>
      </c>
      <c r="D98" s="23">
        <f t="shared" si="9"/>
        <v>3.4173761630353017E-2</v>
      </c>
      <c r="E98" s="23"/>
      <c r="F98">
        <v>92</v>
      </c>
      <c r="G98" s="38">
        <f>'unif profiles px val'!E94/65535</f>
        <v>0.66373359655146102</v>
      </c>
      <c r="H98" s="23">
        <f t="shared" si="10"/>
        <v>2.0947121876287333E-2</v>
      </c>
      <c r="J98">
        <v>92</v>
      </c>
      <c r="K98" s="23">
        <f>'unif profiles px val'!H94/65535</f>
        <v>0.67237550783932254</v>
      </c>
      <c r="L98" s="23">
        <f t="shared" si="11"/>
        <v>-2.5793312577537364E-2</v>
      </c>
      <c r="N98">
        <v>92</v>
      </c>
      <c r="O98" s="23">
        <f t="shared" si="12"/>
        <v>3.2455555555555553</v>
      </c>
      <c r="P98" s="38">
        <f>'unif profiles px val'!L94/65535</f>
        <v>0.6672701132982376</v>
      </c>
      <c r="Q98" s="23">
        <f t="shared" si="13"/>
        <v>1.6816232745879844E-3</v>
      </c>
      <c r="S98">
        <v>92</v>
      </c>
      <c r="T98">
        <f>'unif profiles px val'!O94/65535</f>
        <v>0.66002064736400401</v>
      </c>
      <c r="U98" s="23">
        <f t="shared" si="14"/>
        <v>4.1383079431069447E-2</v>
      </c>
      <c r="W98">
        <v>92</v>
      </c>
      <c r="X98">
        <f>'unif profiles px val'!R94/65535</f>
        <v>0.68875064373998629</v>
      </c>
      <c r="Y98" s="23">
        <f t="shared" si="15"/>
        <v>-0.11132109247201871</v>
      </c>
      <c r="AJ98">
        <v>92</v>
      </c>
      <c r="AK98">
        <v>43835.9609375</v>
      </c>
      <c r="AM98">
        <v>92</v>
      </c>
      <c r="AN98">
        <v>43347.23828125</v>
      </c>
      <c r="AP98">
        <v>92</v>
      </c>
      <c r="AQ98">
        <v>45220.55859375</v>
      </c>
    </row>
    <row r="99" spans="1:43">
      <c r="A99">
        <v>93</v>
      </c>
      <c r="B99" s="23">
        <f t="shared" si="8"/>
        <v>3.2808333333333333</v>
      </c>
      <c r="C99" s="38">
        <f>'unif profiles px val'!B95/65535</f>
        <v>0.66119398270008389</v>
      </c>
      <c r="D99" s="23">
        <f t="shared" si="9"/>
        <v>3.490170391291425E-2</v>
      </c>
      <c r="E99" s="23"/>
      <c r="F99">
        <v>93</v>
      </c>
      <c r="G99" s="38">
        <f>'unif profiles px val'!E95/65535</f>
        <v>0.66339396410315099</v>
      </c>
      <c r="H99" s="23">
        <f t="shared" si="10"/>
        <v>2.2807489533255509E-2</v>
      </c>
      <c r="J99">
        <v>93</v>
      </c>
      <c r="K99" s="23">
        <f>'unif profiles px val'!H95/65535</f>
        <v>0.67202389467460133</v>
      </c>
      <c r="L99" s="23">
        <f t="shared" si="11"/>
        <v>-2.3913713685704163E-2</v>
      </c>
      <c r="N99">
        <v>93</v>
      </c>
      <c r="O99" s="23">
        <f t="shared" si="12"/>
        <v>3.2808333333333333</v>
      </c>
      <c r="P99" s="38">
        <f>'unif profiles px val'!L95/65535</f>
        <v>0.66718064536125732</v>
      </c>
      <c r="Q99" s="23">
        <f t="shared" si="13"/>
        <v>2.166633949999941E-3</v>
      </c>
      <c r="S99">
        <v>93</v>
      </c>
      <c r="T99">
        <f>'unif profiles px val'!O95/65535</f>
        <v>0.66050756513694975</v>
      </c>
      <c r="U99" s="23">
        <f t="shared" si="14"/>
        <v>3.8690765333874388E-2</v>
      </c>
      <c r="W99">
        <v>93</v>
      </c>
      <c r="X99">
        <f>'unif profiles px val'!R95/65535</f>
        <v>0.68871249618524455</v>
      </c>
      <c r="Y99" s="23">
        <f t="shared" si="15"/>
        <v>-0.11112631074498536</v>
      </c>
      <c r="AJ99">
        <v>93</v>
      </c>
      <c r="AK99">
        <v>43813.19921875</v>
      </c>
      <c r="AM99">
        <v>93</v>
      </c>
      <c r="AN99">
        <v>43389.44140625</v>
      </c>
      <c r="AP99">
        <v>93</v>
      </c>
      <c r="AQ99">
        <v>45211.921875</v>
      </c>
    </row>
    <row r="100" spans="1:43">
      <c r="A100">
        <v>94</v>
      </c>
      <c r="B100" s="23">
        <f t="shared" si="8"/>
        <v>3.3161111111111108</v>
      </c>
      <c r="C100" s="38">
        <f>'unif profiles px val'!B96/65535</f>
        <v>0.66149052033264666</v>
      </c>
      <c r="D100" s="23">
        <f t="shared" si="9"/>
        <v>3.3267092571073853E-2</v>
      </c>
      <c r="E100" s="23"/>
      <c r="F100">
        <v>94</v>
      </c>
      <c r="G100" s="38">
        <f>'unif profiles px val'!E96/65535</f>
        <v>0.66325591763942926</v>
      </c>
      <c r="H100" s="23">
        <f t="shared" si="10"/>
        <v>2.3564164876249016E-2</v>
      </c>
      <c r="J100">
        <v>94</v>
      </c>
      <c r="K100" s="23">
        <f>'unif profiles px val'!H96/65535</f>
        <v>0.67206967174029142</v>
      </c>
      <c r="L100" s="23">
        <f t="shared" si="11"/>
        <v>-2.4158526626685717E-2</v>
      </c>
      <c r="N100">
        <v>94</v>
      </c>
      <c r="O100" s="23">
        <f t="shared" si="12"/>
        <v>3.3161111111111108</v>
      </c>
      <c r="P100" s="38">
        <f>'unif profiles px val'!L96/65535</f>
        <v>0.66702596894789046</v>
      </c>
      <c r="Q100" s="23">
        <f t="shared" si="13"/>
        <v>3.0054327657693669E-3</v>
      </c>
      <c r="S100">
        <v>94</v>
      </c>
      <c r="T100">
        <f>'unif profiles px val'!O96/65535</f>
        <v>0.66049093518730451</v>
      </c>
      <c r="U100" s="23">
        <f t="shared" si="14"/>
        <v>3.8782655610627437E-2</v>
      </c>
      <c r="W100">
        <v>94</v>
      </c>
      <c r="X100">
        <f>'unif profiles px val'!R96/65535</f>
        <v>0.68840868667505917</v>
      </c>
      <c r="Y100" s="23">
        <f t="shared" si="15"/>
        <v>-0.10957432912143528</v>
      </c>
      <c r="AJ100">
        <v>94</v>
      </c>
      <c r="AK100">
        <v>43829.71875</v>
      </c>
      <c r="AM100">
        <v>94</v>
      </c>
      <c r="AN100">
        <v>43417.51953125</v>
      </c>
      <c r="AP100">
        <v>94</v>
      </c>
      <c r="AQ100">
        <v>45238.16015625</v>
      </c>
    </row>
    <row r="101" spans="1:43">
      <c r="A101">
        <v>95</v>
      </c>
      <c r="B101" s="23">
        <f t="shared" si="8"/>
        <v>3.3513888888888888</v>
      </c>
      <c r="C101" s="38">
        <f>'unif profiles px val'!B97/65535</f>
        <v>0.66218182555123217</v>
      </c>
      <c r="D101" s="23">
        <f t="shared" si="9"/>
        <v>2.946175196784484E-2</v>
      </c>
      <c r="E101" s="23"/>
      <c r="F101">
        <v>95</v>
      </c>
      <c r="G101" s="38">
        <f>'unif profiles px val'!E97/65535</f>
        <v>0.66353856717784387</v>
      </c>
      <c r="H101" s="23">
        <f t="shared" si="10"/>
        <v>2.2015193600771532E-2</v>
      </c>
      <c r="J101">
        <v>95</v>
      </c>
      <c r="K101" s="23">
        <f>'unif profiles px val'!H97/65535</f>
        <v>0.67224217021438926</v>
      </c>
      <c r="L101" s="23">
        <f t="shared" si="11"/>
        <v>-2.5080755363706686E-2</v>
      </c>
      <c r="N101">
        <v>95</v>
      </c>
      <c r="O101" s="23">
        <f t="shared" si="12"/>
        <v>3.3513888888888888</v>
      </c>
      <c r="P101" s="38">
        <f>'unif profiles px val'!L97/65535</f>
        <v>0.66656331063553831</v>
      </c>
      <c r="Q101" s="23">
        <f t="shared" si="13"/>
        <v>5.5165854234906497E-3</v>
      </c>
      <c r="S101">
        <v>95</v>
      </c>
      <c r="T101">
        <f>'unif profiles px val'!O97/65535</f>
        <v>0.66056025644693672</v>
      </c>
      <c r="U101" s="23">
        <f t="shared" si="14"/>
        <v>3.83996435698295E-2</v>
      </c>
      <c r="W101">
        <v>95</v>
      </c>
      <c r="X101">
        <f>'unif profiles px val'!R97/65535</f>
        <v>0.68785799095902955</v>
      </c>
      <c r="Y101" s="23">
        <f t="shared" si="15"/>
        <v>-0.10675785256823955</v>
      </c>
      <c r="AJ101">
        <v>95</v>
      </c>
      <c r="AK101">
        <v>43901.76171875</v>
      </c>
      <c r="AM101">
        <v>95</v>
      </c>
      <c r="AN101">
        <v>43432.87890625</v>
      </c>
      <c r="AP101">
        <v>95</v>
      </c>
      <c r="AQ101">
        <v>45278.80078125</v>
      </c>
    </row>
    <row r="102" spans="1:43">
      <c r="A102">
        <v>96</v>
      </c>
      <c r="B102" s="23">
        <f t="shared" si="8"/>
        <v>3.3866666666666667</v>
      </c>
      <c r="C102" s="38">
        <f>'unif profiles px val'!B98/65535</f>
        <v>0.66173073071641109</v>
      </c>
      <c r="D102" s="23">
        <f t="shared" si="9"/>
        <v>3.194398736723425E-2</v>
      </c>
      <c r="E102" s="23"/>
      <c r="F102">
        <v>96</v>
      </c>
      <c r="G102" s="38">
        <f>'unif profiles px val'!E98/65535</f>
        <v>0.66396385280766002</v>
      </c>
      <c r="H102" s="23">
        <f t="shared" si="10"/>
        <v>1.9686892619450003E-2</v>
      </c>
      <c r="J102">
        <v>96</v>
      </c>
      <c r="K102" s="23">
        <f>'unif profiles px val'!H98/65535</f>
        <v>0.67233241302357516</v>
      </c>
      <c r="L102" s="23">
        <f t="shared" si="11"/>
        <v>-2.5563042732764885E-2</v>
      </c>
      <c r="N102">
        <v>96</v>
      </c>
      <c r="O102" s="23">
        <f t="shared" si="12"/>
        <v>3.3866666666666667</v>
      </c>
      <c r="P102" s="38">
        <f>'unif profiles px val'!L98/65535</f>
        <v>0.66656885395208665</v>
      </c>
      <c r="Q102" s="23">
        <f t="shared" si="13"/>
        <v>5.4864787263637638E-3</v>
      </c>
      <c r="S102">
        <v>96</v>
      </c>
      <c r="T102">
        <f>'unif profiles px val'!O98/65535</f>
        <v>0.66073436427100019</v>
      </c>
      <c r="U102" s="23">
        <f t="shared" si="14"/>
        <v>3.7438001455155412E-2</v>
      </c>
      <c r="W102">
        <v>96</v>
      </c>
      <c r="X102">
        <f>'unif profiles px val'!R98/65535</f>
        <v>0.68742239356832224</v>
      </c>
      <c r="Y102" s="23">
        <f t="shared" si="15"/>
        <v>-0.1045270158739724</v>
      </c>
      <c r="AJ102">
        <v>96</v>
      </c>
      <c r="AK102">
        <v>43982.16015625</v>
      </c>
      <c r="AM102">
        <v>96</v>
      </c>
      <c r="AN102">
        <v>43422.51953125</v>
      </c>
      <c r="AP102">
        <v>96</v>
      </c>
      <c r="AQ102">
        <v>45290.3984375</v>
      </c>
    </row>
    <row r="103" spans="1:43">
      <c r="A103">
        <v>97</v>
      </c>
      <c r="B103" s="23">
        <f t="shared" si="8"/>
        <v>3.4219444444444442</v>
      </c>
      <c r="C103" s="38">
        <f>'unif profiles px val'!B99/65535</f>
        <v>0.6608655560959793</v>
      </c>
      <c r="D103" s="23">
        <f t="shared" si="9"/>
        <v>3.6713710825784673E-2</v>
      </c>
      <c r="E103" s="23"/>
      <c r="F103">
        <v>97</v>
      </c>
      <c r="G103" s="38">
        <f>'unif profiles px val'!E99/65535</f>
        <v>0.66377079041733422</v>
      </c>
      <c r="H103" s="23">
        <f t="shared" si="10"/>
        <v>2.074349810293219E-2</v>
      </c>
      <c r="J103">
        <v>97</v>
      </c>
      <c r="K103" s="23">
        <f>'unif profiles px val'!H99/65535</f>
        <v>0.6715031209468223</v>
      </c>
      <c r="L103" s="23">
        <f t="shared" si="11"/>
        <v>-2.1126431515002153E-2</v>
      </c>
      <c r="N103">
        <v>97</v>
      </c>
      <c r="O103" s="23">
        <f t="shared" si="12"/>
        <v>3.4219444444444442</v>
      </c>
      <c r="P103" s="38">
        <f>'unif profiles px val'!L99/65535</f>
        <v>0.66683171444647893</v>
      </c>
      <c r="Q103" s="23">
        <f t="shared" si="13"/>
        <v>4.0593803248105687E-3</v>
      </c>
      <c r="S103">
        <v>97</v>
      </c>
      <c r="T103">
        <f>'unif profiles px val'!O99/65535</f>
        <v>0.66068375915541311</v>
      </c>
      <c r="U103" s="23">
        <f t="shared" si="14"/>
        <v>3.7717457239991425E-2</v>
      </c>
      <c r="W103">
        <v>97</v>
      </c>
      <c r="X103">
        <f>'unif profiles px val'!R99/65535</f>
        <v>0.68726354476615548</v>
      </c>
      <c r="Y103" s="23">
        <f t="shared" si="15"/>
        <v>-0.10371283469348125</v>
      </c>
      <c r="AJ103">
        <v>97</v>
      </c>
      <c r="AK103">
        <v>44009.48046875</v>
      </c>
      <c r="AM103">
        <v>97</v>
      </c>
      <c r="AN103">
        <v>43383.71875</v>
      </c>
      <c r="AP103">
        <v>97</v>
      </c>
      <c r="AQ103">
        <v>45263.76171875</v>
      </c>
    </row>
    <row r="104" spans="1:43">
      <c r="A104">
        <v>98</v>
      </c>
      <c r="B104" s="23">
        <f t="shared" si="8"/>
        <v>3.4572222222222222</v>
      </c>
      <c r="C104" s="38">
        <f>'unif profiles px val'!B100/65535</f>
        <v>0.66070307135500117</v>
      </c>
      <c r="D104" s="23">
        <f t="shared" si="9"/>
        <v>3.7610805043079676E-2</v>
      </c>
      <c r="E104" s="23"/>
      <c r="F104">
        <v>98</v>
      </c>
      <c r="G104" s="38">
        <f>'unif profiles px val'!E100/65535</f>
        <v>0.66332160296025022</v>
      </c>
      <c r="H104" s="23">
        <f t="shared" si="10"/>
        <v>2.3204086309100536E-2</v>
      </c>
      <c r="J104">
        <v>98</v>
      </c>
      <c r="K104" s="23">
        <f>'unif profiles px val'!H100/65535</f>
        <v>0.67182224908445864</v>
      </c>
      <c r="L104" s="23">
        <f t="shared" si="11"/>
        <v>-2.2834950842681501E-2</v>
      </c>
      <c r="N104">
        <v>98</v>
      </c>
      <c r="O104" s="23">
        <f t="shared" si="12"/>
        <v>3.4572222222222222</v>
      </c>
      <c r="P104" s="38">
        <f>'unif profiles px val'!L100/65535</f>
        <v>0.6674372472724498</v>
      </c>
      <c r="Q104" s="23">
        <f t="shared" si="13"/>
        <v>7.759091010064445E-4</v>
      </c>
      <c r="S104">
        <v>98</v>
      </c>
      <c r="T104">
        <f>'unif profiles px val'!O100/65535</f>
        <v>0.66055405746929119</v>
      </c>
      <c r="U104" s="23">
        <f t="shared" si="14"/>
        <v>3.8433890917683122E-2</v>
      </c>
      <c r="W104">
        <v>98</v>
      </c>
      <c r="X104">
        <f>'unif profiles px val'!R100/65535</f>
        <v>0.68725663052185859</v>
      </c>
      <c r="Y104" s="23">
        <f t="shared" si="15"/>
        <v>-0.1036773875903938</v>
      </c>
      <c r="AJ104">
        <v>98</v>
      </c>
      <c r="AK104">
        <v>43972.078125</v>
      </c>
      <c r="AM104">
        <v>98</v>
      </c>
      <c r="AN104">
        <v>43334.28125</v>
      </c>
      <c r="AP104">
        <v>98</v>
      </c>
      <c r="AQ104">
        <v>45224.71875</v>
      </c>
    </row>
    <row r="105" spans="1:43">
      <c r="A105">
        <v>99</v>
      </c>
      <c r="B105" s="23">
        <f t="shared" si="8"/>
        <v>3.4924999999999997</v>
      </c>
      <c r="C105" s="38">
        <f>'unif profiles px val'!B101/65535</f>
        <v>0.66077602855344475</v>
      </c>
      <c r="D105" s="23">
        <f t="shared" si="9"/>
        <v>3.7207949757774195E-2</v>
      </c>
      <c r="E105" s="23"/>
      <c r="F105">
        <v>99</v>
      </c>
      <c r="G105" s="38">
        <f>'unif profiles px val'!E101/65535</f>
        <v>0.66282204880979634</v>
      </c>
      <c r="H105" s="23">
        <f t="shared" si="10"/>
        <v>2.5944267969764567E-2</v>
      </c>
      <c r="J105">
        <v>99</v>
      </c>
      <c r="K105" s="23">
        <f>'unif profiles px val'!H101/65535</f>
        <v>0.67189919985503932</v>
      </c>
      <c r="L105" s="23">
        <f t="shared" si="11"/>
        <v>-2.3246693854184652E-2</v>
      </c>
      <c r="N105">
        <v>99</v>
      </c>
      <c r="O105" s="23">
        <f t="shared" si="12"/>
        <v>3.4924999999999997</v>
      </c>
      <c r="P105" s="38">
        <f>'unif profiles px val'!L101/65535</f>
        <v>0.66818285315098802</v>
      </c>
      <c r="Q105" s="23">
        <f t="shared" si="13"/>
        <v>-3.2593926962749542E-3</v>
      </c>
      <c r="S105">
        <v>99</v>
      </c>
      <c r="T105">
        <f>'unif profiles px val'!O101/65535</f>
        <v>0.66062826638437477</v>
      </c>
      <c r="U105" s="23">
        <f t="shared" si="14"/>
        <v>3.8023950417619634E-2</v>
      </c>
      <c r="W105">
        <v>99</v>
      </c>
      <c r="X105">
        <f>'unif profiles px val'!R101/65535</f>
        <v>0.68729757953765158</v>
      </c>
      <c r="Y105" s="23">
        <f t="shared" si="15"/>
        <v>-0.1038873101849882</v>
      </c>
      <c r="AJ105">
        <v>99</v>
      </c>
      <c r="AK105">
        <v>43949.921875</v>
      </c>
      <c r="AM105">
        <v>99</v>
      </c>
      <c r="AN105">
        <v>43302.48046875</v>
      </c>
      <c r="AP105">
        <v>99</v>
      </c>
      <c r="AQ105">
        <v>45269.80078125</v>
      </c>
    </row>
    <row r="106" spans="1:43">
      <c r="A106">
        <v>100</v>
      </c>
      <c r="B106" s="23">
        <f t="shared" si="8"/>
        <v>3.5277777777777777</v>
      </c>
      <c r="C106" s="38">
        <f>'unif profiles px val'!B102/65535</f>
        <v>0.66072560225452048</v>
      </c>
      <c r="D106" s="23">
        <f t="shared" si="9"/>
        <v>3.7486384905067727E-2</v>
      </c>
      <c r="E106" s="23"/>
      <c r="F106">
        <v>100</v>
      </c>
      <c r="G106" s="38">
        <f>'unif profiles px val'!E102/65535</f>
        <v>0.66300384575036242</v>
      </c>
      <c r="H106" s="23">
        <f t="shared" si="10"/>
        <v>2.4946615048408116E-2</v>
      </c>
      <c r="J106">
        <v>100</v>
      </c>
      <c r="K106" s="23">
        <f>'unif profiles px val'!H102/65535</f>
        <v>0.67188060292210272</v>
      </c>
      <c r="L106" s="23">
        <f t="shared" si="11"/>
        <v>-2.3147194786623082E-2</v>
      </c>
      <c r="N106">
        <v>100</v>
      </c>
      <c r="O106" s="23">
        <f t="shared" si="12"/>
        <v>3.5277777777777777</v>
      </c>
      <c r="P106" s="38">
        <f>'unif profiles px val'!L102/65535</f>
        <v>0.6674545924887465</v>
      </c>
      <c r="Q106" s="23">
        <f t="shared" si="13"/>
        <v>6.819382941096741E-4</v>
      </c>
      <c r="S106">
        <v>100</v>
      </c>
      <c r="T106">
        <f>'unif profiles px val'!O102/65535</f>
        <v>0.65995061083772033</v>
      </c>
      <c r="U106" s="23">
        <f t="shared" si="14"/>
        <v>4.1770640277364102E-2</v>
      </c>
      <c r="W106">
        <v>100</v>
      </c>
      <c r="X106">
        <f>'unif profiles px val'!R102/65535</f>
        <v>0.68758541475928892</v>
      </c>
      <c r="Y106" s="23">
        <f t="shared" si="15"/>
        <v>-0.10536221327763373</v>
      </c>
      <c r="AJ106">
        <v>100</v>
      </c>
      <c r="AK106">
        <v>43980.3203125</v>
      </c>
      <c r="AM106">
        <v>100</v>
      </c>
      <c r="AN106">
        <v>43335.80078125</v>
      </c>
      <c r="AP106">
        <v>100</v>
      </c>
      <c r="AQ106">
        <v>45220.16015625</v>
      </c>
    </row>
    <row r="107" spans="1:43">
      <c r="A107">
        <v>101</v>
      </c>
      <c r="B107" s="23">
        <f t="shared" si="8"/>
        <v>3.5630555555555552</v>
      </c>
      <c r="C107" s="38">
        <f>'unif profiles px val'!B103/65535</f>
        <v>0.66058362182421604</v>
      </c>
      <c r="D107" s="23">
        <f t="shared" si="9"/>
        <v>3.8270562856246304E-2</v>
      </c>
      <c r="E107" s="23"/>
      <c r="F107">
        <v>101</v>
      </c>
      <c r="G107" s="38">
        <f>'unif profiles px val'!E103/65535</f>
        <v>0.66303770170519571</v>
      </c>
      <c r="H107" s="23">
        <f t="shared" si="10"/>
        <v>2.4760879587992779E-2</v>
      </c>
      <c r="J107">
        <v>101</v>
      </c>
      <c r="K107" s="23">
        <f>'unif profiles px val'!H103/65535</f>
        <v>0.67180299649042496</v>
      </c>
      <c r="L107" s="23">
        <f t="shared" si="11"/>
        <v>-2.2731921442696201E-2</v>
      </c>
      <c r="N107">
        <v>101</v>
      </c>
      <c r="O107" s="23">
        <f t="shared" si="12"/>
        <v>3.5630555555555552</v>
      </c>
      <c r="P107" s="38">
        <f>'unif profiles px val'!L103/65535</f>
        <v>0.6676127260242618</v>
      </c>
      <c r="Q107" s="23">
        <f t="shared" si="13"/>
        <v>-1.7456606223964499E-4</v>
      </c>
      <c r="S107">
        <v>101</v>
      </c>
      <c r="T107">
        <f>'unif profiles px val'!O103/65535</f>
        <v>0.66034597447928589</v>
      </c>
      <c r="U107" s="23">
        <f t="shared" si="14"/>
        <v>3.9583833679092795E-2</v>
      </c>
      <c r="W107">
        <v>101</v>
      </c>
      <c r="X107">
        <f>'unif profiles px val'!R103/65535</f>
        <v>0.68784136100938431</v>
      </c>
      <c r="Y107" s="23">
        <f t="shared" si="15"/>
        <v>-0.10667273415059775</v>
      </c>
      <c r="AJ107">
        <v>101</v>
      </c>
      <c r="AK107">
        <v>43919.12109375</v>
      </c>
      <c r="AM107">
        <v>101</v>
      </c>
      <c r="AN107">
        <v>43348.078125</v>
      </c>
      <c r="AP107">
        <v>101</v>
      </c>
      <c r="AQ107">
        <v>45159.44140625</v>
      </c>
    </row>
    <row r="108" spans="1:43">
      <c r="A108">
        <v>102</v>
      </c>
      <c r="B108" s="23">
        <f t="shared" si="8"/>
        <v>3.5983333333333332</v>
      </c>
      <c r="C108" s="38">
        <f>'unif profiles px val'!B104/65535</f>
        <v>0.65979945115205618</v>
      </c>
      <c r="D108" s="23">
        <f t="shared" si="9"/>
        <v>4.2607376245080264E-2</v>
      </c>
      <c r="E108" s="23"/>
      <c r="F108">
        <v>102</v>
      </c>
      <c r="G108" s="38">
        <f>'unif profiles px val'!E104/65535</f>
        <v>0.66277895399404896</v>
      </c>
      <c r="H108" s="23">
        <f t="shared" si="10"/>
        <v>2.6180836404674057E-2</v>
      </c>
      <c r="J108">
        <v>102</v>
      </c>
      <c r="K108" s="23">
        <f>'unif profiles px val'!H104/65535</f>
        <v>0.67141156681544212</v>
      </c>
      <c r="L108" s="23">
        <f t="shared" si="11"/>
        <v>-2.0635994528920509E-2</v>
      </c>
      <c r="N108">
        <v>102</v>
      </c>
      <c r="O108" s="23">
        <f t="shared" si="12"/>
        <v>3.5983333333333332</v>
      </c>
      <c r="P108" s="38">
        <f>'unif profiles px val'!L104/65535</f>
        <v>0.66920866474021512</v>
      </c>
      <c r="Q108" s="23">
        <f t="shared" si="13"/>
        <v>-8.797341192482655E-3</v>
      </c>
      <c r="S108">
        <v>102</v>
      </c>
      <c r="T108">
        <f>'unif profiles px val'!O104/65535</f>
        <v>0.66065389677271691</v>
      </c>
      <c r="U108" s="23">
        <f t="shared" si="14"/>
        <v>3.7882384703692207E-2</v>
      </c>
      <c r="W108">
        <v>102</v>
      </c>
      <c r="X108">
        <f>'unif profiles px val'!R104/65535</f>
        <v>0.68745428253986418</v>
      </c>
      <c r="Y108" s="23">
        <f t="shared" si="15"/>
        <v>-0.10469042029997766</v>
      </c>
      <c r="AJ108">
        <v>102</v>
      </c>
      <c r="AK108">
        <v>43855.55859375</v>
      </c>
      <c r="AM108">
        <v>102</v>
      </c>
      <c r="AN108">
        <v>43308.55859375</v>
      </c>
      <c r="AP108">
        <v>102</v>
      </c>
      <c r="AQ108">
        <v>45155.640625</v>
      </c>
    </row>
    <row r="109" spans="1:43">
      <c r="A109">
        <v>103</v>
      </c>
      <c r="B109" s="23">
        <f t="shared" si="8"/>
        <v>3.6336111111111111</v>
      </c>
      <c r="C109" s="38">
        <f>'unif profiles px val'!B105/65535</f>
        <v>0.65998983129243916</v>
      </c>
      <c r="D109" s="23">
        <f t="shared" si="9"/>
        <v>4.1553596655268255E-2</v>
      </c>
      <c r="E109" s="23"/>
      <c r="F109">
        <v>103</v>
      </c>
      <c r="G109" s="38">
        <f>'unif profiles px val'!E105/65535</f>
        <v>0.66223427843900207</v>
      </c>
      <c r="H109" s="23">
        <f t="shared" si="10"/>
        <v>2.9173326773347164E-2</v>
      </c>
      <c r="J109">
        <v>103</v>
      </c>
      <c r="K109" s="23">
        <f>'unif profiles px val'!H105/65535</f>
        <v>0.67115681267643246</v>
      </c>
      <c r="L109" s="23">
        <f t="shared" si="11"/>
        <v>-1.9270663968737445E-2</v>
      </c>
      <c r="N109">
        <v>103</v>
      </c>
      <c r="O109" s="23">
        <f t="shared" si="12"/>
        <v>3.6336111111111111</v>
      </c>
      <c r="P109" s="38">
        <f>'unif profiles px val'!L105/65535</f>
        <v>0.66929330462729841</v>
      </c>
      <c r="Q109" s="23">
        <f t="shared" si="13"/>
        <v>-9.2535633637007564E-3</v>
      </c>
      <c r="S109">
        <v>103</v>
      </c>
      <c r="T109">
        <f>'unif profiles px val'!O105/65535</f>
        <v>0.66028976644159609</v>
      </c>
      <c r="U109" s="23">
        <f t="shared" si="14"/>
        <v>3.9894577019536914E-2</v>
      </c>
      <c r="W109">
        <v>103</v>
      </c>
      <c r="X109">
        <f>'unif profiles px val'!R105/65535</f>
        <v>0.68716996404592967</v>
      </c>
      <c r="Y109" s="23">
        <f t="shared" si="15"/>
        <v>-0.10323301934591411</v>
      </c>
      <c r="AJ109">
        <v>103</v>
      </c>
      <c r="AK109">
        <v>43861.55859375</v>
      </c>
      <c r="AM109">
        <v>103</v>
      </c>
      <c r="AN109">
        <v>43314.19921875</v>
      </c>
      <c r="AP109">
        <v>103</v>
      </c>
      <c r="AQ109">
        <v>45129.6015625</v>
      </c>
    </row>
    <row r="110" spans="1:43">
      <c r="A110">
        <v>104</v>
      </c>
      <c r="B110" s="23">
        <f t="shared" si="8"/>
        <v>3.6688888888888886</v>
      </c>
      <c r="C110" s="38">
        <f>'unif profiles px val'!B106/65535</f>
        <v>0.66034412670710307</v>
      </c>
      <c r="D110" s="23">
        <f t="shared" si="9"/>
        <v>3.9594048203321464E-2</v>
      </c>
      <c r="E110" s="23"/>
      <c r="F110">
        <v>104</v>
      </c>
      <c r="G110" s="38">
        <f>'unif profiles px val'!E106/65535</f>
        <v>0.66283003595407031</v>
      </c>
      <c r="H110" s="23">
        <f t="shared" si="10"/>
        <v>2.5900425828899287E-2</v>
      </c>
      <c r="J110">
        <v>104</v>
      </c>
      <c r="K110" s="23">
        <f>'unif profiles px val'!H106/65535</f>
        <v>0.67170679312581061</v>
      </c>
      <c r="L110" s="23">
        <f t="shared" si="11"/>
        <v>-2.2217009957206546E-2</v>
      </c>
      <c r="N110">
        <v>104</v>
      </c>
      <c r="O110" s="23">
        <f t="shared" si="12"/>
        <v>3.6688888888888886</v>
      </c>
      <c r="P110" s="38">
        <f>'unif profiles px val'!L106/65535</f>
        <v>0.6688708800640879</v>
      </c>
      <c r="Q110" s="23">
        <f t="shared" si="13"/>
        <v>-6.9755449288777527E-3</v>
      </c>
      <c r="S110">
        <v>104</v>
      </c>
      <c r="T110">
        <f>'unif profiles px val'!O106/65535</f>
        <v>0.66081137464713513</v>
      </c>
      <c r="U110" s="23">
        <f t="shared" si="14"/>
        <v>3.7012805729538023E-2</v>
      </c>
      <c r="W110">
        <v>104</v>
      </c>
      <c r="X110">
        <f>'unif profiles px val'!R106/65535</f>
        <v>0.68783855954833295</v>
      </c>
      <c r="Y110" s="23">
        <f t="shared" si="15"/>
        <v>-0.10665839482312611</v>
      </c>
      <c r="AJ110">
        <v>104</v>
      </c>
      <c r="AK110">
        <v>43862.80078125</v>
      </c>
      <c r="AM110">
        <v>104</v>
      </c>
      <c r="AN110">
        <v>43315.921875</v>
      </c>
      <c r="AP110">
        <v>104</v>
      </c>
      <c r="AQ110">
        <v>45141.12109375</v>
      </c>
    </row>
    <row r="111" spans="1:43">
      <c r="A111">
        <v>105</v>
      </c>
      <c r="B111" s="23">
        <f t="shared" si="8"/>
        <v>3.7041666666666666</v>
      </c>
      <c r="C111" s="38">
        <f>'unif profiles px val'!B107/65535</f>
        <v>0.65986841477836267</v>
      </c>
      <c r="D111" s="23">
        <f t="shared" si="9"/>
        <v>4.2225587153277289E-2</v>
      </c>
      <c r="E111" s="23"/>
      <c r="F111">
        <v>105</v>
      </c>
      <c r="G111" s="38">
        <f>'unif profiles px val'!E107/65535</f>
        <v>0.66243264572365912</v>
      </c>
      <c r="H111" s="23">
        <f t="shared" si="10"/>
        <v>2.80829443524655E-2</v>
      </c>
      <c r="J111">
        <v>105</v>
      </c>
      <c r="K111" s="23">
        <f>'unif profiles px val'!H107/65535</f>
        <v>0.67077599279011213</v>
      </c>
      <c r="L111" s="23">
        <f t="shared" si="11"/>
        <v>-1.7227872220156204E-2</v>
      </c>
      <c r="N111">
        <v>105</v>
      </c>
      <c r="O111" s="23">
        <f t="shared" si="12"/>
        <v>3.7041666666666666</v>
      </c>
      <c r="P111" s="38">
        <f>'unif profiles px val'!L107/65535</f>
        <v>0.66895623521782255</v>
      </c>
      <c r="Q111" s="23">
        <f t="shared" si="13"/>
        <v>-7.4360602842222789E-3</v>
      </c>
      <c r="S111">
        <v>105</v>
      </c>
      <c r="T111">
        <f>'unif profiles px val'!O107/65535</f>
        <v>0.66062963731212332</v>
      </c>
      <c r="U111" s="23">
        <f t="shared" si="14"/>
        <v>3.8016378036027643E-2</v>
      </c>
      <c r="W111">
        <v>105</v>
      </c>
      <c r="X111">
        <f>'unif profiles px val'!R107/65535</f>
        <v>0.68802929732204166</v>
      </c>
      <c r="Y111" s="23">
        <f t="shared" si="15"/>
        <v>-0.10763443759859204</v>
      </c>
      <c r="AJ111">
        <v>105</v>
      </c>
      <c r="AK111">
        <v>43841.9609375</v>
      </c>
      <c r="AM111">
        <v>105</v>
      </c>
      <c r="AN111">
        <v>43285.640625</v>
      </c>
      <c r="AP111">
        <v>105</v>
      </c>
      <c r="AQ111">
        <v>45139.19921875</v>
      </c>
    </row>
    <row r="112" spans="1:43">
      <c r="A112">
        <v>106</v>
      </c>
      <c r="B112" s="23">
        <f t="shared" si="8"/>
        <v>3.7394444444444441</v>
      </c>
      <c r="C112" s="38">
        <f>'unif profiles px val'!B108/65535</f>
        <v>0.66000973954757003</v>
      </c>
      <c r="D112" s="23">
        <f t="shared" si="9"/>
        <v>4.1443434876268892E-2</v>
      </c>
      <c r="E112" s="23"/>
      <c r="F112">
        <v>106</v>
      </c>
      <c r="G112" s="38">
        <f>'unif profiles px val'!E108/65535</f>
        <v>0.66262570811398491</v>
      </c>
      <c r="H112" s="23">
        <f t="shared" si="10"/>
        <v>2.7022312602782872E-2</v>
      </c>
      <c r="J112">
        <v>106</v>
      </c>
      <c r="K112" s="23">
        <f>'unif profiles px val'!H108/65535</f>
        <v>0.67038718575951783</v>
      </c>
      <c r="L112" s="23">
        <f t="shared" si="11"/>
        <v>-1.5139977824138118E-2</v>
      </c>
      <c r="N112">
        <v>106</v>
      </c>
      <c r="O112" s="23">
        <f t="shared" si="12"/>
        <v>3.7394444444444441</v>
      </c>
      <c r="P112" s="38">
        <f>'unif profiles px val'!L108/65535</f>
        <v>0.66898120994506749</v>
      </c>
      <c r="Q112" s="23">
        <f t="shared" si="13"/>
        <v>-7.5707850932889009E-3</v>
      </c>
      <c r="S112">
        <v>106</v>
      </c>
      <c r="T112">
        <f>'unif profiles px val'!O108/65535</f>
        <v>0.66122891155489438</v>
      </c>
      <c r="U112" s="23">
        <f t="shared" si="14"/>
        <v>3.470909298539393E-2</v>
      </c>
      <c r="W112">
        <v>106</v>
      </c>
      <c r="X112">
        <f>'unif profiles px val'!R108/65535</f>
        <v>0.68820823319600211</v>
      </c>
      <c r="Y112" s="23">
        <f t="shared" si="15"/>
        <v>-0.10854962320077277</v>
      </c>
      <c r="AJ112">
        <v>106</v>
      </c>
      <c r="AK112">
        <v>43854.28125</v>
      </c>
      <c r="AM112">
        <v>106</v>
      </c>
      <c r="AN112">
        <v>43257.6796875</v>
      </c>
      <c r="AP112">
        <v>106</v>
      </c>
      <c r="AQ112">
        <v>45153.76171875</v>
      </c>
    </row>
    <row r="113" spans="1:43">
      <c r="A113">
        <v>107</v>
      </c>
      <c r="B113" s="23">
        <f t="shared" si="8"/>
        <v>3.7747222222222221</v>
      </c>
      <c r="C113" s="38">
        <f>'unif profiles px val'!B109/65535</f>
        <v>0.66005819886320283</v>
      </c>
      <c r="D113" s="23">
        <f t="shared" si="9"/>
        <v>4.1175312763495953E-2</v>
      </c>
      <c r="E113" s="23"/>
      <c r="F113">
        <v>107</v>
      </c>
      <c r="G113" s="38">
        <f>'unif profiles px val'!E109/65535</f>
        <v>0.66309408855954832</v>
      </c>
      <c r="H113" s="23">
        <f t="shared" si="10"/>
        <v>2.4451578164212062E-2</v>
      </c>
      <c r="J113">
        <v>107</v>
      </c>
      <c r="K113" s="23">
        <f>'unif profiles px val'!H109/65535</f>
        <v>0.67203057049668113</v>
      </c>
      <c r="L113" s="23">
        <f t="shared" si="11"/>
        <v>-2.3949417532203032E-2</v>
      </c>
      <c r="N113">
        <v>107</v>
      </c>
      <c r="O113" s="23">
        <f t="shared" si="12"/>
        <v>3.7747222222222221</v>
      </c>
      <c r="P113" s="38">
        <f>'unif profiles px val'!L109/65535</f>
        <v>0.66873009174486919</v>
      </c>
      <c r="Q113" s="23">
        <f t="shared" si="13"/>
        <v>-6.2157096523498545E-3</v>
      </c>
      <c r="S113">
        <v>107</v>
      </c>
      <c r="T113">
        <f>'unif profiles px val'!O109/65535</f>
        <v>0.66100074149309529</v>
      </c>
      <c r="U113" s="23">
        <f t="shared" si="14"/>
        <v>3.5967655690510192E-2</v>
      </c>
      <c r="W113">
        <v>107</v>
      </c>
      <c r="X113">
        <f>'unif profiles px val'!R109/65535</f>
        <v>0.68797034742885477</v>
      </c>
      <c r="Y113" s="23">
        <f t="shared" si="15"/>
        <v>-0.1073328339534485</v>
      </c>
      <c r="AJ113">
        <v>107</v>
      </c>
      <c r="AK113">
        <v>43791.71875</v>
      </c>
      <c r="AM113">
        <v>107</v>
      </c>
      <c r="AN113">
        <v>43269.71875</v>
      </c>
      <c r="AP113">
        <v>107</v>
      </c>
      <c r="AQ113">
        <v>45113.76171875</v>
      </c>
    </row>
    <row r="114" spans="1:43">
      <c r="A114">
        <v>108</v>
      </c>
      <c r="B114" s="23">
        <f t="shared" si="8"/>
        <v>3.8099999999999996</v>
      </c>
      <c r="C114" s="38">
        <f>'unif profiles px val'!B110/65535</f>
        <v>0.66076804140917067</v>
      </c>
      <c r="D114" s="23">
        <f t="shared" si="9"/>
        <v>3.7252049109682606E-2</v>
      </c>
      <c r="E114" s="23"/>
      <c r="F114">
        <v>108</v>
      </c>
      <c r="G114" s="38">
        <f>'unif profiles px val'!E110/65535</f>
        <v>0.6634284161135271</v>
      </c>
      <c r="H114" s="23">
        <f t="shared" si="10"/>
        <v>2.2618693691740077E-2</v>
      </c>
      <c r="J114">
        <v>108</v>
      </c>
      <c r="K114" s="23">
        <f>'unif profiles px val'!H110/65535</f>
        <v>0.67206436684596016</v>
      </c>
      <c r="L114" s="23">
        <f t="shared" si="11"/>
        <v>-2.4130157988447198E-2</v>
      </c>
      <c r="N114">
        <v>108</v>
      </c>
      <c r="O114" s="23">
        <f t="shared" si="12"/>
        <v>3.8099999999999996</v>
      </c>
      <c r="P114" s="38">
        <f>'unif profiles px val'!L110/65535</f>
        <v>0.66792690690089263</v>
      </c>
      <c r="Q114" s="23">
        <f t="shared" si="13"/>
        <v>-1.8751406573396245E-3</v>
      </c>
      <c r="S114">
        <v>108</v>
      </c>
      <c r="T114">
        <f>'unif profiles px val'!O110/65535</f>
        <v>0.66067750057221331</v>
      </c>
      <c r="U114" s="23">
        <f t="shared" si="14"/>
        <v>3.7752021712465389E-2</v>
      </c>
      <c r="W114">
        <v>108</v>
      </c>
      <c r="X114">
        <f>'unif profiles px val'!R110/65535</f>
        <v>0.68766999504081794</v>
      </c>
      <c r="Y114" s="23">
        <f t="shared" si="15"/>
        <v>-0.10579539138107519</v>
      </c>
      <c r="AJ114">
        <v>108</v>
      </c>
      <c r="AK114">
        <v>43859.76171875</v>
      </c>
      <c r="AM114">
        <v>108</v>
      </c>
      <c r="AN114">
        <v>43242.76171875</v>
      </c>
      <c r="AP114">
        <v>108</v>
      </c>
      <c r="AQ114">
        <v>45114.80078125</v>
      </c>
    </row>
    <row r="115" spans="1:43">
      <c r="A115">
        <v>109</v>
      </c>
      <c r="B115" s="23">
        <f t="shared" si="8"/>
        <v>3.8452777777777776</v>
      </c>
      <c r="C115" s="38">
        <f>'unif profiles px val'!B111/65535</f>
        <v>0.65931581168459596</v>
      </c>
      <c r="D115" s="23">
        <f t="shared" si="9"/>
        <v>4.528696394071785E-2</v>
      </c>
      <c r="E115" s="23"/>
      <c r="F115">
        <v>109</v>
      </c>
      <c r="G115" s="38">
        <f>'unif profiles px val'!E111/65535</f>
        <v>0.66187134021896699</v>
      </c>
      <c r="H115" s="23">
        <f t="shared" si="10"/>
        <v>3.1169914707415813E-2</v>
      </c>
      <c r="J115">
        <v>109</v>
      </c>
      <c r="K115" s="23">
        <f>'unif profiles px val'!H111/65535</f>
        <v>0.67104868820096131</v>
      </c>
      <c r="L115" s="23">
        <f t="shared" si="11"/>
        <v>-1.8690885595504358E-2</v>
      </c>
      <c r="N115">
        <v>109</v>
      </c>
      <c r="O115" s="23">
        <f t="shared" si="12"/>
        <v>3.8452777777777776</v>
      </c>
      <c r="P115" s="38">
        <f>'unif profiles px val'!L111/65535</f>
        <v>0.66701136558709084</v>
      </c>
      <c r="Q115" s="23">
        <f t="shared" si="13"/>
        <v>3.0846446660470761E-3</v>
      </c>
      <c r="S115">
        <v>109</v>
      </c>
      <c r="T115">
        <f>'unif profiles px val'!O111/65535</f>
        <v>0.66057068741893643</v>
      </c>
      <c r="U115" s="23">
        <f t="shared" si="14"/>
        <v>3.834201718806618E-2</v>
      </c>
      <c r="W115">
        <v>109</v>
      </c>
      <c r="X115">
        <f>'unif profiles px val'!R111/65535</f>
        <v>0.68791205319676507</v>
      </c>
      <c r="Y115" s="23">
        <f t="shared" si="15"/>
        <v>-0.10703453684082032</v>
      </c>
      <c r="AJ115">
        <v>109</v>
      </c>
      <c r="AK115">
        <v>43849.51953125</v>
      </c>
      <c r="AM115">
        <v>109</v>
      </c>
      <c r="AN115">
        <v>43248.28125</v>
      </c>
      <c r="AP115">
        <v>109</v>
      </c>
      <c r="AQ115">
        <v>45090.87890625</v>
      </c>
    </row>
    <row r="116" spans="1:43">
      <c r="A116">
        <v>110</v>
      </c>
      <c r="B116" s="23">
        <f t="shared" si="8"/>
        <v>3.8805555555555555</v>
      </c>
      <c r="C116" s="38">
        <f>'unif profiles px val'!B112/65535</f>
        <v>0.66015440222781718</v>
      </c>
      <c r="D116" s="23">
        <f t="shared" si="9"/>
        <v>4.0643135964309351E-2</v>
      </c>
      <c r="E116" s="23"/>
      <c r="F116">
        <v>110</v>
      </c>
      <c r="G116" s="38">
        <f>'unif profiles px val'!E112/65535</f>
        <v>0.66275767481116965</v>
      </c>
      <c r="H116" s="23">
        <f t="shared" si="10"/>
        <v>2.6297658897481035E-2</v>
      </c>
      <c r="J116">
        <v>110</v>
      </c>
      <c r="K116" s="23">
        <f>'unif profiles px val'!H112/65535</f>
        <v>0.6712198157473106</v>
      </c>
      <c r="L116" s="23">
        <f t="shared" si="11"/>
        <v>-1.9608413905707334E-2</v>
      </c>
      <c r="N116">
        <v>110</v>
      </c>
      <c r="O116" s="23">
        <f t="shared" si="12"/>
        <v>3.8805555555555555</v>
      </c>
      <c r="P116" s="38">
        <f>'unif profiles px val'!L112/65535</f>
        <v>0.66758357890821696</v>
      </c>
      <c r="Q116" s="23">
        <f t="shared" si="13"/>
        <v>-1.6724248439903278E-5</v>
      </c>
      <c r="S116">
        <v>110</v>
      </c>
      <c r="T116">
        <f>'unif profiles px val'!O112/65535</f>
        <v>0.65988885948348208</v>
      </c>
      <c r="U116" s="23">
        <f t="shared" si="14"/>
        <v>4.2112417800713953E-2</v>
      </c>
      <c r="W116">
        <v>110</v>
      </c>
      <c r="X116">
        <f>'unif profiles px val'!R112/65535</f>
        <v>0.68858488069352253</v>
      </c>
      <c r="Y116" s="23">
        <f t="shared" si="15"/>
        <v>-0.11047455684568552</v>
      </c>
      <c r="AJ116">
        <v>110</v>
      </c>
      <c r="AK116">
        <v>43813.71875</v>
      </c>
      <c r="AM116">
        <v>110</v>
      </c>
      <c r="AN116">
        <v>43206.23828125</v>
      </c>
      <c r="AP116">
        <v>110</v>
      </c>
      <c r="AQ116">
        <v>45037.078125</v>
      </c>
    </row>
    <row r="117" spans="1:43">
      <c r="A117">
        <v>111</v>
      </c>
      <c r="B117" s="23">
        <f t="shared" si="8"/>
        <v>3.9158333333333331</v>
      </c>
      <c r="C117" s="38">
        <f>'unif profiles px val'!B113/65535</f>
        <v>0.6601656676775769</v>
      </c>
      <c r="D117" s="23">
        <f t="shared" si="9"/>
        <v>4.0580827422072918E-2</v>
      </c>
      <c r="E117" s="23"/>
      <c r="F117">
        <v>111</v>
      </c>
      <c r="G117" s="38">
        <f>'unif profiles px val'!E113/65535</f>
        <v>0.6630230983443961</v>
      </c>
      <c r="H117" s="23">
        <f t="shared" si="10"/>
        <v>2.4840992162746822E-2</v>
      </c>
      <c r="J117">
        <v>111</v>
      </c>
      <c r="K117" s="23">
        <f>'unif profiles px val'!H113/65535</f>
        <v>0.67138897631036853</v>
      </c>
      <c r="L117" s="23">
        <f t="shared" si="11"/>
        <v>-2.051496235297634E-2</v>
      </c>
      <c r="N117">
        <v>111</v>
      </c>
      <c r="O117" s="23">
        <f t="shared" si="12"/>
        <v>3.9158333333333331</v>
      </c>
      <c r="P117" s="38">
        <f>'unif profiles px val'!L113/65535</f>
        <v>0.66751634384298464</v>
      </c>
      <c r="Q117" s="23">
        <f t="shared" si="13"/>
        <v>3.4742668042975211E-4</v>
      </c>
      <c r="S117">
        <v>111</v>
      </c>
      <c r="T117">
        <f>'unif profiles px val'!O113/65535</f>
        <v>0.66053045366979479</v>
      </c>
      <c r="U117" s="23">
        <f t="shared" si="14"/>
        <v>3.8564299824692228E-2</v>
      </c>
      <c r="W117">
        <v>111</v>
      </c>
      <c r="X117">
        <f>'unif profiles px val'!R113/65535</f>
        <v>0.68848706797894255</v>
      </c>
      <c r="Y117" s="23">
        <f t="shared" si="15"/>
        <v>-0.10997485628686565</v>
      </c>
      <c r="AJ117">
        <v>111</v>
      </c>
      <c r="AK117">
        <v>43787.44140625</v>
      </c>
      <c r="AM117">
        <v>111</v>
      </c>
      <c r="AN117">
        <v>43211.3203125</v>
      </c>
      <c r="AP117">
        <v>111</v>
      </c>
      <c r="AQ117">
        <v>45023.078125</v>
      </c>
    </row>
    <row r="118" spans="1:43">
      <c r="A118">
        <v>112</v>
      </c>
      <c r="B118" s="23">
        <f t="shared" si="8"/>
        <v>3.951111111111111</v>
      </c>
      <c r="C118" s="38">
        <f>'unif profiles px val'!B114/65535</f>
        <v>0.66075343804837106</v>
      </c>
      <c r="D118" s="23">
        <f t="shared" si="9"/>
        <v>3.7332681119288225E-2</v>
      </c>
      <c r="E118" s="23"/>
      <c r="F118">
        <v>112</v>
      </c>
      <c r="G118" s="38">
        <f>'unif profiles px val'!E114/65535</f>
        <v>0.66403943265049215</v>
      </c>
      <c r="H118" s="23">
        <f t="shared" si="10"/>
        <v>1.9273411645590599E-2</v>
      </c>
      <c r="J118">
        <v>112</v>
      </c>
      <c r="K118" s="23">
        <f>'unif profiles px val'!H114/65535</f>
        <v>0.67209691147859918</v>
      </c>
      <c r="L118" s="23">
        <f t="shared" si="11"/>
        <v>-2.4304188149823158E-2</v>
      </c>
      <c r="N118">
        <v>112</v>
      </c>
      <c r="O118" s="23">
        <f t="shared" si="12"/>
        <v>3.951111111111111</v>
      </c>
      <c r="P118" s="38">
        <f>'unif profiles px val'!L114/65535</f>
        <v>0.66642669470511939</v>
      </c>
      <c r="Q118" s="23">
        <f t="shared" si="13"/>
        <v>6.2587190450025254E-3</v>
      </c>
      <c r="S118">
        <v>112</v>
      </c>
      <c r="T118">
        <f>'unif profiles px val'!O114/65535</f>
        <v>0.66081137464713513</v>
      </c>
      <c r="U118" s="23">
        <f t="shared" si="14"/>
        <v>3.7012805729538023E-2</v>
      </c>
      <c r="W118">
        <v>112</v>
      </c>
      <c r="X118">
        <f>'unif profiles px val'!R114/65535</f>
        <v>0.68798697737850001</v>
      </c>
      <c r="Y118" s="23">
        <f t="shared" si="15"/>
        <v>-0.10741792223003799</v>
      </c>
      <c r="AJ118">
        <v>112</v>
      </c>
      <c r="AK118">
        <v>43716.19921875</v>
      </c>
      <c r="AM118">
        <v>112</v>
      </c>
      <c r="AN118">
        <v>43177.44140625</v>
      </c>
      <c r="AP118">
        <v>112</v>
      </c>
      <c r="AQ118">
        <v>45020.83984375</v>
      </c>
    </row>
    <row r="119" spans="1:43">
      <c r="A119">
        <v>113</v>
      </c>
      <c r="B119" s="23">
        <f t="shared" si="8"/>
        <v>3.9863888888888885</v>
      </c>
      <c r="C119" s="38">
        <f>'unif profiles px val'!B115/65535</f>
        <v>0.66082907749675746</v>
      </c>
      <c r="D119" s="23">
        <f t="shared" si="9"/>
        <v>3.6915076568903693E-2</v>
      </c>
      <c r="E119" s="23"/>
      <c r="F119">
        <v>113</v>
      </c>
      <c r="G119" s="38">
        <f>'unif profiles px val'!E115/65535</f>
        <v>0.66402882286182952</v>
      </c>
      <c r="H119" s="23">
        <f t="shared" si="10"/>
        <v>1.9331450151818252E-2</v>
      </c>
      <c r="J119">
        <v>113</v>
      </c>
      <c r="K119" s="23">
        <f>'unif profiles px val'!H115/65535</f>
        <v>0.67218244544899675</v>
      </c>
      <c r="L119" s="23">
        <f t="shared" si="11"/>
        <v>-2.4761499328775027E-2</v>
      </c>
      <c r="N119">
        <v>113</v>
      </c>
      <c r="O119" s="23">
        <f t="shared" si="12"/>
        <v>3.9863888888888885</v>
      </c>
      <c r="P119" s="38">
        <f>'unif profiles px val'!L115/65535</f>
        <v>0.66717021438925761</v>
      </c>
      <c r="Q119" s="23">
        <f t="shared" si="13"/>
        <v>2.2231888136752254E-3</v>
      </c>
      <c r="S119">
        <v>113</v>
      </c>
      <c r="T119">
        <f>'unif profiles px val'!O115/65535</f>
        <v>0.66025024795910581</v>
      </c>
      <c r="U119" s="23">
        <f t="shared" si="14"/>
        <v>4.0113082830469882E-2</v>
      </c>
      <c r="W119">
        <v>113</v>
      </c>
      <c r="X119">
        <f>'unif profiles px val'!R115/65535</f>
        <v>0.68689041399633788</v>
      </c>
      <c r="Y119" s="23">
        <f t="shared" si="15"/>
        <v>-0.10179895031342312</v>
      </c>
      <c r="AJ119">
        <v>113</v>
      </c>
      <c r="AK119">
        <v>43676.71875</v>
      </c>
      <c r="AM119">
        <v>113</v>
      </c>
      <c r="AN119">
        <v>43195.6015625</v>
      </c>
      <c r="AP119">
        <v>113</v>
      </c>
      <c r="AQ119">
        <v>44998.078125</v>
      </c>
    </row>
    <row r="120" spans="1:43">
      <c r="A120">
        <v>114</v>
      </c>
      <c r="B120" s="23">
        <f t="shared" si="8"/>
        <v>4.0216666666666665</v>
      </c>
      <c r="C120" s="38">
        <f>'unif profiles px val'!B116/65535</f>
        <v>0.66033816615167473</v>
      </c>
      <c r="D120" s="23">
        <f t="shared" si="9"/>
        <v>3.9626998648602196E-2</v>
      </c>
      <c r="E120" s="23"/>
      <c r="F120">
        <v>114</v>
      </c>
      <c r="G120" s="38">
        <f>'unif profiles px val'!E116/65535</f>
        <v>0.66362547207598988</v>
      </c>
      <c r="H120" s="23">
        <f t="shared" si="10"/>
        <v>2.153918879871819E-2</v>
      </c>
      <c r="J120">
        <v>114</v>
      </c>
      <c r="K120" s="23">
        <f>'unif profiles px val'!H116/65535</f>
        <v>0.67120855029755089</v>
      </c>
      <c r="L120" s="23">
        <f t="shared" si="11"/>
        <v>-1.9548025923259882E-2</v>
      </c>
      <c r="N120">
        <v>114</v>
      </c>
      <c r="O120" s="23">
        <f t="shared" si="12"/>
        <v>4.0216666666666665</v>
      </c>
      <c r="P120" s="38">
        <f>'unif profiles px val'!L116/65535</f>
        <v>0.66714178253986423</v>
      </c>
      <c r="Q120" s="23">
        <f t="shared" si="13"/>
        <v>2.3773496797070415E-3</v>
      </c>
      <c r="S120">
        <v>114</v>
      </c>
      <c r="T120">
        <f>'unif profiles px val'!O116/65535</f>
        <v>0.65970718175402454</v>
      </c>
      <c r="U120" s="23">
        <f t="shared" si="14"/>
        <v>4.3118305897661191E-2</v>
      </c>
      <c r="W120">
        <v>114</v>
      </c>
      <c r="X120">
        <f>'unif profiles px val'!R116/65535</f>
        <v>0.68673090953307392</v>
      </c>
      <c r="Y120" s="23">
        <f t="shared" si="15"/>
        <v>-0.10098021136019009</v>
      </c>
      <c r="AJ120">
        <v>114</v>
      </c>
      <c r="AK120">
        <v>43639.0390625</v>
      </c>
      <c r="AM120">
        <v>114</v>
      </c>
      <c r="AN120">
        <v>43207.87890625</v>
      </c>
      <c r="AP120">
        <v>114</v>
      </c>
      <c r="AQ120">
        <v>44992</v>
      </c>
    </row>
    <row r="121" spans="1:43">
      <c r="A121">
        <v>115</v>
      </c>
      <c r="B121" s="23">
        <f t="shared" si="8"/>
        <v>4.0569444444444445</v>
      </c>
      <c r="C121" s="38">
        <f>'unif profiles px val'!B117/65535</f>
        <v>0.66021210040436407</v>
      </c>
      <c r="D121" s="23">
        <f t="shared" si="9"/>
        <v>4.0324031879786393E-2</v>
      </c>
      <c r="E121" s="23"/>
      <c r="F121">
        <v>115</v>
      </c>
      <c r="G121" s="38">
        <f>'unif profiles px val'!E117/65535</f>
        <v>0.66331832465476459</v>
      </c>
      <c r="H121" s="23">
        <f t="shared" si="10"/>
        <v>2.3222055968893596E-2</v>
      </c>
      <c r="J121">
        <v>115</v>
      </c>
      <c r="K121" s="23">
        <f>'unif profiles px val'!H117/65535</f>
        <v>0.67131136987869078</v>
      </c>
      <c r="L121" s="23">
        <f t="shared" si="11"/>
        <v>-2.0099115186860139E-2</v>
      </c>
      <c r="N121">
        <v>115</v>
      </c>
      <c r="O121" s="23">
        <f t="shared" si="12"/>
        <v>4.0569444444444445</v>
      </c>
      <c r="P121" s="38">
        <f>'unif profiles px val'!L117/65535</f>
        <v>0.6667998254749371</v>
      </c>
      <c r="Q121" s="23">
        <f t="shared" si="13"/>
        <v>4.2324525044308281E-3</v>
      </c>
      <c r="S121">
        <v>115</v>
      </c>
      <c r="T121">
        <f>'unif profiles px val'!O117/65535</f>
        <v>0.65903506952391855</v>
      </c>
      <c r="U121" s="23">
        <f t="shared" si="14"/>
        <v>4.6844105841955752E-2</v>
      </c>
      <c r="W121">
        <v>115</v>
      </c>
      <c r="X121">
        <f>'unif profiles px val'!R117/65535</f>
        <v>0.68725943198290984</v>
      </c>
      <c r="Y121" s="23">
        <f t="shared" si="15"/>
        <v>-0.10369174985988128</v>
      </c>
      <c r="AJ121">
        <v>115</v>
      </c>
      <c r="AK121">
        <v>43631.71875</v>
      </c>
      <c r="AM121">
        <v>115</v>
      </c>
      <c r="AN121">
        <v>43204.3203125</v>
      </c>
      <c r="AP121">
        <v>115</v>
      </c>
      <c r="AQ121">
        <v>45000.76171875</v>
      </c>
    </row>
    <row r="122" spans="1:43">
      <c r="A122">
        <v>116</v>
      </c>
      <c r="B122" s="23">
        <f t="shared" si="8"/>
        <v>4.0922222222222224</v>
      </c>
      <c r="C122" s="38">
        <f>'unif profiles px val'!B118/65535</f>
        <v>0.66096378604943928</v>
      </c>
      <c r="D122" s="23">
        <f t="shared" si="9"/>
        <v>3.6171575182255555E-2</v>
      </c>
      <c r="E122" s="23"/>
      <c r="F122">
        <v>116</v>
      </c>
      <c r="G122" s="38">
        <f>'unif profiles px val'!E118/65535</f>
        <v>0.66410249532692456</v>
      </c>
      <c r="H122" s="23">
        <f t="shared" si="10"/>
        <v>1.8928477269587685E-2</v>
      </c>
      <c r="J122">
        <v>116</v>
      </c>
      <c r="K122" s="23">
        <f>'unif profiles px val'!H118/65535</f>
        <v>0.67196023594262611</v>
      </c>
      <c r="L122" s="23">
        <f t="shared" si="11"/>
        <v>-2.3573218394706608E-2</v>
      </c>
      <c r="N122">
        <v>116</v>
      </c>
      <c r="O122" s="23">
        <f t="shared" si="12"/>
        <v>4.0922222222222224</v>
      </c>
      <c r="P122" s="38">
        <f>'unif profiles px val'!L118/65535</f>
        <v>0.6667734798199435</v>
      </c>
      <c r="Q122" s="23">
        <f t="shared" si="13"/>
        <v>4.3754510132645308E-3</v>
      </c>
      <c r="S122">
        <v>116</v>
      </c>
      <c r="T122">
        <f>'unif profiles px val'!O118/65535</f>
        <v>0.65866402494850085</v>
      </c>
      <c r="U122" s="23">
        <f t="shared" si="14"/>
        <v>4.8904030482195271E-2</v>
      </c>
      <c r="W122">
        <v>116</v>
      </c>
      <c r="X122">
        <f>'unif profiles px val'!R118/65535</f>
        <v>0.68689387111848632</v>
      </c>
      <c r="Y122" s="23">
        <f t="shared" si="15"/>
        <v>-0.10181669180078412</v>
      </c>
      <c r="AJ122">
        <v>116</v>
      </c>
      <c r="AK122">
        <v>43663.6796875</v>
      </c>
      <c r="AM122">
        <v>116</v>
      </c>
      <c r="AN122">
        <v>43207.71875</v>
      </c>
      <c r="AP122">
        <v>116</v>
      </c>
      <c r="AQ122">
        <v>45036.44140625</v>
      </c>
    </row>
    <row r="123" spans="1:43">
      <c r="A123">
        <v>117</v>
      </c>
      <c r="B123" s="23">
        <f t="shared" si="8"/>
        <v>4.1274999999999995</v>
      </c>
      <c r="C123" s="38">
        <f>'unif profiles px val'!B119/65535</f>
        <v>0.66158606803616393</v>
      </c>
      <c r="D123" s="23">
        <f t="shared" si="9"/>
        <v>3.2740696870990682E-2</v>
      </c>
      <c r="E123" s="23"/>
      <c r="F123">
        <v>117</v>
      </c>
      <c r="G123" s="38">
        <f>'unif profiles px val'!E119/65535</f>
        <v>0.66380661335545887</v>
      </c>
      <c r="H123" s="23">
        <f t="shared" si="10"/>
        <v>2.0547400025769491E-2</v>
      </c>
      <c r="J123">
        <v>117</v>
      </c>
      <c r="K123" s="23">
        <f>'unif profiles px val'!H119/65535</f>
        <v>0.67192637998779281</v>
      </c>
      <c r="L123" s="23">
        <f t="shared" si="11"/>
        <v>-2.3392106223862896E-2</v>
      </c>
      <c r="N123">
        <v>117</v>
      </c>
      <c r="O123" s="23">
        <f t="shared" si="12"/>
        <v>4.1274999999999995</v>
      </c>
      <c r="P123" s="38">
        <f>'unif profiles px val'!L119/65535</f>
        <v>0.6664114356832227</v>
      </c>
      <c r="Q123" s="23">
        <f t="shared" si="13"/>
        <v>6.3416278695553885E-3</v>
      </c>
      <c r="S123">
        <v>117</v>
      </c>
      <c r="T123">
        <f>'unif profiles px val'!O119/65535</f>
        <v>0.65888319457160294</v>
      </c>
      <c r="U123" s="23">
        <f t="shared" si="14"/>
        <v>4.7687004333333505E-2</v>
      </c>
      <c r="W123">
        <v>117</v>
      </c>
      <c r="X123">
        <f>'unif profiles px val'!R119/65535</f>
        <v>0.68705826323720154</v>
      </c>
      <c r="Y123" s="23">
        <f t="shared" si="15"/>
        <v>-0.1026601354771719</v>
      </c>
      <c r="AJ123">
        <v>117</v>
      </c>
      <c r="AK123">
        <v>43693.6796875</v>
      </c>
      <c r="AM123">
        <v>117</v>
      </c>
      <c r="AN123">
        <v>43214.921875</v>
      </c>
      <c r="AP123">
        <v>117</v>
      </c>
      <c r="AQ123">
        <v>45025.640625</v>
      </c>
    </row>
    <row r="124" spans="1:43">
      <c r="A124">
        <v>118</v>
      </c>
      <c r="B124" s="23">
        <f t="shared" si="8"/>
        <v>4.1627777777777775</v>
      </c>
      <c r="C124" s="38">
        <f>'unif profiles px val'!B120/65535</f>
        <v>0.66197684205004959</v>
      </c>
      <c r="D124" s="23">
        <f t="shared" si="9"/>
        <v>3.0589317600770549E-2</v>
      </c>
      <c r="E124" s="23"/>
      <c r="F124">
        <v>118</v>
      </c>
      <c r="G124" s="38">
        <f>'unif profiles px val'!E120/65535</f>
        <v>0.66354124942778669</v>
      </c>
      <c r="H124" s="23">
        <f t="shared" si="10"/>
        <v>2.2000500336960105E-2</v>
      </c>
      <c r="J124">
        <v>118</v>
      </c>
      <c r="K124" s="23">
        <f>'unif profiles px val'!H120/65535</f>
        <v>0.67187595368886854</v>
      </c>
      <c r="L124" s="23">
        <f t="shared" si="11"/>
        <v>-2.3122319207991016E-2</v>
      </c>
      <c r="N124">
        <v>118</v>
      </c>
      <c r="O124" s="23">
        <f t="shared" si="12"/>
        <v>4.1627777777777775</v>
      </c>
      <c r="P124" s="38">
        <f>'unif profiles px val'!L120/65535</f>
        <v>0.66691498340581368</v>
      </c>
      <c r="Q124" s="23">
        <f t="shared" si="13"/>
        <v>3.6075252323009011E-3</v>
      </c>
      <c r="S124">
        <v>118</v>
      </c>
      <c r="T124">
        <f>'unif profiles px val'!O120/65535</f>
        <v>0.65925561007476918</v>
      </c>
      <c r="U124" s="23">
        <f t="shared" si="14"/>
        <v>4.5620768108908916E-2</v>
      </c>
      <c r="W124">
        <v>118</v>
      </c>
      <c r="X124">
        <f>'unif profiles px val'!R120/65535</f>
        <v>0.68674545328831926</v>
      </c>
      <c r="Y124" s="23">
        <f t="shared" si="15"/>
        <v>-0.10105487956885195</v>
      </c>
      <c r="AJ124">
        <v>118</v>
      </c>
      <c r="AK124">
        <v>43725</v>
      </c>
      <c r="AM124">
        <v>118</v>
      </c>
      <c r="AN124">
        <v>43214.3203125</v>
      </c>
      <c r="AP124">
        <v>118</v>
      </c>
      <c r="AQ124">
        <v>44988.55859375</v>
      </c>
    </row>
    <row r="125" spans="1:43">
      <c r="A125">
        <v>119</v>
      </c>
      <c r="B125" s="23">
        <f t="shared" si="8"/>
        <v>4.1980555555555554</v>
      </c>
      <c r="C125" s="38">
        <f>'unif profiles px val'!B121/65535</f>
        <v>0.66212543869687956</v>
      </c>
      <c r="D125" s="23">
        <f t="shared" si="9"/>
        <v>2.9771857082976805E-2</v>
      </c>
      <c r="E125" s="23"/>
      <c r="F125">
        <v>119</v>
      </c>
      <c r="G125" s="38">
        <f>'unif profiles px val'!E121/65535</f>
        <v>0.66372364242389559</v>
      </c>
      <c r="H125" s="23">
        <f t="shared" si="10"/>
        <v>2.1001620989900882E-2</v>
      </c>
      <c r="J125">
        <v>119</v>
      </c>
      <c r="K125" s="23">
        <f>'unif profiles px val'!H121/65535</f>
        <v>0.67181622892347603</v>
      </c>
      <c r="L125" s="23">
        <f t="shared" si="11"/>
        <v>-2.2802734817656045E-2</v>
      </c>
      <c r="N125">
        <v>119</v>
      </c>
      <c r="O125" s="23">
        <f t="shared" si="12"/>
        <v>4.1980555555555554</v>
      </c>
      <c r="P125" s="38">
        <f>'unif profiles px val'!L121/65535</f>
        <v>0.66841799706263827</v>
      </c>
      <c r="Q125" s="23">
        <f t="shared" si="13"/>
        <v>-4.5302569782101898E-3</v>
      </c>
      <c r="S125">
        <v>119</v>
      </c>
      <c r="T125">
        <f>'unif profiles px val'!O121/65535</f>
        <v>0.65824714370183868</v>
      </c>
      <c r="U125" s="23">
        <f t="shared" si="14"/>
        <v>5.1221036009489129E-2</v>
      </c>
      <c r="W125">
        <v>119</v>
      </c>
      <c r="X125">
        <f>'unif profiles px val'!R121/65535</f>
        <v>0.68612817816815441</v>
      </c>
      <c r="Y125" s="23">
        <f t="shared" si="15"/>
        <v>-9.788313609276722E-2</v>
      </c>
      <c r="AJ125">
        <v>119</v>
      </c>
      <c r="AK125">
        <v>43694.16015625</v>
      </c>
      <c r="AM125">
        <v>119</v>
      </c>
      <c r="AN125">
        <v>43245.6796875</v>
      </c>
      <c r="AP125">
        <v>119</v>
      </c>
      <c r="AQ125">
        <v>45022.921875</v>
      </c>
    </row>
    <row r="126" spans="1:43">
      <c r="A126">
        <v>120</v>
      </c>
      <c r="B126" s="23">
        <f t="shared" si="8"/>
        <v>4.2333333333333334</v>
      </c>
      <c r="C126" s="38">
        <f>'unif profiles px val'!B122/65535</f>
        <v>0.66149254692149229</v>
      </c>
      <c r="D126" s="23">
        <f t="shared" si="9"/>
        <v>3.32559261092924E-2</v>
      </c>
      <c r="E126" s="23"/>
      <c r="F126">
        <v>120</v>
      </c>
      <c r="G126" s="38">
        <f>'unif profiles px val'!E122/65535</f>
        <v>0.66391342650873575</v>
      </c>
      <c r="H126" s="23">
        <f t="shared" si="10"/>
        <v>1.9962813344787111E-2</v>
      </c>
      <c r="J126">
        <v>120</v>
      </c>
      <c r="K126" s="23">
        <f>'unif profiles px val'!H122/65535</f>
        <v>0.67124437323567554</v>
      </c>
      <c r="L126" s="23">
        <f t="shared" si="11"/>
        <v>-1.9740046691359758E-2</v>
      </c>
      <c r="N126">
        <v>120</v>
      </c>
      <c r="O126" s="23">
        <f t="shared" si="12"/>
        <v>4.2333333333333334</v>
      </c>
      <c r="P126" s="38">
        <f>'unif profiles px val'!L122/65535</f>
        <v>0.66908593690394447</v>
      </c>
      <c r="Q126" s="23">
        <f t="shared" si="13"/>
        <v>-8.1356257151514733E-3</v>
      </c>
      <c r="S126">
        <v>120</v>
      </c>
      <c r="T126">
        <f>'unif profiles px val'!O122/65535</f>
        <v>0.65819862478065161</v>
      </c>
      <c r="U126" s="23">
        <f t="shared" si="14"/>
        <v>5.1490881424535839E-2</v>
      </c>
      <c r="W126">
        <v>120</v>
      </c>
      <c r="X126">
        <f>'unif profiles px val'!R122/65535</f>
        <v>0.68565097610055692</v>
      </c>
      <c r="Y126" s="23">
        <f t="shared" si="15"/>
        <v>-9.5427433815754803E-2</v>
      </c>
      <c r="AJ126">
        <v>120</v>
      </c>
      <c r="AK126">
        <v>43651.76171875</v>
      </c>
      <c r="AM126">
        <v>120</v>
      </c>
      <c r="AN126">
        <v>43236.12109375</v>
      </c>
      <c r="AP126">
        <v>120</v>
      </c>
      <c r="AQ126">
        <v>45013.0390625</v>
      </c>
    </row>
    <row r="127" spans="1:43">
      <c r="A127">
        <v>121</v>
      </c>
      <c r="B127" s="23">
        <f t="shared" si="8"/>
        <v>4.2686111111111105</v>
      </c>
      <c r="C127" s="38">
        <f>'unif profiles px val'!B123/65535</f>
        <v>0.66171410076676584</v>
      </c>
      <c r="D127" s="23">
        <f t="shared" si="9"/>
        <v>3.2035557792424285E-2</v>
      </c>
      <c r="E127" s="23"/>
      <c r="F127">
        <v>121</v>
      </c>
      <c r="G127" s="38">
        <f>'unif profiles px val'!E123/65535</f>
        <v>0.66372036411840996</v>
      </c>
      <c r="H127" s="23">
        <f t="shared" si="10"/>
        <v>2.1019570137048138E-2</v>
      </c>
      <c r="J127">
        <v>121</v>
      </c>
      <c r="K127" s="23">
        <f>'unif profiles px val'!H123/65535</f>
        <v>0.6711661111429007</v>
      </c>
      <c r="L127" s="23">
        <f t="shared" si="11"/>
        <v>-1.9320515403362659E-2</v>
      </c>
      <c r="N127">
        <v>121</v>
      </c>
      <c r="O127" s="23">
        <f t="shared" si="12"/>
        <v>4.2686111111111105</v>
      </c>
      <c r="P127" s="38">
        <f>'unif profiles px val'!L123/65535</f>
        <v>0.66920175049591824</v>
      </c>
      <c r="Q127" s="23">
        <f t="shared" si="13"/>
        <v>-8.7600675310568477E-3</v>
      </c>
      <c r="S127">
        <v>121</v>
      </c>
      <c r="T127">
        <f>'unif profiles px val'!O123/65535</f>
        <v>0.6594477783817807</v>
      </c>
      <c r="U127" s="23">
        <f t="shared" si="14"/>
        <v>4.455543966457931E-2</v>
      </c>
      <c r="W127">
        <v>121</v>
      </c>
      <c r="X127">
        <f>'unif profiles px val'!R123/65535</f>
        <v>0.68532290712977795</v>
      </c>
      <c r="Y127" s="23">
        <f t="shared" si="15"/>
        <v>-9.3737303719348741E-2</v>
      </c>
      <c r="AJ127">
        <v>121</v>
      </c>
      <c r="AK127">
        <v>43682.6796875</v>
      </c>
      <c r="AM127">
        <v>121</v>
      </c>
      <c r="AN127">
        <v>43201.80078125</v>
      </c>
      <c r="AP127">
        <v>121</v>
      </c>
      <c r="AQ127">
        <v>45031.9609375</v>
      </c>
    </row>
    <row r="128" spans="1:43">
      <c r="A128">
        <v>122</v>
      </c>
      <c r="B128" s="23">
        <f t="shared" si="8"/>
        <v>4.3038888888888884</v>
      </c>
      <c r="C128" s="38">
        <f>'unif profiles px val'!B124/65535</f>
        <v>0.66079659246967271</v>
      </c>
      <c r="D128" s="23">
        <f t="shared" si="9"/>
        <v>3.7094415004165437E-2</v>
      </c>
      <c r="E128" s="23"/>
      <c r="F128">
        <v>122</v>
      </c>
      <c r="G128" s="38">
        <f>'unif profiles px val'!E124/65535</f>
        <v>0.66319291456855112</v>
      </c>
      <c r="H128" s="23">
        <f t="shared" si="10"/>
        <v>2.3909602853779077E-2</v>
      </c>
      <c r="J128">
        <v>122</v>
      </c>
      <c r="K128" s="23">
        <f>'unif profiles px val'!H124/65535</f>
        <v>0.67048738269626917</v>
      </c>
      <c r="L128" s="23">
        <f t="shared" si="11"/>
        <v>-1.5678253961202149E-2</v>
      </c>
      <c r="N128">
        <v>122</v>
      </c>
      <c r="O128" s="23">
        <f t="shared" si="12"/>
        <v>4.3038888888888884</v>
      </c>
      <c r="P128" s="38">
        <f>'unif profiles px val'!L124/65535</f>
        <v>0.67005697098878458</v>
      </c>
      <c r="Q128" s="23">
        <f t="shared" si="13"/>
        <v>-1.3364929513226986E-2</v>
      </c>
      <c r="S128">
        <v>122</v>
      </c>
      <c r="T128">
        <f>'unif profiles px val'!O124/65535</f>
        <v>0.66062272306782632</v>
      </c>
      <c r="U128" s="23">
        <f t="shared" si="14"/>
        <v>3.8054569479932798E-2</v>
      </c>
      <c r="W128">
        <v>122</v>
      </c>
      <c r="X128">
        <f>'unif profiles px val'!R124/65535</f>
        <v>0.68562945849546042</v>
      </c>
      <c r="Y128" s="23">
        <f t="shared" si="15"/>
        <v>-9.53166272437036E-2</v>
      </c>
      <c r="AJ128">
        <v>122</v>
      </c>
      <c r="AK128">
        <v>43799.87890625</v>
      </c>
      <c r="AM128">
        <v>122</v>
      </c>
      <c r="AN128">
        <v>43229.48046875</v>
      </c>
      <c r="AP128">
        <v>122</v>
      </c>
      <c r="AQ128">
        <v>45069.44140625</v>
      </c>
    </row>
    <row r="129" spans="1:43">
      <c r="A129">
        <v>123</v>
      </c>
      <c r="B129" s="23">
        <f t="shared" si="8"/>
        <v>4.3391666666666664</v>
      </c>
      <c r="C129" s="38">
        <f>'unif profiles px val'!B125/65535</f>
        <v>0.66093392366674297</v>
      </c>
      <c r="D129" s="23">
        <f t="shared" si="9"/>
        <v>3.6336370985061706E-2</v>
      </c>
      <c r="E129" s="23"/>
      <c r="F129">
        <v>123</v>
      </c>
      <c r="G129" s="38">
        <f>'unif profiles px val'!E125/65535</f>
        <v>0.66387825923170829</v>
      </c>
      <c r="H129" s="23">
        <f t="shared" si="10"/>
        <v>2.0155263712130278E-2</v>
      </c>
      <c r="J129">
        <v>123</v>
      </c>
      <c r="K129" s="23">
        <f>'unif profiles px val'!H125/65535</f>
        <v>0.67186933747234301</v>
      </c>
      <c r="L129" s="23">
        <f t="shared" si="11"/>
        <v>-2.3086918786255239E-2</v>
      </c>
      <c r="N129">
        <v>123</v>
      </c>
      <c r="O129" s="23">
        <f t="shared" si="12"/>
        <v>4.3391666666666664</v>
      </c>
      <c r="P129" s="38">
        <f>'unif profiles px val'!L125/65535</f>
        <v>0.66855044060425728</v>
      </c>
      <c r="Q129" s="23">
        <f t="shared" si="13"/>
        <v>-5.2456933347775347E-3</v>
      </c>
      <c r="S129">
        <v>123</v>
      </c>
      <c r="T129">
        <f>'unif profiles px val'!O125/65535</f>
        <v>0.66149522917143511</v>
      </c>
      <c r="U129" s="23">
        <f t="shared" si="14"/>
        <v>3.3241147067837762E-2</v>
      </c>
      <c r="W129">
        <v>123</v>
      </c>
      <c r="X129">
        <f>'unif profiles px val'!R125/65535</f>
        <v>0.68572381408789196</v>
      </c>
      <c r="Y129" s="23">
        <f t="shared" si="15"/>
        <v>-9.5802469931083767E-2</v>
      </c>
      <c r="AJ129">
        <v>123</v>
      </c>
      <c r="AK129">
        <v>43762.12109375</v>
      </c>
      <c r="AM129">
        <v>123</v>
      </c>
      <c r="AN129">
        <v>43236.3203125</v>
      </c>
      <c r="AP129">
        <v>123</v>
      </c>
      <c r="AQ129">
        <v>45036.19921875</v>
      </c>
    </row>
    <row r="130" spans="1:43">
      <c r="A130">
        <v>124</v>
      </c>
      <c r="B130" s="23">
        <f t="shared" si="8"/>
        <v>4.3744444444444444</v>
      </c>
      <c r="C130" s="38">
        <f>'unif profiles px val'!B126/65535</f>
        <v>0.66224619954985886</v>
      </c>
      <c r="D130" s="23">
        <f t="shared" si="9"/>
        <v>2.9107781597727644E-2</v>
      </c>
      <c r="E130" s="23"/>
      <c r="F130">
        <v>124</v>
      </c>
      <c r="G130" s="38">
        <f>'unif profiles px val'!E126/65535</f>
        <v>0.66484088893339433</v>
      </c>
      <c r="H130" s="23">
        <f t="shared" si="10"/>
        <v>1.4894269768113144E-2</v>
      </c>
      <c r="J130">
        <v>124</v>
      </c>
      <c r="K130" s="23">
        <f>'unif profiles px val'!H126/65535</f>
        <v>0.67212540293354694</v>
      </c>
      <c r="L130" s="23">
        <f t="shared" si="11"/>
        <v>-2.4456531175431895E-2</v>
      </c>
      <c r="N130">
        <v>124</v>
      </c>
      <c r="O130" s="23">
        <f t="shared" si="12"/>
        <v>4.3744444444444444</v>
      </c>
      <c r="P130" s="38">
        <f>'unif profiles px val'!L126/65535</f>
        <v>0.66957213941023885</v>
      </c>
      <c r="Q130" s="23">
        <f t="shared" si="13"/>
        <v>-1.0755756890695967E-2</v>
      </c>
      <c r="S130">
        <v>124</v>
      </c>
      <c r="T130">
        <f>'unif profiles px val'!O126/65535</f>
        <v>0.66181709916456855</v>
      </c>
      <c r="U130" s="23">
        <f t="shared" si="14"/>
        <v>3.1468481681447447E-2</v>
      </c>
      <c r="W130">
        <v>124</v>
      </c>
      <c r="X130">
        <f>'unif profiles px val'!R126/65535</f>
        <v>0.68612263485160596</v>
      </c>
      <c r="Y130" s="23">
        <f t="shared" si="15"/>
        <v>-9.7854628465730453E-2</v>
      </c>
      <c r="AJ130">
        <v>124</v>
      </c>
      <c r="AK130">
        <v>43759</v>
      </c>
      <c r="AM130">
        <v>124</v>
      </c>
      <c r="AN130">
        <v>43216.83984375</v>
      </c>
      <c r="AP130">
        <v>124</v>
      </c>
      <c r="AQ130">
        <v>45053.48046875</v>
      </c>
    </row>
    <row r="131" spans="1:43">
      <c r="A131">
        <v>125</v>
      </c>
      <c r="B131" s="23">
        <f t="shared" si="8"/>
        <v>4.4097222222222223</v>
      </c>
      <c r="C131" s="38">
        <f>'unif profiles px val'!B127/65535</f>
        <v>0.66178842889295797</v>
      </c>
      <c r="D131" s="23">
        <f t="shared" si="9"/>
        <v>3.1626314285482682E-2</v>
      </c>
      <c r="E131" s="23"/>
      <c r="F131">
        <v>125</v>
      </c>
      <c r="G131" s="38">
        <f>'unif profiles px val'!E127/65535</f>
        <v>0.66520776112001223</v>
      </c>
      <c r="H131" s="23">
        <f t="shared" si="10"/>
        <v>1.2893005919561329E-2</v>
      </c>
      <c r="J131">
        <v>125</v>
      </c>
      <c r="K131" s="23">
        <f>'unif profiles px val'!H127/65535</f>
        <v>0.67189854419394213</v>
      </c>
      <c r="L131" s="23">
        <f t="shared" si="11"/>
        <v>-2.3243185962587454E-2</v>
      </c>
      <c r="N131">
        <v>125</v>
      </c>
      <c r="O131" s="23">
        <f t="shared" si="12"/>
        <v>4.4097222222222223</v>
      </c>
      <c r="P131" s="38">
        <f>'unif profiles px val'!L127/65535</f>
        <v>0.66858930342565037</v>
      </c>
      <c r="Q131" s="23">
        <f t="shared" si="13"/>
        <v>-5.4555726366087853E-3</v>
      </c>
      <c r="S131">
        <v>125</v>
      </c>
      <c r="T131">
        <f>'unif profiles px val'!O127/65535</f>
        <v>0.66155769579232471</v>
      </c>
      <c r="U131" s="23">
        <f t="shared" si="14"/>
        <v>3.2896991554331567E-2</v>
      </c>
      <c r="W131">
        <v>125</v>
      </c>
      <c r="X131">
        <f>'unif profiles px val'!R127/65535</f>
        <v>0.68588123235675591</v>
      </c>
      <c r="Y131" s="23">
        <f t="shared" si="15"/>
        <v>-9.6612745216467122E-2</v>
      </c>
      <c r="AJ131">
        <v>125</v>
      </c>
      <c r="AK131">
        <v>43800.6796875</v>
      </c>
      <c r="AM131">
        <v>125</v>
      </c>
      <c r="AN131">
        <v>43236</v>
      </c>
      <c r="AP131">
        <v>125</v>
      </c>
      <c r="AQ131">
        <v>45079.83984375</v>
      </c>
    </row>
    <row r="132" spans="1:43">
      <c r="A132">
        <v>126</v>
      </c>
      <c r="B132" s="23">
        <f t="shared" si="8"/>
        <v>4.4449999999999994</v>
      </c>
      <c r="C132" s="38">
        <f>'unif profiles px val'!B128/65535</f>
        <v>0.66079993038071261</v>
      </c>
      <c r="D132" s="23">
        <f t="shared" si="9"/>
        <v>3.7075986802713068E-2</v>
      </c>
      <c r="E132" s="23"/>
      <c r="F132">
        <v>126</v>
      </c>
      <c r="G132" s="38">
        <f>'unif profiles px val'!E128/65535</f>
        <v>0.6650651250286107</v>
      </c>
      <c r="H132" s="23">
        <f t="shared" si="10"/>
        <v>1.3670829206030799E-2</v>
      </c>
      <c r="J132">
        <v>126</v>
      </c>
      <c r="K132" s="23">
        <f>'unif profiles px val'!H128/65535</f>
        <v>0.67113356651026168</v>
      </c>
      <c r="L132" s="23">
        <f t="shared" si="11"/>
        <v>-1.9146029682406418E-2</v>
      </c>
      <c r="N132">
        <v>126</v>
      </c>
      <c r="O132" s="23">
        <f t="shared" si="12"/>
        <v>4.4449999999999994</v>
      </c>
      <c r="P132" s="38">
        <f>'unif profiles px val'!L128/65535</f>
        <v>0.66877932593270772</v>
      </c>
      <c r="Q132" s="23">
        <f t="shared" si="13"/>
        <v>-6.4814611153147794E-3</v>
      </c>
      <c r="S132">
        <v>126</v>
      </c>
      <c r="T132">
        <f>'unif profiles px val'!O128/65535</f>
        <v>0.66148277161058977</v>
      </c>
      <c r="U132" s="23">
        <f t="shared" si="14"/>
        <v>3.3309788460689216E-2</v>
      </c>
      <c r="W132">
        <v>126</v>
      </c>
      <c r="X132">
        <f>'unif profiles px val'!R128/65535</f>
        <v>0.68588331855115592</v>
      </c>
      <c r="Y132" s="23">
        <f t="shared" si="15"/>
        <v>-9.6623481076877571E-2</v>
      </c>
      <c r="AJ132">
        <v>126</v>
      </c>
      <c r="AK132">
        <v>43812.640625</v>
      </c>
      <c r="AM132">
        <v>126</v>
      </c>
      <c r="AN132">
        <v>43246.921875</v>
      </c>
      <c r="AP132">
        <v>126</v>
      </c>
      <c r="AQ132">
        <v>45080.55859375</v>
      </c>
    </row>
    <row r="133" spans="1:43">
      <c r="A133">
        <v>127</v>
      </c>
      <c r="B133" s="23">
        <f t="shared" si="8"/>
        <v>4.4802777777777774</v>
      </c>
      <c r="C133" s="38">
        <f>'unif profiles px val'!B129/65535</f>
        <v>0.66158273012512403</v>
      </c>
      <c r="D133" s="23">
        <f t="shared" si="9"/>
        <v>3.2759083825118829E-2</v>
      </c>
      <c r="E133" s="23"/>
      <c r="F133">
        <v>127</v>
      </c>
      <c r="G133" s="38">
        <f>'unif profiles px val'!E129/65535</f>
        <v>0.66488201676585035</v>
      </c>
      <c r="H133" s="23">
        <f t="shared" si="10"/>
        <v>1.4669816516339917E-2</v>
      </c>
      <c r="J133">
        <v>127</v>
      </c>
      <c r="K133" s="23">
        <f>'unif profiles px val'!H129/65535</f>
        <v>0.67230785553521022</v>
      </c>
      <c r="L133" s="23">
        <f t="shared" si="11"/>
        <v>-2.5431811500989721E-2</v>
      </c>
      <c r="N133">
        <v>127</v>
      </c>
      <c r="O133" s="23">
        <f t="shared" si="12"/>
        <v>4.4802777777777774</v>
      </c>
      <c r="P133" s="38">
        <f>'unif profiles px val'!L129/65535</f>
        <v>0.66981419756618599</v>
      </c>
      <c r="Q133" s="23">
        <f t="shared" si="13"/>
        <v>-1.2058863805052944E-2</v>
      </c>
      <c r="S133">
        <v>127</v>
      </c>
      <c r="T133">
        <f>'unif profiles px val'!O129/65535</f>
        <v>0.6615236610208286</v>
      </c>
      <c r="U133" s="23">
        <f t="shared" si="14"/>
        <v>3.3084496171857047E-2</v>
      </c>
      <c r="W133">
        <v>127</v>
      </c>
      <c r="X133">
        <f>'unif profiles px val'!R129/65535</f>
        <v>0.68642227197299155</v>
      </c>
      <c r="Y133" s="23">
        <f t="shared" si="15"/>
        <v>-9.9394949544558742E-2</v>
      </c>
      <c r="AJ133">
        <v>127</v>
      </c>
      <c r="AK133">
        <v>43772.6015625</v>
      </c>
      <c r="AM133">
        <v>127</v>
      </c>
      <c r="AN133">
        <v>43260.55859375</v>
      </c>
      <c r="AP133">
        <v>127</v>
      </c>
      <c r="AQ133">
        <v>45015.23828125</v>
      </c>
    </row>
    <row r="134" spans="1:43">
      <c r="A134">
        <v>128</v>
      </c>
      <c r="B134" s="23">
        <f t="shared" si="8"/>
        <v>4.5155555555555553</v>
      </c>
      <c r="C134" s="38">
        <f>'unif profiles px val'!B130/65535</f>
        <v>0.66223558976119634</v>
      </c>
      <c r="D134" s="23">
        <f t="shared" si="9"/>
        <v>2.9166116695169553E-2</v>
      </c>
      <c r="E134" s="23"/>
      <c r="F134">
        <v>128</v>
      </c>
      <c r="G134" s="38">
        <f>'unif profiles px val'!E130/65535</f>
        <v>0.66555144674601363</v>
      </c>
      <c r="H134" s="23">
        <f t="shared" si="10"/>
        <v>1.1020110067759159E-2</v>
      </c>
      <c r="J134">
        <v>128</v>
      </c>
      <c r="K134" s="23">
        <f>'unif profiles px val'!H130/65535</f>
        <v>0.67262102311741823</v>
      </c>
      <c r="L134" s="23">
        <f t="shared" si="11"/>
        <v>-2.7104650907044725E-2</v>
      </c>
      <c r="N134">
        <v>128</v>
      </c>
      <c r="O134" s="23">
        <f t="shared" si="12"/>
        <v>4.5155555555555553</v>
      </c>
      <c r="P134" s="38">
        <f>'unif profiles px val'!L130/65535</f>
        <v>0.6699959349011978</v>
      </c>
      <c r="Q134" s="23">
        <f t="shared" si="13"/>
        <v>-1.3036653260718012E-2</v>
      </c>
      <c r="S134">
        <v>128</v>
      </c>
      <c r="T134">
        <f>'unif profiles px val'!O130/65535</f>
        <v>0.66192665417334251</v>
      </c>
      <c r="U134" s="23">
        <f t="shared" si="14"/>
        <v>3.0865489502385657E-2</v>
      </c>
      <c r="W134">
        <v>128</v>
      </c>
      <c r="X134">
        <f>'unif profiles px val'!R130/65535</f>
        <v>0.68660883735790035</v>
      </c>
      <c r="Y134" s="23">
        <f t="shared" si="15"/>
        <v>-0.10035337027606772</v>
      </c>
      <c r="AJ134">
        <v>128</v>
      </c>
      <c r="AK134">
        <v>43817.0390625</v>
      </c>
      <c r="AM134">
        <v>128</v>
      </c>
      <c r="AN134">
        <v>43251.921875</v>
      </c>
      <c r="AP134">
        <v>128</v>
      </c>
      <c r="AQ134">
        <v>44955.12109375</v>
      </c>
    </row>
    <row r="135" spans="1:43">
      <c r="A135">
        <v>129</v>
      </c>
      <c r="B135" s="23">
        <f t="shared" ref="B135:B198" si="16">A135*$S$3</f>
        <v>4.5508333333333333</v>
      </c>
      <c r="C135" s="38">
        <f>'unif profiles px val'!B131/65535</f>
        <v>0.66170414663920041</v>
      </c>
      <c r="D135" s="23">
        <f t="shared" ref="D135:D198" si="17">$C$4+($C$3/(C135-$C$2))</f>
        <v>3.2090370838891324E-2</v>
      </c>
      <c r="E135" s="23"/>
      <c r="F135">
        <v>129</v>
      </c>
      <c r="G135" s="38">
        <f>'unif profiles px val'!E131/65535</f>
        <v>0.66417545252536814</v>
      </c>
      <c r="H135" s="23">
        <f t="shared" ref="H135:H198" si="18">$C$4+($C$3/(G135-$C$2))</f>
        <v>1.8529499785598258E-2</v>
      </c>
      <c r="J135">
        <v>129</v>
      </c>
      <c r="K135" s="23">
        <f>'unif profiles px val'!H131/65535</f>
        <v>0.67217052433813995</v>
      </c>
      <c r="L135" s="23">
        <f t="shared" ref="L135:L198" si="19">$C$4+($C$3/(K135-$C$2))</f>
        <v>-2.4697769162814964E-2</v>
      </c>
      <c r="N135">
        <v>129</v>
      </c>
      <c r="O135" s="23">
        <f t="shared" ref="O135:O198" si="20">N135*$S$3</f>
        <v>4.5508333333333333</v>
      </c>
      <c r="P135" s="38">
        <f>'unif profiles px val'!L131/65535</f>
        <v>0.66953327658884565</v>
      </c>
      <c r="Q135" s="23">
        <f t="shared" ref="Q135:Q198" si="21">$C$4+($C$3/(P135-$C$2))</f>
        <v>-1.0546458227558286E-2</v>
      </c>
      <c r="S135">
        <v>129</v>
      </c>
      <c r="T135">
        <f>'unif profiles px val'!O131/65535</f>
        <v>0.66188367856870378</v>
      </c>
      <c r="U135" s="23">
        <f t="shared" ref="U135:U198" si="22">$C$4+($C$3/(T135-$C$2))</f>
        <v>3.1102005361242746E-2</v>
      </c>
      <c r="W135">
        <v>129</v>
      </c>
      <c r="X135">
        <f>'unif profiles px val'!R131/65535</f>
        <v>0.68619541323338673</v>
      </c>
      <c r="Y135" s="23">
        <f t="shared" ref="Y135:Y198" si="23">$C$4+($C$3/(X135-$C$2))</f>
        <v>-9.8228871390619421E-2</v>
      </c>
      <c r="AJ135">
        <v>129</v>
      </c>
      <c r="AK135">
        <v>43804.0390625</v>
      </c>
      <c r="AM135">
        <v>129</v>
      </c>
      <c r="AN135">
        <v>43228.359375</v>
      </c>
      <c r="AP135">
        <v>129</v>
      </c>
      <c r="AQ135">
        <v>44982.55859375</v>
      </c>
    </row>
    <row r="136" spans="1:43">
      <c r="A136">
        <v>130</v>
      </c>
      <c r="B136" s="23">
        <f t="shared" si="16"/>
        <v>4.5861111111111112</v>
      </c>
      <c r="C136" s="38">
        <f>'unif profiles px val'!B132/65535</f>
        <v>0.66316436350804908</v>
      </c>
      <c r="D136" s="23">
        <f t="shared" si="17"/>
        <v>2.4066165125089967E-2</v>
      </c>
      <c r="E136" s="23"/>
      <c r="F136">
        <v>130</v>
      </c>
      <c r="G136" s="38">
        <f>'unif profiles px val'!E132/65535</f>
        <v>0.66594019417105366</v>
      </c>
      <c r="H136" s="23">
        <f t="shared" si="18"/>
        <v>8.9038489177348801E-3</v>
      </c>
      <c r="J136">
        <v>130</v>
      </c>
      <c r="K136" s="23">
        <f>'unif profiles px val'!H132/65535</f>
        <v>0.67406133173113603</v>
      </c>
      <c r="L136" s="23">
        <f t="shared" si="19"/>
        <v>-3.4779430901420216E-2</v>
      </c>
      <c r="N136">
        <v>130</v>
      </c>
      <c r="O136" s="23">
        <f t="shared" si="20"/>
        <v>4.5861111111111112</v>
      </c>
      <c r="P136" s="38">
        <f>'unif profiles px val'!L132/65535</f>
        <v>0.67042384317540249</v>
      </c>
      <c r="Q136" s="23">
        <f t="shared" si="21"/>
        <v>-1.5336925719697359E-2</v>
      </c>
      <c r="S136">
        <v>130</v>
      </c>
      <c r="T136">
        <f>'unif profiles px val'!O132/65535</f>
        <v>0.66211113336385141</v>
      </c>
      <c r="U136" s="23">
        <f t="shared" si="22"/>
        <v>2.9850538601059462E-2</v>
      </c>
      <c r="W136">
        <v>130</v>
      </c>
      <c r="X136">
        <f>'unif profiles px val'!R132/65535</f>
        <v>0.68585971475165941</v>
      </c>
      <c r="Y136" s="23">
        <f t="shared" si="23"/>
        <v>-9.6502008886298896E-2</v>
      </c>
      <c r="AJ136">
        <v>130</v>
      </c>
      <c r="AK136">
        <v>43765</v>
      </c>
      <c r="AM136">
        <v>130</v>
      </c>
      <c r="AN136">
        <v>43247.28125</v>
      </c>
      <c r="AP136">
        <v>130</v>
      </c>
      <c r="AQ136">
        <v>45003.44140625</v>
      </c>
    </row>
    <row r="137" spans="1:43">
      <c r="A137">
        <v>131</v>
      </c>
      <c r="B137" s="23">
        <f t="shared" si="16"/>
        <v>4.6213888888888883</v>
      </c>
      <c r="C137" s="38">
        <f>'unif profiles px val'!B133/65535</f>
        <v>0.66188993715190358</v>
      </c>
      <c r="D137" s="23">
        <f t="shared" si="17"/>
        <v>3.1067559503515252E-2</v>
      </c>
      <c r="E137" s="23"/>
      <c r="F137">
        <v>131</v>
      </c>
      <c r="G137" s="38">
        <f>'unif profiles px val'!E133/65535</f>
        <v>0.66572787918669418</v>
      </c>
      <c r="H137" s="23">
        <f t="shared" si="18"/>
        <v>1.0059359335197637E-2</v>
      </c>
      <c r="J137">
        <v>131</v>
      </c>
      <c r="K137" s="23">
        <f>'unif profiles px val'!H133/65535</f>
        <v>0.67236358672846575</v>
      </c>
      <c r="L137" s="23">
        <f t="shared" si="19"/>
        <v>-2.5729616927570476E-2</v>
      </c>
      <c r="N137">
        <v>131</v>
      </c>
      <c r="O137" s="23">
        <f t="shared" si="20"/>
        <v>4.6213888888888883</v>
      </c>
      <c r="P137" s="38">
        <f>'unif profiles px val'!L133/65535</f>
        <v>0.66904570315480283</v>
      </c>
      <c r="Q137" s="23">
        <f t="shared" si="21"/>
        <v>-7.9186463391480721E-3</v>
      </c>
      <c r="S137">
        <v>131</v>
      </c>
      <c r="T137">
        <f>'unif profiles px val'!O133/65535</f>
        <v>0.66301838950560765</v>
      </c>
      <c r="U137" s="23">
        <f t="shared" si="22"/>
        <v>2.4866825089873146E-2</v>
      </c>
      <c r="W137">
        <v>131</v>
      </c>
      <c r="X137">
        <f>'unif profiles px val'!R133/65535</f>
        <v>0.68596724317158775</v>
      </c>
      <c r="Y137" s="23">
        <f t="shared" si="23"/>
        <v>-9.7055318268481905E-2</v>
      </c>
      <c r="AJ137">
        <v>131</v>
      </c>
      <c r="AK137">
        <v>43726.359375</v>
      </c>
      <c r="AM137">
        <v>131</v>
      </c>
      <c r="AN137">
        <v>43226.28125</v>
      </c>
      <c r="AP137">
        <v>131</v>
      </c>
      <c r="AQ137">
        <v>44969.55859375</v>
      </c>
    </row>
    <row r="138" spans="1:43">
      <c r="A138">
        <v>132</v>
      </c>
      <c r="B138" s="23">
        <f t="shared" si="16"/>
        <v>4.6566666666666663</v>
      </c>
      <c r="C138" s="38">
        <f>'unif profiles px val'!B134/65535</f>
        <v>0.66229793717097729</v>
      </c>
      <c r="D138" s="23">
        <f t="shared" si="17"/>
        <v>2.8823341303184424E-2</v>
      </c>
      <c r="E138" s="23"/>
      <c r="F138">
        <v>132</v>
      </c>
      <c r="G138" s="38">
        <f>'unif profiles px val'!E134/65535</f>
        <v>0.66564830577172507</v>
      </c>
      <c r="H138" s="23">
        <f t="shared" si="18"/>
        <v>1.0492611461118351E-2</v>
      </c>
      <c r="J138">
        <v>132</v>
      </c>
      <c r="K138" s="23">
        <f>'unif profiles px val'!H134/65535</f>
        <v>0.67276365920881975</v>
      </c>
      <c r="L138" s="23">
        <f t="shared" si="19"/>
        <v>-2.7866079620263662E-2</v>
      </c>
      <c r="N138">
        <v>132</v>
      </c>
      <c r="O138" s="23">
        <f t="shared" si="20"/>
        <v>4.6566666666666663</v>
      </c>
      <c r="P138" s="38">
        <f>'unif profiles px val'!L134/65535</f>
        <v>0.66807329814221406</v>
      </c>
      <c r="Q138" s="23">
        <f t="shared" si="21"/>
        <v>-2.6670010837195335E-3</v>
      </c>
      <c r="S138">
        <v>132</v>
      </c>
      <c r="T138">
        <f>'unif profiles px val'!O134/65535</f>
        <v>0.66227486982146944</v>
      </c>
      <c r="U138" s="23">
        <f t="shared" si="22"/>
        <v>2.8950154555577701E-2</v>
      </c>
      <c r="W138">
        <v>132</v>
      </c>
      <c r="X138">
        <f>'unif profiles px val'!R134/65535</f>
        <v>0.68630985589761195</v>
      </c>
      <c r="Y138" s="23">
        <f t="shared" si="23"/>
        <v>-9.881720989711873E-2</v>
      </c>
      <c r="AJ138">
        <v>132</v>
      </c>
      <c r="AK138">
        <v>43711.6015625</v>
      </c>
      <c r="AM138">
        <v>132</v>
      </c>
      <c r="AN138">
        <v>43243.16015625</v>
      </c>
      <c r="AP138">
        <v>132</v>
      </c>
      <c r="AQ138">
        <v>44978.12109375</v>
      </c>
    </row>
    <row r="139" spans="1:43">
      <c r="A139">
        <v>133</v>
      </c>
      <c r="B139" s="23">
        <f t="shared" si="16"/>
        <v>4.6919444444444443</v>
      </c>
      <c r="C139" s="38">
        <f>'unif profiles px val'!B135/65535</f>
        <v>0.66236427815289545</v>
      </c>
      <c r="D139" s="23">
        <f t="shared" si="17"/>
        <v>2.8458676716594855E-2</v>
      </c>
      <c r="E139" s="23"/>
      <c r="F139">
        <v>133</v>
      </c>
      <c r="G139" s="38">
        <f>'unif profiles px val'!E135/65535</f>
        <v>0.66593554493781948</v>
      </c>
      <c r="H139" s="23">
        <f t="shared" si="18"/>
        <v>8.9291446270935992E-3</v>
      </c>
      <c r="J139">
        <v>133</v>
      </c>
      <c r="K139" s="23">
        <f>'unif profiles px val'!H135/65535</f>
        <v>0.6721347014000153</v>
      </c>
      <c r="L139" s="23">
        <f t="shared" si="19"/>
        <v>-2.4506247183169627E-2</v>
      </c>
      <c r="N139">
        <v>133</v>
      </c>
      <c r="O139" s="23">
        <f t="shared" si="20"/>
        <v>4.6919444444444443</v>
      </c>
      <c r="P139" s="38">
        <f>'unif profiles px val'!L135/65535</f>
        <v>0.66800183108262756</v>
      </c>
      <c r="Q139" s="23">
        <f t="shared" si="21"/>
        <v>-2.2804618964697987E-3</v>
      </c>
      <c r="S139">
        <v>133</v>
      </c>
      <c r="T139">
        <f>'unif profiles px val'!O135/65535</f>
        <v>0.66215625476844431</v>
      </c>
      <c r="U139" s="23">
        <f t="shared" si="22"/>
        <v>2.9602374863941794E-2</v>
      </c>
      <c r="W139">
        <v>133</v>
      </c>
      <c r="X139">
        <f>'unif profiles px val'!R135/65535</f>
        <v>0.68624119029907682</v>
      </c>
      <c r="Y139" s="23">
        <f t="shared" si="23"/>
        <v>-9.8464229029538775E-2</v>
      </c>
      <c r="AJ139">
        <v>133</v>
      </c>
      <c r="AK139">
        <v>43665.28125</v>
      </c>
      <c r="AM139">
        <v>133</v>
      </c>
      <c r="AN139">
        <v>43253.078125</v>
      </c>
      <c r="AP139">
        <v>133</v>
      </c>
      <c r="AQ139">
        <v>44983.6015625</v>
      </c>
    </row>
    <row r="140" spans="1:43">
      <c r="A140">
        <v>134</v>
      </c>
      <c r="B140" s="23">
        <f t="shared" si="16"/>
        <v>4.7272222222222222</v>
      </c>
      <c r="C140" s="38">
        <f>'unif profiles px val'!B136/65535</f>
        <v>0.66299389162279698</v>
      </c>
      <c r="D140" s="23">
        <f t="shared" si="17"/>
        <v>2.5001227290659678E-2</v>
      </c>
      <c r="E140" s="23"/>
      <c r="F140">
        <v>134</v>
      </c>
      <c r="G140" s="38">
        <f>'unif profiles px val'!E136/65535</f>
        <v>0.66589709935530628</v>
      </c>
      <c r="H140" s="23">
        <f t="shared" si="18"/>
        <v>9.138333446840452E-3</v>
      </c>
      <c r="J140">
        <v>134</v>
      </c>
      <c r="K140" s="23">
        <f>'unif profiles px val'!H136/65535</f>
        <v>0.67231316042954148</v>
      </c>
      <c r="L140" s="23">
        <f t="shared" si="19"/>
        <v>-2.5460160760934603E-2</v>
      </c>
      <c r="N140">
        <v>134</v>
      </c>
      <c r="O140" s="23">
        <f t="shared" si="20"/>
        <v>4.7272222222222222</v>
      </c>
      <c r="P140" s="38">
        <f>'unif profiles px val'!L136/65535</f>
        <v>0.66767447737850005</v>
      </c>
      <c r="Q140" s="23">
        <f t="shared" si="21"/>
        <v>-5.0892828920323652E-4</v>
      </c>
      <c r="S140">
        <v>134</v>
      </c>
      <c r="T140">
        <f>'unif profiles px val'!O136/65535</f>
        <v>0.66159095569161519</v>
      </c>
      <c r="U140" s="23">
        <f t="shared" si="22"/>
        <v>3.2713773432177629E-2</v>
      </c>
      <c r="W140">
        <v>134</v>
      </c>
      <c r="X140">
        <f>'unif profiles px val'!R136/65535</f>
        <v>0.68601164930952929</v>
      </c>
      <c r="Y140" s="23">
        <f t="shared" si="23"/>
        <v>-9.7283771306369449E-2</v>
      </c>
      <c r="AJ140">
        <v>134</v>
      </c>
      <c r="AK140">
        <v>43642.640625</v>
      </c>
      <c r="AM140">
        <v>134</v>
      </c>
      <c r="AN140">
        <v>43206.078125</v>
      </c>
      <c r="AP140">
        <v>134</v>
      </c>
      <c r="AQ140">
        <v>44939.28125</v>
      </c>
    </row>
    <row r="141" spans="1:43">
      <c r="A141">
        <v>135</v>
      </c>
      <c r="B141" s="23">
        <f t="shared" si="16"/>
        <v>4.7625000000000002</v>
      </c>
      <c r="C141" s="38">
        <f>'unif profiles px val'!B137/65535</f>
        <v>0.66344504606317234</v>
      </c>
      <c r="D141" s="23">
        <f t="shared" si="17"/>
        <v>2.2527568748262894E-2</v>
      </c>
      <c r="E141" s="23"/>
      <c r="F141">
        <v>135</v>
      </c>
      <c r="G141" s="38">
        <f>'unif profiles px val'!E137/65535</f>
        <v>0.6657186403257801</v>
      </c>
      <c r="H141" s="23">
        <f t="shared" si="18"/>
        <v>1.0109657006488693E-2</v>
      </c>
      <c r="J141">
        <v>135</v>
      </c>
      <c r="K141" s="23">
        <f>'unif profiles px val'!H137/65535</f>
        <v>0.67274774452582586</v>
      </c>
      <c r="L141" s="23">
        <f t="shared" si="19"/>
        <v>-2.7781137980121162E-2</v>
      </c>
      <c r="N141">
        <v>135</v>
      </c>
      <c r="O141" s="23">
        <f t="shared" si="20"/>
        <v>4.7625000000000002</v>
      </c>
      <c r="P141" s="38">
        <f>'unif profiles px val'!L137/65535</f>
        <v>0.66727631227588313</v>
      </c>
      <c r="Q141" s="23">
        <f t="shared" si="21"/>
        <v>1.6480228135047348E-3</v>
      </c>
      <c r="S141">
        <v>135</v>
      </c>
      <c r="T141">
        <f>'unif profiles px val'!O137/65535</f>
        <v>0.66071982051575495</v>
      </c>
      <c r="U141" s="23">
        <f t="shared" si="22"/>
        <v>3.7518312061429526E-2</v>
      </c>
      <c r="W141">
        <v>135</v>
      </c>
      <c r="X141">
        <f>'unif profiles px val'!R137/65535</f>
        <v>0.6859249232280461</v>
      </c>
      <c r="Y141" s="23">
        <f t="shared" si="23"/>
        <v>-9.6837571929583088E-2</v>
      </c>
      <c r="AJ141">
        <v>135</v>
      </c>
      <c r="AK141">
        <v>43652.6015625</v>
      </c>
      <c r="AM141">
        <v>135</v>
      </c>
      <c r="AN141">
        <v>43218.87890625</v>
      </c>
      <c r="AP141">
        <v>135</v>
      </c>
      <c r="AQ141">
        <v>44902.87890625</v>
      </c>
    </row>
    <row r="142" spans="1:43">
      <c r="A142">
        <v>136</v>
      </c>
      <c r="B142" s="23">
        <f t="shared" si="16"/>
        <v>4.7977777777777773</v>
      </c>
      <c r="C142" s="38">
        <f>'unif profiles px val'!B138/65535</f>
        <v>0.66257856012054628</v>
      </c>
      <c r="D142" s="23">
        <f t="shared" si="17"/>
        <v>2.728127697221705E-2</v>
      </c>
      <c r="E142" s="23"/>
      <c r="F142">
        <v>136</v>
      </c>
      <c r="G142" s="38">
        <f>'unif profiles px val'!E138/65535</f>
        <v>0.66593757152666511</v>
      </c>
      <c r="H142" s="23">
        <f t="shared" si="18"/>
        <v>8.9181182513082824E-3</v>
      </c>
      <c r="J142">
        <v>136</v>
      </c>
      <c r="K142" s="23">
        <f>'unif profiles px val'!H138/65535</f>
        <v>0.67234832770656905</v>
      </c>
      <c r="L142" s="23">
        <f t="shared" si="19"/>
        <v>-2.5648083386827558E-2</v>
      </c>
      <c r="N142">
        <v>136</v>
      </c>
      <c r="O142" s="23">
        <f t="shared" si="20"/>
        <v>4.7977777777777773</v>
      </c>
      <c r="P142" s="38">
        <f>'unif profiles px val'!L138/65535</f>
        <v>0.66848874885557341</v>
      </c>
      <c r="Q142" s="23">
        <f t="shared" si="21"/>
        <v>-4.9124787838454864E-3</v>
      </c>
      <c r="S142">
        <v>136</v>
      </c>
      <c r="T142">
        <f>'unif profiles px val'!O138/65535</f>
        <v>0.66035425965133132</v>
      </c>
      <c r="U142" s="23">
        <f t="shared" si="22"/>
        <v>3.9538033732665401E-2</v>
      </c>
      <c r="W142">
        <v>136</v>
      </c>
      <c r="X142">
        <f>'unif profiles px val'!R138/65535</f>
        <v>0.68555733577477684</v>
      </c>
      <c r="Y142" s="23">
        <f t="shared" si="23"/>
        <v>-9.4945177812304049E-2</v>
      </c>
      <c r="AJ142">
        <v>136</v>
      </c>
      <c r="AK142">
        <v>43649.28125</v>
      </c>
      <c r="AM142">
        <v>136</v>
      </c>
      <c r="AN142">
        <v>43161.71875</v>
      </c>
      <c r="AP142">
        <v>136</v>
      </c>
      <c r="AQ142">
        <v>44884.9609375</v>
      </c>
    </row>
    <row r="143" spans="1:43">
      <c r="A143">
        <v>137</v>
      </c>
      <c r="B143" s="23">
        <f t="shared" si="16"/>
        <v>4.8330555555555552</v>
      </c>
      <c r="C143" s="38">
        <f>'unif profiles px val'!B139/65535</f>
        <v>0.66305027847714959</v>
      </c>
      <c r="D143" s="23">
        <f t="shared" si="17"/>
        <v>2.4691887342245256E-2</v>
      </c>
      <c r="E143" s="23"/>
      <c r="F143">
        <v>137</v>
      </c>
      <c r="G143" s="38">
        <f>'unif profiles px val'!E139/65535</f>
        <v>0.66579755807965213</v>
      </c>
      <c r="H143" s="23">
        <f t="shared" si="18"/>
        <v>9.6800599305004731E-3</v>
      </c>
      <c r="J143">
        <v>137</v>
      </c>
      <c r="K143" s="23">
        <f>'unif profiles px val'!H139/65535</f>
        <v>0.67261768520637832</v>
      </c>
      <c r="L143" s="23">
        <f t="shared" si="19"/>
        <v>-2.7086828618448244E-2</v>
      </c>
      <c r="N143">
        <v>137</v>
      </c>
      <c r="O143" s="23">
        <f t="shared" si="20"/>
        <v>4.8330555555555552</v>
      </c>
      <c r="P143" s="38">
        <f>'unif profiles px val'!L139/65535</f>
        <v>0.66799283064393078</v>
      </c>
      <c r="Q143" s="23">
        <f t="shared" si="21"/>
        <v>-2.2317762862593682E-3</v>
      </c>
      <c r="S143">
        <v>137</v>
      </c>
      <c r="T143">
        <f>'unif profiles px val'!O139/65535</f>
        <v>0.66076768377584494</v>
      </c>
      <c r="U143" s="23">
        <f t="shared" si="22"/>
        <v>3.7254023731027264E-2</v>
      </c>
      <c r="W143">
        <v>137</v>
      </c>
      <c r="X143">
        <f>'unif profiles px val'!R139/65535</f>
        <v>0.68526258630884263</v>
      </c>
      <c r="Y143" s="23">
        <f t="shared" si="23"/>
        <v>-9.3426379479936372E-2</v>
      </c>
      <c r="AJ143">
        <v>137</v>
      </c>
      <c r="AK143">
        <v>43641.83984375</v>
      </c>
      <c r="AM143">
        <v>137</v>
      </c>
      <c r="AN143">
        <v>43142.48046875</v>
      </c>
      <c r="AP143">
        <v>137</v>
      </c>
      <c r="AQ143">
        <v>44902.6015625</v>
      </c>
    </row>
    <row r="144" spans="1:43">
      <c r="A144">
        <v>138</v>
      </c>
      <c r="B144" s="23">
        <f t="shared" si="16"/>
        <v>4.8683333333333332</v>
      </c>
      <c r="C144" s="38">
        <f>'unif profiles px val'!B140/65535</f>
        <v>0.66239145828564894</v>
      </c>
      <c r="D144" s="23">
        <f t="shared" si="17"/>
        <v>2.8309292236984973E-2</v>
      </c>
      <c r="E144" s="23"/>
      <c r="F144">
        <v>138</v>
      </c>
      <c r="G144" s="38">
        <f>'unif profiles px val'!E140/65535</f>
        <v>0.66603508621347374</v>
      </c>
      <c r="H144" s="23">
        <f t="shared" si="18"/>
        <v>8.3876297450156123E-3</v>
      </c>
      <c r="J144">
        <v>138</v>
      </c>
      <c r="K144" s="23">
        <f>'unif profiles px val'!H140/65535</f>
        <v>0.67201662279697871</v>
      </c>
      <c r="L144" s="23">
        <f t="shared" si="19"/>
        <v>-2.3874821234424637E-2</v>
      </c>
      <c r="N144">
        <v>138</v>
      </c>
      <c r="O144" s="23">
        <f t="shared" si="20"/>
        <v>4.8683333333333332</v>
      </c>
      <c r="P144" s="38">
        <f>'unif profiles px val'!L140/65535</f>
        <v>0.66717855916685742</v>
      </c>
      <c r="Q144" s="23">
        <f t="shared" si="21"/>
        <v>2.1779447893535142E-3</v>
      </c>
      <c r="S144">
        <v>138</v>
      </c>
      <c r="T144">
        <f>'unif profiles px val'!O140/65535</f>
        <v>0.66087515259021901</v>
      </c>
      <c r="U144" s="23">
        <f t="shared" si="22"/>
        <v>3.6660740638176481E-2</v>
      </c>
      <c r="W144">
        <v>138</v>
      </c>
      <c r="X144">
        <f>'unif profiles px val'!R140/65535</f>
        <v>0.68539783131151288</v>
      </c>
      <c r="Y144" s="23">
        <f t="shared" si="23"/>
        <v>-9.4123429162777938E-2</v>
      </c>
      <c r="AJ144">
        <v>138</v>
      </c>
      <c r="AK144">
        <v>43622.640625</v>
      </c>
      <c r="AM144">
        <v>138</v>
      </c>
      <c r="AN144">
        <v>43095.87890625</v>
      </c>
      <c r="AP144">
        <v>138</v>
      </c>
      <c r="AQ144">
        <v>44918.83984375</v>
      </c>
    </row>
    <row r="145" spans="1:43">
      <c r="A145">
        <v>139</v>
      </c>
      <c r="B145" s="23">
        <f t="shared" si="16"/>
        <v>4.9036111111111111</v>
      </c>
      <c r="C145" s="38">
        <f>'unif profiles px val'!B141/65535</f>
        <v>0.66211548456931413</v>
      </c>
      <c r="D145" s="23">
        <f t="shared" si="17"/>
        <v>2.9826605966908115E-2</v>
      </c>
      <c r="E145" s="23"/>
      <c r="F145">
        <v>139</v>
      </c>
      <c r="G145" s="38">
        <f>'unif profiles px val'!E141/65535</f>
        <v>0.66691611591134503</v>
      </c>
      <c r="H145" s="23">
        <f t="shared" si="18"/>
        <v>3.6013804775287817E-3</v>
      </c>
      <c r="J145">
        <v>139</v>
      </c>
      <c r="K145" s="23">
        <f>'unif profiles px val'!H141/65535</f>
        <v>0.67210418335622191</v>
      </c>
      <c r="L145" s="23">
        <f t="shared" si="19"/>
        <v>-2.4343071837241048E-2</v>
      </c>
      <c r="N145">
        <v>139</v>
      </c>
      <c r="O145" s="23">
        <f t="shared" si="20"/>
        <v>4.9036111111111111</v>
      </c>
      <c r="P145" s="38">
        <f>'unif profiles px val'!L141/65535</f>
        <v>0.66659108682383461</v>
      </c>
      <c r="Q145" s="23">
        <f t="shared" si="21"/>
        <v>5.3657329534728682E-3</v>
      </c>
      <c r="S145">
        <v>139</v>
      </c>
      <c r="T145">
        <f>'unif profiles px val'!O141/65535</f>
        <v>0.66019129806591903</v>
      </c>
      <c r="U145" s="23">
        <f t="shared" si="22"/>
        <v>4.0439074711476231E-2</v>
      </c>
      <c r="W145">
        <v>139</v>
      </c>
      <c r="X145">
        <f>'unif profiles px val'!R141/65535</f>
        <v>0.68506487468528265</v>
      </c>
      <c r="Y145" s="23">
        <f t="shared" si="23"/>
        <v>-9.2406910616805948E-2</v>
      </c>
      <c r="AJ145">
        <v>139</v>
      </c>
      <c r="AK145">
        <v>43663.078125</v>
      </c>
      <c r="AM145">
        <v>139</v>
      </c>
      <c r="AN145">
        <v>43108.0390625</v>
      </c>
      <c r="AP145">
        <v>139</v>
      </c>
      <c r="AQ145">
        <v>44913.44140625</v>
      </c>
    </row>
    <row r="146" spans="1:43">
      <c r="A146">
        <v>140</v>
      </c>
      <c r="B146" s="23">
        <f t="shared" si="16"/>
        <v>4.9388888888888882</v>
      </c>
      <c r="C146" s="38">
        <f>'unif profiles px val'!B142/65535</f>
        <v>0.66213139925230791</v>
      </c>
      <c r="D146" s="23">
        <f t="shared" si="17"/>
        <v>2.9739074062729021E-2</v>
      </c>
      <c r="E146" s="23"/>
      <c r="F146">
        <v>140</v>
      </c>
      <c r="G146" s="38">
        <f>'unif profiles px val'!E142/65535</f>
        <v>0.66681526331349661</v>
      </c>
      <c r="H146" s="23">
        <f t="shared" si="18"/>
        <v>4.1486642107062544E-3</v>
      </c>
      <c r="J146">
        <v>140</v>
      </c>
      <c r="K146" s="23">
        <f>'unif profiles px val'!H142/65535</f>
        <v>0.67200929131380183</v>
      </c>
      <c r="L146" s="23">
        <f t="shared" si="19"/>
        <v>-2.3835609188868734E-2</v>
      </c>
      <c r="N146">
        <v>140</v>
      </c>
      <c r="O146" s="23">
        <f t="shared" si="20"/>
        <v>4.9388888888888882</v>
      </c>
      <c r="P146" s="38">
        <f>'unif profiles px val'!L142/65535</f>
        <v>0.66674433270389866</v>
      </c>
      <c r="Q146" s="23">
        <f t="shared" si="21"/>
        <v>4.5336676596003933E-3</v>
      </c>
      <c r="S146">
        <v>140</v>
      </c>
      <c r="T146">
        <f>'unif profiles px val'!O142/65535</f>
        <v>0.66054916981383993</v>
      </c>
      <c r="U146" s="23">
        <f t="shared" si="22"/>
        <v>3.8460894061306927E-2</v>
      </c>
      <c r="W146">
        <v>140</v>
      </c>
      <c r="X146">
        <f>'unif profiles px val'!R142/65535</f>
        <v>0.68568358033875032</v>
      </c>
      <c r="Y146" s="23">
        <f t="shared" si="23"/>
        <v>-9.5595319348837471E-2</v>
      </c>
      <c r="AJ146">
        <v>140</v>
      </c>
      <c r="AK146">
        <v>43693.359375</v>
      </c>
      <c r="AM146">
        <v>140</v>
      </c>
      <c r="AN146">
        <v>43079.80078125</v>
      </c>
      <c r="AP146">
        <v>140</v>
      </c>
      <c r="AQ146">
        <v>44906.83984375</v>
      </c>
    </row>
    <row r="147" spans="1:43">
      <c r="A147">
        <v>141</v>
      </c>
      <c r="B147" s="23">
        <f t="shared" si="16"/>
        <v>4.9741666666666662</v>
      </c>
      <c r="C147" s="38">
        <f>'unif profiles px val'!B143/65535</f>
        <v>0.66121323529411768</v>
      </c>
      <c r="D147" s="23">
        <f t="shared" si="17"/>
        <v>3.4795535449624992E-2</v>
      </c>
      <c r="E147" s="23"/>
      <c r="F147">
        <v>141</v>
      </c>
      <c r="G147" s="38">
        <f>'unif profiles px val'!E143/65535</f>
        <v>0.66533913176165405</v>
      </c>
      <c r="H147" s="23">
        <f t="shared" si="18"/>
        <v>1.2176893509264097E-2</v>
      </c>
      <c r="J147">
        <v>141</v>
      </c>
      <c r="K147" s="23">
        <f>'unif profiles px val'!H143/65535</f>
        <v>0.67118864204242012</v>
      </c>
      <c r="L147" s="23">
        <f t="shared" si="19"/>
        <v>-1.9441303861628345E-2</v>
      </c>
      <c r="N147">
        <v>141</v>
      </c>
      <c r="O147" s="23">
        <f t="shared" si="20"/>
        <v>4.9741666666666662</v>
      </c>
      <c r="P147" s="38">
        <f>'unif profiles px val'!L143/65535</f>
        <v>0.66706477216372928</v>
      </c>
      <c r="Q147" s="23">
        <f t="shared" si="21"/>
        <v>2.7949713180617231E-3</v>
      </c>
      <c r="S147">
        <v>141</v>
      </c>
      <c r="T147">
        <f>'unif profiles px val'!O143/65535</f>
        <v>0.66036260442893113</v>
      </c>
      <c r="U147" s="23">
        <f t="shared" si="22"/>
        <v>3.9491905384814174E-2</v>
      </c>
      <c r="W147">
        <v>141</v>
      </c>
      <c r="X147">
        <f>'unif profiles px val'!R143/65535</f>
        <v>0.68619267137788964</v>
      </c>
      <c r="Y147" s="23">
        <f t="shared" si="23"/>
        <v>-9.8214773507462549E-2</v>
      </c>
      <c r="AJ147">
        <v>141</v>
      </c>
      <c r="AK147">
        <v>43666.16015625</v>
      </c>
      <c r="AM147">
        <v>141</v>
      </c>
      <c r="AN147">
        <v>43063.640625</v>
      </c>
      <c r="AP147">
        <v>141</v>
      </c>
      <c r="AQ147">
        <v>44916.55859375</v>
      </c>
    </row>
    <row r="148" spans="1:43">
      <c r="A148">
        <v>142</v>
      </c>
      <c r="B148" s="23">
        <f t="shared" si="16"/>
        <v>5.0094444444444441</v>
      </c>
      <c r="C148" s="38">
        <f>'unif profiles px val'!B144/65535</f>
        <v>0.66205313715953307</v>
      </c>
      <c r="D148" s="23">
        <f t="shared" si="17"/>
        <v>3.0169559418087744E-2</v>
      </c>
      <c r="E148" s="23"/>
      <c r="F148">
        <v>142</v>
      </c>
      <c r="G148" s="38">
        <f>'unif profiles px val'!E144/65535</f>
        <v>0.66683117799649039</v>
      </c>
      <c r="H148" s="23">
        <f t="shared" si="18"/>
        <v>4.0622916903636508E-3</v>
      </c>
      <c r="J148">
        <v>142</v>
      </c>
      <c r="K148" s="23">
        <f>'unif profiles px val'!H144/65535</f>
        <v>0.67234898336766613</v>
      </c>
      <c r="L148" s="23">
        <f t="shared" si="19"/>
        <v>-2.5651586852928787E-2</v>
      </c>
      <c r="N148">
        <v>142</v>
      </c>
      <c r="O148" s="23">
        <f t="shared" si="20"/>
        <v>5.0094444444444441</v>
      </c>
      <c r="P148" s="38">
        <f>'unif profiles px val'!L144/65535</f>
        <v>0.66655776731898986</v>
      </c>
      <c r="Q148" s="23">
        <f t="shared" si="21"/>
        <v>5.5466925927074584E-3</v>
      </c>
      <c r="S148">
        <v>142</v>
      </c>
      <c r="T148">
        <f>'unif profiles px val'!O144/65535</f>
        <v>0.66067612964446476</v>
      </c>
      <c r="U148" s="23">
        <f t="shared" si="22"/>
        <v>3.7759593060251007E-2</v>
      </c>
      <c r="W148">
        <v>142</v>
      </c>
      <c r="X148">
        <f>'unif profiles px val'!R144/65535</f>
        <v>0.68602553740367744</v>
      </c>
      <c r="Y148" s="23">
        <f t="shared" si="23"/>
        <v>-9.7355214644205823E-2</v>
      </c>
      <c r="AJ148">
        <v>142</v>
      </c>
      <c r="AK148">
        <v>43751.921875</v>
      </c>
      <c r="AM148">
        <v>142</v>
      </c>
      <c r="AN148">
        <v>43144.6015625</v>
      </c>
      <c r="AP148">
        <v>142</v>
      </c>
      <c r="AQ148">
        <v>44914.19921875</v>
      </c>
    </row>
    <row r="149" spans="1:43">
      <c r="A149">
        <v>143</v>
      </c>
      <c r="B149" s="23">
        <f t="shared" si="16"/>
        <v>5.0447222222222221</v>
      </c>
      <c r="C149" s="38">
        <f>'unif profiles px val'!B145/65535</f>
        <v>0.66265157692454413</v>
      </c>
      <c r="D149" s="23">
        <f t="shared" si="17"/>
        <v>2.6880240712765069E-2</v>
      </c>
      <c r="E149" s="23"/>
      <c r="F149">
        <v>143</v>
      </c>
      <c r="G149" s="38">
        <f>'unif profiles px val'!E145/65535</f>
        <v>0.6673520113298238</v>
      </c>
      <c r="H149" s="23">
        <f t="shared" si="18"/>
        <v>1.2377569654780096E-3</v>
      </c>
      <c r="J149">
        <v>143</v>
      </c>
      <c r="K149" s="23">
        <f>'unif profiles px val'!H145/65535</f>
        <v>0.67248100967040514</v>
      </c>
      <c r="L149" s="23">
        <f t="shared" si="19"/>
        <v>-2.6356926237728562E-2</v>
      </c>
      <c r="N149">
        <v>143</v>
      </c>
      <c r="O149" s="23">
        <f t="shared" si="20"/>
        <v>5.0447222222222221</v>
      </c>
      <c r="P149" s="38">
        <f>'unif profiles px val'!L145/65535</f>
        <v>0.66707383220798044</v>
      </c>
      <c r="Q149" s="23">
        <f t="shared" si="21"/>
        <v>2.7458346421451729E-3</v>
      </c>
      <c r="S149">
        <v>143</v>
      </c>
      <c r="T149">
        <f>'unif profiles px val'!O145/65535</f>
        <v>0.66101600051499199</v>
      </c>
      <c r="U149" s="23">
        <f t="shared" si="22"/>
        <v>3.5883462941814326E-2</v>
      </c>
      <c r="W149">
        <v>143</v>
      </c>
      <c r="X149">
        <f>'unif profiles px val'!R145/65535</f>
        <v>0.68603316691462579</v>
      </c>
      <c r="Y149" s="23">
        <f t="shared" si="23"/>
        <v>-9.7394461324010528E-2</v>
      </c>
      <c r="AJ149">
        <v>143</v>
      </c>
      <c r="AK149">
        <v>43767.640625</v>
      </c>
      <c r="AM149">
        <v>143</v>
      </c>
      <c r="AN149">
        <v>43213.71875</v>
      </c>
      <c r="AP149">
        <v>143</v>
      </c>
      <c r="AQ149">
        <v>44930.3984375</v>
      </c>
    </row>
    <row r="150" spans="1:43">
      <c r="A150">
        <v>144</v>
      </c>
      <c r="B150" s="23">
        <f t="shared" si="16"/>
        <v>5.08</v>
      </c>
      <c r="C150" s="38">
        <f>'unif profiles px val'!B146/65535</f>
        <v>0.66253480964370182</v>
      </c>
      <c r="D150" s="23">
        <f t="shared" si="17"/>
        <v>2.7521611263462198E-2</v>
      </c>
      <c r="E150" s="23"/>
      <c r="F150">
        <v>144</v>
      </c>
      <c r="G150" s="38">
        <f>'unif profiles px val'!E146/65535</f>
        <v>0.66718881132219421</v>
      </c>
      <c r="H150" s="23">
        <f t="shared" si="18"/>
        <v>2.1223607345133289E-3</v>
      </c>
      <c r="J150">
        <v>144</v>
      </c>
      <c r="K150" s="23">
        <f>'unif profiles px val'!H146/65535</f>
        <v>0.67186003900587477</v>
      </c>
      <c r="L150" s="23">
        <f t="shared" si="19"/>
        <v>-2.3037165730654507E-2</v>
      </c>
      <c r="N150">
        <v>144</v>
      </c>
      <c r="O150" s="23">
        <f t="shared" si="20"/>
        <v>5.08</v>
      </c>
      <c r="P150" s="38">
        <f>'unif profiles px val'!L146/65535</f>
        <v>0.66740190117875942</v>
      </c>
      <c r="Q150" s="23">
        <f t="shared" si="21"/>
        <v>9.6741712989967255E-4</v>
      </c>
      <c r="S150">
        <v>144</v>
      </c>
      <c r="T150">
        <f>'unif profiles px val'!O146/65535</f>
        <v>0.66050065089265275</v>
      </c>
      <c r="U150" s="23">
        <f t="shared" si="22"/>
        <v>3.872897008069387E-2</v>
      </c>
      <c r="W150">
        <v>144</v>
      </c>
      <c r="X150">
        <f>'unif profiles px val'!R146/65535</f>
        <v>0.68536242561226823</v>
      </c>
      <c r="Y150" s="23">
        <f t="shared" si="23"/>
        <v>-9.3940974090500617E-2</v>
      </c>
      <c r="AJ150">
        <v>144</v>
      </c>
      <c r="AK150">
        <v>43731.71875</v>
      </c>
      <c r="AM150">
        <v>144</v>
      </c>
      <c r="AN150">
        <v>43259.12109375</v>
      </c>
      <c r="AP150">
        <v>144</v>
      </c>
      <c r="AQ150">
        <v>44935.51953125</v>
      </c>
    </row>
    <row r="151" spans="1:43">
      <c r="A151">
        <v>145</v>
      </c>
      <c r="B151" s="23">
        <f t="shared" si="16"/>
        <v>5.1152777777777771</v>
      </c>
      <c r="C151" s="38">
        <f>'unif profiles px val'!B147/65535</f>
        <v>0.6622521601052872</v>
      </c>
      <c r="D151" s="23">
        <f t="shared" si="17"/>
        <v>2.9075009843855248E-2</v>
      </c>
      <c r="E151" s="23"/>
      <c r="F151">
        <v>145</v>
      </c>
      <c r="G151" s="38">
        <f>'unif profiles px val'!E147/65535</f>
        <v>0.66641984006637678</v>
      </c>
      <c r="H151" s="23">
        <f t="shared" si="18"/>
        <v>6.2959628007286383E-3</v>
      </c>
      <c r="J151">
        <v>145</v>
      </c>
      <c r="K151" s="23">
        <f>'unif profiles px val'!H147/65535</f>
        <v>0.67069838635843437</v>
      </c>
      <c r="L151" s="23">
        <f t="shared" si="19"/>
        <v>-1.6811307917642626E-2</v>
      </c>
      <c r="N151">
        <v>145</v>
      </c>
      <c r="O151" s="23">
        <f t="shared" si="20"/>
        <v>5.1152777777777771</v>
      </c>
      <c r="P151" s="38">
        <f>'unif profiles px val'!L147/65535</f>
        <v>0.66813153276874948</v>
      </c>
      <c r="Q151" s="23">
        <f t="shared" si="21"/>
        <v>-2.9819132286594829E-3</v>
      </c>
      <c r="S151">
        <v>145</v>
      </c>
      <c r="T151">
        <f>'unif profiles px val'!O147/65535</f>
        <v>0.65968012083237959</v>
      </c>
      <c r="U151" s="23">
        <f t="shared" si="22"/>
        <v>4.3268177730116708E-2</v>
      </c>
      <c r="W151">
        <v>145</v>
      </c>
      <c r="X151">
        <f>'unif profiles px val'!R147/65535</f>
        <v>0.68473471952010379</v>
      </c>
      <c r="Y151" s="23">
        <f t="shared" si="23"/>
        <v>-9.0703278336355719E-2</v>
      </c>
      <c r="AJ151">
        <v>145</v>
      </c>
      <c r="AK151">
        <v>43864.6015625</v>
      </c>
      <c r="AM151">
        <v>145</v>
      </c>
      <c r="AN151">
        <v>43264</v>
      </c>
      <c r="AP151">
        <v>145</v>
      </c>
      <c r="AQ151">
        <v>44945.48046875</v>
      </c>
    </row>
    <row r="152" spans="1:43">
      <c r="A152">
        <v>146</v>
      </c>
      <c r="B152" s="23">
        <f t="shared" si="16"/>
        <v>5.1505555555555551</v>
      </c>
      <c r="C152" s="38">
        <f>'unif profiles px val'!B148/65535</f>
        <v>0.66247508487830931</v>
      </c>
      <c r="D152" s="23">
        <f t="shared" si="17"/>
        <v>2.7849745334628029E-2</v>
      </c>
      <c r="E152" s="23"/>
      <c r="F152">
        <v>146</v>
      </c>
      <c r="G152" s="38">
        <f>'unif profiles px val'!E148/65535</f>
        <v>0.66705612935835812</v>
      </c>
      <c r="H152" s="23">
        <f t="shared" si="18"/>
        <v>2.8418462935588806E-3</v>
      </c>
      <c r="J152">
        <v>146</v>
      </c>
      <c r="K152" s="23">
        <f>'unif profiles px val'!H148/65535</f>
        <v>0.67062209124895089</v>
      </c>
      <c r="L152" s="23">
        <f t="shared" si="19"/>
        <v>-1.6401693702868592E-2</v>
      </c>
      <c r="N152">
        <v>146</v>
      </c>
      <c r="O152" s="23">
        <f t="shared" si="20"/>
        <v>5.1505555555555551</v>
      </c>
      <c r="P152" s="38">
        <f>'unif profiles px val'!L148/65535</f>
        <v>0.66707728933012889</v>
      </c>
      <c r="Q152" s="23">
        <f t="shared" si="21"/>
        <v>2.7270854527672306E-3</v>
      </c>
      <c r="S152">
        <v>146</v>
      </c>
      <c r="T152">
        <f>'unif profiles px val'!O148/65535</f>
        <v>0.65975432974746318</v>
      </c>
      <c r="U152" s="23">
        <f t="shared" si="22"/>
        <v>4.2857213263550076E-2</v>
      </c>
      <c r="W152">
        <v>146</v>
      </c>
      <c r="X152">
        <f>'unif profiles px val'!R148/65535</f>
        <v>0.68451900701915003</v>
      </c>
      <c r="Y152" s="23">
        <f t="shared" si="23"/>
        <v>-8.9589343083130046E-2</v>
      </c>
      <c r="AJ152">
        <v>146</v>
      </c>
      <c r="AK152">
        <v>43820.3203125</v>
      </c>
      <c r="AM152">
        <v>146</v>
      </c>
      <c r="AN152">
        <v>43303.3203125</v>
      </c>
      <c r="AP152">
        <v>146</v>
      </c>
      <c r="AQ152">
        <v>44950.640625</v>
      </c>
    </row>
    <row r="153" spans="1:43">
      <c r="A153">
        <v>147</v>
      </c>
      <c r="B153" s="23">
        <f t="shared" si="16"/>
        <v>5.1858333333333331</v>
      </c>
      <c r="C153" s="38">
        <f>'unif profiles px val'!B149/65535</f>
        <v>0.66139699921797512</v>
      </c>
      <c r="D153" s="23">
        <f t="shared" si="17"/>
        <v>3.3782462089057663E-2</v>
      </c>
      <c r="E153" s="23"/>
      <c r="F153">
        <v>147</v>
      </c>
      <c r="G153" s="38">
        <f>'unif profiles px val'!E149/65535</f>
        <v>0.66604700732433053</v>
      </c>
      <c r="H153" s="23">
        <f t="shared" si="18"/>
        <v>8.3227878945599798E-3</v>
      </c>
      <c r="J153">
        <v>147</v>
      </c>
      <c r="K153" s="23">
        <f>'unif profiles px val'!H149/65535</f>
        <v>0.67013976310368506</v>
      </c>
      <c r="L153" s="23">
        <f t="shared" si="19"/>
        <v>-1.3810128170569147E-2</v>
      </c>
      <c r="N153">
        <v>147</v>
      </c>
      <c r="O153" s="23">
        <f t="shared" si="20"/>
        <v>5.1858333333333331</v>
      </c>
      <c r="P153" s="38">
        <f>'unif profiles px val'!L149/65535</f>
        <v>0.66602650301365685</v>
      </c>
      <c r="Q153" s="23">
        <f t="shared" si="21"/>
        <v>8.4343172322873805E-3</v>
      </c>
      <c r="S153">
        <v>147</v>
      </c>
      <c r="T153">
        <f>'unif profiles px val'!O149/65535</f>
        <v>0.65922372110322724</v>
      </c>
      <c r="U153" s="23">
        <f t="shared" si="22"/>
        <v>4.5797608440078186E-2</v>
      </c>
      <c r="W153">
        <v>147</v>
      </c>
      <c r="X153">
        <f>'unif profiles px val'!R149/65535</f>
        <v>0.68389481765468829</v>
      </c>
      <c r="Y153" s="23">
        <f t="shared" si="23"/>
        <v>-8.6362303666122298E-2</v>
      </c>
      <c r="AJ153">
        <v>147</v>
      </c>
      <c r="AK153">
        <v>43865.6015625</v>
      </c>
      <c r="AM153">
        <v>147</v>
      </c>
      <c r="AN153">
        <v>43307.19921875</v>
      </c>
      <c r="AP153">
        <v>147</v>
      </c>
      <c r="AQ153">
        <v>44919.28125</v>
      </c>
    </row>
    <row r="154" spans="1:43">
      <c r="A154">
        <v>148</v>
      </c>
      <c r="B154" s="23">
        <f t="shared" si="16"/>
        <v>5.221111111111111</v>
      </c>
      <c r="C154" s="38">
        <f>'unif profiles px val'!B150/65535</f>
        <v>0.66219511758983751</v>
      </c>
      <c r="D154" s="23">
        <f t="shared" si="17"/>
        <v>2.9388658328109329E-2</v>
      </c>
      <c r="E154" s="23"/>
      <c r="F154">
        <v>148</v>
      </c>
      <c r="G154" s="38">
        <f>'unif profiles px val'!E150/65535</f>
        <v>0.66696254863813231</v>
      </c>
      <c r="H154" s="23">
        <f t="shared" si="18"/>
        <v>3.3494624709997645E-3</v>
      </c>
      <c r="J154">
        <v>148</v>
      </c>
      <c r="K154" s="23">
        <f>'unif profiles px val'!H150/65535</f>
        <v>0.67074881265735864</v>
      </c>
      <c r="L154" s="23">
        <f t="shared" si="19"/>
        <v>-1.708198907570635E-2</v>
      </c>
      <c r="N154">
        <v>148</v>
      </c>
      <c r="O154" s="23">
        <f t="shared" si="20"/>
        <v>5.221111111111111</v>
      </c>
      <c r="P154" s="38">
        <f>'unif profiles px val'!L150/65535</f>
        <v>0.66639754758907455</v>
      </c>
      <c r="Q154" s="23">
        <f t="shared" si="21"/>
        <v>6.417090965920913E-3</v>
      </c>
      <c r="S154">
        <v>148</v>
      </c>
      <c r="T154">
        <f>'unif profiles px val'!O150/65535</f>
        <v>0.65957259241245136</v>
      </c>
      <c r="U154" s="23">
        <f t="shared" si="22"/>
        <v>4.386381818454721E-2</v>
      </c>
      <c r="W154">
        <v>148</v>
      </c>
      <c r="X154">
        <f>'unif profiles px val'!R150/65535</f>
        <v>0.68343978885328449</v>
      </c>
      <c r="Y154" s="23">
        <f t="shared" si="23"/>
        <v>-8.4006311935242994E-2</v>
      </c>
      <c r="AJ154">
        <v>148</v>
      </c>
      <c r="AK154">
        <v>43793.9609375</v>
      </c>
      <c r="AM154">
        <v>148</v>
      </c>
      <c r="AN154">
        <v>43286.76171875</v>
      </c>
      <c r="AP154">
        <v>148</v>
      </c>
      <c r="AQ154">
        <v>44920.19921875</v>
      </c>
    </row>
    <row r="155" spans="1:43">
      <c r="A155">
        <v>149</v>
      </c>
      <c r="B155" s="23">
        <f t="shared" si="16"/>
        <v>5.256388888888889</v>
      </c>
      <c r="C155" s="38">
        <f>'unif profiles px val'!B151/65535</f>
        <v>0.66102678912031743</v>
      </c>
      <c r="D155" s="23">
        <f t="shared" si="17"/>
        <v>3.5823938247776965E-2</v>
      </c>
      <c r="E155" s="23"/>
      <c r="F155">
        <v>149</v>
      </c>
      <c r="G155" s="38">
        <f>'unif profiles px val'!E151/65535</f>
        <v>0.66577764982452126</v>
      </c>
      <c r="H155" s="23">
        <f t="shared" si="18"/>
        <v>9.7884235518845841E-3</v>
      </c>
      <c r="J155">
        <v>149</v>
      </c>
      <c r="K155" s="23">
        <f>'unif profiles px val'!H151/65535</f>
        <v>0.66972443160143436</v>
      </c>
      <c r="L155" s="23">
        <f t="shared" si="19"/>
        <v>-1.1575717243618833E-2</v>
      </c>
      <c r="N155">
        <v>149</v>
      </c>
      <c r="O155" s="23">
        <f t="shared" si="20"/>
        <v>5.256388888888889</v>
      </c>
      <c r="P155" s="38">
        <f>'unif profiles px val'!L151/65535</f>
        <v>0.66673396133745322</v>
      </c>
      <c r="Q155" s="23">
        <f t="shared" si="21"/>
        <v>4.5899687532866551E-3</v>
      </c>
      <c r="S155">
        <v>149</v>
      </c>
      <c r="T155">
        <f>'unif profiles px val'!O151/65535</f>
        <v>0.66082246128023192</v>
      </c>
      <c r="U155" s="23">
        <f t="shared" si="22"/>
        <v>3.6951601031320003E-2</v>
      </c>
      <c r="W155">
        <v>149</v>
      </c>
      <c r="X155">
        <f>'unif profiles px val'!R151/65535</f>
        <v>0.68347030689707788</v>
      </c>
      <c r="Y155" s="23">
        <f t="shared" si="23"/>
        <v>-8.4164417136416425E-2</v>
      </c>
      <c r="AJ155">
        <v>149</v>
      </c>
      <c r="AK155">
        <v>43825.921875</v>
      </c>
      <c r="AM155">
        <v>149</v>
      </c>
      <c r="AN155">
        <v>43296.359375</v>
      </c>
      <c r="AP155">
        <v>149</v>
      </c>
      <c r="AQ155">
        <v>44922.3203125</v>
      </c>
    </row>
    <row r="156" spans="1:43">
      <c r="A156">
        <v>150</v>
      </c>
      <c r="B156" s="23">
        <f t="shared" si="16"/>
        <v>5.2916666666666661</v>
      </c>
      <c r="C156" s="38">
        <f>'unif profiles px val'!B152/65535</f>
        <v>0.6619158059624628</v>
      </c>
      <c r="D156" s="23">
        <f t="shared" si="17"/>
        <v>3.0925189803890252E-2</v>
      </c>
      <c r="E156" s="23"/>
      <c r="F156">
        <v>150</v>
      </c>
      <c r="G156" s="38">
        <f>'unif profiles px val'!E152/65535</f>
        <v>0.66625199082551312</v>
      </c>
      <c r="H156" s="23">
        <f t="shared" si="18"/>
        <v>7.2081744728196284E-3</v>
      </c>
      <c r="J156">
        <v>150</v>
      </c>
      <c r="K156" s="23">
        <f>'unif profiles px val'!H152/65535</f>
        <v>0.67038718575951783</v>
      </c>
      <c r="L156" s="23">
        <f t="shared" si="19"/>
        <v>-1.5139977824138118E-2</v>
      </c>
      <c r="N156">
        <v>150</v>
      </c>
      <c r="O156" s="23">
        <f t="shared" si="20"/>
        <v>5.2916666666666661</v>
      </c>
      <c r="P156" s="38">
        <f>'unif profiles px val'!L152/65535</f>
        <v>0.66709600547417414</v>
      </c>
      <c r="Q156" s="23">
        <f t="shared" si="21"/>
        <v>2.6255844014793084E-3</v>
      </c>
      <c r="S156">
        <v>150</v>
      </c>
      <c r="T156">
        <f>'unif profiles px val'!O152/65535</f>
        <v>0.66052836747539478</v>
      </c>
      <c r="U156" s="23">
        <f t="shared" si="22"/>
        <v>3.8575826286855186E-2</v>
      </c>
      <c r="W156">
        <v>150</v>
      </c>
      <c r="X156">
        <f>'unif profiles px val'!R152/65535</f>
        <v>0.68348139353017467</v>
      </c>
      <c r="Y156" s="23">
        <f t="shared" si="23"/>
        <v>-8.422185049072306E-2</v>
      </c>
      <c r="AJ156">
        <v>150</v>
      </c>
      <c r="AK156">
        <v>43827.0390625</v>
      </c>
      <c r="AM156">
        <v>150</v>
      </c>
      <c r="AN156">
        <v>43357.23828125</v>
      </c>
      <c r="AP156">
        <v>150</v>
      </c>
      <c r="AQ156">
        <v>44907.921875</v>
      </c>
    </row>
    <row r="157" spans="1:43">
      <c r="A157">
        <v>151</v>
      </c>
      <c r="B157" s="23">
        <f t="shared" si="16"/>
        <v>5.326944444444444</v>
      </c>
      <c r="C157" s="38">
        <f>'unif profiles px val'!B153/65535</f>
        <v>0.66239944542992291</v>
      </c>
      <c r="D157" s="23">
        <f t="shared" si="17"/>
        <v>2.8265396362604278E-2</v>
      </c>
      <c r="E157" s="23"/>
      <c r="F157">
        <v>151</v>
      </c>
      <c r="G157" s="38">
        <f>'unif profiles px val'!E153/65535</f>
        <v>0.6660967779621576</v>
      </c>
      <c r="H157" s="23">
        <f t="shared" si="18"/>
        <v>8.0520968054531572E-3</v>
      </c>
      <c r="J157">
        <v>151</v>
      </c>
      <c r="K157" s="23">
        <f>'unif profiles px val'!H153/65535</f>
        <v>0.67094384203097579</v>
      </c>
      <c r="L157" s="23">
        <f t="shared" si="19"/>
        <v>-1.8128517648306364E-2</v>
      </c>
      <c r="N157">
        <v>151</v>
      </c>
      <c r="O157" s="23">
        <f t="shared" si="20"/>
        <v>5.326944444444444</v>
      </c>
      <c r="P157" s="38">
        <f>'unif profiles px val'!L153/65535</f>
        <v>0.66708283264667734</v>
      </c>
      <c r="Q157" s="23">
        <f t="shared" si="21"/>
        <v>2.6970224798046338E-3</v>
      </c>
      <c r="S157">
        <v>151</v>
      </c>
      <c r="T157">
        <f>'unif profiles px val'!O153/65535</f>
        <v>0.65982853866254676</v>
      </c>
      <c r="U157" s="23">
        <f t="shared" si="22"/>
        <v>4.2446335894414489E-2</v>
      </c>
      <c r="W157">
        <v>151</v>
      </c>
      <c r="X157">
        <f>'unif profiles px val'!R153/65535</f>
        <v>0.68364650091554136</v>
      </c>
      <c r="Y157" s="23">
        <f t="shared" si="23"/>
        <v>-8.5076967056699093E-2</v>
      </c>
      <c r="AJ157">
        <v>151</v>
      </c>
      <c r="AK157">
        <v>43806.55859375</v>
      </c>
      <c r="AM157">
        <v>151</v>
      </c>
      <c r="AN157">
        <v>43362.51953125</v>
      </c>
      <c r="AP157">
        <v>151</v>
      </c>
      <c r="AQ157">
        <v>44895.078125</v>
      </c>
    </row>
    <row r="158" spans="1:43">
      <c r="A158">
        <v>152</v>
      </c>
      <c r="B158" s="23">
        <f t="shared" si="16"/>
        <v>5.362222222222222</v>
      </c>
      <c r="C158" s="38">
        <f>'unif profiles px val'!B154/65535</f>
        <v>0.66224220597772188</v>
      </c>
      <c r="D158" s="23">
        <f t="shared" si="17"/>
        <v>2.9129738983849407E-2</v>
      </c>
      <c r="E158" s="23"/>
      <c r="F158">
        <v>152</v>
      </c>
      <c r="G158" s="38">
        <f>'unif profiles px val'!E154/65535</f>
        <v>0.66620692902647438</v>
      </c>
      <c r="H158" s="23">
        <f t="shared" si="18"/>
        <v>7.4531459923243837E-3</v>
      </c>
      <c r="J158">
        <v>152</v>
      </c>
      <c r="K158" s="23">
        <f>'unif profiles px val'!H154/65535</f>
        <v>0.67118798638132293</v>
      </c>
      <c r="L158" s="23">
        <f t="shared" si="19"/>
        <v>-1.9437788961628844E-2</v>
      </c>
      <c r="N158">
        <v>152</v>
      </c>
      <c r="O158" s="23">
        <f t="shared" si="20"/>
        <v>5.362222222222222</v>
      </c>
      <c r="P158" s="38">
        <f>'unif profiles px val'!L154/65535</f>
        <v>0.66572960774776835</v>
      </c>
      <c r="Q158" s="23">
        <f t="shared" si="21"/>
        <v>1.0049948949296894E-2</v>
      </c>
      <c r="S158">
        <v>152</v>
      </c>
      <c r="T158">
        <f>'unif profiles px val'!O154/65535</f>
        <v>0.65921334973678192</v>
      </c>
      <c r="U158" s="23">
        <f t="shared" si="22"/>
        <v>4.5855126339354957E-2</v>
      </c>
      <c r="W158">
        <v>152</v>
      </c>
      <c r="X158">
        <f>'unif profiles px val'!R154/65535</f>
        <v>0.68321507591363395</v>
      </c>
      <c r="Y158" s="23">
        <f t="shared" si="23"/>
        <v>-8.2841728290203864E-2</v>
      </c>
      <c r="AJ158">
        <v>152</v>
      </c>
      <c r="AK158">
        <v>43748.9609375</v>
      </c>
      <c r="AM158">
        <v>152</v>
      </c>
      <c r="AN158">
        <v>43330.3203125</v>
      </c>
      <c r="AP158">
        <v>152</v>
      </c>
      <c r="AQ158">
        <v>44842.16015625</v>
      </c>
    </row>
    <row r="159" spans="1:43">
      <c r="A159">
        <v>153</v>
      </c>
      <c r="B159" s="23">
        <f t="shared" si="16"/>
        <v>5.3975</v>
      </c>
      <c r="C159" s="38">
        <f>'unif profiles px val'!B155/65535</f>
        <v>0.66180100566491185</v>
      </c>
      <c r="D159" s="23">
        <f t="shared" si="17"/>
        <v>3.1557076359027825E-2</v>
      </c>
      <c r="E159" s="23"/>
      <c r="F159">
        <v>153</v>
      </c>
      <c r="G159" s="38">
        <f>'unif profiles px val'!E155/65535</f>
        <v>0.66604504034103917</v>
      </c>
      <c r="H159" s="23">
        <f t="shared" si="18"/>
        <v>8.3334866491484583E-3</v>
      </c>
      <c r="J159">
        <v>153</v>
      </c>
      <c r="K159" s="23">
        <f>'unif profiles px val'!H155/65535</f>
        <v>0.66986444504844744</v>
      </c>
      <c r="L159" s="23">
        <f t="shared" si="19"/>
        <v>-1.2329257078963263E-2</v>
      </c>
      <c r="N159">
        <v>153</v>
      </c>
      <c r="O159" s="23">
        <f t="shared" si="20"/>
        <v>5.3975</v>
      </c>
      <c r="P159" s="38">
        <f>'unif profiles px val'!L155/65535</f>
        <v>0.66665486476691849</v>
      </c>
      <c r="Q159" s="23">
        <f t="shared" si="21"/>
        <v>5.0193998110623639E-3</v>
      </c>
      <c r="S159">
        <v>153</v>
      </c>
      <c r="T159">
        <f>'unif profiles px val'!O155/65535</f>
        <v>0.65910445038910503</v>
      </c>
      <c r="U159" s="23">
        <f t="shared" si="22"/>
        <v>4.6459167246953648E-2</v>
      </c>
      <c r="W159">
        <v>153</v>
      </c>
      <c r="X159">
        <f>'unif profiles px val'!R155/65535</f>
        <v>0.68322961966887918</v>
      </c>
      <c r="Y159" s="23">
        <f t="shared" si="23"/>
        <v>-8.2917123762707767E-2</v>
      </c>
      <c r="AJ159">
        <v>153</v>
      </c>
      <c r="AK159">
        <v>43787.3203125</v>
      </c>
      <c r="AM159">
        <v>153</v>
      </c>
      <c r="AN159">
        <v>43314.23828125</v>
      </c>
      <c r="AP159">
        <v>153</v>
      </c>
      <c r="AQ159">
        <v>44858.51953125</v>
      </c>
    </row>
    <row r="160" spans="1:43">
      <c r="A160">
        <v>154</v>
      </c>
      <c r="B160" s="23">
        <f t="shared" si="16"/>
        <v>5.4327777777777779</v>
      </c>
      <c r="C160" s="38">
        <f>'unif profiles px val'!B156/65535</f>
        <v>0.66065657902265962</v>
      </c>
      <c r="D160" s="23">
        <f t="shared" si="17"/>
        <v>3.78675702853708E-2</v>
      </c>
      <c r="E160" s="23"/>
      <c r="F160">
        <v>154</v>
      </c>
      <c r="G160" s="38">
        <f>'unif profiles px val'!E156/65535</f>
        <v>0.66679338807507438</v>
      </c>
      <c r="H160" s="23">
        <f t="shared" si="18"/>
        <v>4.2673923330243113E-3</v>
      </c>
      <c r="J160">
        <v>154</v>
      </c>
      <c r="K160" s="23">
        <f>'unif profiles px val'!H156/65535</f>
        <v>0.67033151417181658</v>
      </c>
      <c r="L160" s="23">
        <f t="shared" si="19"/>
        <v>-1.4840834363472055E-2</v>
      </c>
      <c r="N160">
        <v>154</v>
      </c>
      <c r="O160" s="23">
        <f t="shared" si="20"/>
        <v>5.4327777777777779</v>
      </c>
      <c r="P160" s="38">
        <f>'unif profiles px val'!L156/65535</f>
        <v>0.66698782139314872</v>
      </c>
      <c r="Q160" s="23">
        <f t="shared" si="21"/>
        <v>3.212360534425418E-3</v>
      </c>
      <c r="S160">
        <v>154</v>
      </c>
      <c r="T160">
        <f>'unif profiles px val'!O156/65535</f>
        <v>0.65919254739833677</v>
      </c>
      <c r="U160" s="23">
        <f t="shared" si="22"/>
        <v>4.5970497840716273E-2</v>
      </c>
      <c r="W160">
        <v>154</v>
      </c>
      <c r="X160">
        <f>'unif profiles px val'!R156/65535</f>
        <v>0.68405432211795225</v>
      </c>
      <c r="Y160" s="23">
        <f t="shared" si="23"/>
        <v>-8.7187465622439397E-2</v>
      </c>
      <c r="AJ160">
        <v>154</v>
      </c>
      <c r="AK160">
        <v>43774.48046875</v>
      </c>
      <c r="AM160">
        <v>154</v>
      </c>
      <c r="AN160">
        <v>43290.6015625</v>
      </c>
      <c r="AP160">
        <v>154</v>
      </c>
      <c r="AQ160">
        <v>44859.921875</v>
      </c>
    </row>
    <row r="161" spans="1:43">
      <c r="A161">
        <v>155</v>
      </c>
      <c r="B161" s="23">
        <f t="shared" si="16"/>
        <v>5.468055555555555</v>
      </c>
      <c r="C161" s="38">
        <f>'unif profiles px val'!B157/65535</f>
        <v>0.66210553044174869</v>
      </c>
      <c r="D161" s="23">
        <f t="shared" si="17"/>
        <v>2.9881356402203352E-2</v>
      </c>
      <c r="E161" s="23"/>
      <c r="F161">
        <v>155</v>
      </c>
      <c r="G161" s="38">
        <f>'unif profiles px val'!E157/65535</f>
        <v>0.66671178807125964</v>
      </c>
      <c r="H161" s="23">
        <f t="shared" si="18"/>
        <v>4.7103421480820806E-3</v>
      </c>
      <c r="J161">
        <v>155</v>
      </c>
      <c r="K161" s="23">
        <f>'unif profiles px val'!H157/65535</f>
        <v>0.67047873989089801</v>
      </c>
      <c r="L161" s="23">
        <f t="shared" si="19"/>
        <v>-1.5631829220670745E-2</v>
      </c>
      <c r="N161">
        <v>155</v>
      </c>
      <c r="O161" s="23">
        <f t="shared" si="20"/>
        <v>5.468055555555555</v>
      </c>
      <c r="P161" s="38">
        <f>'unif profiles px val'!L157/65535</f>
        <v>0.66781663662546731</v>
      </c>
      <c r="Q161" s="23">
        <f t="shared" si="21"/>
        <v>-1.2784498442455217E-3</v>
      </c>
      <c r="S161">
        <v>155</v>
      </c>
      <c r="T161">
        <f>'unif profiles px val'!O157/65535</f>
        <v>0.6590274400129702</v>
      </c>
      <c r="U161" s="23">
        <f t="shared" si="22"/>
        <v>4.6886440519531725E-2</v>
      </c>
      <c r="W161">
        <v>155</v>
      </c>
      <c r="X161">
        <f>'unif profiles px val'!R157/65535</f>
        <v>0.68358892195010301</v>
      </c>
      <c r="Y161" s="23">
        <f t="shared" si="23"/>
        <v>-8.477880101719526E-2</v>
      </c>
      <c r="AJ161">
        <v>155</v>
      </c>
      <c r="AK161">
        <v>43690.078125</v>
      </c>
      <c r="AM161">
        <v>155</v>
      </c>
      <c r="AN161">
        <v>43283.28125</v>
      </c>
      <c r="AP161">
        <v>155</v>
      </c>
      <c r="AQ161">
        <v>44859.55859375</v>
      </c>
    </row>
    <row r="162" spans="1:43">
      <c r="A162">
        <v>156</v>
      </c>
      <c r="B162" s="23">
        <f t="shared" si="16"/>
        <v>5.503333333333333</v>
      </c>
      <c r="C162" s="38">
        <f>'unif profiles px val'!B158/65535</f>
        <v>0.66247311789501795</v>
      </c>
      <c r="D162" s="23">
        <f t="shared" si="17"/>
        <v>2.7860553093779217E-2</v>
      </c>
      <c r="E162" s="23"/>
      <c r="F162">
        <v>156</v>
      </c>
      <c r="G162" s="38">
        <f>'unif profiles px val'!E158/65535</f>
        <v>0.66669187981612876</v>
      </c>
      <c r="H162" s="23">
        <f t="shared" si="18"/>
        <v>4.8184257672723163E-3</v>
      </c>
      <c r="J162">
        <v>156</v>
      </c>
      <c r="K162" s="23">
        <f>'unif profiles px val'!H158/65535</f>
        <v>0.67064658913176167</v>
      </c>
      <c r="L162" s="23">
        <f t="shared" si="19"/>
        <v>-1.6533227847260967E-2</v>
      </c>
      <c r="N162">
        <v>156</v>
      </c>
      <c r="O162" s="23">
        <f t="shared" si="20"/>
        <v>5.503333333333333</v>
      </c>
      <c r="P162" s="38">
        <f>'unif profiles px val'!L158/65535</f>
        <v>0.66742681630045009</v>
      </c>
      <c r="Q162" s="23">
        <f t="shared" si="21"/>
        <v>8.3242297201202575E-4</v>
      </c>
      <c r="S162">
        <v>156</v>
      </c>
      <c r="T162">
        <f>'unif profiles px val'!O158/65535</f>
        <v>0.65943180409323265</v>
      </c>
      <c r="U162" s="23">
        <f t="shared" si="22"/>
        <v>4.4643974450337076E-2</v>
      </c>
      <c r="W162">
        <v>156</v>
      </c>
      <c r="X162">
        <f>'unif profiles px val'!R158/65535</f>
        <v>0.68322061923018229</v>
      </c>
      <c r="Y162" s="23">
        <f t="shared" si="23"/>
        <v>-8.2870465446543751E-2</v>
      </c>
      <c r="AJ162">
        <v>156</v>
      </c>
      <c r="AK162">
        <v>43677.44140625</v>
      </c>
      <c r="AM162">
        <v>156</v>
      </c>
      <c r="AN162">
        <v>43251.71875</v>
      </c>
      <c r="AP162">
        <v>156</v>
      </c>
      <c r="AQ162">
        <v>44903.0390625</v>
      </c>
    </row>
    <row r="163" spans="1:43">
      <c r="A163">
        <v>157</v>
      </c>
      <c r="B163" s="23">
        <f t="shared" si="16"/>
        <v>5.5386111111111109</v>
      </c>
      <c r="C163" s="38">
        <f>'unif profiles px val'!B159/65535</f>
        <v>0.66196027170595861</v>
      </c>
      <c r="D163" s="23">
        <f t="shared" si="17"/>
        <v>3.0680495883739667E-2</v>
      </c>
      <c r="E163" s="23"/>
      <c r="F163">
        <v>157</v>
      </c>
      <c r="G163" s="38">
        <f>'unif profiles px val'!E159/65535</f>
        <v>0.66592559081025404</v>
      </c>
      <c r="H163" s="23">
        <f t="shared" si="18"/>
        <v>8.9833045090608188E-3</v>
      </c>
      <c r="J163">
        <v>157</v>
      </c>
      <c r="K163" s="23">
        <f>'unif profiles px val'!H159/65535</f>
        <v>0.67057762550545508</v>
      </c>
      <c r="L163" s="23">
        <f t="shared" si="19"/>
        <v>-1.6162924874039586E-2</v>
      </c>
      <c r="N163">
        <v>157</v>
      </c>
      <c r="O163" s="23">
        <f t="shared" si="20"/>
        <v>5.5386111111111109</v>
      </c>
      <c r="P163" s="38">
        <f>'unif profiles px val'!L159/65535</f>
        <v>0.66616448987182419</v>
      </c>
      <c r="Q163" s="23">
        <f t="shared" si="21"/>
        <v>7.6838884788319461E-3</v>
      </c>
      <c r="S163">
        <v>157</v>
      </c>
      <c r="T163">
        <f>'unif profiles px val'!O159/65535</f>
        <v>0.65925632534142065</v>
      </c>
      <c r="U163" s="23">
        <f t="shared" si="22"/>
        <v>4.5616801781629412E-2</v>
      </c>
      <c r="W163">
        <v>157</v>
      </c>
      <c r="X163">
        <f>'unif profiles px val'!R159/65535</f>
        <v>0.6838427820057984</v>
      </c>
      <c r="Y163" s="23">
        <f t="shared" si="23"/>
        <v>-8.6093029834069856E-2</v>
      </c>
      <c r="AJ163">
        <v>157</v>
      </c>
      <c r="AK163">
        <v>43695.12109375</v>
      </c>
      <c r="AM163">
        <v>157</v>
      </c>
      <c r="AN163">
        <v>43210.19921875</v>
      </c>
      <c r="AP163">
        <v>157</v>
      </c>
      <c r="AQ163">
        <v>44884.6015625</v>
      </c>
    </row>
    <row r="164" spans="1:43">
      <c r="A164">
        <v>158</v>
      </c>
      <c r="B164" s="23">
        <f t="shared" si="16"/>
        <v>5.5738888888888889</v>
      </c>
      <c r="C164" s="38">
        <f>'unif profiles px val'!B160/65535</f>
        <v>0.66151573348210879</v>
      </c>
      <c r="D164" s="23">
        <f t="shared" si="17"/>
        <v>3.3128173238127001E-2</v>
      </c>
      <c r="E164" s="23"/>
      <c r="F164">
        <v>158</v>
      </c>
      <c r="G164" s="38">
        <f>'unif profiles px val'!E160/65535</f>
        <v>0.66663084372854198</v>
      </c>
      <c r="H164" s="23">
        <f t="shared" si="18"/>
        <v>5.149833838110851E-3</v>
      </c>
      <c r="J164">
        <v>158</v>
      </c>
      <c r="K164" s="23">
        <f>'unif profiles px val'!H160/65535</f>
        <v>0.67047277933546956</v>
      </c>
      <c r="L164" s="23">
        <f t="shared" si="19"/>
        <v>-1.5599811500580429E-2</v>
      </c>
      <c r="N164">
        <v>158</v>
      </c>
      <c r="O164" s="23">
        <f t="shared" si="20"/>
        <v>5.5738888888888889</v>
      </c>
      <c r="P164" s="38">
        <f>'unif profiles px val'!L160/65535</f>
        <v>0.66609028095674072</v>
      </c>
      <c r="Q164" s="23">
        <f t="shared" si="21"/>
        <v>8.0874303643172496E-3</v>
      </c>
      <c r="S164">
        <v>158</v>
      </c>
      <c r="T164">
        <f>'unif profiles px val'!O160/65535</f>
        <v>0.65912733892195008</v>
      </c>
      <c r="U164" s="23">
        <f t="shared" si="22"/>
        <v>4.6332193943553701E-2</v>
      </c>
      <c r="W164">
        <v>158</v>
      </c>
      <c r="X164">
        <f>'unif profiles px val'!R160/65535</f>
        <v>0.6844697728313115</v>
      </c>
      <c r="Y164" s="23">
        <f t="shared" si="23"/>
        <v>-8.9335005753932162E-2</v>
      </c>
      <c r="AJ164">
        <v>158</v>
      </c>
      <c r="AK164">
        <v>43709.921875</v>
      </c>
      <c r="AM164">
        <v>158</v>
      </c>
      <c r="AN164">
        <v>43226.921875</v>
      </c>
      <c r="AP164">
        <v>158</v>
      </c>
      <c r="AQ164">
        <v>44874.19921875</v>
      </c>
    </row>
    <row r="165" spans="1:43">
      <c r="A165">
        <v>159</v>
      </c>
      <c r="B165" s="23">
        <f t="shared" si="16"/>
        <v>5.609166666666666</v>
      </c>
      <c r="C165" s="38">
        <f>'unif profiles px val'!B161/65535</f>
        <v>0.66104538605325402</v>
      </c>
      <c r="D165" s="23">
        <f t="shared" si="17"/>
        <v>3.5721336443362617E-2</v>
      </c>
      <c r="E165" s="23"/>
      <c r="F165">
        <v>159</v>
      </c>
      <c r="G165" s="38">
        <f>'unif profiles px val'!E161/65535</f>
        <v>0.66692607003891047</v>
      </c>
      <c r="H165" s="23">
        <f t="shared" si="18"/>
        <v>3.5473721636147815E-3</v>
      </c>
      <c r="J165">
        <v>159</v>
      </c>
      <c r="K165" s="23">
        <f>'unif profiles px val'!H161/65535</f>
        <v>0.67078529125658048</v>
      </c>
      <c r="L165" s="23">
        <f t="shared" si="19"/>
        <v>-1.7277777052057353E-2</v>
      </c>
      <c r="N165">
        <v>159</v>
      </c>
      <c r="O165" s="23">
        <f t="shared" si="20"/>
        <v>5.609166666666666</v>
      </c>
      <c r="P165" s="38">
        <f>'unif profiles px val'!L161/65535</f>
        <v>0.66621652552071409</v>
      </c>
      <c r="Q165" s="23">
        <f t="shared" si="21"/>
        <v>7.4009735135378563E-3</v>
      </c>
      <c r="S165">
        <v>159</v>
      </c>
      <c r="T165">
        <f>'unif profiles px val'!O161/65535</f>
        <v>0.65822634136339364</v>
      </c>
      <c r="U165" s="23">
        <f t="shared" si="22"/>
        <v>5.1336726812925448E-2</v>
      </c>
      <c r="W165">
        <v>159</v>
      </c>
      <c r="X165">
        <f>'unif profiles px val'!R161/65535</f>
        <v>0.68374705548561843</v>
      </c>
      <c r="Y165" s="23">
        <f t="shared" si="23"/>
        <v>-8.5597563616925942E-2</v>
      </c>
      <c r="AJ165">
        <v>159</v>
      </c>
      <c r="AK165">
        <v>43692.9609375</v>
      </c>
      <c r="AM165">
        <v>159</v>
      </c>
      <c r="AN165">
        <v>43250.359375</v>
      </c>
      <c r="AP165">
        <v>159</v>
      </c>
      <c r="AQ165">
        <v>44854.3203125</v>
      </c>
    </row>
    <row r="166" spans="1:43">
      <c r="A166">
        <v>160</v>
      </c>
      <c r="B166" s="23">
        <f t="shared" si="16"/>
        <v>5.6444444444444439</v>
      </c>
      <c r="C166" s="38">
        <f>'unif profiles px val'!B162/65535</f>
        <v>0.66199871728847182</v>
      </c>
      <c r="D166" s="23">
        <f t="shared" si="17"/>
        <v>3.046895573572117E-2</v>
      </c>
      <c r="E166" s="23"/>
      <c r="F166">
        <v>160</v>
      </c>
      <c r="G166" s="38">
        <f>'unif profiles px val'!E162/65535</f>
        <v>0.6672159914549477</v>
      </c>
      <c r="H166" s="23">
        <f t="shared" si="18"/>
        <v>1.9750061511065731E-3</v>
      </c>
      <c r="J166">
        <v>160</v>
      </c>
      <c r="K166" s="23">
        <f>'unif profiles px val'!H162/65535</f>
        <v>0.67105530441748684</v>
      </c>
      <c r="L166" s="23">
        <f t="shared" si="19"/>
        <v>-1.8726367723684856E-2</v>
      </c>
      <c r="N166">
        <v>160</v>
      </c>
      <c r="O166" s="23">
        <f t="shared" si="20"/>
        <v>5.6444444444444439</v>
      </c>
      <c r="P166" s="38">
        <f>'unif profiles px val'!L162/65535</f>
        <v>0.66665486476691849</v>
      </c>
      <c r="Q166" s="23">
        <f t="shared" si="21"/>
        <v>5.0193998110623639E-3</v>
      </c>
      <c r="S166">
        <v>160</v>
      </c>
      <c r="T166">
        <f>'unif profiles px val'!O162/65535</f>
        <v>0.65871325913633938</v>
      </c>
      <c r="U166" s="23">
        <f t="shared" si="22"/>
        <v>4.8630571704453729E-2</v>
      </c>
      <c r="W166">
        <v>160</v>
      </c>
      <c r="X166">
        <f>'unif profiles px val'!R162/65535</f>
        <v>0.68350291113527117</v>
      </c>
      <c r="Y166" s="23">
        <f t="shared" si="23"/>
        <v>-8.4333315583058788E-2</v>
      </c>
      <c r="AJ166">
        <v>160</v>
      </c>
      <c r="AK166">
        <v>43695.921875</v>
      </c>
      <c r="AM166">
        <v>160</v>
      </c>
      <c r="AN166">
        <v>43208</v>
      </c>
      <c r="AP166">
        <v>160</v>
      </c>
      <c r="AQ166">
        <v>44832.9609375</v>
      </c>
    </row>
    <row r="167" spans="1:43">
      <c r="A167">
        <v>161</v>
      </c>
      <c r="B167" s="23">
        <f t="shared" si="16"/>
        <v>5.6797222222222219</v>
      </c>
      <c r="C167" s="38">
        <f>'unif profiles px val'!B163/65535</f>
        <v>0.66201266498817424</v>
      </c>
      <c r="D167" s="23">
        <f t="shared" si="17"/>
        <v>3.0392216661671689E-2</v>
      </c>
      <c r="E167" s="23"/>
      <c r="F167">
        <v>161</v>
      </c>
      <c r="G167" s="38">
        <f>'unif profiles px val'!E163/65535</f>
        <v>0.66702561131456473</v>
      </c>
      <c r="H167" s="23">
        <f t="shared" si="18"/>
        <v>3.0073726099812959E-3</v>
      </c>
      <c r="J167">
        <v>161</v>
      </c>
      <c r="K167" s="23">
        <f>'unif profiles px val'!H163/65535</f>
        <v>0.67094187504768443</v>
      </c>
      <c r="L167" s="23">
        <f t="shared" si="19"/>
        <v>-1.8117965670698677E-2</v>
      </c>
      <c r="N167">
        <v>161</v>
      </c>
      <c r="O167" s="23">
        <f t="shared" si="20"/>
        <v>5.6797222222222219</v>
      </c>
      <c r="P167" s="38">
        <f>'unif profiles px val'!L163/65535</f>
        <v>0.66677067835889214</v>
      </c>
      <c r="Q167" s="23">
        <f t="shared" si="21"/>
        <v>4.390657363717132E-3</v>
      </c>
      <c r="S167">
        <v>161</v>
      </c>
      <c r="T167">
        <f>'unif profiles px val'!O163/65535</f>
        <v>0.65861336022735939</v>
      </c>
      <c r="U167" s="23">
        <f t="shared" si="22"/>
        <v>4.9185475005899981E-2</v>
      </c>
      <c r="W167">
        <v>161</v>
      </c>
      <c r="X167">
        <f>'unif profiles px val'!R163/65535</f>
        <v>0.68385249771114676</v>
      </c>
      <c r="Y167" s="23">
        <f t="shared" si="23"/>
        <v>-8.6143309558088799E-2</v>
      </c>
      <c r="AJ167">
        <v>161</v>
      </c>
      <c r="AK167">
        <v>43667.640625</v>
      </c>
      <c r="AM167">
        <v>161</v>
      </c>
      <c r="AN167">
        <v>43217.0390625</v>
      </c>
      <c r="AP167">
        <v>161</v>
      </c>
      <c r="AQ167">
        <v>44804.44140625</v>
      </c>
    </row>
    <row r="168" spans="1:43">
      <c r="A168">
        <v>162</v>
      </c>
      <c r="B168" s="23">
        <f t="shared" si="16"/>
        <v>5.7149999999999999</v>
      </c>
      <c r="C168" s="38">
        <f>'unif profiles px val'!B164/65535</f>
        <v>0.66158207446402684</v>
      </c>
      <c r="D168" s="23">
        <f t="shared" si="17"/>
        <v>3.2762695568796296E-2</v>
      </c>
      <c r="E168" s="23"/>
      <c r="F168">
        <v>162</v>
      </c>
      <c r="G168" s="38">
        <f>'unif profiles px val'!E164/65535</f>
        <v>0.66663811560616459</v>
      </c>
      <c r="H168" s="23">
        <f t="shared" si="18"/>
        <v>5.1103466712971723E-3</v>
      </c>
      <c r="J168">
        <v>162</v>
      </c>
      <c r="K168" s="23">
        <f>'unif profiles px val'!H164/65535</f>
        <v>0.67050997320134276</v>
      </c>
      <c r="L168" s="23">
        <f t="shared" si="19"/>
        <v>-1.579959329718994E-2</v>
      </c>
      <c r="N168">
        <v>162</v>
      </c>
      <c r="O168" s="23">
        <f t="shared" si="20"/>
        <v>5.7149999999999999</v>
      </c>
      <c r="P168" s="38">
        <f>'unif profiles px val'!L164/65535</f>
        <v>0.66759746700236511</v>
      </c>
      <c r="Q168" s="23">
        <f t="shared" si="21"/>
        <v>-9.1934749806288352E-5</v>
      </c>
      <c r="S168">
        <v>162</v>
      </c>
      <c r="T168">
        <f>'unif profiles px val'!O164/65535</f>
        <v>0.65905032854581524</v>
      </c>
      <c r="U168" s="23">
        <f t="shared" si="22"/>
        <v>4.6759439257201496E-2</v>
      </c>
      <c r="W168">
        <v>162</v>
      </c>
      <c r="X168">
        <f>'unif profiles px val'!R164/65535</f>
        <v>0.68324142156862744</v>
      </c>
      <c r="Y168" s="23">
        <f t="shared" si="23"/>
        <v>-8.2978303107440698E-2</v>
      </c>
      <c r="AJ168">
        <v>162</v>
      </c>
      <c r="AK168">
        <v>43641.16015625</v>
      </c>
      <c r="AM168">
        <v>162</v>
      </c>
      <c r="AN168">
        <v>43243.55859375</v>
      </c>
      <c r="AP168">
        <v>162</v>
      </c>
      <c r="AQ168">
        <v>44787.9609375</v>
      </c>
    </row>
    <row r="169" spans="1:43">
      <c r="A169">
        <v>163</v>
      </c>
      <c r="B169" s="23">
        <f t="shared" si="16"/>
        <v>5.7502777777777778</v>
      </c>
      <c r="C169" s="38">
        <f>'unif profiles px val'!B165/65535</f>
        <v>0.6618249074921797</v>
      </c>
      <c r="D169" s="23">
        <f t="shared" si="17"/>
        <v>3.1425498319334277E-2</v>
      </c>
      <c r="E169" s="23"/>
      <c r="F169">
        <v>163</v>
      </c>
      <c r="G169" s="38">
        <f>'unif profiles px val'!E165/65535</f>
        <v>0.6673148174639506</v>
      </c>
      <c r="H169" s="23">
        <f t="shared" si="18"/>
        <v>1.4393254394087229E-3</v>
      </c>
      <c r="J169">
        <v>163</v>
      </c>
      <c r="K169" s="23">
        <f>'unif profiles px val'!H165/65535</f>
        <v>0.6711209897383078</v>
      </c>
      <c r="L169" s="23">
        <f t="shared" si="19"/>
        <v>-1.9078595943183618E-2</v>
      </c>
      <c r="N169">
        <v>163</v>
      </c>
      <c r="O169" s="23">
        <f t="shared" si="20"/>
        <v>5.7502777777777778</v>
      </c>
      <c r="P169" s="38">
        <f>'unif profiles px val'!L165/65535</f>
        <v>0.66763770075150686</v>
      </c>
      <c r="Q169" s="23">
        <f t="shared" si="21"/>
        <v>-3.0980259626955942E-4</v>
      </c>
      <c r="S169">
        <v>163</v>
      </c>
      <c r="T169">
        <f>'unif profiles px val'!O165/65535</f>
        <v>0.6594200021934844</v>
      </c>
      <c r="U169" s="23">
        <f t="shared" si="22"/>
        <v>4.4709387074505891E-2</v>
      </c>
      <c r="W169">
        <v>163</v>
      </c>
      <c r="X169">
        <f>'unif profiles px val'!R165/65535</f>
        <v>0.68277184901197829</v>
      </c>
      <c r="Y169" s="23">
        <f t="shared" si="23"/>
        <v>-8.0542566054159437E-2</v>
      </c>
      <c r="AJ169">
        <v>163</v>
      </c>
      <c r="AK169">
        <v>43635.9609375</v>
      </c>
      <c r="AM169">
        <v>163</v>
      </c>
      <c r="AN169">
        <v>43278.3203125</v>
      </c>
      <c r="AP169">
        <v>163</v>
      </c>
      <c r="AQ169">
        <v>44757.87890625</v>
      </c>
    </row>
    <row r="170" spans="1:43">
      <c r="A170">
        <v>164</v>
      </c>
      <c r="B170" s="23">
        <f t="shared" si="16"/>
        <v>5.7855555555555549</v>
      </c>
      <c r="C170" s="38">
        <f>'unif profiles px val'!B166/65535</f>
        <v>0.66216656652933548</v>
      </c>
      <c r="D170" s="23">
        <f t="shared" si="17"/>
        <v>2.9545665564771895E-2</v>
      </c>
      <c r="E170" s="23"/>
      <c r="F170">
        <v>164</v>
      </c>
      <c r="G170" s="38">
        <f>'unif profiles px val'!E166/65535</f>
        <v>0.6678926933127336</v>
      </c>
      <c r="H170" s="23">
        <f t="shared" si="18"/>
        <v>-1.6900251153462165E-3</v>
      </c>
      <c r="J170">
        <v>164</v>
      </c>
      <c r="K170" s="23">
        <f>'unif profiles px val'!H166/65535</f>
        <v>0.67079387445639738</v>
      </c>
      <c r="L170" s="23">
        <f t="shared" si="19"/>
        <v>-1.7323841892608716E-2</v>
      </c>
      <c r="N170">
        <v>164</v>
      </c>
      <c r="O170" s="23">
        <f t="shared" si="20"/>
        <v>5.7855555555555549</v>
      </c>
      <c r="P170" s="38">
        <f>'unif profiles px val'!L166/65535</f>
        <v>0.66658202677958345</v>
      </c>
      <c r="Q170" s="23">
        <f t="shared" si="21"/>
        <v>5.4149367485023525E-3</v>
      </c>
      <c r="S170">
        <v>164</v>
      </c>
      <c r="T170">
        <f>'unif profiles px val'!O166/65535</f>
        <v>0.65983134012359812</v>
      </c>
      <c r="U170" s="23">
        <f t="shared" si="22"/>
        <v>4.2430826566904667E-2</v>
      </c>
      <c r="W170">
        <v>164</v>
      </c>
      <c r="X170">
        <f>'unif profiles px val'!R166/65535</f>
        <v>0.68323450732433055</v>
      </c>
      <c r="Y170" s="23">
        <f t="shared" si="23"/>
        <v>-8.2942460905119031E-2</v>
      </c>
      <c r="AJ170">
        <v>164</v>
      </c>
      <c r="AK170">
        <v>43633.3984375</v>
      </c>
      <c r="AM170">
        <v>164</v>
      </c>
      <c r="AN170">
        <v>43261.44140625</v>
      </c>
      <c r="AP170">
        <v>164</v>
      </c>
      <c r="AQ170">
        <v>44754.76171875</v>
      </c>
    </row>
    <row r="171" spans="1:43">
      <c r="A171">
        <v>165</v>
      </c>
      <c r="B171" s="23">
        <f t="shared" si="16"/>
        <v>5.8208333333333329</v>
      </c>
      <c r="C171" s="38">
        <f>'unif profiles px val'!B167/65535</f>
        <v>0.66258386501487754</v>
      </c>
      <c r="D171" s="23">
        <f t="shared" si="17"/>
        <v>2.7252137654147024E-2</v>
      </c>
      <c r="E171" s="23"/>
      <c r="F171">
        <v>165</v>
      </c>
      <c r="G171" s="38">
        <f>'unif profiles px val'!E167/65535</f>
        <v>0.66826290341039141</v>
      </c>
      <c r="H171" s="23">
        <f t="shared" si="18"/>
        <v>-3.6921288751576853E-3</v>
      </c>
      <c r="J171">
        <v>165</v>
      </c>
      <c r="K171" s="23">
        <f>'unif profiles px val'!H167/65535</f>
        <v>0.67136048485542077</v>
      </c>
      <c r="L171" s="23">
        <f t="shared" si="19"/>
        <v>-2.0362303957923711E-2</v>
      </c>
      <c r="N171">
        <v>165</v>
      </c>
      <c r="O171" s="23">
        <f t="shared" si="20"/>
        <v>5.8208333333333329</v>
      </c>
      <c r="P171" s="38">
        <f>'unif profiles px val'!L167/65535</f>
        <v>0.6676474164568551</v>
      </c>
      <c r="Q171" s="23">
        <f t="shared" si="21"/>
        <v>-3.6240993551706069E-4</v>
      </c>
      <c r="S171">
        <v>165</v>
      </c>
      <c r="T171">
        <f>'unif profiles px val'!O167/65535</f>
        <v>0.65970855268177309</v>
      </c>
      <c r="U171" s="23">
        <f t="shared" si="22"/>
        <v>4.3110713580097215E-2</v>
      </c>
      <c r="W171">
        <v>165</v>
      </c>
      <c r="X171">
        <f>'unif profiles px val'!R167/65535</f>
        <v>0.68282942797741664</v>
      </c>
      <c r="Y171" s="23">
        <f t="shared" si="23"/>
        <v>-8.084140614298807E-2</v>
      </c>
      <c r="AJ171">
        <v>165</v>
      </c>
      <c r="AK171">
        <v>43661.83984375</v>
      </c>
      <c r="AM171">
        <v>165</v>
      </c>
      <c r="AN171">
        <v>43210.3984375</v>
      </c>
      <c r="AP171">
        <v>165</v>
      </c>
      <c r="AQ171">
        <v>44760.16015625</v>
      </c>
    </row>
    <row r="172" spans="1:43">
      <c r="A172">
        <v>166</v>
      </c>
      <c r="B172" s="23">
        <f t="shared" si="16"/>
        <v>5.8561111111111108</v>
      </c>
      <c r="C172" s="38">
        <f>'unif profiles px val'!B168/65535</f>
        <v>0.66284660629816128</v>
      </c>
      <c r="D172" s="23">
        <f t="shared" si="17"/>
        <v>2.5809472921482168E-2</v>
      </c>
      <c r="E172" s="23"/>
      <c r="F172">
        <v>166</v>
      </c>
      <c r="G172" s="38">
        <f>'unif profiles px val'!E168/65535</f>
        <v>0.66759550001907375</v>
      </c>
      <c r="H172" s="23">
        <f t="shared" si="18"/>
        <v>-8.128279805186267E-5</v>
      </c>
      <c r="J172">
        <v>166</v>
      </c>
      <c r="K172" s="23">
        <f>'unif profiles px val'!H168/65535</f>
        <v>0.6717187142366674</v>
      </c>
      <c r="L172" s="23">
        <f t="shared" si="19"/>
        <v>-2.2280823144467998E-2</v>
      </c>
      <c r="N172">
        <v>166</v>
      </c>
      <c r="O172" s="23">
        <f t="shared" si="20"/>
        <v>5.8561111111111108</v>
      </c>
      <c r="P172" s="38">
        <f>'unif profiles px val'!L168/65535</f>
        <v>0.66865451190203706</v>
      </c>
      <c r="Q172" s="23">
        <f t="shared" si="21"/>
        <v>-5.8076803958373446E-3</v>
      </c>
      <c r="S172">
        <v>166</v>
      </c>
      <c r="T172">
        <f>'unif profiles px val'!O168/65535</f>
        <v>0.65965305991073475</v>
      </c>
      <c r="U172" s="23">
        <f t="shared" si="22"/>
        <v>4.3418061148115861E-2</v>
      </c>
      <c r="W172">
        <v>166</v>
      </c>
      <c r="X172">
        <f>'unif profiles px val'!R168/65535</f>
        <v>0.68304794193942164</v>
      </c>
      <c r="Y172" s="23">
        <f t="shared" si="23"/>
        <v>-8.1975080789548738E-2</v>
      </c>
      <c r="AJ172">
        <v>166</v>
      </c>
      <c r="AK172">
        <v>43737.9609375</v>
      </c>
      <c r="AM172">
        <v>166</v>
      </c>
      <c r="AN172">
        <v>43150.71875</v>
      </c>
      <c r="AP172">
        <v>166</v>
      </c>
      <c r="AQ172">
        <v>44749.0390625</v>
      </c>
    </row>
    <row r="173" spans="1:43">
      <c r="A173">
        <v>167</v>
      </c>
      <c r="B173" s="23">
        <f t="shared" si="16"/>
        <v>5.8913888888888888</v>
      </c>
      <c r="C173" s="38">
        <f>'unif profiles px val'!B169/65535</f>
        <v>0.66258255369268326</v>
      </c>
      <c r="D173" s="23">
        <f t="shared" si="17"/>
        <v>2.7259340590732872E-2</v>
      </c>
      <c r="E173" s="23"/>
      <c r="F173">
        <v>167</v>
      </c>
      <c r="G173" s="38">
        <f>'unif profiles px val'!E169/65535</f>
        <v>0.66630772201876864</v>
      </c>
      <c r="H173" s="23">
        <f t="shared" si="18"/>
        <v>6.9052436441570109E-3</v>
      </c>
      <c r="J173">
        <v>167</v>
      </c>
      <c r="K173" s="23">
        <f>'unif profiles px val'!H169/65535</f>
        <v>0.67089609798199434</v>
      </c>
      <c r="L173" s="23">
        <f t="shared" si="19"/>
        <v>-1.7872375891814229E-2</v>
      </c>
      <c r="N173">
        <v>167</v>
      </c>
      <c r="O173" s="23">
        <f t="shared" si="20"/>
        <v>5.8913888888888888</v>
      </c>
      <c r="P173" s="38">
        <f>'unif profiles px val'!L169/65535</f>
        <v>0.6677777738040741</v>
      </c>
      <c r="Q173" s="23">
        <f t="shared" si="21"/>
        <v>-1.0681123691007599E-3</v>
      </c>
      <c r="S173">
        <v>167</v>
      </c>
      <c r="T173">
        <f>'unif profiles px val'!O169/65535</f>
        <v>0.65973978599221794</v>
      </c>
      <c r="U173" s="23">
        <f t="shared" si="22"/>
        <v>4.2937748834132705E-2</v>
      </c>
      <c r="W173">
        <v>167</v>
      </c>
      <c r="X173">
        <f>'unif profiles px val'!R169/65535</f>
        <v>0.6832594820515755</v>
      </c>
      <c r="Y173" s="23">
        <f t="shared" si="23"/>
        <v>-8.3071922181042535E-2</v>
      </c>
      <c r="AJ173">
        <v>167</v>
      </c>
      <c r="AK173">
        <v>43804.078125</v>
      </c>
      <c r="AM173">
        <v>167</v>
      </c>
      <c r="AN173">
        <v>43118.3203125</v>
      </c>
      <c r="AP173">
        <v>167</v>
      </c>
      <c r="AQ173">
        <v>44739.71875</v>
      </c>
    </row>
    <row r="174" spans="1:43">
      <c r="A174">
        <v>168</v>
      </c>
      <c r="B174" s="23">
        <f t="shared" si="16"/>
        <v>5.9266666666666667</v>
      </c>
      <c r="C174" s="38">
        <f>'unif profiles px val'!B170/65535</f>
        <v>0.66212281605249101</v>
      </c>
      <c r="D174" s="23">
        <f t="shared" si="17"/>
        <v>2.978628178810272E-2</v>
      </c>
      <c r="E174" s="23"/>
      <c r="F174">
        <v>168</v>
      </c>
      <c r="G174" s="38">
        <f>'unif profiles px val'!E170/65535</f>
        <v>0.66671375505455099</v>
      </c>
      <c r="H174" s="23">
        <f t="shared" si="18"/>
        <v>4.6996635579517054E-3</v>
      </c>
      <c r="J174">
        <v>168</v>
      </c>
      <c r="K174" s="23">
        <f>'unif profiles px val'!H170/65535</f>
        <v>0.67023596646829942</v>
      </c>
      <c r="L174" s="23">
        <f t="shared" si="19"/>
        <v>-1.4327312952770122E-2</v>
      </c>
      <c r="N174">
        <v>168</v>
      </c>
      <c r="O174" s="23">
        <f t="shared" si="20"/>
        <v>5.9266666666666667</v>
      </c>
      <c r="P174" s="38">
        <f>'unif profiles px val'!L170/65535</f>
        <v>0.66687337872892349</v>
      </c>
      <c r="Q174" s="23">
        <f t="shared" si="21"/>
        <v>3.8332777570726506E-3</v>
      </c>
      <c r="S174">
        <v>168</v>
      </c>
      <c r="T174">
        <f>'unif profiles px val'!O170/65535</f>
        <v>0.65991800659952693</v>
      </c>
      <c r="U174" s="23">
        <f t="shared" si="22"/>
        <v>4.1951088660722391E-2</v>
      </c>
      <c r="W174">
        <v>168</v>
      </c>
      <c r="X174">
        <f>'unif profiles px val'!R170/65535</f>
        <v>0.68331145809491112</v>
      </c>
      <c r="Y174" s="23">
        <f t="shared" si="23"/>
        <v>-8.334132129900107E-2</v>
      </c>
      <c r="AJ174">
        <v>168</v>
      </c>
      <c r="AK174">
        <v>43720</v>
      </c>
      <c r="AM174">
        <v>168</v>
      </c>
      <c r="AN174">
        <v>43116.28125</v>
      </c>
      <c r="AP174">
        <v>168</v>
      </c>
      <c r="AQ174">
        <v>44739.16015625</v>
      </c>
    </row>
    <row r="175" spans="1:43">
      <c r="A175">
        <v>169</v>
      </c>
      <c r="B175" s="23">
        <f t="shared" si="16"/>
        <v>5.9619444444444438</v>
      </c>
      <c r="C175" s="38">
        <f>'unif profiles px val'!B171/65535</f>
        <v>0.66226676346608682</v>
      </c>
      <c r="D175" s="23">
        <f t="shared" si="17"/>
        <v>2.8994721396376377E-2</v>
      </c>
      <c r="E175" s="23"/>
      <c r="F175">
        <v>169</v>
      </c>
      <c r="G175" s="38">
        <f>'unif profiles px val'!E171/65535</f>
        <v>0.66774141441596091</v>
      </c>
      <c r="H175" s="23">
        <f t="shared" si="18"/>
        <v>-8.713033388780822E-4</v>
      </c>
      <c r="J175">
        <v>169</v>
      </c>
      <c r="K175" s="23">
        <f>'unif profiles px val'!H171/65535</f>
        <v>0.66991749399176015</v>
      </c>
      <c r="L175" s="23">
        <f t="shared" si="19"/>
        <v>-1.2614684150551003E-2</v>
      </c>
      <c r="N175">
        <v>169</v>
      </c>
      <c r="O175" s="23">
        <f t="shared" si="20"/>
        <v>5.9619444444444438</v>
      </c>
      <c r="P175" s="38">
        <f>'unif profiles px val'!L171/65535</f>
        <v>0.66574069438086514</v>
      </c>
      <c r="Q175" s="23">
        <f t="shared" si="21"/>
        <v>9.989593776349448E-3</v>
      </c>
      <c r="S175">
        <v>169</v>
      </c>
      <c r="T175">
        <f>'unif profiles px val'!O171/65535</f>
        <v>0.66056931649118789</v>
      </c>
      <c r="U175" s="23">
        <f t="shared" si="22"/>
        <v>3.8349590843217207E-2</v>
      </c>
      <c r="W175">
        <v>169</v>
      </c>
      <c r="X175">
        <f>'unif profiles px val'!R171/65535</f>
        <v>0.68337738183794916</v>
      </c>
      <c r="Y175" s="23">
        <f t="shared" si="23"/>
        <v>-8.3682957645183187E-2</v>
      </c>
      <c r="AJ175">
        <v>169</v>
      </c>
      <c r="AK175">
        <v>43622.80078125</v>
      </c>
      <c r="AM175">
        <v>169</v>
      </c>
      <c r="AN175">
        <v>43172.3203125</v>
      </c>
      <c r="AP175">
        <v>169</v>
      </c>
      <c r="AQ175">
        <v>44760.83984375</v>
      </c>
    </row>
    <row r="176" spans="1:43">
      <c r="A176">
        <v>170</v>
      </c>
      <c r="B176" s="23">
        <f t="shared" si="16"/>
        <v>5.9972222222222218</v>
      </c>
      <c r="C176" s="38">
        <f>'unif profiles px val'!B172/65535</f>
        <v>0.66199406805523764</v>
      </c>
      <c r="D176" s="23">
        <f t="shared" si="17"/>
        <v>3.0494536104261893E-2</v>
      </c>
      <c r="E176" s="23"/>
      <c r="F176">
        <v>170</v>
      </c>
      <c r="G176" s="38">
        <f>'unif profiles px val'!E172/65535</f>
        <v>0.66830271992065304</v>
      </c>
      <c r="H176" s="23">
        <f t="shared" si="18"/>
        <v>-3.9073328073291336E-3</v>
      </c>
      <c r="J176">
        <v>170</v>
      </c>
      <c r="K176" s="23">
        <f>'unif profiles px val'!H172/65535</f>
        <v>0.6692348315785458</v>
      </c>
      <c r="L176" s="23">
        <f t="shared" si="19"/>
        <v>-8.9383961463034289E-3</v>
      </c>
      <c r="N176">
        <v>170</v>
      </c>
      <c r="O176" s="23">
        <f t="shared" si="20"/>
        <v>5.9972222222222218</v>
      </c>
      <c r="P176" s="38">
        <f>'unif profiles px val'!L172/65535</f>
        <v>0.66526909523537037</v>
      </c>
      <c r="Q176" s="23">
        <f t="shared" si="21"/>
        <v>1.2558635322116096E-2</v>
      </c>
      <c r="S176">
        <v>170</v>
      </c>
      <c r="T176">
        <f>'unif profiles px val'!O172/65535</f>
        <v>0.66086543688487065</v>
      </c>
      <c r="U176" s="23">
        <f t="shared" si="22"/>
        <v>3.67143688496534E-2</v>
      </c>
      <c r="W176">
        <v>170</v>
      </c>
      <c r="X176">
        <f>'unif profiles px val'!R172/65535</f>
        <v>0.68291680971999691</v>
      </c>
      <c r="Y176" s="23">
        <f t="shared" si="23"/>
        <v>-8.1294834485695855E-2</v>
      </c>
      <c r="AJ176">
        <v>170</v>
      </c>
      <c r="AK176">
        <v>43626.19921875</v>
      </c>
      <c r="AM176">
        <v>170</v>
      </c>
      <c r="AN176">
        <v>43245.48046875</v>
      </c>
      <c r="AP176">
        <v>170</v>
      </c>
      <c r="AQ176">
        <v>44766.55859375</v>
      </c>
    </row>
    <row r="177" spans="1:43">
      <c r="A177">
        <v>171</v>
      </c>
      <c r="B177" s="23">
        <f t="shared" si="16"/>
        <v>6.0324999999999998</v>
      </c>
      <c r="C177" s="38">
        <f>'unif profiles px val'!B173/65535</f>
        <v>0.66154428454261083</v>
      </c>
      <c r="D177" s="23">
        <f t="shared" si="17"/>
        <v>3.2970874740931855E-2</v>
      </c>
      <c r="E177" s="23"/>
      <c r="F177">
        <v>171</v>
      </c>
      <c r="G177" s="38">
        <f>'unif profiles px val'!E173/65535</f>
        <v>0.66840488384069585</v>
      </c>
      <c r="H177" s="23">
        <f t="shared" si="18"/>
        <v>-4.459407150484207E-3</v>
      </c>
      <c r="J177">
        <v>171</v>
      </c>
      <c r="K177" s="23">
        <f>'unif profiles px val'!H173/65535</f>
        <v>0.66882218232623791</v>
      </c>
      <c r="L177" s="23">
        <f t="shared" si="19"/>
        <v>-6.7127571126635033E-3</v>
      </c>
      <c r="N177">
        <v>171</v>
      </c>
      <c r="O177" s="23">
        <f t="shared" si="20"/>
        <v>6.0324999999999998</v>
      </c>
      <c r="P177" s="38">
        <f>'unif profiles px val'!L173/65535</f>
        <v>0.66538836594949269</v>
      </c>
      <c r="Q177" s="23">
        <f t="shared" si="21"/>
        <v>1.1908582481680696E-2</v>
      </c>
      <c r="S177">
        <v>171</v>
      </c>
      <c r="T177">
        <f>'unif profiles px val'!O173/65535</f>
        <v>0.66077042563134203</v>
      </c>
      <c r="U177" s="23">
        <f t="shared" si="22"/>
        <v>3.7238885018858081E-2</v>
      </c>
      <c r="W177">
        <v>171</v>
      </c>
      <c r="X177">
        <f>'unif profiles px val'!R173/65535</f>
        <v>0.6821774624246586</v>
      </c>
      <c r="Y177" s="23">
        <f t="shared" si="23"/>
        <v>-7.74548622111082E-2</v>
      </c>
      <c r="AJ177">
        <v>171</v>
      </c>
      <c r="AK177">
        <v>43672.87890625</v>
      </c>
      <c r="AM177">
        <v>171</v>
      </c>
      <c r="AN177">
        <v>43226.9609375</v>
      </c>
      <c r="AP177">
        <v>171</v>
      </c>
      <c r="AQ177">
        <v>44711.9609375</v>
      </c>
    </row>
    <row r="178" spans="1:43">
      <c r="A178">
        <v>172</v>
      </c>
      <c r="B178" s="23">
        <f t="shared" si="16"/>
        <v>6.0677777777777777</v>
      </c>
      <c r="C178" s="38">
        <f>'unif profiles px val'!B174/65535</f>
        <v>0.66101218575951781</v>
      </c>
      <c r="D178" s="23">
        <f t="shared" si="17"/>
        <v>3.5904510785601307E-2</v>
      </c>
      <c r="E178" s="23"/>
      <c r="F178">
        <v>172</v>
      </c>
      <c r="G178" s="38">
        <f>'unif profiles px val'!E174/65535</f>
        <v>0.66606029936293587</v>
      </c>
      <c r="H178" s="23">
        <f t="shared" si="18"/>
        <v>8.2504918113324166E-3</v>
      </c>
      <c r="J178">
        <v>172</v>
      </c>
      <c r="K178" s="23">
        <f>'unif profiles px val'!H174/65535</f>
        <v>0.66863972972457464</v>
      </c>
      <c r="L178" s="23">
        <f t="shared" si="19"/>
        <v>-5.7278663971085386E-3</v>
      </c>
      <c r="N178">
        <v>172</v>
      </c>
      <c r="O178" s="23">
        <f t="shared" si="20"/>
        <v>6.0677777777777777</v>
      </c>
      <c r="P178" s="38">
        <f>'unif profiles px val'!L174/65535</f>
        <v>0.66478289272907609</v>
      </c>
      <c r="Q178" s="23">
        <f t="shared" si="21"/>
        <v>1.5210825868428479E-2</v>
      </c>
      <c r="S178">
        <v>172</v>
      </c>
      <c r="T178">
        <f>'unif profiles px val'!O174/65535</f>
        <v>0.66041946812771801</v>
      </c>
      <c r="U178" s="23">
        <f t="shared" si="22"/>
        <v>3.9177602887312535E-2</v>
      </c>
      <c r="W178">
        <v>172</v>
      </c>
      <c r="X178">
        <f>'unif profiles px val'!R174/65535</f>
        <v>0.68206230449378191</v>
      </c>
      <c r="Y178" s="23">
        <f t="shared" si="23"/>
        <v>-7.6856055350475128E-2</v>
      </c>
      <c r="AJ178">
        <v>172</v>
      </c>
      <c r="AK178">
        <v>43653.51953125</v>
      </c>
      <c r="AM178">
        <v>172</v>
      </c>
      <c r="AN178">
        <v>43187.3984375</v>
      </c>
      <c r="AP178">
        <v>172</v>
      </c>
      <c r="AQ178">
        <v>44776.71875</v>
      </c>
    </row>
    <row r="179" spans="1:43">
      <c r="A179">
        <v>173</v>
      </c>
      <c r="B179" s="23">
        <f t="shared" si="16"/>
        <v>6.1030555555555557</v>
      </c>
      <c r="C179" s="38">
        <f>'unif profiles px val'!B175/65535</f>
        <v>0.66210487478065161</v>
      </c>
      <c r="D179" s="23">
        <f t="shared" si="17"/>
        <v>2.9884962772760204E-2</v>
      </c>
      <c r="E179" s="23"/>
      <c r="F179">
        <v>173</v>
      </c>
      <c r="G179" s="38">
        <f>'unif profiles px val'!E175/65535</f>
        <v>0.66680268654154273</v>
      </c>
      <c r="H179" s="23">
        <f t="shared" si="18"/>
        <v>4.2169238958784661E-3</v>
      </c>
      <c r="J179">
        <v>173</v>
      </c>
      <c r="K179" s="23">
        <f>'unif profiles px val'!H175/65535</f>
        <v>0.66944112640192266</v>
      </c>
      <c r="L179" s="23">
        <f t="shared" si="19"/>
        <v>-1.0050084840482754E-2</v>
      </c>
      <c r="N179">
        <v>173</v>
      </c>
      <c r="O179" s="23">
        <f t="shared" si="20"/>
        <v>6.1030555555555557</v>
      </c>
      <c r="P179" s="38">
        <f>'unif profiles px val'!L175/65535</f>
        <v>0.66355174000534067</v>
      </c>
      <c r="Q179" s="23">
        <f t="shared" si="21"/>
        <v>2.1943034424860119E-2</v>
      </c>
      <c r="S179">
        <v>173</v>
      </c>
      <c r="T179">
        <f>'unif profiles px val'!O175/65535</f>
        <v>0.65932636186770432</v>
      </c>
      <c r="U179" s="23">
        <f t="shared" si="22"/>
        <v>4.5228471500848411E-2</v>
      </c>
      <c r="W179">
        <v>173</v>
      </c>
      <c r="X179">
        <f>'unif profiles px val'!R175/65535</f>
        <v>0.68189862764171816</v>
      </c>
      <c r="Y179" s="23">
        <f t="shared" si="23"/>
        <v>-7.6004627634730593E-2</v>
      </c>
      <c r="AJ179">
        <v>173</v>
      </c>
      <c r="AK179">
        <v>43666.078125</v>
      </c>
      <c r="AM179">
        <v>173</v>
      </c>
      <c r="AN179">
        <v>43195.921875</v>
      </c>
      <c r="AP179">
        <v>173</v>
      </c>
      <c r="AQ179">
        <v>44771.12109375</v>
      </c>
    </row>
    <row r="180" spans="1:43">
      <c r="A180">
        <v>174</v>
      </c>
      <c r="B180" s="23">
        <f t="shared" si="16"/>
        <v>6.1383333333333328</v>
      </c>
      <c r="C180" s="38">
        <f>'unif profiles px val'!B176/65535</f>
        <v>0.66173669127183943</v>
      </c>
      <c r="D180" s="23">
        <f t="shared" si="17"/>
        <v>3.1911167482175706E-2</v>
      </c>
      <c r="E180" s="23"/>
      <c r="F180">
        <v>174</v>
      </c>
      <c r="G180" s="38">
        <f>'unif profiles px val'!E176/65535</f>
        <v>0.66653863393606472</v>
      </c>
      <c r="H180" s="23">
        <f t="shared" si="18"/>
        <v>5.6506145134980201E-3</v>
      </c>
      <c r="J180">
        <v>174</v>
      </c>
      <c r="K180" s="23">
        <f>'unif profiles px val'!H176/65535</f>
        <v>0.66903312638284884</v>
      </c>
      <c r="L180" s="23">
        <f t="shared" si="19"/>
        <v>-7.8508151449732111E-3</v>
      </c>
      <c r="N180">
        <v>174</v>
      </c>
      <c r="O180" s="23">
        <f t="shared" si="20"/>
        <v>6.1383333333333328</v>
      </c>
      <c r="P180" s="38">
        <f>'unif profiles px val'!L176/65535</f>
        <v>0.66377228055619131</v>
      </c>
      <c r="Q180" s="23">
        <f t="shared" si="21"/>
        <v>2.0735340547309189E-2</v>
      </c>
      <c r="S180">
        <v>174</v>
      </c>
      <c r="T180">
        <f>'unif profiles px val'!O176/65535</f>
        <v>0.65853986657892727</v>
      </c>
      <c r="U180" s="23">
        <f t="shared" si="22"/>
        <v>4.9593807635875287E-2</v>
      </c>
      <c r="W180">
        <v>174</v>
      </c>
      <c r="X180">
        <f>'unif profiles px val'!R176/65535</f>
        <v>0.68179807307164109</v>
      </c>
      <c r="Y180" s="23">
        <f t="shared" si="23"/>
        <v>-7.5481363240862631E-2</v>
      </c>
      <c r="AJ180">
        <v>174</v>
      </c>
      <c r="AK180">
        <v>43616.12109375</v>
      </c>
      <c r="AM180">
        <v>174</v>
      </c>
      <c r="AN180">
        <v>43158.71875</v>
      </c>
      <c r="AP180">
        <v>174</v>
      </c>
      <c r="AQ180">
        <v>44739.55859375</v>
      </c>
    </row>
    <row r="181" spans="1:43">
      <c r="A181">
        <v>175</v>
      </c>
      <c r="B181" s="23">
        <f t="shared" si="16"/>
        <v>6.1736111111111107</v>
      </c>
      <c r="C181" s="38">
        <f>'unif profiles px val'!B177/65535</f>
        <v>0.66189857995727475</v>
      </c>
      <c r="D181" s="23">
        <f t="shared" si="17"/>
        <v>3.1019992423468867E-2</v>
      </c>
      <c r="E181" s="23"/>
      <c r="F181">
        <v>175</v>
      </c>
      <c r="G181" s="38">
        <f>'unif profiles px val'!E177/65535</f>
        <v>0.66702096208133055</v>
      </c>
      <c r="H181" s="23">
        <f t="shared" si="18"/>
        <v>3.0325907632011706E-3</v>
      </c>
      <c r="J181">
        <v>175</v>
      </c>
      <c r="K181" s="23">
        <f>'unif profiles px val'!H177/65535</f>
        <v>0.66905833953231097</v>
      </c>
      <c r="L181" s="23">
        <f t="shared" si="19"/>
        <v>-7.9867965863749113E-3</v>
      </c>
      <c r="N181">
        <v>175</v>
      </c>
      <c r="O181" s="23">
        <f t="shared" si="20"/>
        <v>6.1736111111111107</v>
      </c>
      <c r="P181" s="38">
        <f>'unif profiles px val'!L177/65535</f>
        <v>0.66588219796673531</v>
      </c>
      <c r="Q181" s="23">
        <f t="shared" si="21"/>
        <v>9.2194205083075964E-3</v>
      </c>
      <c r="S181">
        <v>175</v>
      </c>
      <c r="T181">
        <f>'unif profiles px val'!O177/65535</f>
        <v>0.65823742799649043</v>
      </c>
      <c r="U181" s="23">
        <f t="shared" si="22"/>
        <v>5.1275068392702128E-2</v>
      </c>
      <c r="W181">
        <v>175</v>
      </c>
      <c r="X181">
        <f>'unif profiles px val'!R177/65535</f>
        <v>0.68145748693446251</v>
      </c>
      <c r="Y181" s="23">
        <f t="shared" si="23"/>
        <v>-7.3707943106698703E-2</v>
      </c>
      <c r="AJ181">
        <v>175</v>
      </c>
      <c r="AK181">
        <v>43645.078125</v>
      </c>
      <c r="AM181">
        <v>175</v>
      </c>
      <c r="AN181">
        <v>43158.19921875</v>
      </c>
      <c r="AP181">
        <v>175</v>
      </c>
      <c r="AQ181">
        <v>44733.71875</v>
      </c>
    </row>
    <row r="182" spans="1:43">
      <c r="A182">
        <v>176</v>
      </c>
      <c r="B182" s="23">
        <f t="shared" si="16"/>
        <v>6.2088888888888887</v>
      </c>
      <c r="C182" s="38">
        <f>'unif profiles px val'!B178/65535</f>
        <v>0.66301511120012202</v>
      </c>
      <c r="D182" s="23">
        <f t="shared" si="17"/>
        <v>2.4884810243332556E-2</v>
      </c>
      <c r="E182" s="23"/>
      <c r="F182">
        <v>176</v>
      </c>
      <c r="G182" s="38">
        <f>'unif profiles px val'!E178/65535</f>
        <v>0.66727571622034032</v>
      </c>
      <c r="H182" s="23">
        <f t="shared" si="18"/>
        <v>1.6512536014934298E-3</v>
      </c>
      <c r="J182">
        <v>176</v>
      </c>
      <c r="K182" s="23">
        <f>'unif profiles px val'!H178/65535</f>
        <v>0.669809369516289</v>
      </c>
      <c r="L182" s="23">
        <f t="shared" si="19"/>
        <v>-1.2032880942105972E-2</v>
      </c>
      <c r="N182">
        <v>176</v>
      </c>
      <c r="O182" s="23">
        <f t="shared" si="20"/>
        <v>6.2088888888888887</v>
      </c>
      <c r="P182" s="38">
        <f>'unif profiles px val'!L178/65535</f>
        <v>0.66585030899519337</v>
      </c>
      <c r="Q182" s="23">
        <f t="shared" si="21"/>
        <v>9.3929583150935692E-3</v>
      </c>
      <c r="S182">
        <v>176</v>
      </c>
      <c r="T182">
        <f>'unif profiles px val'!O178/65535</f>
        <v>0.65808692397192337</v>
      </c>
      <c r="U182" s="23">
        <f t="shared" si="22"/>
        <v>5.21122650750514E-2</v>
      </c>
      <c r="W182">
        <v>176</v>
      </c>
      <c r="X182">
        <f>'unif profiles px val'!R178/65535</f>
        <v>0.6810975289921416</v>
      </c>
      <c r="Y182" s="23">
        <f t="shared" si="23"/>
        <v>-7.1831834986688214E-2</v>
      </c>
      <c r="AJ182">
        <v>176</v>
      </c>
      <c r="AK182">
        <v>43638.921875</v>
      </c>
      <c r="AM182">
        <v>176</v>
      </c>
      <c r="AN182">
        <v>43125.71875</v>
      </c>
      <c r="AP182">
        <v>176</v>
      </c>
      <c r="AQ182">
        <v>44782.078125</v>
      </c>
    </row>
    <row r="183" spans="1:43">
      <c r="A183">
        <v>177</v>
      </c>
      <c r="B183" s="23">
        <f t="shared" si="16"/>
        <v>6.2441666666666666</v>
      </c>
      <c r="C183" s="38">
        <f>'unif profiles px val'!B179/65535</f>
        <v>0.66107125486381324</v>
      </c>
      <c r="D183" s="23">
        <f t="shared" si="17"/>
        <v>3.5578623748692362E-2</v>
      </c>
      <c r="E183" s="23"/>
      <c r="F183">
        <v>177</v>
      </c>
      <c r="G183" s="38">
        <f>'unif profiles px val'!E179/65535</f>
        <v>0.66628453545815214</v>
      </c>
      <c r="H183" s="23">
        <f t="shared" si="18"/>
        <v>7.0312700249823834E-3</v>
      </c>
      <c r="J183">
        <v>177</v>
      </c>
      <c r="K183" s="23">
        <f>'unif profiles px val'!H179/65535</f>
        <v>0.66838962481879916</v>
      </c>
      <c r="L183" s="23">
        <f t="shared" si="19"/>
        <v>-4.3769604147838592E-3</v>
      </c>
      <c r="N183">
        <v>177</v>
      </c>
      <c r="O183" s="23">
        <f t="shared" si="20"/>
        <v>6.2441666666666666</v>
      </c>
      <c r="P183" s="38">
        <f>'unif profiles px val'!L179/65535</f>
        <v>0.66654387922484171</v>
      </c>
      <c r="Q183" s="23">
        <f t="shared" si="21"/>
        <v>5.6221244553378291E-3</v>
      </c>
      <c r="S183">
        <v>177</v>
      </c>
      <c r="T183">
        <f>'unif profiles px val'!O179/65535</f>
        <v>0.65839973392080564</v>
      </c>
      <c r="U183" s="23">
        <f t="shared" si="22"/>
        <v>5.0372626334862947E-2</v>
      </c>
      <c r="W183">
        <v>177</v>
      </c>
      <c r="X183">
        <f>'unif profiles px val'!R179/65535</f>
        <v>0.68127789539940486</v>
      </c>
      <c r="Y183" s="23">
        <f t="shared" si="23"/>
        <v>-7.2772142287779396E-2</v>
      </c>
      <c r="AJ183">
        <v>177</v>
      </c>
      <c r="AK183">
        <v>43703.3984375</v>
      </c>
      <c r="AM183">
        <v>177</v>
      </c>
      <c r="AN183">
        <v>43150.55859375</v>
      </c>
      <c r="AP183">
        <v>177</v>
      </c>
      <c r="AQ183">
        <v>44749.51953125</v>
      </c>
    </row>
    <row r="184" spans="1:43">
      <c r="A184">
        <v>178</v>
      </c>
      <c r="B184" s="23">
        <f t="shared" si="16"/>
        <v>6.2794444444444437</v>
      </c>
      <c r="C184" s="38">
        <f>'unif profiles px val'!B180/65535</f>
        <v>0.66122187809948885</v>
      </c>
      <c r="D184" s="23">
        <f t="shared" si="17"/>
        <v>3.4747876579093173E-2</v>
      </c>
      <c r="E184" s="23"/>
      <c r="F184">
        <v>178</v>
      </c>
      <c r="G184" s="38">
        <f>'unif profiles px val'!E180/65535</f>
        <v>0.66631702048523689</v>
      </c>
      <c r="H184" s="23">
        <f t="shared" si="18"/>
        <v>6.8547058246126724E-3</v>
      </c>
      <c r="J184">
        <v>178</v>
      </c>
      <c r="K184" s="23">
        <f>'unif profiles px val'!H180/65535</f>
        <v>0.66849709363317311</v>
      </c>
      <c r="L184" s="23">
        <f t="shared" si="19"/>
        <v>-4.9575546750020294E-3</v>
      </c>
      <c r="N184">
        <v>178</v>
      </c>
      <c r="O184" s="23">
        <f t="shared" si="20"/>
        <v>6.2794444444444437</v>
      </c>
      <c r="P184" s="38">
        <f>'unif profiles px val'!L180/65535</f>
        <v>0.66572132257572292</v>
      </c>
      <c r="Q184" s="23">
        <f t="shared" si="21"/>
        <v>1.0095054321182406E-2</v>
      </c>
      <c r="S184">
        <v>178</v>
      </c>
      <c r="T184">
        <f>'unif profiles px val'!O180/65535</f>
        <v>0.65947412403677419</v>
      </c>
      <c r="U184" s="23">
        <f t="shared" si="22"/>
        <v>4.4409432167200169E-2</v>
      </c>
      <c r="W184">
        <v>178</v>
      </c>
      <c r="X184">
        <f>'unif profiles px val'!R180/65535</f>
        <v>0.68146863317311357</v>
      </c>
      <c r="Y184" s="23">
        <f t="shared" si="23"/>
        <v>-7.376600766671304E-2</v>
      </c>
      <c r="AJ184">
        <v>178</v>
      </c>
      <c r="AK184">
        <v>43664.71875</v>
      </c>
      <c r="AM184">
        <v>178</v>
      </c>
      <c r="AN184">
        <v>43080.9609375</v>
      </c>
      <c r="AP184">
        <v>178</v>
      </c>
      <c r="AQ184">
        <v>44731.80078125</v>
      </c>
    </row>
    <row r="185" spans="1:43">
      <c r="A185">
        <v>179</v>
      </c>
      <c r="B185" s="23">
        <f t="shared" si="16"/>
        <v>6.3147222222222217</v>
      </c>
      <c r="C185" s="38">
        <f>'unif profiles px val'!B181/65535</f>
        <v>0.65895686703669798</v>
      </c>
      <c r="D185" s="23">
        <f t="shared" si="17"/>
        <v>4.7278080071010198E-2</v>
      </c>
      <c r="E185" s="23"/>
      <c r="F185">
        <v>179</v>
      </c>
      <c r="G185" s="38">
        <f>'unif profiles px val'!E181/65535</f>
        <v>0.6672047260051881</v>
      </c>
      <c r="H185" s="23">
        <f t="shared" si="18"/>
        <v>2.0360793746934114E-3</v>
      </c>
      <c r="J185">
        <v>179</v>
      </c>
      <c r="K185" s="23">
        <f>'unif profiles px val'!H181/65535</f>
        <v>0.66782903458075837</v>
      </c>
      <c r="L185" s="23">
        <f t="shared" si="19"/>
        <v>-1.3455465138294542E-3</v>
      </c>
      <c r="N185">
        <v>179</v>
      </c>
      <c r="O185" s="23">
        <f t="shared" si="20"/>
        <v>6.3147222222222217</v>
      </c>
      <c r="P185" s="38">
        <f>'unif profiles px val'!L181/65535</f>
        <v>0.66541888399328608</v>
      </c>
      <c r="Q185" s="23">
        <f t="shared" si="21"/>
        <v>1.1742287414665764E-2</v>
      </c>
      <c r="S185">
        <v>179</v>
      </c>
      <c r="T185">
        <f>'unif profiles px val'!O181/65535</f>
        <v>0.66058666170748459</v>
      </c>
      <c r="U185" s="23">
        <f t="shared" si="22"/>
        <v>3.8253769824508677E-2</v>
      </c>
      <c r="W185">
        <v>179</v>
      </c>
      <c r="X185">
        <f>'unif profiles px val'!R181/65535</f>
        <v>0.68191180046921496</v>
      </c>
      <c r="Y185" s="23">
        <f t="shared" si="23"/>
        <v>-7.6073165409024313E-2</v>
      </c>
      <c r="AJ185">
        <v>179</v>
      </c>
      <c r="AK185">
        <v>43617.87890625</v>
      </c>
      <c r="AM185">
        <v>179</v>
      </c>
      <c r="AN185">
        <v>43142.44140625</v>
      </c>
      <c r="AP185">
        <v>179</v>
      </c>
      <c r="AQ185">
        <v>44737.71875</v>
      </c>
    </row>
    <row r="186" spans="1:43">
      <c r="A186">
        <v>180</v>
      </c>
      <c r="B186" s="23">
        <f t="shared" si="16"/>
        <v>6.35</v>
      </c>
      <c r="C186" s="38">
        <f>'unif profiles px val'!B182/65535</f>
        <v>0.66151907139314869</v>
      </c>
      <c r="D186" s="23">
        <f t="shared" si="17"/>
        <v>3.310978277419796E-2</v>
      </c>
      <c r="E186" s="23"/>
      <c r="F186">
        <v>180</v>
      </c>
      <c r="G186" s="38">
        <f>'unif profiles px val'!E182/65535</f>
        <v>0.66775339513237197</v>
      </c>
      <c r="H186" s="23">
        <f t="shared" si="18"/>
        <v>-9.3615575980843246E-4</v>
      </c>
      <c r="J186">
        <v>180</v>
      </c>
      <c r="K186" s="23">
        <f>'unif profiles px val'!H182/65535</f>
        <v>0.66907097590981923</v>
      </c>
      <c r="L186" s="23">
        <f t="shared" si="19"/>
        <v>-8.0549444062056885E-3</v>
      </c>
      <c r="N186">
        <v>180</v>
      </c>
      <c r="O186" s="23">
        <f t="shared" si="20"/>
        <v>6.35</v>
      </c>
      <c r="P186" s="38">
        <f>'unif profiles px val'!L182/65535</f>
        <v>0.66539945258258948</v>
      </c>
      <c r="Q186" s="23">
        <f t="shared" si="21"/>
        <v>1.1848168938835002E-2</v>
      </c>
      <c r="S186">
        <v>180</v>
      </c>
      <c r="T186">
        <f>'unif profiles px val'!O182/65535</f>
        <v>0.6611588750286107</v>
      </c>
      <c r="U186" s="23">
        <f t="shared" si="22"/>
        <v>3.509532022795625E-2</v>
      </c>
      <c r="W186">
        <v>180</v>
      </c>
      <c r="X186">
        <f>'unif profiles px val'!R182/65535</f>
        <v>0.68208662355992977</v>
      </c>
      <c r="Y186" s="23">
        <f t="shared" si="23"/>
        <v>-7.6982527355521135E-2</v>
      </c>
      <c r="AJ186">
        <v>180</v>
      </c>
      <c r="AK186">
        <v>43624.3203125</v>
      </c>
      <c r="AM186">
        <v>180</v>
      </c>
      <c r="AN186">
        <v>43097.23828125</v>
      </c>
      <c r="AP186">
        <v>180</v>
      </c>
      <c r="AQ186">
        <v>44711.28125</v>
      </c>
    </row>
    <row r="187" spans="1:43">
      <c r="A187">
        <v>181</v>
      </c>
      <c r="B187" s="23">
        <f t="shared" si="16"/>
        <v>6.3852777777777776</v>
      </c>
      <c r="C187" s="38">
        <f>'unif profiles px val'!B183/65535</f>
        <v>0.6617499237048905</v>
      </c>
      <c r="D187" s="23">
        <f t="shared" si="17"/>
        <v>3.1838309328740877E-2</v>
      </c>
      <c r="E187" s="23"/>
      <c r="F187">
        <v>181</v>
      </c>
      <c r="G187" s="38">
        <f>'unif profiles px val'!E183/65535</f>
        <v>0.66789537556267642</v>
      </c>
      <c r="H187" s="23">
        <f t="shared" si="18"/>
        <v>-1.7045383038287731E-3</v>
      </c>
      <c r="J187">
        <v>181</v>
      </c>
      <c r="K187" s="23">
        <f>'unif profiles px val'!H183/65535</f>
        <v>0.6692766150720989</v>
      </c>
      <c r="L187" s="23">
        <f t="shared" si="19"/>
        <v>-9.1636126748997349E-3</v>
      </c>
      <c r="N187">
        <v>181</v>
      </c>
      <c r="O187" s="23">
        <f t="shared" si="20"/>
        <v>6.3852777777777776</v>
      </c>
      <c r="P187" s="38">
        <f>'unif profiles px val'!L183/65535</f>
        <v>0.6647197704470893</v>
      </c>
      <c r="Q187" s="23">
        <f t="shared" si="21"/>
        <v>1.5555420408275733E-2</v>
      </c>
      <c r="S187">
        <v>181</v>
      </c>
      <c r="T187">
        <f>'unif profiles px val'!O183/65535</f>
        <v>0.66111518415732051</v>
      </c>
      <c r="U187" s="23">
        <f t="shared" si="22"/>
        <v>3.5336299342882516E-2</v>
      </c>
      <c r="W187">
        <v>181</v>
      </c>
      <c r="X187">
        <f>'unif profiles px val'!R183/65535</f>
        <v>0.68248055666819252</v>
      </c>
      <c r="Y187" s="23">
        <f t="shared" si="23"/>
        <v>-7.9030002632010099E-2</v>
      </c>
      <c r="AJ187">
        <v>181</v>
      </c>
      <c r="AK187">
        <v>43605.6015625</v>
      </c>
      <c r="AM187">
        <v>181</v>
      </c>
      <c r="AN187">
        <v>43104.078125</v>
      </c>
      <c r="AP187">
        <v>181</v>
      </c>
      <c r="AQ187">
        <v>44729.078125</v>
      </c>
    </row>
    <row r="188" spans="1:43">
      <c r="A188">
        <v>182</v>
      </c>
      <c r="B188" s="23">
        <f t="shared" si="16"/>
        <v>6.4205555555555556</v>
      </c>
      <c r="C188" s="38">
        <f>'unif profiles px val'!B184/65535</f>
        <v>0.66143878271152823</v>
      </c>
      <c r="D188" s="23">
        <f t="shared" si="17"/>
        <v>3.355218760756129E-2</v>
      </c>
      <c r="E188" s="23"/>
      <c r="F188">
        <v>182</v>
      </c>
      <c r="G188" s="38">
        <f>'unif profiles px val'!E184/65535</f>
        <v>0.6672013880941482</v>
      </c>
      <c r="H188" s="23">
        <f t="shared" si="18"/>
        <v>2.0541755180643051E-3</v>
      </c>
      <c r="J188">
        <v>182</v>
      </c>
      <c r="K188" s="23">
        <f>'unif profiles px val'!H184/65535</f>
        <v>0.6686151722362097</v>
      </c>
      <c r="L188" s="23">
        <f t="shared" si="19"/>
        <v>-5.5952648171873065E-3</v>
      </c>
      <c r="N188">
        <v>182</v>
      </c>
      <c r="O188" s="23">
        <f t="shared" si="20"/>
        <v>6.4205555555555556</v>
      </c>
      <c r="P188" s="38">
        <f>'unif profiles px val'!L184/65535</f>
        <v>0.66416347180895707</v>
      </c>
      <c r="Q188" s="23">
        <f t="shared" si="21"/>
        <v>1.859501247723605E-2</v>
      </c>
      <c r="S188">
        <v>182</v>
      </c>
      <c r="T188">
        <f>'unif profiles px val'!O184/65535</f>
        <v>0.65968775034332794</v>
      </c>
      <c r="U188" s="23">
        <f t="shared" si="22"/>
        <v>4.3225921943877754E-2</v>
      </c>
      <c r="W188">
        <v>182</v>
      </c>
      <c r="X188">
        <f>'unif profiles px val'!R184/65535</f>
        <v>0.68352442874036778</v>
      </c>
      <c r="Y188" s="23">
        <f t="shared" si="23"/>
        <v>-8.4444774049785565E-2</v>
      </c>
      <c r="AJ188">
        <v>182</v>
      </c>
      <c r="AK188">
        <v>43642.51953125</v>
      </c>
      <c r="AM188">
        <v>182</v>
      </c>
      <c r="AN188">
        <v>43111.359375</v>
      </c>
      <c r="AP188">
        <v>182</v>
      </c>
      <c r="AQ188">
        <v>44740.51953125</v>
      </c>
    </row>
    <row r="189" spans="1:43">
      <c r="A189">
        <v>183</v>
      </c>
      <c r="B189" s="23">
        <f t="shared" si="16"/>
        <v>6.4558333333333326</v>
      </c>
      <c r="C189" s="38">
        <f>'unif profiles px val'!B185/65535</f>
        <v>0.6610798976691844</v>
      </c>
      <c r="D189" s="23">
        <f t="shared" si="17"/>
        <v>3.5530945585660501E-2</v>
      </c>
      <c r="E189" s="23"/>
      <c r="F189">
        <v>183</v>
      </c>
      <c r="G189" s="38">
        <f>'unif profiles px val'!E185/65535</f>
        <v>0.66694401131074998</v>
      </c>
      <c r="H189" s="23">
        <f t="shared" si="18"/>
        <v>3.4500316758929728E-3</v>
      </c>
      <c r="J189">
        <v>183</v>
      </c>
      <c r="K189" s="23">
        <f>'unif profiles px val'!H185/65535</f>
        <v>0.66848183461127642</v>
      </c>
      <c r="L189" s="23">
        <f t="shared" si="19"/>
        <v>-4.8751293844517818E-3</v>
      </c>
      <c r="N189">
        <v>183</v>
      </c>
      <c r="O189" s="23">
        <f t="shared" si="20"/>
        <v>6.4558333333333326</v>
      </c>
      <c r="P189" s="38">
        <f>'unif profiles px val'!L185/65535</f>
        <v>0.66453457598992904</v>
      </c>
      <c r="Q189" s="23">
        <f t="shared" si="21"/>
        <v>1.6566782391274071E-2</v>
      </c>
      <c r="S189">
        <v>183</v>
      </c>
      <c r="T189">
        <f>'unif profiles px val'!O185/65535</f>
        <v>0.65844068293659874</v>
      </c>
      <c r="U189" s="23">
        <f t="shared" si="22"/>
        <v>5.0145010692346226E-2</v>
      </c>
      <c r="W189">
        <v>183</v>
      </c>
      <c r="X189">
        <f>'unif profiles px val'!R185/65535</f>
        <v>0.68309020227740902</v>
      </c>
      <c r="Y189" s="23">
        <f t="shared" si="23"/>
        <v>-8.2194253086705693E-2</v>
      </c>
      <c r="AJ189">
        <v>183</v>
      </c>
      <c r="AK189">
        <v>43669.55859375</v>
      </c>
      <c r="AM189">
        <v>183</v>
      </c>
      <c r="AN189">
        <v>43138.87890625</v>
      </c>
      <c r="AP189">
        <v>183</v>
      </c>
      <c r="AQ189">
        <v>44716.6796875</v>
      </c>
    </row>
    <row r="190" spans="1:43">
      <c r="A190">
        <v>184</v>
      </c>
      <c r="B190" s="23">
        <f t="shared" si="16"/>
        <v>6.4911111111111106</v>
      </c>
      <c r="C190" s="38">
        <f>'unif profiles px val'!B186/65535</f>
        <v>0.66190120260166319</v>
      </c>
      <c r="D190" s="23">
        <f t="shared" si="17"/>
        <v>3.1005558506552067E-2</v>
      </c>
      <c r="E190" s="23"/>
      <c r="F190">
        <v>184</v>
      </c>
      <c r="G190" s="38">
        <f>'unif profiles px val'!E186/65535</f>
        <v>0.66797763122758835</v>
      </c>
      <c r="H190" s="23">
        <f t="shared" si="18"/>
        <v>-2.1495560565898408E-3</v>
      </c>
      <c r="J190">
        <v>184</v>
      </c>
      <c r="K190" s="23">
        <f>'unif profiles px val'!H186/65535</f>
        <v>0.66939534933623257</v>
      </c>
      <c r="L190" s="23">
        <f t="shared" si="19"/>
        <v>-9.8034555835453396E-3</v>
      </c>
      <c r="N190">
        <v>184</v>
      </c>
      <c r="O190" s="23">
        <f t="shared" si="20"/>
        <v>6.4911111111111106</v>
      </c>
      <c r="P190" s="38">
        <f>'unif profiles px val'!L186/65535</f>
        <v>0.66489453393224995</v>
      </c>
      <c r="Q190" s="23">
        <f t="shared" si="21"/>
        <v>1.460150985239661E-2</v>
      </c>
      <c r="S190">
        <v>184</v>
      </c>
      <c r="T190">
        <f>'unif profiles px val'!O186/65535</f>
        <v>0.65919528925383386</v>
      </c>
      <c r="U190" s="23">
        <f t="shared" si="22"/>
        <v>4.5955290889271527E-2</v>
      </c>
      <c r="W190">
        <v>184</v>
      </c>
      <c r="X190">
        <f>'unif profiles px val'!R186/65535</f>
        <v>0.68260399977111463</v>
      </c>
      <c r="Y190" s="23">
        <f t="shared" si="23"/>
        <v>-7.9671141573070425E-2</v>
      </c>
      <c r="AJ190">
        <v>184</v>
      </c>
      <c r="AK190">
        <v>43676.3984375</v>
      </c>
      <c r="AM190">
        <v>184</v>
      </c>
      <c r="AN190">
        <v>43136.51953125</v>
      </c>
      <c r="AP190">
        <v>184</v>
      </c>
      <c r="AQ190">
        <v>44690.3984375</v>
      </c>
    </row>
    <row r="191" spans="1:43">
      <c r="A191">
        <v>185</v>
      </c>
      <c r="B191" s="23">
        <f t="shared" si="16"/>
        <v>6.5263888888888886</v>
      </c>
      <c r="C191" s="38">
        <f>'unif profiles px val'!B187/65535</f>
        <v>0.66132797598611426</v>
      </c>
      <c r="D191" s="23">
        <f t="shared" si="17"/>
        <v>3.4162918511238427E-2</v>
      </c>
      <c r="E191" s="23"/>
      <c r="F191">
        <v>185</v>
      </c>
      <c r="G191" s="38">
        <f>'unif profiles px val'!E187/65535</f>
        <v>0.66744821469443805</v>
      </c>
      <c r="H191" s="23">
        <f t="shared" si="18"/>
        <v>7.164905984513581E-4</v>
      </c>
      <c r="J191">
        <v>185</v>
      </c>
      <c r="K191" s="23">
        <f>'unif profiles px val'!H187/65535</f>
        <v>0.66905768387121389</v>
      </c>
      <c r="L191" s="23">
        <f t="shared" si="19"/>
        <v>-7.9832605483503016E-3</v>
      </c>
      <c r="N191">
        <v>185</v>
      </c>
      <c r="O191" s="23">
        <f t="shared" si="20"/>
        <v>6.5263888888888886</v>
      </c>
      <c r="P191" s="38">
        <f>'unif profiles px val'!L187/65535</f>
        <v>0.66489870632104986</v>
      </c>
      <c r="Q191" s="23">
        <f t="shared" si="21"/>
        <v>1.4578741503142201E-2</v>
      </c>
      <c r="S191">
        <v>185</v>
      </c>
      <c r="T191">
        <f>'unif profiles px val'!O187/65535</f>
        <v>0.65829780842298014</v>
      </c>
      <c r="U191" s="23">
        <f t="shared" si="22"/>
        <v>5.0939296395032585E-2</v>
      </c>
      <c r="W191">
        <v>185</v>
      </c>
      <c r="X191">
        <f>'unif profiles px val'!R187/65535</f>
        <v>0.68182370345998322</v>
      </c>
      <c r="Y191" s="23">
        <f t="shared" si="23"/>
        <v>-7.561475211407398E-2</v>
      </c>
      <c r="AJ191">
        <v>185</v>
      </c>
      <c r="AK191">
        <v>43660.44140625</v>
      </c>
      <c r="AM191">
        <v>185</v>
      </c>
      <c r="AN191">
        <v>43150.48046875</v>
      </c>
      <c r="AP191">
        <v>185</v>
      </c>
      <c r="AQ191">
        <v>44694.12109375</v>
      </c>
    </row>
    <row r="192" spans="1:43">
      <c r="A192">
        <v>186</v>
      </c>
      <c r="B192" s="23">
        <f t="shared" si="16"/>
        <v>6.5616666666666665</v>
      </c>
      <c r="C192" s="38">
        <f>'unif profiles px val'!B188/65535</f>
        <v>0.66103274967574577</v>
      </c>
      <c r="D192" s="23">
        <f t="shared" si="17"/>
        <v>3.5791052461686235E-2</v>
      </c>
      <c r="E192" s="23"/>
      <c r="F192">
        <v>186</v>
      </c>
      <c r="G192" s="38">
        <f>'unif profiles px val'!E188/65535</f>
        <v>0.66752647678721289</v>
      </c>
      <c r="H192" s="23">
        <f t="shared" si="18"/>
        <v>2.9254135173140128E-4</v>
      </c>
      <c r="J192">
        <v>186</v>
      </c>
      <c r="K192" s="23">
        <f>'unif profiles px val'!H188/65535</f>
        <v>0.66863442483024338</v>
      </c>
      <c r="L192" s="23">
        <f t="shared" si="19"/>
        <v>-5.6992226587695427E-3</v>
      </c>
      <c r="N192">
        <v>186</v>
      </c>
      <c r="O192" s="23">
        <f t="shared" si="20"/>
        <v>6.5616666666666665</v>
      </c>
      <c r="P192" s="38">
        <f>'unif profiles px val'!L188/65535</f>
        <v>0.66499163138017858</v>
      </c>
      <c r="Q192" s="23">
        <f t="shared" si="21"/>
        <v>1.4071727632101627E-2</v>
      </c>
      <c r="S192">
        <v>186</v>
      </c>
      <c r="T192">
        <f>'unif profiles px val'!O188/65535</f>
        <v>0.65855369506752115</v>
      </c>
      <c r="U192" s="23">
        <f t="shared" si="22"/>
        <v>4.9516969634196606E-2</v>
      </c>
      <c r="W192">
        <v>186</v>
      </c>
      <c r="X192">
        <f>'unif profiles px val'!R188/65535</f>
        <v>0.68095393921187153</v>
      </c>
      <c r="Y192" s="23">
        <f t="shared" si="23"/>
        <v>-7.1082919760357299E-2</v>
      </c>
      <c r="AJ192">
        <v>186</v>
      </c>
      <c r="AK192">
        <v>43660.28125</v>
      </c>
      <c r="AM192">
        <v>186</v>
      </c>
      <c r="AN192">
        <v>43154.44140625</v>
      </c>
      <c r="AP192">
        <v>186</v>
      </c>
      <c r="AQ192">
        <v>44667.83984375</v>
      </c>
    </row>
    <row r="193" spans="1:43">
      <c r="A193">
        <v>187</v>
      </c>
      <c r="B193" s="23">
        <f t="shared" si="16"/>
        <v>6.5969444444444445</v>
      </c>
      <c r="C193" s="38">
        <f>'unif profiles px val'!B189/65535</f>
        <v>0.66090209430075531</v>
      </c>
      <c r="D193" s="23">
        <f t="shared" si="17"/>
        <v>3.6512037051155133E-2</v>
      </c>
      <c r="E193" s="23"/>
      <c r="F193">
        <v>187</v>
      </c>
      <c r="G193" s="38">
        <f>'unif profiles px val'!E189/65535</f>
        <v>0.66752313887617298</v>
      </c>
      <c r="H193" s="23">
        <f t="shared" si="18"/>
        <v>3.1062105119206151E-4</v>
      </c>
      <c r="J193">
        <v>187</v>
      </c>
      <c r="K193" s="23">
        <f>'unif profiles px val'!H189/65535</f>
        <v>0.66849244439993893</v>
      </c>
      <c r="L193" s="23">
        <f t="shared" si="19"/>
        <v>-4.93244109512192E-3</v>
      </c>
      <c r="N193">
        <v>187</v>
      </c>
      <c r="O193" s="23">
        <f t="shared" si="20"/>
        <v>6.5969444444444445</v>
      </c>
      <c r="P193" s="38">
        <f>'unif profiles px val'!L189/65535</f>
        <v>0.66524340524147407</v>
      </c>
      <c r="Q193" s="23">
        <f t="shared" si="21"/>
        <v>1.269868046171041E-2</v>
      </c>
      <c r="S193">
        <v>187</v>
      </c>
      <c r="T193">
        <f>'unif profiles px val'!O189/65535</f>
        <v>0.65901289625772486</v>
      </c>
      <c r="U193" s="23">
        <f t="shared" si="22"/>
        <v>4.6967143556816193E-2</v>
      </c>
      <c r="W193">
        <v>187</v>
      </c>
      <c r="X193">
        <f>'unif profiles px val'!R189/65535</f>
        <v>0.68106355382619976</v>
      </c>
      <c r="Y193" s="23">
        <f t="shared" si="23"/>
        <v>-7.165465905150592E-2</v>
      </c>
      <c r="AJ193">
        <v>187</v>
      </c>
      <c r="AK193">
        <v>43685.23828125</v>
      </c>
      <c r="AM193">
        <v>187</v>
      </c>
      <c r="AN193">
        <v>43155.640625</v>
      </c>
      <c r="AP193">
        <v>187</v>
      </c>
      <c r="AQ193">
        <v>44657.3984375</v>
      </c>
    </row>
    <row r="194" spans="1:43">
      <c r="A194">
        <v>188</v>
      </c>
      <c r="B194" s="23">
        <f t="shared" si="16"/>
        <v>6.6322222222222216</v>
      </c>
      <c r="C194" s="38">
        <f>'unif profiles px val'!B190/65535</f>
        <v>0.66163846131837944</v>
      </c>
      <c r="D194" s="23">
        <f t="shared" si="17"/>
        <v>3.2452110267709333E-2</v>
      </c>
      <c r="E194" s="23"/>
      <c r="F194">
        <v>188</v>
      </c>
      <c r="G194" s="38">
        <f>'unif profiles px val'!E190/65535</f>
        <v>0.66696588654917222</v>
      </c>
      <c r="H194" s="23">
        <f t="shared" si="18"/>
        <v>3.3313541066055663E-3</v>
      </c>
      <c r="J194">
        <v>188</v>
      </c>
      <c r="K194" s="23">
        <f>'unif profiles px val'!H190/65535</f>
        <v>0.66908951323720145</v>
      </c>
      <c r="L194" s="23">
        <f t="shared" si="19"/>
        <v>-8.1549115799672833E-3</v>
      </c>
      <c r="N194">
        <v>188</v>
      </c>
      <c r="O194" s="23">
        <f t="shared" si="20"/>
        <v>6.6322222222222216</v>
      </c>
      <c r="P194" s="38">
        <f>'unif profiles px val'!L190/65535</f>
        <v>0.6657351510643168</v>
      </c>
      <c r="Q194" s="23">
        <f t="shared" si="21"/>
        <v>1.0019771125946875E-2</v>
      </c>
      <c r="S194">
        <v>188</v>
      </c>
      <c r="T194">
        <f>'unif profiles px val'!O190/65535</f>
        <v>0.65910236419470514</v>
      </c>
      <c r="U194" s="23">
        <f t="shared" si="22"/>
        <v>4.6470740747660333E-2</v>
      </c>
      <c r="W194">
        <v>188</v>
      </c>
      <c r="X194">
        <f>'unif profiles px val'!R190/65535</f>
        <v>0.68030268892576484</v>
      </c>
      <c r="Y194" s="23">
        <f t="shared" si="23"/>
        <v>-6.7682475081086491E-2</v>
      </c>
      <c r="AJ194">
        <v>188</v>
      </c>
      <c r="AK194">
        <v>43705.3984375</v>
      </c>
      <c r="AM194">
        <v>188</v>
      </c>
      <c r="AN194">
        <v>43181.28125</v>
      </c>
      <c r="AP194">
        <v>188</v>
      </c>
      <c r="AQ194">
        <v>44655.28125</v>
      </c>
    </row>
    <row r="195" spans="1:43">
      <c r="A195">
        <v>189</v>
      </c>
      <c r="B195" s="23">
        <f t="shared" si="16"/>
        <v>6.6674999999999995</v>
      </c>
      <c r="C195" s="38">
        <f>'unif profiles px val'!B191/65535</f>
        <v>0.66217389801251236</v>
      </c>
      <c r="D195" s="23">
        <f t="shared" si="17"/>
        <v>2.9505347248866443E-2</v>
      </c>
      <c r="E195" s="23"/>
      <c r="F195">
        <v>189</v>
      </c>
      <c r="G195" s="38">
        <f>'unif profiles px val'!E191/65535</f>
        <v>0.66681329633020525</v>
      </c>
      <c r="H195" s="23">
        <f t="shared" si="18"/>
        <v>4.1593397359220852E-3</v>
      </c>
      <c r="J195">
        <v>189</v>
      </c>
      <c r="K195" s="23">
        <f>'unif profiles px val'!H191/65535</f>
        <v>0.66981199216067755</v>
      </c>
      <c r="L195" s="23">
        <f t="shared" si="19"/>
        <v>-1.2046995133703664E-2</v>
      </c>
      <c r="N195">
        <v>189</v>
      </c>
      <c r="O195" s="23">
        <f t="shared" si="20"/>
        <v>6.6674999999999995</v>
      </c>
      <c r="P195" s="38">
        <f>'unif profiles px val'!L191/65535</f>
        <v>0.66560479371709769</v>
      </c>
      <c r="Q195" s="23">
        <f t="shared" si="21"/>
        <v>1.072956216202936E-2</v>
      </c>
      <c r="S195">
        <v>189</v>
      </c>
      <c r="T195">
        <f>'unif profiles px val'!O191/65535</f>
        <v>0.65992772230487529</v>
      </c>
      <c r="U195" s="23">
        <f t="shared" si="22"/>
        <v>4.1897315264590951E-2</v>
      </c>
      <c r="W195">
        <v>189</v>
      </c>
      <c r="X195">
        <f>'unif profiles px val'!R191/65535</f>
        <v>0.67961740386816205</v>
      </c>
      <c r="Y195" s="23">
        <f t="shared" si="23"/>
        <v>-6.4097679618007497E-2</v>
      </c>
      <c r="AJ195">
        <v>189</v>
      </c>
      <c r="AK195">
        <v>43680.9609375</v>
      </c>
      <c r="AM195">
        <v>189</v>
      </c>
      <c r="AN195">
        <v>43195.0390625</v>
      </c>
      <c r="AP195">
        <v>189</v>
      </c>
      <c r="AQ195">
        <v>44634.76171875</v>
      </c>
    </row>
    <row r="196" spans="1:43">
      <c r="A196">
        <v>190</v>
      </c>
      <c r="B196" s="23">
        <f t="shared" si="16"/>
        <v>6.7027777777777775</v>
      </c>
      <c r="C196" s="38">
        <f>'unif profiles px val'!B192/65535</f>
        <v>0.66184612706950485</v>
      </c>
      <c r="D196" s="23">
        <f t="shared" si="17"/>
        <v>3.1308693399834109E-2</v>
      </c>
      <c r="E196" s="23"/>
      <c r="F196">
        <v>190</v>
      </c>
      <c r="G196" s="38">
        <f>'unif profiles px val'!E192/65535</f>
        <v>0.6665963321126116</v>
      </c>
      <c r="H196" s="23">
        <f t="shared" si="18"/>
        <v>5.3372471221573292E-3</v>
      </c>
      <c r="J196">
        <v>190</v>
      </c>
      <c r="K196" s="23">
        <f>'unif profiles px val'!H192/65535</f>
        <v>0.66936089732585646</v>
      </c>
      <c r="L196" s="23">
        <f t="shared" si="19"/>
        <v>-9.6178203980770149E-3</v>
      </c>
      <c r="N196">
        <v>190</v>
      </c>
      <c r="O196" s="23">
        <f t="shared" si="20"/>
        <v>6.7027777777777775</v>
      </c>
      <c r="P196" s="38">
        <f>'unif profiles px val'!L192/65535</f>
        <v>0.66512413452735175</v>
      </c>
      <c r="Q196" s="23">
        <f t="shared" si="21"/>
        <v>1.3349000405985301E-2</v>
      </c>
      <c r="S196">
        <v>190</v>
      </c>
      <c r="T196">
        <f>'unif profiles px val'!O192/65535</f>
        <v>0.6600379925803006</v>
      </c>
      <c r="U196" s="23">
        <f t="shared" si="22"/>
        <v>4.1287108249736804E-2</v>
      </c>
      <c r="W196">
        <v>190</v>
      </c>
      <c r="X196">
        <f>'unif profiles px val'!R192/65535</f>
        <v>0.67942601043335626</v>
      </c>
      <c r="Y196" s="23">
        <f t="shared" si="23"/>
        <v>-6.3095261958798776E-2</v>
      </c>
      <c r="AJ196">
        <v>190</v>
      </c>
      <c r="AK196">
        <v>43612.87890625</v>
      </c>
      <c r="AM196">
        <v>190</v>
      </c>
      <c r="AN196">
        <v>43229.12109375</v>
      </c>
      <c r="AP196">
        <v>190</v>
      </c>
      <c r="AQ196">
        <v>44591.83984375</v>
      </c>
    </row>
    <row r="197" spans="1:43">
      <c r="A197">
        <v>191</v>
      </c>
      <c r="B197" s="23">
        <f t="shared" si="16"/>
        <v>6.7380555555555555</v>
      </c>
      <c r="C197" s="38">
        <f>'unif profiles px val'!B193/65535</f>
        <v>0.66234436989776457</v>
      </c>
      <c r="D197" s="23">
        <f t="shared" si="17"/>
        <v>2.8568101626879283E-2</v>
      </c>
      <c r="E197" s="23"/>
      <c r="F197">
        <v>191</v>
      </c>
      <c r="G197" s="38">
        <f>'unif profiles px val'!E193/65535</f>
        <v>0.66763525692378123</v>
      </c>
      <c r="H197" s="23">
        <f t="shared" si="18"/>
        <v>-2.9656984812742593E-4</v>
      </c>
      <c r="J197">
        <v>191</v>
      </c>
      <c r="K197" s="23">
        <f>'unif profiles px val'!H193/65535</f>
        <v>0.66937746766994732</v>
      </c>
      <c r="L197" s="23">
        <f t="shared" si="19"/>
        <v>-9.7071073904104743E-3</v>
      </c>
      <c r="N197">
        <v>191</v>
      </c>
      <c r="O197" s="23">
        <f t="shared" si="20"/>
        <v>6.7380555555555555</v>
      </c>
      <c r="P197" s="38">
        <f>'unif profiles px val'!L193/65535</f>
        <v>0.66481478170061803</v>
      </c>
      <c r="Q197" s="23">
        <f t="shared" si="21"/>
        <v>1.5036762371326784E-2</v>
      </c>
      <c r="S197">
        <v>191</v>
      </c>
      <c r="T197">
        <f>'unif profiles px val'!O193/65535</f>
        <v>0.65989094567788209</v>
      </c>
      <c r="U197" s="23">
        <f t="shared" si="22"/>
        <v>4.2100870279093705E-2</v>
      </c>
      <c r="W197">
        <v>191</v>
      </c>
      <c r="X197">
        <f>'unif profiles px val'!R193/65535</f>
        <v>0.67927544680323493</v>
      </c>
      <c r="Y197" s="23">
        <f t="shared" si="23"/>
        <v>-6.2306314581808575E-2</v>
      </c>
      <c r="AJ197">
        <v>191</v>
      </c>
      <c r="AK197">
        <v>43547.6796875</v>
      </c>
      <c r="AM197">
        <v>191</v>
      </c>
      <c r="AN197">
        <v>43258.76171875</v>
      </c>
      <c r="AP197">
        <v>191</v>
      </c>
      <c r="AQ197">
        <v>44599.48046875</v>
      </c>
    </row>
    <row r="198" spans="1:43">
      <c r="A198">
        <v>192</v>
      </c>
      <c r="B198" s="23">
        <f t="shared" si="16"/>
        <v>6.7733333333333334</v>
      </c>
      <c r="C198" s="38">
        <f>'unif profiles px val'!B194/65535</f>
        <v>0.66230455338750283</v>
      </c>
      <c r="D198" s="23">
        <f t="shared" si="17"/>
        <v>2.8786970046158267E-2</v>
      </c>
      <c r="E198" s="23"/>
      <c r="F198">
        <v>192</v>
      </c>
      <c r="G198" s="38">
        <f>'unif profiles px val'!E194/65535</f>
        <v>0.6676319786182956</v>
      </c>
      <c r="H198" s="23">
        <f t="shared" si="18"/>
        <v>-2.7881845717336873E-4</v>
      </c>
      <c r="J198">
        <v>192</v>
      </c>
      <c r="K198" s="23">
        <f>'unif profiles px val'!H194/65535</f>
        <v>0.66926266737239648</v>
      </c>
      <c r="L198" s="23">
        <f t="shared" si="19"/>
        <v>-9.0884363542524937E-3</v>
      </c>
      <c r="N198">
        <v>192</v>
      </c>
      <c r="O198" s="23">
        <f t="shared" si="20"/>
        <v>6.7733333333333334</v>
      </c>
      <c r="P198" s="38">
        <f>'unif profiles px val'!L194/65535</f>
        <v>0.66516848105973903</v>
      </c>
      <c r="Q198" s="23">
        <f t="shared" si="21"/>
        <v>1.310717661193106E-2</v>
      </c>
      <c r="S198">
        <v>192</v>
      </c>
      <c r="T198">
        <f>'unif profiles px val'!O194/65535</f>
        <v>0.65947066691462575</v>
      </c>
      <c r="U198" s="23">
        <f t="shared" si="22"/>
        <v>4.4428590895538633E-2</v>
      </c>
      <c r="W198">
        <v>192</v>
      </c>
      <c r="X198">
        <f>'unif profiles px val'!R194/65535</f>
        <v>0.67967778429465175</v>
      </c>
      <c r="Y198" s="23">
        <f t="shared" si="23"/>
        <v>-6.441380981882272E-2</v>
      </c>
      <c r="AJ198">
        <v>192</v>
      </c>
      <c r="AK198">
        <v>43532.3984375</v>
      </c>
      <c r="AM198">
        <v>192</v>
      </c>
      <c r="AN198">
        <v>43213.23828125</v>
      </c>
      <c r="AP198">
        <v>192</v>
      </c>
      <c r="AQ198">
        <v>44628.48046875</v>
      </c>
    </row>
    <row r="199" spans="1:43">
      <c r="A199">
        <v>193</v>
      </c>
      <c r="B199" s="23">
        <f t="shared" ref="B199:B262" si="24">A199*$S$3</f>
        <v>6.8086111111111105</v>
      </c>
      <c r="C199" s="38">
        <f>'unif profiles px val'!B195/65535</f>
        <v>0.66245386530098416</v>
      </c>
      <c r="D199" s="23">
        <f t="shared" ref="D199:D262" si="25">$C$4+($C$3/(C199-$C$2))</f>
        <v>2.7966341323703237E-2</v>
      </c>
      <c r="E199" s="23"/>
      <c r="F199">
        <v>193</v>
      </c>
      <c r="G199" s="38">
        <f>'unif profiles px val'!E195/65535</f>
        <v>0.66723655537117565</v>
      </c>
      <c r="H199" s="23">
        <f t="shared" ref="H199:H262" si="26">$C$4+($C$3/(G199-$C$2))</f>
        <v>1.8635282966168454E-3</v>
      </c>
      <c r="J199">
        <v>193</v>
      </c>
      <c r="K199" s="23">
        <f>'unif profiles px val'!H195/65535</f>
        <v>0.66931774290455481</v>
      </c>
      <c r="L199" s="23">
        <f t="shared" ref="L199:L262" si="27">$C$4+($C$3/(K199-$C$2))</f>
        <v>-9.3852692403451066E-3</v>
      </c>
      <c r="N199">
        <v>193</v>
      </c>
      <c r="O199" s="23">
        <f t="shared" ref="O199:O262" si="28">N199*$S$3</f>
        <v>6.8086111111111105</v>
      </c>
      <c r="P199" s="38">
        <f>'unif profiles px val'!L195/65535</f>
        <v>0.66475648746852822</v>
      </c>
      <c r="Q199" s="23">
        <f t="shared" ref="Q199:Q262" si="29">$C$4+($C$3/(P199-$C$2))</f>
        <v>1.5354968864945473E-2</v>
      </c>
      <c r="S199">
        <v>193</v>
      </c>
      <c r="T199">
        <f>'unif profiles px val'!O195/65535</f>
        <v>0.65940754463263906</v>
      </c>
      <c r="U199" s="23">
        <f t="shared" ref="U199:U262" si="30">$C$4+($C$3/(T199-$C$2))</f>
        <v>4.4778436126666321E-2</v>
      </c>
      <c r="W199">
        <v>193</v>
      </c>
      <c r="X199">
        <f>'unif profiles px val'!R195/65535</f>
        <v>0.68038035496299687</v>
      </c>
      <c r="Y199" s="23">
        <f t="shared" ref="Y199:Y262" si="31">$C$4+($C$3/(X199-$C$2))</f>
        <v>-6.808832397331388E-2</v>
      </c>
      <c r="AJ199">
        <v>193</v>
      </c>
      <c r="AK199">
        <v>43548.51953125</v>
      </c>
      <c r="AM199">
        <v>193</v>
      </c>
      <c r="AN199">
        <v>43180.44140625</v>
      </c>
      <c r="AP199">
        <v>193</v>
      </c>
      <c r="AQ199">
        <v>44567.6796875</v>
      </c>
    </row>
    <row r="200" spans="1:43">
      <c r="A200">
        <v>194</v>
      </c>
      <c r="B200" s="23">
        <f t="shared" si="24"/>
        <v>6.8438888888888885</v>
      </c>
      <c r="C200" s="38">
        <f>'unif profiles px val'!B196/65535</f>
        <v>0.6629142586022736</v>
      </c>
      <c r="D200" s="23">
        <f t="shared" si="25"/>
        <v>2.5438180874329142E-2</v>
      </c>
      <c r="E200" s="23"/>
      <c r="F200">
        <v>194</v>
      </c>
      <c r="G200" s="38">
        <f>'unif profiles px val'!E196/65535</f>
        <v>0.66804659485389484</v>
      </c>
      <c r="H200" s="23">
        <f t="shared" si="26"/>
        <v>-2.5225818884280216E-3</v>
      </c>
      <c r="J200">
        <v>194</v>
      </c>
      <c r="K200" s="23">
        <f>'unif profiles px val'!H196/65535</f>
        <v>0.66912271353093766</v>
      </c>
      <c r="L200" s="23">
        <f t="shared" si="27"/>
        <v>-8.3339394126120681E-3</v>
      </c>
      <c r="N200">
        <v>194</v>
      </c>
      <c r="O200" s="23">
        <f t="shared" si="28"/>
        <v>6.8438888888888885</v>
      </c>
      <c r="P200" s="38">
        <f>'unif profiles px val'!L196/65535</f>
        <v>0.66469342479209581</v>
      </c>
      <c r="Q200" s="23">
        <f t="shared" si="29"/>
        <v>1.5699263761472348E-2</v>
      </c>
      <c r="S200">
        <v>194</v>
      </c>
      <c r="T200">
        <f>'unif profiles px val'!O196/65535</f>
        <v>0.65947203784237429</v>
      </c>
      <c r="U200" s="23">
        <f t="shared" si="30"/>
        <v>4.4420993446139256E-2</v>
      </c>
      <c r="W200">
        <v>194</v>
      </c>
      <c r="X200">
        <f>'unif profiles px val'!R196/65535</f>
        <v>0.68061549887464712</v>
      </c>
      <c r="Y200" s="23">
        <f t="shared" si="31"/>
        <v>-6.9316550627160467E-2</v>
      </c>
      <c r="AJ200">
        <v>194</v>
      </c>
      <c r="AK200">
        <v>43498.16015625</v>
      </c>
      <c r="AM200">
        <v>194</v>
      </c>
      <c r="AN200">
        <v>43133.078125</v>
      </c>
      <c r="AP200">
        <v>194</v>
      </c>
      <c r="AQ200">
        <v>44605.80078125</v>
      </c>
    </row>
    <row r="201" spans="1:43">
      <c r="A201">
        <v>195</v>
      </c>
      <c r="B201" s="23">
        <f t="shared" si="24"/>
        <v>6.8791666666666664</v>
      </c>
      <c r="C201" s="38">
        <f>'unif profiles px val'!B197/65535</f>
        <v>0.66257194390402074</v>
      </c>
      <c r="D201" s="23">
        <f t="shared" si="25"/>
        <v>2.7317619884022371E-2</v>
      </c>
      <c r="E201" s="23"/>
      <c r="F201">
        <v>195</v>
      </c>
      <c r="G201" s="38">
        <f>'unif profiles px val'!E197/65535</f>
        <v>0.6678807722018768</v>
      </c>
      <c r="H201" s="23">
        <f t="shared" si="26"/>
        <v>-1.6255207256348214E-3</v>
      </c>
      <c r="J201">
        <v>195</v>
      </c>
      <c r="K201" s="23">
        <f>'unif profiles px val'!H197/65535</f>
        <v>0.66968133678568709</v>
      </c>
      <c r="L201" s="23">
        <f t="shared" si="27"/>
        <v>-1.1343725001730753E-2</v>
      </c>
      <c r="N201">
        <v>195</v>
      </c>
      <c r="O201" s="23">
        <f t="shared" si="28"/>
        <v>6.8791666666666664</v>
      </c>
      <c r="P201" s="38">
        <f>'unif profiles px val'!L197/65535</f>
        <v>0.66508390077821011</v>
      </c>
      <c r="Q201" s="23">
        <f t="shared" si="29"/>
        <v>1.3568423294015641E-2</v>
      </c>
      <c r="S201">
        <v>195</v>
      </c>
      <c r="T201">
        <f>'unif profiles px val'!O197/65535</f>
        <v>0.65967320658808271</v>
      </c>
      <c r="U201" s="23">
        <f t="shared" si="30"/>
        <v>4.3306472831862397E-2</v>
      </c>
      <c r="W201">
        <v>195</v>
      </c>
      <c r="X201">
        <f>'unif profiles px val'!R197/65535</f>
        <v>0.68100460393301288</v>
      </c>
      <c r="Y201" s="23">
        <f t="shared" si="31"/>
        <v>-7.1347203667591064E-2</v>
      </c>
      <c r="AJ201">
        <v>195</v>
      </c>
      <c r="AK201">
        <v>43481.12109375</v>
      </c>
      <c r="AM201">
        <v>195</v>
      </c>
      <c r="AN201">
        <v>43055.6015625</v>
      </c>
      <c r="AP201">
        <v>195</v>
      </c>
      <c r="AQ201">
        <v>44633.80078125</v>
      </c>
    </row>
    <row r="202" spans="1:43">
      <c r="A202">
        <v>196</v>
      </c>
      <c r="B202" s="23">
        <f t="shared" si="24"/>
        <v>6.9144444444444444</v>
      </c>
      <c r="C202" s="38">
        <f>'unif profiles px val'!B198/65535</f>
        <v>0.66260377327000841</v>
      </c>
      <c r="D202" s="23">
        <f t="shared" si="25"/>
        <v>2.7142787280939995E-2</v>
      </c>
      <c r="E202" s="23"/>
      <c r="F202">
        <v>196</v>
      </c>
      <c r="G202" s="38">
        <f>'unif profiles px val'!E198/65535</f>
        <v>0.66762268015182724</v>
      </c>
      <c r="H202" s="23">
        <f t="shared" si="26"/>
        <v>-2.284681631001817E-4</v>
      </c>
      <c r="J202">
        <v>196</v>
      </c>
      <c r="K202" s="23">
        <f>'unif profiles px val'!H198/65535</f>
        <v>0.66879428692683296</v>
      </c>
      <c r="L202" s="23">
        <f t="shared" si="27"/>
        <v>-6.5622087907568627E-3</v>
      </c>
      <c r="N202">
        <v>196</v>
      </c>
      <c r="O202" s="23">
        <f t="shared" si="28"/>
        <v>6.9144444444444444</v>
      </c>
      <c r="P202" s="38">
        <f>'unif profiles px val'!L198/65535</f>
        <v>0.66588291323338678</v>
      </c>
      <c r="Q202" s="23">
        <f t="shared" si="29"/>
        <v>9.2155282511883208E-3</v>
      </c>
      <c r="S202">
        <v>196</v>
      </c>
      <c r="T202">
        <f>'unif profiles px val'!O198/65535</f>
        <v>0.66028839551384755</v>
      </c>
      <c r="U202" s="23">
        <f t="shared" si="30"/>
        <v>3.9902156748148343E-2</v>
      </c>
      <c r="W202">
        <v>196</v>
      </c>
      <c r="X202">
        <f>'unif profiles px val'!R198/65535</f>
        <v>0.68102677719920657</v>
      </c>
      <c r="Y202" s="23">
        <f t="shared" si="31"/>
        <v>-7.1462855065682618E-2</v>
      </c>
      <c r="AJ202">
        <v>196</v>
      </c>
      <c r="AK202">
        <v>43445.3203125</v>
      </c>
      <c r="AM202">
        <v>196</v>
      </c>
      <c r="AN202">
        <v>43051</v>
      </c>
      <c r="AP202">
        <v>196</v>
      </c>
      <c r="AQ202">
        <v>44680.6015625</v>
      </c>
    </row>
    <row r="203" spans="1:43">
      <c r="A203">
        <v>197</v>
      </c>
      <c r="B203" s="23">
        <f t="shared" si="24"/>
        <v>6.9497222222222215</v>
      </c>
      <c r="C203" s="38">
        <f>'unif profiles px val'!B199/65535</f>
        <v>0.66349010786221108</v>
      </c>
      <c r="D203" s="23">
        <f t="shared" si="25"/>
        <v>2.2280671185330281E-2</v>
      </c>
      <c r="E203" s="23"/>
      <c r="F203">
        <v>197</v>
      </c>
      <c r="G203" s="38">
        <f>'unif profiles px val'!E199/65535</f>
        <v>0.66775071288242926</v>
      </c>
      <c r="H203" s="23">
        <f t="shared" si="26"/>
        <v>-9.2163675171974546E-4</v>
      </c>
      <c r="J203">
        <v>197</v>
      </c>
      <c r="K203" s="23">
        <f>'unif profiles px val'!H199/65535</f>
        <v>0.6687889820325017</v>
      </c>
      <c r="L203" s="23">
        <f t="shared" si="27"/>
        <v>-6.5335775346824221E-3</v>
      </c>
      <c r="N203">
        <v>197</v>
      </c>
      <c r="O203" s="23">
        <f t="shared" si="28"/>
        <v>6.9497222222222215</v>
      </c>
      <c r="P203" s="38">
        <f>'unif profiles px val'!L199/65535</f>
        <v>0.66590508649958036</v>
      </c>
      <c r="Q203" s="23">
        <f t="shared" si="29"/>
        <v>9.0948721902002205E-3</v>
      </c>
      <c r="S203">
        <v>197</v>
      </c>
      <c r="T203">
        <f>'unif profiles px val'!O199/65535</f>
        <v>0.66094453345540549</v>
      </c>
      <c r="U203" s="23">
        <f t="shared" si="30"/>
        <v>3.6277819172580106E-2</v>
      </c>
      <c r="W203">
        <v>197</v>
      </c>
      <c r="X203">
        <f>'unif profiles px val'!R199/65535</f>
        <v>0.68059469653620208</v>
      </c>
      <c r="Y203" s="23">
        <f t="shared" si="31"/>
        <v>-6.9207926119395857E-2</v>
      </c>
      <c r="AJ203">
        <v>197</v>
      </c>
      <c r="AK203">
        <v>43547.19921875</v>
      </c>
      <c r="AM203">
        <v>197</v>
      </c>
      <c r="AN203">
        <v>43085.6015625</v>
      </c>
      <c r="AP203">
        <v>197</v>
      </c>
      <c r="AQ203">
        <v>44751.359375</v>
      </c>
    </row>
    <row r="204" spans="1:43">
      <c r="A204">
        <v>198</v>
      </c>
      <c r="B204" s="23">
        <f t="shared" si="24"/>
        <v>6.9849999999999994</v>
      </c>
      <c r="C204" s="38">
        <f>'unif profiles px val'!B200/65535</f>
        <v>0.66294412098496991</v>
      </c>
      <c r="D204" s="23">
        <f t="shared" si="25"/>
        <v>2.5274311686622752E-2</v>
      </c>
      <c r="E204" s="23"/>
      <c r="F204">
        <v>198</v>
      </c>
      <c r="G204" s="38">
        <f>'unif profiles px val'!E200/65535</f>
        <v>0.66877044470511937</v>
      </c>
      <c r="H204" s="23">
        <f t="shared" si="26"/>
        <v>-6.433525624901737E-3</v>
      </c>
      <c r="J204">
        <v>198</v>
      </c>
      <c r="K204" s="23">
        <f>'unif profiles px val'!H200/65535</f>
        <v>0.66882814288166625</v>
      </c>
      <c r="L204" s="23">
        <f t="shared" si="27"/>
        <v>-6.7449240220693873E-3</v>
      </c>
      <c r="N204">
        <v>198</v>
      </c>
      <c r="O204" s="23">
        <f t="shared" si="28"/>
        <v>6.9849999999999994</v>
      </c>
      <c r="P204" s="38">
        <f>'unif profiles px val'!L200/65535</f>
        <v>0.6651511954489967</v>
      </c>
      <c r="Q204" s="23">
        <f t="shared" si="29"/>
        <v>1.3201432271619851E-2</v>
      </c>
      <c r="S204">
        <v>198</v>
      </c>
      <c r="T204">
        <f>'unif profiles px val'!O200/65535</f>
        <v>0.66207298580910967</v>
      </c>
      <c r="U204" s="23">
        <f t="shared" si="30"/>
        <v>3.006037164782116E-2</v>
      </c>
      <c r="W204">
        <v>198</v>
      </c>
      <c r="X204">
        <f>'unif profiles px val'!R200/65535</f>
        <v>0.68047399528877694</v>
      </c>
      <c r="Y204" s="23">
        <f t="shared" si="31"/>
        <v>-6.8577531272111525E-2</v>
      </c>
      <c r="AJ204">
        <v>198</v>
      </c>
      <c r="AK204">
        <v>43534.28125</v>
      </c>
      <c r="AM204">
        <v>198</v>
      </c>
      <c r="AN204">
        <v>43127.23828125</v>
      </c>
      <c r="AP204">
        <v>198</v>
      </c>
      <c r="AQ204">
        <v>44721.48046875</v>
      </c>
    </row>
    <row r="205" spans="1:43">
      <c r="A205">
        <v>199</v>
      </c>
      <c r="B205" s="23">
        <f t="shared" si="24"/>
        <v>7.0202777777777774</v>
      </c>
      <c r="C205" s="38">
        <f>'unif profiles px val'!B201/65535</f>
        <v>0.66286448796444652</v>
      </c>
      <c r="D205" s="23">
        <f t="shared" si="25"/>
        <v>2.5711327109739557E-2</v>
      </c>
      <c r="E205" s="23"/>
      <c r="F205">
        <v>199</v>
      </c>
      <c r="G205" s="38">
        <f>'unif profiles px val'!E201/65535</f>
        <v>0.66849310006103613</v>
      </c>
      <c r="H205" s="23">
        <f t="shared" si="26"/>
        <v>-4.9359827737731621E-3</v>
      </c>
      <c r="J205">
        <v>199</v>
      </c>
      <c r="K205" s="23">
        <f>'unif profiles px val'!H201/65535</f>
        <v>0.66940601873044936</v>
      </c>
      <c r="L205" s="23">
        <f t="shared" si="27"/>
        <v>-9.8609410266461417E-3</v>
      </c>
      <c r="N205">
        <v>199</v>
      </c>
      <c r="O205" s="23">
        <f t="shared" si="28"/>
        <v>7.0202777777777774</v>
      </c>
      <c r="P205" s="38">
        <f>'unif profiles px val'!L201/65535</f>
        <v>0.66463304436560622</v>
      </c>
      <c r="Q205" s="23">
        <f t="shared" si="29"/>
        <v>1.602897244727286E-2</v>
      </c>
      <c r="S205">
        <v>199</v>
      </c>
      <c r="T205">
        <f>'unif profiles px val'!O201/65535</f>
        <v>0.66196134460593581</v>
      </c>
      <c r="U205" s="23">
        <f t="shared" si="30"/>
        <v>3.0674592123657973E-2</v>
      </c>
      <c r="W205">
        <v>199</v>
      </c>
      <c r="X205">
        <f>'unif profiles px val'!R201/65535</f>
        <v>0.68123211833371478</v>
      </c>
      <c r="Y205" s="23">
        <f t="shared" si="31"/>
        <v>-7.2533536427307421E-2</v>
      </c>
      <c r="AJ205">
        <v>199</v>
      </c>
      <c r="AK205">
        <v>43596.3984375</v>
      </c>
      <c r="AM205">
        <v>199</v>
      </c>
      <c r="AN205">
        <v>43167.16015625</v>
      </c>
      <c r="AP205">
        <v>199</v>
      </c>
      <c r="AQ205">
        <v>44706.23828125</v>
      </c>
    </row>
    <row r="206" spans="1:43">
      <c r="A206">
        <v>200</v>
      </c>
      <c r="B206" s="23">
        <f t="shared" si="24"/>
        <v>7.0555555555555554</v>
      </c>
      <c r="C206" s="38">
        <f>'unif profiles px val'!B202/65535</f>
        <v>0.66246644207293814</v>
      </c>
      <c r="D206" s="23">
        <f t="shared" si="25"/>
        <v>2.7897234424322903E-2</v>
      </c>
      <c r="E206" s="23"/>
      <c r="F206">
        <v>200</v>
      </c>
      <c r="G206" s="38">
        <f>'unif profiles px val'!E202/65535</f>
        <v>0.66731285048065914</v>
      </c>
      <c r="H206" s="23">
        <f t="shared" si="26"/>
        <v>1.449985900423556E-3</v>
      </c>
      <c r="J206">
        <v>200</v>
      </c>
      <c r="K206" s="23">
        <f>'unif profiles px val'!H202/65535</f>
        <v>0.66922553311207755</v>
      </c>
      <c r="L206" s="23">
        <f t="shared" si="27"/>
        <v>-8.8882730260682052E-3</v>
      </c>
      <c r="N206">
        <v>200</v>
      </c>
      <c r="O206" s="23">
        <f t="shared" si="28"/>
        <v>7.0555555555555554</v>
      </c>
      <c r="P206" s="38">
        <f>'unif profiles px val'!L202/65535</f>
        <v>0.66479672121766997</v>
      </c>
      <c r="Q206" s="23">
        <f t="shared" si="29"/>
        <v>1.5135342194699142E-2</v>
      </c>
      <c r="S206">
        <v>200</v>
      </c>
      <c r="T206">
        <f>'unif profiles px val'!O202/65535</f>
        <v>0.6613329232471199</v>
      </c>
      <c r="U206" s="23">
        <f t="shared" si="30"/>
        <v>3.413564669245428E-2</v>
      </c>
      <c r="W206">
        <v>200</v>
      </c>
      <c r="X206">
        <f>'unif profiles px val'!R202/65535</f>
        <v>0.68163231002517743</v>
      </c>
      <c r="Y206" s="23">
        <f t="shared" si="31"/>
        <v>-7.4618449804585651E-2</v>
      </c>
      <c r="AJ206">
        <v>200</v>
      </c>
      <c r="AK206">
        <v>43539.87890625</v>
      </c>
      <c r="AM206">
        <v>200</v>
      </c>
      <c r="AN206">
        <v>43235.078125</v>
      </c>
      <c r="AP206">
        <v>200</v>
      </c>
      <c r="AQ206">
        <v>44647.80078125</v>
      </c>
    </row>
    <row r="207" spans="1:43">
      <c r="A207">
        <v>201</v>
      </c>
      <c r="B207" s="23">
        <f t="shared" si="24"/>
        <v>7.0908333333333333</v>
      </c>
      <c r="C207" s="38">
        <f>'unif profiles px val'!B203/65535</f>
        <v>0.66267011425192646</v>
      </c>
      <c r="D207" s="23">
        <f t="shared" si="25"/>
        <v>2.6778439866252501E-2</v>
      </c>
      <c r="E207" s="23"/>
      <c r="F207">
        <v>201</v>
      </c>
      <c r="G207" s="38">
        <f>'unif profiles px val'!E203/65535</f>
        <v>0.66828346732661936</v>
      </c>
      <c r="H207" s="23">
        <f t="shared" si="26"/>
        <v>-3.8032776377225908E-3</v>
      </c>
      <c r="J207">
        <v>201</v>
      </c>
      <c r="K207" s="23">
        <f>'unif profiles px val'!H203/65535</f>
        <v>0.66897542820630196</v>
      </c>
      <c r="L207" s="23">
        <f t="shared" si="27"/>
        <v>-7.5395966614575372E-3</v>
      </c>
      <c r="N207">
        <v>201</v>
      </c>
      <c r="O207" s="23">
        <f t="shared" si="28"/>
        <v>7.0908333333333333</v>
      </c>
      <c r="P207" s="38">
        <f>'unif profiles px val'!L203/65535</f>
        <v>0.66374110685130083</v>
      </c>
      <c r="Q207" s="23">
        <f t="shared" si="29"/>
        <v>2.0906003804327611E-2</v>
      </c>
      <c r="S207">
        <v>201</v>
      </c>
      <c r="T207">
        <f>'unif profiles px val'!O203/65535</f>
        <v>0.66107632133592742</v>
      </c>
      <c r="U207" s="23">
        <f t="shared" si="30"/>
        <v>3.5550674338229005E-2</v>
      </c>
      <c r="W207">
        <v>201</v>
      </c>
      <c r="X207">
        <f>'unif profiles px val'!R203/65535</f>
        <v>0.6813382162203403</v>
      </c>
      <c r="Y207" s="23">
        <f t="shared" si="31"/>
        <v>-7.3086509003439382E-2</v>
      </c>
      <c r="AJ207">
        <v>201</v>
      </c>
      <c r="AK207">
        <v>43534.48046875</v>
      </c>
      <c r="AM207">
        <v>201</v>
      </c>
      <c r="AN207">
        <v>43205.76171875</v>
      </c>
      <c r="AP207">
        <v>201</v>
      </c>
      <c r="AQ207">
        <v>44605.359375</v>
      </c>
    </row>
    <row r="208" spans="1:43">
      <c r="A208">
        <v>202</v>
      </c>
      <c r="B208" s="23">
        <f t="shared" si="24"/>
        <v>7.1261111111111104</v>
      </c>
      <c r="C208" s="38">
        <f>'unif profiles px val'!B204/65535</f>
        <v>0.66260973382543675</v>
      </c>
      <c r="D208" s="23">
        <f t="shared" si="25"/>
        <v>2.7110048852846624E-2</v>
      </c>
      <c r="E208" s="23"/>
      <c r="F208">
        <v>202</v>
      </c>
      <c r="G208" s="38">
        <f>'unif profiles px val'!E204/65535</f>
        <v>0.66813284409094376</v>
      </c>
      <c r="H208" s="23">
        <f t="shared" si="26"/>
        <v>-2.989003796730838E-3</v>
      </c>
      <c r="J208">
        <v>202</v>
      </c>
      <c r="K208" s="23">
        <f>'unif profiles px val'!H204/65535</f>
        <v>0.66868950036240182</v>
      </c>
      <c r="L208" s="23">
        <f t="shared" si="27"/>
        <v>-5.9965817230813734E-3</v>
      </c>
      <c r="N208">
        <v>202</v>
      </c>
      <c r="O208" s="23">
        <f t="shared" si="28"/>
        <v>7.1261111111111104</v>
      </c>
      <c r="P208" s="38">
        <f>'unif profiles px val'!L204/65535</f>
        <v>0.66310440032043949</v>
      </c>
      <c r="Q208" s="23">
        <f t="shared" si="29"/>
        <v>2.4395019946785279E-2</v>
      </c>
      <c r="S208">
        <v>202</v>
      </c>
      <c r="T208">
        <f>'unif profiles px val'!O204/65535</f>
        <v>0.66067612964446476</v>
      </c>
      <c r="U208" s="23">
        <f t="shared" si="30"/>
        <v>3.7759593060251007E-2</v>
      </c>
      <c r="W208">
        <v>202</v>
      </c>
      <c r="X208">
        <f>'unif profiles px val'!R204/65535</f>
        <v>0.68147691834515911</v>
      </c>
      <c r="Y208" s="23">
        <f t="shared" si="31"/>
        <v>-7.380916679297167E-2</v>
      </c>
      <c r="AJ208">
        <v>202</v>
      </c>
      <c r="AK208">
        <v>43527.359375</v>
      </c>
      <c r="AM208">
        <v>202</v>
      </c>
      <c r="AN208">
        <v>43216.44140625</v>
      </c>
      <c r="AP208">
        <v>202</v>
      </c>
      <c r="AQ208">
        <v>44588.3203125</v>
      </c>
    </row>
    <row r="209" spans="1:43">
      <c r="A209">
        <v>203</v>
      </c>
      <c r="B209" s="23">
        <f t="shared" si="24"/>
        <v>7.1613888888888884</v>
      </c>
      <c r="C209" s="38">
        <f>'unif profiles px val'!B205/65535</f>
        <v>0.66194697966735327</v>
      </c>
      <c r="D209" s="23">
        <f t="shared" si="25"/>
        <v>3.0753638407194916E-2</v>
      </c>
      <c r="E209" s="23"/>
      <c r="F209">
        <v>203</v>
      </c>
      <c r="G209" s="38">
        <f>'unif profiles px val'!E205/65535</f>
        <v>0.6670116636148623</v>
      </c>
      <c r="H209" s="23">
        <f t="shared" si="26"/>
        <v>3.0830280639664309E-3</v>
      </c>
      <c r="J209">
        <v>203</v>
      </c>
      <c r="K209" s="23">
        <f>'unif profiles px val'!H205/65535</f>
        <v>0.66716222724498364</v>
      </c>
      <c r="L209" s="23">
        <f t="shared" si="27"/>
        <v>2.2664948078436886E-3</v>
      </c>
      <c r="N209">
        <v>203</v>
      </c>
      <c r="O209" s="23">
        <f t="shared" si="28"/>
        <v>7.1613888888888884</v>
      </c>
      <c r="P209" s="38">
        <f>'unif profiles px val'!L205/65535</f>
        <v>0.66388880941481654</v>
      </c>
      <c r="Q209" s="23">
        <f t="shared" si="29"/>
        <v>2.0097526584113456E-2</v>
      </c>
      <c r="S209">
        <v>203</v>
      </c>
      <c r="T209">
        <f>'unif profiles px val'!O205/65535</f>
        <v>0.66016006475547417</v>
      </c>
      <c r="U209" s="23">
        <f t="shared" si="30"/>
        <v>4.0611816605320872E-2</v>
      </c>
      <c r="W209">
        <v>203</v>
      </c>
      <c r="X209">
        <f>'unif profiles px val'!R205/65535</f>
        <v>0.68130841344319826</v>
      </c>
      <c r="Y209" s="23">
        <f t="shared" si="31"/>
        <v>-7.2931196047044455E-2</v>
      </c>
      <c r="AJ209">
        <v>203</v>
      </c>
      <c r="AK209">
        <v>43483.9609375</v>
      </c>
      <c r="AM209">
        <v>203</v>
      </c>
      <c r="AN209">
        <v>43116.87890625</v>
      </c>
      <c r="AP209">
        <v>203</v>
      </c>
      <c r="AQ209">
        <v>44551.71875</v>
      </c>
    </row>
    <row r="210" spans="1:43">
      <c r="A210">
        <v>204</v>
      </c>
      <c r="B210" s="23">
        <f t="shared" si="24"/>
        <v>7.1966666666666663</v>
      </c>
      <c r="C210" s="38">
        <f>'unif profiles px val'!B206/65535</f>
        <v>0.66356640297169456</v>
      </c>
      <c r="D210" s="23">
        <f t="shared" si="25"/>
        <v>2.1862715621956408E-2</v>
      </c>
      <c r="E210" s="23"/>
      <c r="F210">
        <v>204</v>
      </c>
      <c r="G210" s="38">
        <f>'unif profiles px val'!E206/65535</f>
        <v>0.66872931687266346</v>
      </c>
      <c r="H210" s="23">
        <f t="shared" si="26"/>
        <v>-6.2115268283422509E-3</v>
      </c>
      <c r="J210">
        <v>204</v>
      </c>
      <c r="K210" s="23">
        <f>'unif profiles px val'!H206/65535</f>
        <v>0.66821247711146714</v>
      </c>
      <c r="L210" s="23">
        <f t="shared" si="27"/>
        <v>-3.4195454767211864E-3</v>
      </c>
      <c r="N210">
        <v>204</v>
      </c>
      <c r="O210" s="23">
        <f t="shared" si="28"/>
        <v>7.1966666666666663</v>
      </c>
      <c r="P210" s="38">
        <f>'unif profiles px val'!L206/65535</f>
        <v>0.66487164539940491</v>
      </c>
      <c r="Q210" s="23">
        <f t="shared" si="29"/>
        <v>1.4726415303043527E-2</v>
      </c>
      <c r="S210">
        <v>204</v>
      </c>
      <c r="T210">
        <f>'unif profiles px val'!O206/65535</f>
        <v>0.65966557707713436</v>
      </c>
      <c r="U210" s="23">
        <f t="shared" si="30"/>
        <v>4.3348730373642841E-2</v>
      </c>
      <c r="W210">
        <v>204</v>
      </c>
      <c r="X210">
        <f>'unif profiles px val'!R206/65535</f>
        <v>0.68086935893034262</v>
      </c>
      <c r="Y210" s="23">
        <f t="shared" si="31"/>
        <v>-7.0641638375726679E-2</v>
      </c>
      <c r="AJ210">
        <v>204</v>
      </c>
      <c r="AK210">
        <v>43460.3984375</v>
      </c>
      <c r="AM210">
        <v>204</v>
      </c>
      <c r="AN210">
        <v>43050.3984375</v>
      </c>
      <c r="AP210">
        <v>204</v>
      </c>
      <c r="AQ210">
        <v>44489.76171875</v>
      </c>
    </row>
    <row r="211" spans="1:43">
      <c r="A211">
        <v>205</v>
      </c>
      <c r="B211" s="23">
        <f t="shared" si="24"/>
        <v>7.2319444444444443</v>
      </c>
      <c r="C211" s="38">
        <f>'unif profiles px val'!B207/65535</f>
        <v>0.6635942983710994</v>
      </c>
      <c r="D211" s="23">
        <f t="shared" si="25"/>
        <v>2.170992323323695E-2</v>
      </c>
      <c r="E211" s="23"/>
      <c r="F211">
        <v>205</v>
      </c>
      <c r="G211" s="38">
        <f>'unif profiles px val'!E207/65535</f>
        <v>0.66844797865644312</v>
      </c>
      <c r="H211" s="23">
        <f t="shared" si="26"/>
        <v>-4.6922356007974564E-3</v>
      </c>
      <c r="J211">
        <v>205</v>
      </c>
      <c r="K211" s="23">
        <f>'unif profiles px val'!H207/65535</f>
        <v>0.66868616245136192</v>
      </c>
      <c r="L211" s="23">
        <f t="shared" si="27"/>
        <v>-5.9785612764087226E-3</v>
      </c>
      <c r="N211">
        <v>205</v>
      </c>
      <c r="O211" s="23">
        <f t="shared" si="28"/>
        <v>7.2319444444444443</v>
      </c>
      <c r="P211" s="38">
        <f>'unif profiles px val'!L207/65535</f>
        <v>0.66537310692759599</v>
      </c>
      <c r="Q211" s="23">
        <f t="shared" si="29"/>
        <v>1.1991735407653525E-2</v>
      </c>
      <c r="S211">
        <v>205</v>
      </c>
      <c r="T211">
        <f>'unif profiles px val'!O207/65535</f>
        <v>0.65973561360341804</v>
      </c>
      <c r="U211" s="23">
        <f t="shared" si="30"/>
        <v>4.296085391867166E-2</v>
      </c>
      <c r="W211">
        <v>205</v>
      </c>
      <c r="X211">
        <f>'unif profiles px val'!R207/65535</f>
        <v>0.68110033045319296</v>
      </c>
      <c r="Y211" s="23">
        <f t="shared" si="31"/>
        <v>-7.1846443485872769E-2</v>
      </c>
      <c r="AJ211">
        <v>205</v>
      </c>
      <c r="AK211">
        <v>43490.3203125</v>
      </c>
      <c r="AM211">
        <v>205</v>
      </c>
      <c r="AN211">
        <v>43104.23828125</v>
      </c>
      <c r="AP211">
        <v>205</v>
      </c>
      <c r="AQ211">
        <v>44467</v>
      </c>
    </row>
    <row r="212" spans="1:43">
      <c r="A212">
        <v>206</v>
      </c>
      <c r="B212" s="23">
        <f t="shared" si="24"/>
        <v>7.2672222222222222</v>
      </c>
      <c r="C212" s="38">
        <f>'unif profiles px val'!B208/65535</f>
        <v>0.66358368858243688</v>
      </c>
      <c r="D212" s="23">
        <f t="shared" si="25"/>
        <v>2.1768035150897092E-2</v>
      </c>
      <c r="E212" s="23"/>
      <c r="F212">
        <v>206</v>
      </c>
      <c r="G212" s="38">
        <f>'unif profiles px val'!E208/65535</f>
        <v>0.66839361839093614</v>
      </c>
      <c r="H212" s="23">
        <f t="shared" si="26"/>
        <v>-4.3985386143123861E-3</v>
      </c>
      <c r="J212">
        <v>206</v>
      </c>
      <c r="K212" s="23">
        <f>'unif profiles px val'!H208/65535</f>
        <v>0.66891969701304643</v>
      </c>
      <c r="L212" s="23">
        <f t="shared" si="27"/>
        <v>-7.2389398326904164E-3</v>
      </c>
      <c r="N212">
        <v>206</v>
      </c>
      <c r="O212" s="23">
        <f t="shared" si="28"/>
        <v>7.2672222222222222</v>
      </c>
      <c r="P212" s="38">
        <f>'unif profiles px val'!L208/65535</f>
        <v>0.66566094214923321</v>
      </c>
      <c r="Q212" s="23">
        <f t="shared" si="29"/>
        <v>1.0423803852546154E-2</v>
      </c>
      <c r="S212">
        <v>206</v>
      </c>
      <c r="T212">
        <f>'unif profiles px val'!O208/65535</f>
        <v>0.6596884656099794</v>
      </c>
      <c r="U212" s="23">
        <f t="shared" si="30"/>
        <v>4.3221960511131918E-2</v>
      </c>
      <c r="W212">
        <v>206</v>
      </c>
      <c r="X212">
        <f>'unif profiles px val'!R208/65535</f>
        <v>0.68112667610818645</v>
      </c>
      <c r="Y212" s="23">
        <f t="shared" si="31"/>
        <v>-7.1983819992848197E-2</v>
      </c>
      <c r="AJ212">
        <v>206</v>
      </c>
      <c r="AK212">
        <v>43513.80078125</v>
      </c>
      <c r="AM212">
        <v>206</v>
      </c>
      <c r="AN212">
        <v>43096.6015625</v>
      </c>
      <c r="AP212">
        <v>206</v>
      </c>
      <c r="AQ212">
        <v>44461.83984375</v>
      </c>
    </row>
    <row r="213" spans="1:43">
      <c r="A213">
        <v>207</v>
      </c>
      <c r="B213" s="23">
        <f t="shared" si="24"/>
        <v>7.3024999999999993</v>
      </c>
      <c r="C213" s="38">
        <f>'unif profiles px val'!B209/65535</f>
        <v>0.66320751792935073</v>
      </c>
      <c r="D213" s="23">
        <f t="shared" si="25"/>
        <v>2.3829528941221145E-2</v>
      </c>
      <c r="E213" s="23"/>
      <c r="F213">
        <v>207</v>
      </c>
      <c r="G213" s="38">
        <f>'unif profiles px val'!E209/65535</f>
        <v>0.6678588373579003</v>
      </c>
      <c r="H213" s="23">
        <f t="shared" si="26"/>
        <v>-1.5068269756617347E-3</v>
      </c>
      <c r="J213">
        <v>207</v>
      </c>
      <c r="K213" s="23">
        <f>'unif profiles px val'!H209/65535</f>
        <v>0.66875119211108569</v>
      </c>
      <c r="L213" s="23">
        <f t="shared" si="27"/>
        <v>-6.3296076544561153E-3</v>
      </c>
      <c r="N213">
        <v>207</v>
      </c>
      <c r="O213" s="23">
        <f t="shared" si="28"/>
        <v>7.3024999999999993</v>
      </c>
      <c r="P213" s="38">
        <f>'unif profiles px val'!L209/65535</f>
        <v>0.66578718671320669</v>
      </c>
      <c r="Q213" s="23">
        <f t="shared" si="29"/>
        <v>9.7365120727497256E-3</v>
      </c>
      <c r="S213">
        <v>207</v>
      </c>
      <c r="T213">
        <f>'unif profiles px val'!O209/65535</f>
        <v>0.65969120746547649</v>
      </c>
      <c r="U213" s="23">
        <f t="shared" si="30"/>
        <v>4.3206775093920236E-2</v>
      </c>
      <c r="W213">
        <v>207</v>
      </c>
      <c r="X213">
        <f>'unif profiles px val'!R209/65535</f>
        <v>0.68039215686274512</v>
      </c>
      <c r="Y213" s="23">
        <f t="shared" si="31"/>
        <v>-6.8149987908284082E-2</v>
      </c>
      <c r="AJ213">
        <v>207</v>
      </c>
      <c r="AK213">
        <v>43524.51953125</v>
      </c>
      <c r="AM213">
        <v>207</v>
      </c>
      <c r="AN213">
        <v>43101.16015625</v>
      </c>
      <c r="AP213">
        <v>207</v>
      </c>
      <c r="AQ213">
        <v>44501.55859375</v>
      </c>
    </row>
    <row r="214" spans="1:43">
      <c r="A214">
        <v>208</v>
      </c>
      <c r="B214" s="23">
        <f t="shared" si="24"/>
        <v>7.3377777777777773</v>
      </c>
      <c r="C214" s="38">
        <f>'unif profiles px val'!B210/65535</f>
        <v>0.66446602960250245</v>
      </c>
      <c r="D214" s="23">
        <f t="shared" si="25"/>
        <v>1.6941254526130489E-2</v>
      </c>
      <c r="E214" s="23"/>
      <c r="F214">
        <v>208</v>
      </c>
      <c r="G214" s="38">
        <f>'unif profiles px val'!E210/65535</f>
        <v>0.66816473306248569</v>
      </c>
      <c r="H214" s="23">
        <f t="shared" si="26"/>
        <v>-3.1614254417946519E-3</v>
      </c>
      <c r="J214">
        <v>208</v>
      </c>
      <c r="K214" s="23">
        <f>'unif profiles px val'!H210/65535</f>
        <v>0.6699380579079881</v>
      </c>
      <c r="L214" s="23">
        <f t="shared" si="27"/>
        <v>-1.2725315764015033E-2</v>
      </c>
      <c r="N214">
        <v>208</v>
      </c>
      <c r="O214" s="23">
        <f t="shared" si="28"/>
        <v>7.3377777777777773</v>
      </c>
      <c r="P214" s="38">
        <f>'unif profiles px val'!L210/65535</f>
        <v>0.66630807965209427</v>
      </c>
      <c r="Q214" s="23">
        <f t="shared" si="29"/>
        <v>6.9032998572788884E-3</v>
      </c>
      <c r="S214">
        <v>208</v>
      </c>
      <c r="T214">
        <f>'unif profiles px val'!O210/65535</f>
        <v>0.65974044165331502</v>
      </c>
      <c r="U214" s="23">
        <f t="shared" si="30"/>
        <v>4.2934118060168558E-2</v>
      </c>
      <c r="W214">
        <v>208</v>
      </c>
      <c r="X214">
        <f>'unif profiles px val'!R210/65535</f>
        <v>0.68048925431067364</v>
      </c>
      <c r="Y214" s="23">
        <f t="shared" si="31"/>
        <v>-6.8657237288519468E-2</v>
      </c>
      <c r="AJ214">
        <v>208</v>
      </c>
      <c r="AK214">
        <v>43539</v>
      </c>
      <c r="AM214">
        <v>208</v>
      </c>
      <c r="AN214">
        <v>43090.71875</v>
      </c>
      <c r="AP214">
        <v>208</v>
      </c>
      <c r="AQ214">
        <v>44546.44140625</v>
      </c>
    </row>
    <row r="215" spans="1:43">
      <c r="A215">
        <v>209</v>
      </c>
      <c r="B215" s="23">
        <f t="shared" si="24"/>
        <v>7.3730555555555553</v>
      </c>
      <c r="C215" s="38">
        <f>'unif profiles px val'!B211/65535</f>
        <v>0.66392934119172964</v>
      </c>
      <c r="D215" s="23">
        <f t="shared" si="25"/>
        <v>1.9875727714635527E-2</v>
      </c>
      <c r="E215" s="23"/>
      <c r="F215">
        <v>209</v>
      </c>
      <c r="G215" s="38">
        <f>'unif profiles px val'!E211/65535</f>
        <v>0.66855747405966282</v>
      </c>
      <c r="H215" s="23">
        <f t="shared" si="26"/>
        <v>-5.2836793307680097E-3</v>
      </c>
      <c r="J215">
        <v>209</v>
      </c>
      <c r="K215" s="23">
        <f>'unif profiles px val'!H211/65535</f>
        <v>0.66978546768902114</v>
      </c>
      <c r="L215" s="23">
        <f t="shared" si="27"/>
        <v>-1.1904244528595509E-2</v>
      </c>
      <c r="N215">
        <v>209</v>
      </c>
      <c r="O215" s="23">
        <f t="shared" si="28"/>
        <v>7.3730555555555553</v>
      </c>
      <c r="P215" s="38">
        <f>'unif profiles px val'!L211/65535</f>
        <v>0.66669301232166023</v>
      </c>
      <c r="Q215" s="23">
        <f t="shared" si="29"/>
        <v>4.812277134671028E-3</v>
      </c>
      <c r="S215">
        <v>209</v>
      </c>
      <c r="T215">
        <f>'unif profiles px val'!O211/65535</f>
        <v>0.65866611114290075</v>
      </c>
      <c r="U215" s="23">
        <f t="shared" si="30"/>
        <v>4.8892442464439245E-2</v>
      </c>
      <c r="W215">
        <v>209</v>
      </c>
      <c r="X215">
        <f>'unif profiles px val'!R211/65535</f>
        <v>0.68077083094911117</v>
      </c>
      <c r="Y215" s="23">
        <f t="shared" si="31"/>
        <v>-7.0127457038556162E-2</v>
      </c>
      <c r="AJ215">
        <v>209</v>
      </c>
      <c r="AK215">
        <v>43542.83984375</v>
      </c>
      <c r="AM215">
        <v>209</v>
      </c>
      <c r="AN215">
        <v>43150.3203125</v>
      </c>
      <c r="AP215">
        <v>209</v>
      </c>
      <c r="AQ215">
        <v>44568.0390625</v>
      </c>
    </row>
    <row r="216" spans="1:43">
      <c r="A216">
        <v>210</v>
      </c>
      <c r="B216" s="23">
        <f t="shared" si="24"/>
        <v>7.4083333333333332</v>
      </c>
      <c r="C216" s="38">
        <f>'unif profiles px val'!B212/65535</f>
        <v>0.6633109931715877</v>
      </c>
      <c r="D216" s="23">
        <f t="shared" si="25"/>
        <v>2.3262243268440841E-2</v>
      </c>
      <c r="E216" s="23"/>
      <c r="F216">
        <v>210</v>
      </c>
      <c r="G216" s="38">
        <f>'unif profiles px val'!E212/65535</f>
        <v>0.66828746089875635</v>
      </c>
      <c r="H216" s="23">
        <f t="shared" si="26"/>
        <v>-3.8248623016805539E-3</v>
      </c>
      <c r="J216">
        <v>210</v>
      </c>
      <c r="K216" s="23">
        <f>'unif profiles px val'!H212/65535</f>
        <v>0.66874058232242317</v>
      </c>
      <c r="L216" s="23">
        <f t="shared" si="27"/>
        <v>-6.2723377547744263E-3</v>
      </c>
      <c r="N216">
        <v>210</v>
      </c>
      <c r="O216" s="23">
        <f t="shared" si="28"/>
        <v>7.4083333333333332</v>
      </c>
      <c r="P216" s="38">
        <f>'unif profiles px val'!L212/65535</f>
        <v>0.66593906166552219</v>
      </c>
      <c r="Q216" s="23">
        <f t="shared" si="29"/>
        <v>8.9100106624164788E-3</v>
      </c>
      <c r="S216">
        <v>210</v>
      </c>
      <c r="T216">
        <f>'unif profiles px val'!O212/65535</f>
        <v>0.65840390630960555</v>
      </c>
      <c r="U216" s="23">
        <f t="shared" si="30"/>
        <v>5.0349432836441999E-2</v>
      </c>
      <c r="W216">
        <v>210</v>
      </c>
      <c r="X216">
        <f>'unif profiles px val'!R212/65535</f>
        <v>0.679867806801709</v>
      </c>
      <c r="Y216" s="23">
        <f t="shared" si="31"/>
        <v>-6.5408353494428084E-2</v>
      </c>
      <c r="AJ216">
        <v>210</v>
      </c>
      <c r="AK216">
        <v>43548.87890625</v>
      </c>
      <c r="AM216">
        <v>210</v>
      </c>
      <c r="AN216">
        <v>43166.28125</v>
      </c>
      <c r="AP216">
        <v>210</v>
      </c>
      <c r="AQ216">
        <v>44594</v>
      </c>
    </row>
    <row r="217" spans="1:43">
      <c r="A217">
        <v>211</v>
      </c>
      <c r="B217" s="23">
        <f t="shared" si="24"/>
        <v>7.4436111111111103</v>
      </c>
      <c r="C217" s="38">
        <f>'unif profiles px val'!B213/65535</f>
        <v>0.66318033779659724</v>
      </c>
      <c r="D217" s="23">
        <f t="shared" si="25"/>
        <v>2.3978567132059592E-2</v>
      </c>
      <c r="E217" s="23"/>
      <c r="F217">
        <v>211</v>
      </c>
      <c r="G217" s="38">
        <f>'unif profiles px val'!E213/65535</f>
        <v>0.66795569638361185</v>
      </c>
      <c r="H217" s="23">
        <f t="shared" si="26"/>
        <v>-2.0308947604097405E-3</v>
      </c>
      <c r="J217">
        <v>211</v>
      </c>
      <c r="K217" s="23">
        <f>'unif profiles px val'!H213/65535</f>
        <v>0.66902847714961466</v>
      </c>
      <c r="L217" s="23">
        <f t="shared" si="27"/>
        <v>-7.8257394975707051E-3</v>
      </c>
      <c r="N217">
        <v>211</v>
      </c>
      <c r="O217" s="23">
        <f t="shared" si="28"/>
        <v>7.4436111111111103</v>
      </c>
      <c r="P217" s="38">
        <f>'unif profiles px val'!L213/65535</f>
        <v>0.66561379415579458</v>
      </c>
      <c r="Q217" s="23">
        <f t="shared" si="29"/>
        <v>1.0680546676212987E-2</v>
      </c>
      <c r="S217">
        <v>211</v>
      </c>
      <c r="T217">
        <f>'unif profiles px val'!O213/65535</f>
        <v>0.65878055380712597</v>
      </c>
      <c r="U217" s="23">
        <f t="shared" si="30"/>
        <v>4.8256862854392679E-2</v>
      </c>
      <c r="W217">
        <v>211</v>
      </c>
      <c r="X217">
        <f>'unif profiles px val'!R213/65535</f>
        <v>0.67967081044480049</v>
      </c>
      <c r="Y217" s="23">
        <f t="shared" si="31"/>
        <v>-6.4377299956546619E-2</v>
      </c>
      <c r="AJ217">
        <v>211</v>
      </c>
      <c r="AK217">
        <v>43540.83984375</v>
      </c>
      <c r="AM217">
        <v>211</v>
      </c>
      <c r="AN217">
        <v>43182</v>
      </c>
      <c r="AP217">
        <v>211</v>
      </c>
      <c r="AQ217">
        <v>44603.76171875</v>
      </c>
    </row>
    <row r="218" spans="1:43">
      <c r="A218">
        <v>212</v>
      </c>
      <c r="B218" s="23">
        <f t="shared" si="24"/>
        <v>7.4788888888888883</v>
      </c>
      <c r="C218" s="38">
        <f>'unif profiles px val'!B214/65535</f>
        <v>0.6636546787975891</v>
      </c>
      <c r="D218" s="23">
        <f t="shared" si="25"/>
        <v>2.1379240999666926E-2</v>
      </c>
      <c r="E218" s="23"/>
      <c r="F218">
        <v>212</v>
      </c>
      <c r="G218" s="38">
        <f>'unif profiles px val'!E214/65535</f>
        <v>0.66888256275272751</v>
      </c>
      <c r="H218" s="23">
        <f t="shared" si="26"/>
        <v>-7.038582906534252E-3</v>
      </c>
      <c r="J218">
        <v>212</v>
      </c>
      <c r="K218" s="23">
        <f>'unif profiles px val'!H214/65535</f>
        <v>0.66981533007171745</v>
      </c>
      <c r="L218" s="23">
        <f t="shared" si="27"/>
        <v>-1.2064958499537148E-2</v>
      </c>
      <c r="N218">
        <v>212</v>
      </c>
      <c r="O218" s="23">
        <f t="shared" si="28"/>
        <v>7.4788888888888883</v>
      </c>
      <c r="P218" s="38">
        <f>'unif profiles px val'!L214/65535</f>
        <v>0.6650540383955138</v>
      </c>
      <c r="Q218" s="23">
        <f t="shared" si="29"/>
        <v>1.3731300018240855E-2</v>
      </c>
      <c r="S218">
        <v>212</v>
      </c>
      <c r="T218">
        <f>'unif profiles px val'!O214/65535</f>
        <v>0.65970092317082474</v>
      </c>
      <c r="U218" s="23">
        <f t="shared" si="30"/>
        <v>4.3152966855527275E-2</v>
      </c>
      <c r="W218">
        <v>212</v>
      </c>
      <c r="X218">
        <f>'unif profiles px val'!R214/65535</f>
        <v>0.6798872382124056</v>
      </c>
      <c r="Y218" s="23">
        <f t="shared" si="31"/>
        <v>-6.5510024437582359E-2</v>
      </c>
      <c r="AJ218">
        <v>212</v>
      </c>
      <c r="AK218">
        <v>43535.87890625</v>
      </c>
      <c r="AM218">
        <v>212</v>
      </c>
      <c r="AN218">
        <v>43173.3203125</v>
      </c>
      <c r="AP218">
        <v>212</v>
      </c>
      <c r="AQ218">
        <v>44576.9609375</v>
      </c>
    </row>
    <row r="219" spans="1:43">
      <c r="A219">
        <v>213</v>
      </c>
      <c r="B219" s="23">
        <f t="shared" si="24"/>
        <v>7.5141666666666662</v>
      </c>
      <c r="C219" s="38">
        <f>'unif profiles px val'!B215/65535</f>
        <v>0.66397046902418555</v>
      </c>
      <c r="D219" s="23">
        <f t="shared" si="25"/>
        <v>1.9650693186275436E-2</v>
      </c>
      <c r="E219" s="23"/>
      <c r="F219">
        <v>213</v>
      </c>
      <c r="G219" s="38">
        <f>'unif profiles px val'!E215/65535</f>
        <v>0.66899664778362711</v>
      </c>
      <c r="H219" s="23">
        <f t="shared" si="26"/>
        <v>-7.6540589308637941E-3</v>
      </c>
      <c r="J219">
        <v>213</v>
      </c>
      <c r="K219" s="23">
        <f>'unif profiles px val'!H215/65535</f>
        <v>0.66984119888227667</v>
      </c>
      <c r="L219" s="23">
        <f t="shared" si="27"/>
        <v>-1.2204168860453279E-2</v>
      </c>
      <c r="N219">
        <v>213</v>
      </c>
      <c r="O219" s="23">
        <f t="shared" si="28"/>
        <v>7.5141666666666662</v>
      </c>
      <c r="P219" s="38">
        <f>'unif profiles px val'!L215/65535</f>
        <v>0.66517891203173873</v>
      </c>
      <c r="Q219" s="23">
        <f t="shared" si="29"/>
        <v>1.3050300430670791E-2</v>
      </c>
      <c r="S219">
        <v>213</v>
      </c>
      <c r="T219">
        <f>'unif profiles px val'!O215/65535</f>
        <v>0.65943108882658119</v>
      </c>
      <c r="U219" s="23">
        <f t="shared" si="30"/>
        <v>4.4647938789005082E-2</v>
      </c>
      <c r="W219">
        <v>213</v>
      </c>
      <c r="X219">
        <f>'unif profiles px val'!R215/65535</f>
        <v>0.68100943198290986</v>
      </c>
      <c r="Y219" s="23">
        <f t="shared" si="31"/>
        <v>-7.137238643225885E-2</v>
      </c>
      <c r="AJ219">
        <v>213</v>
      </c>
      <c r="AK219">
        <v>43528.76171875</v>
      </c>
      <c r="AM219">
        <v>213</v>
      </c>
      <c r="AN219">
        <v>43183.80078125</v>
      </c>
      <c r="AP219">
        <v>213</v>
      </c>
      <c r="AQ219">
        <v>44543</v>
      </c>
    </row>
    <row r="220" spans="1:43">
      <c r="A220">
        <v>214</v>
      </c>
      <c r="B220" s="23">
        <f t="shared" si="24"/>
        <v>7.5494444444444442</v>
      </c>
      <c r="C220" s="38">
        <f>'unif profiles px val'!B216/65535</f>
        <v>0.66347288185702291</v>
      </c>
      <c r="D220" s="23">
        <f t="shared" si="25"/>
        <v>2.2375050251724815E-2</v>
      </c>
      <c r="E220" s="23"/>
      <c r="F220">
        <v>214</v>
      </c>
      <c r="G220" s="38">
        <f>'unif profiles px val'!E216/65535</f>
        <v>0.66862178845273523</v>
      </c>
      <c r="H220" s="23">
        <f t="shared" si="26"/>
        <v>-5.6309909040339612E-3</v>
      </c>
      <c r="J220">
        <v>214</v>
      </c>
      <c r="K220" s="23">
        <f>'unif profiles px val'!H216/65535</f>
        <v>0.66935356584267947</v>
      </c>
      <c r="L220" s="23">
        <f t="shared" si="27"/>
        <v>-9.5783143913799051E-3</v>
      </c>
      <c r="N220">
        <v>214</v>
      </c>
      <c r="O220" s="23">
        <f t="shared" si="28"/>
        <v>7.5494444444444442</v>
      </c>
      <c r="P220" s="38">
        <f>'unif profiles px val'!L216/65535</f>
        <v>0.66499580376897838</v>
      </c>
      <c r="Q220" s="23">
        <f t="shared" si="29"/>
        <v>1.4048965549895875E-2</v>
      </c>
      <c r="S220">
        <v>214</v>
      </c>
      <c r="T220">
        <f>'unif profiles px val'!O216/65535</f>
        <v>0.65954070344090943</v>
      </c>
      <c r="U220" s="23">
        <f t="shared" si="30"/>
        <v>4.4040498400839567E-2</v>
      </c>
      <c r="W220">
        <v>214</v>
      </c>
      <c r="X220">
        <f>'unif profiles px val'!R216/65535</f>
        <v>0.68139853704127562</v>
      </c>
      <c r="Y220" s="23">
        <f t="shared" si="31"/>
        <v>-7.3400823181048125E-2</v>
      </c>
      <c r="AJ220">
        <v>214</v>
      </c>
      <c r="AK220">
        <v>43544.19921875</v>
      </c>
      <c r="AM220">
        <v>214</v>
      </c>
      <c r="AN220">
        <v>43164.76171875</v>
      </c>
      <c r="AP220">
        <v>214</v>
      </c>
      <c r="AQ220">
        <v>44589.48046875</v>
      </c>
    </row>
    <row r="221" spans="1:43">
      <c r="A221">
        <v>215</v>
      </c>
      <c r="B221" s="23">
        <f t="shared" si="24"/>
        <v>7.5847222222222221</v>
      </c>
      <c r="C221" s="38">
        <f>'unif profiles px val'!B217/65535</f>
        <v>0.6640819314106966</v>
      </c>
      <c r="D221" s="23">
        <f t="shared" si="25"/>
        <v>1.9040949085746828E-2</v>
      </c>
      <c r="E221" s="23"/>
      <c r="F221">
        <v>215</v>
      </c>
      <c r="G221" s="38">
        <f>'unif profiles px val'!E217/65535</f>
        <v>0.66935624809262229</v>
      </c>
      <c r="H221" s="23">
        <f t="shared" si="26"/>
        <v>-9.5927679031313495E-3</v>
      </c>
      <c r="J221">
        <v>215</v>
      </c>
      <c r="K221" s="23">
        <f>'unif profiles px val'!H217/65535</f>
        <v>0.67009863527122915</v>
      </c>
      <c r="L221" s="23">
        <f t="shared" si="27"/>
        <v>-1.3588984137678395E-2</v>
      </c>
      <c r="N221">
        <v>215</v>
      </c>
      <c r="O221" s="23">
        <f t="shared" si="28"/>
        <v>7.5847222222222221</v>
      </c>
      <c r="P221" s="38">
        <f>'unif profiles px val'!L217/65535</f>
        <v>0.66434866626611733</v>
      </c>
      <c r="Q221" s="23">
        <f t="shared" si="29"/>
        <v>1.7582585064781941E-2</v>
      </c>
      <c r="S221">
        <v>215</v>
      </c>
      <c r="T221">
        <f>'unif profiles px val'!O217/65535</f>
        <v>0.66016423714427408</v>
      </c>
      <c r="U221" s="23">
        <f t="shared" si="30"/>
        <v>4.058873950684827E-2</v>
      </c>
      <c r="W221">
        <v>215</v>
      </c>
      <c r="X221">
        <f>'unif profiles px val'!R217/65535</f>
        <v>0.6813166986152438</v>
      </c>
      <c r="Y221" s="23">
        <f t="shared" si="31"/>
        <v>-7.2974374336092218E-2</v>
      </c>
      <c r="AJ221">
        <v>215</v>
      </c>
      <c r="AK221">
        <v>43515.28125</v>
      </c>
      <c r="AM221">
        <v>215</v>
      </c>
      <c r="AN221">
        <v>43140.55859375</v>
      </c>
      <c r="AP221">
        <v>215</v>
      </c>
      <c r="AQ221">
        <v>44599.83984375</v>
      </c>
    </row>
    <row r="222" spans="1:43">
      <c r="A222">
        <v>216</v>
      </c>
      <c r="B222" s="23">
        <f t="shared" si="24"/>
        <v>7.6199999999999992</v>
      </c>
      <c r="C222" s="38">
        <f>'unif profiles px val'!B218/65535</f>
        <v>0.66373294089036394</v>
      </c>
      <c r="D222" s="23">
        <f t="shared" si="25"/>
        <v>2.0950711590861815E-2</v>
      </c>
      <c r="E222" s="23"/>
      <c r="F222">
        <v>216</v>
      </c>
      <c r="G222" s="38">
        <f>'unif profiles px val'!E218/65535</f>
        <v>0.66989162518120093</v>
      </c>
      <c r="H222" s="23">
        <f t="shared" si="26"/>
        <v>-1.2475503690639211E-2</v>
      </c>
      <c r="J222">
        <v>216</v>
      </c>
      <c r="K222" s="23">
        <f>'unif profiles px val'!H218/65535</f>
        <v>0.67051325150682839</v>
      </c>
      <c r="L222" s="23">
        <f t="shared" si="27"/>
        <v>-1.5817201267274594E-2</v>
      </c>
      <c r="N222">
        <v>216</v>
      </c>
      <c r="O222" s="23">
        <f t="shared" si="28"/>
        <v>7.6199999999999992</v>
      </c>
      <c r="P222" s="38">
        <f>'unif profiles px val'!L218/65535</f>
        <v>0.66460324158846418</v>
      </c>
      <c r="Q222" s="23">
        <f t="shared" si="29"/>
        <v>1.6191732001763715E-2</v>
      </c>
      <c r="S222">
        <v>216</v>
      </c>
      <c r="T222">
        <f>'unif profiles px val'!O218/65535</f>
        <v>0.66034388828488599</v>
      </c>
      <c r="U222" s="23">
        <f t="shared" si="30"/>
        <v>3.9595366210370742E-2</v>
      </c>
      <c r="W222">
        <v>216</v>
      </c>
      <c r="X222">
        <f>'unif profiles px val'!R218/65535</f>
        <v>0.6815310401884489</v>
      </c>
      <c r="Y222" s="23">
        <f t="shared" si="31"/>
        <v>-7.4091073982557987E-2</v>
      </c>
      <c r="AJ222">
        <v>216</v>
      </c>
      <c r="AK222">
        <v>43507.9609375</v>
      </c>
      <c r="AM222">
        <v>216</v>
      </c>
      <c r="AN222">
        <v>43145.3984375</v>
      </c>
      <c r="AP222">
        <v>216</v>
      </c>
      <c r="AQ222">
        <v>44584.87890625</v>
      </c>
    </row>
    <row r="223" spans="1:43">
      <c r="A223">
        <v>217</v>
      </c>
      <c r="B223" s="23">
        <f t="shared" si="24"/>
        <v>7.6552777777777772</v>
      </c>
      <c r="C223" s="38">
        <f>'unif profiles px val'!B219/65535</f>
        <v>0.66392934119172964</v>
      </c>
      <c r="D223" s="23">
        <f t="shared" si="25"/>
        <v>1.9875727714635527E-2</v>
      </c>
      <c r="E223" s="23"/>
      <c r="F223">
        <v>217</v>
      </c>
      <c r="G223" s="38">
        <f>'unif profiles px val'!E219/65535</f>
        <v>0.66986575637064161</v>
      </c>
      <c r="H223" s="23">
        <f t="shared" si="26"/>
        <v>-1.2336313093497253E-2</v>
      </c>
      <c r="J223">
        <v>217</v>
      </c>
      <c r="K223" s="23">
        <f>'unif profiles px val'!H219/65535</f>
        <v>0.6708794680323491</v>
      </c>
      <c r="L223" s="23">
        <f t="shared" si="27"/>
        <v>-1.7783149902835138E-2</v>
      </c>
      <c r="N223">
        <v>217</v>
      </c>
      <c r="O223" s="23">
        <f t="shared" si="28"/>
        <v>7.6552777777777772</v>
      </c>
      <c r="P223" s="38">
        <f>'unif profiles px val'!L219/65535</f>
        <v>0.66482104028381783</v>
      </c>
      <c r="Q223" s="23">
        <f t="shared" si="29"/>
        <v>1.5002602224304162E-2</v>
      </c>
      <c r="S223">
        <v>217</v>
      </c>
      <c r="T223">
        <f>'unif profiles px val'!O219/65535</f>
        <v>0.66022110084306096</v>
      </c>
      <c r="U223" s="23">
        <f t="shared" si="30"/>
        <v>4.0274259018123093E-2</v>
      </c>
      <c r="W223">
        <v>217</v>
      </c>
      <c r="X223">
        <f>'unif profiles px val'!R219/65535</f>
        <v>0.68096437018387124</v>
      </c>
      <c r="Y223" s="23">
        <f t="shared" si="31"/>
        <v>-7.1137334187485912E-2</v>
      </c>
      <c r="AJ223">
        <v>217</v>
      </c>
      <c r="AK223">
        <v>43564.6015625</v>
      </c>
      <c r="AM223">
        <v>217</v>
      </c>
      <c r="AN223">
        <v>43175.51953125</v>
      </c>
      <c r="AP223">
        <v>217</v>
      </c>
      <c r="AQ223">
        <v>44592.28125</v>
      </c>
    </row>
    <row r="224" spans="1:43">
      <c r="A224">
        <v>218</v>
      </c>
      <c r="B224" s="23">
        <f t="shared" si="24"/>
        <v>7.6905555555555551</v>
      </c>
      <c r="C224" s="38">
        <f>'unif profiles px val'!B220/65535</f>
        <v>0.66425174763485162</v>
      </c>
      <c r="D224" s="23">
        <f t="shared" si="25"/>
        <v>1.8112356794439677E-2</v>
      </c>
      <c r="E224" s="23"/>
      <c r="F224">
        <v>218</v>
      </c>
      <c r="G224" s="38">
        <f>'unif profiles px val'!E220/65535</f>
        <v>0.66933502851529714</v>
      </c>
      <c r="H224" s="23">
        <f t="shared" si="26"/>
        <v>-9.4784215795353788E-3</v>
      </c>
      <c r="J224">
        <v>218</v>
      </c>
      <c r="K224" s="23">
        <f>'unif profiles px val'!H220/65535</f>
        <v>0.67026845149538417</v>
      </c>
      <c r="L224" s="23">
        <f t="shared" si="27"/>
        <v>-1.4501919316508349E-2</v>
      </c>
      <c r="N224">
        <v>218</v>
      </c>
      <c r="O224" s="23">
        <f t="shared" si="28"/>
        <v>7.6905555555555551</v>
      </c>
      <c r="P224" s="38">
        <f>'unif profiles px val'!L220/65535</f>
        <v>0.66396444886320283</v>
      </c>
      <c r="Q224" s="23">
        <f t="shared" si="29"/>
        <v>1.9683631381383737E-2</v>
      </c>
      <c r="S224">
        <v>218</v>
      </c>
      <c r="T224">
        <f>'unif profiles px val'!O220/65535</f>
        <v>0.65982925392919811</v>
      </c>
      <c r="U224" s="23">
        <f t="shared" si="30"/>
        <v>4.244237605431822E-2</v>
      </c>
      <c r="W224">
        <v>218</v>
      </c>
      <c r="X224">
        <f>'unif profiles px val'!R220/65535</f>
        <v>0.68032349126420999</v>
      </c>
      <c r="Y224" s="23">
        <f t="shared" si="31"/>
        <v>-6.7791187619445026E-2</v>
      </c>
      <c r="AJ224">
        <v>218</v>
      </c>
      <c r="AK224">
        <v>43577.6796875</v>
      </c>
      <c r="AM224">
        <v>218</v>
      </c>
      <c r="AN224">
        <v>43237.9609375</v>
      </c>
      <c r="AP224">
        <v>218</v>
      </c>
      <c r="AQ224">
        <v>44591.3984375</v>
      </c>
    </row>
    <row r="225" spans="1:43">
      <c r="A225">
        <v>219</v>
      </c>
      <c r="B225" s="23">
        <f t="shared" si="24"/>
        <v>7.7258333333333331</v>
      </c>
      <c r="C225" s="38">
        <f>'unif profiles px val'!B221/65535</f>
        <v>0.66397976749065379</v>
      </c>
      <c r="D225" s="23">
        <f t="shared" si="25"/>
        <v>1.9599819456562972E-2</v>
      </c>
      <c r="E225" s="23"/>
      <c r="F225">
        <v>219</v>
      </c>
      <c r="G225" s="38">
        <f>'unif profiles px val'!E221/65535</f>
        <v>0.6688832184138247</v>
      </c>
      <c r="H225" s="23">
        <f t="shared" si="26"/>
        <v>-7.0421206906834399E-3</v>
      </c>
      <c r="J225">
        <v>219</v>
      </c>
      <c r="K225" s="23">
        <f>'unif profiles px val'!H221/65535</f>
        <v>0.66993740224689102</v>
      </c>
      <c r="L225" s="23">
        <f t="shared" si="27"/>
        <v>-1.2721788478088136E-2</v>
      </c>
      <c r="N225">
        <v>219</v>
      </c>
      <c r="O225" s="23">
        <f t="shared" si="28"/>
        <v>7.7258333333333331</v>
      </c>
      <c r="P225" s="38">
        <f>'unif profiles px val'!L221/65535</f>
        <v>0.66361557755397882</v>
      </c>
      <c r="Q225" s="23">
        <f t="shared" si="29"/>
        <v>2.1593378205164715E-2</v>
      </c>
      <c r="S225">
        <v>219</v>
      </c>
      <c r="T225">
        <f>'unif profiles px val'!O221/65535</f>
        <v>0.65967386224917979</v>
      </c>
      <c r="U225" s="23">
        <f t="shared" si="30"/>
        <v>4.3302841367339528E-2</v>
      </c>
      <c r="W225">
        <v>219</v>
      </c>
      <c r="X225">
        <f>'unif profiles px val'!R221/65535</f>
        <v>0.68039907110704201</v>
      </c>
      <c r="Y225" s="23">
        <f t="shared" si="31"/>
        <v>-6.8186113316067942E-2</v>
      </c>
      <c r="AJ225">
        <v>219</v>
      </c>
      <c r="AK225">
        <v>43590.0390625</v>
      </c>
      <c r="AM225">
        <v>219</v>
      </c>
      <c r="AN225">
        <v>43289.0390625</v>
      </c>
      <c r="AP225">
        <v>219</v>
      </c>
      <c r="AQ225">
        <v>44589.76171875</v>
      </c>
    </row>
    <row r="226" spans="1:43">
      <c r="A226">
        <v>220</v>
      </c>
      <c r="B226" s="23">
        <f t="shared" si="24"/>
        <v>7.7611111111111111</v>
      </c>
      <c r="C226" s="38">
        <f>'unif profiles px val'!B222/65535</f>
        <v>0.66460938096055544</v>
      </c>
      <c r="D226" s="23">
        <f t="shared" si="25"/>
        <v>1.6158202408282918E-2</v>
      </c>
      <c r="E226" s="23"/>
      <c r="F226">
        <v>220</v>
      </c>
      <c r="G226" s="38">
        <f>'unif profiles px val'!E222/65535</f>
        <v>0.66910942149233232</v>
      </c>
      <c r="H226" s="23">
        <f t="shared" si="26"/>
        <v>-8.2622660076170362E-3</v>
      </c>
      <c r="J226">
        <v>220</v>
      </c>
      <c r="K226" s="23">
        <f>'unif profiles px val'!H222/65535</f>
        <v>0.67049006494621199</v>
      </c>
      <c r="L226" s="23">
        <f t="shared" si="27"/>
        <v>-1.5692661409796305E-2</v>
      </c>
      <c r="N226">
        <v>220</v>
      </c>
      <c r="O226" s="23">
        <f t="shared" si="28"/>
        <v>7.7611111111111111</v>
      </c>
      <c r="P226" s="38">
        <f>'unif profiles px val'!L222/65535</f>
        <v>0.66329925087739372</v>
      </c>
      <c r="Q226" s="23">
        <f t="shared" si="29"/>
        <v>2.3326610037353923E-2</v>
      </c>
      <c r="S226">
        <v>220</v>
      </c>
      <c r="T226">
        <f>'unif profiles px val'!O222/65535</f>
        <v>0.65913771028839552</v>
      </c>
      <c r="U226" s="23">
        <f t="shared" si="30"/>
        <v>4.6274661900687519E-2</v>
      </c>
      <c r="W226">
        <v>220</v>
      </c>
      <c r="X226">
        <f>'unif profiles px val'!R222/65535</f>
        <v>0.67992884288929578</v>
      </c>
      <c r="Y226" s="23">
        <f t="shared" si="31"/>
        <v>-6.5727694086953559E-2</v>
      </c>
      <c r="AJ226">
        <v>220</v>
      </c>
      <c r="AK226">
        <v>43538.0390625</v>
      </c>
      <c r="AM226">
        <v>220</v>
      </c>
      <c r="AN226">
        <v>43262.55859375</v>
      </c>
      <c r="AP226">
        <v>220</v>
      </c>
      <c r="AQ226">
        <v>44588.76171875</v>
      </c>
    </row>
    <row r="227" spans="1:43">
      <c r="A227">
        <v>221</v>
      </c>
      <c r="B227" s="23">
        <f t="shared" si="24"/>
        <v>7.7963888888888881</v>
      </c>
      <c r="C227" s="38">
        <f>'unif profiles px val'!B223/65535</f>
        <v>0.66466242990386815</v>
      </c>
      <c r="D227" s="23">
        <f t="shared" si="25"/>
        <v>1.5868504997145205E-2</v>
      </c>
      <c r="E227" s="23"/>
      <c r="F227">
        <v>221</v>
      </c>
      <c r="G227" s="38">
        <f>'unif profiles px val'!E223/65535</f>
        <v>0.66902054961089497</v>
      </c>
      <c r="H227" s="23">
        <f t="shared" si="26"/>
        <v>-7.7829815459917739E-3</v>
      </c>
      <c r="J227">
        <v>221</v>
      </c>
      <c r="K227" s="23">
        <f>'unif profiles px val'!H223/65535</f>
        <v>0.67085824845502406</v>
      </c>
      <c r="L227" s="23">
        <f t="shared" si="27"/>
        <v>-1.7669292762171995E-2</v>
      </c>
      <c r="N227">
        <v>221</v>
      </c>
      <c r="O227" s="23">
        <f t="shared" si="28"/>
        <v>7.7963888888888881</v>
      </c>
      <c r="P227" s="38">
        <f>'unif profiles px val'!L223/65535</f>
        <v>0.6634685306515602</v>
      </c>
      <c r="Q227" s="23">
        <f t="shared" si="29"/>
        <v>2.2398890677430394E-2</v>
      </c>
      <c r="S227">
        <v>221</v>
      </c>
      <c r="T227">
        <f>'unif profiles px val'!O223/65535</f>
        <v>0.65920572022583357</v>
      </c>
      <c r="U227" s="23">
        <f t="shared" si="30"/>
        <v>4.58974394457905E-2</v>
      </c>
      <c r="W227">
        <v>221</v>
      </c>
      <c r="X227">
        <f>'unif profiles px val'!R223/65535</f>
        <v>0.67927479114213773</v>
      </c>
      <c r="Y227" s="23">
        <f t="shared" si="31"/>
        <v>-6.2302878222153968E-2</v>
      </c>
      <c r="AJ227">
        <v>221</v>
      </c>
      <c r="AK227">
        <v>43497.078125</v>
      </c>
      <c r="AM227">
        <v>221</v>
      </c>
      <c r="AN227">
        <v>43219.48046875</v>
      </c>
      <c r="AP227">
        <v>221</v>
      </c>
      <c r="AQ227">
        <v>44569.6015625</v>
      </c>
    </row>
    <row r="228" spans="1:43">
      <c r="A228">
        <v>222</v>
      </c>
      <c r="B228" s="23">
        <f t="shared" si="24"/>
        <v>7.8316666666666661</v>
      </c>
      <c r="C228" s="38">
        <f>'unif profiles px val'!B224/65535</f>
        <v>0.66389083600366217</v>
      </c>
      <c r="D228" s="23">
        <f t="shared" si="25"/>
        <v>2.0086436034389976E-2</v>
      </c>
      <c r="E228" s="23"/>
      <c r="F228">
        <v>222</v>
      </c>
      <c r="G228" s="38">
        <f>'unif profiles px val'!E224/65535</f>
        <v>0.66871268692301822</v>
      </c>
      <c r="H228" s="23">
        <f t="shared" si="26"/>
        <v>-6.1217547869034661E-3</v>
      </c>
      <c r="J228">
        <v>222</v>
      </c>
      <c r="K228" s="23">
        <f>'unif profiles px val'!H224/65535</f>
        <v>0.66929849031052113</v>
      </c>
      <c r="L228" s="23">
        <f t="shared" si="27"/>
        <v>-9.2815114663307163E-3</v>
      </c>
      <c r="N228">
        <v>222</v>
      </c>
      <c r="O228" s="23">
        <f t="shared" si="28"/>
        <v>7.8316666666666661</v>
      </c>
      <c r="P228" s="38">
        <f>'unif profiles px val'!L224/65535</f>
        <v>0.66269795004577703</v>
      </c>
      <c r="Q228" s="23">
        <f t="shared" si="29"/>
        <v>2.6625585010754627E-2</v>
      </c>
      <c r="S228">
        <v>222</v>
      </c>
      <c r="T228">
        <f>'unif profiles px val'!O224/65535</f>
        <v>0.65911416609445339</v>
      </c>
      <c r="U228" s="23">
        <f t="shared" si="30"/>
        <v>4.640526871007733E-2</v>
      </c>
      <c r="W228">
        <v>222</v>
      </c>
      <c r="X228">
        <f>'unif profiles px val'!R224/65535</f>
        <v>0.67864636978332193</v>
      </c>
      <c r="Y228" s="23">
        <f t="shared" si="31"/>
        <v>-5.9006402494042653E-2</v>
      </c>
      <c r="AJ228">
        <v>222</v>
      </c>
      <c r="AK228">
        <v>43467.359375</v>
      </c>
      <c r="AM228">
        <v>222</v>
      </c>
      <c r="AN228">
        <v>43226.921875</v>
      </c>
      <c r="AP228">
        <v>222</v>
      </c>
      <c r="AQ228">
        <v>44544</v>
      </c>
    </row>
    <row r="229" spans="1:43">
      <c r="A229">
        <v>223</v>
      </c>
      <c r="B229" s="23">
        <f t="shared" si="24"/>
        <v>7.8669444444444441</v>
      </c>
      <c r="C229" s="38">
        <f>'unif profiles px val'!B225/65535</f>
        <v>0.6645390464065003</v>
      </c>
      <c r="D229" s="23">
        <f t="shared" si="25"/>
        <v>1.6542362824874868E-2</v>
      </c>
      <c r="E229" s="23"/>
      <c r="F229">
        <v>223</v>
      </c>
      <c r="G229" s="38">
        <f>'unif profiles px val'!E225/65535</f>
        <v>0.66949620193408099</v>
      </c>
      <c r="H229" s="23">
        <f t="shared" si="26"/>
        <v>-1.0346768514708948E-2</v>
      </c>
      <c r="J229">
        <v>223</v>
      </c>
      <c r="K229" s="23">
        <f>'unif profiles px val'!H225/65535</f>
        <v>0.66991814965285723</v>
      </c>
      <c r="L229" s="23">
        <f t="shared" si="27"/>
        <v>-1.2618211634180643E-2</v>
      </c>
      <c r="N229">
        <v>223</v>
      </c>
      <c r="O229" s="23">
        <f t="shared" si="28"/>
        <v>7.8669444444444441</v>
      </c>
      <c r="P229" s="38">
        <f>'unif profiles px val'!L225/65535</f>
        <v>0.66266600146868082</v>
      </c>
      <c r="Q229" s="23">
        <f t="shared" si="29"/>
        <v>2.6801025442812598E-2</v>
      </c>
      <c r="S229">
        <v>223</v>
      </c>
      <c r="T229">
        <f>'unif profiles px val'!O225/65535</f>
        <v>0.65887139267185468</v>
      </c>
      <c r="U229" s="23">
        <f t="shared" si="30"/>
        <v>4.7752519624423062E-2</v>
      </c>
      <c r="W229">
        <v>223</v>
      </c>
      <c r="X229">
        <f>'unif profiles px val'!R225/65535</f>
        <v>0.67831973134584578</v>
      </c>
      <c r="Y229" s="23">
        <f t="shared" si="31"/>
        <v>-5.7290696381817163E-2</v>
      </c>
      <c r="AJ229">
        <v>223</v>
      </c>
      <c r="AK229">
        <v>43428.640625</v>
      </c>
      <c r="AM229">
        <v>223</v>
      </c>
      <c r="AN229">
        <v>43200.83984375</v>
      </c>
      <c r="AP229">
        <v>223</v>
      </c>
      <c r="AQ229">
        <v>44561.71875</v>
      </c>
    </row>
    <row r="230" spans="1:43">
      <c r="A230">
        <v>224</v>
      </c>
      <c r="B230" s="23">
        <f t="shared" si="24"/>
        <v>7.902222222222222</v>
      </c>
      <c r="C230" s="38">
        <f>'unif profiles px val'!B226/65535</f>
        <v>0.66505916447318225</v>
      </c>
      <c r="D230" s="23">
        <f t="shared" si="25"/>
        <v>1.3703340159179511E-2</v>
      </c>
      <c r="E230" s="23"/>
      <c r="F230">
        <v>224</v>
      </c>
      <c r="G230" s="38">
        <f>'unif profiles px val'!E226/65535</f>
        <v>0.67000708113984897</v>
      </c>
      <c r="H230" s="23">
        <f t="shared" si="26"/>
        <v>-1.3096606356281182E-2</v>
      </c>
      <c r="J230">
        <v>224</v>
      </c>
      <c r="K230" s="23">
        <f>'unif profiles px val'!H226/65535</f>
        <v>0.67019084506370641</v>
      </c>
      <c r="L230" s="23">
        <f t="shared" si="27"/>
        <v>-1.4084759830855553E-2</v>
      </c>
      <c r="N230">
        <v>224</v>
      </c>
      <c r="O230" s="23">
        <f t="shared" si="28"/>
        <v>7.902222222222222</v>
      </c>
      <c r="P230" s="38">
        <f>'unif profiles px val'!L226/65535</f>
        <v>0.66277424515526051</v>
      </c>
      <c r="Q230" s="23">
        <f t="shared" si="29"/>
        <v>2.6206687271544737E-2</v>
      </c>
      <c r="S230">
        <v>224</v>
      </c>
      <c r="T230">
        <f>'unif profiles px val'!O226/65535</f>
        <v>0.65946440833142594</v>
      </c>
      <c r="U230" s="23">
        <f t="shared" si="30"/>
        <v>4.4463275281730219E-2</v>
      </c>
      <c r="W230">
        <v>224</v>
      </c>
      <c r="X230">
        <f>'unif profiles px val'!R226/65535</f>
        <v>0.6784015697718776</v>
      </c>
      <c r="Y230" s="23">
        <f t="shared" si="31"/>
        <v>-5.7720708548254063E-2</v>
      </c>
      <c r="AJ230">
        <v>224</v>
      </c>
      <c r="AK230">
        <v>43434.83984375</v>
      </c>
      <c r="AM230">
        <v>224</v>
      </c>
      <c r="AN230">
        <v>43174.640625</v>
      </c>
      <c r="AP230">
        <v>224</v>
      </c>
      <c r="AQ230">
        <v>44527.71875</v>
      </c>
    </row>
    <row r="231" spans="1:43">
      <c r="A231">
        <v>225</v>
      </c>
      <c r="B231" s="23">
        <f t="shared" si="24"/>
        <v>7.9375</v>
      </c>
      <c r="C231" s="38">
        <f>'unif profiles px val'!B227/65535</f>
        <v>0.66428161001754793</v>
      </c>
      <c r="D231" s="23">
        <f t="shared" si="25"/>
        <v>1.7949109014349318E-2</v>
      </c>
      <c r="E231" s="23"/>
      <c r="F231">
        <v>225</v>
      </c>
      <c r="G231" s="38">
        <f>'unif profiles px val'!E227/65535</f>
        <v>0.66835910677500576</v>
      </c>
      <c r="H231" s="23">
        <f t="shared" si="26"/>
        <v>-4.212056294400135E-3</v>
      </c>
      <c r="J231">
        <v>225</v>
      </c>
      <c r="K231" s="23">
        <f>'unif profiles px val'!H227/65535</f>
        <v>0.66922952668421454</v>
      </c>
      <c r="L231" s="23">
        <f t="shared" si="27"/>
        <v>-8.909800424517389E-3</v>
      </c>
      <c r="N231">
        <v>225</v>
      </c>
      <c r="O231" s="23">
        <f t="shared" si="28"/>
        <v>7.9375</v>
      </c>
      <c r="P231" s="38">
        <f>'unif profiles px val'!L227/65535</f>
        <v>0.66284291075379564</v>
      </c>
      <c r="Q231" s="23">
        <f t="shared" si="29"/>
        <v>2.5829757011524013E-2</v>
      </c>
      <c r="S231">
        <v>225</v>
      </c>
      <c r="T231">
        <f>'unif profiles px val'!O227/65535</f>
        <v>0.65856203984512096</v>
      </c>
      <c r="U231" s="23">
        <f t="shared" si="30"/>
        <v>4.9470603345339814E-2</v>
      </c>
      <c r="W231">
        <v>225</v>
      </c>
      <c r="X231">
        <f>'unif profiles px val'!R227/65535</f>
        <v>0.67885862516212714</v>
      </c>
      <c r="Y231" s="23">
        <f t="shared" si="31"/>
        <v>-6.0120463147412373E-2</v>
      </c>
      <c r="AJ231">
        <v>225</v>
      </c>
      <c r="AK231">
        <v>43466.3203125</v>
      </c>
      <c r="AM231">
        <v>225</v>
      </c>
      <c r="AN231">
        <v>43152.83984375</v>
      </c>
      <c r="AP231">
        <v>225</v>
      </c>
      <c r="AQ231">
        <v>44478.55859375</v>
      </c>
    </row>
    <row r="232" spans="1:43">
      <c r="A232">
        <v>226</v>
      </c>
      <c r="B232" s="23">
        <f t="shared" si="24"/>
        <v>7.9727777777777771</v>
      </c>
      <c r="C232" s="38">
        <f>'unif profiles px val'!B228/65535</f>
        <v>0.66563704032196536</v>
      </c>
      <c r="D232" s="23">
        <f t="shared" si="25"/>
        <v>1.055395616973831E-2</v>
      </c>
      <c r="E232" s="23"/>
      <c r="F232">
        <v>226</v>
      </c>
      <c r="G232" s="38">
        <f>'unif profiles px val'!E228/65535</f>
        <v>0.66944577563515684</v>
      </c>
      <c r="H232" s="23">
        <f t="shared" si="26"/>
        <v>-1.0075131345183674E-2</v>
      </c>
      <c r="J232">
        <v>226</v>
      </c>
      <c r="K232" s="23">
        <f>'unif profiles px val'!H228/65535</f>
        <v>0.66957917286564428</v>
      </c>
      <c r="L232" s="23">
        <f t="shared" si="27"/>
        <v>-1.079363364816821E-2</v>
      </c>
      <c r="N232">
        <v>226</v>
      </c>
      <c r="O232" s="23">
        <f t="shared" si="28"/>
        <v>7.9727777777777771</v>
      </c>
      <c r="P232" s="38">
        <f>'unif profiles px val'!L228/65535</f>
        <v>0.66364120794232084</v>
      </c>
      <c r="Q232" s="23">
        <f t="shared" si="29"/>
        <v>2.1453011192991589E-2</v>
      </c>
      <c r="S232">
        <v>226</v>
      </c>
      <c r="T232">
        <f>'unif profiles px val'!O228/65535</f>
        <v>0.65811398489356832</v>
      </c>
      <c r="U232" s="23">
        <f t="shared" si="30"/>
        <v>5.1961708854561195E-2</v>
      </c>
      <c r="W232">
        <v>226</v>
      </c>
      <c r="X232">
        <f>'unif profiles px val'!R228/65535</f>
        <v>0.67862628271152814</v>
      </c>
      <c r="Y232" s="23">
        <f t="shared" si="31"/>
        <v>-5.8900937808522791E-2</v>
      </c>
      <c r="AJ232">
        <v>226</v>
      </c>
      <c r="AK232">
        <v>43510.19921875</v>
      </c>
      <c r="AM232">
        <v>226</v>
      </c>
      <c r="AN232">
        <v>43130.83984375</v>
      </c>
      <c r="AP232">
        <v>226</v>
      </c>
      <c r="AQ232">
        <v>44481.55859375</v>
      </c>
    </row>
    <row r="233" spans="1:43">
      <c r="A233">
        <v>227</v>
      </c>
      <c r="B233" s="23">
        <f t="shared" si="24"/>
        <v>8.0080555555555559</v>
      </c>
      <c r="C233" s="38">
        <f>'unif profiles px val'!B229/65535</f>
        <v>0.6655792825398642</v>
      </c>
      <c r="D233" s="23">
        <f t="shared" si="25"/>
        <v>1.0868500263739644E-2</v>
      </c>
      <c r="E233" s="23"/>
      <c r="F233">
        <v>227</v>
      </c>
      <c r="G233" s="38">
        <f>'unif profiles px val'!E229/65535</f>
        <v>0.66852558508812088</v>
      </c>
      <c r="H233" s="23">
        <f t="shared" si="26"/>
        <v>-5.1114486502128464E-3</v>
      </c>
      <c r="J233">
        <v>227</v>
      </c>
      <c r="K233" s="23">
        <f>'unif profiles px val'!H229/65535</f>
        <v>0.67000112058442052</v>
      </c>
      <c r="L233" s="23">
        <f t="shared" si="27"/>
        <v>-1.3064546111376973E-2</v>
      </c>
      <c r="N233">
        <v>227</v>
      </c>
      <c r="O233" s="23">
        <f t="shared" si="28"/>
        <v>8.0080555555555559</v>
      </c>
      <c r="P233" s="38">
        <f>'unif profiles px val'!L229/65535</f>
        <v>0.66311965934233619</v>
      </c>
      <c r="Q233" s="23">
        <f t="shared" si="29"/>
        <v>2.4311329903709655E-2</v>
      </c>
      <c r="S233">
        <v>227</v>
      </c>
      <c r="T233">
        <f>'unif profiles px val'!O229/65535</f>
        <v>0.65884224555580984</v>
      </c>
      <c r="U233" s="23">
        <f t="shared" si="30"/>
        <v>4.7914332014807215E-2</v>
      </c>
      <c r="W233">
        <v>227</v>
      </c>
      <c r="X233">
        <f>'unif profiles px val'!R229/65535</f>
        <v>0.6783717073891814</v>
      </c>
      <c r="Y233" s="23">
        <f t="shared" si="31"/>
        <v>-5.7563810865601361E-2</v>
      </c>
      <c r="AJ233">
        <v>227</v>
      </c>
      <c r="AK233">
        <v>43559.55859375</v>
      </c>
      <c r="AM233">
        <v>227</v>
      </c>
      <c r="AN233">
        <v>43165.3984375</v>
      </c>
      <c r="AP233">
        <v>227</v>
      </c>
      <c r="AQ233">
        <v>44512.9609375</v>
      </c>
    </row>
    <row r="234" spans="1:43">
      <c r="A234">
        <v>228</v>
      </c>
      <c r="B234" s="23">
        <f t="shared" si="24"/>
        <v>8.043333333333333</v>
      </c>
      <c r="C234" s="38">
        <f>'unif profiles px val'!B230/65535</f>
        <v>0.66461730849927525</v>
      </c>
      <c r="D234" s="23">
        <f t="shared" si="25"/>
        <v>1.6114907777555754E-2</v>
      </c>
      <c r="E234" s="23"/>
      <c r="F234">
        <v>228</v>
      </c>
      <c r="G234" s="38">
        <f>'unif profiles px val'!E230/65535</f>
        <v>0.66811293583581288</v>
      </c>
      <c r="H234" s="23">
        <f t="shared" si="26"/>
        <v>-2.881353256239727E-3</v>
      </c>
      <c r="J234">
        <v>228</v>
      </c>
      <c r="K234" s="23">
        <f>'unif profiles px val'!H230/65535</f>
        <v>0.66864306763561454</v>
      </c>
      <c r="L234" s="23">
        <f t="shared" si="27"/>
        <v>-5.7458892038120268E-3</v>
      </c>
      <c r="N234">
        <v>228</v>
      </c>
      <c r="O234" s="23">
        <f t="shared" si="28"/>
        <v>8.043333333333333</v>
      </c>
      <c r="P234" s="38">
        <f>'unif profiles px val'!L230/65535</f>
        <v>0.66284773880369263</v>
      </c>
      <c r="Q234" s="23">
        <f t="shared" si="29"/>
        <v>2.5803256872043878E-2</v>
      </c>
      <c r="S234">
        <v>228</v>
      </c>
      <c r="T234">
        <f>'unif profiles px val'!O230/65535</f>
        <v>0.65945195077058061</v>
      </c>
      <c r="U234" s="23">
        <f t="shared" si="30"/>
        <v>4.4532315572729075E-2</v>
      </c>
      <c r="W234">
        <v>228</v>
      </c>
      <c r="X234">
        <f>'unif profiles px val'!R230/65535</f>
        <v>0.67871575064850842</v>
      </c>
      <c r="Y234" s="23">
        <f t="shared" si="31"/>
        <v>-5.9370632827397962E-2</v>
      </c>
      <c r="AJ234">
        <v>228</v>
      </c>
      <c r="AK234">
        <v>43593.19921875</v>
      </c>
      <c r="AM234">
        <v>228</v>
      </c>
      <c r="AN234">
        <v>43153.23828125</v>
      </c>
      <c r="AP234">
        <v>228</v>
      </c>
      <c r="AQ234">
        <v>44573.921875</v>
      </c>
    </row>
    <row r="235" spans="1:43">
      <c r="A235">
        <v>229</v>
      </c>
      <c r="B235" s="23">
        <f t="shared" si="24"/>
        <v>8.0786111111111101</v>
      </c>
      <c r="C235" s="38">
        <f>'unif profiles px val'!B231/65535</f>
        <v>0.66461265926604107</v>
      </c>
      <c r="D235" s="23">
        <f t="shared" si="25"/>
        <v>1.6140298495566086E-2</v>
      </c>
      <c r="E235" s="23"/>
      <c r="F235">
        <v>229</v>
      </c>
      <c r="G235" s="38">
        <f>'unif profiles px val'!E231/65535</f>
        <v>0.66929717898832686</v>
      </c>
      <c r="H235" s="23">
        <f t="shared" si="26"/>
        <v>-9.2744441686112289E-3</v>
      </c>
      <c r="J235">
        <v>229</v>
      </c>
      <c r="K235" s="23">
        <f>'unif profiles px val'!H231/65535</f>
        <v>0.66877968356603346</v>
      </c>
      <c r="L235" s="23">
        <f t="shared" si="27"/>
        <v>-6.4833913783752806E-3</v>
      </c>
      <c r="N235">
        <v>229</v>
      </c>
      <c r="O235" s="23">
        <f t="shared" si="28"/>
        <v>8.0786111111111101</v>
      </c>
      <c r="P235" s="38">
        <f>'unif profiles px val'!L231/65535</f>
        <v>0.66286925640878924</v>
      </c>
      <c r="Q235" s="23">
        <f t="shared" si="29"/>
        <v>2.5685155736113519E-2</v>
      </c>
      <c r="S235">
        <v>229</v>
      </c>
      <c r="T235">
        <f>'unif profiles px val'!O231/65535</f>
        <v>0.66031408550774395</v>
      </c>
      <c r="U235" s="23">
        <f t="shared" si="30"/>
        <v>3.9760124154093468E-2</v>
      </c>
      <c r="W235">
        <v>229</v>
      </c>
      <c r="X235">
        <f>'unif profiles px val'!R231/65535</f>
        <v>0.67946481364919509</v>
      </c>
      <c r="Y235" s="23">
        <f t="shared" si="31"/>
        <v>-6.3298535770278441E-2</v>
      </c>
      <c r="AJ235">
        <v>229</v>
      </c>
      <c r="AK235">
        <v>43608.6015625</v>
      </c>
      <c r="AM235">
        <v>229</v>
      </c>
      <c r="AN235">
        <v>43152.80078125</v>
      </c>
      <c r="AP235">
        <v>229</v>
      </c>
      <c r="AQ235">
        <v>44588.19921875</v>
      </c>
    </row>
    <row r="236" spans="1:43">
      <c r="A236">
        <v>230</v>
      </c>
      <c r="B236" s="23">
        <f t="shared" si="24"/>
        <v>8.1138888888888889</v>
      </c>
      <c r="C236" s="38">
        <f>'unif profiles px val'!B232/65535</f>
        <v>0.66385370174334324</v>
      </c>
      <c r="D236" s="23">
        <f t="shared" si="25"/>
        <v>2.0289664177994826E-2</v>
      </c>
      <c r="E236" s="23"/>
      <c r="F236">
        <v>230</v>
      </c>
      <c r="G236" s="38">
        <f>'unif profiles px val'!E232/65535</f>
        <v>0.66872001840619522</v>
      </c>
      <c r="H236" s="23">
        <f t="shared" si="26"/>
        <v>-6.1613322273044169E-3</v>
      </c>
      <c r="J236">
        <v>230</v>
      </c>
      <c r="K236" s="23">
        <f>'unif profiles px val'!H232/65535</f>
        <v>0.6691174086366064</v>
      </c>
      <c r="L236" s="23">
        <f t="shared" si="27"/>
        <v>-8.3053346536736683E-3</v>
      </c>
      <c r="N236">
        <v>230</v>
      </c>
      <c r="O236" s="23">
        <f t="shared" si="28"/>
        <v>8.1138888888888889</v>
      </c>
      <c r="P236" s="38">
        <f>'unif profiles px val'!L232/65535</f>
        <v>0.66231993162050817</v>
      </c>
      <c r="Q236" s="23">
        <f t="shared" si="29"/>
        <v>2.8702434094447504E-2</v>
      </c>
      <c r="S236">
        <v>230</v>
      </c>
      <c r="T236">
        <f>'unif profiles px val'!O232/65535</f>
        <v>0.66004288023575186</v>
      </c>
      <c r="U236" s="23">
        <f t="shared" si="30"/>
        <v>4.1260065682369618E-2</v>
      </c>
      <c r="W236">
        <v>230</v>
      </c>
      <c r="X236">
        <f>'unif profiles px val'!R232/65535</f>
        <v>0.67949324549858858</v>
      </c>
      <c r="Y236" s="23">
        <f t="shared" si="31"/>
        <v>-6.3447464423393107E-2</v>
      </c>
      <c r="AJ236">
        <v>230</v>
      </c>
      <c r="AK236">
        <v>43617.51953125</v>
      </c>
      <c r="AM236">
        <v>230</v>
      </c>
      <c r="AN236">
        <v>43099.9609375</v>
      </c>
      <c r="AP236">
        <v>230</v>
      </c>
      <c r="AQ236">
        <v>44604.359375</v>
      </c>
    </row>
    <row r="237" spans="1:43">
      <c r="A237">
        <v>231</v>
      </c>
      <c r="B237" s="23">
        <f t="shared" si="24"/>
        <v>8.149166666666666</v>
      </c>
      <c r="C237" s="38">
        <f>'unif profiles px val'!B233/65535</f>
        <v>0.66449523632410168</v>
      </c>
      <c r="D237" s="23">
        <f t="shared" si="25"/>
        <v>1.6781687930014222E-2</v>
      </c>
      <c r="E237" s="23"/>
      <c r="F237">
        <v>231</v>
      </c>
      <c r="G237" s="38">
        <f>'unif profiles px val'!E233/65535</f>
        <v>0.66947963158999013</v>
      </c>
      <c r="H237" s="23">
        <f t="shared" si="26"/>
        <v>-1.0257511384697438E-2</v>
      </c>
      <c r="J237">
        <v>231</v>
      </c>
      <c r="K237" s="23">
        <f>'unif profiles px val'!H233/65535</f>
        <v>0.66946502822919052</v>
      </c>
      <c r="L237" s="23">
        <f t="shared" si="27"/>
        <v>-1.0178846071434933E-2</v>
      </c>
      <c r="N237">
        <v>231</v>
      </c>
      <c r="O237" s="23">
        <f t="shared" si="28"/>
        <v>8.149166666666666</v>
      </c>
      <c r="P237" s="38">
        <f>'unif profiles px val'!L233/65535</f>
        <v>0.66224572270542459</v>
      </c>
      <c r="Q237" s="23">
        <f t="shared" si="29"/>
        <v>2.9110403362054615E-2</v>
      </c>
      <c r="S237">
        <v>231</v>
      </c>
      <c r="T237">
        <f>'unif profiles px val'!O233/65535</f>
        <v>0.66050130655374995</v>
      </c>
      <c r="U237" s="23">
        <f t="shared" si="30"/>
        <v>3.8725347184424663E-2</v>
      </c>
      <c r="W237">
        <v>231</v>
      </c>
      <c r="X237">
        <f>'unif profiles px val'!R233/65535</f>
        <v>0.67885862516212714</v>
      </c>
      <c r="Y237" s="23">
        <f t="shared" si="31"/>
        <v>-6.0120463147412373E-2</v>
      </c>
      <c r="AJ237">
        <v>231</v>
      </c>
      <c r="AK237">
        <v>43627.6796875</v>
      </c>
      <c r="AM237">
        <v>231</v>
      </c>
      <c r="AN237">
        <v>43120.87890625</v>
      </c>
      <c r="AP237">
        <v>231</v>
      </c>
      <c r="AQ237">
        <v>44602.3984375</v>
      </c>
    </row>
    <row r="238" spans="1:43">
      <c r="A238">
        <v>232</v>
      </c>
      <c r="B238" s="23">
        <f t="shared" si="24"/>
        <v>8.1844444444444449</v>
      </c>
      <c r="C238" s="38">
        <f>'unif profiles px val'!B234/65535</f>
        <v>0.6646146858548867</v>
      </c>
      <c r="D238" s="23">
        <f t="shared" si="25"/>
        <v>1.6129230705522524E-2</v>
      </c>
      <c r="E238" s="23"/>
      <c r="F238">
        <v>232</v>
      </c>
      <c r="G238" s="38">
        <f>'unif profiles px val'!E234/65535</f>
        <v>0.67006346799420158</v>
      </c>
      <c r="H238" s="23">
        <f t="shared" si="26"/>
        <v>-1.3399869660301267E-2</v>
      </c>
      <c r="J238">
        <v>232</v>
      </c>
      <c r="K238" s="23">
        <f>'unif profiles px val'!H234/65535</f>
        <v>0.67010924505989167</v>
      </c>
      <c r="L238" s="23">
        <f t="shared" si="27"/>
        <v>-1.3646035338318541E-2</v>
      </c>
      <c r="N238">
        <v>232</v>
      </c>
      <c r="O238" s="23">
        <f t="shared" si="28"/>
        <v>8.1844444444444449</v>
      </c>
      <c r="P238" s="38">
        <f>'unif profiles px val'!L234/65535</f>
        <v>0.66263756961928744</v>
      </c>
      <c r="Q238" s="23">
        <f t="shared" si="29"/>
        <v>2.6957167742524657E-2</v>
      </c>
      <c r="S238">
        <v>232</v>
      </c>
      <c r="T238">
        <f>'unif profiles px val'!O234/65535</f>
        <v>0.66052210889219498</v>
      </c>
      <c r="U238" s="23">
        <f t="shared" si="30"/>
        <v>3.8610406084981452E-2</v>
      </c>
      <c r="W238">
        <v>232</v>
      </c>
      <c r="X238">
        <f>'unif profiles px val'!R234/65535</f>
        <v>0.67890994554436557</v>
      </c>
      <c r="Y238" s="23">
        <f t="shared" si="31"/>
        <v>-6.0389728740652515E-2</v>
      </c>
      <c r="AJ238">
        <v>232</v>
      </c>
      <c r="AK238">
        <v>43610.71875</v>
      </c>
      <c r="AM238">
        <v>232</v>
      </c>
      <c r="AN238">
        <v>43130.9609375</v>
      </c>
      <c r="AP238">
        <v>232</v>
      </c>
      <c r="AQ238">
        <v>44568.71875</v>
      </c>
    </row>
    <row r="239" spans="1:43">
      <c r="A239">
        <v>233</v>
      </c>
      <c r="B239" s="23">
        <f t="shared" si="24"/>
        <v>8.2197222222222219</v>
      </c>
      <c r="C239" s="38">
        <f>'unif profiles px val'!B235/65535</f>
        <v>0.66402089532310982</v>
      </c>
      <c r="D239" s="23">
        <f t="shared" si="25"/>
        <v>1.937481714306033E-2</v>
      </c>
      <c r="E239" s="23"/>
      <c r="F239">
        <v>233</v>
      </c>
      <c r="G239" s="38">
        <f>'unif profiles px val'!E235/65535</f>
        <v>0.66972180895704581</v>
      </c>
      <c r="H239" s="23">
        <f t="shared" si="26"/>
        <v>-1.1561599571509706E-2</v>
      </c>
      <c r="J239">
        <v>233</v>
      </c>
      <c r="K239" s="23">
        <f>'unif profiles px val'!H235/65535</f>
        <v>0.66992017624170286</v>
      </c>
      <c r="L239" s="23">
        <f t="shared" si="27"/>
        <v>-1.2629114724232782E-2</v>
      </c>
      <c r="N239">
        <v>233</v>
      </c>
      <c r="O239" s="23">
        <f t="shared" si="28"/>
        <v>8.2197222222222219</v>
      </c>
      <c r="P239" s="38">
        <f>'unif profiles px val'!L235/65535</f>
        <v>0.66329025043869683</v>
      </c>
      <c r="Q239" s="23">
        <f t="shared" si="29"/>
        <v>2.3375948456517026E-2</v>
      </c>
      <c r="S239">
        <v>233</v>
      </c>
      <c r="T239">
        <f>'unif profiles px val'!O235/65535</f>
        <v>0.66084606507972843</v>
      </c>
      <c r="U239" s="23">
        <f t="shared" si="30"/>
        <v>3.6821300700035309E-2</v>
      </c>
      <c r="W239">
        <v>233</v>
      </c>
      <c r="X239">
        <f>'unif profiles px val'!R235/65535</f>
        <v>0.67795351482032506</v>
      </c>
      <c r="Y239" s="23">
        <f t="shared" si="31"/>
        <v>-5.5365246664945023E-2</v>
      </c>
      <c r="AJ239">
        <v>233</v>
      </c>
      <c r="AK239">
        <v>43578.0390625</v>
      </c>
      <c r="AM239">
        <v>233</v>
      </c>
      <c r="AN239">
        <v>43189.12109375</v>
      </c>
      <c r="AP239">
        <v>233</v>
      </c>
      <c r="AQ239">
        <v>44538.3203125</v>
      </c>
    </row>
    <row r="240" spans="1:43">
      <c r="A240">
        <v>234</v>
      </c>
      <c r="B240" s="23">
        <f t="shared" si="24"/>
        <v>8.254999999999999</v>
      </c>
      <c r="C240" s="38">
        <f>'unif profiles px val'!B236/65535</f>
        <v>0.66463852807660029</v>
      </c>
      <c r="D240" s="23">
        <f t="shared" si="25"/>
        <v>1.5999026187948129E-2</v>
      </c>
      <c r="E240" s="23"/>
      <c r="F240">
        <v>234</v>
      </c>
      <c r="G240" s="38">
        <f>'unif profiles px val'!E236/65535</f>
        <v>0.67034409094377045</v>
      </c>
      <c r="H240" s="23">
        <f t="shared" si="26"/>
        <v>-1.4908417979042188E-2</v>
      </c>
      <c r="J240">
        <v>234</v>
      </c>
      <c r="K240" s="23">
        <f>'unif profiles px val'!H236/65535</f>
        <v>0.67019614995803767</v>
      </c>
      <c r="L240" s="23">
        <f t="shared" si="27"/>
        <v>-1.411327824210229E-2</v>
      </c>
      <c r="N240">
        <v>234</v>
      </c>
      <c r="O240" s="23">
        <f t="shared" si="28"/>
        <v>8.254999999999999</v>
      </c>
      <c r="P240" s="38">
        <f>'unif profiles px val'!L236/65535</f>
        <v>0.66397553549629973</v>
      </c>
      <c r="Q240" s="23">
        <f t="shared" si="29"/>
        <v>1.9622973359328277E-2</v>
      </c>
      <c r="S240">
        <v>234</v>
      </c>
      <c r="T240">
        <f>'unif profiles px val'!O236/65535</f>
        <v>0.65983134012359812</v>
      </c>
      <c r="U240" s="23">
        <f t="shared" si="30"/>
        <v>4.2430826566904667E-2</v>
      </c>
      <c r="W240">
        <v>234</v>
      </c>
      <c r="X240">
        <f>'unif profiles px val'!R236/65535</f>
        <v>0.67798194666971845</v>
      </c>
      <c r="Y240" s="23">
        <f t="shared" si="31"/>
        <v>-5.5514802544388342E-2</v>
      </c>
      <c r="AJ240">
        <v>234</v>
      </c>
      <c r="AK240">
        <v>43530.12109375</v>
      </c>
      <c r="AM240">
        <v>234</v>
      </c>
      <c r="AN240">
        <v>43176.078125</v>
      </c>
      <c r="AP240">
        <v>234</v>
      </c>
      <c r="AQ240">
        <v>44535.83984375</v>
      </c>
    </row>
    <row r="241" spans="1:43">
      <c r="A241">
        <v>235</v>
      </c>
      <c r="B241" s="23">
        <f t="shared" si="24"/>
        <v>8.2902777777777779</v>
      </c>
      <c r="C241" s="38">
        <f>'unif profiles px val'!B237/65535</f>
        <v>0.66358035067139698</v>
      </c>
      <c r="D241" s="23">
        <f t="shared" si="25"/>
        <v>2.1786317914143982E-2</v>
      </c>
      <c r="E241" s="23"/>
      <c r="F241">
        <v>235</v>
      </c>
      <c r="G241" s="38">
        <f>'unif profiles px val'!E237/65535</f>
        <v>0.66928323128862444</v>
      </c>
      <c r="H241" s="23">
        <f t="shared" si="26"/>
        <v>-9.1992722040572517E-3</v>
      </c>
      <c r="J241">
        <v>235</v>
      </c>
      <c r="K241" s="23">
        <f>'unif profiles px val'!H237/65535</f>
        <v>0.66925473983367667</v>
      </c>
      <c r="L241" s="23">
        <f t="shared" si="27"/>
        <v>-9.0457066157112465E-3</v>
      </c>
      <c r="N241">
        <v>235</v>
      </c>
      <c r="O241" s="23">
        <f t="shared" si="28"/>
        <v>8.2902777777777779</v>
      </c>
      <c r="P241" s="38">
        <f>'unif profiles px val'!L237/65535</f>
        <v>0.66442287518120091</v>
      </c>
      <c r="Q241" s="23">
        <f t="shared" si="29"/>
        <v>1.7177046515809646E-2</v>
      </c>
      <c r="S241">
        <v>235</v>
      </c>
      <c r="T241">
        <f>'unif profiles px val'!O237/65535</f>
        <v>0.65981327964065006</v>
      </c>
      <c r="U241" s="23">
        <f t="shared" si="30"/>
        <v>4.2530814410147944E-2</v>
      </c>
      <c r="W241">
        <v>235</v>
      </c>
      <c r="X241">
        <f>'unif profiles px val'!R237/65535</f>
        <v>0.67816988298237579</v>
      </c>
      <c r="Y241" s="23">
        <f t="shared" si="31"/>
        <v>-5.6503078674850826E-2</v>
      </c>
      <c r="AJ241">
        <v>235</v>
      </c>
      <c r="AK241">
        <v>43539.80078125</v>
      </c>
      <c r="AM241">
        <v>235</v>
      </c>
      <c r="AN241">
        <v>43196.80078125</v>
      </c>
      <c r="AP241">
        <v>235</v>
      </c>
      <c r="AQ241">
        <v>44503.28125</v>
      </c>
    </row>
    <row r="242" spans="1:43">
      <c r="A242">
        <v>236</v>
      </c>
      <c r="B242" s="23">
        <f t="shared" si="24"/>
        <v>8.3255555555555549</v>
      </c>
      <c r="C242" s="38">
        <f>'unif profiles px val'!B238/65535</f>
        <v>0.66353129530022126</v>
      </c>
      <c r="D242" s="23">
        <f t="shared" si="25"/>
        <v>2.2055029234788304E-2</v>
      </c>
      <c r="E242" s="23"/>
      <c r="F242">
        <v>236</v>
      </c>
      <c r="G242" s="38">
        <f>'unif profiles px val'!E238/65535</f>
        <v>0.66971650406271455</v>
      </c>
      <c r="H242" s="23">
        <f t="shared" si="26"/>
        <v>-1.1533043052346592E-2</v>
      </c>
      <c r="J242">
        <v>236</v>
      </c>
      <c r="K242" s="23">
        <f>'unif profiles px val'!H238/65535</f>
        <v>0.66893430037384605</v>
      </c>
      <c r="L242" s="23">
        <f t="shared" si="27"/>
        <v>-7.3177261359367307E-3</v>
      </c>
      <c r="N242">
        <v>236</v>
      </c>
      <c r="O242" s="23">
        <f t="shared" si="28"/>
        <v>8.3255555555555549</v>
      </c>
      <c r="P242" s="38">
        <f>'unif profiles px val'!L238/65535</f>
        <v>0.6640823486495766</v>
      </c>
      <c r="Q242" s="23">
        <f t="shared" si="29"/>
        <v>1.9038666983642205E-2</v>
      </c>
      <c r="S242">
        <v>236</v>
      </c>
      <c r="T242">
        <f>'unif profiles px val'!O238/65535</f>
        <v>0.65911970941100173</v>
      </c>
      <c r="U242" s="23">
        <f t="shared" si="30"/>
        <v>4.6374517454869757E-2</v>
      </c>
      <c r="W242">
        <v>236</v>
      </c>
      <c r="X242">
        <f>'unif profiles px val'!R238/65535</f>
        <v>0.67818651293202104</v>
      </c>
      <c r="Y242" s="23">
        <f t="shared" si="31"/>
        <v>-5.6590503525526081E-2</v>
      </c>
      <c r="AJ242">
        <v>236</v>
      </c>
      <c r="AK242">
        <v>43542.71875</v>
      </c>
      <c r="AM242">
        <v>236</v>
      </c>
      <c r="AN242">
        <v>43232.23828125</v>
      </c>
      <c r="AP242">
        <v>236</v>
      </c>
      <c r="AQ242">
        <v>44470.9609375</v>
      </c>
    </row>
    <row r="243" spans="1:43">
      <c r="A243">
        <v>237</v>
      </c>
      <c r="B243" s="23">
        <f t="shared" si="24"/>
        <v>8.3608333333333338</v>
      </c>
      <c r="C243" s="38">
        <f>'unif profiles px val'!B239/65535</f>
        <v>0.66405075770580602</v>
      </c>
      <c r="D243" s="23">
        <f t="shared" si="25"/>
        <v>1.9211462359886244E-2</v>
      </c>
      <c r="E243" s="23"/>
      <c r="F243">
        <v>237</v>
      </c>
      <c r="G243" s="38">
        <f>'unif profiles px val'!E239/65535</f>
        <v>0.670395828564889</v>
      </c>
      <c r="H243" s="23">
        <f t="shared" si="26"/>
        <v>-1.5186414523773895E-2</v>
      </c>
      <c r="J243">
        <v>237</v>
      </c>
      <c r="K243" s="23">
        <f>'unif profiles px val'!H239/65535</f>
        <v>0.66911806429770349</v>
      </c>
      <c r="L243" s="23">
        <f t="shared" si="27"/>
        <v>-8.3088700964815132E-3</v>
      </c>
      <c r="N243">
        <v>237</v>
      </c>
      <c r="O243" s="23">
        <f t="shared" si="28"/>
        <v>8.3608333333333338</v>
      </c>
      <c r="P243" s="38">
        <f>'unif profiles px val'!L239/65535</f>
        <v>0.66416210088120853</v>
      </c>
      <c r="Q243" s="23">
        <f t="shared" si="29"/>
        <v>1.860250909643435E-2</v>
      </c>
      <c r="S243">
        <v>237</v>
      </c>
      <c r="T243">
        <f>'unif profiles px val'!O239/65535</f>
        <v>0.65909401941710533</v>
      </c>
      <c r="U243" s="23">
        <f t="shared" si="30"/>
        <v>4.651703544076069E-2</v>
      </c>
      <c r="W243">
        <v>237</v>
      </c>
      <c r="X243">
        <f>'unif profiles px val'!R239/65535</f>
        <v>0.67795625667582204</v>
      </c>
      <c r="Y243" s="23">
        <f t="shared" si="31"/>
        <v>-5.5379669760244443E-2</v>
      </c>
      <c r="AJ243">
        <v>237</v>
      </c>
      <c r="AK243">
        <v>43538.359375</v>
      </c>
      <c r="AM243">
        <v>237</v>
      </c>
      <c r="AN243">
        <v>43232.078125</v>
      </c>
      <c r="AP243">
        <v>237</v>
      </c>
      <c r="AQ243">
        <v>44448.51953125</v>
      </c>
    </row>
    <row r="244" spans="1:43">
      <c r="A244">
        <v>238</v>
      </c>
      <c r="B244" s="23">
        <f t="shared" si="24"/>
        <v>8.3961111111111109</v>
      </c>
      <c r="C244" s="38">
        <f>'unif profiles px val'!B240/65535</f>
        <v>0.66449720330739304</v>
      </c>
      <c r="D244" s="23">
        <f t="shared" si="25"/>
        <v>1.6770942083436324E-2</v>
      </c>
      <c r="E244" s="23"/>
      <c r="F244">
        <v>238</v>
      </c>
      <c r="G244" s="38">
        <f>'unif profiles px val'!E240/65535</f>
        <v>0.67050997320134276</v>
      </c>
      <c r="H244" s="23">
        <f t="shared" si="26"/>
        <v>-1.579959329718994E-2</v>
      </c>
      <c r="J244">
        <v>238</v>
      </c>
      <c r="K244" s="23">
        <f>'unif profiles px val'!H240/65535</f>
        <v>0.6693854548142214</v>
      </c>
      <c r="L244" s="23">
        <f t="shared" si="27"/>
        <v>-9.7501435165376904E-3</v>
      </c>
      <c r="N244">
        <v>238</v>
      </c>
      <c r="O244" s="23">
        <f t="shared" si="28"/>
        <v>8.3961111111111109</v>
      </c>
      <c r="P244" s="38">
        <f>'unif profiles px val'!L240/65535</f>
        <v>0.66380840152208742</v>
      </c>
      <c r="Q244" s="23">
        <f t="shared" si="29"/>
        <v>2.0537611958972413E-2</v>
      </c>
      <c r="S244">
        <v>238</v>
      </c>
      <c r="T244">
        <f>'unif profiles px val'!O240/65535</f>
        <v>0.65896849011978331</v>
      </c>
      <c r="U244" s="23">
        <f t="shared" si="30"/>
        <v>4.7213573188337854E-2</v>
      </c>
      <c r="W244">
        <v>238</v>
      </c>
      <c r="X244">
        <f>'unif profiles px val'!R240/65535</f>
        <v>0.67786398727779051</v>
      </c>
      <c r="Y244" s="23">
        <f t="shared" si="31"/>
        <v>-5.4894240756552026E-2</v>
      </c>
      <c r="AJ244">
        <v>238</v>
      </c>
      <c r="AK244">
        <v>43542.80078125</v>
      </c>
      <c r="AM244">
        <v>238</v>
      </c>
      <c r="AN244">
        <v>43208.12109375</v>
      </c>
      <c r="AP244">
        <v>238</v>
      </c>
      <c r="AQ244">
        <v>44438.51953125</v>
      </c>
    </row>
    <row r="245" spans="1:43">
      <c r="A245">
        <v>239</v>
      </c>
      <c r="B245" s="23">
        <f t="shared" si="24"/>
        <v>8.4313888888888879</v>
      </c>
      <c r="C245" s="38">
        <f>'unif profiles px val'!B241/65535</f>
        <v>0.66369050173571376</v>
      </c>
      <c r="D245" s="23">
        <f t="shared" si="25"/>
        <v>2.1183078245122111E-2</v>
      </c>
      <c r="E245" s="23"/>
      <c r="F245">
        <v>239</v>
      </c>
      <c r="G245" s="38">
        <f>'unif profiles px val'!E241/65535</f>
        <v>0.67078260900663766</v>
      </c>
      <c r="H245" s="23">
        <f t="shared" si="26"/>
        <v>-1.7263381561380964E-2</v>
      </c>
      <c r="J245">
        <v>239</v>
      </c>
      <c r="K245" s="23">
        <f>'unif profiles px val'!H241/65535</f>
        <v>0.66929849031052113</v>
      </c>
      <c r="L245" s="23">
        <f t="shared" si="27"/>
        <v>-9.2815114663307163E-3</v>
      </c>
      <c r="N245">
        <v>239</v>
      </c>
      <c r="O245" s="23">
        <f t="shared" si="28"/>
        <v>8.4313888888888879</v>
      </c>
      <c r="P245" s="38">
        <f>'unif profiles px val'!L241/65535</f>
        <v>0.66377716821164268</v>
      </c>
      <c r="Q245" s="23">
        <f t="shared" si="29"/>
        <v>2.0708584007178565E-2</v>
      </c>
      <c r="S245">
        <v>239</v>
      </c>
      <c r="T245">
        <f>'unif profiles px val'!O241/65535</f>
        <v>0.65867511158159764</v>
      </c>
      <c r="U245" s="23">
        <f t="shared" si="30"/>
        <v>4.8842449237750163E-2</v>
      </c>
      <c r="W245">
        <v>239</v>
      </c>
      <c r="X245">
        <f>'unif profiles px val'!R241/65535</f>
        <v>0.67742147564278632</v>
      </c>
      <c r="Y245" s="23">
        <f t="shared" si="31"/>
        <v>-5.2564454244479197E-2</v>
      </c>
      <c r="AJ245">
        <v>239</v>
      </c>
      <c r="AK245">
        <v>43510.3203125</v>
      </c>
      <c r="AM245">
        <v>239</v>
      </c>
      <c r="AN245">
        <v>43187.9609375</v>
      </c>
      <c r="AP245">
        <v>239</v>
      </c>
      <c r="AQ245">
        <v>44426.921875</v>
      </c>
    </row>
    <row r="246" spans="1:43">
      <c r="A246">
        <v>240</v>
      </c>
      <c r="B246" s="23">
        <f t="shared" si="24"/>
        <v>8.4666666666666668</v>
      </c>
      <c r="C246" s="38">
        <f>'unif profiles px val'!B242/65535</f>
        <v>0.66373693446250093</v>
      </c>
      <c r="D246" s="23">
        <f t="shared" si="25"/>
        <v>2.0928847069362266E-2</v>
      </c>
      <c r="E246" s="23"/>
      <c r="F246">
        <v>240</v>
      </c>
      <c r="G246" s="38">
        <f>'unif profiles px val'!E242/65535</f>
        <v>0.66972973649576562</v>
      </c>
      <c r="H246" s="23">
        <f t="shared" si="26"/>
        <v>-1.1604273125266573E-2</v>
      </c>
      <c r="J246">
        <v>240</v>
      </c>
      <c r="K246" s="23">
        <f>'unif profiles px val'!H242/65535</f>
        <v>0.66906698233768214</v>
      </c>
      <c r="L246" s="23">
        <f t="shared" si="27"/>
        <v>-8.0334073858656652E-3</v>
      </c>
      <c r="N246">
        <v>240</v>
      </c>
      <c r="O246" s="23">
        <f t="shared" si="28"/>
        <v>8.4666666666666668</v>
      </c>
      <c r="P246" s="38">
        <f>'unif profiles px val'!L242/65535</f>
        <v>0.66389089560921644</v>
      </c>
      <c r="Q246" s="23">
        <f t="shared" si="29"/>
        <v>2.0086109842717192E-2</v>
      </c>
      <c r="S246">
        <v>240</v>
      </c>
      <c r="T246">
        <f>'unif profiles px val'!O242/65535</f>
        <v>0.65815767576485851</v>
      </c>
      <c r="U246" s="23">
        <f t="shared" si="30"/>
        <v>5.1718654816101495E-2</v>
      </c>
      <c r="W246">
        <v>240</v>
      </c>
      <c r="X246">
        <f>'unif profiles px val'!R242/65535</f>
        <v>0.67714544232089724</v>
      </c>
      <c r="Y246" s="23">
        <f t="shared" si="31"/>
        <v>-5.1109706869668869E-2</v>
      </c>
      <c r="AJ246">
        <v>240</v>
      </c>
      <c r="AK246">
        <v>43483.3203125</v>
      </c>
      <c r="AM246">
        <v>240</v>
      </c>
      <c r="AN246">
        <v>43186.16015625</v>
      </c>
      <c r="AP246">
        <v>240</v>
      </c>
      <c r="AQ246">
        <v>44439.3203125</v>
      </c>
    </row>
    <row r="247" spans="1:43">
      <c r="A247">
        <v>241</v>
      </c>
      <c r="B247" s="23">
        <f t="shared" si="24"/>
        <v>8.5019444444444439</v>
      </c>
      <c r="C247" s="38">
        <f>'unif profiles px val'!B243/65535</f>
        <v>0.66433269197756928</v>
      </c>
      <c r="D247" s="23">
        <f t="shared" si="25"/>
        <v>1.7669892886306826E-2</v>
      </c>
      <c r="E247" s="23"/>
      <c r="F247">
        <v>241</v>
      </c>
      <c r="G247" s="38">
        <f>'unif profiles px val'!E243/65535</f>
        <v>0.66995599917982762</v>
      </c>
      <c r="H247" s="23">
        <f t="shared" si="26"/>
        <v>-1.28218326068823E-2</v>
      </c>
      <c r="J247">
        <v>241</v>
      </c>
      <c r="K247" s="23">
        <f>'unif profiles px val'!H243/65535</f>
        <v>0.66908557927061874</v>
      </c>
      <c r="L247" s="23">
        <f t="shared" si="27"/>
        <v>-8.1336971179775119E-3</v>
      </c>
      <c r="N247">
        <v>241</v>
      </c>
      <c r="O247" s="23">
        <f t="shared" si="28"/>
        <v>8.5019444444444439</v>
      </c>
      <c r="P247" s="38">
        <f>'unif profiles px val'!L243/65535</f>
        <v>0.66354828288319223</v>
      </c>
      <c r="Q247" s="23">
        <f t="shared" si="29"/>
        <v>2.1961971865789298E-2</v>
      </c>
      <c r="S247">
        <v>241</v>
      </c>
      <c r="T247">
        <f>'unif profiles px val'!O243/65535</f>
        <v>0.65784832293812467</v>
      </c>
      <c r="U247" s="23">
        <f t="shared" si="30"/>
        <v>5.3440251477113065E-2</v>
      </c>
      <c r="W247">
        <v>241</v>
      </c>
      <c r="X247">
        <f>'unif profiles px val'!R243/65535</f>
        <v>0.67715795948729685</v>
      </c>
      <c r="Y247" s="23">
        <f t="shared" si="31"/>
        <v>-5.1175698907692801E-2</v>
      </c>
      <c r="AJ247">
        <v>241</v>
      </c>
      <c r="AK247">
        <v>43440.76171875</v>
      </c>
      <c r="AM247">
        <v>241</v>
      </c>
      <c r="AN247">
        <v>43167.48046875</v>
      </c>
      <c r="AP247">
        <v>241</v>
      </c>
      <c r="AQ247">
        <v>44448.55859375</v>
      </c>
    </row>
    <row r="248" spans="1:43">
      <c r="A248">
        <v>242</v>
      </c>
      <c r="B248" s="23">
        <f t="shared" si="24"/>
        <v>8.5372222222222209</v>
      </c>
      <c r="C248" s="38">
        <f>'unif profiles px val'!B244/65535</f>
        <v>0.6638291442549783</v>
      </c>
      <c r="D248" s="23">
        <f t="shared" si="25"/>
        <v>2.0424074016366145E-2</v>
      </c>
      <c r="E248" s="23"/>
      <c r="F248">
        <v>242</v>
      </c>
      <c r="G248" s="38">
        <f>'unif profiles px val'!E244/65535</f>
        <v>0.66932370345998327</v>
      </c>
      <c r="H248" s="23">
        <f t="shared" si="26"/>
        <v>-9.4173912491277711E-3</v>
      </c>
      <c r="J248">
        <v>242</v>
      </c>
      <c r="K248" s="23">
        <f>'unif profiles px val'!H244/65535</f>
        <v>0.66920765144579231</v>
      </c>
      <c r="L248" s="23">
        <f t="shared" si="27"/>
        <v>-8.7918787185561342E-3</v>
      </c>
      <c r="N248">
        <v>242</v>
      </c>
      <c r="O248" s="23">
        <f t="shared" si="28"/>
        <v>8.5372222222222209</v>
      </c>
      <c r="P248" s="38">
        <f>'unif profiles px val'!L244/65535</f>
        <v>0.66349487630655379</v>
      </c>
      <c r="Q248" s="23">
        <f t="shared" si="29"/>
        <v>2.2254546308470236E-2</v>
      </c>
      <c r="S248">
        <v>242</v>
      </c>
      <c r="T248">
        <f>'unif profiles px val'!O244/65535</f>
        <v>0.65784212396047914</v>
      </c>
      <c r="U248" s="23">
        <f t="shared" si="30"/>
        <v>5.3474765342115926E-2</v>
      </c>
      <c r="W248">
        <v>242</v>
      </c>
      <c r="X248">
        <f>'unif profiles px val'!R244/65535</f>
        <v>0.67789593585488672</v>
      </c>
      <c r="Y248" s="23">
        <f t="shared" si="31"/>
        <v>-5.5062336230653042E-2</v>
      </c>
      <c r="AJ248">
        <v>242</v>
      </c>
      <c r="AK248">
        <v>43442.359375</v>
      </c>
      <c r="AM248">
        <v>242</v>
      </c>
      <c r="AN248">
        <v>43152.359375</v>
      </c>
      <c r="AP248">
        <v>242</v>
      </c>
      <c r="AQ248">
        <v>44429.87890625</v>
      </c>
    </row>
    <row r="249" spans="1:43">
      <c r="A249">
        <v>243</v>
      </c>
      <c r="B249" s="23">
        <f t="shared" si="24"/>
        <v>8.5724999999999998</v>
      </c>
      <c r="C249" s="38">
        <f>'unif profiles px val'!B245/65535</f>
        <v>0.66441101367589839</v>
      </c>
      <c r="D249" s="23">
        <f t="shared" si="25"/>
        <v>1.7241861803431568E-2</v>
      </c>
      <c r="E249" s="23"/>
      <c r="F249">
        <v>243</v>
      </c>
      <c r="G249" s="38">
        <f>'unif profiles px val'!E245/65535</f>
        <v>0.66917248416876474</v>
      </c>
      <c r="H249" s="23">
        <f t="shared" si="26"/>
        <v>-8.6022890755610426E-3</v>
      </c>
      <c r="J249">
        <v>243</v>
      </c>
      <c r="K249" s="23">
        <f>'unif profiles px val'!H245/65535</f>
        <v>0.66983392700465405</v>
      </c>
      <c r="L249" s="23">
        <f t="shared" si="27"/>
        <v>-1.2165037018579739E-2</v>
      </c>
      <c r="N249">
        <v>243</v>
      </c>
      <c r="O249" s="23">
        <f t="shared" si="28"/>
        <v>8.5724999999999998</v>
      </c>
      <c r="P249" s="38">
        <f>'unif profiles px val'!L245/65535</f>
        <v>0.66309742647058822</v>
      </c>
      <c r="Q249" s="23">
        <f t="shared" si="29"/>
        <v>2.4433270120454598E-2</v>
      </c>
      <c r="S249">
        <v>243</v>
      </c>
      <c r="T249">
        <f>'unif profiles px val'!O245/65535</f>
        <v>0.65857455701152057</v>
      </c>
      <c r="U249" s="23">
        <f t="shared" si="30"/>
        <v>4.9401055987646547E-2</v>
      </c>
      <c r="W249">
        <v>243</v>
      </c>
      <c r="X249">
        <f>'unif profiles px val'!R245/65535</f>
        <v>0.67847786488136108</v>
      </c>
      <c r="Y249" s="23">
        <f t="shared" si="31"/>
        <v>-5.8121505714233024E-2</v>
      </c>
      <c r="AJ249">
        <v>243</v>
      </c>
      <c r="AK249">
        <v>43431.3984375</v>
      </c>
      <c r="AM249">
        <v>243</v>
      </c>
      <c r="AN249">
        <v>43144.44140625</v>
      </c>
      <c r="AP249">
        <v>243</v>
      </c>
      <c r="AQ249">
        <v>44450.23828125</v>
      </c>
    </row>
    <row r="250" spans="1:43">
      <c r="A250">
        <v>244</v>
      </c>
      <c r="B250" s="23">
        <f t="shared" si="24"/>
        <v>8.6077777777777769</v>
      </c>
      <c r="C250" s="38">
        <f>'unif profiles px val'!B246/65535</f>
        <v>0.66419202286945911</v>
      </c>
      <c r="D250" s="23">
        <f t="shared" si="25"/>
        <v>1.8438893863437222E-2</v>
      </c>
      <c r="E250" s="23"/>
      <c r="F250">
        <v>244</v>
      </c>
      <c r="G250" s="38">
        <f>'unif profiles px val'!E246/65535</f>
        <v>0.67043564507515063</v>
      </c>
      <c r="H250" s="23">
        <f t="shared" si="26"/>
        <v>-1.5400329012651426E-2</v>
      </c>
      <c r="J250">
        <v>244</v>
      </c>
      <c r="K250" s="23">
        <f>'unif profiles px val'!H246/65535</f>
        <v>0.6704223530365454</v>
      </c>
      <c r="L250" s="23">
        <f t="shared" si="27"/>
        <v>-1.5328920103732102E-2</v>
      </c>
      <c r="N250">
        <v>244</v>
      </c>
      <c r="O250" s="23">
        <f t="shared" si="28"/>
        <v>8.6077777777777769</v>
      </c>
      <c r="P250" s="38">
        <f>'unif profiles px val'!L246/65535</f>
        <v>0.66268197575722898</v>
      </c>
      <c r="Q250" s="23">
        <f t="shared" si="29"/>
        <v>2.6713303233953489E-2</v>
      </c>
      <c r="S250">
        <v>244</v>
      </c>
      <c r="T250">
        <f>'unif profiles px val'!O246/65535</f>
        <v>0.65941726033798731</v>
      </c>
      <c r="U250" s="23">
        <f t="shared" si="30"/>
        <v>4.4724584262579636E-2</v>
      </c>
      <c r="W250">
        <v>244</v>
      </c>
      <c r="X250">
        <f>'unif profiles px val'!R246/65535</f>
        <v>0.6785818765735866</v>
      </c>
      <c r="Y250" s="23">
        <f t="shared" si="31"/>
        <v>-5.8667767963145323E-2</v>
      </c>
      <c r="AJ250">
        <v>244</v>
      </c>
      <c r="AK250">
        <v>43380.3984375</v>
      </c>
      <c r="AM250">
        <v>244</v>
      </c>
      <c r="AN250">
        <v>43131.6015625</v>
      </c>
      <c r="AP250">
        <v>244</v>
      </c>
      <c r="AQ250">
        <v>44482.6796875</v>
      </c>
    </row>
    <row r="251" spans="1:43">
      <c r="A251">
        <v>245</v>
      </c>
      <c r="B251" s="23">
        <f t="shared" si="24"/>
        <v>8.6430555555555557</v>
      </c>
      <c r="C251" s="38">
        <f>'unif profiles px val'!B247/65535</f>
        <v>0.66464585955977717</v>
      </c>
      <c r="D251" s="23">
        <f t="shared" si="25"/>
        <v>1.595899006889212E-2</v>
      </c>
      <c r="E251" s="23"/>
      <c r="F251">
        <v>245</v>
      </c>
      <c r="G251" s="38">
        <f>'unif profiles px val'!E247/65535</f>
        <v>0.66938146124208442</v>
      </c>
      <c r="H251" s="23">
        <f t="shared" si="26"/>
        <v>-9.728625574533023E-3</v>
      </c>
      <c r="J251">
        <v>245</v>
      </c>
      <c r="K251" s="23">
        <f>'unif profiles px val'!H247/65535</f>
        <v>0.6705245169565881</v>
      </c>
      <c r="L251" s="23">
        <f t="shared" si="27"/>
        <v>-1.5877707417679243E-2</v>
      </c>
      <c r="N251">
        <v>245</v>
      </c>
      <c r="O251" s="23">
        <f t="shared" si="28"/>
        <v>8.6430555555555557</v>
      </c>
      <c r="P251" s="38">
        <f>'unif profiles px val'!L247/65535</f>
        <v>0.66334300135423818</v>
      </c>
      <c r="Q251" s="23">
        <f t="shared" si="29"/>
        <v>2.3086797551255422E-2</v>
      </c>
      <c r="S251">
        <v>245</v>
      </c>
      <c r="T251">
        <f>'unif profiles px val'!O247/65535</f>
        <v>0.65955113441290913</v>
      </c>
      <c r="U251" s="23">
        <f t="shared" si="30"/>
        <v>4.3982704035195663E-2</v>
      </c>
      <c r="W251">
        <v>245</v>
      </c>
      <c r="X251">
        <f>'unif profiles px val'!R247/65535</f>
        <v>0.6789723525597009</v>
      </c>
      <c r="Y251" s="23">
        <f t="shared" si="31"/>
        <v>-6.071711144799341E-2</v>
      </c>
      <c r="AJ251">
        <v>245</v>
      </c>
      <c r="AK251">
        <v>43386.87890625</v>
      </c>
      <c r="AM251">
        <v>245</v>
      </c>
      <c r="AN251">
        <v>43130.28125</v>
      </c>
      <c r="AP251">
        <v>245</v>
      </c>
      <c r="AQ251">
        <v>44447</v>
      </c>
    </row>
    <row r="252" spans="1:43">
      <c r="A252">
        <v>246</v>
      </c>
      <c r="B252" s="23">
        <f t="shared" si="24"/>
        <v>8.6783333333333328</v>
      </c>
      <c r="C252" s="38">
        <f>'unif profiles px val'!B248/65535</f>
        <v>0.6644222791256581</v>
      </c>
      <c r="D252" s="23">
        <f t="shared" si="25"/>
        <v>1.7180303513385287E-2</v>
      </c>
      <c r="E252" s="23"/>
      <c r="F252">
        <v>246</v>
      </c>
      <c r="G252" s="38">
        <f>'unif profiles px val'!E248/65535</f>
        <v>0.66852361810482952</v>
      </c>
      <c r="H252" s="23">
        <f t="shared" si="26"/>
        <v>-5.100824568228024E-3</v>
      </c>
      <c r="J252">
        <v>246</v>
      </c>
      <c r="K252" s="23">
        <f>'unif profiles px val'!H248/65535</f>
        <v>0.67034742885481036</v>
      </c>
      <c r="L252" s="23">
        <f t="shared" si="27"/>
        <v>-1.4926354461203495E-2</v>
      </c>
      <c r="N252">
        <v>246</v>
      </c>
      <c r="O252" s="23">
        <f t="shared" si="28"/>
        <v>8.6783333333333328</v>
      </c>
      <c r="P252" s="38">
        <f>'unif profiles px val'!L248/65535</f>
        <v>0.66327081902800034</v>
      </c>
      <c r="Q252" s="23">
        <f t="shared" si="29"/>
        <v>2.3482471466236721E-2</v>
      </c>
      <c r="S252">
        <v>246</v>
      </c>
      <c r="T252">
        <f>'unif profiles px val'!O248/65535</f>
        <v>0.65971272507057299</v>
      </c>
      <c r="U252" s="23">
        <f t="shared" si="30"/>
        <v>4.3087606709578008E-2</v>
      </c>
      <c r="W252">
        <v>246</v>
      </c>
      <c r="X252">
        <f>'unif profiles px val'!R248/65535</f>
        <v>0.67889260032806897</v>
      </c>
      <c r="Y252" s="23">
        <f t="shared" si="31"/>
        <v>-6.0298726897544341E-2</v>
      </c>
      <c r="AJ252">
        <v>246</v>
      </c>
      <c r="AK252">
        <v>43390.83984375</v>
      </c>
      <c r="AM252">
        <v>246</v>
      </c>
      <c r="AN252">
        <v>43085.48046875</v>
      </c>
      <c r="AP252">
        <v>246</v>
      </c>
      <c r="AQ252">
        <v>44438.9609375</v>
      </c>
    </row>
    <row r="253" spans="1:43">
      <c r="A253">
        <v>247</v>
      </c>
      <c r="B253" s="23">
        <f t="shared" si="24"/>
        <v>8.7136111111111099</v>
      </c>
      <c r="C253" s="38">
        <f>'unif profiles px val'!B249/65535</f>
        <v>0.66468364948119329</v>
      </c>
      <c r="D253" s="23">
        <f t="shared" si="25"/>
        <v>1.5752638237298555E-2</v>
      </c>
      <c r="E253" s="23"/>
      <c r="F253">
        <v>247</v>
      </c>
      <c r="G253" s="38">
        <f>'unif profiles px val'!E249/65535</f>
        <v>0.66817200494010831</v>
      </c>
      <c r="H253" s="23">
        <f t="shared" si="26"/>
        <v>-3.2007418497306261E-3</v>
      </c>
      <c r="J253">
        <v>247</v>
      </c>
      <c r="K253" s="23">
        <f>'unif profiles px val'!H249/65535</f>
        <v>0.67002698939497973</v>
      </c>
      <c r="L253" s="23">
        <f t="shared" si="27"/>
        <v>-1.3203683675506284E-2</v>
      </c>
      <c r="N253">
        <v>247</v>
      </c>
      <c r="O253" s="23">
        <f t="shared" si="28"/>
        <v>8.7136111111111099</v>
      </c>
      <c r="P253" s="38">
        <f>'unif profiles px val'!L249/65535</f>
        <v>0.66355728332188901</v>
      </c>
      <c r="Q253" s="23">
        <f t="shared" si="29"/>
        <v>2.1912669606046986E-2</v>
      </c>
      <c r="S253">
        <v>247</v>
      </c>
      <c r="T253">
        <f>'unif profiles px val'!O249/65535</f>
        <v>0.65909336375600824</v>
      </c>
      <c r="U253" s="23">
        <f t="shared" si="30"/>
        <v>4.6520672927730988E-2</v>
      </c>
      <c r="W253">
        <v>247</v>
      </c>
      <c r="X253">
        <f>'unif profiles px val'!R249/65535</f>
        <v>0.67618275301365682</v>
      </c>
      <c r="Y253" s="23">
        <f t="shared" si="31"/>
        <v>-4.6027384154673445E-2</v>
      </c>
      <c r="AJ253">
        <v>247</v>
      </c>
      <c r="AK253">
        <v>43406.51953125</v>
      </c>
      <c r="AM253">
        <v>247</v>
      </c>
      <c r="AN253">
        <v>43045.6796875</v>
      </c>
      <c r="AP253">
        <v>247</v>
      </c>
      <c r="AQ253">
        <v>44454.9609375</v>
      </c>
    </row>
    <row r="254" spans="1:43">
      <c r="A254">
        <v>248</v>
      </c>
      <c r="B254" s="23">
        <f t="shared" si="24"/>
        <v>8.7488888888888887</v>
      </c>
      <c r="C254" s="38">
        <f>'unif profiles px val'!B250/65535</f>
        <v>0.66448927576867323</v>
      </c>
      <c r="D254" s="23">
        <f t="shared" si="25"/>
        <v>1.6814251467646812E-2</v>
      </c>
      <c r="E254" s="23"/>
      <c r="F254">
        <v>248</v>
      </c>
      <c r="G254" s="38">
        <f>'unif profiles px val'!E250/65535</f>
        <v>0.66986909428168151</v>
      </c>
      <c r="H254" s="23">
        <f t="shared" si="26"/>
        <v>-1.2354273740212474E-2</v>
      </c>
      <c r="J254">
        <v>248</v>
      </c>
      <c r="K254" s="23">
        <f>'unif profiles px val'!H250/65535</f>
        <v>0.67040643835355151</v>
      </c>
      <c r="L254" s="23">
        <f t="shared" si="27"/>
        <v>-1.5243418031884115E-2</v>
      </c>
      <c r="N254">
        <v>248</v>
      </c>
      <c r="O254" s="23">
        <f t="shared" si="28"/>
        <v>8.7488888888888887</v>
      </c>
      <c r="P254" s="38">
        <f>'unif profiles px val'!L250/65535</f>
        <v>0.66287760118638894</v>
      </c>
      <c r="Q254" s="23">
        <f t="shared" si="29"/>
        <v>2.563935668615791E-2</v>
      </c>
      <c r="S254">
        <v>248</v>
      </c>
      <c r="T254">
        <f>'unif profiles px val'!O250/65535</f>
        <v>0.65955459153505758</v>
      </c>
      <c r="U254" s="23">
        <f t="shared" si="30"/>
        <v>4.3963549711170558E-2</v>
      </c>
      <c r="W254">
        <v>248</v>
      </c>
      <c r="X254">
        <f>'unif profiles px val'!R250/65535</f>
        <v>0.67632008421072709</v>
      </c>
      <c r="Y254" s="23">
        <f t="shared" si="31"/>
        <v>-4.6753231145489682E-2</v>
      </c>
      <c r="AJ254">
        <v>248</v>
      </c>
      <c r="AK254">
        <v>43429.921875</v>
      </c>
      <c r="AM254">
        <v>248</v>
      </c>
      <c r="AN254">
        <v>43077.640625</v>
      </c>
      <c r="AP254">
        <v>248</v>
      </c>
      <c r="AQ254">
        <v>44395.3984375</v>
      </c>
    </row>
    <row r="255" spans="1:43">
      <c r="A255">
        <v>249</v>
      </c>
      <c r="B255" s="23">
        <f t="shared" si="24"/>
        <v>8.7841666666666658</v>
      </c>
      <c r="C255" s="38">
        <f>'unif profiles px val'!B251/65535</f>
        <v>0.66487140697718772</v>
      </c>
      <c r="D255" s="23">
        <f t="shared" si="25"/>
        <v>1.4727716444148609E-2</v>
      </c>
      <c r="E255" s="23"/>
      <c r="F255">
        <v>249</v>
      </c>
      <c r="G255" s="38">
        <f>'unif profiles px val'!E251/65535</f>
        <v>0.66945710069047071</v>
      </c>
      <c r="H255" s="23">
        <f t="shared" si="26"/>
        <v>-1.0136140688946416E-2</v>
      </c>
      <c r="J255">
        <v>249</v>
      </c>
      <c r="K255" s="23">
        <f>'unif profiles px val'!H251/65535</f>
        <v>0.67024127136263068</v>
      </c>
      <c r="L255" s="23">
        <f t="shared" si="27"/>
        <v>-1.4355827742997818E-2</v>
      </c>
      <c r="N255">
        <v>249</v>
      </c>
      <c r="O255" s="23">
        <f t="shared" si="28"/>
        <v>8.7841666666666658</v>
      </c>
      <c r="P255" s="38">
        <f>'unif profiles px val'!L251/65535</f>
        <v>0.66257242074845502</v>
      </c>
      <c r="Q255" s="23">
        <f t="shared" si="29"/>
        <v>2.731500055219005E-2</v>
      </c>
      <c r="S255">
        <v>249</v>
      </c>
      <c r="T255">
        <f>'unif profiles px val'!O251/65535</f>
        <v>0.65986740148393985</v>
      </c>
      <c r="U255" s="23">
        <f t="shared" si="30"/>
        <v>4.2231196301790508E-2</v>
      </c>
      <c r="W255">
        <v>249</v>
      </c>
      <c r="X255">
        <f>'unif profiles px val'!R251/65535</f>
        <v>0.6775560649843595</v>
      </c>
      <c r="Y255" s="23">
        <f t="shared" si="31"/>
        <v>-5.3273359678888799E-2</v>
      </c>
      <c r="AJ255">
        <v>249</v>
      </c>
      <c r="AK255">
        <v>43434.9609375</v>
      </c>
      <c r="AM255">
        <v>249</v>
      </c>
      <c r="AN255">
        <v>43144.16015625</v>
      </c>
      <c r="AP255">
        <v>249</v>
      </c>
      <c r="AQ255">
        <v>44396.71875</v>
      </c>
    </row>
    <row r="256" spans="1:43">
      <c r="A256">
        <v>250</v>
      </c>
      <c r="B256" s="23">
        <f t="shared" si="24"/>
        <v>8.8194444444444446</v>
      </c>
      <c r="C256" s="38">
        <f>'unif profiles px val'!B252/65535</f>
        <v>0.66396182621881439</v>
      </c>
      <c r="D256" s="23">
        <f t="shared" si="25"/>
        <v>1.9697980870157394E-2</v>
      </c>
      <c r="E256" s="23"/>
      <c r="F256">
        <v>250</v>
      </c>
      <c r="G256" s="38">
        <f>'unif profiles px val'!E252/65535</f>
        <v>0.66920896276798658</v>
      </c>
      <c r="H256" s="23">
        <f t="shared" si="26"/>
        <v>-8.7989477994927512E-3</v>
      </c>
      <c r="J256">
        <v>250</v>
      </c>
      <c r="K256" s="23">
        <f>'unif profiles px val'!H252/65535</f>
        <v>0.66982593986037997</v>
      </c>
      <c r="L256" s="23">
        <f t="shared" si="27"/>
        <v>-1.2122055219740968E-2</v>
      </c>
      <c r="N256">
        <v>250</v>
      </c>
      <c r="O256" s="23">
        <f t="shared" si="28"/>
        <v>8.8194444444444446</v>
      </c>
      <c r="P256" s="38">
        <f>'unif profiles px val'!L252/65535</f>
        <v>0.66300795853360794</v>
      </c>
      <c r="Q256" s="23">
        <f t="shared" si="29"/>
        <v>2.4924051159995742E-2</v>
      </c>
      <c r="S256">
        <v>250</v>
      </c>
      <c r="T256">
        <f>'unif profiles px val'!O252/65535</f>
        <v>0.66020166943236436</v>
      </c>
      <c r="U256" s="23">
        <f t="shared" si="30"/>
        <v>4.0381717259571737E-2</v>
      </c>
      <c r="W256">
        <v>250</v>
      </c>
      <c r="X256">
        <f>'unif profiles px val'!R252/65535</f>
        <v>0.67779883840695809</v>
      </c>
      <c r="Y256" s="23">
        <f t="shared" si="31"/>
        <v>-5.4551417640936961E-2</v>
      </c>
      <c r="AJ256">
        <v>250</v>
      </c>
      <c r="AK256">
        <v>43433.9609375</v>
      </c>
      <c r="AM256">
        <v>250</v>
      </c>
      <c r="AN256">
        <v>43196.078125</v>
      </c>
      <c r="AP256">
        <v>250</v>
      </c>
      <c r="AQ256">
        <v>44395.48046875</v>
      </c>
    </row>
    <row r="257" spans="1:43">
      <c r="A257">
        <v>251</v>
      </c>
      <c r="B257" s="23">
        <f t="shared" si="24"/>
        <v>8.8547222222222217</v>
      </c>
      <c r="C257" s="38">
        <f>'unif profiles px val'!B253/65535</f>
        <v>0.66486479076066229</v>
      </c>
      <c r="D257" s="23">
        <f t="shared" si="25"/>
        <v>1.4763823460702152E-2</v>
      </c>
      <c r="E257" s="23"/>
      <c r="F257">
        <v>251</v>
      </c>
      <c r="G257" s="38">
        <f>'unif profiles px val'!E253/65535</f>
        <v>0.66904439183260855</v>
      </c>
      <c r="H257" s="23">
        <f t="shared" si="26"/>
        <v>-7.911574004655364E-3</v>
      </c>
      <c r="J257">
        <v>251</v>
      </c>
      <c r="K257" s="23">
        <f>'unif profiles px val'!H253/65535</f>
        <v>0.67052189431219955</v>
      </c>
      <c r="L257" s="23">
        <f t="shared" si="27"/>
        <v>-1.5863621500983527E-2</v>
      </c>
      <c r="N257">
        <v>251</v>
      </c>
      <c r="O257" s="23">
        <f t="shared" si="28"/>
        <v>8.8547222222222217</v>
      </c>
      <c r="P257" s="38">
        <f>'unif profiles px val'!L253/65535</f>
        <v>0.66372030451285569</v>
      </c>
      <c r="Q257" s="23">
        <f t="shared" si="29"/>
        <v>2.1019896486724754E-2</v>
      </c>
      <c r="S257">
        <v>251</v>
      </c>
      <c r="T257">
        <f>'unif profiles px val'!O253/65535</f>
        <v>0.65993815327687499</v>
      </c>
      <c r="U257" s="23">
        <f t="shared" si="30"/>
        <v>4.183958475144367E-2</v>
      </c>
      <c r="W257">
        <v>251</v>
      </c>
      <c r="X257">
        <f>'unif profiles px val'!R253/65535</f>
        <v>0.67739656052109565</v>
      </c>
      <c r="Y257" s="23">
        <f t="shared" si="31"/>
        <v>-5.243319281316472E-2</v>
      </c>
      <c r="AJ257">
        <v>251</v>
      </c>
      <c r="AK257">
        <v>43403.359375</v>
      </c>
      <c r="AM257">
        <v>251</v>
      </c>
      <c r="AN257">
        <v>43191.48046875</v>
      </c>
      <c r="AP257">
        <v>251</v>
      </c>
      <c r="AQ257">
        <v>44400.6015625</v>
      </c>
    </row>
    <row r="258" spans="1:43">
      <c r="A258">
        <v>252</v>
      </c>
      <c r="B258" s="23">
        <f t="shared" si="24"/>
        <v>8.8899999999999988</v>
      </c>
      <c r="C258" s="38">
        <f>'unif profiles px val'!B254/65535</f>
        <v>0.66372364242389559</v>
      </c>
      <c r="D258" s="23">
        <f t="shared" si="25"/>
        <v>2.1001620989900882E-2</v>
      </c>
      <c r="E258" s="23"/>
      <c r="F258">
        <v>252</v>
      </c>
      <c r="G258" s="38">
        <f>'unif profiles px val'!E254/65535</f>
        <v>0.66827220187685965</v>
      </c>
      <c r="H258" s="23">
        <f t="shared" si="26"/>
        <v>-3.7423882449125756E-3</v>
      </c>
      <c r="J258">
        <v>252</v>
      </c>
      <c r="K258" s="23">
        <f>'unif profiles px val'!H254/65535</f>
        <v>0.67078660257877465</v>
      </c>
      <c r="L258" s="23">
        <f t="shared" si="27"/>
        <v>-1.728481480798294E-2</v>
      </c>
      <c r="N258">
        <v>252</v>
      </c>
      <c r="O258" s="23">
        <f t="shared" si="28"/>
        <v>8.8899999999999988</v>
      </c>
      <c r="P258" s="38">
        <f>'unif profiles px val'!L254/65535</f>
        <v>0.66364257887006939</v>
      </c>
      <c r="Q258" s="23">
        <f t="shared" si="29"/>
        <v>2.1445503477930394E-2</v>
      </c>
      <c r="S258">
        <v>252</v>
      </c>
      <c r="T258">
        <f>'unif profiles px val'!O254/65535</f>
        <v>0.66070938954375524</v>
      </c>
      <c r="U258" s="23">
        <f t="shared" si="30"/>
        <v>3.757591393309534E-2</v>
      </c>
      <c r="W258">
        <v>252</v>
      </c>
      <c r="X258">
        <f>'unif profiles px val'!R254/65535</f>
        <v>0.67772600041962305</v>
      </c>
      <c r="Y258" s="23">
        <f t="shared" si="31"/>
        <v>-5.4168059602630159E-2</v>
      </c>
      <c r="AJ258">
        <v>252</v>
      </c>
      <c r="AK258">
        <v>43363.83984375</v>
      </c>
      <c r="AM258">
        <v>252</v>
      </c>
      <c r="AN258">
        <v>43180.76171875</v>
      </c>
      <c r="AP258">
        <v>252</v>
      </c>
      <c r="AQ258">
        <v>44397.23828125</v>
      </c>
    </row>
    <row r="259" spans="1:43">
      <c r="A259">
        <v>253</v>
      </c>
      <c r="B259" s="23">
        <f t="shared" si="24"/>
        <v>8.9252777777777776</v>
      </c>
      <c r="C259" s="38">
        <f>'unif profiles px val'!B255/65535</f>
        <v>0.66387229867627984</v>
      </c>
      <c r="D259" s="23">
        <f t="shared" si="25"/>
        <v>2.0187884323118244E-2</v>
      </c>
      <c r="E259" s="23"/>
      <c r="F259">
        <v>253</v>
      </c>
      <c r="G259" s="38">
        <f>'unif profiles px val'!E255/65535</f>
        <v>0.66837233920805672</v>
      </c>
      <c r="H259" s="23">
        <f t="shared" si="26"/>
        <v>-4.2835594339512006E-3</v>
      </c>
      <c r="J259">
        <v>253</v>
      </c>
      <c r="K259" s="23">
        <f>'unif profiles px val'!H255/65535</f>
        <v>0.67079524538414592</v>
      </c>
      <c r="L259" s="23">
        <f t="shared" si="27"/>
        <v>-1.7331199368339156E-2</v>
      </c>
      <c r="N259">
        <v>253</v>
      </c>
      <c r="O259" s="23">
        <f t="shared" si="28"/>
        <v>8.9252777777777776</v>
      </c>
      <c r="P259" s="38">
        <f>'unif profiles px val'!L255/65535</f>
        <v>0.66403239919508661</v>
      </c>
      <c r="Q259" s="23">
        <f t="shared" si="29"/>
        <v>1.9311886415079638E-2</v>
      </c>
      <c r="S259">
        <v>253</v>
      </c>
      <c r="T259">
        <f>'unif profiles px val'!O255/65535</f>
        <v>0.66015386577782864</v>
      </c>
      <c r="U259" s="23">
        <f t="shared" si="30"/>
        <v>4.0646103087728758E-2</v>
      </c>
      <c r="W259">
        <v>253</v>
      </c>
      <c r="X259">
        <f>'unif profiles px val'!R255/65535</f>
        <v>0.67744299324788282</v>
      </c>
      <c r="Y259" s="23">
        <f t="shared" si="31"/>
        <v>-5.2677809057768865E-2</v>
      </c>
      <c r="AJ259">
        <v>253</v>
      </c>
      <c r="AK259">
        <v>43375.55859375</v>
      </c>
      <c r="AM259">
        <v>253</v>
      </c>
      <c r="AN259">
        <v>43199.16015625</v>
      </c>
      <c r="AP259">
        <v>253</v>
      </c>
      <c r="AQ259">
        <v>44412.87890625</v>
      </c>
    </row>
    <row r="260" spans="1:43">
      <c r="A260">
        <v>254</v>
      </c>
      <c r="B260" s="23">
        <f t="shared" si="24"/>
        <v>8.9605555555555547</v>
      </c>
      <c r="C260" s="38">
        <f>'unif profiles px val'!B256/65535</f>
        <v>0.66412770847638669</v>
      </c>
      <c r="D260" s="23">
        <f t="shared" si="25"/>
        <v>1.8790586002032761E-2</v>
      </c>
      <c r="E260" s="23"/>
      <c r="F260">
        <v>254</v>
      </c>
      <c r="G260" s="38">
        <f>'unif profiles px val'!E256/65535</f>
        <v>0.66934629396505685</v>
      </c>
      <c r="H260" s="23">
        <f t="shared" si="26"/>
        <v>-9.53912876556684E-3</v>
      </c>
      <c r="J260">
        <v>254</v>
      </c>
      <c r="K260" s="23">
        <f>'unif profiles px val'!H256/65535</f>
        <v>0.67110900902189674</v>
      </c>
      <c r="L260" s="23">
        <f t="shared" si="27"/>
        <v>-1.9014355898852919E-2</v>
      </c>
      <c r="N260">
        <v>254</v>
      </c>
      <c r="O260" s="23">
        <f t="shared" si="28"/>
        <v>8.9605555555555547</v>
      </c>
      <c r="P260" s="38">
        <f>'unif profiles px val'!L256/65535</f>
        <v>0.66425645647364007</v>
      </c>
      <c r="Q260" s="23">
        <f t="shared" si="29"/>
        <v>1.8086614209733121E-2</v>
      </c>
      <c r="S260">
        <v>254</v>
      </c>
      <c r="T260">
        <f>'unif profiles px val'!O256/65535</f>
        <v>0.65948658159761964</v>
      </c>
      <c r="U260" s="23">
        <f t="shared" si="30"/>
        <v>4.4340396250277081E-2</v>
      </c>
      <c r="W260">
        <v>254</v>
      </c>
      <c r="X260">
        <f>'unif profiles px val'!R256/65535</f>
        <v>0.67816225347142745</v>
      </c>
      <c r="Y260" s="23">
        <f t="shared" si="31"/>
        <v>-5.6462968428801386E-2</v>
      </c>
      <c r="AJ260">
        <v>254</v>
      </c>
      <c r="AK260">
        <v>43395.28125</v>
      </c>
      <c r="AM260">
        <v>254</v>
      </c>
      <c r="AN260">
        <v>43244.3984375</v>
      </c>
      <c r="AP260">
        <v>254</v>
      </c>
      <c r="AQ260">
        <v>44377.48046875</v>
      </c>
    </row>
    <row r="261" spans="1:43">
      <c r="A261">
        <v>255</v>
      </c>
      <c r="B261" s="23">
        <f t="shared" si="24"/>
        <v>8.9958333333333336</v>
      </c>
      <c r="C261" s="38">
        <f>'unif profiles px val'!B257/65535</f>
        <v>0.66515071860456243</v>
      </c>
      <c r="D261" s="23">
        <f t="shared" si="25"/>
        <v>1.3204032493202345E-2</v>
      </c>
      <c r="E261" s="23"/>
      <c r="F261">
        <v>255</v>
      </c>
      <c r="G261" s="38">
        <f>'unif profiles px val'!E257/65535</f>
        <v>0.66962423466468302</v>
      </c>
      <c r="H261" s="23">
        <f t="shared" si="26"/>
        <v>-1.1036283884577891E-2</v>
      </c>
      <c r="J261">
        <v>255</v>
      </c>
      <c r="K261" s="23">
        <f>'unif profiles px val'!H257/65535</f>
        <v>0.67150443226901657</v>
      </c>
      <c r="L261" s="23">
        <f t="shared" si="27"/>
        <v>-2.1133455086857822E-2</v>
      </c>
      <c r="N261">
        <v>255</v>
      </c>
      <c r="O261" s="23">
        <f t="shared" si="28"/>
        <v>8.9958333333333336</v>
      </c>
      <c r="P261" s="38">
        <f>'unif profiles px val'!L257/65535</f>
        <v>0.66446728131914246</v>
      </c>
      <c r="Q261" s="23">
        <f t="shared" si="29"/>
        <v>1.6934415686535864E-2</v>
      </c>
      <c r="S261">
        <v>255</v>
      </c>
      <c r="T261">
        <f>'unif profiles px val'!O257/65535</f>
        <v>0.66054988508049139</v>
      </c>
      <c r="U261" s="23">
        <f t="shared" si="30"/>
        <v>3.8456942358231938E-2</v>
      </c>
      <c r="W261">
        <v>255</v>
      </c>
      <c r="X261">
        <f>'unif profiles px val'!R257/65535</f>
        <v>0.67810193265049212</v>
      </c>
      <c r="Y261" s="23">
        <f t="shared" si="31"/>
        <v>-5.6145816808113924E-2</v>
      </c>
      <c r="AJ261">
        <v>255</v>
      </c>
      <c r="AK261">
        <v>43417.28125</v>
      </c>
      <c r="AM261">
        <v>255</v>
      </c>
      <c r="AN261">
        <v>43209.44140625</v>
      </c>
      <c r="AP261">
        <v>255</v>
      </c>
      <c r="AQ261">
        <v>44350.3984375</v>
      </c>
    </row>
    <row r="262" spans="1:43">
      <c r="A262">
        <v>256</v>
      </c>
      <c r="B262" s="23">
        <f t="shared" si="24"/>
        <v>9.0311111111111106</v>
      </c>
      <c r="C262" s="38">
        <f>'unif profiles px val'!B258/65535</f>
        <v>0.66424578707942317</v>
      </c>
      <c r="D262" s="23">
        <f t="shared" si="25"/>
        <v>1.8144942838044464E-2</v>
      </c>
      <c r="E262" s="23"/>
      <c r="F262">
        <v>256</v>
      </c>
      <c r="G262" s="38">
        <f>'unif profiles px val'!E258/65535</f>
        <v>0.66965546797512776</v>
      </c>
      <c r="H262" s="23">
        <f t="shared" si="26"/>
        <v>-1.1204451957610662E-2</v>
      </c>
      <c r="J262">
        <v>256</v>
      </c>
      <c r="K262" s="23">
        <f>'unif profiles px val'!H258/65535</f>
        <v>0.67075805151827272</v>
      </c>
      <c r="L262" s="23">
        <f t="shared" si="27"/>
        <v>-1.7131577798929598E-2</v>
      </c>
      <c r="N262">
        <v>256</v>
      </c>
      <c r="O262" s="23">
        <f t="shared" si="28"/>
        <v>9.0311111111111106</v>
      </c>
      <c r="P262" s="38">
        <f>'unif profiles px val'!L258/65535</f>
        <v>0.6640760900663768</v>
      </c>
      <c r="Q262" s="23">
        <f t="shared" si="29"/>
        <v>1.9072898799015192E-2</v>
      </c>
      <c r="S262">
        <v>256</v>
      </c>
      <c r="T262">
        <f>'unif profiles px val'!O258/65535</f>
        <v>0.66109920986877246</v>
      </c>
      <c r="U262" s="23">
        <f t="shared" si="30"/>
        <v>3.5424413797462417E-2</v>
      </c>
      <c r="W262">
        <v>256</v>
      </c>
      <c r="X262">
        <f>'unif profiles px val'!R258/65535</f>
        <v>0.67824272096971083</v>
      </c>
      <c r="Y262" s="23">
        <f t="shared" si="31"/>
        <v>-5.6885963307487408E-2</v>
      </c>
      <c r="AJ262">
        <v>256</v>
      </c>
      <c r="AK262">
        <v>43438.51953125</v>
      </c>
      <c r="AM262">
        <v>256</v>
      </c>
      <c r="AN262">
        <v>43168.19921875</v>
      </c>
      <c r="AP262">
        <v>256</v>
      </c>
      <c r="AQ262">
        <v>44367.640625</v>
      </c>
    </row>
    <row r="263" spans="1:43">
      <c r="A263">
        <v>257</v>
      </c>
      <c r="B263" s="23">
        <f t="shared" ref="B263:B326" si="32">A263*$S$3</f>
        <v>9.0663888888888877</v>
      </c>
      <c r="C263" s="38">
        <f>'unif profiles px val'!B259/65535</f>
        <v>0.66454965619516293</v>
      </c>
      <c r="D263" s="23">
        <f t="shared" ref="D263:D326" si="33">$C$4+($C$3/(C263-$C$2))</f>
        <v>1.6484408293608421E-2</v>
      </c>
      <c r="E263" s="23"/>
      <c r="F263">
        <v>257</v>
      </c>
      <c r="G263" s="38">
        <f>'unif profiles px val'!E259/65535</f>
        <v>0.66893227378500042</v>
      </c>
      <c r="H263" s="23">
        <f t="shared" ref="H263:H326" si="34">$C$4+($C$3/(G263-$C$2))</f>
        <v>-7.3067927203442906E-3</v>
      </c>
      <c r="J263">
        <v>257</v>
      </c>
      <c r="K263" s="23">
        <f>'unif profiles px val'!H259/65535</f>
        <v>0.67076472734035253</v>
      </c>
      <c r="L263" s="23">
        <f t="shared" ref="L263:L326" si="35">$C$4+($C$3/(K263-$C$2))</f>
        <v>-1.7167408848773658E-2</v>
      </c>
      <c r="N263">
        <v>257</v>
      </c>
      <c r="O263" s="23">
        <f t="shared" ref="O263:O326" si="36">N263*$S$3</f>
        <v>9.0663888888888877</v>
      </c>
      <c r="P263" s="38">
        <f>'unif profiles px val'!L259/65535</f>
        <v>0.66336654554818031</v>
      </c>
      <c r="Q263" s="23">
        <f t="shared" ref="Q263:Q326" si="37">$C$4+($C$3/(P263-$C$2))</f>
        <v>2.2957755486972431E-2</v>
      </c>
      <c r="S263">
        <v>257</v>
      </c>
      <c r="T263">
        <f>'unif profiles px val'!O259/65535</f>
        <v>0.6615882138361181</v>
      </c>
      <c r="U263" s="23">
        <f t="shared" ref="U263:U326" si="38">$C$4+($C$3/(T263-$C$2))</f>
        <v>3.2728876778520544E-2</v>
      </c>
      <c r="W263">
        <v>257</v>
      </c>
      <c r="X263">
        <f>'unif profiles px val'!R259/65535</f>
        <v>0.67810813162813766</v>
      </c>
      <c r="Y263" s="23">
        <f t="shared" ref="Y263:Y326" si="39">$C$4+($C$3/(X263-$C$2))</f>
        <v>-5.6178411919588278E-2</v>
      </c>
      <c r="AJ263">
        <v>257</v>
      </c>
      <c r="AK263">
        <v>43468.28125</v>
      </c>
      <c r="AM263">
        <v>257</v>
      </c>
      <c r="AN263">
        <v>43168.6015625</v>
      </c>
      <c r="AP263">
        <v>257</v>
      </c>
      <c r="AQ263">
        <v>44392.76171875</v>
      </c>
    </row>
    <row r="264" spans="1:43">
      <c r="A264">
        <v>258</v>
      </c>
      <c r="B264" s="23">
        <f t="shared" si="32"/>
        <v>9.1016666666666666</v>
      </c>
      <c r="C264" s="38">
        <f>'unif profiles px val'!B260/65535</f>
        <v>0.66504587243457691</v>
      </c>
      <c r="D264" s="23">
        <f t="shared" si="33"/>
        <v>1.377584156310574E-2</v>
      </c>
      <c r="E264" s="23"/>
      <c r="F264">
        <v>258</v>
      </c>
      <c r="G264" s="38">
        <f>'unif profiles px val'!E260/65535</f>
        <v>0.66972842517357134</v>
      </c>
      <c r="H264" s="23">
        <f t="shared" si="34"/>
        <v>-1.1597214407697898E-2</v>
      </c>
      <c r="J264">
        <v>258</v>
      </c>
      <c r="K264" s="23">
        <f>'unif profiles px val'!H260/65535</f>
        <v>0.67129742217898836</v>
      </c>
      <c r="L264" s="23">
        <f t="shared" si="35"/>
        <v>-2.0024368064349041E-2</v>
      </c>
      <c r="N264">
        <v>258</v>
      </c>
      <c r="O264" s="23">
        <f t="shared" si="36"/>
        <v>9.1016666666666666</v>
      </c>
      <c r="P264" s="38">
        <f>'unif profiles px val'!L260/65535</f>
        <v>0.66331939755474179</v>
      </c>
      <c r="Q264" s="23">
        <f t="shared" si="37"/>
        <v>2.321617497089612E-2</v>
      </c>
      <c r="S264">
        <v>258</v>
      </c>
      <c r="T264">
        <f>'unif profiles px val'!O260/65535</f>
        <v>0.6619766036278325</v>
      </c>
      <c r="U264" s="23">
        <f t="shared" si="38"/>
        <v>3.0590629488008947E-2</v>
      </c>
      <c r="W264">
        <v>258</v>
      </c>
      <c r="X264">
        <f>'unif profiles px val'!R260/65535</f>
        <v>0.67681254530022128</v>
      </c>
      <c r="Y264" s="23">
        <f t="shared" si="39"/>
        <v>-4.9353787736965415E-2</v>
      </c>
      <c r="AJ264">
        <v>258</v>
      </c>
      <c r="AK264">
        <v>43449.55859375</v>
      </c>
      <c r="AM264">
        <v>258</v>
      </c>
      <c r="AN264">
        <v>43175.16015625</v>
      </c>
      <c r="AP264">
        <v>258</v>
      </c>
      <c r="AQ264">
        <v>44424.80078125</v>
      </c>
    </row>
    <row r="265" spans="1:43">
      <c r="A265">
        <v>259</v>
      </c>
      <c r="B265" s="23">
        <f t="shared" si="32"/>
        <v>9.1369444444444436</v>
      </c>
      <c r="C265" s="38">
        <f>'unif profiles px val'!B261/65535</f>
        <v>0.66469163662546726</v>
      </c>
      <c r="D265" s="23">
        <f t="shared" si="33"/>
        <v>1.5709027274510401E-2</v>
      </c>
      <c r="E265" s="23"/>
      <c r="F265">
        <v>259</v>
      </c>
      <c r="G265" s="38">
        <f>'unif profiles px val'!E261/65535</f>
        <v>0.66942920529106587</v>
      </c>
      <c r="H265" s="23">
        <f t="shared" si="34"/>
        <v>-9.9858615345098656E-3</v>
      </c>
      <c r="J265">
        <v>259</v>
      </c>
      <c r="K265" s="23">
        <f>'unif profiles px val'!H261/65535</f>
        <v>0.67073355363546194</v>
      </c>
      <c r="L265" s="23">
        <f t="shared" si="35"/>
        <v>-1.7000084879441157E-2</v>
      </c>
      <c r="N265">
        <v>259</v>
      </c>
      <c r="O265" s="23">
        <f t="shared" si="36"/>
        <v>9.1369444444444436</v>
      </c>
      <c r="P265" s="38">
        <f>'unif profiles px val'!L261/65535</f>
        <v>0.66347753109025709</v>
      </c>
      <c r="Q265" s="23">
        <f t="shared" si="37"/>
        <v>2.2349577245841079E-2</v>
      </c>
      <c r="S265">
        <v>259</v>
      </c>
      <c r="T265">
        <f>'unif profiles px val'!O261/65535</f>
        <v>0.66154798008697646</v>
      </c>
      <c r="U265" s="23">
        <f t="shared" si="38"/>
        <v>3.2950515536641856E-2</v>
      </c>
      <c r="W265">
        <v>259</v>
      </c>
      <c r="X265">
        <f>'unif profiles px val'!R261/65535</f>
        <v>0.67592889295796144</v>
      </c>
      <c r="Y265" s="23">
        <f t="shared" si="39"/>
        <v>-4.4684905689611476E-2</v>
      </c>
      <c r="AJ265">
        <v>259</v>
      </c>
      <c r="AK265">
        <v>43472.16015625</v>
      </c>
      <c r="AM265">
        <v>259</v>
      </c>
      <c r="AN265">
        <v>43144.23828125</v>
      </c>
      <c r="AP265">
        <v>259</v>
      </c>
      <c r="AQ265">
        <v>44438.51953125</v>
      </c>
    </row>
    <row r="266" spans="1:43">
      <c r="A266">
        <v>260</v>
      </c>
      <c r="B266" s="23">
        <f t="shared" si="32"/>
        <v>9.1722222222222225</v>
      </c>
      <c r="C266" s="38">
        <f>'unif profiles px val'!B262/65535</f>
        <v>0.66512949902723739</v>
      </c>
      <c r="D266" s="23">
        <f t="shared" si="33"/>
        <v>1.3319745911553937E-2</v>
      </c>
      <c r="E266" s="23"/>
      <c r="F266">
        <v>260</v>
      </c>
      <c r="G266" s="38">
        <f>'unif profiles px val'!E262/65535</f>
        <v>0.66941925116350043</v>
      </c>
      <c r="H266" s="23">
        <f t="shared" si="34"/>
        <v>-9.9322334215292685E-3</v>
      </c>
      <c r="J266">
        <v>260</v>
      </c>
      <c r="K266" s="23">
        <f>'unif profiles px val'!H262/65535</f>
        <v>0.67037329766536968</v>
      </c>
      <c r="L266" s="23">
        <f t="shared" si="35"/>
        <v>-1.5065356486505976E-2</v>
      </c>
      <c r="N266">
        <v>260</v>
      </c>
      <c r="O266" s="23">
        <f t="shared" si="36"/>
        <v>9.1722222222222225</v>
      </c>
      <c r="P266" s="38">
        <f>'unif profiles px val'!L262/65535</f>
        <v>0.66368835593575948</v>
      </c>
      <c r="Q266" s="23">
        <f t="shared" si="37"/>
        <v>2.1194827864796206E-2</v>
      </c>
      <c r="S266">
        <v>260</v>
      </c>
      <c r="T266">
        <f>'unif profiles px val'!O262/65535</f>
        <v>0.66183510004196233</v>
      </c>
      <c r="U266" s="23">
        <f t="shared" si="38"/>
        <v>3.1369391704605842E-2</v>
      </c>
      <c r="W266">
        <v>260</v>
      </c>
      <c r="X266">
        <f>'unif profiles px val'!R262/65535</f>
        <v>0.6749668593118181</v>
      </c>
      <c r="Y266" s="23">
        <f t="shared" si="39"/>
        <v>-3.9588773584944725E-2</v>
      </c>
      <c r="AJ266">
        <v>260</v>
      </c>
      <c r="AK266">
        <v>43471.55859375</v>
      </c>
      <c r="AM266">
        <v>260</v>
      </c>
      <c r="AN266">
        <v>43131</v>
      </c>
      <c r="AP266">
        <v>260</v>
      </c>
      <c r="AQ266">
        <v>44445.76171875</v>
      </c>
    </row>
    <row r="267" spans="1:43">
      <c r="A267">
        <v>261</v>
      </c>
      <c r="B267" s="23">
        <f t="shared" si="32"/>
        <v>9.2074999999999996</v>
      </c>
      <c r="C267" s="38">
        <f>'unif profiles px val'!B263/65535</f>
        <v>0.66556140087357896</v>
      </c>
      <c r="D267" s="23">
        <f t="shared" si="33"/>
        <v>1.0965892769003283E-2</v>
      </c>
      <c r="E267" s="23"/>
      <c r="F267">
        <v>261</v>
      </c>
      <c r="G267" s="38">
        <f>'unif profiles px val'!E263/65535</f>
        <v>0.6698697499427787</v>
      </c>
      <c r="H267" s="23">
        <f t="shared" si="34"/>
        <v>-1.2357801704554472E-2</v>
      </c>
      <c r="J267">
        <v>261</v>
      </c>
      <c r="K267" s="23">
        <f>'unif profiles px val'!H263/65535</f>
        <v>0.67066256342030972</v>
      </c>
      <c r="L267" s="23">
        <f t="shared" si="35"/>
        <v>-1.6618992189066262E-2</v>
      </c>
      <c r="N267">
        <v>261</v>
      </c>
      <c r="O267" s="23">
        <f t="shared" si="36"/>
        <v>9.2074999999999996</v>
      </c>
      <c r="P267" s="38">
        <f>'unif profiles px val'!L263/65535</f>
        <v>0.6641212114709697</v>
      </c>
      <c r="Q267" s="23">
        <f t="shared" si="37"/>
        <v>1.8826117323350822E-2</v>
      </c>
      <c r="S267">
        <v>261</v>
      </c>
      <c r="T267">
        <f>'unif profiles px val'!O263/65535</f>
        <v>0.66102708714808878</v>
      </c>
      <c r="U267" s="23">
        <f t="shared" si="38"/>
        <v>3.5822293945200201E-2</v>
      </c>
      <c r="W267">
        <v>261</v>
      </c>
      <c r="X267">
        <f>'unif profiles px val'!R263/65535</f>
        <v>0.67488227903028919</v>
      </c>
      <c r="Y267" s="23">
        <f t="shared" si="39"/>
        <v>-3.9140075226194337E-2</v>
      </c>
      <c r="AJ267">
        <v>261</v>
      </c>
      <c r="AK267">
        <v>43475.6796875</v>
      </c>
      <c r="AM267">
        <v>261</v>
      </c>
      <c r="AN267">
        <v>43112.6796875</v>
      </c>
      <c r="AP267">
        <v>261</v>
      </c>
      <c r="AQ267">
        <v>44424.9609375</v>
      </c>
    </row>
    <row r="268" spans="1:43">
      <c r="A268">
        <v>262</v>
      </c>
      <c r="B268" s="23">
        <f t="shared" si="32"/>
        <v>9.2427777777777766</v>
      </c>
      <c r="C268" s="38">
        <f>'unif profiles px val'!B264/65535</f>
        <v>0.66559722381170372</v>
      </c>
      <c r="D268" s="23">
        <f t="shared" si="33"/>
        <v>1.077078807453713E-2</v>
      </c>
      <c r="E268" s="23"/>
      <c r="F268">
        <v>262</v>
      </c>
      <c r="G268" s="38">
        <f>'unif profiles px val'!E264/65535</f>
        <v>0.6698776774814984</v>
      </c>
      <c r="H268" s="23">
        <f t="shared" si="34"/>
        <v>-1.2400457485267857E-2</v>
      </c>
      <c r="J268">
        <v>262</v>
      </c>
      <c r="K268" s="23">
        <f>'unif profiles px val'!H264/65535</f>
        <v>0.67071829461356525</v>
      </c>
      <c r="L268" s="23">
        <f t="shared" si="35"/>
        <v>-1.6918177168570914E-2</v>
      </c>
      <c r="N268">
        <v>262</v>
      </c>
      <c r="O268" s="23">
        <f t="shared" si="36"/>
        <v>9.2427777777777766</v>
      </c>
      <c r="P268" s="38">
        <f>'unif profiles px val'!L264/65535</f>
        <v>0.66379451342793927</v>
      </c>
      <c r="Q268" s="23">
        <f t="shared" si="37"/>
        <v>2.061363391719695E-2</v>
      </c>
      <c r="S268">
        <v>262</v>
      </c>
      <c r="T268">
        <f>'unif profiles px val'!O264/65535</f>
        <v>0.66048604753185325</v>
      </c>
      <c r="U268" s="23">
        <f t="shared" si="38"/>
        <v>3.8809663617791035E-2</v>
      </c>
      <c r="W268">
        <v>262</v>
      </c>
      <c r="X268">
        <f>'unif profiles px val'!R264/65535</f>
        <v>0.67567503290226594</v>
      </c>
      <c r="Y268" s="23">
        <f t="shared" si="39"/>
        <v>-4.3341475461220469E-2</v>
      </c>
      <c r="AJ268">
        <v>262</v>
      </c>
      <c r="AK268">
        <v>43447.87890625</v>
      </c>
      <c r="AM268">
        <v>262</v>
      </c>
      <c r="AN268">
        <v>43081.078125</v>
      </c>
      <c r="AP268">
        <v>262</v>
      </c>
      <c r="AQ268">
        <v>44310.55859375</v>
      </c>
    </row>
    <row r="269" spans="1:43">
      <c r="A269">
        <v>263</v>
      </c>
      <c r="B269" s="23">
        <f t="shared" si="32"/>
        <v>9.2780555555555555</v>
      </c>
      <c r="C269" s="38">
        <f>'unif profiles px val'!B265/65535</f>
        <v>0.66514940728236815</v>
      </c>
      <c r="D269" s="23">
        <f t="shared" si="33"/>
        <v>1.3211183120674708E-2</v>
      </c>
      <c r="E269" s="23"/>
      <c r="F269">
        <v>263</v>
      </c>
      <c r="G269" s="38">
        <f>'unif profiles px val'!E265/65535</f>
        <v>0.66926266737239648</v>
      </c>
      <c r="H269" s="23">
        <f t="shared" si="34"/>
        <v>-9.0884363542524937E-3</v>
      </c>
      <c r="J269">
        <v>263</v>
      </c>
      <c r="K269" s="23">
        <f>'unif profiles px val'!H265/65535</f>
        <v>0.67041973039215685</v>
      </c>
      <c r="L269" s="23">
        <f t="shared" si="35"/>
        <v>-1.5314830138117852E-2</v>
      </c>
      <c r="N269">
        <v>263</v>
      </c>
      <c r="O269" s="23">
        <f t="shared" si="36"/>
        <v>9.2780555555555555</v>
      </c>
      <c r="P269" s="38">
        <f>'unif profiles px val'!L265/65535</f>
        <v>0.66432577773327228</v>
      </c>
      <c r="Q269" s="23">
        <f t="shared" si="37"/>
        <v>1.7707684066146534E-2</v>
      </c>
      <c r="S269">
        <v>263</v>
      </c>
      <c r="T269">
        <f>'unif profiles px val'!O265/65535</f>
        <v>0.66085160839627677</v>
      </c>
      <c r="U269" s="23">
        <f t="shared" si="38"/>
        <v>3.6790701136431903E-2</v>
      </c>
      <c r="W269">
        <v>263</v>
      </c>
      <c r="X269">
        <f>'unif profiles px val'!R265/65535</f>
        <v>0.67680348525597012</v>
      </c>
      <c r="Y269" s="23">
        <f t="shared" si="39"/>
        <v>-4.9305976286480924E-2</v>
      </c>
      <c r="AJ269">
        <v>263</v>
      </c>
      <c r="AK269">
        <v>43423.80078125</v>
      </c>
      <c r="AM269">
        <v>263</v>
      </c>
      <c r="AN269">
        <v>43064.28125</v>
      </c>
      <c r="AP269">
        <v>263</v>
      </c>
      <c r="AQ269">
        <v>44290.71875</v>
      </c>
    </row>
    <row r="270" spans="1:43">
      <c r="A270">
        <v>264</v>
      </c>
      <c r="B270" s="23">
        <f t="shared" si="32"/>
        <v>9.3133333333333326</v>
      </c>
      <c r="C270" s="38">
        <f>'unif profiles px val'!B266/65535</f>
        <v>0.66379665922789344</v>
      </c>
      <c r="D270" s="23">
        <f t="shared" si="33"/>
        <v>2.0601887839400312E-2</v>
      </c>
      <c r="E270" s="23"/>
      <c r="F270">
        <v>264</v>
      </c>
      <c r="G270" s="38">
        <f>'unif profiles px val'!E266/65535</f>
        <v>0.66881353952086675</v>
      </c>
      <c r="H270" s="23">
        <f t="shared" si="34"/>
        <v>-6.6661141337216456E-3</v>
      </c>
      <c r="J270">
        <v>264</v>
      </c>
      <c r="K270" s="23">
        <f>'unif profiles px val'!H266/65535</f>
        <v>0.66954662823300526</v>
      </c>
      <c r="L270" s="23">
        <f t="shared" si="35"/>
        <v>-1.061836710034525E-2</v>
      </c>
      <c r="N270">
        <v>264</v>
      </c>
      <c r="O270" s="23">
        <f t="shared" si="36"/>
        <v>9.3133333333333326</v>
      </c>
      <c r="P270" s="38">
        <f>'unif profiles px val'!L266/65535</f>
        <v>0.66456574969481952</v>
      </c>
      <c r="Q270" s="23">
        <f t="shared" si="37"/>
        <v>1.6396503064477486E-2</v>
      </c>
      <c r="S270">
        <v>264</v>
      </c>
      <c r="T270">
        <f>'unif profiles px val'!O266/65535</f>
        <v>0.66084952220187687</v>
      </c>
      <c r="U270" s="23">
        <f t="shared" si="38"/>
        <v>3.6802217044461738E-2</v>
      </c>
      <c r="W270">
        <v>264</v>
      </c>
      <c r="X270">
        <f>'unif profiles px val'!R266/65535</f>
        <v>0.67767324950408181</v>
      </c>
      <c r="Y270" s="23">
        <f t="shared" si="39"/>
        <v>-5.3890374499903082E-2</v>
      </c>
      <c r="AJ270">
        <v>264</v>
      </c>
      <c r="AK270">
        <v>43437.44140625</v>
      </c>
      <c r="AM270">
        <v>264</v>
      </c>
      <c r="AN270">
        <v>43089.76171875</v>
      </c>
      <c r="AP270">
        <v>264</v>
      </c>
      <c r="AQ270">
        <v>44373.71875</v>
      </c>
    </row>
    <row r="271" spans="1:43">
      <c r="A271">
        <v>265</v>
      </c>
      <c r="B271" s="23">
        <f t="shared" si="32"/>
        <v>9.3486111111111114</v>
      </c>
      <c r="C271" s="38">
        <f>'unif profiles px val'!B267/65535</f>
        <v>0.66405868524452583</v>
      </c>
      <c r="D271" s="23">
        <f t="shared" si="33"/>
        <v>1.9168099044906128E-2</v>
      </c>
      <c r="E271" s="23"/>
      <c r="F271">
        <v>265</v>
      </c>
      <c r="G271" s="38">
        <f>'unif profiles px val'!E267/65535</f>
        <v>0.66915257591363397</v>
      </c>
      <c r="H271" s="23">
        <f t="shared" si="34"/>
        <v>-8.4949537274465747E-3</v>
      </c>
      <c r="J271">
        <v>265</v>
      </c>
      <c r="K271" s="23">
        <f>'unif profiles px val'!H267/65535</f>
        <v>0.66959240529869535</v>
      </c>
      <c r="L271" s="23">
        <f t="shared" si="35"/>
        <v>-1.0864891276718858E-2</v>
      </c>
      <c r="N271">
        <v>265</v>
      </c>
      <c r="O271" s="23">
        <f t="shared" si="36"/>
        <v>9.3486111111111114</v>
      </c>
      <c r="P271" s="38">
        <f>'unif profiles px val'!L267/65535</f>
        <v>0.66370295929655909</v>
      </c>
      <c r="Q271" s="23">
        <f t="shared" si="37"/>
        <v>2.1114866589968084E-2</v>
      </c>
      <c r="S271">
        <v>265</v>
      </c>
      <c r="T271">
        <f>'unif profiles px val'!O267/65535</f>
        <v>0.66095424916075385</v>
      </c>
      <c r="U271" s="23">
        <f t="shared" si="38"/>
        <v>3.6224203055297277E-2</v>
      </c>
      <c r="W271">
        <v>265</v>
      </c>
      <c r="X271">
        <f>'unif profiles px val'!R267/65535</f>
        <v>0.67791119487678342</v>
      </c>
      <c r="Y271" s="23">
        <f t="shared" si="39"/>
        <v>-5.5142615360417313E-2</v>
      </c>
      <c r="AJ271">
        <v>265</v>
      </c>
      <c r="AK271">
        <v>43426.19921875</v>
      </c>
      <c r="AM271">
        <v>265</v>
      </c>
      <c r="AN271">
        <v>43106.80078125</v>
      </c>
      <c r="AP271">
        <v>265</v>
      </c>
      <c r="AQ271">
        <v>44378.71875</v>
      </c>
    </row>
    <row r="272" spans="1:43">
      <c r="A272">
        <v>266</v>
      </c>
      <c r="B272" s="23">
        <f t="shared" si="32"/>
        <v>9.3838888888888885</v>
      </c>
      <c r="C272" s="38">
        <f>'unif profiles px val'!B268/65535</f>
        <v>0.66426635099565123</v>
      </c>
      <c r="D272" s="23">
        <f t="shared" si="33"/>
        <v>1.8032523317174753E-2</v>
      </c>
      <c r="E272" s="23"/>
      <c r="F272">
        <v>266</v>
      </c>
      <c r="G272" s="38">
        <f>'unif profiles px val'!E268/65535</f>
        <v>0.66961630712596321</v>
      </c>
      <c r="H272" s="23">
        <f t="shared" si="34"/>
        <v>-1.0993597649463727E-2</v>
      </c>
      <c r="J272">
        <v>266</v>
      </c>
      <c r="K272" s="23">
        <f>'unif profiles px val'!H268/65535</f>
        <v>0.66975167133974212</v>
      </c>
      <c r="L272" s="23">
        <f t="shared" si="35"/>
        <v>-1.1722342354525406E-2</v>
      </c>
      <c r="N272">
        <v>266</v>
      </c>
      <c r="O272" s="23">
        <f t="shared" si="36"/>
        <v>9.3838888888888885</v>
      </c>
      <c r="P272" s="38">
        <f>'unif profiles px val'!L268/65535</f>
        <v>0.6639131284809644</v>
      </c>
      <c r="Q272" s="23">
        <f t="shared" si="37"/>
        <v>1.9964444199366937E-2</v>
      </c>
      <c r="S272">
        <v>266</v>
      </c>
      <c r="T272">
        <f>'unif profiles px val'!O268/65535</f>
        <v>0.66138632982375833</v>
      </c>
      <c r="U272" s="23">
        <f t="shared" si="38"/>
        <v>3.384126695734091E-2</v>
      </c>
      <c r="W272">
        <v>266</v>
      </c>
      <c r="X272">
        <f>'unif profiles px val'!R268/65535</f>
        <v>0.67744788090333408</v>
      </c>
      <c r="Y272" s="23">
        <f t="shared" si="39"/>
        <v>-5.2703556295481402E-2</v>
      </c>
      <c r="AJ272">
        <v>266</v>
      </c>
      <c r="AK272">
        <v>43392.16015625</v>
      </c>
      <c r="AM272">
        <v>266</v>
      </c>
      <c r="AN272">
        <v>43119.359375</v>
      </c>
      <c r="AP272">
        <v>266</v>
      </c>
      <c r="AQ272">
        <v>44371.80078125</v>
      </c>
    </row>
    <row r="273" spans="1:43">
      <c r="A273">
        <v>267</v>
      </c>
      <c r="B273" s="23">
        <f t="shared" si="32"/>
        <v>9.4191666666666656</v>
      </c>
      <c r="C273" s="38">
        <f>'unif profiles px val'!B269/65535</f>
        <v>0.66406136749446865</v>
      </c>
      <c r="D273" s="23">
        <f t="shared" si="33"/>
        <v>1.9153427467550888E-2</v>
      </c>
      <c r="E273" s="23"/>
      <c r="F273">
        <v>267</v>
      </c>
      <c r="G273" s="38">
        <f>'unif profiles px val'!E269/65535</f>
        <v>0.67013910744258798</v>
      </c>
      <c r="H273" s="23">
        <f t="shared" si="34"/>
        <v>-1.3806602886777597E-2</v>
      </c>
      <c r="J273">
        <v>267</v>
      </c>
      <c r="K273" s="23">
        <f>'unif profiles px val'!H269/65535</f>
        <v>0.66987439917601277</v>
      </c>
      <c r="L273" s="23">
        <f t="shared" si="35"/>
        <v>-1.2382817992153683E-2</v>
      </c>
      <c r="N273">
        <v>267</v>
      </c>
      <c r="O273" s="23">
        <f t="shared" si="36"/>
        <v>9.4191666666666656</v>
      </c>
      <c r="P273" s="38">
        <f>'unif profiles px val'!L269/65535</f>
        <v>0.66359060282673377</v>
      </c>
      <c r="Q273" s="23">
        <f t="shared" si="37"/>
        <v>2.1730164264205154E-2</v>
      </c>
      <c r="S273">
        <v>267</v>
      </c>
      <c r="T273">
        <f>'unif profiles px val'!O269/65535</f>
        <v>0.66141893406195162</v>
      </c>
      <c r="U273" s="23">
        <f t="shared" si="38"/>
        <v>3.3661572780122384E-2</v>
      </c>
      <c r="W273">
        <v>267</v>
      </c>
      <c r="X273">
        <f>'unif profiles px val'!R269/65535</f>
        <v>0.67720439221408413</v>
      </c>
      <c r="Y273" s="23">
        <f t="shared" si="39"/>
        <v>-5.1420477836229495E-2</v>
      </c>
      <c r="AJ273">
        <v>267</v>
      </c>
      <c r="AK273">
        <v>43412.359375</v>
      </c>
      <c r="AM273">
        <v>267</v>
      </c>
      <c r="AN273">
        <v>43134.71875</v>
      </c>
      <c r="AP273">
        <v>267</v>
      </c>
      <c r="AQ273">
        <v>44394.80078125</v>
      </c>
    </row>
    <row r="274" spans="1:43">
      <c r="A274">
        <v>268</v>
      </c>
      <c r="B274" s="23">
        <f t="shared" si="32"/>
        <v>9.4544444444444444</v>
      </c>
      <c r="C274" s="38">
        <f>'unif profiles px val'!B270/65535</f>
        <v>0.66333221274891274</v>
      </c>
      <c r="D274" s="23">
        <f t="shared" si="33"/>
        <v>2.3145931103180306E-2</v>
      </c>
      <c r="E274" s="23"/>
      <c r="F274">
        <v>268</v>
      </c>
      <c r="G274" s="38">
        <f>'unif profiles px val'!E270/65535</f>
        <v>0.66940733005264363</v>
      </c>
      <c r="H274" s="23">
        <f t="shared" si="34"/>
        <v>-9.8680061573954703E-3</v>
      </c>
      <c r="J274">
        <v>268</v>
      </c>
      <c r="K274" s="23">
        <f>'unif profiles px val'!H270/65535</f>
        <v>0.66890574931334401</v>
      </c>
      <c r="L274" s="23">
        <f t="shared" si="35"/>
        <v>-7.1636878450527242E-3</v>
      </c>
      <c r="N274">
        <v>268</v>
      </c>
      <c r="O274" s="23">
        <f t="shared" si="36"/>
        <v>9.4544444444444444</v>
      </c>
      <c r="P274" s="38">
        <f>'unif profiles px val'!L270/65535</f>
        <v>0.6634449268520638</v>
      </c>
      <c r="Q274" s="23">
        <f t="shared" si="37"/>
        <v>2.2528221958342254E-2</v>
      </c>
      <c r="S274">
        <v>268</v>
      </c>
      <c r="T274">
        <f>'unif profiles px val'!O270/65535</f>
        <v>0.66124625677119098</v>
      </c>
      <c r="U274" s="23">
        <f t="shared" si="38"/>
        <v>3.461345202205024E-2</v>
      </c>
      <c r="W274">
        <v>268</v>
      </c>
      <c r="X274">
        <f>'unif profiles px val'!R270/65535</f>
        <v>0.67773082846952015</v>
      </c>
      <c r="Y274" s="23">
        <f t="shared" si="39"/>
        <v>-5.4193472811760124E-2</v>
      </c>
      <c r="AJ274">
        <v>268</v>
      </c>
      <c r="AK274">
        <v>43388</v>
      </c>
      <c r="AM274">
        <v>268</v>
      </c>
      <c r="AN274">
        <v>43122.51953125</v>
      </c>
      <c r="AP274">
        <v>268</v>
      </c>
      <c r="AQ274">
        <v>44399.078125</v>
      </c>
    </row>
    <row r="275" spans="1:43">
      <c r="A275">
        <v>269</v>
      </c>
      <c r="B275" s="23">
        <f t="shared" si="32"/>
        <v>9.4897222222222215</v>
      </c>
      <c r="C275" s="38">
        <f>'unif profiles px val'!B271/65535</f>
        <v>0.66346888828488593</v>
      </c>
      <c r="D275" s="23">
        <f t="shared" si="33"/>
        <v>2.2396931179269775E-2</v>
      </c>
      <c r="E275" s="23"/>
      <c r="F275">
        <v>269</v>
      </c>
      <c r="G275" s="38">
        <f>'unif profiles px val'!E271/65535</f>
        <v>0.66902054961089497</v>
      </c>
      <c r="H275" s="23">
        <f t="shared" si="34"/>
        <v>-7.7829815459917739E-3</v>
      </c>
      <c r="J275">
        <v>269</v>
      </c>
      <c r="K275" s="23">
        <f>'unif profiles px val'!H271/65535</f>
        <v>0.66955127746623944</v>
      </c>
      <c r="L275" s="23">
        <f t="shared" si="35"/>
        <v>-1.0643406162301083E-2</v>
      </c>
      <c r="N275">
        <v>269</v>
      </c>
      <c r="O275" s="23">
        <f t="shared" si="36"/>
        <v>9.4897222222222215</v>
      </c>
      <c r="P275" s="38">
        <f>'unif profiles px val'!L271/65535</f>
        <v>0.66371887397955287</v>
      </c>
      <c r="Q275" s="23">
        <f t="shared" si="37"/>
        <v>2.1027728895543163E-2</v>
      </c>
      <c r="S275">
        <v>269</v>
      </c>
      <c r="T275">
        <f>'unif profiles px val'!O271/65535</f>
        <v>0.66091055828946366</v>
      </c>
      <c r="U275" s="23">
        <f t="shared" si="38"/>
        <v>3.6465322795778743E-2</v>
      </c>
      <c r="W275">
        <v>269</v>
      </c>
      <c r="X275">
        <f>'unif profiles px val'!R271/65535</f>
        <v>0.6777856655794614</v>
      </c>
      <c r="Y275" s="23">
        <f t="shared" si="39"/>
        <v>-5.4482092691128248E-2</v>
      </c>
      <c r="AJ275">
        <v>269</v>
      </c>
      <c r="AK275">
        <v>43403.51953125</v>
      </c>
      <c r="AM275">
        <v>269</v>
      </c>
      <c r="AN275">
        <v>43167.83984375</v>
      </c>
      <c r="AP275">
        <v>269</v>
      </c>
      <c r="AQ275">
        <v>44411.9609375</v>
      </c>
    </row>
    <row r="276" spans="1:43">
      <c r="A276">
        <v>270</v>
      </c>
      <c r="B276" s="23">
        <f t="shared" si="32"/>
        <v>9.5250000000000004</v>
      </c>
      <c r="C276" s="38">
        <f>'unif profiles px val'!B272/65535</f>
        <v>0.66457153143358516</v>
      </c>
      <c r="D276" s="23">
        <f t="shared" si="33"/>
        <v>1.6364923276822818E-2</v>
      </c>
      <c r="E276" s="23"/>
      <c r="F276">
        <v>270</v>
      </c>
      <c r="G276" s="38">
        <f>'unif profiles px val'!E272/65535</f>
        <v>0.67067448453116651</v>
      </c>
      <c r="H276" s="23">
        <f t="shared" si="34"/>
        <v>-1.6682992918634731E-2</v>
      </c>
      <c r="J276">
        <v>270</v>
      </c>
      <c r="K276" s="23">
        <f>'unif profiles px val'!H272/65535</f>
        <v>0.67009398603799497</v>
      </c>
      <c r="L276" s="23">
        <f t="shared" si="35"/>
        <v>-1.3563983636492249E-2</v>
      </c>
      <c r="N276">
        <v>270</v>
      </c>
      <c r="O276" s="23">
        <f t="shared" si="36"/>
        <v>9.5250000000000004</v>
      </c>
      <c r="P276" s="38">
        <f>'unif profiles px val'!L272/65535</f>
        <v>0.66407746099412523</v>
      </c>
      <c r="Q276" s="23">
        <f t="shared" si="37"/>
        <v>1.906540034934423E-2</v>
      </c>
      <c r="S276">
        <v>270</v>
      </c>
      <c r="T276">
        <f>'unif profiles px val'!O272/65535</f>
        <v>0.66086478122377357</v>
      </c>
      <c r="U276" s="23">
        <f t="shared" si="38"/>
        <v>3.671798798492798E-2</v>
      </c>
      <c r="W276">
        <v>270</v>
      </c>
      <c r="X276">
        <f>'unif profiles px val'!R272/65535</f>
        <v>0.6770941219386587</v>
      </c>
      <c r="Y276" s="23">
        <f t="shared" si="39"/>
        <v>-5.0839115443046534E-2</v>
      </c>
      <c r="AJ276">
        <v>270</v>
      </c>
      <c r="AK276">
        <v>43312.80078125</v>
      </c>
      <c r="AM276">
        <v>270</v>
      </c>
      <c r="AN276">
        <v>43211.078125</v>
      </c>
      <c r="AP276">
        <v>270</v>
      </c>
      <c r="AQ276">
        <v>44385.76171875</v>
      </c>
    </row>
    <row r="277" spans="1:43">
      <c r="A277">
        <v>271</v>
      </c>
      <c r="B277" s="23">
        <f t="shared" si="32"/>
        <v>9.5602777777777774</v>
      </c>
      <c r="C277" s="38">
        <f>'unif profiles px val'!B273/65535</f>
        <v>0.66181298638132291</v>
      </c>
      <c r="D277" s="23">
        <f t="shared" si="33"/>
        <v>3.1491122157251805E-2</v>
      </c>
      <c r="E277" s="23"/>
      <c r="F277">
        <v>271</v>
      </c>
      <c r="G277" s="38">
        <f>'unif profiles px val'!E273/65535</f>
        <v>0.67001637960631721</v>
      </c>
      <c r="H277" s="23">
        <f t="shared" si="34"/>
        <v>-1.3146619264191362E-2</v>
      </c>
      <c r="J277">
        <v>271</v>
      </c>
      <c r="K277" s="23">
        <f>'unif profiles px val'!H273/65535</f>
        <v>0.66895283770122838</v>
      </c>
      <c r="L277" s="23">
        <f t="shared" si="35"/>
        <v>-7.4177318325814312E-3</v>
      </c>
      <c r="N277">
        <v>271</v>
      </c>
      <c r="O277" s="23">
        <f t="shared" si="36"/>
        <v>9.5602777777777774</v>
      </c>
      <c r="P277" s="38">
        <f>'unif profiles px val'!L273/65535</f>
        <v>0.66446519512474256</v>
      </c>
      <c r="Q277" s="23">
        <f t="shared" si="37"/>
        <v>1.694581376601878E-2</v>
      </c>
      <c r="S277">
        <v>271</v>
      </c>
      <c r="T277">
        <f>'unif profiles px val'!O273/65535</f>
        <v>0.66140367504005493</v>
      </c>
      <c r="U277" s="23">
        <f t="shared" si="38"/>
        <v>3.3745668890807323E-2</v>
      </c>
      <c r="W277">
        <v>271</v>
      </c>
      <c r="X277">
        <f>'unif profiles px val'!R273/65535</f>
        <v>0.67727585927367051</v>
      </c>
      <c r="Y277" s="23">
        <f t="shared" si="39"/>
        <v>-5.1797168113103531E-2</v>
      </c>
      <c r="AJ277">
        <v>271</v>
      </c>
      <c r="AK277">
        <v>43411.078125</v>
      </c>
      <c r="AM277">
        <v>271</v>
      </c>
      <c r="AN277">
        <v>43200.3203125</v>
      </c>
      <c r="AP277">
        <v>271</v>
      </c>
      <c r="AQ277">
        <v>44384.44140625</v>
      </c>
    </row>
    <row r="278" spans="1:43">
      <c r="A278">
        <v>272</v>
      </c>
      <c r="B278" s="23">
        <f t="shared" si="32"/>
        <v>9.5955555555555545</v>
      </c>
      <c r="C278" s="38">
        <f>'unif profiles px val'!B274/65535</f>
        <v>0.66445679074158848</v>
      </c>
      <c r="D278" s="23">
        <f t="shared" si="33"/>
        <v>1.6991732426704154E-2</v>
      </c>
      <c r="E278" s="23"/>
      <c r="F278">
        <v>272</v>
      </c>
      <c r="G278" s="38">
        <f>'unif profiles px val'!E274/65535</f>
        <v>0.67004820897230488</v>
      </c>
      <c r="H278" s="23">
        <f t="shared" si="34"/>
        <v>-1.331780738548316E-2</v>
      </c>
      <c r="J278">
        <v>272</v>
      </c>
      <c r="K278" s="23">
        <f>'unif profiles px val'!H274/65535</f>
        <v>0.6699871728847181</v>
      </c>
      <c r="L278" s="23">
        <f t="shared" si="35"/>
        <v>-1.2989523036091022E-2</v>
      </c>
      <c r="N278">
        <v>272</v>
      </c>
      <c r="O278" s="23">
        <f t="shared" si="36"/>
        <v>9.5955555555555545</v>
      </c>
      <c r="P278" s="38">
        <f>'unif profiles px val'!L274/65535</f>
        <v>0.66408097772182806</v>
      </c>
      <c r="Q278" s="23">
        <f t="shared" si="37"/>
        <v>1.9046165329277276E-2</v>
      </c>
      <c r="S278">
        <v>272</v>
      </c>
      <c r="T278">
        <f>'unif profiles px val'!O274/65535</f>
        <v>0.66178515058747234</v>
      </c>
      <c r="U278" s="23">
        <f t="shared" si="38"/>
        <v>3.1644362493687517E-2</v>
      </c>
      <c r="W278">
        <v>272</v>
      </c>
      <c r="X278">
        <f>'unif profiles px val'!R274/65535</f>
        <v>0.67760875629434658</v>
      </c>
      <c r="Y278" s="23">
        <f t="shared" si="39"/>
        <v>-5.3550821575932606E-2</v>
      </c>
      <c r="AJ278">
        <v>272</v>
      </c>
      <c r="AK278">
        <v>43413.71875</v>
      </c>
      <c r="AM278">
        <v>272</v>
      </c>
      <c r="AN278">
        <v>43212.0390625</v>
      </c>
      <c r="AP278">
        <v>272</v>
      </c>
      <c r="AQ278">
        <v>44400.23828125</v>
      </c>
    </row>
    <row r="279" spans="1:43">
      <c r="A279">
        <v>273</v>
      </c>
      <c r="B279" s="23">
        <f t="shared" si="32"/>
        <v>9.6308333333333334</v>
      </c>
      <c r="C279" s="38">
        <f>'unif profiles px val'!B275/65535</f>
        <v>0.66419005588616775</v>
      </c>
      <c r="D279" s="23">
        <f t="shared" si="33"/>
        <v>1.8449649019792957E-2</v>
      </c>
      <c r="E279" s="23"/>
      <c r="F279">
        <v>273</v>
      </c>
      <c r="G279" s="38">
        <f>'unif profiles px val'!E275/65535</f>
        <v>0.66988566462577248</v>
      </c>
      <c r="H279" s="23">
        <f t="shared" si="34"/>
        <v>-1.2443433023303641E-2</v>
      </c>
      <c r="J279">
        <v>273</v>
      </c>
      <c r="K279" s="23">
        <f>'unif profiles px val'!H275/65535</f>
        <v>0.66970124504081785</v>
      </c>
      <c r="L279" s="23">
        <f t="shared" si="35"/>
        <v>-1.145090057382081E-2</v>
      </c>
      <c r="N279">
        <v>273</v>
      </c>
      <c r="O279" s="23">
        <f t="shared" si="36"/>
        <v>9.6308333333333334</v>
      </c>
      <c r="P279" s="38">
        <f>'unif profiles px val'!L275/65535</f>
        <v>0.66345535782406351</v>
      </c>
      <c r="Q279" s="23">
        <f t="shared" si="37"/>
        <v>2.247106691365186E-2</v>
      </c>
      <c r="S279">
        <v>273</v>
      </c>
      <c r="T279">
        <f>'unif profiles px val'!O275/65535</f>
        <v>0.66254327363241017</v>
      </c>
      <c r="U279" s="23">
        <f t="shared" si="38"/>
        <v>2.7475113739869883E-2</v>
      </c>
      <c r="W279">
        <v>273</v>
      </c>
      <c r="X279">
        <f>'unif profiles px val'!R275/65535</f>
        <v>0.67763307536049444</v>
      </c>
      <c r="Y279" s="23">
        <f t="shared" si="39"/>
        <v>-5.3678867179822731E-2</v>
      </c>
      <c r="AJ279">
        <v>273</v>
      </c>
      <c r="AK279">
        <v>43420.19921875</v>
      </c>
      <c r="AM279">
        <v>273</v>
      </c>
      <c r="AN279">
        <v>43220.51953125</v>
      </c>
      <c r="AP279">
        <v>273</v>
      </c>
      <c r="AQ279">
        <v>44334.359375</v>
      </c>
    </row>
    <row r="280" spans="1:43">
      <c r="A280">
        <v>274</v>
      </c>
      <c r="B280" s="23">
        <f t="shared" si="32"/>
        <v>9.6661111111111104</v>
      </c>
      <c r="C280" s="38">
        <f>'unif profiles px val'!B276/65535</f>
        <v>0.66439176108186471</v>
      </c>
      <c r="D280" s="23">
        <f t="shared" si="33"/>
        <v>1.7347069150308148E-2</v>
      </c>
      <c r="E280" s="23"/>
      <c r="F280">
        <v>274</v>
      </c>
      <c r="G280" s="38">
        <f>'unif profiles px val'!E276/65535</f>
        <v>0.67008069399938963</v>
      </c>
      <c r="H280" s="23">
        <f t="shared" si="34"/>
        <v>-1.3492506039897378E-2</v>
      </c>
      <c r="J280">
        <v>274</v>
      </c>
      <c r="K280" s="23">
        <f>'unif profiles px val'!H276/65535</f>
        <v>0.66995927748531314</v>
      </c>
      <c r="L280" s="23">
        <f t="shared" si="35"/>
        <v>-1.2839468048086999E-2</v>
      </c>
      <c r="N280">
        <v>274</v>
      </c>
      <c r="O280" s="23">
        <f t="shared" si="36"/>
        <v>9.6661111111111104</v>
      </c>
      <c r="P280" s="38">
        <f>'unif profiles px val'!L276/65535</f>
        <v>0.6638506618600748</v>
      </c>
      <c r="Q280" s="23">
        <f t="shared" si="37"/>
        <v>2.0306301780748548E-2</v>
      </c>
      <c r="S280">
        <v>274</v>
      </c>
      <c r="T280">
        <f>'unif profiles px val'!O276/65535</f>
        <v>0.66187879091325241</v>
      </c>
      <c r="U280" s="23">
        <f t="shared" si="38"/>
        <v>3.1128906362758446E-2</v>
      </c>
      <c r="W280">
        <v>274</v>
      </c>
      <c r="X280">
        <f>'unif profiles px val'!R276/65535</f>
        <v>0.67735841296635391</v>
      </c>
      <c r="Y280" s="23">
        <f t="shared" si="39"/>
        <v>-5.2232200716934685E-2</v>
      </c>
      <c r="AJ280">
        <v>274</v>
      </c>
      <c r="AK280">
        <v>43432.44140625</v>
      </c>
      <c r="AM280">
        <v>274</v>
      </c>
      <c r="AN280">
        <v>43143.6796875</v>
      </c>
      <c r="AP280">
        <v>274</v>
      </c>
      <c r="AQ280">
        <v>44267.71875</v>
      </c>
    </row>
    <row r="281" spans="1:43">
      <c r="A281">
        <v>275</v>
      </c>
      <c r="B281" s="23">
        <f t="shared" si="32"/>
        <v>9.7013888888888875</v>
      </c>
      <c r="C281" s="38">
        <f>'unif profiles px val'!B277/65535</f>
        <v>0.66456026598382545</v>
      </c>
      <c r="D281" s="23">
        <f t="shared" si="33"/>
        <v>1.6426455506616477E-2</v>
      </c>
      <c r="E281" s="23"/>
      <c r="F281">
        <v>275</v>
      </c>
      <c r="G281" s="38">
        <f>'unif profiles px val'!E277/65535</f>
        <v>0.6698246285381857</v>
      </c>
      <c r="H281" s="23">
        <f t="shared" si="34"/>
        <v>-1.2114998414119338E-2</v>
      </c>
      <c r="J281">
        <v>275</v>
      </c>
      <c r="K281" s="23">
        <f>'unif profiles px val'!H277/65535</f>
        <v>0.6699301303692683</v>
      </c>
      <c r="L281" s="23">
        <f t="shared" si="35"/>
        <v>-1.2682667233975486E-2</v>
      </c>
      <c r="N281">
        <v>275</v>
      </c>
      <c r="O281" s="23">
        <f t="shared" si="36"/>
        <v>9.7013888888888875</v>
      </c>
      <c r="P281" s="38">
        <f>'unif profiles px val'!L277/65535</f>
        <v>0.66374176251239791</v>
      </c>
      <c r="Q281" s="23">
        <f t="shared" si="37"/>
        <v>2.0902414173004313E-2</v>
      </c>
      <c r="S281">
        <v>275</v>
      </c>
      <c r="T281">
        <f>'unif profiles px val'!O277/65535</f>
        <v>0.66185172999160757</v>
      </c>
      <c r="U281" s="23">
        <f t="shared" si="38"/>
        <v>3.1277852829304731E-2</v>
      </c>
      <c r="W281">
        <v>275</v>
      </c>
      <c r="X281">
        <f>'unif profiles px val'!R277/65535</f>
        <v>0.67741527666514079</v>
      </c>
      <c r="Y281" s="23">
        <f t="shared" si="39"/>
        <v>-5.2531796749371473E-2</v>
      </c>
      <c r="AJ281">
        <v>275</v>
      </c>
      <c r="AK281">
        <v>43438.921875</v>
      </c>
      <c r="AM281">
        <v>275</v>
      </c>
      <c r="AN281">
        <v>43162.6015625</v>
      </c>
      <c r="AP281">
        <v>275</v>
      </c>
      <c r="AQ281">
        <v>44226.9609375</v>
      </c>
    </row>
    <row r="282" spans="1:43">
      <c r="A282">
        <v>276</v>
      </c>
      <c r="B282" s="23">
        <f t="shared" si="32"/>
        <v>9.7366666666666664</v>
      </c>
      <c r="C282" s="38">
        <f>'unif profiles px val'!B278/65535</f>
        <v>0.66468031157015339</v>
      </c>
      <c r="D282" s="23">
        <f t="shared" si="33"/>
        <v>1.5770864006993346E-2</v>
      </c>
      <c r="E282" s="23"/>
      <c r="F282">
        <v>276</v>
      </c>
      <c r="G282" s="38">
        <f>'unif profiles px val'!E278/65535</f>
        <v>0.67019877260242622</v>
      </c>
      <c r="H282" s="23">
        <f t="shared" si="34"/>
        <v>-1.4127377074657943E-2</v>
      </c>
      <c r="J282">
        <v>276</v>
      </c>
      <c r="K282" s="23">
        <f>'unif profiles px val'!H278/65535</f>
        <v>0.67101280565728239</v>
      </c>
      <c r="L282" s="23">
        <f t="shared" si="35"/>
        <v>-1.849843949583363E-2</v>
      </c>
      <c r="N282">
        <v>276</v>
      </c>
      <c r="O282" s="23">
        <f t="shared" si="36"/>
        <v>9.7366666666666664</v>
      </c>
      <c r="P282" s="38">
        <f>'unif profiles px val'!L278/65535</f>
        <v>0.66360443131532765</v>
      </c>
      <c r="Q282" s="23">
        <f t="shared" si="37"/>
        <v>2.165442472223944E-2</v>
      </c>
      <c r="S282">
        <v>276</v>
      </c>
      <c r="T282">
        <f>'unif profiles px val'!O278/65535</f>
        <v>0.66175880493247885</v>
      </c>
      <c r="U282" s="23">
        <f t="shared" si="38"/>
        <v>3.178941057646778E-2</v>
      </c>
      <c r="W282">
        <v>276</v>
      </c>
      <c r="X282">
        <f>'unif profiles px val'!R278/65535</f>
        <v>0.67719259031433587</v>
      </c>
      <c r="Y282" s="23">
        <f t="shared" si="39"/>
        <v>-5.1358264884854954E-2</v>
      </c>
      <c r="AJ282">
        <v>276</v>
      </c>
      <c r="AK282">
        <v>43516.23828125</v>
      </c>
      <c r="AM282">
        <v>276</v>
      </c>
      <c r="AN282">
        <v>43237.6796875</v>
      </c>
      <c r="AP282">
        <v>276</v>
      </c>
      <c r="AQ282">
        <v>44205.921875</v>
      </c>
    </row>
    <row r="283" spans="1:43">
      <c r="A283">
        <v>277</v>
      </c>
      <c r="B283" s="23">
        <f t="shared" si="32"/>
        <v>9.7719444444444434</v>
      </c>
      <c r="C283" s="38">
        <f>'unif profiles px val'!B279/65535</f>
        <v>0.6640401479171435</v>
      </c>
      <c r="D283" s="23">
        <f t="shared" si="33"/>
        <v>1.9269499000202917E-2</v>
      </c>
      <c r="E283" s="23"/>
      <c r="F283">
        <v>277</v>
      </c>
      <c r="G283" s="38">
        <f>'unif profiles px val'!E279/65535</f>
        <v>0.66910411659800106</v>
      </c>
      <c r="H283" s="23">
        <f t="shared" si="34"/>
        <v>-8.2336601770038875E-3</v>
      </c>
      <c r="J283">
        <v>277</v>
      </c>
      <c r="K283" s="23">
        <f>'unif profiles px val'!H279/65535</f>
        <v>0.67039255025940336</v>
      </c>
      <c r="L283" s="23">
        <f t="shared" si="35"/>
        <v>-1.5168800736144572E-2</v>
      </c>
      <c r="N283">
        <v>277</v>
      </c>
      <c r="O283" s="23">
        <f t="shared" si="36"/>
        <v>9.7719444444444434</v>
      </c>
      <c r="P283" s="38">
        <f>'unif profiles px val'!L279/65535</f>
        <v>0.66432440680552374</v>
      </c>
      <c r="Q283" s="23">
        <f t="shared" si="37"/>
        <v>1.7715177232992207E-2</v>
      </c>
      <c r="S283">
        <v>277</v>
      </c>
      <c r="T283">
        <f>'unif profiles px val'!O279/65535</f>
        <v>0.66247460803387503</v>
      </c>
      <c r="U283" s="23">
        <f t="shared" si="38"/>
        <v>2.7852365391898282E-2</v>
      </c>
      <c r="W283">
        <v>277</v>
      </c>
      <c r="X283">
        <f>'unif profiles px val'!R279/65535</f>
        <v>0.67693878986419476</v>
      </c>
      <c r="Y283" s="23">
        <f t="shared" si="39"/>
        <v>-5.0019876904754401E-2</v>
      </c>
      <c r="AJ283">
        <v>277</v>
      </c>
      <c r="AK283">
        <v>43499.359375</v>
      </c>
      <c r="AM283">
        <v>277</v>
      </c>
      <c r="AN283">
        <v>43266.3203125</v>
      </c>
      <c r="AP283">
        <v>277</v>
      </c>
      <c r="AQ283">
        <v>44233.9609375</v>
      </c>
    </row>
    <row r="284" spans="1:43">
      <c r="A284">
        <v>278</v>
      </c>
      <c r="B284" s="23">
        <f t="shared" si="32"/>
        <v>9.8072222222222223</v>
      </c>
      <c r="C284" s="38">
        <f>'unif profiles px val'!B280/65535</f>
        <v>0.66507573481727322</v>
      </c>
      <c r="D284" s="23">
        <f t="shared" si="33"/>
        <v>1.3612961068535601E-2</v>
      </c>
      <c r="E284" s="23"/>
      <c r="F284">
        <v>278</v>
      </c>
      <c r="G284" s="38">
        <f>'unif profiles px val'!E280/65535</f>
        <v>0.67006412365529866</v>
      </c>
      <c r="H284" s="23">
        <f t="shared" si="34"/>
        <v>-1.3403395694694176E-2</v>
      </c>
      <c r="J284">
        <v>278</v>
      </c>
      <c r="K284" s="23">
        <f>'unif profiles px val'!H280/65535</f>
        <v>0.67089740930418862</v>
      </c>
      <c r="L284" s="23">
        <f t="shared" si="35"/>
        <v>-1.7879411455434369E-2</v>
      </c>
      <c r="N284">
        <v>278</v>
      </c>
      <c r="O284" s="23">
        <f t="shared" si="36"/>
        <v>9.8072222222222223</v>
      </c>
      <c r="P284" s="38">
        <f>'unif profiles px val'!L280/65535</f>
        <v>0.66524829289692533</v>
      </c>
      <c r="Q284" s="23">
        <f t="shared" si="37"/>
        <v>1.2672035357421674E-2</v>
      </c>
      <c r="S284">
        <v>278</v>
      </c>
      <c r="T284">
        <f>'unif profiles px val'!O280/65535</f>
        <v>0.66208896009765772</v>
      </c>
      <c r="U284" s="23">
        <f t="shared" si="38"/>
        <v>2.9972501286336772E-2</v>
      </c>
      <c r="W284">
        <v>278</v>
      </c>
      <c r="X284">
        <f>'unif profiles px val'!R280/65535</f>
        <v>0.67564660105287255</v>
      </c>
      <c r="Y284" s="23">
        <f t="shared" si="39"/>
        <v>-4.3190954487622335E-2</v>
      </c>
      <c r="AJ284">
        <v>278</v>
      </c>
      <c r="AK284">
        <v>43485</v>
      </c>
      <c r="AM284">
        <v>278</v>
      </c>
      <c r="AN284">
        <v>43299.28125</v>
      </c>
      <c r="AP284">
        <v>278</v>
      </c>
      <c r="AQ284">
        <v>44304.078125</v>
      </c>
    </row>
    <row r="285" spans="1:43">
      <c r="A285">
        <v>279</v>
      </c>
      <c r="B285" s="23">
        <f t="shared" si="32"/>
        <v>9.8424999999999994</v>
      </c>
      <c r="C285" s="38">
        <f>'unif profiles px val'!B281/65535</f>
        <v>0.66465909199282824</v>
      </c>
      <c r="D285" s="23">
        <f t="shared" si="33"/>
        <v>1.5886731863792747E-2</v>
      </c>
      <c r="E285" s="23"/>
      <c r="F285">
        <v>279</v>
      </c>
      <c r="G285" s="38">
        <f>'unif profiles px val'!E281/65535</f>
        <v>0.669715133134966</v>
      </c>
      <c r="H285" s="23">
        <f t="shared" si="34"/>
        <v>-1.1525663208361348E-2</v>
      </c>
      <c r="J285">
        <v>279</v>
      </c>
      <c r="K285" s="23">
        <f>'unif profiles px val'!H281/65535</f>
        <v>0.67090998607614249</v>
      </c>
      <c r="L285" s="23">
        <f t="shared" si="35"/>
        <v>-1.7946887589176619E-2</v>
      </c>
      <c r="N285">
        <v>279</v>
      </c>
      <c r="O285" s="23">
        <f t="shared" si="36"/>
        <v>9.8424999999999994</v>
      </c>
      <c r="P285" s="38">
        <f>'unif profiles px val'!L281/65535</f>
        <v>0.66539390926604103</v>
      </c>
      <c r="Q285" s="23">
        <f t="shared" si="37"/>
        <v>1.1878375473038272E-2</v>
      </c>
      <c r="S285">
        <v>279</v>
      </c>
      <c r="T285">
        <f>'unif profiles px val'!O281/65535</f>
        <v>0.66248360847257193</v>
      </c>
      <c r="U285" s="23">
        <f t="shared" si="38"/>
        <v>2.7802912410560765E-2</v>
      </c>
      <c r="W285">
        <v>279</v>
      </c>
      <c r="X285">
        <f>'unif profiles px val'!R281/65535</f>
        <v>0.67615640735866334</v>
      </c>
      <c r="Y285" s="23">
        <f t="shared" si="39"/>
        <v>-4.5888105662635237E-2</v>
      </c>
      <c r="AJ285">
        <v>279</v>
      </c>
      <c r="AK285">
        <v>43476</v>
      </c>
      <c r="AM285">
        <v>279</v>
      </c>
      <c r="AN285">
        <v>43348.9609375</v>
      </c>
      <c r="AP285">
        <v>279</v>
      </c>
      <c r="AQ285">
        <v>44346.71875</v>
      </c>
    </row>
    <row r="286" spans="1:43">
      <c r="A286">
        <v>280</v>
      </c>
      <c r="B286" s="23">
        <f t="shared" si="32"/>
        <v>9.8777777777777764</v>
      </c>
      <c r="C286" s="38">
        <f>'unif profiles px val'!B282/65535</f>
        <v>0.66465581368734261</v>
      </c>
      <c r="D286" s="23">
        <f t="shared" si="33"/>
        <v>1.5904633418646785E-2</v>
      </c>
      <c r="E286" s="23"/>
      <c r="F286">
        <v>280</v>
      </c>
      <c r="G286" s="38">
        <f>'unif profiles px val'!E282/65535</f>
        <v>0.66983523832684821</v>
      </c>
      <c r="H286" s="23">
        <f t="shared" si="34"/>
        <v>-1.2172093639443826E-2</v>
      </c>
      <c r="J286">
        <v>280</v>
      </c>
      <c r="K286" s="23">
        <f>'unif profiles px val'!H282/65535</f>
        <v>0.6713439145113298</v>
      </c>
      <c r="L286" s="23">
        <f t="shared" si="35"/>
        <v>-2.0273513747794514E-2</v>
      </c>
      <c r="N286">
        <v>280</v>
      </c>
      <c r="O286" s="23">
        <f t="shared" si="36"/>
        <v>9.8777777777777764</v>
      </c>
      <c r="P286" s="38">
        <f>'unif profiles px val'!L282/65535</f>
        <v>0.66602095969710839</v>
      </c>
      <c r="Q286" s="23">
        <f t="shared" si="37"/>
        <v>8.4644701707201619E-3</v>
      </c>
      <c r="S286">
        <v>280</v>
      </c>
      <c r="T286">
        <f>'unif profiles px val'!O282/65535</f>
        <v>0.66332148374914168</v>
      </c>
      <c r="U286" s="23">
        <f t="shared" si="38"/>
        <v>2.3204739748341918E-2</v>
      </c>
      <c r="W286">
        <v>280</v>
      </c>
      <c r="X286">
        <f>'unif profiles px val'!R282/65535</f>
        <v>0.67611891546501868</v>
      </c>
      <c r="Y286" s="23">
        <f t="shared" si="39"/>
        <v>-4.5689883997739322E-2</v>
      </c>
      <c r="AJ286">
        <v>280</v>
      </c>
      <c r="AK286">
        <v>43458.44140625</v>
      </c>
      <c r="AM286">
        <v>280</v>
      </c>
      <c r="AN286">
        <v>43326.23828125</v>
      </c>
      <c r="AP286">
        <v>280</v>
      </c>
      <c r="AQ286">
        <v>44357.51953125</v>
      </c>
    </row>
    <row r="287" spans="1:43">
      <c r="A287">
        <v>281</v>
      </c>
      <c r="B287" s="23">
        <f t="shared" si="32"/>
        <v>9.9130555555555553</v>
      </c>
      <c r="C287" s="38">
        <f>'unif profiles px val'!B283/65535</f>
        <v>0.66544129568169685</v>
      </c>
      <c r="D287" s="23">
        <f t="shared" si="33"/>
        <v>1.1620173631655017E-2</v>
      </c>
      <c r="E287" s="23"/>
      <c r="F287">
        <v>281</v>
      </c>
      <c r="G287" s="38">
        <f>'unif profiles px val'!E283/65535</f>
        <v>0.67047808422980082</v>
      </c>
      <c r="H287" s="23">
        <f t="shared" si="34"/>
        <v>-1.5628307297740118E-2</v>
      </c>
      <c r="J287">
        <v>281</v>
      </c>
      <c r="K287" s="23">
        <f>'unif profiles px val'!H283/65535</f>
        <v>0.67215395399404898</v>
      </c>
      <c r="L287" s="23">
        <f t="shared" si="35"/>
        <v>-2.4609180690426058E-2</v>
      </c>
      <c r="N287">
        <v>281</v>
      </c>
      <c r="O287" s="23">
        <f t="shared" si="36"/>
        <v>9.9130555555555553</v>
      </c>
      <c r="P287" s="38">
        <f>'unif profiles px val'!L283/65535</f>
        <v>0.6663684004730297</v>
      </c>
      <c r="Q287" s="23">
        <f t="shared" si="37"/>
        <v>6.5754759480030067E-3</v>
      </c>
      <c r="S287">
        <v>281</v>
      </c>
      <c r="T287">
        <f>'unif profiles px val'!O283/65535</f>
        <v>0.66300521667811096</v>
      </c>
      <c r="U287" s="23">
        <f t="shared" si="38"/>
        <v>2.4939093722955885E-2</v>
      </c>
      <c r="W287">
        <v>281</v>
      </c>
      <c r="X287">
        <f>'unif profiles px val'!R283/65535</f>
        <v>0.67571943904020748</v>
      </c>
      <c r="Y287" s="23">
        <f t="shared" si="39"/>
        <v>-4.3576541961620752E-2</v>
      </c>
      <c r="AJ287">
        <v>281</v>
      </c>
      <c r="AK287">
        <v>43445.80078125</v>
      </c>
      <c r="AM287">
        <v>281</v>
      </c>
      <c r="AN287">
        <v>43300.16015625</v>
      </c>
      <c r="AP287">
        <v>281</v>
      </c>
      <c r="AQ287">
        <v>44341.71875</v>
      </c>
    </row>
    <row r="288" spans="1:43">
      <c r="A288">
        <v>282</v>
      </c>
      <c r="B288" s="23">
        <f t="shared" si="32"/>
        <v>9.9483333333333324</v>
      </c>
      <c r="C288" s="38">
        <f>'unif profiles px val'!B284/65535</f>
        <v>0.66501601005188071</v>
      </c>
      <c r="D288" s="23">
        <f t="shared" si="33"/>
        <v>1.3938735846693806E-2</v>
      </c>
      <c r="E288" s="23"/>
      <c r="F288">
        <v>282</v>
      </c>
      <c r="G288" s="38">
        <f>'unif profiles px val'!E284/65535</f>
        <v>0.67069236619745176</v>
      </c>
      <c r="H288" s="23">
        <f t="shared" si="34"/>
        <v>-1.6778989989872706E-2</v>
      </c>
      <c r="J288">
        <v>282</v>
      </c>
      <c r="K288" s="23">
        <f>'unif profiles px val'!H284/65535</f>
        <v>0.67183083228427554</v>
      </c>
      <c r="L288" s="23">
        <f t="shared" si="35"/>
        <v>-2.2880881659459895E-2</v>
      </c>
      <c r="N288">
        <v>282</v>
      </c>
      <c r="O288" s="23">
        <f t="shared" si="36"/>
        <v>9.9483333333333324</v>
      </c>
      <c r="P288" s="38">
        <f>'unif profiles px val'!L284/65535</f>
        <v>0.66618946459906925</v>
      </c>
      <c r="Q288" s="23">
        <f t="shared" si="37"/>
        <v>7.5480970585788398E-3</v>
      </c>
      <c r="S288">
        <v>282</v>
      </c>
      <c r="T288">
        <f>'unif profiles px val'!O284/65535</f>
        <v>0.6638437476157778</v>
      </c>
      <c r="U288" s="23">
        <f t="shared" si="38"/>
        <v>2.034414470615431E-2</v>
      </c>
      <c r="W288">
        <v>282</v>
      </c>
      <c r="X288">
        <f>'unif profiles px val'!R284/65535</f>
        <v>0.67599475709544521</v>
      </c>
      <c r="Y288" s="23">
        <f t="shared" si="39"/>
        <v>-4.5033303892820342E-2</v>
      </c>
      <c r="AJ288">
        <v>282</v>
      </c>
      <c r="AK288">
        <v>43442.640625</v>
      </c>
      <c r="AM288">
        <v>282</v>
      </c>
      <c r="AN288">
        <v>43254.0390625</v>
      </c>
      <c r="AP288">
        <v>282</v>
      </c>
      <c r="AQ288">
        <v>44326.76171875</v>
      </c>
    </row>
    <row r="289" spans="1:43">
      <c r="A289">
        <v>283</v>
      </c>
      <c r="B289" s="23">
        <f t="shared" si="32"/>
        <v>9.9836111111111112</v>
      </c>
      <c r="C289" s="38">
        <f>'unif profiles px val'!B285/65535</f>
        <v>0.66562106603341731</v>
      </c>
      <c r="D289" s="23">
        <f t="shared" si="33"/>
        <v>1.0640945673167312E-2</v>
      </c>
      <c r="E289" s="23"/>
      <c r="F289">
        <v>283</v>
      </c>
      <c r="G289" s="38">
        <f>'unif profiles px val'!E285/65535</f>
        <v>0.67054973010605023</v>
      </c>
      <c r="H289" s="23">
        <f t="shared" si="34"/>
        <v>-1.6013118997205922E-2</v>
      </c>
      <c r="J289">
        <v>283</v>
      </c>
      <c r="K289" s="23">
        <f>'unif profiles px val'!H285/65535</f>
        <v>0.67216259679942014</v>
      </c>
      <c r="L289" s="23">
        <f t="shared" si="35"/>
        <v>-2.4655387422048758E-2</v>
      </c>
      <c r="N289">
        <v>283</v>
      </c>
      <c r="O289" s="23">
        <f t="shared" si="36"/>
        <v>9.9836111111111112</v>
      </c>
      <c r="P289" s="38">
        <f>'unif profiles px val'!L285/65535</f>
        <v>0.66588082703898677</v>
      </c>
      <c r="Q289" s="23">
        <f t="shared" si="37"/>
        <v>9.2268806898192501E-3</v>
      </c>
      <c r="S289">
        <v>283</v>
      </c>
      <c r="T289">
        <f>'unif profiles px val'!O285/65535</f>
        <v>0.66442567664225227</v>
      </c>
      <c r="U289" s="23">
        <f t="shared" si="38"/>
        <v>1.7161738700984586E-2</v>
      </c>
      <c r="W289">
        <v>283</v>
      </c>
      <c r="X289">
        <f>'unif profiles px val'!R285/65535</f>
        <v>0.67662454938200967</v>
      </c>
      <c r="Y289" s="23">
        <f t="shared" si="39"/>
        <v>-4.8361452585798936E-2</v>
      </c>
      <c r="AJ289">
        <v>283</v>
      </c>
      <c r="AK289">
        <v>43478</v>
      </c>
      <c r="AM289">
        <v>283</v>
      </c>
      <c r="AN289">
        <v>43246.87890625</v>
      </c>
      <c r="AP289">
        <v>283</v>
      </c>
      <c r="AQ289">
        <v>44335.921875</v>
      </c>
    </row>
    <row r="290" spans="1:43">
      <c r="A290">
        <v>284</v>
      </c>
      <c r="B290" s="23">
        <f t="shared" si="32"/>
        <v>10.018888888888888</v>
      </c>
      <c r="C290" s="38">
        <f>'unif profiles px val'!B286/65535</f>
        <v>0.66627392566948962</v>
      </c>
      <c r="D290" s="23">
        <f t="shared" si="33"/>
        <v>7.0889403810472373E-3</v>
      </c>
      <c r="E290" s="23"/>
      <c r="F290">
        <v>284</v>
      </c>
      <c r="G290" s="38">
        <f>'unif profiles px val'!E286/65535</f>
        <v>0.67090533684290832</v>
      </c>
      <c r="H290" s="23">
        <f t="shared" si="34"/>
        <v>-1.7921944083110208E-2</v>
      </c>
      <c r="J290">
        <v>284</v>
      </c>
      <c r="K290" s="23">
        <f>'unif profiles px val'!H286/65535</f>
        <v>0.67220038672083615</v>
      </c>
      <c r="L290" s="23">
        <f t="shared" si="35"/>
        <v>-2.4857409209567027E-2</v>
      </c>
      <c r="N290">
        <v>284</v>
      </c>
      <c r="O290" s="23">
        <f t="shared" si="36"/>
        <v>10.018888888888888</v>
      </c>
      <c r="P290" s="38">
        <f>'unif profiles px val'!L286/65535</f>
        <v>0.66540779736018918</v>
      </c>
      <c r="Q290" s="23">
        <f t="shared" si="37"/>
        <v>1.1802697631468462E-2</v>
      </c>
      <c r="S290">
        <v>284</v>
      </c>
      <c r="T290">
        <f>'unif profiles px val'!O286/65535</f>
        <v>0.66340606403067059</v>
      </c>
      <c r="U290" s="23">
        <f t="shared" si="38"/>
        <v>2.2741180237619396E-2</v>
      </c>
      <c r="W290">
        <v>284</v>
      </c>
      <c r="X290">
        <f>'unif profiles px val'!R286/65535</f>
        <v>0.67699702449073018</v>
      </c>
      <c r="Y290" s="23">
        <f t="shared" si="39"/>
        <v>-5.0327054330700616E-2</v>
      </c>
      <c r="AJ290">
        <v>284</v>
      </c>
      <c r="AK290">
        <v>43482.0390625</v>
      </c>
      <c r="AM290">
        <v>284</v>
      </c>
      <c r="AN290">
        <v>43250.19921875</v>
      </c>
      <c r="AP290">
        <v>284</v>
      </c>
      <c r="AQ290">
        <v>44339.3984375</v>
      </c>
    </row>
    <row r="291" spans="1:43">
      <c r="A291">
        <v>285</v>
      </c>
      <c r="B291" s="23">
        <f t="shared" si="32"/>
        <v>10.054166666666665</v>
      </c>
      <c r="C291" s="38">
        <f>'unif profiles px val'!B287/65535</f>
        <v>0.66694329604409852</v>
      </c>
      <c r="D291" s="23">
        <f t="shared" si="33"/>
        <v>3.4539122652925691E-3</v>
      </c>
      <c r="E291" s="23"/>
      <c r="F291">
        <v>285</v>
      </c>
      <c r="G291" s="38">
        <f>'unif profiles px val'!E287/65535</f>
        <v>0.67123972400244147</v>
      </c>
      <c r="H291" s="23">
        <f t="shared" si="34"/>
        <v>-1.9715126618352841E-2</v>
      </c>
      <c r="J291">
        <v>285</v>
      </c>
      <c r="K291" s="23">
        <f>'unif profiles px val'!H287/65535</f>
        <v>0.67197346837567717</v>
      </c>
      <c r="L291" s="23">
        <f t="shared" si="35"/>
        <v>-2.3644000515296248E-2</v>
      </c>
      <c r="N291">
        <v>285</v>
      </c>
      <c r="O291" s="23">
        <f t="shared" si="36"/>
        <v>10.054166666666665</v>
      </c>
      <c r="P291" s="38">
        <f>'unif profiles px val'!L287/65535</f>
        <v>0.66532107127870599</v>
      </c>
      <c r="Q291" s="23">
        <f t="shared" si="37"/>
        <v>1.2275326914620521E-2</v>
      </c>
      <c r="S291">
        <v>285</v>
      </c>
      <c r="T291">
        <f>'unif profiles px val'!O287/65535</f>
        <v>0.66259596494239714</v>
      </c>
      <c r="U291" s="23">
        <f t="shared" si="38"/>
        <v>2.718567546164774E-2</v>
      </c>
      <c r="W291">
        <v>285</v>
      </c>
      <c r="X291">
        <f>'unif profiles px val'!R287/65535</f>
        <v>0.67796734330891895</v>
      </c>
      <c r="Y291" s="23">
        <f t="shared" si="39"/>
        <v>-5.5437988110014214E-2</v>
      </c>
      <c r="AJ291">
        <v>285</v>
      </c>
      <c r="AK291">
        <v>43514.078125</v>
      </c>
      <c r="AM291">
        <v>285</v>
      </c>
      <c r="AN291">
        <v>43228.3203125</v>
      </c>
      <c r="AP291">
        <v>285</v>
      </c>
      <c r="AQ291">
        <v>44315.44140625</v>
      </c>
    </row>
    <row r="292" spans="1:43">
      <c r="A292">
        <v>286</v>
      </c>
      <c r="B292" s="23">
        <f t="shared" si="32"/>
        <v>10.089444444444444</v>
      </c>
      <c r="C292" s="38">
        <f>'unif profiles px val'!B288/65535</f>
        <v>0.66679738164721136</v>
      </c>
      <c r="D292" s="23">
        <f t="shared" si="33"/>
        <v>4.2457166237239718E-3</v>
      </c>
      <c r="E292" s="23"/>
      <c r="F292">
        <v>286</v>
      </c>
      <c r="G292" s="38">
        <f>'unif profiles px val'!E288/65535</f>
        <v>0.67106990777828646</v>
      </c>
      <c r="H292" s="23">
        <f t="shared" si="34"/>
        <v>-1.8804681797185641E-2</v>
      </c>
      <c r="J292">
        <v>286</v>
      </c>
      <c r="K292" s="23">
        <f>'unif profiles px val'!H288/65535</f>
        <v>0.67168557354848557</v>
      </c>
      <c r="L292" s="23">
        <f t="shared" si="35"/>
        <v>-2.2103417198025443E-2</v>
      </c>
      <c r="N292">
        <v>286</v>
      </c>
      <c r="O292" s="23">
        <f t="shared" si="36"/>
        <v>10.089444444444444</v>
      </c>
      <c r="P292" s="38">
        <f>'unif profiles px val'!L288/65535</f>
        <v>0.66552849860761421</v>
      </c>
      <c r="Q292" s="23">
        <f t="shared" si="37"/>
        <v>1.1145107869020787E-2</v>
      </c>
      <c r="S292">
        <v>286</v>
      </c>
      <c r="T292">
        <f>'unif profiles px val'!O288/65535</f>
        <v>0.66224780889982449</v>
      </c>
      <c r="U292" s="23">
        <f t="shared" si="38"/>
        <v>2.9098933169393604E-2</v>
      </c>
      <c r="W292">
        <v>286</v>
      </c>
      <c r="X292">
        <f>'unif profiles px val'!R288/65535</f>
        <v>0.67842094157701993</v>
      </c>
      <c r="Y292" s="23">
        <f t="shared" si="39"/>
        <v>-5.7822481511606405E-2</v>
      </c>
      <c r="AJ292">
        <v>286</v>
      </c>
      <c r="AK292">
        <v>43492.19921875</v>
      </c>
      <c r="AM292">
        <v>286</v>
      </c>
      <c r="AN292">
        <v>43252.12109375</v>
      </c>
      <c r="AP292">
        <v>286</v>
      </c>
      <c r="AQ292">
        <v>44344.83984375</v>
      </c>
    </row>
    <row r="293" spans="1:43">
      <c r="A293">
        <v>287</v>
      </c>
      <c r="B293" s="23">
        <f t="shared" si="32"/>
        <v>10.124722222222221</v>
      </c>
      <c r="C293" s="38">
        <f>'unif profiles px val'!B289/65535</f>
        <v>0.66665474555580984</v>
      </c>
      <c r="D293" s="23">
        <f t="shared" si="33"/>
        <v>5.0200471044536954E-3</v>
      </c>
      <c r="E293" s="23"/>
      <c r="F293">
        <v>287</v>
      </c>
      <c r="G293" s="38">
        <f>'unif profiles px val'!E289/65535</f>
        <v>0.6714122224765392</v>
      </c>
      <c r="H293" s="23">
        <f t="shared" si="34"/>
        <v>-2.0639507221429376E-2</v>
      </c>
      <c r="J293">
        <v>287</v>
      </c>
      <c r="K293" s="23">
        <f>'unif profiles px val'!H289/65535</f>
        <v>0.67138170443274581</v>
      </c>
      <c r="L293" s="23">
        <f t="shared" si="35"/>
        <v>-2.0476000493088176E-2</v>
      </c>
      <c r="N293">
        <v>287</v>
      </c>
      <c r="O293" s="23">
        <f t="shared" si="36"/>
        <v>10.124722222222221</v>
      </c>
      <c r="P293" s="38">
        <f>'unif profiles px val'!L289/65535</f>
        <v>0.66581770475700008</v>
      </c>
      <c r="Q293" s="23">
        <f t="shared" si="37"/>
        <v>9.5704047602787057E-3</v>
      </c>
      <c r="S293">
        <v>287</v>
      </c>
      <c r="T293">
        <f>'unif profiles px val'!O289/65535</f>
        <v>0.66165825036240178</v>
      </c>
      <c r="U293" s="23">
        <f t="shared" si="38"/>
        <v>3.2343121755193049E-2</v>
      </c>
      <c r="W293">
        <v>287</v>
      </c>
      <c r="X293">
        <f>'unif profiles px val'!R289/65535</f>
        <v>0.67886905613412685</v>
      </c>
      <c r="Y293" s="23">
        <f t="shared" si="39"/>
        <v>-6.0175195037463158E-2</v>
      </c>
      <c r="AJ293">
        <v>287</v>
      </c>
      <c r="AK293">
        <v>43482.3984375</v>
      </c>
      <c r="AM293">
        <v>287</v>
      </c>
      <c r="AN293">
        <v>43275.83984375</v>
      </c>
      <c r="AP293">
        <v>287</v>
      </c>
      <c r="AQ293">
        <v>44395.87890625</v>
      </c>
    </row>
    <row r="294" spans="1:43">
      <c r="A294">
        <v>288</v>
      </c>
      <c r="B294" s="23">
        <f t="shared" si="32"/>
        <v>10.16</v>
      </c>
      <c r="C294" s="38">
        <f>'unif profiles px val'!B290/65535</f>
        <v>0.66680203088044554</v>
      </c>
      <c r="D294" s="23">
        <f t="shared" si="33"/>
        <v>4.2204825242424526E-3</v>
      </c>
      <c r="E294" s="23"/>
      <c r="F294">
        <v>288</v>
      </c>
      <c r="G294" s="38">
        <f>'unif profiles px val'!E290/65535</f>
        <v>0.67202985523002978</v>
      </c>
      <c r="H294" s="23">
        <f t="shared" si="34"/>
        <v>-2.3945592152080586E-2</v>
      </c>
      <c r="J294">
        <v>288</v>
      </c>
      <c r="K294" s="23">
        <f>'unif profiles px val'!H290/65535</f>
        <v>0.6717976915960937</v>
      </c>
      <c r="L294" s="23">
        <f t="shared" si="35"/>
        <v>-2.2703531558032175E-2</v>
      </c>
      <c r="N294">
        <v>288</v>
      </c>
      <c r="O294" s="23">
        <f t="shared" si="36"/>
        <v>10.16</v>
      </c>
      <c r="P294" s="38">
        <f>'unif profiles px val'!L290/65535</f>
        <v>0.66617283464942401</v>
      </c>
      <c r="Q294" s="23">
        <f t="shared" si="37"/>
        <v>7.6385155761378165E-3</v>
      </c>
      <c r="S294">
        <v>288</v>
      </c>
      <c r="T294">
        <f>'unif profiles px val'!O290/65535</f>
        <v>0.6617789516098268</v>
      </c>
      <c r="U294" s="23">
        <f t="shared" si="38"/>
        <v>3.1678490475226972E-2</v>
      </c>
      <c r="W294">
        <v>288</v>
      </c>
      <c r="X294">
        <f>'unif profiles px val'!R290/65535</f>
        <v>0.67902230201419089</v>
      </c>
      <c r="Y294" s="23">
        <f t="shared" si="39"/>
        <v>-6.0979101769607968E-2</v>
      </c>
      <c r="AJ294">
        <v>288</v>
      </c>
      <c r="AK294">
        <v>43490.51953125</v>
      </c>
      <c r="AM294">
        <v>288</v>
      </c>
      <c r="AN294">
        <v>43228.76171875</v>
      </c>
      <c r="AP294">
        <v>288</v>
      </c>
      <c r="AQ294">
        <v>44393</v>
      </c>
    </row>
    <row r="295" spans="1:43">
      <c r="A295">
        <v>289</v>
      </c>
      <c r="B295" s="23">
        <f t="shared" si="32"/>
        <v>10.195277777777777</v>
      </c>
      <c r="C295" s="38">
        <f>'unif profiles px val'!B291/65535</f>
        <v>0.66722791256580449</v>
      </c>
      <c r="D295" s="23">
        <f t="shared" si="33"/>
        <v>1.9103805186921896E-3</v>
      </c>
      <c r="E295" s="23"/>
      <c r="F295">
        <v>289</v>
      </c>
      <c r="G295" s="38">
        <f>'unif profiles px val'!E291/65535</f>
        <v>0.67233372434576943</v>
      </c>
      <c r="H295" s="23">
        <f t="shared" si="34"/>
        <v>-2.5570049971411546E-2</v>
      </c>
      <c r="J295">
        <v>289</v>
      </c>
      <c r="K295" s="23">
        <f>'unif profiles px val'!H291/65535</f>
        <v>0.67177975032425419</v>
      </c>
      <c r="L295" s="23">
        <f t="shared" si="35"/>
        <v>-2.2607513196423401E-2</v>
      </c>
      <c r="N295">
        <v>289</v>
      </c>
      <c r="O295" s="23">
        <f t="shared" si="36"/>
        <v>10.195277777777777</v>
      </c>
      <c r="P295" s="38">
        <f>'unif profiles px val'!L291/65535</f>
        <v>0.66612842851148246</v>
      </c>
      <c r="Q295" s="23">
        <f t="shared" si="37"/>
        <v>7.8799765592219018E-3</v>
      </c>
      <c r="S295">
        <v>289</v>
      </c>
      <c r="T295">
        <f>'unif profiles px val'!O291/65535</f>
        <v>0.66272775282291907</v>
      </c>
      <c r="U295" s="23">
        <f t="shared" si="38"/>
        <v>2.6461942262798743E-2</v>
      </c>
      <c r="W295">
        <v>289</v>
      </c>
      <c r="X295">
        <f>'unif profiles px val'!R291/65535</f>
        <v>0.67922204022659649</v>
      </c>
      <c r="Y295" s="23">
        <f t="shared" si="39"/>
        <v>-6.2026386952013013E-2</v>
      </c>
      <c r="AJ295">
        <v>289</v>
      </c>
      <c r="AK295">
        <v>43451.28125</v>
      </c>
      <c r="AM295">
        <v>289</v>
      </c>
      <c r="AN295">
        <v>43228.16015625</v>
      </c>
      <c r="AP295">
        <v>289</v>
      </c>
      <c r="AQ295">
        <v>44365.71875</v>
      </c>
    </row>
    <row r="296" spans="1:43">
      <c r="A296">
        <v>290</v>
      </c>
      <c r="B296" s="23">
        <f t="shared" si="32"/>
        <v>10.230555555555554</v>
      </c>
      <c r="C296" s="38">
        <f>'unif profiles px val'!B292/65535</f>
        <v>0.66717551928358887</v>
      </c>
      <c r="D296" s="23">
        <f t="shared" si="33"/>
        <v>2.1944264175153272E-3</v>
      </c>
      <c r="E296" s="23"/>
      <c r="F296">
        <v>290</v>
      </c>
      <c r="G296" s="38">
        <f>'unif profiles px val'!E292/65535</f>
        <v>0.67237550783932254</v>
      </c>
      <c r="H296" s="23">
        <f t="shared" si="34"/>
        <v>-2.5793312577537364E-2</v>
      </c>
      <c r="J296">
        <v>290</v>
      </c>
      <c r="K296" s="23">
        <f>'unif profiles px val'!H292/65535</f>
        <v>0.67103605182345316</v>
      </c>
      <c r="L296" s="23">
        <f t="shared" si="35"/>
        <v>-1.8623116093555048E-2</v>
      </c>
      <c r="N296">
        <v>290</v>
      </c>
      <c r="O296" s="23">
        <f t="shared" si="36"/>
        <v>10.230555555555554</v>
      </c>
      <c r="P296" s="38">
        <f>'unif profiles px val'!L292/65535</f>
        <v>0.66624078498130768</v>
      </c>
      <c r="Q296" s="23">
        <f t="shared" si="37"/>
        <v>7.2690903979051313E-3</v>
      </c>
      <c r="S296">
        <v>290</v>
      </c>
      <c r="T296">
        <f>'unif profiles px val'!O292/65535</f>
        <v>0.66370361495765617</v>
      </c>
      <c r="U296" s="23">
        <f t="shared" si="38"/>
        <v>2.111127656970968E-2</v>
      </c>
      <c r="W296">
        <v>290</v>
      </c>
      <c r="X296">
        <f>'unif profiles px val'!R292/65535</f>
        <v>0.67954456588082701</v>
      </c>
      <c r="Y296" s="23">
        <f t="shared" si="39"/>
        <v>-6.3716255549794987E-2</v>
      </c>
      <c r="AJ296">
        <v>290</v>
      </c>
      <c r="AK296">
        <v>43438.921875</v>
      </c>
      <c r="AM296">
        <v>290</v>
      </c>
      <c r="AN296">
        <v>43223</v>
      </c>
      <c r="AP296">
        <v>290</v>
      </c>
      <c r="AQ296">
        <v>44354.359375</v>
      </c>
    </row>
    <row r="297" spans="1:43">
      <c r="A297">
        <v>291</v>
      </c>
      <c r="B297" s="23">
        <f t="shared" si="32"/>
        <v>10.265833333333333</v>
      </c>
      <c r="C297" s="38">
        <f>'unif profiles px val'!B293/65535</f>
        <v>0.66717820153353169</v>
      </c>
      <c r="D297" s="23">
        <f t="shared" si="33"/>
        <v>2.179883797081672E-3</v>
      </c>
      <c r="E297" s="23"/>
      <c r="F297">
        <v>291</v>
      </c>
      <c r="G297" s="38">
        <f>'unif profiles px val'!E293/65535</f>
        <v>0.67185342278934923</v>
      </c>
      <c r="H297" s="23">
        <f t="shared" si="34"/>
        <v>-2.3001763727086733E-2</v>
      </c>
      <c r="J297">
        <v>291</v>
      </c>
      <c r="K297" s="23">
        <f>'unif profiles px val'!H293/65535</f>
        <v>0.66967537623025863</v>
      </c>
      <c r="L297" s="23">
        <f t="shared" si="35"/>
        <v>-1.131163533819457E-2</v>
      </c>
      <c r="N297">
        <v>291</v>
      </c>
      <c r="O297" s="23">
        <f t="shared" si="36"/>
        <v>10.265833333333333</v>
      </c>
      <c r="P297" s="38">
        <f>'unif profiles px val'!L293/65535</f>
        <v>0.66590443083848327</v>
      </c>
      <c r="Q297" s="23">
        <f t="shared" si="37"/>
        <v>9.0984398682683043E-3</v>
      </c>
      <c r="S297">
        <v>291</v>
      </c>
      <c r="T297">
        <f>'unif profiles px val'!O293/65535</f>
        <v>0.66443539234760052</v>
      </c>
      <c r="U297" s="23">
        <f t="shared" si="38"/>
        <v>1.7108650839085637E-2</v>
      </c>
      <c r="W297">
        <v>291</v>
      </c>
      <c r="X297">
        <f>'unif profiles px val'!R293/65535</f>
        <v>0.67946415798809801</v>
      </c>
      <c r="Y297" s="23">
        <f t="shared" si="39"/>
        <v>-6.329510121813442E-2</v>
      </c>
      <c r="AJ297">
        <v>291</v>
      </c>
      <c r="AK297">
        <v>43491.3203125</v>
      </c>
      <c r="AM297">
        <v>291</v>
      </c>
      <c r="AN297">
        <v>43210.48046875</v>
      </c>
      <c r="AP297">
        <v>291</v>
      </c>
      <c r="AQ297">
        <v>44353.23828125</v>
      </c>
    </row>
    <row r="298" spans="1:43">
      <c r="A298">
        <v>292</v>
      </c>
      <c r="B298" s="23">
        <f t="shared" si="32"/>
        <v>10.30111111111111</v>
      </c>
      <c r="C298" s="38">
        <f>'unif profiles px val'!B294/65535</f>
        <v>0.6671104896238651</v>
      </c>
      <c r="D298" s="23">
        <f t="shared" si="33"/>
        <v>2.5470379104741703E-3</v>
      </c>
      <c r="E298" s="23"/>
      <c r="F298">
        <v>292</v>
      </c>
      <c r="G298" s="38">
        <f>'unif profiles px val'!E294/65535</f>
        <v>0.67186933747234301</v>
      </c>
      <c r="H298" s="23">
        <f t="shared" si="34"/>
        <v>-2.3086918786255239E-2</v>
      </c>
      <c r="J298">
        <v>292</v>
      </c>
      <c r="K298" s="23">
        <f>'unif profiles px val'!H294/65535</f>
        <v>0.67028502183947514</v>
      </c>
      <c r="L298" s="23">
        <f t="shared" si="35"/>
        <v>-1.4590978433805635E-2</v>
      </c>
      <c r="N298">
        <v>292</v>
      </c>
      <c r="O298" s="23">
        <f t="shared" si="36"/>
        <v>10.30111111111111</v>
      </c>
      <c r="P298" s="38">
        <f>'unif profiles px val'!L294/65535</f>
        <v>0.66458518110551612</v>
      </c>
      <c r="Q298" s="23">
        <f t="shared" si="37"/>
        <v>1.6290370987492864E-2</v>
      </c>
      <c r="S298">
        <v>292</v>
      </c>
      <c r="T298">
        <f>'unif profiles px val'!O294/65535</f>
        <v>0.66420161936369881</v>
      </c>
      <c r="U298" s="23">
        <f t="shared" si="38"/>
        <v>1.8386422598023699E-2</v>
      </c>
      <c r="W298">
        <v>292</v>
      </c>
      <c r="X298">
        <f>'unif profiles px val'!R294/65535</f>
        <v>0.67882119287403675</v>
      </c>
      <c r="Y298" s="23">
        <f t="shared" si="39"/>
        <v>-5.9924040781076826E-2</v>
      </c>
      <c r="AJ298">
        <v>292</v>
      </c>
      <c r="AK298">
        <v>43482.80078125</v>
      </c>
      <c r="AM298">
        <v>292</v>
      </c>
      <c r="AN298">
        <v>43210.359375</v>
      </c>
      <c r="AP298">
        <v>292</v>
      </c>
      <c r="AQ298">
        <v>44324.640625</v>
      </c>
    </row>
    <row r="299" spans="1:43">
      <c r="A299">
        <v>293</v>
      </c>
      <c r="B299" s="23">
        <f t="shared" si="32"/>
        <v>10.336388888888889</v>
      </c>
      <c r="C299" s="38">
        <f>'unif profiles px val'!B295/65535</f>
        <v>0.66721199788281071</v>
      </c>
      <c r="D299" s="23">
        <f t="shared" si="33"/>
        <v>1.9966562248292519E-3</v>
      </c>
      <c r="E299" s="23"/>
      <c r="F299">
        <v>293</v>
      </c>
      <c r="G299" s="38">
        <f>'unif profiles px val'!E295/65535</f>
        <v>0.67204910782406346</v>
      </c>
      <c r="H299" s="23">
        <f t="shared" si="34"/>
        <v>-2.4048555954890638E-2</v>
      </c>
      <c r="J299">
        <v>293</v>
      </c>
      <c r="K299" s="23">
        <f>'unif profiles px val'!H295/65535</f>
        <v>0.67119859616998545</v>
      </c>
      <c r="L299" s="23">
        <f t="shared" si="35"/>
        <v>-1.9494665638803088E-2</v>
      </c>
      <c r="N299">
        <v>293</v>
      </c>
      <c r="O299" s="23">
        <f t="shared" si="36"/>
        <v>10.336388888888889</v>
      </c>
      <c r="P299" s="38">
        <f>'unif profiles px val'!L295/65535</f>
        <v>0.66328470712214849</v>
      </c>
      <c r="Q299" s="23">
        <f t="shared" si="37"/>
        <v>2.340633632278788E-2</v>
      </c>
      <c r="S299">
        <v>293</v>
      </c>
      <c r="T299">
        <f>'unif profiles px val'!O295/65535</f>
        <v>0.66323755912870985</v>
      </c>
      <c r="U299" s="23">
        <f t="shared" si="38"/>
        <v>2.3664815914290482E-2</v>
      </c>
      <c r="W299">
        <v>293</v>
      </c>
      <c r="X299">
        <f>'unif profiles px val'!R295/65535</f>
        <v>0.67761781633859774</v>
      </c>
      <c r="Y299" s="23">
        <f t="shared" si="39"/>
        <v>-5.3598525853794321E-2</v>
      </c>
      <c r="AJ299">
        <v>293</v>
      </c>
      <c r="AK299">
        <v>43564.6796875</v>
      </c>
      <c r="AM299">
        <v>293</v>
      </c>
      <c r="AN299">
        <v>43255.51953125</v>
      </c>
      <c r="AP299">
        <v>293</v>
      </c>
      <c r="AQ299">
        <v>44227.3203125</v>
      </c>
    </row>
    <row r="300" spans="1:43">
      <c r="A300">
        <v>294</v>
      </c>
      <c r="B300" s="23">
        <f t="shared" si="32"/>
        <v>10.371666666666666</v>
      </c>
      <c r="C300" s="38">
        <f>'unif profiles px val'!B296/65535</f>
        <v>0.66685507982375825</v>
      </c>
      <c r="D300" s="23">
        <f t="shared" si="33"/>
        <v>3.9325784657124885E-3</v>
      </c>
      <c r="E300" s="23"/>
      <c r="F300">
        <v>294</v>
      </c>
      <c r="G300" s="38">
        <f>'unif profiles px val'!E296/65535</f>
        <v>0.67232245889600972</v>
      </c>
      <c r="H300" s="23">
        <f t="shared" si="34"/>
        <v>-2.5509850580552662E-2</v>
      </c>
      <c r="J300">
        <v>294</v>
      </c>
      <c r="K300" s="23">
        <f>'unif profiles px val'!H296/65535</f>
        <v>0.67068908789196613</v>
      </c>
      <c r="L300" s="23">
        <f t="shared" si="35"/>
        <v>-1.6761390888208716E-2</v>
      </c>
      <c r="N300">
        <v>294</v>
      </c>
      <c r="O300" s="23">
        <f t="shared" si="36"/>
        <v>10.371666666666666</v>
      </c>
      <c r="P300" s="38">
        <f>'unif profiles px val'!L296/65535</f>
        <v>0.66093410248340578</v>
      </c>
      <c r="Q300" s="23">
        <f t="shared" si="37"/>
        <v>3.6335384142085925E-2</v>
      </c>
      <c r="S300">
        <v>294</v>
      </c>
      <c r="T300">
        <f>'unif profiles px val'!O296/65535</f>
        <v>0.66303084706645299</v>
      </c>
      <c r="U300" s="23">
        <f t="shared" si="38"/>
        <v>2.4798483035425534E-2</v>
      </c>
      <c r="W300">
        <v>294</v>
      </c>
      <c r="X300">
        <f>'unif profiles px val'!R296/65535</f>
        <v>0.67824897955291064</v>
      </c>
      <c r="Y300" s="23">
        <f t="shared" si="39"/>
        <v>-5.6918858939263739E-2</v>
      </c>
      <c r="AJ300">
        <v>294</v>
      </c>
      <c r="AK300">
        <v>43470.19921875</v>
      </c>
      <c r="AM300">
        <v>294</v>
      </c>
      <c r="AN300">
        <v>43262.44140625</v>
      </c>
      <c r="AP300">
        <v>294</v>
      </c>
      <c r="AQ300">
        <v>44281.48046875</v>
      </c>
    </row>
    <row r="301" spans="1:43">
      <c r="A301">
        <v>295</v>
      </c>
      <c r="B301" s="23">
        <f t="shared" si="32"/>
        <v>10.406944444444443</v>
      </c>
      <c r="C301" s="38">
        <f>'unif profiles px val'!B297/65535</f>
        <v>0.66657910610742355</v>
      </c>
      <c r="D301" s="23">
        <f t="shared" si="33"/>
        <v>5.4307987669872659E-3</v>
      </c>
      <c r="E301" s="23"/>
      <c r="F301">
        <v>295</v>
      </c>
      <c r="G301" s="38">
        <f>'unif profiles px val'!E297/65535</f>
        <v>0.67132597323949039</v>
      </c>
      <c r="H301" s="23">
        <f t="shared" si="34"/>
        <v>-2.017737292386057E-2</v>
      </c>
      <c r="J301">
        <v>295</v>
      </c>
      <c r="K301" s="23">
        <f>'unif profiles px val'!H297/65535</f>
        <v>0.67134319924467845</v>
      </c>
      <c r="L301" s="23">
        <f t="shared" si="35"/>
        <v>-2.0269680983782123E-2</v>
      </c>
      <c r="N301">
        <v>295</v>
      </c>
      <c r="O301" s="23">
        <f t="shared" si="36"/>
        <v>10.406944444444443</v>
      </c>
      <c r="P301" s="38">
        <f>'unif profiles px val'!L297/65535</f>
        <v>0.66346781538490884</v>
      </c>
      <c r="Q301" s="23">
        <f t="shared" si="37"/>
        <v>2.2402809679725078E-2</v>
      </c>
      <c r="S301">
        <v>295</v>
      </c>
      <c r="T301">
        <f>'unif profiles px val'!O297/65535</f>
        <v>0.66284010929274428</v>
      </c>
      <c r="U301" s="23">
        <f t="shared" si="38"/>
        <v>2.5845133802472109E-2</v>
      </c>
      <c r="W301">
        <v>295</v>
      </c>
      <c r="X301">
        <f>'unif profiles px val'!R297/65535</f>
        <v>0.67848895151445787</v>
      </c>
      <c r="Y301" s="23">
        <f t="shared" si="39"/>
        <v>-5.8179739473893655E-2</v>
      </c>
      <c r="AJ301">
        <v>295</v>
      </c>
      <c r="AK301">
        <v>43430.23828125</v>
      </c>
      <c r="AM301">
        <v>295</v>
      </c>
      <c r="AN301">
        <v>43299.3203125</v>
      </c>
      <c r="AP301">
        <v>295</v>
      </c>
      <c r="AQ301">
        <v>44265.6015625</v>
      </c>
    </row>
    <row r="302" spans="1:43">
      <c r="A302">
        <v>296</v>
      </c>
      <c r="B302" s="23">
        <f t="shared" si="32"/>
        <v>10.442222222222222</v>
      </c>
      <c r="C302" s="38">
        <f>'unif profiles px val'!B298/65535</f>
        <v>0.66708992570763714</v>
      </c>
      <c r="D302" s="23">
        <f t="shared" si="33"/>
        <v>2.6585554917182286E-3</v>
      </c>
      <c r="E302" s="23"/>
      <c r="F302">
        <v>296</v>
      </c>
      <c r="G302" s="38">
        <f>'unif profiles px val'!E298/65535</f>
        <v>0.67184674696726943</v>
      </c>
      <c r="H302" s="23">
        <f t="shared" si="34"/>
        <v>-2.2966042119989982E-2</v>
      </c>
      <c r="J302">
        <v>296</v>
      </c>
      <c r="K302" s="23">
        <f>'unif profiles px val'!H298/65535</f>
        <v>0.67137508821622038</v>
      </c>
      <c r="L302" s="23">
        <f t="shared" si="35"/>
        <v>-2.044055089617558E-2</v>
      </c>
      <c r="N302">
        <v>296</v>
      </c>
      <c r="O302" s="23">
        <f t="shared" si="36"/>
        <v>10.442222222222222</v>
      </c>
      <c r="P302" s="38">
        <f>'unif profiles px val'!L298/65535</f>
        <v>0.66441315947585255</v>
      </c>
      <c r="Q302" s="23">
        <f t="shared" si="37"/>
        <v>1.7230136263151508E-2</v>
      </c>
      <c r="S302">
        <v>296</v>
      </c>
      <c r="T302">
        <f>'unif profiles px val'!O298/65535</f>
        <v>0.66224292124437323</v>
      </c>
      <c r="U302" s="23">
        <f t="shared" si="38"/>
        <v>2.9125806299331813E-2</v>
      </c>
      <c r="W302">
        <v>296</v>
      </c>
      <c r="X302">
        <f>'unif profiles px val'!R298/65535</f>
        <v>0.67871646591515988</v>
      </c>
      <c r="Y302" s="23">
        <f t="shared" si="39"/>
        <v>-5.9374387413310359E-2</v>
      </c>
      <c r="AJ302">
        <v>296</v>
      </c>
      <c r="AK302">
        <v>43460.078125</v>
      </c>
      <c r="AM302">
        <v>296</v>
      </c>
      <c r="AN302">
        <v>43302.55859375</v>
      </c>
      <c r="AP302">
        <v>296</v>
      </c>
      <c r="AQ302">
        <v>44262.078125</v>
      </c>
    </row>
    <row r="303" spans="1:43">
      <c r="A303">
        <v>297</v>
      </c>
      <c r="B303" s="23">
        <f t="shared" si="32"/>
        <v>10.477499999999999</v>
      </c>
      <c r="C303" s="38">
        <f>'unif profiles px val'!B299/65535</f>
        <v>0.66620692902647438</v>
      </c>
      <c r="D303" s="23">
        <f t="shared" si="33"/>
        <v>7.4531459923243837E-3</v>
      </c>
      <c r="E303" s="23"/>
      <c r="F303">
        <v>297</v>
      </c>
      <c r="G303" s="38">
        <f>'unif profiles px val'!E299/65535</f>
        <v>0.6705729762722209</v>
      </c>
      <c r="H303" s="23">
        <f t="shared" si="34"/>
        <v>-1.6137958044165845E-2</v>
      </c>
      <c r="J303">
        <v>297</v>
      </c>
      <c r="K303" s="23">
        <f>'unif profiles px val'!H299/65535</f>
        <v>0.67016896982528418</v>
      </c>
      <c r="L303" s="23">
        <f t="shared" si="35"/>
        <v>-1.3967156940590808E-2</v>
      </c>
      <c r="N303">
        <v>297</v>
      </c>
      <c r="O303" s="23">
        <f t="shared" si="36"/>
        <v>10.477499999999999</v>
      </c>
      <c r="P303" s="38">
        <f>'unif profiles px val'!L299/65535</f>
        <v>0.6636724412527657</v>
      </c>
      <c r="Q303" s="23">
        <f t="shared" si="37"/>
        <v>2.1281973112489805E-2</v>
      </c>
      <c r="S303">
        <v>297</v>
      </c>
      <c r="T303">
        <f>'unif profiles px val'!O299/65535</f>
        <v>0.66162773231860839</v>
      </c>
      <c r="U303" s="23">
        <f t="shared" si="38"/>
        <v>3.2511202993554811E-2</v>
      </c>
      <c r="W303">
        <v>297</v>
      </c>
      <c r="X303">
        <f>'unif profiles px val'!R299/65535</f>
        <v>0.67846326152056158</v>
      </c>
      <c r="Y303" s="23">
        <f t="shared" si="39"/>
        <v>-5.8044797214586552E-2</v>
      </c>
      <c r="AJ303">
        <v>297</v>
      </c>
      <c r="AK303">
        <v>43457.9609375</v>
      </c>
      <c r="AM303">
        <v>297</v>
      </c>
      <c r="AN303">
        <v>43366</v>
      </c>
      <c r="AP303">
        <v>297</v>
      </c>
      <c r="AQ303">
        <v>44260.0390625</v>
      </c>
    </row>
    <row r="304" spans="1:43">
      <c r="A304">
        <v>298</v>
      </c>
      <c r="B304" s="23">
        <f t="shared" si="32"/>
        <v>10.512777777777778</v>
      </c>
      <c r="C304" s="38">
        <f>'unif profiles px val'!B300/65535</f>
        <v>0.66671774862668798</v>
      </c>
      <c r="D304" s="23">
        <f t="shared" si="33"/>
        <v>4.6779829667871198E-3</v>
      </c>
      <c r="E304" s="23"/>
      <c r="F304">
        <v>298</v>
      </c>
      <c r="G304" s="38">
        <f>'unif profiles px val'!E300/65535</f>
        <v>0.67085693713282979</v>
      </c>
      <c r="H304" s="23">
        <f t="shared" si="34"/>
        <v>-1.7662256423873313E-2</v>
      </c>
      <c r="J304">
        <v>298</v>
      </c>
      <c r="K304" s="23">
        <f>'unif profiles px val'!H300/65535</f>
        <v>0.67070166466392001</v>
      </c>
      <c r="L304" s="23">
        <f t="shared" si="35"/>
        <v>-1.6828906559099188E-2</v>
      </c>
      <c r="N304">
        <v>298</v>
      </c>
      <c r="O304" s="23">
        <f t="shared" si="36"/>
        <v>10.512777777777778</v>
      </c>
      <c r="P304" s="38">
        <f>'unif profiles px val'!L300/65535</f>
        <v>0.6642300512130922</v>
      </c>
      <c r="Q304" s="23">
        <f t="shared" si="37"/>
        <v>1.8230972641767984E-2</v>
      </c>
      <c r="S304">
        <v>298</v>
      </c>
      <c r="T304">
        <f>'unif profiles px val'!O300/65535</f>
        <v>0.66212710765239946</v>
      </c>
      <c r="U304" s="23">
        <f t="shared" si="38"/>
        <v>2.9762677781239422E-2</v>
      </c>
      <c r="W304">
        <v>298</v>
      </c>
      <c r="X304">
        <f>'unif profiles px val'!R300/65535</f>
        <v>0.67831830081254296</v>
      </c>
      <c r="Y304" s="23">
        <f t="shared" si="39"/>
        <v>-5.7283178910908727E-2</v>
      </c>
      <c r="AJ304">
        <v>298</v>
      </c>
      <c r="AK304">
        <v>43490.19921875</v>
      </c>
      <c r="AM304">
        <v>298</v>
      </c>
      <c r="AN304">
        <v>43355.28125</v>
      </c>
      <c r="AP304">
        <v>298</v>
      </c>
      <c r="AQ304">
        <v>44288.28125</v>
      </c>
    </row>
    <row r="305" spans="1:43">
      <c r="A305">
        <v>299</v>
      </c>
      <c r="B305" s="23">
        <f t="shared" si="32"/>
        <v>10.548055555555555</v>
      </c>
      <c r="C305" s="38">
        <f>'unif profiles px val'!B301/65535</f>
        <v>0.66617372873273828</v>
      </c>
      <c r="D305" s="23">
        <f t="shared" si="33"/>
        <v>7.6336542572650323E-3</v>
      </c>
      <c r="E305" s="23"/>
      <c r="F305">
        <v>299</v>
      </c>
      <c r="G305" s="38">
        <f>'unif profiles px val'!E301/65535</f>
        <v>0.67160129129472801</v>
      </c>
      <c r="H305" s="23">
        <f t="shared" si="34"/>
        <v>-2.165217012169407E-2</v>
      </c>
      <c r="J305">
        <v>299</v>
      </c>
      <c r="K305" s="23">
        <f>'unif profiles px val'!H301/65535</f>
        <v>0.67207962586785686</v>
      </c>
      <c r="L305" s="23">
        <f t="shared" si="35"/>
        <v>-2.4211756527054984E-2</v>
      </c>
      <c r="N305">
        <v>299</v>
      </c>
      <c r="O305" s="23">
        <f t="shared" si="36"/>
        <v>10.548055555555555</v>
      </c>
      <c r="P305" s="38">
        <f>'unif profiles px val'!L301/65535</f>
        <v>0.6634727030403601</v>
      </c>
      <c r="Q305" s="23">
        <f t="shared" si="37"/>
        <v>2.2376029989439772E-2</v>
      </c>
      <c r="S305">
        <v>299</v>
      </c>
      <c r="T305">
        <f>'unif profiles px val'!O301/65535</f>
        <v>0.66231784542610816</v>
      </c>
      <c r="U305" s="23">
        <f t="shared" si="38"/>
        <v>2.8713901933014707E-2</v>
      </c>
      <c r="W305">
        <v>299</v>
      </c>
      <c r="X305">
        <f>'unif profiles px val'!R301/65535</f>
        <v>0.67740901808194098</v>
      </c>
      <c r="Y305" s="23">
        <f t="shared" si="39"/>
        <v>-5.2498824667726041E-2</v>
      </c>
      <c r="AJ305">
        <v>299</v>
      </c>
      <c r="AK305">
        <v>43521.28125</v>
      </c>
      <c r="AM305">
        <v>299</v>
      </c>
      <c r="AN305">
        <v>43333.921875</v>
      </c>
      <c r="AP305">
        <v>299</v>
      </c>
      <c r="AQ305">
        <v>44352.83984375</v>
      </c>
    </row>
    <row r="306" spans="1:43">
      <c r="A306">
        <v>300</v>
      </c>
      <c r="B306" s="23">
        <f t="shared" si="32"/>
        <v>10.583333333333332</v>
      </c>
      <c r="C306" s="38">
        <f>'unif profiles px val'!B302/65535</f>
        <v>0.66587516451132978</v>
      </c>
      <c r="D306" s="23">
        <f t="shared" si="33"/>
        <v>9.2576947898481698E-3</v>
      </c>
      <c r="E306" s="23"/>
      <c r="F306">
        <v>300</v>
      </c>
      <c r="G306" s="38">
        <f>'unif profiles px val'!E302/65535</f>
        <v>0.67199933718623639</v>
      </c>
      <c r="H306" s="23">
        <f t="shared" si="34"/>
        <v>-2.3782368778447527E-2</v>
      </c>
      <c r="J306">
        <v>300</v>
      </c>
      <c r="K306" s="23">
        <f>'unif profiles px val'!H302/65535</f>
        <v>0.6719874160753796</v>
      </c>
      <c r="L306" s="23">
        <f t="shared" si="35"/>
        <v>-2.3718605850179042E-2</v>
      </c>
      <c r="N306">
        <v>300</v>
      </c>
      <c r="O306" s="23">
        <f t="shared" si="36"/>
        <v>10.583333333333332</v>
      </c>
      <c r="P306" s="38">
        <f>'unif profiles px val'!L302/65535</f>
        <v>0.66361277609292746</v>
      </c>
      <c r="Q306" s="23">
        <f t="shared" si="37"/>
        <v>2.1608721265577113E-2</v>
      </c>
      <c r="S306">
        <v>300</v>
      </c>
      <c r="T306">
        <f>'unif profiles px val'!O302/65535</f>
        <v>0.66255436026550696</v>
      </c>
      <c r="U306" s="23">
        <f t="shared" si="38"/>
        <v>2.7414210226635927E-2</v>
      </c>
      <c r="W306">
        <v>300</v>
      </c>
      <c r="X306">
        <f>'unif profiles px val'!R302/65535</f>
        <v>0.67862693837262533</v>
      </c>
      <c r="Y306" s="23">
        <f t="shared" si="39"/>
        <v>-5.8904380369024789E-2</v>
      </c>
      <c r="AJ306">
        <v>300</v>
      </c>
      <c r="AK306">
        <v>43577.71875</v>
      </c>
      <c r="AM306">
        <v>300</v>
      </c>
      <c r="AN306">
        <v>43353.83984375</v>
      </c>
      <c r="AP306">
        <v>300</v>
      </c>
      <c r="AQ306">
        <v>44378.9609375</v>
      </c>
    </row>
    <row r="307" spans="1:43">
      <c r="A307">
        <v>301</v>
      </c>
      <c r="B307" s="23">
        <f t="shared" si="32"/>
        <v>10.618611111111111</v>
      </c>
      <c r="C307" s="38">
        <f>'unif profiles px val'!B303/65535</f>
        <v>0.66598001068131529</v>
      </c>
      <c r="D307" s="23">
        <f t="shared" si="33"/>
        <v>8.6872275038567537E-3</v>
      </c>
      <c r="E307" s="23"/>
      <c r="F307">
        <v>301</v>
      </c>
      <c r="G307" s="38">
        <f>'unif profiles px val'!E303/65535</f>
        <v>0.67156213044556345</v>
      </c>
      <c r="H307" s="23">
        <f t="shared" si="34"/>
        <v>-2.144246663722793E-2</v>
      </c>
      <c r="J307">
        <v>301</v>
      </c>
      <c r="K307" s="23">
        <f>'unif profiles px val'!H303/65535</f>
        <v>0.67167693074311441</v>
      </c>
      <c r="L307" s="23">
        <f t="shared" si="35"/>
        <v>-2.2057148544224248E-2</v>
      </c>
      <c r="N307">
        <v>301</v>
      </c>
      <c r="O307" s="23">
        <f t="shared" si="36"/>
        <v>10.618611111111111</v>
      </c>
      <c r="P307" s="38">
        <f>'unif profiles px val'!L303/65535</f>
        <v>0.66264245727473869</v>
      </c>
      <c r="Q307" s="23">
        <f t="shared" si="37"/>
        <v>2.6930324771216263E-2</v>
      </c>
      <c r="S307">
        <v>301</v>
      </c>
      <c r="T307">
        <f>'unif profiles px val'!O303/65535</f>
        <v>0.66211667668039975</v>
      </c>
      <c r="U307" s="23">
        <f t="shared" si="38"/>
        <v>2.9820049132572635E-2</v>
      </c>
      <c r="W307">
        <v>301</v>
      </c>
      <c r="X307">
        <f>'unif profiles px val'!R303/65535</f>
        <v>0.67883919375143054</v>
      </c>
      <c r="Y307" s="23">
        <f t="shared" si="39"/>
        <v>-6.0018501222294685E-2</v>
      </c>
      <c r="AJ307">
        <v>301</v>
      </c>
      <c r="AK307">
        <v>43553.0390625</v>
      </c>
      <c r="AM307">
        <v>301</v>
      </c>
      <c r="AN307">
        <v>43368.640625</v>
      </c>
      <c r="AP307">
        <v>301</v>
      </c>
      <c r="AQ307">
        <v>44409.76171875</v>
      </c>
    </row>
    <row r="308" spans="1:43">
      <c r="A308">
        <v>302</v>
      </c>
      <c r="B308" s="23">
        <f t="shared" si="32"/>
        <v>10.653888888888888</v>
      </c>
      <c r="C308" s="38">
        <f>'unif profiles px val'!B304/65535</f>
        <v>0.66616043669413294</v>
      </c>
      <c r="D308" s="23">
        <f t="shared" si="33"/>
        <v>7.7059271325183865E-3</v>
      </c>
      <c r="E308" s="23"/>
      <c r="F308">
        <v>302</v>
      </c>
      <c r="G308" s="38">
        <f>'unif profiles px val'!E304/65535</f>
        <v>0.67269994087129015</v>
      </c>
      <c r="H308" s="23">
        <f t="shared" si="34"/>
        <v>-2.7525972130486576E-2</v>
      </c>
      <c r="J308">
        <v>302</v>
      </c>
      <c r="K308" s="23">
        <f>'unif profiles px val'!H304/65535</f>
        <v>0.67290426871137565</v>
      </c>
      <c r="L308" s="23">
        <f t="shared" si="35"/>
        <v>-2.8616391843910183E-2</v>
      </c>
      <c r="N308">
        <v>302</v>
      </c>
      <c r="O308" s="23">
        <f t="shared" si="36"/>
        <v>10.653888888888888</v>
      </c>
      <c r="P308" s="38">
        <f>'unif profiles px val'!L304/65535</f>
        <v>0.66330068141069654</v>
      </c>
      <c r="Q308" s="23">
        <f t="shared" si="37"/>
        <v>2.3318768285635727E-2</v>
      </c>
      <c r="S308">
        <v>302</v>
      </c>
      <c r="T308">
        <f>'unif profiles px val'!O304/65535</f>
        <v>0.6634664444571603</v>
      </c>
      <c r="U308" s="23">
        <f t="shared" si="38"/>
        <v>2.2410321123050636E-2</v>
      </c>
      <c r="W308">
        <v>302</v>
      </c>
      <c r="X308">
        <f>'unif profiles px val'!R304/65535</f>
        <v>0.67872409542610823</v>
      </c>
      <c r="Y308" s="23">
        <f t="shared" si="39"/>
        <v>-5.9414435865022153E-2</v>
      </c>
      <c r="AJ308">
        <v>302</v>
      </c>
      <c r="AK308">
        <v>43582.359375</v>
      </c>
      <c r="AM308">
        <v>302</v>
      </c>
      <c r="AN308">
        <v>43379.80078125</v>
      </c>
      <c r="AP308">
        <v>302</v>
      </c>
      <c r="AQ308">
        <v>44450.28125</v>
      </c>
    </row>
    <row r="309" spans="1:43">
      <c r="A309">
        <v>303</v>
      </c>
      <c r="B309" s="23">
        <f t="shared" si="32"/>
        <v>10.689166666666667</v>
      </c>
      <c r="C309" s="38">
        <f>'unif profiles px val'!B305/65535</f>
        <v>0.66568609569314108</v>
      </c>
      <c r="D309" s="23">
        <f t="shared" si="33"/>
        <v>1.0286845093489205E-2</v>
      </c>
      <c r="E309" s="23"/>
      <c r="F309">
        <v>303</v>
      </c>
      <c r="G309" s="38">
        <f>'unif profiles px val'!E305/65535</f>
        <v>0.67204118028534376</v>
      </c>
      <c r="H309" s="23">
        <f t="shared" si="34"/>
        <v>-2.4006159768787061E-2</v>
      </c>
      <c r="J309">
        <v>303</v>
      </c>
      <c r="K309" s="23">
        <f>'unif profiles px val'!H305/65535</f>
        <v>0.67190516041046766</v>
      </c>
      <c r="L309" s="23">
        <f t="shared" si="35"/>
        <v>-2.3278583481612269E-2</v>
      </c>
      <c r="N309">
        <v>303</v>
      </c>
      <c r="O309" s="23">
        <f t="shared" si="36"/>
        <v>10.689166666666667</v>
      </c>
      <c r="P309" s="38">
        <f>'unif profiles px val'!L305/65535</f>
        <v>0.66413295376516368</v>
      </c>
      <c r="Q309" s="23">
        <f t="shared" si="37"/>
        <v>1.8761900642689788E-2</v>
      </c>
      <c r="S309">
        <v>303</v>
      </c>
      <c r="T309">
        <f>'unif profiles px val'!O305/65535</f>
        <v>0.66325907673380635</v>
      </c>
      <c r="U309" s="23">
        <f t="shared" si="38"/>
        <v>2.3546845584345721E-2</v>
      </c>
      <c r="W309">
        <v>303</v>
      </c>
      <c r="X309">
        <f>'unif profiles px val'!R305/65535</f>
        <v>0.67793408340962846</v>
      </c>
      <c r="Y309" s="23">
        <f t="shared" si="39"/>
        <v>-5.5263027660806596E-2</v>
      </c>
      <c r="AJ309">
        <v>303</v>
      </c>
      <c r="AK309">
        <v>43633.12109375</v>
      </c>
      <c r="AM309">
        <v>303</v>
      </c>
      <c r="AN309">
        <v>43474.3203125</v>
      </c>
      <c r="AP309">
        <v>303</v>
      </c>
      <c r="AQ309">
        <v>44437.921875</v>
      </c>
    </row>
    <row r="310" spans="1:43">
      <c r="A310">
        <v>304</v>
      </c>
      <c r="B310" s="23">
        <f t="shared" si="32"/>
        <v>10.724444444444444</v>
      </c>
      <c r="C310" s="38">
        <f>'unif profiles px val'!B306/65535</f>
        <v>0.66694401131074998</v>
      </c>
      <c r="D310" s="23">
        <f t="shared" si="33"/>
        <v>3.4500316758929728E-3</v>
      </c>
      <c r="E310" s="23"/>
      <c r="F310">
        <v>304</v>
      </c>
      <c r="G310" s="38">
        <f>'unif profiles px val'!E306/65535</f>
        <v>0.67322470817120628</v>
      </c>
      <c r="H310" s="23">
        <f t="shared" si="34"/>
        <v>-3.0325197590485686E-2</v>
      </c>
      <c r="J310">
        <v>304</v>
      </c>
      <c r="K310" s="23">
        <f>'unif profiles px val'!H306/65535</f>
        <v>0.67195493104829485</v>
      </c>
      <c r="L310" s="23">
        <f t="shared" si="35"/>
        <v>-2.3544841040437081E-2</v>
      </c>
      <c r="N310">
        <v>304</v>
      </c>
      <c r="O310" s="23">
        <f t="shared" si="36"/>
        <v>10.724444444444444</v>
      </c>
      <c r="P310" s="38">
        <f>'unif profiles px val'!L306/65535</f>
        <v>0.66401642490653845</v>
      </c>
      <c r="Q310" s="23">
        <f t="shared" si="37"/>
        <v>1.939927264368313E-2</v>
      </c>
      <c r="S310">
        <v>304</v>
      </c>
      <c r="T310">
        <f>'unif profiles px val'!O306/65535</f>
        <v>0.66302947613870455</v>
      </c>
      <c r="U310" s="23">
        <f t="shared" si="38"/>
        <v>2.4806003812845479E-2</v>
      </c>
      <c r="W310">
        <v>304</v>
      </c>
      <c r="X310">
        <f>'unif profiles px val'!R306/65535</f>
        <v>0.67755260786221105</v>
      </c>
      <c r="Y310" s="23">
        <f t="shared" si="39"/>
        <v>-5.3255153741718075E-2</v>
      </c>
      <c r="AJ310">
        <v>304</v>
      </c>
      <c r="AK310">
        <v>43636.23828125</v>
      </c>
      <c r="AM310">
        <v>304</v>
      </c>
      <c r="AN310">
        <v>43479.44140625</v>
      </c>
      <c r="AP310">
        <v>304</v>
      </c>
      <c r="AQ310">
        <v>44439.6796875</v>
      </c>
    </row>
    <row r="311" spans="1:43">
      <c r="A311">
        <v>305</v>
      </c>
      <c r="B311" s="23">
        <f t="shared" si="32"/>
        <v>10.759722222222221</v>
      </c>
      <c r="C311" s="38">
        <f>'unif profiles px val'!B307/65535</f>
        <v>0.66624406328679331</v>
      </c>
      <c r="D311" s="23">
        <f t="shared" si="33"/>
        <v>7.2512690497017473E-3</v>
      </c>
      <c r="E311" s="23"/>
      <c r="F311">
        <v>305</v>
      </c>
      <c r="G311" s="38">
        <f>'unif profiles px val'!E307/65535</f>
        <v>0.67237884575036244</v>
      </c>
      <c r="H311" s="23">
        <f t="shared" si="34"/>
        <v>-2.5811146977763766E-2</v>
      </c>
      <c r="J311">
        <v>305</v>
      </c>
      <c r="K311" s="23">
        <f>'unif profiles px val'!H307/65535</f>
        <v>0.67204582951857783</v>
      </c>
      <c r="L311" s="23">
        <f t="shared" si="35"/>
        <v>-2.4031023811878161E-2</v>
      </c>
      <c r="N311">
        <v>305</v>
      </c>
      <c r="O311" s="23">
        <f t="shared" si="36"/>
        <v>10.759722222222221</v>
      </c>
      <c r="P311" s="38">
        <f>'unif profiles px val'!L307/65535</f>
        <v>0.66426545691233696</v>
      </c>
      <c r="Q311" s="23">
        <f t="shared" si="37"/>
        <v>1.8037410986007529E-2</v>
      </c>
      <c r="S311">
        <v>305</v>
      </c>
      <c r="T311">
        <f>'unif profiles px val'!O307/65535</f>
        <v>0.66318552347981996</v>
      </c>
      <c r="U311" s="23">
        <f t="shared" si="38"/>
        <v>2.3950131325272128E-2</v>
      </c>
      <c r="W311">
        <v>305</v>
      </c>
      <c r="X311">
        <f>'unif profiles px val'!R307/65535</f>
        <v>0.67636240415426874</v>
      </c>
      <c r="Y311" s="23">
        <f t="shared" si="39"/>
        <v>-4.6976851895334626E-2</v>
      </c>
      <c r="AJ311">
        <v>305</v>
      </c>
      <c r="AK311">
        <v>43604.6796875</v>
      </c>
      <c r="AM311">
        <v>305</v>
      </c>
      <c r="AN311">
        <v>43418.12109375</v>
      </c>
      <c r="AP311">
        <v>305</v>
      </c>
      <c r="AQ311">
        <v>44457.80078125</v>
      </c>
    </row>
    <row r="312" spans="1:43">
      <c r="A312">
        <v>306</v>
      </c>
      <c r="B312" s="23">
        <f t="shared" si="32"/>
        <v>10.795</v>
      </c>
      <c r="C312" s="38">
        <f>'unif profiles px val'!B308/65535</f>
        <v>0.66550698100251771</v>
      </c>
      <c r="D312" s="23">
        <f t="shared" si="33"/>
        <v>1.1262320981690443E-2</v>
      </c>
      <c r="E312" s="23"/>
      <c r="F312">
        <v>306</v>
      </c>
      <c r="G312" s="38">
        <f>'unif profiles px val'!E308/65535</f>
        <v>0.67145734388113221</v>
      </c>
      <c r="H312" s="23">
        <f t="shared" si="34"/>
        <v>-2.0881228789494166E-2</v>
      </c>
      <c r="J312">
        <v>306</v>
      </c>
      <c r="K312" s="23">
        <f>'unif profiles px val'!H308/65535</f>
        <v>0.6714540059700923</v>
      </c>
      <c r="L312" s="23">
        <f t="shared" si="35"/>
        <v>-2.0863348190616637E-2</v>
      </c>
      <c r="N312">
        <v>306</v>
      </c>
      <c r="O312" s="23">
        <f t="shared" si="36"/>
        <v>10.795</v>
      </c>
      <c r="P312" s="38">
        <f>'unif profiles px val'!L308/65535</f>
        <v>0.66485775730525676</v>
      </c>
      <c r="Q312" s="23">
        <f t="shared" si="37"/>
        <v>1.4802208239132142E-2</v>
      </c>
      <c r="S312">
        <v>306</v>
      </c>
      <c r="T312">
        <f>'unif profiles px val'!O308/65535</f>
        <v>0.66267017385748073</v>
      </c>
      <c r="U312" s="23">
        <f t="shared" si="38"/>
        <v>2.6778112540998489E-2</v>
      </c>
      <c r="W312">
        <v>306</v>
      </c>
      <c r="X312">
        <f>'unif profiles px val'!R308/65535</f>
        <v>0.67651290817883569</v>
      </c>
      <c r="Y312" s="23">
        <f t="shared" si="39"/>
        <v>-4.7771908994146184E-2</v>
      </c>
      <c r="AJ312">
        <v>306</v>
      </c>
      <c r="AK312">
        <v>43573.87890625</v>
      </c>
      <c r="AM312">
        <v>306</v>
      </c>
      <c r="AN312">
        <v>43390.83984375</v>
      </c>
      <c r="AP312">
        <v>306</v>
      </c>
      <c r="AQ312">
        <v>44466.16015625</v>
      </c>
    </row>
    <row r="313" spans="1:43">
      <c r="A313">
        <v>307</v>
      </c>
      <c r="B313" s="23">
        <f t="shared" si="32"/>
        <v>10.830277777777777</v>
      </c>
      <c r="C313" s="38">
        <f>'unif profiles px val'!B309/65535</f>
        <v>0.66541143329900054</v>
      </c>
      <c r="D313" s="23">
        <f t="shared" si="33"/>
        <v>1.1782885469528548E-2</v>
      </c>
      <c r="E313" s="23"/>
      <c r="F313">
        <v>307</v>
      </c>
      <c r="G313" s="38">
        <f>'unif profiles px val'!E309/65535</f>
        <v>0.67141818303196765</v>
      </c>
      <c r="H313" s="23">
        <f t="shared" si="34"/>
        <v>-2.0671440492905369E-2</v>
      </c>
      <c r="J313">
        <v>307</v>
      </c>
      <c r="K313" s="23">
        <f>'unif profiles px val'!H309/65535</f>
        <v>0.67092458943694211</v>
      </c>
      <c r="L313" s="23">
        <f t="shared" si="35"/>
        <v>-1.8025233660965423E-2</v>
      </c>
      <c r="N313">
        <v>307</v>
      </c>
      <c r="O313" s="23">
        <f t="shared" si="36"/>
        <v>10.830277777777777</v>
      </c>
      <c r="P313" s="38">
        <f>'unif profiles px val'!L309/65535</f>
        <v>0.66500897659647518</v>
      </c>
      <c r="Q313" s="23">
        <f t="shared" si="37"/>
        <v>1.3977104171496002E-2</v>
      </c>
      <c r="S313">
        <v>307</v>
      </c>
      <c r="T313">
        <f>'unif profiles px val'!O309/65535</f>
        <v>0.66287760118638894</v>
      </c>
      <c r="U313" s="23">
        <f t="shared" si="38"/>
        <v>2.563935668615791E-2</v>
      </c>
      <c r="W313">
        <v>307</v>
      </c>
      <c r="X313">
        <f>'unif profiles px val'!R309/65535</f>
        <v>0.67564177300297545</v>
      </c>
      <c r="Y313" s="23">
        <f t="shared" si="39"/>
        <v>-4.316539313515344E-2</v>
      </c>
      <c r="AJ313">
        <v>307</v>
      </c>
      <c r="AK313">
        <v>43561.28125</v>
      </c>
      <c r="AM313">
        <v>307</v>
      </c>
      <c r="AN313">
        <v>43347.3203125</v>
      </c>
      <c r="AP313">
        <v>307</v>
      </c>
      <c r="AQ313">
        <v>44433.19921875</v>
      </c>
    </row>
    <row r="314" spans="1:43">
      <c r="A314">
        <v>308</v>
      </c>
      <c r="B314" s="23">
        <f t="shared" si="32"/>
        <v>10.865555555555556</v>
      </c>
      <c r="C314" s="38">
        <f>'unif profiles px val'!B310/65535</f>
        <v>0.66543336814297704</v>
      </c>
      <c r="D314" s="23">
        <f t="shared" si="33"/>
        <v>1.1663367248401002E-2</v>
      </c>
      <c r="E314" s="23"/>
      <c r="F314">
        <v>308</v>
      </c>
      <c r="G314" s="38">
        <f>'unif profiles px val'!E310/65535</f>
        <v>0.67161327201113907</v>
      </c>
      <c r="H314" s="23">
        <f t="shared" si="34"/>
        <v>-2.1716321374606107E-2</v>
      </c>
      <c r="J314">
        <v>308</v>
      </c>
      <c r="K314" s="23">
        <f>'unif profiles px val'!H310/65535</f>
        <v>0.6708834616044862</v>
      </c>
      <c r="L314" s="23">
        <f t="shared" si="35"/>
        <v>-1.7804577313071945E-2</v>
      </c>
      <c r="N314">
        <v>308</v>
      </c>
      <c r="O314" s="23">
        <f t="shared" si="36"/>
        <v>10.865555555555556</v>
      </c>
      <c r="P314" s="38">
        <f>'unif profiles px val'!L310/65535</f>
        <v>0.66539325360494395</v>
      </c>
      <c r="Q314" s="23">
        <f t="shared" si="37"/>
        <v>1.1881948320288327E-2</v>
      </c>
      <c r="S314">
        <v>308</v>
      </c>
      <c r="T314">
        <f>'unif profiles px val'!O310/65535</f>
        <v>0.66324173151750976</v>
      </c>
      <c r="U314" s="23">
        <f t="shared" si="38"/>
        <v>2.364194021723165E-2</v>
      </c>
      <c r="W314">
        <v>308</v>
      </c>
      <c r="X314">
        <f>'unif profiles px val'!R310/65535</f>
        <v>0.67597467002365152</v>
      </c>
      <c r="Y314" s="23">
        <f t="shared" si="39"/>
        <v>-4.492705711217404E-2</v>
      </c>
      <c r="AJ314">
        <v>308</v>
      </c>
      <c r="AK314">
        <v>43557.078125</v>
      </c>
      <c r="AM314">
        <v>308</v>
      </c>
      <c r="AN314">
        <v>43310.078125</v>
      </c>
      <c r="AP314">
        <v>308</v>
      </c>
      <c r="AQ314">
        <v>44371.3984375</v>
      </c>
    </row>
    <row r="315" spans="1:43">
      <c r="A315">
        <v>309</v>
      </c>
      <c r="B315" s="23">
        <f t="shared" si="32"/>
        <v>10.900833333333333</v>
      </c>
      <c r="C315" s="38">
        <f>'unif profiles px val'!B311/65535</f>
        <v>0.6653563577668421</v>
      </c>
      <c r="D315" s="23">
        <f t="shared" si="33"/>
        <v>1.2083012875647725E-2</v>
      </c>
      <c r="E315" s="23"/>
      <c r="F315">
        <v>309</v>
      </c>
      <c r="G315" s="38">
        <f>'unif profiles px val'!E311/65535</f>
        <v>0.67159932431143665</v>
      </c>
      <c r="H315" s="23">
        <f t="shared" si="34"/>
        <v>-2.164163762013871E-2</v>
      </c>
      <c r="J315">
        <v>309</v>
      </c>
      <c r="K315" s="23">
        <f>'unif profiles px val'!H311/65535</f>
        <v>0.67098693684672317</v>
      </c>
      <c r="L315" s="23">
        <f t="shared" si="35"/>
        <v>-1.8359687242447187E-2</v>
      </c>
      <c r="N315">
        <v>309</v>
      </c>
      <c r="O315" s="23">
        <f t="shared" si="36"/>
        <v>10.900833333333333</v>
      </c>
      <c r="P315" s="38">
        <f>'unif profiles px val'!L311/65535</f>
        <v>0.66531904468986036</v>
      </c>
      <c r="Q315" s="23">
        <f t="shared" si="37"/>
        <v>1.2286372561588266E-2</v>
      </c>
      <c r="S315">
        <v>309</v>
      </c>
      <c r="T315">
        <f>'unif profiles px val'!O311/65535</f>
        <v>0.6638527480544747</v>
      </c>
      <c r="U315" s="23">
        <f t="shared" si="38"/>
        <v>2.0294883802614461E-2</v>
      </c>
      <c r="W315">
        <v>309</v>
      </c>
      <c r="X315">
        <f>'unif profiles px val'!R311/65535</f>
        <v>0.67592472056916153</v>
      </c>
      <c r="Y315" s="23">
        <f t="shared" si="39"/>
        <v>-4.4662833057544038E-2</v>
      </c>
      <c r="AJ315">
        <v>309</v>
      </c>
      <c r="AK315">
        <v>43578.640625</v>
      </c>
      <c r="AM315">
        <v>309</v>
      </c>
      <c r="AN315">
        <v>43340.28125</v>
      </c>
      <c r="AP315">
        <v>309</v>
      </c>
      <c r="AQ315">
        <v>44388.44140625</v>
      </c>
    </row>
    <row r="316" spans="1:43">
      <c r="A316">
        <v>310</v>
      </c>
      <c r="B316" s="23">
        <f t="shared" si="32"/>
        <v>10.93611111111111</v>
      </c>
      <c r="C316" s="38">
        <f>'unif profiles px val'!B312/65535</f>
        <v>0.6659833485923552</v>
      </c>
      <c r="D316" s="23">
        <f t="shared" si="33"/>
        <v>8.669068734159513E-3</v>
      </c>
      <c r="E316" s="23"/>
      <c r="F316">
        <v>310</v>
      </c>
      <c r="G316" s="38">
        <f>'unif profiles px val'!E312/65535</f>
        <v>0.67253739652475775</v>
      </c>
      <c r="H316" s="23">
        <f t="shared" si="34"/>
        <v>-2.6658088647094846E-2</v>
      </c>
      <c r="J316">
        <v>310</v>
      </c>
      <c r="K316" s="23">
        <f>'unif profiles px val'!H312/65535</f>
        <v>0.67179566500724808</v>
      </c>
      <c r="L316" s="23">
        <f t="shared" si="35"/>
        <v>-2.2692685872480745E-2</v>
      </c>
      <c r="N316">
        <v>310</v>
      </c>
      <c r="O316" s="23">
        <f t="shared" si="36"/>
        <v>10.93611111111111</v>
      </c>
      <c r="P316" s="38">
        <f>'unif profiles px val'!L312/65535</f>
        <v>0.66550280861371791</v>
      </c>
      <c r="Q316" s="23">
        <f t="shared" si="37"/>
        <v>1.128505011315406E-2</v>
      </c>
      <c r="S316">
        <v>310</v>
      </c>
      <c r="T316">
        <f>'unif profiles px val'!O312/65535</f>
        <v>0.66394775930800332</v>
      </c>
      <c r="U316" s="23">
        <f t="shared" si="38"/>
        <v>1.9774948133456594E-2</v>
      </c>
      <c r="W316">
        <v>310</v>
      </c>
      <c r="X316">
        <f>'unif profiles px val'!R312/65535</f>
        <v>0.67632008421072709</v>
      </c>
      <c r="Y316" s="23">
        <f t="shared" si="39"/>
        <v>-4.6753231145489682E-2</v>
      </c>
      <c r="AJ316">
        <v>310</v>
      </c>
      <c r="AK316">
        <v>43607.3984375</v>
      </c>
      <c r="AM316">
        <v>310</v>
      </c>
      <c r="AN316">
        <v>43416.9609375</v>
      </c>
      <c r="AP316">
        <v>310</v>
      </c>
      <c r="AQ316">
        <v>44409.48046875</v>
      </c>
    </row>
    <row r="317" spans="1:43">
      <c r="A317">
        <v>311</v>
      </c>
      <c r="B317" s="23">
        <f t="shared" si="32"/>
        <v>10.971388888888889</v>
      </c>
      <c r="C317" s="38">
        <f>'unif profiles px val'!B313/65535</f>
        <v>0.66646168316548404</v>
      </c>
      <c r="D317" s="23">
        <f t="shared" si="33"/>
        <v>6.0686252136514796E-3</v>
      </c>
      <c r="E317" s="23"/>
      <c r="F317">
        <v>311</v>
      </c>
      <c r="G317" s="38">
        <f>'unif profiles px val'!E313/65535</f>
        <v>0.67333682621881441</v>
      </c>
      <c r="H317" s="23">
        <f t="shared" si="34"/>
        <v>-3.0922726574091453E-2</v>
      </c>
      <c r="J317">
        <v>311</v>
      </c>
      <c r="K317" s="23">
        <f>'unif profiles px val'!H313/65535</f>
        <v>0.67230982251850158</v>
      </c>
      <c r="L317" s="23">
        <f t="shared" si="35"/>
        <v>-2.5442323073564754E-2</v>
      </c>
      <c r="N317">
        <v>311</v>
      </c>
      <c r="O317" s="23">
        <f t="shared" si="36"/>
        <v>10.971388888888889</v>
      </c>
      <c r="P317" s="38">
        <f>'unif profiles px val'!L313/65535</f>
        <v>0.66571780584802009</v>
      </c>
      <c r="Q317" s="23">
        <f t="shared" si="37"/>
        <v>1.0114200086763336E-2</v>
      </c>
      <c r="S317">
        <v>311</v>
      </c>
      <c r="T317">
        <f>'unif profiles px val'!O313/65535</f>
        <v>0.6640413996337835</v>
      </c>
      <c r="U317" s="23">
        <f t="shared" si="38"/>
        <v>1.9262651889890403E-2</v>
      </c>
      <c r="W317">
        <v>311</v>
      </c>
      <c r="X317">
        <f>'unif profiles px val'!R313/65535</f>
        <v>0.6765149943732357</v>
      </c>
      <c r="Y317" s="23">
        <f t="shared" si="39"/>
        <v>-4.7782927242179696E-2</v>
      </c>
      <c r="AJ317">
        <v>311</v>
      </c>
      <c r="AK317">
        <v>43638.359375</v>
      </c>
      <c r="AM317">
        <v>311</v>
      </c>
      <c r="AN317">
        <v>43489.55859375</v>
      </c>
      <c r="AP317">
        <v>311</v>
      </c>
      <c r="AQ317">
        <v>44434.078125</v>
      </c>
    </row>
    <row r="318" spans="1:43">
      <c r="A318">
        <v>312</v>
      </c>
      <c r="B318" s="23">
        <f t="shared" si="32"/>
        <v>11.006666666666666</v>
      </c>
      <c r="C318" s="38">
        <f>'unif profiles px val'!B314/65535</f>
        <v>0.66631904707408252</v>
      </c>
      <c r="D318" s="23">
        <f t="shared" si="33"/>
        <v>6.8436913481249029E-3</v>
      </c>
      <c r="E318" s="23"/>
      <c r="F318">
        <v>312</v>
      </c>
      <c r="G318" s="38">
        <f>'unif profiles px val'!E314/65535</f>
        <v>0.67315043965056842</v>
      </c>
      <c r="H318" s="23">
        <f t="shared" si="34"/>
        <v>-2.9929282880154062E-2</v>
      </c>
      <c r="J318">
        <v>312</v>
      </c>
      <c r="K318" s="23">
        <f>'unif profiles px val'!H314/65535</f>
        <v>0.67230719987411303</v>
      </c>
      <c r="L318" s="23">
        <f t="shared" si="35"/>
        <v>-2.5428307630571911E-2</v>
      </c>
      <c r="N318">
        <v>312</v>
      </c>
      <c r="O318" s="23">
        <f t="shared" si="36"/>
        <v>11.006666666666666</v>
      </c>
      <c r="P318" s="38">
        <f>'unif profiles px val'!L314/65535</f>
        <v>0.66549798056382081</v>
      </c>
      <c r="Q318" s="23">
        <f t="shared" si="37"/>
        <v>1.1311351300587358E-2</v>
      </c>
      <c r="S318">
        <v>312</v>
      </c>
      <c r="T318">
        <f>'unif profiles px val'!O314/65535</f>
        <v>0.66406780489433126</v>
      </c>
      <c r="U318" s="23">
        <f t="shared" si="38"/>
        <v>1.9118216137685273E-2</v>
      </c>
      <c r="W318">
        <v>312</v>
      </c>
      <c r="X318">
        <f>'unif profiles px val'!R314/65535</f>
        <v>0.67652399481193259</v>
      </c>
      <c r="Y318" s="23">
        <f t="shared" si="39"/>
        <v>-4.783046237723676E-2</v>
      </c>
      <c r="AJ318">
        <v>312</v>
      </c>
      <c r="AK318">
        <v>43658.48046875</v>
      </c>
      <c r="AM318">
        <v>312</v>
      </c>
      <c r="AN318">
        <v>43523.28125</v>
      </c>
      <c r="AP318">
        <v>312</v>
      </c>
      <c r="AQ318">
        <v>44428.23828125</v>
      </c>
    </row>
    <row r="319" spans="1:43">
      <c r="A319">
        <v>313</v>
      </c>
      <c r="B319" s="23">
        <f t="shared" si="32"/>
        <v>11.041944444444443</v>
      </c>
      <c r="C319" s="38">
        <f>'unif profiles px val'!B315/65535</f>
        <v>0.66612133545052266</v>
      </c>
      <c r="D319" s="23">
        <f t="shared" si="33"/>
        <v>7.9185483058217265E-3</v>
      </c>
      <c r="E319" s="23"/>
      <c r="F319">
        <v>313</v>
      </c>
      <c r="G319" s="38">
        <f>'unif profiles px val'!E315/65535</f>
        <v>0.67258585584039066</v>
      </c>
      <c r="H319" s="23">
        <f t="shared" si="34"/>
        <v>-2.6916871984814517E-2</v>
      </c>
      <c r="J319">
        <v>313</v>
      </c>
      <c r="K319" s="23">
        <f>'unif profiles px val'!H315/65535</f>
        <v>0.67188328517204543</v>
      </c>
      <c r="L319" s="23">
        <f t="shared" si="35"/>
        <v>-2.3161545934285321E-2</v>
      </c>
      <c r="N319">
        <v>313</v>
      </c>
      <c r="O319" s="23">
        <f t="shared" si="36"/>
        <v>11.041944444444443</v>
      </c>
      <c r="P319" s="38">
        <f>'unif profiles px val'!L315/65535</f>
        <v>0.66515739442664223</v>
      </c>
      <c r="Q319" s="23">
        <f t="shared" si="37"/>
        <v>1.3167629710851614E-2</v>
      </c>
      <c r="S319">
        <v>313</v>
      </c>
      <c r="T319">
        <f>'unif profiles px val'!O315/65535</f>
        <v>0.66443467708094917</v>
      </c>
      <c r="U319" s="23">
        <f t="shared" si="38"/>
        <v>1.7112559098034552E-2</v>
      </c>
      <c r="W319">
        <v>313</v>
      </c>
      <c r="X319">
        <f>'unif profiles px val'!R315/65535</f>
        <v>0.67627776426718544</v>
      </c>
      <c r="Y319" s="23">
        <f t="shared" si="39"/>
        <v>-4.6529583988643264E-2</v>
      </c>
      <c r="AJ319">
        <v>313</v>
      </c>
      <c r="AK319">
        <v>43595.51953125</v>
      </c>
      <c r="AM319">
        <v>313</v>
      </c>
      <c r="AN319">
        <v>43469.640625</v>
      </c>
      <c r="AP319">
        <v>313</v>
      </c>
      <c r="AQ319">
        <v>44416.48046875</v>
      </c>
    </row>
    <row r="320" spans="1:43">
      <c r="A320">
        <v>314</v>
      </c>
      <c r="B320" s="23">
        <f t="shared" si="32"/>
        <v>11.077222222222222</v>
      </c>
      <c r="C320" s="38">
        <f>'unif profiles px val'!B316/65535</f>
        <v>0.66603240396353092</v>
      </c>
      <c r="D320" s="23">
        <f t="shared" si="33"/>
        <v>8.4022194629294056E-3</v>
      </c>
      <c r="E320" s="23"/>
      <c r="F320">
        <v>314</v>
      </c>
      <c r="G320" s="38">
        <f>'unif profiles px val'!E316/65535</f>
        <v>0.67208165245670248</v>
      </c>
      <c r="H320" s="23">
        <f t="shared" si="34"/>
        <v>-2.4222593570065509E-2</v>
      </c>
      <c r="J320">
        <v>314</v>
      </c>
      <c r="K320" s="23">
        <f>'unif profiles px val'!H316/65535</f>
        <v>0.67218244544899675</v>
      </c>
      <c r="L320" s="23">
        <f t="shared" si="35"/>
        <v>-2.4761499328775027E-2</v>
      </c>
      <c r="N320">
        <v>314</v>
      </c>
      <c r="O320" s="23">
        <f t="shared" si="36"/>
        <v>11.077222222222222</v>
      </c>
      <c r="P320" s="38">
        <f>'unif profiles px val'!L316/65535</f>
        <v>0.66565539883268487</v>
      </c>
      <c r="Q320" s="23">
        <f t="shared" si="37"/>
        <v>1.045398801914077E-2</v>
      </c>
      <c r="S320">
        <v>314</v>
      </c>
      <c r="T320">
        <f>'unif profiles px val'!O316/65535</f>
        <v>0.66462475919356068</v>
      </c>
      <c r="U320" s="23">
        <f t="shared" si="38"/>
        <v>1.6074218222605019E-2</v>
      </c>
      <c r="W320">
        <v>314</v>
      </c>
      <c r="X320">
        <f>'unif profiles px val'!R316/65535</f>
        <v>0.67703099965667202</v>
      </c>
      <c r="Y320" s="23">
        <f t="shared" si="39"/>
        <v>-5.0506244331729455E-2</v>
      </c>
      <c r="AJ320">
        <v>314</v>
      </c>
      <c r="AK320">
        <v>43540.078125</v>
      </c>
      <c r="AM320">
        <v>314</v>
      </c>
      <c r="AN320">
        <v>43439.359375</v>
      </c>
      <c r="AP320">
        <v>314</v>
      </c>
      <c r="AQ320">
        <v>44407.359375</v>
      </c>
    </row>
    <row r="321" spans="1:43">
      <c r="A321">
        <v>315</v>
      </c>
      <c r="B321" s="23">
        <f t="shared" si="32"/>
        <v>11.112499999999999</v>
      </c>
      <c r="C321" s="38">
        <f>'unif profiles px val'!B317/65535</f>
        <v>0.66660628624017704</v>
      </c>
      <c r="D321" s="23">
        <f t="shared" si="33"/>
        <v>5.2831899452248088E-3</v>
      </c>
      <c r="E321" s="23"/>
      <c r="F321">
        <v>315</v>
      </c>
      <c r="G321" s="38">
        <f>'unif profiles px val'!E317/65535</f>
        <v>0.67289896381704428</v>
      </c>
      <c r="H321" s="23">
        <f t="shared" si="34"/>
        <v>-2.8588089545384943E-2</v>
      </c>
      <c r="J321">
        <v>315</v>
      </c>
      <c r="K321" s="23">
        <f>'unif profiles px val'!H317/65535</f>
        <v>0.67234171149004351</v>
      </c>
      <c r="L321" s="23">
        <f t="shared" si="35"/>
        <v>-2.5612729868231376E-2</v>
      </c>
      <c r="N321">
        <v>315</v>
      </c>
      <c r="O321" s="23">
        <f t="shared" si="36"/>
        <v>11.112499999999999</v>
      </c>
      <c r="P321" s="38">
        <f>'unif profiles px val'!L317/65535</f>
        <v>0.66589680132753493</v>
      </c>
      <c r="Q321" s="23">
        <f t="shared" si="37"/>
        <v>9.1399551545419122E-3</v>
      </c>
      <c r="S321">
        <v>315</v>
      </c>
      <c r="T321">
        <f>'unif profiles px val'!O317/65535</f>
        <v>0.66483695496681161</v>
      </c>
      <c r="U321" s="23">
        <f t="shared" si="38"/>
        <v>1.4915740581255665E-2</v>
      </c>
      <c r="W321">
        <v>315</v>
      </c>
      <c r="X321">
        <f>'unif profiles px val'!R317/65535</f>
        <v>0.67746588178072786</v>
      </c>
      <c r="Y321" s="23">
        <f t="shared" si="39"/>
        <v>-5.2798378464922635E-2</v>
      </c>
      <c r="AJ321">
        <v>315</v>
      </c>
      <c r="AK321">
        <v>43451.3984375</v>
      </c>
      <c r="AM321">
        <v>315</v>
      </c>
      <c r="AN321">
        <v>43387.48046875</v>
      </c>
      <c r="AP321">
        <v>315</v>
      </c>
      <c r="AQ321">
        <v>44405.87890625</v>
      </c>
    </row>
    <row r="322" spans="1:43">
      <c r="A322">
        <v>316</v>
      </c>
      <c r="B322" s="23">
        <f t="shared" si="32"/>
        <v>11.147777777777778</v>
      </c>
      <c r="C322" s="38">
        <f>'unif profiles px val'!B318/65535</f>
        <v>0.66680268654154273</v>
      </c>
      <c r="D322" s="23">
        <f t="shared" si="33"/>
        <v>4.2169238958784661E-3</v>
      </c>
      <c r="E322" s="23"/>
      <c r="F322">
        <v>316</v>
      </c>
      <c r="G322" s="38">
        <f>'unif profiles px val'!E318/65535</f>
        <v>0.67264355401693754</v>
      </c>
      <c r="H322" s="23">
        <f t="shared" si="34"/>
        <v>-2.7224946991084131E-2</v>
      </c>
      <c r="J322">
        <v>316</v>
      </c>
      <c r="K322" s="23">
        <f>'unif profiles px val'!H318/65535</f>
        <v>0.672281986724651</v>
      </c>
      <c r="L322" s="23">
        <f t="shared" si="35"/>
        <v>-2.5293562996080432E-2</v>
      </c>
      <c r="N322">
        <v>316</v>
      </c>
      <c r="O322" s="23">
        <f t="shared" si="36"/>
        <v>11.147777777777778</v>
      </c>
      <c r="P322" s="38">
        <f>'unif profiles px val'!L318/65535</f>
        <v>0.66551252431906616</v>
      </c>
      <c r="Q322" s="23">
        <f t="shared" si="37"/>
        <v>1.1232124122602993E-2</v>
      </c>
      <c r="S322">
        <v>316</v>
      </c>
      <c r="T322">
        <f>'unif profiles px val'!O318/65535</f>
        <v>0.66511370355535215</v>
      </c>
      <c r="U322" s="23">
        <f t="shared" si="38"/>
        <v>1.340588541857235E-2</v>
      </c>
      <c r="W322">
        <v>316</v>
      </c>
      <c r="X322">
        <f>'unif profiles px val'!R318/65535</f>
        <v>0.67755326352330814</v>
      </c>
      <c r="Y322" s="23">
        <f t="shared" si="39"/>
        <v>-5.3258606605342873E-2</v>
      </c>
      <c r="AJ322">
        <v>316</v>
      </c>
      <c r="AK322">
        <v>43289.12109375</v>
      </c>
      <c r="AM322">
        <v>316</v>
      </c>
      <c r="AN322">
        <v>43369.3984375</v>
      </c>
      <c r="AP322">
        <v>316</v>
      </c>
      <c r="AQ322">
        <v>44433.71875</v>
      </c>
    </row>
    <row r="323" spans="1:43">
      <c r="A323">
        <v>317</v>
      </c>
      <c r="B323" s="23">
        <f t="shared" si="32"/>
        <v>11.183055555555555</v>
      </c>
      <c r="C323" s="38">
        <f>'unif profiles px val'!B319/65535</f>
        <v>0.66635284342336154</v>
      </c>
      <c r="D323" s="23">
        <f t="shared" si="33"/>
        <v>6.660018064224893E-3</v>
      </c>
      <c r="E323" s="23"/>
      <c r="F323">
        <v>317</v>
      </c>
      <c r="G323" s="38">
        <f>'unif profiles px val'!E319/65535</f>
        <v>0.6719681634813458</v>
      </c>
      <c r="H323" s="23">
        <f t="shared" si="34"/>
        <v>-2.3615624215138631E-2</v>
      </c>
      <c r="J323">
        <v>317</v>
      </c>
      <c r="K323" s="23">
        <f>'unif profiles px val'!H319/65535</f>
        <v>0.6717406490806439</v>
      </c>
      <c r="L323" s="23">
        <f t="shared" si="35"/>
        <v>-2.2398233827500835E-2</v>
      </c>
      <c r="N323">
        <v>317</v>
      </c>
      <c r="O323" s="23">
        <f t="shared" si="36"/>
        <v>11.183055555555555</v>
      </c>
      <c r="P323" s="38">
        <f>'unif profiles px val'!L319/65535</f>
        <v>0.66622624122606244</v>
      </c>
      <c r="Q323" s="23">
        <f t="shared" si="37"/>
        <v>7.3481543728695087E-3</v>
      </c>
      <c r="S323">
        <v>317</v>
      </c>
      <c r="T323">
        <f>'unif profiles px val'!O319/65535</f>
        <v>0.66570534828717476</v>
      </c>
      <c r="U323" s="23">
        <f t="shared" si="38"/>
        <v>1.0182023061720447E-2</v>
      </c>
      <c r="W323">
        <v>317</v>
      </c>
      <c r="X323">
        <f>'unif profiles px val'!R319/65535</f>
        <v>0.67748739938582436</v>
      </c>
      <c r="Y323" s="23">
        <f t="shared" si="39"/>
        <v>-5.2911719256352185E-2</v>
      </c>
      <c r="AJ323">
        <v>317</v>
      </c>
      <c r="AK323">
        <v>43455.6015625</v>
      </c>
      <c r="AM323">
        <v>317</v>
      </c>
      <c r="AN323">
        <v>43310.640625</v>
      </c>
      <c r="AP323">
        <v>317</v>
      </c>
      <c r="AQ323">
        <v>44457.76171875</v>
      </c>
    </row>
    <row r="324" spans="1:43">
      <c r="A324">
        <v>318</v>
      </c>
      <c r="B324" s="23">
        <f t="shared" si="32"/>
        <v>11.218333333333332</v>
      </c>
      <c r="C324" s="38">
        <f>'unif profiles px val'!B320/65535</f>
        <v>0.66691015535591669</v>
      </c>
      <c r="D324" s="23">
        <f t="shared" si="33"/>
        <v>3.6337215128527944E-3</v>
      </c>
      <c r="E324" s="23"/>
      <c r="F324">
        <v>318</v>
      </c>
      <c r="G324" s="38">
        <f>'unif profiles px val'!E320/65535</f>
        <v>0.67288108215075915</v>
      </c>
      <c r="H324" s="23">
        <f t="shared" si="34"/>
        <v>-2.8492685438246568E-2</v>
      </c>
      <c r="J324">
        <v>318</v>
      </c>
      <c r="K324" s="23">
        <f>'unif profiles px val'!H320/65535</f>
        <v>0.67171472066453042</v>
      </c>
      <c r="L324" s="23">
        <f t="shared" si="35"/>
        <v>-2.2259445964692759E-2</v>
      </c>
      <c r="N324">
        <v>318</v>
      </c>
      <c r="O324" s="23">
        <f t="shared" si="36"/>
        <v>11.218333333333332</v>
      </c>
      <c r="P324" s="38">
        <f>'unif profiles px val'!L320/65535</f>
        <v>0.66648981698710608</v>
      </c>
      <c r="Q324" s="23">
        <f t="shared" si="37"/>
        <v>5.9157865812440313E-3</v>
      </c>
      <c r="S324">
        <v>318</v>
      </c>
      <c r="T324">
        <f>'unif profiles px val'!O320/65535</f>
        <v>0.66551115339131761</v>
      </c>
      <c r="U324" s="23">
        <f t="shared" si="38"/>
        <v>1.1239592118886144E-2</v>
      </c>
      <c r="W324">
        <v>318</v>
      </c>
      <c r="X324">
        <f>'unif profiles px val'!R320/65535</f>
        <v>0.67728277351796751</v>
      </c>
      <c r="Y324" s="23">
        <f t="shared" si="39"/>
        <v>-5.1833607896557776E-2</v>
      </c>
      <c r="AJ324">
        <v>318</v>
      </c>
      <c r="AK324">
        <v>43472.0390625</v>
      </c>
      <c r="AM324">
        <v>318</v>
      </c>
      <c r="AN324">
        <v>43280.23828125</v>
      </c>
      <c r="AP324">
        <v>318</v>
      </c>
      <c r="AQ324">
        <v>44366.23828125</v>
      </c>
    </row>
    <row r="325" spans="1:43">
      <c r="A325">
        <v>319</v>
      </c>
      <c r="B325" s="23">
        <f t="shared" si="32"/>
        <v>11.253611111111111</v>
      </c>
      <c r="C325" s="38">
        <f>'unif profiles px val'!B321/65535</f>
        <v>0.66682456177996485</v>
      </c>
      <c r="D325" s="23">
        <f t="shared" si="33"/>
        <v>4.0981988953010529E-3</v>
      </c>
      <c r="E325" s="23"/>
      <c r="F325">
        <v>319</v>
      </c>
      <c r="G325" s="38">
        <f>'unif profiles px val'!E321/65535</f>
        <v>0.67212939650568404</v>
      </c>
      <c r="H325" s="23">
        <f t="shared" si="34"/>
        <v>-2.447788372232651E-2</v>
      </c>
      <c r="J325">
        <v>319</v>
      </c>
      <c r="K325" s="23">
        <f>'unif profiles px val'!H321/65535</f>
        <v>0.67193967202639815</v>
      </c>
      <c r="L325" s="23">
        <f t="shared" si="35"/>
        <v>-2.3463213934964422E-2</v>
      </c>
      <c r="N325">
        <v>319</v>
      </c>
      <c r="O325" s="23">
        <f t="shared" si="36"/>
        <v>11.253611111111111</v>
      </c>
      <c r="P325" s="38">
        <f>'unif profiles px val'!L321/65535</f>
        <v>0.66527881094071872</v>
      </c>
      <c r="Q325" s="23">
        <f t="shared" si="37"/>
        <v>1.2505674272079048E-2</v>
      </c>
      <c r="S325">
        <v>319</v>
      </c>
      <c r="T325">
        <f>'unif profiles px val'!O321/65535</f>
        <v>0.66505892605096517</v>
      </c>
      <c r="U325" s="23">
        <f t="shared" si="38"/>
        <v>1.3704640608731111E-2</v>
      </c>
      <c r="W325">
        <v>319</v>
      </c>
      <c r="X325">
        <f>'unif profiles px val'!R321/65535</f>
        <v>0.67751511596856639</v>
      </c>
      <c r="Y325" s="23">
        <f t="shared" si="39"/>
        <v>-5.3057702231447124E-2</v>
      </c>
      <c r="AJ325">
        <v>319</v>
      </c>
      <c r="AK325">
        <v>43467.71875</v>
      </c>
      <c r="AM325">
        <v>319</v>
      </c>
      <c r="AN325">
        <v>43301.3984375</v>
      </c>
      <c r="AP325">
        <v>319</v>
      </c>
      <c r="AQ325">
        <v>44364.28125</v>
      </c>
    </row>
    <row r="326" spans="1:43">
      <c r="A326">
        <v>320</v>
      </c>
      <c r="B326" s="23">
        <f t="shared" si="32"/>
        <v>11.288888888888888</v>
      </c>
      <c r="C326" s="38">
        <f>'unif profiles px val'!B322/65535</f>
        <v>0.66679738164721136</v>
      </c>
      <c r="D326" s="23">
        <f t="shared" si="33"/>
        <v>4.2457166237239718E-3</v>
      </c>
      <c r="E326" s="23"/>
      <c r="F326">
        <v>320</v>
      </c>
      <c r="G326" s="38">
        <f>'unif profiles px val'!E322/65535</f>
        <v>0.67116408455405507</v>
      </c>
      <c r="H326" s="23">
        <f t="shared" si="34"/>
        <v>-1.9309650458123162E-2</v>
      </c>
      <c r="J326">
        <v>320</v>
      </c>
      <c r="K326" s="23">
        <f>'unif profiles px val'!H322/65535</f>
        <v>0.67073087138551923</v>
      </c>
      <c r="L326" s="23">
        <f t="shared" si="35"/>
        <v>-1.6985687294248208E-2</v>
      </c>
      <c r="N326">
        <v>320</v>
      </c>
      <c r="O326" s="23">
        <f t="shared" si="36"/>
        <v>11.288888888888888</v>
      </c>
      <c r="P326" s="38">
        <f>'unif profiles px val'!L322/65535</f>
        <v>0.66613051470588236</v>
      </c>
      <c r="Q326" s="23">
        <f t="shared" si="37"/>
        <v>7.8686320752434646E-3</v>
      </c>
      <c r="S326">
        <v>320</v>
      </c>
      <c r="T326">
        <f>'unif profiles px val'!O322/65535</f>
        <v>0.6647245984969864</v>
      </c>
      <c r="U326" s="23">
        <f t="shared" si="38"/>
        <v>1.5529061140050704E-2</v>
      </c>
      <c r="W326">
        <v>320</v>
      </c>
      <c r="X326">
        <f>'unif profiles px val'!R322/65535</f>
        <v>0.67776343270771344</v>
      </c>
      <c r="Y326" s="23">
        <f t="shared" si="39"/>
        <v>-5.4365081465029608E-2</v>
      </c>
      <c r="AJ326">
        <v>320</v>
      </c>
      <c r="AK326">
        <v>43436.76171875</v>
      </c>
      <c r="AM326">
        <v>320</v>
      </c>
      <c r="AN326">
        <v>43346.76171875</v>
      </c>
      <c r="AP326">
        <v>320</v>
      </c>
      <c r="AQ326">
        <v>44290</v>
      </c>
    </row>
    <row r="327" spans="1:43">
      <c r="A327">
        <v>321</v>
      </c>
      <c r="B327" s="23">
        <f t="shared" ref="B327:B390" si="40">A327*$S$3</f>
        <v>11.324166666666667</v>
      </c>
      <c r="C327" s="38">
        <f>'unif profiles px val'!B323/65535</f>
        <v>0.66792720492866409</v>
      </c>
      <c r="D327" s="23">
        <f t="shared" ref="D327:D390" si="41">$C$4+($C$3/(C327-$C$2))</f>
        <v>-1.8767530835037682E-3</v>
      </c>
      <c r="E327" s="23"/>
      <c r="F327">
        <v>321</v>
      </c>
      <c r="G327" s="38">
        <f>'unif profiles px val'!E323/65535</f>
        <v>0.6721307078278782</v>
      </c>
      <c r="H327" s="23">
        <f t="shared" ref="H327:H390" si="42">$C$4+($C$3/(G327-$C$2))</f>
        <v>-2.4484894954186043E-2</v>
      </c>
      <c r="J327">
        <v>321</v>
      </c>
      <c r="K327" s="23">
        <f>'unif profiles px val'!H323/65535</f>
        <v>0.67261172465094987</v>
      </c>
      <c r="L327" s="23">
        <f t="shared" ref="L327:L390" si="43">$C$4+($C$3/(K327-$C$2))</f>
        <v>-2.7055002688099794E-2</v>
      </c>
      <c r="N327">
        <v>321</v>
      </c>
      <c r="O327" s="23">
        <f t="shared" ref="O327:O390" si="44">N327*$S$3</f>
        <v>11.324166666666667</v>
      </c>
      <c r="P327" s="38">
        <f>'unif profiles px val'!L323/65535</f>
        <v>0.66478980697337298</v>
      </c>
      <c r="Q327" s="23">
        <f t="shared" ref="Q327:Q390" si="45">$C$4+($C$3/(P327-$C$2))</f>
        <v>1.5173083661551345E-2</v>
      </c>
      <c r="S327">
        <v>321</v>
      </c>
      <c r="T327">
        <f>'unif profiles px val'!O323/65535</f>
        <v>0.66425091315709162</v>
      </c>
      <c r="U327" s="23">
        <f t="shared" ref="U327:U390" si="46">$C$4+($C$3/(T327-$C$2))</f>
        <v>1.8116918807360882E-2</v>
      </c>
      <c r="W327">
        <v>321</v>
      </c>
      <c r="X327">
        <f>'unif profiles px val'!R323/65535</f>
        <v>0.67779257982375829</v>
      </c>
      <c r="Y327" s="23">
        <f t="shared" ref="Y327:Y390" si="47">$C$4+($C$3/(X327-$C$2))</f>
        <v>-5.4518480764652377E-2</v>
      </c>
      <c r="AJ327">
        <v>321</v>
      </c>
      <c r="AK327">
        <v>43450.71875</v>
      </c>
      <c r="AM327">
        <v>321</v>
      </c>
      <c r="AN327">
        <v>43345.28125</v>
      </c>
      <c r="AP327">
        <v>321</v>
      </c>
      <c r="AQ327">
        <v>44256.921875</v>
      </c>
    </row>
    <row r="328" spans="1:43">
      <c r="A328">
        <v>322</v>
      </c>
      <c r="B328" s="23">
        <f t="shared" si="40"/>
        <v>11.359444444444444</v>
      </c>
      <c r="C328" s="38">
        <f>'unif profiles px val'!B324/65535</f>
        <v>0.66751652265964756</v>
      </c>
      <c r="D328" s="23">
        <f t="shared" si="41"/>
        <v>3.4645810218769668E-4</v>
      </c>
      <c r="E328" s="23"/>
      <c r="F328">
        <v>322</v>
      </c>
      <c r="G328" s="38">
        <f>'unif profiles px val'!E324/65535</f>
        <v>0.67197281271457998</v>
      </c>
      <c r="H328" s="23">
        <f t="shared" si="42"/>
        <v>-2.3640493355017167E-2</v>
      </c>
      <c r="J328">
        <v>322</v>
      </c>
      <c r="K328" s="23">
        <f>'unif profiles px val'!H324/65535</f>
        <v>0.67254472800793474</v>
      </c>
      <c r="L328" s="23">
        <f t="shared" si="43"/>
        <v>-2.6697242628101137E-2</v>
      </c>
      <c r="N328">
        <v>322</v>
      </c>
      <c r="O328" s="23">
        <f t="shared" si="44"/>
        <v>11.359444444444444</v>
      </c>
      <c r="P328" s="38">
        <f>'unif profiles px val'!L324/65535</f>
        <v>0.66487027447165636</v>
      </c>
      <c r="Q328" s="23">
        <f t="shared" si="45"/>
        <v>1.4733896876409247E-2</v>
      </c>
      <c r="S328">
        <v>322</v>
      </c>
      <c r="T328">
        <f>'unif profiles px val'!O324/65535</f>
        <v>0.66396719071869992</v>
      </c>
      <c r="U328" s="23">
        <f t="shared" si="46"/>
        <v>1.9668629757362055E-2</v>
      </c>
      <c r="W328">
        <v>322</v>
      </c>
      <c r="X328">
        <f>'unif profiles px val'!R324/65535</f>
        <v>0.67796388618677039</v>
      </c>
      <c r="Y328" s="23">
        <f t="shared" si="47"/>
        <v>-5.5419803011270918E-2</v>
      </c>
      <c r="AJ328">
        <v>322</v>
      </c>
      <c r="AK328">
        <v>43457.6015625</v>
      </c>
      <c r="AM328">
        <v>322</v>
      </c>
      <c r="AN328">
        <v>43388.76171875</v>
      </c>
      <c r="AP328">
        <v>322</v>
      </c>
      <c r="AQ328">
        <v>44242.55859375</v>
      </c>
    </row>
    <row r="329" spans="1:43">
      <c r="A329">
        <v>323</v>
      </c>
      <c r="B329" s="23">
        <f t="shared" si="40"/>
        <v>11.394722222222221</v>
      </c>
      <c r="C329" s="38">
        <f>'unif profiles px val'!B325/65535</f>
        <v>0.66613921711680779</v>
      </c>
      <c r="D329" s="23">
        <f t="shared" si="41"/>
        <v>7.8213100931745494E-3</v>
      </c>
      <c r="E329" s="23"/>
      <c r="F329">
        <v>323</v>
      </c>
      <c r="G329" s="38">
        <f>'unif profiles px val'!E325/65535</f>
        <v>0.6711475142099641</v>
      </c>
      <c r="H329" s="23">
        <f t="shared" si="42"/>
        <v>-1.9220811231333457E-2</v>
      </c>
      <c r="J329">
        <v>323</v>
      </c>
      <c r="K329" s="23">
        <f>'unif profiles px val'!H325/65535</f>
        <v>0.67087750104905775</v>
      </c>
      <c r="L329" s="23">
        <f t="shared" si="43"/>
        <v>-1.7772596015330766E-2</v>
      </c>
      <c r="N329">
        <v>323</v>
      </c>
      <c r="O329" s="23">
        <f t="shared" si="44"/>
        <v>11.394722222222221</v>
      </c>
      <c r="P329" s="38">
        <f>'unif profiles px val'!L325/65535</f>
        <v>0.66462332866025786</v>
      </c>
      <c r="Q329" s="23">
        <f t="shared" si="45"/>
        <v>1.6082030550452764E-2</v>
      </c>
      <c r="S329">
        <v>323</v>
      </c>
      <c r="T329">
        <f>'unif profiles px val'!O325/65535</f>
        <v>0.66399425164034487</v>
      </c>
      <c r="U329" s="23">
        <f t="shared" si="46"/>
        <v>1.9520576514435284E-2</v>
      </c>
      <c r="W329">
        <v>323</v>
      </c>
      <c r="X329">
        <f>'unif profiles px val'!R325/65535</f>
        <v>0.6779396267261768</v>
      </c>
      <c r="Y329" s="23">
        <f t="shared" si="47"/>
        <v>-5.529218886067877E-2</v>
      </c>
      <c r="AJ329">
        <v>323</v>
      </c>
      <c r="AK329">
        <v>43422.359375</v>
      </c>
      <c r="AM329">
        <v>323</v>
      </c>
      <c r="AN329">
        <v>43407.55859375</v>
      </c>
      <c r="AP329">
        <v>323</v>
      </c>
      <c r="AQ329">
        <v>44258.640625</v>
      </c>
    </row>
    <row r="330" spans="1:43">
      <c r="A330">
        <v>324</v>
      </c>
      <c r="B330" s="23">
        <f t="shared" si="40"/>
        <v>11.43</v>
      </c>
      <c r="C330" s="38">
        <f>'unif profiles px val'!B326/65535</f>
        <v>0.66605696145189597</v>
      </c>
      <c r="D330" s="23">
        <f t="shared" si="41"/>
        <v>8.2686466257775315E-3</v>
      </c>
      <c r="E330" s="23"/>
      <c r="F330">
        <v>324</v>
      </c>
      <c r="G330" s="38">
        <f>'unif profiles px val'!E326/65535</f>
        <v>0.67182224908445864</v>
      </c>
      <c r="H330" s="23">
        <f t="shared" si="42"/>
        <v>-2.2834950842681501E-2</v>
      </c>
      <c r="J330">
        <v>324</v>
      </c>
      <c r="K330" s="23">
        <f>'unif profiles px val'!H326/65535</f>
        <v>0.67120789463645381</v>
      </c>
      <c r="L330" s="23">
        <f t="shared" si="43"/>
        <v>-1.9544511219906191E-2</v>
      </c>
      <c r="N330">
        <v>324</v>
      </c>
      <c r="O330" s="23">
        <f t="shared" si="44"/>
        <v>11.43</v>
      </c>
      <c r="P330" s="38">
        <f>'unif profiles px val'!L326/65535</f>
        <v>0.66365855315861755</v>
      </c>
      <c r="Q330" s="23">
        <f t="shared" si="45"/>
        <v>2.1358024431318068E-2</v>
      </c>
      <c r="S330">
        <v>324</v>
      </c>
      <c r="T330">
        <f>'unif profiles px val'!O326/65535</f>
        <v>0.66413921234836348</v>
      </c>
      <c r="U330" s="23">
        <f t="shared" si="46"/>
        <v>1.8727674352279511E-2</v>
      </c>
      <c r="W330">
        <v>324</v>
      </c>
      <c r="X330">
        <f>'unif profiles px val'!R326/65535</f>
        <v>0.6779465409704738</v>
      </c>
      <c r="Y330" s="23">
        <f t="shared" si="47"/>
        <v>-5.5328561339480054E-2</v>
      </c>
      <c r="AJ330">
        <v>324</v>
      </c>
      <c r="AK330">
        <v>43407.16015625</v>
      </c>
      <c r="AM330">
        <v>324</v>
      </c>
      <c r="AN330">
        <v>43396.80078125</v>
      </c>
      <c r="AP330">
        <v>324</v>
      </c>
      <c r="AQ330">
        <v>44249.55859375</v>
      </c>
    </row>
    <row r="331" spans="1:43">
      <c r="A331">
        <v>325</v>
      </c>
      <c r="B331" s="23">
        <f t="shared" si="40"/>
        <v>11.465277777777777</v>
      </c>
      <c r="C331" s="38">
        <f>'unif profiles px val'!B327/65535</f>
        <v>0.66733144741359574</v>
      </c>
      <c r="D331" s="23">
        <f t="shared" si="41"/>
        <v>1.3491984552684855E-3</v>
      </c>
      <c r="E331" s="23"/>
      <c r="F331">
        <v>325</v>
      </c>
      <c r="G331" s="38">
        <f>'unif profiles px val'!E327/65535</f>
        <v>0.67281801947432673</v>
      </c>
      <c r="H331" s="23">
        <f t="shared" si="42"/>
        <v>-2.8156188772386237E-2</v>
      </c>
      <c r="J331">
        <v>325</v>
      </c>
      <c r="K331" s="23">
        <f>'unif profiles px val'!H327/65535</f>
        <v>0.67260111486228735</v>
      </c>
      <c r="L331" s="23">
        <f t="shared" si="43"/>
        <v>-2.6998351215649308E-2</v>
      </c>
      <c r="N331">
        <v>325</v>
      </c>
      <c r="O331" s="23">
        <f t="shared" si="44"/>
        <v>11.465277777777777</v>
      </c>
      <c r="P331" s="38">
        <f>'unif profiles px val'!L327/65535</f>
        <v>0.66296498292896922</v>
      </c>
      <c r="Q331" s="23">
        <f t="shared" si="45"/>
        <v>2.5159840469195061E-2</v>
      </c>
      <c r="S331">
        <v>325</v>
      </c>
      <c r="T331">
        <f>'unif profiles px val'!O327/65535</f>
        <v>0.66483695496681161</v>
      </c>
      <c r="U331" s="23">
        <f t="shared" si="46"/>
        <v>1.4915740581255665E-2</v>
      </c>
      <c r="W331">
        <v>325</v>
      </c>
      <c r="X331">
        <f>'unif profiles px val'!R327/65535</f>
        <v>0.67741593232623787</v>
      </c>
      <c r="Y331" s="23">
        <f t="shared" si="47"/>
        <v>-5.2535250934179434E-2</v>
      </c>
      <c r="AJ331">
        <v>325</v>
      </c>
      <c r="AK331">
        <v>43459.28125</v>
      </c>
      <c r="AM331">
        <v>325</v>
      </c>
      <c r="AN331">
        <v>43380.80078125</v>
      </c>
      <c r="AP331">
        <v>325</v>
      </c>
      <c r="AQ331">
        <v>44278.640625</v>
      </c>
    </row>
    <row r="332" spans="1:43">
      <c r="A332">
        <v>326</v>
      </c>
      <c r="B332" s="23">
        <f t="shared" si="40"/>
        <v>11.500555555555556</v>
      </c>
      <c r="C332" s="38">
        <f>'unif profiles px val'!B328/65535</f>
        <v>0.66660229266803994</v>
      </c>
      <c r="D332" s="23">
        <f t="shared" si="41"/>
        <v>5.3048773723083364E-3</v>
      </c>
      <c r="E332" s="23"/>
      <c r="F332">
        <v>326</v>
      </c>
      <c r="G332" s="38">
        <f>'unif profiles px val'!E328/65535</f>
        <v>0.67198276684214542</v>
      </c>
      <c r="H332" s="23">
        <f t="shared" si="42"/>
        <v>-2.3693737729783226E-2</v>
      </c>
      <c r="J332">
        <v>326</v>
      </c>
      <c r="K332" s="23">
        <f>'unif profiles px val'!H328/65535</f>
        <v>0.67149447814145113</v>
      </c>
      <c r="L332" s="23">
        <f t="shared" si="43"/>
        <v>-2.1080139144196153E-2</v>
      </c>
      <c r="N332">
        <v>326</v>
      </c>
      <c r="O332" s="23">
        <f t="shared" si="44"/>
        <v>11.500555555555556</v>
      </c>
      <c r="P332" s="38">
        <f>'unif profiles px val'!L328/65535</f>
        <v>0.66302256189440756</v>
      </c>
      <c r="Q332" s="23">
        <f t="shared" si="45"/>
        <v>2.4843935136989792E-2</v>
      </c>
      <c r="S332">
        <v>326</v>
      </c>
      <c r="T332">
        <f>'unif profiles px val'!O328/65535</f>
        <v>0.66379868581673918</v>
      </c>
      <c r="U332" s="23">
        <f t="shared" si="46"/>
        <v>2.0590794387203459E-2</v>
      </c>
      <c r="W332">
        <v>326</v>
      </c>
      <c r="X332">
        <f>'unif profiles px val'!R328/65535</f>
        <v>0.67774543183031966</v>
      </c>
      <c r="Y332" s="23">
        <f t="shared" si="47"/>
        <v>-5.427033784615265E-2</v>
      </c>
      <c r="AJ332">
        <v>326</v>
      </c>
      <c r="AK332">
        <v>43481.83984375</v>
      </c>
      <c r="AM332">
        <v>326</v>
      </c>
      <c r="AN332">
        <v>43393.55859375</v>
      </c>
      <c r="AP332">
        <v>326</v>
      </c>
      <c r="AQ332">
        <v>44294.71875</v>
      </c>
    </row>
    <row r="333" spans="1:43">
      <c r="A333">
        <v>327</v>
      </c>
      <c r="B333" s="23">
        <f t="shared" si="40"/>
        <v>11.535833333333333</v>
      </c>
      <c r="C333" s="38">
        <f>'unif profiles px val'!B329/65535</f>
        <v>0.66819060187304491</v>
      </c>
      <c r="D333" s="23">
        <f t="shared" si="41"/>
        <v>-3.3012850587130771E-3</v>
      </c>
      <c r="E333" s="23"/>
      <c r="F333">
        <v>327</v>
      </c>
      <c r="G333" s="38">
        <f>'unif profiles px val'!E329/65535</f>
        <v>0.67237550783932254</v>
      </c>
      <c r="H333" s="23">
        <f t="shared" si="42"/>
        <v>-2.5793312577537364E-2</v>
      </c>
      <c r="J333">
        <v>327</v>
      </c>
      <c r="K333" s="23">
        <f>'unif profiles px val'!H329/65535</f>
        <v>0.67240537022201874</v>
      </c>
      <c r="L333" s="23">
        <f t="shared" si="43"/>
        <v>-2.5952860828652558E-2</v>
      </c>
      <c r="N333">
        <v>327</v>
      </c>
      <c r="O333" s="23">
        <f t="shared" si="44"/>
        <v>11.535833333333333</v>
      </c>
      <c r="P333" s="38">
        <f>'unif profiles px val'!L329/65535</f>
        <v>0.66338114890897992</v>
      </c>
      <c r="Q333" s="23">
        <f t="shared" si="45"/>
        <v>2.2877721076188351E-2</v>
      </c>
      <c r="S333">
        <v>327</v>
      </c>
      <c r="T333">
        <f>'unif profiles px val'!O329/65535</f>
        <v>0.66381251430533306</v>
      </c>
      <c r="U333" s="23">
        <f t="shared" si="46"/>
        <v>2.051509959396336E-2</v>
      </c>
      <c r="W333">
        <v>327</v>
      </c>
      <c r="X333">
        <f>'unif profiles px val'!R329/65535</f>
        <v>0.67801037851911194</v>
      </c>
      <c r="Y333" s="23">
        <f t="shared" si="47"/>
        <v>-5.5664346587369185E-2</v>
      </c>
      <c r="AJ333">
        <v>327</v>
      </c>
      <c r="AK333">
        <v>43471.19921875</v>
      </c>
      <c r="AM333">
        <v>327</v>
      </c>
      <c r="AN333">
        <v>43373.83984375</v>
      </c>
      <c r="AP333">
        <v>327</v>
      </c>
      <c r="AQ333">
        <v>44315.80078125</v>
      </c>
    </row>
    <row r="334" spans="1:43">
      <c r="A334">
        <v>328</v>
      </c>
      <c r="B334" s="23">
        <f t="shared" si="40"/>
        <v>11.57111111111111</v>
      </c>
      <c r="C334" s="38">
        <f>'unif profiles px val'!B330/65535</f>
        <v>0.66734801775768671</v>
      </c>
      <c r="D334" s="23">
        <f t="shared" si="41"/>
        <v>1.2593987191613643E-3</v>
      </c>
      <c r="E334" s="23"/>
      <c r="F334">
        <v>328</v>
      </c>
      <c r="G334" s="38">
        <f>'unif profiles px val'!E330/65535</f>
        <v>0.67164045214389256</v>
      </c>
      <c r="H334" s="23">
        <f t="shared" si="42"/>
        <v>-2.1861850541947891E-2</v>
      </c>
      <c r="J334">
        <v>328</v>
      </c>
      <c r="K334" s="23">
        <f>'unif profiles px val'!H330/65535</f>
        <v>0.67226338979171441</v>
      </c>
      <c r="L334" s="23">
        <f t="shared" si="43"/>
        <v>-2.5194170773685354E-2</v>
      </c>
      <c r="N334">
        <v>328</v>
      </c>
      <c r="O334" s="23">
        <f t="shared" si="44"/>
        <v>11.57111111111111</v>
      </c>
      <c r="P334" s="38">
        <f>'unif profiles px val'!L330/65535</f>
        <v>0.66391724126420992</v>
      </c>
      <c r="Q334" s="23">
        <f t="shared" si="45"/>
        <v>1.9941938528044378E-2</v>
      </c>
      <c r="S334">
        <v>328</v>
      </c>
      <c r="T334">
        <f>'unif profiles px val'!O330/65535</f>
        <v>0.66380977244983597</v>
      </c>
      <c r="U334" s="23">
        <f t="shared" si="46"/>
        <v>2.0530107808088172E-2</v>
      </c>
      <c r="W334">
        <v>328</v>
      </c>
      <c r="X334">
        <f>'unif profiles px val'!R330/65535</f>
        <v>0.67735561150530255</v>
      </c>
      <c r="Y334" s="23">
        <f t="shared" si="47"/>
        <v>-5.2217439517852959E-2</v>
      </c>
      <c r="AJ334">
        <v>328</v>
      </c>
      <c r="AK334">
        <v>43496.078125</v>
      </c>
      <c r="AM334">
        <v>328</v>
      </c>
      <c r="AN334">
        <v>43368</v>
      </c>
      <c r="AP334">
        <v>328</v>
      </c>
      <c r="AQ334">
        <v>44295.0390625</v>
      </c>
    </row>
    <row r="335" spans="1:43">
      <c r="A335">
        <v>329</v>
      </c>
      <c r="B335" s="23">
        <f t="shared" si="40"/>
        <v>11.606388888888889</v>
      </c>
      <c r="C335" s="38">
        <f>'unif profiles px val'!B331/65535</f>
        <v>0.66744022755016408</v>
      </c>
      <c r="D335" s="23">
        <f t="shared" si="41"/>
        <v>7.5976258661647478E-4</v>
      </c>
      <c r="E335" s="23"/>
      <c r="F335">
        <v>329</v>
      </c>
      <c r="G335" s="38">
        <f>'unif profiles px val'!E331/65535</f>
        <v>0.67167496375982294</v>
      </c>
      <c r="H335" s="23">
        <f t="shared" si="42"/>
        <v>-2.2046618279926378E-2</v>
      </c>
      <c r="J335">
        <v>329</v>
      </c>
      <c r="K335" s="23">
        <f>'unif profiles px val'!H331/65535</f>
        <v>0.67189055704966816</v>
      </c>
      <c r="L335" s="23">
        <f t="shared" si="43"/>
        <v>-2.320045294650086E-2</v>
      </c>
      <c r="N335">
        <v>329</v>
      </c>
      <c r="O335" s="23">
        <f t="shared" si="44"/>
        <v>11.606388888888889</v>
      </c>
      <c r="P335" s="38">
        <f>'unif profiles px val'!L331/65535</f>
        <v>0.66388398136491955</v>
      </c>
      <c r="Q335" s="23">
        <f t="shared" si="45"/>
        <v>2.0123948444996209E-2</v>
      </c>
      <c r="S335">
        <v>329</v>
      </c>
      <c r="T335">
        <f>'unif profiles px val'!O331/65535</f>
        <v>0.66326873283360033</v>
      </c>
      <c r="U335" s="23">
        <f t="shared" si="46"/>
        <v>2.3493908335368463E-2</v>
      </c>
      <c r="W335">
        <v>329</v>
      </c>
      <c r="X335">
        <f>'unif profiles px val'!R331/65535</f>
        <v>0.67765524862668802</v>
      </c>
      <c r="Y335" s="23">
        <f t="shared" si="47"/>
        <v>-5.379560708384501E-2</v>
      </c>
      <c r="AJ335">
        <v>329</v>
      </c>
      <c r="AK335">
        <v>43525.078125</v>
      </c>
      <c r="AM335">
        <v>329</v>
      </c>
      <c r="AN335">
        <v>43392</v>
      </c>
      <c r="AP335">
        <v>329</v>
      </c>
      <c r="AQ335">
        <v>44295.51953125</v>
      </c>
    </row>
    <row r="336" spans="1:43">
      <c r="A336">
        <v>330</v>
      </c>
      <c r="B336" s="23">
        <f t="shared" si="40"/>
        <v>11.641666666666666</v>
      </c>
      <c r="C336" s="38">
        <f>'unif profiles px val'!B332/65535</f>
        <v>0.6672797097924773</v>
      </c>
      <c r="D336" s="23">
        <f t="shared" si="41"/>
        <v>1.6296074258801418E-3</v>
      </c>
      <c r="E336" s="23"/>
      <c r="F336">
        <v>330</v>
      </c>
      <c r="G336" s="38">
        <f>'unif profiles px val'!E332/65535</f>
        <v>0.67147921911955444</v>
      </c>
      <c r="H336" s="23">
        <f t="shared" si="42"/>
        <v>-2.0998406421534721E-2</v>
      </c>
      <c r="J336">
        <v>330</v>
      </c>
      <c r="K336" s="23">
        <f>'unif profiles px val'!H332/65535</f>
        <v>0.67166965886549168</v>
      </c>
      <c r="L336" s="23">
        <f t="shared" si="43"/>
        <v>-2.2018218186217187E-2</v>
      </c>
      <c r="N336">
        <v>330</v>
      </c>
      <c r="O336" s="23">
        <f t="shared" si="44"/>
        <v>11.641666666666666</v>
      </c>
      <c r="P336" s="38">
        <f>'unif profiles px val'!L332/65535</f>
        <v>0.66410660811017019</v>
      </c>
      <c r="Q336" s="23">
        <f t="shared" si="45"/>
        <v>1.8905983694182282E-2</v>
      </c>
      <c r="S336">
        <v>330</v>
      </c>
      <c r="T336">
        <f>'unif profiles px val'!O332/65535</f>
        <v>0.66263965581368733</v>
      </c>
      <c r="U336" s="23">
        <f t="shared" si="46"/>
        <v>2.6945710331072181E-2</v>
      </c>
      <c r="W336">
        <v>330</v>
      </c>
      <c r="X336">
        <f>'unif profiles px val'!R332/65535</f>
        <v>0.67752000362401765</v>
      </c>
      <c r="Y336" s="23">
        <f t="shared" si="47"/>
        <v>-5.3083444296758486E-2</v>
      </c>
      <c r="AJ336">
        <v>330</v>
      </c>
      <c r="AK336">
        <v>43554.87890625</v>
      </c>
      <c r="AM336">
        <v>330</v>
      </c>
      <c r="AN336">
        <v>43413.23828125</v>
      </c>
      <c r="AP336">
        <v>330</v>
      </c>
      <c r="AQ336">
        <v>44320.80078125</v>
      </c>
    </row>
    <row r="337" spans="1:43">
      <c r="A337">
        <v>331</v>
      </c>
      <c r="B337" s="23">
        <f t="shared" si="40"/>
        <v>11.676944444444445</v>
      </c>
      <c r="C337" s="38">
        <f>'unif profiles px val'!B333/65535</f>
        <v>0.66718547341115431</v>
      </c>
      <c r="D337" s="23">
        <f t="shared" si="41"/>
        <v>2.1404576918273577E-3</v>
      </c>
      <c r="E337" s="23"/>
      <c r="F337">
        <v>331</v>
      </c>
      <c r="G337" s="38">
        <f>'unif profiles px val'!E333/65535</f>
        <v>0.67228663595788507</v>
      </c>
      <c r="H337" s="23">
        <f t="shared" si="42"/>
        <v>-2.5318410241276457E-2</v>
      </c>
      <c r="J337">
        <v>331</v>
      </c>
      <c r="K337" s="23">
        <f>'unif profiles px val'!H333/65535</f>
        <v>0.67185872768368049</v>
      </c>
      <c r="L337" s="23">
        <f t="shared" si="43"/>
        <v>-2.3030149169589009E-2</v>
      </c>
      <c r="N337">
        <v>331</v>
      </c>
      <c r="O337" s="23">
        <f t="shared" si="44"/>
        <v>11.676944444444445</v>
      </c>
      <c r="P337" s="38">
        <f>'unif profiles px val'!L333/65535</f>
        <v>0.6640802624551766</v>
      </c>
      <c r="Q337" s="23">
        <f t="shared" si="45"/>
        <v>1.9050077521193032E-2</v>
      </c>
      <c r="S337">
        <v>331</v>
      </c>
      <c r="T337">
        <f>'unif profiles px val'!O333/65535</f>
        <v>0.66203901064316772</v>
      </c>
      <c r="U337" s="23">
        <f t="shared" si="46"/>
        <v>3.0247273391215135E-2</v>
      </c>
      <c r="W337">
        <v>331</v>
      </c>
      <c r="X337">
        <f>'unif profiles px val'!R333/65535</f>
        <v>0.67703725823987182</v>
      </c>
      <c r="Y337" s="23">
        <f t="shared" si="47"/>
        <v>-5.0539251165196752E-2</v>
      </c>
      <c r="AJ337">
        <v>331</v>
      </c>
      <c r="AK337">
        <v>43572.28125</v>
      </c>
      <c r="AM337">
        <v>331</v>
      </c>
      <c r="AN337">
        <v>43427.48046875</v>
      </c>
      <c r="AP337">
        <v>331</v>
      </c>
      <c r="AQ337">
        <v>44347.6796875</v>
      </c>
    </row>
    <row r="338" spans="1:43">
      <c r="A338">
        <v>332</v>
      </c>
      <c r="B338" s="23">
        <f t="shared" si="40"/>
        <v>11.712222222222222</v>
      </c>
      <c r="C338" s="38">
        <f>'unif profiles px val'!B334/65535</f>
        <v>0.66803532940413524</v>
      </c>
      <c r="D338" s="23">
        <f t="shared" si="41"/>
        <v>-2.4616517753632827E-3</v>
      </c>
      <c r="E338" s="23"/>
      <c r="F338">
        <v>332</v>
      </c>
      <c r="G338" s="38">
        <f>'unif profiles px val'!E334/65535</f>
        <v>0.67230785553521022</v>
      </c>
      <c r="H338" s="23">
        <f t="shared" si="42"/>
        <v>-2.5431811500989721E-2</v>
      </c>
      <c r="J338">
        <v>332</v>
      </c>
      <c r="K338" s="23">
        <f>'unif profiles px val'!H334/65535</f>
        <v>0.67165970473792624</v>
      </c>
      <c r="L338" s="23">
        <f t="shared" si="43"/>
        <v>-2.1964926980882371E-2</v>
      </c>
      <c r="N338">
        <v>332</v>
      </c>
      <c r="O338" s="23">
        <f t="shared" si="44"/>
        <v>11.712222222222222</v>
      </c>
      <c r="P338" s="38">
        <f>'unif profiles px val'!L334/65535</f>
        <v>0.66340677929732206</v>
      </c>
      <c r="Q338" s="23">
        <f t="shared" si="45"/>
        <v>2.2737260547665894E-2</v>
      </c>
      <c r="S338">
        <v>332</v>
      </c>
      <c r="T338">
        <f>'unif profiles px val'!O334/65535</f>
        <v>0.66177197775997554</v>
      </c>
      <c r="U338" s="23">
        <f t="shared" si="46"/>
        <v>3.1716885174659648E-2</v>
      </c>
      <c r="W338">
        <v>332</v>
      </c>
      <c r="X338">
        <f>'unif profiles px val'!R334/65535</f>
        <v>0.6758407959487297</v>
      </c>
      <c r="Y338" s="23">
        <f t="shared" si="47"/>
        <v>-4.4218803226659276E-2</v>
      </c>
      <c r="AJ338">
        <v>332</v>
      </c>
      <c r="AK338">
        <v>43568.6015625</v>
      </c>
      <c r="AM338">
        <v>332</v>
      </c>
      <c r="AN338">
        <v>43448</v>
      </c>
      <c r="AP338">
        <v>332</v>
      </c>
      <c r="AQ338">
        <v>44324.359375</v>
      </c>
    </row>
    <row r="339" spans="1:43">
      <c r="A339">
        <v>333</v>
      </c>
      <c r="B339" s="23">
        <f t="shared" si="40"/>
        <v>11.747499999999999</v>
      </c>
      <c r="C339" s="38">
        <f>'unif profiles px val'!B335/65535</f>
        <v>0.66844398508430614</v>
      </c>
      <c r="D339" s="23">
        <f t="shared" si="41"/>
        <v>-4.6706607103970121E-3</v>
      </c>
      <c r="E339" s="23"/>
      <c r="F339">
        <v>333</v>
      </c>
      <c r="G339" s="38">
        <f>'unif profiles px val'!E335/65535</f>
        <v>0.6727211604486153</v>
      </c>
      <c r="H339" s="23">
        <f t="shared" si="42"/>
        <v>-2.7639241991416874E-2</v>
      </c>
      <c r="J339">
        <v>333</v>
      </c>
      <c r="K339" s="23">
        <f>'unif profiles px val'!H335/65535</f>
        <v>0.67175721942473487</v>
      </c>
      <c r="L339" s="23">
        <f t="shared" si="43"/>
        <v>-2.2486925146149694E-2</v>
      </c>
      <c r="N339">
        <v>333</v>
      </c>
      <c r="O339" s="23">
        <f t="shared" si="44"/>
        <v>11.747499999999999</v>
      </c>
      <c r="P339" s="38">
        <f>'unif profiles px val'!L335/65535</f>
        <v>0.66371267500190734</v>
      </c>
      <c r="Q339" s="23">
        <f t="shared" si="45"/>
        <v>2.1061669701485819E-2</v>
      </c>
      <c r="S339">
        <v>333</v>
      </c>
      <c r="T339">
        <f>'unif profiles px val'!O335/65535</f>
        <v>0.66246972037842378</v>
      </c>
      <c r="U339" s="23">
        <f t="shared" si="46"/>
        <v>2.7879221183868097E-2</v>
      </c>
      <c r="W339">
        <v>333</v>
      </c>
      <c r="X339">
        <f>'unif profiles px val'!R335/65535</f>
        <v>0.67529701447699697</v>
      </c>
      <c r="Y339" s="23">
        <f t="shared" si="47"/>
        <v>-4.1339231752109296E-2</v>
      </c>
      <c r="AJ339">
        <v>333</v>
      </c>
      <c r="AK339">
        <v>43582.87890625</v>
      </c>
      <c r="AM339">
        <v>333</v>
      </c>
      <c r="AN339">
        <v>43459.87890625</v>
      </c>
      <c r="AP339">
        <v>333</v>
      </c>
      <c r="AQ339">
        <v>44309.0390625</v>
      </c>
    </row>
    <row r="340" spans="1:43">
      <c r="A340">
        <v>334</v>
      </c>
      <c r="B340" s="23">
        <f t="shared" si="40"/>
        <v>11.782777777777778</v>
      </c>
      <c r="C340" s="38">
        <f>'unif profiles px val'!B336/65535</f>
        <v>0.66765850308995189</v>
      </c>
      <c r="D340" s="23">
        <f t="shared" si="41"/>
        <v>-4.2243863277580118E-4</v>
      </c>
      <c r="E340" s="23"/>
      <c r="F340">
        <v>334</v>
      </c>
      <c r="G340" s="38">
        <f>'unif profiles px val'!E336/65535</f>
        <v>0.67270059653238723</v>
      </c>
      <c r="H340" s="23">
        <f t="shared" si="42"/>
        <v>-2.752947214283763E-2</v>
      </c>
      <c r="J340">
        <v>334</v>
      </c>
      <c r="K340" s="23">
        <f>'unif profiles px val'!H336/65535</f>
        <v>0.67217052433813995</v>
      </c>
      <c r="L340" s="23">
        <f t="shared" si="43"/>
        <v>-2.4697769162814964E-2</v>
      </c>
      <c r="N340">
        <v>334</v>
      </c>
      <c r="O340" s="23">
        <f t="shared" si="44"/>
        <v>11.782777777777778</v>
      </c>
      <c r="P340" s="38">
        <f>'unif profiles px val'!L336/65535</f>
        <v>0.6642820868619822</v>
      </c>
      <c r="Q340" s="23">
        <f t="shared" si="45"/>
        <v>1.794650237558848E-2</v>
      </c>
      <c r="S340">
        <v>334</v>
      </c>
      <c r="T340">
        <f>'unif profiles px val'!O336/65535</f>
        <v>0.66368072642481113</v>
      </c>
      <c r="U340" s="23">
        <f t="shared" si="46"/>
        <v>2.1236604870257914E-2</v>
      </c>
      <c r="W340">
        <v>334</v>
      </c>
      <c r="X340">
        <f>'unif profiles px val'!R336/65535</f>
        <v>0.6748191567483024</v>
      </c>
      <c r="Y340" s="23">
        <f t="shared" si="47"/>
        <v>-3.8805142399299442E-2</v>
      </c>
      <c r="AJ340">
        <v>334</v>
      </c>
      <c r="AK340">
        <v>43590.12109375</v>
      </c>
      <c r="AM340">
        <v>334</v>
      </c>
      <c r="AN340">
        <v>43492.3984375</v>
      </c>
      <c r="AP340">
        <v>334</v>
      </c>
      <c r="AQ340">
        <v>44340.921875</v>
      </c>
    </row>
    <row r="341" spans="1:43">
      <c r="A341">
        <v>335</v>
      </c>
      <c r="B341" s="23">
        <f t="shared" si="40"/>
        <v>11.818055555555555</v>
      </c>
      <c r="C341" s="38">
        <f>'unif profiles px val'!B337/65535</f>
        <v>0.66740374895094223</v>
      </c>
      <c r="D341" s="23">
        <f t="shared" si="41"/>
        <v>9.5740527520149499E-4</v>
      </c>
      <c r="E341" s="23"/>
      <c r="F341">
        <v>335</v>
      </c>
      <c r="G341" s="38">
        <f>'unif profiles px val'!E337/65535</f>
        <v>0.6728300001907378</v>
      </c>
      <c r="H341" s="23">
        <f t="shared" si="42"/>
        <v>-2.8220121355998273E-2</v>
      </c>
      <c r="J341">
        <v>335</v>
      </c>
      <c r="K341" s="23">
        <f>'unif profiles px val'!H337/65535</f>
        <v>0.67204249160753793</v>
      </c>
      <c r="L341" s="23">
        <f t="shared" si="43"/>
        <v>-2.4013172736871091E-2</v>
      </c>
      <c r="N341">
        <v>335</v>
      </c>
      <c r="O341" s="23">
        <f t="shared" si="44"/>
        <v>11.818055555555555</v>
      </c>
      <c r="P341" s="38">
        <f>'unif profiles px val'!L337/65535</f>
        <v>0.66444856517509732</v>
      </c>
      <c r="Q341" s="23">
        <f t="shared" si="45"/>
        <v>1.7036675154836534E-2</v>
      </c>
      <c r="S341">
        <v>335</v>
      </c>
      <c r="T341">
        <f>'unif profiles px val'!O337/65535</f>
        <v>0.66464556153200582</v>
      </c>
      <c r="U341" s="23">
        <f t="shared" si="46"/>
        <v>1.5960617537172261E-2</v>
      </c>
      <c r="W341">
        <v>335</v>
      </c>
      <c r="X341">
        <f>'unif profiles px val'!R337/65535</f>
        <v>0.67479281109330891</v>
      </c>
      <c r="Y341" s="23">
        <f t="shared" si="47"/>
        <v>-3.8665332364467009E-2</v>
      </c>
      <c r="AJ341">
        <v>335</v>
      </c>
      <c r="AK341">
        <v>43559.921875</v>
      </c>
      <c r="AM341">
        <v>335</v>
      </c>
      <c r="AN341">
        <v>43526.640625</v>
      </c>
      <c r="AP341">
        <v>335</v>
      </c>
      <c r="AQ341">
        <v>44345.80078125</v>
      </c>
    </row>
    <row r="342" spans="1:43">
      <c r="A342">
        <v>336</v>
      </c>
      <c r="B342" s="23">
        <f t="shared" si="40"/>
        <v>11.853333333333333</v>
      </c>
      <c r="C342" s="38">
        <f>'unif profiles px val'!B338/65535</f>
        <v>0.66738580767910272</v>
      </c>
      <c r="D342" s="23">
        <f t="shared" si="41"/>
        <v>1.0546193648490743E-3</v>
      </c>
      <c r="E342" s="23"/>
      <c r="F342">
        <v>336</v>
      </c>
      <c r="G342" s="38">
        <f>'unif profiles px val'!E338/65535</f>
        <v>0.67305954118028533</v>
      </c>
      <c r="H342" s="23">
        <f t="shared" si="42"/>
        <v>-2.9444604154105214E-2</v>
      </c>
      <c r="J342">
        <v>336</v>
      </c>
      <c r="K342" s="23">
        <f>'unif profiles px val'!H338/65535</f>
        <v>0.67158472095063704</v>
      </c>
      <c r="L342" s="23">
        <f t="shared" si="43"/>
        <v>-2.1563439955556873E-2</v>
      </c>
      <c r="N342">
        <v>336</v>
      </c>
      <c r="O342" s="23">
        <f t="shared" si="44"/>
        <v>11.853333333333333</v>
      </c>
      <c r="P342" s="38">
        <f>'unif profiles px val'!L338/65535</f>
        <v>0.66500551947432673</v>
      </c>
      <c r="Q342" s="23">
        <f t="shared" si="45"/>
        <v>1.3995963459038308E-2</v>
      </c>
      <c r="S342">
        <v>336</v>
      </c>
      <c r="T342">
        <f>'unif profiles px val'!O338/65535</f>
        <v>0.66491325007629509</v>
      </c>
      <c r="U342" s="23">
        <f t="shared" si="46"/>
        <v>1.4499379648663879E-2</v>
      </c>
      <c r="W342">
        <v>336</v>
      </c>
      <c r="X342">
        <f>'unif profiles px val'!R338/65535</f>
        <v>0.67490725375753413</v>
      </c>
      <c r="Y342" s="23">
        <f t="shared" si="47"/>
        <v>-3.9272577183123047E-2</v>
      </c>
      <c r="AJ342">
        <v>336</v>
      </c>
      <c r="AK342">
        <v>43618.0390625</v>
      </c>
      <c r="AM342">
        <v>336</v>
      </c>
      <c r="AN342">
        <v>43550.9609375</v>
      </c>
      <c r="AP342">
        <v>336</v>
      </c>
      <c r="AQ342">
        <v>44343.6015625</v>
      </c>
    </row>
    <row r="343" spans="1:43">
      <c r="A343">
        <v>337</v>
      </c>
      <c r="B343" s="23">
        <f t="shared" si="40"/>
        <v>11.888611111111111</v>
      </c>
      <c r="C343" s="38">
        <f>'unif profiles px val'!B339/65535</f>
        <v>0.66729693579766536</v>
      </c>
      <c r="D343" s="23">
        <f t="shared" si="41"/>
        <v>1.5362409005161837E-3</v>
      </c>
      <c r="E343" s="23"/>
      <c r="F343">
        <v>337</v>
      </c>
      <c r="G343" s="38">
        <f>'unif profiles px val'!E339/65535</f>
        <v>0.67243392128252077</v>
      </c>
      <c r="H343" s="23">
        <f t="shared" si="42"/>
        <v>-2.6105390470095635E-2</v>
      </c>
      <c r="J343">
        <v>337</v>
      </c>
      <c r="K343" s="23">
        <f>'unif profiles px val'!H339/65535</f>
        <v>0.67104135671778442</v>
      </c>
      <c r="L343" s="23">
        <f t="shared" si="43"/>
        <v>-1.8651566790830021E-2</v>
      </c>
      <c r="N343">
        <v>337</v>
      </c>
      <c r="O343" s="23">
        <f t="shared" si="44"/>
        <v>11.888611111111111</v>
      </c>
      <c r="P343" s="38">
        <f>'unif profiles px val'!L339/65535</f>
        <v>0.66517408398184175</v>
      </c>
      <c r="Q343" s="23">
        <f t="shared" si="45"/>
        <v>1.307662576839741E-2</v>
      </c>
      <c r="S343">
        <v>337</v>
      </c>
      <c r="T343">
        <f>'unif profiles px val'!O339/65535</f>
        <v>0.66523649099717708</v>
      </c>
      <c r="U343" s="23">
        <f t="shared" si="46"/>
        <v>1.273637416642881E-2</v>
      </c>
      <c r="W343">
        <v>337</v>
      </c>
      <c r="X343">
        <f>'unif profiles px val'!R339/65535</f>
        <v>0.67484133001449609</v>
      </c>
      <c r="Y343" s="23">
        <f t="shared" si="47"/>
        <v>-3.8922802592118444E-2</v>
      </c>
      <c r="AJ343">
        <v>337</v>
      </c>
      <c r="AK343">
        <v>43632.76171875</v>
      </c>
      <c r="AM343">
        <v>337</v>
      </c>
      <c r="AN343">
        <v>43560.9609375</v>
      </c>
      <c r="AP343">
        <v>337</v>
      </c>
      <c r="AQ343">
        <v>44354.078125</v>
      </c>
    </row>
    <row r="344" spans="1:43">
      <c r="A344">
        <v>338</v>
      </c>
      <c r="B344" s="23">
        <f t="shared" si="40"/>
        <v>11.923888888888888</v>
      </c>
      <c r="C344" s="38">
        <f>'unif profiles px val'!B340/65535</f>
        <v>0.66721402447165634</v>
      </c>
      <c r="D344" s="23">
        <f t="shared" si="41"/>
        <v>1.9856695897164656E-3</v>
      </c>
      <c r="E344" s="23"/>
      <c r="F344">
        <v>338</v>
      </c>
      <c r="G344" s="38">
        <f>'unif profiles px val'!E340/65535</f>
        <v>0.67256660324635686</v>
      </c>
      <c r="H344" s="23">
        <f t="shared" si="42"/>
        <v>-2.6814063135754296E-2</v>
      </c>
      <c r="J344">
        <v>338</v>
      </c>
      <c r="K344" s="23">
        <f>'unif profiles px val'!H340/65535</f>
        <v>0.67102347505149917</v>
      </c>
      <c r="L344" s="23">
        <f t="shared" si="43"/>
        <v>-1.8555663868860872E-2</v>
      </c>
      <c r="N344">
        <v>338</v>
      </c>
      <c r="O344" s="23">
        <f t="shared" si="44"/>
        <v>11.923888888888888</v>
      </c>
      <c r="P344" s="38">
        <f>'unif profiles px val'!L340/65535</f>
        <v>0.66513593642710001</v>
      </c>
      <c r="Q344" s="23">
        <f t="shared" si="45"/>
        <v>1.3284641105404393E-2</v>
      </c>
      <c r="S344">
        <v>338</v>
      </c>
      <c r="T344">
        <f>'unif profiles px val'!O340/65535</f>
        <v>0.66485501544975967</v>
      </c>
      <c r="U344" s="23">
        <f t="shared" si="46"/>
        <v>1.4817172004208956E-2</v>
      </c>
      <c r="W344">
        <v>338</v>
      </c>
      <c r="X344">
        <f>'unif profiles px val'!R340/65535</f>
        <v>0.67461661707484555</v>
      </c>
      <c r="Y344" s="23">
        <f t="shared" si="47"/>
        <v>-3.7730048385637982E-2</v>
      </c>
      <c r="AJ344">
        <v>338</v>
      </c>
      <c r="AK344">
        <v>43560.0390625</v>
      </c>
      <c r="AM344">
        <v>338</v>
      </c>
      <c r="AN344">
        <v>43556.28125</v>
      </c>
      <c r="AP344">
        <v>338</v>
      </c>
      <c r="AQ344">
        <v>44353.83984375</v>
      </c>
    </row>
    <row r="345" spans="1:43">
      <c r="A345">
        <v>339</v>
      </c>
      <c r="B345" s="23">
        <f t="shared" si="40"/>
        <v>11.959166666666667</v>
      </c>
      <c r="C345" s="38">
        <f>'unif profiles px val'!B341/65535</f>
        <v>0.6669851391432059</v>
      </c>
      <c r="D345" s="23">
        <f t="shared" si="41"/>
        <v>3.2269109828666487E-3</v>
      </c>
      <c r="E345" s="23"/>
      <c r="F345">
        <v>339</v>
      </c>
      <c r="G345" s="38">
        <f>'unif profiles px val'!E341/65535</f>
        <v>0.67199605888075076</v>
      </c>
      <c r="H345" s="23">
        <f t="shared" si="42"/>
        <v>-2.3764834185884709E-2</v>
      </c>
      <c r="J345">
        <v>339</v>
      </c>
      <c r="K345" s="23">
        <f>'unif profiles px val'!H341/65535</f>
        <v>0.67153626163500424</v>
      </c>
      <c r="L345" s="23">
        <f t="shared" si="43"/>
        <v>-2.1303928395888683E-2</v>
      </c>
      <c r="N345">
        <v>339</v>
      </c>
      <c r="O345" s="23">
        <f t="shared" si="44"/>
        <v>11.959166666666667</v>
      </c>
      <c r="P345" s="38">
        <f>'unif profiles px val'!L341/65535</f>
        <v>0.66525175001907377</v>
      </c>
      <c r="Q345" s="23">
        <f t="shared" si="45"/>
        <v>1.2653189043090762E-2</v>
      </c>
      <c r="S345">
        <v>339</v>
      </c>
      <c r="T345">
        <f>'unif profiles px val'!O341/65535</f>
        <v>0.66520460202563514</v>
      </c>
      <c r="U345" s="23">
        <f t="shared" si="46"/>
        <v>1.2910229691455832E-2</v>
      </c>
      <c r="W345">
        <v>339</v>
      </c>
      <c r="X345">
        <f>'unif profiles px val'!R341/65535</f>
        <v>0.67446331158922712</v>
      </c>
      <c r="Y345" s="23">
        <f t="shared" si="47"/>
        <v>-3.6915887674319858E-2</v>
      </c>
      <c r="AJ345">
        <v>339</v>
      </c>
      <c r="AK345">
        <v>43591.80078125</v>
      </c>
      <c r="AM345">
        <v>339</v>
      </c>
      <c r="AN345">
        <v>43537.83984375</v>
      </c>
      <c r="AP345">
        <v>339</v>
      </c>
      <c r="AQ345">
        <v>44355.51953125</v>
      </c>
    </row>
    <row r="346" spans="1:43">
      <c r="A346">
        <v>340</v>
      </c>
      <c r="B346" s="23">
        <f t="shared" si="40"/>
        <v>11.994444444444444</v>
      </c>
      <c r="C346" s="38">
        <f>'unif profiles px val'!B342/65535</f>
        <v>0.66722463426031886</v>
      </c>
      <c r="D346" s="23">
        <f t="shared" si="41"/>
        <v>1.92815235056365E-3</v>
      </c>
      <c r="E346" s="23"/>
      <c r="F346">
        <v>340</v>
      </c>
      <c r="G346" s="38">
        <f>'unif profiles px val'!E342/65535</f>
        <v>0.67273045891508354</v>
      </c>
      <c r="H346" s="23">
        <f t="shared" si="42"/>
        <v>-2.7688874975123845E-2</v>
      </c>
      <c r="J346">
        <v>340</v>
      </c>
      <c r="K346" s="23">
        <f>'unif profiles px val'!H342/65535</f>
        <v>0.67179500934615088</v>
      </c>
      <c r="L346" s="23">
        <f t="shared" si="43"/>
        <v>-2.2689176960999813E-2</v>
      </c>
      <c r="N346">
        <v>340</v>
      </c>
      <c r="O346" s="23">
        <f t="shared" si="44"/>
        <v>11.994444444444444</v>
      </c>
      <c r="P346" s="38">
        <f>'unif profiles px val'!L342/65535</f>
        <v>0.66591062981612881</v>
      </c>
      <c r="Q346" s="23">
        <f t="shared" si="45"/>
        <v>9.0647093585074501E-3</v>
      </c>
      <c r="S346">
        <v>340</v>
      </c>
      <c r="T346">
        <f>'unif profiles px val'!O342/65535</f>
        <v>0.66535021839475095</v>
      </c>
      <c r="U346" s="23">
        <f t="shared" si="46"/>
        <v>1.2116471537850337E-2</v>
      </c>
      <c r="W346">
        <v>340</v>
      </c>
      <c r="X346">
        <f>'unif profiles px val'!R342/65535</f>
        <v>0.67448000114442663</v>
      </c>
      <c r="Y346" s="23">
        <f t="shared" si="47"/>
        <v>-3.700453796965153E-2</v>
      </c>
      <c r="AJ346">
        <v>340</v>
      </c>
      <c r="AK346">
        <v>43599.48046875</v>
      </c>
      <c r="AM346">
        <v>340</v>
      </c>
      <c r="AN346">
        <v>43520.12109375</v>
      </c>
      <c r="AP346">
        <v>340</v>
      </c>
      <c r="AQ346">
        <v>44367</v>
      </c>
    </row>
    <row r="347" spans="1:43">
      <c r="A347">
        <v>341</v>
      </c>
      <c r="B347" s="23">
        <f t="shared" si="40"/>
        <v>12.029722222222222</v>
      </c>
      <c r="C347" s="38">
        <f>'unif profiles px val'!B343/65535</f>
        <v>0.66629049601358048</v>
      </c>
      <c r="D347" s="23">
        <f t="shared" si="41"/>
        <v>6.9988717081503893E-3</v>
      </c>
      <c r="E347" s="23"/>
      <c r="F347">
        <v>341</v>
      </c>
      <c r="G347" s="38">
        <f>'unif profiles px val'!E343/65535</f>
        <v>0.67243922617685203</v>
      </c>
      <c r="H347" s="23">
        <f t="shared" si="42"/>
        <v>-2.6133729704771458E-2</v>
      </c>
      <c r="J347">
        <v>341</v>
      </c>
      <c r="K347" s="23">
        <f>'unif profiles px val'!H343/65535</f>
        <v>0.67136578974975203</v>
      </c>
      <c r="L347" s="23">
        <f t="shared" si="43"/>
        <v>-2.0390728727197605E-2</v>
      </c>
      <c r="N347">
        <v>341</v>
      </c>
      <c r="O347" s="23">
        <f t="shared" si="44"/>
        <v>12.029722222222222</v>
      </c>
      <c r="P347" s="38">
        <f>'unif profiles px val'!L343/65535</f>
        <v>0.6651019016556039</v>
      </c>
      <c r="Q347" s="23">
        <f t="shared" si="45"/>
        <v>1.3470248775145244E-2</v>
      </c>
      <c r="S347">
        <v>341</v>
      </c>
      <c r="T347">
        <f>'unif profiles px val'!O343/65535</f>
        <v>0.66546400539787898</v>
      </c>
      <c r="U347" s="23">
        <f t="shared" si="46"/>
        <v>1.149644390409188E-2</v>
      </c>
      <c r="W347">
        <v>341</v>
      </c>
      <c r="X347">
        <f>'unif profiles px val'!R343/65535</f>
        <v>0.67468599794003203</v>
      </c>
      <c r="Y347" s="23">
        <f t="shared" si="47"/>
        <v>-3.8098395188973289E-2</v>
      </c>
      <c r="AJ347">
        <v>341</v>
      </c>
      <c r="AK347">
        <v>43612.3984375</v>
      </c>
      <c r="AM347">
        <v>341</v>
      </c>
      <c r="AN347">
        <v>43470.44140625</v>
      </c>
      <c r="AP347">
        <v>341</v>
      </c>
      <c r="AQ347">
        <v>44363.28125</v>
      </c>
    </row>
    <row r="348" spans="1:43">
      <c r="A348">
        <v>342</v>
      </c>
      <c r="B348" s="23">
        <f t="shared" si="40"/>
        <v>12.065</v>
      </c>
      <c r="C348" s="38">
        <f>'unif profiles px val'!B344/65535</f>
        <v>0.66603109264133664</v>
      </c>
      <c r="D348" s="23">
        <f t="shared" si="41"/>
        <v>8.4093522542278976E-3</v>
      </c>
      <c r="E348" s="23"/>
      <c r="F348">
        <v>342</v>
      </c>
      <c r="G348" s="38">
        <f>'unif profiles px val'!E344/65535</f>
        <v>0.6718394750896467</v>
      </c>
      <c r="H348" s="23">
        <f t="shared" si="42"/>
        <v>-2.2927130321775291E-2</v>
      </c>
      <c r="J348">
        <v>342</v>
      </c>
      <c r="K348" s="23">
        <f>'unif profiles px val'!H344/65535</f>
        <v>0.67087684538796066</v>
      </c>
      <c r="L348" s="23">
        <f t="shared" si="43"/>
        <v>-1.7769078039859387E-2</v>
      </c>
      <c r="N348">
        <v>342</v>
      </c>
      <c r="O348" s="23">
        <f t="shared" si="44"/>
        <v>12.065</v>
      </c>
      <c r="P348" s="38">
        <f>'unif profiles px val'!L344/65535</f>
        <v>0.66546329013122762</v>
      </c>
      <c r="Q348" s="23">
        <f t="shared" si="45"/>
        <v>1.1500340781968266E-2</v>
      </c>
      <c r="S348">
        <v>342</v>
      </c>
      <c r="T348">
        <f>'unif profiles px val'!O344/65535</f>
        <v>0.66489524919890131</v>
      </c>
      <c r="U348" s="23">
        <f t="shared" si="46"/>
        <v>1.4597606687680731E-2</v>
      </c>
      <c r="W348">
        <v>342</v>
      </c>
      <c r="X348">
        <f>'unif profiles px val'!R344/65535</f>
        <v>0.67438493028534374</v>
      </c>
      <c r="Y348" s="23">
        <f t="shared" si="47"/>
        <v>-3.6499492524313393E-2</v>
      </c>
      <c r="AJ348">
        <v>342</v>
      </c>
      <c r="AK348">
        <v>43597.48046875</v>
      </c>
      <c r="AM348">
        <v>342</v>
      </c>
      <c r="AN348">
        <v>43482.44140625</v>
      </c>
      <c r="AP348">
        <v>342</v>
      </c>
      <c r="AQ348">
        <v>44381.44140625</v>
      </c>
    </row>
    <row r="349" spans="1:43">
      <c r="A349">
        <v>343</v>
      </c>
      <c r="B349" s="23">
        <f t="shared" si="40"/>
        <v>12.100277777777777</v>
      </c>
      <c r="C349" s="38">
        <f>'unif profiles px val'!B345/65535</f>
        <v>0.66726307984283206</v>
      </c>
      <c r="D349" s="23">
        <f t="shared" si="41"/>
        <v>1.7197475874541901E-3</v>
      </c>
      <c r="E349" s="23"/>
      <c r="F349">
        <v>343</v>
      </c>
      <c r="G349" s="38">
        <f>'unif profiles px val'!E345/65535</f>
        <v>0.67198145551995114</v>
      </c>
      <c r="H349" s="23">
        <f t="shared" si="42"/>
        <v>-2.3686723585861991E-2</v>
      </c>
      <c r="J349">
        <v>343</v>
      </c>
      <c r="K349" s="23">
        <f>'unif profiles px val'!H345/65535</f>
        <v>0.67122780289158468</v>
      </c>
      <c r="L349" s="23">
        <f t="shared" si="43"/>
        <v>-1.9651227507544888E-2</v>
      </c>
      <c r="N349">
        <v>343</v>
      </c>
      <c r="O349" s="23">
        <f t="shared" si="44"/>
        <v>12.100277777777777</v>
      </c>
      <c r="P349" s="38">
        <f>'unif profiles px val'!L345/65535</f>
        <v>0.66595783741512171</v>
      </c>
      <c r="Q349" s="23">
        <f t="shared" si="45"/>
        <v>8.8078579729917728E-3</v>
      </c>
      <c r="S349">
        <v>343</v>
      </c>
      <c r="T349">
        <f>'unif profiles px val'!O345/65535</f>
        <v>0.66508598697261001</v>
      </c>
      <c r="U349" s="23">
        <f t="shared" si="46"/>
        <v>1.3557045195784934E-2</v>
      </c>
      <c r="W349">
        <v>343</v>
      </c>
      <c r="X349">
        <f>'unif profiles px val'!R345/65535</f>
        <v>0.67455558098725876</v>
      </c>
      <c r="Y349" s="23">
        <f t="shared" si="47"/>
        <v>-3.7405945358736759E-2</v>
      </c>
      <c r="AJ349">
        <v>343</v>
      </c>
      <c r="AK349">
        <v>43544.12109375</v>
      </c>
      <c r="AM349">
        <v>343</v>
      </c>
      <c r="AN349">
        <v>43509.55859375</v>
      </c>
      <c r="AP349">
        <v>343</v>
      </c>
      <c r="AQ349">
        <v>44335.078125</v>
      </c>
    </row>
    <row r="350" spans="1:43">
      <c r="A350">
        <v>344</v>
      </c>
      <c r="B350" s="23">
        <f t="shared" si="40"/>
        <v>12.135555555555555</v>
      </c>
      <c r="C350" s="38">
        <f>'unif profiles px val'!B346/65535</f>
        <v>0.66766577496757462</v>
      </c>
      <c r="D350" s="23">
        <f t="shared" si="41"/>
        <v>-4.6181127365629848E-4</v>
      </c>
      <c r="E350" s="23"/>
      <c r="F350">
        <v>344</v>
      </c>
      <c r="G350" s="38">
        <f>'unif profiles px val'!E346/65535</f>
        <v>0.6729925445372702</v>
      </c>
      <c r="H350" s="23">
        <f t="shared" si="42"/>
        <v>-2.9087293038283057E-2</v>
      </c>
      <c r="J350">
        <v>344</v>
      </c>
      <c r="K350" s="23">
        <f>'unif profiles px val'!H346/65535</f>
        <v>0.67136912766079193</v>
      </c>
      <c r="L350" s="23">
        <f t="shared" si="43"/>
        <v>-2.0408613758126748E-2</v>
      </c>
      <c r="N350">
        <v>344</v>
      </c>
      <c r="O350" s="23">
        <f t="shared" si="44"/>
        <v>12.135555555555555</v>
      </c>
      <c r="P350" s="38">
        <f>'unif profiles px val'!L346/65535</f>
        <v>0.66525520714122222</v>
      </c>
      <c r="Q350" s="23">
        <f t="shared" si="45"/>
        <v>1.2634342913403707E-2</v>
      </c>
      <c r="S350">
        <v>344</v>
      </c>
      <c r="T350">
        <f>'unif profiles px val'!O346/65535</f>
        <v>0.66534193322270541</v>
      </c>
      <c r="U350" s="23">
        <f t="shared" si="46"/>
        <v>1.2161625412534516E-2</v>
      </c>
      <c r="W350">
        <v>344</v>
      </c>
      <c r="X350">
        <f>'unif profiles px val'!R346/65535</f>
        <v>0.67494885843442431</v>
      </c>
      <c r="Y350" s="23">
        <f t="shared" si="47"/>
        <v>-3.9493287824801993E-2</v>
      </c>
      <c r="AJ350">
        <v>344</v>
      </c>
      <c r="AK350">
        <v>43545.078125</v>
      </c>
      <c r="AM350">
        <v>344</v>
      </c>
      <c r="AN350">
        <v>43482.921875</v>
      </c>
      <c r="AP350">
        <v>344</v>
      </c>
      <c r="AQ350">
        <v>44365.3984375</v>
      </c>
    </row>
    <row r="351" spans="1:43">
      <c r="A351">
        <v>345</v>
      </c>
      <c r="B351" s="23">
        <f t="shared" si="40"/>
        <v>12.170833333333333</v>
      </c>
      <c r="C351" s="38">
        <f>'unif profiles px val'!B347/65535</f>
        <v>0.66703556544213016</v>
      </c>
      <c r="D351" s="23">
        <f t="shared" si="41"/>
        <v>2.953381011757461E-3</v>
      </c>
      <c r="E351" s="23"/>
      <c r="F351">
        <v>345</v>
      </c>
      <c r="G351" s="38">
        <f>'unif profiles px val'!E347/65535</f>
        <v>0.67278684576943615</v>
      </c>
      <c r="H351" s="23">
        <f t="shared" si="42"/>
        <v>-2.7989826761163794E-2</v>
      </c>
      <c r="J351">
        <v>345</v>
      </c>
      <c r="K351" s="23">
        <f>'unif profiles px val'!H347/65535</f>
        <v>0.67129283255130845</v>
      </c>
      <c r="L351" s="23">
        <f t="shared" si="43"/>
        <v>-1.9999771148404122E-2</v>
      </c>
      <c r="N351">
        <v>345</v>
      </c>
      <c r="O351" s="23">
        <f t="shared" si="44"/>
        <v>12.170833333333333</v>
      </c>
      <c r="P351" s="38">
        <f>'unif profiles px val'!L347/65535</f>
        <v>0.66548546339742121</v>
      </c>
      <c r="Q351" s="23">
        <f t="shared" si="45"/>
        <v>1.1379541239670221E-2</v>
      </c>
      <c r="S351">
        <v>345</v>
      </c>
      <c r="T351">
        <f>'unif profiles px val'!O347/65535</f>
        <v>0.66547992008087287</v>
      </c>
      <c r="U351" s="23">
        <f t="shared" si="46"/>
        <v>1.1409740413833358E-2</v>
      </c>
      <c r="W351">
        <v>345</v>
      </c>
      <c r="X351">
        <f>'unif profiles px val'!R347/65535</f>
        <v>0.67614806258106352</v>
      </c>
      <c r="Y351" s="23">
        <f t="shared" si="47"/>
        <v>-4.584398816761448E-2</v>
      </c>
      <c r="AJ351">
        <v>345</v>
      </c>
      <c r="AK351">
        <v>43520.83984375</v>
      </c>
      <c r="AM351">
        <v>345</v>
      </c>
      <c r="AN351">
        <v>43497.76171875</v>
      </c>
      <c r="AP351">
        <v>345</v>
      </c>
      <c r="AQ351">
        <v>44340.28125</v>
      </c>
    </row>
    <row r="352" spans="1:43">
      <c r="A352">
        <v>346</v>
      </c>
      <c r="B352" s="23">
        <f t="shared" si="40"/>
        <v>12.206111111111111</v>
      </c>
      <c r="C352" s="38">
        <f>'unif profiles px val'!B348/65535</f>
        <v>0.66659835870145723</v>
      </c>
      <c r="D352" s="23">
        <f t="shared" si="41"/>
        <v>5.3262413459758129E-3</v>
      </c>
      <c r="E352" s="23"/>
      <c r="F352">
        <v>346</v>
      </c>
      <c r="G352" s="38">
        <f>'unif profiles px val'!E348/65535</f>
        <v>0.67244584239337757</v>
      </c>
      <c r="H352" s="23">
        <f t="shared" si="42"/>
        <v>-2.6169073552510191E-2</v>
      </c>
      <c r="J352">
        <v>346</v>
      </c>
      <c r="K352" s="23">
        <f>'unif profiles px val'!H348/65535</f>
        <v>0.67077331054016942</v>
      </c>
      <c r="L352" s="23">
        <f t="shared" si="43"/>
        <v>-1.7213476353080015E-2</v>
      </c>
      <c r="N352">
        <v>346</v>
      </c>
      <c r="O352" s="23">
        <f t="shared" si="44"/>
        <v>12.206111111111111</v>
      </c>
      <c r="P352" s="38">
        <f>'unif profiles px val'!L348/65535</f>
        <v>0.66579410095750358</v>
      </c>
      <c r="Q352" s="23">
        <f t="shared" si="45"/>
        <v>9.6988771270312135E-3</v>
      </c>
      <c r="S352">
        <v>346</v>
      </c>
      <c r="T352">
        <f>'unif profiles px val'!O348/65535</f>
        <v>0.6658128767071031</v>
      </c>
      <c r="U352" s="23">
        <f t="shared" si="46"/>
        <v>9.5966825003523937E-3</v>
      </c>
      <c r="W352">
        <v>346</v>
      </c>
      <c r="X352">
        <f>'unif profiles px val'!R348/65535</f>
        <v>0.67758932488364998</v>
      </c>
      <c r="Y352" s="23">
        <f t="shared" si="47"/>
        <v>-5.3448504394070007E-2</v>
      </c>
      <c r="AJ352">
        <v>346</v>
      </c>
      <c r="AK352">
        <v>43486.9609375</v>
      </c>
      <c r="AM352">
        <v>346</v>
      </c>
      <c r="AN352">
        <v>43487.16015625</v>
      </c>
      <c r="AP352">
        <v>346</v>
      </c>
      <c r="AQ352">
        <v>44300.3984375</v>
      </c>
    </row>
    <row r="353" spans="1:43">
      <c r="A353">
        <v>347</v>
      </c>
      <c r="B353" s="23">
        <f t="shared" si="40"/>
        <v>12.241388888888888</v>
      </c>
      <c r="C353" s="38">
        <f>'unif profiles px val'!B349/65535</f>
        <v>0.6674355783169299</v>
      </c>
      <c r="D353" s="23">
        <f t="shared" si="41"/>
        <v>7.8495120844834787E-4</v>
      </c>
      <c r="E353" s="23"/>
      <c r="F353">
        <v>347</v>
      </c>
      <c r="G353" s="38">
        <f>'unif profiles px val'!E349/65535</f>
        <v>0.67381253814755471</v>
      </c>
      <c r="H353" s="23">
        <f t="shared" si="42"/>
        <v>-3.3455929237890203E-2</v>
      </c>
      <c r="J353">
        <v>347</v>
      </c>
      <c r="K353" s="23">
        <f>'unif profiles px val'!H349/65535</f>
        <v>0.6714460784313725</v>
      </c>
      <c r="L353" s="23">
        <f t="shared" si="43"/>
        <v>-2.08208810962911E-2</v>
      </c>
      <c r="N353">
        <v>347</v>
      </c>
      <c r="O353" s="23">
        <f t="shared" si="44"/>
        <v>12.241388888888888</v>
      </c>
      <c r="P353" s="38">
        <f>'unif profiles px val'!L349/65535</f>
        <v>0.6666236910620279</v>
      </c>
      <c r="Q353" s="23">
        <f t="shared" si="45"/>
        <v>5.1886744666416185E-3</v>
      </c>
      <c r="S353">
        <v>347</v>
      </c>
      <c r="T353">
        <f>'unif profiles px val'!O349/65535</f>
        <v>0.66560270752269779</v>
      </c>
      <c r="U353" s="23">
        <f t="shared" si="46"/>
        <v>1.0740923545741854E-2</v>
      </c>
      <c r="W353">
        <v>347</v>
      </c>
      <c r="X353">
        <f>'unif profiles px val'!R349/65535</f>
        <v>0.67828921330205239</v>
      </c>
      <c r="Y353" s="23">
        <f t="shared" si="47"/>
        <v>-5.7130317178996748E-2</v>
      </c>
      <c r="AJ353">
        <v>347</v>
      </c>
      <c r="AK353">
        <v>43419.6015625</v>
      </c>
      <c r="AM353">
        <v>347</v>
      </c>
      <c r="AN353">
        <v>43487.640625</v>
      </c>
      <c r="AP353">
        <v>347</v>
      </c>
      <c r="AQ353">
        <v>44231.55859375</v>
      </c>
    </row>
    <row r="354" spans="1:43">
      <c r="A354">
        <v>348</v>
      </c>
      <c r="B354" s="23">
        <f t="shared" si="40"/>
        <v>12.276666666666666</v>
      </c>
      <c r="C354" s="38">
        <f>'unif profiles px val'!B350/65535</f>
        <v>0.66738980125123981</v>
      </c>
      <c r="D354" s="23">
        <f t="shared" si="41"/>
        <v>1.0329799218418145E-3</v>
      </c>
      <c r="E354" s="23"/>
      <c r="F354">
        <v>348</v>
      </c>
      <c r="G354" s="38">
        <f>'unif profiles px val'!E350/65535</f>
        <v>0.67323203965438316</v>
      </c>
      <c r="H354" s="23">
        <f t="shared" si="42"/>
        <v>-3.0364276195332884E-2</v>
      </c>
      <c r="J354">
        <v>348</v>
      </c>
      <c r="K354" s="23">
        <f>'unif profiles px val'!H350/65535</f>
        <v>0.67090336985961696</v>
      </c>
      <c r="L354" s="23">
        <f t="shared" si="43"/>
        <v>-1.7911390963163853E-2</v>
      </c>
      <c r="N354">
        <v>348</v>
      </c>
      <c r="O354" s="23">
        <f t="shared" si="44"/>
        <v>12.276666666666666</v>
      </c>
      <c r="P354" s="38">
        <f>'unif profiles px val'!L350/65535</f>
        <v>0.66700719319829094</v>
      </c>
      <c r="Q354" s="23">
        <f t="shared" si="45"/>
        <v>3.1072772381830482E-3</v>
      </c>
      <c r="S354">
        <v>348</v>
      </c>
      <c r="T354">
        <f>'unif profiles px val'!O350/65535</f>
        <v>0.6653356746395056</v>
      </c>
      <c r="U354" s="23">
        <f t="shared" si="46"/>
        <v>1.219573515740624E-2</v>
      </c>
      <c r="W354">
        <v>348</v>
      </c>
      <c r="X354">
        <f>'unif profiles px val'!R350/65535</f>
        <v>0.67803743944075689</v>
      </c>
      <c r="Y354" s="23">
        <f t="shared" si="47"/>
        <v>-5.5806668918454427E-2</v>
      </c>
      <c r="AJ354">
        <v>348</v>
      </c>
      <c r="AK354">
        <v>43431.6015625</v>
      </c>
      <c r="AM354">
        <v>348</v>
      </c>
      <c r="AN354">
        <v>43462.83984375</v>
      </c>
      <c r="AP354">
        <v>348</v>
      </c>
      <c r="AQ354">
        <v>44196.6015625</v>
      </c>
    </row>
    <row r="355" spans="1:43">
      <c r="A355">
        <v>349</v>
      </c>
      <c r="B355" s="23">
        <f t="shared" si="40"/>
        <v>12.311944444444444</v>
      </c>
      <c r="C355" s="38">
        <f>'unif profiles px val'!B351/65535</f>
        <v>0.66743688963912418</v>
      </c>
      <c r="D355" s="23">
        <f t="shared" si="41"/>
        <v>7.7784669186886646E-4</v>
      </c>
      <c r="E355" s="23"/>
      <c r="F355">
        <v>349</v>
      </c>
      <c r="G355" s="38">
        <f>'unif profiles px val'!E351/65535</f>
        <v>0.67303164578088048</v>
      </c>
      <c r="H355" s="23">
        <f t="shared" si="42"/>
        <v>-2.929583863970997E-2</v>
      </c>
      <c r="J355">
        <v>349</v>
      </c>
      <c r="K355" s="23">
        <f>'unif profiles px val'!H351/65535</f>
        <v>0.67132001268406194</v>
      </c>
      <c r="L355" s="23">
        <f t="shared" si="43"/>
        <v>-2.0145431378239653E-2</v>
      </c>
      <c r="N355">
        <v>349</v>
      </c>
      <c r="O355" s="23">
        <f t="shared" si="44"/>
        <v>12.311944444444444</v>
      </c>
      <c r="P355" s="38">
        <f>'unif profiles px val'!L351/65535</f>
        <v>0.66761898460746161</v>
      </c>
      <c r="Q355" s="23">
        <f t="shared" si="45"/>
        <v>-2.0845678157233039E-4</v>
      </c>
      <c r="S355">
        <v>349</v>
      </c>
      <c r="T355">
        <f>'unif profiles px val'!O351/65535</f>
        <v>0.66674850509269856</v>
      </c>
      <c r="U355" s="23">
        <f t="shared" si="46"/>
        <v>4.5110182601102444E-3</v>
      </c>
      <c r="W355">
        <v>349</v>
      </c>
      <c r="X355">
        <f>'unif profiles px val'!R351/65535</f>
        <v>0.67931711108567938</v>
      </c>
      <c r="Y355" s="23">
        <f t="shared" si="47"/>
        <v>-6.2524666779285809E-2</v>
      </c>
      <c r="AJ355">
        <v>349</v>
      </c>
      <c r="AK355">
        <v>43436.51953125</v>
      </c>
      <c r="AM355">
        <v>349</v>
      </c>
      <c r="AN355">
        <v>43443.078125</v>
      </c>
      <c r="AP355">
        <v>349</v>
      </c>
      <c r="AQ355">
        <v>44186.51953125</v>
      </c>
    </row>
    <row r="356" spans="1:43">
      <c r="A356">
        <v>350</v>
      </c>
      <c r="B356" s="23">
        <f t="shared" si="40"/>
        <v>12.347222222222221</v>
      </c>
      <c r="C356" s="38">
        <f>'unif profiles px val'!B352/65535</f>
        <v>0.66712443732356752</v>
      </c>
      <c r="D356" s="23">
        <f t="shared" si="41"/>
        <v>2.4714035879376262E-3</v>
      </c>
      <c r="E356" s="23"/>
      <c r="F356">
        <v>350</v>
      </c>
      <c r="G356" s="38">
        <f>'unif profiles px val'!E352/65535</f>
        <v>0.67372497758831162</v>
      </c>
      <c r="H356" s="23">
        <f t="shared" si="42"/>
        <v>-3.29899159213487E-2</v>
      </c>
      <c r="J356">
        <v>350</v>
      </c>
      <c r="K356" s="23">
        <f>'unif profiles px val'!H352/65535</f>
        <v>0.67153161240177006</v>
      </c>
      <c r="L356" s="23">
        <f t="shared" si="43"/>
        <v>-2.1279028750745166E-2</v>
      </c>
      <c r="N356">
        <v>350</v>
      </c>
      <c r="O356" s="23">
        <f t="shared" si="44"/>
        <v>12.347222222222221</v>
      </c>
      <c r="P356" s="38">
        <f>'unif profiles px val'!L352/65535</f>
        <v>0.66764670119020375</v>
      </c>
      <c r="Q356" s="23">
        <f t="shared" si="45"/>
        <v>-3.5853705179311746E-4</v>
      </c>
      <c r="S356">
        <v>350</v>
      </c>
      <c r="T356">
        <f>'unif profiles px val'!O352/65535</f>
        <v>0.66648147220950638</v>
      </c>
      <c r="U356" s="23">
        <f t="shared" si="46"/>
        <v>5.9611188049331076E-3</v>
      </c>
      <c r="W356">
        <v>350</v>
      </c>
      <c r="X356">
        <f>'unif profiles px val'!R352/65535</f>
        <v>0.67891620412756537</v>
      </c>
      <c r="Y356" s="23">
        <f t="shared" si="47"/>
        <v>-6.042256337986851E-2</v>
      </c>
      <c r="AJ356">
        <v>350</v>
      </c>
      <c r="AK356">
        <v>43462.48046875</v>
      </c>
      <c r="AM356">
        <v>350</v>
      </c>
      <c r="AN356">
        <v>43421.55859375</v>
      </c>
      <c r="AP356">
        <v>350</v>
      </c>
      <c r="AQ356">
        <v>44179.3984375</v>
      </c>
    </row>
    <row r="357" spans="1:43">
      <c r="A357">
        <v>351</v>
      </c>
      <c r="B357" s="23">
        <f t="shared" si="40"/>
        <v>12.382499999999999</v>
      </c>
      <c r="C357" s="38">
        <f>'unif profiles px val'!B353/65535</f>
        <v>0.66705213578622113</v>
      </c>
      <c r="D357" s="23">
        <f t="shared" si="41"/>
        <v>2.8635061518325067E-3</v>
      </c>
      <c r="E357" s="23"/>
      <c r="F357">
        <v>351</v>
      </c>
      <c r="G357" s="38">
        <f>'unif profiles px val'!E353/65535</f>
        <v>0.67323603322652015</v>
      </c>
      <c r="H357" s="23">
        <f t="shared" si="42"/>
        <v>-3.0385562577270875E-2</v>
      </c>
      <c r="J357">
        <v>351</v>
      </c>
      <c r="K357" s="23">
        <f>'unif profiles px val'!H353/65535</f>
        <v>0.67194432125963222</v>
      </c>
      <c r="L357" s="23">
        <f t="shared" si="43"/>
        <v>-2.348808506405442E-2</v>
      </c>
      <c r="N357">
        <v>351</v>
      </c>
      <c r="O357" s="23">
        <f t="shared" si="44"/>
        <v>12.382499999999999</v>
      </c>
      <c r="P357" s="38">
        <f>'unif profiles px val'!L353/65535</f>
        <v>0.6674483339055467</v>
      </c>
      <c r="Q357" s="23">
        <f t="shared" si="45"/>
        <v>7.1584475527686209E-4</v>
      </c>
      <c r="S357">
        <v>351</v>
      </c>
      <c r="T357">
        <f>'unif profiles px val'!O353/65535</f>
        <v>0.66680262693598835</v>
      </c>
      <c r="U357" s="23">
        <f t="shared" si="46"/>
        <v>4.2172474072756927E-3</v>
      </c>
      <c r="W357">
        <v>351</v>
      </c>
      <c r="X357">
        <f>'unif profiles px val'!R353/65535</f>
        <v>0.67888705701152052</v>
      </c>
      <c r="Y357" s="23">
        <f t="shared" si="47"/>
        <v>-6.0269642908920229E-2</v>
      </c>
      <c r="AJ357">
        <v>351</v>
      </c>
      <c r="AK357">
        <v>43454.51953125</v>
      </c>
      <c r="AM357">
        <v>351</v>
      </c>
      <c r="AN357">
        <v>43408.48046875</v>
      </c>
      <c r="AP357">
        <v>351</v>
      </c>
      <c r="AQ357">
        <v>44144.87890625</v>
      </c>
    </row>
    <row r="358" spans="1:43">
      <c r="A358">
        <v>352</v>
      </c>
      <c r="B358" s="23">
        <f t="shared" si="40"/>
        <v>12.417777777777777</v>
      </c>
      <c r="C358" s="38">
        <f>'unif profiles px val'!B354/65535</f>
        <v>0.66644177491035328</v>
      </c>
      <c r="D358" s="23">
        <f t="shared" si="41"/>
        <v>6.176785324804257E-3</v>
      </c>
      <c r="E358" s="23"/>
      <c r="F358">
        <v>352</v>
      </c>
      <c r="G358" s="38">
        <f>'unif profiles px val'!E354/65535</f>
        <v>0.67256463626306551</v>
      </c>
      <c r="H358" s="23">
        <f t="shared" si="42"/>
        <v>-2.6803559132709154E-2</v>
      </c>
      <c r="J358">
        <v>352</v>
      </c>
      <c r="K358" s="23">
        <f>'unif profiles px val'!H354/65535</f>
        <v>0.67064730439841302</v>
      </c>
      <c r="L358" s="23">
        <f t="shared" si="43"/>
        <v>-1.6537068124071741E-2</v>
      </c>
      <c r="N358">
        <v>352</v>
      </c>
      <c r="O358" s="23">
        <f t="shared" si="44"/>
        <v>12.417777777777777</v>
      </c>
      <c r="P358" s="38">
        <f>'unif profiles px val'!L354/65535</f>
        <v>0.66681997215228506</v>
      </c>
      <c r="Q358" s="23">
        <f t="shared" si="45"/>
        <v>4.1231078915577868E-3</v>
      </c>
      <c r="S358">
        <v>352</v>
      </c>
      <c r="T358">
        <f>'unif profiles px val'!O354/65535</f>
        <v>0.66631088111314563</v>
      </c>
      <c r="U358" s="23">
        <f t="shared" si="46"/>
        <v>6.8880735947836058E-3</v>
      </c>
      <c r="W358">
        <v>352</v>
      </c>
      <c r="X358">
        <f>'unif profiles px val'!R354/65535</f>
        <v>0.67815742542153046</v>
      </c>
      <c r="Y358" s="23">
        <f t="shared" si="47"/>
        <v>-5.6437585723718264E-2</v>
      </c>
      <c r="AJ358">
        <v>352</v>
      </c>
      <c r="AK358">
        <v>43475.6796875</v>
      </c>
      <c r="AM358">
        <v>352</v>
      </c>
      <c r="AN358">
        <v>43384</v>
      </c>
      <c r="AP358">
        <v>352</v>
      </c>
      <c r="AQ358">
        <v>44134.359375</v>
      </c>
    </row>
    <row r="359" spans="1:43">
      <c r="A359">
        <v>353</v>
      </c>
      <c r="B359" s="23">
        <f t="shared" si="40"/>
        <v>12.453055555555554</v>
      </c>
      <c r="C359" s="38">
        <f>'unif profiles px val'!B355/65535</f>
        <v>0.66606029936293587</v>
      </c>
      <c r="D359" s="23">
        <f t="shared" si="41"/>
        <v>8.2504918113324166E-3</v>
      </c>
      <c r="E359" s="23"/>
      <c r="F359">
        <v>353</v>
      </c>
      <c r="G359" s="38">
        <f>'unif profiles px val'!E355/65535</f>
        <v>0.67304893139162281</v>
      </c>
      <c r="H359" s="23">
        <f t="shared" si="42"/>
        <v>-2.9388023769366445E-2</v>
      </c>
      <c r="J359">
        <v>353</v>
      </c>
      <c r="K359" s="23">
        <f>'unif profiles px val'!H355/65535</f>
        <v>0.67070762521934846</v>
      </c>
      <c r="L359" s="23">
        <f t="shared" si="43"/>
        <v>-1.686090367334403E-2</v>
      </c>
      <c r="N359">
        <v>353</v>
      </c>
      <c r="O359" s="23">
        <f t="shared" si="44"/>
        <v>12.453055555555554</v>
      </c>
      <c r="P359" s="38">
        <f>'unif profiles px val'!L355/65535</f>
        <v>0.66643497987716482</v>
      </c>
      <c r="Q359" s="23">
        <f t="shared" si="45"/>
        <v>6.2137036434997128E-3</v>
      </c>
      <c r="S359">
        <v>353</v>
      </c>
      <c r="T359">
        <f>'unif profiles px val'!O355/65535</f>
        <v>0.66692887149996183</v>
      </c>
      <c r="U359" s="23">
        <f t="shared" si="46"/>
        <v>3.5321724930592602E-3</v>
      </c>
      <c r="W359">
        <v>353</v>
      </c>
      <c r="X359">
        <f>'unif profiles px val'!R355/65535</f>
        <v>0.67766496433203627</v>
      </c>
      <c r="Y359" s="23">
        <f t="shared" si="47"/>
        <v>-5.3846756974675447E-2</v>
      </c>
      <c r="AJ359">
        <v>353</v>
      </c>
      <c r="AK359">
        <v>43473.3984375</v>
      </c>
      <c r="AM359">
        <v>353</v>
      </c>
      <c r="AN359">
        <v>43378.640625</v>
      </c>
      <c r="AP359">
        <v>353</v>
      </c>
      <c r="AQ359">
        <v>44142.51953125</v>
      </c>
    </row>
    <row r="360" spans="1:43">
      <c r="A360">
        <v>354</v>
      </c>
      <c r="B360" s="23">
        <f t="shared" si="40"/>
        <v>12.488333333333333</v>
      </c>
      <c r="C360" s="38">
        <f>'unif profiles px val'!B356/65535</f>
        <v>0.66591170271610589</v>
      </c>
      <c r="D360" s="23">
        <f t="shared" si="41"/>
        <v>9.0588714457635611E-3</v>
      </c>
      <c r="E360" s="23"/>
      <c r="F360">
        <v>354</v>
      </c>
      <c r="G360" s="38">
        <f>'unif profiles px val'!E356/65535</f>
        <v>0.67323001306553754</v>
      </c>
      <c r="H360" s="23">
        <f t="shared" si="42"/>
        <v>-3.0353474059650942E-2</v>
      </c>
      <c r="J360">
        <v>354</v>
      </c>
      <c r="K360" s="23">
        <f>'unif profiles px val'!H356/65535</f>
        <v>0.67118268148699167</v>
      </c>
      <c r="L360" s="23">
        <f t="shared" si="43"/>
        <v>-1.9409349987077551E-2</v>
      </c>
      <c r="N360">
        <v>354</v>
      </c>
      <c r="O360" s="23">
        <f t="shared" si="44"/>
        <v>12.488333333333333</v>
      </c>
      <c r="P360" s="38">
        <f>'unif profiles px val'!L356/65535</f>
        <v>0.66555412899595634</v>
      </c>
      <c r="Q360" s="23">
        <f t="shared" si="45"/>
        <v>1.1005500465525397E-2</v>
      </c>
      <c r="S360">
        <v>354</v>
      </c>
      <c r="T360">
        <f>'unif profiles px val'!O356/65535</f>
        <v>0.6667325308041504</v>
      </c>
      <c r="U360" s="23">
        <f t="shared" si="46"/>
        <v>4.5977345509755629E-3</v>
      </c>
      <c r="W360">
        <v>354</v>
      </c>
      <c r="X360">
        <f>'unif profiles px val'!R356/65535</f>
        <v>0.67783764162279703</v>
      </c>
      <c r="Y360" s="23">
        <f t="shared" si="47"/>
        <v>-5.4755613463274955E-2</v>
      </c>
      <c r="AJ360">
        <v>354</v>
      </c>
      <c r="AK360">
        <v>43445.23828125</v>
      </c>
      <c r="AM360">
        <v>354</v>
      </c>
      <c r="AN360">
        <v>43409.48046875</v>
      </c>
      <c r="AP360">
        <v>354</v>
      </c>
      <c r="AQ360">
        <v>44141.76171875</v>
      </c>
    </row>
    <row r="361" spans="1:43">
      <c r="A361">
        <v>355</v>
      </c>
      <c r="B361" s="23">
        <f t="shared" si="40"/>
        <v>12.52361111111111</v>
      </c>
      <c r="C361" s="38">
        <f>'unif profiles px val'!B357/65535</f>
        <v>0.66602382076371403</v>
      </c>
      <c r="D361" s="23">
        <f t="shared" si="41"/>
        <v>8.448907304702491E-3</v>
      </c>
      <c r="E361" s="23"/>
      <c r="F361">
        <v>355</v>
      </c>
      <c r="G361" s="38">
        <f>'unif profiles px val'!E357/65535</f>
        <v>0.67254538366903183</v>
      </c>
      <c r="H361" s="23">
        <f t="shared" si="42"/>
        <v>-2.6700744164414036E-2</v>
      </c>
      <c r="J361">
        <v>355</v>
      </c>
      <c r="K361" s="23">
        <f>'unif profiles px val'!H357/65535</f>
        <v>0.67153495031280996</v>
      </c>
      <c r="L361" s="23">
        <f t="shared" si="43"/>
        <v>-2.1296905451976933E-2</v>
      </c>
      <c r="N361">
        <v>355</v>
      </c>
      <c r="O361" s="23">
        <f t="shared" si="44"/>
        <v>12.52361111111111</v>
      </c>
      <c r="P361" s="38">
        <f>'unif profiles px val'!L357/65535</f>
        <v>0.66490287870984965</v>
      </c>
      <c r="Q361" s="23">
        <f t="shared" si="45"/>
        <v>1.4555973423243884E-2</v>
      </c>
      <c r="S361">
        <v>355</v>
      </c>
      <c r="T361">
        <f>'unif profiles px val'!O357/65535</f>
        <v>0.66621998264286264</v>
      </c>
      <c r="U361" s="23">
        <f t="shared" si="46"/>
        <v>7.382178806238926E-3</v>
      </c>
      <c r="W361">
        <v>355</v>
      </c>
      <c r="X361">
        <f>'unif profiles px val'!R357/65535</f>
        <v>0.67737295672159914</v>
      </c>
      <c r="Y361" s="23">
        <f t="shared" si="47"/>
        <v>-5.230883147326848E-2</v>
      </c>
      <c r="AJ361">
        <v>355</v>
      </c>
      <c r="AK361">
        <v>43440.51953125</v>
      </c>
      <c r="AM361">
        <v>355</v>
      </c>
      <c r="AN361">
        <v>43452.640625</v>
      </c>
      <c r="AP361">
        <v>355</v>
      </c>
      <c r="AQ361">
        <v>44127.80078125</v>
      </c>
    </row>
    <row r="362" spans="1:43">
      <c r="A362">
        <v>356</v>
      </c>
      <c r="B362" s="23">
        <f t="shared" si="40"/>
        <v>12.558888888888887</v>
      </c>
      <c r="C362" s="38">
        <f>'unif profiles px val'!B358/65535</f>
        <v>0.66670052262149992</v>
      </c>
      <c r="D362" s="23">
        <f t="shared" si="41"/>
        <v>4.7715024904957382E-3</v>
      </c>
      <c r="E362" s="23"/>
      <c r="F362">
        <v>356</v>
      </c>
      <c r="G362" s="38">
        <f>'unif profiles px val'!E358/65535</f>
        <v>0.67301376411459524</v>
      </c>
      <c r="H362" s="23">
        <f t="shared" si="42"/>
        <v>-2.9200470012054502E-2</v>
      </c>
      <c r="J362">
        <v>356</v>
      </c>
      <c r="K362" s="23">
        <f>'unif profiles px val'!H358/65535</f>
        <v>0.67281205891889828</v>
      </c>
      <c r="L362" s="23">
        <f t="shared" si="43"/>
        <v>-2.8124380716808783E-2</v>
      </c>
      <c r="N362">
        <v>356</v>
      </c>
      <c r="O362" s="23">
        <f t="shared" si="44"/>
        <v>12.558888888888887</v>
      </c>
      <c r="P362" s="38">
        <f>'unif profiles px val'!L358/65535</f>
        <v>0.66549935149156936</v>
      </c>
      <c r="Q362" s="23">
        <f t="shared" si="45"/>
        <v>1.1303883025608918E-2</v>
      </c>
      <c r="S362">
        <v>356</v>
      </c>
      <c r="T362">
        <f>'unif profiles px val'!O358/65535</f>
        <v>0.66610279812314033</v>
      </c>
      <c r="U362" s="23">
        <f t="shared" si="46"/>
        <v>8.0193571153146515E-3</v>
      </c>
      <c r="W362">
        <v>356</v>
      </c>
      <c r="X362">
        <f>'unif profiles px val'!R358/65535</f>
        <v>0.67708166437781336</v>
      </c>
      <c r="Y362" s="23">
        <f t="shared" si="47"/>
        <v>-5.0773425971754715E-2</v>
      </c>
      <c r="AJ362">
        <v>356</v>
      </c>
      <c r="AK362">
        <v>43448.83984375</v>
      </c>
      <c r="AM362">
        <v>356</v>
      </c>
      <c r="AN362">
        <v>43505.76171875</v>
      </c>
      <c r="AP362">
        <v>356</v>
      </c>
      <c r="AQ362">
        <v>44131.48046875</v>
      </c>
    </row>
    <row r="363" spans="1:43">
      <c r="A363">
        <v>357</v>
      </c>
      <c r="B363" s="23">
        <f t="shared" si="40"/>
        <v>12.594166666666666</v>
      </c>
      <c r="C363" s="38">
        <f>'unif profiles px val'!B359/65535</f>
        <v>0.66666398441672392</v>
      </c>
      <c r="D363" s="23">
        <f t="shared" si="41"/>
        <v>4.969882513640389E-3</v>
      </c>
      <c r="E363" s="23"/>
      <c r="F363">
        <v>357</v>
      </c>
      <c r="G363" s="38">
        <f>'unif profiles px val'!E359/65535</f>
        <v>0.67313118705653463</v>
      </c>
      <c r="H363" s="23">
        <f t="shared" si="42"/>
        <v>-2.982663664358709E-2</v>
      </c>
      <c r="J363">
        <v>357</v>
      </c>
      <c r="K363" s="23">
        <f>'unif profiles px val'!H359/65535</f>
        <v>0.67278487878614479</v>
      </c>
      <c r="L363" s="23">
        <f t="shared" si="43"/>
        <v>-2.7979329244042894E-2</v>
      </c>
      <c r="N363">
        <v>357</v>
      </c>
      <c r="O363" s="23">
        <f t="shared" si="44"/>
        <v>12.594166666666666</v>
      </c>
      <c r="P363" s="38">
        <f>'unif profiles px val'!L359/65535</f>
        <v>0.66547926441977567</v>
      </c>
      <c r="Q363" s="23">
        <f t="shared" si="45"/>
        <v>1.141331239053045E-2</v>
      </c>
      <c r="S363">
        <v>357</v>
      </c>
      <c r="T363">
        <f>'unif profiles px val'!O359/65535</f>
        <v>0.66567828736552992</v>
      </c>
      <c r="U363" s="23">
        <f t="shared" si="46"/>
        <v>1.0329359682911488E-2</v>
      </c>
      <c r="W363">
        <v>357</v>
      </c>
      <c r="X363">
        <f>'unif profiles px val'!R359/65535</f>
        <v>0.67772874227512014</v>
      </c>
      <c r="Y363" s="23">
        <f t="shared" si="47"/>
        <v>-5.4182491837391211E-2</v>
      </c>
      <c r="AJ363">
        <v>357</v>
      </c>
      <c r="AK363">
        <v>43524</v>
      </c>
      <c r="AM363">
        <v>357</v>
      </c>
      <c r="AN363">
        <v>43494.51953125</v>
      </c>
      <c r="AP363">
        <v>357</v>
      </c>
      <c r="AQ363">
        <v>44151.87890625</v>
      </c>
    </row>
    <row r="364" spans="1:43">
      <c r="A364">
        <v>358</v>
      </c>
      <c r="B364" s="23">
        <f t="shared" si="40"/>
        <v>12.629444444444443</v>
      </c>
      <c r="C364" s="38">
        <f>'unif profiles px val'!B360/65535</f>
        <v>0.66656646972991529</v>
      </c>
      <c r="D364" s="23">
        <f t="shared" si="41"/>
        <v>5.4994277855500151E-3</v>
      </c>
      <c r="E364" s="23"/>
      <c r="F364">
        <v>358</v>
      </c>
      <c r="G364" s="38">
        <f>'unif profiles px val'!E360/65535</f>
        <v>0.67268337052719918</v>
      </c>
      <c r="H364" s="23">
        <f t="shared" si="42"/>
        <v>-2.743751513629622E-2</v>
      </c>
      <c r="J364">
        <v>358</v>
      </c>
      <c r="K364" s="23">
        <f>'unif profiles px val'!H360/65535</f>
        <v>0.67229128519111925</v>
      </c>
      <c r="L364" s="23">
        <f t="shared" si="43"/>
        <v>-2.5343257162324662E-2</v>
      </c>
      <c r="N364">
        <v>358</v>
      </c>
      <c r="O364" s="23">
        <f t="shared" si="44"/>
        <v>12.629444444444443</v>
      </c>
      <c r="P364" s="38">
        <f>'unif profiles px val'!L360/65535</f>
        <v>0.66495485475318528</v>
      </c>
      <c r="Q364" s="23">
        <f t="shared" si="45"/>
        <v>1.4272370774476517E-2</v>
      </c>
      <c r="S364">
        <v>358</v>
      </c>
      <c r="T364">
        <f>'unif profiles px val'!O360/65535</f>
        <v>0.66546257486457616</v>
      </c>
      <c r="U364" s="23">
        <f t="shared" si="46"/>
        <v>1.150423766774189E-2</v>
      </c>
      <c r="W364">
        <v>358</v>
      </c>
      <c r="X364">
        <f>'unif profiles px val'!R360/65535</f>
        <v>0.67776897602426189</v>
      </c>
      <c r="Y364" s="23">
        <f t="shared" si="47"/>
        <v>-5.4394256523715434E-2</v>
      </c>
      <c r="AJ364">
        <v>358</v>
      </c>
      <c r="AK364">
        <v>43547.44140625</v>
      </c>
      <c r="AM364">
        <v>358</v>
      </c>
      <c r="AN364">
        <v>43514.51953125</v>
      </c>
      <c r="AP364">
        <v>358</v>
      </c>
      <c r="AQ364">
        <v>44172.16015625</v>
      </c>
    </row>
    <row r="365" spans="1:43">
      <c r="A365">
        <v>359</v>
      </c>
      <c r="B365" s="23">
        <f t="shared" si="40"/>
        <v>12.664722222222222</v>
      </c>
      <c r="C365" s="38">
        <f>'unif profiles px val'!B361/65535</f>
        <v>0.66660366359578849</v>
      </c>
      <c r="D365" s="23">
        <f t="shared" si="41"/>
        <v>5.2974324070387269E-3</v>
      </c>
      <c r="E365" s="23"/>
      <c r="F365">
        <v>359</v>
      </c>
      <c r="G365" s="38">
        <f>'unif profiles px val'!E361/65535</f>
        <v>0.67266149528877694</v>
      </c>
      <c r="H365" s="23">
        <f t="shared" si="42"/>
        <v>-2.7320732880864895E-2</v>
      </c>
      <c r="J365">
        <v>359</v>
      </c>
      <c r="K365" s="23">
        <f>'unif profiles px val'!H361/65535</f>
        <v>0.67210549467841607</v>
      </c>
      <c r="L365" s="23">
        <f t="shared" si="43"/>
        <v>-2.4350083565266356E-2</v>
      </c>
      <c r="N365">
        <v>359</v>
      </c>
      <c r="O365" s="23">
        <f t="shared" si="44"/>
        <v>12.664722222222222</v>
      </c>
      <c r="P365" s="38">
        <f>'unif profiles px val'!L361/65535</f>
        <v>0.66508527170595866</v>
      </c>
      <c r="Q365" s="23">
        <f t="shared" si="45"/>
        <v>1.3560946250455341E-2</v>
      </c>
      <c r="S365">
        <v>359</v>
      </c>
      <c r="T365">
        <f>'unif profiles px val'!O361/65535</f>
        <v>0.6648480415999084</v>
      </c>
      <c r="U365" s="23">
        <f t="shared" si="46"/>
        <v>1.4855232539653596E-2</v>
      </c>
      <c r="W365">
        <v>359</v>
      </c>
      <c r="X365">
        <f>'unif profiles px val'!R361/65535</f>
        <v>0.677311205367361</v>
      </c>
      <c r="Y365" s="23">
        <f t="shared" si="47"/>
        <v>-5.1983443420441589E-2</v>
      </c>
      <c r="AJ365">
        <v>359</v>
      </c>
      <c r="AK365">
        <v>43551.921875</v>
      </c>
      <c r="AM365">
        <v>359</v>
      </c>
      <c r="AN365">
        <v>43498.078125</v>
      </c>
      <c r="AP365">
        <v>359</v>
      </c>
      <c r="AQ365">
        <v>44198.55859375</v>
      </c>
    </row>
    <row r="366" spans="1:43">
      <c r="A366">
        <v>360</v>
      </c>
      <c r="B366" s="23">
        <f t="shared" si="40"/>
        <v>12.7</v>
      </c>
      <c r="C366" s="38">
        <f>'unif profiles px val'!B362/65535</f>
        <v>0.66633096818493931</v>
      </c>
      <c r="D366" s="23">
        <f t="shared" si="41"/>
        <v>6.7789015885129089E-3</v>
      </c>
      <c r="E366" s="23"/>
      <c r="F366">
        <v>360</v>
      </c>
      <c r="G366" s="38">
        <f>'unif profiles px val'!E362/65535</f>
        <v>0.67275233415350577</v>
      </c>
      <c r="H366" s="23">
        <f t="shared" si="42"/>
        <v>-2.7805634647332322E-2</v>
      </c>
      <c r="J366">
        <v>360</v>
      </c>
      <c r="K366" s="23">
        <f>'unif profiles px val'!H362/65535</f>
        <v>0.67201262922484173</v>
      </c>
      <c r="L366" s="23">
        <f t="shared" si="43"/>
        <v>-2.3853461927562325E-2</v>
      </c>
      <c r="N366">
        <v>360</v>
      </c>
      <c r="O366" s="23">
        <f t="shared" si="44"/>
        <v>12.7</v>
      </c>
      <c r="P366" s="38">
        <f>'unif profiles px val'!L362/65535</f>
        <v>0.66469342479209581</v>
      </c>
      <c r="Q366" s="23">
        <f t="shared" si="45"/>
        <v>1.5699263761472348E-2</v>
      </c>
      <c r="S366">
        <v>360</v>
      </c>
      <c r="T366">
        <f>'unif profiles px val'!O362/65535</f>
        <v>0.66485775730525676</v>
      </c>
      <c r="U366" s="23">
        <f t="shared" si="46"/>
        <v>1.4802208239132142E-2</v>
      </c>
      <c r="W366">
        <v>360</v>
      </c>
      <c r="X366">
        <f>'unif profiles px val'!R362/65535</f>
        <v>0.67732509346150915</v>
      </c>
      <c r="Y366" s="23">
        <f t="shared" si="47"/>
        <v>-5.2056629203967475E-2</v>
      </c>
      <c r="AJ366">
        <v>360</v>
      </c>
      <c r="AK366">
        <v>43586.87890625</v>
      </c>
      <c r="AM366">
        <v>360</v>
      </c>
      <c r="AN366">
        <v>43518.51953125</v>
      </c>
      <c r="AP366">
        <v>360</v>
      </c>
      <c r="AQ366">
        <v>44282.23828125</v>
      </c>
    </row>
    <row r="367" spans="1:43">
      <c r="A367">
        <v>361</v>
      </c>
      <c r="B367" s="23">
        <f t="shared" si="40"/>
        <v>12.735277777777776</v>
      </c>
      <c r="C367" s="38">
        <f>'unif profiles px val'!B363/65535</f>
        <v>0.66617438439383536</v>
      </c>
      <c r="D367" s="23">
        <f t="shared" si="41"/>
        <v>7.6300892979102031E-3</v>
      </c>
      <c r="E367" s="23"/>
      <c r="F367">
        <v>361</v>
      </c>
      <c r="G367" s="38">
        <f>'unif profiles px val'!E363/65535</f>
        <v>0.67282535095750362</v>
      </c>
      <c r="H367" s="23">
        <f t="shared" si="42"/>
        <v>-2.8195311951686453E-2</v>
      </c>
      <c r="J367">
        <v>361</v>
      </c>
      <c r="K367" s="23">
        <f>'unif profiles px val'!H363/65535</f>
        <v>0.67180096990157934</v>
      </c>
      <c r="L367" s="23">
        <f t="shared" si="43"/>
        <v>-2.272107591869732E-2</v>
      </c>
      <c r="N367">
        <v>361</v>
      </c>
      <c r="O367" s="23">
        <f t="shared" si="44"/>
        <v>12.735277777777776</v>
      </c>
      <c r="P367" s="38">
        <f>'unif profiles px val'!L363/65535</f>
        <v>0.66470516708628979</v>
      </c>
      <c r="Q367" s="23">
        <f t="shared" si="45"/>
        <v>1.563515125602688E-2</v>
      </c>
      <c r="S367">
        <v>361</v>
      </c>
      <c r="T367">
        <f>'unif profiles px val'!O363/65535</f>
        <v>0.66520943007553213</v>
      </c>
      <c r="U367" s="23">
        <f t="shared" si="46"/>
        <v>1.2883906630626996E-2</v>
      </c>
      <c r="W367">
        <v>361</v>
      </c>
      <c r="X367">
        <f>'unif profiles px val'!R363/65535</f>
        <v>0.67730292019531546</v>
      </c>
      <c r="Y367" s="23">
        <f t="shared" si="47"/>
        <v>-5.1939781883251879E-2</v>
      </c>
      <c r="AJ367">
        <v>361</v>
      </c>
      <c r="AK367">
        <v>43567.48046875</v>
      </c>
      <c r="AM367">
        <v>361</v>
      </c>
      <c r="AN367">
        <v>43561.3984375</v>
      </c>
      <c r="AP367">
        <v>361</v>
      </c>
      <c r="AQ367">
        <v>44361.3203125</v>
      </c>
    </row>
    <row r="368" spans="1:43">
      <c r="A368">
        <v>362</v>
      </c>
      <c r="B368" s="23">
        <f t="shared" si="40"/>
        <v>12.770555555555555</v>
      </c>
      <c r="C368" s="38">
        <f>'unif profiles px val'!B364/65535</f>
        <v>0.66685245717936981</v>
      </c>
      <c r="D368" s="23">
        <f t="shared" si="41"/>
        <v>3.9468109100604387E-3</v>
      </c>
      <c r="E368" s="23"/>
      <c r="F368">
        <v>362</v>
      </c>
      <c r="G368" s="38">
        <f>'unif profiles px val'!E364/65535</f>
        <v>0.6731510953116655</v>
      </c>
      <c r="H368" s="23">
        <f t="shared" si="42"/>
        <v>-2.9932778474900168E-2</v>
      </c>
      <c r="J368">
        <v>362</v>
      </c>
      <c r="K368" s="23">
        <f>'unif profiles px val'!H364/65535</f>
        <v>0.67214864909971772</v>
      </c>
      <c r="L368" s="23">
        <f t="shared" si="43"/>
        <v>-2.4580818762123702E-2</v>
      </c>
      <c r="N368">
        <v>362</v>
      </c>
      <c r="O368" s="23">
        <f t="shared" si="44"/>
        <v>12.770555555555555</v>
      </c>
      <c r="P368" s="38">
        <f>'unif profiles px val'!L364/65535</f>
        <v>0.66548272154192412</v>
      </c>
      <c r="Q368" s="23">
        <f t="shared" si="45"/>
        <v>1.1394478406324904E-2</v>
      </c>
      <c r="S368">
        <v>362</v>
      </c>
      <c r="T368">
        <f>'unif profiles px val'!O364/65535</f>
        <v>0.66547926441977567</v>
      </c>
      <c r="U368" s="23">
        <f t="shared" si="46"/>
        <v>1.141331239053045E-2</v>
      </c>
      <c r="W368">
        <v>362</v>
      </c>
      <c r="X368">
        <f>'unif profiles px val'!R364/65535</f>
        <v>0.67674805209048605</v>
      </c>
      <c r="Y368" s="23">
        <f t="shared" si="47"/>
        <v>-4.9013419396644053E-2</v>
      </c>
      <c r="AJ368">
        <v>362</v>
      </c>
      <c r="AK368">
        <v>43628.83984375</v>
      </c>
      <c r="AM368">
        <v>362</v>
      </c>
      <c r="AN368">
        <v>43589.6796875</v>
      </c>
      <c r="AP368">
        <v>362</v>
      </c>
      <c r="AQ368">
        <v>44387.16015625</v>
      </c>
    </row>
    <row r="369" spans="1:43">
      <c r="A369">
        <v>363</v>
      </c>
      <c r="B369" s="23">
        <f t="shared" si="40"/>
        <v>12.805833333333332</v>
      </c>
      <c r="C369" s="38">
        <f>'unif profiles px val'!B365/65535</f>
        <v>0.66598066634241249</v>
      </c>
      <c r="D369" s="23">
        <f t="shared" si="41"/>
        <v>8.6836605891229546E-3</v>
      </c>
      <c r="E369" s="23"/>
      <c r="F369">
        <v>363</v>
      </c>
      <c r="G369" s="38">
        <f>'unif profiles px val'!E365/65535</f>
        <v>0.67259247205691619</v>
      </c>
      <c r="H369" s="23">
        <f t="shared" si="42"/>
        <v>-2.6952201298267919E-2</v>
      </c>
      <c r="J369">
        <v>363</v>
      </c>
      <c r="K369" s="23">
        <f>'unif profiles px val'!H365/65535</f>
        <v>0.67122249799725342</v>
      </c>
      <c r="L369" s="23">
        <f t="shared" si="43"/>
        <v>-1.9622791714986931E-2</v>
      </c>
      <c r="N369">
        <v>363</v>
      </c>
      <c r="O369" s="23">
        <f t="shared" si="44"/>
        <v>12.805833333333332</v>
      </c>
      <c r="P369" s="38">
        <f>'unif profiles px val'!L365/65535</f>
        <v>0.66599455443656064</v>
      </c>
      <c r="Q369" s="23">
        <f t="shared" si="45"/>
        <v>8.6081084051654599E-3</v>
      </c>
      <c r="S369">
        <v>363</v>
      </c>
      <c r="T369">
        <f>'unif profiles px val'!O365/65535</f>
        <v>0.66517611057068737</v>
      </c>
      <c r="U369" s="23">
        <f t="shared" si="46"/>
        <v>1.3065575582766442E-2</v>
      </c>
      <c r="W369">
        <v>363</v>
      </c>
      <c r="X369">
        <f>'unif profiles px val'!R365/65535</f>
        <v>0.67682637378881516</v>
      </c>
      <c r="Y369" s="23">
        <f t="shared" si="47"/>
        <v>-4.9426760780162837E-2</v>
      </c>
      <c r="AJ369">
        <v>363</v>
      </c>
      <c r="AK369">
        <v>43586.28125</v>
      </c>
      <c r="AM369">
        <v>363</v>
      </c>
      <c r="AN369">
        <v>43580.0390625</v>
      </c>
      <c r="AP369">
        <v>363</v>
      </c>
      <c r="AQ369">
        <v>44413.48046875</v>
      </c>
    </row>
    <row r="370" spans="1:43">
      <c r="A370">
        <v>364</v>
      </c>
      <c r="B370" s="23">
        <f t="shared" si="40"/>
        <v>12.841111111111111</v>
      </c>
      <c r="C370" s="38">
        <f>'unif profiles px val'!B366/65535</f>
        <v>0.66570600394827195</v>
      </c>
      <c r="D370" s="23">
        <f t="shared" si="41"/>
        <v>1.0178453371802565E-2</v>
      </c>
      <c r="E370" s="23"/>
      <c r="F370">
        <v>364</v>
      </c>
      <c r="G370" s="38">
        <f>'unif profiles px val'!E366/65535</f>
        <v>0.673310301747158</v>
      </c>
      <c r="H370" s="23">
        <f t="shared" si="42"/>
        <v>-3.0781382335835605E-2</v>
      </c>
      <c r="J370">
        <v>364</v>
      </c>
      <c r="K370" s="23">
        <f>'unif profiles px val'!H366/65535</f>
        <v>0.67145531729228658</v>
      </c>
      <c r="L370" s="23">
        <f t="shared" si="43"/>
        <v>-2.0870372731600639E-2</v>
      </c>
      <c r="N370">
        <v>364</v>
      </c>
      <c r="O370" s="23">
        <f t="shared" si="44"/>
        <v>12.841111111111111</v>
      </c>
      <c r="P370" s="38">
        <f>'unif profiles px val'!L366/65535</f>
        <v>0.66632888199053941</v>
      </c>
      <c r="Q370" s="23">
        <f t="shared" si="45"/>
        <v>6.79023963867742E-3</v>
      </c>
      <c r="S370">
        <v>364</v>
      </c>
      <c r="T370">
        <f>'unif profiles px val'!O366/65535</f>
        <v>0.66463930294880602</v>
      </c>
      <c r="U370" s="23">
        <f t="shared" si="46"/>
        <v>1.5994794688863223E-2</v>
      </c>
      <c r="W370">
        <v>364</v>
      </c>
      <c r="X370">
        <f>'unif profiles px val'!R366/65535</f>
        <v>0.67721619411383227</v>
      </c>
      <c r="Y370" s="23">
        <f t="shared" si="47"/>
        <v>-5.1482688741505189E-2</v>
      </c>
      <c r="AJ370">
        <v>364</v>
      </c>
      <c r="AK370">
        <v>43609.83984375</v>
      </c>
      <c r="AM370">
        <v>364</v>
      </c>
      <c r="AN370">
        <v>43585.48046875</v>
      </c>
      <c r="AP370">
        <v>364</v>
      </c>
      <c r="AQ370">
        <v>44471.359375</v>
      </c>
    </row>
    <row r="371" spans="1:43">
      <c r="A371">
        <v>365</v>
      </c>
      <c r="B371" s="23">
        <f t="shared" si="40"/>
        <v>12.876388888888888</v>
      </c>
      <c r="C371" s="38">
        <f>'unif profiles px val'!B367/65535</f>
        <v>0.66552688925764858</v>
      </c>
      <c r="D371" s="23">
        <f t="shared" si="41"/>
        <v>1.1153874253508445E-2</v>
      </c>
      <c r="E371" s="23"/>
      <c r="F371">
        <v>365</v>
      </c>
      <c r="G371" s="38">
        <f>'unif profiles px val'!E367/65535</f>
        <v>0.67336537727931645</v>
      </c>
      <c r="H371" s="23">
        <f t="shared" si="42"/>
        <v>-3.107485840890778E-2</v>
      </c>
      <c r="J371">
        <v>365</v>
      </c>
      <c r="K371" s="23">
        <f>'unif profiles px val'!H367/65535</f>
        <v>0.67124371757457846</v>
      </c>
      <c r="L371" s="23">
        <f t="shared" si="43"/>
        <v>-1.973653234180972E-2</v>
      </c>
      <c r="N371">
        <v>365</v>
      </c>
      <c r="O371" s="23">
        <f t="shared" si="44"/>
        <v>12.876388888888888</v>
      </c>
      <c r="P371" s="38">
        <f>'unif profiles px val'!L367/65535</f>
        <v>0.66652099069199666</v>
      </c>
      <c r="Q371" s="23">
        <f t="shared" si="45"/>
        <v>5.7464478115778483E-3</v>
      </c>
      <c r="S371">
        <v>365</v>
      </c>
      <c r="T371">
        <f>'unif profiles px val'!O367/65535</f>
        <v>0.66455400740062565</v>
      </c>
      <c r="U371" s="23">
        <f t="shared" si="46"/>
        <v>1.6460640928409376E-2</v>
      </c>
      <c r="W371">
        <v>365</v>
      </c>
      <c r="X371">
        <f>'unif profiles px val'!R367/65535</f>
        <v>0.67660929036011297</v>
      </c>
      <c r="Y371" s="23">
        <f t="shared" si="47"/>
        <v>-4.8280885114332595E-2</v>
      </c>
      <c r="AJ371">
        <v>365</v>
      </c>
      <c r="AK371">
        <v>43599.359375</v>
      </c>
      <c r="AM371">
        <v>365</v>
      </c>
      <c r="AN371">
        <v>43622.6015625</v>
      </c>
      <c r="AP371">
        <v>365</v>
      </c>
      <c r="AQ371">
        <v>44448.921875</v>
      </c>
    </row>
    <row r="372" spans="1:43">
      <c r="A372">
        <v>366</v>
      </c>
      <c r="B372" s="23">
        <f t="shared" si="40"/>
        <v>12.911666666666665</v>
      </c>
      <c r="C372" s="38">
        <f>'unif profiles px val'!B368/65535</f>
        <v>0.66563769598306244</v>
      </c>
      <c r="D372" s="23">
        <f t="shared" si="41"/>
        <v>1.0550385789135142E-2</v>
      </c>
      <c r="E372" s="23"/>
      <c r="F372">
        <v>366</v>
      </c>
      <c r="G372" s="38">
        <f>'unif profiles px val'!E368/65535</f>
        <v>0.67294474088273437</v>
      </c>
      <c r="H372" s="23">
        <f t="shared" si="42"/>
        <v>-2.8832302266450061E-2</v>
      </c>
      <c r="J372">
        <v>366</v>
      </c>
      <c r="K372" s="23">
        <f>'unif profiles px val'!H368/65535</f>
        <v>0.67077265487907223</v>
      </c>
      <c r="L372" s="23">
        <f t="shared" si="43"/>
        <v>-1.7209957346835392E-2</v>
      </c>
      <c r="N372">
        <v>366</v>
      </c>
      <c r="O372" s="23">
        <f t="shared" si="44"/>
        <v>12.911666666666665</v>
      </c>
      <c r="P372" s="38">
        <f>'unif profiles px val'!L368/65535</f>
        <v>0.66712098020141908</v>
      </c>
      <c r="Q372" s="23">
        <f t="shared" si="45"/>
        <v>2.4901502788345908E-3</v>
      </c>
      <c r="S372">
        <v>366</v>
      </c>
      <c r="T372">
        <f>'unif profiles px val'!O368/65535</f>
        <v>0.66560479371709769</v>
      </c>
      <c r="U372" s="23">
        <f t="shared" si="46"/>
        <v>1.072956216202936E-2</v>
      </c>
      <c r="W372">
        <v>366</v>
      </c>
      <c r="X372">
        <f>'unif profiles px val'!R368/65535</f>
        <v>0.67561608300907916</v>
      </c>
      <c r="Y372" s="23">
        <f t="shared" si="47"/>
        <v>-4.3029375697743344E-2</v>
      </c>
      <c r="AJ372">
        <v>366</v>
      </c>
      <c r="AK372">
        <v>43621.12109375</v>
      </c>
      <c r="AM372">
        <v>366</v>
      </c>
      <c r="AN372">
        <v>43577.6796875</v>
      </c>
      <c r="AP372">
        <v>366</v>
      </c>
      <c r="AQ372">
        <v>44456.6015625</v>
      </c>
    </row>
    <row r="373" spans="1:43">
      <c r="A373">
        <v>367</v>
      </c>
      <c r="B373" s="23">
        <f t="shared" si="40"/>
        <v>12.946944444444444</v>
      </c>
      <c r="C373" s="38">
        <f>'unif profiles px val'!B369/65535</f>
        <v>0.66646764372091249</v>
      </c>
      <c r="D373" s="23">
        <f t="shared" si="41"/>
        <v>6.0362431318274901E-3</v>
      </c>
      <c r="E373" s="23"/>
      <c r="F373">
        <v>367</v>
      </c>
      <c r="G373" s="38">
        <f>'unif profiles px val'!E369/65535</f>
        <v>0.67387691214618139</v>
      </c>
      <c r="H373" s="23">
        <f t="shared" si="42"/>
        <v>-3.3798466567048546E-2</v>
      </c>
      <c r="J373">
        <v>367</v>
      </c>
      <c r="K373" s="23">
        <f>'unif profiles px val'!H369/65535</f>
        <v>0.67133258945601582</v>
      </c>
      <c r="L373" s="23">
        <f t="shared" si="43"/>
        <v>-2.0212827413049084E-2</v>
      </c>
      <c r="N373">
        <v>367</v>
      </c>
      <c r="O373" s="23">
        <f t="shared" si="44"/>
        <v>12.946944444444444</v>
      </c>
      <c r="P373" s="38">
        <f>'unif profiles px val'!L369/65535</f>
        <v>0.66671798704890517</v>
      </c>
      <c r="Q373" s="23">
        <f t="shared" si="45"/>
        <v>4.6766886108811079E-3</v>
      </c>
      <c r="S373">
        <v>367</v>
      </c>
      <c r="T373">
        <f>'unif profiles px val'!O369/65535</f>
        <v>0.66579898861295495</v>
      </c>
      <c r="U373" s="23">
        <f t="shared" si="46"/>
        <v>9.6722735582348562E-3</v>
      </c>
      <c r="W373">
        <v>367</v>
      </c>
      <c r="X373">
        <f>'unif profiles px val'!R369/65535</f>
        <v>0.67444876783398189</v>
      </c>
      <c r="Y373" s="23">
        <f t="shared" si="47"/>
        <v>-3.6838631899119623E-2</v>
      </c>
      <c r="AJ373">
        <v>367</v>
      </c>
      <c r="AK373">
        <v>43581.921875</v>
      </c>
      <c r="AM373">
        <v>367</v>
      </c>
      <c r="AN373">
        <v>43634.640625</v>
      </c>
      <c r="AP373">
        <v>367</v>
      </c>
      <c r="AQ373">
        <v>44403.3984375</v>
      </c>
    </row>
    <row r="374" spans="1:43">
      <c r="A374">
        <v>368</v>
      </c>
      <c r="B374" s="23">
        <f t="shared" si="40"/>
        <v>12.982222222222221</v>
      </c>
      <c r="C374" s="38">
        <f>'unif profiles px val'!B370/65535</f>
        <v>0.66473806935225455</v>
      </c>
      <c r="D374" s="23">
        <f t="shared" si="41"/>
        <v>1.5455517435844612E-2</v>
      </c>
      <c r="E374" s="23"/>
      <c r="F374">
        <v>368</v>
      </c>
      <c r="G374" s="38">
        <f>'unif profiles px val'!E370/65535</f>
        <v>0.67223024910353246</v>
      </c>
      <c r="H374" s="23">
        <f t="shared" si="42"/>
        <v>-2.5017035878429184E-2</v>
      </c>
      <c r="J374">
        <v>368</v>
      </c>
      <c r="K374" s="23">
        <f>'unif profiles px val'!H370/65535</f>
        <v>0.67019746128023194</v>
      </c>
      <c r="L374" s="23">
        <f t="shared" si="43"/>
        <v>-1.4120327671387489E-2</v>
      </c>
      <c r="N374">
        <v>368</v>
      </c>
      <c r="O374" s="23">
        <f t="shared" si="44"/>
        <v>12.982222222222221</v>
      </c>
      <c r="P374" s="38">
        <f>'unif profiles px val'!L370/65535</f>
        <v>0.66610553997863742</v>
      </c>
      <c r="Q374" s="23">
        <f t="shared" si="45"/>
        <v>8.0044461542190248E-3</v>
      </c>
      <c r="S374">
        <v>368</v>
      </c>
      <c r="T374">
        <f>'unif profiles px val'!O370/65535</f>
        <v>0.66684005922407874</v>
      </c>
      <c r="U374" s="23">
        <f t="shared" si="46"/>
        <v>4.0140929848528906E-3</v>
      </c>
      <c r="W374">
        <v>368</v>
      </c>
      <c r="X374">
        <f>'unif profiles px val'!R370/65535</f>
        <v>0.67373439526588841</v>
      </c>
      <c r="Y374" s="23">
        <f t="shared" si="47"/>
        <v>-3.3040044008505465E-2</v>
      </c>
      <c r="AJ374">
        <v>368</v>
      </c>
      <c r="AK374">
        <v>43625</v>
      </c>
      <c r="AM374">
        <v>368</v>
      </c>
      <c r="AN374">
        <v>43588.12109375</v>
      </c>
      <c r="AP374">
        <v>368</v>
      </c>
      <c r="AQ374">
        <v>44379.55859375</v>
      </c>
    </row>
    <row r="375" spans="1:43">
      <c r="A375">
        <v>369</v>
      </c>
      <c r="B375" s="23">
        <f t="shared" si="40"/>
        <v>13.0175</v>
      </c>
      <c r="C375" s="38">
        <f>'unif profiles px val'!B371/65535</f>
        <v>0.66481633144502938</v>
      </c>
      <c r="D375" s="23">
        <f t="shared" si="41"/>
        <v>1.5028303611780203E-2</v>
      </c>
      <c r="E375" s="23"/>
      <c r="F375">
        <v>369</v>
      </c>
      <c r="G375" s="38">
        <f>'unif profiles px val'!E371/65535</f>
        <v>0.67304624914167999</v>
      </c>
      <c r="H375" s="23">
        <f t="shared" si="42"/>
        <v>-2.9373719473048787E-2</v>
      </c>
      <c r="J375">
        <v>369</v>
      </c>
      <c r="K375" s="23">
        <f>'unif profiles px val'!H371/65535</f>
        <v>0.67049936341268024</v>
      </c>
      <c r="L375" s="23">
        <f t="shared" si="43"/>
        <v>-1.574260638994085E-2</v>
      </c>
      <c r="N375">
        <v>369</v>
      </c>
      <c r="O375" s="23">
        <f t="shared" si="44"/>
        <v>13.0175</v>
      </c>
      <c r="P375" s="38">
        <f>'unif profiles px val'!L371/65535</f>
        <v>0.66740881542305641</v>
      </c>
      <c r="Q375" s="23">
        <f t="shared" si="45"/>
        <v>9.299536836810951E-4</v>
      </c>
      <c r="S375">
        <v>369</v>
      </c>
      <c r="T375">
        <f>'unif profiles px val'!O371/65535</f>
        <v>0.66689555199511708</v>
      </c>
      <c r="U375" s="23">
        <f t="shared" si="46"/>
        <v>3.7129593528550942E-3</v>
      </c>
      <c r="W375">
        <v>369</v>
      </c>
      <c r="X375">
        <f>'unif profiles px val'!R371/65535</f>
        <v>0.67394659103913934</v>
      </c>
      <c r="Y375" s="23">
        <f t="shared" si="47"/>
        <v>-3.4169161939512804E-2</v>
      </c>
      <c r="AJ375">
        <v>369</v>
      </c>
      <c r="AK375">
        <v>43690.640625</v>
      </c>
      <c r="AM375">
        <v>369</v>
      </c>
      <c r="AN375">
        <v>43580.76171875</v>
      </c>
      <c r="AP375">
        <v>369</v>
      </c>
      <c r="AQ375">
        <v>44363.921875</v>
      </c>
    </row>
    <row r="376" spans="1:43">
      <c r="A376">
        <v>370</v>
      </c>
      <c r="B376" s="23">
        <f t="shared" si="40"/>
        <v>13.052777777777777</v>
      </c>
      <c r="C376" s="38">
        <f>'unif profiles px val'!B372/65535</f>
        <v>0.66493178740367742</v>
      </c>
      <c r="D376" s="23">
        <f t="shared" si="41"/>
        <v>1.4398230553325231E-2</v>
      </c>
      <c r="E376" s="23"/>
      <c r="F376">
        <v>370</v>
      </c>
      <c r="G376" s="38">
        <f>'unif profiles px val'!E372/65535</f>
        <v>0.6736539873731594</v>
      </c>
      <c r="H376" s="23">
        <f t="shared" si="42"/>
        <v>-3.2612009123384134E-2</v>
      </c>
      <c r="J376">
        <v>370</v>
      </c>
      <c r="K376" s="23">
        <f>'unif profiles px val'!H372/65535</f>
        <v>0.67067382887006943</v>
      </c>
      <c r="L376" s="23">
        <f t="shared" si="43"/>
        <v>-1.6679472934270301E-2</v>
      </c>
      <c r="N376">
        <v>370</v>
      </c>
      <c r="O376" s="23">
        <f t="shared" si="44"/>
        <v>13.052777777777777</v>
      </c>
      <c r="P376" s="38">
        <f>'unif profiles px val'!L372/65535</f>
        <v>0.66674433270389866</v>
      </c>
      <c r="Q376" s="23">
        <f t="shared" si="45"/>
        <v>4.5336676596003933E-3</v>
      </c>
      <c r="S376">
        <v>370</v>
      </c>
      <c r="T376">
        <f>'unif profiles px val'!O372/65535</f>
        <v>0.66686920634012359</v>
      </c>
      <c r="U376" s="23">
        <f t="shared" si="46"/>
        <v>3.8559191602764997E-3</v>
      </c>
      <c r="W376">
        <v>370</v>
      </c>
      <c r="X376">
        <f>'unif profiles px val'!R372/65535</f>
        <v>0.67407772325856408</v>
      </c>
      <c r="Y376" s="23">
        <f t="shared" si="47"/>
        <v>-3.4866596182440812E-2</v>
      </c>
      <c r="AJ376">
        <v>370</v>
      </c>
      <c r="AK376">
        <v>43700.921875</v>
      </c>
      <c r="AM376">
        <v>370</v>
      </c>
      <c r="AN376">
        <v>43657.3984375</v>
      </c>
      <c r="AP376">
        <v>370</v>
      </c>
      <c r="AQ376">
        <v>44385.3203125</v>
      </c>
    </row>
    <row r="377" spans="1:43">
      <c r="A377">
        <v>371</v>
      </c>
      <c r="B377" s="23">
        <f t="shared" si="40"/>
        <v>13.088055555555554</v>
      </c>
      <c r="C377" s="38">
        <f>'unif profiles px val'!B373/65535</f>
        <v>0.66535105287251084</v>
      </c>
      <c r="D377" s="23">
        <f t="shared" si="41"/>
        <v>1.2111923724341445E-2</v>
      </c>
      <c r="E377" s="23"/>
      <c r="F377">
        <v>371</v>
      </c>
      <c r="G377" s="38">
        <f>'unif profiles px val'!E373/65535</f>
        <v>0.67507039415960934</v>
      </c>
      <c r="H377" s="23">
        <f t="shared" si="42"/>
        <v>-4.0137881512408935E-2</v>
      </c>
      <c r="J377">
        <v>371</v>
      </c>
      <c r="K377" s="23">
        <f>'unif profiles px val'!H373/65535</f>
        <v>0.67066453040360108</v>
      </c>
      <c r="L377" s="23">
        <f t="shared" si="43"/>
        <v>-1.6629552457259944E-2</v>
      </c>
      <c r="N377">
        <v>371</v>
      </c>
      <c r="O377" s="23">
        <f t="shared" si="44"/>
        <v>13.088055555555554</v>
      </c>
      <c r="P377" s="38">
        <f>'unif profiles px val'!L373/65535</f>
        <v>0.66669235666056303</v>
      </c>
      <c r="Q377" s="23">
        <f t="shared" si="45"/>
        <v>4.815836866934653E-3</v>
      </c>
      <c r="S377">
        <v>371</v>
      </c>
      <c r="T377">
        <f>'unif profiles px val'!O373/65535</f>
        <v>0.6667325308041504</v>
      </c>
      <c r="U377" s="23">
        <f t="shared" si="46"/>
        <v>4.5977345509755629E-3</v>
      </c>
      <c r="W377">
        <v>371</v>
      </c>
      <c r="X377">
        <f>'unif profiles px val'!R373/65535</f>
        <v>0.67487184805828948</v>
      </c>
      <c r="Y377" s="23">
        <f t="shared" si="47"/>
        <v>-3.9084731574319242E-2</v>
      </c>
      <c r="AJ377">
        <v>371</v>
      </c>
      <c r="AK377">
        <v>43707.9609375</v>
      </c>
      <c r="AM377">
        <v>371</v>
      </c>
      <c r="AN377">
        <v>43640.55859375</v>
      </c>
      <c r="AP377">
        <v>371</v>
      </c>
      <c r="AQ377">
        <v>44336.3203125</v>
      </c>
    </row>
    <row r="378" spans="1:43">
      <c r="A378">
        <v>372</v>
      </c>
      <c r="B378" s="23">
        <f t="shared" si="40"/>
        <v>13.123333333333333</v>
      </c>
      <c r="C378" s="38">
        <f>'unif profiles px val'!B374/65535</f>
        <v>0.66617110608834973</v>
      </c>
      <c r="D378" s="23">
        <f t="shared" si="41"/>
        <v>7.6479141608403189E-3</v>
      </c>
      <c r="E378" s="23"/>
      <c r="F378">
        <v>372</v>
      </c>
      <c r="G378" s="38">
        <f>'unif profiles px val'!E374/65535</f>
        <v>0.67438111552986957</v>
      </c>
      <c r="H378" s="23">
        <f t="shared" si="42"/>
        <v>-3.6479224574643698E-2</v>
      </c>
      <c r="J378">
        <v>372</v>
      </c>
      <c r="K378" s="23">
        <f>'unif profiles px val'!H374/65535</f>
        <v>0.67039982213702598</v>
      </c>
      <c r="L378" s="23">
        <f t="shared" si="43"/>
        <v>-1.5207871100120229E-2</v>
      </c>
      <c r="N378">
        <v>372</v>
      </c>
      <c r="O378" s="23">
        <f t="shared" si="44"/>
        <v>13.123333333333333</v>
      </c>
      <c r="P378" s="38">
        <f>'unif profiles px val'!L374/65535</f>
        <v>0.66594603551537346</v>
      </c>
      <c r="Q378" s="23">
        <f t="shared" si="45"/>
        <v>8.8720676010245469E-3</v>
      </c>
      <c r="S378">
        <v>372</v>
      </c>
      <c r="T378">
        <f>'unif profiles px val'!O374/65535</f>
        <v>0.66628727731364923</v>
      </c>
      <c r="U378" s="23">
        <f t="shared" si="46"/>
        <v>7.0163667313676292E-3</v>
      </c>
      <c r="W378">
        <v>372</v>
      </c>
      <c r="X378">
        <f>'unif profiles px val'!R374/65535</f>
        <v>0.67633605849927525</v>
      </c>
      <c r="Y378" s="23">
        <f t="shared" si="47"/>
        <v>-4.6837643206960156E-2</v>
      </c>
      <c r="AJ378">
        <v>372</v>
      </c>
      <c r="AK378">
        <v>43701.16015625</v>
      </c>
      <c r="AM378">
        <v>372</v>
      </c>
      <c r="AN378">
        <v>43679.6015625</v>
      </c>
      <c r="AP378">
        <v>372</v>
      </c>
      <c r="AQ378">
        <v>44342.3203125</v>
      </c>
    </row>
    <row r="379" spans="1:43">
      <c r="A379">
        <v>373</v>
      </c>
      <c r="B379" s="23">
        <f t="shared" si="40"/>
        <v>13.15861111111111</v>
      </c>
      <c r="C379" s="38">
        <f>'unif profiles px val'!B375/65535</f>
        <v>0.6662175388151369</v>
      </c>
      <c r="D379" s="23">
        <f t="shared" si="41"/>
        <v>7.3954647009690788E-3</v>
      </c>
      <c r="E379" s="23"/>
      <c r="F379">
        <v>373</v>
      </c>
      <c r="G379" s="38">
        <f>'unif profiles px val'!E375/65535</f>
        <v>0.6737408922713054</v>
      </c>
      <c r="H379" s="23">
        <f t="shared" si="42"/>
        <v>-3.3074625272732305E-2</v>
      </c>
      <c r="J379">
        <v>373</v>
      </c>
      <c r="K379" s="23">
        <f>'unif profiles px val'!H375/65535</f>
        <v>0.67021206464103156</v>
      </c>
      <c r="L379" s="23">
        <f t="shared" si="43"/>
        <v>-1.4198830921340555E-2</v>
      </c>
      <c r="N379">
        <v>373</v>
      </c>
      <c r="O379" s="23">
        <f t="shared" si="44"/>
        <v>13.15861111111111</v>
      </c>
      <c r="P379" s="38">
        <f>'unif profiles px val'!L375/65535</f>
        <v>0.66676585030899516</v>
      </c>
      <c r="Q379" s="23">
        <f t="shared" si="45"/>
        <v>4.4168643355058101E-3</v>
      </c>
      <c r="S379">
        <v>373</v>
      </c>
      <c r="T379">
        <f>'unif profiles px val'!O375/65535</f>
        <v>0.6661339718280308</v>
      </c>
      <c r="U379" s="23">
        <f t="shared" si="46"/>
        <v>7.8498327921323607E-3</v>
      </c>
      <c r="W379">
        <v>373</v>
      </c>
      <c r="X379">
        <f>'unif profiles px val'!R375/65535</f>
        <v>0.6768922975318532</v>
      </c>
      <c r="Y379" s="23">
        <f t="shared" si="47"/>
        <v>-4.977460221610297E-2</v>
      </c>
      <c r="AJ379">
        <v>373</v>
      </c>
      <c r="AK379">
        <v>43696.23828125</v>
      </c>
      <c r="AM379">
        <v>373</v>
      </c>
      <c r="AN379">
        <v>43623.9609375</v>
      </c>
      <c r="AP379">
        <v>373</v>
      </c>
      <c r="AQ379">
        <v>44350.71875</v>
      </c>
    </row>
    <row r="380" spans="1:43">
      <c r="A380">
        <v>374</v>
      </c>
      <c r="B380" s="23">
        <f t="shared" si="40"/>
        <v>13.193888888888889</v>
      </c>
      <c r="C380" s="38">
        <f>'unif profiles px val'!B376/65535</f>
        <v>0.6658811846723125</v>
      </c>
      <c r="D380" s="23">
        <f t="shared" si="41"/>
        <v>9.2249345527202209E-3</v>
      </c>
      <c r="E380" s="23"/>
      <c r="F380">
        <v>374</v>
      </c>
      <c r="G380" s="38">
        <f>'unif profiles px val'!E376/65535</f>
        <v>0.67366459716182192</v>
      </c>
      <c r="H380" s="23">
        <f t="shared" si="42"/>
        <v>-3.2668493672088239E-2</v>
      </c>
      <c r="J380">
        <v>374</v>
      </c>
      <c r="K380" s="23">
        <f>'unif profiles px val'!H376/65535</f>
        <v>0.6699002679865721</v>
      </c>
      <c r="L380" s="23">
        <f t="shared" si="43"/>
        <v>-1.2522005202309838E-2</v>
      </c>
      <c r="N380">
        <v>374</v>
      </c>
      <c r="O380" s="23">
        <f t="shared" si="44"/>
        <v>13.193888888888889</v>
      </c>
      <c r="P380" s="38">
        <f>'unif profiles px val'!L376/65535</f>
        <v>0.66677765220874341</v>
      </c>
      <c r="Q380" s="23">
        <f t="shared" si="45"/>
        <v>4.3528034805899729E-3</v>
      </c>
      <c r="S380">
        <v>374</v>
      </c>
      <c r="T380">
        <f>'unif profiles px val'!O376/65535</f>
        <v>0.66707383220798044</v>
      </c>
      <c r="U380" s="23">
        <f t="shared" si="46"/>
        <v>2.7458346421451729E-3</v>
      </c>
      <c r="W380">
        <v>374</v>
      </c>
      <c r="X380">
        <f>'unif profiles px val'!R376/65535</f>
        <v>0.67673207780193789</v>
      </c>
      <c r="Y380" s="23">
        <f t="shared" si="47"/>
        <v>-4.89291042861284E-2</v>
      </c>
      <c r="AJ380">
        <v>374</v>
      </c>
      <c r="AK380">
        <v>43653.078125</v>
      </c>
      <c r="AM380">
        <v>374</v>
      </c>
      <c r="AN380">
        <v>43659.3203125</v>
      </c>
      <c r="AP380">
        <v>374</v>
      </c>
      <c r="AQ380">
        <v>44345.16015625</v>
      </c>
    </row>
    <row r="381" spans="1:43">
      <c r="A381">
        <v>375</v>
      </c>
      <c r="B381" s="23">
        <f t="shared" si="40"/>
        <v>13.229166666666666</v>
      </c>
      <c r="C381" s="38">
        <f>'unif profiles px val'!B377/65535</f>
        <v>0.66600391250858315</v>
      </c>
      <c r="D381" s="23">
        <f t="shared" si="41"/>
        <v>8.5572015271400126E-3</v>
      </c>
      <c r="E381" s="23"/>
      <c r="F381">
        <v>375</v>
      </c>
      <c r="G381" s="38">
        <f>'unif profiles px val'!E377/65535</f>
        <v>0.67367920052262154</v>
      </c>
      <c r="H381" s="23">
        <f t="shared" si="42"/>
        <v>-3.2746236513979454E-2</v>
      </c>
      <c r="J381">
        <v>375</v>
      </c>
      <c r="K381" s="23">
        <f>'unif profiles px val'!H377/65535</f>
        <v>0.66935356584267947</v>
      </c>
      <c r="L381" s="23">
        <f t="shared" si="43"/>
        <v>-9.5783143913799051E-3</v>
      </c>
      <c r="N381">
        <v>375</v>
      </c>
      <c r="O381" s="23">
        <f t="shared" si="44"/>
        <v>13.229166666666666</v>
      </c>
      <c r="P381" s="38">
        <f>'unif profiles px val'!L377/65535</f>
        <v>0.66666458047226673</v>
      </c>
      <c r="Q381" s="23">
        <f t="shared" si="45"/>
        <v>4.9666461334392231E-3</v>
      </c>
      <c r="S381">
        <v>375</v>
      </c>
      <c r="T381">
        <f>'unif profiles px val'!O377/65535</f>
        <v>0.66673878938735032</v>
      </c>
      <c r="U381" s="23">
        <f t="shared" si="46"/>
        <v>4.5637594180325536E-3</v>
      </c>
      <c r="W381">
        <v>375</v>
      </c>
      <c r="X381">
        <f>'unif profiles px val'!R377/65535</f>
        <v>0.67660446231021587</v>
      </c>
      <c r="Y381" s="23">
        <f t="shared" si="47"/>
        <v>-4.825539234871945E-2</v>
      </c>
      <c r="AJ381">
        <v>375</v>
      </c>
      <c r="AK381">
        <v>43620.71875</v>
      </c>
      <c r="AM381">
        <v>375</v>
      </c>
      <c r="AN381">
        <v>43612.16015625</v>
      </c>
      <c r="AP381">
        <v>375</v>
      </c>
      <c r="AQ381">
        <v>44335.87890625</v>
      </c>
    </row>
    <row r="382" spans="1:43">
      <c r="A382">
        <v>376</v>
      </c>
      <c r="B382" s="23">
        <f t="shared" si="40"/>
        <v>13.264444444444443</v>
      </c>
      <c r="C382" s="38">
        <f>'unif profiles px val'!B378/65535</f>
        <v>0.6663734073395895</v>
      </c>
      <c r="D382" s="23">
        <f t="shared" si="41"/>
        <v>6.5482677826342872E-3</v>
      </c>
      <c r="E382" s="23"/>
      <c r="F382">
        <v>376</v>
      </c>
      <c r="G382" s="38">
        <f>'unif profiles px val'!E378/65535</f>
        <v>0.67380389534218355</v>
      </c>
      <c r="H382" s="23">
        <f t="shared" si="42"/>
        <v>-3.3409935728611728E-2</v>
      </c>
      <c r="J382">
        <v>376</v>
      </c>
      <c r="K382" s="23">
        <f>'unif profiles px val'!H378/65535</f>
        <v>0.66897477254520488</v>
      </c>
      <c r="L382" s="23">
        <f t="shared" si="43"/>
        <v>-7.5360597968896492E-3</v>
      </c>
      <c r="N382">
        <v>376</v>
      </c>
      <c r="O382" s="23">
        <f t="shared" si="44"/>
        <v>13.264444444444443</v>
      </c>
      <c r="P382" s="38">
        <f>'unif profiles px val'!L378/65535</f>
        <v>0.66684905966277563</v>
      </c>
      <c r="Q382" s="23">
        <f t="shared" si="45"/>
        <v>3.9652485517098768E-3</v>
      </c>
      <c r="S382">
        <v>376</v>
      </c>
      <c r="T382">
        <f>'unif profiles px val'!O378/65535</f>
        <v>0.66727702754253448</v>
      </c>
      <c r="U382" s="23">
        <f t="shared" si="46"/>
        <v>1.6441458751019766E-3</v>
      </c>
      <c r="W382">
        <v>376</v>
      </c>
      <c r="X382">
        <f>'unif profiles px val'!R378/65535</f>
        <v>0.67650736486228735</v>
      </c>
      <c r="Y382" s="23">
        <f t="shared" si="47"/>
        <v>-4.7742631623545417E-2</v>
      </c>
      <c r="AJ382">
        <v>376</v>
      </c>
      <c r="AK382">
        <v>43586.19921875</v>
      </c>
      <c r="AM382">
        <v>376</v>
      </c>
      <c r="AN382">
        <v>43609.51953125</v>
      </c>
      <c r="AP382">
        <v>376</v>
      </c>
      <c r="AQ382">
        <v>44335.48046875</v>
      </c>
    </row>
    <row r="383" spans="1:43">
      <c r="A383">
        <v>377</v>
      </c>
      <c r="B383" s="23">
        <f t="shared" si="40"/>
        <v>13.299722222222222</v>
      </c>
      <c r="C383" s="38">
        <f>'unif profiles px val'!B379/65535</f>
        <v>0.66634092231250475</v>
      </c>
      <c r="D383" s="23">
        <f t="shared" si="41"/>
        <v>6.7248038135652166E-3</v>
      </c>
      <c r="E383" s="23"/>
      <c r="F383">
        <v>377</v>
      </c>
      <c r="G383" s="38">
        <f>'unif profiles px val'!E379/65535</f>
        <v>0.67376807240405889</v>
      </c>
      <c r="H383" s="23">
        <f t="shared" si="42"/>
        <v>-3.3219288694395832E-2</v>
      </c>
      <c r="J383">
        <v>377</v>
      </c>
      <c r="K383" s="23">
        <f>'unif profiles px val'!H379/65535</f>
        <v>0.66930182822156103</v>
      </c>
      <c r="L383" s="23">
        <f t="shared" si="43"/>
        <v>-9.2995008335980955E-3</v>
      </c>
      <c r="N383">
        <v>377</v>
      </c>
      <c r="O383" s="23">
        <f t="shared" si="44"/>
        <v>13.299722222222222</v>
      </c>
      <c r="P383" s="38">
        <f>'unif profiles px val'!L379/65535</f>
        <v>0.66687749151216902</v>
      </c>
      <c r="Q383" s="23">
        <f t="shared" si="45"/>
        <v>3.8109600638964736E-3</v>
      </c>
      <c r="S383">
        <v>377</v>
      </c>
      <c r="T383">
        <f>'unif profiles px val'!O379/65535</f>
        <v>0.66750311140993357</v>
      </c>
      <c r="U383" s="23">
        <f t="shared" si="46"/>
        <v>4.1910282806689736E-4</v>
      </c>
      <c r="W383">
        <v>377</v>
      </c>
      <c r="X383">
        <f>'unif profiles px val'!R379/65535</f>
        <v>0.67650802052338443</v>
      </c>
      <c r="Y383" s="23">
        <f t="shared" si="47"/>
        <v>-4.7746094561954333E-2</v>
      </c>
      <c r="AJ383">
        <v>377</v>
      </c>
      <c r="AK383">
        <v>43567.23828125</v>
      </c>
      <c r="AM383">
        <v>377</v>
      </c>
      <c r="AN383">
        <v>43605.83984375</v>
      </c>
      <c r="AP383">
        <v>377</v>
      </c>
      <c r="AQ383">
        <v>44281.6015625</v>
      </c>
    </row>
    <row r="384" spans="1:43">
      <c r="A384">
        <v>378</v>
      </c>
      <c r="B384" s="23">
        <f t="shared" si="40"/>
        <v>13.334999999999999</v>
      </c>
      <c r="C384" s="38">
        <f>'unif profiles px val'!B380/65535</f>
        <v>0.6660821746013581</v>
      </c>
      <c r="D384" s="23">
        <f t="shared" si="41"/>
        <v>8.1315171838096667E-3</v>
      </c>
      <c r="E384" s="23"/>
      <c r="F384">
        <v>378</v>
      </c>
      <c r="G384" s="38">
        <f>'unif profiles px val'!E380/65535</f>
        <v>0.67337729839017324</v>
      </c>
      <c r="H384" s="23">
        <f t="shared" si="42"/>
        <v>-3.1138375406657204E-2</v>
      </c>
      <c r="J384">
        <v>378</v>
      </c>
      <c r="K384" s="23">
        <f>'unif profiles px val'!H380/65535</f>
        <v>0.66996595330739295</v>
      </c>
      <c r="L384" s="23">
        <f t="shared" si="43"/>
        <v>-1.2875379716093871E-2</v>
      </c>
      <c r="N384">
        <v>378</v>
      </c>
      <c r="O384" s="23">
        <f t="shared" si="44"/>
        <v>13.334999999999999</v>
      </c>
      <c r="P384" s="38">
        <f>'unif profiles px val'!L380/65535</f>
        <v>0.66633025291828796</v>
      </c>
      <c r="Q384" s="23">
        <f t="shared" si="45"/>
        <v>6.7827889124578711E-3</v>
      </c>
      <c r="S384">
        <v>378</v>
      </c>
      <c r="T384">
        <f>'unif profiles px val'!O380/65535</f>
        <v>0.66687129253452349</v>
      </c>
      <c r="U384" s="23">
        <f t="shared" si="46"/>
        <v>3.8445984252866161E-3</v>
      </c>
      <c r="W384">
        <v>378</v>
      </c>
      <c r="X384">
        <f>'unif profiles px val'!R380/65535</f>
        <v>0.67712952763790346</v>
      </c>
      <c r="Y384" s="23">
        <f t="shared" si="47"/>
        <v>-5.1025799382703685E-2</v>
      </c>
      <c r="AJ384">
        <v>378</v>
      </c>
      <c r="AK384">
        <v>43563.76171875</v>
      </c>
      <c r="AM384">
        <v>378</v>
      </c>
      <c r="AN384">
        <v>43598.0390625</v>
      </c>
      <c r="AP384">
        <v>378</v>
      </c>
      <c r="AQ384">
        <v>44278.51953125</v>
      </c>
    </row>
    <row r="385" spans="1:43">
      <c r="A385">
        <v>379</v>
      </c>
      <c r="B385" s="23">
        <f t="shared" si="40"/>
        <v>13.370277777777778</v>
      </c>
      <c r="C385" s="38">
        <f>'unif profiles px val'!B381/65535</f>
        <v>0.66671512598229954</v>
      </c>
      <c r="D385" s="23">
        <f t="shared" si="41"/>
        <v>4.6922209393533976E-3</v>
      </c>
      <c r="E385" s="23"/>
      <c r="F385">
        <v>379</v>
      </c>
      <c r="G385" s="38">
        <f>'unif profiles px val'!E381/65535</f>
        <v>0.67404935101472496</v>
      </c>
      <c r="H385" s="23">
        <f t="shared" si="42"/>
        <v>-3.471571847531818E-2</v>
      </c>
      <c r="J385">
        <v>379</v>
      </c>
      <c r="K385" s="23">
        <f>'unif profiles px val'!H381/65535</f>
        <v>0.66974964475089649</v>
      </c>
      <c r="L385" s="23">
        <f t="shared" si="43"/>
        <v>-1.1711434090209583E-2</v>
      </c>
      <c r="N385">
        <v>379</v>
      </c>
      <c r="O385" s="23">
        <f t="shared" si="44"/>
        <v>13.370277777777778</v>
      </c>
      <c r="P385" s="38">
        <f>'unif profiles px val'!L381/65535</f>
        <v>0.66653005073624783</v>
      </c>
      <c r="Q385" s="23">
        <f t="shared" si="45"/>
        <v>5.6972355205267E-3</v>
      </c>
      <c r="S385">
        <v>379</v>
      </c>
      <c r="T385">
        <f>'unif profiles px val'!O381/65535</f>
        <v>0.66768067635614559</v>
      </c>
      <c r="U385" s="23">
        <f t="shared" si="46"/>
        <v>-5.4249038855003207E-4</v>
      </c>
      <c r="W385">
        <v>379</v>
      </c>
      <c r="X385">
        <f>'unif profiles px val'!R381/65535</f>
        <v>0.6777336299305714</v>
      </c>
      <c r="Y385" s="23">
        <f t="shared" si="47"/>
        <v>-5.4208218591275337E-2</v>
      </c>
      <c r="AJ385">
        <v>379</v>
      </c>
      <c r="AK385">
        <v>43567.921875</v>
      </c>
      <c r="AM385">
        <v>379</v>
      </c>
      <c r="AN385">
        <v>43525.16015625</v>
      </c>
      <c r="AP385">
        <v>379</v>
      </c>
      <c r="AQ385">
        <v>44303.9609375</v>
      </c>
    </row>
    <row r="386" spans="1:43">
      <c r="A386">
        <v>380</v>
      </c>
      <c r="B386" s="23">
        <f t="shared" si="40"/>
        <v>13.405555555555555</v>
      </c>
      <c r="C386" s="38">
        <f>'unif profiles px val'!B382/65535</f>
        <v>0.66613987277790498</v>
      </c>
      <c r="D386" s="23">
        <f t="shared" si="41"/>
        <v>7.8177447855787285E-3</v>
      </c>
      <c r="E386" s="23"/>
      <c r="F386">
        <v>380</v>
      </c>
      <c r="G386" s="38">
        <f>'unif profiles px val'!E382/65535</f>
        <v>0.67427430237659269</v>
      </c>
      <c r="H386" s="23">
        <f t="shared" si="42"/>
        <v>-3.5911634146361227E-2</v>
      </c>
      <c r="J386">
        <v>380</v>
      </c>
      <c r="K386" s="23">
        <f>'unif profiles px val'!H382/65535</f>
        <v>0.66924478570611123</v>
      </c>
      <c r="L386" s="23">
        <f t="shared" si="43"/>
        <v>-8.992052133547368E-3</v>
      </c>
      <c r="N386">
        <v>380</v>
      </c>
      <c r="O386" s="23">
        <f t="shared" si="44"/>
        <v>13.405555555555555</v>
      </c>
      <c r="P386" s="38">
        <f>'unif profiles px val'!L382/65535</f>
        <v>0.66707448786907764</v>
      </c>
      <c r="Q386" s="23">
        <f t="shared" si="45"/>
        <v>2.7422787473216914E-3</v>
      </c>
      <c r="S386">
        <v>380</v>
      </c>
      <c r="T386">
        <f>'unif profiles px val'!O382/65535</f>
        <v>0.66807812619211104</v>
      </c>
      <c r="U386" s="23">
        <f t="shared" si="46"/>
        <v>-2.6931114280186463E-3</v>
      </c>
      <c r="W386">
        <v>380</v>
      </c>
      <c r="X386">
        <f>'unif profiles px val'!R382/65535</f>
        <v>0.6773500681887541</v>
      </c>
      <c r="Y386" s="23">
        <f t="shared" si="47"/>
        <v>-5.2188230848205119E-2</v>
      </c>
      <c r="AJ386">
        <v>380</v>
      </c>
      <c r="AK386">
        <v>43557.3203125</v>
      </c>
      <c r="AM386">
        <v>380</v>
      </c>
      <c r="AN386">
        <v>43502.48046875</v>
      </c>
      <c r="AP386">
        <v>380</v>
      </c>
      <c r="AQ386">
        <v>44285.359375</v>
      </c>
    </row>
    <row r="387" spans="1:43">
      <c r="A387">
        <v>381</v>
      </c>
      <c r="B387" s="23">
        <f t="shared" si="40"/>
        <v>13.440833333333332</v>
      </c>
      <c r="C387" s="38">
        <f>'unif profiles px val'!B383/65535</f>
        <v>0.66609612230106052</v>
      </c>
      <c r="D387" s="23">
        <f t="shared" si="41"/>
        <v>8.0556625479695221E-3</v>
      </c>
      <c r="E387" s="23"/>
      <c r="F387">
        <v>381</v>
      </c>
      <c r="G387" s="38">
        <f>'unif profiles px val'!E383/65535</f>
        <v>0.67443684672312509</v>
      </c>
      <c r="H387" s="23">
        <f t="shared" si="42"/>
        <v>-3.6775305149045145E-2</v>
      </c>
      <c r="J387">
        <v>381</v>
      </c>
      <c r="K387" s="23">
        <f>'unif profiles px val'!H383/65535</f>
        <v>0.66915984779125659</v>
      </c>
      <c r="L387" s="23">
        <f t="shared" si="43"/>
        <v>-8.5341607503508499E-3</v>
      </c>
      <c r="N387">
        <v>381</v>
      </c>
      <c r="O387" s="23">
        <f t="shared" si="44"/>
        <v>13.440833333333332</v>
      </c>
      <c r="P387" s="38">
        <f>'unif profiles px val'!L383/65535</f>
        <v>0.6674587648775463</v>
      </c>
      <c r="Q387" s="23">
        <f t="shared" si="45"/>
        <v>6.5933431972675649E-4</v>
      </c>
      <c r="S387">
        <v>381</v>
      </c>
      <c r="T387">
        <f>'unif profiles px val'!O383/65535</f>
        <v>0.6678971041237507</v>
      </c>
      <c r="U387" s="23">
        <f t="shared" si="46"/>
        <v>-1.7138911892793374E-3</v>
      </c>
      <c r="W387">
        <v>381</v>
      </c>
      <c r="X387">
        <f>'unif profiles px val'!R383/65535</f>
        <v>0.67789939297703516</v>
      </c>
      <c r="Y387" s="23">
        <f t="shared" si="47"/>
        <v>-5.5080524769798966E-2</v>
      </c>
      <c r="AJ387">
        <v>381</v>
      </c>
      <c r="AK387">
        <v>43519.87890625</v>
      </c>
      <c r="AM387">
        <v>381</v>
      </c>
      <c r="AN387">
        <v>43522.640625</v>
      </c>
      <c r="AP387">
        <v>381</v>
      </c>
      <c r="AQ387">
        <v>44240.55859375</v>
      </c>
    </row>
    <row r="388" spans="1:43">
      <c r="A388">
        <v>382</v>
      </c>
      <c r="B388" s="23">
        <f t="shared" si="40"/>
        <v>13.476111111111111</v>
      </c>
      <c r="C388" s="38">
        <f>'unif profiles px val'!B384/65535</f>
        <v>0.66647759784847793</v>
      </c>
      <c r="D388" s="23">
        <f t="shared" si="41"/>
        <v>5.9821662725734193E-3</v>
      </c>
      <c r="E388" s="23"/>
      <c r="F388">
        <v>382</v>
      </c>
      <c r="G388" s="38">
        <f>'unif profiles px val'!E384/65535</f>
        <v>0.67458806601434351</v>
      </c>
      <c r="H388" s="23">
        <f t="shared" si="42"/>
        <v>-3.7578448486095706E-2</v>
      </c>
      <c r="J388">
        <v>382</v>
      </c>
      <c r="K388" s="23">
        <f>'unif profiles px val'!H384/65535</f>
        <v>0.669186372262913</v>
      </c>
      <c r="L388" s="23">
        <f t="shared" si="43"/>
        <v>-8.6771631626629819E-3</v>
      </c>
      <c r="N388">
        <v>382</v>
      </c>
      <c r="O388" s="23">
        <f t="shared" si="44"/>
        <v>13.476111111111111</v>
      </c>
      <c r="P388" s="38">
        <f>'unif profiles px val'!L384/65535</f>
        <v>0.66801709010452426</v>
      </c>
      <c r="Q388" s="23">
        <f t="shared" si="45"/>
        <v>-2.3629989126936479E-3</v>
      </c>
      <c r="S388">
        <v>382</v>
      </c>
      <c r="T388">
        <f>'unif profiles px val'!O384/65535</f>
        <v>0.66717230058365762</v>
      </c>
      <c r="U388" s="23">
        <f t="shared" si="46"/>
        <v>2.2118777075572638E-3</v>
      </c>
      <c r="W388">
        <v>382</v>
      </c>
      <c r="X388">
        <f>'unif profiles px val'!R384/65535</f>
        <v>0.6773889310101473</v>
      </c>
      <c r="Y388" s="23">
        <f t="shared" si="47"/>
        <v>-5.2392996102850642E-2</v>
      </c>
      <c r="AJ388">
        <v>382</v>
      </c>
      <c r="AK388">
        <v>43540.3203125</v>
      </c>
      <c r="AM388">
        <v>382</v>
      </c>
      <c r="AN388">
        <v>43558.19921875</v>
      </c>
      <c r="AP388">
        <v>382</v>
      </c>
      <c r="AQ388">
        <v>44157.48046875</v>
      </c>
    </row>
    <row r="389" spans="1:43">
      <c r="A389">
        <v>383</v>
      </c>
      <c r="B389" s="23">
        <f t="shared" si="40"/>
        <v>13.511388888888888</v>
      </c>
      <c r="C389" s="38">
        <f>'unif profiles px val'!B385/65535</f>
        <v>0.6663800831616693</v>
      </c>
      <c r="D389" s="23">
        <f t="shared" si="41"/>
        <v>6.5119908283959305E-3</v>
      </c>
      <c r="E389" s="23"/>
      <c r="F389">
        <v>383</v>
      </c>
      <c r="G389" s="38">
        <f>'unif profiles px val'!E385/65535</f>
        <v>0.67441294489585712</v>
      </c>
      <c r="H389" s="23">
        <f t="shared" si="42"/>
        <v>-3.6648328652669537E-2</v>
      </c>
      <c r="J389">
        <v>383</v>
      </c>
      <c r="K389" s="23">
        <f>'unif profiles px val'!H385/65535</f>
        <v>0.66974964475089649</v>
      </c>
      <c r="L389" s="23">
        <f t="shared" si="43"/>
        <v>-1.1711434090209583E-2</v>
      </c>
      <c r="N389">
        <v>383</v>
      </c>
      <c r="O389" s="23">
        <f t="shared" si="44"/>
        <v>13.511388888888888</v>
      </c>
      <c r="P389" s="38">
        <f>'unif profiles px val'!L385/65535</f>
        <v>0.66683242971313039</v>
      </c>
      <c r="Q389" s="23">
        <f t="shared" si="45"/>
        <v>4.0554985109424457E-3</v>
      </c>
      <c r="S389">
        <v>383</v>
      </c>
      <c r="T389">
        <f>'unif profiles px val'!O385/65535</f>
        <v>0.6674289024948501</v>
      </c>
      <c r="U389" s="23">
        <f t="shared" si="46"/>
        <v>8.2112006457313313E-4</v>
      </c>
      <c r="W389">
        <v>383</v>
      </c>
      <c r="X389">
        <f>'unif profiles px val'!R385/65535</f>
        <v>0.67715307183184559</v>
      </c>
      <c r="Y389" s="23">
        <f t="shared" si="47"/>
        <v>-5.1149930862041781E-2</v>
      </c>
      <c r="AJ389">
        <v>383</v>
      </c>
      <c r="AK389">
        <v>43564.71875</v>
      </c>
      <c r="AM389">
        <v>383</v>
      </c>
      <c r="AN389">
        <v>43567.19921875</v>
      </c>
      <c r="AP389">
        <v>383</v>
      </c>
      <c r="AQ389">
        <v>44086</v>
      </c>
    </row>
    <row r="390" spans="1:43">
      <c r="A390">
        <v>384</v>
      </c>
      <c r="B390" s="23">
        <f t="shared" si="40"/>
        <v>13.546666666666667</v>
      </c>
      <c r="C390" s="38">
        <f>'unif profiles px val'!B386/65535</f>
        <v>0.66683117799649039</v>
      </c>
      <c r="D390" s="23">
        <f t="shared" si="41"/>
        <v>4.0622916903636508E-3</v>
      </c>
      <c r="E390" s="23"/>
      <c r="F390">
        <v>384</v>
      </c>
      <c r="G390" s="38">
        <f>'unif profiles px val'!E386/65535</f>
        <v>0.67500143053330286</v>
      </c>
      <c r="H390" s="23">
        <f t="shared" si="42"/>
        <v>-3.9772143358144607E-2</v>
      </c>
      <c r="J390">
        <v>384</v>
      </c>
      <c r="K390" s="23">
        <f>'unif profiles px val'!H386/65535</f>
        <v>0.66997656309605558</v>
      </c>
      <c r="L390" s="23">
        <f t="shared" si="43"/>
        <v>-1.2932452228395785E-2</v>
      </c>
      <c r="N390">
        <v>384</v>
      </c>
      <c r="O390" s="23">
        <f t="shared" si="44"/>
        <v>13.546666666666667</v>
      </c>
      <c r="P390" s="38">
        <f>'unif profiles px val'!L386/65535</f>
        <v>0.66617354991607536</v>
      </c>
      <c r="Q390" s="23">
        <f t="shared" si="45"/>
        <v>7.6346265200557539E-3</v>
      </c>
      <c r="S390">
        <v>384</v>
      </c>
      <c r="T390">
        <f>'unif profiles px val'!O386/65535</f>
        <v>0.66773134107728693</v>
      </c>
      <c r="U390" s="23">
        <f t="shared" si="46"/>
        <v>-8.1677398344393026E-4</v>
      </c>
      <c r="W390">
        <v>384</v>
      </c>
      <c r="X390">
        <f>'unif profiles px val'!R386/65535</f>
        <v>0.67682291666666672</v>
      </c>
      <c r="Y390" s="23">
        <f t="shared" si="47"/>
        <v>-4.9408517783142258E-2</v>
      </c>
      <c r="AJ390">
        <v>384</v>
      </c>
      <c r="AK390">
        <v>43561.23828125</v>
      </c>
      <c r="AM390">
        <v>384</v>
      </c>
      <c r="AN390">
        <v>43547.0390625</v>
      </c>
      <c r="AP390">
        <v>384</v>
      </c>
      <c r="AQ390">
        <v>44143.48046875</v>
      </c>
    </row>
    <row r="391" spans="1:43">
      <c r="A391">
        <v>385</v>
      </c>
      <c r="B391" s="23">
        <f t="shared" ref="B391:B454" si="48">A391*$S$3</f>
        <v>13.581944444444444</v>
      </c>
      <c r="C391" s="38">
        <f>'unif profiles px val'!B387/65535</f>
        <v>0.66573121709773408</v>
      </c>
      <c r="D391" s="23">
        <f t="shared" ref="D391:D454" si="49">$C$4+($C$3/(C391-$C$2))</f>
        <v>1.0041187596937728E-2</v>
      </c>
      <c r="E391" s="23"/>
      <c r="F391">
        <v>385</v>
      </c>
      <c r="G391" s="38">
        <f>'unif profiles px val'!E387/65535</f>
        <v>0.67461995498588545</v>
      </c>
      <c r="H391" s="23">
        <f t="shared" ref="H391:H454" si="50">$C$4+($C$3/(G391-$C$2))</f>
        <v>-3.7747771174339029E-2</v>
      </c>
      <c r="J391">
        <v>385</v>
      </c>
      <c r="K391" s="23">
        <f>'unif profiles px val'!H387/65535</f>
        <v>0.66978946126115813</v>
      </c>
      <c r="L391" s="23">
        <f t="shared" ref="L391:L454" si="51">$C$4+($C$3/(K391-$C$2))</f>
        <v>-1.1925737998123687E-2</v>
      </c>
      <c r="N391">
        <v>385</v>
      </c>
      <c r="O391" s="23">
        <f t="shared" ref="O391:O454" si="52">N391*$S$3</f>
        <v>13.581944444444444</v>
      </c>
      <c r="P391" s="38">
        <f>'unif profiles px val'!L387/65535</f>
        <v>0.66606465056839859</v>
      </c>
      <c r="Q391" s="23">
        <f t="shared" ref="Q391:Q454" si="53">$C$4+($C$3/(P391-$C$2))</f>
        <v>8.2268259714846081E-3</v>
      </c>
      <c r="S391">
        <v>385</v>
      </c>
      <c r="T391">
        <f>'unif profiles px val'!O387/65535</f>
        <v>0.66684977492942699</v>
      </c>
      <c r="U391" s="23">
        <f t="shared" ref="U391:U454" si="54">$C$4+($C$3/(T391-$C$2))</f>
        <v>3.961366928222354E-3</v>
      </c>
      <c r="W391">
        <v>385</v>
      </c>
      <c r="X391">
        <f>'unif profiles px val'!R387/65535</f>
        <v>0.67598158426794841</v>
      </c>
      <c r="Y391" s="23">
        <f t="shared" ref="Y391:Y454" si="55">$C$4+($C$3/(X391-$C$2))</f>
        <v>-4.4963629376735259E-2</v>
      </c>
      <c r="AJ391">
        <v>385</v>
      </c>
      <c r="AK391">
        <v>43571.0390625</v>
      </c>
      <c r="AM391">
        <v>385</v>
      </c>
      <c r="AN391">
        <v>43523.28125</v>
      </c>
      <c r="AP391">
        <v>385</v>
      </c>
      <c r="AQ391">
        <v>44152.6796875</v>
      </c>
    </row>
    <row r="392" spans="1:43">
      <c r="A392">
        <v>386</v>
      </c>
      <c r="B392" s="23">
        <f t="shared" si="48"/>
        <v>13.617222222222221</v>
      </c>
      <c r="C392" s="38">
        <f>'unif profiles px val'!B388/65535</f>
        <v>0.66465909199282824</v>
      </c>
      <c r="D392" s="23">
        <f t="shared" si="49"/>
        <v>1.5886731863792747E-2</v>
      </c>
      <c r="E392" s="23"/>
      <c r="F392">
        <v>386</v>
      </c>
      <c r="G392" s="38">
        <f>'unif profiles px val'!E388/65535</f>
        <v>0.67277957389181353</v>
      </c>
      <c r="H392" s="23">
        <f t="shared" si="50"/>
        <v>-2.7951017469828088E-2</v>
      </c>
      <c r="J392">
        <v>386</v>
      </c>
      <c r="K392" s="23">
        <f>'unif profiles px val'!H388/65535</f>
        <v>0.66990622854200044</v>
      </c>
      <c r="L392" s="23">
        <f t="shared" si="51"/>
        <v>-1.255407455109081E-2</v>
      </c>
      <c r="N392">
        <v>386</v>
      </c>
      <c r="O392" s="23">
        <f t="shared" si="52"/>
        <v>13.617222222222221</v>
      </c>
      <c r="P392" s="38">
        <f>'unif profiles px val'!L388/65535</f>
        <v>0.66600981345845733</v>
      </c>
      <c r="Q392" s="23">
        <f t="shared" si="53"/>
        <v>8.5251017050222977E-3</v>
      </c>
      <c r="S392">
        <v>386</v>
      </c>
      <c r="T392">
        <f>'unif profiles px val'!O388/65535</f>
        <v>0.66594186312657355</v>
      </c>
      <c r="U392" s="23">
        <f t="shared" si="54"/>
        <v>8.8947684878992739E-3</v>
      </c>
      <c r="W392">
        <v>386</v>
      </c>
      <c r="X392">
        <f>'unif profiles px val'!R388/65535</f>
        <v>0.67591017681391619</v>
      </c>
      <c r="Y392" s="23">
        <f t="shared" si="55"/>
        <v>-4.4585892158527152E-2</v>
      </c>
      <c r="AJ392">
        <v>386</v>
      </c>
      <c r="AK392">
        <v>43627.55859375</v>
      </c>
      <c r="AM392">
        <v>386</v>
      </c>
      <c r="AN392">
        <v>43526.51953125</v>
      </c>
      <c r="AP392">
        <v>386</v>
      </c>
      <c r="AQ392">
        <v>44215.19921875</v>
      </c>
    </row>
    <row r="393" spans="1:43">
      <c r="A393">
        <v>387</v>
      </c>
      <c r="B393" s="23">
        <f t="shared" si="48"/>
        <v>13.6525</v>
      </c>
      <c r="C393" s="38">
        <f>'unif profiles px val'!B389/65535</f>
        <v>0.66601917153047985</v>
      </c>
      <c r="D393" s="23">
        <f t="shared" si="49"/>
        <v>8.4741970259911703E-3</v>
      </c>
      <c r="E393" s="23"/>
      <c r="F393">
        <v>387</v>
      </c>
      <c r="G393" s="38">
        <f>'unif profiles px val'!E389/65535</f>
        <v>0.67356243324177922</v>
      </c>
      <c r="H393" s="23">
        <f t="shared" si="50"/>
        <v>-3.2124522154629354E-2</v>
      </c>
      <c r="J393">
        <v>387</v>
      </c>
      <c r="K393" s="23">
        <f>'unif profiles px val'!H389/65535</f>
        <v>0.66937412975890742</v>
      </c>
      <c r="L393" s="23">
        <f t="shared" si="51"/>
        <v>-9.6891218567298765E-3</v>
      </c>
      <c r="N393">
        <v>387</v>
      </c>
      <c r="O393" s="23">
        <f t="shared" si="52"/>
        <v>13.6525</v>
      </c>
      <c r="P393" s="38">
        <f>'unif profiles px val'!L389/65535</f>
        <v>0.66563876888303963</v>
      </c>
      <c r="Q393" s="23">
        <f t="shared" si="53"/>
        <v>1.0544543362450032E-2</v>
      </c>
      <c r="S393">
        <v>387</v>
      </c>
      <c r="T393">
        <f>'unif profiles px val'!O389/65535</f>
        <v>0.66542442730983442</v>
      </c>
      <c r="U393" s="23">
        <f t="shared" si="54"/>
        <v>1.1712083017855424E-2</v>
      </c>
      <c r="W393">
        <v>387</v>
      </c>
      <c r="X393">
        <f>'unif profiles px val'!R389/65535</f>
        <v>0.67555224546044101</v>
      </c>
      <c r="Y393" s="23">
        <f t="shared" si="55"/>
        <v>-4.2691341150721929E-2</v>
      </c>
      <c r="AJ393">
        <v>387</v>
      </c>
      <c r="AK393">
        <v>43644.0390625</v>
      </c>
      <c r="AM393">
        <v>387</v>
      </c>
      <c r="AN393">
        <v>43569.48046875</v>
      </c>
      <c r="AP393">
        <v>387</v>
      </c>
      <c r="AQ393">
        <v>44275.19921875</v>
      </c>
    </row>
    <row r="394" spans="1:43">
      <c r="A394">
        <v>388</v>
      </c>
      <c r="B394" s="23">
        <f t="shared" si="48"/>
        <v>13.687777777777777</v>
      </c>
      <c r="C394" s="38">
        <f>'unif profiles px val'!B390/65535</f>
        <v>0.66632435196841378</v>
      </c>
      <c r="D394" s="23">
        <f t="shared" si="49"/>
        <v>6.8148596352108903E-3</v>
      </c>
      <c r="E394" s="23"/>
      <c r="F394">
        <v>388</v>
      </c>
      <c r="G394" s="38">
        <f>'unif profiles px val'!E390/65535</f>
        <v>0.67427758068207833</v>
      </c>
      <c r="H394" s="23">
        <f t="shared" si="50"/>
        <v>-3.592905713494865E-2</v>
      </c>
      <c r="J394">
        <v>388</v>
      </c>
      <c r="K394" s="23">
        <f>'unif profiles px val'!H390/65535</f>
        <v>0.66938473954757005</v>
      </c>
      <c r="L394" s="23">
        <f t="shared" si="51"/>
        <v>-9.7462895745743516E-3</v>
      </c>
      <c r="N394">
        <v>388</v>
      </c>
      <c r="O394" s="23">
        <f t="shared" si="52"/>
        <v>13.687777777777777</v>
      </c>
      <c r="P394" s="38">
        <f>'unif profiles px val'!L390/65535</f>
        <v>0.66592660410467686</v>
      </c>
      <c r="Q394" s="23">
        <f t="shared" si="53"/>
        <v>8.977791157882109E-3</v>
      </c>
      <c r="S394">
        <v>388</v>
      </c>
      <c r="T394">
        <f>'unif profiles px val'!O390/65535</f>
        <v>0.66604521915770198</v>
      </c>
      <c r="U394" s="23">
        <f t="shared" si="54"/>
        <v>8.3325140326335756E-3</v>
      </c>
      <c r="W394">
        <v>388</v>
      </c>
      <c r="X394">
        <f>'unif profiles px val'!R390/65535</f>
        <v>0.67600310187304491</v>
      </c>
      <c r="Y394" s="23">
        <f t="shared" si="55"/>
        <v>-4.5077440269749136E-2</v>
      </c>
      <c r="AJ394">
        <v>388</v>
      </c>
      <c r="AK394">
        <v>43645.921875</v>
      </c>
      <c r="AM394">
        <v>388</v>
      </c>
      <c r="AN394">
        <v>43581.12109375</v>
      </c>
      <c r="AP394">
        <v>388</v>
      </c>
      <c r="AQ394">
        <v>44323.359375</v>
      </c>
    </row>
    <row r="395" spans="1:43">
      <c r="A395">
        <v>389</v>
      </c>
      <c r="B395" s="23">
        <f t="shared" si="48"/>
        <v>13.723055555555554</v>
      </c>
      <c r="C395" s="38">
        <f>'unif profiles px val'!B391/65535</f>
        <v>0.66633824006256204</v>
      </c>
      <c r="D395" s="23">
        <f t="shared" si="49"/>
        <v>6.7393809083364786E-3</v>
      </c>
      <c r="E395" s="23"/>
      <c r="F395">
        <v>389</v>
      </c>
      <c r="G395" s="38">
        <f>'unif profiles px val'!E391/65535</f>
        <v>0.67485945010299841</v>
      </c>
      <c r="H395" s="23">
        <f t="shared" si="50"/>
        <v>-3.9018949591666185E-2</v>
      </c>
      <c r="J395">
        <v>389</v>
      </c>
      <c r="K395" s="23">
        <f>'unif profiles px val'!H391/65535</f>
        <v>0.66941329060807198</v>
      </c>
      <c r="L395" s="23">
        <f t="shared" si="51"/>
        <v>-9.9001200591040117E-3</v>
      </c>
      <c r="N395">
        <v>389</v>
      </c>
      <c r="O395" s="23">
        <f t="shared" si="52"/>
        <v>13.723055555555554</v>
      </c>
      <c r="P395" s="38">
        <f>'unif profiles px val'!L391/65535</f>
        <v>0.66527738040741591</v>
      </c>
      <c r="Q395" s="23">
        <f t="shared" si="53"/>
        <v>1.2513472126552738E-2</v>
      </c>
      <c r="S395">
        <v>389</v>
      </c>
      <c r="T395">
        <f>'unif profiles px val'!O391/65535</f>
        <v>0.66736023689631496</v>
      </c>
      <c r="U395" s="23">
        <f t="shared" si="54"/>
        <v>1.1931821826127731E-3</v>
      </c>
      <c r="W395">
        <v>389</v>
      </c>
      <c r="X395">
        <f>'unif profiles px val'!R391/65535</f>
        <v>0.67651636530098425</v>
      </c>
      <c r="Y395" s="23">
        <f t="shared" si="55"/>
        <v>-4.7790167770260794E-2</v>
      </c>
      <c r="AJ395">
        <v>389</v>
      </c>
      <c r="AK395">
        <v>43654.640625</v>
      </c>
      <c r="AM395">
        <v>389</v>
      </c>
      <c r="AN395">
        <v>43648.51953125</v>
      </c>
      <c r="AP395">
        <v>389</v>
      </c>
      <c r="AQ395">
        <v>44328.921875</v>
      </c>
    </row>
    <row r="396" spans="1:43">
      <c r="A396">
        <v>390</v>
      </c>
      <c r="B396" s="23">
        <f t="shared" si="48"/>
        <v>13.758333333333333</v>
      </c>
      <c r="C396" s="38">
        <f>'unif profiles px val'!B392/65535</f>
        <v>0.66516067273212787</v>
      </c>
      <c r="D396" s="23">
        <f t="shared" si="49"/>
        <v>1.314975359669468E-2</v>
      </c>
      <c r="E396" s="23"/>
      <c r="F396">
        <v>390</v>
      </c>
      <c r="G396" s="38">
        <f>'unif profiles px val'!E392/65535</f>
        <v>0.67430678740367744</v>
      </c>
      <c r="H396" s="23">
        <f t="shared" si="50"/>
        <v>-3.6084273069666217E-2</v>
      </c>
      <c r="J396">
        <v>390</v>
      </c>
      <c r="K396" s="23">
        <f>'unif profiles px val'!H392/65535</f>
        <v>0.67035738298237579</v>
      </c>
      <c r="L396" s="23">
        <f t="shared" si="51"/>
        <v>-1.4979842613152439E-2</v>
      </c>
      <c r="N396">
        <v>390</v>
      </c>
      <c r="O396" s="23">
        <f t="shared" si="52"/>
        <v>13.758333333333333</v>
      </c>
      <c r="P396" s="38">
        <f>'unif profiles px val'!L392/65535</f>
        <v>0.66579827334630348</v>
      </c>
      <c r="Q396" s="23">
        <f t="shared" si="53"/>
        <v>9.6761667404252627E-3</v>
      </c>
      <c r="S396">
        <v>390</v>
      </c>
      <c r="T396">
        <f>'unif profiles px val'!O392/65535</f>
        <v>0.66841728179598692</v>
      </c>
      <c r="U396" s="23">
        <f t="shared" si="54"/>
        <v>-4.5263925097405178E-3</v>
      </c>
      <c r="W396">
        <v>390</v>
      </c>
      <c r="X396">
        <f>'unif profiles px val'!R392/65535</f>
        <v>0.67652882286182958</v>
      </c>
      <c r="Y396" s="23">
        <f t="shared" si="55"/>
        <v>-4.7855960865181846E-2</v>
      </c>
      <c r="AJ396">
        <v>390</v>
      </c>
      <c r="AK396">
        <v>43650.19921875</v>
      </c>
      <c r="AM396">
        <v>390</v>
      </c>
      <c r="AN396">
        <v>43661.55859375</v>
      </c>
      <c r="AP396">
        <v>390</v>
      </c>
      <c r="AQ396">
        <v>44290.80078125</v>
      </c>
    </row>
    <row r="397" spans="1:43">
      <c r="A397">
        <v>391</v>
      </c>
      <c r="B397" s="23">
        <f t="shared" si="48"/>
        <v>13.79361111111111</v>
      </c>
      <c r="C397" s="38">
        <f>'unif profiles px val'!B393/65535</f>
        <v>0.66564627918287933</v>
      </c>
      <c r="D397" s="23">
        <f t="shared" si="49"/>
        <v>1.0503646872777495E-2</v>
      </c>
      <c r="E397" s="23"/>
      <c r="F397">
        <v>391</v>
      </c>
      <c r="G397" s="38">
        <f>'unif profiles px val'!E393/65535</f>
        <v>0.67450384336614022</v>
      </c>
      <c r="H397" s="23">
        <f t="shared" si="50"/>
        <v>-3.7131174069334083E-2</v>
      </c>
      <c r="J397">
        <v>391</v>
      </c>
      <c r="K397" s="23">
        <f>'unif profiles px val'!H393/65535</f>
        <v>0.67168557354848557</v>
      </c>
      <c r="L397" s="23">
        <f t="shared" si="51"/>
        <v>-2.2103417198025443E-2</v>
      </c>
      <c r="N397">
        <v>391</v>
      </c>
      <c r="O397" s="23">
        <f t="shared" si="52"/>
        <v>13.79361111111111</v>
      </c>
      <c r="P397" s="38">
        <f>'unif profiles px val'!L393/65535</f>
        <v>0.66607019388494693</v>
      </c>
      <c r="Q397" s="23">
        <f t="shared" si="53"/>
        <v>8.1966767621173275E-3</v>
      </c>
      <c r="S397">
        <v>391</v>
      </c>
      <c r="T397">
        <f>'unif profiles px val'!O393/65535</f>
        <v>0.66886050869764246</v>
      </c>
      <c r="U397" s="23">
        <f t="shared" si="54"/>
        <v>-6.9195809026538768E-3</v>
      </c>
      <c r="W397">
        <v>391</v>
      </c>
      <c r="X397">
        <f>'unif profiles px val'!R393/65535</f>
        <v>0.67636586127641718</v>
      </c>
      <c r="Y397" s="23">
        <f t="shared" si="55"/>
        <v>-4.6995118339322239E-2</v>
      </c>
      <c r="AJ397">
        <v>391</v>
      </c>
      <c r="AK397">
        <v>43656.80078125</v>
      </c>
      <c r="AM397">
        <v>391</v>
      </c>
      <c r="AN397">
        <v>43666.16015625</v>
      </c>
      <c r="AP397">
        <v>391</v>
      </c>
      <c r="AQ397">
        <v>44276.55859375</v>
      </c>
    </row>
    <row r="398" spans="1:43">
      <c r="A398">
        <v>392</v>
      </c>
      <c r="B398" s="23">
        <f t="shared" si="48"/>
        <v>13.828888888888889</v>
      </c>
      <c r="C398" s="38">
        <f>'unif profiles px val'!B394/65535</f>
        <v>0.66579958466849776</v>
      </c>
      <c r="D398" s="23">
        <f t="shared" si="49"/>
        <v>9.669029245766847E-3</v>
      </c>
      <c r="E398" s="23"/>
      <c r="F398">
        <v>392</v>
      </c>
      <c r="G398" s="38">
        <f>'unif profiles px val'!E394/65535</f>
        <v>0.67510824368657973</v>
      </c>
      <c r="H398" s="23">
        <f t="shared" si="50"/>
        <v>-4.0338580787663503E-2</v>
      </c>
      <c r="J398">
        <v>392</v>
      </c>
      <c r="K398" s="23">
        <f>'unif profiles px val'!H394/65535</f>
        <v>0.67107717965590907</v>
      </c>
      <c r="L398" s="23">
        <f t="shared" si="51"/>
        <v>-1.8843677810401971E-2</v>
      </c>
      <c r="N398">
        <v>392</v>
      </c>
      <c r="O398" s="23">
        <f t="shared" si="52"/>
        <v>13.828888888888889</v>
      </c>
      <c r="P398" s="38">
        <f>'unif profiles px val'!L394/65535</f>
        <v>0.66547091964217597</v>
      </c>
      <c r="Q398" s="23">
        <f t="shared" si="53"/>
        <v>1.1458774491734047E-2</v>
      </c>
      <c r="S398">
        <v>392</v>
      </c>
      <c r="T398">
        <f>'unif profiles px val'!O394/65535</f>
        <v>0.66862745098039211</v>
      </c>
      <c r="U398" s="23">
        <f t="shared" si="54"/>
        <v>-5.6615667552084581E-3</v>
      </c>
      <c r="W398">
        <v>392</v>
      </c>
      <c r="X398">
        <f>'unif profiles px val'!R394/65535</f>
        <v>0.67653996910048064</v>
      </c>
      <c r="Y398" s="23">
        <f t="shared" si="55"/>
        <v>-4.7914826433267166E-2</v>
      </c>
      <c r="AJ398">
        <v>392</v>
      </c>
      <c r="AK398">
        <v>43685.640625</v>
      </c>
      <c r="AM398">
        <v>392</v>
      </c>
      <c r="AN398">
        <v>43659.921875</v>
      </c>
      <c r="AP398">
        <v>392</v>
      </c>
      <c r="AQ398">
        <v>44275.6796875</v>
      </c>
    </row>
    <row r="399" spans="1:43">
      <c r="A399">
        <v>393</v>
      </c>
      <c r="B399" s="23">
        <f t="shared" si="48"/>
        <v>13.864166666666666</v>
      </c>
      <c r="C399" s="38">
        <f>'unif profiles px val'!B395/65535</f>
        <v>0.66596671864270995</v>
      </c>
      <c r="D399" s="23">
        <f t="shared" si="49"/>
        <v>8.759540021136214E-3</v>
      </c>
      <c r="E399" s="23"/>
      <c r="F399">
        <v>393</v>
      </c>
      <c r="G399" s="38">
        <f>'unif profiles px val'!E395/65535</f>
        <v>0.67594349631876094</v>
      </c>
      <c r="H399" s="23">
        <f t="shared" si="50"/>
        <v>-4.4762157877177522E-2</v>
      </c>
      <c r="J399">
        <v>393</v>
      </c>
      <c r="K399" s="23">
        <f>'unif profiles px val'!H395/65535</f>
        <v>0.66991952058060578</v>
      </c>
      <c r="L399" s="23">
        <f t="shared" si="51"/>
        <v>-1.2625587260729265E-2</v>
      </c>
      <c r="N399">
        <v>393</v>
      </c>
      <c r="O399" s="23">
        <f t="shared" si="52"/>
        <v>13.864166666666666</v>
      </c>
      <c r="P399" s="38">
        <f>'unif profiles px val'!L395/65535</f>
        <v>0.66626856116960398</v>
      </c>
      <c r="Q399" s="23">
        <f t="shared" si="53"/>
        <v>7.1181002089217849E-3</v>
      </c>
      <c r="S399">
        <v>393</v>
      </c>
      <c r="T399">
        <f>'unif profiles px val'!O395/65535</f>
        <v>0.66883762016479742</v>
      </c>
      <c r="U399" s="23">
        <f t="shared" si="54"/>
        <v>-6.7960682948671192E-3</v>
      </c>
      <c r="W399">
        <v>393</v>
      </c>
      <c r="X399">
        <f>'unif profiles px val'!R395/65535</f>
        <v>0.67605930991073471</v>
      </c>
      <c r="Y399" s="23">
        <f t="shared" si="55"/>
        <v>-4.537470351131434E-2</v>
      </c>
      <c r="AJ399">
        <v>393</v>
      </c>
      <c r="AK399">
        <v>43649.80078125</v>
      </c>
      <c r="AM399">
        <v>393</v>
      </c>
      <c r="AN399">
        <v>43651.6015625</v>
      </c>
      <c r="AP399">
        <v>393</v>
      </c>
      <c r="AQ399">
        <v>44307</v>
      </c>
    </row>
    <row r="400" spans="1:43">
      <c r="A400">
        <v>394</v>
      </c>
      <c r="B400" s="23">
        <f t="shared" si="48"/>
        <v>13.899444444444443</v>
      </c>
      <c r="C400" s="38">
        <f>'unif profiles px val'!B396/65535</f>
        <v>0.6660635776684215</v>
      </c>
      <c r="D400" s="23">
        <f t="shared" si="49"/>
        <v>8.2326613569736473E-3</v>
      </c>
      <c r="E400" s="23"/>
      <c r="F400">
        <v>394</v>
      </c>
      <c r="G400" s="38">
        <f>'unif profiles px val'!E396/65535</f>
        <v>0.67496757457846956</v>
      </c>
      <c r="H400" s="23">
        <f t="shared" si="50"/>
        <v>-3.9592567621853814E-2</v>
      </c>
      <c r="J400">
        <v>394</v>
      </c>
      <c r="K400" s="23">
        <f>'unif profiles px val'!H396/65535</f>
        <v>0.67059419584954605</v>
      </c>
      <c r="L400" s="23">
        <f t="shared" si="51"/>
        <v>-1.6251906560950324E-2</v>
      </c>
      <c r="N400">
        <v>394</v>
      </c>
      <c r="O400" s="23">
        <f t="shared" si="52"/>
        <v>13.899444444444443</v>
      </c>
      <c r="P400" s="38">
        <f>'unif profiles px val'!L396/65535</f>
        <v>0.66686712014572369</v>
      </c>
      <c r="Q400" s="23">
        <f t="shared" si="53"/>
        <v>3.8672399620440778E-3</v>
      </c>
      <c r="S400">
        <v>394</v>
      </c>
      <c r="T400">
        <f>'unif profiles px val'!O396/65535</f>
        <v>0.66838050516899372</v>
      </c>
      <c r="U400" s="23">
        <f t="shared" si="54"/>
        <v>-4.3276839132557754E-3</v>
      </c>
      <c r="W400">
        <v>394</v>
      </c>
      <c r="X400">
        <f>'unif profiles px val'!R396/65535</f>
        <v>0.67602116235599297</v>
      </c>
      <c r="Y400" s="23">
        <f t="shared" si="55"/>
        <v>-4.517296047944086E-2</v>
      </c>
      <c r="AJ400">
        <v>394</v>
      </c>
      <c r="AK400">
        <v>43598.12109375</v>
      </c>
      <c r="AM400">
        <v>394</v>
      </c>
      <c r="AN400">
        <v>43647.23828125</v>
      </c>
      <c r="AP400">
        <v>394</v>
      </c>
      <c r="AQ400">
        <v>44351.80078125</v>
      </c>
    </row>
    <row r="401" spans="1:43">
      <c r="A401">
        <v>395</v>
      </c>
      <c r="B401" s="23">
        <f t="shared" si="48"/>
        <v>13.934722222222222</v>
      </c>
      <c r="C401" s="38">
        <f>'unif profiles px val'!B397/65535</f>
        <v>0.6666261944953078</v>
      </c>
      <c r="D401" s="23">
        <f t="shared" si="49"/>
        <v>5.1750801572727489E-3</v>
      </c>
      <c r="E401" s="23"/>
      <c r="F401">
        <v>395</v>
      </c>
      <c r="G401" s="38">
        <f>'unif profiles px val'!E397/65535</f>
        <v>0.67621613212405585</v>
      </c>
      <c r="H401" s="23">
        <f t="shared" si="50"/>
        <v>-4.6203830887261876E-2</v>
      </c>
      <c r="J401">
        <v>395</v>
      </c>
      <c r="K401" s="23">
        <f>'unif profiles px val'!H397/65535</f>
        <v>0.66934426737621122</v>
      </c>
      <c r="L401" s="23">
        <f t="shared" si="51"/>
        <v>-9.5282080382665946E-3</v>
      </c>
      <c r="N401">
        <v>395</v>
      </c>
      <c r="O401" s="23">
        <f t="shared" si="52"/>
        <v>13.934722222222222</v>
      </c>
      <c r="P401" s="38">
        <f>'unif profiles px val'!L397/65535</f>
        <v>0.66589191367208367</v>
      </c>
      <c r="Q401" s="23">
        <f t="shared" si="53"/>
        <v>9.1665513561016709E-3</v>
      </c>
      <c r="S401">
        <v>395</v>
      </c>
      <c r="T401">
        <f>'unif profiles px val'!O397/65535</f>
        <v>0.66743241922255281</v>
      </c>
      <c r="U401" s="23">
        <f t="shared" si="54"/>
        <v>8.0206674283811452E-4</v>
      </c>
      <c r="W401">
        <v>395</v>
      </c>
      <c r="X401">
        <f>'unif profiles px val'!R397/65535</f>
        <v>0.67603433518348977</v>
      </c>
      <c r="Y401" s="23">
        <f t="shared" si="55"/>
        <v>-4.5242627298371918E-2</v>
      </c>
      <c r="AJ401">
        <v>395</v>
      </c>
      <c r="AK401">
        <v>43621.9609375</v>
      </c>
      <c r="AM401">
        <v>395</v>
      </c>
      <c r="AN401">
        <v>43685.640625</v>
      </c>
      <c r="AP401">
        <v>395</v>
      </c>
      <c r="AQ401">
        <v>44329</v>
      </c>
    </row>
    <row r="402" spans="1:43">
      <c r="A402">
        <v>396</v>
      </c>
      <c r="B402" s="23">
        <f t="shared" si="48"/>
        <v>13.969999999999999</v>
      </c>
      <c r="C402" s="38">
        <f>'unif profiles px val'!B398/65535</f>
        <v>0.66621616788738847</v>
      </c>
      <c r="D402" s="23">
        <f t="shared" si="49"/>
        <v>7.4029178040979637E-3</v>
      </c>
      <c r="E402" s="23"/>
      <c r="F402">
        <v>396</v>
      </c>
      <c r="G402" s="38">
        <f>'unif profiles px val'!E398/65535</f>
        <v>0.67470417763408863</v>
      </c>
      <c r="H402" s="23">
        <f t="shared" si="50"/>
        <v>-3.8194900361051776E-2</v>
      </c>
      <c r="J402">
        <v>396</v>
      </c>
      <c r="K402" s="23">
        <f>'unif profiles px val'!H398/65535</f>
        <v>0.66880626764324402</v>
      </c>
      <c r="L402" s="23">
        <f t="shared" si="51"/>
        <v>-6.6268688157067324E-3</v>
      </c>
      <c r="N402">
        <v>396</v>
      </c>
      <c r="O402" s="23">
        <f t="shared" si="52"/>
        <v>13.969999999999999</v>
      </c>
      <c r="P402" s="38">
        <f>'unif profiles px val'!L398/65535</f>
        <v>0.66626510404745554</v>
      </c>
      <c r="Q402" s="23">
        <f t="shared" si="53"/>
        <v>7.1368923325594302E-3</v>
      </c>
      <c r="S402">
        <v>396</v>
      </c>
      <c r="T402">
        <f>'unif profiles px val'!O398/65535</f>
        <v>0.66678110933089185</v>
      </c>
      <c r="U402" s="23">
        <f t="shared" si="54"/>
        <v>4.3340385845169749E-3</v>
      </c>
      <c r="W402">
        <v>396</v>
      </c>
      <c r="X402">
        <f>'unif profiles px val'!R398/65535</f>
        <v>0.67593997959105823</v>
      </c>
      <c r="Y402" s="23">
        <f t="shared" si="55"/>
        <v>-4.4743554577045597E-2</v>
      </c>
      <c r="AJ402">
        <v>396</v>
      </c>
      <c r="AK402">
        <v>43645.55859375</v>
      </c>
      <c r="AM402">
        <v>396</v>
      </c>
      <c r="AN402">
        <v>43692.44140625</v>
      </c>
      <c r="AP402">
        <v>396</v>
      </c>
      <c r="AQ402">
        <v>44385.87890625</v>
      </c>
    </row>
    <row r="403" spans="1:43">
      <c r="A403">
        <v>397</v>
      </c>
      <c r="B403" s="23">
        <f t="shared" si="48"/>
        <v>14.005277777777778</v>
      </c>
      <c r="C403" s="38">
        <f>'unif profiles px val'!B399/65535</f>
        <v>0.66661624036774247</v>
      </c>
      <c r="D403" s="23">
        <f t="shared" si="49"/>
        <v>5.2291342902845983E-3</v>
      </c>
      <c r="E403" s="23"/>
      <c r="F403">
        <v>397</v>
      </c>
      <c r="G403" s="38">
        <f>'unif profiles px val'!E399/65535</f>
        <v>0.67618561408026245</v>
      </c>
      <c r="H403" s="23">
        <f t="shared" si="50"/>
        <v>-4.6042508804361226E-2</v>
      </c>
      <c r="J403">
        <v>397</v>
      </c>
      <c r="K403" s="23">
        <f>'unif profiles px val'!H399/65535</f>
        <v>0.67177843900205991</v>
      </c>
      <c r="L403" s="23">
        <f t="shared" si="51"/>
        <v>-2.2600495053383796E-2</v>
      </c>
      <c r="N403">
        <v>397</v>
      </c>
      <c r="O403" s="23">
        <f t="shared" si="52"/>
        <v>14.005277777777778</v>
      </c>
      <c r="P403" s="38">
        <f>'unif profiles px val'!L399/65535</f>
        <v>0.66509707360570691</v>
      </c>
      <c r="Q403" s="23">
        <f t="shared" si="53"/>
        <v>1.3496579859793911E-2</v>
      </c>
      <c r="S403">
        <v>397</v>
      </c>
      <c r="T403">
        <f>'unif profiles px val'!O399/65535</f>
        <v>0.66650507600900277</v>
      </c>
      <c r="U403" s="23">
        <f t="shared" si="54"/>
        <v>5.832896139759125E-3</v>
      </c>
      <c r="W403">
        <v>397</v>
      </c>
      <c r="X403">
        <f>'unif profiles px val'!R399/65535</f>
        <v>0.67602116235599297</v>
      </c>
      <c r="Y403" s="23">
        <f t="shared" si="55"/>
        <v>-4.517296047944086E-2</v>
      </c>
      <c r="AJ403">
        <v>397</v>
      </c>
      <c r="AK403">
        <v>43688.3984375</v>
      </c>
      <c r="AM403">
        <v>397</v>
      </c>
      <c r="AN403">
        <v>43672.55859375</v>
      </c>
      <c r="AP403">
        <v>397</v>
      </c>
      <c r="AQ403">
        <v>44349.71875</v>
      </c>
    </row>
    <row r="404" spans="1:43">
      <c r="A404">
        <v>398</v>
      </c>
      <c r="B404" s="23">
        <f t="shared" si="48"/>
        <v>14.040555555555555</v>
      </c>
      <c r="C404" s="38">
        <f>'unif profiles px val'!B400/65535</f>
        <v>0.66730092936980234</v>
      </c>
      <c r="D404" s="23">
        <f t="shared" si="49"/>
        <v>1.5145960228233335E-3</v>
      </c>
      <c r="E404" s="23"/>
      <c r="F404">
        <v>398</v>
      </c>
      <c r="G404" s="38">
        <f>'unif profiles px val'!E400/65535</f>
        <v>0.67650343089570464</v>
      </c>
      <c r="H404" s="23">
        <f t="shared" si="50"/>
        <v>-4.772185386008676E-2</v>
      </c>
      <c r="J404">
        <v>398</v>
      </c>
      <c r="K404" s="23">
        <f>'unif profiles px val'!H400/65535</f>
        <v>0.67279483291371023</v>
      </c>
      <c r="L404" s="23">
        <f t="shared" si="51"/>
        <v>-2.8032452447928513E-2</v>
      </c>
      <c r="N404">
        <v>398</v>
      </c>
      <c r="O404" s="23">
        <f t="shared" si="52"/>
        <v>14.040555555555555</v>
      </c>
      <c r="P404" s="38">
        <f>'unif profiles px val'!L400/65535</f>
        <v>0.6646892524032959</v>
      </c>
      <c r="Q404" s="23">
        <f t="shared" si="53"/>
        <v>1.5722045368920412E-2</v>
      </c>
      <c r="S404">
        <v>398</v>
      </c>
      <c r="T404">
        <f>'unif profiles px val'!O400/65535</f>
        <v>0.66703771124208433</v>
      </c>
      <c r="U404" s="23">
        <f t="shared" si="54"/>
        <v>2.9417423034061585E-3</v>
      </c>
      <c r="W404">
        <v>398</v>
      </c>
      <c r="X404">
        <f>'unif profiles px val'!R400/65535</f>
        <v>0.67592054818036162</v>
      </c>
      <c r="Y404" s="23">
        <f t="shared" si="55"/>
        <v>-4.4640760168367599E-2</v>
      </c>
      <c r="AJ404">
        <v>398</v>
      </c>
      <c r="AK404">
        <v>43660.23828125</v>
      </c>
      <c r="AM404">
        <v>398</v>
      </c>
      <c r="AN404">
        <v>43712.0390625</v>
      </c>
      <c r="AP404">
        <v>398</v>
      </c>
      <c r="AQ404">
        <v>44322.0390625</v>
      </c>
    </row>
    <row r="405" spans="1:43">
      <c r="A405">
        <v>399</v>
      </c>
      <c r="B405" s="23">
        <f t="shared" si="48"/>
        <v>14.075833333333332</v>
      </c>
      <c r="C405" s="38">
        <f>'unif profiles px val'!B401/65535</f>
        <v>0.66672305352101935</v>
      </c>
      <c r="D405" s="23">
        <f t="shared" si="49"/>
        <v>4.6491837542053105E-3</v>
      </c>
      <c r="E405" s="23"/>
      <c r="F405">
        <v>399</v>
      </c>
      <c r="G405" s="38">
        <f>'unif profiles px val'!E401/65535</f>
        <v>0.67621219815747313</v>
      </c>
      <c r="H405" s="23">
        <f t="shared" si="50"/>
        <v>-4.6183036233879982E-2</v>
      </c>
      <c r="J405">
        <v>399</v>
      </c>
      <c r="K405" s="23">
        <f>'unif profiles px val'!H401/65535</f>
        <v>0.6703122615777829</v>
      </c>
      <c r="L405" s="23">
        <f t="shared" si="51"/>
        <v>-1.4737372347514377E-2</v>
      </c>
      <c r="N405">
        <v>399</v>
      </c>
      <c r="O405" s="23">
        <f t="shared" si="52"/>
        <v>14.075833333333332</v>
      </c>
      <c r="P405" s="38">
        <f>'unif profiles px val'!L401/65535</f>
        <v>0.66355865424963756</v>
      </c>
      <c r="Q405" s="23">
        <f t="shared" si="53"/>
        <v>2.1905160100951893E-2</v>
      </c>
      <c r="S405">
        <v>399</v>
      </c>
      <c r="T405">
        <f>'unif profiles px val'!O401/65535</f>
        <v>0.66740392776760504</v>
      </c>
      <c r="U405" s="23">
        <f t="shared" si="54"/>
        <v>9.5643638881126591E-4</v>
      </c>
      <c r="W405">
        <v>399</v>
      </c>
      <c r="X405">
        <f>'unif profiles px val'!R401/65535</f>
        <v>0.67505149919890139</v>
      </c>
      <c r="Y405" s="23">
        <f t="shared" si="55"/>
        <v>-4.003768196003632E-2</v>
      </c>
      <c r="AJ405">
        <v>399</v>
      </c>
      <c r="AK405">
        <v>43642.3984375</v>
      </c>
      <c r="AM405">
        <v>399</v>
      </c>
      <c r="AN405">
        <v>43694.921875</v>
      </c>
      <c r="AP405">
        <v>399</v>
      </c>
      <c r="AQ405">
        <v>44303.23828125</v>
      </c>
    </row>
    <row r="406" spans="1:43">
      <c r="A406">
        <v>400</v>
      </c>
      <c r="B406" s="23">
        <f t="shared" si="48"/>
        <v>14.111111111111111</v>
      </c>
      <c r="C406" s="38">
        <f>'unif profiles px val'!B402/65535</f>
        <v>0.66651139419775696</v>
      </c>
      <c r="D406" s="23">
        <f t="shared" si="49"/>
        <v>5.7985753638356563E-3</v>
      </c>
      <c r="E406" s="23"/>
      <c r="F406">
        <v>400</v>
      </c>
      <c r="G406" s="38">
        <f>'unif profiles px val'!E402/65535</f>
        <v>0.67640990978103299</v>
      </c>
      <c r="H406" s="23">
        <f t="shared" si="50"/>
        <v>-4.7227842607872716E-2</v>
      </c>
      <c r="J406">
        <v>400</v>
      </c>
      <c r="K406" s="23">
        <f>'unif profiles px val'!H402/65535</f>
        <v>0.67081443837262533</v>
      </c>
      <c r="L406" s="23">
        <f t="shared" si="51"/>
        <v>-1.7434201050614995E-2</v>
      </c>
      <c r="N406">
        <v>400</v>
      </c>
      <c r="O406" s="23">
        <f t="shared" si="52"/>
        <v>14.111111111111111</v>
      </c>
      <c r="P406" s="38">
        <f>'unif profiles px val'!L402/65535</f>
        <v>0.66306345130464639</v>
      </c>
      <c r="Q406" s="23">
        <f t="shared" si="53"/>
        <v>2.4619627966625313E-2</v>
      </c>
      <c r="S406">
        <v>400</v>
      </c>
      <c r="T406">
        <f>'unif profiles px val'!O402/65535</f>
        <v>0.66771816824979013</v>
      </c>
      <c r="U406" s="23">
        <f t="shared" si="54"/>
        <v>-7.4546402414643609E-4</v>
      </c>
      <c r="W406">
        <v>400</v>
      </c>
      <c r="X406">
        <f>'unif profiles px val'!R402/65535</f>
        <v>0.67573052567330438</v>
      </c>
      <c r="Y406" s="23">
        <f t="shared" si="55"/>
        <v>-4.3635225158109581E-2</v>
      </c>
      <c r="AJ406">
        <v>400</v>
      </c>
      <c r="AK406">
        <v>43666.71875</v>
      </c>
      <c r="AM406">
        <v>400</v>
      </c>
      <c r="AN406">
        <v>43743.51953125</v>
      </c>
      <c r="AP406">
        <v>400</v>
      </c>
      <c r="AQ406">
        <v>44254.51953125</v>
      </c>
    </row>
    <row r="407" spans="1:43">
      <c r="A407">
        <v>401</v>
      </c>
      <c r="B407" s="23">
        <f t="shared" si="48"/>
        <v>14.146388888888888</v>
      </c>
      <c r="C407" s="38">
        <f>'unif profiles px val'!B403/65535</f>
        <v>0.66662488317311364</v>
      </c>
      <c r="D407" s="23">
        <f t="shared" si="49"/>
        <v>5.1822009739841413E-3</v>
      </c>
      <c r="E407" s="23"/>
      <c r="F407">
        <v>401</v>
      </c>
      <c r="G407" s="38">
        <f>'unif profiles px val'!E403/65535</f>
        <v>0.67635346332112611</v>
      </c>
      <c r="H407" s="23">
        <f t="shared" si="50"/>
        <v>-4.6929610274859535E-2</v>
      </c>
      <c r="J407">
        <v>401</v>
      </c>
      <c r="K407" s="23">
        <f>'unif profiles px val'!H403/65535</f>
        <v>0.67102347505149917</v>
      </c>
      <c r="L407" s="23">
        <f t="shared" si="51"/>
        <v>-1.8555663868860872E-2</v>
      </c>
      <c r="N407">
        <v>401</v>
      </c>
      <c r="O407" s="23">
        <f t="shared" si="52"/>
        <v>14.146388888888888</v>
      </c>
      <c r="P407" s="38">
        <f>'unif profiles px val'!L403/65535</f>
        <v>0.66330622472724499</v>
      </c>
      <c r="Q407" s="23">
        <f t="shared" si="53"/>
        <v>2.3288381798834301E-2</v>
      </c>
      <c r="S407">
        <v>401</v>
      </c>
      <c r="T407">
        <f>'unif profiles px val'!O403/65535</f>
        <v>0.66730963178072789</v>
      </c>
      <c r="U407" s="23">
        <f t="shared" si="54"/>
        <v>1.4674304189825627E-3</v>
      </c>
      <c r="W407">
        <v>401</v>
      </c>
      <c r="X407">
        <f>'unif profiles px val'!R403/65535</f>
        <v>0.67554396028839547</v>
      </c>
      <c r="Y407" s="23">
        <f t="shared" si="55"/>
        <v>-4.2647464834280946E-2</v>
      </c>
      <c r="AJ407">
        <v>401</v>
      </c>
      <c r="AK407">
        <v>43688</v>
      </c>
      <c r="AM407">
        <v>401</v>
      </c>
      <c r="AN407">
        <v>43787.640625</v>
      </c>
      <c r="AP407">
        <v>401</v>
      </c>
      <c r="AQ407">
        <v>44242.76171875</v>
      </c>
    </row>
    <row r="408" spans="1:43">
      <c r="A408">
        <v>402</v>
      </c>
      <c r="B408" s="23">
        <f t="shared" si="48"/>
        <v>14.181666666666667</v>
      </c>
      <c r="C408" s="38">
        <f>'unif profiles px val'!B404/65535</f>
        <v>0.66659502079041733</v>
      </c>
      <c r="D408" s="23">
        <f t="shared" si="49"/>
        <v>5.3443685403640195E-3</v>
      </c>
      <c r="E408" s="23"/>
      <c r="F408">
        <v>402</v>
      </c>
      <c r="G408" s="38">
        <f>'unif profiles px val'!E404/65535</f>
        <v>0.67625332598992904</v>
      </c>
      <c r="H408" s="23">
        <f t="shared" si="50"/>
        <v>-4.6400423601164587E-2</v>
      </c>
      <c r="J408">
        <v>402</v>
      </c>
      <c r="K408" s="23">
        <f>'unif profiles px val'!H404/65535</f>
        <v>0.6722063472762646</v>
      </c>
      <c r="L408" s="23">
        <f t="shared" si="51"/>
        <v>-2.4889271888692832E-2</v>
      </c>
      <c r="N408">
        <v>402</v>
      </c>
      <c r="O408" s="23">
        <f t="shared" si="52"/>
        <v>14.181666666666667</v>
      </c>
      <c r="P408" s="38">
        <f>'unif profiles px val'!L404/65535</f>
        <v>0.66305307993820095</v>
      </c>
      <c r="Q408" s="23">
        <f t="shared" si="53"/>
        <v>2.4676519737174107E-2</v>
      </c>
      <c r="S408">
        <v>402</v>
      </c>
      <c r="T408">
        <f>'unif profiles px val'!O404/65535</f>
        <v>0.66717158531700615</v>
      </c>
      <c r="U408" s="23">
        <f t="shared" si="54"/>
        <v>2.215755793570473E-3</v>
      </c>
      <c r="W408">
        <v>402</v>
      </c>
      <c r="X408">
        <f>'unif profiles px val'!R404/65535</f>
        <v>0.67558139257648586</v>
      </c>
      <c r="Y408" s="23">
        <f t="shared" si="55"/>
        <v>-4.2845689331554304E-2</v>
      </c>
      <c r="AJ408">
        <v>402</v>
      </c>
      <c r="AK408">
        <v>43680.12109375</v>
      </c>
      <c r="AM408">
        <v>402</v>
      </c>
      <c r="AN408">
        <v>43786.3203125</v>
      </c>
      <c r="AP408">
        <v>402</v>
      </c>
      <c r="AQ408">
        <v>44236.6796875</v>
      </c>
    </row>
    <row r="409" spans="1:43">
      <c r="A409">
        <v>403</v>
      </c>
      <c r="B409" s="23">
        <f t="shared" si="48"/>
        <v>14.216944444444444</v>
      </c>
      <c r="C409" s="38">
        <f>'unif profiles px val'!B405/65535</f>
        <v>0.66668919756618605</v>
      </c>
      <c r="D409" s="23">
        <f t="shared" si="49"/>
        <v>4.8329883967270781E-3</v>
      </c>
      <c r="E409" s="23"/>
      <c r="F409">
        <v>403</v>
      </c>
      <c r="G409" s="38">
        <f>'unif profiles px val'!E405/65535</f>
        <v>0.67719539177538723</v>
      </c>
      <c r="H409" s="23">
        <f t="shared" si="50"/>
        <v>-5.1373032790841044E-2</v>
      </c>
      <c r="J409">
        <v>403</v>
      </c>
      <c r="K409" s="23">
        <f>'unif profiles px val'!H405/65535</f>
        <v>0.67244321974898913</v>
      </c>
      <c r="L409" s="23">
        <f t="shared" si="51"/>
        <v>-2.6155063457113492E-2</v>
      </c>
      <c r="N409">
        <v>403</v>
      </c>
      <c r="O409" s="23">
        <f t="shared" si="52"/>
        <v>14.216944444444444</v>
      </c>
      <c r="P409" s="38">
        <f>'unif profiles px val'!L405/65535</f>
        <v>0.66372721875715268</v>
      </c>
      <c r="Q409" s="23">
        <f t="shared" si="53"/>
        <v>2.0982040292702564E-2</v>
      </c>
      <c r="S409">
        <v>403</v>
      </c>
      <c r="T409">
        <f>'unif profiles px val'!O405/65535</f>
        <v>0.66682408493553058</v>
      </c>
      <c r="U409" s="23">
        <f t="shared" si="54"/>
        <v>4.1007868279159254E-3</v>
      </c>
      <c r="W409">
        <v>403</v>
      </c>
      <c r="X409">
        <f>'unif profiles px val'!R405/65535</f>
        <v>0.67509244821469439</v>
      </c>
      <c r="Y409" s="23">
        <f t="shared" si="55"/>
        <v>-4.0254826978613156E-2</v>
      </c>
      <c r="AJ409">
        <v>403</v>
      </c>
      <c r="AK409">
        <v>43632.921875</v>
      </c>
      <c r="AM409">
        <v>403</v>
      </c>
      <c r="AN409">
        <v>43733.640625</v>
      </c>
      <c r="AP409">
        <v>403</v>
      </c>
      <c r="AQ409">
        <v>44230.3203125</v>
      </c>
    </row>
    <row r="410" spans="1:43">
      <c r="A410">
        <v>404</v>
      </c>
      <c r="B410" s="23">
        <f t="shared" si="48"/>
        <v>14.252222222222221</v>
      </c>
      <c r="C410" s="38">
        <f>'unif profiles px val'!B406/65535</f>
        <v>0.66703622110322724</v>
      </c>
      <c r="D410" s="23">
        <f t="shared" si="49"/>
        <v>2.9498247322714555E-3</v>
      </c>
      <c r="E410" s="23"/>
      <c r="F410">
        <v>404</v>
      </c>
      <c r="G410" s="38">
        <f>'unif profiles px val'!E406/65535</f>
        <v>0.67718281500343325</v>
      </c>
      <c r="H410" s="23">
        <f t="shared" si="50"/>
        <v>-5.1306733416223604E-2</v>
      </c>
      <c r="J410">
        <v>404</v>
      </c>
      <c r="K410" s="23">
        <f>'unif profiles px val'!H406/65535</f>
        <v>0.67254270141908901</v>
      </c>
      <c r="L410" s="23">
        <f t="shared" si="51"/>
        <v>-2.6686419656964944E-2</v>
      </c>
      <c r="N410">
        <v>404</v>
      </c>
      <c r="O410" s="23">
        <f t="shared" si="52"/>
        <v>14.252222222222221</v>
      </c>
      <c r="P410" s="38">
        <f>'unif profiles px val'!L406/65535</f>
        <v>0.66393810320820934</v>
      </c>
      <c r="Q410" s="23">
        <f t="shared" si="53"/>
        <v>1.9827783373171037E-2</v>
      </c>
      <c r="S410">
        <v>404</v>
      </c>
      <c r="T410">
        <f>'unif profiles px val'!O406/65535</f>
        <v>0.6664093494888228</v>
      </c>
      <c r="U410" s="23">
        <f t="shared" si="54"/>
        <v>6.3529633385503992E-3</v>
      </c>
      <c r="W410">
        <v>404</v>
      </c>
      <c r="X410">
        <f>'unif profiles px val'!R406/65535</f>
        <v>0.67567157578011749</v>
      </c>
      <c r="Y410" s="23">
        <f t="shared" si="55"/>
        <v>-4.3323173758888611E-2</v>
      </c>
      <c r="AJ410">
        <v>404</v>
      </c>
      <c r="AK410">
        <v>43631.48046875</v>
      </c>
      <c r="AM410">
        <v>404</v>
      </c>
      <c r="AN410">
        <v>43719.76171875</v>
      </c>
      <c r="AP410">
        <v>404</v>
      </c>
      <c r="AQ410">
        <v>44276.23828125</v>
      </c>
    </row>
    <row r="411" spans="1:43">
      <c r="A411">
        <v>405</v>
      </c>
      <c r="B411" s="23">
        <f t="shared" si="48"/>
        <v>14.2875</v>
      </c>
      <c r="C411" s="38">
        <f>'unif profiles px val'!B407/65535</f>
        <v>0.66687498807888912</v>
      </c>
      <c r="D411" s="23">
        <f t="shared" si="49"/>
        <v>3.8245447157918555E-3</v>
      </c>
      <c r="E411" s="23"/>
      <c r="F411">
        <v>405</v>
      </c>
      <c r="G411" s="38">
        <f>'unif profiles px val'!E407/65535</f>
        <v>0.67690147678721291</v>
      </c>
      <c r="H411" s="23">
        <f t="shared" si="50"/>
        <v>-4.982303076317729E-2</v>
      </c>
      <c r="J411">
        <v>405</v>
      </c>
      <c r="K411" s="23">
        <f>'unif profiles px val'!H407/65535</f>
        <v>0.67293013752193487</v>
      </c>
      <c r="L411" s="23">
        <f t="shared" si="51"/>
        <v>-2.8754399268838604E-2</v>
      </c>
      <c r="N411">
        <v>405</v>
      </c>
      <c r="O411" s="23">
        <f t="shared" si="52"/>
        <v>14.2875</v>
      </c>
      <c r="P411" s="38">
        <f>'unif profiles px val'!L407/65535</f>
        <v>0.66391241321431294</v>
      </c>
      <c r="Q411" s="23">
        <f t="shared" si="53"/>
        <v>1.9968358255990193E-2</v>
      </c>
      <c r="S411">
        <v>405</v>
      </c>
      <c r="T411">
        <f>'unif profiles px val'!O407/65535</f>
        <v>0.66623595693141069</v>
      </c>
      <c r="U411" s="23">
        <f t="shared" si="54"/>
        <v>7.2953366844976664E-3</v>
      </c>
      <c r="W411">
        <v>405</v>
      </c>
      <c r="X411">
        <f>'unif profiles px val'!R407/65535</f>
        <v>0.67532616159304193</v>
      </c>
      <c r="Y411" s="23">
        <f t="shared" si="55"/>
        <v>-4.1493690026031871E-2</v>
      </c>
      <c r="AJ411">
        <v>405</v>
      </c>
      <c r="AK411">
        <v>43647.51953125</v>
      </c>
      <c r="AM411">
        <v>405</v>
      </c>
      <c r="AN411">
        <v>43697.640625</v>
      </c>
      <c r="AP411">
        <v>405</v>
      </c>
      <c r="AQ411">
        <v>44302</v>
      </c>
    </row>
    <row r="412" spans="1:43">
      <c r="A412">
        <v>406</v>
      </c>
      <c r="B412" s="23">
        <f t="shared" si="48"/>
        <v>14.322777777777777</v>
      </c>
      <c r="C412" s="38">
        <f>'unif profiles px val'!B408/65535</f>
        <v>0.66703687676432444</v>
      </c>
      <c r="D412" s="23">
        <f t="shared" si="49"/>
        <v>2.9462684593757338E-3</v>
      </c>
      <c r="E412" s="23"/>
      <c r="F412">
        <v>406</v>
      </c>
      <c r="G412" s="38">
        <f>'unif profiles px val'!E408/65535</f>
        <v>0.67743888046463718</v>
      </c>
      <c r="H412" s="23">
        <f t="shared" si="50"/>
        <v>-5.2656143427586954E-2</v>
      </c>
      <c r="J412">
        <v>406</v>
      </c>
      <c r="K412" s="23">
        <f>'unif profiles px val'!H408/65535</f>
        <v>0.67303033445868621</v>
      </c>
      <c r="L412" s="23">
        <f t="shared" si="51"/>
        <v>-2.9288845102769301E-2</v>
      </c>
      <c r="N412">
        <v>406</v>
      </c>
      <c r="O412" s="23">
        <f t="shared" si="52"/>
        <v>14.322777777777777</v>
      </c>
      <c r="P412" s="38">
        <f>'unif profiles px val'!L408/65535</f>
        <v>0.66505338273441672</v>
      </c>
      <c r="Q412" s="23">
        <f t="shared" si="53"/>
        <v>1.3734876308590493E-2</v>
      </c>
      <c r="S412">
        <v>406</v>
      </c>
      <c r="T412">
        <f>'unif profiles px val'!O408/65535</f>
        <v>0.66672907368200196</v>
      </c>
      <c r="U412" s="23">
        <f t="shared" si="54"/>
        <v>4.6165020250961142E-3</v>
      </c>
      <c r="W412">
        <v>406</v>
      </c>
      <c r="X412">
        <f>'unif profiles px val'!R408/65535</f>
        <v>0.67533724822613872</v>
      </c>
      <c r="Y412" s="23">
        <f t="shared" si="55"/>
        <v>-4.1552437723693991E-2</v>
      </c>
      <c r="AJ412">
        <v>406</v>
      </c>
      <c r="AK412">
        <v>43678.19921875</v>
      </c>
      <c r="AM412">
        <v>406</v>
      </c>
      <c r="AN412">
        <v>43665.3203125</v>
      </c>
      <c r="AP412">
        <v>406</v>
      </c>
      <c r="AQ412">
        <v>44284.44140625</v>
      </c>
    </row>
    <row r="413" spans="1:43">
      <c r="A413">
        <v>407</v>
      </c>
      <c r="B413" s="23">
        <f t="shared" si="48"/>
        <v>14.358055555555556</v>
      </c>
      <c r="C413" s="38">
        <f>'unif profiles px val'!B409/65535</f>
        <v>0.66783696211947818</v>
      </c>
      <c r="D413" s="23">
        <f t="shared" si="49"/>
        <v>-1.3884484416069043E-3</v>
      </c>
      <c r="E413" s="23"/>
      <c r="F413">
        <v>407</v>
      </c>
      <c r="G413" s="38">
        <f>'unif profiles px val'!E409/65535</f>
        <v>0.67783895294499119</v>
      </c>
      <c r="H413" s="23">
        <f t="shared" si="50"/>
        <v>-5.4762513704773585E-2</v>
      </c>
      <c r="J413">
        <v>407</v>
      </c>
      <c r="K413" s="23">
        <f>'unif profiles px val'!H409/65535</f>
        <v>0.67310597390707261</v>
      </c>
      <c r="L413" s="23">
        <f t="shared" si="51"/>
        <v>-2.9692203009876295E-2</v>
      </c>
      <c r="N413">
        <v>407</v>
      </c>
      <c r="O413" s="23">
        <f t="shared" si="52"/>
        <v>14.358055555555556</v>
      </c>
      <c r="P413" s="38">
        <f>'unif profiles px val'!L409/65535</f>
        <v>0.66501451991302363</v>
      </c>
      <c r="Q413" s="23">
        <f t="shared" si="53"/>
        <v>1.3946864665194791E-2</v>
      </c>
      <c r="S413">
        <v>407</v>
      </c>
      <c r="T413">
        <f>'unif profiles px val'!O409/65535</f>
        <v>0.66719310292210265</v>
      </c>
      <c r="U413" s="23">
        <f t="shared" si="54"/>
        <v>2.0990934688187579E-3</v>
      </c>
      <c r="W413">
        <v>407</v>
      </c>
      <c r="X413">
        <f>'unif profiles px val'!R409/65535</f>
        <v>0.67541288767452501</v>
      </c>
      <c r="Y413" s="23">
        <f t="shared" si="55"/>
        <v>-4.1953200072417651E-2</v>
      </c>
      <c r="AJ413">
        <v>407</v>
      </c>
      <c r="AK413">
        <v>43732.3203125</v>
      </c>
      <c r="AM413">
        <v>407</v>
      </c>
      <c r="AN413">
        <v>43627.55859375</v>
      </c>
      <c r="AP413">
        <v>407</v>
      </c>
      <c r="AQ413">
        <v>44261.6015625</v>
      </c>
    </row>
    <row r="414" spans="1:43">
      <c r="A414">
        <v>408</v>
      </c>
      <c r="B414" s="23">
        <f t="shared" si="48"/>
        <v>14.393333333333333</v>
      </c>
      <c r="C414" s="38">
        <f>'unif profiles px val'!B410/65535</f>
        <v>0.66798424744411389</v>
      </c>
      <c r="D414" s="23">
        <f t="shared" si="49"/>
        <v>-2.1853464725243299E-3</v>
      </c>
      <c r="E414" s="23"/>
      <c r="F414">
        <v>408</v>
      </c>
      <c r="G414" s="38">
        <f>'unif profiles px val'!E410/65535</f>
        <v>0.67758616578927289</v>
      </c>
      <c r="H414" s="23">
        <f t="shared" si="50"/>
        <v>-5.3431869482281513E-2</v>
      </c>
      <c r="J414">
        <v>408</v>
      </c>
      <c r="K414" s="23">
        <f>'unif profiles px val'!H410/65535</f>
        <v>0.67245317387655457</v>
      </c>
      <c r="L414" s="23">
        <f t="shared" si="51"/>
        <v>-2.6208237590541028E-2</v>
      </c>
      <c r="N414">
        <v>408</v>
      </c>
      <c r="O414" s="23">
        <f t="shared" si="52"/>
        <v>14.393333333333333</v>
      </c>
      <c r="P414" s="38">
        <f>'unif profiles px val'!L410/65535</f>
        <v>0.66596338073167005</v>
      </c>
      <c r="Q414" s="23">
        <f t="shared" si="53"/>
        <v>8.7776996457793466E-3</v>
      </c>
      <c r="S414">
        <v>408</v>
      </c>
      <c r="T414">
        <f>'unif profiles px val'!O410/65535</f>
        <v>0.66757112134737162</v>
      </c>
      <c r="U414" s="23">
        <f t="shared" si="54"/>
        <v>5.0741758748085175E-5</v>
      </c>
      <c r="W414">
        <v>408</v>
      </c>
      <c r="X414">
        <f>'unif profiles px val'!R410/65535</f>
        <v>0.67508827582589459</v>
      </c>
      <c r="Y414" s="23">
        <f t="shared" si="55"/>
        <v>-4.0232702713575819E-2</v>
      </c>
      <c r="AJ414">
        <v>408</v>
      </c>
      <c r="AK414">
        <v>43656.9609375</v>
      </c>
      <c r="AM414">
        <v>408</v>
      </c>
      <c r="AN414">
        <v>43618.3984375</v>
      </c>
      <c r="AP414">
        <v>408</v>
      </c>
      <c r="AQ414">
        <v>44246.3203125</v>
      </c>
    </row>
    <row r="415" spans="1:43">
      <c r="A415">
        <v>409</v>
      </c>
      <c r="B415" s="23">
        <f t="shared" si="48"/>
        <v>14.42861111111111</v>
      </c>
      <c r="C415" s="38">
        <f>'unif profiles px val'!B411/65535</f>
        <v>0.66855681839856562</v>
      </c>
      <c r="D415" s="23">
        <f t="shared" si="49"/>
        <v>-5.2801382951970233E-3</v>
      </c>
      <c r="E415" s="23"/>
      <c r="F415">
        <v>409</v>
      </c>
      <c r="G415" s="38">
        <f>'unif profiles px val'!E411/65535</f>
        <v>0.6788632743953612</v>
      </c>
      <c r="H415" s="23">
        <f t="shared" si="50"/>
        <v>-6.0144858128767353E-2</v>
      </c>
      <c r="J415">
        <v>409</v>
      </c>
      <c r="K415" s="23">
        <f>'unif profiles px val'!H411/65535</f>
        <v>0.67327513447013043</v>
      </c>
      <c r="L415" s="23">
        <f t="shared" si="51"/>
        <v>-3.0593965912173005E-2</v>
      </c>
      <c r="N415">
        <v>409</v>
      </c>
      <c r="O415" s="23">
        <f t="shared" si="52"/>
        <v>14.42861111111111</v>
      </c>
      <c r="P415" s="38">
        <f>'unif profiles px val'!L411/65535</f>
        <v>0.66689137960631728</v>
      </c>
      <c r="Q415" s="23">
        <f t="shared" si="53"/>
        <v>3.7355993366352536E-3</v>
      </c>
      <c r="S415">
        <v>409</v>
      </c>
      <c r="T415">
        <f>'unif profiles px val'!O411/65535</f>
        <v>0.66795814021133748</v>
      </c>
      <c r="U415" s="23">
        <f t="shared" si="54"/>
        <v>-2.0441155402926015E-3</v>
      </c>
      <c r="W415">
        <v>409</v>
      </c>
      <c r="X415">
        <f>'unif profiles px val'!R411/65535</f>
        <v>0.67479692387655454</v>
      </c>
      <c r="Y415" s="23">
        <f t="shared" si="55"/>
        <v>-3.868715859129912E-2</v>
      </c>
      <c r="AJ415">
        <v>409</v>
      </c>
      <c r="AK415">
        <v>43620.640625</v>
      </c>
      <c r="AM415">
        <v>409</v>
      </c>
      <c r="AN415">
        <v>43648.83984375</v>
      </c>
      <c r="AP415">
        <v>409</v>
      </c>
      <c r="AQ415">
        <v>44233.83984375</v>
      </c>
    </row>
    <row r="416" spans="1:43">
      <c r="A416">
        <v>410</v>
      </c>
      <c r="B416" s="23">
        <f t="shared" si="48"/>
        <v>14.463888888888889</v>
      </c>
      <c r="C416" s="38">
        <f>'unif profiles px val'!B412/65535</f>
        <v>0.66872001840619522</v>
      </c>
      <c r="D416" s="23">
        <f t="shared" si="49"/>
        <v>-6.1613322273044169E-3</v>
      </c>
      <c r="E416" s="23"/>
      <c r="F416">
        <v>410</v>
      </c>
      <c r="G416" s="38">
        <f>'unif profiles px val'!E412/65535</f>
        <v>0.67862175268940261</v>
      </c>
      <c r="H416" s="23">
        <f t="shared" si="50"/>
        <v>-5.8877152673533217E-2</v>
      </c>
      <c r="J416">
        <v>410</v>
      </c>
      <c r="K416" s="23">
        <f>'unif profiles px val'!H412/65535</f>
        <v>0.6722030093652247</v>
      </c>
      <c r="L416" s="23">
        <f t="shared" si="51"/>
        <v>-2.4871428854045252E-2</v>
      </c>
      <c r="N416">
        <v>410</v>
      </c>
      <c r="O416" s="23">
        <f t="shared" si="52"/>
        <v>14.463888888888889</v>
      </c>
      <c r="P416" s="38">
        <f>'unif profiles px val'!L412/65535</f>
        <v>0.6670058222705425</v>
      </c>
      <c r="Q416" s="23">
        <f t="shared" si="53"/>
        <v>3.1147137130083102E-3</v>
      </c>
      <c r="S416">
        <v>410</v>
      </c>
      <c r="T416">
        <f>'unif profiles px val'!O412/65535</f>
        <v>0.66820365548943317</v>
      </c>
      <c r="U416" s="23">
        <f t="shared" si="54"/>
        <v>-3.3718555054043087E-3</v>
      </c>
      <c r="W416">
        <v>410</v>
      </c>
      <c r="X416">
        <f>'unif profiles px val'!R412/65535</f>
        <v>0.67481426909285114</v>
      </c>
      <c r="Y416" s="23">
        <f t="shared" si="55"/>
        <v>-3.8779205569133612E-2</v>
      </c>
      <c r="AJ416">
        <v>410</v>
      </c>
      <c r="AK416">
        <v>43669</v>
      </c>
      <c r="AM416">
        <v>410</v>
      </c>
      <c r="AN416">
        <v>43723.23828125</v>
      </c>
      <c r="AP416">
        <v>410</v>
      </c>
      <c r="AQ416">
        <v>44248.28125</v>
      </c>
    </row>
    <row r="417" spans="1:43">
      <c r="A417">
        <v>411</v>
      </c>
      <c r="B417" s="23">
        <f t="shared" si="48"/>
        <v>14.499166666666666</v>
      </c>
      <c r="C417" s="38">
        <f>'unif profiles px val'!B413/65535</f>
        <v>0.66930778877698938</v>
      </c>
      <c r="D417" s="23">
        <f t="shared" si="49"/>
        <v>-9.3316242828795914E-3</v>
      </c>
      <c r="E417" s="23"/>
      <c r="F417">
        <v>411</v>
      </c>
      <c r="G417" s="38">
        <f>'unif profiles px val'!E413/65535</f>
        <v>0.67835775968947887</v>
      </c>
      <c r="H417" s="23">
        <f t="shared" si="50"/>
        <v>-5.7490524846983249E-2</v>
      </c>
      <c r="J417">
        <v>411</v>
      </c>
      <c r="K417" s="23">
        <f>'unif profiles px val'!H413/65535</f>
        <v>0.67222095063706422</v>
      </c>
      <c r="L417" s="23">
        <f t="shared" si="51"/>
        <v>-2.4967333200121455E-2</v>
      </c>
      <c r="N417">
        <v>411</v>
      </c>
      <c r="O417" s="23">
        <f t="shared" si="52"/>
        <v>14.499166666666666</v>
      </c>
      <c r="P417" s="38">
        <f>'unif profiles px val'!L413/65535</f>
        <v>0.66854489728770883</v>
      </c>
      <c r="Q417" s="23">
        <f t="shared" si="53"/>
        <v>-5.2157546882418693E-3</v>
      </c>
      <c r="S417">
        <v>411</v>
      </c>
      <c r="T417">
        <f>'unif profiles px val'!O413/65535</f>
        <v>0.66835970283054857</v>
      </c>
      <c r="U417" s="23">
        <f t="shared" si="54"/>
        <v>-4.2152772139600891E-3</v>
      </c>
      <c r="W417">
        <v>411</v>
      </c>
      <c r="X417">
        <f>'unif profiles px val'!R413/65535</f>
        <v>0.67507575865949487</v>
      </c>
      <c r="Y417" s="23">
        <f t="shared" si="55"/>
        <v>-4.0166328370373705E-2</v>
      </c>
      <c r="AJ417">
        <v>411</v>
      </c>
      <c r="AK417">
        <v>43647.23828125</v>
      </c>
      <c r="AM417">
        <v>411</v>
      </c>
      <c r="AN417">
        <v>43775</v>
      </c>
      <c r="AP417">
        <v>411</v>
      </c>
      <c r="AQ417">
        <v>44234.51953125</v>
      </c>
    </row>
    <row r="418" spans="1:43">
      <c r="A418">
        <v>412</v>
      </c>
      <c r="B418" s="23">
        <f t="shared" si="48"/>
        <v>14.534444444444444</v>
      </c>
      <c r="C418" s="38">
        <f>'unif profiles px val'!B414/65535</f>
        <v>0.66944184166857401</v>
      </c>
      <c r="D418" s="23">
        <f t="shared" si="49"/>
        <v>-1.0053938170250909E-2</v>
      </c>
      <c r="E418" s="23"/>
      <c r="F418">
        <v>412</v>
      </c>
      <c r="G418" s="38">
        <f>'unif profiles px val'!E414/65535</f>
        <v>0.67868016613260085</v>
      </c>
      <c r="H418" s="23">
        <f t="shared" si="50"/>
        <v>-5.9183832749874821E-2</v>
      </c>
      <c r="J418">
        <v>412</v>
      </c>
      <c r="K418" s="23">
        <f>'unif profiles px val'!H414/65535</f>
        <v>0.67209023565651937</v>
      </c>
      <c r="L418" s="23">
        <f t="shared" si="51"/>
        <v>-2.4268490951175892E-2</v>
      </c>
      <c r="N418">
        <v>412</v>
      </c>
      <c r="O418" s="23">
        <f t="shared" si="52"/>
        <v>14.534444444444444</v>
      </c>
      <c r="P418" s="38">
        <f>'unif profiles px val'!L414/65535</f>
        <v>0.66803443532082096</v>
      </c>
      <c r="Q418" s="23">
        <f t="shared" si="53"/>
        <v>-2.4568159691127356E-3</v>
      </c>
      <c r="S418">
        <v>412</v>
      </c>
      <c r="T418">
        <f>'unif profiles px val'!O414/65535</f>
        <v>0.66839928091859313</v>
      </c>
      <c r="U418" s="23">
        <f t="shared" si="54"/>
        <v>-4.4291341520970029E-3</v>
      </c>
      <c r="W418">
        <v>412</v>
      </c>
      <c r="X418">
        <f>'unif profiles px val'!R414/65535</f>
        <v>0.67524360790035853</v>
      </c>
      <c r="Y418" s="23">
        <f t="shared" si="55"/>
        <v>-4.1056183538530355E-2</v>
      </c>
      <c r="AJ418">
        <v>412</v>
      </c>
      <c r="AK418">
        <v>43657.0390625</v>
      </c>
      <c r="AM418">
        <v>412</v>
      </c>
      <c r="AN418">
        <v>43780.078125</v>
      </c>
      <c r="AP418">
        <v>412</v>
      </c>
      <c r="AQ418">
        <v>44242.87890625</v>
      </c>
    </row>
    <row r="419" spans="1:43">
      <c r="A419">
        <v>413</v>
      </c>
      <c r="B419" s="23">
        <f t="shared" si="48"/>
        <v>14.569722222222222</v>
      </c>
      <c r="C419" s="38">
        <f>'unif profiles px val'!B415/65535</f>
        <v>0.66900660191119254</v>
      </c>
      <c r="D419" s="23">
        <f t="shared" si="49"/>
        <v>-7.707750950782799E-3</v>
      </c>
      <c r="E419" s="23"/>
      <c r="F419">
        <v>413</v>
      </c>
      <c r="G419" s="38">
        <f>'unif profiles px val'!E415/65535</f>
        <v>0.67870335269321735</v>
      </c>
      <c r="H419" s="23">
        <f t="shared" si="50"/>
        <v>-5.9305552151617036E-2</v>
      </c>
      <c r="J419">
        <v>413</v>
      </c>
      <c r="K419" s="23">
        <f>'unif profiles px val'!H415/65535</f>
        <v>0.67195958028152891</v>
      </c>
      <c r="L419" s="23">
        <f t="shared" si="51"/>
        <v>-2.3569711104145519E-2</v>
      </c>
      <c r="N419">
        <v>413</v>
      </c>
      <c r="O419" s="23">
        <f t="shared" si="52"/>
        <v>14.569722222222222</v>
      </c>
      <c r="P419" s="38">
        <f>'unif profiles px val'!L415/65535</f>
        <v>0.66803860770962087</v>
      </c>
      <c r="Q419" s="23">
        <f t="shared" si="53"/>
        <v>-2.4793829605305184E-3</v>
      </c>
      <c r="S419">
        <v>413</v>
      </c>
      <c r="T419">
        <f>'unif profiles px val'!O415/65535</f>
        <v>0.66840756609063856</v>
      </c>
      <c r="U419" s="23">
        <f t="shared" si="54"/>
        <v>-4.4738993739463773E-3</v>
      </c>
      <c r="W419">
        <v>413</v>
      </c>
      <c r="X419">
        <f>'unif profiles px val'!R415/65535</f>
        <v>0.67562025539787895</v>
      </c>
      <c r="Y419" s="23">
        <f t="shared" si="55"/>
        <v>-4.3051467360662343E-2</v>
      </c>
      <c r="AJ419">
        <v>413</v>
      </c>
      <c r="AK419">
        <v>43642.76171875</v>
      </c>
      <c r="AM419">
        <v>413</v>
      </c>
      <c r="AN419">
        <v>43803</v>
      </c>
      <c r="AP419">
        <v>413</v>
      </c>
      <c r="AQ419">
        <v>44250.921875</v>
      </c>
    </row>
    <row r="420" spans="1:43">
      <c r="A420">
        <v>414</v>
      </c>
      <c r="B420" s="23">
        <f t="shared" si="48"/>
        <v>14.604999999999999</v>
      </c>
      <c r="C420" s="38">
        <f>'unif profiles px val'!B416/65535</f>
        <v>0.66992941510261694</v>
      </c>
      <c r="D420" s="23">
        <f t="shared" si="49"/>
        <v>-1.267881919948799E-2</v>
      </c>
      <c r="E420" s="23"/>
      <c r="F420">
        <v>414</v>
      </c>
      <c r="G420" s="38">
        <f>'unif profiles px val'!E416/65535</f>
        <v>0.67906956921873807</v>
      </c>
      <c r="H420" s="23">
        <f t="shared" si="50"/>
        <v>-6.1226989902091411E-2</v>
      </c>
      <c r="J420">
        <v>414</v>
      </c>
      <c r="K420" s="23">
        <f>'unif profiles px val'!H416/65535</f>
        <v>0.67177510109102001</v>
      </c>
      <c r="L420" s="23">
        <f t="shared" si="51"/>
        <v>-2.2582630572671736E-2</v>
      </c>
      <c r="N420">
        <v>414</v>
      </c>
      <c r="O420" s="23">
        <f t="shared" si="52"/>
        <v>14.604999999999999</v>
      </c>
      <c r="P420" s="38">
        <f>'unif profiles px val'!L416/65535</f>
        <v>0.66716330014496072</v>
      </c>
      <c r="Q420" s="23">
        <f t="shared" si="53"/>
        <v>2.2606775279072622E-3</v>
      </c>
      <c r="S420">
        <v>414</v>
      </c>
      <c r="T420">
        <f>'unif profiles px val'!O416/65535</f>
        <v>0.66858650196459912</v>
      </c>
      <c r="U420" s="23">
        <f t="shared" si="54"/>
        <v>-5.4404440698823109E-3</v>
      </c>
      <c r="W420">
        <v>414</v>
      </c>
      <c r="X420">
        <f>'unif profiles px val'!R416/65535</f>
        <v>0.6756285405699245</v>
      </c>
      <c r="Y420" s="23">
        <f t="shared" si="55"/>
        <v>-4.3095334328177692E-2</v>
      </c>
      <c r="AJ420">
        <v>414</v>
      </c>
      <c r="AK420">
        <v>43676.76171875</v>
      </c>
      <c r="AM420">
        <v>414</v>
      </c>
      <c r="AN420">
        <v>43807.921875</v>
      </c>
      <c r="AP420">
        <v>414</v>
      </c>
      <c r="AQ420">
        <v>44229.80078125</v>
      </c>
    </row>
    <row r="421" spans="1:43">
      <c r="A421">
        <v>415</v>
      </c>
      <c r="B421" s="23">
        <f t="shared" si="48"/>
        <v>14.640277777777778</v>
      </c>
      <c r="C421" s="38">
        <f>'unif profiles px val'!B417/65535</f>
        <v>0.670259808690013</v>
      </c>
      <c r="D421" s="23">
        <f t="shared" si="49"/>
        <v>-1.4455465970769854E-2</v>
      </c>
      <c r="E421" s="23"/>
      <c r="F421">
        <v>415</v>
      </c>
      <c r="G421" s="38">
        <f>'unif profiles px val'!E417/65535</f>
        <v>0.67830333981841762</v>
      </c>
      <c r="H421" s="23">
        <f t="shared" si="50"/>
        <v>-5.7204556901408132E-2</v>
      </c>
      <c r="J421">
        <v>415</v>
      </c>
      <c r="K421" s="23">
        <f>'unif profiles px val'!H417/65535</f>
        <v>0.67187863593881136</v>
      </c>
      <c r="L421" s="23">
        <f t="shared" si="51"/>
        <v>-2.3136670542983406E-2</v>
      </c>
      <c r="N421">
        <v>415</v>
      </c>
      <c r="O421" s="23">
        <f t="shared" si="52"/>
        <v>14.640277777777778</v>
      </c>
      <c r="P421" s="38">
        <f>'unif profiles px val'!L417/65535</f>
        <v>0.66763770075150686</v>
      </c>
      <c r="Q421" s="23">
        <f t="shared" si="53"/>
        <v>-3.0980259626955942E-4</v>
      </c>
      <c r="S421">
        <v>415</v>
      </c>
      <c r="T421">
        <f>'unif profiles px val'!O417/65535</f>
        <v>0.6691289125085832</v>
      </c>
      <c r="U421" s="23">
        <f t="shared" si="54"/>
        <v>-8.3673646564483839E-3</v>
      </c>
      <c r="W421">
        <v>415</v>
      </c>
      <c r="X421">
        <f>'unif profiles px val'!R417/65535</f>
        <v>0.67564451485847254</v>
      </c>
      <c r="Y421" s="23">
        <f t="shared" si="55"/>
        <v>-4.317990950106676E-2</v>
      </c>
      <c r="AJ421">
        <v>415</v>
      </c>
      <c r="AK421">
        <v>43657.44140625</v>
      </c>
      <c r="AM421">
        <v>415</v>
      </c>
      <c r="AN421">
        <v>43780.51953125</v>
      </c>
      <c r="AP421">
        <v>415</v>
      </c>
      <c r="AQ421">
        <v>44255.76171875</v>
      </c>
    </row>
    <row r="422" spans="1:43">
      <c r="A422">
        <v>416</v>
      </c>
      <c r="B422" s="23">
        <f t="shared" si="48"/>
        <v>14.675555555555555</v>
      </c>
      <c r="C422" s="38">
        <f>'unif profiles px val'!B418/65535</f>
        <v>0.67023000591287096</v>
      </c>
      <c r="D422" s="23">
        <f t="shared" si="49"/>
        <v>-1.4295273354770544E-2</v>
      </c>
      <c r="E422" s="23"/>
      <c r="F422">
        <v>416</v>
      </c>
      <c r="G422" s="38">
        <f>'unif profiles px val'!E418/65535</f>
        <v>0.67826018539711608</v>
      </c>
      <c r="H422" s="23">
        <f t="shared" si="50"/>
        <v>-5.6977756353552067E-2</v>
      </c>
      <c r="J422">
        <v>416</v>
      </c>
      <c r="K422" s="23">
        <f>'unif profiles px val'!H418/65535</f>
        <v>0.67140626192111086</v>
      </c>
      <c r="L422" s="23">
        <f t="shared" si="51"/>
        <v>-2.0607573415199809E-2</v>
      </c>
      <c r="N422">
        <v>416</v>
      </c>
      <c r="O422" s="23">
        <f t="shared" si="52"/>
        <v>14.675555555555555</v>
      </c>
      <c r="P422" s="38">
        <f>'unif profiles px val'!L418/65535</f>
        <v>0.66718547341115431</v>
      </c>
      <c r="Q422" s="23">
        <f t="shared" si="53"/>
        <v>2.1404576918273577E-3</v>
      </c>
      <c r="S422">
        <v>416</v>
      </c>
      <c r="T422">
        <f>'unif profiles px val'!O418/65535</f>
        <v>0.66943755006866557</v>
      </c>
      <c r="U422" s="23">
        <f t="shared" si="54"/>
        <v>-1.0030818075168035E-2</v>
      </c>
      <c r="W422">
        <v>416</v>
      </c>
      <c r="X422">
        <f>'unif profiles px val'!R418/65535</f>
        <v>0.67565285963607236</v>
      </c>
      <c r="Y422" s="23">
        <f t="shared" si="55"/>
        <v>-4.3224089061177473E-2</v>
      </c>
      <c r="AJ422">
        <v>416</v>
      </c>
      <c r="AK422">
        <v>43710.3984375</v>
      </c>
      <c r="AM422">
        <v>416</v>
      </c>
      <c r="AN422">
        <v>43748.16015625</v>
      </c>
      <c r="AP422">
        <v>416</v>
      </c>
      <c r="AQ422">
        <v>44249.16015625</v>
      </c>
    </row>
    <row r="423" spans="1:43">
      <c r="A423">
        <v>417</v>
      </c>
      <c r="B423" s="23">
        <f t="shared" si="48"/>
        <v>14.710833333333333</v>
      </c>
      <c r="C423" s="38">
        <f>'unif profiles px val'!B419/65535</f>
        <v>0.669722464618143</v>
      </c>
      <c r="D423" s="23">
        <f t="shared" si="49"/>
        <v>-1.1565128999312613E-2</v>
      </c>
      <c r="E423" s="23"/>
      <c r="F423">
        <v>417</v>
      </c>
      <c r="G423" s="38">
        <f>'unif profiles px val'!E419/65535</f>
        <v>0.67751249332417796</v>
      </c>
      <c r="H423" s="23">
        <f t="shared" si="50"/>
        <v>-5.3043889271429556E-2</v>
      </c>
      <c r="J423">
        <v>417</v>
      </c>
      <c r="K423" s="23">
        <f>'unif profiles px val'!H419/65535</f>
        <v>0.67102478637369345</v>
      </c>
      <c r="L423" s="23">
        <f t="shared" si="51"/>
        <v>-1.8562696913596799E-2</v>
      </c>
      <c r="N423">
        <v>417</v>
      </c>
      <c r="O423" s="23">
        <f t="shared" si="52"/>
        <v>14.710833333333333</v>
      </c>
      <c r="P423" s="38">
        <f>'unif profiles px val'!L419/65535</f>
        <v>0.66677693694209206</v>
      </c>
      <c r="Q423" s="23">
        <f t="shared" si="53"/>
        <v>4.3566858957846399E-3</v>
      </c>
      <c r="S423">
        <v>417</v>
      </c>
      <c r="T423">
        <f>'unif profiles px val'!O419/65535</f>
        <v>0.66943963626306557</v>
      </c>
      <c r="U423" s="23">
        <f t="shared" si="54"/>
        <v>-1.0042057045192898E-2</v>
      </c>
      <c r="W423">
        <v>417</v>
      </c>
      <c r="X423">
        <f>'unif profiles px val'!R419/65535</f>
        <v>0.67555087453269247</v>
      </c>
      <c r="Y423" s="23">
        <f t="shared" si="55"/>
        <v>-4.268408111091393E-2</v>
      </c>
      <c r="AJ423">
        <v>417</v>
      </c>
      <c r="AK423">
        <v>43688.76171875</v>
      </c>
      <c r="AM423">
        <v>417</v>
      </c>
      <c r="AN423">
        <v>43717.55859375</v>
      </c>
      <c r="AP423">
        <v>417</v>
      </c>
      <c r="AQ423">
        <v>44238.19921875</v>
      </c>
    </row>
    <row r="424" spans="1:43">
      <c r="A424">
        <v>418</v>
      </c>
      <c r="B424" s="23">
        <f t="shared" si="48"/>
        <v>14.746111111111111</v>
      </c>
      <c r="C424" s="38">
        <f>'unif profiles px val'!B420/65535</f>
        <v>0.66997388084611276</v>
      </c>
      <c r="D424" s="23">
        <f t="shared" si="49"/>
        <v>-1.2918023945274637E-2</v>
      </c>
      <c r="E424" s="23"/>
      <c r="F424">
        <v>418</v>
      </c>
      <c r="G424" s="38">
        <f>'unif profiles px val'!E420/65535</f>
        <v>0.67874519579232473</v>
      </c>
      <c r="H424" s="23">
        <f t="shared" si="50"/>
        <v>-5.9525190439909004E-2</v>
      </c>
      <c r="J424">
        <v>418</v>
      </c>
      <c r="K424" s="23">
        <f>'unif profiles px val'!H420/65535</f>
        <v>0.67119794050888837</v>
      </c>
      <c r="L424" s="23">
        <f t="shared" si="51"/>
        <v>-1.949115083712849E-2</v>
      </c>
      <c r="N424">
        <v>418</v>
      </c>
      <c r="O424" s="23">
        <f t="shared" si="52"/>
        <v>14.746111111111111</v>
      </c>
      <c r="P424" s="38">
        <f>'unif profiles px val'!L420/65535</f>
        <v>0.66760092412451366</v>
      </c>
      <c r="Q424" s="23">
        <f t="shared" si="53"/>
        <v>-1.1065621856687358E-4</v>
      </c>
      <c r="S424">
        <v>418</v>
      </c>
      <c r="T424">
        <f>'unif profiles px val'!O420/65535</f>
        <v>0.66915317196917679</v>
      </c>
      <c r="U424" s="23">
        <f t="shared" si="54"/>
        <v>-8.4981674480810732E-3</v>
      </c>
      <c r="W424">
        <v>418</v>
      </c>
      <c r="X424">
        <f>'unif profiles px val'!R420/65535</f>
        <v>0.67616749399176013</v>
      </c>
      <c r="Y424" s="23">
        <f t="shared" si="55"/>
        <v>-4.5946717316745378E-2</v>
      </c>
      <c r="AJ424">
        <v>418</v>
      </c>
      <c r="AK424">
        <v>43602.80078125</v>
      </c>
      <c r="AM424">
        <v>418</v>
      </c>
      <c r="AN424">
        <v>43685.19921875</v>
      </c>
      <c r="AP424">
        <v>418</v>
      </c>
      <c r="AQ424">
        <v>44193.55859375</v>
      </c>
    </row>
    <row r="425" spans="1:43">
      <c r="A425">
        <v>419</v>
      </c>
      <c r="B425" s="23">
        <f t="shared" si="48"/>
        <v>14.781388888888888</v>
      </c>
      <c r="C425" s="38">
        <f>'unif profiles px val'!B421/65535</f>
        <v>0.66952475299458303</v>
      </c>
      <c r="D425" s="23">
        <f t="shared" si="49"/>
        <v>-1.0500550702424949E-2</v>
      </c>
      <c r="E425" s="23"/>
      <c r="F425">
        <v>419</v>
      </c>
      <c r="G425" s="38">
        <f>'unif profiles px val'!E421/65535</f>
        <v>0.67853091382467379</v>
      </c>
      <c r="H425" s="23">
        <f t="shared" si="50"/>
        <v>-5.8400134861132713E-2</v>
      </c>
      <c r="J425">
        <v>419</v>
      </c>
      <c r="K425" s="23">
        <f>'unif profiles px val'!H421/65535</f>
        <v>0.67105858272297247</v>
      </c>
      <c r="L425" s="23">
        <f t="shared" si="51"/>
        <v>-1.8743948713885406E-2</v>
      </c>
      <c r="N425">
        <v>419</v>
      </c>
      <c r="O425" s="23">
        <f t="shared" si="52"/>
        <v>14.781388888888888</v>
      </c>
      <c r="P425" s="38">
        <f>'unif profiles px val'!L421/65535</f>
        <v>0.66761826934081026</v>
      </c>
      <c r="Q425" s="23">
        <f t="shared" si="53"/>
        <v>-2.045835868278445E-4</v>
      </c>
      <c r="S425">
        <v>419</v>
      </c>
      <c r="T425">
        <f>'unif profiles px val'!O421/65535</f>
        <v>0.66849083504997331</v>
      </c>
      <c r="U425" s="23">
        <f t="shared" si="54"/>
        <v>-4.923747856114602E-3</v>
      </c>
      <c r="W425">
        <v>419</v>
      </c>
      <c r="X425">
        <f>'unif profiles px val'!R421/65535</f>
        <v>0.67632145513847564</v>
      </c>
      <c r="Y425" s="23">
        <f t="shared" si="55"/>
        <v>-4.6760475611787644E-2</v>
      </c>
      <c r="AJ425">
        <v>419</v>
      </c>
      <c r="AK425">
        <v>43627.23828125</v>
      </c>
      <c r="AM425">
        <v>419</v>
      </c>
      <c r="AN425">
        <v>43700.80078125</v>
      </c>
      <c r="AP425">
        <v>419</v>
      </c>
      <c r="AQ425">
        <v>44233.6015625</v>
      </c>
    </row>
    <row r="426" spans="1:43">
      <c r="A426">
        <v>420</v>
      </c>
      <c r="B426" s="23">
        <f t="shared" si="48"/>
        <v>14.816666666666666</v>
      </c>
      <c r="C426" s="38">
        <f>'unif profiles px val'!B422/65535</f>
        <v>0.66872997253376054</v>
      </c>
      <c r="D426" s="23">
        <f t="shared" si="49"/>
        <v>-6.215066141558534E-3</v>
      </c>
      <c r="E426" s="23"/>
      <c r="F426">
        <v>420</v>
      </c>
      <c r="G426" s="38">
        <f>'unif profiles px val'!E422/65535</f>
        <v>0.67784026426718547</v>
      </c>
      <c r="H426" s="23">
        <f t="shared" si="50"/>
        <v>-5.4769413921079479E-2</v>
      </c>
      <c r="J426">
        <v>420</v>
      </c>
      <c r="K426" s="23">
        <f>'unif profiles px val'!H422/65535</f>
        <v>0.67093257658121619</v>
      </c>
      <c r="L426" s="23">
        <f t="shared" si="51"/>
        <v>-1.80680828048283E-2</v>
      </c>
      <c r="N426">
        <v>420</v>
      </c>
      <c r="O426" s="23">
        <f t="shared" si="52"/>
        <v>14.816666666666666</v>
      </c>
      <c r="P426" s="38">
        <f>'unif profiles px val'!L422/65535</f>
        <v>0.66753571564812697</v>
      </c>
      <c r="Q426" s="23">
        <f t="shared" si="53"/>
        <v>2.425002153652045E-4</v>
      </c>
      <c r="S426">
        <v>420</v>
      </c>
      <c r="T426">
        <f>'unif profiles px val'!O422/65535</f>
        <v>0.66903944457160291</v>
      </c>
      <c r="U426" s="23">
        <f t="shared" si="54"/>
        <v>-7.8848917800731222E-3</v>
      </c>
      <c r="W426">
        <v>420</v>
      </c>
      <c r="X426">
        <f>'unif profiles px val'!R422/65535</f>
        <v>0.67719193465323868</v>
      </c>
      <c r="Y426" s="23">
        <f t="shared" si="55"/>
        <v>-5.1354808549782582E-2</v>
      </c>
      <c r="AJ426">
        <v>420</v>
      </c>
      <c r="AK426">
        <v>43552.0390625</v>
      </c>
      <c r="AM426">
        <v>420</v>
      </c>
      <c r="AN426">
        <v>43736.19921875</v>
      </c>
      <c r="AP426">
        <v>420</v>
      </c>
      <c r="AQ426">
        <v>44225.359375</v>
      </c>
    </row>
    <row r="427" spans="1:43">
      <c r="A427">
        <v>421</v>
      </c>
      <c r="B427" s="23">
        <f t="shared" si="48"/>
        <v>14.851944444444444</v>
      </c>
      <c r="C427" s="38">
        <f>'unif profiles px val'!B423/65535</f>
        <v>0.66908093003738456</v>
      </c>
      <c r="D427" s="23">
        <f t="shared" si="49"/>
        <v>-8.108625177797979E-3</v>
      </c>
      <c r="E427" s="23"/>
      <c r="F427">
        <v>421</v>
      </c>
      <c r="G427" s="38">
        <f>'unif profiles px val'!E423/65535</f>
        <v>0.67888783188372626</v>
      </c>
      <c r="H427" s="23">
        <f t="shared" si="50"/>
        <v>-6.0273708439655849E-2</v>
      </c>
      <c r="J427">
        <v>421</v>
      </c>
      <c r="K427" s="23">
        <f>'unif profiles px val'!H423/65535</f>
        <v>0.67135583562218659</v>
      </c>
      <c r="L427" s="23">
        <f t="shared" si="51"/>
        <v>-2.0337392014019517E-2</v>
      </c>
      <c r="N427">
        <v>421</v>
      </c>
      <c r="O427" s="23">
        <f t="shared" si="52"/>
        <v>14.851944444444444</v>
      </c>
      <c r="P427" s="38">
        <f>'unif profiles px val'!L423/65535</f>
        <v>0.66762518358510714</v>
      </c>
      <c r="Q427" s="23">
        <f t="shared" si="53"/>
        <v>-2.4202414158880359E-4</v>
      </c>
      <c r="S427">
        <v>421</v>
      </c>
      <c r="T427">
        <f>'unif profiles px val'!O423/65535</f>
        <v>0.66882510299839781</v>
      </c>
      <c r="U427" s="23">
        <f t="shared" si="54"/>
        <v>-6.7285189658239375E-3</v>
      </c>
      <c r="W427">
        <v>421</v>
      </c>
      <c r="X427">
        <f>'unif profiles px val'!R423/65535</f>
        <v>0.67834118934538801</v>
      </c>
      <c r="Y427" s="23">
        <f t="shared" si="55"/>
        <v>-5.7403454854865199E-2</v>
      </c>
      <c r="AJ427">
        <v>421</v>
      </c>
      <c r="AK427">
        <v>43533.76171875</v>
      </c>
      <c r="AM427">
        <v>421</v>
      </c>
      <c r="AN427">
        <v>43756.0390625</v>
      </c>
      <c r="AP427">
        <v>421</v>
      </c>
      <c r="AQ427">
        <v>44213.48046875</v>
      </c>
    </row>
    <row r="428" spans="1:43">
      <c r="A428">
        <v>422</v>
      </c>
      <c r="B428" s="23">
        <f t="shared" si="48"/>
        <v>14.887222222222221</v>
      </c>
      <c r="C428" s="38">
        <f>'unif profiles px val'!B424/65535</f>
        <v>0.66788470616845963</v>
      </c>
      <c r="D428" s="23">
        <f t="shared" si="49"/>
        <v>-1.6468074142572675E-3</v>
      </c>
      <c r="E428" s="23"/>
      <c r="F428">
        <v>422</v>
      </c>
      <c r="G428" s="38">
        <f>'unif profiles px val'!E424/65535</f>
        <v>0.67809567406729232</v>
      </c>
      <c r="H428" s="23">
        <f t="shared" si="50"/>
        <v>-5.6112907711583393E-2</v>
      </c>
      <c r="J428">
        <v>422</v>
      </c>
      <c r="K428" s="23">
        <f>'unif profiles px val'!H424/65535</f>
        <v>0.67024389400701911</v>
      </c>
      <c r="L428" s="23">
        <f t="shared" si="51"/>
        <v>-1.4369924785416099E-2</v>
      </c>
      <c r="N428">
        <v>422</v>
      </c>
      <c r="O428" s="23">
        <f t="shared" si="52"/>
        <v>14.887222222222221</v>
      </c>
      <c r="P428" s="38">
        <f>'unif profiles px val'!L424/65535</f>
        <v>0.6672853723201343</v>
      </c>
      <c r="Q428" s="23">
        <f t="shared" si="53"/>
        <v>1.5989155060660565E-3</v>
      </c>
      <c r="S428">
        <v>422</v>
      </c>
      <c r="T428">
        <f>'unif profiles px val'!O424/65535</f>
        <v>0.66855324206530864</v>
      </c>
      <c r="U428" s="23">
        <f t="shared" si="54"/>
        <v>-5.2608234404365462E-3</v>
      </c>
      <c r="W428">
        <v>422</v>
      </c>
      <c r="X428">
        <f>'unif profiles px val'!R424/65535</f>
        <v>0.67806169890135037</v>
      </c>
      <c r="Y428" s="23">
        <f t="shared" si="55"/>
        <v>-5.5934248327091485E-2</v>
      </c>
      <c r="AJ428">
        <v>422</v>
      </c>
      <c r="AK428">
        <v>43511.3984375</v>
      </c>
      <c r="AM428">
        <v>422</v>
      </c>
      <c r="AN428">
        <v>43709.71875</v>
      </c>
      <c r="AP428">
        <v>422</v>
      </c>
      <c r="AQ428">
        <v>44210.51953125</v>
      </c>
    </row>
    <row r="429" spans="1:43">
      <c r="A429">
        <v>423</v>
      </c>
      <c r="B429" s="23">
        <f t="shared" si="48"/>
        <v>14.922499999999999</v>
      </c>
      <c r="C429" s="38">
        <f>'unif profiles px val'!B425/65535</f>
        <v>0.66881884441519801</v>
      </c>
      <c r="D429" s="23">
        <f t="shared" si="49"/>
        <v>-6.6947434072486267E-3</v>
      </c>
      <c r="E429" s="23"/>
      <c r="F429">
        <v>423</v>
      </c>
      <c r="G429" s="38">
        <f>'unif profiles px val'!E425/65535</f>
        <v>0.67907356279087505</v>
      </c>
      <c r="H429" s="23">
        <f t="shared" si="50"/>
        <v>-6.1247932300174224E-2</v>
      </c>
      <c r="J429">
        <v>423</v>
      </c>
      <c r="K429" s="23">
        <f>'unif profiles px val'!H425/65535</f>
        <v>0.67129742217898836</v>
      </c>
      <c r="L429" s="23">
        <f t="shared" si="51"/>
        <v>-2.0024368064349041E-2</v>
      </c>
      <c r="N429">
        <v>423</v>
      </c>
      <c r="O429" s="23">
        <f t="shared" si="52"/>
        <v>14.922499999999999</v>
      </c>
      <c r="P429" s="38">
        <f>'unif profiles px val'!L425/65535</f>
        <v>0.6676217264629587</v>
      </c>
      <c r="Q429" s="23">
        <f t="shared" si="53"/>
        <v>-2.2330395560610228E-4</v>
      </c>
      <c r="S429">
        <v>423</v>
      </c>
      <c r="T429">
        <f>'unif profiles px val'!O425/65535</f>
        <v>0.66924126897840852</v>
      </c>
      <c r="U429" s="23">
        <f t="shared" si="54"/>
        <v>-8.9730959986185077E-3</v>
      </c>
      <c r="W429">
        <v>423</v>
      </c>
      <c r="X429">
        <f>'unif profiles px val'!R425/65535</f>
        <v>0.67764416199359123</v>
      </c>
      <c r="Y429" s="23">
        <f t="shared" si="55"/>
        <v>-5.3737238032976808E-2</v>
      </c>
      <c r="AJ429">
        <v>423</v>
      </c>
      <c r="AK429">
        <v>43455.87890625</v>
      </c>
      <c r="AM429">
        <v>423</v>
      </c>
      <c r="AN429">
        <v>43706.16015625</v>
      </c>
      <c r="AP429">
        <v>423</v>
      </c>
      <c r="AQ429">
        <v>44208.6015625</v>
      </c>
    </row>
    <row r="430" spans="1:43">
      <c r="A430">
        <v>424</v>
      </c>
      <c r="B430" s="23">
        <f t="shared" si="48"/>
        <v>14.957777777777777</v>
      </c>
      <c r="C430" s="38">
        <f>'unif profiles px val'!B426/65535</f>
        <v>0.66885997224765392</v>
      </c>
      <c r="D430" s="23">
        <f t="shared" si="49"/>
        <v>-6.916686167128816E-3</v>
      </c>
      <c r="E430" s="23"/>
      <c r="F430">
        <v>424</v>
      </c>
      <c r="G430" s="38">
        <f>'unif profiles px val'!E426/65535</f>
        <v>0.67891036278324557</v>
      </c>
      <c r="H430" s="23">
        <f t="shared" si="50"/>
        <v>-6.03919177343748E-2</v>
      </c>
      <c r="J430">
        <v>424</v>
      </c>
      <c r="K430" s="23">
        <f>'unif profiles px val'!H426/65535</f>
        <v>0.67085628147173271</v>
      </c>
      <c r="L430" s="23">
        <f t="shared" si="51"/>
        <v>-1.7658738244995753E-2</v>
      </c>
      <c r="N430">
        <v>424</v>
      </c>
      <c r="O430" s="23">
        <f t="shared" si="52"/>
        <v>14.957777777777777</v>
      </c>
      <c r="P430" s="38">
        <f>'unif profiles px val'!L426/65535</f>
        <v>0.66708146171892879</v>
      </c>
      <c r="Q430" s="23">
        <f t="shared" si="53"/>
        <v>2.7044573647585501E-3</v>
      </c>
      <c r="S430">
        <v>424</v>
      </c>
      <c r="T430">
        <f>'unif profiles px val'!O426/65535</f>
        <v>0.67026153725108717</v>
      </c>
      <c r="U430" s="23">
        <f t="shared" si="54"/>
        <v>-1.4464756730299566E-2</v>
      </c>
      <c r="W430">
        <v>424</v>
      </c>
      <c r="X430">
        <f>'unif profiles px val'!R426/65535</f>
        <v>0.67767742189288172</v>
      </c>
      <c r="Y430" s="23">
        <f t="shared" si="55"/>
        <v>-5.3912339779057294E-2</v>
      </c>
      <c r="AJ430">
        <v>424</v>
      </c>
      <c r="AK430">
        <v>43473.6015625</v>
      </c>
      <c r="AM430">
        <v>424</v>
      </c>
      <c r="AN430">
        <v>43693.48046875</v>
      </c>
      <c r="AP430">
        <v>424</v>
      </c>
      <c r="AQ430">
        <v>44189.6796875</v>
      </c>
    </row>
    <row r="431" spans="1:43">
      <c r="A431">
        <v>425</v>
      </c>
      <c r="B431" s="23">
        <f t="shared" si="48"/>
        <v>14.993055555555555</v>
      </c>
      <c r="C431" s="38">
        <f>'unif profiles px val'!B427/65535</f>
        <v>0.6694391594186313</v>
      </c>
      <c r="D431" s="23">
        <f t="shared" si="49"/>
        <v>-1.0039488143582354E-2</v>
      </c>
      <c r="E431" s="23"/>
      <c r="F431">
        <v>425</v>
      </c>
      <c r="G431" s="38">
        <f>'unif profiles px val'!E427/65535</f>
        <v>0.68006474355306323</v>
      </c>
      <c r="H431" s="23">
        <f t="shared" si="50"/>
        <v>-6.6438531536372469E-2</v>
      </c>
      <c r="J431">
        <v>425</v>
      </c>
      <c r="K431" s="23">
        <f>'unif profiles px val'!H427/65535</f>
        <v>0.67128353408484021</v>
      </c>
      <c r="L431" s="23">
        <f t="shared" si="51"/>
        <v>-1.9949937463223488E-2</v>
      </c>
      <c r="N431">
        <v>425</v>
      </c>
      <c r="O431" s="23">
        <f t="shared" si="52"/>
        <v>14.993055555555555</v>
      </c>
      <c r="P431" s="38">
        <f>'unif profiles px val'!L427/65535</f>
        <v>0.66684560254062719</v>
      </c>
      <c r="Q431" s="23">
        <f t="shared" si="53"/>
        <v>3.984009842570746E-3</v>
      </c>
      <c r="S431">
        <v>425</v>
      </c>
      <c r="T431">
        <f>'unif profiles px val'!O427/65535</f>
        <v>0.67064444333180739</v>
      </c>
      <c r="U431" s="23">
        <f t="shared" si="54"/>
        <v>-1.6521706970475503E-2</v>
      </c>
      <c r="W431">
        <v>425</v>
      </c>
      <c r="X431">
        <f>'unif profiles px val'!R427/65535</f>
        <v>0.67740973334859234</v>
      </c>
      <c r="Y431" s="23">
        <f t="shared" si="55"/>
        <v>-5.2502592934725367E-2</v>
      </c>
      <c r="AJ431">
        <v>425</v>
      </c>
      <c r="AK431">
        <v>43491.76171875</v>
      </c>
      <c r="AM431">
        <v>425</v>
      </c>
      <c r="AN431">
        <v>43656.3203125</v>
      </c>
      <c r="AP431">
        <v>425</v>
      </c>
      <c r="AQ431">
        <v>44150.80078125</v>
      </c>
    </row>
    <row r="432" spans="1:43">
      <c r="A432">
        <v>426</v>
      </c>
      <c r="B432" s="23">
        <f t="shared" si="48"/>
        <v>15.028333333333332</v>
      </c>
      <c r="C432" s="38">
        <f>'unif profiles px val'!B428/65535</f>
        <v>0.66812557221332114</v>
      </c>
      <c r="D432" s="23">
        <f t="shared" si="49"/>
        <v>-2.9496830430373322E-3</v>
      </c>
      <c r="E432" s="23"/>
      <c r="F432">
        <v>426</v>
      </c>
      <c r="G432" s="38">
        <f>'unif profiles px val'!E428/65535</f>
        <v>0.67955255302510109</v>
      </c>
      <c r="H432" s="23">
        <f t="shared" si="50"/>
        <v>-6.3758084869403486E-2</v>
      </c>
      <c r="J432">
        <v>426</v>
      </c>
      <c r="K432" s="23">
        <f>'unif profiles px val'!H428/65535</f>
        <v>0.67032752059967959</v>
      </c>
      <c r="L432" s="23">
        <f t="shared" si="51"/>
        <v>-1.4819373662982471E-2</v>
      </c>
      <c r="N432">
        <v>426</v>
      </c>
      <c r="O432" s="23">
        <f t="shared" si="52"/>
        <v>15.028333333333332</v>
      </c>
      <c r="P432" s="38">
        <f>'unif profiles px val'!L428/65535</f>
        <v>0.66615203231097886</v>
      </c>
      <c r="Q432" s="23">
        <f t="shared" si="53"/>
        <v>7.7516257347700623E-3</v>
      </c>
      <c r="S432">
        <v>426</v>
      </c>
      <c r="T432">
        <f>'unif profiles px val'!O428/65535</f>
        <v>0.67113273203250168</v>
      </c>
      <c r="U432" s="23">
        <f t="shared" si="54"/>
        <v>-1.9141555479700756E-2</v>
      </c>
      <c r="W432">
        <v>426</v>
      </c>
      <c r="X432">
        <f>'unif profiles px val'!R428/65535</f>
        <v>0.67767950808728161</v>
      </c>
      <c r="Y432" s="23">
        <f t="shared" si="55"/>
        <v>-5.3923322322921852E-2</v>
      </c>
      <c r="AJ432">
        <v>426</v>
      </c>
      <c r="AK432">
        <v>43523.359375</v>
      </c>
      <c r="AM432">
        <v>426</v>
      </c>
      <c r="AN432">
        <v>43635.12109375</v>
      </c>
      <c r="AP432">
        <v>426</v>
      </c>
      <c r="AQ432">
        <v>44162.51953125</v>
      </c>
    </row>
    <row r="433" spans="1:43">
      <c r="A433">
        <v>427</v>
      </c>
      <c r="B433" s="23">
        <f t="shared" si="48"/>
        <v>15.06361111111111</v>
      </c>
      <c r="C433" s="38">
        <f>'unif profiles px val'!B429/65535</f>
        <v>0.66830736915388722</v>
      </c>
      <c r="D433" s="23">
        <f t="shared" si="49"/>
        <v>-3.9324598337300287E-3</v>
      </c>
      <c r="E433" s="23"/>
      <c r="F433">
        <v>427</v>
      </c>
      <c r="G433" s="38">
        <f>'unif profiles px val'!E429/65535</f>
        <v>0.68033410105287251</v>
      </c>
      <c r="H433" s="23">
        <f t="shared" si="50"/>
        <v>-6.7846631712670469E-2</v>
      </c>
      <c r="J433">
        <v>427</v>
      </c>
      <c r="K433" s="23">
        <f>'unif profiles px val'!H429/65535</f>
        <v>0.67093120565346764</v>
      </c>
      <c r="L433" s="23">
        <f t="shared" si="51"/>
        <v>-1.8060728169431162E-2</v>
      </c>
      <c r="N433">
        <v>427</v>
      </c>
      <c r="O433" s="23">
        <f t="shared" si="52"/>
        <v>15.06361111111111</v>
      </c>
      <c r="P433" s="38">
        <f>'unif profiles px val'!L429/65535</f>
        <v>0.66574069438086514</v>
      </c>
      <c r="Q433" s="23">
        <f t="shared" si="53"/>
        <v>9.989593776349448E-3</v>
      </c>
      <c r="S433">
        <v>427</v>
      </c>
      <c r="T433">
        <f>'unif profiles px val'!O429/65535</f>
        <v>0.6708615267605097</v>
      </c>
      <c r="U433" s="23">
        <f t="shared" si="54"/>
        <v>-1.7686883494419714E-2</v>
      </c>
      <c r="W433">
        <v>427</v>
      </c>
      <c r="X433">
        <f>'unif profiles px val'!R429/65535</f>
        <v>0.6771308985656519</v>
      </c>
      <c r="Y433" s="23">
        <f t="shared" si="55"/>
        <v>-5.1033027514962193E-2</v>
      </c>
      <c r="AJ433">
        <v>427</v>
      </c>
      <c r="AK433">
        <v>43539.078125</v>
      </c>
      <c r="AM433">
        <v>427</v>
      </c>
      <c r="AN433">
        <v>43662.078125</v>
      </c>
      <c r="AP433">
        <v>427</v>
      </c>
      <c r="AQ433">
        <v>44196.078125</v>
      </c>
    </row>
    <row r="434" spans="1:43">
      <c r="A434">
        <v>428</v>
      </c>
      <c r="B434" s="23">
        <f t="shared" si="48"/>
        <v>15.098888888888888</v>
      </c>
      <c r="C434" s="38">
        <f>'unif profiles px val'!B430/65535</f>
        <v>0.66761606393530171</v>
      </c>
      <c r="D434" s="23">
        <f t="shared" si="49"/>
        <v>-1.9264118710493605E-4</v>
      </c>
      <c r="E434" s="23"/>
      <c r="F434">
        <v>428</v>
      </c>
      <c r="G434" s="38">
        <f>'unif profiles px val'!E430/65535</f>
        <v>0.67964148451209272</v>
      </c>
      <c r="H434" s="23">
        <f t="shared" si="50"/>
        <v>-6.4223763565799175E-2</v>
      </c>
      <c r="J434">
        <v>428</v>
      </c>
      <c r="K434" s="23">
        <f>'unif profiles px val'!H430/65535</f>
        <v>0.67029497596704046</v>
      </c>
      <c r="L434" s="23">
        <f t="shared" si="51"/>
        <v>-1.4644475978991878E-2</v>
      </c>
      <c r="N434">
        <v>428</v>
      </c>
      <c r="O434" s="23">
        <f t="shared" si="52"/>
        <v>15.098888888888888</v>
      </c>
      <c r="P434" s="38">
        <f>'unif profiles px val'!L430/65535</f>
        <v>0.66524412050812542</v>
      </c>
      <c r="Q434" s="23">
        <f t="shared" si="53"/>
        <v>1.2694781155102586E-2</v>
      </c>
      <c r="S434">
        <v>428</v>
      </c>
      <c r="T434">
        <f>'unif profiles px val'!O430/65535</f>
        <v>0.67036352235446706</v>
      </c>
      <c r="U434" s="23">
        <f t="shared" si="54"/>
        <v>-1.5012831564765516E-2</v>
      </c>
      <c r="W434">
        <v>428</v>
      </c>
      <c r="X434">
        <f>'unif profiles px val'!R430/65535</f>
        <v>0.67626041905088885</v>
      </c>
      <c r="Y434" s="23">
        <f t="shared" si="55"/>
        <v>-4.6437912523291214E-2</v>
      </c>
      <c r="AJ434">
        <v>428</v>
      </c>
      <c r="AK434">
        <v>43590.71875</v>
      </c>
      <c r="AM434">
        <v>428</v>
      </c>
      <c r="AN434">
        <v>43707.359375</v>
      </c>
      <c r="AP434">
        <v>428</v>
      </c>
      <c r="AQ434">
        <v>44234.0390625</v>
      </c>
    </row>
    <row r="435" spans="1:43">
      <c r="A435">
        <v>429</v>
      </c>
      <c r="B435" s="23">
        <f t="shared" si="48"/>
        <v>15.134166666666665</v>
      </c>
      <c r="C435" s="38">
        <f>'unif profiles px val'!B431/65535</f>
        <v>0.66837764410238809</v>
      </c>
      <c r="D435" s="23">
        <f t="shared" si="49"/>
        <v>-4.3122243573718855E-3</v>
      </c>
      <c r="E435" s="23"/>
      <c r="F435">
        <v>429</v>
      </c>
      <c r="G435" s="38">
        <f>'unif profiles px val'!E431/65535</f>
        <v>0.68057228484779131</v>
      </c>
      <c r="H435" s="23">
        <f t="shared" si="50"/>
        <v>-6.9090890982630881E-2</v>
      </c>
      <c r="J435">
        <v>429</v>
      </c>
      <c r="K435" s="23">
        <f>'unif profiles px val'!H431/65535</f>
        <v>0.67061744201571682</v>
      </c>
      <c r="L435" s="23">
        <f t="shared" si="51"/>
        <v>-1.637672999532791E-2</v>
      </c>
      <c r="N435">
        <v>429</v>
      </c>
      <c r="O435" s="23">
        <f t="shared" si="52"/>
        <v>15.134166666666665</v>
      </c>
      <c r="P435" s="38">
        <f>'unif profiles px val'!L431/65535</f>
        <v>0.66581496290150299</v>
      </c>
      <c r="Q435" s="23">
        <f t="shared" si="53"/>
        <v>9.5853278772293216E-3</v>
      </c>
      <c r="S435">
        <v>429</v>
      </c>
      <c r="T435">
        <f>'unif profiles px val'!O431/65535</f>
        <v>0.67020956120775155</v>
      </c>
      <c r="U435" s="23">
        <f t="shared" si="54"/>
        <v>-1.4185373450476213E-2</v>
      </c>
      <c r="W435">
        <v>429</v>
      </c>
      <c r="X435">
        <f>'unif profiles px val'!R431/65535</f>
        <v>0.67597186856260016</v>
      </c>
      <c r="Y435" s="23">
        <f t="shared" si="55"/>
        <v>-4.4912238838515695E-2</v>
      </c>
      <c r="AJ435">
        <v>429</v>
      </c>
      <c r="AK435">
        <v>43599.83984375</v>
      </c>
      <c r="AM435">
        <v>429</v>
      </c>
      <c r="AN435">
        <v>43731.23828125</v>
      </c>
      <c r="AP435">
        <v>429</v>
      </c>
      <c r="AQ435">
        <v>44239.6796875</v>
      </c>
    </row>
    <row r="436" spans="1:43">
      <c r="A436">
        <v>430</v>
      </c>
      <c r="B436" s="23">
        <f t="shared" si="48"/>
        <v>15.169444444444444</v>
      </c>
      <c r="C436" s="38">
        <f>'unif profiles px val'!B432/65535</f>
        <v>0.6688758869306477</v>
      </c>
      <c r="D436" s="23">
        <f t="shared" si="49"/>
        <v>-7.0025614592719165E-3</v>
      </c>
      <c r="E436" s="23"/>
      <c r="F436">
        <v>430</v>
      </c>
      <c r="G436" s="38">
        <f>'unif profiles px val'!E432/65535</f>
        <v>0.68116339312962537</v>
      </c>
      <c r="H436" s="23">
        <f t="shared" si="50"/>
        <v>-7.2175260113080952E-2</v>
      </c>
      <c r="J436">
        <v>430</v>
      </c>
      <c r="K436" s="23">
        <f>'unif profiles px val'!H432/65535</f>
        <v>0.67087016956588086</v>
      </c>
      <c r="L436" s="23">
        <f t="shared" si="51"/>
        <v>-1.7733258284065467E-2</v>
      </c>
      <c r="N436">
        <v>430</v>
      </c>
      <c r="O436" s="23">
        <f t="shared" si="52"/>
        <v>15.169444444444444</v>
      </c>
      <c r="P436" s="38">
        <f>'unif profiles px val'!L432/65535</f>
        <v>0.66582604953459978</v>
      </c>
      <c r="Q436" s="23">
        <f t="shared" si="53"/>
        <v>9.5249872911771227E-3</v>
      </c>
      <c r="S436">
        <v>430</v>
      </c>
      <c r="T436">
        <f>'unif profiles px val'!O432/65535</f>
        <v>0.66936197022583355</v>
      </c>
      <c r="U436" s="23">
        <f t="shared" si="54"/>
        <v>-9.6236016964592608E-3</v>
      </c>
      <c r="W436">
        <v>430</v>
      </c>
      <c r="X436">
        <f>'unif profiles px val'!R432/65535</f>
        <v>0.6756278849088273</v>
      </c>
      <c r="Y436" s="23">
        <f t="shared" si="55"/>
        <v>-4.3091862878525511E-2</v>
      </c>
      <c r="AJ436">
        <v>430</v>
      </c>
      <c r="AK436">
        <v>43629.359375</v>
      </c>
      <c r="AM436">
        <v>430</v>
      </c>
      <c r="AN436">
        <v>43751.12109375</v>
      </c>
      <c r="AP436">
        <v>430</v>
      </c>
      <c r="AQ436">
        <v>44210.16015625</v>
      </c>
    </row>
    <row r="437" spans="1:43">
      <c r="A437">
        <v>431</v>
      </c>
      <c r="B437" s="23">
        <f t="shared" si="48"/>
        <v>15.204722222222221</v>
      </c>
      <c r="C437" s="38">
        <f>'unif profiles px val'!B433/65535</f>
        <v>0.6690085688944839</v>
      </c>
      <c r="D437" s="23">
        <f t="shared" si="49"/>
        <v>-7.7183605728539106E-3</v>
      </c>
      <c r="E437" s="23"/>
      <c r="F437">
        <v>431</v>
      </c>
      <c r="G437" s="38">
        <f>'unif profiles px val'!E433/65535</f>
        <v>0.68147721637293046</v>
      </c>
      <c r="H437" s="23">
        <f t="shared" si="50"/>
        <v>-7.3810719261069746E-2</v>
      </c>
      <c r="J437">
        <v>431</v>
      </c>
      <c r="K437" s="23">
        <f>'unif profiles px val'!H433/65535</f>
        <v>0.6712198157473106</v>
      </c>
      <c r="L437" s="23">
        <f t="shared" si="51"/>
        <v>-1.9608413905707334E-2</v>
      </c>
      <c r="N437">
        <v>431</v>
      </c>
      <c r="O437" s="23">
        <f t="shared" si="52"/>
        <v>15.204722222222221</v>
      </c>
      <c r="P437" s="38">
        <f>'unif profiles px val'!L433/65535</f>
        <v>0.66614505846112759</v>
      </c>
      <c r="Q437" s="23">
        <f t="shared" si="53"/>
        <v>7.7895466767934352E-3</v>
      </c>
      <c r="S437">
        <v>431</v>
      </c>
      <c r="T437">
        <f>'unif profiles px val'!O433/65535</f>
        <v>0.66880984397650112</v>
      </c>
      <c r="U437" s="23">
        <f t="shared" si="54"/>
        <v>-6.6461698923427903E-3</v>
      </c>
      <c r="W437">
        <v>431</v>
      </c>
      <c r="X437">
        <f>'unif profiles px val'!R433/65535</f>
        <v>0.67512916523613331</v>
      </c>
      <c r="Y437" s="23">
        <f t="shared" si="55"/>
        <v>-4.0449509386181859E-2</v>
      </c>
      <c r="AJ437">
        <v>431</v>
      </c>
      <c r="AK437">
        <v>43701.83984375</v>
      </c>
      <c r="AM437">
        <v>431</v>
      </c>
      <c r="AN437">
        <v>43766.9609375</v>
      </c>
      <c r="AP437">
        <v>431</v>
      </c>
      <c r="AQ437">
        <v>44242.83984375</v>
      </c>
    </row>
    <row r="438" spans="1:43">
      <c r="A438">
        <v>432</v>
      </c>
      <c r="B438" s="23">
        <f t="shared" si="48"/>
        <v>15.239999999999998</v>
      </c>
      <c r="C438" s="38">
        <f>'unif profiles px val'!B434/65535</f>
        <v>0.66854817559319446</v>
      </c>
      <c r="D438" s="23">
        <f t="shared" si="49"/>
        <v>-5.2334603959804937E-3</v>
      </c>
      <c r="E438" s="23"/>
      <c r="F438">
        <v>432</v>
      </c>
      <c r="G438" s="38">
        <f>'unif profiles px val'!E434/65535</f>
        <v>0.68043560931181812</v>
      </c>
      <c r="H438" s="23">
        <f t="shared" si="50"/>
        <v>-6.8377005903990984E-2</v>
      </c>
      <c r="J438">
        <v>432</v>
      </c>
      <c r="K438" s="23">
        <f>'unif profiles px val'!H434/65535</f>
        <v>0.67026314660105291</v>
      </c>
      <c r="L438" s="23">
        <f t="shared" si="51"/>
        <v>-1.4473406707169456E-2</v>
      </c>
      <c r="N438">
        <v>432</v>
      </c>
      <c r="O438" s="23">
        <f t="shared" si="52"/>
        <v>15.239999999999998</v>
      </c>
      <c r="P438" s="38">
        <f>'unif profiles px val'!L434/65535</f>
        <v>0.6665827420462348</v>
      </c>
      <c r="Q438" s="23">
        <f t="shared" si="53"/>
        <v>5.4110521925232469E-3</v>
      </c>
      <c r="S438">
        <v>432</v>
      </c>
      <c r="T438">
        <f>'unif profiles px val'!O434/65535</f>
        <v>0.66898466706721604</v>
      </c>
      <c r="U438" s="23">
        <f t="shared" si="54"/>
        <v>-7.5894336034911802E-3</v>
      </c>
      <c r="W438">
        <v>432</v>
      </c>
      <c r="X438">
        <f>'unif profiles px val'!R434/65535</f>
        <v>0.67527555647745474</v>
      </c>
      <c r="Y438" s="23">
        <f t="shared" si="55"/>
        <v>-4.1225512099724249E-2</v>
      </c>
      <c r="AJ438">
        <v>432</v>
      </c>
      <c r="AK438">
        <v>43728.71875</v>
      </c>
      <c r="AM438">
        <v>432</v>
      </c>
      <c r="AN438">
        <v>43767.83984375</v>
      </c>
      <c r="AP438">
        <v>432</v>
      </c>
      <c r="AQ438">
        <v>44241.28125</v>
      </c>
    </row>
    <row r="439" spans="1:43">
      <c r="A439">
        <v>433</v>
      </c>
      <c r="B439" s="23">
        <f t="shared" si="48"/>
        <v>15.275277777777777</v>
      </c>
      <c r="C439" s="38">
        <f>'unif profiles px val'!B435/65535</f>
        <v>0.66754173580910958</v>
      </c>
      <c r="D439" s="23">
        <f t="shared" si="49"/>
        <v>2.0989346796795871E-4</v>
      </c>
      <c r="E439" s="23"/>
      <c r="F439">
        <v>433</v>
      </c>
      <c r="G439" s="38">
        <f>'unif profiles px val'!E435/65535</f>
        <v>0.6797900811589227</v>
      </c>
      <c r="H439" s="23">
        <f t="shared" si="50"/>
        <v>-6.5001614863795965E-2</v>
      </c>
      <c r="J439">
        <v>433</v>
      </c>
      <c r="K439" s="23">
        <f>'unif profiles px val'!H435/65535</f>
        <v>0.66912605144197757</v>
      </c>
      <c r="L439" s="23">
        <f t="shared" si="51"/>
        <v>-8.3519376933995915E-3</v>
      </c>
      <c r="N439">
        <v>433</v>
      </c>
      <c r="O439" s="23">
        <f t="shared" si="52"/>
        <v>15.275277777777777</v>
      </c>
      <c r="P439" s="38">
        <f>'unif profiles px val'!L435/65535</f>
        <v>0.66654530975814452</v>
      </c>
      <c r="Q439" s="23">
        <f t="shared" si="53"/>
        <v>5.6143545128422012E-3</v>
      </c>
      <c r="S439">
        <v>433</v>
      </c>
      <c r="T439">
        <f>'unif profiles px val'!O435/65535</f>
        <v>0.66885216392004276</v>
      </c>
      <c r="U439" s="23">
        <f t="shared" si="54"/>
        <v>-6.8745511876913135E-3</v>
      </c>
      <c r="W439">
        <v>433</v>
      </c>
      <c r="X439">
        <f>'unif profiles px val'!R435/65535</f>
        <v>0.67598301480125123</v>
      </c>
      <c r="Y439" s="23">
        <f t="shared" si="55"/>
        <v>-4.4971195964030208E-2</v>
      </c>
      <c r="AJ439">
        <v>433</v>
      </c>
      <c r="AK439">
        <v>43736.19921875</v>
      </c>
      <c r="AM439">
        <v>433</v>
      </c>
      <c r="AN439">
        <v>43775.71875</v>
      </c>
      <c r="AP439">
        <v>433</v>
      </c>
      <c r="AQ439">
        <v>44276.921875</v>
      </c>
    </row>
    <row r="440" spans="1:43">
      <c r="A440">
        <v>434</v>
      </c>
      <c r="B440" s="23">
        <f t="shared" si="48"/>
        <v>15.310555555555554</v>
      </c>
      <c r="C440" s="38">
        <f>'unif profiles px val'!B436/65535</f>
        <v>0.66717683060578314</v>
      </c>
      <c r="D440" s="23">
        <f t="shared" si="49"/>
        <v>2.1873166781962716E-3</v>
      </c>
      <c r="E440" s="23"/>
      <c r="F440">
        <v>434</v>
      </c>
      <c r="G440" s="38">
        <f>'unif profiles px val'!E436/65535</f>
        <v>0.67934560254062715</v>
      </c>
      <c r="H440" s="23">
        <f t="shared" si="50"/>
        <v>-6.2673968893652177E-2</v>
      </c>
      <c r="J440">
        <v>434</v>
      </c>
      <c r="K440" s="23">
        <f>'unif profiles px val'!H436/65535</f>
        <v>0.66928257562752724</v>
      </c>
      <c r="L440" s="23">
        <f t="shared" si="51"/>
        <v>-9.1957384065204373E-3</v>
      </c>
      <c r="N440">
        <v>434</v>
      </c>
      <c r="O440" s="23">
        <f t="shared" si="52"/>
        <v>15.310555555555554</v>
      </c>
      <c r="P440" s="38">
        <f>'unif profiles px val'!L436/65535</f>
        <v>0.66606113384069576</v>
      </c>
      <c r="Q440" s="23">
        <f t="shared" si="53"/>
        <v>8.2459531345246972E-3</v>
      </c>
      <c r="S440">
        <v>434</v>
      </c>
      <c r="T440">
        <f>'unif profiles px val'!O436/65535</f>
        <v>0.6688882252803845</v>
      </c>
      <c r="U440" s="23">
        <f t="shared" si="54"/>
        <v>-7.0691362812520531E-3</v>
      </c>
      <c r="W440">
        <v>434</v>
      </c>
      <c r="X440">
        <f>'unif profiles px val'!R436/65535</f>
        <v>0.6765302533951324</v>
      </c>
      <c r="Y440" s="23">
        <f t="shared" si="55"/>
        <v>-4.7863515906774179E-2</v>
      </c>
      <c r="AJ440">
        <v>434</v>
      </c>
      <c r="AK440">
        <v>43779.87890625</v>
      </c>
      <c r="AM440">
        <v>434</v>
      </c>
      <c r="AN440">
        <v>43813.48046875</v>
      </c>
      <c r="AP440">
        <v>434</v>
      </c>
      <c r="AQ440">
        <v>44292.078125</v>
      </c>
    </row>
    <row r="441" spans="1:43">
      <c r="A441">
        <v>435</v>
      </c>
      <c r="B441" s="23">
        <f t="shared" si="48"/>
        <v>15.345833333333333</v>
      </c>
      <c r="C441" s="38">
        <f>'unif profiles px val'!B437/65535</f>
        <v>0.66858864776455329</v>
      </c>
      <c r="D441" s="23">
        <f t="shared" si="49"/>
        <v>-5.4520319189412803E-3</v>
      </c>
      <c r="E441" s="23"/>
      <c r="F441">
        <v>435</v>
      </c>
      <c r="G441" s="38">
        <f>'unif profiles px val'!E437/65535</f>
        <v>0.68112691453040364</v>
      </c>
      <c r="H441" s="23">
        <f t="shared" si="50"/>
        <v>-7.1985063173354735E-2</v>
      </c>
      <c r="J441">
        <v>435</v>
      </c>
      <c r="K441" s="23">
        <f>'unif profiles px val'!H437/65535</f>
        <v>0.67103736314564733</v>
      </c>
      <c r="L441" s="23">
        <f t="shared" si="51"/>
        <v>-1.863014888965786E-2</v>
      </c>
      <c r="N441">
        <v>435</v>
      </c>
      <c r="O441" s="23">
        <f t="shared" si="52"/>
        <v>15.345833333333333</v>
      </c>
      <c r="P441" s="38">
        <f>'unif profiles px val'!L437/65535</f>
        <v>0.66620406795986875</v>
      </c>
      <c r="Q441" s="23">
        <f t="shared" si="53"/>
        <v>7.4687007943623485E-3</v>
      </c>
      <c r="S441">
        <v>435</v>
      </c>
      <c r="T441">
        <f>'unif profiles px val'!O437/65535</f>
        <v>0.66942574816891742</v>
      </c>
      <c r="U441" s="23">
        <f t="shared" si="54"/>
        <v>-9.9672363723173341E-3</v>
      </c>
      <c r="W441">
        <v>435</v>
      </c>
      <c r="X441">
        <f>'unif profiles px val'!R437/65535</f>
        <v>0.67681600242236972</v>
      </c>
      <c r="Y441" s="23">
        <f t="shared" si="55"/>
        <v>-4.9372031261546212E-2</v>
      </c>
      <c r="AJ441">
        <v>435</v>
      </c>
      <c r="AK441">
        <v>43766.23828125</v>
      </c>
      <c r="AM441">
        <v>435</v>
      </c>
      <c r="AN441">
        <v>43835.078125</v>
      </c>
      <c r="AP441">
        <v>435</v>
      </c>
      <c r="AQ441">
        <v>44354.078125</v>
      </c>
    </row>
    <row r="442" spans="1:43">
      <c r="A442">
        <v>436</v>
      </c>
      <c r="B442" s="23">
        <f t="shared" si="48"/>
        <v>15.38111111111111</v>
      </c>
      <c r="C442" s="38">
        <f>'unif profiles px val'!B438/65535</f>
        <v>0.6684858281834134</v>
      </c>
      <c r="D442" s="23">
        <f t="shared" si="49"/>
        <v>-4.8967019712486959E-3</v>
      </c>
      <c r="E442" s="23"/>
      <c r="F442">
        <v>436</v>
      </c>
      <c r="G442" s="38">
        <f>'unif profiles px val'!E438/65535</f>
        <v>0.68100949158846413</v>
      </c>
      <c r="H442" s="23">
        <f t="shared" si="50"/>
        <v>-7.1372697328481838E-2</v>
      </c>
      <c r="J442">
        <v>436</v>
      </c>
      <c r="K442" s="23">
        <f>'unif profiles px val'!H438/65535</f>
        <v>0.6708078221560998</v>
      </c>
      <c r="L442" s="23">
        <f t="shared" si="51"/>
        <v>-1.7398694887346355E-2</v>
      </c>
      <c r="N442">
        <v>436</v>
      </c>
      <c r="O442" s="23">
        <f t="shared" si="52"/>
        <v>15.38111111111111</v>
      </c>
      <c r="P442" s="38">
        <f>'unif profiles px val'!L438/65535</f>
        <v>0.66623041361486224</v>
      </c>
      <c r="Q442" s="23">
        <f t="shared" si="53"/>
        <v>7.3254717520918611E-3</v>
      </c>
      <c r="S442">
        <v>436</v>
      </c>
      <c r="T442">
        <f>'unif profiles px val'!O438/65535</f>
        <v>0.66994252832455936</v>
      </c>
      <c r="U442" s="23">
        <f t="shared" si="54"/>
        <v>-1.2749365267257673E-2</v>
      </c>
      <c r="W442">
        <v>436</v>
      </c>
      <c r="X442">
        <f>'unif profiles px val'!R438/65535</f>
        <v>0.67656631475547413</v>
      </c>
      <c r="Y442" s="23">
        <f t="shared" si="55"/>
        <v>-4.8053955955501326E-2</v>
      </c>
      <c r="AJ442">
        <v>436</v>
      </c>
      <c r="AK442">
        <v>43799.76171875</v>
      </c>
      <c r="AM442">
        <v>436</v>
      </c>
      <c r="AN442">
        <v>43872.6796875</v>
      </c>
      <c r="AP442">
        <v>436</v>
      </c>
      <c r="AQ442">
        <v>44413.3984375</v>
      </c>
    </row>
    <row r="443" spans="1:43">
      <c r="A443">
        <v>437</v>
      </c>
      <c r="B443" s="23">
        <f t="shared" si="48"/>
        <v>15.416388888888887</v>
      </c>
      <c r="C443" s="38">
        <f>'unif profiles px val'!B439/65535</f>
        <v>0.66901059548332953</v>
      </c>
      <c r="D443" s="23">
        <f t="shared" si="49"/>
        <v>-7.7292916370947928E-3</v>
      </c>
      <c r="E443" s="23"/>
      <c r="F443">
        <v>437</v>
      </c>
      <c r="G443" s="38">
        <f>'unif profiles px val'!E439/65535</f>
        <v>0.68166896744106198</v>
      </c>
      <c r="H443" s="23">
        <f t="shared" si="50"/>
        <v>-7.4809311595740002E-2</v>
      </c>
      <c r="J443">
        <v>437</v>
      </c>
      <c r="K443" s="23">
        <f>'unif profiles px val'!H439/65535</f>
        <v>0.67122184233615623</v>
      </c>
      <c r="L443" s="23">
        <f t="shared" si="51"/>
        <v>-1.9619277149392822E-2</v>
      </c>
      <c r="N443">
        <v>437</v>
      </c>
      <c r="O443" s="23">
        <f t="shared" si="52"/>
        <v>15.416388888888887</v>
      </c>
      <c r="P443" s="38">
        <f>'unif profiles px val'!L439/65535</f>
        <v>0.66479117790112152</v>
      </c>
      <c r="Q443" s="23">
        <f t="shared" si="53"/>
        <v>1.5165600380858013E-2</v>
      </c>
      <c r="S443">
        <v>437</v>
      </c>
      <c r="T443">
        <f>'unif profiles px val'!O439/65535</f>
        <v>0.6710134017128252</v>
      </c>
      <c r="U443" s="23">
        <f t="shared" si="54"/>
        <v>-1.850163643344338E-2</v>
      </c>
      <c r="W443">
        <v>437</v>
      </c>
      <c r="X443">
        <f>'unif profiles px val'!R439/65535</f>
        <v>0.675825536926833</v>
      </c>
      <c r="Y443" s="23">
        <f t="shared" si="55"/>
        <v>-4.4138059351325865E-2</v>
      </c>
      <c r="AJ443">
        <v>437</v>
      </c>
      <c r="AK443">
        <v>43738.48046875</v>
      </c>
      <c r="AM443">
        <v>437</v>
      </c>
      <c r="AN443">
        <v>43857.3203125</v>
      </c>
      <c r="AP443">
        <v>437</v>
      </c>
      <c r="AQ443">
        <v>44414</v>
      </c>
    </row>
    <row r="444" spans="1:43">
      <c r="A444">
        <v>438</v>
      </c>
      <c r="B444" s="23">
        <f t="shared" si="48"/>
        <v>15.451666666666666</v>
      </c>
      <c r="C444" s="38">
        <f>'unif profiles px val'!B440/65535</f>
        <v>0.66882814288166625</v>
      </c>
      <c r="D444" s="23">
        <f t="shared" si="49"/>
        <v>-6.7449240220693873E-3</v>
      </c>
      <c r="E444" s="23"/>
      <c r="F444">
        <v>438</v>
      </c>
      <c r="G444" s="38">
        <f>'unif profiles px val'!E440/65535</f>
        <v>0.68220964942397189</v>
      </c>
      <c r="H444" s="23">
        <f t="shared" si="50"/>
        <v>-7.7622196464215421E-2</v>
      </c>
      <c r="J444">
        <v>438</v>
      </c>
      <c r="K444" s="23">
        <f>'unif profiles px val'!H440/65535</f>
        <v>0.67127089770733195</v>
      </c>
      <c r="L444" s="23">
        <f t="shared" si="51"/>
        <v>-1.9882212675740085E-2</v>
      </c>
      <c r="N444">
        <v>438</v>
      </c>
      <c r="O444" s="23">
        <f t="shared" si="52"/>
        <v>15.451666666666666</v>
      </c>
      <c r="P444" s="38">
        <f>'unif profiles px val'!L440/65535</f>
        <v>0.665496550030518</v>
      </c>
      <c r="Q444" s="23">
        <f t="shared" si="53"/>
        <v>1.1319144314098306E-2</v>
      </c>
      <c r="S444">
        <v>438</v>
      </c>
      <c r="T444">
        <f>'unif profiles px val'!O440/65535</f>
        <v>0.67190468356603339</v>
      </c>
      <c r="U444" s="23">
        <f t="shared" si="54"/>
        <v>-2.3276032331056129E-2</v>
      </c>
      <c r="W444">
        <v>438</v>
      </c>
      <c r="X444">
        <f>'unif profiles px val'!R440/65535</f>
        <v>0.67564731631952391</v>
      </c>
      <c r="Y444" s="23">
        <f t="shared" si="55"/>
        <v>-4.319474132534129E-2</v>
      </c>
      <c r="AJ444">
        <v>438</v>
      </c>
      <c r="AK444">
        <v>43705.6015625</v>
      </c>
      <c r="AM444">
        <v>438</v>
      </c>
      <c r="AN444">
        <v>43842.48046875</v>
      </c>
      <c r="AP444">
        <v>438</v>
      </c>
      <c r="AQ444">
        <v>44362.83984375</v>
      </c>
    </row>
    <row r="445" spans="1:43">
      <c r="A445">
        <v>439</v>
      </c>
      <c r="B445" s="23">
        <f t="shared" si="48"/>
        <v>15.486944444444443</v>
      </c>
      <c r="C445" s="38">
        <f>'unif profiles px val'!B441/65535</f>
        <v>0.66838563124666206</v>
      </c>
      <c r="D445" s="23">
        <f t="shared" si="49"/>
        <v>-4.3553819721195985E-3</v>
      </c>
      <c r="E445" s="23"/>
      <c r="F445">
        <v>439</v>
      </c>
      <c r="G445" s="38">
        <f>'unif profiles px val'!E441/65535</f>
        <v>0.68227330815594722</v>
      </c>
      <c r="H445" s="23">
        <f t="shared" si="50"/>
        <v>-7.7953102543117492E-2</v>
      </c>
      <c r="J445">
        <v>439</v>
      </c>
      <c r="K445" s="23">
        <f>'unif profiles px val'!H441/65535</f>
        <v>0.67022732366292825</v>
      </c>
      <c r="L445" s="23">
        <f t="shared" si="51"/>
        <v>-1.4280855360336631E-2</v>
      </c>
      <c r="N445">
        <v>439</v>
      </c>
      <c r="O445" s="23">
        <f t="shared" si="52"/>
        <v>15.486944444444443</v>
      </c>
      <c r="P445" s="38">
        <f>'unif profiles px val'!L441/65535</f>
        <v>0.66530932898451212</v>
      </c>
      <c r="Q445" s="23">
        <f t="shared" si="53"/>
        <v>1.2339327573653858E-2</v>
      </c>
      <c r="S445">
        <v>439</v>
      </c>
      <c r="T445">
        <f>'unif profiles px val'!O441/65535</f>
        <v>0.67267735036621656</v>
      </c>
      <c r="U445" s="23">
        <f t="shared" si="54"/>
        <v>-2.7405376864997777E-2</v>
      </c>
      <c r="W445">
        <v>439</v>
      </c>
      <c r="X445">
        <f>'unif profiles px val'!R441/65535</f>
        <v>0.67531781681544212</v>
      </c>
      <c r="Y445" s="23">
        <f t="shared" si="55"/>
        <v>-4.1449470128471333E-2</v>
      </c>
      <c r="AJ445">
        <v>439</v>
      </c>
      <c r="AK445">
        <v>43703.6796875</v>
      </c>
      <c r="AM445">
        <v>439</v>
      </c>
      <c r="AN445">
        <v>43861</v>
      </c>
      <c r="AP445">
        <v>439</v>
      </c>
      <c r="AQ445">
        <v>44384.48046875</v>
      </c>
    </row>
    <row r="446" spans="1:43">
      <c r="A446">
        <v>440</v>
      </c>
      <c r="B446" s="23">
        <f t="shared" si="48"/>
        <v>15.522222222222222</v>
      </c>
      <c r="C446" s="38">
        <f>'unif profiles px val'!B442/65535</f>
        <v>0.66915192025253678</v>
      </c>
      <c r="D446" s="23">
        <f t="shared" si="49"/>
        <v>-8.491418628512104E-3</v>
      </c>
      <c r="E446" s="23"/>
      <c r="F446">
        <v>440</v>
      </c>
      <c r="G446" s="38">
        <f>'unif profiles px val'!E442/65535</f>
        <v>0.68223814087891965</v>
      </c>
      <c r="H446" s="23">
        <f t="shared" si="50"/>
        <v>-7.7770305829808706E-2</v>
      </c>
      <c r="J446">
        <v>440</v>
      </c>
      <c r="K446" s="23">
        <f>'unif profiles px val'!H442/65535</f>
        <v>0.67001769092851149</v>
      </c>
      <c r="L446" s="23">
        <f t="shared" si="51"/>
        <v>-1.3153672261264848E-2</v>
      </c>
      <c r="N446">
        <v>440</v>
      </c>
      <c r="O446" s="23">
        <f t="shared" si="52"/>
        <v>15.522222222222222</v>
      </c>
      <c r="P446" s="38">
        <f>'unif profiles px val'!L442/65535</f>
        <v>0.6666000872625315</v>
      </c>
      <c r="Q446" s="23">
        <f t="shared" si="53"/>
        <v>5.3168541161454641E-3</v>
      </c>
      <c r="S446">
        <v>440</v>
      </c>
      <c r="T446">
        <f>'unif profiles px val'!O442/65535</f>
        <v>0.6737003604943923</v>
      </c>
      <c r="U446" s="23">
        <f t="shared" si="54"/>
        <v>-3.2858878664277391E-2</v>
      </c>
      <c r="W446">
        <v>440</v>
      </c>
      <c r="X446">
        <f>'unif profiles px val'!R442/65535</f>
        <v>0.67491488326848248</v>
      </c>
      <c r="Y446" s="23">
        <f t="shared" si="55"/>
        <v>-3.9313053263106301E-2</v>
      </c>
      <c r="AJ446">
        <v>440</v>
      </c>
      <c r="AK446">
        <v>43732.9609375</v>
      </c>
      <c r="AM446">
        <v>440</v>
      </c>
      <c r="AN446">
        <v>43821.48046875</v>
      </c>
      <c r="AP446">
        <v>440</v>
      </c>
      <c r="AQ446">
        <v>44375.48046875</v>
      </c>
    </row>
    <row r="447" spans="1:43">
      <c r="A447">
        <v>441</v>
      </c>
      <c r="B447" s="23">
        <f t="shared" si="48"/>
        <v>15.557499999999999</v>
      </c>
      <c r="C447" s="38">
        <f>'unif profiles px val'!B443/65535</f>
        <v>0.67018881847486078</v>
      </c>
      <c r="D447" s="23">
        <f t="shared" si="49"/>
        <v>-1.4073865044502476E-2</v>
      </c>
      <c r="E447" s="23"/>
      <c r="F447">
        <v>441</v>
      </c>
      <c r="G447" s="38">
        <f>'unif profiles px val'!E443/65535</f>
        <v>0.68352520361257341</v>
      </c>
      <c r="H447" s="23">
        <f t="shared" si="50"/>
        <v>-8.4448787665997838E-2</v>
      </c>
      <c r="J447">
        <v>441</v>
      </c>
      <c r="K447" s="23">
        <f>'unif profiles px val'!H443/65535</f>
        <v>0.67054245822842751</v>
      </c>
      <c r="L447" s="23">
        <f t="shared" si="51"/>
        <v>-1.5974065106324709E-2</v>
      </c>
      <c r="N447">
        <v>441</v>
      </c>
      <c r="O447" s="23">
        <f t="shared" si="52"/>
        <v>15.557499999999999</v>
      </c>
      <c r="P447" s="38">
        <f>'unif profiles px val'!L443/65535</f>
        <v>0.66659108682383461</v>
      </c>
      <c r="Q447" s="23">
        <f t="shared" si="53"/>
        <v>5.3657329534728682E-3</v>
      </c>
      <c r="S447">
        <v>441</v>
      </c>
      <c r="T447">
        <f>'unif profiles px val'!O443/65535</f>
        <v>0.6734964498931868</v>
      </c>
      <c r="U447" s="23">
        <f t="shared" si="54"/>
        <v>-3.1773111251066855E-2</v>
      </c>
      <c r="W447">
        <v>441</v>
      </c>
      <c r="X447">
        <f>'unif profiles px val'!R443/65535</f>
        <v>0.67499672169451441</v>
      </c>
      <c r="Y447" s="23">
        <f t="shared" si="55"/>
        <v>-3.9747168172877156E-2</v>
      </c>
      <c r="AJ447">
        <v>441</v>
      </c>
      <c r="AK447">
        <v>43701.44140625</v>
      </c>
      <c r="AM447">
        <v>441</v>
      </c>
      <c r="AN447">
        <v>43799.3203125</v>
      </c>
      <c r="AP447">
        <v>441</v>
      </c>
      <c r="AQ447">
        <v>44367.640625</v>
      </c>
    </row>
    <row r="448" spans="1:43">
      <c r="A448">
        <v>442</v>
      </c>
      <c r="B448" s="23">
        <f t="shared" si="48"/>
        <v>15.592777777777776</v>
      </c>
      <c r="C448" s="38">
        <f>'unif profiles px val'!B444/65535</f>
        <v>0.66906960498207069</v>
      </c>
      <c r="D448" s="23">
        <f t="shared" si="49"/>
        <v>-8.0475511280431178E-3</v>
      </c>
      <c r="E448" s="23"/>
      <c r="F448">
        <v>442</v>
      </c>
      <c r="G448" s="38">
        <f>'unif profiles px val'!E444/65535</f>
        <v>0.6818089212825208</v>
      </c>
      <c r="H448" s="23">
        <f t="shared" si="50"/>
        <v>-7.5537822012424538E-2</v>
      </c>
      <c r="J448">
        <v>442</v>
      </c>
      <c r="K448" s="23">
        <f>'unif profiles px val'!H444/65535</f>
        <v>0.66901590037766079</v>
      </c>
      <c r="L448" s="23">
        <f t="shared" si="51"/>
        <v>-7.7579050095759605E-3</v>
      </c>
      <c r="N448">
        <v>442</v>
      </c>
      <c r="O448" s="23">
        <f t="shared" si="52"/>
        <v>15.592777777777776</v>
      </c>
      <c r="P448" s="38">
        <f>'unif profiles px val'!L444/65535</f>
        <v>0.66690526770046543</v>
      </c>
      <c r="Q448" s="23">
        <f t="shared" si="53"/>
        <v>3.6602415685189627E-3</v>
      </c>
      <c r="S448">
        <v>442</v>
      </c>
      <c r="T448">
        <f>'unif profiles px val'!O444/65535</f>
        <v>0.67258853809033337</v>
      </c>
      <c r="U448" s="23">
        <f t="shared" si="54"/>
        <v>-2.6931194758475829E-2</v>
      </c>
      <c r="W448">
        <v>442</v>
      </c>
      <c r="X448">
        <f>'unif profiles px val'!R444/65535</f>
        <v>0.67522626268406194</v>
      </c>
      <c r="Y448" s="23">
        <f t="shared" si="55"/>
        <v>-4.0964246961856077E-2</v>
      </c>
      <c r="AJ448">
        <v>442</v>
      </c>
      <c r="AK448">
        <v>43704.359375</v>
      </c>
      <c r="AM448">
        <v>442</v>
      </c>
      <c r="AN448">
        <v>43846.078125</v>
      </c>
      <c r="AP448">
        <v>442</v>
      </c>
      <c r="AQ448">
        <v>44346.6796875</v>
      </c>
    </row>
    <row r="449" spans="1:43">
      <c r="A449">
        <v>443</v>
      </c>
      <c r="B449" s="23">
        <f t="shared" si="48"/>
        <v>15.628055555555555</v>
      </c>
      <c r="C449" s="38">
        <f>'unif profiles px val'!B445/65535</f>
        <v>0.66900463492790108</v>
      </c>
      <c r="D449" s="23">
        <f t="shared" si="49"/>
        <v>-7.6971412698818575E-3</v>
      </c>
      <c r="E449" s="23"/>
      <c r="F449">
        <v>443</v>
      </c>
      <c r="G449" s="38">
        <f>'unif profiles px val'!E445/65535</f>
        <v>0.68194625247959106</v>
      </c>
      <c r="H449" s="23">
        <f t="shared" si="50"/>
        <v>-7.6252406232414138E-2</v>
      </c>
      <c r="J449">
        <v>443</v>
      </c>
      <c r="K449" s="23">
        <f>'unif profiles px val'!H445/65535</f>
        <v>0.66894026092927439</v>
      </c>
      <c r="L449" s="23">
        <f t="shared" si="51"/>
        <v>-7.3498828785689696E-3</v>
      </c>
      <c r="N449">
        <v>443</v>
      </c>
      <c r="O449" s="23">
        <f t="shared" si="52"/>
        <v>15.628055555555555</v>
      </c>
      <c r="P449" s="38">
        <f>'unif profiles px val'!L445/65535</f>
        <v>0.66722987954909585</v>
      </c>
      <c r="Q449" s="23">
        <f t="shared" si="53"/>
        <v>1.8997174986012944E-3</v>
      </c>
      <c r="S449">
        <v>443</v>
      </c>
      <c r="T449">
        <f>'unif profiles px val'!O445/65535</f>
        <v>0.67239225700007632</v>
      </c>
      <c r="U449" s="23">
        <f t="shared" si="54"/>
        <v>-2.5882801366503116E-2</v>
      </c>
      <c r="W449">
        <v>443</v>
      </c>
      <c r="X449">
        <f>'unif profiles px val'!R445/65535</f>
        <v>0.67566811865796905</v>
      </c>
      <c r="Y449" s="23">
        <f t="shared" si="55"/>
        <v>-4.3304871879856321E-2</v>
      </c>
      <c r="AJ449">
        <v>443</v>
      </c>
      <c r="AK449">
        <v>43685.6796875</v>
      </c>
      <c r="AM449">
        <v>443</v>
      </c>
      <c r="AN449">
        <v>43795.76171875</v>
      </c>
      <c r="AP449">
        <v>443</v>
      </c>
      <c r="AQ449">
        <v>44310.83984375</v>
      </c>
    </row>
    <row r="450" spans="1:43">
      <c r="A450">
        <v>444</v>
      </c>
      <c r="B450" s="23">
        <f t="shared" si="48"/>
        <v>15.663333333333332</v>
      </c>
      <c r="C450" s="38">
        <f>'unif profiles px val'!B446/65535</f>
        <v>0.6692952120050355</v>
      </c>
      <c r="D450" s="23">
        <f t="shared" si="49"/>
        <v>-9.2638431730680537E-3</v>
      </c>
      <c r="E450" s="23"/>
      <c r="F450">
        <v>444</v>
      </c>
      <c r="G450" s="38">
        <f>'unif profiles px val'!E446/65535</f>
        <v>0.6828591711490043</v>
      </c>
      <c r="H450" s="23">
        <f t="shared" si="50"/>
        <v>-8.0995757283883751E-2</v>
      </c>
      <c r="J450">
        <v>444</v>
      </c>
      <c r="K450" s="23">
        <f>'unif profiles px val'!H446/65535</f>
        <v>0.66911007715342952</v>
      </c>
      <c r="L450" s="23">
        <f t="shared" si="51"/>
        <v>-8.2658015300167698E-3</v>
      </c>
      <c r="N450">
        <v>444</v>
      </c>
      <c r="O450" s="23">
        <f t="shared" si="52"/>
        <v>15.663333333333332</v>
      </c>
      <c r="P450" s="38">
        <f>'unif profiles px val'!L446/65535</f>
        <v>0.66718064536125732</v>
      </c>
      <c r="Q450" s="23">
        <f t="shared" si="53"/>
        <v>2.166633949999941E-3</v>
      </c>
      <c r="S450">
        <v>444</v>
      </c>
      <c r="T450">
        <f>'unif profiles px val'!O446/65535</f>
        <v>0.67261422808422977</v>
      </c>
      <c r="U450" s="23">
        <f t="shared" si="54"/>
        <v>-2.7068369643650225E-2</v>
      </c>
      <c r="W450">
        <v>444</v>
      </c>
      <c r="X450">
        <f>'unif profiles px val'!R446/65535</f>
        <v>0.67519091659037156</v>
      </c>
      <c r="Y450" s="23">
        <f t="shared" si="55"/>
        <v>-4.0776884749047948E-2</v>
      </c>
      <c r="AJ450">
        <v>444</v>
      </c>
      <c r="AK450">
        <v>43744.12109375</v>
      </c>
      <c r="AM450">
        <v>444</v>
      </c>
      <c r="AN450">
        <v>43896.87890625</v>
      </c>
      <c r="AP450">
        <v>444</v>
      </c>
      <c r="AQ450">
        <v>44260.44140625</v>
      </c>
    </row>
    <row r="451" spans="1:43">
      <c r="A451">
        <v>445</v>
      </c>
      <c r="B451" s="23">
        <f t="shared" si="48"/>
        <v>15.698611111111111</v>
      </c>
      <c r="C451" s="38">
        <f>'unif profiles px val'!B447/65535</f>
        <v>0.66941132362478062</v>
      </c>
      <c r="D451" s="23">
        <f t="shared" si="49"/>
        <v>-9.889522531158601E-3</v>
      </c>
      <c r="E451" s="23"/>
      <c r="F451">
        <v>445</v>
      </c>
      <c r="G451" s="38">
        <f>'unif profiles px val'!E447/65535</f>
        <v>0.68289696107042042</v>
      </c>
      <c r="H451" s="23">
        <f t="shared" si="50"/>
        <v>-8.1191848440886005E-2</v>
      </c>
      <c r="J451">
        <v>445</v>
      </c>
      <c r="K451" s="23">
        <f>'unif profiles px val'!H447/65535</f>
        <v>0.66953339579995419</v>
      </c>
      <c r="L451" s="23">
        <f t="shared" si="51"/>
        <v>-1.0547100283031074E-2</v>
      </c>
      <c r="N451">
        <v>445</v>
      </c>
      <c r="O451" s="23">
        <f t="shared" si="52"/>
        <v>15.698611111111111</v>
      </c>
      <c r="P451" s="38">
        <f>'unif profiles px val'!L447/65535</f>
        <v>0.6680468928816663</v>
      </c>
      <c r="Q451" s="23">
        <f t="shared" si="53"/>
        <v>-2.5241937698736727E-3</v>
      </c>
      <c r="S451">
        <v>445</v>
      </c>
      <c r="T451">
        <f>'unif profiles px val'!O447/65535</f>
        <v>0.67195874580376902</v>
      </c>
      <c r="U451" s="23">
        <f t="shared" si="54"/>
        <v>-2.3565247270459277E-2</v>
      </c>
      <c r="W451">
        <v>445</v>
      </c>
      <c r="X451">
        <f>'unif profiles px val'!R447/65535</f>
        <v>0.6750466711490043</v>
      </c>
      <c r="Y451" s="23">
        <f t="shared" si="55"/>
        <v>-4.001207807097229E-2</v>
      </c>
      <c r="AJ451">
        <v>445</v>
      </c>
      <c r="AK451">
        <v>43723.28125</v>
      </c>
      <c r="AM451">
        <v>445</v>
      </c>
      <c r="AN451">
        <v>43905.3984375</v>
      </c>
      <c r="AP451">
        <v>445</v>
      </c>
      <c r="AQ451">
        <v>44231.6796875</v>
      </c>
    </row>
    <row r="452" spans="1:43">
      <c r="A452">
        <v>446</v>
      </c>
      <c r="B452" s="23">
        <f t="shared" si="48"/>
        <v>15.733888888888888</v>
      </c>
      <c r="C452" s="38">
        <f>'unif profiles px val'!B448/65535</f>
        <v>0.6697303921568627</v>
      </c>
      <c r="D452" s="23">
        <f t="shared" si="49"/>
        <v>-1.1607802474276063E-2</v>
      </c>
      <c r="E452" s="23"/>
      <c r="F452">
        <v>446</v>
      </c>
      <c r="G452" s="38">
        <f>'unif profiles px val'!E448/65535</f>
        <v>0.68350863326848244</v>
      </c>
      <c r="H452" s="23">
        <f t="shared" si="50"/>
        <v>-8.4362956154397928E-2</v>
      </c>
      <c r="J452">
        <v>446</v>
      </c>
      <c r="K452" s="23">
        <f>'unif profiles px val'!H448/65535</f>
        <v>0.66957315270466167</v>
      </c>
      <c r="L452" s="23">
        <f t="shared" si="51"/>
        <v>-1.0761213757954025E-2</v>
      </c>
      <c r="N452">
        <v>446</v>
      </c>
      <c r="O452" s="23">
        <f t="shared" si="52"/>
        <v>15.733888888888888</v>
      </c>
      <c r="P452" s="38">
        <f>'unif profiles px val'!L448/65535</f>
        <v>0.66807603999771115</v>
      </c>
      <c r="Q452" s="23">
        <f t="shared" si="53"/>
        <v>-2.6818292241408415E-3</v>
      </c>
      <c r="S452">
        <v>446</v>
      </c>
      <c r="T452">
        <f>'unif profiles px val'!O448/65535</f>
        <v>0.67216825932707713</v>
      </c>
      <c r="U452" s="23">
        <f t="shared" si="54"/>
        <v>-2.4685660190240988E-2</v>
      </c>
      <c r="W452">
        <v>446</v>
      </c>
      <c r="X452">
        <f>'unif profiles px val'!R448/65535</f>
        <v>0.67293740939955748</v>
      </c>
      <c r="Y452" s="23">
        <f t="shared" si="55"/>
        <v>-2.8793192180593064E-2</v>
      </c>
      <c r="AJ452">
        <v>446</v>
      </c>
      <c r="AK452">
        <v>43706.23828125</v>
      </c>
      <c r="AM452">
        <v>446</v>
      </c>
      <c r="AN452">
        <v>43935.76171875</v>
      </c>
      <c r="AP452">
        <v>446</v>
      </c>
      <c r="AQ452">
        <v>44208.55859375</v>
      </c>
    </row>
    <row r="453" spans="1:43">
      <c r="A453">
        <v>447</v>
      </c>
      <c r="B453" s="23">
        <f t="shared" si="48"/>
        <v>15.769166666666665</v>
      </c>
      <c r="C453" s="38">
        <f>'unif profiles px val'!B449/65535</f>
        <v>0.66990819552529179</v>
      </c>
      <c r="D453" s="23">
        <f t="shared" si="49"/>
        <v>-1.2564657318088202E-2</v>
      </c>
      <c r="E453" s="23"/>
      <c r="F453">
        <v>447</v>
      </c>
      <c r="G453" s="38">
        <f>'unif profiles px val'!E449/65535</f>
        <v>0.68424237764171814</v>
      </c>
      <c r="H453" s="23">
        <f t="shared" si="50"/>
        <v>-8.8159863767646396E-2</v>
      </c>
      <c r="J453">
        <v>447</v>
      </c>
      <c r="K453" s="23">
        <f>'unif profiles px val'!H449/65535</f>
        <v>0.66918506094071872</v>
      </c>
      <c r="L453" s="23">
        <f t="shared" si="51"/>
        <v>-8.6700936316606025E-3</v>
      </c>
      <c r="N453">
        <v>447</v>
      </c>
      <c r="O453" s="23">
        <f t="shared" si="52"/>
        <v>15.769166666666665</v>
      </c>
      <c r="P453" s="38">
        <f>'unif profiles px val'!L449/65535</f>
        <v>0.66729574368657973</v>
      </c>
      <c r="Q453" s="23">
        <f t="shared" si="53"/>
        <v>1.5427021053757706E-3</v>
      </c>
      <c r="S453">
        <v>447</v>
      </c>
      <c r="T453">
        <f>'unif profiles px val'!O449/65535</f>
        <v>0.67133109931715873</v>
      </c>
      <c r="U453" s="23">
        <f t="shared" si="54"/>
        <v>-2.0204842225242103E-2</v>
      </c>
      <c r="W453">
        <v>447</v>
      </c>
      <c r="X453">
        <f>'unif profiles px val'!R449/65535</f>
        <v>0.67384120841916528</v>
      </c>
      <c r="Y453" s="23">
        <f t="shared" si="55"/>
        <v>-3.3608492840283777E-2</v>
      </c>
      <c r="AJ453">
        <v>447</v>
      </c>
      <c r="AK453">
        <v>43678.6796875</v>
      </c>
      <c r="AM453">
        <v>447</v>
      </c>
      <c r="AN453">
        <v>43990.83984375</v>
      </c>
      <c r="AP453">
        <v>447</v>
      </c>
      <c r="AQ453">
        <v>44229.359375</v>
      </c>
    </row>
    <row r="454" spans="1:43">
      <c r="A454">
        <v>448</v>
      </c>
      <c r="B454" s="23">
        <f t="shared" si="48"/>
        <v>15.804444444444444</v>
      </c>
      <c r="C454" s="38">
        <f>'unif profiles px val'!B450/65535</f>
        <v>0.66990426155870908</v>
      </c>
      <c r="D454" s="23">
        <f t="shared" si="49"/>
        <v>-1.2543491725487854E-2</v>
      </c>
      <c r="E454" s="23"/>
      <c r="F454">
        <v>448</v>
      </c>
      <c r="G454" s="38">
        <f>'unif profiles px val'!E450/65535</f>
        <v>0.683638036926833</v>
      </c>
      <c r="H454" s="23">
        <f t="shared" si="50"/>
        <v>-8.5033140239098692E-2</v>
      </c>
      <c r="J454">
        <v>448</v>
      </c>
      <c r="K454" s="23">
        <f>'unif profiles px val'!H450/65535</f>
        <v>0.66935690375371937</v>
      </c>
      <c r="L454" s="23">
        <f t="shared" si="51"/>
        <v>-9.5963009671673483E-3</v>
      </c>
      <c r="N454">
        <v>448</v>
      </c>
      <c r="O454" s="23">
        <f t="shared" si="52"/>
        <v>15.804444444444444</v>
      </c>
      <c r="P454" s="38">
        <f>'unif profiles px val'!L450/65535</f>
        <v>0.66631708009079116</v>
      </c>
      <c r="Q454" s="23">
        <f t="shared" si="53"/>
        <v>6.8543818685200542E-3</v>
      </c>
      <c r="S454">
        <v>448</v>
      </c>
      <c r="T454">
        <f>'unif profiles px val'!O450/65535</f>
        <v>0.67152594987411307</v>
      </c>
      <c r="U454" s="23">
        <f t="shared" si="54"/>
        <v>-2.1248701820652194E-2</v>
      </c>
      <c r="W454">
        <v>448</v>
      </c>
      <c r="X454">
        <f>'unif profiles px val'!R450/65535</f>
        <v>0.67363449635690853</v>
      </c>
      <c r="Y454" s="23">
        <f t="shared" si="55"/>
        <v>-3.2508238190877226E-2</v>
      </c>
      <c r="AJ454">
        <v>448</v>
      </c>
      <c r="AK454">
        <v>43665.19921875</v>
      </c>
      <c r="AM454">
        <v>448</v>
      </c>
      <c r="AN454">
        <v>43985.87890625</v>
      </c>
      <c r="AP454">
        <v>448</v>
      </c>
      <c r="AQ454">
        <v>44270.28125</v>
      </c>
    </row>
    <row r="455" spans="1:43">
      <c r="A455">
        <v>449</v>
      </c>
      <c r="B455" s="23">
        <f t="shared" ref="B455:B518" si="56">A455*$S$3</f>
        <v>15.839722222222221</v>
      </c>
      <c r="C455" s="38">
        <f>'unif profiles px val'!B451/65535</f>
        <v>0.67058161907759217</v>
      </c>
      <c r="D455" s="23">
        <f t="shared" ref="D455:D518" si="57">$C$4+($C$3/(C455-$C$2))</f>
        <v>-1.6184370480053722E-2</v>
      </c>
      <c r="E455" s="23"/>
      <c r="F455">
        <v>449</v>
      </c>
      <c r="G455" s="38">
        <f>'unif profiles px val'!E451/65535</f>
        <v>0.68312250848783096</v>
      </c>
      <c r="H455" s="23">
        <f t="shared" ref="H455:H518" si="58">$C$4+($C$3/(G455-$C$2))</f>
        <v>-8.2361783613644768E-2</v>
      </c>
      <c r="J455">
        <v>449</v>
      </c>
      <c r="K455" s="23">
        <f>'unif profiles px val'!H451/65535</f>
        <v>0.66901989394979777</v>
      </c>
      <c r="L455" s="23">
        <f t="shared" ref="L455:L518" si="59">$C$4+($C$3/(K455-$C$2))</f>
        <v>-7.7794451312742652E-3</v>
      </c>
      <c r="N455">
        <v>449</v>
      </c>
      <c r="O455" s="23">
        <f t="shared" ref="O455:O518" si="60">N455*$S$3</f>
        <v>15.839722222222221</v>
      </c>
      <c r="P455" s="38">
        <f>'unif profiles px val'!L451/65535</f>
        <v>0.6663725728618296</v>
      </c>
      <c r="Q455" s="23">
        <f t="shared" ref="Q455:Q518" si="61">$C$4+($C$3/(P455-$C$2))</f>
        <v>6.5528024500944859E-3</v>
      </c>
      <c r="S455">
        <v>449</v>
      </c>
      <c r="T455">
        <f>'unif profiles px val'!O451/65535</f>
        <v>0.67123745899137865</v>
      </c>
      <c r="U455" s="23">
        <f t="shared" ref="U455:U518" si="62">$C$4+($C$3/(T455-$C$2))</f>
        <v>-1.9702985952019247E-2</v>
      </c>
      <c r="W455">
        <v>449</v>
      </c>
      <c r="X455">
        <f>'unif profiles px val'!R451/65535</f>
        <v>0.67302413548104068</v>
      </c>
      <c r="Y455" s="23">
        <f t="shared" ref="Y455:Y518" si="63">$C$4+($C$3/(X455-$C$2))</f>
        <v>-2.9255784398329876E-2</v>
      </c>
      <c r="AJ455">
        <v>449</v>
      </c>
      <c r="AK455">
        <v>43616</v>
      </c>
      <c r="AM455">
        <v>449</v>
      </c>
      <c r="AN455">
        <v>43952.23828125</v>
      </c>
      <c r="AP455">
        <v>449</v>
      </c>
      <c r="AQ455">
        <v>44305.921875</v>
      </c>
    </row>
    <row r="456" spans="1:43">
      <c r="A456">
        <v>450</v>
      </c>
      <c r="B456" s="23">
        <f t="shared" si="56"/>
        <v>15.875</v>
      </c>
      <c r="C456" s="38">
        <f>'unif profiles px val'!B452/65535</f>
        <v>0.67028502183947514</v>
      </c>
      <c r="D456" s="23">
        <f t="shared" si="57"/>
        <v>-1.4590978433805635E-2</v>
      </c>
      <c r="E456" s="23"/>
      <c r="F456">
        <v>450</v>
      </c>
      <c r="G456" s="38">
        <f>'unif profiles px val'!E452/65535</f>
        <v>0.68268202344167239</v>
      </c>
      <c r="H456" s="23">
        <f t="shared" si="58"/>
        <v>-8.0076268112620586E-2</v>
      </c>
      <c r="J456">
        <v>450</v>
      </c>
      <c r="K456" s="23">
        <f>'unif profiles px val'!H452/65535</f>
        <v>0.66827083094911122</v>
      </c>
      <c r="L456" s="23">
        <f t="shared" si="59"/>
        <v>-3.7349782925124586E-3</v>
      </c>
      <c r="N456">
        <v>450</v>
      </c>
      <c r="O456" s="23">
        <f t="shared" si="60"/>
        <v>15.875</v>
      </c>
      <c r="P456" s="38">
        <f>'unif profiles px val'!L452/65535</f>
        <v>0.66600218394750899</v>
      </c>
      <c r="Q456" s="23">
        <f t="shared" si="61"/>
        <v>8.5666046068824109E-3</v>
      </c>
      <c r="S456">
        <v>450</v>
      </c>
      <c r="T456">
        <f>'unif profiles px val'!O452/65535</f>
        <v>0.67058752002746624</v>
      </c>
      <c r="U456" s="23">
        <f t="shared" si="62"/>
        <v>-1.6216058322618743E-2</v>
      </c>
      <c r="W456">
        <v>450</v>
      </c>
      <c r="X456">
        <f>'unif profiles px val'!R452/65535</f>
        <v>0.67358180504692144</v>
      </c>
      <c r="Y456" s="23">
        <f t="shared" si="63"/>
        <v>-3.2227679238313822E-2</v>
      </c>
      <c r="AJ456">
        <v>450</v>
      </c>
      <c r="AK456">
        <v>43560.9609375</v>
      </c>
      <c r="AM456">
        <v>450</v>
      </c>
      <c r="AN456">
        <v>43950.48046875</v>
      </c>
      <c r="AP456">
        <v>450</v>
      </c>
      <c r="AQ456">
        <v>44301.3984375</v>
      </c>
    </row>
    <row r="457" spans="1:43">
      <c r="A457">
        <v>451</v>
      </c>
      <c r="B457" s="23">
        <f t="shared" si="56"/>
        <v>15.910277777777777</v>
      </c>
      <c r="C457" s="38">
        <f>'unif profiles px val'!B453/65535</f>
        <v>0.67103736314564733</v>
      </c>
      <c r="D457" s="23">
        <f t="shared" si="57"/>
        <v>-1.863014888965786E-2</v>
      </c>
      <c r="E457" s="23"/>
      <c r="F457">
        <v>451</v>
      </c>
      <c r="G457" s="38">
        <f>'unif profiles px val'!E453/65535</f>
        <v>0.68350070572976274</v>
      </c>
      <c r="H457" s="23">
        <f t="shared" si="58"/>
        <v>-8.4321891487762812E-2</v>
      </c>
      <c r="J457">
        <v>451</v>
      </c>
      <c r="K457" s="23">
        <f>'unif profiles px val'!H453/65535</f>
        <v>0.66964283159761961</v>
      </c>
      <c r="L457" s="23">
        <f t="shared" si="59"/>
        <v>-1.1136416274754701E-2</v>
      </c>
      <c r="N457">
        <v>451</v>
      </c>
      <c r="O457" s="23">
        <f t="shared" si="60"/>
        <v>15.910277777777777</v>
      </c>
      <c r="P457" s="38">
        <f>'unif profiles px val'!L453/65535</f>
        <v>0.66578581578545815</v>
      </c>
      <c r="Q457" s="23">
        <f t="shared" si="61"/>
        <v>9.7439742615943459E-3</v>
      </c>
      <c r="S457">
        <v>451</v>
      </c>
      <c r="T457">
        <f>'unif profiles px val'!O453/65535</f>
        <v>0.66983708609903103</v>
      </c>
      <c r="U457" s="23">
        <f t="shared" si="62"/>
        <v>-1.218203701552989E-2</v>
      </c>
      <c r="W457">
        <v>451</v>
      </c>
      <c r="X457">
        <f>'unif profiles px val'!R453/65535</f>
        <v>0.6735505717364767</v>
      </c>
      <c r="Y457" s="23">
        <f t="shared" si="63"/>
        <v>-3.2061355515814682E-2</v>
      </c>
      <c r="AJ457">
        <v>451</v>
      </c>
      <c r="AK457">
        <v>43604.28125</v>
      </c>
      <c r="AM457">
        <v>451</v>
      </c>
      <c r="AN457">
        <v>43885.640625</v>
      </c>
      <c r="AP457">
        <v>451</v>
      </c>
      <c r="AQ457">
        <v>44303</v>
      </c>
    </row>
    <row r="458" spans="1:43">
      <c r="A458">
        <v>452</v>
      </c>
      <c r="B458" s="23">
        <f t="shared" si="56"/>
        <v>15.945555555555554</v>
      </c>
      <c r="C458" s="38">
        <f>'unif profiles px val'!B454/65535</f>
        <v>0.67060814354924847</v>
      </c>
      <c r="D458" s="23">
        <f t="shared" si="57"/>
        <v>-1.6326801600930363E-2</v>
      </c>
      <c r="E458" s="23"/>
      <c r="F458">
        <v>452</v>
      </c>
      <c r="G458" s="38">
        <f>'unif profiles px val'!E454/65535</f>
        <v>0.68366521705958649</v>
      </c>
      <c r="H458" s="23">
        <f t="shared" si="58"/>
        <v>-8.5173876241145141E-2</v>
      </c>
      <c r="J458">
        <v>452</v>
      </c>
      <c r="K458" s="23">
        <f>'unif profiles px val'!H454/65535</f>
        <v>0.66913666123064008</v>
      </c>
      <c r="L458" s="23">
        <f t="shared" si="59"/>
        <v>-8.4091453900079216E-3</v>
      </c>
      <c r="N458">
        <v>452</v>
      </c>
      <c r="O458" s="23">
        <f t="shared" si="60"/>
        <v>15.945555555555554</v>
      </c>
      <c r="P458" s="38">
        <f>'unif profiles px val'!L454/65535</f>
        <v>0.66571923638132291</v>
      </c>
      <c r="Q458" s="23">
        <f t="shared" si="61"/>
        <v>1.010641195572326E-2</v>
      </c>
      <c r="S458">
        <v>452</v>
      </c>
      <c r="T458">
        <f>'unif profiles px val'!O454/65535</f>
        <v>0.66944935196841382</v>
      </c>
      <c r="U458" s="23">
        <f t="shared" si="62"/>
        <v>-1.0094397664027532E-2</v>
      </c>
      <c r="W458">
        <v>452</v>
      </c>
      <c r="X458">
        <f>'unif profiles px val'!R454/65535</f>
        <v>0.67357554646372164</v>
      </c>
      <c r="Y458" s="23">
        <f t="shared" si="63"/>
        <v>-3.2194352177173258E-2</v>
      </c>
      <c r="AJ458">
        <v>452</v>
      </c>
      <c r="AK458">
        <v>43612.28125</v>
      </c>
      <c r="AM458">
        <v>452</v>
      </c>
      <c r="AN458">
        <v>43853.51953125</v>
      </c>
      <c r="AP458">
        <v>452</v>
      </c>
      <c r="AQ458">
        <v>44280.55859375</v>
      </c>
    </row>
    <row r="459" spans="1:43">
      <c r="A459">
        <v>453</v>
      </c>
      <c r="B459" s="23">
        <f t="shared" si="56"/>
        <v>15.980833333333333</v>
      </c>
      <c r="C459" s="38">
        <f>'unif profiles px val'!B455/65535</f>
        <v>0.67029765821698328</v>
      </c>
      <c r="D459" s="23">
        <f t="shared" si="57"/>
        <v>-1.465889122889541E-2</v>
      </c>
      <c r="E459" s="23"/>
      <c r="F459">
        <v>453</v>
      </c>
      <c r="G459" s="38">
        <f>'unif profiles px val'!E455/65535</f>
        <v>0.68333613479438471</v>
      </c>
      <c r="H459" s="23">
        <f t="shared" si="58"/>
        <v>-8.346921054609524E-2</v>
      </c>
      <c r="J459">
        <v>453</v>
      </c>
      <c r="K459" s="23">
        <f>'unif profiles px val'!H455/65535</f>
        <v>0.66876972943846802</v>
      </c>
      <c r="L459" s="23">
        <f t="shared" si="59"/>
        <v>-6.4296649962569674E-3</v>
      </c>
      <c r="N459">
        <v>453</v>
      </c>
      <c r="O459" s="23">
        <f t="shared" si="60"/>
        <v>15.980833333333333</v>
      </c>
      <c r="P459" s="38">
        <f>'unif profiles px val'!L455/65535</f>
        <v>0.66594257839322502</v>
      </c>
      <c r="Q459" s="23">
        <f t="shared" si="61"/>
        <v>8.890876888246968E-3</v>
      </c>
      <c r="S459">
        <v>453</v>
      </c>
      <c r="T459">
        <f>'unif profiles px val'!O455/65535</f>
        <v>0.66967269398031581</v>
      </c>
      <c r="U459" s="23">
        <f t="shared" si="62"/>
        <v>-1.1297194813856937E-2</v>
      </c>
      <c r="W459">
        <v>453</v>
      </c>
      <c r="X459">
        <f>'unif profiles px val'!R455/65535</f>
        <v>0.67409298228046077</v>
      </c>
      <c r="Y459" s="23">
        <f t="shared" si="63"/>
        <v>-3.4947735540857838E-2</v>
      </c>
      <c r="AJ459">
        <v>453</v>
      </c>
      <c r="AK459">
        <v>43630.359375</v>
      </c>
      <c r="AM459">
        <v>453</v>
      </c>
      <c r="AN459">
        <v>43843.51953125</v>
      </c>
      <c r="AP459">
        <v>453</v>
      </c>
      <c r="AQ459">
        <v>44246</v>
      </c>
    </row>
    <row r="460" spans="1:43">
      <c r="A460">
        <v>454</v>
      </c>
      <c r="B460" s="23">
        <f t="shared" si="56"/>
        <v>16.016111111111112</v>
      </c>
      <c r="C460" s="38">
        <f>'unif profiles px val'!B456/65535</f>
        <v>0.6699719138628214</v>
      </c>
      <c r="D460" s="23">
        <f t="shared" si="57"/>
        <v>-1.2907443135077745E-2</v>
      </c>
      <c r="E460" s="23"/>
      <c r="F460">
        <v>454</v>
      </c>
      <c r="G460" s="38">
        <f>'unif profiles px val'!E456/65535</f>
        <v>0.68369442378118561</v>
      </c>
      <c r="H460" s="23">
        <f t="shared" si="58"/>
        <v>-8.5325093941635899E-2</v>
      </c>
      <c r="J460">
        <v>454</v>
      </c>
      <c r="K460" s="23">
        <f>'unif profiles px val'!H456/65535</f>
        <v>0.66887391994735634</v>
      </c>
      <c r="L460" s="23">
        <f t="shared" si="59"/>
        <v>-6.99194786781554E-3</v>
      </c>
      <c r="N460">
        <v>454</v>
      </c>
      <c r="O460" s="23">
        <f t="shared" si="60"/>
        <v>16.016111111111112</v>
      </c>
      <c r="P460" s="38">
        <f>'unif profiles px val'!L456/65535</f>
        <v>0.66587528372243843</v>
      </c>
      <c r="Q460" s="23">
        <f t="shared" si="61"/>
        <v>9.2570460668612853E-3</v>
      </c>
      <c r="S460">
        <v>454</v>
      </c>
      <c r="T460">
        <f>'unif profiles px val'!O456/65535</f>
        <v>0.67017761263065534</v>
      </c>
      <c r="U460" s="23">
        <f t="shared" si="62"/>
        <v>-1.4013622162953876E-2</v>
      </c>
      <c r="W460">
        <v>454</v>
      </c>
      <c r="X460">
        <f>'unif profiles px val'!R456/65535</f>
        <v>0.67421708104448008</v>
      </c>
      <c r="Y460" s="23">
        <f t="shared" si="63"/>
        <v>-3.5607498056688947E-2</v>
      </c>
      <c r="AJ460">
        <v>454</v>
      </c>
      <c r="AK460">
        <v>43669.71875</v>
      </c>
      <c r="AM460">
        <v>454</v>
      </c>
      <c r="AN460">
        <v>43827.6796875</v>
      </c>
      <c r="AP460">
        <v>454</v>
      </c>
      <c r="AQ460">
        <v>44231.51953125</v>
      </c>
    </row>
    <row r="461" spans="1:43">
      <c r="A461">
        <v>455</v>
      </c>
      <c r="B461" s="23">
        <f t="shared" si="56"/>
        <v>16.051388888888887</v>
      </c>
      <c r="C461" s="38">
        <f>'unif profiles px val'!B457/65535</f>
        <v>0.66949554627298391</v>
      </c>
      <c r="D461" s="23">
        <f t="shared" si="57"/>
        <v>-1.0343236836934278E-2</v>
      </c>
      <c r="E461" s="23"/>
      <c r="F461">
        <v>455</v>
      </c>
      <c r="G461" s="38">
        <f>'unif profiles px val'!E457/65535</f>
        <v>0.68376541399633783</v>
      </c>
      <c r="H461" s="23">
        <f t="shared" si="58"/>
        <v>-8.5692594686056278E-2</v>
      </c>
      <c r="J461">
        <v>455</v>
      </c>
      <c r="K461" s="23">
        <f>'unif profiles px val'!H457/65535</f>
        <v>0.66848976214999623</v>
      </c>
      <c r="L461" s="23">
        <f t="shared" si="59"/>
        <v>-4.9179523415170401E-3</v>
      </c>
      <c r="N461">
        <v>455</v>
      </c>
      <c r="O461" s="23">
        <f t="shared" si="60"/>
        <v>16.051388888888887</v>
      </c>
      <c r="P461" s="38">
        <f>'unif profiles px val'!L457/65535</f>
        <v>0.66558256084534984</v>
      </c>
      <c r="Q461" s="23">
        <f t="shared" si="61"/>
        <v>1.0850645506218282E-2</v>
      </c>
      <c r="S461">
        <v>455</v>
      </c>
      <c r="T461">
        <f>'unif profiles px val'!O457/65535</f>
        <v>0.6702088459411002</v>
      </c>
      <c r="U461" s="23">
        <f t="shared" si="62"/>
        <v>-1.418152844138687E-2</v>
      </c>
      <c r="W461">
        <v>455</v>
      </c>
      <c r="X461">
        <f>'unif profiles px val'!R457/65535</f>
        <v>0.67434821326390482</v>
      </c>
      <c r="Y461" s="23">
        <f t="shared" si="63"/>
        <v>-3.6304404529513334E-2</v>
      </c>
      <c r="AJ461">
        <v>455</v>
      </c>
      <c r="AK461">
        <v>43673.28125</v>
      </c>
      <c r="AM461">
        <v>455</v>
      </c>
      <c r="AN461">
        <v>43833.12109375</v>
      </c>
      <c r="AP461">
        <v>455</v>
      </c>
      <c r="AQ461">
        <v>44200.28125</v>
      </c>
    </row>
    <row r="462" spans="1:43">
      <c r="A462">
        <v>456</v>
      </c>
      <c r="B462" s="23">
        <f t="shared" si="56"/>
        <v>16.086666666666666</v>
      </c>
      <c r="C462" s="38">
        <f>'unif profiles px val'!B458/65535</f>
        <v>0.66946836614023042</v>
      </c>
      <c r="D462" s="23">
        <f t="shared" si="57"/>
        <v>-1.0196826999785635E-2</v>
      </c>
      <c r="E462" s="23"/>
      <c r="F462">
        <v>456</v>
      </c>
      <c r="G462" s="38">
        <f>'unif profiles px val'!E458/65535</f>
        <v>0.68347483691920352</v>
      </c>
      <c r="H462" s="23">
        <f t="shared" si="58"/>
        <v>-8.4187884741037333E-2</v>
      </c>
      <c r="J462">
        <v>456</v>
      </c>
      <c r="K462" s="23">
        <f>'unif profiles px val'!H458/65535</f>
        <v>0.6686337691691463</v>
      </c>
      <c r="L462" s="23">
        <f t="shared" si="59"/>
        <v>-5.6956823916887167E-3</v>
      </c>
      <c r="N462">
        <v>456</v>
      </c>
      <c r="O462" s="23">
        <f t="shared" si="60"/>
        <v>16.086666666666666</v>
      </c>
      <c r="P462" s="38">
        <f>'unif profiles px val'!L458/65535</f>
        <v>0.66558047465094983</v>
      </c>
      <c r="Q462" s="23">
        <f t="shared" si="61"/>
        <v>1.0862007605457524E-2</v>
      </c>
      <c r="S462">
        <v>456</v>
      </c>
      <c r="T462">
        <f>'unif profiles px val'!O458/65535</f>
        <v>0.6695041294728008</v>
      </c>
      <c r="U462" s="23">
        <f t="shared" si="62"/>
        <v>-1.038946919339212E-2</v>
      </c>
      <c r="W462">
        <v>456</v>
      </c>
      <c r="X462">
        <f>'unif profiles px val'!R458/65535</f>
        <v>0.6741560449568933</v>
      </c>
      <c r="Y462" s="23">
        <f t="shared" si="63"/>
        <v>-3.5283032543751425E-2</v>
      </c>
      <c r="AJ462">
        <v>456</v>
      </c>
      <c r="AK462">
        <v>43651.3203125</v>
      </c>
      <c r="AM462">
        <v>456</v>
      </c>
      <c r="AN462">
        <v>43861.16015625</v>
      </c>
      <c r="AP462">
        <v>456</v>
      </c>
      <c r="AQ462">
        <v>44213.87890625</v>
      </c>
    </row>
    <row r="463" spans="1:43">
      <c r="A463">
        <v>457</v>
      </c>
      <c r="B463" s="23">
        <f t="shared" si="56"/>
        <v>16.121944444444445</v>
      </c>
      <c r="C463" s="38">
        <f>'unif profiles px val'!B459/65535</f>
        <v>0.66980007104982076</v>
      </c>
      <c r="D463" s="23">
        <f t="shared" si="57"/>
        <v>-1.198283887746765E-2</v>
      </c>
      <c r="E463" s="23"/>
      <c r="F463">
        <v>457</v>
      </c>
      <c r="G463" s="38">
        <f>'unif profiles px val'!E459/65535</f>
        <v>0.6838655513275349</v>
      </c>
      <c r="H463" s="23">
        <f t="shared" si="58"/>
        <v>-8.6210861174192743E-2</v>
      </c>
      <c r="J463">
        <v>457</v>
      </c>
      <c r="K463" s="23">
        <f>'unif profiles px val'!H459/65535</f>
        <v>0.66889645084687577</v>
      </c>
      <c r="L463" s="23">
        <f t="shared" si="59"/>
        <v>-7.1135182092803007E-3</v>
      </c>
      <c r="N463">
        <v>457</v>
      </c>
      <c r="O463" s="23">
        <f t="shared" si="60"/>
        <v>16.121944444444445</v>
      </c>
      <c r="P463" s="38">
        <f>'unif profiles px val'!L459/65535</f>
        <v>0.66559925040054935</v>
      </c>
      <c r="Q463" s="23">
        <f t="shared" si="61"/>
        <v>1.0759751129421069E-2</v>
      </c>
      <c r="S463">
        <v>457</v>
      </c>
      <c r="T463">
        <f>'unif profiles px val'!O459/65535</f>
        <v>0.66999033197909519</v>
      </c>
      <c r="U463" s="23">
        <f t="shared" si="62"/>
        <v>-1.3006515700066945E-2</v>
      </c>
      <c r="W463">
        <v>457</v>
      </c>
      <c r="X463">
        <f>'unif profiles px val'!R459/65535</f>
        <v>0.67451463197146566</v>
      </c>
      <c r="Y463" s="23">
        <f t="shared" si="63"/>
        <v>-3.7188474128944993E-2</v>
      </c>
      <c r="AJ463">
        <v>457</v>
      </c>
      <c r="AK463">
        <v>43659</v>
      </c>
      <c r="AM463">
        <v>457</v>
      </c>
      <c r="AN463">
        <v>43889</v>
      </c>
      <c r="AP463">
        <v>457</v>
      </c>
      <c r="AQ463">
        <v>44212.23828125</v>
      </c>
    </row>
    <row r="464" spans="1:43">
      <c r="A464">
        <v>458</v>
      </c>
      <c r="B464" s="23">
        <f t="shared" si="56"/>
        <v>16.15722222222222</v>
      </c>
      <c r="C464" s="38">
        <f>'unif profiles px val'!B460/65535</f>
        <v>0.67071829461356525</v>
      </c>
      <c r="D464" s="23">
        <f t="shared" si="57"/>
        <v>-1.6918177168570914E-2</v>
      </c>
      <c r="E464" s="23"/>
      <c r="F464">
        <v>458</v>
      </c>
      <c r="G464" s="38">
        <f>'unif profiles px val'!E460/65535</f>
        <v>0.68458206969558255</v>
      </c>
      <c r="H464" s="23">
        <f t="shared" si="58"/>
        <v>-8.9915066106946107E-2</v>
      </c>
      <c r="J464">
        <v>458</v>
      </c>
      <c r="K464" s="23">
        <f>'unif profiles px val'!H460/65535</f>
        <v>0.66936483129243918</v>
      </c>
      <c r="L464" s="23">
        <f t="shared" si="59"/>
        <v>-9.6390184067058904E-3</v>
      </c>
      <c r="N464">
        <v>458</v>
      </c>
      <c r="O464" s="23">
        <f t="shared" si="60"/>
        <v>16.15722222222222</v>
      </c>
      <c r="P464" s="38">
        <f>'unif profiles px val'!L460/65535</f>
        <v>0.66550489480811781</v>
      </c>
      <c r="Q464" s="23">
        <f t="shared" si="61"/>
        <v>1.127368551383956E-2</v>
      </c>
      <c r="S464">
        <v>458</v>
      </c>
      <c r="T464">
        <f>'unif profiles px val'!O460/65535</f>
        <v>0.67045507648584723</v>
      </c>
      <c r="U464" s="23">
        <f t="shared" si="62"/>
        <v>-1.550471570673162E-2</v>
      </c>
      <c r="W464">
        <v>458</v>
      </c>
      <c r="X464">
        <f>'unif profiles px val'!R460/65535</f>
        <v>0.67503206778820479</v>
      </c>
      <c r="Y464" s="23">
        <f t="shared" si="63"/>
        <v>-3.9934632105798951E-2</v>
      </c>
      <c r="AJ464">
        <v>458</v>
      </c>
      <c r="AK464">
        <v>43678.921875</v>
      </c>
      <c r="AM464">
        <v>458</v>
      </c>
      <c r="AN464">
        <v>43956.19921875</v>
      </c>
      <c r="AP464">
        <v>458</v>
      </c>
      <c r="AQ464">
        <v>44230.16015625</v>
      </c>
    </row>
    <row r="465" spans="1:43">
      <c r="A465">
        <v>459</v>
      </c>
      <c r="B465" s="23">
        <f t="shared" si="56"/>
        <v>16.192499999999999</v>
      </c>
      <c r="C465" s="38">
        <f>'unif profiles px val'!B461/65535</f>
        <v>0.67006811722743576</v>
      </c>
      <c r="D465" s="23">
        <f t="shared" si="57"/>
        <v>-1.3424872309105496E-2</v>
      </c>
      <c r="E465" s="23"/>
      <c r="F465">
        <v>459</v>
      </c>
      <c r="G465" s="38">
        <f>'unif profiles px val'!E461/65535</f>
        <v>0.68389410238803694</v>
      </c>
      <c r="H465" s="23">
        <f t="shared" si="58"/>
        <v>-8.6358602569842624E-2</v>
      </c>
      <c r="J465">
        <v>459</v>
      </c>
      <c r="K465" s="23">
        <f>'unif profiles px val'!H461/65535</f>
        <v>0.66959443188754098</v>
      </c>
      <c r="L465" s="23">
        <f t="shared" si="59"/>
        <v>-1.0875804372695086E-2</v>
      </c>
      <c r="N465">
        <v>459</v>
      </c>
      <c r="O465" s="23">
        <f t="shared" si="60"/>
        <v>16.192499999999999</v>
      </c>
      <c r="P465" s="38">
        <f>'unif profiles px val'!L461/65535</f>
        <v>0.66542997062638287</v>
      </c>
      <c r="Q465" s="23">
        <f t="shared" si="61"/>
        <v>1.1681879095422509E-2</v>
      </c>
      <c r="S465">
        <v>459</v>
      </c>
      <c r="T465">
        <f>'unif profiles px val'!O461/65535</f>
        <v>0.67016932745860991</v>
      </c>
      <c r="U465" s="23">
        <f t="shared" si="62"/>
        <v>-1.396907966186367E-2</v>
      </c>
      <c r="W465">
        <v>459</v>
      </c>
      <c r="X465">
        <f>'unif profiles px val'!R461/65535</f>
        <v>0.6754565785458152</v>
      </c>
      <c r="Y465" s="23">
        <f t="shared" si="63"/>
        <v>-4.2184649905535387E-2</v>
      </c>
      <c r="AJ465">
        <v>459</v>
      </c>
      <c r="AK465">
        <v>43572.078125</v>
      </c>
      <c r="AM465">
        <v>459</v>
      </c>
      <c r="AN465">
        <v>43977.48046875</v>
      </c>
      <c r="AP465">
        <v>459</v>
      </c>
      <c r="AQ465">
        <v>44185.640625</v>
      </c>
    </row>
    <row r="466" spans="1:43">
      <c r="A466">
        <v>460</v>
      </c>
      <c r="B466" s="23">
        <f t="shared" si="56"/>
        <v>16.227777777777778</v>
      </c>
      <c r="C466" s="38">
        <f>'unif profiles px val'!B462/65535</f>
        <v>0.67013243162050817</v>
      </c>
      <c r="D466" s="23">
        <f t="shared" si="57"/>
        <v>-1.3770708717843139E-2</v>
      </c>
      <c r="E466" s="23"/>
      <c r="F466">
        <v>460</v>
      </c>
      <c r="G466" s="38">
        <f>'unif profiles px val'!E462/65535</f>
        <v>0.68346553845273517</v>
      </c>
      <c r="H466" s="23">
        <f t="shared" si="58"/>
        <v>-8.4139714077421601E-2</v>
      </c>
      <c r="J466">
        <v>460</v>
      </c>
      <c r="K466" s="23">
        <f>'unif profiles px val'!H462/65535</f>
        <v>0.66925074626153969</v>
      </c>
      <c r="L466" s="23">
        <f t="shared" si="59"/>
        <v>-9.0241807467661417E-3</v>
      </c>
      <c r="N466">
        <v>460</v>
      </c>
      <c r="O466" s="23">
        <f t="shared" si="60"/>
        <v>16.227777777777778</v>
      </c>
      <c r="P466" s="38">
        <f>'unif profiles px val'!L462/65535</f>
        <v>0.66559925040054935</v>
      </c>
      <c r="Q466" s="23">
        <f t="shared" si="61"/>
        <v>1.0759751129421069E-2</v>
      </c>
      <c r="S466">
        <v>460</v>
      </c>
      <c r="T466">
        <f>'unif profiles px val'!O462/65535</f>
        <v>0.66973653152895396</v>
      </c>
      <c r="U466" s="23">
        <f t="shared" si="62"/>
        <v>-1.1640849698813405E-2</v>
      </c>
      <c r="W466">
        <v>460</v>
      </c>
      <c r="X466">
        <f>'unif profiles px val'!R462/65535</f>
        <v>0.67493705653467617</v>
      </c>
      <c r="Y466" s="23">
        <f t="shared" si="63"/>
        <v>-3.9430681970139769E-2</v>
      </c>
      <c r="AJ466">
        <v>460</v>
      </c>
      <c r="AK466">
        <v>43592.359375</v>
      </c>
      <c r="AM466">
        <v>460</v>
      </c>
      <c r="AN466">
        <v>44012.9609375</v>
      </c>
      <c r="AP466">
        <v>460</v>
      </c>
      <c r="AQ466">
        <v>44197.921875</v>
      </c>
    </row>
    <row r="467" spans="1:43">
      <c r="A467">
        <v>461</v>
      </c>
      <c r="B467" s="23">
        <f t="shared" si="56"/>
        <v>16.263055555555553</v>
      </c>
      <c r="C467" s="38">
        <f>'unif profiles px val'!B463/65535</f>
        <v>0.67003026770046537</v>
      </c>
      <c r="D467" s="23">
        <f t="shared" si="57"/>
        <v>-1.3221315592774285E-2</v>
      </c>
      <c r="E467" s="23"/>
      <c r="F467">
        <v>461</v>
      </c>
      <c r="G467" s="38">
        <f>'unif profiles px val'!E463/65535</f>
        <v>0.68292414120317391</v>
      </c>
      <c r="H467" s="23">
        <f t="shared" si="58"/>
        <v>-8.1332872946852319E-2</v>
      </c>
      <c r="J467">
        <v>461</v>
      </c>
      <c r="K467" s="23">
        <f>'unif profiles px val'!H463/65535</f>
        <v>0.6686337691691463</v>
      </c>
      <c r="L467" s="23">
        <f t="shared" si="59"/>
        <v>-5.6956823916887167E-3</v>
      </c>
      <c r="N467">
        <v>461</v>
      </c>
      <c r="O467" s="23">
        <f t="shared" si="60"/>
        <v>16.263055555555553</v>
      </c>
      <c r="P467" s="38">
        <f>'unif profiles px val'!L463/65535</f>
        <v>0.66614368753337916</v>
      </c>
      <c r="Q467" s="23">
        <f t="shared" si="61"/>
        <v>7.7970013089854184E-3</v>
      </c>
      <c r="S467">
        <v>461</v>
      </c>
      <c r="T467">
        <f>'unif profiles px val'!O463/65535</f>
        <v>0.67025182154573892</v>
      </c>
      <c r="U467" s="23">
        <f t="shared" si="62"/>
        <v>-1.4412535667464255E-2</v>
      </c>
      <c r="W467">
        <v>461</v>
      </c>
      <c r="X467">
        <f>'unif profiles px val'!R463/65535</f>
        <v>0.673984082932784</v>
      </c>
      <c r="Y467" s="23">
        <f t="shared" si="63"/>
        <v>-3.4368590864611193E-2</v>
      </c>
      <c r="AJ467">
        <v>461</v>
      </c>
      <c r="AK467">
        <v>43601.28125</v>
      </c>
      <c r="AM467">
        <v>461</v>
      </c>
      <c r="AN467">
        <v>44072.9609375</v>
      </c>
      <c r="AP467">
        <v>461</v>
      </c>
      <c r="AQ467">
        <v>44048.0390625</v>
      </c>
    </row>
    <row r="468" spans="1:43">
      <c r="A468">
        <v>462</v>
      </c>
      <c r="B468" s="23">
        <f t="shared" si="56"/>
        <v>16.298333333333332</v>
      </c>
      <c r="C468" s="38">
        <f>'unif profiles px val'!B464/65535</f>
        <v>0.66975363832303347</v>
      </c>
      <c r="D468" s="23">
        <f t="shared" si="57"/>
        <v>-1.1732929728005548E-2</v>
      </c>
      <c r="E468" s="23"/>
      <c r="F468">
        <v>462</v>
      </c>
      <c r="G468" s="38">
        <f>'unif profiles px val'!E464/65535</f>
        <v>0.68368381399252309</v>
      </c>
      <c r="H468" s="23">
        <f t="shared" si="58"/>
        <v>-8.527016320807812E-2</v>
      </c>
      <c r="J468">
        <v>462</v>
      </c>
      <c r="K468" s="23">
        <f>'unif profiles px val'!H464/65535</f>
        <v>0.66904707408255126</v>
      </c>
      <c r="L468" s="23">
        <f t="shared" si="59"/>
        <v>-7.9260401154379601E-3</v>
      </c>
      <c r="N468">
        <v>462</v>
      </c>
      <c r="O468" s="23">
        <f t="shared" si="60"/>
        <v>16.298333333333332</v>
      </c>
      <c r="P468" s="38">
        <f>'unif profiles px val'!L464/65535</f>
        <v>0.6661554894331273</v>
      </c>
      <c r="Q468" s="23">
        <f t="shared" si="61"/>
        <v>7.7328275965613535E-3</v>
      </c>
      <c r="S468">
        <v>462</v>
      </c>
      <c r="T468">
        <f>'unif profiles px val'!O464/65535</f>
        <v>0.67011449034866866</v>
      </c>
      <c r="U468" s="23">
        <f t="shared" si="62"/>
        <v>-1.3674239796946264E-2</v>
      </c>
      <c r="W468">
        <v>462</v>
      </c>
      <c r="X468">
        <f>'unif profiles px val'!R464/65535</f>
        <v>0.67341878385595488</v>
      </c>
      <c r="Y468" s="23">
        <f t="shared" si="63"/>
        <v>-3.1359398022779317E-2</v>
      </c>
      <c r="AJ468">
        <v>462</v>
      </c>
      <c r="AK468">
        <v>43604.83984375</v>
      </c>
      <c r="AM468">
        <v>462</v>
      </c>
      <c r="AN468">
        <v>44060.48046875</v>
      </c>
      <c r="AP468">
        <v>462</v>
      </c>
      <c r="AQ468">
        <v>44106.48046875</v>
      </c>
    </row>
    <row r="469" spans="1:43">
      <c r="A469">
        <v>463</v>
      </c>
      <c r="B469" s="23">
        <f t="shared" si="56"/>
        <v>16.333611111111111</v>
      </c>
      <c r="C469" s="38">
        <f>'unif profiles px val'!B465/65535</f>
        <v>0.67113422217135876</v>
      </c>
      <c r="D469" s="23">
        <f t="shared" si="57"/>
        <v>-1.9149545120027867E-2</v>
      </c>
      <c r="E469" s="23"/>
      <c r="F469">
        <v>463</v>
      </c>
      <c r="G469" s="38">
        <f>'unif profiles px val'!E465/65535</f>
        <v>0.68534967002365144</v>
      </c>
      <c r="H469" s="23">
        <f t="shared" si="58"/>
        <v>-9.3875236756681968E-2</v>
      </c>
      <c r="J469">
        <v>463</v>
      </c>
      <c r="K469" s="23">
        <f>'unif profiles px val'!H465/65535</f>
        <v>0.67065457627603575</v>
      </c>
      <c r="L469" s="23">
        <f t="shared" si="59"/>
        <v>-1.6576110499801899E-2</v>
      </c>
      <c r="N469">
        <v>463</v>
      </c>
      <c r="O469" s="23">
        <f t="shared" si="60"/>
        <v>16.333611111111111</v>
      </c>
      <c r="P469" s="38">
        <f>'unif profiles px val'!L465/65535</f>
        <v>0.66603478818570228</v>
      </c>
      <c r="Q469" s="23">
        <f t="shared" si="61"/>
        <v>8.3892508193135207E-3</v>
      </c>
      <c r="S469">
        <v>463</v>
      </c>
      <c r="T469">
        <f>'unif profiles px val'!O465/65535</f>
        <v>0.66992726930266266</v>
      </c>
      <c r="U469" s="23">
        <f t="shared" si="62"/>
        <v>-1.2667275049532023E-2</v>
      </c>
      <c r="W469">
        <v>463</v>
      </c>
      <c r="X469">
        <f>'unif profiles px val'!R465/65535</f>
        <v>0.67241860265506981</v>
      </c>
      <c r="Y469" s="23">
        <f t="shared" si="63"/>
        <v>-2.6023554582345287E-2</v>
      </c>
      <c r="AJ469">
        <v>463</v>
      </c>
      <c r="AK469">
        <v>43643.078125</v>
      </c>
      <c r="AM469">
        <v>463</v>
      </c>
      <c r="AN469">
        <v>44046.078125</v>
      </c>
      <c r="AP469">
        <v>463</v>
      </c>
      <c r="AQ469">
        <v>44107.6796875</v>
      </c>
    </row>
    <row r="470" spans="1:43">
      <c r="A470">
        <v>464</v>
      </c>
      <c r="B470" s="23">
        <f t="shared" si="56"/>
        <v>16.36888888888889</v>
      </c>
      <c r="C470" s="38">
        <f>'unif profiles px val'!B466/65535</f>
        <v>0.67102275978484782</v>
      </c>
      <c r="D470" s="23">
        <f t="shared" si="57"/>
        <v>-1.8551827651714703E-2</v>
      </c>
      <c r="E470" s="23"/>
      <c r="F470">
        <v>464</v>
      </c>
      <c r="G470" s="38">
        <f>'unif profiles px val'!E466/65535</f>
        <v>0.68478246356908523</v>
      </c>
      <c r="H470" s="23">
        <f t="shared" si="58"/>
        <v>-9.0949738135837954E-2</v>
      </c>
      <c r="J470">
        <v>464</v>
      </c>
      <c r="K470" s="23">
        <f>'unif profiles px val'!H466/65535</f>
        <v>0.67007872701609827</v>
      </c>
      <c r="L470" s="23">
        <f t="shared" si="59"/>
        <v>-1.3481928410562283E-2</v>
      </c>
      <c r="N470">
        <v>464</v>
      </c>
      <c r="O470" s="23">
        <f t="shared" si="60"/>
        <v>16.36888888888889</v>
      </c>
      <c r="P470" s="38">
        <f>'unif profiles px val'!L466/65535</f>
        <v>0.6655159814412146</v>
      </c>
      <c r="Q470" s="23">
        <f t="shared" si="61"/>
        <v>1.1213291912939294E-2</v>
      </c>
      <c r="S470">
        <v>464</v>
      </c>
      <c r="T470">
        <f>'unif profiles px val'!O466/65535</f>
        <v>0.66963526169222554</v>
      </c>
      <c r="U470" s="23">
        <f t="shared" si="62"/>
        <v>-1.1095657889891086E-2</v>
      </c>
      <c r="W470">
        <v>464</v>
      </c>
      <c r="X470">
        <f>'unif profiles px val'!R466/65535</f>
        <v>0.67220223449301897</v>
      </c>
      <c r="Y470" s="23">
        <f t="shared" si="63"/>
        <v>-2.4867286697098034E-2</v>
      </c>
      <c r="AJ470">
        <v>464</v>
      </c>
      <c r="AK470">
        <v>43707.9609375</v>
      </c>
      <c r="AM470">
        <v>464</v>
      </c>
      <c r="AN470">
        <v>44021.359375</v>
      </c>
      <c r="AP470">
        <v>464</v>
      </c>
      <c r="AQ470">
        <v>44055.640625</v>
      </c>
    </row>
    <row r="471" spans="1:43">
      <c r="A471">
        <v>465</v>
      </c>
      <c r="B471" s="23">
        <f t="shared" si="56"/>
        <v>16.404166666666665</v>
      </c>
      <c r="C471" s="38">
        <f>'unif profiles px val'!B467/65535</f>
        <v>0.67081646496147096</v>
      </c>
      <c r="D471" s="23">
        <f t="shared" si="57"/>
        <v>-1.7445076680186578E-2</v>
      </c>
      <c r="E471" s="23"/>
      <c r="F471">
        <v>465</v>
      </c>
      <c r="G471" s="38">
        <f>'unif profiles px val'!E467/65535</f>
        <v>0.68393654154268713</v>
      </c>
      <c r="H471" s="23">
        <f t="shared" si="58"/>
        <v>-8.6578188300898695E-2</v>
      </c>
      <c r="J471">
        <v>465</v>
      </c>
      <c r="K471" s="23">
        <f>'unif profiles px val'!H467/65535</f>
        <v>0.67001500867856867</v>
      </c>
      <c r="L471" s="23">
        <f t="shared" si="59"/>
        <v>-1.3139245648504883E-2</v>
      </c>
      <c r="N471">
        <v>465</v>
      </c>
      <c r="O471" s="23">
        <f t="shared" si="60"/>
        <v>16.404166666666665</v>
      </c>
      <c r="P471" s="38">
        <f>'unif profiles px val'!L467/65535</f>
        <v>0.66631570916304261</v>
      </c>
      <c r="Q471" s="23">
        <f t="shared" si="61"/>
        <v>6.8618328724689981E-3</v>
      </c>
      <c r="S471">
        <v>465</v>
      </c>
      <c r="T471">
        <f>'unif profiles px val'!O467/65535</f>
        <v>0.66946949864576177</v>
      </c>
      <c r="U471" s="23">
        <f t="shared" si="62"/>
        <v>-1.0202927633489178E-2</v>
      </c>
      <c r="W471">
        <v>465</v>
      </c>
      <c r="X471">
        <f>'unif profiles px val'!R467/65535</f>
        <v>0.67232013427939274</v>
      </c>
      <c r="Y471" s="23">
        <f t="shared" si="63"/>
        <v>-2.5497428247188036E-2</v>
      </c>
      <c r="AJ471">
        <v>465</v>
      </c>
      <c r="AK471">
        <v>43676.83984375</v>
      </c>
      <c r="AM471">
        <v>465</v>
      </c>
      <c r="AN471">
        <v>44030.87890625</v>
      </c>
      <c r="AP471">
        <v>465</v>
      </c>
      <c r="AQ471">
        <v>44068.078125</v>
      </c>
    </row>
    <row r="472" spans="1:43">
      <c r="A472">
        <v>466</v>
      </c>
      <c r="B472" s="23">
        <f t="shared" si="56"/>
        <v>16.439444444444444</v>
      </c>
      <c r="C472" s="38">
        <f>'unif profiles px val'!B468/65535</f>
        <v>0.67032287136644542</v>
      </c>
      <c r="D472" s="23">
        <f t="shared" si="57"/>
        <v>-1.4794389260114116E-2</v>
      </c>
      <c r="E472" s="23"/>
      <c r="F472">
        <v>466</v>
      </c>
      <c r="G472" s="38">
        <f>'unif profiles px val'!E468/65535</f>
        <v>0.68375277761882969</v>
      </c>
      <c r="H472" s="23">
        <f t="shared" si="58"/>
        <v>-8.5627184207235807E-2</v>
      </c>
      <c r="J472">
        <v>466</v>
      </c>
      <c r="K472" s="23">
        <f>'unif profiles px val'!H468/65535</f>
        <v>0.66894890373464566</v>
      </c>
      <c r="L472" s="23">
        <f t="shared" si="59"/>
        <v>-7.3965091955696671E-3</v>
      </c>
      <c r="N472">
        <v>466</v>
      </c>
      <c r="O472" s="23">
        <f t="shared" si="60"/>
        <v>16.439444444444444</v>
      </c>
      <c r="P472" s="38">
        <f>'unif profiles px val'!L468/65535</f>
        <v>0.66634414101243611</v>
      </c>
      <c r="Q472" s="23">
        <f t="shared" si="61"/>
        <v>6.7073114458779948E-3</v>
      </c>
      <c r="S472">
        <v>466</v>
      </c>
      <c r="T472">
        <f>'unif profiles px val'!O468/65535</f>
        <v>0.66941811865796907</v>
      </c>
      <c r="U472" s="23">
        <f t="shared" si="62"/>
        <v>-9.9261319241659152E-3</v>
      </c>
      <c r="W472">
        <v>466</v>
      </c>
      <c r="X472">
        <f>'unif profiles px val'!R468/65535</f>
        <v>0.67281605249103538</v>
      </c>
      <c r="Y472" s="23">
        <f t="shared" si="63"/>
        <v>-2.8145692172814485E-2</v>
      </c>
      <c r="AJ472">
        <v>466</v>
      </c>
      <c r="AK472">
        <v>43665.12109375</v>
      </c>
      <c r="AM472">
        <v>466</v>
      </c>
      <c r="AN472">
        <v>44037.6015625</v>
      </c>
      <c r="AP472">
        <v>466</v>
      </c>
      <c r="AQ472">
        <v>44091.48046875</v>
      </c>
    </row>
    <row r="473" spans="1:43">
      <c r="A473">
        <v>467</v>
      </c>
      <c r="B473" s="23">
        <f t="shared" si="56"/>
        <v>16.474722222222223</v>
      </c>
      <c r="C473" s="38">
        <f>'unif profiles px val'!B469/65535</f>
        <v>0.67080251726176854</v>
      </c>
      <c r="D473" s="23">
        <f t="shared" si="57"/>
        <v>-1.7370225504518277E-2</v>
      </c>
      <c r="E473" s="23"/>
      <c r="F473">
        <v>467</v>
      </c>
      <c r="G473" s="38">
        <f>'unif profiles px val'!E469/65535</f>
        <v>0.68478377489127951</v>
      </c>
      <c r="H473" s="23">
        <f t="shared" si="58"/>
        <v>-9.0956506860986774E-2</v>
      </c>
      <c r="J473">
        <v>467</v>
      </c>
      <c r="K473" s="23">
        <f>'unif profiles px val'!H469/65535</f>
        <v>0.67037657597085532</v>
      </c>
      <c r="L473" s="23">
        <f t="shared" si="59"/>
        <v>-1.508297122825164E-2</v>
      </c>
      <c r="N473">
        <v>467</v>
      </c>
      <c r="O473" s="23">
        <f t="shared" si="60"/>
        <v>16.474722222222223</v>
      </c>
      <c r="P473" s="38">
        <f>'unif profiles px val'!L469/65535</f>
        <v>0.6661665760662242</v>
      </c>
      <c r="Q473" s="23">
        <f t="shared" si="61"/>
        <v>7.672545152693111E-3</v>
      </c>
      <c r="S473">
        <v>467</v>
      </c>
      <c r="T473">
        <f>'unif profiles px val'!O469/65535</f>
        <v>0.66892500190737769</v>
      </c>
      <c r="U473" s="23">
        <f t="shared" si="62"/>
        <v>-7.2675605383993869E-3</v>
      </c>
      <c r="W473">
        <v>467</v>
      </c>
      <c r="X473">
        <f>'unif profiles px val'!R469/65535</f>
        <v>0.67325164988174258</v>
      </c>
      <c r="Y473" s="23">
        <f t="shared" si="63"/>
        <v>-3.0468799574790761E-2</v>
      </c>
      <c r="AJ473">
        <v>467</v>
      </c>
      <c r="AK473">
        <v>43689.3203125</v>
      </c>
      <c r="AM473">
        <v>467</v>
      </c>
      <c r="AN473">
        <v>44039.921875</v>
      </c>
      <c r="AP473">
        <v>467</v>
      </c>
      <c r="AQ473">
        <v>44097.44140625</v>
      </c>
    </row>
    <row r="474" spans="1:43">
      <c r="A474">
        <v>468</v>
      </c>
      <c r="B474" s="23">
        <f t="shared" si="56"/>
        <v>16.509999999999998</v>
      </c>
      <c r="C474" s="38">
        <f>'unif profiles px val'!B470/65535</f>
        <v>0.67066649738689255</v>
      </c>
      <c r="D474" s="23">
        <f t="shared" si="57"/>
        <v>-1.6640112667035911E-2</v>
      </c>
      <c r="E474" s="23"/>
      <c r="F474">
        <v>468</v>
      </c>
      <c r="G474" s="38">
        <f>'unif profiles px val'!E470/65535</f>
        <v>0.68477250944151979</v>
      </c>
      <c r="H474" s="23">
        <f t="shared" si="58"/>
        <v>-9.089835656045997E-2</v>
      </c>
      <c r="J474">
        <v>468</v>
      </c>
      <c r="K474" s="23">
        <f>'unif profiles px val'!H470/65535</f>
        <v>0.66946103465705353</v>
      </c>
      <c r="L474" s="23">
        <f t="shared" si="59"/>
        <v>-1.0157332952851927E-2</v>
      </c>
      <c r="N474">
        <v>468</v>
      </c>
      <c r="O474" s="23">
        <f t="shared" si="60"/>
        <v>16.509999999999998</v>
      </c>
      <c r="P474" s="38">
        <f>'unif profiles px val'!L470/65535</f>
        <v>0.66661463101777674</v>
      </c>
      <c r="Q474" s="23">
        <f t="shared" si="61"/>
        <v>5.2378737241705053E-3</v>
      </c>
      <c r="S474">
        <v>468</v>
      </c>
      <c r="T474">
        <f>'unif profiles px val'!O470/65535</f>
        <v>0.66837847858014798</v>
      </c>
      <c r="U474" s="23">
        <f t="shared" si="62"/>
        <v>-4.3167334073954677E-3</v>
      </c>
      <c r="W474">
        <v>468</v>
      </c>
      <c r="X474">
        <f>'unif profiles px val'!R470/65535</f>
        <v>0.67348536326009001</v>
      </c>
      <c r="Y474" s="23">
        <f t="shared" si="63"/>
        <v>-3.17140602268835E-2</v>
      </c>
      <c r="AJ474">
        <v>468</v>
      </c>
      <c r="AK474">
        <v>43715.0390625</v>
      </c>
      <c r="AM474">
        <v>468</v>
      </c>
      <c r="AN474">
        <v>44022.12109375</v>
      </c>
      <c r="AP474">
        <v>468</v>
      </c>
      <c r="AQ474">
        <v>44104.28125</v>
      </c>
    </row>
    <row r="475" spans="1:43">
      <c r="A475">
        <v>469</v>
      </c>
      <c r="B475" s="23">
        <f t="shared" si="56"/>
        <v>16.545277777777777</v>
      </c>
      <c r="C475" s="38">
        <f>'unif profiles px val'!B471/65535</f>
        <v>0.67141883869306473</v>
      </c>
      <c r="D475" s="23">
        <f t="shared" si="57"/>
        <v>-2.0674953120121575E-2</v>
      </c>
      <c r="E475" s="23"/>
      <c r="F475">
        <v>469</v>
      </c>
      <c r="G475" s="38">
        <f>'unif profiles px val'!E471/65535</f>
        <v>0.68567541437781343</v>
      </c>
      <c r="H475" s="23">
        <f t="shared" si="58"/>
        <v>-9.5553272650548138E-2</v>
      </c>
      <c r="J475">
        <v>469</v>
      </c>
      <c r="K475" s="23">
        <f>'unif profiles px val'!H471/65535</f>
        <v>0.67049471417944606</v>
      </c>
      <c r="L475" s="23">
        <f t="shared" si="59"/>
        <v>-1.5717634063170838E-2</v>
      </c>
      <c r="N475">
        <v>469</v>
      </c>
      <c r="O475" s="23">
        <f t="shared" si="60"/>
        <v>16.545277777777777</v>
      </c>
      <c r="P475" s="38">
        <f>'unif profiles px val'!L471/65535</f>
        <v>0.66691152628366523</v>
      </c>
      <c r="Q475" s="23">
        <f t="shared" si="61"/>
        <v>3.6262830264663926E-3</v>
      </c>
      <c r="S475">
        <v>469</v>
      </c>
      <c r="T475">
        <f>'unif profiles px val'!O471/65535</f>
        <v>0.66888965581368731</v>
      </c>
      <c r="U475" s="23">
        <f t="shared" si="62"/>
        <v>-7.0768549513675616E-3</v>
      </c>
      <c r="W475">
        <v>469</v>
      </c>
      <c r="X475">
        <f>'unif profiles px val'!R471/65535</f>
        <v>0.67328282358663305</v>
      </c>
      <c r="Y475" s="23">
        <f t="shared" si="63"/>
        <v>-3.0634944978965351E-2</v>
      </c>
      <c r="AJ475">
        <v>469</v>
      </c>
      <c r="AK475">
        <v>43694.0390625</v>
      </c>
      <c r="AM475">
        <v>469</v>
      </c>
      <c r="AN475">
        <v>43973.6796875</v>
      </c>
      <c r="AP475">
        <v>469</v>
      </c>
      <c r="AQ475">
        <v>44102.71875</v>
      </c>
    </row>
    <row r="476" spans="1:43">
      <c r="A476">
        <v>470</v>
      </c>
      <c r="B476" s="23">
        <f t="shared" si="56"/>
        <v>16.580555555555556</v>
      </c>
      <c r="C476" s="38">
        <f>'unif profiles px val'!B472/65535</f>
        <v>0.67132466191729612</v>
      </c>
      <c r="D476" s="23">
        <f t="shared" si="57"/>
        <v>-2.017034582972288E-2</v>
      </c>
      <c r="E476" s="23"/>
      <c r="F476">
        <v>470</v>
      </c>
      <c r="G476" s="38">
        <f>'unif profiles px val'!E472/65535</f>
        <v>0.68635545414663923</v>
      </c>
      <c r="H476" s="23">
        <f t="shared" si="58"/>
        <v>-9.905157440452772E-2</v>
      </c>
      <c r="J476">
        <v>470</v>
      </c>
      <c r="K476" s="23">
        <f>'unif profiles px val'!H472/65535</f>
        <v>0.67038521877622648</v>
      </c>
      <c r="L476" s="23">
        <f t="shared" si="59"/>
        <v>-1.5129409314071474E-2</v>
      </c>
      <c r="N476">
        <v>470</v>
      </c>
      <c r="O476" s="23">
        <f t="shared" si="60"/>
        <v>16.580555555555556</v>
      </c>
      <c r="P476" s="38">
        <f>'unif profiles px val'!L472/65535</f>
        <v>0.66719793097199964</v>
      </c>
      <c r="Q476" s="23">
        <f t="shared" si="61"/>
        <v>2.0729181322343138E-3</v>
      </c>
      <c r="S476">
        <v>470</v>
      </c>
      <c r="T476">
        <f>'unif profiles px val'!O472/65535</f>
        <v>0.66863925288014037</v>
      </c>
      <c r="U476" s="23">
        <f t="shared" si="62"/>
        <v>-5.7252916965859768E-3</v>
      </c>
      <c r="W476">
        <v>470</v>
      </c>
      <c r="X476">
        <f>'unif profiles px val'!R472/65535</f>
        <v>0.67354985646982524</v>
      </c>
      <c r="Y476" s="23">
        <f t="shared" si="63"/>
        <v>-3.205754640517533E-2</v>
      </c>
      <c r="AJ476">
        <v>470</v>
      </c>
      <c r="AK476">
        <v>43675.078125</v>
      </c>
      <c r="AM476">
        <v>470</v>
      </c>
      <c r="AN476">
        <v>43925.921875</v>
      </c>
      <c r="AP476">
        <v>470</v>
      </c>
      <c r="AQ476">
        <v>44133.48046875</v>
      </c>
    </row>
    <row r="477" spans="1:43">
      <c r="A477">
        <v>471</v>
      </c>
      <c r="B477" s="23">
        <f t="shared" si="56"/>
        <v>16.615833333333331</v>
      </c>
      <c r="C477" s="38">
        <f>'unif profiles px val'!B473/65535</f>
        <v>0.67154025520714122</v>
      </c>
      <c r="D477" s="23">
        <f t="shared" si="57"/>
        <v>-2.1325316292992724E-2</v>
      </c>
      <c r="E477" s="23"/>
      <c r="F477">
        <v>471</v>
      </c>
      <c r="G477" s="38">
        <f>'unif profiles px val'!E473/65535</f>
        <v>0.68571791313801789</v>
      </c>
      <c r="H477" s="23">
        <f t="shared" si="58"/>
        <v>-9.5772089282089912E-2</v>
      </c>
      <c r="J477">
        <v>471</v>
      </c>
      <c r="K477" s="23">
        <f>'unif profiles px val'!H473/65535</f>
        <v>0.66971119916838329</v>
      </c>
      <c r="L477" s="23">
        <f t="shared" si="59"/>
        <v>-1.1504486106563849E-2</v>
      </c>
      <c r="N477">
        <v>471</v>
      </c>
      <c r="O477" s="23">
        <f t="shared" si="60"/>
        <v>16.615833333333331</v>
      </c>
      <c r="P477" s="38">
        <f>'unif profiles px val'!L473/65535</f>
        <v>0.66763561455710685</v>
      </c>
      <c r="Q477" s="23">
        <f t="shared" si="61"/>
        <v>-2.9850635356032384E-4</v>
      </c>
      <c r="S477">
        <v>471</v>
      </c>
      <c r="T477">
        <f>'unif profiles px val'!O473/65535</f>
        <v>0.66987034599832151</v>
      </c>
      <c r="U477" s="23">
        <f t="shared" si="62"/>
        <v>-1.2361008939213658E-2</v>
      </c>
      <c r="W477">
        <v>471</v>
      </c>
      <c r="X477">
        <f>'unif profiles px val'!R473/65535</f>
        <v>0.6741276131074998</v>
      </c>
      <c r="Y477" s="23">
        <f t="shared" si="63"/>
        <v>-3.5131870994071779E-2</v>
      </c>
      <c r="AJ477">
        <v>471</v>
      </c>
      <c r="AK477">
        <v>43676.87890625</v>
      </c>
      <c r="AM477">
        <v>471</v>
      </c>
      <c r="AN477">
        <v>43901.28125</v>
      </c>
      <c r="AP477">
        <v>471</v>
      </c>
      <c r="AQ477">
        <v>44126.921875</v>
      </c>
    </row>
    <row r="478" spans="1:43">
      <c r="A478">
        <v>472</v>
      </c>
      <c r="B478" s="23">
        <f t="shared" si="56"/>
        <v>16.65111111111111</v>
      </c>
      <c r="C478" s="38">
        <f>'unif profiles px val'!B474/65535</f>
        <v>0.6717413047417411</v>
      </c>
      <c r="D478" s="23">
        <f t="shared" si="57"/>
        <v>-2.240174327464306E-2</v>
      </c>
      <c r="E478" s="23"/>
      <c r="F478">
        <v>472</v>
      </c>
      <c r="G478" s="38">
        <f>'unif profiles px val'!E474/65535</f>
        <v>0.68644432602807659</v>
      </c>
      <c r="H478" s="23">
        <f t="shared" si="58"/>
        <v>-9.950827092636283E-2</v>
      </c>
      <c r="J478">
        <v>472</v>
      </c>
      <c r="K478" s="23">
        <f>'unif profiles px val'!H474/65535</f>
        <v>0.6699115334363317</v>
      </c>
      <c r="L478" s="23">
        <f t="shared" si="59"/>
        <v>-1.2582615818884424E-2</v>
      </c>
      <c r="N478">
        <v>472</v>
      </c>
      <c r="O478" s="23">
        <f t="shared" si="60"/>
        <v>16.65111111111111</v>
      </c>
      <c r="P478" s="38">
        <f>'unif profiles px val'!L474/65535</f>
        <v>0.66738312542916001</v>
      </c>
      <c r="Q478" s="23">
        <f t="shared" si="61"/>
        <v>1.0691534561773075E-3</v>
      </c>
      <c r="S478">
        <v>472</v>
      </c>
      <c r="T478">
        <f>'unif profiles px val'!O474/65535</f>
        <v>0.67061249475471119</v>
      </c>
      <c r="U478" s="23">
        <f t="shared" si="62"/>
        <v>-1.6350165691628504E-2</v>
      </c>
      <c r="W478">
        <v>472</v>
      </c>
      <c r="X478">
        <f>'unif profiles px val'!R474/65535</f>
        <v>0.673990997177081</v>
      </c>
      <c r="Y478" s="23">
        <f t="shared" si="63"/>
        <v>-3.4405367204002335E-2</v>
      </c>
      <c r="AJ478">
        <v>472</v>
      </c>
      <c r="AK478">
        <v>43640.51953125</v>
      </c>
      <c r="AM478">
        <v>472</v>
      </c>
      <c r="AN478">
        <v>43891.19921875</v>
      </c>
      <c r="AP478">
        <v>472</v>
      </c>
      <c r="AQ478">
        <v>44144.76171875</v>
      </c>
    </row>
    <row r="479" spans="1:43">
      <c r="A479">
        <v>473</v>
      </c>
      <c r="B479" s="23">
        <f t="shared" si="56"/>
        <v>16.686388888888889</v>
      </c>
      <c r="C479" s="38">
        <f>'unif profiles px val'!B475/65535</f>
        <v>0.67274905584802014</v>
      </c>
      <c r="D479" s="23">
        <f t="shared" si="57"/>
        <v>-2.7788137060066997E-2</v>
      </c>
      <c r="E479" s="23"/>
      <c r="F479">
        <v>473</v>
      </c>
      <c r="G479" s="38">
        <f>'unif profiles px val'!E475/65535</f>
        <v>0.68719666733424889</v>
      </c>
      <c r="H479" s="23">
        <f t="shared" si="58"/>
        <v>-0.10336994739154681</v>
      </c>
      <c r="J479">
        <v>473</v>
      </c>
      <c r="K479" s="23">
        <f>'unif profiles px val'!H475/65535</f>
        <v>0.67065856984817274</v>
      </c>
      <c r="L479" s="23">
        <f t="shared" si="59"/>
        <v>-1.6597551464841764E-2</v>
      </c>
      <c r="N479">
        <v>473</v>
      </c>
      <c r="O479" s="23">
        <f t="shared" si="60"/>
        <v>16.686388888888889</v>
      </c>
      <c r="P479" s="38">
        <f>'unif profiles px val'!L475/65535</f>
        <v>0.66724025091554129</v>
      </c>
      <c r="Q479" s="23">
        <f t="shared" si="61"/>
        <v>1.8434952819585959E-3</v>
      </c>
      <c r="S479">
        <v>473</v>
      </c>
      <c r="T479">
        <f>'unif profiles px val'!O475/65535</f>
        <v>0.67130123693446253</v>
      </c>
      <c r="U479" s="23">
        <f t="shared" si="62"/>
        <v>-2.0044812012827595E-2</v>
      </c>
      <c r="W479">
        <v>473</v>
      </c>
      <c r="X479">
        <f>'unif profiles px val'!R475/65535</f>
        <v>0.67413595788509961</v>
      </c>
      <c r="Y479" s="23">
        <f t="shared" si="63"/>
        <v>-3.5176238314447161E-2</v>
      </c>
      <c r="AJ479">
        <v>473</v>
      </c>
      <c r="AK479">
        <v>43627</v>
      </c>
      <c r="AM479">
        <v>473</v>
      </c>
      <c r="AN479">
        <v>43874.921875</v>
      </c>
      <c r="AP479">
        <v>473</v>
      </c>
      <c r="AQ479">
        <v>44182.921875</v>
      </c>
    </row>
    <row r="480" spans="1:43">
      <c r="A480">
        <v>474</v>
      </c>
      <c r="B480" s="23">
        <f t="shared" si="56"/>
        <v>16.721666666666668</v>
      </c>
      <c r="C480" s="38">
        <f>'unif profiles px val'!B476/65535</f>
        <v>0.67238218366140234</v>
      </c>
      <c r="D480" s="23">
        <f t="shared" si="57"/>
        <v>-2.5828981210972657E-2</v>
      </c>
      <c r="E480" s="23"/>
      <c r="F480">
        <v>474</v>
      </c>
      <c r="G480" s="38">
        <f>'unif profiles px val'!E476/65535</f>
        <v>0.68685435263599603</v>
      </c>
      <c r="H480" s="23">
        <f t="shared" si="58"/>
        <v>-0.10161387819184897</v>
      </c>
      <c r="J480">
        <v>474</v>
      </c>
      <c r="K480" s="23">
        <f>'unif profiles px val'!H476/65535</f>
        <v>0.66986110713740754</v>
      </c>
      <c r="L480" s="23">
        <f t="shared" si="59"/>
        <v>-1.2311296197138333E-2</v>
      </c>
      <c r="N480">
        <v>474</v>
      </c>
      <c r="O480" s="23">
        <f t="shared" si="60"/>
        <v>16.721666666666668</v>
      </c>
      <c r="P480" s="38">
        <f>'unif profiles px val'!L476/65535</f>
        <v>0.66789573319600215</v>
      </c>
      <c r="Q480" s="23">
        <f t="shared" si="61"/>
        <v>-1.706473387322216E-3</v>
      </c>
      <c r="S480">
        <v>474</v>
      </c>
      <c r="T480">
        <f>'unif profiles px val'!O476/65535</f>
        <v>0.67070547941939418</v>
      </c>
      <c r="U480" s="23">
        <f t="shared" si="62"/>
        <v>-1.684938477400344E-2</v>
      </c>
      <c r="W480">
        <v>474</v>
      </c>
      <c r="X480">
        <f>'unif profiles px val'!R476/65535</f>
        <v>0.67512916523613331</v>
      </c>
      <c r="Y480" s="23">
        <f t="shared" si="63"/>
        <v>-4.0449509386181859E-2</v>
      </c>
      <c r="AJ480">
        <v>474</v>
      </c>
      <c r="AK480">
        <v>43603.19921875</v>
      </c>
      <c r="AM480">
        <v>474</v>
      </c>
      <c r="AN480">
        <v>43884.87890625</v>
      </c>
      <c r="AP480">
        <v>474</v>
      </c>
      <c r="AQ480">
        <v>44192.3203125</v>
      </c>
    </row>
    <row r="481" spans="1:43">
      <c r="A481">
        <v>475</v>
      </c>
      <c r="B481" s="23">
        <f t="shared" si="56"/>
        <v>16.756944444444443</v>
      </c>
      <c r="C481" s="38">
        <f>'unif profiles px val'!B477/65535</f>
        <v>0.67187196011673156</v>
      </c>
      <c r="D481" s="23">
        <f t="shared" si="57"/>
        <v>-2.3100951464532393E-2</v>
      </c>
      <c r="E481" s="23"/>
      <c r="F481">
        <v>475</v>
      </c>
      <c r="G481" s="38">
        <f>'unif profiles px val'!E477/65535</f>
        <v>0.68602172264820327</v>
      </c>
      <c r="H481" s="23">
        <f t="shared" si="58"/>
        <v>-9.7335590995182297E-2</v>
      </c>
      <c r="J481">
        <v>475</v>
      </c>
      <c r="K481" s="23">
        <f>'unif profiles px val'!H477/65535</f>
        <v>0.66919167715724426</v>
      </c>
      <c r="L481" s="23">
        <f t="shared" si="59"/>
        <v>-8.7057623623572056E-3</v>
      </c>
      <c r="N481">
        <v>475</v>
      </c>
      <c r="O481" s="23">
        <f t="shared" si="60"/>
        <v>16.756944444444443</v>
      </c>
      <c r="P481" s="38">
        <f>'unif profiles px val'!L477/65535</f>
        <v>0.66770636635004199</v>
      </c>
      <c r="Q481" s="23">
        <f t="shared" si="61"/>
        <v>-6.8157321022743744E-4</v>
      </c>
      <c r="S481">
        <v>475</v>
      </c>
      <c r="T481">
        <f>'unif profiles px val'!O477/65535</f>
        <v>0.67081920681696805</v>
      </c>
      <c r="U481" s="23">
        <f t="shared" si="62"/>
        <v>-1.7459790668612474E-2</v>
      </c>
      <c r="W481">
        <v>475</v>
      </c>
      <c r="X481">
        <f>'unif profiles px val'!R477/65535</f>
        <v>0.67510490577553983</v>
      </c>
      <c r="Y481" s="23">
        <f t="shared" si="63"/>
        <v>-4.0320882177646844E-2</v>
      </c>
      <c r="AJ481">
        <v>475</v>
      </c>
      <c r="AK481">
        <v>43624.3203125</v>
      </c>
      <c r="AM481">
        <v>475</v>
      </c>
      <c r="AN481">
        <v>43894.3203125</v>
      </c>
      <c r="AP481">
        <v>475</v>
      </c>
      <c r="AQ481">
        <v>44175.0390625</v>
      </c>
    </row>
    <row r="482" spans="1:43">
      <c r="A482">
        <v>476</v>
      </c>
      <c r="B482" s="23">
        <f t="shared" si="56"/>
        <v>16.792222222222222</v>
      </c>
      <c r="C482" s="38">
        <f>'unif profiles px val'!B478/65535</f>
        <v>0.67231119344625012</v>
      </c>
      <c r="D482" s="23">
        <f t="shared" si="57"/>
        <v>-2.5449649286808818E-2</v>
      </c>
      <c r="E482" s="23"/>
      <c r="F482">
        <v>476</v>
      </c>
      <c r="G482" s="38">
        <f>'unif profiles px val'!E478/65535</f>
        <v>0.68615839818417634</v>
      </c>
      <c r="H482" s="23">
        <f t="shared" si="58"/>
        <v>-9.8038540991065126E-2</v>
      </c>
      <c r="J482">
        <v>476</v>
      </c>
      <c r="K482" s="23">
        <f>'unif profiles px val'!H478/65535</f>
        <v>0.66965081874189369</v>
      </c>
      <c r="L482" s="23">
        <f t="shared" si="59"/>
        <v>-1.1179420242636962E-2</v>
      </c>
      <c r="N482">
        <v>476</v>
      </c>
      <c r="O482" s="23">
        <f t="shared" si="60"/>
        <v>16.792222222222222</v>
      </c>
      <c r="P482" s="38">
        <f>'unif profiles px val'!L478/65535</f>
        <v>0.66728745851453419</v>
      </c>
      <c r="Q482" s="23">
        <f t="shared" si="61"/>
        <v>1.5876080804586579E-3</v>
      </c>
      <c r="S482">
        <v>476</v>
      </c>
      <c r="T482">
        <f>'unif profiles px val'!O478/65535</f>
        <v>0.67035797903791872</v>
      </c>
      <c r="U482" s="23">
        <f t="shared" si="62"/>
        <v>-1.4983045448965893E-2</v>
      </c>
      <c r="W482">
        <v>476</v>
      </c>
      <c r="X482">
        <f>'unif profiles px val'!R478/65535</f>
        <v>0.67476437924391541</v>
      </c>
      <c r="Y482" s="23">
        <f t="shared" si="63"/>
        <v>-3.8514439843832182E-2</v>
      </c>
      <c r="AJ482">
        <v>476</v>
      </c>
      <c r="AK482">
        <v>43596.3984375</v>
      </c>
      <c r="AM482">
        <v>476</v>
      </c>
      <c r="AN482">
        <v>43911.6015625</v>
      </c>
      <c r="AP482">
        <v>476</v>
      </c>
      <c r="AQ482">
        <v>44144.19921875</v>
      </c>
    </row>
    <row r="483" spans="1:43">
      <c r="A483">
        <v>477</v>
      </c>
      <c r="B483" s="23">
        <f t="shared" si="56"/>
        <v>16.827500000000001</v>
      </c>
      <c r="C483" s="38">
        <f>'unif profiles px val'!B479/65535</f>
        <v>0.67297198062104224</v>
      </c>
      <c r="D483" s="23">
        <f t="shared" si="57"/>
        <v>-2.8977606682338841E-2</v>
      </c>
      <c r="E483" s="23"/>
      <c r="F483">
        <v>477</v>
      </c>
      <c r="G483" s="38">
        <f>'unif profiles px val'!E479/65535</f>
        <v>0.68696778200579844</v>
      </c>
      <c r="H483" s="23">
        <f t="shared" si="58"/>
        <v>-0.10219595222397482</v>
      </c>
      <c r="J483">
        <v>477</v>
      </c>
      <c r="K483" s="23">
        <f>'unif profiles px val'!H479/65535</f>
        <v>0.67009994659342331</v>
      </c>
      <c r="L483" s="23">
        <f t="shared" si="59"/>
        <v>-1.3596035501938886E-2</v>
      </c>
      <c r="N483">
        <v>477</v>
      </c>
      <c r="O483" s="23">
        <f t="shared" si="60"/>
        <v>16.827500000000001</v>
      </c>
      <c r="P483" s="38">
        <f>'unif profiles px val'!L479/65535</f>
        <v>0.66689763818951708</v>
      </c>
      <c r="Q483" s="23">
        <f t="shared" si="61"/>
        <v>3.7016394611200099E-3</v>
      </c>
      <c r="S483">
        <v>477</v>
      </c>
      <c r="T483">
        <f>'unif profiles px val'!O479/65535</f>
        <v>0.67015406843671321</v>
      </c>
      <c r="U483" s="23">
        <f t="shared" si="62"/>
        <v>-1.3887041833988256E-2</v>
      </c>
      <c r="W483">
        <v>477</v>
      </c>
      <c r="X483">
        <f>'unif profiles px val'!R479/65535</f>
        <v>0.67429826380941482</v>
      </c>
      <c r="Y483" s="23">
        <f t="shared" si="63"/>
        <v>-3.6038976668872458E-2</v>
      </c>
      <c r="AJ483">
        <v>477</v>
      </c>
      <c r="AK483">
        <v>43547.921875</v>
      </c>
      <c r="AM483">
        <v>477</v>
      </c>
      <c r="AN483">
        <v>43894.55859375</v>
      </c>
      <c r="AP483">
        <v>477</v>
      </c>
      <c r="AQ483">
        <v>44080.76171875</v>
      </c>
    </row>
    <row r="484" spans="1:43">
      <c r="A484">
        <v>478</v>
      </c>
      <c r="B484" s="23">
        <f t="shared" si="56"/>
        <v>16.862777777777776</v>
      </c>
      <c r="C484" s="38">
        <f>'unif profiles px val'!B480/65535</f>
        <v>0.67299647850385291</v>
      </c>
      <c r="D484" s="23">
        <f t="shared" si="57"/>
        <v>-2.9108275794577754E-2</v>
      </c>
      <c r="E484" s="23"/>
      <c r="F484">
        <v>478</v>
      </c>
      <c r="G484" s="38">
        <f>'unif profiles px val'!E480/65535</f>
        <v>0.68679266088731217</v>
      </c>
      <c r="H484" s="23">
        <f t="shared" si="58"/>
        <v>-0.1012972246507382</v>
      </c>
      <c r="J484">
        <v>478</v>
      </c>
      <c r="K484" s="23">
        <f>'unif profiles px val'!H480/65535</f>
        <v>0.66947432669565876</v>
      </c>
      <c r="L484" s="23">
        <f t="shared" si="59"/>
        <v>-1.0228935379869686E-2</v>
      </c>
      <c r="N484">
        <v>478</v>
      </c>
      <c r="O484" s="23">
        <f t="shared" si="60"/>
        <v>16.862777777777776</v>
      </c>
      <c r="P484" s="38">
        <f>'unif profiles px val'!L480/65535</f>
        <v>0.66620889600976574</v>
      </c>
      <c r="Q484" s="23">
        <f t="shared" si="61"/>
        <v>7.4424521389842013E-3</v>
      </c>
      <c r="S484">
        <v>478</v>
      </c>
      <c r="T484">
        <f>'unif profiles px val'!O480/65535</f>
        <v>0.67033717669947357</v>
      </c>
      <c r="U484" s="23">
        <f t="shared" si="62"/>
        <v>-1.4871263301541315E-2</v>
      </c>
      <c r="W484">
        <v>478</v>
      </c>
      <c r="X484">
        <f>'unif profiles px val'!R480/65535</f>
        <v>0.67419770923933775</v>
      </c>
      <c r="Y484" s="23">
        <f t="shared" si="63"/>
        <v>-3.5504524283208383E-2</v>
      </c>
      <c r="AJ484">
        <v>478</v>
      </c>
      <c r="AK484">
        <v>43547.12109375</v>
      </c>
      <c r="AM484">
        <v>478</v>
      </c>
      <c r="AN484">
        <v>43923.28125</v>
      </c>
      <c r="AP484">
        <v>478</v>
      </c>
      <c r="AQ484">
        <v>44017.87890625</v>
      </c>
    </row>
    <row r="485" spans="1:43">
      <c r="A485">
        <v>479</v>
      </c>
      <c r="B485" s="23">
        <f t="shared" si="56"/>
        <v>16.898055555555555</v>
      </c>
      <c r="C485" s="38">
        <f>'unif profiles px val'!B481/65535</f>
        <v>0.67295606593804835</v>
      </c>
      <c r="D485" s="23">
        <f t="shared" si="57"/>
        <v>-2.8892714640357031E-2</v>
      </c>
      <c r="E485" s="23"/>
      <c r="F485">
        <v>479</v>
      </c>
      <c r="G485" s="38">
        <f>'unif profiles px val'!E481/65535</f>
        <v>0.68702351319905397</v>
      </c>
      <c r="H485" s="23">
        <f t="shared" si="58"/>
        <v>-0.10248187585572133</v>
      </c>
      <c r="J485">
        <v>479</v>
      </c>
      <c r="K485" s="23">
        <f>'unif profiles px val'!H481/65535</f>
        <v>0.66947498235675595</v>
      </c>
      <c r="L485" s="23">
        <f t="shared" si="59"/>
        <v>-1.0232467268764367E-2</v>
      </c>
      <c r="N485">
        <v>479</v>
      </c>
      <c r="O485" s="23">
        <f t="shared" si="60"/>
        <v>16.898055555555555</v>
      </c>
      <c r="P485" s="38">
        <f>'unif profiles px val'!L481/65535</f>
        <v>0.66622278410391389</v>
      </c>
      <c r="Q485" s="23">
        <f t="shared" si="61"/>
        <v>7.3669487472742823E-3</v>
      </c>
      <c r="S485">
        <v>479</v>
      </c>
      <c r="T485">
        <f>'unif profiles px val'!O481/65535</f>
        <v>0.67084209534981309</v>
      </c>
      <c r="U485" s="23">
        <f t="shared" si="62"/>
        <v>-1.7582616059180545E-2</v>
      </c>
      <c r="W485">
        <v>479</v>
      </c>
      <c r="X485">
        <f>'unif profiles px val'!R481/65535</f>
        <v>0.67383912222476539</v>
      </c>
      <c r="Y485" s="23">
        <f t="shared" si="63"/>
        <v>-3.3597391951804223E-2</v>
      </c>
      <c r="AJ485">
        <v>479</v>
      </c>
      <c r="AK485">
        <v>43576.48046875</v>
      </c>
      <c r="AM485">
        <v>479</v>
      </c>
      <c r="AN485">
        <v>43933.921875</v>
      </c>
      <c r="AP485">
        <v>479</v>
      </c>
      <c r="AQ485">
        <v>44005.76171875</v>
      </c>
    </row>
    <row r="486" spans="1:43">
      <c r="A486">
        <v>480</v>
      </c>
      <c r="B486" s="23">
        <f t="shared" si="56"/>
        <v>16.933333333333334</v>
      </c>
      <c r="C486" s="38">
        <f>'unif profiles px val'!B482/65535</f>
        <v>0.67281408550774391</v>
      </c>
      <c r="D486" s="23">
        <f t="shared" si="57"/>
        <v>-2.8135195515350819E-2</v>
      </c>
      <c r="E486" s="23"/>
      <c r="F486">
        <v>480</v>
      </c>
      <c r="G486" s="38">
        <f>'unif profiles px val'!E482/65535</f>
        <v>0.68745410372320137</v>
      </c>
      <c r="H486" s="23">
        <f t="shared" si="58"/>
        <v>-0.10468950405339283</v>
      </c>
      <c r="J486">
        <v>480</v>
      </c>
      <c r="K486" s="23">
        <f>'unif profiles px val'!H482/65535</f>
        <v>0.66966405117494465</v>
      </c>
      <c r="L486" s="23">
        <f t="shared" si="59"/>
        <v>-1.1250663493381552E-2</v>
      </c>
      <c r="N486">
        <v>480</v>
      </c>
      <c r="O486" s="23">
        <f t="shared" si="60"/>
        <v>16.933333333333334</v>
      </c>
      <c r="P486" s="38">
        <f>'unif profiles px val'!L482/65535</f>
        <v>0.66638228856717785</v>
      </c>
      <c r="Q486" s="23">
        <f t="shared" si="61"/>
        <v>6.5000066280180846E-3</v>
      </c>
      <c r="S486">
        <v>480</v>
      </c>
      <c r="T486">
        <f>'unif profiles px val'!O482/65535</f>
        <v>0.67077968833447776</v>
      </c>
      <c r="U486" s="23">
        <f t="shared" si="62"/>
        <v>-1.7247706348052283E-2</v>
      </c>
      <c r="W486">
        <v>480</v>
      </c>
      <c r="X486">
        <f>'unif profiles px val'!R482/65535</f>
        <v>0.67370733434424357</v>
      </c>
      <c r="Y486" s="23">
        <f t="shared" si="63"/>
        <v>-3.2896001516157014E-2</v>
      </c>
      <c r="AJ486">
        <v>480</v>
      </c>
      <c r="AK486">
        <v>43584.3203125</v>
      </c>
      <c r="AM486">
        <v>480</v>
      </c>
      <c r="AN486">
        <v>43923.19921875</v>
      </c>
      <c r="AP486">
        <v>480</v>
      </c>
      <c r="AQ486">
        <v>44025.44140625</v>
      </c>
    </row>
    <row r="487" spans="1:43">
      <c r="A487">
        <v>481</v>
      </c>
      <c r="B487" s="23">
        <f t="shared" si="56"/>
        <v>16.968611111111109</v>
      </c>
      <c r="C487" s="38">
        <f>'unif profiles px val'!B483/65535</f>
        <v>0.67282934452964061</v>
      </c>
      <c r="D487" s="23">
        <f t="shared" si="57"/>
        <v>-2.8216622613439934E-2</v>
      </c>
      <c r="E487" s="23"/>
      <c r="F487">
        <v>481</v>
      </c>
      <c r="G487" s="38">
        <f>'unif profiles px val'!E483/65535</f>
        <v>0.68728822146562907</v>
      </c>
      <c r="H487" s="23">
        <f t="shared" si="58"/>
        <v>-0.10383933869051409</v>
      </c>
      <c r="J487">
        <v>481</v>
      </c>
      <c r="K487" s="23">
        <f>'unif profiles px val'!H483/65535</f>
        <v>0.66991350041962305</v>
      </c>
      <c r="L487" s="23">
        <f t="shared" si="59"/>
        <v>-1.2593198427826024E-2</v>
      </c>
      <c r="N487">
        <v>481</v>
      </c>
      <c r="O487" s="23">
        <f t="shared" si="60"/>
        <v>16.968611111111109</v>
      </c>
      <c r="P487" s="38">
        <f>'unif profiles px val'!L483/65535</f>
        <v>0.66667566710536352</v>
      </c>
      <c r="Q487" s="23">
        <f t="shared" si="61"/>
        <v>4.9064504561950883E-3</v>
      </c>
      <c r="S487">
        <v>481</v>
      </c>
      <c r="T487">
        <f>'unif profiles px val'!O483/65535</f>
        <v>0.67106263590066373</v>
      </c>
      <c r="U487" s="23">
        <f t="shared" si="62"/>
        <v>-1.8765684986892239E-2</v>
      </c>
      <c r="W487">
        <v>481</v>
      </c>
      <c r="X487">
        <f>'unif profiles px val'!R483/65535</f>
        <v>0.67366429913405046</v>
      </c>
      <c r="Y487" s="23">
        <f t="shared" si="63"/>
        <v>-3.2666907050372007E-2</v>
      </c>
      <c r="AJ487">
        <v>481</v>
      </c>
      <c r="AK487">
        <v>43630.078125</v>
      </c>
      <c r="AM487">
        <v>481</v>
      </c>
      <c r="AN487">
        <v>43920.6796875</v>
      </c>
      <c r="AP487">
        <v>481</v>
      </c>
      <c r="AQ487">
        <v>44029.51953125</v>
      </c>
    </row>
    <row r="488" spans="1:43">
      <c r="A488">
        <v>482</v>
      </c>
      <c r="B488" s="23">
        <f t="shared" si="56"/>
        <v>17.003888888888888</v>
      </c>
      <c r="C488" s="38">
        <f>'unif profiles px val'!B484/65535</f>
        <v>0.67397973172732129</v>
      </c>
      <c r="D488" s="23">
        <f t="shared" si="57"/>
        <v>-3.4345446768858423E-2</v>
      </c>
      <c r="E488" s="23"/>
      <c r="F488">
        <v>482</v>
      </c>
      <c r="G488" s="38">
        <f>'unif profiles px val'!E484/65535</f>
        <v>0.68836833371480888</v>
      </c>
      <c r="H488" s="23">
        <f t="shared" si="58"/>
        <v>-0.10936809257033397</v>
      </c>
      <c r="J488">
        <v>482</v>
      </c>
      <c r="K488" s="23">
        <f>'unif profiles px val'!H484/65535</f>
        <v>0.66998586156252382</v>
      </c>
      <c r="L488" s="23">
        <f t="shared" si="59"/>
        <v>-1.298246943307646E-2</v>
      </c>
      <c r="N488">
        <v>482</v>
      </c>
      <c r="O488" s="23">
        <f t="shared" si="60"/>
        <v>17.003888888888888</v>
      </c>
      <c r="P488" s="38">
        <f>'unif profiles px val'!L484/65535</f>
        <v>0.66688029297322038</v>
      </c>
      <c r="Q488" s="23">
        <f t="shared" si="61"/>
        <v>3.7957583055456823E-3</v>
      </c>
      <c r="S488">
        <v>482</v>
      </c>
      <c r="T488">
        <f>'unif profiles px val'!O484/65535</f>
        <v>0.67178326705195701</v>
      </c>
      <c r="U488" s="23">
        <f t="shared" si="62"/>
        <v>-2.2626334452449104E-2</v>
      </c>
      <c r="W488">
        <v>482</v>
      </c>
      <c r="X488">
        <f>'unif profiles px val'!R484/65535</f>
        <v>0.6735790035858702</v>
      </c>
      <c r="Y488" s="23">
        <f t="shared" si="63"/>
        <v>-3.2212761483171981E-2</v>
      </c>
      <c r="AJ488">
        <v>482</v>
      </c>
      <c r="AK488">
        <v>43610.71875</v>
      </c>
      <c r="AM488">
        <v>482</v>
      </c>
      <c r="AN488">
        <v>43933</v>
      </c>
      <c r="AP488">
        <v>482</v>
      </c>
      <c r="AQ488">
        <v>44068.6796875</v>
      </c>
    </row>
    <row r="489" spans="1:43">
      <c r="A489">
        <v>483</v>
      </c>
      <c r="B489" s="23">
        <f t="shared" si="56"/>
        <v>17.039166666666667</v>
      </c>
      <c r="C489" s="38">
        <f>'unif profiles px val'!B485/65535</f>
        <v>0.67362412499046309</v>
      </c>
      <c r="D489" s="23">
        <f t="shared" si="57"/>
        <v>-3.245301832135139E-2</v>
      </c>
      <c r="E489" s="23"/>
      <c r="F489">
        <v>483</v>
      </c>
      <c r="G489" s="38">
        <f>'unif profiles px val'!E485/65535</f>
        <v>0.68833781567101548</v>
      </c>
      <c r="H489" s="23">
        <f t="shared" si="58"/>
        <v>-0.10921210529965641</v>
      </c>
      <c r="J489">
        <v>483</v>
      </c>
      <c r="K489" s="23">
        <f>'unif profiles px val'!H485/65535</f>
        <v>0.6700740777828641</v>
      </c>
      <c r="L489" s="23">
        <f t="shared" si="59"/>
        <v>-1.3456926508422562E-2</v>
      </c>
      <c r="N489">
        <v>483</v>
      </c>
      <c r="O489" s="23">
        <f t="shared" si="60"/>
        <v>17.039166666666667</v>
      </c>
      <c r="P489" s="38">
        <f>'unif profiles px val'!L485/65535</f>
        <v>0.66694478618295572</v>
      </c>
      <c r="Q489" s="23">
        <f t="shared" si="61"/>
        <v>3.4458277128996961E-3</v>
      </c>
      <c r="S489">
        <v>483</v>
      </c>
      <c r="T489">
        <f>'unif profiles px val'!O485/65535</f>
        <v>0.67277236161974519</v>
      </c>
      <c r="U489" s="23">
        <f t="shared" si="62"/>
        <v>-2.791252550578216E-2</v>
      </c>
      <c r="W489">
        <v>483</v>
      </c>
      <c r="X489">
        <f>'unif profiles px val'!R485/65535</f>
        <v>0.6739347891393912</v>
      </c>
      <c r="Y489" s="23">
        <f t="shared" si="63"/>
        <v>-3.4106380299212979E-2</v>
      </c>
      <c r="AJ489">
        <v>483</v>
      </c>
      <c r="AK489">
        <v>43635.078125</v>
      </c>
      <c r="AM489">
        <v>483</v>
      </c>
      <c r="AN489">
        <v>43891.44140625</v>
      </c>
      <c r="AP489">
        <v>483</v>
      </c>
      <c r="AQ489">
        <v>44080.16015625</v>
      </c>
    </row>
    <row r="490" spans="1:43">
      <c r="A490">
        <v>484</v>
      </c>
      <c r="B490" s="23">
        <f t="shared" si="56"/>
        <v>17.074444444444442</v>
      </c>
      <c r="C490" s="38">
        <f>'unif profiles px val'!B486/65535</f>
        <v>0.67308141641870756</v>
      </c>
      <c r="D490" s="23">
        <f t="shared" si="57"/>
        <v>-2.9561256153312954E-2</v>
      </c>
      <c r="E490" s="23"/>
      <c r="F490">
        <v>484</v>
      </c>
      <c r="G490" s="38">
        <f>'unif profiles px val'!E486/65535</f>
        <v>0.68756818875410086</v>
      </c>
      <c r="H490" s="23">
        <f t="shared" si="58"/>
        <v>-0.10527397791629545</v>
      </c>
      <c r="J490">
        <v>484</v>
      </c>
      <c r="K490" s="23">
        <f>'unif profiles px val'!H486/65535</f>
        <v>0.66932638570992598</v>
      </c>
      <c r="L490" s="23">
        <f t="shared" si="59"/>
        <v>-9.4318459770708074E-3</v>
      </c>
      <c r="N490">
        <v>484</v>
      </c>
      <c r="O490" s="23">
        <f t="shared" si="60"/>
        <v>17.074444444444442</v>
      </c>
      <c r="P490" s="38">
        <f>'unif profiles px val'!L486/65535</f>
        <v>0.66632405394064242</v>
      </c>
      <c r="Q490" s="23">
        <f t="shared" si="61"/>
        <v>6.8164793828890957E-3</v>
      </c>
      <c r="S490">
        <v>484</v>
      </c>
      <c r="T490">
        <f>'unif profiles px val'!O486/65535</f>
        <v>0.67296518558785379</v>
      </c>
      <c r="U490" s="23">
        <f t="shared" si="62"/>
        <v>-2.8941361105263574E-2</v>
      </c>
      <c r="W490">
        <v>484</v>
      </c>
      <c r="X490">
        <f>'unif profiles px val'!R486/65535</f>
        <v>0.67408946555275806</v>
      </c>
      <c r="Y490" s="23">
        <f t="shared" si="63"/>
        <v>-3.4929035761643412E-2</v>
      </c>
      <c r="AJ490">
        <v>484</v>
      </c>
      <c r="AK490">
        <v>43596.76171875</v>
      </c>
      <c r="AM490">
        <v>484</v>
      </c>
      <c r="AN490">
        <v>43899.16015625</v>
      </c>
      <c r="AP490">
        <v>484</v>
      </c>
      <c r="AQ490">
        <v>44067.3203125</v>
      </c>
    </row>
    <row r="491" spans="1:43">
      <c r="A491">
        <v>485</v>
      </c>
      <c r="B491" s="23">
        <f t="shared" si="56"/>
        <v>17.109722222222221</v>
      </c>
      <c r="C491" s="38">
        <f>'unif profiles px val'!B487/65535</f>
        <v>0.67374881981002521</v>
      </c>
      <c r="D491" s="23">
        <f t="shared" si="57"/>
        <v>-3.3116819908087791E-2</v>
      </c>
      <c r="E491" s="23"/>
      <c r="F491">
        <v>485</v>
      </c>
      <c r="G491" s="38">
        <f>'unif profiles px val'!E487/65535</f>
        <v>0.68934956034943162</v>
      </c>
      <c r="H491" s="23">
        <f t="shared" si="58"/>
        <v>-0.11437649618536971</v>
      </c>
      <c r="J491">
        <v>485</v>
      </c>
      <c r="K491" s="23">
        <f>'unif profiles px val'!H487/65535</f>
        <v>0.67061607108796828</v>
      </c>
      <c r="L491" s="23">
        <f t="shared" si="59"/>
        <v>-1.6369368839758813E-2</v>
      </c>
      <c r="N491">
        <v>485</v>
      </c>
      <c r="O491" s="23">
        <f t="shared" si="60"/>
        <v>17.109722222222221</v>
      </c>
      <c r="P491" s="38">
        <f>'unif profiles px val'!L487/65535</f>
        <v>0.66545637588693063</v>
      </c>
      <c r="Q491" s="23">
        <f t="shared" si="61"/>
        <v>1.1538011008569882E-2</v>
      </c>
      <c r="S491">
        <v>485</v>
      </c>
      <c r="T491">
        <f>'unif profiles px val'!O487/65535</f>
        <v>0.67292423657206069</v>
      </c>
      <c r="U491" s="23">
        <f t="shared" si="62"/>
        <v>-2.8722919193607144E-2</v>
      </c>
      <c r="W491">
        <v>485</v>
      </c>
      <c r="X491">
        <f>'unif profiles px val'!R487/65535</f>
        <v>0.67459235761425196</v>
      </c>
      <c r="Y491" s="23">
        <f t="shared" si="63"/>
        <v>-3.7601236717991871E-2</v>
      </c>
      <c r="AJ491">
        <v>485</v>
      </c>
      <c r="AK491">
        <v>43559.6015625</v>
      </c>
      <c r="AM491">
        <v>485</v>
      </c>
      <c r="AN491">
        <v>43842.28125</v>
      </c>
      <c r="AP491">
        <v>485</v>
      </c>
      <c r="AQ491">
        <v>44104.80078125</v>
      </c>
    </row>
    <row r="492" spans="1:43">
      <c r="A492">
        <v>486</v>
      </c>
      <c r="B492" s="23">
        <f t="shared" si="56"/>
        <v>17.145</v>
      </c>
      <c r="C492" s="38">
        <f>'unif profiles px val'!B488/65535</f>
        <v>0.67350735770962078</v>
      </c>
      <c r="D492" s="23">
        <f t="shared" si="57"/>
        <v>-3.1831208049625914E-2</v>
      </c>
      <c r="E492" s="23"/>
      <c r="F492">
        <v>486</v>
      </c>
      <c r="G492" s="38">
        <f>'unif profiles px val'!E488/65535</f>
        <v>0.68885459582665753</v>
      </c>
      <c r="H492" s="23">
        <f t="shared" si="58"/>
        <v>-0.11185176926280604</v>
      </c>
      <c r="J492">
        <v>486</v>
      </c>
      <c r="K492" s="23">
        <f>'unif profiles px val'!H488/65535</f>
        <v>0.66529067244602125</v>
      </c>
      <c r="L492" s="23">
        <f t="shared" si="59"/>
        <v>1.2441018279795379E-2</v>
      </c>
      <c r="N492">
        <v>486</v>
      </c>
      <c r="O492" s="23">
        <f t="shared" si="60"/>
        <v>17.145</v>
      </c>
      <c r="P492" s="38">
        <f>'unif profiles px val'!L488/65535</f>
        <v>0.6665743972686351</v>
      </c>
      <c r="Q492" s="23">
        <f t="shared" si="61"/>
        <v>5.4563725013148101E-3</v>
      </c>
      <c r="S492">
        <v>486</v>
      </c>
      <c r="T492">
        <f>'unif profiles px val'!O488/65535</f>
        <v>0.67333414396887159</v>
      </c>
      <c r="U492" s="23">
        <f t="shared" si="62"/>
        <v>-3.0908433813930269E-2</v>
      </c>
      <c r="W492">
        <v>486</v>
      </c>
      <c r="X492">
        <f>'unif profiles px val'!R488/65535</f>
        <v>0.67481778582055385</v>
      </c>
      <c r="Y492" s="23">
        <f t="shared" si="63"/>
        <v>-3.8797867470508063E-2</v>
      </c>
      <c r="AJ492">
        <v>486</v>
      </c>
      <c r="AK492">
        <v>43578.3984375</v>
      </c>
      <c r="AM492">
        <v>486</v>
      </c>
      <c r="AN492">
        <v>43857.078125</v>
      </c>
      <c r="AP492">
        <v>486</v>
      </c>
      <c r="AQ492">
        <v>44123.55859375</v>
      </c>
    </row>
    <row r="493" spans="1:43">
      <c r="A493">
        <v>487</v>
      </c>
      <c r="B493" s="23">
        <f t="shared" si="56"/>
        <v>17.180277777777778</v>
      </c>
      <c r="C493" s="38">
        <f>'unif profiles px val'!B489/65535</f>
        <v>0.67372563324940871</v>
      </c>
      <c r="D493" s="23">
        <f t="shared" si="57"/>
        <v>-3.2993405894282457E-2</v>
      </c>
      <c r="E493" s="23"/>
      <c r="F493">
        <v>487</v>
      </c>
      <c r="G493" s="38">
        <f>'unif profiles px val'!E489/65535</f>
        <v>0.68806112668802932</v>
      </c>
      <c r="H493" s="23">
        <f t="shared" si="58"/>
        <v>-0.10779726497778164</v>
      </c>
      <c r="J493">
        <v>487</v>
      </c>
      <c r="K493" s="23">
        <f>'unif profiles px val'!H489/65535</f>
        <v>0.66857070649271377</v>
      </c>
      <c r="L493" s="23">
        <f t="shared" si="59"/>
        <v>-5.355142467046381E-3</v>
      </c>
      <c r="N493">
        <v>487</v>
      </c>
      <c r="O493" s="23">
        <f t="shared" si="60"/>
        <v>17.180277777777778</v>
      </c>
      <c r="P493" s="38">
        <f>'unif profiles px val'!L489/65535</f>
        <v>0.66710572117952238</v>
      </c>
      <c r="Q493" s="23">
        <f t="shared" si="61"/>
        <v>2.5728964824875966E-3</v>
      </c>
      <c r="S493">
        <v>487</v>
      </c>
      <c r="T493">
        <f>'unif profiles px val'!O489/65535</f>
        <v>0.67295546988250554</v>
      </c>
      <c r="U493" s="23">
        <f t="shared" si="62"/>
        <v>-2.888953508954728E-2</v>
      </c>
      <c r="W493">
        <v>487</v>
      </c>
      <c r="X493">
        <f>'unif profiles px val'!R489/65535</f>
        <v>0.67492388370717937</v>
      </c>
      <c r="Y493" s="23">
        <f t="shared" si="63"/>
        <v>-3.9360801278746749E-2</v>
      </c>
      <c r="AJ493">
        <v>487</v>
      </c>
      <c r="AK493">
        <v>43654.9609375</v>
      </c>
      <c r="AM493">
        <v>487</v>
      </c>
      <c r="AN493">
        <v>43859.12109375</v>
      </c>
      <c r="AP493">
        <v>487</v>
      </c>
      <c r="AQ493">
        <v>44130</v>
      </c>
    </row>
    <row r="494" spans="1:43">
      <c r="A494">
        <v>488</v>
      </c>
      <c r="B494" s="23">
        <f t="shared" si="56"/>
        <v>17.215555555555554</v>
      </c>
      <c r="C494" s="38">
        <f>'unif profiles px val'!B490/65535</f>
        <v>0.67392596751735712</v>
      </c>
      <c r="D494" s="23">
        <f t="shared" si="57"/>
        <v>-3.4059451253757977E-2</v>
      </c>
      <c r="E494" s="23"/>
      <c r="F494">
        <v>488</v>
      </c>
      <c r="G494" s="38">
        <f>'unif profiles px val'!E490/65535</f>
        <v>0.68853946126115817</v>
      </c>
      <c r="H494" s="23">
        <f t="shared" si="58"/>
        <v>-0.11024253706495113</v>
      </c>
      <c r="J494">
        <v>488</v>
      </c>
      <c r="K494" s="23">
        <f>'unif profiles px val'!H490/65535</f>
        <v>0.66983654964904249</v>
      </c>
      <c r="L494" s="23">
        <f t="shared" si="59"/>
        <v>-1.2179150234253644E-2</v>
      </c>
      <c r="N494">
        <v>488</v>
      </c>
      <c r="O494" s="23">
        <f t="shared" si="60"/>
        <v>17.215555555555554</v>
      </c>
      <c r="P494" s="38">
        <f>'unif profiles px val'!L490/65535</f>
        <v>0.6682244578278782</v>
      </c>
      <c r="Q494" s="23">
        <f t="shared" si="61"/>
        <v>-3.4843117123082301E-3</v>
      </c>
      <c r="S494">
        <v>488</v>
      </c>
      <c r="T494">
        <f>'unif profiles px val'!O490/65535</f>
        <v>0.67260105525673308</v>
      </c>
      <c r="U494" s="23">
        <f t="shared" si="62"/>
        <v>-2.6998032944188122E-2</v>
      </c>
      <c r="W494">
        <v>488</v>
      </c>
      <c r="X494">
        <f>'unif profiles px val'!R490/65535</f>
        <v>0.67463533321889069</v>
      </c>
      <c r="Y494" s="23">
        <f t="shared" si="63"/>
        <v>-3.7829420456693796E-2</v>
      </c>
      <c r="AJ494">
        <v>488</v>
      </c>
      <c r="AK494">
        <v>43631.6796875</v>
      </c>
      <c r="AM494">
        <v>488</v>
      </c>
      <c r="AN494">
        <v>43808.12109375</v>
      </c>
      <c r="AP494">
        <v>488</v>
      </c>
      <c r="AQ494">
        <v>44132.3203125</v>
      </c>
    </row>
    <row r="495" spans="1:43">
      <c r="A495">
        <v>489</v>
      </c>
      <c r="B495" s="23">
        <f t="shared" si="56"/>
        <v>17.250833333333333</v>
      </c>
      <c r="C495" s="38">
        <f>'unif profiles px val'!B491/65535</f>
        <v>0.67401555466544594</v>
      </c>
      <c r="D495" s="23">
        <f t="shared" si="57"/>
        <v>-3.4535980862807847E-2</v>
      </c>
      <c r="E495" s="23"/>
      <c r="F495">
        <v>489</v>
      </c>
      <c r="G495" s="38">
        <f>'unif profiles px val'!E491/65535</f>
        <v>0.68889041876478219</v>
      </c>
      <c r="H495" s="23">
        <f t="shared" si="58"/>
        <v>-0.11203461079393717</v>
      </c>
      <c r="J495">
        <v>489</v>
      </c>
      <c r="K495" s="23">
        <f>'unif profiles px val'!H491/65535</f>
        <v>0.67040512703135724</v>
      </c>
      <c r="L495" s="23">
        <f t="shared" si="59"/>
        <v>-1.5236372746632476E-2</v>
      </c>
      <c r="N495">
        <v>489</v>
      </c>
      <c r="O495" s="23">
        <f t="shared" si="60"/>
        <v>17.250833333333333</v>
      </c>
      <c r="P495" s="38">
        <f>'unif profiles px val'!L491/65535</f>
        <v>0.6680600657091631</v>
      </c>
      <c r="Q495" s="23">
        <f t="shared" si="61"/>
        <v>-2.5954375752386127E-3</v>
      </c>
      <c r="S495">
        <v>489</v>
      </c>
      <c r="T495">
        <f>'unif profiles px val'!O491/65535</f>
        <v>0.67242414597161826</v>
      </c>
      <c r="U495" s="23">
        <f t="shared" si="62"/>
        <v>-2.605316875323993E-2</v>
      </c>
      <c r="W495">
        <v>489</v>
      </c>
      <c r="X495">
        <f>'unif profiles px val'!R491/65535</f>
        <v>0.67414013027389941</v>
      </c>
      <c r="Y495" s="23">
        <f t="shared" si="63"/>
        <v>-3.5198421586065454E-2</v>
      </c>
      <c r="AJ495">
        <v>489</v>
      </c>
      <c r="AK495">
        <v>43666.12109375</v>
      </c>
      <c r="AM495">
        <v>489</v>
      </c>
      <c r="AN495">
        <v>43785.76171875</v>
      </c>
      <c r="AP495">
        <v>489</v>
      </c>
      <c r="AQ495">
        <v>44188.359375</v>
      </c>
    </row>
    <row r="496" spans="1:43">
      <c r="A496">
        <v>490</v>
      </c>
      <c r="B496" s="23">
        <f t="shared" si="56"/>
        <v>17.286111111111111</v>
      </c>
      <c r="C496" s="38">
        <f>'unif profiles px val'!B492/65535</f>
        <v>0.67417607242313271</v>
      </c>
      <c r="D496" s="23">
        <f t="shared" si="57"/>
        <v>-3.5389503899467378E-2</v>
      </c>
      <c r="E496" s="23"/>
      <c r="F496">
        <v>490</v>
      </c>
      <c r="G496" s="38">
        <f>'unif profiles px val'!E492/65535</f>
        <v>0.68899258268482488</v>
      </c>
      <c r="H496" s="23">
        <f t="shared" si="58"/>
        <v>-0.11255596038283855</v>
      </c>
      <c r="J496">
        <v>490</v>
      </c>
      <c r="K496" s="23">
        <f>'unif profiles px val'!H492/65535</f>
        <v>0.67036799277103842</v>
      </c>
      <c r="L496" s="23">
        <f t="shared" si="59"/>
        <v>-1.5036852287506175E-2</v>
      </c>
      <c r="N496">
        <v>490</v>
      </c>
      <c r="O496" s="23">
        <f t="shared" si="60"/>
        <v>17.286111111111111</v>
      </c>
      <c r="P496" s="38">
        <f>'unif profiles px val'!L492/65535</f>
        <v>0.66796648498893718</v>
      </c>
      <c r="Q496" s="23">
        <f t="shared" si="61"/>
        <v>-2.0892589792356198E-3</v>
      </c>
      <c r="S496">
        <v>490</v>
      </c>
      <c r="T496">
        <f>'unif profiles px val'!O492/65535</f>
        <v>0.67313929341191725</v>
      </c>
      <c r="U496" s="23">
        <f t="shared" si="62"/>
        <v>-2.9869856786679971E-2</v>
      </c>
      <c r="W496">
        <v>490</v>
      </c>
      <c r="X496">
        <f>'unif profiles px val'!R492/65535</f>
        <v>0.67442725022888528</v>
      </c>
      <c r="Y496" s="23">
        <f t="shared" si="63"/>
        <v>-3.6724325580858697E-2</v>
      </c>
      <c r="AJ496">
        <v>490</v>
      </c>
      <c r="AK496">
        <v>43673.0390625</v>
      </c>
      <c r="AM496">
        <v>490</v>
      </c>
      <c r="AN496">
        <v>43818.640625</v>
      </c>
      <c r="AP496">
        <v>490</v>
      </c>
      <c r="AQ496">
        <v>44219.6015625</v>
      </c>
    </row>
    <row r="497" spans="1:43">
      <c r="A497">
        <v>491</v>
      </c>
      <c r="B497" s="23">
        <f t="shared" si="56"/>
        <v>17.321388888888887</v>
      </c>
      <c r="C497" s="38">
        <f>'unif profiles px val'!B493/65535</f>
        <v>0.67375483997100782</v>
      </c>
      <c r="D497" s="23">
        <f t="shared" si="57"/>
        <v>-3.3148861824987108E-2</v>
      </c>
      <c r="E497" s="23"/>
      <c r="F497">
        <v>491</v>
      </c>
      <c r="G497" s="38">
        <f>'unif profiles px val'!E493/65535</f>
        <v>0.68838752670328829</v>
      </c>
      <c r="H497" s="23">
        <f t="shared" si="58"/>
        <v>-0.10946618724889934</v>
      </c>
      <c r="J497">
        <v>491</v>
      </c>
      <c r="K497" s="23">
        <f>'unif profiles px val'!H493/65535</f>
        <v>0.66948690346761275</v>
      </c>
      <c r="L497" s="23">
        <f t="shared" si="59"/>
        <v>-1.0296682292903814E-2</v>
      </c>
      <c r="N497">
        <v>491</v>
      </c>
      <c r="O497" s="23">
        <f t="shared" si="60"/>
        <v>17.321388888888887</v>
      </c>
      <c r="P497" s="38">
        <f>'unif profiles px val'!L493/65535</f>
        <v>0.66790127651255049</v>
      </c>
      <c r="Q497" s="23">
        <f t="shared" si="61"/>
        <v>-1.7364669316131121E-3</v>
      </c>
      <c r="S497">
        <v>491</v>
      </c>
      <c r="T497">
        <f>'unif profiles px val'!O493/65535</f>
        <v>0.67347499189364457</v>
      </c>
      <c r="U497" s="23">
        <f t="shared" si="62"/>
        <v>-3.1658817285896035E-2</v>
      </c>
      <c r="W497">
        <v>491</v>
      </c>
      <c r="X497">
        <f>'unif profiles px val'!R493/65535</f>
        <v>0.67441270647364004</v>
      </c>
      <c r="Y497" s="23">
        <f t="shared" si="63"/>
        <v>-3.6647062011431863E-2</v>
      </c>
      <c r="AJ497">
        <v>491</v>
      </c>
      <c r="AK497">
        <v>43698.83984375</v>
      </c>
      <c r="AM497">
        <v>491</v>
      </c>
      <c r="AN497">
        <v>43784.48046875</v>
      </c>
      <c r="AP497">
        <v>491</v>
      </c>
      <c r="AQ497">
        <v>44196.23828125</v>
      </c>
    </row>
    <row r="498" spans="1:43">
      <c r="A498">
        <v>492</v>
      </c>
      <c r="B498" s="23">
        <f t="shared" si="56"/>
        <v>17.356666666666666</v>
      </c>
      <c r="C498" s="38">
        <f>'unif profiles px val'!B494/65535</f>
        <v>0.67434463693064772</v>
      </c>
      <c r="D498" s="23">
        <f t="shared" si="57"/>
        <v>-3.628540138097458E-2</v>
      </c>
      <c r="E498" s="23"/>
      <c r="F498">
        <v>492</v>
      </c>
      <c r="G498" s="38">
        <f>'unif profiles px val'!E494/65535</f>
        <v>0.6884963664454109</v>
      </c>
      <c r="H498" s="23">
        <f t="shared" si="58"/>
        <v>-0.11002236558154221</v>
      </c>
      <c r="J498">
        <v>492</v>
      </c>
      <c r="K498" s="23">
        <f>'unif profiles px val'!H494/65535</f>
        <v>0.66925408417257959</v>
      </c>
      <c r="L498" s="23">
        <f t="shared" si="59"/>
        <v>-9.04217253444628E-3</v>
      </c>
      <c r="N498">
        <v>492</v>
      </c>
      <c r="O498" s="23">
        <f t="shared" si="60"/>
        <v>17.356666666666666</v>
      </c>
      <c r="P498" s="38">
        <f>'unif profiles px val'!L494/65535</f>
        <v>0.66775488527122906</v>
      </c>
      <c r="Q498" s="23">
        <f t="shared" si="61"/>
        <v>-9.4422182789344333E-4</v>
      </c>
      <c r="S498">
        <v>492</v>
      </c>
      <c r="T498">
        <f>'unif profiles px val'!O494/65535</f>
        <v>0.67362758211261153</v>
      </c>
      <c r="U498" s="23">
        <f t="shared" si="62"/>
        <v>-3.247142512274781E-2</v>
      </c>
      <c r="W498">
        <v>492</v>
      </c>
      <c r="X498">
        <f>'unif profiles px val'!R494/65535</f>
        <v>0.67481289816510259</v>
      </c>
      <c r="Y498" s="23">
        <f t="shared" si="63"/>
        <v>-3.877193054092043E-2</v>
      </c>
      <c r="AJ498">
        <v>492</v>
      </c>
      <c r="AK498">
        <v>43722</v>
      </c>
      <c r="AM498">
        <v>492</v>
      </c>
      <c r="AN498">
        <v>43866.640625</v>
      </c>
      <c r="AP498">
        <v>492</v>
      </c>
      <c r="AQ498">
        <v>44156.3203125</v>
      </c>
    </row>
    <row r="499" spans="1:43">
      <c r="A499">
        <v>493</v>
      </c>
      <c r="B499" s="23">
        <f t="shared" si="56"/>
        <v>17.391944444444444</v>
      </c>
      <c r="C499" s="38">
        <f>'unif profiles px val'!B495/65535</f>
        <v>0.67396709534981303</v>
      </c>
      <c r="D499" s="23">
        <f t="shared" si="57"/>
        <v>-3.4278232180297241E-2</v>
      </c>
      <c r="E499" s="23"/>
      <c r="F499">
        <v>493</v>
      </c>
      <c r="G499" s="38">
        <f>'unif profiles px val'!E495/65535</f>
        <v>0.68911668144884408</v>
      </c>
      <c r="H499" s="23">
        <f t="shared" si="58"/>
        <v>-0.11318904860971157</v>
      </c>
      <c r="J499">
        <v>493</v>
      </c>
      <c r="K499" s="23">
        <f>'unif profiles px val'!H495/65535</f>
        <v>0.66965213006408786</v>
      </c>
      <c r="L499" s="23">
        <f t="shared" si="59"/>
        <v>-1.1186480503122986E-2</v>
      </c>
      <c r="N499">
        <v>493</v>
      </c>
      <c r="O499" s="23">
        <f t="shared" si="60"/>
        <v>17.391944444444444</v>
      </c>
      <c r="P499" s="38">
        <f>'unif profiles px val'!L495/65535</f>
        <v>0.66722779335469595</v>
      </c>
      <c r="Q499" s="23">
        <f t="shared" si="61"/>
        <v>1.9110267642390433E-3</v>
      </c>
      <c r="S499">
        <v>493</v>
      </c>
      <c r="T499">
        <f>'unif profiles px val'!O495/65535</f>
        <v>0.67380997510872054</v>
      </c>
      <c r="U499" s="23">
        <f t="shared" si="62"/>
        <v>-3.3442289899509703E-2</v>
      </c>
      <c r="W499">
        <v>493</v>
      </c>
      <c r="X499">
        <f>'unif profiles px val'!R495/65535</f>
        <v>0.67467556696803233</v>
      </c>
      <c r="Y499" s="23">
        <f t="shared" si="63"/>
        <v>-3.8043021153689516E-2</v>
      </c>
      <c r="AJ499">
        <v>493</v>
      </c>
      <c r="AK499">
        <v>43719.16015625</v>
      </c>
      <c r="AM499">
        <v>493</v>
      </c>
      <c r="AN499">
        <v>43949.12109375</v>
      </c>
      <c r="AP499">
        <v>493</v>
      </c>
      <c r="AQ499">
        <v>44148.921875</v>
      </c>
    </row>
    <row r="500" spans="1:43">
      <c r="A500">
        <v>494</v>
      </c>
      <c r="B500" s="23">
        <f t="shared" si="56"/>
        <v>17.42722222222222</v>
      </c>
      <c r="C500" s="38">
        <f>'unif profiles px val'!B496/65535</f>
        <v>0.6748295877203021</v>
      </c>
      <c r="D500" s="23">
        <f t="shared" si="57"/>
        <v>-3.8860494205090745E-2</v>
      </c>
      <c r="E500" s="23"/>
      <c r="F500">
        <v>494</v>
      </c>
      <c r="G500" s="38">
        <f>'unif profiles px val'!E496/65535</f>
        <v>0.69058089188982985</v>
      </c>
      <c r="H500" s="23">
        <f t="shared" si="58"/>
        <v>-0.12064247030142372</v>
      </c>
      <c r="J500">
        <v>494</v>
      </c>
      <c r="K500" s="23">
        <f>'unif profiles px val'!H496/65535</f>
        <v>0.67036000562676434</v>
      </c>
      <c r="L500" s="23">
        <f t="shared" si="59"/>
        <v>-1.4993935050551688E-2</v>
      </c>
      <c r="N500">
        <v>494</v>
      </c>
      <c r="O500" s="23">
        <f t="shared" si="60"/>
        <v>17.42722222222222</v>
      </c>
      <c r="P500" s="38">
        <f>'unif profiles px val'!L496/65535</f>
        <v>0.66708837596322579</v>
      </c>
      <c r="Q500" s="23">
        <f t="shared" si="61"/>
        <v>2.666959977892347E-3</v>
      </c>
      <c r="S500">
        <v>494</v>
      </c>
      <c r="T500">
        <f>'unif profiles px val'!O496/65535</f>
        <v>0.67299778982604719</v>
      </c>
      <c r="U500" s="23">
        <f t="shared" si="62"/>
        <v>-2.9115269995255932E-2</v>
      </c>
      <c r="W500">
        <v>494</v>
      </c>
      <c r="X500">
        <f>'unif profiles px val'!R496/65535</f>
        <v>0.67401942902647438</v>
      </c>
      <c r="Y500" s="23">
        <f t="shared" si="63"/>
        <v>-3.4556586566651504E-2</v>
      </c>
      <c r="AJ500">
        <v>494</v>
      </c>
      <c r="AK500">
        <v>43712.640625</v>
      </c>
      <c r="AM500">
        <v>494</v>
      </c>
      <c r="AN500">
        <v>43960.3984375</v>
      </c>
      <c r="AP500">
        <v>494</v>
      </c>
      <c r="AQ500">
        <v>44140.12109375</v>
      </c>
    </row>
    <row r="501" spans="1:43">
      <c r="A501">
        <v>495</v>
      </c>
      <c r="B501" s="23">
        <f t="shared" si="56"/>
        <v>17.462499999999999</v>
      </c>
      <c r="C501" s="38">
        <f>'unif profiles px val'!B497/65535</f>
        <v>0.67396643968871595</v>
      </c>
      <c r="D501" s="23">
        <f t="shared" si="57"/>
        <v>-3.4274744566005655E-2</v>
      </c>
      <c r="E501" s="23"/>
      <c r="F501">
        <v>495</v>
      </c>
      <c r="G501" s="38">
        <f>'unif profiles px val'!E497/65535</f>
        <v>0.68985638637750823</v>
      </c>
      <c r="H501" s="23">
        <f t="shared" si="58"/>
        <v>-0.11695818040590744</v>
      </c>
      <c r="J501">
        <v>495</v>
      </c>
      <c r="K501" s="23">
        <f>'unif profiles px val'!H497/65535</f>
        <v>0.66959443188754098</v>
      </c>
      <c r="L501" s="23">
        <f t="shared" si="59"/>
        <v>-1.0875804372695086E-2</v>
      </c>
      <c r="N501">
        <v>495</v>
      </c>
      <c r="O501" s="23">
        <f t="shared" si="60"/>
        <v>17.462499999999999</v>
      </c>
      <c r="P501" s="38">
        <f>'unif profiles px val'!L497/65535</f>
        <v>0.66730545939192798</v>
      </c>
      <c r="Q501" s="23">
        <f t="shared" si="61"/>
        <v>1.4900439199245774E-3</v>
      </c>
      <c r="S501">
        <v>495</v>
      </c>
      <c r="T501">
        <f>'unif profiles px val'!O497/65535</f>
        <v>0.6722688138971542</v>
      </c>
      <c r="U501" s="23">
        <f t="shared" si="62"/>
        <v>-2.5223160707663173E-2</v>
      </c>
      <c r="W501">
        <v>495</v>
      </c>
      <c r="X501">
        <f>'unif profiles px val'!R497/65535</f>
        <v>0.67402360141527429</v>
      </c>
      <c r="Y501" s="23">
        <f t="shared" si="63"/>
        <v>-3.4578777074722122E-2</v>
      </c>
      <c r="AJ501">
        <v>495</v>
      </c>
      <c r="AK501">
        <v>43705.16015625</v>
      </c>
      <c r="AM501">
        <v>495</v>
      </c>
      <c r="AN501">
        <v>43944.51953125</v>
      </c>
      <c r="AP501">
        <v>495</v>
      </c>
      <c r="AQ501">
        <v>44116.87890625</v>
      </c>
    </row>
    <row r="502" spans="1:43">
      <c r="A502">
        <v>496</v>
      </c>
      <c r="B502" s="23">
        <f t="shared" si="56"/>
        <v>17.497777777777777</v>
      </c>
      <c r="C502" s="38">
        <f>'unif profiles px val'!B498/65535</f>
        <v>0.67429152838178075</v>
      </c>
      <c r="D502" s="23">
        <f t="shared" si="57"/>
        <v>-3.6003182245369469E-2</v>
      </c>
      <c r="E502" s="23"/>
      <c r="F502">
        <v>496</v>
      </c>
      <c r="G502" s="38">
        <f>'unif profiles px val'!E498/65535</f>
        <v>0.68997649156939045</v>
      </c>
      <c r="H502" s="23">
        <f t="shared" si="58"/>
        <v>-0.11756945040982281</v>
      </c>
      <c r="J502">
        <v>496</v>
      </c>
      <c r="K502" s="23">
        <f>'unif profiles px val'!H498/65535</f>
        <v>0.67025253681239028</v>
      </c>
      <c r="L502" s="23">
        <f t="shared" si="59"/>
        <v>-1.4416380211573099E-2</v>
      </c>
      <c r="N502">
        <v>496</v>
      </c>
      <c r="O502" s="23">
        <f t="shared" si="60"/>
        <v>17.497777777777777</v>
      </c>
      <c r="P502" s="38">
        <f>'unif profiles px val'!L498/65535</f>
        <v>0.66814816271839472</v>
      </c>
      <c r="Q502" s="23">
        <f t="shared" si="61"/>
        <v>-3.0718325798679835E-3</v>
      </c>
      <c r="S502">
        <v>496</v>
      </c>
      <c r="T502">
        <f>'unif profiles px val'!O498/65535</f>
        <v>0.6724990701533532</v>
      </c>
      <c r="U502" s="23">
        <f t="shared" si="62"/>
        <v>-2.6453392533048792E-2</v>
      </c>
      <c r="W502">
        <v>496</v>
      </c>
      <c r="X502">
        <f>'unif profiles px val'!R498/65535</f>
        <v>0.67432252327000841</v>
      </c>
      <c r="Y502" s="23">
        <f t="shared" si="63"/>
        <v>-3.6167894356086361E-2</v>
      </c>
      <c r="AJ502">
        <v>496</v>
      </c>
      <c r="AK502">
        <v>43720.44140625</v>
      </c>
      <c r="AM502">
        <v>496</v>
      </c>
      <c r="AN502">
        <v>43946.9609375</v>
      </c>
      <c r="AP502">
        <v>496</v>
      </c>
      <c r="AQ502">
        <v>44107.359375</v>
      </c>
    </row>
    <row r="503" spans="1:43">
      <c r="A503">
        <v>497</v>
      </c>
      <c r="B503" s="23">
        <f t="shared" si="56"/>
        <v>17.533055555555556</v>
      </c>
      <c r="C503" s="38">
        <f>'unif profiles px val'!B499/65535</f>
        <v>0.67531453850995649</v>
      </c>
      <c r="D503" s="23">
        <f t="shared" si="57"/>
        <v>-4.1432097743767216E-2</v>
      </c>
      <c r="E503" s="23"/>
      <c r="F503">
        <v>497</v>
      </c>
      <c r="G503" s="38">
        <f>'unif profiles px val'!E499/65535</f>
        <v>0.69118064297703519</v>
      </c>
      <c r="H503" s="23">
        <f t="shared" si="58"/>
        <v>-0.12368683292323501</v>
      </c>
      <c r="J503">
        <v>497</v>
      </c>
      <c r="K503" s="23">
        <f>'unif profiles px val'!H499/65535</f>
        <v>0.67094515335317007</v>
      </c>
      <c r="L503" s="23">
        <f t="shared" si="59"/>
        <v>-1.813555226762853E-2</v>
      </c>
      <c r="N503">
        <v>497</v>
      </c>
      <c r="O503" s="23">
        <f t="shared" si="60"/>
        <v>17.533055555555556</v>
      </c>
      <c r="P503" s="38">
        <f>'unif profiles px val'!L499/65535</f>
        <v>0.66817659456778822</v>
      </c>
      <c r="Q503" s="23">
        <f t="shared" si="61"/>
        <v>-3.2255558885707636E-3</v>
      </c>
      <c r="S503">
        <v>497</v>
      </c>
      <c r="T503">
        <f>'unif profiles px val'!O499/65535</f>
        <v>0.67233259184023808</v>
      </c>
      <c r="U503" s="23">
        <f t="shared" si="62"/>
        <v>-2.5563998266826093E-2</v>
      </c>
      <c r="W503">
        <v>497</v>
      </c>
      <c r="X503">
        <f>'unif profiles px val'!R499/65535</f>
        <v>0.67421988250553144</v>
      </c>
      <c r="Y503" s="23">
        <f t="shared" si="63"/>
        <v>-3.562238918653593E-2</v>
      </c>
      <c r="AJ503">
        <v>497</v>
      </c>
      <c r="AK503">
        <v>43724.83984375</v>
      </c>
      <c r="AM503">
        <v>497</v>
      </c>
      <c r="AN503">
        <v>43901.76171875</v>
      </c>
      <c r="AP503">
        <v>497</v>
      </c>
      <c r="AQ503">
        <v>44107.28125</v>
      </c>
    </row>
    <row r="504" spans="1:43">
      <c r="A504">
        <v>498</v>
      </c>
      <c r="B504" s="23">
        <f t="shared" si="56"/>
        <v>17.568333333333332</v>
      </c>
      <c r="C504" s="38">
        <f>'unif profiles px val'!B500/65535</f>
        <v>0.67544525349050122</v>
      </c>
      <c r="D504" s="23">
        <f t="shared" si="57"/>
        <v>-4.2124658800196446E-2</v>
      </c>
      <c r="E504" s="23"/>
      <c r="F504">
        <v>498</v>
      </c>
      <c r="G504" s="38">
        <f>'unif profiles px val'!E500/65535</f>
        <v>0.69171536440451664</v>
      </c>
      <c r="H504" s="23">
        <f t="shared" si="58"/>
        <v>-0.12639689659886733</v>
      </c>
      <c r="J504">
        <v>498</v>
      </c>
      <c r="K504" s="23">
        <f>'unif profiles px val'!H500/65535</f>
        <v>0.67142479924849319</v>
      </c>
      <c r="L504" s="23">
        <f t="shared" si="59"/>
        <v>-2.0706885798036812E-2</v>
      </c>
      <c r="N504">
        <v>498</v>
      </c>
      <c r="O504" s="23">
        <f t="shared" si="60"/>
        <v>17.568333333333332</v>
      </c>
      <c r="P504" s="38">
        <f>'unif profiles px val'!L500/65535</f>
        <v>0.66871274652857249</v>
      </c>
      <c r="Q504" s="23">
        <f t="shared" si="61"/>
        <v>-6.1220765580105585E-3</v>
      </c>
      <c r="S504">
        <v>498</v>
      </c>
      <c r="T504">
        <f>'unif profiles px val'!O500/65535</f>
        <v>0.67191439927138175</v>
      </c>
      <c r="U504" s="23">
        <f t="shared" si="62"/>
        <v>-2.3328011349515787E-2</v>
      </c>
      <c r="W504">
        <v>498</v>
      </c>
      <c r="X504">
        <f>'unif profiles px val'!R500/65535</f>
        <v>0.6745548657206073</v>
      </c>
      <c r="Y504" s="23">
        <f t="shared" si="63"/>
        <v>-3.74021469483794E-2</v>
      </c>
      <c r="AJ504">
        <v>498</v>
      </c>
      <c r="AK504">
        <v>43703.12109375</v>
      </c>
      <c r="AM504">
        <v>498</v>
      </c>
      <c r="AN504">
        <v>43892.9609375</v>
      </c>
      <c r="AP504">
        <v>498</v>
      </c>
      <c r="AQ504">
        <v>44118.6796875</v>
      </c>
    </row>
    <row r="505" spans="1:43">
      <c r="A505">
        <v>499</v>
      </c>
      <c r="B505" s="23">
        <f t="shared" si="56"/>
        <v>17.60361111111111</v>
      </c>
      <c r="C505" s="38">
        <f>'unif profiles px val'!B501/65535</f>
        <v>0.67594284065766386</v>
      </c>
      <c r="D505" s="23">
        <f t="shared" si="57"/>
        <v>-4.4758689479139857E-2</v>
      </c>
      <c r="E505" s="23"/>
      <c r="F505">
        <v>499</v>
      </c>
      <c r="G505" s="38">
        <f>'unif profiles px val'!E501/65535</f>
        <v>0.69235624332417789</v>
      </c>
      <c r="H505" s="23">
        <f t="shared" si="58"/>
        <v>-0.12963977483482569</v>
      </c>
      <c r="J505">
        <v>499</v>
      </c>
      <c r="K505" s="23">
        <f>'unif profiles px val'!H501/65535</f>
        <v>0.67130540932326233</v>
      </c>
      <c r="L505" s="23">
        <f t="shared" si="59"/>
        <v>-2.0067172330558769E-2</v>
      </c>
      <c r="N505">
        <v>499</v>
      </c>
      <c r="O505" s="23">
        <f t="shared" si="60"/>
        <v>17.60361111111111</v>
      </c>
      <c r="P505" s="38">
        <f>'unif profiles px val'!L501/65535</f>
        <v>0.66914971484702834</v>
      </c>
      <c r="Q505" s="23">
        <f t="shared" si="61"/>
        <v>-8.4795277932476765E-3</v>
      </c>
      <c r="S505">
        <v>499</v>
      </c>
      <c r="T505">
        <f>'unif profiles px val'!O501/65535</f>
        <v>0.67180687085145341</v>
      </c>
      <c r="U505" s="23">
        <f t="shared" si="62"/>
        <v>-2.2752655360920304E-2</v>
      </c>
      <c r="W505">
        <v>499</v>
      </c>
      <c r="X505">
        <f>'unif profiles px val'!R501/65535</f>
        <v>0.67479072489890901</v>
      </c>
      <c r="Y505" s="23">
        <f t="shared" si="63"/>
        <v>-3.8654260994035905E-2</v>
      </c>
      <c r="AJ505">
        <v>499</v>
      </c>
      <c r="AK505">
        <v>43674.359375</v>
      </c>
      <c r="AM505">
        <v>499</v>
      </c>
      <c r="AN505">
        <v>43898.83984375</v>
      </c>
      <c r="AP505">
        <v>499</v>
      </c>
      <c r="AQ505">
        <v>44127.71875</v>
      </c>
    </row>
    <row r="506" spans="1:43">
      <c r="A506">
        <v>500</v>
      </c>
      <c r="B506" s="23">
        <f t="shared" si="56"/>
        <v>17.638888888888889</v>
      </c>
      <c r="C506" s="38">
        <f>'unif profiles px val'!B502/65535</f>
        <v>0.67624867675669487</v>
      </c>
      <c r="D506" s="23">
        <f t="shared" si="57"/>
        <v>-4.6375850627777826E-2</v>
      </c>
      <c r="E506" s="23"/>
      <c r="F506">
        <v>500</v>
      </c>
      <c r="G506" s="38">
        <f>'unif profiles px val'!E502/65535</f>
        <v>0.69306942378118563</v>
      </c>
      <c r="H506" s="23">
        <f t="shared" si="58"/>
        <v>-0.1332418409188163</v>
      </c>
      <c r="J506">
        <v>500</v>
      </c>
      <c r="K506" s="23">
        <f>'unif profiles px val'!H502/65535</f>
        <v>0.67115347476539255</v>
      </c>
      <c r="L506" s="23">
        <f t="shared" si="59"/>
        <v>-1.9252768264180098E-2</v>
      </c>
      <c r="N506">
        <v>500</v>
      </c>
      <c r="O506" s="23">
        <f t="shared" si="60"/>
        <v>17.638888888888889</v>
      </c>
      <c r="P506" s="38">
        <f>'unif profiles px val'!L502/65535</f>
        <v>0.66972192816815446</v>
      </c>
      <c r="Q506" s="23">
        <f t="shared" si="61"/>
        <v>-1.1562241286140917E-2</v>
      </c>
      <c r="S506">
        <v>500</v>
      </c>
      <c r="T506">
        <f>'unif profiles px val'!O502/65535</f>
        <v>0.67200041008621347</v>
      </c>
      <c r="U506" s="23">
        <f t="shared" si="62"/>
        <v>-2.3788107337330278E-2</v>
      </c>
      <c r="W506">
        <v>500</v>
      </c>
      <c r="X506">
        <f>'unif profiles px val'!R502/65535</f>
        <v>0.67514513952468147</v>
      </c>
      <c r="Y506" s="23">
        <f t="shared" si="63"/>
        <v>-4.0534202638724093E-2</v>
      </c>
      <c r="AJ506">
        <v>500</v>
      </c>
      <c r="AK506">
        <v>43653.44140625</v>
      </c>
      <c r="AM506">
        <v>500</v>
      </c>
      <c r="AN506">
        <v>43908.87890625</v>
      </c>
      <c r="AP506">
        <v>500</v>
      </c>
      <c r="AQ506">
        <v>44147</v>
      </c>
    </row>
    <row r="507" spans="1:43">
      <c r="A507">
        <v>501</v>
      </c>
      <c r="B507" s="23">
        <f t="shared" si="56"/>
        <v>17.674166666666665</v>
      </c>
      <c r="C507" s="38">
        <f>'unif profiles px val'!B503/65535</f>
        <v>0.67648882753490502</v>
      </c>
      <c r="D507" s="23">
        <f t="shared" si="57"/>
        <v>-4.7644722289394092E-2</v>
      </c>
      <c r="E507" s="23"/>
      <c r="F507">
        <v>501</v>
      </c>
      <c r="G507" s="38">
        <f>'unif profiles px val'!E503/65535</f>
        <v>0.69308402714198525</v>
      </c>
      <c r="H507" s="23">
        <f t="shared" si="58"/>
        <v>-0.13331552505000754</v>
      </c>
      <c r="J507">
        <v>501</v>
      </c>
      <c r="K507" s="23">
        <f>'unif profiles px val'!H503/65535</f>
        <v>0.67147659647516589</v>
      </c>
      <c r="L507" s="23">
        <f t="shared" si="59"/>
        <v>-2.0984358256995517E-2</v>
      </c>
      <c r="N507">
        <v>501</v>
      </c>
      <c r="O507" s="23">
        <f t="shared" si="60"/>
        <v>17.674166666666665</v>
      </c>
      <c r="P507" s="38">
        <f>'unif profiles px val'!L503/65535</f>
        <v>0.66995427061875334</v>
      </c>
      <c r="Q507" s="23">
        <f t="shared" si="61"/>
        <v>-1.2812533854167363E-2</v>
      </c>
      <c r="S507">
        <v>501</v>
      </c>
      <c r="T507">
        <f>'unif profiles px val'!O503/65535</f>
        <v>0.67223901112001216</v>
      </c>
      <c r="U507" s="23">
        <f t="shared" si="62"/>
        <v>-2.5063869907698599E-2</v>
      </c>
      <c r="W507">
        <v>501</v>
      </c>
      <c r="X507">
        <f>'unif profiles px val'!R503/65535</f>
        <v>0.67571109426260778</v>
      </c>
      <c r="Y507" s="23">
        <f t="shared" si="63"/>
        <v>-4.3532370615307681E-2</v>
      </c>
      <c r="AJ507">
        <v>501</v>
      </c>
      <c r="AK507">
        <v>43634.80078125</v>
      </c>
      <c r="AM507">
        <v>501</v>
      </c>
      <c r="AN507">
        <v>43938.12109375</v>
      </c>
      <c r="AP507">
        <v>501</v>
      </c>
      <c r="AQ507">
        <v>44159.6015625</v>
      </c>
    </row>
    <row r="508" spans="1:43">
      <c r="A508">
        <v>502</v>
      </c>
      <c r="B508" s="23">
        <f t="shared" si="56"/>
        <v>17.709444444444443</v>
      </c>
      <c r="C508" s="38">
        <f>'unif profiles px val'!B504/65535</f>
        <v>0.67680992265583273</v>
      </c>
      <c r="D508" s="23">
        <f t="shared" si="57"/>
        <v>-4.9339947704457376E-2</v>
      </c>
      <c r="E508" s="23"/>
      <c r="F508">
        <v>502</v>
      </c>
      <c r="G508" s="38">
        <f>'unif profiles px val'!E504/65535</f>
        <v>0.69319942349507901</v>
      </c>
      <c r="H508" s="23">
        <f t="shared" si="58"/>
        <v>-0.13389767689217491</v>
      </c>
      <c r="J508">
        <v>502</v>
      </c>
      <c r="K508" s="23">
        <f>'unif profiles px val'!H504/65535</f>
        <v>0.67164241912718392</v>
      </c>
      <c r="L508" s="23">
        <f t="shared" si="59"/>
        <v>-2.1872381826938625E-2</v>
      </c>
      <c r="N508">
        <v>502</v>
      </c>
      <c r="O508" s="23">
        <f t="shared" si="60"/>
        <v>17.709444444444443</v>
      </c>
      <c r="P508" s="38">
        <f>'unif profiles px val'!L504/65535</f>
        <v>0.67008331664377818</v>
      </c>
      <c r="Q508" s="23">
        <f t="shared" si="61"/>
        <v>-1.3506609454580598E-2</v>
      </c>
      <c r="S508">
        <v>502</v>
      </c>
      <c r="T508">
        <f>'unif profiles px val'!O504/65535</f>
        <v>0.67192894302662698</v>
      </c>
      <c r="U508" s="23">
        <f t="shared" si="62"/>
        <v>-2.3405817782724991E-2</v>
      </c>
      <c r="W508">
        <v>502</v>
      </c>
      <c r="X508">
        <f>'unif profiles px val'!R504/65535</f>
        <v>0.6752221499008163</v>
      </c>
      <c r="Y508" s="23">
        <f t="shared" si="63"/>
        <v>-4.0942446913796449E-2</v>
      </c>
      <c r="AJ508">
        <v>502</v>
      </c>
      <c r="AK508">
        <v>43648.3984375</v>
      </c>
      <c r="AM508">
        <v>502</v>
      </c>
      <c r="AN508">
        <v>43971.23828125</v>
      </c>
      <c r="AP508">
        <v>502</v>
      </c>
      <c r="AQ508">
        <v>44154.19921875</v>
      </c>
    </row>
    <row r="509" spans="1:43">
      <c r="A509">
        <v>503</v>
      </c>
      <c r="B509" s="23">
        <f t="shared" si="56"/>
        <v>17.744722222222222</v>
      </c>
      <c r="C509" s="38">
        <f>'unif profiles px val'!B505/65535</f>
        <v>0.67673034924086362</v>
      </c>
      <c r="D509" s="23">
        <f t="shared" si="57"/>
        <v>-4.8919980410909059E-2</v>
      </c>
      <c r="E509" s="23"/>
      <c r="F509">
        <v>503</v>
      </c>
      <c r="G509" s="38">
        <f>'unif profiles px val'!E505/65535</f>
        <v>0.69353446631570914</v>
      </c>
      <c r="H509" s="23">
        <f t="shared" si="58"/>
        <v>-0.13558686460061953</v>
      </c>
      <c r="J509">
        <v>503</v>
      </c>
      <c r="K509" s="23">
        <f>'unif profiles px val'!H505/65535</f>
        <v>0.67134188792248417</v>
      </c>
      <c r="L509" s="23">
        <f t="shared" si="59"/>
        <v>-2.0262654229753263E-2</v>
      </c>
      <c r="N509">
        <v>503</v>
      </c>
      <c r="O509" s="23">
        <f t="shared" si="60"/>
        <v>17.744722222222222</v>
      </c>
      <c r="P509" s="38">
        <f>'unif profiles px val'!L505/65535</f>
        <v>0.66984054322117947</v>
      </c>
      <c r="Q509" s="23">
        <f t="shared" si="61"/>
        <v>-1.2200640612492375E-2</v>
      </c>
      <c r="S509">
        <v>503</v>
      </c>
      <c r="T509">
        <f>'unif profiles px val'!O505/65535</f>
        <v>0.67189008020523389</v>
      </c>
      <c r="U509" s="23">
        <f t="shared" si="62"/>
        <v>-2.31979016913475E-2</v>
      </c>
      <c r="W509">
        <v>503</v>
      </c>
      <c r="X509">
        <f>'unif profiles px val'!R505/65535</f>
        <v>0.67533450637064163</v>
      </c>
      <c r="Y509" s="23">
        <f t="shared" si="63"/>
        <v>-4.1537908892573583E-2</v>
      </c>
      <c r="AJ509">
        <v>503</v>
      </c>
      <c r="AK509">
        <v>43662.9609375</v>
      </c>
      <c r="AM509">
        <v>503</v>
      </c>
      <c r="AN509">
        <v>44019.80078125</v>
      </c>
      <c r="AP509">
        <v>503</v>
      </c>
      <c r="AQ509">
        <v>44171.12109375</v>
      </c>
    </row>
    <row r="510" spans="1:43">
      <c r="A510">
        <v>504</v>
      </c>
      <c r="B510" s="23">
        <f t="shared" si="56"/>
        <v>17.779999999999998</v>
      </c>
      <c r="C510" s="38">
        <f>'unif profiles px val'!B506/65535</f>
        <v>0.67672105077439537</v>
      </c>
      <c r="D510" s="23">
        <f t="shared" si="57"/>
        <v>-4.8870899499939391E-2</v>
      </c>
      <c r="E510" s="23"/>
      <c r="F510">
        <v>504</v>
      </c>
      <c r="G510" s="38">
        <f>'unif profiles px val'!E506/65535</f>
        <v>0.69375011921110852</v>
      </c>
      <c r="H510" s="23">
        <f t="shared" si="58"/>
        <v>-0.136673307810248</v>
      </c>
      <c r="J510">
        <v>504</v>
      </c>
      <c r="K510" s="23">
        <f>'unif profiles px val'!H506/65535</f>
        <v>0.67166500963225761</v>
      </c>
      <c r="L510" s="23">
        <f t="shared" si="59"/>
        <v>-2.1993327868542689E-2</v>
      </c>
      <c r="N510">
        <v>504</v>
      </c>
      <c r="O510" s="23">
        <f t="shared" si="60"/>
        <v>17.779999999999998</v>
      </c>
      <c r="P510" s="38">
        <f>'unif profiles px val'!L506/65535</f>
        <v>0.66977324855039289</v>
      </c>
      <c r="Q510" s="23">
        <f t="shared" si="61"/>
        <v>-1.1838479426621529E-2</v>
      </c>
      <c r="S510">
        <v>504</v>
      </c>
      <c r="T510">
        <f>'unif profiles px val'!O506/65535</f>
        <v>0.67181241416800186</v>
      </c>
      <c r="U510" s="23">
        <f t="shared" si="62"/>
        <v>-2.2782320420918989E-2</v>
      </c>
      <c r="W510">
        <v>504</v>
      </c>
      <c r="X510">
        <f>'unif profiles px val'!R506/65535</f>
        <v>0.67543369001297016</v>
      </c>
      <c r="Y510" s="23">
        <f t="shared" si="63"/>
        <v>-4.2063402765841307E-2</v>
      </c>
      <c r="AJ510">
        <v>504</v>
      </c>
      <c r="AK510">
        <v>43687.71875</v>
      </c>
      <c r="AM510">
        <v>504</v>
      </c>
      <c r="AN510">
        <v>44064.55859375</v>
      </c>
      <c r="AP510">
        <v>504</v>
      </c>
      <c r="AQ510">
        <v>44138.16015625</v>
      </c>
    </row>
    <row r="511" spans="1:43">
      <c r="A511">
        <v>505</v>
      </c>
      <c r="B511" s="23">
        <f t="shared" si="56"/>
        <v>17.815277777777776</v>
      </c>
      <c r="C511" s="38">
        <f>'unif profiles px val'!B507/65535</f>
        <v>0.67697050001907377</v>
      </c>
      <c r="D511" s="23">
        <f t="shared" si="57"/>
        <v>-5.0187148585732366E-2</v>
      </c>
      <c r="E511" s="23"/>
      <c r="F511">
        <v>505</v>
      </c>
      <c r="G511" s="38">
        <f>'unif profiles px val'!E507/65535</f>
        <v>0.69425628957808805</v>
      </c>
      <c r="H511" s="23">
        <f t="shared" si="58"/>
        <v>-0.13922085112734806</v>
      </c>
      <c r="J511">
        <v>505</v>
      </c>
      <c r="K511" s="23">
        <f>'unif profiles px val'!H507/65535</f>
        <v>0.67196154726482038</v>
      </c>
      <c r="L511" s="23">
        <f t="shared" si="59"/>
        <v>-2.3580232956461611E-2</v>
      </c>
      <c r="N511">
        <v>505</v>
      </c>
      <c r="O511" s="23">
        <f t="shared" si="60"/>
        <v>17.815277777777776</v>
      </c>
      <c r="P511" s="38">
        <f>'unif profiles px val'!L507/65535</f>
        <v>0.6697899381055924</v>
      </c>
      <c r="Q511" s="23">
        <f t="shared" si="61"/>
        <v>-1.1928304366391806E-2</v>
      </c>
      <c r="S511">
        <v>505</v>
      </c>
      <c r="T511">
        <f>'unif profiles px val'!O507/65535</f>
        <v>0.6716744273098344</v>
      </c>
      <c r="U511" s="23">
        <f t="shared" si="62"/>
        <v>-2.2043746379567963E-2</v>
      </c>
      <c r="W511">
        <v>505</v>
      </c>
      <c r="X511">
        <f>'unif profiles px val'!R507/65535</f>
        <v>0.6755848496986343</v>
      </c>
      <c r="Y511" s="23">
        <f t="shared" si="63"/>
        <v>-4.2863995644168096E-2</v>
      </c>
      <c r="AJ511">
        <v>505</v>
      </c>
      <c r="AK511">
        <v>43678.71875</v>
      </c>
      <c r="AM511">
        <v>505</v>
      </c>
      <c r="AN511">
        <v>44082.6796875</v>
      </c>
      <c r="AP511">
        <v>505</v>
      </c>
      <c r="AQ511">
        <v>44141.921875</v>
      </c>
    </row>
    <row r="512" spans="1:43">
      <c r="A512">
        <v>506</v>
      </c>
      <c r="B512" s="23">
        <f t="shared" si="56"/>
        <v>17.850555555555555</v>
      </c>
      <c r="C512" s="38">
        <f>'unif profiles px val'!B508/65535</f>
        <v>0.67714299849317161</v>
      </c>
      <c r="D512" s="23">
        <f t="shared" si="57"/>
        <v>-5.1096822441252687E-2</v>
      </c>
      <c r="E512" s="23"/>
      <c r="F512">
        <v>506</v>
      </c>
      <c r="G512" s="38">
        <f>'unif profiles px val'!E508/65535</f>
        <v>0.69477110275043874</v>
      </c>
      <c r="H512" s="23">
        <f t="shared" si="58"/>
        <v>-0.14180829547148077</v>
      </c>
      <c r="J512">
        <v>506</v>
      </c>
      <c r="K512" s="23">
        <f>'unif profiles px val'!H508/65535</f>
        <v>0.67223889190890362</v>
      </c>
      <c r="L512" s="23">
        <f t="shared" si="59"/>
        <v>-2.5063232717748907E-2</v>
      </c>
      <c r="N512">
        <v>506</v>
      </c>
      <c r="O512" s="23">
        <f t="shared" si="60"/>
        <v>17.850555555555555</v>
      </c>
      <c r="P512" s="38">
        <f>'unif profiles px val'!L508/65535</f>
        <v>0.66981074044403754</v>
      </c>
      <c r="Q512" s="23">
        <f t="shared" si="61"/>
        <v>-1.2040258827988204E-2</v>
      </c>
      <c r="S512">
        <v>506</v>
      </c>
      <c r="T512">
        <f>'unif profiles px val'!O508/65535</f>
        <v>0.67148297426947434</v>
      </c>
      <c r="U512" s="23">
        <f t="shared" si="62"/>
        <v>-2.1018520658755424E-2</v>
      </c>
      <c r="W512">
        <v>506</v>
      </c>
      <c r="X512">
        <f>'unif profiles px val'!R508/65535</f>
        <v>0.67558002164873732</v>
      </c>
      <c r="Y512" s="23">
        <f t="shared" si="63"/>
        <v>-4.2838429882777529E-2</v>
      </c>
      <c r="AJ512">
        <v>506</v>
      </c>
      <c r="AK512">
        <v>43673.9609375</v>
      </c>
      <c r="AM512">
        <v>506</v>
      </c>
      <c r="AN512">
        <v>44088.0390625</v>
      </c>
      <c r="AP512">
        <v>506</v>
      </c>
      <c r="AQ512">
        <v>44175.078125</v>
      </c>
    </row>
    <row r="513" spans="1:43">
      <c r="A513">
        <v>507</v>
      </c>
      <c r="B513" s="23">
        <f t="shared" si="56"/>
        <v>17.885833333333334</v>
      </c>
      <c r="C513" s="38">
        <f>'unif profiles px val'!B509/65535</f>
        <v>0.67666263733119703</v>
      </c>
      <c r="D513" s="23">
        <f t="shared" si="57"/>
        <v>-4.8562541587862107E-2</v>
      </c>
      <c r="E513" s="23"/>
      <c r="F513">
        <v>507</v>
      </c>
      <c r="G513" s="38">
        <f>'unif profiles px val'!E509/65535</f>
        <v>0.69393257181277179</v>
      </c>
      <c r="H513" s="23">
        <f t="shared" si="58"/>
        <v>-0.13759199214594231</v>
      </c>
      <c r="J513">
        <v>507</v>
      </c>
      <c r="K513" s="23">
        <f>'unif profiles px val'!H509/65535</f>
        <v>0.6717711671244373</v>
      </c>
      <c r="L513" s="23">
        <f t="shared" si="59"/>
        <v>-2.2561575791155697E-2</v>
      </c>
      <c r="N513">
        <v>507</v>
      </c>
      <c r="O513" s="23">
        <f t="shared" si="60"/>
        <v>17.885833333333334</v>
      </c>
      <c r="P513" s="38">
        <f>'unif profiles px val'!L509/65535</f>
        <v>0.66903598744945447</v>
      </c>
      <c r="Q513" s="23">
        <f t="shared" si="61"/>
        <v>-7.866246149263123E-3</v>
      </c>
      <c r="S513">
        <v>507</v>
      </c>
      <c r="T513">
        <f>'unif profiles px val'!O509/65535</f>
        <v>0.67177635280766002</v>
      </c>
      <c r="U513" s="23">
        <f t="shared" si="62"/>
        <v>-2.2589329772561229E-2</v>
      </c>
      <c r="W513">
        <v>507</v>
      </c>
      <c r="X513">
        <f>'unif profiles px val'!R509/65535</f>
        <v>0.67552315794995044</v>
      </c>
      <c r="Y513" s="23">
        <f t="shared" si="63"/>
        <v>-4.253729608230028E-2</v>
      </c>
      <c r="AJ513">
        <v>507</v>
      </c>
      <c r="AK513">
        <v>43622.83984375</v>
      </c>
      <c r="AM513">
        <v>507</v>
      </c>
      <c r="AN513">
        <v>44101.48046875</v>
      </c>
      <c r="AP513">
        <v>507</v>
      </c>
      <c r="AQ513">
        <v>44151.9609375</v>
      </c>
    </row>
    <row r="514" spans="1:43">
      <c r="A514">
        <v>508</v>
      </c>
      <c r="B514" s="23">
        <f t="shared" si="56"/>
        <v>17.921111111111109</v>
      </c>
      <c r="C514" s="38">
        <f>'unif profiles px val'!B510/65535</f>
        <v>0.6768484278439002</v>
      </c>
      <c r="D514" s="23">
        <f t="shared" si="57"/>
        <v>-4.9543134380858334E-2</v>
      </c>
      <c r="E514" s="23"/>
      <c r="F514">
        <v>508</v>
      </c>
      <c r="G514" s="38">
        <f>'unif profiles px val'!E510/65535</f>
        <v>0.69424037489509427</v>
      </c>
      <c r="H514" s="23">
        <f t="shared" si="58"/>
        <v>-0.13914080635706316</v>
      </c>
      <c r="J514">
        <v>508</v>
      </c>
      <c r="K514" s="23">
        <f>'unif profiles px val'!H510/65535</f>
        <v>0.67120789463645381</v>
      </c>
      <c r="L514" s="23">
        <f t="shared" si="59"/>
        <v>-1.9544511219906191E-2</v>
      </c>
      <c r="N514">
        <v>508</v>
      </c>
      <c r="O514" s="23">
        <f t="shared" si="60"/>
        <v>17.921111111111109</v>
      </c>
      <c r="P514" s="38">
        <f>'unif profiles px val'!L510/65535</f>
        <v>0.66906441929884797</v>
      </c>
      <c r="Q514" s="23">
        <f t="shared" si="61"/>
        <v>-8.0195849913535788E-3</v>
      </c>
      <c r="S514">
        <v>508</v>
      </c>
      <c r="T514">
        <f>'unif profiles px val'!O510/65535</f>
        <v>0.67258025291828794</v>
      </c>
      <c r="U514" s="23">
        <f t="shared" si="62"/>
        <v>-2.6886952954420451E-2</v>
      </c>
      <c r="W514">
        <v>508</v>
      </c>
      <c r="X514">
        <f>'unif profiles px val'!R510/65535</f>
        <v>0.6754218881132219</v>
      </c>
      <c r="Y514" s="23">
        <f t="shared" si="63"/>
        <v>-4.2000881679970625E-2</v>
      </c>
      <c r="AJ514">
        <v>508</v>
      </c>
      <c r="AK514">
        <v>43677.640625</v>
      </c>
      <c r="AM514">
        <v>508</v>
      </c>
      <c r="AN514">
        <v>44087.76171875</v>
      </c>
      <c r="AP514">
        <v>508</v>
      </c>
      <c r="AQ514">
        <v>44143.3984375</v>
      </c>
    </row>
    <row r="515" spans="1:43">
      <c r="A515">
        <v>509</v>
      </c>
      <c r="B515" s="23">
        <f t="shared" si="56"/>
        <v>17.956388888888888</v>
      </c>
      <c r="C515" s="38">
        <f>'unif profiles px val'!B511/65535</f>
        <v>0.67737051289387351</v>
      </c>
      <c r="D515" s="23">
        <f t="shared" si="57"/>
        <v>-5.2295955210765577E-2</v>
      </c>
      <c r="E515" s="23"/>
      <c r="F515">
        <v>509</v>
      </c>
      <c r="G515" s="38">
        <f>'unif profiles px val'!E511/65535</f>
        <v>0.69546842813000687</v>
      </c>
      <c r="H515" s="23">
        <f t="shared" si="58"/>
        <v>-0.14530727128157261</v>
      </c>
      <c r="J515">
        <v>509</v>
      </c>
      <c r="K515" s="23">
        <f>'unif profiles px val'!H511/65535</f>
        <v>0.6717910157740139</v>
      </c>
      <c r="L515" s="23">
        <f t="shared" si="59"/>
        <v>-2.2667804360657851E-2</v>
      </c>
      <c r="N515">
        <v>509</v>
      </c>
      <c r="O515" s="23">
        <f t="shared" si="60"/>
        <v>17.956388888888888</v>
      </c>
      <c r="P515" s="38">
        <f>'unif profiles px val'!L511/65535</f>
        <v>0.66820991407263297</v>
      </c>
      <c r="Q515" s="23">
        <f t="shared" si="61"/>
        <v>-3.4056897290417609E-3</v>
      </c>
      <c r="S515">
        <v>509</v>
      </c>
      <c r="T515">
        <f>'unif profiles px val'!O511/65535</f>
        <v>0.67341598239490352</v>
      </c>
      <c r="U515" s="23">
        <f t="shared" si="62"/>
        <v>-3.1344473453738253E-2</v>
      </c>
      <c r="W515">
        <v>509</v>
      </c>
      <c r="X515">
        <f>'unif profiles px val'!R511/65535</f>
        <v>0.67497657501716635</v>
      </c>
      <c r="Y515" s="23">
        <f t="shared" si="63"/>
        <v>-3.9640308604631525E-2</v>
      </c>
      <c r="AJ515">
        <v>509</v>
      </c>
      <c r="AK515">
        <v>43726.44140625</v>
      </c>
      <c r="AM515">
        <v>509</v>
      </c>
      <c r="AN515">
        <v>44088.28125</v>
      </c>
      <c r="AP515">
        <v>509</v>
      </c>
      <c r="AQ515">
        <v>44129.0390625</v>
      </c>
    </row>
    <row r="516" spans="1:43">
      <c r="A516">
        <v>510</v>
      </c>
      <c r="B516" s="23">
        <f t="shared" si="56"/>
        <v>17.991666666666667</v>
      </c>
      <c r="C516" s="38">
        <f>'unif profiles px val'!B512/65535</f>
        <v>0.67630506361104759</v>
      </c>
      <c r="D516" s="23">
        <f t="shared" si="57"/>
        <v>-4.6673855177853163E-2</v>
      </c>
      <c r="E516" s="23"/>
      <c r="F516">
        <v>510</v>
      </c>
      <c r="G516" s="38">
        <f>'unif profiles px val'!E512/65535</f>
        <v>0.69422642719539174</v>
      </c>
      <c r="H516" s="23">
        <f t="shared" si="58"/>
        <v>-0.13907065190927081</v>
      </c>
      <c r="J516">
        <v>510</v>
      </c>
      <c r="K516" s="23">
        <f>'unif profiles px val'!H512/65535</f>
        <v>0.6707202615968566</v>
      </c>
      <c r="L516" s="23">
        <f t="shared" si="59"/>
        <v>-1.6928735781759574E-2</v>
      </c>
      <c r="N516">
        <v>510</v>
      </c>
      <c r="O516" s="23">
        <f t="shared" si="60"/>
        <v>17.991666666666667</v>
      </c>
      <c r="P516" s="38">
        <f>'unif profiles px val'!L512/65535</f>
        <v>0.66786378461890594</v>
      </c>
      <c r="Q516" s="23">
        <f t="shared" si="61"/>
        <v>-1.5335982189013109E-3</v>
      </c>
      <c r="S516">
        <v>510</v>
      </c>
      <c r="T516">
        <f>'unif profiles px val'!O512/65535</f>
        <v>0.67361232309071484</v>
      </c>
      <c r="U516" s="23">
        <f t="shared" si="62"/>
        <v>-3.2390179966946597E-2</v>
      </c>
      <c r="W516">
        <v>510</v>
      </c>
      <c r="X516">
        <f>'unif profiles px val'!R512/65535</f>
        <v>0.6754003705081254</v>
      </c>
      <c r="Y516" s="23">
        <f t="shared" si="63"/>
        <v>-4.1886885909772076E-2</v>
      </c>
      <c r="AJ516">
        <v>510</v>
      </c>
      <c r="AK516">
        <v>43757.3984375</v>
      </c>
      <c r="AM516">
        <v>510</v>
      </c>
      <c r="AN516">
        <v>44075.6015625</v>
      </c>
      <c r="AP516">
        <v>510</v>
      </c>
      <c r="AQ516">
        <v>44123.76171875</v>
      </c>
    </row>
    <row r="517" spans="1:43">
      <c r="A517">
        <v>511</v>
      </c>
      <c r="B517" s="23">
        <f t="shared" si="56"/>
        <v>18.026944444444442</v>
      </c>
      <c r="C517" s="38">
        <f>'unif profiles px val'!B513/65535</f>
        <v>0.67735459821087973</v>
      </c>
      <c r="D517" s="23">
        <f t="shared" si="57"/>
        <v>-5.2212100332364564E-2</v>
      </c>
      <c r="E517" s="23"/>
      <c r="F517">
        <v>511</v>
      </c>
      <c r="G517" s="38">
        <f>'unif profiles px val'!E513/65535</f>
        <v>0.69598121471351182</v>
      </c>
      <c r="H517" s="23">
        <f t="shared" si="58"/>
        <v>-0.14787605724623187</v>
      </c>
      <c r="J517">
        <v>511</v>
      </c>
      <c r="K517" s="23">
        <f>'unif profiles px val'!H513/65535</f>
        <v>0.67189389496070806</v>
      </c>
      <c r="L517" s="23">
        <f t="shared" si="59"/>
        <v>-2.3218311636941102E-2</v>
      </c>
      <c r="N517">
        <v>511</v>
      </c>
      <c r="O517" s="23">
        <f t="shared" si="60"/>
        <v>18.026944444444442</v>
      </c>
      <c r="P517" s="38">
        <f>'unif profiles px val'!L513/65535</f>
        <v>0.66729991607537953</v>
      </c>
      <c r="Q517" s="23">
        <f t="shared" si="61"/>
        <v>1.520087983589935E-3</v>
      </c>
      <c r="S517">
        <v>511</v>
      </c>
      <c r="T517">
        <f>'unif profiles px val'!O513/65535</f>
        <v>0.67327799553673606</v>
      </c>
      <c r="U517" s="23">
        <f t="shared" si="62"/>
        <v>-3.0609214040168808E-2</v>
      </c>
      <c r="W517">
        <v>511</v>
      </c>
      <c r="X517">
        <f>'unif profiles px val'!R513/65535</f>
        <v>0.67562925583657585</v>
      </c>
      <c r="Y517" s="23">
        <f t="shared" si="63"/>
        <v>-4.3099121356910963E-2</v>
      </c>
      <c r="AJ517">
        <v>511</v>
      </c>
      <c r="AK517">
        <v>43749.640625</v>
      </c>
      <c r="AM517">
        <v>511</v>
      </c>
      <c r="AN517">
        <v>44067.6796875</v>
      </c>
      <c r="AP517">
        <v>511</v>
      </c>
      <c r="AQ517">
        <v>44180.921875</v>
      </c>
    </row>
    <row r="518" spans="1:43">
      <c r="A518">
        <v>512</v>
      </c>
      <c r="B518" s="23">
        <f t="shared" si="56"/>
        <v>18.062222222222221</v>
      </c>
      <c r="C518" s="38">
        <f>'unif profiles px val'!B514/65535</f>
        <v>0.67763593642710007</v>
      </c>
      <c r="D518" s="23">
        <f t="shared" si="57"/>
        <v>-5.3693930798341949E-2</v>
      </c>
      <c r="E518" s="23"/>
      <c r="F518">
        <v>512</v>
      </c>
      <c r="G518" s="38">
        <f>'unif profiles px val'!E514/65535</f>
        <v>0.69607145752269783</v>
      </c>
      <c r="H518" s="23">
        <f t="shared" si="58"/>
        <v>-0.14832775523547781</v>
      </c>
      <c r="J518">
        <v>512</v>
      </c>
      <c r="K518" s="23">
        <f>'unif profiles px val'!H514/65535</f>
        <v>0.67225945582513158</v>
      </c>
      <c r="L518" s="23">
        <f t="shared" si="59"/>
        <v>-2.517314483121913E-2</v>
      </c>
      <c r="N518">
        <v>512</v>
      </c>
      <c r="O518" s="23">
        <f t="shared" si="60"/>
        <v>18.062222222222221</v>
      </c>
      <c r="P518" s="38">
        <f>'unif profiles px val'!L514/65535</f>
        <v>0.66783261091401536</v>
      </c>
      <c r="Q518" s="23">
        <f t="shared" si="61"/>
        <v>-1.3649008858571676E-3</v>
      </c>
      <c r="S518">
        <v>512</v>
      </c>
      <c r="T518">
        <f>'unif profiles px val'!O514/65535</f>
        <v>0.67258853809033337</v>
      </c>
      <c r="U518" s="23">
        <f t="shared" si="62"/>
        <v>-2.6931194758475829E-2</v>
      </c>
      <c r="W518">
        <v>512</v>
      </c>
      <c r="X518">
        <f>'unif profiles px val'!R514/65535</f>
        <v>0.67516802805752651</v>
      </c>
      <c r="Y518" s="23">
        <f t="shared" si="63"/>
        <v>-4.0655547574769191E-2</v>
      </c>
      <c r="AJ518">
        <v>512</v>
      </c>
      <c r="AK518">
        <v>43741.71875</v>
      </c>
      <c r="AM518">
        <v>512</v>
      </c>
      <c r="AN518">
        <v>44113.80078125</v>
      </c>
      <c r="AP518">
        <v>512</v>
      </c>
      <c r="AQ518">
        <v>44172.87890625</v>
      </c>
    </row>
    <row r="519" spans="1:43">
      <c r="A519">
        <v>513</v>
      </c>
      <c r="B519" s="23">
        <f t="shared" ref="B519:B558" si="64">A519*$S$3</f>
        <v>18.0975</v>
      </c>
      <c r="C519" s="38">
        <f>'unif profiles px val'!B515/65535</f>
        <v>0.67789200188830401</v>
      </c>
      <c r="D519" s="23">
        <f t="shared" ref="D519:D558" si="65">$C$4+($C$3/(C519-$C$2))</f>
        <v>-5.5041638714537822E-2</v>
      </c>
      <c r="E519" s="23"/>
      <c r="F519">
        <v>513</v>
      </c>
      <c r="G519" s="38">
        <f>'unif profiles px val'!E515/65535</f>
        <v>0.69652523460746163</v>
      </c>
      <c r="H519" s="23">
        <f t="shared" ref="H519:H558" si="66">$C$4+($C$3/(G519-$C$2))</f>
        <v>-0.15059739753199031</v>
      </c>
      <c r="J519">
        <v>513</v>
      </c>
      <c r="K519" s="23">
        <f>'unif profiles px val'!H515/65535</f>
        <v>0.67258448491264211</v>
      </c>
      <c r="L519" s="23">
        <f t="shared" ref="L519:L558" si="67">$C$4+($C$3/(K519-$C$2))</f>
        <v>-2.6909551414442401E-2</v>
      </c>
      <c r="N519">
        <v>513</v>
      </c>
      <c r="O519" s="23">
        <f t="shared" ref="O519:O582" si="68">N519*$S$3</f>
        <v>18.0975</v>
      </c>
      <c r="P519" s="38">
        <f>'unif profiles px val'!L515/65535</f>
        <v>0.66732000314717321</v>
      </c>
      <c r="Q519" s="23">
        <f t="shared" ref="Q519:Q582" si="69">$C$4+($C$3/(P519-$C$2))</f>
        <v>1.411220871661012E-3</v>
      </c>
      <c r="S519">
        <v>513</v>
      </c>
      <c r="T519">
        <f>'unif profiles px val'!O515/65535</f>
        <v>0.67243249074921796</v>
      </c>
      <c r="U519" s="23">
        <f t="shared" ref="U519:U582" si="70">$C$4+($C$3/(T519-$C$2))</f>
        <v>-2.6097748357083006E-2</v>
      </c>
      <c r="W519">
        <v>513</v>
      </c>
      <c r="X519">
        <f>'unif profiles px val'!R515/65535</f>
        <v>0.67508547436484323</v>
      </c>
      <c r="Y519" s="23">
        <f t="shared" ref="Y519:Y582" si="71">$C$4+($C$3/(X519-$C$2))</f>
        <v>-4.0217847705131593E-2</v>
      </c>
      <c r="AJ519">
        <v>513</v>
      </c>
      <c r="AK519">
        <v>43737.921875</v>
      </c>
      <c r="AM519">
        <v>513</v>
      </c>
      <c r="AN519">
        <v>44136.83984375</v>
      </c>
      <c r="AP519">
        <v>513</v>
      </c>
      <c r="AQ519">
        <v>44184.19921875</v>
      </c>
    </row>
    <row r="520" spans="1:43">
      <c r="A520">
        <v>514</v>
      </c>
      <c r="B520" s="23">
        <f t="shared" si="64"/>
        <v>18.132777777777775</v>
      </c>
      <c r="C520" s="38">
        <f>'unif profiles px val'!B516/65535</f>
        <v>0.6778084349011978</v>
      </c>
      <c r="D520" s="23">
        <f t="shared" si="65"/>
        <v>-5.4601919736450899E-2</v>
      </c>
      <c r="E520" s="23"/>
      <c r="F520">
        <v>514</v>
      </c>
      <c r="G520" s="38">
        <f>'unif profiles px val'!E516/65535</f>
        <v>0.69647749055848018</v>
      </c>
      <c r="H520" s="23">
        <f t="shared" si="66"/>
        <v>-0.15035872922301019</v>
      </c>
      <c r="J520">
        <v>514</v>
      </c>
      <c r="K520" s="23">
        <f>'unif profiles px val'!H516/65535</f>
        <v>0.67264820325017172</v>
      </c>
      <c r="L520" s="23">
        <f t="shared" si="67"/>
        <v>-2.7249769046441052E-2</v>
      </c>
      <c r="N520">
        <v>514</v>
      </c>
      <c r="O520" s="23">
        <f t="shared" si="68"/>
        <v>18.132777777777775</v>
      </c>
      <c r="P520" s="38">
        <f>'unif profiles px val'!L516/65535</f>
        <v>0.66753571564812697</v>
      </c>
      <c r="Q520" s="23">
        <f t="shared" si="69"/>
        <v>2.425002153652045E-4</v>
      </c>
      <c r="S520">
        <v>514</v>
      </c>
      <c r="T520">
        <f>'unif profiles px val'!O516/65535</f>
        <v>0.67204410095750367</v>
      </c>
      <c r="U520" s="23">
        <f t="shared" si="70"/>
        <v>-2.4021779526058662E-2</v>
      </c>
      <c r="W520">
        <v>514</v>
      </c>
      <c r="X520">
        <f>'unif profiles px val'!R516/65535</f>
        <v>0.67447511348897538</v>
      </c>
      <c r="Y520" s="23">
        <f t="shared" si="71"/>
        <v>-3.697857652600911E-2</v>
      </c>
      <c r="AJ520">
        <v>514</v>
      </c>
      <c r="AK520">
        <v>43714.80078125</v>
      </c>
      <c r="AM520">
        <v>514</v>
      </c>
      <c r="AN520">
        <v>44136.3203125</v>
      </c>
      <c r="AP520">
        <v>514</v>
      </c>
      <c r="AQ520">
        <v>44201.0390625</v>
      </c>
    </row>
    <row r="521" spans="1:43">
      <c r="A521">
        <v>515</v>
      </c>
      <c r="B521" s="23">
        <f t="shared" si="64"/>
        <v>18.168055555555554</v>
      </c>
      <c r="C521" s="38">
        <f>'unif profiles px val'!B517/65535</f>
        <v>0.67848972638666361</v>
      </c>
      <c r="D521" s="23">
        <f t="shared" si="65"/>
        <v>-5.8183809508226769E-2</v>
      </c>
      <c r="E521" s="23"/>
      <c r="F521">
        <v>515</v>
      </c>
      <c r="G521" s="38">
        <f>'unif profiles px val'!E517/65535</f>
        <v>0.69639922846570534</v>
      </c>
      <c r="H521" s="23">
        <f t="shared" si="66"/>
        <v>-0.14996743699249038</v>
      </c>
      <c r="J521">
        <v>515</v>
      </c>
      <c r="K521" s="23">
        <f>'unif profiles px val'!H517/65535</f>
        <v>0.67281205891889828</v>
      </c>
      <c r="L521" s="23">
        <f t="shared" si="67"/>
        <v>-2.8124380716808783E-2</v>
      </c>
      <c r="N521">
        <v>515</v>
      </c>
      <c r="O521" s="23">
        <f t="shared" si="68"/>
        <v>18.168055555555554</v>
      </c>
      <c r="P521" s="38">
        <f>'unif profiles px val'!L517/65535</f>
        <v>0.66747193770504309</v>
      </c>
      <c r="Q521" s="23">
        <f t="shared" si="69"/>
        <v>5.8797209193395261E-4</v>
      </c>
      <c r="S521">
        <v>515</v>
      </c>
      <c r="T521">
        <f>'unif profiles px val'!O517/65535</f>
        <v>0.67173129100862139</v>
      </c>
      <c r="U521" s="23">
        <f t="shared" si="70"/>
        <v>-2.2348143741304227E-2</v>
      </c>
      <c r="W521">
        <v>515</v>
      </c>
      <c r="X521">
        <f>'unif profiles px val'!R517/65535</f>
        <v>0.67405340419241622</v>
      </c>
      <c r="Y521" s="23">
        <f t="shared" si="71"/>
        <v>-3.4737273167072313E-2</v>
      </c>
      <c r="AJ521">
        <v>515</v>
      </c>
      <c r="AK521">
        <v>43689.6796875</v>
      </c>
      <c r="AM521">
        <v>515</v>
      </c>
      <c r="AN521">
        <v>44087.921875</v>
      </c>
      <c r="AP521">
        <v>515</v>
      </c>
      <c r="AQ521">
        <v>44194.55859375</v>
      </c>
    </row>
    <row r="522" spans="1:43">
      <c r="A522">
        <v>516</v>
      </c>
      <c r="B522" s="23">
        <f t="shared" si="64"/>
        <v>18.203333333333333</v>
      </c>
      <c r="C522" s="38">
        <f>'unif profiles px val'!B518/65535</f>
        <v>0.67866824502174405</v>
      </c>
      <c r="D522" s="23">
        <f t="shared" si="65"/>
        <v>-5.9121249025479994E-2</v>
      </c>
      <c r="E522" s="23"/>
      <c r="F522">
        <v>516</v>
      </c>
      <c r="G522" s="38">
        <f>'unif profiles px val'!E518/65535</f>
        <v>0.6963865920881972</v>
      </c>
      <c r="H522" s="23">
        <f t="shared" si="66"/>
        <v>-0.14990425025523857</v>
      </c>
      <c r="J522">
        <v>516</v>
      </c>
      <c r="K522" s="23">
        <f>'unif profiles px val'!H518/65535</f>
        <v>0.67229593442435343</v>
      </c>
      <c r="L522" s="23">
        <f t="shared" si="67"/>
        <v>-2.5368103759231264E-2</v>
      </c>
      <c r="N522">
        <v>516</v>
      </c>
      <c r="O522" s="23">
        <f t="shared" si="68"/>
        <v>18.203333333333333</v>
      </c>
      <c r="P522" s="38">
        <f>'unif profiles px val'!L518/65535</f>
        <v>0.66727422608148312</v>
      </c>
      <c r="Q522" s="23">
        <f t="shared" si="69"/>
        <v>1.6593305952743442E-3</v>
      </c>
      <c r="S522">
        <v>516</v>
      </c>
      <c r="T522">
        <f>'unif profiles px val'!O518/65535</f>
        <v>0.67144828383688104</v>
      </c>
      <c r="U522" s="23">
        <f t="shared" si="70"/>
        <v>-2.0832695345309293E-2</v>
      </c>
      <c r="W522">
        <v>516</v>
      </c>
      <c r="X522">
        <f>'unif profiles px val'!R518/65535</f>
        <v>0.67384120841916528</v>
      </c>
      <c r="Y522" s="23">
        <f t="shared" si="71"/>
        <v>-3.3608492840283777E-2</v>
      </c>
      <c r="AJ522">
        <v>516</v>
      </c>
      <c r="AK522">
        <v>43684.28125</v>
      </c>
      <c r="AM522">
        <v>516</v>
      </c>
      <c r="AN522">
        <v>44070.3984375</v>
      </c>
      <c r="AP522">
        <v>516</v>
      </c>
      <c r="AQ522">
        <v>44241.71875</v>
      </c>
    </row>
    <row r="523" spans="1:43">
      <c r="A523">
        <v>517</v>
      </c>
      <c r="B523" s="23">
        <f t="shared" si="64"/>
        <v>18.238611111111108</v>
      </c>
      <c r="C523" s="38">
        <f>'unif profiles px val'!B519/65535</f>
        <v>0.67796698567559321</v>
      </c>
      <c r="D523" s="23">
        <f t="shared" si="65"/>
        <v>-5.5436106901018967E-2</v>
      </c>
      <c r="E523" s="23"/>
      <c r="F523">
        <v>517</v>
      </c>
      <c r="G523" s="38">
        <f>'unif profiles px val'!E519/65535</f>
        <v>0.69655777924010076</v>
      </c>
      <c r="H523" s="23">
        <f t="shared" si="66"/>
        <v>-0.15076006757072236</v>
      </c>
      <c r="J523">
        <v>517</v>
      </c>
      <c r="K523" s="23">
        <f>'unif profiles px val'!H519/65535</f>
        <v>0.6717413047417411</v>
      </c>
      <c r="L523" s="23">
        <f t="shared" si="67"/>
        <v>-2.240174327464306E-2</v>
      </c>
      <c r="N523">
        <v>517</v>
      </c>
      <c r="O523" s="23">
        <f t="shared" si="68"/>
        <v>18.238611111111108</v>
      </c>
      <c r="P523" s="38">
        <f>'unif profiles px val'!L519/65535</f>
        <v>0.66710083352407112</v>
      </c>
      <c r="Q523" s="23">
        <f t="shared" si="69"/>
        <v>2.5994018805088892E-3</v>
      </c>
      <c r="S523">
        <v>517</v>
      </c>
      <c r="T523">
        <f>'unif profiles px val'!O519/65535</f>
        <v>0.67156201123445491</v>
      </c>
      <c r="U523" s="23">
        <f t="shared" si="70"/>
        <v>-2.1441828235240212E-2</v>
      </c>
      <c r="W523">
        <v>517</v>
      </c>
      <c r="X523">
        <f>'unif profiles px val'!R519/65535</f>
        <v>0.67393133201724265</v>
      </c>
      <c r="Y523" s="23">
        <f t="shared" si="71"/>
        <v>-3.40879893249042E-2</v>
      </c>
      <c r="AJ523">
        <v>517</v>
      </c>
      <c r="AK523">
        <v>43705.44140625</v>
      </c>
      <c r="AM523">
        <v>517</v>
      </c>
      <c r="AN523">
        <v>44078.640625</v>
      </c>
      <c r="AP523">
        <v>517</v>
      </c>
      <c r="AQ523">
        <v>44246.3203125</v>
      </c>
    </row>
    <row r="524" spans="1:43">
      <c r="A524">
        <v>518</v>
      </c>
      <c r="B524" s="23">
        <f t="shared" si="64"/>
        <v>18.273888888888887</v>
      </c>
      <c r="C524" s="38">
        <f>'unif profiles px val'!B520/65535</f>
        <v>0.67797491321431291</v>
      </c>
      <c r="D524" s="23">
        <f t="shared" si="65"/>
        <v>-5.5477806594378176E-2</v>
      </c>
      <c r="E524" s="23"/>
      <c r="F524">
        <v>518</v>
      </c>
      <c r="G524" s="38">
        <f>'unif profiles px val'!E520/65535</f>
        <v>0.69686695325017167</v>
      </c>
      <c r="H524" s="23">
        <f t="shared" si="66"/>
        <v>-0.152304716742238</v>
      </c>
      <c r="J524">
        <v>518</v>
      </c>
      <c r="K524" s="23">
        <f>'unif profiles px val'!H520/65535</f>
        <v>0.67128949464026855</v>
      </c>
      <c r="L524" s="23">
        <f t="shared" si="67"/>
        <v>-1.9981882283020003E-2</v>
      </c>
      <c r="N524">
        <v>518</v>
      </c>
      <c r="O524" s="23">
        <f t="shared" si="68"/>
        <v>18.273888888888887</v>
      </c>
      <c r="P524" s="38">
        <f>'unif profiles px val'!L520/65535</f>
        <v>0.66709600547417414</v>
      </c>
      <c r="Q524" s="23">
        <f t="shared" si="69"/>
        <v>2.6255844014793084E-3</v>
      </c>
      <c r="S524">
        <v>518</v>
      </c>
      <c r="T524">
        <f>'unif profiles px val'!O520/65535</f>
        <v>0.6712062256809338</v>
      </c>
      <c r="U524" s="23">
        <f t="shared" si="70"/>
        <v>-1.9535564673055728E-2</v>
      </c>
      <c r="W524">
        <v>518</v>
      </c>
      <c r="X524">
        <f>'unif profiles px val'!R520/65535</f>
        <v>0.67322941700999461</v>
      </c>
      <c r="Y524" s="23">
        <f t="shared" si="71"/>
        <v>-3.0350296949245514E-2</v>
      </c>
      <c r="AJ524">
        <v>518</v>
      </c>
      <c r="AK524">
        <v>43747.44140625</v>
      </c>
      <c r="AM524">
        <v>518</v>
      </c>
      <c r="AN524">
        <v>44052.6015625</v>
      </c>
      <c r="AP524">
        <v>518</v>
      </c>
      <c r="AQ524">
        <v>44254.87890625</v>
      </c>
    </row>
    <row r="525" spans="1:43">
      <c r="A525">
        <v>519</v>
      </c>
      <c r="B525" s="23">
        <f t="shared" si="64"/>
        <v>18.309166666666666</v>
      </c>
      <c r="C525" s="38">
        <f>'unif profiles px val'!B521/65535</f>
        <v>0.67749723430228126</v>
      </c>
      <c r="D525" s="23">
        <f t="shared" si="65"/>
        <v>-5.2963520957003851E-2</v>
      </c>
      <c r="E525" s="23"/>
      <c r="F525">
        <v>519</v>
      </c>
      <c r="G525" s="38">
        <f>'unif profiles px val'!E521/65535</f>
        <v>0.69720593003738462</v>
      </c>
      <c r="H525" s="23">
        <f t="shared" si="66"/>
        <v>-0.15399677410393986</v>
      </c>
      <c r="J525">
        <v>519</v>
      </c>
      <c r="K525" s="23">
        <f>'unif profiles px val'!H521/65535</f>
        <v>0.6708947270542458</v>
      </c>
      <c r="L525" s="23">
        <f t="shared" si="67"/>
        <v>-1.7865020502113804E-2</v>
      </c>
      <c r="N525">
        <v>519</v>
      </c>
      <c r="O525" s="23">
        <f t="shared" si="68"/>
        <v>18.309166666666666</v>
      </c>
      <c r="P525" s="38">
        <f>'unif profiles px val'!L521/65535</f>
        <v>0.66726176852063779</v>
      </c>
      <c r="Q525" s="23">
        <f t="shared" si="69"/>
        <v>1.7268555940002095E-3</v>
      </c>
      <c r="S525">
        <v>519</v>
      </c>
      <c r="T525">
        <f>'unif profiles px val'!O521/65535</f>
        <v>0.6712603475242237</v>
      </c>
      <c r="U525" s="23">
        <f t="shared" si="70"/>
        <v>-1.9825667025261229E-2</v>
      </c>
      <c r="W525">
        <v>519</v>
      </c>
      <c r="X525">
        <f>'unif profiles px val'!R521/65535</f>
        <v>0.67271823977645528</v>
      </c>
      <c r="Y525" s="23">
        <f t="shared" si="71"/>
        <v>-2.7623651876868216E-2</v>
      </c>
      <c r="AJ525">
        <v>519</v>
      </c>
      <c r="AK525">
        <v>43781.6015625</v>
      </c>
      <c r="AM525">
        <v>519</v>
      </c>
      <c r="AN525">
        <v>44051.83984375</v>
      </c>
      <c r="AP525">
        <v>519</v>
      </c>
      <c r="AQ525">
        <v>44255</v>
      </c>
    </row>
    <row r="526" spans="1:43">
      <c r="A526">
        <v>520</v>
      </c>
      <c r="B526" s="23">
        <f t="shared" si="64"/>
        <v>18.344444444444445</v>
      </c>
      <c r="C526" s="38">
        <f>'unif profiles px val'!B522/65535</f>
        <v>0.67786744439993896</v>
      </c>
      <c r="D526" s="23">
        <f t="shared" si="65"/>
        <v>-5.4912430913627741E-2</v>
      </c>
      <c r="E526" s="23"/>
      <c r="F526">
        <v>520</v>
      </c>
      <c r="G526" s="38">
        <f>'unif profiles px val'!E522/65535</f>
        <v>0.69873582579919125</v>
      </c>
      <c r="H526" s="23">
        <f t="shared" si="66"/>
        <v>-0.1616141885904141</v>
      </c>
      <c r="J526">
        <v>520</v>
      </c>
      <c r="K526" s="23">
        <f>'unif profiles px val'!H522/65535</f>
        <v>0.6715064588578622</v>
      </c>
      <c r="L526" s="23">
        <f t="shared" si="67"/>
        <v>-2.1144309647018744E-2</v>
      </c>
      <c r="N526">
        <v>520</v>
      </c>
      <c r="O526" s="23">
        <f t="shared" si="68"/>
        <v>18.344444444444445</v>
      </c>
      <c r="P526" s="38">
        <f>'unif profiles px val'!L522/65535</f>
        <v>0.66727631227588313</v>
      </c>
      <c r="Q526" s="23">
        <f t="shared" si="69"/>
        <v>1.6480228135047348E-3</v>
      </c>
      <c r="S526">
        <v>520</v>
      </c>
      <c r="T526">
        <f>'unif profiles px val'!O522/65535</f>
        <v>0.67140942101548795</v>
      </c>
      <c r="U526" s="23">
        <f t="shared" si="70"/>
        <v>-2.0624498399106184E-2</v>
      </c>
      <c r="W526">
        <v>520</v>
      </c>
      <c r="X526">
        <f>'unif profiles px val'!R522/65535</f>
        <v>0.67256845101853968</v>
      </c>
      <c r="Y526" s="23">
        <f t="shared" si="71"/>
        <v>-2.6823930479763725E-2</v>
      </c>
      <c r="AJ526">
        <v>520</v>
      </c>
      <c r="AK526">
        <v>43810.921875</v>
      </c>
      <c r="AM526">
        <v>520</v>
      </c>
      <c r="AN526">
        <v>44034.640625</v>
      </c>
      <c r="AP526">
        <v>520</v>
      </c>
      <c r="AQ526">
        <v>44235.640625</v>
      </c>
    </row>
    <row r="527" spans="1:43">
      <c r="A527">
        <v>521</v>
      </c>
      <c r="B527" s="23">
        <f t="shared" si="64"/>
        <v>18.37972222222222</v>
      </c>
      <c r="C527" s="38">
        <f>'unif profiles px val'!B523/65535</f>
        <v>0.67866621843289843</v>
      </c>
      <c r="D527" s="23">
        <f t="shared" si="65"/>
        <v>-5.9110609585985241E-2</v>
      </c>
      <c r="E527" s="23"/>
      <c r="F527">
        <v>521</v>
      </c>
      <c r="G527" s="38">
        <f>'unif profiles px val'!E523/65535</f>
        <v>0.69845716983291373</v>
      </c>
      <c r="H527" s="23">
        <f t="shared" si="66"/>
        <v>-0.16022909833994614</v>
      </c>
      <c r="J527">
        <v>521</v>
      </c>
      <c r="K527" s="23">
        <f>'unif profiles px val'!H523/65535</f>
        <v>0.67162388179980159</v>
      </c>
      <c r="L527" s="23">
        <f t="shared" si="67"/>
        <v>-2.1773130134632446E-2</v>
      </c>
      <c r="N527">
        <v>521</v>
      </c>
      <c r="O527" s="23">
        <f t="shared" si="68"/>
        <v>18.37972222222222</v>
      </c>
      <c r="P527" s="38">
        <f>'unif profiles px val'!L523/65535</f>
        <v>0.66645512655451289</v>
      </c>
      <c r="Q527" s="23">
        <f t="shared" si="69"/>
        <v>6.1042461343645549E-3</v>
      </c>
      <c r="S527">
        <v>521</v>
      </c>
      <c r="T527">
        <f>'unif profiles px val'!O523/65535</f>
        <v>0.67142056725413901</v>
      </c>
      <c r="U527" s="23">
        <f t="shared" si="70"/>
        <v>-2.068421365176798E-2</v>
      </c>
      <c r="W527">
        <v>521</v>
      </c>
      <c r="X527">
        <f>'unif profiles px val'!R523/65535</f>
        <v>0.67267180704966811</v>
      </c>
      <c r="Y527" s="23">
        <f t="shared" si="71"/>
        <v>-2.7375783719508107E-2</v>
      </c>
      <c r="AJ527">
        <v>521</v>
      </c>
      <c r="AK527">
        <v>43853.921875</v>
      </c>
      <c r="AM527">
        <v>521</v>
      </c>
      <c r="AN527">
        <v>44051.3203125</v>
      </c>
      <c r="AP527">
        <v>521</v>
      </c>
      <c r="AQ527">
        <v>44237.921875</v>
      </c>
    </row>
    <row r="528" spans="1:43">
      <c r="A528">
        <v>522</v>
      </c>
      <c r="B528" s="23">
        <f t="shared" si="64"/>
        <v>18.414999999999999</v>
      </c>
      <c r="C528" s="38">
        <f>'unif profiles px val'!B524/65535</f>
        <v>0.6785388413633936</v>
      </c>
      <c r="D528" s="23">
        <f t="shared" si="65"/>
        <v>-5.8441769168802615E-2</v>
      </c>
      <c r="E528" s="23"/>
      <c r="F528">
        <v>522</v>
      </c>
      <c r="G528" s="38">
        <f>'unif profiles px val'!E524/65535</f>
        <v>0.6981135438124666</v>
      </c>
      <c r="H528" s="23">
        <f t="shared" si="66"/>
        <v>-0.15851962819181642</v>
      </c>
      <c r="J528">
        <v>522</v>
      </c>
      <c r="K528" s="23">
        <f>'unif profiles px val'!H524/65535</f>
        <v>0.67111037994964517</v>
      </c>
      <c r="L528" s="23">
        <f t="shared" si="67"/>
        <v>-1.902170685929816E-2</v>
      </c>
      <c r="N528">
        <v>522</v>
      </c>
      <c r="O528" s="23">
        <f t="shared" si="68"/>
        <v>18.414999999999999</v>
      </c>
      <c r="P528" s="38">
        <f>'unif profiles px val'!L524/65535</f>
        <v>0.66559090562294954</v>
      </c>
      <c r="Q528" s="23">
        <f t="shared" si="69"/>
        <v>1.0805197780691778E-2</v>
      </c>
      <c r="S528">
        <v>522</v>
      </c>
      <c r="T528">
        <f>'unif profiles px val'!O524/65535</f>
        <v>0.6718179574845502</v>
      </c>
      <c r="U528" s="23">
        <f t="shared" si="70"/>
        <v>-2.2811985019187908E-2</v>
      </c>
      <c r="W528">
        <v>522</v>
      </c>
      <c r="X528">
        <f>'unif profiles px val'!R524/65535</f>
        <v>0.6712624337186236</v>
      </c>
      <c r="Y528" s="23">
        <f t="shared" si="71"/>
        <v>-1.9836848501545212E-2</v>
      </c>
      <c r="AJ528">
        <v>522</v>
      </c>
      <c r="AK528">
        <v>43891.3203125</v>
      </c>
      <c r="AM528">
        <v>522</v>
      </c>
      <c r="AN528">
        <v>44046.0390625</v>
      </c>
      <c r="AP528">
        <v>522</v>
      </c>
      <c r="AQ528">
        <v>44241.6015625</v>
      </c>
    </row>
    <row r="529" spans="1:43">
      <c r="A529">
        <v>523</v>
      </c>
      <c r="B529" s="23">
        <f t="shared" si="64"/>
        <v>18.450277777777778</v>
      </c>
      <c r="C529" s="38">
        <f>'unif profiles px val'!B525/65535</f>
        <v>0.67807844806210427</v>
      </c>
      <c r="D529" s="23">
        <f t="shared" si="65"/>
        <v>-5.602232638073712E-2</v>
      </c>
      <c r="E529" s="23"/>
      <c r="F529">
        <v>523</v>
      </c>
      <c r="G529" s="38">
        <f>'unif profiles px val'!E525/65535</f>
        <v>0.69903236343175401</v>
      </c>
      <c r="H529" s="23">
        <f t="shared" si="66"/>
        <v>-0.16308701516866098</v>
      </c>
      <c r="J529">
        <v>523</v>
      </c>
      <c r="K529" s="23">
        <f>'unif profiles px val'!H525/65535</f>
        <v>0.67107384174486917</v>
      </c>
      <c r="L529" s="23">
        <f t="shared" si="67"/>
        <v>-1.8825778100020507E-2</v>
      </c>
      <c r="N529">
        <v>523</v>
      </c>
      <c r="O529" s="23">
        <f t="shared" si="68"/>
        <v>18.450277777777778</v>
      </c>
      <c r="P529" s="38">
        <f>'unif profiles px val'!L525/65535</f>
        <v>0.66551115339131761</v>
      </c>
      <c r="Q529" s="23">
        <f t="shared" si="69"/>
        <v>1.1239592118886144E-2</v>
      </c>
      <c r="S529">
        <v>523</v>
      </c>
      <c r="T529">
        <f>'unif profiles px val'!O525/65535</f>
        <v>0.67225075341420615</v>
      </c>
      <c r="U529" s="23">
        <f t="shared" si="70"/>
        <v>-2.5126632073243726E-2</v>
      </c>
      <c r="W529">
        <v>523</v>
      </c>
      <c r="X529">
        <f>'unif profiles px val'!R525/65535</f>
        <v>0.67192268444342718</v>
      </c>
      <c r="Y529" s="23">
        <f t="shared" si="71"/>
        <v>-2.3372335895538221E-2</v>
      </c>
      <c r="AJ529">
        <v>523</v>
      </c>
      <c r="AK529">
        <v>43907.0390625</v>
      </c>
      <c r="AM529">
        <v>523</v>
      </c>
      <c r="AN529">
        <v>44049.51953125</v>
      </c>
      <c r="AP529">
        <v>523</v>
      </c>
      <c r="AQ529">
        <v>44224.76171875</v>
      </c>
    </row>
    <row r="530" spans="1:43">
      <c r="A530">
        <v>524</v>
      </c>
      <c r="B530" s="23">
        <f t="shared" si="64"/>
        <v>18.485555555555553</v>
      </c>
      <c r="C530" s="38">
        <f>'unif profiles px val'!B526/65535</f>
        <v>0.67802665083543145</v>
      </c>
      <c r="D530" s="23">
        <f t="shared" si="65"/>
        <v>-5.5749929362252537E-2</v>
      </c>
      <c r="E530" s="23"/>
      <c r="F530">
        <v>524</v>
      </c>
      <c r="G530" s="38">
        <f>'unif profiles px val'!E526/65535</f>
        <v>0.69866215333409631</v>
      </c>
      <c r="H530" s="23">
        <f t="shared" si="66"/>
        <v>-0.16124809302455345</v>
      </c>
      <c r="J530">
        <v>524</v>
      </c>
      <c r="K530" s="23">
        <f>'unif profiles px val'!H526/65535</f>
        <v>0.67083369096665901</v>
      </c>
      <c r="L530" s="23">
        <f t="shared" si="67"/>
        <v>-1.753751702943962E-2</v>
      </c>
      <c r="N530">
        <v>524</v>
      </c>
      <c r="O530" s="23">
        <f t="shared" si="68"/>
        <v>18.485555555555553</v>
      </c>
      <c r="P530" s="38">
        <f>'unif profiles px val'!L526/65535</f>
        <v>0.66587319752803842</v>
      </c>
      <c r="Q530" s="23">
        <f t="shared" si="69"/>
        <v>9.2683987507373722E-3</v>
      </c>
      <c r="S530">
        <v>524</v>
      </c>
      <c r="T530">
        <f>'unif profiles px val'!O526/65535</f>
        <v>0.67214119840543218</v>
      </c>
      <c r="U530" s="23">
        <f t="shared" si="70"/>
        <v>-2.4540983880139144E-2</v>
      </c>
      <c r="W530">
        <v>524</v>
      </c>
      <c r="X530">
        <f>'unif profiles px val'!R526/65535</f>
        <v>0.67278970683604178</v>
      </c>
      <c r="Y530" s="23">
        <f t="shared" si="71"/>
        <v>-2.8005095773619981E-2</v>
      </c>
      <c r="AJ530">
        <v>524</v>
      </c>
      <c r="AK530">
        <v>43895.80078125</v>
      </c>
      <c r="AM530">
        <v>524</v>
      </c>
      <c r="AN530">
        <v>44049.87890625</v>
      </c>
      <c r="AP530">
        <v>524</v>
      </c>
      <c r="AQ530">
        <v>44195.19921875</v>
      </c>
    </row>
    <row r="531" spans="1:43">
      <c r="A531">
        <v>525</v>
      </c>
      <c r="B531" s="23">
        <f t="shared" si="64"/>
        <v>18.520833333333332</v>
      </c>
      <c r="C531" s="38">
        <f>'unif profiles px val'!B527/65535</f>
        <v>0.6782707951857786</v>
      </c>
      <c r="D531" s="23">
        <f t="shared" si="65"/>
        <v>-5.7033519234062968E-2</v>
      </c>
      <c r="E531" s="23"/>
      <c r="F531">
        <v>525</v>
      </c>
      <c r="G531" s="38">
        <f>'unif profiles px val'!E527/65535</f>
        <v>0.6988924095902953</v>
      </c>
      <c r="H531" s="23">
        <f t="shared" si="66"/>
        <v>-0.16239204744522917</v>
      </c>
      <c r="J531">
        <v>525</v>
      </c>
      <c r="K531" s="23">
        <f>'unif profiles px val'!H527/65535</f>
        <v>0.67089609798199434</v>
      </c>
      <c r="L531" s="23">
        <f t="shared" si="67"/>
        <v>-1.7872375891814229E-2</v>
      </c>
      <c r="N531">
        <v>525</v>
      </c>
      <c r="O531" s="23">
        <f t="shared" si="68"/>
        <v>18.520833333333332</v>
      </c>
      <c r="P531" s="38">
        <f>'unif profiles px val'!L527/65535</f>
        <v>0.66629907921339737</v>
      </c>
      <c r="Q531" s="23">
        <f t="shared" si="69"/>
        <v>6.9522190919366622E-3</v>
      </c>
      <c r="S531">
        <v>525</v>
      </c>
      <c r="T531">
        <f>'unif profiles px val'!O527/65535</f>
        <v>0.67289717565041585</v>
      </c>
      <c r="U531" s="23">
        <f t="shared" si="70"/>
        <v>-2.8578549349901561E-2</v>
      </c>
      <c r="W531">
        <v>525</v>
      </c>
      <c r="X531">
        <f>'unif profiles px val'!R527/65535</f>
        <v>0.67360052119096669</v>
      </c>
      <c r="Y531" s="23">
        <f t="shared" si="71"/>
        <v>-3.2327339535411781E-2</v>
      </c>
      <c r="AJ531">
        <v>525</v>
      </c>
      <c r="AK531">
        <v>43892.71875</v>
      </c>
      <c r="AM531">
        <v>525</v>
      </c>
      <c r="AN531">
        <v>44060</v>
      </c>
      <c r="AP531">
        <v>525</v>
      </c>
      <c r="AQ531">
        <v>44186.359375</v>
      </c>
    </row>
    <row r="532" spans="1:43">
      <c r="A532">
        <v>526</v>
      </c>
      <c r="B532" s="23">
        <f t="shared" si="64"/>
        <v>18.556111111111111</v>
      </c>
      <c r="C532" s="38">
        <f>'unif profiles px val'!B528/65535</f>
        <v>0.6781301856832227</v>
      </c>
      <c r="D532" s="23">
        <f t="shared" si="65"/>
        <v>-5.6294370737662192E-2</v>
      </c>
      <c r="E532" s="23"/>
      <c r="F532">
        <v>526</v>
      </c>
      <c r="G532" s="38">
        <f>'unif profiles px val'!E528/65535</f>
        <v>0.69900917687113751</v>
      </c>
      <c r="H532" s="23">
        <f t="shared" si="66"/>
        <v>-0.16297189602205853</v>
      </c>
      <c r="J532">
        <v>526</v>
      </c>
      <c r="K532" s="23">
        <f>'unif profiles px val'!H528/65535</f>
        <v>0.67074881265735864</v>
      </c>
      <c r="L532" s="23">
        <f t="shared" si="67"/>
        <v>-1.708198907570635E-2</v>
      </c>
      <c r="N532">
        <v>526</v>
      </c>
      <c r="O532" s="23">
        <f t="shared" si="68"/>
        <v>18.556111111111111</v>
      </c>
      <c r="P532" s="38">
        <f>'unif profiles px val'!L528/65535</f>
        <v>0.66674641889829867</v>
      </c>
      <c r="Q532" s="23">
        <f t="shared" si="69"/>
        <v>4.5223429264487081E-3</v>
      </c>
      <c r="S532">
        <v>526</v>
      </c>
      <c r="T532">
        <f>'unif profiles px val'!O528/65535</f>
        <v>0.67285902809567411</v>
      </c>
      <c r="U532" s="23">
        <f t="shared" si="70"/>
        <v>-2.8375013785324477E-2</v>
      </c>
      <c r="W532">
        <v>526</v>
      </c>
      <c r="X532">
        <f>'unif profiles px val'!R528/65535</f>
        <v>0.67363723821240562</v>
      </c>
      <c r="Y532" s="23">
        <f t="shared" si="71"/>
        <v>-3.2522836279118561E-2</v>
      </c>
      <c r="AJ532">
        <v>526</v>
      </c>
      <c r="AK532">
        <v>43867.6015625</v>
      </c>
      <c r="AM532">
        <v>526</v>
      </c>
      <c r="AN532">
        <v>44048.83984375</v>
      </c>
      <c r="AP532">
        <v>526</v>
      </c>
      <c r="AQ532">
        <v>44205.359375</v>
      </c>
    </row>
    <row r="533" spans="1:43">
      <c r="A533">
        <v>527</v>
      </c>
      <c r="B533" s="23">
        <f t="shared" si="64"/>
        <v>18.591388888888886</v>
      </c>
      <c r="C533" s="38">
        <f>'unif profiles px val'!B529/65535</f>
        <v>0.67807910372320135</v>
      </c>
      <c r="D533" s="23">
        <f t="shared" si="65"/>
        <v>-5.602577419255983E-2</v>
      </c>
      <c r="E533" s="23"/>
      <c r="F533">
        <v>527</v>
      </c>
      <c r="G533" s="38">
        <f>'unif profiles px val'!E529/65535</f>
        <v>0.69923406862745097</v>
      </c>
      <c r="H533" s="23">
        <f t="shared" si="66"/>
        <v>-0.16408815849491809</v>
      </c>
      <c r="J533">
        <v>527</v>
      </c>
      <c r="K533" s="23">
        <f>'unif profiles px val'!H529/65535</f>
        <v>0.67045817597467006</v>
      </c>
      <c r="L533" s="23">
        <f t="shared" si="67"/>
        <v>-1.5521365817357857E-2</v>
      </c>
      <c r="N533">
        <v>527</v>
      </c>
      <c r="O533" s="23">
        <f t="shared" si="68"/>
        <v>18.591388888888886</v>
      </c>
      <c r="P533" s="38">
        <f>'unif profiles px val'!L529/65535</f>
        <v>0.66750174048218514</v>
      </c>
      <c r="Q533" s="23">
        <f t="shared" si="69"/>
        <v>4.2652888842775738E-4</v>
      </c>
      <c r="S533">
        <v>527</v>
      </c>
      <c r="T533">
        <f>'unif profiles px val'!O529/65535</f>
        <v>0.6729173223277638</v>
      </c>
      <c r="U533" s="23">
        <f t="shared" si="70"/>
        <v>-2.8686032786283899E-2</v>
      </c>
      <c r="W533">
        <v>527</v>
      </c>
      <c r="X533">
        <f>'unif profiles px val'!R529/65535</f>
        <v>0.67362615157930872</v>
      </c>
      <c r="Y533" s="23">
        <f t="shared" si="71"/>
        <v>-3.2463808536888905E-2</v>
      </c>
      <c r="AJ533">
        <v>527</v>
      </c>
      <c r="AK533">
        <v>43879.16015625</v>
      </c>
      <c r="AM533">
        <v>527</v>
      </c>
      <c r="AN533">
        <v>44039.80078125</v>
      </c>
      <c r="AP533">
        <v>527</v>
      </c>
      <c r="AQ533">
        <v>44200.51953125</v>
      </c>
    </row>
    <row r="534" spans="1:43">
      <c r="A534">
        <v>528</v>
      </c>
      <c r="B534" s="23">
        <f t="shared" si="64"/>
        <v>18.626666666666665</v>
      </c>
      <c r="C534" s="38">
        <f>'unif profiles px val'!B530/65535</f>
        <v>0.67846588416495002</v>
      </c>
      <c r="D534" s="23">
        <f t="shared" si="65"/>
        <v>-5.8058573664504287E-2</v>
      </c>
      <c r="E534" s="23"/>
      <c r="F534">
        <v>528</v>
      </c>
      <c r="G534" s="38">
        <f>'unif profiles px val'!E530/65535</f>
        <v>0.69961685549706265</v>
      </c>
      <c r="H534" s="23">
        <f t="shared" si="66"/>
        <v>-0.16598658190335769</v>
      </c>
      <c r="J534">
        <v>528</v>
      </c>
      <c r="K534" s="23">
        <f>'unif profiles px val'!H530/65535</f>
        <v>0.6708715404936294</v>
      </c>
      <c r="L534" s="23">
        <f t="shared" si="67"/>
        <v>-1.7740614181629866E-2</v>
      </c>
      <c r="N534">
        <v>528</v>
      </c>
      <c r="O534" s="23">
        <f t="shared" si="68"/>
        <v>18.626666666666665</v>
      </c>
      <c r="P534" s="38">
        <f>'unif profiles px val'!L530/65535</f>
        <v>0.66795605401693747</v>
      </c>
      <c r="Q534" s="23">
        <f t="shared" si="69"/>
        <v>-2.0328295143823283E-3</v>
      </c>
      <c r="S534">
        <v>528</v>
      </c>
      <c r="T534">
        <f>'unif profiles px val'!O530/65535</f>
        <v>0.67338963673990992</v>
      </c>
      <c r="U534" s="23">
        <f t="shared" si="70"/>
        <v>-3.1204113265256073E-2</v>
      </c>
      <c r="W534">
        <v>528</v>
      </c>
      <c r="X534">
        <f>'unif profiles px val'!R530/65535</f>
        <v>0.67371633478294046</v>
      </c>
      <c r="Y534" s="23">
        <f t="shared" si="71"/>
        <v>-3.2943911133714643E-2</v>
      </c>
      <c r="AJ534">
        <v>528</v>
      </c>
      <c r="AK534">
        <v>43868.51953125</v>
      </c>
      <c r="AM534">
        <v>528</v>
      </c>
      <c r="AN534">
        <v>44055.71875</v>
      </c>
      <c r="AP534">
        <v>528</v>
      </c>
      <c r="AQ534">
        <v>44206.6796875</v>
      </c>
    </row>
    <row r="535" spans="1:43">
      <c r="A535">
        <v>529</v>
      </c>
      <c r="B535" s="23">
        <f t="shared" si="64"/>
        <v>18.661944444444444</v>
      </c>
      <c r="C535" s="38">
        <f>'unif profiles px val'!B531/65535</f>
        <v>0.67894088082703896</v>
      </c>
      <c r="D535" s="23">
        <f t="shared" si="65"/>
        <v>-6.055202010466898E-2</v>
      </c>
      <c r="E535" s="23"/>
      <c r="F535">
        <v>529</v>
      </c>
      <c r="G535" s="38">
        <f>'unif profiles px val'!E531/65535</f>
        <v>0.6999207246128023</v>
      </c>
      <c r="H535" s="23">
        <f t="shared" si="66"/>
        <v>-0.16749221672315118</v>
      </c>
      <c r="J535">
        <v>529</v>
      </c>
      <c r="K535" s="23">
        <f>'unif profiles px val'!H531/65535</f>
        <v>0.67121319953078507</v>
      </c>
      <c r="L535" s="23">
        <f t="shared" si="67"/>
        <v>-1.9572948179450655E-2</v>
      </c>
      <c r="N535">
        <v>529</v>
      </c>
      <c r="O535" s="23">
        <f t="shared" si="68"/>
        <v>18.661944444444444</v>
      </c>
      <c r="P535" s="38">
        <f>'unif profiles px val'!L531/65535</f>
        <v>0.66839510852979322</v>
      </c>
      <c r="Q535" s="23">
        <f t="shared" si="69"/>
        <v>-4.4065901190148971E-3</v>
      </c>
      <c r="S535">
        <v>529</v>
      </c>
      <c r="T535">
        <f>'unif profiles px val'!O531/65535</f>
        <v>0.67346175946059361</v>
      </c>
      <c r="U535" s="23">
        <f t="shared" si="70"/>
        <v>-3.1588332582654921E-2</v>
      </c>
      <c r="W535">
        <v>529</v>
      </c>
      <c r="X535">
        <f>'unif profiles px val'!R531/65535</f>
        <v>0.6737503099488823</v>
      </c>
      <c r="Y535" s="23">
        <f t="shared" si="71"/>
        <v>-3.3124751125941376E-2</v>
      </c>
      <c r="AJ535">
        <v>529</v>
      </c>
      <c r="AK535">
        <v>43814.23828125</v>
      </c>
      <c r="AM535">
        <v>529</v>
      </c>
      <c r="AN535">
        <v>44081.80078125</v>
      </c>
      <c r="AP535">
        <v>529</v>
      </c>
      <c r="AQ535">
        <v>44180.921875</v>
      </c>
    </row>
    <row r="536" spans="1:43">
      <c r="A536">
        <v>530</v>
      </c>
      <c r="B536" s="23">
        <f t="shared" si="64"/>
        <v>18.697222222222223</v>
      </c>
      <c r="C536" s="38">
        <f>'unif profiles px val'!B532/65535</f>
        <v>0.67930977960250249</v>
      </c>
      <c r="D536" s="23">
        <f t="shared" si="65"/>
        <v>-6.2486246122309463E-2</v>
      </c>
      <c r="E536" s="23"/>
      <c r="F536">
        <v>530</v>
      </c>
      <c r="G536" s="38">
        <f>'unif profiles px val'!E532/65535</f>
        <v>0.70002419985503928</v>
      </c>
      <c r="H536" s="23">
        <f t="shared" si="66"/>
        <v>-0.16800464203043575</v>
      </c>
      <c r="J536">
        <v>530</v>
      </c>
      <c r="K536" s="23">
        <f>'unif profiles px val'!H532/65535</f>
        <v>0.67108314021133741</v>
      </c>
      <c r="L536" s="23">
        <f t="shared" si="67"/>
        <v>-1.8875641161244072E-2</v>
      </c>
      <c r="N536">
        <v>530</v>
      </c>
      <c r="O536" s="23">
        <f t="shared" si="68"/>
        <v>18.697222222222223</v>
      </c>
      <c r="P536" s="38">
        <f>'unif profiles px val'!L532/65535</f>
        <v>0.66834235761425198</v>
      </c>
      <c r="Q536" s="23">
        <f t="shared" si="69"/>
        <v>-4.1215462399621927E-3</v>
      </c>
      <c r="S536">
        <v>530</v>
      </c>
      <c r="T536">
        <f>'unif profiles px val'!O532/65535</f>
        <v>0.67398962624933245</v>
      </c>
      <c r="U536" s="23">
        <f t="shared" si="70"/>
        <v>-3.4398075400181138E-2</v>
      </c>
      <c r="W536">
        <v>530</v>
      </c>
      <c r="X536">
        <f>'unif profiles px val'!R532/65535</f>
        <v>0.67348399233234146</v>
      </c>
      <c r="Y536" s="23">
        <f t="shared" si="71"/>
        <v>-3.1706758091107012E-2</v>
      </c>
      <c r="AJ536">
        <v>530</v>
      </c>
      <c r="AK536">
        <v>43817.55859375</v>
      </c>
      <c r="AM536">
        <v>530</v>
      </c>
      <c r="AN536">
        <v>44122.51953125</v>
      </c>
      <c r="AP536">
        <v>530</v>
      </c>
      <c r="AQ536">
        <v>44144.87890625</v>
      </c>
    </row>
    <row r="537" spans="1:43">
      <c r="A537">
        <v>531</v>
      </c>
      <c r="B537" s="23">
        <f t="shared" si="64"/>
        <v>18.732499999999998</v>
      </c>
      <c r="C537" s="38">
        <f>'unif profiles px val'!B533/65535</f>
        <v>0.67980998941405357</v>
      </c>
      <c r="D537" s="23">
        <f t="shared" si="65"/>
        <v>-6.5105803213044489E-2</v>
      </c>
      <c r="E537" s="23"/>
      <c r="F537">
        <v>531</v>
      </c>
      <c r="G537" s="38">
        <f>'unif profiles px val'!E533/65535</f>
        <v>0.70047469863431755</v>
      </c>
      <c r="H537" s="23">
        <f t="shared" si="66"/>
        <v>-0.17023391326722326</v>
      </c>
      <c r="J537">
        <v>531</v>
      </c>
      <c r="K537" s="23">
        <f>'unif profiles px val'!H533/65535</f>
        <v>0.6713219796673533</v>
      </c>
      <c r="L537" s="23">
        <f t="shared" si="67"/>
        <v>-2.0155972147433587E-2</v>
      </c>
      <c r="N537">
        <v>531</v>
      </c>
      <c r="O537" s="23">
        <f t="shared" si="68"/>
        <v>18.732499999999998</v>
      </c>
      <c r="P537" s="38">
        <f>'unif profiles px val'!L533/65535</f>
        <v>0.66756975041962308</v>
      </c>
      <c r="Q537" s="23">
        <f t="shared" si="69"/>
        <v>5.8166392582048587E-5</v>
      </c>
      <c r="S537">
        <v>531</v>
      </c>
      <c r="T537">
        <f>'unif profiles px val'!O533/65535</f>
        <v>0.67400834239337759</v>
      </c>
      <c r="U537" s="23">
        <f t="shared" si="70"/>
        <v>-3.4497621957368718E-2</v>
      </c>
      <c r="W537">
        <v>531</v>
      </c>
      <c r="X537">
        <f>'unif profiles px val'!R533/65535</f>
        <v>0.67323150320439462</v>
      </c>
      <c r="Y537" s="23">
        <f t="shared" si="71"/>
        <v>-3.0361416812445974E-2</v>
      </c>
      <c r="AJ537">
        <v>531</v>
      </c>
      <c r="AK537">
        <v>43761.6015625</v>
      </c>
      <c r="AM537">
        <v>531</v>
      </c>
      <c r="AN537">
        <v>44149.3984375</v>
      </c>
      <c r="AP537">
        <v>531</v>
      </c>
      <c r="AQ537">
        <v>44148.12109375</v>
      </c>
    </row>
    <row r="538" spans="1:43">
      <c r="A538">
        <v>532</v>
      </c>
      <c r="B538" s="23">
        <f t="shared" si="64"/>
        <v>18.767777777777777</v>
      </c>
      <c r="C538" s="38">
        <f>'unif profiles px val'!B534/65535</f>
        <v>0.68053979982070645</v>
      </c>
      <c r="D538" s="23">
        <f t="shared" si="65"/>
        <v>-6.8921239371042997E-2</v>
      </c>
      <c r="E538" s="23"/>
      <c r="F538">
        <v>532</v>
      </c>
      <c r="G538" s="38">
        <f>'unif profiles px val'!E534/65535</f>
        <v>0.70100012159533076</v>
      </c>
      <c r="H538" s="23">
        <f t="shared" si="66"/>
        <v>-0.17283052102124241</v>
      </c>
      <c r="J538">
        <v>532</v>
      </c>
      <c r="K538" s="23">
        <f>'unif profiles px val'!H534/65535</f>
        <v>0.67186999313344009</v>
      </c>
      <c r="L538" s="23">
        <f t="shared" si="67"/>
        <v>-2.3090426965511224E-2</v>
      </c>
      <c r="N538">
        <v>532</v>
      </c>
      <c r="O538" s="23">
        <f t="shared" si="68"/>
        <v>18.767777777777777</v>
      </c>
      <c r="P538" s="38">
        <f>'unif profiles px val'!L534/65535</f>
        <v>0.66783678330281526</v>
      </c>
      <c r="Q538" s="23">
        <f t="shared" si="69"/>
        <v>-1.3874807395364286E-3</v>
      </c>
      <c r="S538">
        <v>532</v>
      </c>
      <c r="T538">
        <f>'unif profiles px val'!O534/65535</f>
        <v>0.67366501440070192</v>
      </c>
      <c r="U538" s="23">
        <f t="shared" si="70"/>
        <v>-3.2670714940266077E-2</v>
      </c>
      <c r="W538">
        <v>532</v>
      </c>
      <c r="X538">
        <f>'unif profiles px val'!R534/65535</f>
        <v>0.67314549238956278</v>
      </c>
      <c r="Y538" s="23">
        <f t="shared" si="71"/>
        <v>-2.9902906821798858E-2</v>
      </c>
      <c r="AJ538">
        <v>532</v>
      </c>
      <c r="AK538">
        <v>43732.640625</v>
      </c>
      <c r="AM538">
        <v>532</v>
      </c>
      <c r="AN538">
        <v>44147.55859375</v>
      </c>
      <c r="AP538">
        <v>532</v>
      </c>
      <c r="AQ538">
        <v>44130.80078125</v>
      </c>
    </row>
    <row r="539" spans="1:43">
      <c r="A539">
        <v>533</v>
      </c>
      <c r="B539" s="23">
        <f t="shared" si="64"/>
        <v>18.803055555555556</v>
      </c>
      <c r="C539" s="38">
        <f>'unif profiles px val'!B535/65535</f>
        <v>0.67919629062714582</v>
      </c>
      <c r="D539" s="23">
        <f t="shared" si="65"/>
        <v>-6.1891407000021825E-2</v>
      </c>
      <c r="E539" s="23"/>
      <c r="F539">
        <v>533</v>
      </c>
      <c r="G539" s="38">
        <f>'unif profiles px val'!E535/65535</f>
        <v>0.700654468986038</v>
      </c>
      <c r="H539" s="23">
        <f t="shared" si="66"/>
        <v>-0.17112274156439566</v>
      </c>
      <c r="J539">
        <v>533</v>
      </c>
      <c r="K539" s="23">
        <f>'unif profiles px val'!H535/65535</f>
        <v>0.67120586804760818</v>
      </c>
      <c r="L539" s="23">
        <f t="shared" si="67"/>
        <v>-1.953364755041509E-2</v>
      </c>
      <c r="N539">
        <v>533</v>
      </c>
      <c r="O539" s="23">
        <f t="shared" si="68"/>
        <v>18.803055555555556</v>
      </c>
      <c r="P539" s="38">
        <f>'unif profiles px val'!L535/65535</f>
        <v>0.66724096618219275</v>
      </c>
      <c r="Q539" s="23">
        <f t="shared" si="69"/>
        <v>1.8396179484478914E-3</v>
      </c>
      <c r="S539">
        <v>533</v>
      </c>
      <c r="T539">
        <f>'unif profiles px val'!O535/65535</f>
        <v>0.67370733434424357</v>
      </c>
      <c r="U539" s="23">
        <f t="shared" si="70"/>
        <v>-3.2896001516157014E-2</v>
      </c>
      <c r="W539">
        <v>533</v>
      </c>
      <c r="X539">
        <f>'unif profiles px val'!R535/65535</f>
        <v>0.67309351634622716</v>
      </c>
      <c r="Y539" s="23">
        <f t="shared" si="71"/>
        <v>-2.9625777211465643E-2</v>
      </c>
      <c r="AJ539">
        <v>533</v>
      </c>
      <c r="AK539">
        <v>43717.76171875</v>
      </c>
      <c r="AM539">
        <v>533</v>
      </c>
      <c r="AN539">
        <v>44108.87890625</v>
      </c>
      <c r="AP539">
        <v>533</v>
      </c>
      <c r="AQ539">
        <v>44061.76171875</v>
      </c>
    </row>
    <row r="540" spans="1:43">
      <c r="A540">
        <v>534</v>
      </c>
      <c r="B540" s="23">
        <f t="shared" si="64"/>
        <v>18.838333333333331</v>
      </c>
      <c r="C540" s="38">
        <f>'unif profiles px val'!B536/65535</f>
        <v>0.67922549734874493</v>
      </c>
      <c r="D540" s="23">
        <f t="shared" si="65"/>
        <v>-6.2044508524944142E-2</v>
      </c>
      <c r="E540" s="23"/>
      <c r="F540">
        <v>534</v>
      </c>
      <c r="G540" s="38">
        <f>'unif profiles px val'!E536/65535</f>
        <v>0.70051517080567638</v>
      </c>
      <c r="H540" s="23">
        <f t="shared" si="66"/>
        <v>-0.17043405513337806</v>
      </c>
      <c r="J540">
        <v>534</v>
      </c>
      <c r="K540" s="23">
        <f>'unif profiles px val'!H536/65535</f>
        <v>0.67114483196002139</v>
      </c>
      <c r="L540" s="23">
        <f t="shared" si="67"/>
        <v>-1.9206430391895957E-2</v>
      </c>
      <c r="N540">
        <v>534</v>
      </c>
      <c r="O540" s="23">
        <f t="shared" si="68"/>
        <v>18.838333333333331</v>
      </c>
      <c r="P540" s="38">
        <f>'unif profiles px val'!L536/65535</f>
        <v>0.66704951314183258</v>
      </c>
      <c r="Q540" s="23">
        <f t="shared" si="69"/>
        <v>2.8777306693870131E-3</v>
      </c>
      <c r="S540">
        <v>534</v>
      </c>
      <c r="T540">
        <f>'unif profiles px val'!O536/65535</f>
        <v>0.67353805457007709</v>
      </c>
      <c r="U540" s="23">
        <f t="shared" si="70"/>
        <v>-3.1994694977818039E-2</v>
      </c>
      <c r="W540">
        <v>534</v>
      </c>
      <c r="X540">
        <f>'unif profiles px val'!R536/65535</f>
        <v>0.67293949559395738</v>
      </c>
      <c r="Y540" s="23">
        <f t="shared" si="71"/>
        <v>-2.8804321148636181E-2</v>
      </c>
      <c r="AJ540">
        <v>534</v>
      </c>
      <c r="AK540">
        <v>43717.19921875</v>
      </c>
      <c r="AM540">
        <v>534</v>
      </c>
      <c r="AN540">
        <v>44098.28125</v>
      </c>
      <c r="AP540">
        <v>534</v>
      </c>
      <c r="AQ540">
        <v>44054</v>
      </c>
    </row>
    <row r="541" spans="1:43">
      <c r="A541">
        <v>535</v>
      </c>
      <c r="B541" s="23">
        <f t="shared" si="64"/>
        <v>18.87361111111111</v>
      </c>
      <c r="C541" s="38">
        <f>'unif profiles px val'!B537/65535</f>
        <v>0.67878960193026627</v>
      </c>
      <c r="D541" s="23">
        <f t="shared" si="65"/>
        <v>-5.9758254404692845E-2</v>
      </c>
      <c r="E541" s="23"/>
      <c r="F541">
        <v>535</v>
      </c>
      <c r="G541" s="38">
        <f>'unif profiles px val'!E537/65535</f>
        <v>0.70041896744106202</v>
      </c>
      <c r="H541" s="23">
        <f t="shared" si="66"/>
        <v>-0.16995827712044154</v>
      </c>
      <c r="J541">
        <v>535</v>
      </c>
      <c r="K541" s="23">
        <f>'unif profiles px val'!H537/65535</f>
        <v>0.67123108119707031</v>
      </c>
      <c r="L541" s="23">
        <f t="shared" si="67"/>
        <v>-1.9668799976411577E-2</v>
      </c>
      <c r="N541">
        <v>535</v>
      </c>
      <c r="O541" s="23">
        <f t="shared" si="68"/>
        <v>18.87361111111111</v>
      </c>
      <c r="P541" s="38">
        <f>'unif profiles px val'!L537/65535</f>
        <v>0.66726456998168915</v>
      </c>
      <c r="Q541" s="23">
        <f t="shared" si="69"/>
        <v>1.7116703392607846E-3</v>
      </c>
      <c r="S541">
        <v>535</v>
      </c>
      <c r="T541">
        <f>'unif profiles px val'!O537/65535</f>
        <v>0.67356028744182495</v>
      </c>
      <c r="U541" s="23">
        <f t="shared" si="70"/>
        <v>-3.2113095179475692E-2</v>
      </c>
      <c r="W541">
        <v>535</v>
      </c>
      <c r="X541">
        <f>'unif profiles px val'!R537/65535</f>
        <v>0.67249352683680474</v>
      </c>
      <c r="Y541" s="23">
        <f t="shared" si="71"/>
        <v>-2.6423784585988042E-2</v>
      </c>
      <c r="AJ541">
        <v>535</v>
      </c>
      <c r="AK541">
        <v>43671.76171875</v>
      </c>
      <c r="AM541">
        <v>535</v>
      </c>
      <c r="AN541">
        <v>44051</v>
      </c>
      <c r="AP541">
        <v>535</v>
      </c>
      <c r="AQ541">
        <v>44049.71875</v>
      </c>
    </row>
    <row r="542" spans="1:43">
      <c r="A542">
        <v>536</v>
      </c>
      <c r="B542" s="23">
        <f t="shared" si="64"/>
        <v>18.908888888888889</v>
      </c>
      <c r="C542" s="38">
        <f>'unif profiles px val'!B538/65535</f>
        <v>0.67835507743953616</v>
      </c>
      <c r="D542" s="23">
        <f t="shared" si="65"/>
        <v>-5.7476431055814903E-2</v>
      </c>
      <c r="E542" s="23"/>
      <c r="F542">
        <v>536</v>
      </c>
      <c r="G542" s="38">
        <f>'unif profiles px val'!E538/65535</f>
        <v>0.70021261301213089</v>
      </c>
      <c r="H542" s="23">
        <f t="shared" si="66"/>
        <v>-0.16893732525445326</v>
      </c>
      <c r="J542">
        <v>536</v>
      </c>
      <c r="K542" s="23">
        <f>'unif profiles px val'!H538/65535</f>
        <v>0.67043367809185928</v>
      </c>
      <c r="L542" s="23">
        <f t="shared" si="67"/>
        <v>-1.5389761943349178E-2</v>
      </c>
      <c r="N542">
        <v>536</v>
      </c>
      <c r="O542" s="23">
        <f t="shared" si="68"/>
        <v>18.908888888888889</v>
      </c>
      <c r="P542" s="38">
        <f>'unif profiles px val'!L538/65535</f>
        <v>0.6669385275997558</v>
      </c>
      <c r="Q542" s="23">
        <f t="shared" si="69"/>
        <v>3.4797830618287229E-3</v>
      </c>
      <c r="S542">
        <v>536</v>
      </c>
      <c r="T542">
        <f>'unif profiles px val'!O538/65535</f>
        <v>0.67319126945525287</v>
      </c>
      <c r="U542" s="23">
        <f t="shared" si="70"/>
        <v>-3.014695084461616E-2</v>
      </c>
      <c r="W542">
        <v>536</v>
      </c>
      <c r="X542">
        <f>'unif profiles px val'!R538/65535</f>
        <v>0.67294295271610594</v>
      </c>
      <c r="Y542" s="23">
        <f t="shared" si="71"/>
        <v>-2.8822763295238918E-2</v>
      </c>
      <c r="AJ542">
        <v>536</v>
      </c>
      <c r="AK542">
        <v>43698.80078125</v>
      </c>
      <c r="AM542">
        <v>536</v>
      </c>
      <c r="AN542">
        <v>44036.87890625</v>
      </c>
      <c r="AP542">
        <v>536</v>
      </c>
      <c r="AQ542">
        <v>44029.44140625</v>
      </c>
    </row>
    <row r="543" spans="1:43">
      <c r="A543">
        <v>537</v>
      </c>
      <c r="B543" s="23">
        <f t="shared" si="64"/>
        <v>18.944166666666664</v>
      </c>
      <c r="C543" s="38">
        <f>'unif profiles px val'!B539/65535</f>
        <v>0.67905431019684137</v>
      </c>
      <c r="D543" s="23">
        <f t="shared" si="65"/>
        <v>-6.1146969045944299E-2</v>
      </c>
      <c r="E543" s="23"/>
      <c r="F543">
        <v>537</v>
      </c>
      <c r="G543" s="38">
        <f>'unif profiles px val'!E539/65535</f>
        <v>0.70143929531929505</v>
      </c>
      <c r="H543" s="23">
        <f t="shared" si="66"/>
        <v>-0.17499806857938482</v>
      </c>
      <c r="J543">
        <v>537</v>
      </c>
      <c r="K543" s="23">
        <f>'unif profiles px val'!H539/65535</f>
        <v>0.67120521238651099</v>
      </c>
      <c r="L543" s="23">
        <f t="shared" si="67"/>
        <v>-1.9530132820567481E-2</v>
      </c>
      <c r="N543">
        <v>537</v>
      </c>
      <c r="O543" s="23">
        <f t="shared" si="68"/>
        <v>18.944166666666664</v>
      </c>
      <c r="P543" s="38">
        <f>'unif profiles px val'!L539/65535</f>
        <v>0.66656956921873811</v>
      </c>
      <c r="Q543" s="23">
        <f t="shared" si="69"/>
        <v>5.4825940256368888E-3</v>
      </c>
      <c r="S543">
        <v>537</v>
      </c>
      <c r="T543">
        <f>'unif profiles px val'!O539/65535</f>
        <v>0.67231113384069585</v>
      </c>
      <c r="U543" s="23">
        <f t="shared" si="70"/>
        <v>-2.5449330756384558E-2</v>
      </c>
      <c r="W543">
        <v>537</v>
      </c>
      <c r="X543">
        <f>'unif profiles px val'!R539/65535</f>
        <v>0.67275918879224839</v>
      </c>
      <c r="Y543" s="23">
        <f t="shared" si="71"/>
        <v>-2.7842219991836448E-2</v>
      </c>
      <c r="AJ543">
        <v>537</v>
      </c>
      <c r="AK543">
        <v>43708.55859375</v>
      </c>
      <c r="AM543">
        <v>537</v>
      </c>
      <c r="AN543">
        <v>44003.83984375</v>
      </c>
      <c r="AP543">
        <v>537</v>
      </c>
      <c r="AQ543">
        <v>43985.9609375</v>
      </c>
    </row>
    <row r="544" spans="1:43">
      <c r="A544">
        <v>538</v>
      </c>
      <c r="B544" s="23">
        <f t="shared" si="64"/>
        <v>18.979444444444443</v>
      </c>
      <c r="C544" s="38">
        <f>'unif profiles px val'!B540/65535</f>
        <v>0.67972838941023883</v>
      </c>
      <c r="D544" s="23">
        <f t="shared" si="65"/>
        <v>-6.4678719177115873E-2</v>
      </c>
      <c r="E544" s="23"/>
      <c r="F544">
        <v>538</v>
      </c>
      <c r="G544" s="38">
        <f>'unif profiles px val'!E540/65535</f>
        <v>0.70249753233005263</v>
      </c>
      <c r="H544" s="23">
        <f t="shared" si="66"/>
        <v>-0.18021048442852239</v>
      </c>
      <c r="J544">
        <v>538</v>
      </c>
      <c r="K544" s="23">
        <f>'unif profiles px val'!H540/65535</f>
        <v>0.67194432125963222</v>
      </c>
      <c r="L544" s="23">
        <f t="shared" si="67"/>
        <v>-2.348808506405442E-2</v>
      </c>
      <c r="N544">
        <v>538</v>
      </c>
      <c r="O544" s="23">
        <f t="shared" si="68"/>
        <v>18.979444444444443</v>
      </c>
      <c r="P544" s="38">
        <f>'unif profiles px val'!L540/65535</f>
        <v>0.66585585231174182</v>
      </c>
      <c r="Q544" s="23">
        <f t="shared" si="69"/>
        <v>9.3627908047997366E-3</v>
      </c>
      <c r="S544">
        <v>538</v>
      </c>
      <c r="T544">
        <f>'unif profiles px val'!O540/65535</f>
        <v>0.6720649032959487</v>
      </c>
      <c r="U544" s="23">
        <f t="shared" si="70"/>
        <v>-2.4133026746343766E-2</v>
      </c>
      <c r="W544">
        <v>538</v>
      </c>
      <c r="X544">
        <f>'unif profiles px val'!R540/65535</f>
        <v>0.67234230754558633</v>
      </c>
      <c r="Y544" s="23">
        <f t="shared" si="71"/>
        <v>-2.5615914896806036E-2</v>
      </c>
      <c r="AJ544">
        <v>538</v>
      </c>
      <c r="AK544">
        <v>43672.76171875</v>
      </c>
      <c r="AM544">
        <v>538</v>
      </c>
      <c r="AN544">
        <v>44003.76171875</v>
      </c>
      <c r="AP544">
        <v>538</v>
      </c>
      <c r="AQ544">
        <v>44008.19921875</v>
      </c>
    </row>
    <row r="545" spans="1:43">
      <c r="A545">
        <v>539</v>
      </c>
      <c r="B545" s="23">
        <f t="shared" si="64"/>
        <v>19.014722222222222</v>
      </c>
      <c r="C545" s="38">
        <f>'unif profiles px val'!B541/65535</f>
        <v>0.67900525482566565</v>
      </c>
      <c r="D545" s="23">
        <f t="shared" si="65"/>
        <v>-6.0889691500618959E-2</v>
      </c>
      <c r="E545" s="23"/>
      <c r="F545">
        <v>539</v>
      </c>
      <c r="G545" s="38">
        <f>'unif profiles px val'!E541/65535</f>
        <v>0.70254193846799418</v>
      </c>
      <c r="H545" s="23">
        <f t="shared" si="66"/>
        <v>-0.18042888518423839</v>
      </c>
      <c r="J545">
        <v>539</v>
      </c>
      <c r="K545" s="23">
        <f>'unif profiles px val'!H541/65535</f>
        <v>0.67123245212481875</v>
      </c>
      <c r="L545" s="23">
        <f t="shared" si="67"/>
        <v>-1.9676148415387118E-2</v>
      </c>
      <c r="N545">
        <v>539</v>
      </c>
      <c r="O545" s="23">
        <f t="shared" si="68"/>
        <v>19.014722222222222</v>
      </c>
      <c r="P545" s="38">
        <f>'unif profiles px val'!L541/65535</f>
        <v>0.66604939154650189</v>
      </c>
      <c r="Q545" s="23">
        <f t="shared" si="69"/>
        <v>8.3098197870463686E-3</v>
      </c>
      <c r="S545">
        <v>539</v>
      </c>
      <c r="T545">
        <f>'unif profiles px val'!O541/65535</f>
        <v>0.671468430514229</v>
      </c>
      <c r="U545" s="23">
        <f t="shared" si="70"/>
        <v>-2.0940616718204907E-2</v>
      </c>
      <c r="W545">
        <v>539</v>
      </c>
      <c r="X545">
        <f>'unif profiles px val'!R541/65535</f>
        <v>0.67271406738765549</v>
      </c>
      <c r="Y545" s="23">
        <f t="shared" si="71"/>
        <v>-2.7601380063153158E-2</v>
      </c>
      <c r="AJ545">
        <v>539</v>
      </c>
      <c r="AK545">
        <v>43653.44140625</v>
      </c>
      <c r="AM545">
        <v>539</v>
      </c>
      <c r="AN545">
        <v>43963.44140625</v>
      </c>
      <c r="AP545">
        <v>539</v>
      </c>
      <c r="AQ545">
        <v>44039.16015625</v>
      </c>
    </row>
    <row r="546" spans="1:43">
      <c r="A546">
        <v>540</v>
      </c>
      <c r="B546" s="23">
        <f t="shared" si="64"/>
        <v>19.05</v>
      </c>
      <c r="C546" s="38">
        <f>'unif profiles px val'!B542/65535</f>
        <v>0.67950415331502245</v>
      </c>
      <c r="D546" s="23">
        <f t="shared" si="65"/>
        <v>-6.3504597451400802E-2</v>
      </c>
      <c r="E546" s="23"/>
      <c r="F546">
        <v>540</v>
      </c>
      <c r="G546" s="38">
        <f>'unif profiles px val'!E542/65535</f>
        <v>0.70261495527199203</v>
      </c>
      <c r="H546" s="23">
        <f t="shared" si="66"/>
        <v>-0.18078794377331464</v>
      </c>
      <c r="J546">
        <v>540</v>
      </c>
      <c r="K546" s="23">
        <f>'unif profiles px val'!H542/65535</f>
        <v>0.67142086528191047</v>
      </c>
      <c r="L546" s="23">
        <f t="shared" si="67"/>
        <v>-2.0685810290610007E-2</v>
      </c>
      <c r="N546">
        <v>540</v>
      </c>
      <c r="O546" s="23">
        <f t="shared" si="68"/>
        <v>19.05</v>
      </c>
      <c r="P546" s="38">
        <f>'unif profiles px val'!L542/65535</f>
        <v>0.66595294975967045</v>
      </c>
      <c r="Q546" s="23">
        <f t="shared" si="69"/>
        <v>8.8344495788748034E-3</v>
      </c>
      <c r="S546">
        <v>540</v>
      </c>
      <c r="T546">
        <f>'unif profiles px val'!O542/65535</f>
        <v>0.67165708209353781</v>
      </c>
      <c r="U546" s="23">
        <f t="shared" si="70"/>
        <v>-2.1950885936296238E-2</v>
      </c>
      <c r="W546">
        <v>540</v>
      </c>
      <c r="X546">
        <f>'unif profiles px val'!R542/65535</f>
        <v>0.67235136758983749</v>
      </c>
      <c r="Y546" s="23">
        <f t="shared" si="71"/>
        <v>-2.5664326675332472E-2</v>
      </c>
      <c r="AJ546">
        <v>540</v>
      </c>
      <c r="AK546">
        <v>43674.12109375</v>
      </c>
      <c r="AM546">
        <v>540</v>
      </c>
      <c r="AN546">
        <v>43937.9609375</v>
      </c>
      <c r="AP546">
        <v>540</v>
      </c>
      <c r="AQ546">
        <v>44097.3203125</v>
      </c>
    </row>
    <row r="547" spans="1:43">
      <c r="A547">
        <v>541</v>
      </c>
      <c r="B547" s="23">
        <f t="shared" si="64"/>
        <v>19.085277777777776</v>
      </c>
      <c r="C547" s="38">
        <f>'unif profiles px val'!B543/65535</f>
        <v>0.68009526159685663</v>
      </c>
      <c r="D547" s="23">
        <f t="shared" si="65"/>
        <v>-6.6598121325129878E-2</v>
      </c>
      <c r="E547" s="23"/>
      <c r="F547">
        <v>541</v>
      </c>
      <c r="G547" s="38">
        <f>'unif profiles px val'!E543/65535</f>
        <v>0.702718430514229</v>
      </c>
      <c r="H547" s="23">
        <f t="shared" si="66"/>
        <v>-0.18129666025013691</v>
      </c>
      <c r="J547">
        <v>541</v>
      </c>
      <c r="K547" s="23">
        <f>'unif profiles px val'!H543/65535</f>
        <v>0.67122911421377884</v>
      </c>
      <c r="L547" s="23">
        <f t="shared" si="67"/>
        <v>-1.9658256514517358E-2</v>
      </c>
      <c r="N547">
        <v>541</v>
      </c>
      <c r="O547" s="23">
        <f t="shared" si="68"/>
        <v>19.085277777777776</v>
      </c>
      <c r="P547" s="38">
        <f>'unif profiles px val'!L543/65535</f>
        <v>0.66608819476234071</v>
      </c>
      <c r="Q547" s="23">
        <f t="shared" si="69"/>
        <v>8.0987761403101821E-3</v>
      </c>
      <c r="S547">
        <v>541</v>
      </c>
      <c r="T547">
        <f>'unif profiles px val'!O543/65535</f>
        <v>0.67177361095216293</v>
      </c>
      <c r="U547" s="23">
        <f t="shared" si="70"/>
        <v>-2.2574655304007596E-2</v>
      </c>
      <c r="W547">
        <v>541</v>
      </c>
      <c r="X547">
        <f>'unif profiles px val'!R543/65535</f>
        <v>0.67199415150301367</v>
      </c>
      <c r="Y547" s="23">
        <f t="shared" si="71"/>
        <v>-2.3754632166865797E-2</v>
      </c>
      <c r="AJ547">
        <v>541</v>
      </c>
      <c r="AK547">
        <v>43704.71875</v>
      </c>
      <c r="AM547">
        <v>541</v>
      </c>
      <c r="AN547">
        <v>43985.640625</v>
      </c>
      <c r="AP547">
        <v>541</v>
      </c>
      <c r="AQ547">
        <v>44122.9609375</v>
      </c>
    </row>
    <row r="548" spans="1:43">
      <c r="A548">
        <v>542</v>
      </c>
      <c r="B548" s="23">
        <f t="shared" si="64"/>
        <v>19.120555555555555</v>
      </c>
      <c r="C548" s="38">
        <f>'unif profiles px val'!B544/65535</f>
        <v>0.68017489461738001</v>
      </c>
      <c r="D548" s="23">
        <f t="shared" si="65"/>
        <v>-6.7014487278873602E-2</v>
      </c>
      <c r="E548" s="23"/>
      <c r="F548">
        <v>542</v>
      </c>
      <c r="G548" s="38">
        <f>'unif profiles px val'!E544/65535</f>
        <v>0.70298909933623255</v>
      </c>
      <c r="H548" s="23">
        <f t="shared" si="66"/>
        <v>-0.18262668270554272</v>
      </c>
      <c r="J548">
        <v>542</v>
      </c>
      <c r="K548" s="23">
        <f>'unif profiles px val'!H544/65535</f>
        <v>0.67059354018844897</v>
      </c>
      <c r="L548" s="23">
        <f t="shared" si="67"/>
        <v>-1.6248385781637342E-2</v>
      </c>
      <c r="N548">
        <v>542</v>
      </c>
      <c r="O548" s="23">
        <f t="shared" si="68"/>
        <v>19.120555555555555</v>
      </c>
      <c r="P548" s="38">
        <f>'unif profiles px val'!L544/65535</f>
        <v>0.6674435058556496</v>
      </c>
      <c r="Q548" s="23">
        <f t="shared" si="69"/>
        <v>7.4200157781190157E-4</v>
      </c>
      <c r="S548">
        <v>542</v>
      </c>
      <c r="T548">
        <f>'unif profiles px val'!O544/65535</f>
        <v>0.67241514553292137</v>
      </c>
      <c r="U548" s="23">
        <f t="shared" si="70"/>
        <v>-2.6005085296351371E-2</v>
      </c>
      <c r="W548">
        <v>542</v>
      </c>
      <c r="X548">
        <f>'unif profiles px val'!R544/65535</f>
        <v>0.67283685482948041</v>
      </c>
      <c r="Y548" s="23">
        <f t="shared" si="71"/>
        <v>-2.8256698733983399E-2</v>
      </c>
      <c r="AJ548">
        <v>542</v>
      </c>
      <c r="AK548">
        <v>43695</v>
      </c>
      <c r="AM548">
        <v>542</v>
      </c>
      <c r="AN548">
        <v>44000.28125</v>
      </c>
      <c r="AP548">
        <v>542</v>
      </c>
      <c r="AQ548">
        <v>44114.48046875</v>
      </c>
    </row>
    <row r="549" spans="1:43">
      <c r="A549">
        <v>543</v>
      </c>
      <c r="B549" s="23">
        <f t="shared" si="64"/>
        <v>19.155833333333334</v>
      </c>
      <c r="C549" s="38">
        <f>'unif profiles px val'!B545/65535</f>
        <v>0.68234036440451662</v>
      </c>
      <c r="D549" s="23">
        <f t="shared" si="65"/>
        <v>-7.8301606304201687E-2</v>
      </c>
      <c r="E549" s="23"/>
      <c r="F549">
        <v>543</v>
      </c>
      <c r="G549" s="38">
        <f>'unif profiles px val'!E545/65535</f>
        <v>0.70449646419851986</v>
      </c>
      <c r="H549" s="23">
        <f t="shared" si="66"/>
        <v>-0.1900159495355016</v>
      </c>
      <c r="J549">
        <v>543</v>
      </c>
      <c r="K549" s="23">
        <f>'unif profiles px val'!H545/65535</f>
        <v>0.67247969834821086</v>
      </c>
      <c r="L549" s="23">
        <f t="shared" si="67"/>
        <v>-2.6349921893961348E-2</v>
      </c>
      <c r="N549">
        <v>543</v>
      </c>
      <c r="O549" s="23">
        <f t="shared" si="68"/>
        <v>19.155833333333334</v>
      </c>
      <c r="P549" s="38">
        <f>'unif profiles px val'!L545/65535</f>
        <v>0.66779166189822237</v>
      </c>
      <c r="Q549" s="23">
        <f t="shared" si="69"/>
        <v>-1.1432816326664152E-3</v>
      </c>
      <c r="S549">
        <v>543</v>
      </c>
      <c r="T549">
        <f>'unif profiles px val'!O545/65535</f>
        <v>0.67308725776302736</v>
      </c>
      <c r="U549" s="23">
        <f t="shared" si="70"/>
        <v>-2.9592404523549831E-2</v>
      </c>
      <c r="W549">
        <v>543</v>
      </c>
      <c r="X549">
        <f>'unif profiles px val'!R545/65535</f>
        <v>0.67315383716716259</v>
      </c>
      <c r="Y549" s="23">
        <f t="shared" si="71"/>
        <v>-2.9947396346971633E-2</v>
      </c>
      <c r="AJ549">
        <v>543</v>
      </c>
      <c r="AK549">
        <v>43682.3984375</v>
      </c>
      <c r="AM549">
        <v>543</v>
      </c>
      <c r="AN549">
        <v>44043.3984375</v>
      </c>
      <c r="AP549">
        <v>543</v>
      </c>
      <c r="AQ549">
        <v>44108.51953125</v>
      </c>
    </row>
    <row r="550" spans="1:43">
      <c r="A550">
        <v>544</v>
      </c>
      <c r="B550" s="23">
        <f t="shared" si="64"/>
        <v>19.191111111111109</v>
      </c>
      <c r="C550" s="38">
        <f>'unif profiles px val'!B546/65535</f>
        <v>0.68126823929961089</v>
      </c>
      <c r="D550" s="23">
        <f t="shared" si="65"/>
        <v>-7.2721813882997477E-2</v>
      </c>
      <c r="E550" s="23"/>
      <c r="F550">
        <v>544</v>
      </c>
      <c r="G550" s="38">
        <f>'unif profiles px val'!E546/65535</f>
        <v>0.70401878528648809</v>
      </c>
      <c r="H550" s="23">
        <f t="shared" si="66"/>
        <v>-0.18767755410025</v>
      </c>
      <c r="J550">
        <v>544</v>
      </c>
      <c r="K550" s="23">
        <f>'unif profiles px val'!H546/65535</f>
        <v>0.67174857661936371</v>
      </c>
      <c r="L550" s="23">
        <f t="shared" si="67"/>
        <v>-2.2440665800609327E-2</v>
      </c>
      <c r="N550">
        <v>544</v>
      </c>
      <c r="O550" s="23">
        <f t="shared" si="68"/>
        <v>19.191111111111109</v>
      </c>
      <c r="P550" s="38">
        <f>'unif profiles px val'!L546/65535</f>
        <v>0.66793870880064088</v>
      </c>
      <c r="Q550" s="23">
        <f t="shared" si="69"/>
        <v>-1.9389916965302234E-3</v>
      </c>
      <c r="S550">
        <v>544</v>
      </c>
      <c r="T550">
        <f>'unif profiles px val'!O546/65535</f>
        <v>0.67357971885252155</v>
      </c>
      <c r="U550" s="23">
        <f t="shared" si="70"/>
        <v>-3.2216570282846302E-2</v>
      </c>
      <c r="W550">
        <v>544</v>
      </c>
      <c r="X550">
        <f>'unif profiles px val'!R546/65535</f>
        <v>0.6730802839131762</v>
      </c>
      <c r="Y550" s="23">
        <f t="shared" si="71"/>
        <v>-2.9555217124551891E-2</v>
      </c>
      <c r="AJ550">
        <v>544</v>
      </c>
      <c r="AK550">
        <v>43647.16015625</v>
      </c>
      <c r="AM550">
        <v>544</v>
      </c>
      <c r="AN550">
        <v>44041.83984375</v>
      </c>
      <c r="AP550">
        <v>544</v>
      </c>
      <c r="AQ550">
        <v>44100.28125</v>
      </c>
    </row>
    <row r="551" spans="1:43">
      <c r="A551">
        <v>545</v>
      </c>
      <c r="B551" s="23">
        <f t="shared" si="64"/>
        <v>19.226388888888888</v>
      </c>
      <c r="C551" s="38">
        <f>'unif profiles px val'!B547/65535</f>
        <v>0.68240670538643478</v>
      </c>
      <c r="D551" s="23">
        <f t="shared" si="65"/>
        <v>-7.8646329066370591E-2</v>
      </c>
      <c r="E551" s="23"/>
      <c r="F551">
        <v>545</v>
      </c>
      <c r="G551" s="38">
        <f>'unif profiles px val'!E547/65535</f>
        <v>0.70485600490196076</v>
      </c>
      <c r="H551" s="23">
        <f t="shared" si="66"/>
        <v>-0.1917740425040817</v>
      </c>
      <c r="J551">
        <v>545</v>
      </c>
      <c r="K551" s="23">
        <f>'unif profiles px val'!H547/65535</f>
        <v>0.67205840629053182</v>
      </c>
      <c r="L551" s="23">
        <f t="shared" si="67"/>
        <v>-2.4098282610065525E-2</v>
      </c>
      <c r="N551">
        <v>545</v>
      </c>
      <c r="O551" s="23">
        <f t="shared" si="68"/>
        <v>19.226388888888888</v>
      </c>
      <c r="P551" s="38">
        <f>'unif profiles px val'!L547/65535</f>
        <v>0.66805803912031736</v>
      </c>
      <c r="Q551" s="23">
        <f t="shared" si="69"/>
        <v>-2.5844771622236529E-3</v>
      </c>
      <c r="S551">
        <v>545</v>
      </c>
      <c r="T551">
        <f>'unif profiles px val'!O547/65535</f>
        <v>0.67427466000991831</v>
      </c>
      <c r="U551" s="23">
        <f t="shared" si="70"/>
        <v>-3.5913534843791783E-2</v>
      </c>
      <c r="W551">
        <v>545</v>
      </c>
      <c r="X551">
        <f>'unif profiles px val'!R547/65535</f>
        <v>0.67328282358663305</v>
      </c>
      <c r="Y551" s="23">
        <f t="shared" si="71"/>
        <v>-3.0634944978965351E-2</v>
      </c>
      <c r="AJ551">
        <v>545</v>
      </c>
      <c r="AK551">
        <v>43627.3203125</v>
      </c>
      <c r="AM551">
        <v>545</v>
      </c>
      <c r="AN551">
        <v>44033.23828125</v>
      </c>
      <c r="AP551">
        <v>545</v>
      </c>
      <c r="AQ551">
        <v>44098.80078125</v>
      </c>
    </row>
    <row r="552" spans="1:43">
      <c r="A552">
        <v>546</v>
      </c>
      <c r="B552" s="23">
        <f t="shared" si="64"/>
        <v>19.261666666666667</v>
      </c>
      <c r="C552" s="38">
        <f>'unif profiles px val'!B548/65535</f>
        <v>0.68225942006179907</v>
      </c>
      <c r="D552" s="23">
        <f t="shared" si="65"/>
        <v>-7.788091545805198E-2</v>
      </c>
      <c r="E552" s="23"/>
      <c r="F552">
        <v>546</v>
      </c>
      <c r="G552" s="38">
        <f>'unif profiles px val'!E548/65535</f>
        <v>0.7056149624246586</v>
      </c>
      <c r="H552" s="23">
        <f t="shared" si="66"/>
        <v>-0.19547965226549247</v>
      </c>
      <c r="J552">
        <v>546</v>
      </c>
      <c r="K552" s="23">
        <f>'unif profiles px val'!H548/65535</f>
        <v>0.67255134422446017</v>
      </c>
      <c r="L552" s="23">
        <f t="shared" si="67"/>
        <v>-2.6732576017339138E-2</v>
      </c>
      <c r="N552">
        <v>546</v>
      </c>
      <c r="O552" s="23">
        <f t="shared" si="68"/>
        <v>19.261666666666667</v>
      </c>
      <c r="P552" s="38">
        <f>'unif profiles px val'!L548/65535</f>
        <v>0.66840482423514158</v>
      </c>
      <c r="Q552" s="23">
        <f t="shared" si="69"/>
        <v>-4.459085099828286E-3</v>
      </c>
      <c r="S552">
        <v>546</v>
      </c>
      <c r="T552">
        <f>'unif profiles px val'!O548/65535</f>
        <v>0.67464087653543903</v>
      </c>
      <c r="U552" s="23">
        <f t="shared" si="70"/>
        <v>-3.7858851313689712E-2</v>
      </c>
      <c r="W552">
        <v>546</v>
      </c>
      <c r="X552">
        <f>'unif profiles px val'!R548/65535</f>
        <v>0.67347564755474176</v>
      </c>
      <c r="Y552" s="23">
        <f t="shared" si="71"/>
        <v>-3.1662309703254898E-2</v>
      </c>
      <c r="AJ552">
        <v>546</v>
      </c>
      <c r="AK552">
        <v>43652.87890625</v>
      </c>
      <c r="AM552">
        <v>546</v>
      </c>
      <c r="AN552">
        <v>44104.3203125</v>
      </c>
      <c r="AP552">
        <v>546</v>
      </c>
      <c r="AQ552">
        <v>44098.359375</v>
      </c>
    </row>
    <row r="553" spans="1:43">
      <c r="A553">
        <v>547</v>
      </c>
      <c r="B553" s="23">
        <f t="shared" si="64"/>
        <v>19.296944444444442</v>
      </c>
      <c r="C553" s="38">
        <f>'unif profiles px val'!B549/65535</f>
        <v>0.68277023966201267</v>
      </c>
      <c r="D553" s="23">
        <f t="shared" si="65"/>
        <v>-8.053421269730876E-2</v>
      </c>
      <c r="E553" s="23"/>
      <c r="F553">
        <v>547</v>
      </c>
      <c r="G553" s="38">
        <f>'unif profiles px val'!E549/65535</f>
        <v>0.70643763828488593</v>
      </c>
      <c r="H553" s="23">
        <f t="shared" si="66"/>
        <v>-0.19948786111720107</v>
      </c>
      <c r="J553">
        <v>547</v>
      </c>
      <c r="K553" s="23">
        <f>'unif profiles px val'!H549/65535</f>
        <v>0.67307879377431912</v>
      </c>
      <c r="L553" s="23">
        <f t="shared" si="67"/>
        <v>-2.9547271004870979E-2</v>
      </c>
      <c r="N553">
        <v>547</v>
      </c>
      <c r="O553" s="23">
        <f t="shared" si="68"/>
        <v>19.296944444444442</v>
      </c>
      <c r="P553" s="38">
        <f>'unif profiles px val'!L549/65535</f>
        <v>0.66889728532463566</v>
      </c>
      <c r="Q553" s="23">
        <f t="shared" si="69"/>
        <v>-7.1180206662115886E-3</v>
      </c>
      <c r="S553">
        <v>547</v>
      </c>
      <c r="T553">
        <f>'unif profiles px val'!O549/65535</f>
        <v>0.6754093709468223</v>
      </c>
      <c r="U553" s="23">
        <f t="shared" si="70"/>
        <v>-4.1934569184771675E-2</v>
      </c>
      <c r="W553">
        <v>547</v>
      </c>
      <c r="X553">
        <f>'unif profiles px val'!R549/65535</f>
        <v>0.67258925335698483</v>
      </c>
      <c r="Y553" s="23">
        <f t="shared" si="71"/>
        <v>-2.6935014146587832E-2</v>
      </c>
      <c r="AJ553">
        <v>547</v>
      </c>
      <c r="AK553">
        <v>43687.12109375</v>
      </c>
      <c r="AM553">
        <v>547</v>
      </c>
      <c r="AN553">
        <v>44124</v>
      </c>
      <c r="AP553">
        <v>547</v>
      </c>
      <c r="AQ553">
        <v>44091.28125</v>
      </c>
    </row>
    <row r="554" spans="1:43">
      <c r="A554">
        <v>548</v>
      </c>
      <c r="B554" s="23">
        <f t="shared" si="64"/>
        <v>19.332222222222221</v>
      </c>
      <c r="C554" s="38">
        <f>'unif profiles px val'!B550/65535</f>
        <v>0.68257455462729844</v>
      </c>
      <c r="D554" s="23">
        <f t="shared" si="65"/>
        <v>-7.9518229230166604E-2</v>
      </c>
      <c r="E554" s="23"/>
      <c r="F554">
        <v>548</v>
      </c>
      <c r="G554" s="38">
        <f>'unif profiles px val'!E550/65535</f>
        <v>0.70634673981460283</v>
      </c>
      <c r="H554" s="23">
        <f t="shared" si="66"/>
        <v>-0.19904542313017481</v>
      </c>
      <c r="J554">
        <v>548</v>
      </c>
      <c r="K554" s="23">
        <f>'unif profiles px val'!H550/65535</f>
        <v>0.67302169165331505</v>
      </c>
      <c r="L554" s="23">
        <f t="shared" si="67"/>
        <v>-2.9242750693507791E-2</v>
      </c>
      <c r="N554">
        <v>548</v>
      </c>
      <c r="O554" s="23">
        <f t="shared" si="68"/>
        <v>19.332222222222221</v>
      </c>
      <c r="P554" s="38">
        <f>'unif profiles px val'!L550/65535</f>
        <v>0.6693113055046922</v>
      </c>
      <c r="Q554" s="23">
        <f t="shared" si="69"/>
        <v>-9.3505768648918242E-3</v>
      </c>
      <c r="S554">
        <v>548</v>
      </c>
      <c r="T554">
        <f>'unif profiles px val'!O550/65535</f>
        <v>0.67578530317769137</v>
      </c>
      <c r="U554" s="23">
        <f t="shared" si="70"/>
        <v>-4.3925143966747182E-2</v>
      </c>
      <c r="W554">
        <v>548</v>
      </c>
      <c r="X554">
        <f>'unif profiles px val'!R550/65535</f>
        <v>0.67282368200198372</v>
      </c>
      <c r="Y554" s="23">
        <f t="shared" si="71"/>
        <v>-2.8186405932791203E-2</v>
      </c>
      <c r="AJ554">
        <v>548</v>
      </c>
      <c r="AK554">
        <v>43711.51953125</v>
      </c>
      <c r="AM554">
        <v>548</v>
      </c>
      <c r="AN554">
        <v>44120.80078125</v>
      </c>
      <c r="AP554">
        <v>548</v>
      </c>
      <c r="AQ554">
        <v>44096.078125</v>
      </c>
    </row>
    <row r="555" spans="1:43">
      <c r="A555">
        <v>549</v>
      </c>
      <c r="B555" s="23">
        <f t="shared" si="64"/>
        <v>19.3675</v>
      </c>
      <c r="C555" s="38">
        <f>'unif profiles px val'!B551/65535</f>
        <v>0.68214062619211113</v>
      </c>
      <c r="D555" s="23">
        <f t="shared" si="65"/>
        <v>-7.7263339162453981E-2</v>
      </c>
      <c r="E555" s="23"/>
      <c r="F555">
        <v>549</v>
      </c>
      <c r="G555" s="38">
        <f>'unif profiles px val'!E551/65535</f>
        <v>0.7059553101396201</v>
      </c>
      <c r="H555" s="23">
        <f t="shared" si="66"/>
        <v>-0.19713895248421265</v>
      </c>
      <c r="J555">
        <v>549</v>
      </c>
      <c r="K555" s="23">
        <f>'unif profiles px val'!H551/65535</f>
        <v>0.67213535706111238</v>
      </c>
      <c r="L555" s="23">
        <f t="shared" si="67"/>
        <v>-2.4509752750130787E-2</v>
      </c>
      <c r="N555">
        <v>549</v>
      </c>
      <c r="O555" s="23">
        <f t="shared" si="68"/>
        <v>19.3675</v>
      </c>
      <c r="P555" s="38">
        <f>'unif profiles px val'!L551/65535</f>
        <v>0.66944935196841382</v>
      </c>
      <c r="Q555" s="23">
        <f t="shared" si="69"/>
        <v>-1.0094397664027532E-2</v>
      </c>
      <c r="S555">
        <v>549</v>
      </c>
      <c r="T555">
        <f>'unif profiles px val'!O551/65535</f>
        <v>0.67526995355535213</v>
      </c>
      <c r="U555" s="23">
        <f t="shared" si="70"/>
        <v>-4.1195817512280186E-2</v>
      </c>
      <c r="W555">
        <v>549</v>
      </c>
      <c r="X555">
        <f>'unif profiles px val'!R551/65535</f>
        <v>0.67286945906767381</v>
      </c>
      <c r="Y555" s="23">
        <f t="shared" si="71"/>
        <v>-2.8430670203683839E-2</v>
      </c>
      <c r="AJ555">
        <v>549</v>
      </c>
      <c r="AK555">
        <v>43709.078125</v>
      </c>
      <c r="AM555">
        <v>549</v>
      </c>
      <c r="AN555">
        <v>44133.0390625</v>
      </c>
      <c r="AP555">
        <v>549</v>
      </c>
      <c r="AQ555">
        <v>44073.48046875</v>
      </c>
    </row>
    <row r="556" spans="1:43">
      <c r="A556">
        <v>550</v>
      </c>
      <c r="B556" s="23">
        <f t="shared" si="64"/>
        <v>19.402777777777775</v>
      </c>
      <c r="C556" s="38">
        <f>'unif profiles px val'!B552/65535</f>
        <v>0.68273906595712219</v>
      </c>
      <c r="D556" s="23">
        <f t="shared" si="65"/>
        <v>-8.0372397746560686E-2</v>
      </c>
      <c r="E556" s="23"/>
      <c r="F556">
        <v>550</v>
      </c>
      <c r="G556" s="38">
        <f>'unif profiles px val'!E552/65535</f>
        <v>0.70671963216220335</v>
      </c>
      <c r="H556" s="23">
        <f t="shared" si="66"/>
        <v>-0.20085974931488781</v>
      </c>
      <c r="J556">
        <v>550</v>
      </c>
      <c r="K556" s="23">
        <f>'unif profiles px val'!H552/65535</f>
        <v>0.6727510228313115</v>
      </c>
      <c r="L556" s="23">
        <f t="shared" si="67"/>
        <v>-2.7798635631728796E-2</v>
      </c>
      <c r="N556">
        <v>550</v>
      </c>
      <c r="O556" s="23">
        <f t="shared" si="68"/>
        <v>19.402777777777775</v>
      </c>
      <c r="P556" s="38">
        <f>'unif profiles px val'!L552/65535</f>
        <v>0.66941257534142062</v>
      </c>
      <c r="Q556" s="23">
        <f t="shared" si="69"/>
        <v>-9.8962664193740224E-3</v>
      </c>
      <c r="S556">
        <v>550</v>
      </c>
      <c r="T556">
        <f>'unif profiles px val'!O552/65535</f>
        <v>0.67553144312199587</v>
      </c>
      <c r="U556" s="23">
        <f t="shared" si="70"/>
        <v>-4.2581174948302269E-2</v>
      </c>
      <c r="W556">
        <v>550</v>
      </c>
      <c r="X556">
        <f>'unif profiles px val'!R552/65535</f>
        <v>0.67269117885481045</v>
      </c>
      <c r="Y556" s="23">
        <f t="shared" si="71"/>
        <v>-2.7479198620500966E-2</v>
      </c>
      <c r="AJ556">
        <v>550</v>
      </c>
      <c r="AK556">
        <v>43752.87890625</v>
      </c>
      <c r="AM556">
        <v>550</v>
      </c>
      <c r="AN556">
        <v>44122.76171875</v>
      </c>
      <c r="AP556">
        <v>550</v>
      </c>
      <c r="AQ556">
        <v>44044.359375</v>
      </c>
    </row>
    <row r="557" spans="1:43">
      <c r="A557">
        <v>551</v>
      </c>
      <c r="B557" s="23">
        <f t="shared" si="64"/>
        <v>19.438055555555554</v>
      </c>
      <c r="C557" s="38">
        <f>'unif profiles px val'!B553/65535</f>
        <v>0.68349605649652856</v>
      </c>
      <c r="D557" s="23">
        <f t="shared" si="65"/>
        <v>-8.4297808031817301E-2</v>
      </c>
      <c r="E557" s="23"/>
      <c r="F557">
        <v>551</v>
      </c>
      <c r="G557" s="38">
        <f>'unif profiles px val'!E553/65535</f>
        <v>0.70820106860837717</v>
      </c>
      <c r="H557" s="23">
        <f t="shared" si="66"/>
        <v>-0.20804989880460756</v>
      </c>
      <c r="J557">
        <v>551</v>
      </c>
      <c r="K557" s="23">
        <f>'unif profiles px val'!H553/65535</f>
        <v>0.67389813172350654</v>
      </c>
      <c r="L557" s="23">
        <f t="shared" si="67"/>
        <v>-3.3911363491435864E-2</v>
      </c>
      <c r="N557">
        <v>551</v>
      </c>
      <c r="O557" s="23">
        <f t="shared" si="68"/>
        <v>19.438055555555554</v>
      </c>
      <c r="P557" s="38">
        <f>'unif profiles px val'!L553/65535</f>
        <v>0.66975661860074764</v>
      </c>
      <c r="Q557" s="23">
        <f t="shared" si="69"/>
        <v>-1.1748971091235294E-2</v>
      </c>
      <c r="S557">
        <v>551</v>
      </c>
      <c r="T557">
        <f>'unif profiles px val'!O553/65535</f>
        <v>0.67619664110780497</v>
      </c>
      <c r="U557" s="23">
        <f t="shared" si="70"/>
        <v>-4.6100800595395786E-2</v>
      </c>
      <c r="W557">
        <v>551</v>
      </c>
      <c r="X557">
        <f>'unif profiles px val'!R553/65535</f>
        <v>0.67256499389639124</v>
      </c>
      <c r="Y557" s="23">
        <f t="shared" si="71"/>
        <v>-2.6805468955755529E-2</v>
      </c>
      <c r="AJ557">
        <v>551</v>
      </c>
      <c r="AK557">
        <v>43776.87890625</v>
      </c>
      <c r="AM557">
        <v>551</v>
      </c>
      <c r="AN557">
        <v>44146.921875</v>
      </c>
      <c r="AP557">
        <v>551</v>
      </c>
      <c r="AQ557">
        <v>44056.3984375</v>
      </c>
    </row>
    <row r="558" spans="1:43">
      <c r="A558">
        <v>552</v>
      </c>
      <c r="B558" s="23">
        <f t="shared" si="64"/>
        <v>19.473333333333333</v>
      </c>
      <c r="C558" s="38">
        <f>'unif profiles px val'!B554/65535</f>
        <v>0.6835477941176471</v>
      </c>
      <c r="D558" s="23">
        <f t="shared" si="65"/>
        <v>-8.4565796239398416E-2</v>
      </c>
      <c r="E558" s="23"/>
      <c r="F558">
        <v>552</v>
      </c>
      <c r="G558" s="38">
        <f>'unif profiles px val'!E554/65535</f>
        <v>0.70806308175020982</v>
      </c>
      <c r="H558" s="23">
        <f t="shared" si="66"/>
        <v>-0.20738138179420318</v>
      </c>
      <c r="J558">
        <v>552</v>
      </c>
      <c r="K558" s="23">
        <f>'unif profiles px val'!H554/65535</f>
        <v>0.67381122682536054</v>
      </c>
      <c r="L558" s="23">
        <f t="shared" si="67"/>
        <v>-3.3448950983971049E-2</v>
      </c>
      <c r="N558">
        <v>552</v>
      </c>
      <c r="O558" s="23">
        <f t="shared" si="68"/>
        <v>19.473333333333333</v>
      </c>
      <c r="P558" s="38">
        <f>'unif profiles px val'!L554/65535</f>
        <v>0.66988560502021821</v>
      </c>
      <c r="Q558" s="23">
        <f t="shared" si="69"/>
        <v>-1.2443112313912597E-2</v>
      </c>
      <c r="S558">
        <v>552</v>
      </c>
      <c r="T558">
        <f>'unif profiles px val'!O554/65535</f>
        <v>0.67744716563668272</v>
      </c>
      <c r="U558" s="23">
        <f t="shared" si="70"/>
        <v>-5.2699788428934191E-2</v>
      </c>
      <c r="W558">
        <v>552</v>
      </c>
      <c r="X558">
        <f>'unif profiles px val'!R554/65535</f>
        <v>0.67265446183337152</v>
      </c>
      <c r="Y558" s="23">
        <f t="shared" si="71"/>
        <v>-2.7283182840631692E-2</v>
      </c>
      <c r="AJ558">
        <v>552</v>
      </c>
      <c r="AK558">
        <v>43792.6796875</v>
      </c>
      <c r="AM558">
        <v>552</v>
      </c>
      <c r="AN558">
        <v>44172.078125</v>
      </c>
      <c r="AP558">
        <v>552</v>
      </c>
      <c r="AQ558">
        <v>44039.9609375</v>
      </c>
    </row>
    <row r="559" spans="1:43">
      <c r="N559">
        <v>553</v>
      </c>
      <c r="O559" s="23">
        <f t="shared" si="68"/>
        <v>19.508611111111112</v>
      </c>
      <c r="P559" s="38">
        <f>'unif profiles px val'!L555/65535</f>
        <v>0.66998270246814684</v>
      </c>
      <c r="Q559" s="23">
        <f t="shared" si="69"/>
        <v>-1.2965476555254263E-2</v>
      </c>
      <c r="S559">
        <v>553</v>
      </c>
      <c r="T559">
        <f>'unif profiles px val'!O555/65535</f>
        <v>0.67768850852597851</v>
      </c>
      <c r="U559" s="23">
        <f t="shared" si="70"/>
        <v>-5.3970703423567024E-2</v>
      </c>
      <c r="W559">
        <v>553</v>
      </c>
      <c r="X559">
        <f>'unif profiles px val'!R555/65535</f>
        <v>0.67264957417792015</v>
      </c>
      <c r="Y559" s="23">
        <f t="shared" si="71"/>
        <v>-2.7257088308666244E-2</v>
      </c>
      <c r="AJ559">
        <v>553</v>
      </c>
      <c r="AK559">
        <v>43760.51953125</v>
      </c>
      <c r="AM559">
        <v>553</v>
      </c>
      <c r="AN559">
        <v>44176.28125</v>
      </c>
      <c r="AP559">
        <v>553</v>
      </c>
      <c r="AQ559">
        <v>44005.80078125</v>
      </c>
    </row>
    <row r="560" spans="1:43">
      <c r="N560">
        <v>554</v>
      </c>
      <c r="O560" s="23">
        <f t="shared" si="68"/>
        <v>19.543888888888887</v>
      </c>
      <c r="P560" s="38">
        <f>'unif profiles px val'!L556/65535</f>
        <v>0.67057643339436945</v>
      </c>
      <c r="Q560" s="23">
        <f t="shared" si="69"/>
        <v>-1.6156523153915359E-2</v>
      </c>
      <c r="S560">
        <v>554</v>
      </c>
      <c r="T560">
        <f>'unif profiles px val'!O556/65535</f>
        <v>0.67766424906538492</v>
      </c>
      <c r="U560" s="23">
        <f t="shared" si="70"/>
        <v>-5.3842991385735672E-2</v>
      </c>
      <c r="W560">
        <v>554</v>
      </c>
      <c r="X560">
        <f>'unif profiles px val'!R556/65535</f>
        <v>0.67278553444724198</v>
      </c>
      <c r="Y560" s="23">
        <f t="shared" si="71"/>
        <v>-2.7982828422850048E-2</v>
      </c>
      <c r="AJ560">
        <v>554</v>
      </c>
      <c r="AK560">
        <v>43728.078125</v>
      </c>
      <c r="AM560">
        <v>554</v>
      </c>
      <c r="AN560">
        <v>44175</v>
      </c>
      <c r="AP560">
        <v>554</v>
      </c>
      <c r="AQ560">
        <v>44038.48046875</v>
      </c>
    </row>
    <row r="561" spans="14:43">
      <c r="N561">
        <v>555</v>
      </c>
      <c r="O561" s="23">
        <f t="shared" si="68"/>
        <v>19.579166666666666</v>
      </c>
      <c r="P561" s="38">
        <f>'unif profiles px val'!L557/65535</f>
        <v>0.67096971084153501</v>
      </c>
      <c r="Q561" s="23">
        <f t="shared" si="69"/>
        <v>-1.8267286712023711E-2</v>
      </c>
      <c r="S561">
        <v>555</v>
      </c>
      <c r="T561">
        <f>'unif profiles px val'!O557/65535</f>
        <v>0.67797568808651865</v>
      </c>
      <c r="U561" s="23">
        <f t="shared" si="70"/>
        <v>-5.5481882454885056E-2</v>
      </c>
      <c r="W561">
        <v>555</v>
      </c>
      <c r="X561">
        <f>'unif profiles px val'!R557/65535</f>
        <v>0.67267526417181656</v>
      </c>
      <c r="Y561" s="23">
        <f t="shared" si="71"/>
        <v>-2.7394239713695256E-2</v>
      </c>
      <c r="AJ561">
        <v>555</v>
      </c>
      <c r="AK561">
        <v>43740.23828125</v>
      </c>
      <c r="AM561">
        <v>555</v>
      </c>
      <c r="AN561">
        <v>44168.3203125</v>
      </c>
      <c r="AP561">
        <v>555</v>
      </c>
      <c r="AQ561">
        <v>44051.23828125</v>
      </c>
    </row>
    <row r="562" spans="14:43">
      <c r="N562">
        <v>556</v>
      </c>
      <c r="O562" s="23">
        <f t="shared" si="68"/>
        <v>19.614444444444445</v>
      </c>
      <c r="P562" s="38">
        <f>'unif profiles px val'!L558/65535</f>
        <v>0.67081849155031659</v>
      </c>
      <c r="Q562" s="23">
        <f t="shared" si="69"/>
        <v>-1.7455952247785067E-2</v>
      </c>
      <c r="S562">
        <v>556</v>
      </c>
      <c r="T562">
        <f>'unif profiles px val'!O558/65535</f>
        <v>0.67774817368581675</v>
      </c>
      <c r="U562" s="23">
        <f t="shared" si="70"/>
        <v>-5.4284769299997038E-2</v>
      </c>
      <c r="W562">
        <v>556</v>
      </c>
      <c r="X562">
        <f>'unif profiles px val'!R558/65535</f>
        <v>0.67314203526741434</v>
      </c>
      <c r="Y562" s="23">
        <f t="shared" si="71"/>
        <v>-2.988447514226289E-2</v>
      </c>
      <c r="AJ562">
        <v>556</v>
      </c>
      <c r="AK562">
        <v>43711.078125</v>
      </c>
      <c r="AM562">
        <v>556</v>
      </c>
      <c r="AN562">
        <v>44157.48046875</v>
      </c>
      <c r="AP562">
        <v>556</v>
      </c>
      <c r="AQ562">
        <v>44029.55859375</v>
      </c>
    </row>
    <row r="563" spans="14:43">
      <c r="N563">
        <v>557</v>
      </c>
      <c r="O563" s="23">
        <f t="shared" si="68"/>
        <v>19.64972222222222</v>
      </c>
      <c r="P563" s="38">
        <f>'unif profiles px val'!L559/65535</f>
        <v>0.67049531023498898</v>
      </c>
      <c r="Q563" s="23">
        <f t="shared" si="69"/>
        <v>-1.5720835661778398E-2</v>
      </c>
      <c r="S563">
        <v>557</v>
      </c>
      <c r="T563">
        <f>'unif profiles px val'!O559/65535</f>
        <v>0.67751583123521786</v>
      </c>
      <c r="U563" s="23">
        <f t="shared" si="70"/>
        <v>-5.3061469384848348E-2</v>
      </c>
      <c r="W563">
        <v>557</v>
      </c>
      <c r="X563">
        <f>'unif profiles px val'!R559/65535</f>
        <v>0.67343821526665137</v>
      </c>
      <c r="Y563" s="23">
        <f t="shared" si="71"/>
        <v>-3.1462914150161225E-2</v>
      </c>
      <c r="AJ563">
        <v>557</v>
      </c>
      <c r="AK563">
        <v>43699.9609375</v>
      </c>
      <c r="AM563">
        <v>557</v>
      </c>
      <c r="AN563">
        <v>44137.44140625</v>
      </c>
      <c r="AP563">
        <v>557</v>
      </c>
      <c r="AQ563">
        <v>44039.28125</v>
      </c>
    </row>
    <row r="564" spans="14:43">
      <c r="N564">
        <v>558</v>
      </c>
      <c r="O564" s="23">
        <f t="shared" si="68"/>
        <v>19.684999999999999</v>
      </c>
      <c r="P564" s="38">
        <f>'unif profiles px val'!L560/65535</f>
        <v>0.67031285763332571</v>
      </c>
      <c r="Q564" s="23">
        <f t="shared" si="69"/>
        <v>-1.4740575589978544E-2</v>
      </c>
      <c r="S564">
        <v>558</v>
      </c>
      <c r="T564">
        <f>'unif profiles px val'!O560/65535</f>
        <v>0.67760875629434658</v>
      </c>
      <c r="U564" s="23">
        <f t="shared" si="70"/>
        <v>-5.3550821575932606E-2</v>
      </c>
      <c r="W564">
        <v>558</v>
      </c>
      <c r="X564">
        <f>'unif profiles px val'!R560/65535</f>
        <v>0.67345693141069662</v>
      </c>
      <c r="Y564" s="23">
        <f t="shared" si="71"/>
        <v>-3.1562614540351586E-2</v>
      </c>
      <c r="AJ564">
        <v>558</v>
      </c>
      <c r="AK564">
        <v>43673.9609375</v>
      </c>
      <c r="AM564">
        <v>558</v>
      </c>
      <c r="AN564">
        <v>44106.71875</v>
      </c>
      <c r="AP564">
        <v>558</v>
      </c>
      <c r="AQ564">
        <v>44052.71875</v>
      </c>
    </row>
    <row r="565" spans="14:43">
      <c r="N565">
        <v>559</v>
      </c>
      <c r="O565" s="23">
        <f t="shared" si="68"/>
        <v>19.720277777777778</v>
      </c>
      <c r="P565" s="38">
        <f>'unif profiles px val'!L561/65535</f>
        <v>0.67073873931868466</v>
      </c>
      <c r="Q565" s="23">
        <f t="shared" si="69"/>
        <v>-1.7027919902880218E-2</v>
      </c>
      <c r="S565">
        <v>559</v>
      </c>
      <c r="T565">
        <f>'unif profiles px val'!O561/65535</f>
        <v>0.67739030193789573</v>
      </c>
      <c r="U565" s="23">
        <f t="shared" si="70"/>
        <v>-5.2400219012206151E-2</v>
      </c>
      <c r="W565">
        <v>559</v>
      </c>
      <c r="X565">
        <f>'unif profiles px val'!R561/65535</f>
        <v>0.67419419251163504</v>
      </c>
      <c r="Y565" s="23">
        <f t="shared" si="71"/>
        <v>-3.548582998409211E-2</v>
      </c>
      <c r="AJ565">
        <v>559</v>
      </c>
      <c r="AK565">
        <v>43672.87890625</v>
      </c>
      <c r="AM565">
        <v>559</v>
      </c>
      <c r="AN565">
        <v>44133.55859375</v>
      </c>
      <c r="AP565">
        <v>559</v>
      </c>
      <c r="AQ565">
        <v>44065.6015625</v>
      </c>
    </row>
    <row r="566" spans="14:43">
      <c r="N566">
        <v>560</v>
      </c>
      <c r="O566" s="23">
        <f t="shared" si="68"/>
        <v>19.755555555555553</v>
      </c>
      <c r="P566" s="38">
        <f>'unif profiles px val'!L562/65535</f>
        <v>0.67088995860990308</v>
      </c>
      <c r="Q566" s="23">
        <f t="shared" si="69"/>
        <v>-1.7839436317138802E-2</v>
      </c>
      <c r="S566">
        <v>560</v>
      </c>
      <c r="T566">
        <f>'unif profiles px val'!O562/65535</f>
        <v>0.67707540579461356</v>
      </c>
      <c r="U566" s="23">
        <f t="shared" si="70"/>
        <v>-5.0740423223460063E-2</v>
      </c>
      <c r="W566">
        <v>560</v>
      </c>
      <c r="X566">
        <f>'unif profiles px val'!R562/65535</f>
        <v>0.67488227903028919</v>
      </c>
      <c r="Y566" s="23">
        <f t="shared" si="71"/>
        <v>-3.9140075226194337E-2</v>
      </c>
      <c r="AJ566">
        <v>560</v>
      </c>
      <c r="AK566">
        <v>43642.078125</v>
      </c>
      <c r="AM566">
        <v>560</v>
      </c>
      <c r="AN566">
        <v>44097.28125</v>
      </c>
      <c r="AP566">
        <v>560</v>
      </c>
      <c r="AQ566">
        <v>44098.0390625</v>
      </c>
    </row>
    <row r="567" spans="14:43">
      <c r="N567">
        <v>561</v>
      </c>
      <c r="O567" s="23">
        <f t="shared" si="68"/>
        <v>19.790833333333332</v>
      </c>
      <c r="P567" s="38">
        <f>'unif profiles px val'!L563/65535</f>
        <v>0.67049948262378878</v>
      </c>
      <c r="Q567" s="23">
        <f t="shared" si="69"/>
        <v>-1.5743246701717339E-2</v>
      </c>
      <c r="S567">
        <v>561</v>
      </c>
      <c r="T567">
        <f>'unif profiles px val'!O563/65535</f>
        <v>0.67660028992141608</v>
      </c>
      <c r="U567" s="23">
        <f t="shared" si="70"/>
        <v>-4.8233361287099985E-2</v>
      </c>
      <c r="W567">
        <v>561</v>
      </c>
      <c r="X567">
        <f>'unif profiles px val'!R563/65535</f>
        <v>0.6750230673495079</v>
      </c>
      <c r="Y567" s="23">
        <f t="shared" si="71"/>
        <v>-3.9886898528122661E-2</v>
      </c>
      <c r="AJ567">
        <v>561</v>
      </c>
      <c r="AK567">
        <v>43615.51953125</v>
      </c>
      <c r="AM567">
        <v>561</v>
      </c>
      <c r="AN567">
        <v>44068.80078125</v>
      </c>
      <c r="AP567">
        <v>561</v>
      </c>
      <c r="AQ567">
        <v>44076.23828125</v>
      </c>
    </row>
    <row r="568" spans="14:43">
      <c r="N568">
        <v>562</v>
      </c>
      <c r="O568" s="23">
        <f t="shared" si="68"/>
        <v>19.826111111111111</v>
      </c>
      <c r="P568" s="38">
        <f>'unif profiles px val'!L564/65535</f>
        <v>0.67024836442359048</v>
      </c>
      <c r="Q568" s="23">
        <f t="shared" si="69"/>
        <v>-1.439395359518203E-2</v>
      </c>
      <c r="S568">
        <v>562</v>
      </c>
      <c r="T568">
        <f>'unif profiles px val'!O564/65535</f>
        <v>0.67655379758907452</v>
      </c>
      <c r="U568" s="23">
        <f t="shared" si="70"/>
        <v>-4.7987854968646548E-2</v>
      </c>
      <c r="W568">
        <v>562</v>
      </c>
      <c r="X568">
        <f>'unif profiles px val'!R564/65535</f>
        <v>0.67473797398336766</v>
      </c>
      <c r="Y568" s="23">
        <f t="shared" si="71"/>
        <v>-3.8374292020238787E-2</v>
      </c>
      <c r="AJ568">
        <v>562</v>
      </c>
      <c r="AK568">
        <v>43641.3984375</v>
      </c>
      <c r="AM568">
        <v>562</v>
      </c>
      <c r="AN568">
        <v>44049.28125</v>
      </c>
      <c r="AP568">
        <v>562</v>
      </c>
      <c r="AQ568">
        <v>44058.6015625</v>
      </c>
    </row>
    <row r="569" spans="14:43">
      <c r="N569">
        <v>563</v>
      </c>
      <c r="O569" s="23">
        <f t="shared" si="68"/>
        <v>19.861388888888889</v>
      </c>
      <c r="P569" s="38">
        <f>'unif profiles px val'!L565/65535</f>
        <v>0.66986551794842453</v>
      </c>
      <c r="Q569" s="23">
        <f t="shared" si="69"/>
        <v>-1.2335030183701967E-2</v>
      </c>
      <c r="S569">
        <v>563</v>
      </c>
      <c r="T569">
        <f>'unif profiles px val'!O565/65535</f>
        <v>0.67615086404211489</v>
      </c>
      <c r="U569" s="23">
        <f t="shared" si="70"/>
        <v>-4.5858799155509722E-2</v>
      </c>
      <c r="W569">
        <v>563</v>
      </c>
      <c r="X569">
        <f>'unif profiles px val'!R565/65535</f>
        <v>0.67408046511406117</v>
      </c>
      <c r="Y569" s="23">
        <f t="shared" si="71"/>
        <v>-3.4881176166306371E-2</v>
      </c>
      <c r="AJ569">
        <v>563</v>
      </c>
      <c r="AK569">
        <v>43644.6796875</v>
      </c>
      <c r="AM569">
        <v>563</v>
      </c>
      <c r="AN569">
        <v>44109.921875</v>
      </c>
      <c r="AP569">
        <v>563</v>
      </c>
      <c r="AQ569">
        <v>44049.9609375</v>
      </c>
    </row>
    <row r="570" spans="14:43">
      <c r="N570">
        <v>564</v>
      </c>
      <c r="O570" s="23">
        <f t="shared" si="68"/>
        <v>19.896666666666665</v>
      </c>
      <c r="P570" s="38">
        <f>'unif profiles px val'!L566/65535</f>
        <v>0.66883553397039752</v>
      </c>
      <c r="Q570" s="23">
        <f t="shared" si="69"/>
        <v>-6.7848102389218568E-3</v>
      </c>
      <c r="S570">
        <v>564</v>
      </c>
      <c r="T570">
        <f>'unif profiles px val'!O566/65535</f>
        <v>0.67626667763408865</v>
      </c>
      <c r="U570" s="23">
        <f t="shared" si="70"/>
        <v>-4.6470990367795117E-2</v>
      </c>
      <c r="W570">
        <v>564</v>
      </c>
      <c r="X570">
        <f>'unif profiles px val'!R566/65535</f>
        <v>0.67422471055542843</v>
      </c>
      <c r="Y570" s="23">
        <f t="shared" si="71"/>
        <v>-3.564805234911983E-2</v>
      </c>
      <c r="AJ570">
        <v>564</v>
      </c>
      <c r="AK570">
        <v>43716.19921875</v>
      </c>
      <c r="AM570">
        <v>564</v>
      </c>
      <c r="AN570">
        <v>44136.87890625</v>
      </c>
      <c r="AP570">
        <v>564</v>
      </c>
      <c r="AQ570">
        <v>44035.16015625</v>
      </c>
    </row>
    <row r="571" spans="14:43">
      <c r="N571">
        <v>565</v>
      </c>
      <c r="O571" s="23">
        <f t="shared" si="68"/>
        <v>19.931944444444444</v>
      </c>
      <c r="P571" s="38">
        <f>'unif profiles px val'!L567/65535</f>
        <v>0.66891111381322954</v>
      </c>
      <c r="Q571" s="23">
        <f t="shared" si="69"/>
        <v>-7.1926312674182036E-3</v>
      </c>
      <c r="S571">
        <v>565</v>
      </c>
      <c r="T571">
        <f>'unif profiles px val'!O567/65535</f>
        <v>0.67621327105745022</v>
      </c>
      <c r="U571" s="23">
        <f t="shared" si="70"/>
        <v>-4.6188707525624206E-2</v>
      </c>
      <c r="W571">
        <v>565</v>
      </c>
      <c r="X571">
        <f>'unif profiles px val'!R567/65535</f>
        <v>0.6739604791332876</v>
      </c>
      <c r="Y571" s="23">
        <f t="shared" si="71"/>
        <v>-3.4243038687916005E-2</v>
      </c>
      <c r="AJ571">
        <v>565</v>
      </c>
      <c r="AK571">
        <v>43739.12109375</v>
      </c>
      <c r="AM571">
        <v>565</v>
      </c>
      <c r="AN571">
        <v>44164.80078125</v>
      </c>
      <c r="AP571">
        <v>565</v>
      </c>
      <c r="AQ571">
        <v>44032.359375</v>
      </c>
    </row>
    <row r="572" spans="14:43">
      <c r="N572">
        <v>566</v>
      </c>
      <c r="O572" s="23">
        <f t="shared" si="68"/>
        <v>19.967222222222222</v>
      </c>
      <c r="P572" s="38">
        <f>'unif profiles px val'!L568/65535</f>
        <v>0.6688840528915847</v>
      </c>
      <c r="Q572" s="23">
        <f t="shared" si="69"/>
        <v>-7.0466233155954683E-3</v>
      </c>
      <c r="S572">
        <v>566</v>
      </c>
      <c r="T572">
        <f>'unif profiles px val'!O568/65535</f>
        <v>0.67654759861142899</v>
      </c>
      <c r="U572" s="23">
        <f t="shared" si="70"/>
        <v>-4.7955118387333684E-2</v>
      </c>
      <c r="W572">
        <v>566</v>
      </c>
      <c r="X572">
        <f>'unif profiles px val'!R568/65535</f>
        <v>0.67367681630045018</v>
      </c>
      <c r="Y572" s="23">
        <f t="shared" si="71"/>
        <v>-3.2733544022272021E-2</v>
      </c>
      <c r="AJ572">
        <v>566</v>
      </c>
      <c r="AK572">
        <v>43752</v>
      </c>
      <c r="AM572">
        <v>566</v>
      </c>
      <c r="AN572">
        <v>44193.078125</v>
      </c>
      <c r="AP572">
        <v>566</v>
      </c>
      <c r="AQ572">
        <v>44043.3984375</v>
      </c>
    </row>
    <row r="573" spans="14:43">
      <c r="N573">
        <v>567</v>
      </c>
      <c r="O573" s="23">
        <f t="shared" si="68"/>
        <v>20.002499999999998</v>
      </c>
      <c r="P573" s="38">
        <f>'unif profiles px val'!L569/65535</f>
        <v>0.66849011978332185</v>
      </c>
      <c r="Q573" s="23">
        <f t="shared" si="69"/>
        <v>-4.9198841816648908E-3</v>
      </c>
      <c r="S573">
        <v>567</v>
      </c>
      <c r="T573">
        <f>'unif profiles px val'!O569/65535</f>
        <v>0.67578876029983981</v>
      </c>
      <c r="U573" s="23">
        <f t="shared" si="70"/>
        <v>-4.3943439857669464E-2</v>
      </c>
      <c r="W573">
        <v>567</v>
      </c>
      <c r="X573">
        <f>'unif profiles px val'!R569/65535</f>
        <v>0.6734943636987869</v>
      </c>
      <c r="Y573" s="23">
        <f t="shared" si="71"/>
        <v>-3.1761999639281946E-2</v>
      </c>
      <c r="AJ573">
        <v>567</v>
      </c>
      <c r="AK573">
        <v>43756.48046875</v>
      </c>
      <c r="AM573">
        <v>567</v>
      </c>
      <c r="AN573">
        <v>44228.19921875</v>
      </c>
      <c r="AP573">
        <v>567</v>
      </c>
      <c r="AQ573">
        <v>44047.078125</v>
      </c>
    </row>
    <row r="574" spans="14:43">
      <c r="N574">
        <v>568</v>
      </c>
      <c r="O574" s="23">
        <f t="shared" si="68"/>
        <v>20.037777777777777</v>
      </c>
      <c r="P574" s="38">
        <f>'unif profiles px val'!L570/65535</f>
        <v>0.66738729781795991</v>
      </c>
      <c r="Q574" s="23">
        <f t="shared" si="69"/>
        <v>1.0465449172598618E-3</v>
      </c>
      <c r="S574">
        <v>568</v>
      </c>
      <c r="T574">
        <f>'unif profiles px val'!O570/65535</f>
        <v>0.67611963073167014</v>
      </c>
      <c r="U574" s="23">
        <f t="shared" si="70"/>
        <v>-4.569366584520429E-2</v>
      </c>
      <c r="W574">
        <v>568</v>
      </c>
      <c r="X574">
        <f>'unif profiles px val'!R570/65535</f>
        <v>0.67422959821087969</v>
      </c>
      <c r="Y574" s="23">
        <f t="shared" si="71"/>
        <v>-3.5674031987697585E-2</v>
      </c>
      <c r="AJ574">
        <v>568</v>
      </c>
      <c r="AK574">
        <v>43789.078125</v>
      </c>
      <c r="AM574">
        <v>568</v>
      </c>
      <c r="AN574">
        <v>44264.12109375</v>
      </c>
      <c r="AP574">
        <v>568</v>
      </c>
      <c r="AQ574">
        <v>44053</v>
      </c>
    </row>
    <row r="575" spans="14:43">
      <c r="N575">
        <v>569</v>
      </c>
      <c r="O575" s="23">
        <f t="shared" si="68"/>
        <v>20.073055555555555</v>
      </c>
      <c r="P575" s="38">
        <f>'unif profiles px val'!L571/65535</f>
        <v>0.66649255884260317</v>
      </c>
      <c r="Q575" s="23">
        <f t="shared" si="69"/>
        <v>5.9008919413274796E-3</v>
      </c>
      <c r="S575">
        <v>569</v>
      </c>
      <c r="T575">
        <f>'unif profiles px val'!O571/65535</f>
        <v>0.67602253328374151</v>
      </c>
      <c r="U575" s="23">
        <f t="shared" si="70"/>
        <v>-4.5180210991787817E-2</v>
      </c>
      <c r="W575">
        <v>569</v>
      </c>
      <c r="X575">
        <f>'unif profiles px val'!R571/65535</f>
        <v>0.67427257381551842</v>
      </c>
      <c r="Y575" s="23">
        <f t="shared" si="71"/>
        <v>-3.59024474152978E-2</v>
      </c>
      <c r="AJ575">
        <v>569</v>
      </c>
      <c r="AK575">
        <v>43848.76171875</v>
      </c>
      <c r="AM575">
        <v>569</v>
      </c>
      <c r="AN575">
        <v>44318.6015625</v>
      </c>
      <c r="AP575">
        <v>569</v>
      </c>
      <c r="AQ575">
        <v>44058.87890625</v>
      </c>
    </row>
    <row r="576" spans="14:43">
      <c r="N576">
        <v>570</v>
      </c>
      <c r="O576" s="23">
        <f t="shared" si="68"/>
        <v>20.108333333333331</v>
      </c>
      <c r="P576" s="38">
        <f>'unif profiles px val'!L572/65535</f>
        <v>0.66712926537346451</v>
      </c>
      <c r="Q576" s="23">
        <f t="shared" si="69"/>
        <v>2.4452231709890526E-3</v>
      </c>
      <c r="S576">
        <v>570</v>
      </c>
      <c r="T576">
        <f>'unif profiles px val'!O572/65535</f>
        <v>0.67574369850080107</v>
      </c>
      <c r="U576" s="23">
        <f t="shared" si="70"/>
        <v>-4.3704948529843524E-2</v>
      </c>
      <c r="W576">
        <v>570</v>
      </c>
      <c r="X576">
        <f>'unif profiles px val'!R572/65535</f>
        <v>0.67422471055542843</v>
      </c>
      <c r="Y576" s="23">
        <f t="shared" si="71"/>
        <v>-3.564805234911983E-2</v>
      </c>
      <c r="AJ576">
        <v>570</v>
      </c>
      <c r="AK576">
        <v>43867.6796875</v>
      </c>
      <c r="AM576">
        <v>570</v>
      </c>
      <c r="AN576">
        <v>44325.87890625</v>
      </c>
      <c r="AP576">
        <v>570</v>
      </c>
      <c r="AQ576">
        <v>44064.83984375</v>
      </c>
    </row>
    <row r="577" spans="14:43">
      <c r="N577">
        <v>571</v>
      </c>
      <c r="O577" s="23">
        <f t="shared" si="68"/>
        <v>20.14361111111111</v>
      </c>
      <c r="P577" s="38">
        <f>'unif profiles px val'!L573/65535</f>
        <v>0.6678686722743572</v>
      </c>
      <c r="Q577" s="23">
        <f t="shared" si="69"/>
        <v>-1.5600465498155636E-3</v>
      </c>
      <c r="S577">
        <v>571</v>
      </c>
      <c r="T577">
        <f>'unif profiles px val'!O573/65535</f>
        <v>0.67564660105287255</v>
      </c>
      <c r="U577" s="23">
        <f t="shared" si="70"/>
        <v>-4.3190954487622335E-2</v>
      </c>
      <c r="W577">
        <v>571</v>
      </c>
      <c r="X577">
        <f>'unif profiles px val'!R573/65535</f>
        <v>0.67464367799649039</v>
      </c>
      <c r="Y577" s="23">
        <f t="shared" si="71"/>
        <v>-3.7873724799039721E-2</v>
      </c>
      <c r="AJ577">
        <v>571</v>
      </c>
      <c r="AK577">
        <v>43864.55859375</v>
      </c>
      <c r="AM577">
        <v>571</v>
      </c>
      <c r="AN577">
        <v>44329.921875</v>
      </c>
      <c r="AP577">
        <v>571</v>
      </c>
      <c r="AQ577">
        <v>44070.3203125</v>
      </c>
    </row>
    <row r="578" spans="14:43">
      <c r="N578">
        <v>572</v>
      </c>
      <c r="O578" s="23">
        <f t="shared" si="68"/>
        <v>20.178888888888888</v>
      </c>
      <c r="P578" s="38">
        <f>'unif profiles px val'!L574/65535</f>
        <v>0.6680510652704662</v>
      </c>
      <c r="Q578" s="23">
        <f t="shared" si="69"/>
        <v>-2.5467599677320152E-3</v>
      </c>
      <c r="S578">
        <v>572</v>
      </c>
      <c r="T578">
        <f>'unif profiles px val'!O574/65535</f>
        <v>0.6758817449645228</v>
      </c>
      <c r="U578" s="23">
        <f t="shared" si="70"/>
        <v>-4.4435469983983289E-2</v>
      </c>
      <c r="W578">
        <v>572</v>
      </c>
      <c r="X578">
        <f>'unif profiles px val'!R574/65535</f>
        <v>0.67487882190814064</v>
      </c>
      <c r="Y578" s="23">
        <f t="shared" si="71"/>
        <v>-3.9121732937533071E-2</v>
      </c>
      <c r="AJ578">
        <v>572</v>
      </c>
      <c r="AK578">
        <v>43874.48046875</v>
      </c>
      <c r="AM578">
        <v>572</v>
      </c>
      <c r="AN578">
        <v>44350.6015625</v>
      </c>
      <c r="AP578">
        <v>572</v>
      </c>
      <c r="AQ578">
        <v>44096.12109375</v>
      </c>
    </row>
    <row r="579" spans="14:43">
      <c r="N579">
        <v>573</v>
      </c>
      <c r="O579" s="23">
        <f t="shared" si="68"/>
        <v>20.214166666666667</v>
      </c>
      <c r="P579" s="38">
        <f>'unif profiles px val'!L575/65535</f>
        <v>0.66817248178454258</v>
      </c>
      <c r="Q579" s="23">
        <f t="shared" si="69"/>
        <v>-3.2033199466505735E-3</v>
      </c>
      <c r="S579">
        <v>573</v>
      </c>
      <c r="T579">
        <f>'unif profiles px val'!O575/65535</f>
        <v>0.67742844949263747</v>
      </c>
      <c r="U579" s="23">
        <f t="shared" si="70"/>
        <v>-5.2601193252335587E-2</v>
      </c>
      <c r="W579">
        <v>573</v>
      </c>
      <c r="X579">
        <f>'unif profiles px val'!R575/65535</f>
        <v>0.67424140011062794</v>
      </c>
      <c r="Y579" s="23">
        <f t="shared" si="71"/>
        <v>-3.573676184525576E-2</v>
      </c>
      <c r="AJ579">
        <v>573</v>
      </c>
      <c r="AK579">
        <v>43872.71875</v>
      </c>
      <c r="AM579">
        <v>573</v>
      </c>
      <c r="AN579">
        <v>44388.44140625</v>
      </c>
      <c r="AP579">
        <v>573</v>
      </c>
      <c r="AQ579">
        <v>44115.87890625</v>
      </c>
    </row>
    <row r="580" spans="14:43">
      <c r="N580">
        <v>574</v>
      </c>
      <c r="O580" s="23">
        <f t="shared" si="68"/>
        <v>20.249444444444443</v>
      </c>
      <c r="P580" s="38">
        <f>'unif profiles px val'!L576/65535</f>
        <v>0.6686822284847791</v>
      </c>
      <c r="Q580" s="23">
        <f t="shared" si="69"/>
        <v>-5.9573226750457842E-3</v>
      </c>
      <c r="S580">
        <v>574</v>
      </c>
      <c r="T580">
        <f>'unif profiles px val'!O576/65535</f>
        <v>0.67704000009536891</v>
      </c>
      <c r="U580" s="23">
        <f t="shared" si="70"/>
        <v>-5.055371112037621E-2</v>
      </c>
      <c r="W580">
        <v>574</v>
      </c>
      <c r="X580">
        <f>'unif profiles px val'!R576/65535</f>
        <v>0.67262668564507511</v>
      </c>
      <c r="Y580" s="23">
        <f t="shared" si="71"/>
        <v>-2.7134884765023681E-2</v>
      </c>
      <c r="AJ580">
        <v>574</v>
      </c>
      <c r="AK580">
        <v>43909.87890625</v>
      </c>
      <c r="AM580">
        <v>574</v>
      </c>
      <c r="AN580">
        <v>44426.0390625</v>
      </c>
      <c r="AP580">
        <v>574</v>
      </c>
      <c r="AQ580">
        <v>44140.55859375</v>
      </c>
    </row>
    <row r="581" spans="14:43">
      <c r="N581">
        <v>575</v>
      </c>
      <c r="O581" s="23">
        <f t="shared" si="68"/>
        <v>20.284722222222221</v>
      </c>
      <c r="P581" s="38">
        <f>'unif profiles px val'!L577/65535</f>
        <v>0.66920520761806668</v>
      </c>
      <c r="Q581" s="23">
        <f t="shared" si="69"/>
        <v>-8.7787044525571289E-3</v>
      </c>
      <c r="S581">
        <v>575</v>
      </c>
      <c r="T581">
        <f>'unif profiles px val'!O577/65535</f>
        <v>0.67663217889295801</v>
      </c>
      <c r="U581" s="23">
        <f t="shared" si="70"/>
        <v>-4.8401735035756843E-2</v>
      </c>
      <c r="W581">
        <v>575</v>
      </c>
      <c r="X581">
        <f>'unif profiles px val'!R577/65535</f>
        <v>0.67181730182345312</v>
      </c>
      <c r="Y581" s="23">
        <f t="shared" si="71"/>
        <v>-2.2808476327340177E-2</v>
      </c>
      <c r="AJ581">
        <v>575</v>
      </c>
      <c r="AK581">
        <v>43908.19921875</v>
      </c>
      <c r="AM581">
        <v>575</v>
      </c>
      <c r="AN581">
        <v>44434.3203125</v>
      </c>
      <c r="AP581">
        <v>575</v>
      </c>
      <c r="AQ581">
        <v>44182.12109375</v>
      </c>
    </row>
    <row r="582" spans="14:43">
      <c r="N582">
        <v>576</v>
      </c>
      <c r="O582" s="23">
        <f t="shared" si="68"/>
        <v>20.32</v>
      </c>
      <c r="P582" s="38">
        <f>'unif profiles px val'!L578/65535</f>
        <v>0.66983637083237968</v>
      </c>
      <c r="Q582" s="23">
        <f t="shared" si="69"/>
        <v>-1.2178187972859522E-2</v>
      </c>
      <c r="S582">
        <v>576</v>
      </c>
      <c r="T582">
        <f>'unif profiles px val'!O578/65535</f>
        <v>0.67748739938582436</v>
      </c>
      <c r="U582" s="23">
        <f t="shared" si="70"/>
        <v>-5.2911719256352185E-2</v>
      </c>
      <c r="W582">
        <v>576</v>
      </c>
      <c r="X582">
        <f>'unif profiles px val'!R578/65535</f>
        <v>0.67158352883955141</v>
      </c>
      <c r="Y582" s="23">
        <f t="shared" si="71"/>
        <v>-2.1557056331130031E-2</v>
      </c>
      <c r="AJ582">
        <v>576</v>
      </c>
      <c r="AK582">
        <v>43928.6015625</v>
      </c>
      <c r="AM582">
        <v>576</v>
      </c>
      <c r="AN582">
        <v>44441.19921875</v>
      </c>
      <c r="AP582">
        <v>576</v>
      </c>
      <c r="AQ582">
        <v>44197.71875</v>
      </c>
    </row>
    <row r="583" spans="14:43">
      <c r="N583">
        <v>577</v>
      </c>
      <c r="O583" s="23">
        <f t="shared" ref="O583:O646" si="72">N583*$S$3</f>
        <v>20.355277777777776</v>
      </c>
      <c r="P583" s="38">
        <f>'unif profiles px val'!L579/65535</f>
        <v>0.66998270246814684</v>
      </c>
      <c r="Q583" s="23">
        <f t="shared" ref="Q583:Q646" si="73">$C$4+($C$3/(P583-$C$2))</f>
        <v>-1.2965476555254263E-2</v>
      </c>
      <c r="S583">
        <v>577</v>
      </c>
      <c r="T583">
        <f>'unif profiles px val'!O579/65535</f>
        <v>0.67785015878919663</v>
      </c>
      <c r="U583" s="23">
        <f t="shared" ref="U583:U646" si="74">$C$4+($C$3/(T583-$C$2))</f>
        <v>-5.4821478377347965E-2</v>
      </c>
      <c r="W583">
        <v>577</v>
      </c>
      <c r="X583">
        <f>'unif profiles px val'!R579/65535</f>
        <v>0.67099951361867705</v>
      </c>
      <c r="Y583" s="23">
        <f t="shared" ref="Y583:Y646" si="75">$C$4+($C$3/(X583-$C$2))</f>
        <v>-1.8427146395500582E-2</v>
      </c>
      <c r="AJ583">
        <v>577</v>
      </c>
      <c r="AK583">
        <v>43939.44140625</v>
      </c>
      <c r="AM583">
        <v>577</v>
      </c>
      <c r="AN583">
        <v>44437.6015625</v>
      </c>
      <c r="AP583">
        <v>577</v>
      </c>
      <c r="AQ583">
        <v>44192.9609375</v>
      </c>
    </row>
    <row r="584" spans="14:43">
      <c r="N584">
        <v>578</v>
      </c>
      <c r="O584" s="23">
        <f t="shared" si="72"/>
        <v>20.390555555555554</v>
      </c>
      <c r="P584" s="38">
        <f>'unif profiles px val'!L580/65535</f>
        <v>0.66986343175402452</v>
      </c>
      <c r="Q584" s="23">
        <f t="shared" si="73"/>
        <v>-1.232380468625216E-2</v>
      </c>
      <c r="S584">
        <v>578</v>
      </c>
      <c r="T584">
        <f>'unif profiles px val'!O580/65535</f>
        <v>0.6783370169565881</v>
      </c>
      <c r="U584" s="23">
        <f t="shared" si="74"/>
        <v>-5.7381530123465474E-2</v>
      </c>
      <c r="W584">
        <v>578</v>
      </c>
      <c r="X584">
        <f>'unif profiles px val'!R580/65535</f>
        <v>0.6712103980697337</v>
      </c>
      <c r="Y584" s="23">
        <f t="shared" si="75"/>
        <v>-1.9557930961505043E-2</v>
      </c>
      <c r="AJ584">
        <v>578</v>
      </c>
      <c r="AK584">
        <v>43947.76171875</v>
      </c>
      <c r="AM584">
        <v>578</v>
      </c>
      <c r="AN584">
        <v>44440.51953125</v>
      </c>
      <c r="AP584">
        <v>578</v>
      </c>
      <c r="AQ584">
        <v>44155.80078125</v>
      </c>
    </row>
    <row r="585" spans="14:43">
      <c r="N585">
        <v>579</v>
      </c>
      <c r="O585" s="23">
        <f t="shared" si="72"/>
        <v>20.425833333333333</v>
      </c>
      <c r="P585" s="38">
        <f>'unif profiles px val'!L581/65535</f>
        <v>0.66958739843213555</v>
      </c>
      <c r="Q585" s="23">
        <f t="shared" si="73"/>
        <v>-1.0837929243121547E-2</v>
      </c>
      <c r="S585">
        <v>579</v>
      </c>
      <c r="T585">
        <f>'unif profiles px val'!O581/65535</f>
        <v>0.67860613603418019</v>
      </c>
      <c r="U585" s="23">
        <f t="shared" si="74"/>
        <v>-5.8795154252967219E-2</v>
      </c>
      <c r="W585">
        <v>579</v>
      </c>
      <c r="X585">
        <f>'unif profiles px val'!R581/65535</f>
        <v>0.67107169594491489</v>
      </c>
      <c r="Y585" s="23">
        <f t="shared" si="75"/>
        <v>-1.8814271054664822E-2</v>
      </c>
      <c r="AJ585">
        <v>579</v>
      </c>
      <c r="AK585">
        <v>43915.87890625</v>
      </c>
      <c r="AM585">
        <v>579</v>
      </c>
      <c r="AN585">
        <v>44435.71875</v>
      </c>
      <c r="AP585">
        <v>579</v>
      </c>
      <c r="AQ585">
        <v>44144.9609375</v>
      </c>
    </row>
    <row r="586" spans="14:43">
      <c r="N586">
        <v>580</v>
      </c>
      <c r="O586" s="23">
        <f t="shared" si="72"/>
        <v>20.461111111111109</v>
      </c>
      <c r="P586" s="38">
        <f>'unif profiles px val'!L582/65535</f>
        <v>0.66974344577325096</v>
      </c>
      <c r="Q586" s="23">
        <f t="shared" si="73"/>
        <v>-1.1678067248210855E-2</v>
      </c>
      <c r="S586">
        <v>580</v>
      </c>
      <c r="T586">
        <f>'unif profiles px val'!O582/65535</f>
        <v>0.67851249570840011</v>
      </c>
      <c r="U586" s="23">
        <f t="shared" si="74"/>
        <v>-5.8303401985345005E-2</v>
      </c>
      <c r="W586">
        <v>580</v>
      </c>
      <c r="X586">
        <f>'unif profiles px val'!R582/65535</f>
        <v>0.67117642290379187</v>
      </c>
      <c r="Y586" s="23">
        <f t="shared" si="75"/>
        <v>-1.9375797842713816E-2</v>
      </c>
      <c r="AJ586">
        <v>580</v>
      </c>
      <c r="AK586">
        <v>43881.3203125</v>
      </c>
      <c r="AM586">
        <v>580</v>
      </c>
      <c r="AN586">
        <v>44462.55859375</v>
      </c>
      <c r="AP586">
        <v>580</v>
      </c>
      <c r="AQ586">
        <v>44104.44140625</v>
      </c>
    </row>
    <row r="587" spans="14:43">
      <c r="N587">
        <v>581</v>
      </c>
      <c r="O587" s="23">
        <f t="shared" si="72"/>
        <v>20.496388888888887</v>
      </c>
      <c r="P587" s="38">
        <f>'unif profiles px val'!L583/65535</f>
        <v>0.66955544985503934</v>
      </c>
      <c r="Q587" s="23">
        <f t="shared" si="73"/>
        <v>-1.0665876836151611E-2</v>
      </c>
      <c r="S587">
        <v>581</v>
      </c>
      <c r="T587">
        <f>'unif profiles px val'!O583/65535</f>
        <v>0.67814490825513085</v>
      </c>
      <c r="U587" s="23">
        <f t="shared" si="74"/>
        <v>-5.6371777122160793E-2</v>
      </c>
      <c r="W587">
        <v>581</v>
      </c>
      <c r="X587">
        <f>'unif profiles px val'!R583/65535</f>
        <v>0.67107861018921189</v>
      </c>
      <c r="Y587" s="23">
        <f t="shared" si="75"/>
        <v>-1.885134906344188E-2</v>
      </c>
      <c r="AJ587">
        <v>581</v>
      </c>
      <c r="AK587">
        <v>43893.23828125</v>
      </c>
      <c r="AM587">
        <v>581</v>
      </c>
      <c r="AN587">
        <v>44421.76171875</v>
      </c>
      <c r="AP587">
        <v>581</v>
      </c>
      <c r="AQ587">
        <v>44069.83984375</v>
      </c>
    </row>
    <row r="588" spans="14:43">
      <c r="N588">
        <v>582</v>
      </c>
      <c r="O588" s="23">
        <f t="shared" si="72"/>
        <v>20.531666666666666</v>
      </c>
      <c r="P588" s="38">
        <f>'unif profiles px val'!L584/65535</f>
        <v>0.66844988603418021</v>
      </c>
      <c r="Q588" s="23">
        <f t="shared" si="73"/>
        <v>-4.7025399402911283E-3</v>
      </c>
      <c r="S588">
        <v>582</v>
      </c>
      <c r="T588">
        <f>'unif profiles px val'!O584/65535</f>
        <v>0.67736395628290225</v>
      </c>
      <c r="U588" s="23">
        <f t="shared" si="74"/>
        <v>-5.2261408707487966E-2</v>
      </c>
      <c r="W588">
        <v>582</v>
      </c>
      <c r="X588">
        <f>'unif profiles px val'!R584/65535</f>
        <v>0.67104183356221869</v>
      </c>
      <c r="Y588" s="23">
        <f t="shared" si="75"/>
        <v>-1.8654124136095795E-2</v>
      </c>
      <c r="AJ588">
        <v>582</v>
      </c>
      <c r="AK588">
        <v>43913.51953125</v>
      </c>
      <c r="AM588">
        <v>582</v>
      </c>
      <c r="AN588">
        <v>44399.921875</v>
      </c>
      <c r="AP588">
        <v>582</v>
      </c>
      <c r="AQ588">
        <v>44077.9609375</v>
      </c>
    </row>
    <row r="589" spans="14:43">
      <c r="N589">
        <v>583</v>
      </c>
      <c r="O589" s="23">
        <f t="shared" si="72"/>
        <v>20.566944444444445</v>
      </c>
      <c r="P589" s="38">
        <f>'unif profiles px val'!L585/65535</f>
        <v>0.66814959325169754</v>
      </c>
      <c r="Q589" s="23">
        <f t="shared" si="73"/>
        <v>-3.0795673806816026E-3</v>
      </c>
      <c r="S589">
        <v>583</v>
      </c>
      <c r="T589">
        <f>'unif profiles px val'!O585/65535</f>
        <v>0.67745896753643087</v>
      </c>
      <c r="U589" s="23">
        <f t="shared" si="74"/>
        <v>-5.2761957266916237E-2</v>
      </c>
      <c r="W589">
        <v>583</v>
      </c>
      <c r="X589">
        <f>'unif profiles px val'!R585/65535</f>
        <v>0.67140322203784242</v>
      </c>
      <c r="Y589" s="23">
        <f t="shared" si="75"/>
        <v>-2.0591286968111522E-2</v>
      </c>
      <c r="AJ589">
        <v>583</v>
      </c>
      <c r="AK589">
        <v>43921.76171875</v>
      </c>
      <c r="AM589">
        <v>583</v>
      </c>
      <c r="AN589">
        <v>44370.28125</v>
      </c>
      <c r="AP589">
        <v>583</v>
      </c>
      <c r="AQ589">
        <v>44099</v>
      </c>
    </row>
    <row r="590" spans="14:43">
      <c r="N590">
        <v>584</v>
      </c>
      <c r="O590" s="23">
        <f t="shared" si="72"/>
        <v>20.60222222222222</v>
      </c>
      <c r="P590" s="38">
        <f>'unif profiles px val'!L586/65535</f>
        <v>0.66804552195391775</v>
      </c>
      <c r="Q590" s="23">
        <f t="shared" si="73"/>
        <v>-2.5167791039955034E-3</v>
      </c>
      <c r="S590">
        <v>584</v>
      </c>
      <c r="T590">
        <f>'unif profiles px val'!O586/65535</f>
        <v>0.67725159981307703</v>
      </c>
      <c r="U590" s="23">
        <f t="shared" si="74"/>
        <v>-5.1669309181757495E-2</v>
      </c>
      <c r="W590">
        <v>584</v>
      </c>
      <c r="X590">
        <f>'unif profiles px val'!R586/65535</f>
        <v>0.67178743944075681</v>
      </c>
      <c r="Y590" s="23">
        <f t="shared" si="75"/>
        <v>-2.2648664515143579E-2</v>
      </c>
      <c r="AJ590">
        <v>584</v>
      </c>
      <c r="AK590">
        <v>43868.6015625</v>
      </c>
      <c r="AM590">
        <v>584</v>
      </c>
      <c r="AN590">
        <v>44342.19921875</v>
      </c>
      <c r="AP590">
        <v>584</v>
      </c>
      <c r="AQ590">
        <v>44091.28125</v>
      </c>
    </row>
    <row r="591" spans="14:43">
      <c r="N591">
        <v>585</v>
      </c>
      <c r="O591" s="23">
        <f t="shared" si="72"/>
        <v>20.637499999999999</v>
      </c>
      <c r="P591" s="38">
        <f>'unif profiles px val'!L587/65535</f>
        <v>0.66706685835812929</v>
      </c>
      <c r="Q591" s="23">
        <f t="shared" si="73"/>
        <v>2.7836568403762918E-3</v>
      </c>
      <c r="S591">
        <v>585</v>
      </c>
      <c r="T591">
        <f>'unif profiles px val'!O587/65535</f>
        <v>0.67742636329823758</v>
      </c>
      <c r="U591" s="23">
        <f t="shared" si="74"/>
        <v>-5.2590203025665083E-2</v>
      </c>
      <c r="W591">
        <v>585</v>
      </c>
      <c r="X591">
        <f>'unif profiles px val'!R587/65535</f>
        <v>0.67181658655680165</v>
      </c>
      <c r="Y591" s="23">
        <f t="shared" si="75"/>
        <v>-2.2804648656138848E-2</v>
      </c>
      <c r="AJ591">
        <v>585</v>
      </c>
      <c r="AK591">
        <v>43882.12109375</v>
      </c>
      <c r="AM591">
        <v>585</v>
      </c>
      <c r="AN591">
        <v>44327.48046875</v>
      </c>
      <c r="AP591">
        <v>585</v>
      </c>
      <c r="AQ591">
        <v>44131.6796875</v>
      </c>
    </row>
    <row r="592" spans="14:43">
      <c r="N592">
        <v>586</v>
      </c>
      <c r="O592" s="23">
        <f t="shared" si="72"/>
        <v>20.672777777777778</v>
      </c>
      <c r="P592" s="38">
        <f>'unif profiles px val'!L588/65535</f>
        <v>0.66789501792935069</v>
      </c>
      <c r="Q592" s="23">
        <f t="shared" si="73"/>
        <v>-1.7026032183808937E-3</v>
      </c>
      <c r="S592">
        <v>586</v>
      </c>
      <c r="T592">
        <f>'unif profiles px val'!O588/65535</f>
        <v>0.677577582589456</v>
      </c>
      <c r="U592" s="23">
        <f t="shared" si="74"/>
        <v>-5.338667200171443E-2</v>
      </c>
      <c r="W592">
        <v>586</v>
      </c>
      <c r="X592">
        <f>'unif profiles px val'!R588/65535</f>
        <v>0.67183393177309836</v>
      </c>
      <c r="Y592" s="23">
        <f t="shared" si="75"/>
        <v>-2.2897467515708758E-2</v>
      </c>
      <c r="AJ592">
        <v>586</v>
      </c>
      <c r="AK592">
        <v>43792.078125</v>
      </c>
      <c r="AM592">
        <v>586</v>
      </c>
      <c r="AN592">
        <v>44325.078125</v>
      </c>
      <c r="AP592">
        <v>586</v>
      </c>
      <c r="AQ592">
        <v>44169.3203125</v>
      </c>
    </row>
    <row r="593" spans="14:43">
      <c r="N593">
        <v>587</v>
      </c>
      <c r="O593" s="23">
        <f t="shared" si="72"/>
        <v>20.708055555555553</v>
      </c>
      <c r="P593" s="38">
        <f>'unif profiles px val'!L589/65535</f>
        <v>0.66823143167772947</v>
      </c>
      <c r="Q593" s="23">
        <f t="shared" si="73"/>
        <v>-3.5220104530875318E-3</v>
      </c>
      <c r="S593">
        <v>587</v>
      </c>
      <c r="T593">
        <f>'unif profiles px val'!O589/65535</f>
        <v>0.67729737687876712</v>
      </c>
      <c r="U593" s="23">
        <f t="shared" si="74"/>
        <v>-5.1910568925062961E-2</v>
      </c>
      <c r="W593">
        <v>587</v>
      </c>
      <c r="X593">
        <f>'unif profiles px val'!R589/65535</f>
        <v>0.67178886997405962</v>
      </c>
      <c r="Y593" s="23">
        <f t="shared" si="75"/>
        <v>-2.265632047641386E-2</v>
      </c>
      <c r="AJ593">
        <v>587</v>
      </c>
      <c r="AK593">
        <v>43779.6796875</v>
      </c>
      <c r="AM593">
        <v>587</v>
      </c>
      <c r="AN593">
        <v>44309</v>
      </c>
      <c r="AP593">
        <v>587</v>
      </c>
      <c r="AQ593">
        <v>44208.921875</v>
      </c>
    </row>
    <row r="594" spans="14:43">
      <c r="N594">
        <v>588</v>
      </c>
      <c r="O594" s="23">
        <f t="shared" si="72"/>
        <v>20.743333333333332</v>
      </c>
      <c r="P594" s="38">
        <f>'unif profiles px val'!L590/65535</f>
        <v>0.66890694142442975</v>
      </c>
      <c r="Q594" s="23">
        <f t="shared" si="73"/>
        <v>-7.1701197545204209E-3</v>
      </c>
      <c r="S594">
        <v>588</v>
      </c>
      <c r="T594">
        <f>'unif profiles px val'!O590/65535</f>
        <v>0.67757823825055319</v>
      </c>
      <c r="U594" s="23">
        <f t="shared" si="74"/>
        <v>-5.3390124625153579E-2</v>
      </c>
      <c r="W594">
        <v>588</v>
      </c>
      <c r="X594">
        <f>'unif profiles px val'!R590/65535</f>
        <v>0.67187136406118864</v>
      </c>
      <c r="Y594" s="23">
        <f t="shared" si="75"/>
        <v>-2.3097762228542429E-2</v>
      </c>
      <c r="AJ594">
        <v>588</v>
      </c>
      <c r="AK594">
        <v>43813.44140625</v>
      </c>
      <c r="AM594">
        <v>588</v>
      </c>
      <c r="AN594">
        <v>44295.76171875</v>
      </c>
      <c r="AP594">
        <v>588</v>
      </c>
      <c r="AQ594">
        <v>44124.44140625</v>
      </c>
    </row>
    <row r="595" spans="14:43">
      <c r="N595">
        <v>589</v>
      </c>
      <c r="O595" s="23">
        <f t="shared" si="72"/>
        <v>20.778611111111111</v>
      </c>
      <c r="P595" s="38">
        <f>'unif profiles px val'!L591/65535</f>
        <v>0.6686732280460822</v>
      </c>
      <c r="Q595" s="23">
        <f t="shared" si="73"/>
        <v>-5.9087304432270393E-3</v>
      </c>
      <c r="S595">
        <v>589</v>
      </c>
      <c r="T595">
        <f>'unif profiles px val'!O591/65535</f>
        <v>0.6768707799267567</v>
      </c>
      <c r="U595" s="23">
        <f t="shared" si="74"/>
        <v>-4.9661073296487057E-2</v>
      </c>
      <c r="W595">
        <v>589</v>
      </c>
      <c r="X595">
        <f>'unif profiles px val'!R591/65535</f>
        <v>0.67159813220035092</v>
      </c>
      <c r="Y595" s="23">
        <f t="shared" si="75"/>
        <v>-2.1635254257542869E-2</v>
      </c>
      <c r="AJ595">
        <v>589</v>
      </c>
      <c r="AK595">
        <v>43775.359375</v>
      </c>
      <c r="AM595">
        <v>589</v>
      </c>
      <c r="AN595">
        <v>44288.6796875</v>
      </c>
      <c r="AP595">
        <v>589</v>
      </c>
      <c r="AQ595">
        <v>44049.9609375</v>
      </c>
    </row>
    <row r="596" spans="14:43">
      <c r="N596">
        <v>590</v>
      </c>
      <c r="O596" s="23">
        <f t="shared" si="72"/>
        <v>20.813888888888886</v>
      </c>
      <c r="P596" s="38">
        <f>'unif profiles px val'!L592/65535</f>
        <v>0.66880221446555277</v>
      </c>
      <c r="Q596" s="23">
        <f t="shared" si="73"/>
        <v>-6.6049940268868568E-3</v>
      </c>
      <c r="S596">
        <v>590</v>
      </c>
      <c r="T596">
        <f>'unif profiles px val'!O592/65535</f>
        <v>0.67733826628900584</v>
      </c>
      <c r="U596" s="23">
        <f t="shared" si="74"/>
        <v>-5.2126043145639844E-2</v>
      </c>
      <c r="W596">
        <v>590</v>
      </c>
      <c r="X596">
        <f>'unif profiles px val'!R592/65535</f>
        <v>0.67221540732051577</v>
      </c>
      <c r="Y596" s="23">
        <f t="shared" si="75"/>
        <v>-2.4937702140227724E-2</v>
      </c>
      <c r="AJ596">
        <v>590</v>
      </c>
      <c r="AK596">
        <v>43710.48046875</v>
      </c>
      <c r="AM596">
        <v>590</v>
      </c>
      <c r="AN596">
        <v>44241</v>
      </c>
      <c r="AP596">
        <v>590</v>
      </c>
      <c r="AQ596">
        <v>43992.16015625</v>
      </c>
    </row>
    <row r="597" spans="14:43">
      <c r="N597">
        <v>591</v>
      </c>
      <c r="O597" s="23">
        <f t="shared" si="72"/>
        <v>20.849166666666665</v>
      </c>
      <c r="P597" s="38">
        <f>'unif profiles px val'!L593/65535</f>
        <v>0.66906513456549932</v>
      </c>
      <c r="Q597" s="23">
        <f t="shared" si="73"/>
        <v>-8.0234424138208027E-3</v>
      </c>
      <c r="S597">
        <v>591</v>
      </c>
      <c r="T597">
        <f>'unif profiles px val'!O593/65535</f>
        <v>0.67733963721675439</v>
      </c>
      <c r="U597" s="23">
        <f t="shared" si="74"/>
        <v>-5.2133267074649048E-2</v>
      </c>
      <c r="W597">
        <v>591</v>
      </c>
      <c r="X597">
        <f>'unif profiles px val'!R593/65535</f>
        <v>0.672505328736553</v>
      </c>
      <c r="Y597" s="23">
        <f t="shared" si="75"/>
        <v>-2.6486820307037195E-2</v>
      </c>
      <c r="AJ597">
        <v>591</v>
      </c>
      <c r="AK597">
        <v>43658.23828125</v>
      </c>
      <c r="AM597">
        <v>591</v>
      </c>
      <c r="AN597">
        <v>44268.71875</v>
      </c>
      <c r="AP597">
        <v>591</v>
      </c>
      <c r="AQ597">
        <v>43956.76171875</v>
      </c>
    </row>
    <row r="598" spans="14:43">
      <c r="N598">
        <v>592</v>
      </c>
      <c r="O598" s="23">
        <f t="shared" si="72"/>
        <v>20.884444444444444</v>
      </c>
      <c r="P598" s="38">
        <f>'unif profiles px val'!L594/65535</f>
        <v>0.66948541332875566</v>
      </c>
      <c r="Q598" s="23">
        <f t="shared" si="73"/>
        <v>-1.0288655532820545E-2</v>
      </c>
      <c r="S598">
        <v>592</v>
      </c>
      <c r="T598">
        <f>'unif profiles px val'!O594/65535</f>
        <v>0.67787924629968721</v>
      </c>
      <c r="U598" s="23">
        <f t="shared" si="74"/>
        <v>-5.4974527027349396E-2</v>
      </c>
      <c r="W598">
        <v>592</v>
      </c>
      <c r="X598">
        <f>'unif profiles px val'!R594/65535</f>
        <v>0.6722778143358511</v>
      </c>
      <c r="Y598" s="23">
        <f t="shared" si="75"/>
        <v>-2.5271263910299435E-2</v>
      </c>
      <c r="AJ598">
        <v>592</v>
      </c>
      <c r="AK598">
        <v>43684.87890625</v>
      </c>
      <c r="AM598">
        <v>592</v>
      </c>
      <c r="AN598">
        <v>44265.921875</v>
      </c>
      <c r="AP598">
        <v>592</v>
      </c>
      <c r="AQ598">
        <v>43918.921875</v>
      </c>
    </row>
    <row r="599" spans="14:43">
      <c r="N599">
        <v>593</v>
      </c>
      <c r="O599" s="23">
        <f t="shared" si="72"/>
        <v>20.919722222222219</v>
      </c>
      <c r="P599" s="38">
        <f>'unif profiles px val'!L595/65535</f>
        <v>0.66945489528496227</v>
      </c>
      <c r="Q599" s="23">
        <f t="shared" si="73"/>
        <v>-1.0124260074622526E-2</v>
      </c>
      <c r="S599">
        <v>593</v>
      </c>
      <c r="T599">
        <f>'unif profiles px val'!O595/65535</f>
        <v>0.67808387216754407</v>
      </c>
      <c r="U599" s="23">
        <f t="shared" si="74"/>
        <v>-5.6050848998356884E-2</v>
      </c>
      <c r="W599">
        <v>593</v>
      </c>
      <c r="X599">
        <f>'unif profiles px val'!R595/65535</f>
        <v>0.67150514753566792</v>
      </c>
      <c r="Y599" s="23">
        <f t="shared" si="75"/>
        <v>-2.1137286115147091E-2</v>
      </c>
      <c r="AJ599">
        <v>593</v>
      </c>
      <c r="AK599">
        <v>43750.640625</v>
      </c>
      <c r="AM599">
        <v>593</v>
      </c>
      <c r="AN599">
        <v>44294.80078125</v>
      </c>
      <c r="AP599">
        <v>593</v>
      </c>
      <c r="AQ599">
        <v>43931.87890625</v>
      </c>
    </row>
    <row r="600" spans="14:43">
      <c r="N600">
        <v>594</v>
      </c>
      <c r="O600" s="23">
        <f t="shared" si="72"/>
        <v>20.954999999999998</v>
      </c>
      <c r="P600" s="38">
        <f>'unif profiles px val'!L596/65535</f>
        <v>0.66919412098496989</v>
      </c>
      <c r="Q600" s="23">
        <f t="shared" si="73"/>
        <v>-8.7189371307210273E-3</v>
      </c>
      <c r="S600">
        <v>594</v>
      </c>
      <c r="T600">
        <f>'unif profiles px val'!O596/65535</f>
        <v>0.67781058070115208</v>
      </c>
      <c r="U600" s="23">
        <f t="shared" si="74"/>
        <v>-5.4613211945874429E-2</v>
      </c>
      <c r="W600">
        <v>594</v>
      </c>
      <c r="X600">
        <f>'unif profiles px val'!R596/65535</f>
        <v>0.67176180905241478</v>
      </c>
      <c r="Y600" s="23">
        <f t="shared" si="75"/>
        <v>-2.2511489997389056E-2</v>
      </c>
      <c r="AJ600">
        <v>594</v>
      </c>
      <c r="AK600">
        <v>43762.23828125</v>
      </c>
      <c r="AM600">
        <v>594</v>
      </c>
      <c r="AN600">
        <v>44385.51953125</v>
      </c>
      <c r="AP600">
        <v>594</v>
      </c>
      <c r="AQ600">
        <v>43923.640625</v>
      </c>
    </row>
    <row r="601" spans="14:43">
      <c r="N601">
        <v>595</v>
      </c>
      <c r="O601" s="23">
        <f t="shared" si="72"/>
        <v>20.990277777777777</v>
      </c>
      <c r="P601" s="38">
        <f>'unif profiles px val'!L597/65535</f>
        <v>0.66884387874799722</v>
      </c>
      <c r="Q601" s="23">
        <f t="shared" si="73"/>
        <v>-6.8298420653669645E-3</v>
      </c>
      <c r="S601">
        <v>595</v>
      </c>
      <c r="T601">
        <f>'unif profiles px val'!O597/65535</f>
        <v>0.67733826628900584</v>
      </c>
      <c r="U601" s="23">
        <f t="shared" si="74"/>
        <v>-5.2126043145639844E-2</v>
      </c>
      <c r="W601">
        <v>595</v>
      </c>
      <c r="X601">
        <f>'unif profiles px val'!R597/65535</f>
        <v>0.67162102073319596</v>
      </c>
      <c r="Y601" s="23">
        <f t="shared" si="75"/>
        <v>-2.1757811085143075E-2</v>
      </c>
      <c r="AJ601">
        <v>595</v>
      </c>
      <c r="AK601">
        <v>43766.16015625</v>
      </c>
      <c r="AM601">
        <v>595</v>
      </c>
      <c r="AN601">
        <v>44389.16015625</v>
      </c>
      <c r="AP601">
        <v>595</v>
      </c>
      <c r="AQ601">
        <v>43921.921875</v>
      </c>
    </row>
    <row r="602" spans="14:43">
      <c r="N602">
        <v>596</v>
      </c>
      <c r="O602" s="23">
        <f t="shared" si="72"/>
        <v>21.025555555555556</v>
      </c>
      <c r="P602" s="38">
        <f>'unif profiles px val'!L598/65535</f>
        <v>0.66865868429083697</v>
      </c>
      <c r="Q602" s="23">
        <f t="shared" si="73"/>
        <v>-5.8302079384793259E-3</v>
      </c>
      <c r="S602">
        <v>596</v>
      </c>
      <c r="T602">
        <f>'unif profiles px val'!O598/65535</f>
        <v>0.67805961270695048</v>
      </c>
      <c r="U602" s="23">
        <f t="shared" si="74"/>
        <v>-5.5923277463436172E-2</v>
      </c>
      <c r="W602">
        <v>596</v>
      </c>
      <c r="X602">
        <f>'unif profiles px val'!R598/65535</f>
        <v>0.67164182307164111</v>
      </c>
      <c r="Y602" s="23">
        <f t="shared" si="75"/>
        <v>-2.186919053460068E-2</v>
      </c>
      <c r="AJ602">
        <v>596</v>
      </c>
      <c r="AK602">
        <v>43803.23828125</v>
      </c>
      <c r="AM602">
        <v>596</v>
      </c>
      <c r="AN602">
        <v>44361.19921875</v>
      </c>
      <c r="AP602">
        <v>596</v>
      </c>
      <c r="AQ602">
        <v>43933.23828125</v>
      </c>
    </row>
    <row r="603" spans="14:43">
      <c r="N603">
        <v>597</v>
      </c>
      <c r="O603" s="23">
        <f t="shared" si="72"/>
        <v>21.060833333333331</v>
      </c>
      <c r="P603" s="38">
        <f>'unif profiles px val'!L599/65535</f>
        <v>0.66856641489280533</v>
      </c>
      <c r="Q603" s="23">
        <f t="shared" si="73"/>
        <v>-5.331965525918303E-3</v>
      </c>
      <c r="S603">
        <v>597</v>
      </c>
      <c r="T603">
        <f>'unif profiles px val'!O599/65535</f>
        <v>0.67830304179064627</v>
      </c>
      <c r="U603" s="23">
        <f t="shared" si="74"/>
        <v>-5.7202990692671651E-2</v>
      </c>
      <c r="W603">
        <v>597</v>
      </c>
      <c r="X603">
        <f>'unif profiles px val'!R599/65535</f>
        <v>0.67191022688258184</v>
      </c>
      <c r="Y603" s="23">
        <f t="shared" si="75"/>
        <v>-2.3305689245347594E-2</v>
      </c>
      <c r="AJ603">
        <v>597</v>
      </c>
      <c r="AK603">
        <v>43852.83984375</v>
      </c>
      <c r="AM603">
        <v>597</v>
      </c>
      <c r="AN603">
        <v>44381.6015625</v>
      </c>
      <c r="AP603">
        <v>597</v>
      </c>
      <c r="AQ603">
        <v>43940.6796875</v>
      </c>
    </row>
    <row r="604" spans="14:43">
      <c r="N604">
        <v>598</v>
      </c>
      <c r="O604" s="23">
        <f t="shared" si="72"/>
        <v>21.09611111111111</v>
      </c>
      <c r="P604" s="38">
        <f>'unif profiles px val'!L600/65535</f>
        <v>0.66749274004348824</v>
      </c>
      <c r="Q604" s="23">
        <f t="shared" si="73"/>
        <v>4.7528330328061585E-4</v>
      </c>
      <c r="S604">
        <v>598</v>
      </c>
      <c r="T604">
        <f>'unif profiles px val'!O600/65535</f>
        <v>0.67861519607843135</v>
      </c>
      <c r="U604" s="23">
        <f t="shared" si="74"/>
        <v>-5.8842726289493719E-2</v>
      </c>
      <c r="W604">
        <v>598</v>
      </c>
      <c r="X604">
        <f>'unif profiles px val'!R600/65535</f>
        <v>0.67189216639963378</v>
      </c>
      <c r="Y604" s="23">
        <f t="shared" si="75"/>
        <v>-2.3209063407427788E-2</v>
      </c>
      <c r="AJ604">
        <v>598</v>
      </c>
      <c r="AK604">
        <v>43899.9609375</v>
      </c>
      <c r="AM604">
        <v>598</v>
      </c>
      <c r="AN604">
        <v>44391.23828125</v>
      </c>
      <c r="AP604">
        <v>598</v>
      </c>
      <c r="AQ604">
        <v>43970.83984375</v>
      </c>
    </row>
    <row r="605" spans="14:43">
      <c r="N605">
        <v>599</v>
      </c>
      <c r="O605" s="23">
        <f t="shared" si="72"/>
        <v>21.131388888888889</v>
      </c>
      <c r="P605" s="38">
        <f>'unif profiles px val'!L601/65535</f>
        <v>0.66706131504158084</v>
      </c>
      <c r="Q605" s="23">
        <f t="shared" si="73"/>
        <v>2.8137211708374466E-3</v>
      </c>
      <c r="S605">
        <v>599</v>
      </c>
      <c r="T605">
        <f>'unif profiles px val'!O601/65535</f>
        <v>0.67852918526359962</v>
      </c>
      <c r="U605" s="23">
        <f t="shared" si="74"/>
        <v>-5.8391056581903467E-2</v>
      </c>
      <c r="W605">
        <v>599</v>
      </c>
      <c r="X605">
        <f>'unif profiles px val'!R601/65535</f>
        <v>0.67245400835431446</v>
      </c>
      <c r="Y605" s="23">
        <f t="shared" si="75"/>
        <v>-2.6212695234867134E-2</v>
      </c>
      <c r="AJ605">
        <v>599</v>
      </c>
      <c r="AK605">
        <v>43841.359375</v>
      </c>
      <c r="AM605">
        <v>599</v>
      </c>
      <c r="AN605">
        <v>44448.51953125</v>
      </c>
      <c r="AP605">
        <v>599</v>
      </c>
      <c r="AQ605">
        <v>43973.6015625</v>
      </c>
    </row>
    <row r="606" spans="14:43">
      <c r="N606">
        <v>600</v>
      </c>
      <c r="O606" s="23">
        <f t="shared" si="72"/>
        <v>21.166666666666664</v>
      </c>
      <c r="P606" s="38">
        <f>'unif profiles px val'!L602/65535</f>
        <v>0.6674781962882429</v>
      </c>
      <c r="Q606" s="23">
        <f t="shared" si="73"/>
        <v>5.54067891689769E-4</v>
      </c>
      <c r="S606">
        <v>600</v>
      </c>
      <c r="T606">
        <f>'unif profiles px val'!O602/65535</f>
        <v>0.67793199721522845</v>
      </c>
      <c r="U606" s="23">
        <f t="shared" si="74"/>
        <v>-5.5252052899140924E-2</v>
      </c>
      <c r="W606">
        <v>600</v>
      </c>
      <c r="X606">
        <f>'unif profiles px val'!R602/65535</f>
        <v>0.67264403086137181</v>
      </c>
      <c r="Y606" s="23">
        <f t="shared" si="75"/>
        <v>-2.7227492857811342E-2</v>
      </c>
      <c r="AJ606">
        <v>600</v>
      </c>
      <c r="AK606">
        <v>43876.16015625</v>
      </c>
      <c r="AM606">
        <v>600</v>
      </c>
      <c r="AN606">
        <v>44500.3984375</v>
      </c>
      <c r="AP606">
        <v>600</v>
      </c>
      <c r="AQ606">
        <v>43999</v>
      </c>
    </row>
    <row r="607" spans="14:43">
      <c r="N607">
        <v>601</v>
      </c>
      <c r="O607" s="23">
        <f t="shared" si="72"/>
        <v>21.201944444444443</v>
      </c>
      <c r="P607" s="38">
        <f>'unif profiles px val'!L603/65535</f>
        <v>0.66836804760814827</v>
      </c>
      <c r="Q607" s="23">
        <f t="shared" si="73"/>
        <v>-4.2603695190344126E-3</v>
      </c>
      <c r="S607">
        <v>601</v>
      </c>
      <c r="T607">
        <f>'unif profiles px val'!O603/65535</f>
        <v>0.67821148765926609</v>
      </c>
      <c r="U607" s="23">
        <f t="shared" si="74"/>
        <v>-5.6721789876284845E-2</v>
      </c>
      <c r="W607">
        <v>601</v>
      </c>
      <c r="X607">
        <f>'unif profiles px val'!R603/65535</f>
        <v>0.67235345378423739</v>
      </c>
      <c r="Y607" s="23">
        <f t="shared" si="75"/>
        <v>-2.5675473950026007E-2</v>
      </c>
      <c r="AJ607">
        <v>601</v>
      </c>
      <c r="AK607">
        <v>43872.078125</v>
      </c>
      <c r="AM607">
        <v>601</v>
      </c>
      <c r="AN607">
        <v>44505.359375</v>
      </c>
      <c r="AP607">
        <v>601</v>
      </c>
      <c r="AQ607">
        <v>43992.44140625</v>
      </c>
    </row>
    <row r="608" spans="14:43">
      <c r="N608">
        <v>602</v>
      </c>
      <c r="O608" s="23">
        <f t="shared" si="72"/>
        <v>21.237222222222222</v>
      </c>
      <c r="P608" s="38">
        <f>'unif profiles px val'!L604/65535</f>
        <v>0.66937168593118179</v>
      </c>
      <c r="Q608" s="23">
        <f t="shared" si="73"/>
        <v>-9.6759537694599551E-3</v>
      </c>
      <c r="S608">
        <v>602</v>
      </c>
      <c r="T608">
        <f>'unif profiles px val'!O604/65535</f>
        <v>0.67856941901274126</v>
      </c>
      <c r="U608" s="23">
        <f t="shared" si="74"/>
        <v>-5.8602350041569551E-2</v>
      </c>
      <c r="W608">
        <v>602</v>
      </c>
      <c r="X608">
        <f>'unif profiles px val'!R604/65535</f>
        <v>0.67215508649958033</v>
      </c>
      <c r="Y608" s="23">
        <f t="shared" si="75"/>
        <v>-2.4615235429413573E-2</v>
      </c>
      <c r="AJ608">
        <v>602</v>
      </c>
      <c r="AK608">
        <v>43872.0390625</v>
      </c>
      <c r="AM608">
        <v>602</v>
      </c>
      <c r="AN608">
        <v>44505.0390625</v>
      </c>
      <c r="AP608">
        <v>602</v>
      </c>
      <c r="AQ608">
        <v>43982.19921875</v>
      </c>
    </row>
    <row r="609" spans="14:43">
      <c r="N609">
        <v>603</v>
      </c>
      <c r="O609" s="23">
        <f t="shared" si="72"/>
        <v>21.272499999999997</v>
      </c>
      <c r="P609" s="38">
        <f>'unif profiles px val'!L605/65535</f>
        <v>0.67011520561532001</v>
      </c>
      <c r="Q609" s="23">
        <f t="shared" si="73"/>
        <v>-1.3678085827224518E-2</v>
      </c>
      <c r="S609">
        <v>603</v>
      </c>
      <c r="T609">
        <f>'unif profiles px val'!O605/65535</f>
        <v>0.67792299677653167</v>
      </c>
      <c r="U609" s="23">
        <f t="shared" si="74"/>
        <v>-5.5204703910971542E-2</v>
      </c>
      <c r="W609">
        <v>603</v>
      </c>
      <c r="X609">
        <f>'unif profiles px val'!R605/65535</f>
        <v>0.67213911221103229</v>
      </c>
      <c r="Y609" s="23">
        <f t="shared" si="75"/>
        <v>-2.4529829963912952E-2</v>
      </c>
      <c r="AJ609">
        <v>603</v>
      </c>
      <c r="AK609">
        <v>43857.6796875</v>
      </c>
      <c r="AM609">
        <v>603</v>
      </c>
      <c r="AN609">
        <v>44442.921875</v>
      </c>
      <c r="AP609">
        <v>603</v>
      </c>
      <c r="AQ609">
        <v>44004.87890625</v>
      </c>
    </row>
    <row r="610" spans="14:43">
      <c r="N610">
        <v>604</v>
      </c>
      <c r="O610" s="23">
        <f t="shared" si="72"/>
        <v>21.307777777777776</v>
      </c>
      <c r="P610" s="38">
        <f>'unif profiles px val'!L606/65535</f>
        <v>0.67055288920042722</v>
      </c>
      <c r="Q610" s="23">
        <f t="shared" si="73"/>
        <v>-1.6030084782871157E-2</v>
      </c>
      <c r="S610">
        <v>604</v>
      </c>
      <c r="T610">
        <f>'unif profiles px val'!O606/65535</f>
        <v>0.67724116884107732</v>
      </c>
      <c r="U610" s="23">
        <f t="shared" si="74"/>
        <v>-5.1614330325521873E-2</v>
      </c>
      <c r="W610">
        <v>604</v>
      </c>
      <c r="X610">
        <f>'unif profiles px val'!R606/65535</f>
        <v>0.67127208981841768</v>
      </c>
      <c r="Y610" s="23">
        <f t="shared" si="75"/>
        <v>-1.9888601909367143E-2</v>
      </c>
      <c r="AJ610">
        <v>604</v>
      </c>
      <c r="AK610">
        <v>43790.3203125</v>
      </c>
      <c r="AM610">
        <v>604</v>
      </c>
      <c r="AN610">
        <v>44368.23828125</v>
      </c>
      <c r="AP610">
        <v>604</v>
      </c>
      <c r="AQ610">
        <v>43973.83984375</v>
      </c>
    </row>
    <row r="611" spans="14:43">
      <c r="N611">
        <v>605</v>
      </c>
      <c r="O611" s="23">
        <f t="shared" si="72"/>
        <v>21.343055555555555</v>
      </c>
      <c r="P611" s="38">
        <f>'unif profiles px val'!L607/65535</f>
        <v>0.67012766317616546</v>
      </c>
      <c r="Q611" s="23">
        <f t="shared" si="73"/>
        <v>-1.3745069612834726E-2</v>
      </c>
      <c r="S611">
        <v>605</v>
      </c>
      <c r="T611">
        <f>'unif profiles px val'!O607/65535</f>
        <v>0.67732926585030895</v>
      </c>
      <c r="U611" s="23">
        <f t="shared" si="74"/>
        <v>-5.207861579601758E-2</v>
      </c>
      <c r="W611">
        <v>605</v>
      </c>
      <c r="X611">
        <f>'unif profiles px val'!R607/65535</f>
        <v>0.67078660257877465</v>
      </c>
      <c r="Y611" s="23">
        <f t="shared" si="75"/>
        <v>-1.728481480798294E-2</v>
      </c>
      <c r="AJ611">
        <v>605</v>
      </c>
      <c r="AK611">
        <v>43740.80078125</v>
      </c>
      <c r="AM611">
        <v>605</v>
      </c>
      <c r="AN611">
        <v>44373.71875</v>
      </c>
      <c r="AP611">
        <v>605</v>
      </c>
      <c r="AQ611">
        <v>44016.44140625</v>
      </c>
    </row>
    <row r="612" spans="14:43">
      <c r="N612">
        <v>606</v>
      </c>
      <c r="O612" s="23">
        <f t="shared" si="72"/>
        <v>21.378333333333334</v>
      </c>
      <c r="P612" s="38">
        <f>'unif profiles px val'!L608/65535</f>
        <v>0.66984537127107657</v>
      </c>
      <c r="Q612" s="23">
        <f t="shared" si="73"/>
        <v>-1.2226621194864506E-2</v>
      </c>
      <c r="S612">
        <v>606</v>
      </c>
      <c r="T612">
        <f>'unif profiles px val'!O608/65535</f>
        <v>0.67727377307927061</v>
      </c>
      <c r="U612" s="23">
        <f t="shared" si="74"/>
        <v>-5.1786173212982067E-2</v>
      </c>
      <c r="W612">
        <v>606</v>
      </c>
      <c r="X612">
        <f>'unif profiles px val'!R608/65535</f>
        <v>0.67070059176394292</v>
      </c>
      <c r="Y612" s="23">
        <f t="shared" si="75"/>
        <v>-1.6823147021574503E-2</v>
      </c>
      <c r="AJ612">
        <v>606</v>
      </c>
      <c r="AK612">
        <v>43728.640625</v>
      </c>
      <c r="AM612">
        <v>606</v>
      </c>
      <c r="AN612">
        <v>44407.44140625</v>
      </c>
      <c r="AP612">
        <v>606</v>
      </c>
      <c r="AQ612">
        <v>44025.921875</v>
      </c>
    </row>
    <row r="613" spans="14:43">
      <c r="N613">
        <v>607</v>
      </c>
      <c r="O613" s="23">
        <f t="shared" si="72"/>
        <v>21.413611111111109</v>
      </c>
      <c r="P613" s="38">
        <f>'unif profiles px val'!L609/65535</f>
        <v>0.67028168392843523</v>
      </c>
      <c r="Q613" s="23">
        <f t="shared" si="73"/>
        <v>-1.4573038801727556E-2</v>
      </c>
      <c r="S613">
        <v>607</v>
      </c>
      <c r="T613">
        <f>'unif profiles px val'!O609/65535</f>
        <v>0.677311205367361</v>
      </c>
      <c r="U613" s="23">
        <f t="shared" si="74"/>
        <v>-5.1983443420441589E-2</v>
      </c>
      <c r="W613">
        <v>607</v>
      </c>
      <c r="X613">
        <f>'unif profiles px val'!R609/65535</f>
        <v>0.67062292572671089</v>
      </c>
      <c r="Y613" s="23">
        <f t="shared" si="75"/>
        <v>-1.6406174333771339E-2</v>
      </c>
      <c r="AJ613">
        <v>607</v>
      </c>
      <c r="AK613">
        <v>43671.23828125</v>
      </c>
      <c r="AM613">
        <v>607</v>
      </c>
      <c r="AN613">
        <v>44408.6796875</v>
      </c>
      <c r="AP613">
        <v>607</v>
      </c>
      <c r="AQ613">
        <v>44019.76171875</v>
      </c>
    </row>
    <row r="614" spans="14:43">
      <c r="N614">
        <v>608</v>
      </c>
      <c r="O614" s="23">
        <f t="shared" si="72"/>
        <v>21.448888888888888</v>
      </c>
      <c r="P614" s="38">
        <f>'unif profiles px val'!L610/65535</f>
        <v>0.66870928940642405</v>
      </c>
      <c r="Q614" s="23">
        <f t="shared" si="73"/>
        <v>-6.1034137443676251E-3</v>
      </c>
      <c r="S614">
        <v>608</v>
      </c>
      <c r="T614">
        <f>'unif profiles px val'!O610/65535</f>
        <v>0.6777447165636683</v>
      </c>
      <c r="U614" s="23">
        <f t="shared" si="74"/>
        <v>-5.4266573100941962E-2</v>
      </c>
      <c r="W614">
        <v>608</v>
      </c>
      <c r="X614">
        <f>'unif profiles px val'!R610/65535</f>
        <v>0.67093436474784462</v>
      </c>
      <c r="Y614" s="23">
        <f t="shared" si="75"/>
        <v>-1.8077675764920809E-2</v>
      </c>
      <c r="AJ614">
        <v>608</v>
      </c>
      <c r="AK614">
        <v>43730.078125</v>
      </c>
      <c r="AM614">
        <v>608</v>
      </c>
      <c r="AN614">
        <v>44378.9609375</v>
      </c>
      <c r="AP614">
        <v>608</v>
      </c>
      <c r="AQ614">
        <v>43979.83984375</v>
      </c>
    </row>
    <row r="615" spans="14:43">
      <c r="N615">
        <v>609</v>
      </c>
      <c r="O615" s="23">
        <f t="shared" si="72"/>
        <v>21.484166666666667</v>
      </c>
      <c r="P615" s="38">
        <f>'unif profiles px val'!L611/65535</f>
        <v>0.66895271849011984</v>
      </c>
      <c r="Q615" s="23">
        <f t="shared" si="73"/>
        <v>-7.4170887258269147E-3</v>
      </c>
      <c r="S615">
        <v>609</v>
      </c>
      <c r="T615">
        <f>'unif profiles px val'!O611/65535</f>
        <v>0.67805406939040203</v>
      </c>
      <c r="U615" s="23">
        <f t="shared" si="74"/>
        <v>-5.5894126001902134E-2</v>
      </c>
      <c r="W615">
        <v>609</v>
      </c>
      <c r="X615">
        <f>'unif profiles px val'!R611/65535</f>
        <v>0.67219669117647063</v>
      </c>
      <c r="Y615" s="23">
        <f t="shared" si="75"/>
        <v>-2.4837654080847038E-2</v>
      </c>
      <c r="AJ615">
        <v>609</v>
      </c>
      <c r="AK615">
        <v>43795.71875</v>
      </c>
      <c r="AM615">
        <v>609</v>
      </c>
      <c r="AN615">
        <v>44406.80078125</v>
      </c>
      <c r="AP615">
        <v>609</v>
      </c>
      <c r="AQ615">
        <v>43995.0390625</v>
      </c>
    </row>
    <row r="616" spans="14:43">
      <c r="N616">
        <v>610</v>
      </c>
      <c r="O616" s="23">
        <f t="shared" si="72"/>
        <v>21.519444444444442</v>
      </c>
      <c r="P616" s="38">
        <f>'unif profiles px val'!L612/65535</f>
        <v>0.66941537680247198</v>
      </c>
      <c r="Q616" s="23">
        <f t="shared" si="73"/>
        <v>-9.911359797296182E-3</v>
      </c>
      <c r="S616">
        <v>610</v>
      </c>
      <c r="T616">
        <f>'unif profiles px val'!O612/65535</f>
        <v>0.67794308384832536</v>
      </c>
      <c r="U616" s="23">
        <f t="shared" si="74"/>
        <v>-5.531037518759474E-2</v>
      </c>
      <c r="W616">
        <v>610</v>
      </c>
      <c r="X616">
        <f>'unif profiles px val'!R612/65535</f>
        <v>0.67179232709620817</v>
      </c>
      <c r="Y616" s="23">
        <f t="shared" si="75"/>
        <v>-2.2674822255854821E-2</v>
      </c>
      <c r="AJ616">
        <v>610</v>
      </c>
      <c r="AK616">
        <v>43818.44140625</v>
      </c>
      <c r="AM616">
        <v>610</v>
      </c>
      <c r="AN616">
        <v>44382.921875</v>
      </c>
      <c r="AP616">
        <v>610</v>
      </c>
      <c r="AQ616">
        <v>43985.44140625</v>
      </c>
    </row>
    <row r="617" spans="14:43">
      <c r="N617">
        <v>611</v>
      </c>
      <c r="O617" s="23">
        <f t="shared" si="72"/>
        <v>21.554722222222221</v>
      </c>
      <c r="P617" s="38">
        <f>'unif profiles px val'!L613/65535</f>
        <v>0.668909742885481</v>
      </c>
      <c r="Q617" s="23">
        <f t="shared" si="73"/>
        <v>-7.1852346566760872E-3</v>
      </c>
      <c r="S617">
        <v>611</v>
      </c>
      <c r="T617">
        <f>'unif profiles px val'!O613/65535</f>
        <v>0.67835716363393606</v>
      </c>
      <c r="U617" s="23">
        <f t="shared" si="74"/>
        <v>-5.748739290247995E-2</v>
      </c>
      <c r="W617">
        <v>611</v>
      </c>
      <c r="X617">
        <f>'unif profiles px val'!R613/65535</f>
        <v>0.67187970883878845</v>
      </c>
      <c r="Y617" s="23">
        <f t="shared" si="75"/>
        <v>-2.314241104671888E-2</v>
      </c>
      <c r="AJ617">
        <v>611</v>
      </c>
      <c r="AK617">
        <v>43802.6796875</v>
      </c>
      <c r="AM617">
        <v>611</v>
      </c>
      <c r="AN617">
        <v>44365.3203125</v>
      </c>
      <c r="AP617">
        <v>611</v>
      </c>
      <c r="AQ617">
        <v>43979.19921875</v>
      </c>
    </row>
    <row r="618" spans="14:43">
      <c r="N618">
        <v>612</v>
      </c>
      <c r="O618" s="23">
        <f t="shared" si="72"/>
        <v>21.59</v>
      </c>
      <c r="P618" s="38">
        <f>'unif profiles px val'!L614/65535</f>
        <v>0.66852755207141223</v>
      </c>
      <c r="Q618" s="23">
        <f t="shared" si="73"/>
        <v>-5.122072673248379E-3</v>
      </c>
      <c r="S618">
        <v>612</v>
      </c>
      <c r="T618">
        <f>'unif profiles px val'!O614/65535</f>
        <v>0.6796402924010071</v>
      </c>
      <c r="U618" s="23">
        <f t="shared" si="74"/>
        <v>-6.4217521984598402E-2</v>
      </c>
      <c r="W618">
        <v>612</v>
      </c>
      <c r="X618">
        <f>'unif profiles px val'!R614/65535</f>
        <v>0.6710411779011215</v>
      </c>
      <c r="Y618" s="23">
        <f t="shared" si="75"/>
        <v>-1.8650607785470896E-2</v>
      </c>
      <c r="AJ618">
        <v>612</v>
      </c>
      <c r="AK618">
        <v>43834.6015625</v>
      </c>
      <c r="AM618">
        <v>612</v>
      </c>
      <c r="AN618">
        <v>44394.12109375</v>
      </c>
      <c r="AP618">
        <v>612</v>
      </c>
      <c r="AQ618">
        <v>43993.078125</v>
      </c>
    </row>
    <row r="619" spans="14:43">
      <c r="N619">
        <v>613</v>
      </c>
      <c r="O619" s="23">
        <f t="shared" si="72"/>
        <v>21.625277777777775</v>
      </c>
      <c r="P619" s="38">
        <f>'unif profiles px val'!L615/65535</f>
        <v>0.66859001869230184</v>
      </c>
      <c r="Q619" s="23">
        <f t="shared" si="73"/>
        <v>-5.4594352302328453E-3</v>
      </c>
      <c r="S619">
        <v>613</v>
      </c>
      <c r="T619">
        <f>'unif profiles px val'!O615/65535</f>
        <v>0.67934828479056997</v>
      </c>
      <c r="U619" s="23">
        <f t="shared" si="74"/>
        <v>-6.2688023923318514E-2</v>
      </c>
      <c r="W619">
        <v>613</v>
      </c>
      <c r="X619">
        <f>'unif profiles px val'!R615/65535</f>
        <v>0.67088298476005193</v>
      </c>
      <c r="Y619" s="23">
        <f t="shared" si="75"/>
        <v>-1.7802018828975807E-2</v>
      </c>
      <c r="AJ619">
        <v>613</v>
      </c>
      <c r="AK619">
        <v>43851.12109375</v>
      </c>
      <c r="AM619">
        <v>613</v>
      </c>
      <c r="AN619">
        <v>44415.51953125</v>
      </c>
      <c r="AP619">
        <v>613</v>
      </c>
      <c r="AQ619">
        <v>44001.44140625</v>
      </c>
    </row>
    <row r="620" spans="14:43">
      <c r="N620">
        <v>614</v>
      </c>
      <c r="O620" s="23">
        <f t="shared" si="72"/>
        <v>21.660555555555554</v>
      </c>
      <c r="P620" s="38">
        <f>'unif profiles px val'!L616/65535</f>
        <v>0.66816276607919434</v>
      </c>
      <c r="Q620" s="23">
        <f t="shared" si="73"/>
        <v>-3.1507905370626865E-3</v>
      </c>
      <c r="S620">
        <v>614</v>
      </c>
      <c r="T620">
        <f>'unif profiles px val'!O616/65535</f>
        <v>0.67973810511558708</v>
      </c>
      <c r="U620" s="23">
        <f t="shared" si="74"/>
        <v>-6.4729575017950847E-2</v>
      </c>
      <c r="W620">
        <v>614</v>
      </c>
      <c r="X620">
        <f>'unif profiles px val'!R616/65535</f>
        <v>0.67066798752574963</v>
      </c>
      <c r="Y620" s="23">
        <f t="shared" si="75"/>
        <v>-1.6648112787064573E-2</v>
      </c>
      <c r="AJ620">
        <v>614</v>
      </c>
      <c r="AK620">
        <v>43868.16015625</v>
      </c>
      <c r="AM620">
        <v>614</v>
      </c>
      <c r="AN620">
        <v>44413.078125</v>
      </c>
      <c r="AP620">
        <v>614</v>
      </c>
      <c r="AQ620">
        <v>44021.3984375</v>
      </c>
    </row>
    <row r="621" spans="14:43">
      <c r="N621">
        <v>615</v>
      </c>
      <c r="O621" s="23">
        <f t="shared" si="72"/>
        <v>21.695833333333333</v>
      </c>
      <c r="P621" s="38">
        <f>'unif profiles px val'!L617/65535</f>
        <v>0.66817313744563978</v>
      </c>
      <c r="Q621" s="23">
        <f t="shared" si="73"/>
        <v>-3.2068648242504771E-3</v>
      </c>
      <c r="S621">
        <v>615</v>
      </c>
      <c r="T621">
        <f>'unif profiles px val'!O617/65535</f>
        <v>0.68036581120775164</v>
      </c>
      <c r="U621" s="23">
        <f t="shared" si="74"/>
        <v>-6.8012331296328554E-2</v>
      </c>
      <c r="W621">
        <v>615</v>
      </c>
      <c r="X621">
        <f>'unif profiles px val'!R617/65535</f>
        <v>0.67091493333714813</v>
      </c>
      <c r="Y621" s="23">
        <f t="shared" si="75"/>
        <v>-1.7973429679886799E-2</v>
      </c>
      <c r="AJ621">
        <v>615</v>
      </c>
      <c r="AK621">
        <v>43854.6796875</v>
      </c>
      <c r="AM621">
        <v>615</v>
      </c>
      <c r="AN621">
        <v>44420.28125</v>
      </c>
      <c r="AP621">
        <v>615</v>
      </c>
      <c r="AQ621">
        <v>44022.0390625</v>
      </c>
    </row>
    <row r="622" spans="14:43">
      <c r="N622">
        <v>616</v>
      </c>
      <c r="O622" s="23">
        <f t="shared" si="72"/>
        <v>21.731111111111112</v>
      </c>
      <c r="P622" s="38">
        <f>'unif profiles px val'!L618/65535</f>
        <v>0.66798657206073087</v>
      </c>
      <c r="Q622" s="23">
        <f t="shared" si="73"/>
        <v>-2.1979213248299878E-3</v>
      </c>
      <c r="S622">
        <v>616</v>
      </c>
      <c r="T622">
        <f>'unif profiles px val'!O618/65535</f>
        <v>0.68014384012359808</v>
      </c>
      <c r="U622" s="23">
        <f t="shared" si="74"/>
        <v>-6.6852127968734187E-2</v>
      </c>
      <c r="W622">
        <v>616</v>
      </c>
      <c r="X622">
        <f>'unif profiles px val'!R618/65535</f>
        <v>0.670620839532311</v>
      </c>
      <c r="Y622" s="23">
        <f t="shared" si="75"/>
        <v>-1.6394972736796909E-2</v>
      </c>
      <c r="AJ622">
        <v>616</v>
      </c>
      <c r="AK622">
        <v>43848.19921875</v>
      </c>
      <c r="AM622">
        <v>616</v>
      </c>
      <c r="AN622">
        <v>44413.23828125</v>
      </c>
      <c r="AP622">
        <v>616</v>
      </c>
      <c r="AQ622">
        <v>43987.28125</v>
      </c>
    </row>
    <row r="623" spans="14:43">
      <c r="N623">
        <v>617</v>
      </c>
      <c r="O623" s="23">
        <f t="shared" si="72"/>
        <v>21.766388888888887</v>
      </c>
      <c r="P623" s="38">
        <f>'unif profiles px val'!L619/65535</f>
        <v>0.66776531624322877</v>
      </c>
      <c r="Q623" s="23">
        <f t="shared" si="73"/>
        <v>-1.0006833541087445E-3</v>
      </c>
      <c r="S623">
        <v>617</v>
      </c>
      <c r="T623">
        <f>'unif profiles px val'!O619/65535</f>
        <v>0.68008071784161139</v>
      </c>
      <c r="U623" s="23">
        <f t="shared" si="74"/>
        <v>-6.652206850251341E-2</v>
      </c>
      <c r="W623">
        <v>617</v>
      </c>
      <c r="X623">
        <f>'unif profiles px val'!R619/65535</f>
        <v>0.67094264991989017</v>
      </c>
      <c r="Y623" s="23">
        <f t="shared" si="75"/>
        <v>-1.8122122517328254E-2</v>
      </c>
      <c r="AJ623">
        <v>617</v>
      </c>
      <c r="AK623">
        <v>43845.55859375</v>
      </c>
      <c r="AM623">
        <v>617</v>
      </c>
      <c r="AN623">
        <v>44423.19921875</v>
      </c>
      <c r="AP623">
        <v>617</v>
      </c>
      <c r="AQ623">
        <v>43990.23828125</v>
      </c>
    </row>
    <row r="624" spans="14:43">
      <c r="N624">
        <v>618</v>
      </c>
      <c r="O624" s="23">
        <f t="shared" si="72"/>
        <v>21.801666666666666</v>
      </c>
      <c r="P624" s="38">
        <f>'unif profiles px val'!L620/65535</f>
        <v>0.66778957570382236</v>
      </c>
      <c r="Q624" s="23">
        <f t="shared" si="73"/>
        <v>-1.131990300540231E-3</v>
      </c>
      <c r="S624">
        <v>618</v>
      </c>
      <c r="T624">
        <f>'unif profiles px val'!O620/65535</f>
        <v>0.68046499485008016</v>
      </c>
      <c r="U624" s="23">
        <f t="shared" si="74"/>
        <v>-6.8530515594478203E-2</v>
      </c>
      <c r="W624">
        <v>618</v>
      </c>
      <c r="X624">
        <f>'unif profiles px val'!R620/65535</f>
        <v>0.6710564369230182</v>
      </c>
      <c r="Y624" s="23">
        <f t="shared" si="75"/>
        <v>-1.8732441174978742E-2</v>
      </c>
      <c r="AJ624">
        <v>618</v>
      </c>
      <c r="AK624">
        <v>43843.48046875</v>
      </c>
      <c r="AM624">
        <v>618</v>
      </c>
      <c r="AN624">
        <v>44457.12109375</v>
      </c>
      <c r="AP624">
        <v>618</v>
      </c>
      <c r="AQ624">
        <v>43979.640625</v>
      </c>
    </row>
    <row r="625" spans="14:43">
      <c r="N625">
        <v>619</v>
      </c>
      <c r="O625" s="23">
        <f t="shared" si="72"/>
        <v>21.836944444444445</v>
      </c>
      <c r="P625" s="38">
        <f>'unif profiles px val'!L621/65535</f>
        <v>0.66832572766460674</v>
      </c>
      <c r="Q625" s="23">
        <f t="shared" si="73"/>
        <v>-4.0316761531911105E-3</v>
      </c>
      <c r="S625">
        <v>619</v>
      </c>
      <c r="T625">
        <f>'unif profiles px val'!O621/65535</f>
        <v>0.68039144159609366</v>
      </c>
      <c r="U625" s="23">
        <f t="shared" si="74"/>
        <v>-6.8146250757580518E-2</v>
      </c>
      <c r="W625">
        <v>619</v>
      </c>
      <c r="X625">
        <f>'unif profiles px val'!R621/65535</f>
        <v>0.67147534475852599</v>
      </c>
      <c r="Y625" s="23">
        <f t="shared" si="75"/>
        <v>-2.0977653414706143E-2</v>
      </c>
      <c r="AJ625">
        <v>619</v>
      </c>
      <c r="AK625">
        <v>43818.80078125</v>
      </c>
      <c r="AM625">
        <v>619</v>
      </c>
      <c r="AN625">
        <v>44500.28125</v>
      </c>
      <c r="AP625">
        <v>619</v>
      </c>
      <c r="AQ625">
        <v>43938.55859375</v>
      </c>
    </row>
    <row r="626" spans="14:43">
      <c r="N626">
        <v>620</v>
      </c>
      <c r="O626" s="23">
        <f t="shared" si="72"/>
        <v>21.87222222222222</v>
      </c>
      <c r="P626" s="38">
        <f>'unif profiles px val'!L622/65535</f>
        <v>0.66855461299305718</v>
      </c>
      <c r="Q626" s="23">
        <f t="shared" si="73"/>
        <v>-5.2682274911250992E-3</v>
      </c>
      <c r="S626">
        <v>620</v>
      </c>
      <c r="T626">
        <f>'unif profiles px val'!O622/65535</f>
        <v>0.68089987697413601</v>
      </c>
      <c r="U626" s="23">
        <f t="shared" si="74"/>
        <v>-7.0800872344284116E-2</v>
      </c>
      <c r="W626">
        <v>620</v>
      </c>
      <c r="X626">
        <f>'unif profiles px val'!R622/65535</f>
        <v>0.67149543183031968</v>
      </c>
      <c r="Y626" s="23">
        <f t="shared" si="75"/>
        <v>-2.1085247323037848E-2</v>
      </c>
      <c r="AJ626">
        <v>620</v>
      </c>
      <c r="AK626">
        <v>43767.3984375</v>
      </c>
      <c r="AM626">
        <v>620</v>
      </c>
      <c r="AN626">
        <v>44479.80078125</v>
      </c>
      <c r="AP626">
        <v>620</v>
      </c>
      <c r="AQ626">
        <v>43916.16015625</v>
      </c>
    </row>
    <row r="627" spans="14:43">
      <c r="N627">
        <v>621</v>
      </c>
      <c r="O627" s="23">
        <f t="shared" si="72"/>
        <v>21.907499999999999</v>
      </c>
      <c r="P627" s="38">
        <f>'unif profiles px val'!L623/65535</f>
        <v>0.66886259489204247</v>
      </c>
      <c r="Q627" s="23">
        <f t="shared" si="73"/>
        <v>-6.9308381658514939E-3</v>
      </c>
      <c r="S627">
        <v>621</v>
      </c>
      <c r="T627">
        <f>'unif profiles px val'!O623/65535</f>
        <v>0.68119605697337304</v>
      </c>
      <c r="U627" s="23">
        <f t="shared" si="74"/>
        <v>-7.2345550859792773E-2</v>
      </c>
      <c r="W627">
        <v>621</v>
      </c>
      <c r="X627">
        <f>'unif profiles px val'!R623/65535</f>
        <v>0.67131929741741059</v>
      </c>
      <c r="Y627" s="23">
        <f t="shared" si="75"/>
        <v>-2.0141598356816282E-2</v>
      </c>
      <c r="AJ627">
        <v>621</v>
      </c>
      <c r="AK627">
        <v>43715.23828125</v>
      </c>
      <c r="AM627">
        <v>621</v>
      </c>
      <c r="AN627">
        <v>44473.48046875</v>
      </c>
      <c r="AP627">
        <v>621</v>
      </c>
      <c r="AQ627">
        <v>43922.078125</v>
      </c>
    </row>
    <row r="628" spans="14:43">
      <c r="N628">
        <v>622</v>
      </c>
      <c r="O628" s="23">
        <f t="shared" si="72"/>
        <v>21.942777777777778</v>
      </c>
      <c r="P628" s="38">
        <f>'unif profiles px val'!L624/65535</f>
        <v>0.66899575370031283</v>
      </c>
      <c r="Q628" s="23">
        <f t="shared" si="73"/>
        <v>-7.649236220602873E-3</v>
      </c>
      <c r="S628">
        <v>622</v>
      </c>
      <c r="T628">
        <f>'unif profiles px val'!O624/65535</f>
        <v>0.68009669213015944</v>
      </c>
      <c r="U628" s="23">
        <f t="shared" si="74"/>
        <v>-6.6605601764795797E-2</v>
      </c>
      <c r="W628">
        <v>622</v>
      </c>
      <c r="X628">
        <f>'unif profiles px val'!R624/65535</f>
        <v>0.67182421606775</v>
      </c>
      <c r="Y628" s="23">
        <f t="shared" si="75"/>
        <v>-2.2845476752629157E-2</v>
      </c>
      <c r="AJ628">
        <v>622</v>
      </c>
      <c r="AK628">
        <v>43750.921875</v>
      </c>
      <c r="AM628">
        <v>622</v>
      </c>
      <c r="AN628">
        <v>44496.48046875</v>
      </c>
      <c r="AP628">
        <v>622</v>
      </c>
      <c r="AQ628">
        <v>43911.921875</v>
      </c>
    </row>
    <row r="629" spans="14:43">
      <c r="N629">
        <v>623</v>
      </c>
      <c r="O629" s="23">
        <f t="shared" si="72"/>
        <v>21.978055555555553</v>
      </c>
      <c r="P629" s="38">
        <f>'unif profiles px val'!L625/65535</f>
        <v>0.66961511501487758</v>
      </c>
      <c r="Q629" s="23">
        <f t="shared" si="73"/>
        <v>-1.0987178584301205E-2</v>
      </c>
      <c r="S629">
        <v>623</v>
      </c>
      <c r="T629">
        <f>'unif profiles px val'!O625/65535</f>
        <v>0.67919712510490582</v>
      </c>
      <c r="U629" s="23">
        <f t="shared" si="74"/>
        <v>-6.1895781501758673E-2</v>
      </c>
      <c r="W629">
        <v>623</v>
      </c>
      <c r="X629">
        <f>'unif profiles px val'!R625/65535</f>
        <v>0.67163556448844131</v>
      </c>
      <c r="Y629" s="23">
        <f t="shared" si="75"/>
        <v>-2.1835681642499605E-2</v>
      </c>
      <c r="AJ629">
        <v>623</v>
      </c>
      <c r="AK629">
        <v>43799.9609375</v>
      </c>
      <c r="AM629">
        <v>623</v>
      </c>
      <c r="AN629">
        <v>44487.28125</v>
      </c>
      <c r="AP629">
        <v>623</v>
      </c>
      <c r="AQ629">
        <v>43915.44140625</v>
      </c>
    </row>
    <row r="630" spans="14:43">
      <c r="N630">
        <v>624</v>
      </c>
      <c r="O630" s="23">
        <f t="shared" si="72"/>
        <v>22.013333333333332</v>
      </c>
      <c r="P630" s="38">
        <f>'unif profiles px val'!L626/65535</f>
        <v>0.66918786240177008</v>
      </c>
      <c r="Q630" s="23">
        <f t="shared" si="73"/>
        <v>-8.6851966889067711E-3</v>
      </c>
      <c r="S630">
        <v>624</v>
      </c>
      <c r="T630">
        <f>'unif profiles px val'!O626/65535</f>
        <v>0.67861865320057979</v>
      </c>
      <c r="U630" s="23">
        <f t="shared" si="74"/>
        <v>-5.8860878461136856E-2</v>
      </c>
      <c r="W630">
        <v>624</v>
      </c>
      <c r="X630">
        <f>'unif profiles px val'!R626/65535</f>
        <v>0.67145245622568095</v>
      </c>
      <c r="Y630" s="23">
        <f t="shared" si="75"/>
        <v>-2.0855046427000534E-2</v>
      </c>
      <c r="AJ630">
        <v>624</v>
      </c>
      <c r="AK630">
        <v>43839.23828125</v>
      </c>
      <c r="AM630">
        <v>624</v>
      </c>
      <c r="AN630">
        <v>44441.9609375</v>
      </c>
      <c r="AP630">
        <v>624</v>
      </c>
      <c r="AQ630">
        <v>43964.23828125</v>
      </c>
    </row>
    <row r="631" spans="14:43">
      <c r="N631">
        <v>625</v>
      </c>
      <c r="O631" s="23">
        <f t="shared" si="72"/>
        <v>22.048611111111111</v>
      </c>
      <c r="P631" s="38">
        <f>'unif profiles px val'!L627/65535</f>
        <v>0.66960194218738078</v>
      </c>
      <c r="Q631" s="23">
        <f t="shared" si="73"/>
        <v>-1.0916246479311553E-2</v>
      </c>
      <c r="S631">
        <v>625</v>
      </c>
      <c r="T631">
        <f>'unif profiles px val'!O627/65535</f>
        <v>0.67827532520790412</v>
      </c>
      <c r="U631" s="23">
        <f t="shared" si="74"/>
        <v>-5.7057327602879848E-2</v>
      </c>
      <c r="W631">
        <v>625</v>
      </c>
      <c r="X631">
        <f>'unif profiles px val'!R627/65535</f>
        <v>0.67155026894026093</v>
      </c>
      <c r="Y631" s="23">
        <f t="shared" si="75"/>
        <v>-2.1378944591900595E-2</v>
      </c>
      <c r="AJ631">
        <v>625</v>
      </c>
      <c r="AK631">
        <v>43878.359375</v>
      </c>
      <c r="AM631">
        <v>625</v>
      </c>
      <c r="AN631">
        <v>44442.359375</v>
      </c>
      <c r="AP631">
        <v>625</v>
      </c>
      <c r="AQ631">
        <v>43968.359375</v>
      </c>
    </row>
    <row r="632" spans="14:43">
      <c r="N632">
        <v>626</v>
      </c>
      <c r="O632" s="23">
        <f t="shared" si="72"/>
        <v>22.083888888888886</v>
      </c>
      <c r="P632" s="38">
        <f>'unif profiles px val'!L628/65535</f>
        <v>0.66942717870222024</v>
      </c>
      <c r="Q632" s="23">
        <f t="shared" si="73"/>
        <v>-9.9749433579847668E-3</v>
      </c>
      <c r="S632">
        <v>626</v>
      </c>
      <c r="T632">
        <f>'unif profiles px val'!O628/65535</f>
        <v>0.67835924982833595</v>
      </c>
      <c r="U632" s="23">
        <f t="shared" si="74"/>
        <v>-5.7498354685517672E-2</v>
      </c>
      <c r="W632">
        <v>626</v>
      </c>
      <c r="X632">
        <f>'unif profiles px val'!R628/65535</f>
        <v>0.67146908617532619</v>
      </c>
      <c r="Y632" s="23">
        <f t="shared" si="75"/>
        <v>-2.0944128849609722E-2</v>
      </c>
      <c r="AJ632">
        <v>626</v>
      </c>
      <c r="AK632">
        <v>43898.48046875</v>
      </c>
      <c r="AM632">
        <v>626</v>
      </c>
      <c r="AN632">
        <v>44423.078125</v>
      </c>
      <c r="AP632">
        <v>626</v>
      </c>
      <c r="AQ632">
        <v>43981.078125</v>
      </c>
    </row>
    <row r="633" spans="14:43">
      <c r="N633">
        <v>627</v>
      </c>
      <c r="O633" s="23">
        <f t="shared" si="72"/>
        <v>22.119166666666665</v>
      </c>
      <c r="P633" s="38">
        <f>'unif profiles px val'!L629/65535</f>
        <v>0.66939177300297548</v>
      </c>
      <c r="Q633" s="23">
        <f t="shared" si="73"/>
        <v>-9.7841863332437384E-3</v>
      </c>
      <c r="S633">
        <v>627</v>
      </c>
      <c r="T633">
        <f>'unif profiles px val'!O629/65535</f>
        <v>0.6783432755397879</v>
      </c>
      <c r="U633" s="23">
        <f t="shared" si="74"/>
        <v>-5.7414417125117634E-2</v>
      </c>
      <c r="W633">
        <v>627</v>
      </c>
      <c r="X633">
        <f>'unif profiles px val'!R629/65535</f>
        <v>0.67155646791790646</v>
      </c>
      <c r="Y633" s="23">
        <f t="shared" si="75"/>
        <v>-2.1412142306732829E-2</v>
      </c>
      <c r="AJ633">
        <v>627</v>
      </c>
      <c r="AK633">
        <v>43896.6015625</v>
      </c>
      <c r="AM633">
        <v>627</v>
      </c>
      <c r="AN633">
        <v>44391.87890625</v>
      </c>
      <c r="AP633">
        <v>627</v>
      </c>
      <c r="AQ633">
        <v>43936.3984375</v>
      </c>
    </row>
    <row r="634" spans="14:43">
      <c r="N634">
        <v>628</v>
      </c>
      <c r="O634" s="23">
        <f t="shared" si="72"/>
        <v>22.154444444444444</v>
      </c>
      <c r="P634" s="38">
        <f>'unif profiles px val'!L630/65535</f>
        <v>0.66983082751583123</v>
      </c>
      <c r="Q634" s="23">
        <f t="shared" si="73"/>
        <v>-1.2148357629325535E-2</v>
      </c>
      <c r="S634">
        <v>628</v>
      </c>
      <c r="T634">
        <f>'unif profiles px val'!O630/65535</f>
        <v>0.67908542429617758</v>
      </c>
      <c r="U634" s="23">
        <f t="shared" si="74"/>
        <v>-6.1310132977623333E-2</v>
      </c>
      <c r="W634">
        <v>628</v>
      </c>
      <c r="X634">
        <f>'unif profiles px val'!R630/65535</f>
        <v>0.67182493133440147</v>
      </c>
      <c r="Y634" s="23">
        <f t="shared" si="75"/>
        <v>-2.2849304341833854E-2</v>
      </c>
      <c r="AJ634">
        <v>628</v>
      </c>
      <c r="AK634">
        <v>43903.6015625</v>
      </c>
      <c r="AM634">
        <v>628</v>
      </c>
      <c r="AN634">
        <v>44445.51953125</v>
      </c>
      <c r="AP634">
        <v>628</v>
      </c>
      <c r="AQ634">
        <v>43901.0390625</v>
      </c>
    </row>
    <row r="635" spans="14:43">
      <c r="N635">
        <v>629</v>
      </c>
      <c r="O635" s="23">
        <f t="shared" si="72"/>
        <v>22.189722222222223</v>
      </c>
      <c r="P635" s="38">
        <f>'unif profiles px val'!L631/65535</f>
        <v>0.67033163338292512</v>
      </c>
      <c r="Q635" s="23">
        <f t="shared" si="73"/>
        <v>-1.4841474977690172E-2</v>
      </c>
      <c r="S635">
        <v>629</v>
      </c>
      <c r="T635">
        <f>'unif profiles px val'!O631/65535</f>
        <v>0.67940932087815675</v>
      </c>
      <c r="U635" s="23">
        <f t="shared" si="74"/>
        <v>-6.3007825622873881E-2</v>
      </c>
      <c r="W635">
        <v>629</v>
      </c>
      <c r="X635">
        <f>'unif profiles px val'!R631/65535</f>
        <v>0.67206907568474861</v>
      </c>
      <c r="Y635" s="23">
        <f t="shared" si="75"/>
        <v>-2.4155339160307765E-2</v>
      </c>
      <c r="AJ635">
        <v>629</v>
      </c>
      <c r="AK635">
        <v>43889.12109375</v>
      </c>
      <c r="AM635">
        <v>629</v>
      </c>
      <c r="AN635">
        <v>44465.44140625</v>
      </c>
      <c r="AP635">
        <v>629</v>
      </c>
      <c r="AQ635">
        <v>43956.48046875</v>
      </c>
    </row>
    <row r="636" spans="14:43">
      <c r="N636">
        <v>630</v>
      </c>
      <c r="O636" s="23">
        <f t="shared" si="72"/>
        <v>22.224999999999998</v>
      </c>
      <c r="P636" s="38">
        <f>'unif profiles px val'!L632/65535</f>
        <v>0.67040232557030599</v>
      </c>
      <c r="Q636" s="23">
        <f t="shared" si="73"/>
        <v>-1.5221321368334095E-2</v>
      </c>
      <c r="S636">
        <v>630</v>
      </c>
      <c r="T636">
        <f>'unif profiles px val'!O632/65535</f>
        <v>0.68001276750972761</v>
      </c>
      <c r="U636" s="23">
        <f t="shared" si="74"/>
        <v>-6.6166699056712464E-2</v>
      </c>
      <c r="W636">
        <v>630</v>
      </c>
      <c r="X636">
        <f>'unif profiles px val'!R632/65535</f>
        <v>0.67195254682612349</v>
      </c>
      <c r="Y636" s="23">
        <f t="shared" si="75"/>
        <v>-2.3532087035698979E-2</v>
      </c>
      <c r="AJ636">
        <v>630</v>
      </c>
      <c r="AK636">
        <v>43784.44140625</v>
      </c>
      <c r="AM636">
        <v>630</v>
      </c>
      <c r="AN636">
        <v>44492.921875</v>
      </c>
      <c r="AP636">
        <v>630</v>
      </c>
      <c r="AQ636">
        <v>43954.359375</v>
      </c>
    </row>
    <row r="637" spans="14:43">
      <c r="N637">
        <v>631</v>
      </c>
      <c r="O637" s="23">
        <f t="shared" si="72"/>
        <v>22.260277777777777</v>
      </c>
      <c r="P637" s="38">
        <f>'unif profiles px val'!L633/65535</f>
        <v>0.67027059729533833</v>
      </c>
      <c r="Q637" s="23">
        <f t="shared" si="73"/>
        <v>-1.4513452385900294E-2</v>
      </c>
      <c r="S637">
        <v>631</v>
      </c>
      <c r="T637">
        <f>'unif profiles px val'!O633/65535</f>
        <v>0.6804580210002289</v>
      </c>
      <c r="U637" s="23">
        <f t="shared" si="74"/>
        <v>-6.849408542116775E-2</v>
      </c>
      <c r="W637">
        <v>631</v>
      </c>
      <c r="X637">
        <f>'unif profiles px val'!R633/65535</f>
        <v>0.67171257486457614</v>
      </c>
      <c r="Y637" s="23">
        <f t="shared" si="75"/>
        <v>-2.2247959619826396E-2</v>
      </c>
      <c r="AJ637">
        <v>631</v>
      </c>
      <c r="AK637">
        <v>43850.3984375</v>
      </c>
      <c r="AM637">
        <v>631</v>
      </c>
      <c r="AN637">
        <v>44528.55859375</v>
      </c>
      <c r="AP637">
        <v>631</v>
      </c>
      <c r="AQ637">
        <v>43917.55859375</v>
      </c>
    </row>
    <row r="638" spans="14:43">
      <c r="N638">
        <v>632</v>
      </c>
      <c r="O638" s="23">
        <f t="shared" si="72"/>
        <v>22.295555555555556</v>
      </c>
      <c r="P638" s="38">
        <f>'unif profiles px val'!L634/65535</f>
        <v>0.67003056572823683</v>
      </c>
      <c r="Q638" s="23">
        <f t="shared" si="73"/>
        <v>-1.3222918486276214E-2</v>
      </c>
      <c r="S638">
        <v>632</v>
      </c>
      <c r="T638">
        <f>'unif profiles px val'!O634/65535</f>
        <v>0.68079443474860757</v>
      </c>
      <c r="U638" s="23">
        <f t="shared" si="74"/>
        <v>-7.0250649392354259E-2</v>
      </c>
      <c r="W638">
        <v>632</v>
      </c>
      <c r="X638">
        <f>'unif profiles px val'!R634/65535</f>
        <v>0.67128323605706874</v>
      </c>
      <c r="Y638" s="23">
        <f t="shared" si="75"/>
        <v>-1.9948340208188586E-2</v>
      </c>
      <c r="AJ638">
        <v>632</v>
      </c>
      <c r="AK638">
        <v>43831</v>
      </c>
      <c r="AM638">
        <v>632</v>
      </c>
      <c r="AN638">
        <v>44548.87890625</v>
      </c>
      <c r="AP638">
        <v>632</v>
      </c>
      <c r="AQ638">
        <v>43948.76171875</v>
      </c>
    </row>
    <row r="639" spans="14:43">
      <c r="N639">
        <v>633</v>
      </c>
      <c r="O639" s="23">
        <f t="shared" si="72"/>
        <v>22.330833333333331</v>
      </c>
      <c r="P639" s="38">
        <f>'unif profiles px val'!L635/65535</f>
        <v>0.67085318198290989</v>
      </c>
      <c r="Q639" s="23">
        <f t="shared" si="73"/>
        <v>-1.7642106766138088E-2</v>
      </c>
      <c r="S639">
        <v>633</v>
      </c>
      <c r="T639">
        <f>'unif profiles px val'!O635/65535</f>
        <v>0.68077500333791108</v>
      </c>
      <c r="U639" s="23">
        <f t="shared" si="74"/>
        <v>-7.0149234051419374E-2</v>
      </c>
      <c r="W639">
        <v>633</v>
      </c>
      <c r="X639">
        <f>'unif profiles px val'!R635/65535</f>
        <v>0.67135464351110097</v>
      </c>
      <c r="Y639" s="23">
        <f t="shared" si="75"/>
        <v>-2.0331004283677956E-2</v>
      </c>
      <c r="AJ639">
        <v>633</v>
      </c>
      <c r="AK639">
        <v>43812.80078125</v>
      </c>
      <c r="AM639">
        <v>633</v>
      </c>
      <c r="AN639">
        <v>44553.078125</v>
      </c>
      <c r="AP639">
        <v>633</v>
      </c>
      <c r="AQ639">
        <v>43953.71875</v>
      </c>
    </row>
    <row r="640" spans="14:43">
      <c r="N640">
        <v>634</v>
      </c>
      <c r="O640" s="23">
        <f t="shared" si="72"/>
        <v>22.36611111111111</v>
      </c>
      <c r="P640" s="38">
        <f>'unif profiles px val'!L636/65535</f>
        <v>0.67064998664835584</v>
      </c>
      <c r="Q640" s="23">
        <f t="shared" si="73"/>
        <v>-1.6551469093309734E-2</v>
      </c>
      <c r="S640">
        <v>634</v>
      </c>
      <c r="T640">
        <f>'unif profiles px val'!O636/65535</f>
        <v>0.68068416447318225</v>
      </c>
      <c r="U640" s="23">
        <f t="shared" si="74"/>
        <v>-6.9675060393453503E-2</v>
      </c>
      <c r="W640">
        <v>634</v>
      </c>
      <c r="X640">
        <f>'unif profiles px val'!R636/65535</f>
        <v>0.67047450789654384</v>
      </c>
      <c r="Y640" s="23">
        <f t="shared" si="75"/>
        <v>-1.5609096694677582E-2</v>
      </c>
      <c r="AJ640">
        <v>634</v>
      </c>
      <c r="AK640">
        <v>43792.71875</v>
      </c>
      <c r="AM640">
        <v>634</v>
      </c>
      <c r="AN640">
        <v>44562.80078125</v>
      </c>
      <c r="AP640">
        <v>634</v>
      </c>
      <c r="AQ640">
        <v>43921.921875</v>
      </c>
    </row>
    <row r="641" spans="14:43">
      <c r="N641">
        <v>635</v>
      </c>
      <c r="O641" s="23">
        <f t="shared" si="72"/>
        <v>22.401388888888889</v>
      </c>
      <c r="P641" s="38">
        <f>'unif profiles px val'!L637/65535</f>
        <v>0.6705882352941176</v>
      </c>
      <c r="Q641" s="23">
        <f t="shared" si="73"/>
        <v>-1.621989923749334E-2</v>
      </c>
      <c r="S641">
        <v>635</v>
      </c>
      <c r="T641">
        <f>'unif profiles px val'!O637/65535</f>
        <v>0.68103303578240637</v>
      </c>
      <c r="U641" s="23">
        <f t="shared" si="74"/>
        <v>-7.1495497319106427E-2</v>
      </c>
      <c r="W641">
        <v>635</v>
      </c>
      <c r="X641">
        <f>'unif profiles px val'!R637/65535</f>
        <v>0.67076508497367815</v>
      </c>
      <c r="Y641" s="23">
        <f t="shared" si="75"/>
        <v>-1.716932835031848E-2</v>
      </c>
      <c r="AJ641">
        <v>635</v>
      </c>
      <c r="AK641">
        <v>43757.80078125</v>
      </c>
      <c r="AM641">
        <v>635</v>
      </c>
      <c r="AN641">
        <v>44550.3984375</v>
      </c>
      <c r="AP641">
        <v>635</v>
      </c>
      <c r="AQ641">
        <v>43947.9609375</v>
      </c>
    </row>
    <row r="642" spans="14:43">
      <c r="N642">
        <v>636</v>
      </c>
      <c r="O642" s="23">
        <f t="shared" si="72"/>
        <v>22.436666666666664</v>
      </c>
      <c r="P642" s="38">
        <f>'unif profiles px val'!L638/65535</f>
        <v>0.67014155127031361</v>
      </c>
      <c r="Q642" s="23">
        <f t="shared" si="73"/>
        <v>-1.3819742547847014E-2</v>
      </c>
      <c r="S642">
        <v>636</v>
      </c>
      <c r="T642">
        <f>'unif profiles px val'!O638/65535</f>
        <v>0.68167945801861596</v>
      </c>
      <c r="U642" s="23">
        <f t="shared" si="74"/>
        <v>-7.4863928639812727E-2</v>
      </c>
      <c r="W642">
        <v>636</v>
      </c>
      <c r="X642">
        <f>'unif profiles px val'!R638/65535</f>
        <v>0.67108623970016024</v>
      </c>
      <c r="Y642" s="23">
        <f t="shared" si="75"/>
        <v>-1.8892261892053508E-2</v>
      </c>
      <c r="AJ642">
        <v>636</v>
      </c>
      <c r="AK642">
        <v>43748.640625</v>
      </c>
      <c r="AM642">
        <v>636</v>
      </c>
      <c r="AN642">
        <v>44555.9609375</v>
      </c>
      <c r="AP642">
        <v>636</v>
      </c>
      <c r="AQ642">
        <v>43940.23828125</v>
      </c>
    </row>
    <row r="643" spans="14:43">
      <c r="N643">
        <v>637</v>
      </c>
      <c r="O643" s="23">
        <f t="shared" si="72"/>
        <v>22.471944444444443</v>
      </c>
      <c r="P643" s="38">
        <f>'unif profiles px val'!L639/65535</f>
        <v>0.67105989404516675</v>
      </c>
      <c r="Q643" s="23">
        <f t="shared" si="73"/>
        <v>-1.8750981064604044E-2</v>
      </c>
      <c r="S643">
        <v>637</v>
      </c>
      <c r="T643">
        <f>'unif profiles px val'!O639/65535</f>
        <v>0.68126537823300526</v>
      </c>
      <c r="U643" s="23">
        <f t="shared" si="74"/>
        <v>-7.2706901504439703E-2</v>
      </c>
      <c r="W643">
        <v>637</v>
      </c>
      <c r="X643">
        <f>'unif profiles px val'!R639/65535</f>
        <v>0.67131786688410777</v>
      </c>
      <c r="Y643" s="23">
        <f t="shared" si="75"/>
        <v>-2.0133932290858247E-2</v>
      </c>
      <c r="AJ643">
        <v>637</v>
      </c>
      <c r="AK643">
        <v>43773.51953125</v>
      </c>
      <c r="AM643">
        <v>637</v>
      </c>
      <c r="AN643">
        <v>44565.51953125</v>
      </c>
      <c r="AP643">
        <v>637</v>
      </c>
      <c r="AQ643">
        <v>43971.28125</v>
      </c>
    </row>
    <row r="644" spans="14:43">
      <c r="N644">
        <v>638</v>
      </c>
      <c r="O644" s="23">
        <f t="shared" si="72"/>
        <v>22.507222222222222</v>
      </c>
      <c r="P644" s="38">
        <f>'unif profiles px val'!L640/65535</f>
        <v>0.67156064030670637</v>
      </c>
      <c r="Q644" s="23">
        <f t="shared" si="73"/>
        <v>-2.1434486597017521E-2</v>
      </c>
      <c r="S644">
        <v>638</v>
      </c>
      <c r="T644">
        <f>'unif profiles px val'!O640/65535</f>
        <v>0.68109407186999316</v>
      </c>
      <c r="U644" s="23">
        <f t="shared" si="74"/>
        <v>-7.1813807320692646E-2</v>
      </c>
      <c r="W644">
        <v>638</v>
      </c>
      <c r="X644">
        <f>'unif profiles px val'!R640/65535</f>
        <v>0.67189979591058213</v>
      </c>
      <c r="Y644" s="23">
        <f t="shared" si="75"/>
        <v>-2.3249882840941538E-2</v>
      </c>
      <c r="AJ644">
        <v>638</v>
      </c>
      <c r="AK644">
        <v>43773.16015625</v>
      </c>
      <c r="AM644">
        <v>638</v>
      </c>
      <c r="AN644">
        <v>44596.078125</v>
      </c>
      <c r="AP644">
        <v>638</v>
      </c>
      <c r="AQ644">
        <v>43969.359375</v>
      </c>
    </row>
    <row r="645" spans="14:43">
      <c r="N645">
        <v>639</v>
      </c>
      <c r="O645" s="23">
        <f t="shared" si="72"/>
        <v>22.5425</v>
      </c>
      <c r="P645" s="38">
        <f>'unif profiles px val'!L641/65535</f>
        <v>0.67184019035629816</v>
      </c>
      <c r="Q645" s="23">
        <f t="shared" si="73"/>
        <v>-2.2930957746993386E-2</v>
      </c>
      <c r="S645">
        <v>639</v>
      </c>
      <c r="T645">
        <f>'unif profiles px val'!O641/65535</f>
        <v>0.68075908865491719</v>
      </c>
      <c r="U645" s="23">
        <f t="shared" si="74"/>
        <v>-7.006616895000306E-2</v>
      </c>
      <c r="W645">
        <v>639</v>
      </c>
      <c r="X645">
        <f>'unif profiles px val'!R641/65535</f>
        <v>0.67230207379644469</v>
      </c>
      <c r="Y645" s="23">
        <f t="shared" si="75"/>
        <v>-2.5400913512374057E-2</v>
      </c>
      <c r="AJ645">
        <v>639</v>
      </c>
      <c r="AK645">
        <v>43767.76171875</v>
      </c>
      <c r="AM645">
        <v>639</v>
      </c>
      <c r="AN645">
        <v>44616.55859375</v>
      </c>
      <c r="AP645">
        <v>639</v>
      </c>
      <c r="AQ645">
        <v>43958.51953125</v>
      </c>
    </row>
    <row r="646" spans="14:43">
      <c r="N646">
        <v>640</v>
      </c>
      <c r="O646" s="23">
        <f t="shared" si="72"/>
        <v>22.577777777777776</v>
      </c>
      <c r="P646" s="38">
        <f>'unif profiles px val'!L642/65535</f>
        <v>0.67204410095750367</v>
      </c>
      <c r="Q646" s="23">
        <f t="shared" si="73"/>
        <v>-2.4021779526058662E-2</v>
      </c>
      <c r="S646">
        <v>640</v>
      </c>
      <c r="T646">
        <f>'unif profiles px val'!O642/65535</f>
        <v>0.68123557545586333</v>
      </c>
      <c r="U646" s="23">
        <f t="shared" si="74"/>
        <v>-7.2551557197379157E-2</v>
      </c>
      <c r="W646">
        <v>640</v>
      </c>
      <c r="X646">
        <f>'unif profiles px val'!R642/65535</f>
        <v>0.67263431515602345</v>
      </c>
      <c r="Y646" s="23">
        <f t="shared" si="75"/>
        <v>-2.7175620151205671E-2</v>
      </c>
      <c r="AJ646">
        <v>640</v>
      </c>
      <c r="AK646">
        <v>43784.6796875</v>
      </c>
      <c r="AM646">
        <v>640</v>
      </c>
      <c r="AN646">
        <v>44633.19921875</v>
      </c>
      <c r="AP646">
        <v>640</v>
      </c>
      <c r="AQ646">
        <v>43950.16015625</v>
      </c>
    </row>
    <row r="647" spans="14:43">
      <c r="N647">
        <v>641</v>
      </c>
      <c r="O647" s="23">
        <f t="shared" ref="O647:O660" si="76">N647*$S$3</f>
        <v>22.613055555555555</v>
      </c>
      <c r="P647" s="38">
        <f>'unif profiles px val'!L643/65535</f>
        <v>0.67169451438162808</v>
      </c>
      <c r="Q647" s="23">
        <f t="shared" ref="Q647:Q660" si="77">$C$4+($C$3/(P647-$C$2))</f>
        <v>-2.2151280140866092E-2</v>
      </c>
      <c r="S647">
        <v>641</v>
      </c>
      <c r="T647">
        <f>'unif profiles px val'!O643/65535</f>
        <v>0.68202558747234299</v>
      </c>
      <c r="U647" s="23">
        <f t="shared" ref="U647:U660" si="78">$C$4+($C$3/(T647-$C$2))</f>
        <v>-7.6665091290160969E-2</v>
      </c>
      <c r="W647">
        <v>641</v>
      </c>
      <c r="X647">
        <f>'unif profiles px val'!R643/65535</f>
        <v>0.67283757009613188</v>
      </c>
      <c r="Y647" s="23">
        <f t="shared" ref="Y647:Y660" si="79">$C$4+($C$3/(X647-$C$2))</f>
        <v>-2.8260515463355507E-2</v>
      </c>
      <c r="AJ647">
        <v>641</v>
      </c>
      <c r="AK647">
        <v>43804.87890625</v>
      </c>
      <c r="AM647">
        <v>641</v>
      </c>
      <c r="AN647">
        <v>44666.6796875</v>
      </c>
      <c r="AP647">
        <v>641</v>
      </c>
      <c r="AQ647">
        <v>43941.76171875</v>
      </c>
    </row>
    <row r="648" spans="14:43">
      <c r="N648">
        <v>642</v>
      </c>
      <c r="O648" s="23">
        <f t="shared" si="76"/>
        <v>22.648333333333333</v>
      </c>
      <c r="P648" s="38">
        <f>'unif profiles px val'!L644/65535</f>
        <v>0.67161541781109335</v>
      </c>
      <c r="Q648" s="23">
        <f t="shared" si="77"/>
        <v>-2.1727810923311441E-2</v>
      </c>
      <c r="S648">
        <v>642</v>
      </c>
      <c r="T648">
        <f>'unif profiles px val'!O644/65535</f>
        <v>0.68255822270542454</v>
      </c>
      <c r="U648" s="23">
        <f t="shared" si="78"/>
        <v>-7.9433410131722226E-2</v>
      </c>
      <c r="W648">
        <v>642</v>
      </c>
      <c r="X648">
        <f>'unif profiles px val'!R644/65535</f>
        <v>0.67204064383535511</v>
      </c>
      <c r="Y648" s="23">
        <f t="shared" si="79"/>
        <v>-2.4003290819857526E-2</v>
      </c>
      <c r="AJ648">
        <v>642</v>
      </c>
      <c r="AK648">
        <v>43816.0390625</v>
      </c>
      <c r="AM648">
        <v>642</v>
      </c>
      <c r="AN648">
        <v>44669.55859375</v>
      </c>
      <c r="AP648">
        <v>642</v>
      </c>
      <c r="AQ648">
        <v>43931.28125</v>
      </c>
    </row>
    <row r="649" spans="14:43">
      <c r="N649">
        <v>643</v>
      </c>
      <c r="O649" s="23">
        <f t="shared" si="76"/>
        <v>22.683611111111109</v>
      </c>
      <c r="P649" s="38">
        <f>'unif profiles px val'!L645/65535</f>
        <v>0.67192477063782707</v>
      </c>
      <c r="Q649" s="23">
        <f t="shared" si="77"/>
        <v>-2.3383496589966413E-2</v>
      </c>
      <c r="S649">
        <v>643</v>
      </c>
      <c r="T649">
        <f>'unif profiles px val'!O645/65535</f>
        <v>0.68254713607232775</v>
      </c>
      <c r="U649" s="23">
        <f t="shared" si="78"/>
        <v>-7.9375830020096849E-2</v>
      </c>
      <c r="W649">
        <v>643</v>
      </c>
      <c r="X649">
        <f>'unif profiles px val'!R645/65535</f>
        <v>0.67194146019302659</v>
      </c>
      <c r="Y649" s="23">
        <f t="shared" si="79"/>
        <v>-2.3472779792261367E-2</v>
      </c>
      <c r="AJ649">
        <v>643</v>
      </c>
      <c r="AK649">
        <v>43839.6015625</v>
      </c>
      <c r="AM649">
        <v>643</v>
      </c>
      <c r="AN649">
        <v>44627.76171875</v>
      </c>
      <c r="AP649">
        <v>643</v>
      </c>
      <c r="AQ649">
        <v>43955.6015625</v>
      </c>
    </row>
    <row r="650" spans="14:43">
      <c r="N650">
        <v>644</v>
      </c>
      <c r="O650" s="23">
        <f t="shared" si="76"/>
        <v>22.718888888888888</v>
      </c>
      <c r="P650" s="38">
        <f>'unif profiles px val'!L646/65535</f>
        <v>0.67191231307698174</v>
      </c>
      <c r="Q650" s="23">
        <f t="shared" si="77"/>
        <v>-2.331685033011599E-2</v>
      </c>
      <c r="S650">
        <v>644</v>
      </c>
      <c r="T650">
        <f>'unif profiles px val'!O646/65535</f>
        <v>0.68260191357671474</v>
      </c>
      <c r="U650" s="23">
        <f t="shared" si="78"/>
        <v>-7.9660308112542655E-2</v>
      </c>
      <c r="W650">
        <v>644</v>
      </c>
      <c r="X650">
        <f>'unif profiles px val'!R646/65535</f>
        <v>0.67183601796749826</v>
      </c>
      <c r="Y650" s="23">
        <f t="shared" si="79"/>
        <v>-2.2908630991527179E-2</v>
      </c>
      <c r="AJ650">
        <v>644</v>
      </c>
      <c r="AK650">
        <v>43845.640625</v>
      </c>
      <c r="AM650">
        <v>644</v>
      </c>
      <c r="AN650">
        <v>44554.87890625</v>
      </c>
      <c r="AP650">
        <v>644</v>
      </c>
      <c r="AQ650">
        <v>43978.359375</v>
      </c>
    </row>
    <row r="651" spans="14:43">
      <c r="N651">
        <v>645</v>
      </c>
      <c r="O651" s="23">
        <f t="shared" si="76"/>
        <v>22.754166666666666</v>
      </c>
      <c r="P651" s="38">
        <f>'unif profiles px val'!L647/65535</f>
        <v>0.67172020437552449</v>
      </c>
      <c r="Q651" s="23">
        <f t="shared" si="77"/>
        <v>-2.2288799642667723E-2</v>
      </c>
      <c r="S651">
        <v>645</v>
      </c>
      <c r="T651">
        <f>'unif profiles px val'!O647/65535</f>
        <v>0.68350082494087128</v>
      </c>
      <c r="U651" s="23">
        <f t="shared" si="78"/>
        <v>-8.4322509008206925E-2</v>
      </c>
      <c r="W651">
        <v>645</v>
      </c>
      <c r="X651">
        <f>'unif profiles px val'!R647/65535</f>
        <v>0.67175626573586633</v>
      </c>
      <c r="Y651" s="23">
        <f t="shared" si="79"/>
        <v>-2.2481820721748758E-2</v>
      </c>
      <c r="AJ651">
        <v>645</v>
      </c>
      <c r="AK651">
        <v>43869.55859375</v>
      </c>
      <c r="AM651">
        <v>645</v>
      </c>
      <c r="AN651">
        <v>44530.078125</v>
      </c>
      <c r="AP651">
        <v>645</v>
      </c>
      <c r="AQ651">
        <v>43982.3984375</v>
      </c>
    </row>
    <row r="652" spans="14:43">
      <c r="N652">
        <v>646</v>
      </c>
      <c r="O652" s="23">
        <f t="shared" si="76"/>
        <v>22.789444444444442</v>
      </c>
      <c r="P652" s="38">
        <f>'unif profiles px val'!L648/65535</f>
        <v>0.6716896863317311</v>
      </c>
      <c r="Q652" s="23">
        <f t="shared" si="77"/>
        <v>-2.2125434300994229E-2</v>
      </c>
      <c r="S652">
        <v>646</v>
      </c>
      <c r="T652">
        <f>'unif profiles px val'!O648/65535</f>
        <v>0.68418330853742271</v>
      </c>
      <c r="U652" s="23">
        <f t="shared" si="78"/>
        <v>-8.7854483407589612E-2</v>
      </c>
      <c r="W652">
        <v>646</v>
      </c>
      <c r="X652">
        <f>'unif profiles px val'!R648/65535</f>
        <v>0.67201912623025861</v>
      </c>
      <c r="Y652" s="23">
        <f t="shared" si="79"/>
        <v>-2.3888210528572262E-2</v>
      </c>
      <c r="AJ652">
        <v>646</v>
      </c>
      <c r="AK652">
        <v>43861.87890625</v>
      </c>
      <c r="AM652">
        <v>646</v>
      </c>
      <c r="AN652">
        <v>44527.23828125</v>
      </c>
      <c r="AP652">
        <v>646</v>
      </c>
      <c r="AQ652">
        <v>43941.48046875</v>
      </c>
    </row>
    <row r="653" spans="14:43">
      <c r="N653">
        <v>647</v>
      </c>
      <c r="O653" s="23">
        <f t="shared" si="76"/>
        <v>22.824722222222221</v>
      </c>
      <c r="P653" s="38">
        <f>'unif profiles px val'!L649/65535</f>
        <v>0.67136644541084911</v>
      </c>
      <c r="Q653" s="23">
        <f t="shared" si="77"/>
        <v>-2.0394241871510399E-2</v>
      </c>
      <c r="S653">
        <v>647</v>
      </c>
      <c r="T653">
        <f>'unif profiles px val'!O649/65535</f>
        <v>0.68423260233081562</v>
      </c>
      <c r="U653" s="23">
        <f t="shared" si="78"/>
        <v>-8.8109329991165719E-2</v>
      </c>
      <c r="W653">
        <v>647</v>
      </c>
      <c r="X653">
        <f>'unif profiles px val'!R649/65535</f>
        <v>0.67258716716258493</v>
      </c>
      <c r="Y653" s="23">
        <f t="shared" si="79"/>
        <v>-2.6923874243178325E-2</v>
      </c>
      <c r="AJ653">
        <v>647</v>
      </c>
      <c r="AK653">
        <v>43854.71875</v>
      </c>
      <c r="AM653">
        <v>647</v>
      </c>
      <c r="AN653">
        <v>44537.921875</v>
      </c>
      <c r="AP653">
        <v>647</v>
      </c>
      <c r="AQ653">
        <v>43915.87890625</v>
      </c>
    </row>
    <row r="654" spans="14:43">
      <c r="N654">
        <v>648</v>
      </c>
      <c r="O654" s="23">
        <f t="shared" si="76"/>
        <v>22.86</v>
      </c>
      <c r="P654" s="38">
        <f>'unif profiles px val'!L650/65535</f>
        <v>0.67166471160448615</v>
      </c>
      <c r="Q654" s="23">
        <f t="shared" si="77"/>
        <v>-2.1991732324273983E-2</v>
      </c>
      <c r="S654">
        <v>648</v>
      </c>
      <c r="T654">
        <f>'unif profiles px val'!O650/65535</f>
        <v>0.68394613803692683</v>
      </c>
      <c r="U654" s="23">
        <f t="shared" si="78"/>
        <v>-8.6627838249271782E-2</v>
      </c>
      <c r="W654">
        <v>648</v>
      </c>
      <c r="X654">
        <f>'unif profiles px val'!R650/65535</f>
        <v>0.67324747749294267</v>
      </c>
      <c r="Y654" s="23">
        <f t="shared" si="79"/>
        <v>-3.0446561038916631E-2</v>
      </c>
      <c r="AJ654">
        <v>648</v>
      </c>
      <c r="AK654">
        <v>43838.6796875</v>
      </c>
      <c r="AM654">
        <v>648</v>
      </c>
      <c r="AN654">
        <v>44539.83984375</v>
      </c>
      <c r="AP654">
        <v>648</v>
      </c>
      <c r="AQ654">
        <v>43939.71875</v>
      </c>
    </row>
    <row r="655" spans="14:43">
      <c r="N655">
        <v>649</v>
      </c>
      <c r="O655" s="23">
        <f t="shared" si="76"/>
        <v>22.895277777777778</v>
      </c>
      <c r="P655" s="38">
        <f>'unif profiles px val'!L651/65535</f>
        <v>0.67200315194171056</v>
      </c>
      <c r="Q655" s="23">
        <f t="shared" si="77"/>
        <v>-2.3802772464844413E-2</v>
      </c>
      <c r="S655">
        <v>649</v>
      </c>
      <c r="T655">
        <f>'unif profiles px val'!O651/65535</f>
        <v>0.68416804951552601</v>
      </c>
      <c r="U655" s="23">
        <f t="shared" si="78"/>
        <v>-8.7775587957527268E-2</v>
      </c>
      <c r="W655">
        <v>649</v>
      </c>
      <c r="X655">
        <f>'unif profiles px val'!R651/65535</f>
        <v>0.67333485923552305</v>
      </c>
      <c r="Y655" s="23">
        <f t="shared" si="79"/>
        <v>-3.0912245227142865E-2</v>
      </c>
      <c r="AJ655">
        <v>649</v>
      </c>
      <c r="AK655">
        <v>43878.80078125</v>
      </c>
      <c r="AM655">
        <v>649</v>
      </c>
      <c r="AN655">
        <v>44558.76171875</v>
      </c>
      <c r="AP655">
        <v>649</v>
      </c>
      <c r="AQ655">
        <v>43887.16015625</v>
      </c>
    </row>
    <row r="656" spans="14:43">
      <c r="N656">
        <v>650</v>
      </c>
      <c r="O656" s="23">
        <f t="shared" si="76"/>
        <v>22.930555555555554</v>
      </c>
      <c r="P656" s="38">
        <f>'unif profiles px val'!L652/65535</f>
        <v>0.67258853809033337</v>
      </c>
      <c r="Q656" s="23">
        <f t="shared" si="77"/>
        <v>-2.6931194758475829E-2</v>
      </c>
      <c r="S656">
        <v>650</v>
      </c>
      <c r="T656">
        <f>'unif profiles px val'!O652/65535</f>
        <v>0.68430538071259628</v>
      </c>
      <c r="U656" s="23">
        <f t="shared" si="78"/>
        <v>-8.8485527415022691E-2</v>
      </c>
      <c r="W656">
        <v>650</v>
      </c>
      <c r="X656">
        <f>'unif profiles px val'!R652/65535</f>
        <v>0.67320998559929812</v>
      </c>
      <c r="Y656" s="23">
        <f t="shared" si="79"/>
        <v>-3.0246720243543468E-2</v>
      </c>
      <c r="AJ656">
        <v>650</v>
      </c>
      <c r="AK656">
        <v>43880.80078125</v>
      </c>
      <c r="AM656">
        <v>650</v>
      </c>
      <c r="AN656">
        <v>44572.80078125</v>
      </c>
      <c r="AP656">
        <v>650</v>
      </c>
      <c r="AQ656">
        <v>43881.16015625</v>
      </c>
    </row>
    <row r="657" spans="14:43">
      <c r="N657">
        <v>651</v>
      </c>
      <c r="O657" s="23">
        <f t="shared" si="76"/>
        <v>22.965833333333332</v>
      </c>
      <c r="P657" s="38">
        <f>'unif profiles px val'!L653/65535</f>
        <v>0.67298390173189904</v>
      </c>
      <c r="Q657" s="23">
        <f t="shared" si="77"/>
        <v>-2.9041193745923177E-2</v>
      </c>
      <c r="S657">
        <v>651</v>
      </c>
      <c r="T657">
        <f>'unif profiles px val'!O653/65535</f>
        <v>0.68377274547951472</v>
      </c>
      <c r="U657" s="23">
        <f t="shared" si="78"/>
        <v>-8.5730544059057223E-2</v>
      </c>
      <c r="W657">
        <v>651</v>
      </c>
      <c r="X657">
        <f>'unif profiles px val'!R653/65535</f>
        <v>0.67316700999465939</v>
      </c>
      <c r="Y657" s="23">
        <f t="shared" si="79"/>
        <v>-3.0017624122714803E-2</v>
      </c>
      <c r="AJ657">
        <v>651</v>
      </c>
      <c r="AK657">
        <v>43895.921875</v>
      </c>
      <c r="AM657">
        <v>651</v>
      </c>
      <c r="AN657">
        <v>44604.55859375</v>
      </c>
      <c r="AP657">
        <v>651</v>
      </c>
      <c r="AQ657">
        <v>43914.0390625</v>
      </c>
    </row>
    <row r="658" spans="14:43">
      <c r="N658">
        <v>652</v>
      </c>
      <c r="O658" s="23">
        <f t="shared" si="76"/>
        <v>23.001111111111111</v>
      </c>
      <c r="P658" s="38">
        <f>'unif profiles px val'!L654/65535</f>
        <v>0.67356791695277329</v>
      </c>
      <c r="Q658" s="23">
        <f t="shared" si="77"/>
        <v>-3.2153724112438997E-2</v>
      </c>
      <c r="S658">
        <v>652</v>
      </c>
      <c r="T658">
        <f>'unif profiles px val'!O654/65535</f>
        <v>0.68368810559243154</v>
      </c>
      <c r="U658" s="23">
        <f t="shared" si="78"/>
        <v>-8.5292382575061332E-2</v>
      </c>
      <c r="W658">
        <v>652</v>
      </c>
      <c r="X658">
        <f>'unif profiles px val'!R654/65535</f>
        <v>0.67345764667734798</v>
      </c>
      <c r="Y658" s="23">
        <f t="shared" si="79"/>
        <v>-3.1566424642641699E-2</v>
      </c>
      <c r="AJ658">
        <v>652</v>
      </c>
      <c r="AK658">
        <v>43949.87890625</v>
      </c>
      <c r="AM658">
        <v>652</v>
      </c>
      <c r="AN658">
        <v>44619.078125</v>
      </c>
      <c r="AP658">
        <v>652</v>
      </c>
      <c r="AQ658">
        <v>43948.71875</v>
      </c>
    </row>
    <row r="659" spans="14:43">
      <c r="N659">
        <v>653</v>
      </c>
      <c r="O659" s="23">
        <f t="shared" si="76"/>
        <v>23.036388888888887</v>
      </c>
      <c r="P659" s="38">
        <f>'unif profiles px val'!L655/65535</f>
        <v>0.67331477216372926</v>
      </c>
      <c r="Q659" s="23">
        <f t="shared" si="77"/>
        <v>-3.0805205134498248E-2</v>
      </c>
      <c r="S659">
        <v>653</v>
      </c>
      <c r="T659">
        <f>'unif profiles px val'!O655/65535</f>
        <v>0.6838795586327916</v>
      </c>
      <c r="U659" s="23">
        <f t="shared" si="78"/>
        <v>-8.628334536016391E-2</v>
      </c>
      <c r="W659">
        <v>653</v>
      </c>
      <c r="X659">
        <f>'unif profiles px val'!R655/65535</f>
        <v>0.67365112630655377</v>
      </c>
      <c r="Y659" s="23">
        <f t="shared" si="79"/>
        <v>-3.2596777047645187E-2</v>
      </c>
      <c r="AJ659">
        <v>653</v>
      </c>
      <c r="AK659">
        <v>43943.0390625</v>
      </c>
      <c r="AM659">
        <v>653</v>
      </c>
      <c r="AN659">
        <v>44612.80078125</v>
      </c>
      <c r="AP659">
        <v>653</v>
      </c>
      <c r="AQ659">
        <v>43977.359375</v>
      </c>
    </row>
    <row r="660" spans="14:43">
      <c r="N660">
        <v>654</v>
      </c>
      <c r="O660" s="23">
        <f t="shared" si="76"/>
        <v>23.071666666666665</v>
      </c>
      <c r="P660" s="38">
        <f>'unif profiles px val'!L656/65535</f>
        <v>0.67356511549172193</v>
      </c>
      <c r="Q660" s="23">
        <f t="shared" si="77"/>
        <v>-3.2138805776989354E-2</v>
      </c>
      <c r="S660">
        <v>654</v>
      </c>
      <c r="T660">
        <f>'unif profiles px val'!O656/65535</f>
        <v>0.68440665054932481</v>
      </c>
      <c r="U660" s="23">
        <f t="shared" si="78"/>
        <v>-8.9008873817038481E-2</v>
      </c>
      <c r="W660">
        <v>654</v>
      </c>
      <c r="X660">
        <f>'unif profiles px val'!R656/65535</f>
        <v>0.67352839847028301</v>
      </c>
      <c r="Y660" s="23">
        <f t="shared" si="79"/>
        <v>-3.1943269537255681E-2</v>
      </c>
      <c r="AJ660">
        <v>654</v>
      </c>
      <c r="AK660">
        <v>43908.921875</v>
      </c>
      <c r="AM660">
        <v>654</v>
      </c>
      <c r="AN660">
        <v>44628.51953125</v>
      </c>
      <c r="AP660">
        <v>654</v>
      </c>
      <c r="AQ660">
        <v>43987.9609375</v>
      </c>
    </row>
    <row r="661" spans="14:43">
      <c r="AJ661">
        <v>655</v>
      </c>
      <c r="AK661">
        <v>43962.9609375</v>
      </c>
      <c r="AM661">
        <v>655</v>
      </c>
      <c r="AN661">
        <v>44637.6015625</v>
      </c>
      <c r="AP661">
        <v>655</v>
      </c>
      <c r="AQ661">
        <v>44015.23828125</v>
      </c>
    </row>
    <row r="662" spans="14:43">
      <c r="AJ662">
        <v>656</v>
      </c>
      <c r="AK662">
        <v>43955.55859375</v>
      </c>
      <c r="AM662">
        <v>656</v>
      </c>
      <c r="AN662">
        <v>44644.640625</v>
      </c>
      <c r="AP662">
        <v>656</v>
      </c>
      <c r="AQ662">
        <v>43997.87890625</v>
      </c>
    </row>
    <row r="663" spans="14:43">
      <c r="AJ663">
        <v>657</v>
      </c>
      <c r="AK663">
        <v>43924.359375</v>
      </c>
      <c r="AM663">
        <v>657</v>
      </c>
      <c r="AN663">
        <v>44681.28125</v>
      </c>
      <c r="AP663">
        <v>657</v>
      </c>
      <c r="AQ663">
        <v>43998.48046875</v>
      </c>
    </row>
    <row r="664" spans="14:43">
      <c r="AJ664">
        <v>658</v>
      </c>
      <c r="AK664">
        <v>43916.0390625</v>
      </c>
      <c r="AM664">
        <v>658</v>
      </c>
      <c r="AN664">
        <v>44654.55859375</v>
      </c>
      <c r="AP664">
        <v>658</v>
      </c>
      <c r="AQ664">
        <v>44006.19921875</v>
      </c>
    </row>
    <row r="665" spans="14:43">
      <c r="AJ665">
        <v>659</v>
      </c>
      <c r="AK665">
        <v>43939.23828125</v>
      </c>
      <c r="AM665">
        <v>659</v>
      </c>
      <c r="AN665">
        <v>44604.921875</v>
      </c>
      <c r="AP665">
        <v>659</v>
      </c>
      <c r="AQ665">
        <v>43986.6796875</v>
      </c>
    </row>
    <row r="666" spans="14:43">
      <c r="AJ666">
        <v>660</v>
      </c>
      <c r="AK666">
        <v>44003.87890625</v>
      </c>
      <c r="AM666">
        <v>660</v>
      </c>
      <c r="AN666">
        <v>44617</v>
      </c>
      <c r="AP666">
        <v>660</v>
      </c>
      <c r="AQ666">
        <v>43998.640625</v>
      </c>
    </row>
    <row r="667" spans="14:43">
      <c r="AJ667">
        <v>661</v>
      </c>
      <c r="AK667">
        <v>44026.76171875</v>
      </c>
      <c r="AM667">
        <v>661</v>
      </c>
      <c r="AN667">
        <v>44657.359375</v>
      </c>
      <c r="AP667">
        <v>661</v>
      </c>
      <c r="AQ667">
        <v>43990.48046875</v>
      </c>
    </row>
    <row r="668" spans="14:43">
      <c r="AJ668">
        <v>662</v>
      </c>
      <c r="AK668">
        <v>44049.80078125</v>
      </c>
      <c r="AM668">
        <v>662</v>
      </c>
      <c r="AN668">
        <v>44663.80078125</v>
      </c>
      <c r="AP668">
        <v>662</v>
      </c>
      <c r="AQ668">
        <v>43997.16015625</v>
      </c>
    </row>
    <row r="669" spans="14:43">
      <c r="AJ669">
        <v>663</v>
      </c>
      <c r="AK669">
        <v>44029.12109375</v>
      </c>
      <c r="AM669">
        <v>663</v>
      </c>
      <c r="AN669">
        <v>44714.6015625</v>
      </c>
      <c r="AP669">
        <v>663</v>
      </c>
      <c r="AQ669">
        <v>44030.078125</v>
      </c>
    </row>
    <row r="670" spans="14:43">
      <c r="AJ670">
        <v>664</v>
      </c>
      <c r="AK670">
        <v>43989.55859375</v>
      </c>
      <c r="AM670">
        <v>664</v>
      </c>
      <c r="AN670">
        <v>44735.19921875</v>
      </c>
      <c r="AP670">
        <v>664</v>
      </c>
      <c r="AQ670">
        <v>44042.19921875</v>
      </c>
    </row>
    <row r="671" spans="14:43">
      <c r="AJ671">
        <v>665</v>
      </c>
      <c r="AK671">
        <v>44012.48046875</v>
      </c>
      <c r="AM671">
        <v>665</v>
      </c>
      <c r="AN671">
        <v>44755.80078125</v>
      </c>
      <c r="AP671">
        <v>665</v>
      </c>
      <c r="AQ671">
        <v>44045.640625</v>
      </c>
    </row>
    <row r="672" spans="14:43">
      <c r="AJ672">
        <v>666</v>
      </c>
      <c r="AK672">
        <v>44025.23828125</v>
      </c>
      <c r="AM672">
        <v>666</v>
      </c>
      <c r="AN672">
        <v>44797.76171875</v>
      </c>
      <c r="AP672">
        <v>666</v>
      </c>
      <c r="AQ672">
        <v>44042.83984375</v>
      </c>
    </row>
    <row r="673" spans="36:43">
      <c r="AJ673">
        <v>667</v>
      </c>
      <c r="AK673">
        <v>43999.55859375</v>
      </c>
      <c r="AM673">
        <v>667</v>
      </c>
      <c r="AN673">
        <v>44813.19921875</v>
      </c>
      <c r="AP673">
        <v>667</v>
      </c>
      <c r="AQ673">
        <v>44049.76171875</v>
      </c>
    </row>
    <row r="674" spans="36:43">
      <c r="AJ674">
        <v>668</v>
      </c>
      <c r="AK674">
        <v>44005.12109375</v>
      </c>
      <c r="AM674">
        <v>668</v>
      </c>
      <c r="AN674">
        <v>44840.0390625</v>
      </c>
      <c r="AP674">
        <v>668</v>
      </c>
      <c r="AQ674">
        <v>44076.87890625</v>
      </c>
    </row>
    <row r="675" spans="36:43">
      <c r="AJ675">
        <v>669</v>
      </c>
      <c r="AK675">
        <v>44013.23828125</v>
      </c>
      <c r="AM675">
        <v>669</v>
      </c>
      <c r="AN675">
        <v>44840.55859375</v>
      </c>
      <c r="AP675">
        <v>669</v>
      </c>
      <c r="AQ675">
        <v>44088.76171875</v>
      </c>
    </row>
    <row r="676" spans="36:43">
      <c r="AJ676">
        <v>670</v>
      </c>
      <c r="AK676">
        <v>44026.71875</v>
      </c>
      <c r="AM676">
        <v>670</v>
      </c>
      <c r="AN676">
        <v>44863.44140625</v>
      </c>
      <c r="AP676">
        <v>670</v>
      </c>
      <c r="AQ676">
        <v>44087.51953125</v>
      </c>
    </row>
    <row r="677" spans="36:43">
      <c r="AJ677">
        <v>671</v>
      </c>
      <c r="AK677">
        <v>44039.71875</v>
      </c>
      <c r="AM677">
        <v>671</v>
      </c>
      <c r="AN677">
        <v>44885.640625</v>
      </c>
      <c r="AP677">
        <v>671</v>
      </c>
      <c r="AQ677">
        <v>44089.19921875</v>
      </c>
    </row>
    <row r="678" spans="36:43">
      <c r="AJ678">
        <v>672</v>
      </c>
      <c r="AK678">
        <v>44068.6015625</v>
      </c>
      <c r="AM678">
        <v>672</v>
      </c>
      <c r="AN678">
        <v>44870.44140625</v>
      </c>
      <c r="AP678">
        <v>672</v>
      </c>
      <c r="AQ678">
        <v>44058.87890625</v>
      </c>
    </row>
    <row r="679" spans="36:43">
      <c r="AJ679">
        <v>673</v>
      </c>
      <c r="AK679">
        <v>44085</v>
      </c>
      <c r="AM679">
        <v>673</v>
      </c>
      <c r="AN679">
        <v>44839.6796875</v>
      </c>
      <c r="AP679">
        <v>673</v>
      </c>
      <c r="AQ679">
        <v>44056.640625</v>
      </c>
    </row>
    <row r="680" spans="36:43">
      <c r="AJ680">
        <v>674</v>
      </c>
      <c r="AK680">
        <v>44123.48046875</v>
      </c>
      <c r="AM680">
        <v>674</v>
      </c>
      <c r="AN680">
        <v>44857.19921875</v>
      </c>
      <c r="AP680">
        <v>674</v>
      </c>
      <c r="AQ680">
        <v>43991.6796875</v>
      </c>
    </row>
    <row r="681" spans="36:43">
      <c r="AJ681">
        <v>675</v>
      </c>
      <c r="AK681">
        <v>44082.80078125</v>
      </c>
      <c r="AM681">
        <v>675</v>
      </c>
      <c r="AN681">
        <v>44867.6015625</v>
      </c>
      <c r="AP681">
        <v>675</v>
      </c>
      <c r="AQ681">
        <v>43947.51953125</v>
      </c>
    </row>
    <row r="682" spans="36:43">
      <c r="AJ682">
        <v>676</v>
      </c>
      <c r="AK682">
        <v>44137.23828125</v>
      </c>
      <c r="AM682">
        <v>676</v>
      </c>
      <c r="AN682">
        <v>44856.921875</v>
      </c>
      <c r="AP682">
        <v>676</v>
      </c>
      <c r="AQ682">
        <v>43926.3203125</v>
      </c>
    </row>
    <row r="683" spans="36:43">
      <c r="AJ683">
        <v>677</v>
      </c>
      <c r="AK683">
        <v>44096</v>
      </c>
      <c r="AM683">
        <v>677</v>
      </c>
      <c r="AN683">
        <v>44878.76171875</v>
      </c>
      <c r="AP683">
        <v>677</v>
      </c>
      <c r="AQ683">
        <v>43928.71875</v>
      </c>
    </row>
    <row r="684" spans="36:43">
      <c r="AJ684">
        <v>678</v>
      </c>
      <c r="AK684">
        <v>44089.3203125</v>
      </c>
      <c r="AM684">
        <v>678</v>
      </c>
      <c r="AN684">
        <v>44891.23828125</v>
      </c>
      <c r="AP684">
        <v>678</v>
      </c>
      <c r="AQ684">
        <v>43946.55859375</v>
      </c>
    </row>
    <row r="685" spans="36:43">
      <c r="AJ685">
        <v>679</v>
      </c>
      <c r="AK685">
        <v>44025.19921875</v>
      </c>
      <c r="AM685">
        <v>679</v>
      </c>
      <c r="AN685">
        <v>44897.0390625</v>
      </c>
      <c r="AP685">
        <v>679</v>
      </c>
      <c r="AQ685">
        <v>43904.51953125</v>
      </c>
    </row>
    <row r="686" spans="36:43">
      <c r="AJ686">
        <v>680</v>
      </c>
      <c r="AK686">
        <v>44028.51953125</v>
      </c>
      <c r="AM686">
        <v>680</v>
      </c>
      <c r="AN686">
        <v>44916.71875</v>
      </c>
      <c r="AP686">
        <v>680</v>
      </c>
      <c r="AQ686">
        <v>43931.6796875</v>
      </c>
    </row>
    <row r="687" spans="36:43">
      <c r="AJ687">
        <v>681</v>
      </c>
      <c r="AK687">
        <v>43991.76171875</v>
      </c>
      <c r="AM687">
        <v>681</v>
      </c>
      <c r="AN687">
        <v>44860.9609375</v>
      </c>
      <c r="AP687">
        <v>681</v>
      </c>
      <c r="AQ687">
        <v>43950.51953125</v>
      </c>
    </row>
    <row r="688" spans="36:43">
      <c r="AJ688">
        <v>682</v>
      </c>
      <c r="AK688">
        <v>44024.3203125</v>
      </c>
      <c r="AM688">
        <v>682</v>
      </c>
      <c r="AN688">
        <v>44859.9609375</v>
      </c>
      <c r="AP688">
        <v>682</v>
      </c>
      <c r="AQ688">
        <v>43975.6796875</v>
      </c>
    </row>
    <row r="689" spans="36:43">
      <c r="AJ689">
        <v>683</v>
      </c>
      <c r="AK689">
        <v>44066.921875</v>
      </c>
      <c r="AM689">
        <v>683</v>
      </c>
      <c r="AN689">
        <v>44915.83984375</v>
      </c>
      <c r="AP689">
        <v>683</v>
      </c>
      <c r="AQ689">
        <v>44025.359375</v>
      </c>
    </row>
    <row r="690" spans="36:43">
      <c r="AJ690">
        <v>684</v>
      </c>
      <c r="AK690">
        <v>44066.51953125</v>
      </c>
      <c r="AM690">
        <v>684</v>
      </c>
      <c r="AN690">
        <v>44902.83984375</v>
      </c>
      <c r="AP690">
        <v>684</v>
      </c>
      <c r="AQ690">
        <v>44039.16015625</v>
      </c>
    </row>
    <row r="691" spans="36:43">
      <c r="AJ691">
        <v>685</v>
      </c>
      <c r="AK691">
        <v>44045.6796875</v>
      </c>
      <c r="AM691">
        <v>685</v>
      </c>
      <c r="AN691">
        <v>44913.0390625</v>
      </c>
      <c r="AP691">
        <v>685</v>
      </c>
      <c r="AQ691">
        <v>44061.19921875</v>
      </c>
    </row>
    <row r="692" spans="36:43">
      <c r="AJ692">
        <v>686</v>
      </c>
      <c r="AK692">
        <v>44071.55859375</v>
      </c>
      <c r="AM692">
        <v>686</v>
      </c>
      <c r="AN692">
        <v>44921.71875</v>
      </c>
      <c r="AP692">
        <v>686</v>
      </c>
      <c r="AQ692">
        <v>43997.55859375</v>
      </c>
    </row>
    <row r="693" spans="36:43">
      <c r="AJ693">
        <v>687</v>
      </c>
      <c r="AK693">
        <v>44071.640625</v>
      </c>
      <c r="AM693">
        <v>687</v>
      </c>
      <c r="AN693">
        <v>44957.51953125</v>
      </c>
      <c r="AP693">
        <v>687</v>
      </c>
      <c r="AQ693">
        <v>43987.44140625</v>
      </c>
    </row>
    <row r="694" spans="36:43">
      <c r="AJ694">
        <v>688</v>
      </c>
      <c r="AK694">
        <v>44077.16015625</v>
      </c>
      <c r="AM694">
        <v>688</v>
      </c>
      <c r="AN694">
        <v>44959.51953125</v>
      </c>
      <c r="AP694">
        <v>688</v>
      </c>
      <c r="AQ694">
        <v>44013.0390625</v>
      </c>
    </row>
    <row r="695" spans="36:43">
      <c r="AJ695">
        <v>689</v>
      </c>
      <c r="AK695">
        <v>44055.9609375</v>
      </c>
      <c r="AM695">
        <v>689</v>
      </c>
      <c r="AN695">
        <v>45006.921875</v>
      </c>
      <c r="AP695">
        <v>689</v>
      </c>
      <c r="AQ695">
        <v>44002.3984375</v>
      </c>
    </row>
  </sheetData>
  <pageMargins left="0.7" right="0.7" top="0.75" bottom="0.75" header="0.3" footer="0.3"/>
  <drawing r:id="rId1"/>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695"/>
  <sheetViews>
    <sheetView showRuler="0" topLeftCell="X1" workbookViewId="0">
      <selection activeCell="AC36" sqref="AC36"/>
    </sheetView>
  </sheetViews>
  <sheetFormatPr baseColWidth="10" defaultColWidth="8.83203125" defaultRowHeight="14" x14ac:dyDescent="0"/>
  <cols>
    <col min="4" max="5" width="12.1640625" customWidth="1"/>
  </cols>
  <sheetData>
    <row r="1" spans="1:46" ht="18">
      <c r="D1" t="s">
        <v>390</v>
      </c>
      <c r="G1" t="s">
        <v>391</v>
      </c>
      <c r="P1" t="s">
        <v>394</v>
      </c>
      <c r="Q1" t="s">
        <v>395</v>
      </c>
      <c r="S1" t="s">
        <v>396</v>
      </c>
      <c r="T1" s="52" t="s">
        <v>397</v>
      </c>
    </row>
    <row r="2" spans="1:46">
      <c r="A2" s="47" t="s">
        <v>372</v>
      </c>
      <c r="B2" s="47"/>
      <c r="C2" s="47"/>
      <c r="D2">
        <v>-4.0472874206268612E-2</v>
      </c>
      <c r="G2" t="s">
        <v>402</v>
      </c>
      <c r="T2" t="s">
        <v>398</v>
      </c>
      <c r="U2" t="s">
        <v>399</v>
      </c>
      <c r="V2" t="s">
        <v>400</v>
      </c>
    </row>
    <row r="3" spans="1:46">
      <c r="A3" s="47" t="s">
        <v>373</v>
      </c>
      <c r="B3" s="47"/>
      <c r="C3" s="47"/>
      <c r="D3">
        <v>2.7150643082394574</v>
      </c>
      <c r="T3">
        <v>72</v>
      </c>
      <c r="U3">
        <f>T3/2.54</f>
        <v>28.346456692913385</v>
      </c>
      <c r="V3">
        <f>1/U3</f>
        <v>3.5277777777777776E-2</v>
      </c>
    </row>
    <row r="4" spans="1:46">
      <c r="A4" s="47" t="s">
        <v>374</v>
      </c>
      <c r="B4" s="47"/>
      <c r="C4" s="47"/>
      <c r="D4">
        <v>-3.8345475675122307</v>
      </c>
    </row>
    <row r="5" spans="1:46">
      <c r="A5" t="s">
        <v>361</v>
      </c>
      <c r="B5" t="s">
        <v>401</v>
      </c>
      <c r="D5" t="s">
        <v>393</v>
      </c>
      <c r="E5" t="s">
        <v>392</v>
      </c>
      <c r="G5" t="s">
        <v>362</v>
      </c>
      <c r="I5" t="s">
        <v>393</v>
      </c>
      <c r="J5" t="s">
        <v>392</v>
      </c>
      <c r="L5" t="s">
        <v>363</v>
      </c>
      <c r="Q5" t="s">
        <v>364</v>
      </c>
      <c r="V5" t="s">
        <v>365</v>
      </c>
      <c r="Z5" t="s">
        <v>366</v>
      </c>
      <c r="AM5" t="s">
        <v>368</v>
      </c>
      <c r="AP5" t="s">
        <v>369</v>
      </c>
      <c r="AS5" t="s">
        <v>370</v>
      </c>
    </row>
    <row r="6" spans="1:46">
      <c r="A6">
        <v>0</v>
      </c>
      <c r="B6" s="23">
        <f t="shared" ref="B6:B69" si="0">A6*$V$3</f>
        <v>0</v>
      </c>
      <c r="C6" s="28">
        <v>43469.87890625</v>
      </c>
      <c r="D6" s="38">
        <f>C6/65535</f>
        <v>0.66330783407721061</v>
      </c>
      <c r="E6" s="23">
        <f>$D$4+($D$3/(D6-$D$2))</f>
        <v>2.3279560005228017E-2</v>
      </c>
      <c r="F6" s="23"/>
      <c r="G6">
        <v>0</v>
      </c>
      <c r="H6" s="28">
        <v>43449.609375</v>
      </c>
      <c r="I6" s="38">
        <f>H6/65535</f>
        <v>0.66299854085603116</v>
      </c>
      <c r="J6" s="23">
        <f>$D$4+($D$3/(I6-$D$2))</f>
        <v>2.497571958396172E-2</v>
      </c>
      <c r="L6">
        <v>0</v>
      </c>
      <c r="M6">
        <v>43461.66015625</v>
      </c>
      <c r="N6" s="23">
        <f>M6/65535</f>
        <v>0.66318242399099714</v>
      </c>
      <c r="O6" s="23">
        <f>$D$4+($D$3/(N6-$D$2))</f>
        <v>2.396712738928386E-2</v>
      </c>
      <c r="Q6">
        <v>0</v>
      </c>
      <c r="R6" s="23">
        <f>Q6*$V$3</f>
        <v>0</v>
      </c>
      <c r="S6" s="38">
        <f>'unif profiles px val'!L2/65535</f>
        <v>0.67061875333791099</v>
      </c>
      <c r="T6" s="23">
        <f>$D$4+($D$3/(S6-$D$2))</f>
        <v>-1.6383771074095499E-2</v>
      </c>
      <c r="V6">
        <v>0</v>
      </c>
      <c r="W6">
        <f>'unif profiles px val'!O2/65535</f>
        <v>0.66018229762722214</v>
      </c>
      <c r="X6" s="23">
        <f>$D$4+($D$3/(W6-$D$2))</f>
        <v>4.048885180743822E-2</v>
      </c>
      <c r="Z6">
        <v>0</v>
      </c>
      <c r="AA6">
        <f>'unif profiles px val'!R2/65535</f>
        <v>0.69871961308842601</v>
      </c>
      <c r="AB6" s="23">
        <f>$D$4+($D$3/(AA6-$D$2))</f>
        <v>-0.16153363013296751</v>
      </c>
      <c r="AM6">
        <v>0</v>
      </c>
      <c r="AN6">
        <v>44048.9609375</v>
      </c>
      <c r="AP6">
        <v>0</v>
      </c>
      <c r="AQ6">
        <v>43328.23828125</v>
      </c>
      <c r="AS6">
        <v>0</v>
      </c>
      <c r="AT6">
        <v>45893.48046875</v>
      </c>
    </row>
    <row r="7" spans="1:46">
      <c r="A7">
        <v>1</v>
      </c>
      <c r="B7" s="23">
        <f t="shared" si="0"/>
        <v>3.5277777777777776E-2</v>
      </c>
      <c r="C7" s="28">
        <v>43479.41015625</v>
      </c>
      <c r="D7" s="38">
        <f t="shared" ref="D7:D70" si="1">C7/65535</f>
        <v>0.6634532716296635</v>
      </c>
      <c r="E7" s="23">
        <f>$D$4+($D$3/(D7-$D$2))</f>
        <v>2.2482497787079669E-2</v>
      </c>
      <c r="F7" s="23"/>
      <c r="G7">
        <v>1</v>
      </c>
      <c r="H7" s="28">
        <v>43433.9921875</v>
      </c>
      <c r="I7" s="38">
        <f t="shared" ref="I7:I70" si="2">H7/65535</f>
        <v>0.66276023785000382</v>
      </c>
      <c r="J7" s="23">
        <f t="shared" ref="J7:J70" si="3">$D$4+($D$3/(I7-$D$2))</f>
        <v>2.6283587466431335E-2</v>
      </c>
      <c r="L7">
        <v>1</v>
      </c>
      <c r="M7">
        <v>43462.46875</v>
      </c>
      <c r="N7" s="23">
        <f t="shared" ref="N7:N70" si="4">M7/65535</f>
        <v>0.66319476234073393</v>
      </c>
      <c r="O7" s="23">
        <f t="shared" ref="O7:O70" si="5">$D$4+($D$3/(N7-$D$2))</f>
        <v>2.3899470868935957E-2</v>
      </c>
      <c r="Q7">
        <v>1</v>
      </c>
      <c r="R7" s="23">
        <f t="shared" ref="R7:R70" si="6">Q7*$V$3</f>
        <v>3.5277777777777776E-2</v>
      </c>
      <c r="S7" s="38">
        <f>'unif profiles px val'!L3/65535</f>
        <v>0.67071447985809107</v>
      </c>
      <c r="T7" s="23">
        <f t="shared" ref="T7:T70" si="7">$D$4+($D$3/(S7-$D$2))</f>
        <v>-1.6897699691669654E-2</v>
      </c>
      <c r="V7">
        <v>1</v>
      </c>
      <c r="W7">
        <f>'unif profiles px val'!O3/65535</f>
        <v>0.66023153181506067</v>
      </c>
      <c r="X7" s="23">
        <f t="shared" ref="X7:X70" si="8">$D$4+($D$3/(W7-$D$2))</f>
        <v>4.0216576837692752E-2</v>
      </c>
      <c r="Z7">
        <v>1</v>
      </c>
      <c r="AA7">
        <f>'unif profiles px val'!R3/65535</f>
        <v>0.69850533112077517</v>
      </c>
      <c r="AB7" s="23">
        <f t="shared" ref="AB7:AB70" si="9">$D$4+($D$3/(AA7-$D$2))</f>
        <v>-0.16046856400782739</v>
      </c>
      <c r="AM7">
        <v>1</v>
      </c>
      <c r="AN7">
        <v>44011.48046875</v>
      </c>
      <c r="AP7">
        <v>1</v>
      </c>
      <c r="AQ7">
        <v>43321.6796875</v>
      </c>
      <c r="AS7">
        <v>1</v>
      </c>
      <c r="AT7">
        <v>45858.359375</v>
      </c>
    </row>
    <row r="8" spans="1:46">
      <c r="A8">
        <v>2</v>
      </c>
      <c r="B8" s="23">
        <f t="shared" si="0"/>
        <v>7.0555555555555552E-2</v>
      </c>
      <c r="C8" s="28">
        <v>43493.19140625</v>
      </c>
      <c r="D8" s="38">
        <f t="shared" si="1"/>
        <v>0.66366356002517735</v>
      </c>
      <c r="E8" s="23">
        <f t="shared" ref="E8:E70" si="10">$D$4+($D$3/(D8-$D$2))</f>
        <v>2.1330606442662159E-2</v>
      </c>
      <c r="F8" s="23"/>
      <c r="G8">
        <v>2</v>
      </c>
      <c r="H8" s="28">
        <v>43423.7734375</v>
      </c>
      <c r="I8" s="38">
        <f t="shared" si="2"/>
        <v>0.66260430971999695</v>
      </c>
      <c r="J8" s="23">
        <f t="shared" si="3"/>
        <v>2.7139840799680126E-2</v>
      </c>
      <c r="L8">
        <v>2</v>
      </c>
      <c r="M8">
        <v>43447.921875</v>
      </c>
      <c r="N8" s="23">
        <f t="shared" si="4"/>
        <v>0.66297279125658048</v>
      </c>
      <c r="O8" s="23">
        <f t="shared" si="5"/>
        <v>2.5116997274041708E-2</v>
      </c>
      <c r="Q8">
        <v>2</v>
      </c>
      <c r="R8" s="23">
        <f t="shared" si="6"/>
        <v>7.0555555555555552E-2</v>
      </c>
      <c r="S8" s="38">
        <f>'unif profiles px val'!L4/65535</f>
        <v>0.67061040856031129</v>
      </c>
      <c r="T8" s="23">
        <f t="shared" si="7"/>
        <v>-1.6338963766016956E-2</v>
      </c>
      <c r="V8">
        <v>2</v>
      </c>
      <c r="W8">
        <f>'unif profiles px val'!O4/65535</f>
        <v>0.65958928196765088</v>
      </c>
      <c r="X8" s="23">
        <f t="shared" si="8"/>
        <v>4.3771356450489574E-2</v>
      </c>
      <c r="Z8">
        <v>2</v>
      </c>
      <c r="AA8">
        <f>'unif profiles px val'!R4/65535</f>
        <v>0.69838182841229879</v>
      </c>
      <c r="AB8" s="23">
        <f t="shared" si="9"/>
        <v>-0.15985442606368139</v>
      </c>
      <c r="AM8">
        <v>2</v>
      </c>
      <c r="AN8">
        <v>44005.921875</v>
      </c>
      <c r="AP8">
        <v>2</v>
      </c>
      <c r="AQ8">
        <v>43315.19921875</v>
      </c>
      <c r="AS8">
        <v>2</v>
      </c>
      <c r="AT8">
        <v>45851.19921875</v>
      </c>
    </row>
    <row r="9" spans="1:46">
      <c r="A9">
        <v>3</v>
      </c>
      <c r="B9" s="23">
        <f t="shared" si="0"/>
        <v>0.10583333333333333</v>
      </c>
      <c r="C9" s="28">
        <v>43432.46875</v>
      </c>
      <c r="D9" s="38">
        <f t="shared" si="1"/>
        <v>0.66273699168383304</v>
      </c>
      <c r="E9" s="23">
        <f t="shared" si="10"/>
        <v>2.6411215827379486E-2</v>
      </c>
      <c r="F9" s="23"/>
      <c r="G9">
        <v>3</v>
      </c>
      <c r="H9" s="28">
        <v>43441.2890625</v>
      </c>
      <c r="I9" s="38">
        <f t="shared" si="2"/>
        <v>0.66287158102540622</v>
      </c>
      <c r="J9" s="23">
        <f t="shared" si="3"/>
        <v>2.5672397320137819E-2</v>
      </c>
      <c r="L9">
        <v>3</v>
      </c>
      <c r="M9">
        <v>43397.05078125</v>
      </c>
      <c r="N9" s="23">
        <f t="shared" si="4"/>
        <v>0.66219654812314033</v>
      </c>
      <c r="O9" s="23">
        <f t="shared" si="5"/>
        <v>2.9380791912871462E-2</v>
      </c>
      <c r="Q9">
        <v>3</v>
      </c>
      <c r="R9" s="23">
        <f t="shared" si="6"/>
        <v>0.10583333333333333</v>
      </c>
      <c r="S9" s="38">
        <f>'unif profiles px val'!L5/65535</f>
        <v>0.67146282759212639</v>
      </c>
      <c r="T9" s="23">
        <f t="shared" si="7"/>
        <v>-2.0910603695088792E-2</v>
      </c>
      <c r="V9">
        <v>3</v>
      </c>
      <c r="W9">
        <f>'unif profiles px val'!O5/65535</f>
        <v>0.66003107833600361</v>
      </c>
      <c r="X9" s="23">
        <f t="shared" si="8"/>
        <v>4.1325364233455009E-2</v>
      </c>
      <c r="Z9">
        <v>3</v>
      </c>
      <c r="AA9">
        <f>'unif profiles px val'!R5/65535</f>
        <v>0.6979587481879912</v>
      </c>
      <c r="AB9" s="23">
        <f t="shared" si="9"/>
        <v>-0.15774903139828922</v>
      </c>
      <c r="AM9">
        <v>3</v>
      </c>
      <c r="AN9">
        <v>44022.87890625</v>
      </c>
      <c r="AP9">
        <v>3</v>
      </c>
      <c r="AQ9">
        <v>43334.640625</v>
      </c>
      <c r="AS9">
        <v>3</v>
      </c>
      <c r="AT9">
        <v>45866.80078125</v>
      </c>
    </row>
    <row r="10" spans="1:46">
      <c r="A10">
        <v>4</v>
      </c>
      <c r="B10" s="23">
        <f t="shared" si="0"/>
        <v>0.1411111111111111</v>
      </c>
      <c r="C10" s="28">
        <v>43444.93359375</v>
      </c>
      <c r="D10" s="38">
        <f t="shared" si="1"/>
        <v>0.66292719300755321</v>
      </c>
      <c r="E10" s="23">
        <f t="shared" si="10"/>
        <v>2.5367201893276459E-2</v>
      </c>
      <c r="F10" s="23"/>
      <c r="G10">
        <v>4</v>
      </c>
      <c r="H10" s="28">
        <v>43444.9140625</v>
      </c>
      <c r="I10" s="38">
        <f t="shared" si="2"/>
        <v>0.66292689497978174</v>
      </c>
      <c r="J10" s="23">
        <f t="shared" si="3"/>
        <v>2.5368837324288851E-2</v>
      </c>
      <c r="L10">
        <v>4</v>
      </c>
      <c r="M10">
        <v>43437.06640625</v>
      </c>
      <c r="N10" s="23">
        <f t="shared" si="4"/>
        <v>0.66280714742122526</v>
      </c>
      <c r="O10" s="23">
        <f t="shared" si="5"/>
        <v>2.6026065670746945E-2</v>
      </c>
      <c r="Q10">
        <v>4</v>
      </c>
      <c r="R10" s="23">
        <f t="shared" si="6"/>
        <v>0.1411111111111111</v>
      </c>
      <c r="S10" s="38">
        <f>'unif profiles px val'!L6/65535</f>
        <v>0.67071376459143972</v>
      </c>
      <c r="T10" s="23">
        <f t="shared" si="7"/>
        <v>-1.6893860140294592E-2</v>
      </c>
      <c r="V10">
        <v>4</v>
      </c>
      <c r="W10">
        <f>'unif profiles px val'!O6/65535</f>
        <v>0.66041601100556957</v>
      </c>
      <c r="X10" s="23">
        <f t="shared" si="8"/>
        <v>3.9196709968857046E-2</v>
      </c>
      <c r="Z10">
        <v>4</v>
      </c>
      <c r="AA10">
        <f>'unif profiles px val'!R6/65535</f>
        <v>0.69785402122911422</v>
      </c>
      <c r="AB10" s="23">
        <f t="shared" si="9"/>
        <v>-0.15722750098747662</v>
      </c>
      <c r="AM10">
        <v>4</v>
      </c>
      <c r="AN10">
        <v>44082</v>
      </c>
      <c r="AP10">
        <v>4</v>
      </c>
      <c r="AQ10">
        <v>43351.23828125</v>
      </c>
      <c r="AS10">
        <v>4</v>
      </c>
      <c r="AT10">
        <v>45872.48046875</v>
      </c>
    </row>
    <row r="11" spans="1:46">
      <c r="A11">
        <v>5</v>
      </c>
      <c r="B11" s="23">
        <f t="shared" si="0"/>
        <v>0.17638888888888887</v>
      </c>
      <c r="C11" s="28">
        <v>43466.234375</v>
      </c>
      <c r="D11" s="38">
        <f>C11/65535</f>
        <v>0.66325222209506374</v>
      </c>
      <c r="E11" s="23">
        <f t="shared" si="10"/>
        <v>2.3584425377329854E-2</v>
      </c>
      <c r="F11" s="23"/>
      <c r="G11">
        <v>5</v>
      </c>
      <c r="H11" s="28">
        <v>43491.3203125</v>
      </c>
      <c r="I11" s="38">
        <f t="shared" si="2"/>
        <v>0.66363500896467531</v>
      </c>
      <c r="J11" s="23">
        <f t="shared" si="3"/>
        <v>2.1486959486938684E-2</v>
      </c>
      <c r="L11">
        <v>5</v>
      </c>
      <c r="M11">
        <v>43473.51953125</v>
      </c>
      <c r="N11" s="23">
        <f t="shared" si="4"/>
        <v>0.66336338645380333</v>
      </c>
      <c r="O11" s="23">
        <f t="shared" si="5"/>
        <v>2.2975069490322575E-2</v>
      </c>
      <c r="Q11">
        <v>5</v>
      </c>
      <c r="R11" s="23">
        <f t="shared" si="6"/>
        <v>0.17638888888888887</v>
      </c>
      <c r="S11" s="38">
        <f>'unif profiles px val'!L7/65535</f>
        <v>0.67020258735790039</v>
      </c>
      <c r="T11" s="23">
        <f t="shared" si="7"/>
        <v>-1.4147884281707324E-2</v>
      </c>
      <c r="V11">
        <v>5</v>
      </c>
      <c r="W11">
        <f>'unif profiles px val'!O7/65535</f>
        <v>0.66058594644083313</v>
      </c>
      <c r="X11" s="23">
        <f t="shared" si="8"/>
        <v>3.8257721112992193E-2</v>
      </c>
      <c r="Z11">
        <v>5</v>
      </c>
      <c r="AA11">
        <f>'unif profiles px val'!R7/65535</f>
        <v>0.69809679465171282</v>
      </c>
      <c r="AB11" s="23">
        <f t="shared" si="9"/>
        <v>-0.15843626383840848</v>
      </c>
      <c r="AM11">
        <v>5</v>
      </c>
      <c r="AN11">
        <v>44090.28125</v>
      </c>
      <c r="AP11">
        <v>5</v>
      </c>
      <c r="AQ11">
        <v>43385.55859375</v>
      </c>
      <c r="AS11">
        <v>5</v>
      </c>
      <c r="AT11">
        <v>45888.078125</v>
      </c>
    </row>
    <row r="12" spans="1:46">
      <c r="A12">
        <v>6</v>
      </c>
      <c r="B12" s="23">
        <f t="shared" si="0"/>
        <v>0.21166666666666667</v>
      </c>
      <c r="C12" s="28">
        <v>43401.28125</v>
      </c>
      <c r="D12" s="38">
        <f t="shared" si="1"/>
        <v>0.66226110093842983</v>
      </c>
      <c r="E12" s="23">
        <f t="shared" si="10"/>
        <v>2.9025853255427947E-2</v>
      </c>
      <c r="F12" s="23"/>
      <c r="G12">
        <v>6</v>
      </c>
      <c r="H12" s="28">
        <v>43454.1953125</v>
      </c>
      <c r="I12" s="38">
        <f t="shared" si="2"/>
        <v>0.66306851777676046</v>
      </c>
      <c r="J12" s="23">
        <f t="shared" si="3"/>
        <v>2.4591836619588303E-2</v>
      </c>
      <c r="L12">
        <v>6</v>
      </c>
      <c r="M12">
        <v>43449.04296875</v>
      </c>
      <c r="N12" s="23">
        <f t="shared" si="4"/>
        <v>0.66298989805066</v>
      </c>
      <c r="O12" s="23">
        <f t="shared" si="5"/>
        <v>2.5023138025862757E-2</v>
      </c>
      <c r="Q12">
        <v>6</v>
      </c>
      <c r="R12" s="23">
        <f t="shared" si="6"/>
        <v>0.21166666666666667</v>
      </c>
      <c r="S12" s="38">
        <f>'unif profiles px val'!L8/65535</f>
        <v>0.66949167191195547</v>
      </c>
      <c r="T12" s="23">
        <f t="shared" si="7"/>
        <v>-1.0322367698743395E-2</v>
      </c>
      <c r="V12">
        <v>6</v>
      </c>
      <c r="W12">
        <f>'unif profiles px val'!O8/65535</f>
        <v>0.66110892557412071</v>
      </c>
      <c r="X12" s="23">
        <f t="shared" si="8"/>
        <v>3.537082131902558E-2</v>
      </c>
      <c r="Z12">
        <v>6</v>
      </c>
      <c r="AA12">
        <f>'unif profiles px val'!R8/65535</f>
        <v>0.69758216029602504</v>
      </c>
      <c r="AB12" s="23">
        <f t="shared" si="9"/>
        <v>-0.15587296830655362</v>
      </c>
      <c r="AM12">
        <v>6</v>
      </c>
      <c r="AN12">
        <v>44102.87890625</v>
      </c>
      <c r="AP12">
        <v>6</v>
      </c>
      <c r="AQ12">
        <v>43363.640625</v>
      </c>
      <c r="AS12">
        <v>6</v>
      </c>
      <c r="AT12">
        <v>45904.44140625</v>
      </c>
    </row>
    <row r="13" spans="1:46">
      <c r="A13">
        <v>7</v>
      </c>
      <c r="B13" s="23">
        <f t="shared" si="0"/>
        <v>0.24694444444444444</v>
      </c>
      <c r="C13" s="28">
        <v>43397.625</v>
      </c>
      <c r="D13" s="38">
        <f t="shared" si="1"/>
        <v>0.66220531013962003</v>
      </c>
      <c r="E13" s="23">
        <f t="shared" si="10"/>
        <v>2.9332610818430194E-2</v>
      </c>
      <c r="F13" s="23"/>
      <c r="G13">
        <v>7</v>
      </c>
      <c r="H13" s="28">
        <v>43416.59375</v>
      </c>
      <c r="I13" s="38">
        <f t="shared" si="2"/>
        <v>0.66249475471122299</v>
      </c>
      <c r="J13" s="23">
        <f t="shared" si="3"/>
        <v>2.7741671069662299E-2</v>
      </c>
      <c r="L13">
        <v>7</v>
      </c>
      <c r="M13">
        <v>43403.7734375</v>
      </c>
      <c r="N13" s="23">
        <f t="shared" si="4"/>
        <v>0.66229912928206303</v>
      </c>
      <c r="O13" s="23">
        <f t="shared" si="5"/>
        <v>2.8816787872959715E-2</v>
      </c>
      <c r="Q13">
        <v>7</v>
      </c>
      <c r="R13" s="23">
        <f t="shared" si="6"/>
        <v>0.24694444444444444</v>
      </c>
      <c r="S13" s="38">
        <f>'unif profiles px val'!L9/65535</f>
        <v>0.67085526817730978</v>
      </c>
      <c r="T13" s="23">
        <f t="shared" si="7"/>
        <v>-1.765330104669971E-2</v>
      </c>
      <c r="V13">
        <v>7</v>
      </c>
      <c r="W13">
        <f>'unif profiles px val'!O9/65535</f>
        <v>0.66116161688410768</v>
      </c>
      <c r="X13" s="23">
        <f t="shared" si="8"/>
        <v>3.508019839207499E-2</v>
      </c>
      <c r="Z13">
        <v>7</v>
      </c>
      <c r="AA13">
        <f>'unif profiles px val'!R9/65535</f>
        <v>0.69716045099946589</v>
      </c>
      <c r="AB13" s="23">
        <f t="shared" si="9"/>
        <v>-0.15376984847114183</v>
      </c>
      <c r="AM13">
        <v>7</v>
      </c>
      <c r="AN13">
        <v>44142.6796875</v>
      </c>
      <c r="AP13">
        <v>7</v>
      </c>
      <c r="AQ13">
        <v>43402.55859375</v>
      </c>
      <c r="AS13">
        <v>7</v>
      </c>
      <c r="AT13">
        <v>45936</v>
      </c>
    </row>
    <row r="14" spans="1:46">
      <c r="A14">
        <v>8</v>
      </c>
      <c r="B14" s="23">
        <f t="shared" si="0"/>
        <v>0.28222222222222221</v>
      </c>
      <c r="C14" s="28">
        <v>43409.734375</v>
      </c>
      <c r="D14" s="38">
        <f t="shared" si="1"/>
        <v>0.66239008735790039</v>
      </c>
      <c r="E14" s="23">
        <f t="shared" si="10"/>
        <v>2.8316826703797648E-2</v>
      </c>
      <c r="F14" s="23"/>
      <c r="G14">
        <v>8</v>
      </c>
      <c r="H14" s="28">
        <v>43400.84375</v>
      </c>
      <c r="I14" s="38">
        <f t="shared" si="2"/>
        <v>0.66225442511635002</v>
      </c>
      <c r="J14" s="23">
        <f t="shared" si="3"/>
        <v>2.9062556723151722E-2</v>
      </c>
      <c r="L14">
        <v>8</v>
      </c>
      <c r="M14">
        <v>43415.48828125</v>
      </c>
      <c r="N14" s="23">
        <f t="shared" si="4"/>
        <v>0.66247788633936067</v>
      </c>
      <c r="O14" s="23">
        <f t="shared" si="5"/>
        <v>2.7834352569950482E-2</v>
      </c>
      <c r="Q14">
        <v>8</v>
      </c>
      <c r="R14" s="23">
        <f t="shared" si="6"/>
        <v>0.28222222222222221</v>
      </c>
      <c r="S14" s="38">
        <f>'unif profiles px val'!L10/65535</f>
        <v>0.66864896858548872</v>
      </c>
      <c r="T14" s="23">
        <f t="shared" si="7"/>
        <v>-5.777750536263504E-3</v>
      </c>
      <c r="V14">
        <v>8</v>
      </c>
      <c r="W14">
        <f>'unif profiles px val'!O10/65535</f>
        <v>0.66154654955367365</v>
      </c>
      <c r="X14" s="23">
        <f t="shared" si="8"/>
        <v>3.2958396493520059E-2</v>
      </c>
      <c r="Z14">
        <v>8</v>
      </c>
      <c r="AA14">
        <f>'unif profiles px val'!R10/65535</f>
        <v>0.69684275339513235</v>
      </c>
      <c r="AB14" s="23">
        <f t="shared" si="9"/>
        <v>-0.15218385975796656</v>
      </c>
      <c r="AM14">
        <v>8</v>
      </c>
      <c r="AN14">
        <v>44069.87890625</v>
      </c>
      <c r="AP14">
        <v>8</v>
      </c>
      <c r="AQ14">
        <v>43373.76171875</v>
      </c>
      <c r="AS14">
        <v>8</v>
      </c>
      <c r="AT14">
        <v>45897.6015625</v>
      </c>
    </row>
    <row r="15" spans="1:46">
      <c r="A15">
        <v>9</v>
      </c>
      <c r="B15" s="23">
        <f t="shared" si="0"/>
        <v>0.3175</v>
      </c>
      <c r="C15" s="28">
        <v>43409.87890625</v>
      </c>
      <c r="D15" s="38">
        <f t="shared" si="1"/>
        <v>0.66239229276340883</v>
      </c>
      <c r="E15" s="23">
        <f t="shared" si="10"/>
        <v>2.8304706054185669E-2</v>
      </c>
      <c r="F15" s="23"/>
      <c r="G15">
        <v>9</v>
      </c>
      <c r="H15" s="28">
        <v>43415.16015625</v>
      </c>
      <c r="I15" s="38">
        <f t="shared" si="2"/>
        <v>0.66247287947280076</v>
      </c>
      <c r="J15" s="23">
        <f t="shared" si="3"/>
        <v>2.7861863129301945E-2</v>
      </c>
      <c r="L15">
        <v>9</v>
      </c>
      <c r="M15">
        <v>43459.11328125</v>
      </c>
      <c r="N15" s="23">
        <f t="shared" si="4"/>
        <v>0.66314356116960405</v>
      </c>
      <c r="O15" s="23">
        <f t="shared" si="5"/>
        <v>2.4180244593333455E-2</v>
      </c>
      <c r="Q15">
        <v>9</v>
      </c>
      <c r="R15" s="23">
        <f t="shared" si="6"/>
        <v>0.3175</v>
      </c>
      <c r="S15" s="38">
        <f>'unif profiles px val'!L11/65535</f>
        <v>0.66968795300221251</v>
      </c>
      <c r="T15" s="23">
        <f t="shared" si="7"/>
        <v>-1.1379343897442773E-2</v>
      </c>
      <c r="V15">
        <v>9</v>
      </c>
      <c r="W15">
        <f>'unif profiles px val'!O11/65535</f>
        <v>0.66164227607385362</v>
      </c>
      <c r="X15" s="23">
        <f t="shared" si="8"/>
        <v>3.2431099955962495E-2</v>
      </c>
      <c r="Z15">
        <v>9</v>
      </c>
      <c r="AA15">
        <f>'unif profiles px val'!R11/65535</f>
        <v>0.69702520599679563</v>
      </c>
      <c r="AB15" s="23">
        <f t="shared" si="9"/>
        <v>-0.15309485445311877</v>
      </c>
      <c r="AM15">
        <v>9</v>
      </c>
      <c r="AN15">
        <v>44086.28125</v>
      </c>
      <c r="AP15">
        <v>9</v>
      </c>
      <c r="AQ15">
        <v>43380.23828125</v>
      </c>
      <c r="AS15">
        <v>9</v>
      </c>
      <c r="AT15">
        <v>45879.80078125</v>
      </c>
    </row>
    <row r="16" spans="1:46">
      <c r="A16">
        <v>10</v>
      </c>
      <c r="B16" s="23">
        <f t="shared" si="0"/>
        <v>0.35277777777777775</v>
      </c>
      <c r="C16" s="28">
        <v>43369.3828125</v>
      </c>
      <c r="D16" s="38">
        <f t="shared" si="1"/>
        <v>0.6617743619821469</v>
      </c>
      <c r="E16" s="23">
        <f t="shared" si="10"/>
        <v>3.1703758695901918E-2</v>
      </c>
      <c r="F16" s="23"/>
      <c r="G16">
        <v>10</v>
      </c>
      <c r="H16" s="28">
        <v>43420.44921875</v>
      </c>
      <c r="I16" s="38">
        <f t="shared" si="2"/>
        <v>0.66255358539330134</v>
      </c>
      <c r="J16" s="23">
        <f t="shared" si="3"/>
        <v>2.7418466861361068E-2</v>
      </c>
      <c r="L16">
        <v>10</v>
      </c>
      <c r="M16">
        <v>43393.859375</v>
      </c>
      <c r="N16" s="23">
        <f t="shared" si="4"/>
        <v>0.66214785038529034</v>
      </c>
      <c r="O16" s="23">
        <f t="shared" si="5"/>
        <v>2.9648595812945544E-2</v>
      </c>
      <c r="Q16">
        <v>10</v>
      </c>
      <c r="R16" s="23">
        <f t="shared" si="6"/>
        <v>0.35277777777777775</v>
      </c>
      <c r="S16" s="38">
        <f>'unif profiles px val'!L12/65535</f>
        <v>0.6701526379034104</v>
      </c>
      <c r="T16" s="23">
        <f t="shared" si="7"/>
        <v>-1.3879350606995189E-2</v>
      </c>
      <c r="V16">
        <v>10</v>
      </c>
      <c r="W16">
        <f>'unif profiles px val'!O12/65535</f>
        <v>0.6607427090486</v>
      </c>
      <c r="X16" s="23">
        <f t="shared" si="8"/>
        <v>3.7391923103198721E-2</v>
      </c>
      <c r="Z16">
        <v>10</v>
      </c>
      <c r="AA16">
        <f>'unif profiles px val'!R12/65535</f>
        <v>0.69723328898680093</v>
      </c>
      <c r="AB16" s="23">
        <f t="shared" si="9"/>
        <v>-0.15413327289980883</v>
      </c>
      <c r="AM16">
        <v>10</v>
      </c>
      <c r="AN16">
        <v>44048.87890625</v>
      </c>
      <c r="AP16">
        <v>10</v>
      </c>
      <c r="AQ16">
        <v>43423.640625</v>
      </c>
      <c r="AS16">
        <v>10</v>
      </c>
      <c r="AT16">
        <v>45870.87890625</v>
      </c>
    </row>
    <row r="17" spans="1:46">
      <c r="A17">
        <v>11</v>
      </c>
      <c r="B17" s="23">
        <f t="shared" si="0"/>
        <v>0.38805555555555554</v>
      </c>
      <c r="C17" s="28">
        <v>43421.40234375</v>
      </c>
      <c r="D17" s="38">
        <f t="shared" si="1"/>
        <v>0.66256812914854657</v>
      </c>
      <c r="E17" s="23">
        <f t="shared" si="10"/>
        <v>2.7338574666593729E-2</v>
      </c>
      <c r="F17" s="23"/>
      <c r="G17">
        <v>11</v>
      </c>
      <c r="H17" s="28">
        <v>43398.2265625</v>
      </c>
      <c r="I17" s="38">
        <f t="shared" si="2"/>
        <v>0.66221448939497973</v>
      </c>
      <c r="J17" s="23">
        <f t="shared" si="3"/>
        <v>2.9282136674915638E-2</v>
      </c>
      <c r="L17">
        <v>11</v>
      </c>
      <c r="M17">
        <v>43474.6171875</v>
      </c>
      <c r="N17" s="23">
        <f t="shared" si="4"/>
        <v>0.66338013561455711</v>
      </c>
      <c r="O17" s="23">
        <f t="shared" si="5"/>
        <v>2.2883274377057727E-2</v>
      </c>
      <c r="Q17">
        <v>11</v>
      </c>
      <c r="R17" s="23">
        <f t="shared" si="6"/>
        <v>0.38805555555555554</v>
      </c>
      <c r="S17" s="38">
        <f>'unif profiles px val'!L13/65535</f>
        <v>0.67154192416266112</v>
      </c>
      <c r="T17" s="23">
        <f t="shared" si="7"/>
        <v>-2.1334254447563872E-2</v>
      </c>
      <c r="V17">
        <v>11</v>
      </c>
      <c r="W17">
        <f>'unif profiles px val'!O13/65535</f>
        <v>0.66135026846341649</v>
      </c>
      <c r="X17" s="23">
        <f t="shared" si="8"/>
        <v>3.404003407575118E-2</v>
      </c>
      <c r="Z17">
        <v>11</v>
      </c>
      <c r="AA17">
        <f>'unif profiles px val'!R13/65535</f>
        <v>0.69713058861676969</v>
      </c>
      <c r="AB17" s="23">
        <f t="shared" si="9"/>
        <v>-0.15362082965763868</v>
      </c>
      <c r="AM17">
        <v>11</v>
      </c>
      <c r="AN17">
        <v>44017.48046875</v>
      </c>
      <c r="AP17">
        <v>11</v>
      </c>
      <c r="AQ17">
        <v>43472.80078125</v>
      </c>
      <c r="AS17">
        <v>11</v>
      </c>
      <c r="AT17">
        <v>45822.28125</v>
      </c>
    </row>
    <row r="18" spans="1:46">
      <c r="A18">
        <v>12</v>
      </c>
      <c r="B18" s="23">
        <f t="shared" si="0"/>
        <v>0.42333333333333334</v>
      </c>
      <c r="C18" s="28">
        <v>43377.05078125</v>
      </c>
      <c r="D18" s="38">
        <f t="shared" si="1"/>
        <v>0.6618913676852064</v>
      </c>
      <c r="E18" s="23">
        <f t="shared" si="10"/>
        <v>3.1059686250799245E-2</v>
      </c>
      <c r="F18" s="23"/>
      <c r="G18">
        <v>12</v>
      </c>
      <c r="H18" s="28">
        <v>43444.8828125</v>
      </c>
      <c r="I18" s="38">
        <f t="shared" si="2"/>
        <v>0.66292641813534747</v>
      </c>
      <c r="J18" s="23">
        <f t="shared" si="3"/>
        <v>2.5371454016791084E-2</v>
      </c>
      <c r="L18">
        <v>12</v>
      </c>
      <c r="M18">
        <v>43432.3984375</v>
      </c>
      <c r="N18" s="23">
        <f t="shared" si="4"/>
        <v>0.66273591878385596</v>
      </c>
      <c r="O18" s="23">
        <f t="shared" si="5"/>
        <v>2.6417106570827631E-2</v>
      </c>
      <c r="Q18">
        <v>12</v>
      </c>
      <c r="R18" s="23">
        <f t="shared" si="6"/>
        <v>0.42333333333333334</v>
      </c>
      <c r="S18" s="38">
        <f>'unif profiles px val'!L14/65535</f>
        <v>0.67059103675516896</v>
      </c>
      <c r="T18" s="23">
        <f t="shared" si="7"/>
        <v>-1.6234942746352843E-2</v>
      </c>
      <c r="V18">
        <v>12</v>
      </c>
      <c r="W18">
        <f>'unif profiles px val'!O14/65535</f>
        <v>0.66092647297245743</v>
      </c>
      <c r="X18" s="23">
        <f t="shared" si="8"/>
        <v>3.637748988965761E-2</v>
      </c>
      <c r="Z18">
        <v>12</v>
      </c>
      <c r="AA18">
        <f>'unif profiles px val'!R14/65535</f>
        <v>0.69640167229343097</v>
      </c>
      <c r="AB18" s="23">
        <f t="shared" si="9"/>
        <v>-0.14997965681894954</v>
      </c>
      <c r="AM18">
        <v>12</v>
      </c>
      <c r="AN18">
        <v>43993.3203125</v>
      </c>
      <c r="AP18">
        <v>12</v>
      </c>
      <c r="AQ18">
        <v>43458.44140625</v>
      </c>
      <c r="AS18">
        <v>12</v>
      </c>
      <c r="AT18">
        <v>45802.6015625</v>
      </c>
    </row>
    <row r="19" spans="1:46">
      <c r="A19">
        <v>13</v>
      </c>
      <c r="B19" s="23">
        <f t="shared" si="0"/>
        <v>0.45861111111111108</v>
      </c>
      <c r="C19" s="28">
        <v>43393.23828125</v>
      </c>
      <c r="D19" s="38">
        <f t="shared" si="1"/>
        <v>0.66213837310215917</v>
      </c>
      <c r="E19" s="23">
        <f t="shared" si="10"/>
        <v>2.9700718635138124E-2</v>
      </c>
      <c r="F19" s="23"/>
      <c r="G19">
        <v>13</v>
      </c>
      <c r="H19" s="28">
        <v>43432.03125</v>
      </c>
      <c r="I19" s="38">
        <f t="shared" si="2"/>
        <v>0.66273031586175324</v>
      </c>
      <c r="J19" s="23">
        <f>$D$4+($D$3/(I19-$D$2))</f>
        <v>2.6447869634214971E-2</v>
      </c>
      <c r="L19">
        <v>13</v>
      </c>
      <c r="M19">
        <v>43392.1484375</v>
      </c>
      <c r="N19" s="23">
        <f t="shared" si="4"/>
        <v>0.66212174315251393</v>
      </c>
      <c r="O19" s="23">
        <f t="shared" si="5"/>
        <v>2.9792182834873948E-2</v>
      </c>
      <c r="Q19">
        <v>13</v>
      </c>
      <c r="R19" s="23">
        <f t="shared" si="6"/>
        <v>0.45861111111111108</v>
      </c>
      <c r="S19" s="38">
        <f>'unif profiles px val'!L15/65535</f>
        <v>0.66999104724574654</v>
      </c>
      <c r="T19" s="23">
        <f t="shared" si="7"/>
        <v>-1.3010363074703157E-2</v>
      </c>
      <c r="V19">
        <v>13</v>
      </c>
      <c r="W19">
        <f>'unif profiles px val'!O15/65535</f>
        <v>0.66130174954222931</v>
      </c>
      <c r="X19" s="23">
        <f t="shared" si="8"/>
        <v>3.4307498430538708E-2</v>
      </c>
      <c r="Z19">
        <v>13</v>
      </c>
      <c r="AA19">
        <f>'unif profiles px val'!R15/65535</f>
        <v>0.69660695382238502</v>
      </c>
      <c r="AB19" s="23">
        <f t="shared" si="9"/>
        <v>-0.1510058329609083</v>
      </c>
      <c r="AM19">
        <v>13</v>
      </c>
      <c r="AN19">
        <v>43971.640625</v>
      </c>
      <c r="AP19">
        <v>13</v>
      </c>
      <c r="AQ19">
        <v>43490.078125</v>
      </c>
      <c r="AS19">
        <v>13</v>
      </c>
      <c r="AT19">
        <v>45805.3984375</v>
      </c>
    </row>
    <row r="20" spans="1:46">
      <c r="A20">
        <v>14</v>
      </c>
      <c r="B20" s="23">
        <f t="shared" si="0"/>
        <v>0.49388888888888888</v>
      </c>
      <c r="C20" s="28">
        <v>43470.8359375</v>
      </c>
      <c r="D20" s="38">
        <f t="shared" si="1"/>
        <v>0.66332243743801023</v>
      </c>
      <c r="E20" s="23">
        <f t="shared" si="10"/>
        <v>2.3199512240610343E-2</v>
      </c>
      <c r="F20" s="23"/>
      <c r="G20">
        <v>14</v>
      </c>
      <c r="H20" s="28">
        <v>43366.015625</v>
      </c>
      <c r="I20" s="38">
        <f t="shared" si="2"/>
        <v>0.6617229819943542</v>
      </c>
      <c r="J20" s="23">
        <f t="shared" si="3"/>
        <v>3.1986654050794705E-2</v>
      </c>
      <c r="L20">
        <v>14</v>
      </c>
      <c r="M20">
        <v>43471.06640625</v>
      </c>
      <c r="N20" s="23">
        <f t="shared" si="4"/>
        <v>0.66332595416571294</v>
      </c>
      <c r="O20" s="23">
        <f t="shared" si="5"/>
        <v>2.3180235928291104E-2</v>
      </c>
      <c r="Q20">
        <v>14</v>
      </c>
      <c r="R20" s="23">
        <f t="shared" si="6"/>
        <v>0.49388888888888888</v>
      </c>
      <c r="S20" s="38">
        <f>'unif profiles px val'!L16/65535</f>
        <v>0.67083929388876173</v>
      </c>
      <c r="T20" s="23">
        <f t="shared" si="7"/>
        <v>-1.7567583167680034E-2</v>
      </c>
      <c r="V20">
        <v>14</v>
      </c>
      <c r="W20">
        <f>'unif profiles px val'!O16/65535</f>
        <v>0.66042292524986645</v>
      </c>
      <c r="X20" s="23">
        <f t="shared" si="8"/>
        <v>3.9158495994256359E-2</v>
      </c>
      <c r="Z20">
        <v>14</v>
      </c>
      <c r="AA20">
        <f>'unif profiles px val'!R16/65535</f>
        <v>0.69610131990539403</v>
      </c>
      <c r="AB20" s="23">
        <f t="shared" si="9"/>
        <v>-0.14847720291857103</v>
      </c>
      <c r="AM20">
        <v>14</v>
      </c>
      <c r="AN20">
        <v>43997.3984375</v>
      </c>
      <c r="AP20">
        <v>14</v>
      </c>
      <c r="AQ20">
        <v>43432.83984375</v>
      </c>
      <c r="AS20">
        <v>14</v>
      </c>
      <c r="AT20">
        <v>45772.3203125</v>
      </c>
    </row>
    <row r="21" spans="1:46">
      <c r="A21">
        <v>15</v>
      </c>
      <c r="B21" s="23">
        <f t="shared" si="0"/>
        <v>0.52916666666666667</v>
      </c>
      <c r="C21" s="28">
        <v>43417.421875</v>
      </c>
      <c r="D21" s="38">
        <f t="shared" si="1"/>
        <v>0.66250739108873125</v>
      </c>
      <c r="E21" s="23">
        <f t="shared" si="10"/>
        <v>2.7672244732573681E-2</v>
      </c>
      <c r="F21" s="23"/>
      <c r="G21">
        <v>15</v>
      </c>
      <c r="H21" s="28">
        <v>43454.04296875</v>
      </c>
      <c r="I21" s="38">
        <f t="shared" si="2"/>
        <v>0.66306619316014348</v>
      </c>
      <c r="J21" s="23">
        <f t="shared" si="3"/>
        <v>2.4604587893827468E-2</v>
      </c>
      <c r="L21">
        <v>15</v>
      </c>
      <c r="M21">
        <v>43405.0703125</v>
      </c>
      <c r="N21" s="23">
        <f t="shared" si="4"/>
        <v>0.66231891832608525</v>
      </c>
      <c r="O21" s="23">
        <f t="shared" si="5"/>
        <v>2.8708004178962465E-2</v>
      </c>
      <c r="Q21">
        <v>15</v>
      </c>
      <c r="R21" s="23">
        <f t="shared" si="6"/>
        <v>0.52916666666666667</v>
      </c>
      <c r="S21" s="38">
        <f>'unif profiles px val'!L17/65535</f>
        <v>0.6714017915045396</v>
      </c>
      <c r="T21" s="23">
        <f t="shared" si="7"/>
        <v>-2.0583622709587246E-2</v>
      </c>
      <c r="V21">
        <v>15</v>
      </c>
      <c r="W21">
        <f>'unif profiles px val'!O17/65535</f>
        <v>0.66059357595178148</v>
      </c>
      <c r="X21" s="23">
        <f t="shared" si="8"/>
        <v>3.8215574451511358E-2</v>
      </c>
      <c r="Z21">
        <v>15</v>
      </c>
      <c r="AA21">
        <f>'unif profiles px val'!R17/65535</f>
        <v>0.69585437409399553</v>
      </c>
      <c r="AB21" s="23">
        <f t="shared" si="9"/>
        <v>-0.14724098676718222</v>
      </c>
      <c r="AM21">
        <v>15</v>
      </c>
      <c r="AN21">
        <v>43922.76171875</v>
      </c>
      <c r="AP21">
        <v>15</v>
      </c>
      <c r="AQ21">
        <v>43373.19921875</v>
      </c>
      <c r="AS21">
        <v>15</v>
      </c>
      <c r="AT21">
        <v>45745.6015625</v>
      </c>
    </row>
    <row r="22" spans="1:46">
      <c r="A22">
        <v>16</v>
      </c>
      <c r="B22" s="23">
        <f t="shared" si="0"/>
        <v>0.56444444444444442</v>
      </c>
      <c r="C22" s="28">
        <v>43427.8515625</v>
      </c>
      <c r="D22" s="38">
        <f t="shared" si="1"/>
        <v>0.66266653791866936</v>
      </c>
      <c r="E22" s="23">
        <f t="shared" si="10"/>
        <v>2.6798079483060455E-2</v>
      </c>
      <c r="F22" s="23"/>
      <c r="G22">
        <v>16</v>
      </c>
      <c r="H22" s="28">
        <v>43409.421875</v>
      </c>
      <c r="I22" s="38">
        <f t="shared" si="2"/>
        <v>0.66238531891355767</v>
      </c>
      <c r="J22" s="23">
        <f t="shared" si="3"/>
        <v>2.8343033773797544E-2</v>
      </c>
      <c r="L22">
        <v>16</v>
      </c>
      <c r="M22">
        <v>43409.75</v>
      </c>
      <c r="N22" s="23">
        <f t="shared" si="4"/>
        <v>0.66239032578011747</v>
      </c>
      <c r="O22" s="23">
        <f t="shared" si="5"/>
        <v>2.8315516359632031E-2</v>
      </c>
      <c r="Q22">
        <v>16</v>
      </c>
      <c r="R22" s="23">
        <f t="shared" si="6"/>
        <v>0.56444444444444442</v>
      </c>
      <c r="S22" s="38">
        <f>'unif profiles px val'!L18/65535</f>
        <v>0.67138307536049435</v>
      </c>
      <c r="T22" s="23">
        <f t="shared" si="7"/>
        <v>-2.0483345822644328E-2</v>
      </c>
      <c r="V22">
        <v>16</v>
      </c>
      <c r="W22">
        <f>'unif profiles px val'!O18/65535</f>
        <v>0.65992980849927518</v>
      </c>
      <c r="X22" s="23">
        <f t="shared" si="8"/>
        <v>4.1885769024398556E-2</v>
      </c>
      <c r="Z22">
        <v>16</v>
      </c>
      <c r="AA22">
        <f>'unif profiles px val'!R18/65535</f>
        <v>0.69576633669031818</v>
      </c>
      <c r="AB22" s="23">
        <f t="shared" si="9"/>
        <v>-0.14680006906933807</v>
      </c>
      <c r="AM22">
        <v>16</v>
      </c>
      <c r="AN22">
        <v>43847.640625</v>
      </c>
      <c r="AP22">
        <v>16</v>
      </c>
      <c r="AQ22">
        <v>43344.87890625</v>
      </c>
      <c r="AS22">
        <v>16</v>
      </c>
      <c r="AT22">
        <v>45720.55859375</v>
      </c>
    </row>
    <row r="23" spans="1:46">
      <c r="A23">
        <v>17</v>
      </c>
      <c r="B23" s="23">
        <f t="shared" si="0"/>
        <v>0.59972222222222216</v>
      </c>
      <c r="C23" s="28">
        <v>43454.234375</v>
      </c>
      <c r="D23" s="38">
        <f t="shared" si="1"/>
        <v>0.66306911383230338</v>
      </c>
      <c r="E23" s="23">
        <f t="shared" si="10"/>
        <v>2.458856707566337E-2</v>
      </c>
      <c r="F23" s="23"/>
      <c r="G23">
        <v>17</v>
      </c>
      <c r="H23" s="28">
        <v>43398.7734375</v>
      </c>
      <c r="I23" s="38">
        <f t="shared" si="2"/>
        <v>0.66222283417257954</v>
      </c>
      <c r="J23" s="23">
        <f t="shared" si="3"/>
        <v>2.9236252234210447E-2</v>
      </c>
      <c r="L23">
        <v>17</v>
      </c>
      <c r="M23">
        <v>43452.3125</v>
      </c>
      <c r="N23" s="23">
        <f t="shared" si="4"/>
        <v>0.66303978789959561</v>
      </c>
      <c r="O23" s="23">
        <f t="shared" si="5"/>
        <v>2.4749435205960069E-2</v>
      </c>
      <c r="Q23">
        <v>17</v>
      </c>
      <c r="R23" s="23">
        <f t="shared" si="6"/>
        <v>0.59972222222222216</v>
      </c>
      <c r="S23" s="38">
        <f>'unif profiles px val'!L19/65535</f>
        <v>0.6714795171473259</v>
      </c>
      <c r="T23" s="23">
        <f t="shared" si="7"/>
        <v>-2.1000002797320061E-2</v>
      </c>
      <c r="V23">
        <v>17</v>
      </c>
      <c r="W23">
        <f>'unif profiles px val'!O19/65535</f>
        <v>0.65993815327687499</v>
      </c>
      <c r="X23" s="23">
        <f t="shared" si="8"/>
        <v>4.183958475144367E-2</v>
      </c>
      <c r="Z23">
        <v>17</v>
      </c>
      <c r="AA23">
        <f>'unif profiles px val'!R19/65535</f>
        <v>0.69518923571374069</v>
      </c>
      <c r="AB23" s="23">
        <f t="shared" si="9"/>
        <v>-0.14390716123294833</v>
      </c>
      <c r="AM23">
        <v>17</v>
      </c>
      <c r="AN23">
        <v>43876.76171875</v>
      </c>
      <c r="AP23">
        <v>17</v>
      </c>
      <c r="AQ23">
        <v>43293.71875</v>
      </c>
      <c r="AS23">
        <v>17</v>
      </c>
      <c r="AT23">
        <v>45724</v>
      </c>
    </row>
    <row r="24" spans="1:46">
      <c r="A24">
        <v>18</v>
      </c>
      <c r="B24" s="23">
        <f t="shared" si="0"/>
        <v>0.63500000000000001</v>
      </c>
      <c r="C24" s="28">
        <v>43409.50390625</v>
      </c>
      <c r="D24" s="38">
        <f t="shared" si="1"/>
        <v>0.66238657063019757</v>
      </c>
      <c r="E24" s="23">
        <f t="shared" si="10"/>
        <v>2.8336154383502343E-2</v>
      </c>
      <c r="F24" s="23"/>
      <c r="G24">
        <v>18</v>
      </c>
      <c r="H24" s="28">
        <v>43508.8046875</v>
      </c>
      <c r="I24" s="38">
        <f t="shared" si="2"/>
        <v>0.66390180342565042</v>
      </c>
      <c r="J24" s="23">
        <f t="shared" si="3"/>
        <v>2.0026417696040077E-2</v>
      </c>
      <c r="L24">
        <v>18</v>
      </c>
      <c r="M24">
        <v>43386.3984375</v>
      </c>
      <c r="N24" s="23">
        <f t="shared" si="4"/>
        <v>0.66203400377660793</v>
      </c>
      <c r="O24" s="23">
        <f t="shared" si="5"/>
        <v>3.0274818334412146E-2</v>
      </c>
      <c r="Q24">
        <v>18</v>
      </c>
      <c r="R24" s="23">
        <f t="shared" si="6"/>
        <v>0.63500000000000001</v>
      </c>
      <c r="S24" s="38">
        <f>'unif profiles px val'!L20/65535</f>
        <v>0.67084483720531018</v>
      </c>
      <c r="T24" s="23">
        <f t="shared" si="7"/>
        <v>-1.7597328987266625E-2</v>
      </c>
      <c r="V24">
        <v>18</v>
      </c>
      <c r="W24">
        <f>'unif profiles px val'!O20/65535</f>
        <v>0.65992700703822382</v>
      </c>
      <c r="X24" s="23">
        <f t="shared" si="8"/>
        <v>4.1901273991348464E-2</v>
      </c>
      <c r="Z24">
        <v>18</v>
      </c>
      <c r="AA24">
        <f>'unif profiles px val'!R20/65535</f>
        <v>0.69599796387426571</v>
      </c>
      <c r="AB24" s="23">
        <f t="shared" si="9"/>
        <v>-0.14795990123648828</v>
      </c>
      <c r="AM24">
        <v>18</v>
      </c>
      <c r="AN24">
        <v>43926.078125</v>
      </c>
      <c r="AP24">
        <v>18</v>
      </c>
      <c r="AQ24">
        <v>43244.3984375</v>
      </c>
      <c r="AS24">
        <v>18</v>
      </c>
      <c r="AT24">
        <v>45723.23828125</v>
      </c>
    </row>
    <row r="25" spans="1:46">
      <c r="A25">
        <v>19</v>
      </c>
      <c r="B25" s="23">
        <f t="shared" si="0"/>
        <v>0.67027777777777775</v>
      </c>
      <c r="C25" s="28">
        <v>43416.4296875</v>
      </c>
      <c r="D25" s="38">
        <f t="shared" si="1"/>
        <v>0.66249225127794309</v>
      </c>
      <c r="E25" s="23">
        <f t="shared" si="10"/>
        <v>2.7755425640217712E-2</v>
      </c>
      <c r="F25" s="23"/>
      <c r="G25">
        <v>19</v>
      </c>
      <c r="H25" s="28">
        <v>43408.7421875</v>
      </c>
      <c r="I25" s="38">
        <f t="shared" si="2"/>
        <v>0.66237494754711224</v>
      </c>
      <c r="J25" s="23">
        <f t="shared" si="3"/>
        <v>2.8400035378874477E-2</v>
      </c>
      <c r="L25">
        <v>19</v>
      </c>
      <c r="M25">
        <v>43458.65234375</v>
      </c>
      <c r="N25" s="23">
        <f t="shared" si="4"/>
        <v>0.66313652771419851</v>
      </c>
      <c r="O25" s="23">
        <f t="shared" si="5"/>
        <v>2.4218817400795345E-2</v>
      </c>
      <c r="Q25">
        <v>19</v>
      </c>
      <c r="R25" s="23">
        <f t="shared" si="6"/>
        <v>0.67027777777777775</v>
      </c>
      <c r="S25" s="38">
        <f>'unif profiles px val'!L21/65535</f>
        <v>0.6701977593080034</v>
      </c>
      <c r="T25" s="23">
        <f t="shared" si="7"/>
        <v>-1.412192981077931E-2</v>
      </c>
      <c r="V25">
        <v>19</v>
      </c>
      <c r="W25">
        <f>'unif profiles px val'!O21/65535</f>
        <v>0.66006231164644846</v>
      </c>
      <c r="X25" s="23">
        <f t="shared" si="8"/>
        <v>4.1152558719946608E-2</v>
      </c>
      <c r="Z25">
        <v>19</v>
      </c>
      <c r="AA25">
        <f>'unif profiles px val'!R21/65535</f>
        <v>0.69661666952773327</v>
      </c>
      <c r="AB25" s="23">
        <f t="shared" si="9"/>
        <v>-0.15105438636454149</v>
      </c>
      <c r="AM25">
        <v>19</v>
      </c>
      <c r="AN25">
        <v>43908.76171875</v>
      </c>
      <c r="AP25">
        <v>19</v>
      </c>
      <c r="AQ25">
        <v>43223.16015625</v>
      </c>
      <c r="AS25">
        <v>19</v>
      </c>
      <c r="AT25">
        <v>45690.44140625</v>
      </c>
    </row>
    <row r="26" spans="1:46">
      <c r="A26">
        <v>20</v>
      </c>
      <c r="B26" s="23">
        <f t="shared" si="0"/>
        <v>0.70555555555555549</v>
      </c>
      <c r="C26" s="28">
        <v>43473.625</v>
      </c>
      <c r="D26" s="38">
        <f t="shared" si="1"/>
        <v>0.66336499580376895</v>
      </c>
      <c r="E26" s="23">
        <f t="shared" si="10"/>
        <v>2.2966249129572347E-2</v>
      </c>
      <c r="F26" s="23"/>
      <c r="G26">
        <v>20</v>
      </c>
      <c r="H26" s="28">
        <v>43492.78125</v>
      </c>
      <c r="I26" s="38">
        <f t="shared" si="2"/>
        <v>0.66365730144197754</v>
      </c>
      <c r="J26" s="23">
        <f t="shared" si="3"/>
        <v>2.1364878989407643E-2</v>
      </c>
      <c r="L26">
        <v>20</v>
      </c>
      <c r="M26">
        <v>43488.5703125</v>
      </c>
      <c r="N26" s="23">
        <f t="shared" si="4"/>
        <v>0.6635930466544594</v>
      </c>
      <c r="O26" s="23">
        <f t="shared" si="5"/>
        <v>2.1716779042510126E-2</v>
      </c>
      <c r="Q26">
        <v>20</v>
      </c>
      <c r="R26" s="23">
        <f t="shared" si="6"/>
        <v>0.70555555555555549</v>
      </c>
      <c r="S26" s="38">
        <f>'unif profiles px val'!L22/65535</f>
        <v>0.66972681582360571</v>
      </c>
      <c r="T26" s="23">
        <f t="shared" si="7"/>
        <v>-1.1588551400510294E-2</v>
      </c>
      <c r="V26">
        <v>20</v>
      </c>
      <c r="W26">
        <f>'unif profiles px val'!O22/65535</f>
        <v>0.66027796454184784</v>
      </c>
      <c r="X26" s="23">
        <f t="shared" si="8"/>
        <v>3.995982956757782E-2</v>
      </c>
      <c r="Z26">
        <v>20</v>
      </c>
      <c r="AA26">
        <f>'unif profiles px val'!R22/65535</f>
        <v>0.6974988913366903</v>
      </c>
      <c r="AB26" s="23">
        <f t="shared" si="9"/>
        <v>-0.15545788548101802</v>
      </c>
      <c r="AM26">
        <v>20</v>
      </c>
      <c r="AN26">
        <v>43878.51953125</v>
      </c>
      <c r="AP26">
        <v>20</v>
      </c>
      <c r="AQ26">
        <v>43161.3203125</v>
      </c>
      <c r="AS26">
        <v>20</v>
      </c>
      <c r="AT26">
        <v>45709.640625</v>
      </c>
    </row>
    <row r="27" spans="1:46">
      <c r="A27">
        <v>21</v>
      </c>
      <c r="B27" s="23">
        <f t="shared" si="0"/>
        <v>0.74083333333333334</v>
      </c>
      <c r="C27" s="28">
        <v>43411.91796875</v>
      </c>
      <c r="D27" s="38">
        <f t="shared" si="1"/>
        <v>0.66242340686274515</v>
      </c>
      <c r="E27" s="23">
        <f t="shared" si="10"/>
        <v>2.8133714725025794E-2</v>
      </c>
      <c r="F27" s="23"/>
      <c r="G27">
        <v>21</v>
      </c>
      <c r="H27" s="28">
        <v>43469.0234375</v>
      </c>
      <c r="I27" s="38">
        <f t="shared" si="2"/>
        <v>0.66329478046082246</v>
      </c>
      <c r="J27" s="23">
        <f t="shared" si="3"/>
        <v>2.3351115716947035E-2</v>
      </c>
      <c r="L27">
        <v>21</v>
      </c>
      <c r="M27">
        <v>43460.55078125</v>
      </c>
      <c r="N27" s="23">
        <f t="shared" si="4"/>
        <v>0.66316549601358055</v>
      </c>
      <c r="O27" s="23">
        <f t="shared" si="5"/>
        <v>2.4059954688620433E-2</v>
      </c>
      <c r="Q27">
        <v>21</v>
      </c>
      <c r="R27" s="23">
        <f t="shared" si="6"/>
        <v>0.74083333333333334</v>
      </c>
      <c r="S27" s="38">
        <f>'unif profiles px val'!L23/65535</f>
        <v>0.66934462500953684</v>
      </c>
      <c r="T27" s="23">
        <f t="shared" si="7"/>
        <v>-9.5301352299679287E-3</v>
      </c>
      <c r="V27">
        <v>21</v>
      </c>
      <c r="W27">
        <f>'unif profiles px val'!O23/65535</f>
        <v>0.66076351138704514</v>
      </c>
      <c r="X27" s="23">
        <f t="shared" si="8"/>
        <v>3.7277061128866418E-2</v>
      </c>
      <c r="Z27">
        <v>21</v>
      </c>
      <c r="AA27">
        <f>'unif profiles px val'!R23/65535</f>
        <v>0.69755575503547718</v>
      </c>
      <c r="AB27" s="23">
        <f t="shared" si="9"/>
        <v>-0.15574135232661179</v>
      </c>
      <c r="AM27">
        <v>21</v>
      </c>
      <c r="AN27">
        <v>43864.16015625</v>
      </c>
      <c r="AP27">
        <v>21</v>
      </c>
      <c r="AQ27">
        <v>43146.71875</v>
      </c>
      <c r="AS27">
        <v>21</v>
      </c>
      <c r="AT27">
        <v>45670.19921875</v>
      </c>
    </row>
    <row r="28" spans="1:46">
      <c r="A28">
        <v>22</v>
      </c>
      <c r="B28" s="23">
        <f t="shared" si="0"/>
        <v>0.77611111111111108</v>
      </c>
      <c r="C28" s="28">
        <v>43382.7890625</v>
      </c>
      <c r="D28" s="38">
        <f t="shared" si="1"/>
        <v>0.66197892824444948</v>
      </c>
      <c r="E28" s="23">
        <f t="shared" si="10"/>
        <v>3.0577838625421183E-2</v>
      </c>
      <c r="F28" s="23"/>
      <c r="G28">
        <v>22</v>
      </c>
      <c r="H28" s="28">
        <v>43422.2421875</v>
      </c>
      <c r="I28" s="38">
        <f t="shared" si="2"/>
        <v>0.66258094434271764</v>
      </c>
      <c r="J28" s="23">
        <f t="shared" si="3"/>
        <v>2.7268180595083624E-2</v>
      </c>
      <c r="L28">
        <v>22</v>
      </c>
      <c r="M28">
        <v>43464.22265625</v>
      </c>
      <c r="N28" s="23">
        <f t="shared" si="4"/>
        <v>0.66322152523460742</v>
      </c>
      <c r="O28" s="23">
        <f t="shared" si="5"/>
        <v>2.3752726474371322E-2</v>
      </c>
      <c r="Q28">
        <v>22</v>
      </c>
      <c r="R28" s="23">
        <f t="shared" si="6"/>
        <v>0.77611111111111108</v>
      </c>
      <c r="S28" s="38">
        <f>'unif profiles px val'!L24/65535</f>
        <v>0.66863508049134046</v>
      </c>
      <c r="T28" s="23">
        <f t="shared" si="7"/>
        <v>-5.7027629193036056E-3</v>
      </c>
      <c r="V28">
        <v>22</v>
      </c>
      <c r="W28">
        <f>'unif profiles px val'!O24/65535</f>
        <v>0.66064769779507138</v>
      </c>
      <c r="X28" s="23">
        <f t="shared" si="8"/>
        <v>3.79166229041763E-2</v>
      </c>
      <c r="Z28">
        <v>22</v>
      </c>
      <c r="AA28">
        <f>'unif profiles px val'!R24/65535</f>
        <v>0.69777009660868239</v>
      </c>
      <c r="AB28" s="23">
        <f t="shared" si="9"/>
        <v>-0.15680945746658947</v>
      </c>
      <c r="AM28">
        <v>22</v>
      </c>
      <c r="AN28">
        <v>43880.48046875</v>
      </c>
      <c r="AP28">
        <v>22</v>
      </c>
      <c r="AQ28">
        <v>43148.3203125</v>
      </c>
      <c r="AS28">
        <v>22</v>
      </c>
      <c r="AT28">
        <v>45640.078125</v>
      </c>
    </row>
    <row r="29" spans="1:46">
      <c r="A29">
        <v>23</v>
      </c>
      <c r="B29" s="23">
        <f t="shared" si="0"/>
        <v>0.81138888888888883</v>
      </c>
      <c r="C29" s="28">
        <v>43404.9140625</v>
      </c>
      <c r="D29" s="38">
        <f t="shared" si="1"/>
        <v>0.66231653410391389</v>
      </c>
      <c r="E29" s="23">
        <f t="shared" si="10"/>
        <v>2.8721110323532528E-2</v>
      </c>
      <c r="F29" s="23"/>
      <c r="G29">
        <v>23</v>
      </c>
      <c r="H29" s="28">
        <v>43424.84765625</v>
      </c>
      <c r="I29" s="38">
        <f t="shared" si="2"/>
        <v>0.662620701247425</v>
      </c>
      <c r="J29" s="23">
        <f t="shared" si="3"/>
        <v>2.7049811595486251E-2</v>
      </c>
      <c r="L29">
        <v>23</v>
      </c>
      <c r="M29">
        <v>43475.51953125</v>
      </c>
      <c r="N29" s="23">
        <f t="shared" si="4"/>
        <v>0.66339390449759672</v>
      </c>
      <c r="O29" s="23">
        <f t="shared" si="5"/>
        <v>2.2807816185674845E-2</v>
      </c>
      <c r="Q29">
        <v>23</v>
      </c>
      <c r="R29" s="23">
        <f t="shared" si="6"/>
        <v>0.81138888888888883</v>
      </c>
      <c r="S29" s="38">
        <f>'unif profiles px val'!L25/65535</f>
        <v>0.66774725576028071</v>
      </c>
      <c r="T29" s="23">
        <f t="shared" si="7"/>
        <v>-9.0292320129403691E-4</v>
      </c>
      <c r="V29">
        <v>23</v>
      </c>
      <c r="W29">
        <f>'unif profiles px val'!O25/65535</f>
        <v>0.6605020218204013</v>
      </c>
      <c r="X29" s="23">
        <f t="shared" si="8"/>
        <v>3.8721394941679588E-2</v>
      </c>
      <c r="Z29">
        <v>23</v>
      </c>
      <c r="AA29">
        <f>'unif profiles px val'!R25/65535</f>
        <v>0.6974988913366903</v>
      </c>
      <c r="AB29" s="23">
        <f t="shared" si="9"/>
        <v>-0.15545788548101802</v>
      </c>
      <c r="AM29">
        <v>23</v>
      </c>
      <c r="AN29">
        <v>43916.3984375</v>
      </c>
      <c r="AP29">
        <v>23</v>
      </c>
      <c r="AQ29">
        <v>43132</v>
      </c>
      <c r="AS29">
        <v>23</v>
      </c>
      <c r="AT29">
        <v>45648.3203125</v>
      </c>
    </row>
    <row r="30" spans="1:46">
      <c r="A30">
        <v>24</v>
      </c>
      <c r="B30" s="23">
        <f t="shared" si="0"/>
        <v>0.84666666666666668</v>
      </c>
      <c r="C30" s="28">
        <v>43453.76953125</v>
      </c>
      <c r="D30" s="38">
        <f t="shared" si="1"/>
        <v>0.66306202077134357</v>
      </c>
      <c r="E30" s="23">
        <f t="shared" si="10"/>
        <v>2.4627475007665378E-2</v>
      </c>
      <c r="F30" s="23"/>
      <c r="G30">
        <v>24</v>
      </c>
      <c r="H30" s="28">
        <v>43468.95703125</v>
      </c>
      <c r="I30" s="38">
        <f t="shared" si="2"/>
        <v>0.66329376716639965</v>
      </c>
      <c r="J30" s="23">
        <f t="shared" si="3"/>
        <v>2.3356670380935807E-2</v>
      </c>
      <c r="L30">
        <v>24</v>
      </c>
      <c r="M30">
        <v>43508.6953125</v>
      </c>
      <c r="N30" s="23">
        <f t="shared" si="4"/>
        <v>0.66390013447013041</v>
      </c>
      <c r="O30" s="23">
        <f t="shared" si="5"/>
        <v>2.0035550800873381E-2</v>
      </c>
      <c r="Q30">
        <v>24</v>
      </c>
      <c r="R30" s="23">
        <f t="shared" si="6"/>
        <v>0.84666666666666668</v>
      </c>
      <c r="S30" s="38">
        <f>'unif profiles px val'!L26/65535</f>
        <v>0.66765295977340355</v>
      </c>
      <c r="T30" s="23">
        <f t="shared" si="7"/>
        <v>-3.9242451910359577E-4</v>
      </c>
      <c r="V30">
        <v>24</v>
      </c>
      <c r="W30">
        <f>'unif profiles px val'!O26/65535</f>
        <v>0.66050065089265275</v>
      </c>
      <c r="X30" s="23">
        <f t="shared" si="8"/>
        <v>3.872897008069387E-2</v>
      </c>
      <c r="Z30">
        <v>24</v>
      </c>
      <c r="AA30">
        <f>'unif profiles px val'!R26/65535</f>
        <v>0.6964231302929732</v>
      </c>
      <c r="AB30" s="23">
        <f t="shared" si="9"/>
        <v>-0.1500869493759156</v>
      </c>
      <c r="AM30">
        <v>24</v>
      </c>
      <c r="AN30">
        <v>43894.87890625</v>
      </c>
      <c r="AP30">
        <v>24</v>
      </c>
      <c r="AQ30">
        <v>43148.87890625</v>
      </c>
      <c r="AS30">
        <v>24</v>
      </c>
      <c r="AT30">
        <v>45625.078125</v>
      </c>
    </row>
    <row r="31" spans="1:46">
      <c r="A31">
        <v>25</v>
      </c>
      <c r="B31" s="23">
        <f t="shared" si="0"/>
        <v>0.88194444444444442</v>
      </c>
      <c r="C31" s="28">
        <v>43504.6171875</v>
      </c>
      <c r="D31" s="38">
        <f t="shared" si="1"/>
        <v>0.663837906271458</v>
      </c>
      <c r="E31" s="23">
        <f t="shared" si="10"/>
        <v>2.0376116032493119E-2</v>
      </c>
      <c r="F31" s="23"/>
      <c r="G31">
        <v>25</v>
      </c>
      <c r="H31" s="28">
        <v>43474.21484375</v>
      </c>
      <c r="I31" s="38">
        <f t="shared" si="2"/>
        <v>0.66337399624246585</v>
      </c>
      <c r="J31" s="23">
        <f t="shared" si="3"/>
        <v>2.2916921188955275E-2</v>
      </c>
      <c r="L31">
        <v>25</v>
      </c>
      <c r="M31">
        <v>43500.8828125</v>
      </c>
      <c r="N31" s="23">
        <f t="shared" si="4"/>
        <v>0.66378092336156247</v>
      </c>
      <c r="O31" s="23">
        <f t="shared" si="5"/>
        <v>2.0688027405455944E-2</v>
      </c>
      <c r="Q31">
        <v>25</v>
      </c>
      <c r="R31" s="23">
        <f t="shared" si="6"/>
        <v>0.88194444444444442</v>
      </c>
      <c r="S31" s="38">
        <f>'unif profiles px val'!L27/65535</f>
        <v>0.66796851157778281</v>
      </c>
      <c r="T31" s="23">
        <f t="shared" si="7"/>
        <v>-2.1002222253350133E-3</v>
      </c>
      <c r="V31">
        <v>25</v>
      </c>
      <c r="W31">
        <f>'unif profiles px val'!O27/65535</f>
        <v>0.66018503948271912</v>
      </c>
      <c r="X31" s="23">
        <f t="shared" si="8"/>
        <v>4.0473687788450174E-2</v>
      </c>
      <c r="Z31">
        <v>25</v>
      </c>
      <c r="AA31">
        <f>'unif profiles px val'!R27/65535</f>
        <v>0.69541394865339135</v>
      </c>
      <c r="AB31" s="23">
        <f t="shared" si="9"/>
        <v>-0.1450341479231918</v>
      </c>
      <c r="AM31">
        <v>25</v>
      </c>
      <c r="AN31">
        <v>43917.51953125</v>
      </c>
      <c r="AP31">
        <v>25</v>
      </c>
      <c r="AQ31">
        <v>43186.23828125</v>
      </c>
      <c r="AS31">
        <v>25</v>
      </c>
      <c r="AT31">
        <v>45627.55859375</v>
      </c>
    </row>
    <row r="32" spans="1:46">
      <c r="A32">
        <v>26</v>
      </c>
      <c r="B32" s="23">
        <f t="shared" si="0"/>
        <v>0.91722222222222216</v>
      </c>
      <c r="C32" s="28">
        <v>43529.140625</v>
      </c>
      <c r="D32" s="38">
        <f t="shared" si="1"/>
        <v>0.66421210994125279</v>
      </c>
      <c r="E32" s="23">
        <f t="shared" si="10"/>
        <v>1.8329064340443235E-2</v>
      </c>
      <c r="F32" s="23"/>
      <c r="G32">
        <v>26</v>
      </c>
      <c r="H32" s="28">
        <v>43460.33203125</v>
      </c>
      <c r="I32" s="38">
        <f t="shared" si="2"/>
        <v>0.66316215810254064</v>
      </c>
      <c r="J32" s="23">
        <f t="shared" si="3"/>
        <v>2.4078259190323248E-2</v>
      </c>
      <c r="L32">
        <v>26</v>
      </c>
      <c r="M32">
        <v>43472.35546875</v>
      </c>
      <c r="N32" s="23">
        <f t="shared" si="4"/>
        <v>0.66334562399862673</v>
      </c>
      <c r="O32" s="23">
        <f t="shared" si="5"/>
        <v>2.307242281807298E-2</v>
      </c>
      <c r="Q32">
        <v>26</v>
      </c>
      <c r="R32" s="23">
        <f t="shared" si="6"/>
        <v>0.91722222222222216</v>
      </c>
      <c r="S32" s="38">
        <f>'unif profiles px val'!L28/65535</f>
        <v>0.66784232661936371</v>
      </c>
      <c r="T32" s="23">
        <f t="shared" si="7"/>
        <v>-1.4174792765113686E-3</v>
      </c>
      <c r="V32">
        <v>26</v>
      </c>
      <c r="W32">
        <f>'unif profiles px val'!O28/65535</f>
        <v>0.6605256256198978</v>
      </c>
      <c r="X32" s="23">
        <f t="shared" si="8"/>
        <v>3.85909754557483E-2</v>
      </c>
      <c r="Z32">
        <v>26</v>
      </c>
      <c r="AA32">
        <f>'unif profiles px val'!R28/65535</f>
        <v>0.69501375696192869</v>
      </c>
      <c r="AB32" s="23">
        <f t="shared" si="9"/>
        <v>-0.14302661637402636</v>
      </c>
      <c r="AM32">
        <v>26</v>
      </c>
      <c r="AN32">
        <v>43913.16015625</v>
      </c>
      <c r="AP32">
        <v>26</v>
      </c>
      <c r="AQ32">
        <v>43223.921875</v>
      </c>
      <c r="AS32">
        <v>26</v>
      </c>
      <c r="AT32">
        <v>45618.16015625</v>
      </c>
    </row>
    <row r="33" spans="1:46">
      <c r="A33">
        <v>27</v>
      </c>
      <c r="B33" s="23">
        <f t="shared" si="0"/>
        <v>0.9524999999999999</v>
      </c>
      <c r="C33" s="28">
        <v>43458.5625</v>
      </c>
      <c r="D33" s="38">
        <f t="shared" si="1"/>
        <v>0.66313515678644996</v>
      </c>
      <c r="E33" s="23">
        <f t="shared" si="10"/>
        <v>2.4226335919173891E-2</v>
      </c>
      <c r="F33" s="23"/>
      <c r="G33">
        <v>27</v>
      </c>
      <c r="H33" s="28">
        <v>43496.07421875</v>
      </c>
      <c r="I33" s="38">
        <f t="shared" si="2"/>
        <v>0.663707548924239</v>
      </c>
      <c r="J33" s="23">
        <f t="shared" si="3"/>
        <v>2.1089736588549624E-2</v>
      </c>
      <c r="L33">
        <v>27</v>
      </c>
      <c r="M33">
        <v>43456.51953125</v>
      </c>
      <c r="N33" s="23">
        <f t="shared" si="4"/>
        <v>0.66310398308155949</v>
      </c>
      <c r="O33" s="23">
        <f t="shared" si="5"/>
        <v>2.4397308397388073E-2</v>
      </c>
      <c r="Q33">
        <v>27</v>
      </c>
      <c r="R33" s="23">
        <f t="shared" si="6"/>
        <v>0.9524999999999999</v>
      </c>
      <c r="S33" s="38">
        <f>'unif profiles px val'!L29/65535</f>
        <v>0.66842562657358662</v>
      </c>
      <c r="T33" s="23">
        <f t="shared" si="7"/>
        <v>-4.5714774899914268E-3</v>
      </c>
      <c r="V33">
        <v>27</v>
      </c>
      <c r="W33">
        <f>'unif profiles px val'!O29/65535</f>
        <v>0.66011500295643544</v>
      </c>
      <c r="X33" s="23">
        <f t="shared" si="8"/>
        <v>4.0861066783781652E-2</v>
      </c>
      <c r="Z33">
        <v>27</v>
      </c>
      <c r="AA33">
        <f>'unif profiles px val'!R29/65535</f>
        <v>0.6943909385252155</v>
      </c>
      <c r="AB33" s="23">
        <f t="shared" si="9"/>
        <v>-0.13989794509092723</v>
      </c>
      <c r="AM33">
        <v>27</v>
      </c>
      <c r="AN33">
        <v>43860.80078125</v>
      </c>
      <c r="AP33">
        <v>27</v>
      </c>
      <c r="AQ33">
        <v>43237.80078125</v>
      </c>
      <c r="AS33">
        <v>27</v>
      </c>
      <c r="AT33">
        <v>45565.71875</v>
      </c>
    </row>
    <row r="34" spans="1:46">
      <c r="A34">
        <v>28</v>
      </c>
      <c r="B34" s="23">
        <f t="shared" si="0"/>
        <v>0.98777777777777775</v>
      </c>
      <c r="C34" s="28">
        <v>43399.37890625</v>
      </c>
      <c r="D34" s="38">
        <f t="shared" si="1"/>
        <v>0.66223207303349352</v>
      </c>
      <c r="E34" s="23">
        <f t="shared" si="10"/>
        <v>2.9185452874603612E-2</v>
      </c>
      <c r="F34" s="23"/>
      <c r="G34">
        <v>28</v>
      </c>
      <c r="H34" s="28">
        <v>43477.21484375</v>
      </c>
      <c r="I34" s="38">
        <f t="shared" si="2"/>
        <v>0.66341977330815594</v>
      </c>
      <c r="J34" s="23">
        <f t="shared" si="3"/>
        <v>2.2666054233717148E-2</v>
      </c>
      <c r="L34">
        <v>28</v>
      </c>
      <c r="M34">
        <v>43437.70703125</v>
      </c>
      <c r="N34" s="23">
        <f t="shared" si="4"/>
        <v>0.66281692273212789</v>
      </c>
      <c r="O34" s="23">
        <f t="shared" si="5"/>
        <v>2.5972405987795266E-2</v>
      </c>
      <c r="Q34">
        <v>28</v>
      </c>
      <c r="R34" s="23">
        <f t="shared" si="6"/>
        <v>0.98777777777777775</v>
      </c>
      <c r="S34" s="38">
        <f>'unif profiles px val'!L30/65535</f>
        <v>0.6687141770618753</v>
      </c>
      <c r="T34" s="23">
        <f t="shared" si="7"/>
        <v>-6.1297990483639708E-3</v>
      </c>
      <c r="V34">
        <v>28</v>
      </c>
      <c r="W34">
        <f>'unif profiles px val'!O30/65535</f>
        <v>0.6603175426298924</v>
      </c>
      <c r="X34" s="23">
        <f t="shared" si="8"/>
        <v>3.9741011514124125E-2</v>
      </c>
      <c r="Z34">
        <v>28</v>
      </c>
      <c r="AA34">
        <f>'unif profiles px val'!R30/65535</f>
        <v>0.69402054961089499</v>
      </c>
      <c r="AB34" s="23">
        <f t="shared" si="9"/>
        <v>-0.13803481436971321</v>
      </c>
      <c r="AM34">
        <v>28</v>
      </c>
      <c r="AN34">
        <v>43813.0390625</v>
      </c>
      <c r="AP34">
        <v>28</v>
      </c>
      <c r="AQ34">
        <v>43274.71875</v>
      </c>
      <c r="AS34">
        <v>28</v>
      </c>
      <c r="AT34">
        <v>45550.19921875</v>
      </c>
    </row>
    <row r="35" spans="1:46">
      <c r="A35">
        <v>29</v>
      </c>
      <c r="B35" s="23">
        <f t="shared" si="0"/>
        <v>1.0230555555555556</v>
      </c>
      <c r="C35" s="28">
        <v>43426.86328125</v>
      </c>
      <c r="D35" s="38">
        <f t="shared" si="1"/>
        <v>0.66265145771343559</v>
      </c>
      <c r="E35" s="23">
        <f t="shared" si="10"/>
        <v>2.6880895397958682E-2</v>
      </c>
      <c r="F35" s="23"/>
      <c r="G35">
        <v>29</v>
      </c>
      <c r="H35" s="28">
        <v>43451.1484375</v>
      </c>
      <c r="I35" s="38">
        <f t="shared" si="2"/>
        <v>0.66302202544441902</v>
      </c>
      <c r="J35" s="23">
        <f t="shared" si="3"/>
        <v>2.4846878115721172E-2</v>
      </c>
      <c r="L35">
        <v>29</v>
      </c>
      <c r="M35">
        <v>43446.24609375</v>
      </c>
      <c r="N35" s="23">
        <f t="shared" si="4"/>
        <v>0.66294722047379262</v>
      </c>
      <c r="O35" s="23">
        <f t="shared" si="5"/>
        <v>2.5257304104862488E-2</v>
      </c>
      <c r="Q35">
        <v>29</v>
      </c>
      <c r="R35" s="23">
        <f t="shared" si="6"/>
        <v>1.0230555555555556</v>
      </c>
      <c r="S35" s="38">
        <f>'unif profiles px val'!L31/65535</f>
        <v>0.66855532825970854</v>
      </c>
      <c r="T35" s="23">
        <f t="shared" si="7"/>
        <v>-5.2720904627263643E-3</v>
      </c>
      <c r="V35">
        <v>29</v>
      </c>
      <c r="W35">
        <f>'unif profiles px val'!O31/65535</f>
        <v>0.66047496089875635</v>
      </c>
      <c r="X35" s="23">
        <f t="shared" si="8"/>
        <v>3.8870927078956008E-2</v>
      </c>
      <c r="Z35">
        <v>29</v>
      </c>
      <c r="AA35">
        <f>'unif profiles px val'!R31/65535</f>
        <v>0.6941634241245136</v>
      </c>
      <c r="AB35" s="23">
        <f t="shared" si="9"/>
        <v>-0.13875372447923295</v>
      </c>
      <c r="AM35">
        <v>29</v>
      </c>
      <c r="AN35">
        <v>43888.921875</v>
      </c>
      <c r="AP35">
        <v>29</v>
      </c>
      <c r="AQ35">
        <v>43270.87890625</v>
      </c>
      <c r="AS35">
        <v>29</v>
      </c>
      <c r="AT35">
        <v>45558.359375</v>
      </c>
    </row>
    <row r="36" spans="1:46">
      <c r="A36">
        <v>30</v>
      </c>
      <c r="B36" s="23">
        <f t="shared" si="0"/>
        <v>1.0583333333333333</v>
      </c>
      <c r="C36" s="28">
        <v>43467.2734375</v>
      </c>
      <c r="D36" s="38">
        <f t="shared" si="1"/>
        <v>0.66326807717250325</v>
      </c>
      <c r="E36" s="23">
        <f t="shared" si="10"/>
        <v>2.3497502793957015E-2</v>
      </c>
      <c r="F36" s="23"/>
      <c r="G36">
        <v>30</v>
      </c>
      <c r="H36" s="28">
        <v>43443.1953125</v>
      </c>
      <c r="I36" s="38">
        <f t="shared" si="2"/>
        <v>0.6629006685358968</v>
      </c>
      <c r="J36" s="23">
        <f t="shared" si="3"/>
        <v>2.5512760680571844E-2</v>
      </c>
      <c r="L36">
        <v>30</v>
      </c>
      <c r="M36">
        <v>43500.68359375</v>
      </c>
      <c r="N36" s="23">
        <f t="shared" si="4"/>
        <v>0.66377788347829403</v>
      </c>
      <c r="O36" s="23">
        <f t="shared" si="5"/>
        <v>2.0704668447092178E-2</v>
      </c>
      <c r="Q36">
        <v>30</v>
      </c>
      <c r="R36" s="23">
        <f t="shared" si="6"/>
        <v>1.0583333333333333</v>
      </c>
      <c r="S36" s="38">
        <f>'unif profiles px val'!L32/65535</f>
        <v>0.66921420805676357</v>
      </c>
      <c r="T36" s="23">
        <f t="shared" si="7"/>
        <v>-8.8272238619997445E-3</v>
      </c>
      <c r="V36">
        <v>30</v>
      </c>
      <c r="W36">
        <f>'unif profiles px val'!O32/65535</f>
        <v>0.66109366655222401</v>
      </c>
      <c r="X36" s="23">
        <f t="shared" si="8"/>
        <v>3.5454991766164845E-2</v>
      </c>
      <c r="Z36">
        <v>30</v>
      </c>
      <c r="AA36">
        <f>'unif profiles px val'!R32/65535</f>
        <v>0.69382772564278627</v>
      </c>
      <c r="AB36" s="23">
        <f t="shared" si="9"/>
        <v>-0.13706412708255611</v>
      </c>
      <c r="AM36">
        <v>30</v>
      </c>
      <c r="AN36">
        <v>43784.078125</v>
      </c>
      <c r="AP36">
        <v>30</v>
      </c>
      <c r="AQ36">
        <v>43226.23828125</v>
      </c>
      <c r="AS36">
        <v>30</v>
      </c>
      <c r="AT36">
        <v>45585.359375</v>
      </c>
    </row>
    <row r="37" spans="1:46">
      <c r="A37">
        <v>31</v>
      </c>
      <c r="B37" s="23">
        <f t="shared" si="0"/>
        <v>1.0936111111111111</v>
      </c>
      <c r="C37" s="28">
        <v>43409.890625</v>
      </c>
      <c r="D37" s="38">
        <f t="shared" si="1"/>
        <v>0.66239247158007175</v>
      </c>
      <c r="E37" s="23">
        <f t="shared" si="10"/>
        <v>2.830372330214459E-2</v>
      </c>
      <c r="F37" s="23"/>
      <c r="G37">
        <v>31</v>
      </c>
      <c r="H37" s="28">
        <v>43451.73828125</v>
      </c>
      <c r="I37" s="38">
        <f t="shared" si="2"/>
        <v>0.66303102588311591</v>
      </c>
      <c r="J37" s="23">
        <f t="shared" si="3"/>
        <v>2.4797502066618016E-2</v>
      </c>
      <c r="L37">
        <v>31</v>
      </c>
      <c r="M37">
        <v>43442.35546875</v>
      </c>
      <c r="N37" s="23">
        <f t="shared" si="4"/>
        <v>0.66288785334172584</v>
      </c>
      <c r="O37" s="23">
        <f t="shared" si="5"/>
        <v>2.5583090769642602E-2</v>
      </c>
      <c r="Q37">
        <v>31</v>
      </c>
      <c r="R37" s="23">
        <f t="shared" si="6"/>
        <v>1.0936111111111111</v>
      </c>
      <c r="S37" s="38">
        <f>'unif profiles px val'!L33/65535</f>
        <v>0.66988494935912113</v>
      </c>
      <c r="T37" s="23">
        <f t="shared" si="7"/>
        <v>-1.2439584507056622E-2</v>
      </c>
      <c r="V37">
        <v>31</v>
      </c>
      <c r="W37">
        <f>'unif profiles px val'!O33/65535</f>
        <v>0.66102982900358587</v>
      </c>
      <c r="X37" s="23">
        <f t="shared" si="8"/>
        <v>3.5807166427042514E-2</v>
      </c>
      <c r="Z37">
        <v>31</v>
      </c>
      <c r="AA37">
        <f>'unif profiles px val'!R33/65535</f>
        <v>0.69373480058365755</v>
      </c>
      <c r="AB37" s="23">
        <f t="shared" si="9"/>
        <v>-0.13659615476474052</v>
      </c>
      <c r="AM37">
        <v>31</v>
      </c>
      <c r="AN37">
        <v>43861.640625</v>
      </c>
      <c r="AP37">
        <v>31</v>
      </c>
      <c r="AQ37">
        <v>43175.71875</v>
      </c>
      <c r="AS37">
        <v>31</v>
      </c>
      <c r="AT37">
        <v>45545.55859375</v>
      </c>
    </row>
    <row r="38" spans="1:46">
      <c r="A38">
        <v>32</v>
      </c>
      <c r="B38" s="23">
        <f t="shared" si="0"/>
        <v>1.1288888888888888</v>
      </c>
      <c r="C38" s="28">
        <v>43416.8046875</v>
      </c>
      <c r="D38" s="38">
        <f t="shared" si="1"/>
        <v>0.66249797341115435</v>
      </c>
      <c r="E38" s="23">
        <f t="shared" si="10"/>
        <v>2.7723986765754827E-2</v>
      </c>
      <c r="F38" s="23"/>
      <c r="G38">
        <v>32</v>
      </c>
      <c r="H38" s="28">
        <v>43415.265625</v>
      </c>
      <c r="I38" s="38">
        <f t="shared" si="2"/>
        <v>0.66247448882276649</v>
      </c>
      <c r="J38" s="23">
        <f t="shared" si="3"/>
        <v>2.7853020406771289E-2</v>
      </c>
      <c r="L38">
        <v>32</v>
      </c>
      <c r="M38">
        <v>43427.74609375</v>
      </c>
      <c r="N38" s="23">
        <f t="shared" si="4"/>
        <v>0.66266492856870374</v>
      </c>
      <c r="O38" s="23">
        <f t="shared" si="5"/>
        <v>2.6806917375802986E-2</v>
      </c>
      <c r="Q38">
        <v>32</v>
      </c>
      <c r="R38" s="23">
        <f t="shared" si="6"/>
        <v>1.1288888888888888</v>
      </c>
      <c r="S38" s="38">
        <f>'unif profiles px val'!L34/65535</f>
        <v>0.66936614261463345</v>
      </c>
      <c r="T38" s="23">
        <f t="shared" si="7"/>
        <v>-9.6460843573686894E-3</v>
      </c>
      <c r="V38">
        <v>32</v>
      </c>
      <c r="W38">
        <f>'unif profiles px val'!O34/65535</f>
        <v>0.66167213845654993</v>
      </c>
      <c r="X38" s="23">
        <f t="shared" si="8"/>
        <v>3.2266636497896517E-2</v>
      </c>
      <c r="Z38">
        <v>32</v>
      </c>
      <c r="AA38">
        <f>'unif profiles px val'!R34/65535</f>
        <v>0.69379094901579308</v>
      </c>
      <c r="AB38" s="23">
        <f t="shared" si="9"/>
        <v>-0.13687893347093905</v>
      </c>
      <c r="AM38">
        <v>32</v>
      </c>
      <c r="AN38">
        <v>43937.12109375</v>
      </c>
      <c r="AP38">
        <v>32</v>
      </c>
      <c r="AQ38">
        <v>43225.6796875</v>
      </c>
      <c r="AS38">
        <v>32</v>
      </c>
      <c r="AT38">
        <v>45538.6796875</v>
      </c>
    </row>
    <row r="39" spans="1:46">
      <c r="A39">
        <v>33</v>
      </c>
      <c r="B39" s="23">
        <f t="shared" si="0"/>
        <v>1.1641666666666666</v>
      </c>
      <c r="C39" s="28">
        <v>43451.5625</v>
      </c>
      <c r="D39" s="38">
        <f t="shared" si="1"/>
        <v>0.66302834363317309</v>
      </c>
      <c r="E39" s="23">
        <f t="shared" si="10"/>
        <v>2.4812216651084906E-2</v>
      </c>
      <c r="F39" s="23"/>
      <c r="G39">
        <v>33</v>
      </c>
      <c r="H39" s="28">
        <v>43412.12109375</v>
      </c>
      <c r="I39" s="38">
        <f t="shared" si="2"/>
        <v>0.66242650635156786</v>
      </c>
      <c r="J39" s="23">
        <f t="shared" si="3"/>
        <v>2.8116681935140164E-2</v>
      </c>
      <c r="L39">
        <v>33</v>
      </c>
      <c r="M39">
        <v>43446.9765625</v>
      </c>
      <c r="N39" s="23">
        <f t="shared" si="4"/>
        <v>0.66295836671244368</v>
      </c>
      <c r="O39" s="23">
        <f t="shared" si="5"/>
        <v>2.5196143462936416E-2</v>
      </c>
      <c r="Q39">
        <v>33</v>
      </c>
      <c r="R39" s="23">
        <f t="shared" si="6"/>
        <v>1.1641666666666666</v>
      </c>
      <c r="S39" s="38">
        <f>'unif profiles px val'!L35/65535</f>
        <v>0.66957833838788439</v>
      </c>
      <c r="T39" s="23">
        <f t="shared" si="7"/>
        <v>-1.0789139834820105E-2</v>
      </c>
      <c r="V39">
        <v>33</v>
      </c>
      <c r="W39">
        <f>'unif profiles px val'!O35/65535</f>
        <v>0.66213473716334781</v>
      </c>
      <c r="X39" s="23">
        <f t="shared" si="8"/>
        <v>2.9720715814350207E-2</v>
      </c>
      <c r="Z39">
        <v>33</v>
      </c>
      <c r="AA39">
        <f>'unif profiles px val'!R35/65535</f>
        <v>0.69357386558709089</v>
      </c>
      <c r="AB39" s="23">
        <f t="shared" si="9"/>
        <v>-0.13578540285256446</v>
      </c>
      <c r="AM39">
        <v>33</v>
      </c>
      <c r="AN39">
        <v>43989.12109375</v>
      </c>
      <c r="AP39">
        <v>33</v>
      </c>
      <c r="AQ39">
        <v>43197</v>
      </c>
      <c r="AS39">
        <v>33</v>
      </c>
      <c r="AT39">
        <v>45543.55859375</v>
      </c>
    </row>
    <row r="40" spans="1:46">
      <c r="A40">
        <v>34</v>
      </c>
      <c r="B40" s="23">
        <f t="shared" si="0"/>
        <v>1.1994444444444443</v>
      </c>
      <c r="C40" s="28">
        <v>43489.25390625</v>
      </c>
      <c r="D40" s="38">
        <f t="shared" si="1"/>
        <v>0.6636034776264591</v>
      </c>
      <c r="E40" s="23">
        <f t="shared" si="10"/>
        <v>2.1659648043411028E-2</v>
      </c>
      <c r="F40" s="23"/>
      <c r="G40">
        <v>34</v>
      </c>
      <c r="H40" s="28">
        <v>43448.34375</v>
      </c>
      <c r="I40" s="38">
        <f t="shared" si="2"/>
        <v>0.6629792286564431</v>
      </c>
      <c r="J40" s="23">
        <f t="shared" si="3"/>
        <v>2.5081676881881343E-2</v>
      </c>
      <c r="L40">
        <v>34</v>
      </c>
      <c r="M40">
        <v>43478.1953125</v>
      </c>
      <c r="N40" s="23">
        <f t="shared" si="4"/>
        <v>0.66343473430228117</v>
      </c>
      <c r="O40" s="23">
        <f t="shared" si="5"/>
        <v>2.2584072238299946E-2</v>
      </c>
      <c r="Q40">
        <v>34</v>
      </c>
      <c r="R40" s="23">
        <f t="shared" si="6"/>
        <v>1.1994444444444443</v>
      </c>
      <c r="S40" s="38">
        <f>'unif profiles px val'!L36/65535</f>
        <v>0.66923501039520872</v>
      </c>
      <c r="T40" s="23">
        <f t="shared" si="7"/>
        <v>-8.9393600395903938E-3</v>
      </c>
      <c r="V40">
        <v>34</v>
      </c>
      <c r="W40">
        <f>'unif profiles px val'!O36/65535</f>
        <v>0.66135932850766765</v>
      </c>
      <c r="X40" s="23">
        <f t="shared" si="8"/>
        <v>3.3990093969377799E-2</v>
      </c>
      <c r="Z40">
        <v>34</v>
      </c>
      <c r="AA40">
        <f>'unif profiles px val'!R36/65535</f>
        <v>0.69383398422598608</v>
      </c>
      <c r="AB40" s="23">
        <f t="shared" si="9"/>
        <v>-0.13709564116617923</v>
      </c>
      <c r="AM40">
        <v>34</v>
      </c>
      <c r="AN40">
        <v>43923.19921875</v>
      </c>
      <c r="AP40">
        <v>34</v>
      </c>
      <c r="AQ40">
        <v>43270</v>
      </c>
      <c r="AS40">
        <v>34</v>
      </c>
      <c r="AT40">
        <v>45612.12109375</v>
      </c>
    </row>
    <row r="41" spans="1:46">
      <c r="A41">
        <v>35</v>
      </c>
      <c r="B41" s="23">
        <f t="shared" si="0"/>
        <v>1.2347222222222221</v>
      </c>
      <c r="C41" s="28">
        <v>43480.79296875</v>
      </c>
      <c r="D41" s="38">
        <f t="shared" si="1"/>
        <v>0.66347437199588011</v>
      </c>
      <c r="E41" s="23">
        <f t="shared" si="10"/>
        <v>2.2366885790122026E-2</v>
      </c>
      <c r="F41" s="23"/>
      <c r="G41">
        <v>35</v>
      </c>
      <c r="H41" s="28">
        <v>43467.50390625</v>
      </c>
      <c r="I41" s="38">
        <f t="shared" si="2"/>
        <v>0.66327159390020596</v>
      </c>
      <c r="J41" s="23">
        <f t="shared" si="3"/>
        <v>2.3478223503544005E-2</v>
      </c>
      <c r="L41">
        <v>35</v>
      </c>
      <c r="M41">
        <v>43423.57421875</v>
      </c>
      <c r="N41" s="23">
        <f t="shared" si="4"/>
        <v>0.66260126983672851</v>
      </c>
      <c r="O41" s="23">
        <f t="shared" si="5"/>
        <v>2.715653758627079E-2</v>
      </c>
      <c r="Q41">
        <v>35</v>
      </c>
      <c r="R41" s="23">
        <f t="shared" si="6"/>
        <v>1.2347222222222221</v>
      </c>
      <c r="S41" s="38">
        <f>'unif profiles px val'!L37/65535</f>
        <v>0.6693474264705882</v>
      </c>
      <c r="T41" s="23">
        <f t="shared" si="7"/>
        <v>-9.5452314977797492E-3</v>
      </c>
      <c r="V41">
        <v>35</v>
      </c>
      <c r="W41">
        <f>'unif profiles px val'!O37/65535</f>
        <v>0.66088695448996715</v>
      </c>
      <c r="X41" s="23">
        <f t="shared" si="8"/>
        <v>3.6595599165158532E-2</v>
      </c>
      <c r="Z41">
        <v>35</v>
      </c>
      <c r="AA41">
        <f>'unif profiles px val'!R37/65535</f>
        <v>0.69397197108415354</v>
      </c>
      <c r="AB41" s="23">
        <f t="shared" si="9"/>
        <v>-0.13779031521531104</v>
      </c>
      <c r="AM41">
        <v>35</v>
      </c>
      <c r="AN41">
        <v>43868.3203125</v>
      </c>
      <c r="AP41">
        <v>35</v>
      </c>
      <c r="AQ41">
        <v>43254.87890625</v>
      </c>
      <c r="AS41">
        <v>35</v>
      </c>
      <c r="AT41">
        <v>45668.80078125</v>
      </c>
    </row>
    <row r="42" spans="1:46">
      <c r="A42">
        <v>36</v>
      </c>
      <c r="B42" s="23">
        <f t="shared" si="0"/>
        <v>1.27</v>
      </c>
      <c r="C42" s="28">
        <v>43394.8203125</v>
      </c>
      <c r="D42" s="38">
        <f t="shared" si="1"/>
        <v>0.66216251335164411</v>
      </c>
      <c r="E42" s="23">
        <f t="shared" si="10"/>
        <v>2.9567955726592654E-2</v>
      </c>
      <c r="F42" s="23"/>
      <c r="G42">
        <v>36</v>
      </c>
      <c r="H42" s="28">
        <v>43469.9296875</v>
      </c>
      <c r="I42" s="38">
        <f t="shared" si="2"/>
        <v>0.66330860894941635</v>
      </c>
      <c r="J42" s="23">
        <f t="shared" si="3"/>
        <v>2.3275312489362321E-2</v>
      </c>
      <c r="L42">
        <v>36</v>
      </c>
      <c r="M42">
        <v>43378.83203125</v>
      </c>
      <c r="N42" s="23">
        <f t="shared" si="4"/>
        <v>0.66191854781795989</v>
      </c>
      <c r="O42" s="23">
        <f t="shared" si="5"/>
        <v>3.0910100542552499E-2</v>
      </c>
      <c r="Q42">
        <v>36</v>
      </c>
      <c r="R42" s="23">
        <f t="shared" si="6"/>
        <v>1.27</v>
      </c>
      <c r="S42" s="38">
        <f>'unif profiles px val'!L38/65535</f>
        <v>0.66906787642099641</v>
      </c>
      <c r="T42" s="23">
        <f t="shared" si="7"/>
        <v>-8.0382291279001983E-3</v>
      </c>
      <c r="V42">
        <v>36</v>
      </c>
      <c r="W42">
        <f>'unif profiles px val'!O38/65535</f>
        <v>0.66006088111314565</v>
      </c>
      <c r="X42" s="23">
        <f t="shared" si="8"/>
        <v>4.1160473139573384E-2</v>
      </c>
      <c r="Z42">
        <v>36</v>
      </c>
      <c r="AA42">
        <f>'unif profiles px val'!R38/65535</f>
        <v>0.69350728618295565</v>
      </c>
      <c r="AB42" s="23">
        <f t="shared" si="9"/>
        <v>-0.13544988781516798</v>
      </c>
      <c r="AM42">
        <v>36</v>
      </c>
      <c r="AN42">
        <v>43887</v>
      </c>
      <c r="AP42">
        <v>36</v>
      </c>
      <c r="AQ42">
        <v>43239.16015625</v>
      </c>
      <c r="AS42">
        <v>36</v>
      </c>
      <c r="AT42">
        <v>45661.19921875</v>
      </c>
    </row>
    <row r="43" spans="1:46">
      <c r="A43">
        <v>37</v>
      </c>
      <c r="B43" s="23">
        <f t="shared" si="0"/>
        <v>1.3052777777777778</v>
      </c>
      <c r="C43" s="28">
        <v>43423.81640625</v>
      </c>
      <c r="D43" s="38">
        <f t="shared" si="1"/>
        <v>0.66260496538109404</v>
      </c>
      <c r="E43" s="23">
        <f t="shared" si="10"/>
        <v>2.7136239550913377E-2</v>
      </c>
      <c r="F43" s="23"/>
      <c r="G43">
        <v>37</v>
      </c>
      <c r="H43" s="28">
        <v>43369.6875</v>
      </c>
      <c r="I43" s="38">
        <f t="shared" si="2"/>
        <v>0.66177901121538107</v>
      </c>
      <c r="J43" s="23">
        <f t="shared" si="3"/>
        <v>3.1678162318689473E-2</v>
      </c>
      <c r="L43">
        <v>37</v>
      </c>
      <c r="M43">
        <v>43381.8046875</v>
      </c>
      <c r="N43" s="23">
        <f t="shared" si="4"/>
        <v>0.66196390764476998</v>
      </c>
      <c r="O43" s="23">
        <f t="shared" si="5"/>
        <v>3.0660488769799432E-2</v>
      </c>
      <c r="Q43">
        <v>37</v>
      </c>
      <c r="R43" s="23">
        <f t="shared" si="6"/>
        <v>1.3052777777777778</v>
      </c>
      <c r="S43" s="38">
        <f>'unif profiles px val'!L39/65535</f>
        <v>0.66913028343633174</v>
      </c>
      <c r="T43" s="23">
        <f t="shared" si="7"/>
        <v>-8.3747566988239264E-3</v>
      </c>
      <c r="V43">
        <v>37</v>
      </c>
      <c r="W43">
        <f>'unif profiles px val'!O39/65535</f>
        <v>0.66040909676127257</v>
      </c>
      <c r="X43" s="23">
        <f t="shared" si="8"/>
        <v>3.9234924697424844E-2</v>
      </c>
      <c r="Z43">
        <v>37</v>
      </c>
      <c r="AA43">
        <f>'unif profiles px val'!R39/65535</f>
        <v>0.69323333905546658</v>
      </c>
      <c r="AB43" s="23">
        <f t="shared" si="9"/>
        <v>-0.13406873938635844</v>
      </c>
      <c r="AM43">
        <v>37</v>
      </c>
      <c r="AN43">
        <v>43934.078125</v>
      </c>
      <c r="AP43">
        <v>37</v>
      </c>
      <c r="AQ43">
        <v>43193.80078125</v>
      </c>
      <c r="AS43">
        <v>37</v>
      </c>
      <c r="AT43">
        <v>45677.9609375</v>
      </c>
    </row>
    <row r="44" spans="1:46">
      <c r="A44">
        <v>38</v>
      </c>
      <c r="B44" s="23">
        <f t="shared" si="0"/>
        <v>1.3405555555555555</v>
      </c>
      <c r="C44" s="28">
        <v>43470.6015625</v>
      </c>
      <c r="D44" s="38">
        <f t="shared" si="1"/>
        <v>0.66331886110475313</v>
      </c>
      <c r="E44" s="23">
        <f t="shared" si="10"/>
        <v>2.3219115467653761E-2</v>
      </c>
      <c r="F44" s="23"/>
      <c r="G44">
        <v>38</v>
      </c>
      <c r="H44" s="28">
        <v>43390.00390625</v>
      </c>
      <c r="I44" s="38">
        <f t="shared" si="2"/>
        <v>0.66208901970321199</v>
      </c>
      <c r="J44" s="23">
        <f t="shared" si="3"/>
        <v>2.9972173419336556E-2</v>
      </c>
      <c r="L44">
        <v>38</v>
      </c>
      <c r="M44">
        <v>43456.25</v>
      </c>
      <c r="N44" s="23">
        <f t="shared" si="4"/>
        <v>0.66309987029831385</v>
      </c>
      <c r="O44" s="23">
        <f t="shared" si="5"/>
        <v>2.44198661271402E-2</v>
      </c>
      <c r="Q44">
        <v>38</v>
      </c>
      <c r="R44" s="23">
        <f t="shared" si="6"/>
        <v>1.3405555555555555</v>
      </c>
      <c r="S44" s="38">
        <f>'unif profiles px val'!L40/65535</f>
        <v>0.66910256685358971</v>
      </c>
      <c r="T44" s="23">
        <f t="shared" si="7"/>
        <v>-8.2253033367716277E-3</v>
      </c>
      <c r="V44">
        <v>38</v>
      </c>
      <c r="W44">
        <f>'unif profiles px val'!O40/65535</f>
        <v>0.65945749408712906</v>
      </c>
      <c r="X44" s="23">
        <f t="shared" si="8"/>
        <v>4.4501593991436383E-2</v>
      </c>
      <c r="Z44">
        <v>38</v>
      </c>
      <c r="AA44">
        <f>'unif profiles px val'!R40/65535</f>
        <v>0.69262226291294726</v>
      </c>
      <c r="AB44" s="23">
        <f t="shared" si="9"/>
        <v>-0.13098418158032565</v>
      </c>
      <c r="AM44">
        <v>38</v>
      </c>
      <c r="AN44">
        <v>43922.51953125</v>
      </c>
      <c r="AP44">
        <v>38</v>
      </c>
      <c r="AQ44">
        <v>43168.23828125</v>
      </c>
      <c r="AS44">
        <v>38</v>
      </c>
      <c r="AT44">
        <v>45642.80078125</v>
      </c>
    </row>
    <row r="45" spans="1:46">
      <c r="A45">
        <v>39</v>
      </c>
      <c r="B45" s="23">
        <f t="shared" si="0"/>
        <v>1.3758333333333332</v>
      </c>
      <c r="C45" s="28">
        <v>43287.015625</v>
      </c>
      <c r="D45" s="38">
        <f t="shared" si="1"/>
        <v>0.66051751926451518</v>
      </c>
      <c r="E45" s="23">
        <f t="shared" si="10"/>
        <v>3.8635764996044042E-2</v>
      </c>
      <c r="F45" s="23"/>
      <c r="G45">
        <v>39</v>
      </c>
      <c r="H45" s="28">
        <v>43478.203125</v>
      </c>
      <c r="I45" s="38">
        <f t="shared" si="2"/>
        <v>0.66343485351338982</v>
      </c>
      <c r="J45" s="23">
        <f t="shared" si="3"/>
        <v>2.258341900930283E-2</v>
      </c>
      <c r="L45">
        <v>39</v>
      </c>
      <c r="M45">
        <v>43362.70703125</v>
      </c>
      <c r="N45" s="23">
        <f t="shared" si="4"/>
        <v>0.66167249608987566</v>
      </c>
      <c r="O45" s="23">
        <f t="shared" si="5"/>
        <v>3.2264666960415411E-2</v>
      </c>
      <c r="Q45">
        <v>39</v>
      </c>
      <c r="R45" s="23">
        <f t="shared" si="6"/>
        <v>1.3758333333333332</v>
      </c>
      <c r="S45" s="38">
        <f>'unif profiles px val'!L41/65535</f>
        <v>0.66886676728084227</v>
      </c>
      <c r="T45" s="23">
        <f t="shared" si="7"/>
        <v>-6.9533524935967428E-3</v>
      </c>
      <c r="V45">
        <v>39</v>
      </c>
      <c r="W45">
        <f>'unif profiles px val'!O41/65535</f>
        <v>0.65869174153124288</v>
      </c>
      <c r="X45" s="23">
        <f t="shared" si="8"/>
        <v>4.8750081032927106E-2</v>
      </c>
      <c r="Z45">
        <v>39</v>
      </c>
      <c r="AA45">
        <f>'unif profiles px val'!R41/65535</f>
        <v>0.69244469796673536</v>
      </c>
      <c r="AB45" s="23">
        <f t="shared" si="9"/>
        <v>-0.13008691419531049</v>
      </c>
      <c r="AM45">
        <v>39</v>
      </c>
      <c r="AN45">
        <v>43951.44140625</v>
      </c>
      <c r="AP45">
        <v>39</v>
      </c>
      <c r="AQ45">
        <v>43207.28125</v>
      </c>
      <c r="AS45">
        <v>39</v>
      </c>
      <c r="AT45">
        <v>45585.71875</v>
      </c>
    </row>
    <row r="46" spans="1:46">
      <c r="A46">
        <v>40</v>
      </c>
      <c r="B46" s="23">
        <f t="shared" si="0"/>
        <v>1.411111111111111</v>
      </c>
      <c r="C46" s="28">
        <v>43383.41015625</v>
      </c>
      <c r="D46" s="38">
        <f t="shared" si="1"/>
        <v>0.66198840552758065</v>
      </c>
      <c r="E46" s="23">
        <f t="shared" si="10"/>
        <v>3.0525692138677396E-2</v>
      </c>
      <c r="F46" s="23"/>
      <c r="G46">
        <v>40</v>
      </c>
      <c r="H46" s="28">
        <v>43363.7265625</v>
      </c>
      <c r="I46" s="38">
        <f t="shared" si="2"/>
        <v>0.66168805313954371</v>
      </c>
      <c r="J46" s="23">
        <f t="shared" si="3"/>
        <v>3.2178994021854201E-2</v>
      </c>
      <c r="L46">
        <v>40</v>
      </c>
      <c r="M46">
        <v>43454.45703125</v>
      </c>
      <c r="N46" s="23">
        <f t="shared" si="4"/>
        <v>0.66307251134889755</v>
      </c>
      <c r="O46" s="23">
        <f t="shared" si="5"/>
        <v>2.4569930781082494E-2</v>
      </c>
      <c r="Q46">
        <v>40</v>
      </c>
      <c r="R46" s="23">
        <f t="shared" si="6"/>
        <v>1.411111111111111</v>
      </c>
      <c r="S46" s="38">
        <f>'unif profiles px val'!L42/65535</f>
        <v>0.66917468957427328</v>
      </c>
      <c r="T46" s="23">
        <f t="shared" si="7"/>
        <v>-8.6141791477927221E-3</v>
      </c>
      <c r="V46">
        <v>40</v>
      </c>
      <c r="W46">
        <f>'unif profiles px val'!O42/65535</f>
        <v>0.65970646648737319</v>
      </c>
      <c r="X46" s="23">
        <f t="shared" si="8"/>
        <v>4.3122267118627544E-2</v>
      </c>
      <c r="Z46">
        <v>40</v>
      </c>
      <c r="AA46">
        <f>'unif profiles px val'!R42/65535</f>
        <v>0.69287886482413974</v>
      </c>
      <c r="AB46" s="23">
        <f t="shared" si="9"/>
        <v>-0.13228006920487712</v>
      </c>
      <c r="AM46">
        <v>40</v>
      </c>
      <c r="AN46">
        <v>43911.44140625</v>
      </c>
      <c r="AP46">
        <v>40</v>
      </c>
      <c r="AQ46">
        <v>43178.71875</v>
      </c>
      <c r="AS46">
        <v>40</v>
      </c>
      <c r="AT46">
        <v>45541.55859375</v>
      </c>
    </row>
    <row r="47" spans="1:46">
      <c r="A47">
        <v>41</v>
      </c>
      <c r="B47" s="23">
        <f t="shared" si="0"/>
        <v>1.4463888888888887</v>
      </c>
      <c r="C47" s="28">
        <v>43424.47265625</v>
      </c>
      <c r="D47" s="38">
        <f t="shared" si="1"/>
        <v>0.66261497911421374</v>
      </c>
      <c r="E47" s="23">
        <f t="shared" si="10"/>
        <v>2.708123949529595E-2</v>
      </c>
      <c r="F47" s="23"/>
      <c r="G47">
        <v>41</v>
      </c>
      <c r="H47" s="28">
        <v>43433.14453125</v>
      </c>
      <c r="I47" s="38">
        <f t="shared" si="2"/>
        <v>0.66274730344472421</v>
      </c>
      <c r="J47" s="23">
        <f t="shared" si="3"/>
        <v>2.6354600154152585E-2</v>
      </c>
      <c r="L47">
        <v>41</v>
      </c>
      <c r="M47">
        <v>43494.64453125</v>
      </c>
      <c r="N47" s="23">
        <f t="shared" si="4"/>
        <v>0.66368573329137104</v>
      </c>
      <c r="O47" s="23">
        <f t="shared" si="5"/>
        <v>2.1209188608311447E-2</v>
      </c>
      <c r="Q47">
        <v>41</v>
      </c>
      <c r="R47" s="23">
        <f t="shared" si="6"/>
        <v>1.4463888888888887</v>
      </c>
      <c r="S47" s="38">
        <f>'unif profiles px val'!L43/65535</f>
        <v>0.66839302233539333</v>
      </c>
      <c r="T47" s="23">
        <f t="shared" si="7"/>
        <v>-4.3953180029530081E-3</v>
      </c>
      <c r="V47">
        <v>41</v>
      </c>
      <c r="W47">
        <f>'unif profiles px val'!O43/65535</f>
        <v>0.66034525921263443</v>
      </c>
      <c r="X47" s="23">
        <f t="shared" si="8"/>
        <v>3.9587787682082265E-2</v>
      </c>
      <c r="Z47">
        <v>41</v>
      </c>
      <c r="AA47">
        <f>'unif profiles px val'!R43/65535</f>
        <v>0.69273044699397268</v>
      </c>
      <c r="AB47" s="23">
        <f t="shared" si="9"/>
        <v>-0.13153064200929743</v>
      </c>
      <c r="AM47">
        <v>41</v>
      </c>
      <c r="AN47">
        <v>43843.23828125</v>
      </c>
      <c r="AP47">
        <v>41</v>
      </c>
      <c r="AQ47">
        <v>43211.359375</v>
      </c>
      <c r="AS47">
        <v>41</v>
      </c>
      <c r="AT47">
        <v>45518.6796875</v>
      </c>
    </row>
    <row r="48" spans="1:46">
      <c r="A48">
        <v>42</v>
      </c>
      <c r="B48" s="23">
        <f t="shared" si="0"/>
        <v>1.4816666666666667</v>
      </c>
      <c r="C48" s="28">
        <v>43419.03515625</v>
      </c>
      <c r="D48" s="38">
        <f t="shared" si="1"/>
        <v>0.66253200818265046</v>
      </c>
      <c r="E48" s="23">
        <f t="shared" si="10"/>
        <v>2.7537001535497208E-2</v>
      </c>
      <c r="F48" s="23"/>
      <c r="G48">
        <v>42</v>
      </c>
      <c r="H48" s="28">
        <v>43484.91015625</v>
      </c>
      <c r="I48" s="38">
        <f t="shared" si="2"/>
        <v>0.66353719625009533</v>
      </c>
      <c r="J48" s="23">
        <f t="shared" si="3"/>
        <v>2.2022703534400279E-2</v>
      </c>
      <c r="L48">
        <v>42</v>
      </c>
      <c r="M48">
        <v>43369.9765625</v>
      </c>
      <c r="N48" s="23">
        <f t="shared" si="4"/>
        <v>0.66178342202639806</v>
      </c>
      <c r="O48" s="23">
        <f t="shared" si="5"/>
        <v>3.1653878889498888E-2</v>
      </c>
      <c r="Q48">
        <v>42</v>
      </c>
      <c r="R48" s="23">
        <f t="shared" si="6"/>
        <v>1.4816666666666667</v>
      </c>
      <c r="S48" s="38">
        <f>'unif profiles px val'!L44/65535</f>
        <v>0.66802817673762116</v>
      </c>
      <c r="T48" s="23">
        <f t="shared" si="7"/>
        <v>-2.422964983618936E-3</v>
      </c>
      <c r="V48">
        <v>42</v>
      </c>
      <c r="W48">
        <f>'unif profiles px val'!O44/65535</f>
        <v>0.66079265850308999</v>
      </c>
      <c r="X48" s="23">
        <f t="shared" si="8"/>
        <v>3.7116134181094829E-2</v>
      </c>
      <c r="Z48">
        <v>42</v>
      </c>
      <c r="AA48">
        <f>'unif profiles px val'!R44/65535</f>
        <v>0.69321182145037008</v>
      </c>
      <c r="AB48" s="23">
        <f t="shared" si="9"/>
        <v>-0.13396021123719137</v>
      </c>
      <c r="AM48">
        <v>42</v>
      </c>
      <c r="AN48">
        <v>43825.921875</v>
      </c>
      <c r="AP48">
        <v>42</v>
      </c>
      <c r="AQ48">
        <v>43235.80078125</v>
      </c>
      <c r="AS48">
        <v>42</v>
      </c>
      <c r="AT48">
        <v>45474.6015625</v>
      </c>
    </row>
    <row r="49" spans="1:46">
      <c r="A49">
        <v>43</v>
      </c>
      <c r="B49" s="23">
        <f t="shared" si="0"/>
        <v>1.5169444444444444</v>
      </c>
      <c r="C49" s="28">
        <v>43437.9140625</v>
      </c>
      <c r="D49" s="38">
        <f t="shared" si="1"/>
        <v>0.66282008182650487</v>
      </c>
      <c r="E49" s="23">
        <f t="shared" si="10"/>
        <v>2.5955065067719385E-2</v>
      </c>
      <c r="F49" s="23"/>
      <c r="G49">
        <v>43</v>
      </c>
      <c r="H49" s="28">
        <v>43408.4609375</v>
      </c>
      <c r="I49" s="38">
        <f t="shared" si="2"/>
        <v>0.66237065594720379</v>
      </c>
      <c r="J49" s="23">
        <f t="shared" si="3"/>
        <v>2.842362274201804E-2</v>
      </c>
      <c r="L49">
        <v>43</v>
      </c>
      <c r="M49">
        <v>43469.21484375</v>
      </c>
      <c r="N49" s="23">
        <f t="shared" si="4"/>
        <v>0.66329770113298236</v>
      </c>
      <c r="O49" s="23">
        <f t="shared" si="5"/>
        <v>2.3335105304357118E-2</v>
      </c>
      <c r="Q49">
        <v>43</v>
      </c>
      <c r="R49" s="23">
        <f t="shared" si="6"/>
        <v>1.5169444444444444</v>
      </c>
      <c r="S49" s="38">
        <f>'unif profiles px val'!L45/65535</f>
        <v>0.66886325055313955</v>
      </c>
      <c r="T49" s="23">
        <f t="shared" si="7"/>
        <v>-6.9343761491800215E-3</v>
      </c>
      <c r="V49">
        <v>43</v>
      </c>
      <c r="W49">
        <f>'unif profiles px val'!O45/65535</f>
        <v>0.66050065089265275</v>
      </c>
      <c r="X49" s="23">
        <f t="shared" si="8"/>
        <v>3.872897008069387E-2</v>
      </c>
      <c r="Z49">
        <v>43</v>
      </c>
      <c r="AA49">
        <f>'unif profiles px val'!R45/65535</f>
        <v>0.69304325694285496</v>
      </c>
      <c r="AB49" s="23">
        <f t="shared" si="9"/>
        <v>-0.13310980364731373</v>
      </c>
      <c r="AM49">
        <v>43</v>
      </c>
      <c r="AN49">
        <v>43826.6015625</v>
      </c>
      <c r="AP49">
        <v>43</v>
      </c>
      <c r="AQ49">
        <v>43225.0390625</v>
      </c>
      <c r="AS49">
        <v>43</v>
      </c>
      <c r="AT49">
        <v>45463.71875</v>
      </c>
    </row>
    <row r="50" spans="1:46">
      <c r="A50">
        <v>44</v>
      </c>
      <c r="B50" s="23">
        <f t="shared" si="0"/>
        <v>1.5522222222222222</v>
      </c>
      <c r="C50" s="28">
        <v>43425.03515625</v>
      </c>
      <c r="D50" s="38">
        <f t="shared" si="1"/>
        <v>0.66262356231403063</v>
      </c>
      <c r="E50" s="23">
        <f t="shared" si="10"/>
        <v>2.703409783741284E-2</v>
      </c>
      <c r="F50" s="23"/>
      <c r="G50">
        <v>44</v>
      </c>
      <c r="H50" s="28">
        <v>43448.140625</v>
      </c>
      <c r="I50" s="38">
        <f t="shared" si="2"/>
        <v>0.66297612916762039</v>
      </c>
      <c r="J50" s="23">
        <f t="shared" si="3"/>
        <v>2.5098682915929871E-2</v>
      </c>
      <c r="L50">
        <v>44</v>
      </c>
      <c r="M50">
        <v>43445.94140625</v>
      </c>
      <c r="N50" s="23">
        <f t="shared" si="4"/>
        <v>0.66294257124055844</v>
      </c>
      <c r="O50" s="23">
        <f t="shared" si="5"/>
        <v>2.5282815533709702E-2</v>
      </c>
      <c r="Q50">
        <v>44</v>
      </c>
      <c r="R50" s="23">
        <f t="shared" si="6"/>
        <v>1.5522222222222222</v>
      </c>
      <c r="S50" s="38">
        <f>'unif profiles px val'!L46/65535</f>
        <v>0.66931893501564055</v>
      </c>
      <c r="T50" s="23">
        <f t="shared" si="7"/>
        <v>-9.391693685261604E-3</v>
      </c>
      <c r="V50">
        <v>44</v>
      </c>
      <c r="W50">
        <f>'unif profiles px val'!O46/65535</f>
        <v>0.66012954671168078</v>
      </c>
      <c r="X50" s="23">
        <f t="shared" si="8"/>
        <v>4.078061745478978E-2</v>
      </c>
      <c r="Z50">
        <v>44</v>
      </c>
      <c r="AA50">
        <f>'unif profiles px val'!R46/65535</f>
        <v>0.69271727416647588</v>
      </c>
      <c r="AB50" s="23">
        <f t="shared" si="9"/>
        <v>-0.13146411192390861</v>
      </c>
      <c r="AM50">
        <v>44</v>
      </c>
      <c r="AN50">
        <v>43776.80078125</v>
      </c>
      <c r="AP50">
        <v>44</v>
      </c>
      <c r="AQ50">
        <v>43227.87890625</v>
      </c>
      <c r="AS50">
        <v>44</v>
      </c>
      <c r="AT50">
        <v>45478.6796875</v>
      </c>
    </row>
    <row r="51" spans="1:46">
      <c r="A51">
        <v>45</v>
      </c>
      <c r="B51" s="23">
        <f t="shared" si="0"/>
        <v>1.5874999999999999</v>
      </c>
      <c r="C51" s="28">
        <v>43399.0078125</v>
      </c>
      <c r="D51" s="38">
        <f t="shared" si="1"/>
        <v>0.66222641050583653</v>
      </c>
      <c r="E51" s="23">
        <f t="shared" si="10"/>
        <v>2.9216587807516348E-2</v>
      </c>
      <c r="F51" s="23"/>
      <c r="G51">
        <v>45</v>
      </c>
      <c r="H51" s="28">
        <v>43451.95703125</v>
      </c>
      <c r="I51" s="38">
        <f t="shared" si="2"/>
        <v>0.66303436379415581</v>
      </c>
      <c r="J51" s="23">
        <f t="shared" si="3"/>
        <v>2.477919074042445E-2</v>
      </c>
      <c r="L51">
        <v>45</v>
      </c>
      <c r="M51">
        <v>43378.875</v>
      </c>
      <c r="N51" s="23">
        <f t="shared" si="4"/>
        <v>0.66191920347905697</v>
      </c>
      <c r="O51" s="23">
        <f t="shared" si="5"/>
        <v>3.0906492258381935E-2</v>
      </c>
      <c r="Q51">
        <v>45</v>
      </c>
      <c r="R51" s="23">
        <f t="shared" si="6"/>
        <v>1.5874999999999999</v>
      </c>
      <c r="S51" s="38">
        <f>'unif profiles px val'!L47/65535</f>
        <v>0.66942229104676887</v>
      </c>
      <c r="T51" s="23">
        <f t="shared" si="7"/>
        <v>-9.9486110287188012E-3</v>
      </c>
      <c r="V51">
        <v>45</v>
      </c>
      <c r="W51">
        <f>'unif profiles px val'!O47/65535</f>
        <v>0.65960173952849621</v>
      </c>
      <c r="X51" s="23">
        <f t="shared" si="8"/>
        <v>4.3702343243861463E-2</v>
      </c>
      <c r="Z51">
        <v>45</v>
      </c>
      <c r="AA51">
        <f>'unif profiles px val'!R47/65535</f>
        <v>0.69246550030518039</v>
      </c>
      <c r="AB51" s="23">
        <f t="shared" si="9"/>
        <v>-0.13019205460949346</v>
      </c>
      <c r="AM51">
        <v>45</v>
      </c>
      <c r="AN51">
        <v>43723.6796875</v>
      </c>
      <c r="AP51">
        <v>45</v>
      </c>
      <c r="AQ51">
        <v>43232.44140625</v>
      </c>
      <c r="AS51">
        <v>45</v>
      </c>
      <c r="AT51">
        <v>45423.19921875</v>
      </c>
    </row>
    <row r="52" spans="1:46">
      <c r="A52">
        <v>46</v>
      </c>
      <c r="B52" s="23">
        <f t="shared" si="0"/>
        <v>1.6227777777777777</v>
      </c>
      <c r="C52" s="28">
        <v>43434.22265625</v>
      </c>
      <c r="D52" s="38">
        <f t="shared" si="1"/>
        <v>0.66276375457770653</v>
      </c>
      <c r="E52" s="23">
        <f t="shared" si="10"/>
        <v>2.6264280320980937E-2</v>
      </c>
      <c r="F52" s="23"/>
      <c r="G52">
        <v>46</v>
      </c>
      <c r="H52" s="28">
        <v>43435.3984375</v>
      </c>
      <c r="I52" s="38">
        <f t="shared" si="2"/>
        <v>0.66278169584954605</v>
      </c>
      <c r="J52" s="23">
        <f t="shared" si="3"/>
        <v>2.6165784160653516E-2</v>
      </c>
      <c r="L52">
        <v>46</v>
      </c>
      <c r="M52">
        <v>43376.4140625</v>
      </c>
      <c r="N52" s="23">
        <f t="shared" si="4"/>
        <v>0.66188165197985804</v>
      </c>
      <c r="O52" s="23">
        <f t="shared" si="5"/>
        <v>3.1113159389605904E-2</v>
      </c>
      <c r="Q52">
        <v>46</v>
      </c>
      <c r="R52" s="23">
        <f t="shared" si="6"/>
        <v>1.6227777777777777</v>
      </c>
      <c r="S52" s="38">
        <f>'unif profiles px val'!L48/65535</f>
        <v>0.66947361142900741</v>
      </c>
      <c r="T52" s="23">
        <f t="shared" si="7"/>
        <v>-1.0225082402727015E-2</v>
      </c>
      <c r="V52">
        <v>46</v>
      </c>
      <c r="W52">
        <f>'unif profiles px val'!O48/65535</f>
        <v>0.66025024795910581</v>
      </c>
      <c r="X52" s="23">
        <f t="shared" si="8"/>
        <v>4.0113082830469882E-2</v>
      </c>
      <c r="Z52">
        <v>46</v>
      </c>
      <c r="AA52">
        <f>'unif profiles px val'!R48/65535</f>
        <v>0.69217975127794307</v>
      </c>
      <c r="AB52" s="23">
        <f t="shared" si="9"/>
        <v>-0.1287472826295204</v>
      </c>
      <c r="AM52">
        <v>46</v>
      </c>
      <c r="AN52">
        <v>43735.51953125</v>
      </c>
      <c r="AP52">
        <v>46</v>
      </c>
      <c r="AQ52">
        <v>43224.51953125</v>
      </c>
      <c r="AS52">
        <v>46</v>
      </c>
      <c r="AT52">
        <v>45377.359375</v>
      </c>
    </row>
    <row r="53" spans="1:46">
      <c r="A53">
        <v>47</v>
      </c>
      <c r="B53" s="23">
        <f t="shared" si="0"/>
        <v>1.6580555555555554</v>
      </c>
      <c r="C53" s="28">
        <v>43386.42578125</v>
      </c>
      <c r="D53" s="38">
        <f t="shared" si="1"/>
        <v>0.66203442101548793</v>
      </c>
      <c r="E53" s="23">
        <f t="shared" si="10"/>
        <v>3.027252290748228E-2</v>
      </c>
      <c r="F53" s="23"/>
      <c r="G53">
        <v>47</v>
      </c>
      <c r="H53" s="28">
        <v>43431.5859375</v>
      </c>
      <c r="I53" s="38">
        <f t="shared" si="2"/>
        <v>0.66272352082856489</v>
      </c>
      <c r="J53" s="23">
        <f t="shared" si="3"/>
        <v>2.6485178688016919E-2</v>
      </c>
      <c r="L53">
        <v>47</v>
      </c>
      <c r="M53">
        <v>43364.390625</v>
      </c>
      <c r="N53" s="23">
        <f t="shared" si="4"/>
        <v>0.66169818608377207</v>
      </c>
      <c r="O53" s="23">
        <f t="shared" si="5"/>
        <v>3.2123193766318003E-2</v>
      </c>
      <c r="Q53">
        <v>47</v>
      </c>
      <c r="R53" s="23">
        <f t="shared" si="6"/>
        <v>1.6580555555555554</v>
      </c>
      <c r="S53" s="38">
        <f>'unif profiles px val'!L49/65535</f>
        <v>0.66884179255359733</v>
      </c>
      <c r="T53" s="23">
        <f t="shared" si="7"/>
        <v>-6.818584208089451E-3</v>
      </c>
      <c r="V53">
        <v>47</v>
      </c>
      <c r="W53">
        <f>'unif profiles px val'!O49/65535</f>
        <v>0.65979664969100482</v>
      </c>
      <c r="X53" s="23">
        <f t="shared" si="8"/>
        <v>4.2622886985151709E-2</v>
      </c>
      <c r="Z53">
        <v>47</v>
      </c>
      <c r="AA53">
        <f>'unif profiles px val'!R49/65535</f>
        <v>0.69192934834439612</v>
      </c>
      <c r="AB53" s="23">
        <f t="shared" si="9"/>
        <v>-0.12748029676587569</v>
      </c>
      <c r="AM53">
        <v>47</v>
      </c>
      <c r="AN53">
        <v>43735.9609375</v>
      </c>
      <c r="AP53">
        <v>47</v>
      </c>
      <c r="AQ53">
        <v>43227.921875</v>
      </c>
      <c r="AS53">
        <v>47</v>
      </c>
      <c r="AT53">
        <v>45406.28125</v>
      </c>
    </row>
    <row r="54" spans="1:46">
      <c r="A54">
        <v>48</v>
      </c>
      <c r="B54" s="23">
        <f t="shared" si="0"/>
        <v>1.6933333333333334</v>
      </c>
      <c r="C54" s="28">
        <v>43397.109375</v>
      </c>
      <c r="D54" s="38">
        <f t="shared" si="1"/>
        <v>0.6621974422064546</v>
      </c>
      <c r="E54" s="23">
        <f t="shared" si="10"/>
        <v>2.9375875419612729E-2</v>
      </c>
      <c r="F54" s="23"/>
      <c r="G54">
        <v>48</v>
      </c>
      <c r="H54" s="28">
        <v>43407.17578125</v>
      </c>
      <c r="I54" s="38">
        <f t="shared" si="2"/>
        <v>0.66235104571984438</v>
      </c>
      <c r="J54" s="23">
        <f t="shared" si="3"/>
        <v>2.8531407552944366E-2</v>
      </c>
      <c r="L54">
        <v>48</v>
      </c>
      <c r="M54">
        <v>43362.38671875</v>
      </c>
      <c r="N54" s="23">
        <f t="shared" si="4"/>
        <v>0.6616676084344244</v>
      </c>
      <c r="O54" s="23">
        <f t="shared" si="5"/>
        <v>3.2291584146312058E-2</v>
      </c>
      <c r="Q54">
        <v>48</v>
      </c>
      <c r="R54" s="23">
        <f t="shared" si="6"/>
        <v>1.6933333333333334</v>
      </c>
      <c r="S54" s="38">
        <f>'unif profiles px val'!L50/65535</f>
        <v>0.6684873183222706</v>
      </c>
      <c r="T54" s="23">
        <f t="shared" si="7"/>
        <v>-4.9047513816731225E-3</v>
      </c>
      <c r="V54">
        <v>48</v>
      </c>
      <c r="W54">
        <f>'unif profiles px val'!O50/65535</f>
        <v>0.65974807116426337</v>
      </c>
      <c r="X54" s="23">
        <f t="shared" si="8"/>
        <v>4.2891869553939976E-2</v>
      </c>
      <c r="Z54">
        <v>48</v>
      </c>
      <c r="AA54">
        <f>'unif profiles px val'!R50/65535</f>
        <v>0.6920493343251698</v>
      </c>
      <c r="AB54" s="23">
        <f t="shared" si="9"/>
        <v>-0.12808750852968842</v>
      </c>
      <c r="AM54">
        <v>48</v>
      </c>
      <c r="AN54">
        <v>43712.44140625</v>
      </c>
      <c r="AP54">
        <v>48</v>
      </c>
      <c r="AQ54">
        <v>43218.6015625</v>
      </c>
      <c r="AS54">
        <v>48</v>
      </c>
      <c r="AT54">
        <v>45411</v>
      </c>
    </row>
    <row r="55" spans="1:46">
      <c r="A55">
        <v>49</v>
      </c>
      <c r="B55" s="23">
        <f t="shared" si="0"/>
        <v>1.7286111111111111</v>
      </c>
      <c r="C55" s="28">
        <v>43485.68359375</v>
      </c>
      <c r="D55" s="38">
        <f t="shared" si="1"/>
        <v>0.66354899814984358</v>
      </c>
      <c r="E55" s="23">
        <f t="shared" si="10"/>
        <v>2.1958053759303375E-2</v>
      </c>
      <c r="F55" s="23"/>
      <c r="G55">
        <v>49</v>
      </c>
      <c r="H55" s="28">
        <v>43391.109375</v>
      </c>
      <c r="I55" s="38">
        <f t="shared" si="2"/>
        <v>0.66210588807507442</v>
      </c>
      <c r="J55" s="23">
        <f t="shared" si="3"/>
        <v>2.9879389293827163E-2</v>
      </c>
      <c r="L55">
        <v>49</v>
      </c>
      <c r="M55">
        <v>43431.79296875</v>
      </c>
      <c r="N55" s="23">
        <f t="shared" si="4"/>
        <v>0.66272667992294199</v>
      </c>
      <c r="O55" s="23">
        <f t="shared" si="5"/>
        <v>2.6467833161036847E-2</v>
      </c>
      <c r="Q55">
        <v>49</v>
      </c>
      <c r="R55" s="23">
        <f t="shared" si="6"/>
        <v>1.7286111111111111</v>
      </c>
      <c r="S55" s="38">
        <f>'unif profiles px val'!L51/65535</f>
        <v>0.66875298027771424</v>
      </c>
      <c r="T55" s="23">
        <f t="shared" si="7"/>
        <v>-6.3392597160092379E-3</v>
      </c>
      <c r="V55">
        <v>49</v>
      </c>
      <c r="W55">
        <f>'unif profiles px val'!O51/65535</f>
        <v>0.66010248579003583</v>
      </c>
      <c r="X55" s="23">
        <f t="shared" si="8"/>
        <v>4.0930308634854029E-2</v>
      </c>
      <c r="Z55">
        <v>49</v>
      </c>
      <c r="AA55">
        <f>'unif profiles px val'!R51/65535</f>
        <v>0.69254942492561222</v>
      </c>
      <c r="AB55" s="23">
        <f t="shared" si="9"/>
        <v>-0.13061617080723131</v>
      </c>
      <c r="AM55">
        <v>49</v>
      </c>
      <c r="AN55">
        <v>43751</v>
      </c>
      <c r="AP55">
        <v>49</v>
      </c>
      <c r="AQ55">
        <v>43206.71875</v>
      </c>
      <c r="AS55">
        <v>49</v>
      </c>
      <c r="AT55">
        <v>45405</v>
      </c>
    </row>
    <row r="56" spans="1:46">
      <c r="A56">
        <v>50</v>
      </c>
      <c r="B56" s="23">
        <f t="shared" si="0"/>
        <v>1.7638888888888888</v>
      </c>
      <c r="C56" s="28">
        <v>43503.3671875</v>
      </c>
      <c r="D56" s="38">
        <f t="shared" si="1"/>
        <v>0.66381883249408713</v>
      </c>
      <c r="E56" s="23">
        <f t="shared" si="10"/>
        <v>2.0480515893264162E-2</v>
      </c>
      <c r="F56" s="23"/>
      <c r="G56">
        <v>50</v>
      </c>
      <c r="H56" s="28">
        <v>43428.33203125</v>
      </c>
      <c r="I56" s="38">
        <f t="shared" si="2"/>
        <v>0.66267386940184636</v>
      </c>
      <c r="J56" s="23">
        <f t="shared" si="3"/>
        <v>2.6757818483619022E-2</v>
      </c>
      <c r="L56">
        <v>50</v>
      </c>
      <c r="M56">
        <v>43470.1953125</v>
      </c>
      <c r="N56" s="23">
        <f t="shared" si="4"/>
        <v>0.6633126621271076</v>
      </c>
      <c r="O56" s="23">
        <f t="shared" si="5"/>
        <v>2.3253094866483526E-2</v>
      </c>
      <c r="Q56">
        <v>50</v>
      </c>
      <c r="R56" s="23">
        <f t="shared" si="6"/>
        <v>1.7638888888888888</v>
      </c>
      <c r="S56" s="38">
        <f>'unif profiles px val'!L52/65535</f>
        <v>0.66932936598764015</v>
      </c>
      <c r="T56" s="23">
        <f t="shared" si="7"/>
        <v>-9.4479066577695114E-3</v>
      </c>
      <c r="V56">
        <v>50</v>
      </c>
      <c r="W56">
        <f>'unif profiles px val'!O52/65535</f>
        <v>0.66041392481116956</v>
      </c>
      <c r="X56" s="23">
        <f t="shared" si="8"/>
        <v>3.9208240195464317E-2</v>
      </c>
      <c r="Z56">
        <v>50</v>
      </c>
      <c r="AA56">
        <f>'unif profiles px val'!R52/65535</f>
        <v>0.69311192254139009</v>
      </c>
      <c r="AB56" s="23">
        <f t="shared" si="9"/>
        <v>-0.13345626862399129</v>
      </c>
      <c r="AM56">
        <v>50</v>
      </c>
      <c r="AN56">
        <v>43771.921875</v>
      </c>
      <c r="AP56">
        <v>50</v>
      </c>
      <c r="AQ56">
        <v>43192.51953125</v>
      </c>
      <c r="AS56">
        <v>50</v>
      </c>
      <c r="AT56">
        <v>45428.6015625</v>
      </c>
    </row>
    <row r="57" spans="1:46">
      <c r="A57">
        <v>51</v>
      </c>
      <c r="B57" s="23">
        <f t="shared" si="0"/>
        <v>1.7991666666666666</v>
      </c>
      <c r="C57" s="28">
        <v>43460.0859375</v>
      </c>
      <c r="D57" s="38">
        <f t="shared" si="1"/>
        <v>0.66315840295262074</v>
      </c>
      <c r="E57" s="23">
        <f t="shared" si="10"/>
        <v>2.4098851962325085E-2</v>
      </c>
      <c r="F57" s="23"/>
      <c r="G57">
        <v>51</v>
      </c>
      <c r="H57" s="28">
        <v>43464.203125</v>
      </c>
      <c r="I57" s="38">
        <f t="shared" si="2"/>
        <v>0.66322122720683607</v>
      </c>
      <c r="J57" s="23">
        <f t="shared" si="3"/>
        <v>2.3754360537574737E-2</v>
      </c>
      <c r="L57">
        <v>51</v>
      </c>
      <c r="M57">
        <v>43480.40625</v>
      </c>
      <c r="N57" s="23">
        <f t="shared" si="4"/>
        <v>0.66346847104600593</v>
      </c>
      <c r="O57" s="23">
        <f t="shared" si="5"/>
        <v>2.2399217260650861E-2</v>
      </c>
      <c r="Q57">
        <v>51</v>
      </c>
      <c r="R57" s="23">
        <f t="shared" si="6"/>
        <v>1.7991666666666666</v>
      </c>
      <c r="S57" s="38">
        <f>'unif profiles px val'!L53/65535</f>
        <v>0.6691330848973831</v>
      </c>
      <c r="T57" s="23">
        <f t="shared" si="7"/>
        <v>-8.3898620879030439E-3</v>
      </c>
      <c r="V57">
        <v>51</v>
      </c>
      <c r="W57">
        <f>'unif profiles px val'!O53/65535</f>
        <v>0.6602724212252995</v>
      </c>
      <c r="X57" s="23">
        <f t="shared" si="8"/>
        <v>3.9990479250295419E-2</v>
      </c>
      <c r="Z57">
        <v>51</v>
      </c>
      <c r="AA57">
        <f>'unif profiles px val'!R53/65535</f>
        <v>0.69292607242313264</v>
      </c>
      <c r="AB57" s="23">
        <f t="shared" si="9"/>
        <v>-0.13251837764563446</v>
      </c>
      <c r="AM57">
        <v>51</v>
      </c>
      <c r="AN57">
        <v>43795.76171875</v>
      </c>
      <c r="AP57">
        <v>51</v>
      </c>
      <c r="AQ57">
        <v>43228.51953125</v>
      </c>
      <c r="AS57">
        <v>51</v>
      </c>
      <c r="AT57">
        <v>45412.078125</v>
      </c>
    </row>
    <row r="58" spans="1:46">
      <c r="A58">
        <v>52</v>
      </c>
      <c r="B58" s="23">
        <f t="shared" si="0"/>
        <v>1.8344444444444443</v>
      </c>
      <c r="C58" s="28">
        <v>43444.63671875</v>
      </c>
      <c r="D58" s="38">
        <f t="shared" si="1"/>
        <v>0.66292266298542768</v>
      </c>
      <c r="E58" s="23">
        <f t="shared" si="10"/>
        <v>2.5392060594225718E-2</v>
      </c>
      <c r="F58" s="23"/>
      <c r="G58">
        <v>52</v>
      </c>
      <c r="H58" s="28">
        <v>43474.58203125</v>
      </c>
      <c r="I58" s="38">
        <f t="shared" si="2"/>
        <v>0.66337959916456857</v>
      </c>
      <c r="J58" s="23">
        <f t="shared" si="3"/>
        <v>2.2886214366343971E-2</v>
      </c>
      <c r="L58">
        <v>52</v>
      </c>
      <c r="M58">
        <v>43480.96484375</v>
      </c>
      <c r="N58" s="23">
        <f t="shared" si="4"/>
        <v>0.66347699464026855</v>
      </c>
      <c r="O58" s="23">
        <f t="shared" si="5"/>
        <v>2.2352516421655366E-2</v>
      </c>
      <c r="Q58">
        <v>52</v>
      </c>
      <c r="R58" s="23">
        <f t="shared" si="6"/>
        <v>1.8344444444444443</v>
      </c>
      <c r="S58" s="38">
        <f>'unif profiles px val'!L54/65535</f>
        <v>0.66901029745555807</v>
      </c>
      <c r="T58" s="23">
        <f t="shared" si="7"/>
        <v>-7.7276841315638833E-3</v>
      </c>
      <c r="V58">
        <v>52</v>
      </c>
      <c r="W58">
        <f>'unif profiles px val'!O54/65535</f>
        <v>0.66045624475471121</v>
      </c>
      <c r="X58" s="23">
        <f t="shared" si="8"/>
        <v>3.8974354738801953E-2</v>
      </c>
      <c r="Z58">
        <v>52</v>
      </c>
      <c r="AA58">
        <f>'unif profiles px val'!R54/65535</f>
        <v>0.69276722362096588</v>
      </c>
      <c r="AB58" s="23">
        <f t="shared" si="9"/>
        <v>-0.13171637172132789</v>
      </c>
      <c r="AM58">
        <v>52</v>
      </c>
      <c r="AN58">
        <v>43811.83984375</v>
      </c>
      <c r="AP58">
        <v>52</v>
      </c>
      <c r="AQ58">
        <v>43245.55859375</v>
      </c>
      <c r="AS58">
        <v>52</v>
      </c>
      <c r="AT58">
        <v>45394.6015625</v>
      </c>
    </row>
    <row r="59" spans="1:46">
      <c r="A59">
        <v>53</v>
      </c>
      <c r="B59" s="23">
        <f t="shared" si="0"/>
        <v>1.8697222222222221</v>
      </c>
      <c r="C59" s="28">
        <v>43434.00390625</v>
      </c>
      <c r="D59" s="38">
        <f t="shared" si="1"/>
        <v>0.66276041666666663</v>
      </c>
      <c r="E59" s="23">
        <f t="shared" si="10"/>
        <v>2.6282605742511844E-2</v>
      </c>
      <c r="F59" s="23"/>
      <c r="G59">
        <v>53</v>
      </c>
      <c r="H59" s="28">
        <v>43430.65625</v>
      </c>
      <c r="I59" s="38">
        <f t="shared" si="2"/>
        <v>0.66270933470664528</v>
      </c>
      <c r="J59" s="23">
        <f t="shared" si="3"/>
        <v>2.6563071843701103E-2</v>
      </c>
      <c r="L59">
        <v>53</v>
      </c>
      <c r="M59">
        <v>43457.40234375</v>
      </c>
      <c r="N59" s="23">
        <f t="shared" si="4"/>
        <v>0.66311745393682764</v>
      </c>
      <c r="O59" s="23">
        <f t="shared" si="5"/>
        <v>2.4323425505836216E-2</v>
      </c>
      <c r="Q59">
        <v>53</v>
      </c>
      <c r="R59" s="23">
        <f t="shared" si="6"/>
        <v>1.8697222222222221</v>
      </c>
      <c r="S59" s="38">
        <f>'unif profiles px val'!L55/65535</f>
        <v>0.66898812418936449</v>
      </c>
      <c r="T59" s="23">
        <f t="shared" si="7"/>
        <v>-7.6080819319490622E-3</v>
      </c>
      <c r="V59">
        <v>53</v>
      </c>
      <c r="W59">
        <f>'unif profiles px val'!O55/65535</f>
        <v>0.6605408846417945</v>
      </c>
      <c r="X59" s="23">
        <f t="shared" si="8"/>
        <v>3.8506668542952038E-2</v>
      </c>
      <c r="Z59">
        <v>53</v>
      </c>
      <c r="AA59">
        <f>'unif profiles px val'!R55/65535</f>
        <v>0.69216031986724647</v>
      </c>
      <c r="AB59" s="23">
        <f t="shared" si="9"/>
        <v>-0.12864899479888736</v>
      </c>
      <c r="AM59">
        <v>53</v>
      </c>
      <c r="AN59">
        <v>43885.0390625</v>
      </c>
      <c r="AP59">
        <v>53</v>
      </c>
      <c r="AQ59">
        <v>43283.9609375</v>
      </c>
      <c r="AS59">
        <v>53</v>
      </c>
      <c r="AT59">
        <v>45369.9609375</v>
      </c>
    </row>
    <row r="60" spans="1:46">
      <c r="A60">
        <v>54</v>
      </c>
      <c r="B60" s="23">
        <f t="shared" si="0"/>
        <v>1.9049999999999998</v>
      </c>
      <c r="C60" s="28">
        <v>43428.85546875</v>
      </c>
      <c r="D60" s="38">
        <f t="shared" si="1"/>
        <v>0.66268185654612044</v>
      </c>
      <c r="E60" s="23">
        <f t="shared" si="10"/>
        <v>2.6713957862541715E-2</v>
      </c>
      <c r="F60" s="23"/>
      <c r="G60">
        <v>54</v>
      </c>
      <c r="H60" s="28">
        <v>43434.375</v>
      </c>
      <c r="I60" s="38">
        <f t="shared" si="2"/>
        <v>0.66276607919432362</v>
      </c>
      <c r="J60" s="23">
        <f t="shared" si="3"/>
        <v>2.6251518076606306E-2</v>
      </c>
      <c r="L60">
        <v>54</v>
      </c>
      <c r="M60">
        <v>43436.51171875</v>
      </c>
      <c r="N60" s="23">
        <f t="shared" si="4"/>
        <v>0.66279868343251702</v>
      </c>
      <c r="O60" s="23">
        <f t="shared" si="5"/>
        <v>2.6072528308520138E-2</v>
      </c>
      <c r="Q60">
        <v>54</v>
      </c>
      <c r="R60" s="23">
        <f t="shared" si="6"/>
        <v>1.9049999999999998</v>
      </c>
      <c r="S60" s="38">
        <f>'unif profiles px val'!L56/65535</f>
        <v>0.66902835793850612</v>
      </c>
      <c r="T60" s="23">
        <f t="shared" si="7"/>
        <v>-7.8250965279313967E-3</v>
      </c>
      <c r="V60">
        <v>54</v>
      </c>
      <c r="W60">
        <f>'unif profiles px val'!O56/65535</f>
        <v>0.66039449340047307</v>
      </c>
      <c r="X60" s="23">
        <f t="shared" si="8"/>
        <v>3.9315639317632822E-2</v>
      </c>
      <c r="Z60">
        <v>54</v>
      </c>
      <c r="AA60">
        <f>'unif profiles px val'!R56/65535</f>
        <v>0.69214297465094987</v>
      </c>
      <c r="AB60" s="23">
        <f t="shared" si="9"/>
        <v>-0.12856125493847204</v>
      </c>
      <c r="AM60">
        <v>54</v>
      </c>
      <c r="AN60">
        <v>43846.9609375</v>
      </c>
      <c r="AP60">
        <v>54</v>
      </c>
      <c r="AQ60">
        <v>43300.76171875</v>
      </c>
      <c r="AS60">
        <v>54</v>
      </c>
      <c r="AT60">
        <v>45356.71875</v>
      </c>
    </row>
    <row r="61" spans="1:46">
      <c r="A61">
        <v>55</v>
      </c>
      <c r="B61" s="23">
        <f t="shared" si="0"/>
        <v>1.9402777777777778</v>
      </c>
      <c r="C61" s="28">
        <v>43429.6640625</v>
      </c>
      <c r="D61" s="38">
        <f t="shared" si="1"/>
        <v>0.66269419489585712</v>
      </c>
      <c r="E61" s="23">
        <f t="shared" si="10"/>
        <v>2.6646204981017441E-2</v>
      </c>
      <c r="F61" s="23"/>
      <c r="G61">
        <v>55</v>
      </c>
      <c r="H61" s="28">
        <v>43453.515625</v>
      </c>
      <c r="I61" s="38">
        <f t="shared" si="2"/>
        <v>0.66305814641031513</v>
      </c>
      <c r="J61" s="23">
        <f t="shared" si="3"/>
        <v>2.4648727570734774E-2</v>
      </c>
      <c r="L61">
        <v>55</v>
      </c>
      <c r="M61">
        <v>43436.09375</v>
      </c>
      <c r="N61" s="23">
        <f t="shared" si="4"/>
        <v>0.66279230563820857</v>
      </c>
      <c r="O61" s="23">
        <f t="shared" si="5"/>
        <v>2.6107539626554654E-2</v>
      </c>
      <c r="Q61">
        <v>55</v>
      </c>
      <c r="R61" s="23">
        <f t="shared" si="6"/>
        <v>1.9402777777777778</v>
      </c>
      <c r="S61" s="38">
        <f>'unif profiles px val'!L57/65535</f>
        <v>0.6695624237048905</v>
      </c>
      <c r="T61" s="23">
        <f t="shared" si="7"/>
        <v>-1.0703434372851373E-2</v>
      </c>
      <c r="V61">
        <v>55</v>
      </c>
      <c r="W61">
        <f>'unif profiles px val'!O57/65535</f>
        <v>0.66100002622644394</v>
      </c>
      <c r="X61" s="23">
        <f t="shared" si="8"/>
        <v>3.5971602315477469E-2</v>
      </c>
      <c r="Z61">
        <v>55</v>
      </c>
      <c r="AA61">
        <f>'unif profiles px val'!R57/65535</f>
        <v>0.69277485313191423</v>
      </c>
      <c r="AB61" s="23">
        <f t="shared" si="9"/>
        <v>-0.13175490002505796</v>
      </c>
      <c r="AM61">
        <v>55</v>
      </c>
      <c r="AN61">
        <v>43838.640625</v>
      </c>
      <c r="AP61">
        <v>55</v>
      </c>
      <c r="AQ61">
        <v>43260.12109375</v>
      </c>
      <c r="AS61">
        <v>55</v>
      </c>
      <c r="AT61">
        <v>45354.359375</v>
      </c>
    </row>
    <row r="62" spans="1:46">
      <c r="A62">
        <v>56</v>
      </c>
      <c r="B62" s="23">
        <f t="shared" si="0"/>
        <v>1.9755555555555555</v>
      </c>
      <c r="C62" s="28">
        <v>43368.53515625</v>
      </c>
      <c r="D62" s="38">
        <f t="shared" si="1"/>
        <v>0.66176142757686729</v>
      </c>
      <c r="E62" s="23">
        <f t="shared" si="10"/>
        <v>3.1774970913019729E-2</v>
      </c>
      <c r="F62" s="23"/>
      <c r="G62">
        <v>56</v>
      </c>
      <c r="H62" s="28">
        <v>43439.96484375</v>
      </c>
      <c r="I62" s="38">
        <f t="shared" si="2"/>
        <v>0.662851374742504</v>
      </c>
      <c r="J62" s="23">
        <f t="shared" si="3"/>
        <v>2.5783300217046001E-2</v>
      </c>
      <c r="L62">
        <v>56</v>
      </c>
      <c r="M62">
        <v>43416.47265625</v>
      </c>
      <c r="N62" s="23">
        <f t="shared" si="4"/>
        <v>0.66249290693904017</v>
      </c>
      <c r="O62" s="23">
        <f t="shared" si="5"/>
        <v>2.775182324322234E-2</v>
      </c>
      <c r="Q62">
        <v>56</v>
      </c>
      <c r="R62" s="23">
        <f t="shared" si="6"/>
        <v>1.9755555555555555</v>
      </c>
      <c r="S62" s="38">
        <f>'unif profiles px val'!L58/65535</f>
        <v>0.6701526379034104</v>
      </c>
      <c r="T62" s="23">
        <f t="shared" si="7"/>
        <v>-1.3879350606995189E-2</v>
      </c>
      <c r="V62">
        <v>56</v>
      </c>
      <c r="W62">
        <f>'unif profiles px val'!O58/65535</f>
        <v>0.66140301937895785</v>
      </c>
      <c r="X62" s="23">
        <f t="shared" si="8"/>
        <v>3.3749282477497644E-2</v>
      </c>
      <c r="Z62">
        <v>56</v>
      </c>
      <c r="AA62">
        <f>'unif profiles px val'!R58/65535</f>
        <v>0.69190789034485389</v>
      </c>
      <c r="AB62" s="23">
        <f t="shared" si="9"/>
        <v>-0.12737168352581119</v>
      </c>
      <c r="AM62">
        <v>56</v>
      </c>
      <c r="AN62">
        <v>43810.44140625</v>
      </c>
      <c r="AP62">
        <v>56</v>
      </c>
      <c r="AQ62">
        <v>43210.921875</v>
      </c>
      <c r="AS62">
        <v>56</v>
      </c>
      <c r="AT62">
        <v>45366.359375</v>
      </c>
    </row>
    <row r="63" spans="1:46">
      <c r="A63">
        <v>57</v>
      </c>
      <c r="B63" s="23">
        <f t="shared" si="0"/>
        <v>2.0108333333333333</v>
      </c>
      <c r="C63" s="28">
        <v>43401.8203125</v>
      </c>
      <c r="D63" s="38">
        <f t="shared" si="1"/>
        <v>0.66226932650492099</v>
      </c>
      <c r="E63" s="23">
        <f t="shared" si="10"/>
        <v>2.8980630298796051E-2</v>
      </c>
      <c r="F63" s="23"/>
      <c r="G63">
        <v>57</v>
      </c>
      <c r="H63" s="28">
        <v>43374.4921875</v>
      </c>
      <c r="I63" s="38">
        <f t="shared" si="2"/>
        <v>0.66185232604715039</v>
      </c>
      <c r="J63" s="23">
        <f t="shared" si="3"/>
        <v>3.127457194650507E-2</v>
      </c>
      <c r="L63">
        <v>57</v>
      </c>
      <c r="M63">
        <v>43458.765625</v>
      </c>
      <c r="N63" s="23">
        <f t="shared" si="4"/>
        <v>0.66313825627527279</v>
      </c>
      <c r="O63" s="23">
        <f t="shared" si="5"/>
        <v>2.4209337571556411E-2</v>
      </c>
      <c r="Q63">
        <v>57</v>
      </c>
      <c r="R63" s="23">
        <f t="shared" si="6"/>
        <v>2.0108333333333333</v>
      </c>
      <c r="S63" s="38">
        <f>'unif profiles px val'!L59/65535</f>
        <v>0.66875160934996569</v>
      </c>
      <c r="T63" s="23">
        <f t="shared" si="7"/>
        <v>-6.3318598065049692E-3</v>
      </c>
      <c r="V63">
        <v>57</v>
      </c>
      <c r="W63">
        <f>'unif profiles px val'!O59/65535</f>
        <v>0.66160621471351189</v>
      </c>
      <c r="X63" s="23">
        <f t="shared" si="8"/>
        <v>3.2629722181523935E-2</v>
      </c>
      <c r="Z63">
        <v>57</v>
      </c>
      <c r="AA63">
        <f>'unif profiles px val'!R59/65535</f>
        <v>0.69154232948043026</v>
      </c>
      <c r="AB63" s="23">
        <f t="shared" si="9"/>
        <v>-0.12552035801522754</v>
      </c>
      <c r="AM63">
        <v>57</v>
      </c>
      <c r="AN63">
        <v>43814.71875</v>
      </c>
      <c r="AP63">
        <v>57</v>
      </c>
      <c r="AQ63">
        <v>43166.078125</v>
      </c>
      <c r="AS63">
        <v>57</v>
      </c>
      <c r="AT63">
        <v>45380.71875</v>
      </c>
    </row>
    <row r="64" spans="1:46">
      <c r="A64">
        <v>58</v>
      </c>
      <c r="B64" s="23">
        <f t="shared" si="0"/>
        <v>2.0461111111111112</v>
      </c>
      <c r="C64" s="28">
        <v>43448</v>
      </c>
      <c r="D64" s="38">
        <f t="shared" si="1"/>
        <v>0.66297398336766611</v>
      </c>
      <c r="E64" s="23">
        <f t="shared" si="10"/>
        <v>2.5110456411907123E-2</v>
      </c>
      <c r="F64" s="23"/>
      <c r="G64">
        <v>58</v>
      </c>
      <c r="H64" s="28">
        <v>43445.0234375</v>
      </c>
      <c r="I64" s="38">
        <f t="shared" si="2"/>
        <v>0.66292856393530175</v>
      </c>
      <c r="J64" s="23">
        <f t="shared" si="3"/>
        <v>2.5359678928469354E-2</v>
      </c>
      <c r="L64">
        <v>58</v>
      </c>
      <c r="M64">
        <v>43461.36328125</v>
      </c>
      <c r="N64" s="23">
        <f t="shared" si="4"/>
        <v>0.66317789396887161</v>
      </c>
      <c r="O64" s="23">
        <f t="shared" si="5"/>
        <v>2.3991968059869695E-2</v>
      </c>
      <c r="Q64">
        <v>58</v>
      </c>
      <c r="R64" s="23">
        <f t="shared" si="6"/>
        <v>2.0461111111111112</v>
      </c>
      <c r="S64" s="38">
        <f>'unif profiles px val'!L60/65535</f>
        <v>0.66920103522926677</v>
      </c>
      <c r="T64" s="23">
        <f t="shared" si="7"/>
        <v>-8.7562115935932994E-3</v>
      </c>
      <c r="V64">
        <v>58</v>
      </c>
      <c r="W64">
        <f>'unif profiles px val'!O60/65535</f>
        <v>0.66231647449835962</v>
      </c>
      <c r="X64" s="23">
        <f t="shared" si="8"/>
        <v>2.872143797828608E-2</v>
      </c>
      <c r="Z64">
        <v>58</v>
      </c>
      <c r="AA64">
        <f>'unif profiles px val'!R60/65535</f>
        <v>0.69220609693293655</v>
      </c>
      <c r="AB64" s="23">
        <f t="shared" si="9"/>
        <v>-0.12888053571801628</v>
      </c>
      <c r="AM64">
        <v>58</v>
      </c>
      <c r="AN64">
        <v>43844.80078125</v>
      </c>
      <c r="AP64">
        <v>58</v>
      </c>
      <c r="AQ64">
        <v>43183.19921875</v>
      </c>
      <c r="AS64">
        <v>58</v>
      </c>
      <c r="AT64">
        <v>45347.28125</v>
      </c>
    </row>
    <row r="65" spans="1:46">
      <c r="A65">
        <v>59</v>
      </c>
      <c r="B65" s="23">
        <f t="shared" si="0"/>
        <v>2.0813888888888887</v>
      </c>
      <c r="C65" s="28">
        <v>43491.94140625</v>
      </c>
      <c r="D65" s="38">
        <f t="shared" si="1"/>
        <v>0.66364448624780648</v>
      </c>
      <c r="E65" s="23">
        <f t="shared" si="10"/>
        <v>2.1435058009957153E-2</v>
      </c>
      <c r="F65" s="23"/>
      <c r="G65">
        <v>59</v>
      </c>
      <c r="H65" s="28">
        <v>43474.04296875</v>
      </c>
      <c r="I65" s="38">
        <f t="shared" si="2"/>
        <v>0.66337137359807741</v>
      </c>
      <c r="J65" s="23">
        <f t="shared" si="3"/>
        <v>2.2931294763259835E-2</v>
      </c>
      <c r="L65">
        <v>59</v>
      </c>
      <c r="M65">
        <v>43480.2890625</v>
      </c>
      <c r="N65" s="23">
        <f t="shared" si="4"/>
        <v>0.66346668287937738</v>
      </c>
      <c r="O65" s="23">
        <f t="shared" si="5"/>
        <v>2.2409014782979408E-2</v>
      </c>
      <c r="Q65">
        <v>59</v>
      </c>
      <c r="R65" s="23">
        <f t="shared" si="6"/>
        <v>2.0813888888888887</v>
      </c>
      <c r="S65" s="38">
        <f>'unif profiles px val'!L61/65535</f>
        <v>0.66934182354848559</v>
      </c>
      <c r="T65" s="23">
        <f t="shared" si="7"/>
        <v>-9.5150388429940946E-3</v>
      </c>
      <c r="V65">
        <v>59</v>
      </c>
      <c r="W65">
        <f>'unif profiles px val'!O61/65535</f>
        <v>0.66183092765316243</v>
      </c>
      <c r="X65" s="23">
        <f t="shared" si="8"/>
        <v>3.1392359127790925E-2</v>
      </c>
      <c r="Z65">
        <v>59</v>
      </c>
      <c r="AA65">
        <f>'unif profiles px val'!R61/65535</f>
        <v>0.69229282301441974</v>
      </c>
      <c r="AB65" s="23">
        <f t="shared" si="9"/>
        <v>-0.12931911790351958</v>
      </c>
      <c r="AM65">
        <v>59</v>
      </c>
      <c r="AN65">
        <v>43838.0390625</v>
      </c>
      <c r="AP65">
        <v>59</v>
      </c>
      <c r="AQ65">
        <v>43129.23828125</v>
      </c>
      <c r="AS65">
        <v>59</v>
      </c>
      <c r="AT65">
        <v>45331.44140625</v>
      </c>
    </row>
    <row r="66" spans="1:46">
      <c r="A66">
        <v>60</v>
      </c>
      <c r="B66" s="23">
        <f t="shared" si="0"/>
        <v>2.1166666666666667</v>
      </c>
      <c r="C66" s="28">
        <v>43486.02734375</v>
      </c>
      <c r="D66" s="38">
        <f t="shared" si="1"/>
        <v>0.66355424343862057</v>
      </c>
      <c r="E66" s="23">
        <f t="shared" si="10"/>
        <v>2.1929321221668907E-2</v>
      </c>
      <c r="F66" s="23"/>
      <c r="G66">
        <v>60</v>
      </c>
      <c r="H66" s="28">
        <v>43469.81640625</v>
      </c>
      <c r="I66" s="38">
        <f t="shared" si="2"/>
        <v>0.66330688038834207</v>
      </c>
      <c r="J66" s="23">
        <f t="shared" si="3"/>
        <v>2.3284787729902057E-2</v>
      </c>
      <c r="L66">
        <v>60</v>
      </c>
      <c r="M66">
        <v>43453.26171875</v>
      </c>
      <c r="N66" s="23">
        <f t="shared" si="4"/>
        <v>0.66305427204928669</v>
      </c>
      <c r="O66" s="23">
        <f t="shared" si="5"/>
        <v>2.4669980367881816E-2</v>
      </c>
      <c r="Q66">
        <v>60</v>
      </c>
      <c r="R66" s="23">
        <f t="shared" si="6"/>
        <v>2.1166666666666667</v>
      </c>
      <c r="S66" s="38">
        <f>'unif profiles px val'!L62/65535</f>
        <v>0.66827995059891665</v>
      </c>
      <c r="T66" s="23">
        <f t="shared" si="7"/>
        <v>-3.7842700456613976E-3</v>
      </c>
      <c r="V66">
        <v>60</v>
      </c>
      <c r="W66">
        <f>'unif profiles px val'!O62/65535</f>
        <v>0.66120185063324943</v>
      </c>
      <c r="X66" s="23">
        <f t="shared" si="8"/>
        <v>3.4858315477821478E-2</v>
      </c>
      <c r="Z66">
        <v>60</v>
      </c>
      <c r="AA66">
        <f>'unif profiles px val'!R62/65535</f>
        <v>0.69205839436942096</v>
      </c>
      <c r="AB66" s="23">
        <f t="shared" si="9"/>
        <v>-0.12813335052113661</v>
      </c>
      <c r="AM66">
        <v>60</v>
      </c>
      <c r="AN66">
        <v>43823.640625</v>
      </c>
      <c r="AP66">
        <v>60</v>
      </c>
      <c r="AQ66">
        <v>43133.3203125</v>
      </c>
      <c r="AS66">
        <v>60</v>
      </c>
      <c r="AT66">
        <v>45319.6015625</v>
      </c>
    </row>
    <row r="67" spans="1:46">
      <c r="A67">
        <v>61</v>
      </c>
      <c r="B67" s="23">
        <f t="shared" si="0"/>
        <v>2.1519444444444442</v>
      </c>
      <c r="C67" s="28">
        <v>43352.64453125</v>
      </c>
      <c r="D67" s="38">
        <f t="shared" si="1"/>
        <v>0.66151895218204015</v>
      </c>
      <c r="E67" s="23">
        <f t="shared" si="10"/>
        <v>3.3110439573469819E-2</v>
      </c>
      <c r="F67" s="23"/>
      <c r="G67">
        <v>61</v>
      </c>
      <c r="H67" s="28">
        <v>43420.62109375</v>
      </c>
      <c r="I67" s="38">
        <f t="shared" si="2"/>
        <v>0.66255620803768978</v>
      </c>
      <c r="J67" s="23">
        <f t="shared" si="3"/>
        <v>2.7404059827848215E-2</v>
      </c>
      <c r="L67">
        <v>61</v>
      </c>
      <c r="M67">
        <v>43377.36328125</v>
      </c>
      <c r="N67" s="23">
        <f t="shared" si="4"/>
        <v>0.66189613612954912</v>
      </c>
      <c r="O67" s="23">
        <f t="shared" si="5"/>
        <v>3.1033442306705794E-2</v>
      </c>
      <c r="Q67">
        <v>61</v>
      </c>
      <c r="R67" s="23">
        <f t="shared" si="6"/>
        <v>2.1519444444444442</v>
      </c>
      <c r="S67" s="38">
        <f>'unif profiles px val'!L63/65535</f>
        <v>0.6682896663042649</v>
      </c>
      <c r="T67" s="23">
        <f t="shared" si="7"/>
        <v>-3.8367820864784186E-3</v>
      </c>
      <c r="V67">
        <v>61</v>
      </c>
      <c r="W67">
        <f>'unif profiles px val'!O63/65535</f>
        <v>0.65969675078202483</v>
      </c>
      <c r="X67" s="23">
        <f t="shared" si="8"/>
        <v>4.3176074505018924E-2</v>
      </c>
      <c r="Z67">
        <v>61</v>
      </c>
      <c r="AA67">
        <f>'unif profiles px val'!R63/65535</f>
        <v>0.69194669356069272</v>
      </c>
      <c r="AB67" s="23">
        <f t="shared" si="9"/>
        <v>-0.127568087816889</v>
      </c>
      <c r="AM67">
        <v>61</v>
      </c>
      <c r="AN67">
        <v>43797.12109375</v>
      </c>
      <c r="AP67">
        <v>61</v>
      </c>
      <c r="AQ67">
        <v>43195.921875</v>
      </c>
      <c r="AS67">
        <v>61</v>
      </c>
      <c r="AT67">
        <v>45316.87890625</v>
      </c>
    </row>
    <row r="68" spans="1:46">
      <c r="A68">
        <v>62</v>
      </c>
      <c r="B68" s="23">
        <f t="shared" si="0"/>
        <v>2.1872222222222222</v>
      </c>
      <c r="C68" s="28">
        <v>43465.1328125</v>
      </c>
      <c r="D68" s="38">
        <f t="shared" si="1"/>
        <v>0.66323541332875557</v>
      </c>
      <c r="E68" s="23">
        <f t="shared" si="10"/>
        <v>2.3676580664119928E-2</v>
      </c>
      <c r="F68" s="23"/>
      <c r="G68">
        <v>62</v>
      </c>
      <c r="H68" s="28">
        <v>43351.265625</v>
      </c>
      <c r="I68" s="38">
        <f t="shared" si="2"/>
        <v>0.66149791142137793</v>
      </c>
      <c r="J68" s="23">
        <f t="shared" si="3"/>
        <v>3.3226368139325224E-2</v>
      </c>
      <c r="L68">
        <v>62</v>
      </c>
      <c r="M68">
        <v>43414.109375</v>
      </c>
      <c r="N68" s="23">
        <f t="shared" si="4"/>
        <v>0.66245684557869844</v>
      </c>
      <c r="O68" s="23">
        <f t="shared" si="5"/>
        <v>2.794996505762759E-2</v>
      </c>
      <c r="Q68">
        <v>62</v>
      </c>
      <c r="R68" s="23">
        <f t="shared" si="6"/>
        <v>2.1872222222222222</v>
      </c>
      <c r="S68" s="38">
        <f>'unif profiles px val'!L64/65535</f>
        <v>0.66875506647211413</v>
      </c>
      <c r="T68" s="23">
        <f t="shared" si="7"/>
        <v>-6.3505203929725695E-3</v>
      </c>
      <c r="V68">
        <v>62</v>
      </c>
      <c r="W68">
        <f>'unif profiles px val'!O64/65535</f>
        <v>0.6599249804493782</v>
      </c>
      <c r="X68" s="23">
        <f t="shared" si="8"/>
        <v>4.1912490427736149E-2</v>
      </c>
      <c r="Z68">
        <v>62</v>
      </c>
      <c r="AA68">
        <f>'unif profiles px val'!R64/65535</f>
        <v>0.69258757248035396</v>
      </c>
      <c r="AB68" s="23">
        <f t="shared" si="9"/>
        <v>-0.130808918794596</v>
      </c>
      <c r="AM68">
        <v>62</v>
      </c>
      <c r="AN68">
        <v>43830.76171875</v>
      </c>
      <c r="AP68">
        <v>62</v>
      </c>
      <c r="AQ68">
        <v>43223.28125</v>
      </c>
      <c r="AS68">
        <v>62</v>
      </c>
      <c r="AT68">
        <v>45333.83984375</v>
      </c>
    </row>
    <row r="69" spans="1:46">
      <c r="A69">
        <v>63</v>
      </c>
      <c r="B69" s="23">
        <f t="shared" si="0"/>
        <v>2.2224999999999997</v>
      </c>
      <c r="C69" s="28">
        <v>43504.20703125</v>
      </c>
      <c r="D69" s="38">
        <f t="shared" si="1"/>
        <v>0.6638316476882582</v>
      </c>
      <c r="E69" s="23">
        <f t="shared" si="10"/>
        <v>2.0410371613498679E-2</v>
      </c>
      <c r="F69" s="23"/>
      <c r="G69">
        <v>63</v>
      </c>
      <c r="H69" s="28">
        <v>43452.53515625</v>
      </c>
      <c r="I69" s="38">
        <f t="shared" si="2"/>
        <v>0.66304318541618978</v>
      </c>
      <c r="J69" s="23">
        <f t="shared" si="3"/>
        <v>2.4730797357642054E-2</v>
      </c>
      <c r="L69">
        <v>63</v>
      </c>
      <c r="M69">
        <v>43491.890625</v>
      </c>
      <c r="N69" s="23">
        <f t="shared" si="4"/>
        <v>0.66364371137560085</v>
      </c>
      <c r="O69" s="23">
        <f t="shared" si="5"/>
        <v>2.1439301474495576E-2</v>
      </c>
      <c r="Q69">
        <v>63</v>
      </c>
      <c r="R69" s="23">
        <f t="shared" si="6"/>
        <v>2.2224999999999997</v>
      </c>
      <c r="S69" s="38">
        <f>'unif profiles px val'!L65/65535</f>
        <v>0.66837013380254828</v>
      </c>
      <c r="T69" s="23">
        <f t="shared" si="7"/>
        <v>-4.2716424294142463E-3</v>
      </c>
      <c r="V69">
        <v>63</v>
      </c>
      <c r="W69">
        <f>'unif profiles px val'!O65/65535</f>
        <v>0.65788927195391778</v>
      </c>
      <c r="X69" s="23">
        <f t="shared" si="8"/>
        <v>5.3212276241802137E-2</v>
      </c>
      <c r="Z69">
        <v>63</v>
      </c>
      <c r="AA69">
        <f>'unif profiles px val'!R65/65535</f>
        <v>0.69262643530174717</v>
      </c>
      <c r="AB69" s="23">
        <f t="shared" si="9"/>
        <v>-0.13100526017935143</v>
      </c>
      <c r="AM69">
        <v>63</v>
      </c>
      <c r="AN69">
        <v>43791.19921875</v>
      </c>
      <c r="AP69">
        <v>63</v>
      </c>
      <c r="AQ69">
        <v>43226</v>
      </c>
      <c r="AS69">
        <v>63</v>
      </c>
      <c r="AT69">
        <v>45321.51953125</v>
      </c>
    </row>
    <row r="70" spans="1:46">
      <c r="A70">
        <v>64</v>
      </c>
      <c r="B70" s="23">
        <f t="shared" ref="B70:B133" si="11">A70*$V$3</f>
        <v>2.2577777777777777</v>
      </c>
      <c r="C70" s="28">
        <v>43469.6796875</v>
      </c>
      <c r="D70" s="38">
        <f t="shared" si="1"/>
        <v>0.66330479419394217</v>
      </c>
      <c r="E70" s="23">
        <f t="shared" si="10"/>
        <v>2.3296223427021534E-2</v>
      </c>
      <c r="F70" s="23"/>
      <c r="G70">
        <v>64</v>
      </c>
      <c r="H70" s="28">
        <v>43474.546875</v>
      </c>
      <c r="I70" s="38">
        <f t="shared" si="2"/>
        <v>0.66337906271458003</v>
      </c>
      <c r="J70" s="23">
        <f t="shared" si="3"/>
        <v>2.2889154360111963E-2</v>
      </c>
      <c r="L70">
        <v>64</v>
      </c>
      <c r="M70">
        <v>43449.84375</v>
      </c>
      <c r="N70" s="23">
        <f t="shared" si="4"/>
        <v>0.66300211718928814</v>
      </c>
      <c r="O70" s="23">
        <f t="shared" si="5"/>
        <v>2.4956098500545032E-2</v>
      </c>
      <c r="Q70">
        <v>64</v>
      </c>
      <c r="R70" s="23">
        <f t="shared" si="6"/>
        <v>2.2577777777777777</v>
      </c>
      <c r="S70" s="38">
        <f>'unif profiles px val'!L66/65535</f>
        <v>0.66818148222323948</v>
      </c>
      <c r="T70" s="23">
        <f t="shared" si="7"/>
        <v>-3.251980875231375E-3</v>
      </c>
      <c r="V70">
        <v>64</v>
      </c>
      <c r="W70">
        <f>'unif profiles px val'!O66/65535</f>
        <v>0.6594352612153811</v>
      </c>
      <c r="X70" s="23">
        <f t="shared" si="8"/>
        <v>4.4624813594334789E-2</v>
      </c>
      <c r="Z70">
        <v>64</v>
      </c>
      <c r="AA70">
        <f>'unif profiles px val'!R66/65535</f>
        <v>0.69191134746700234</v>
      </c>
      <c r="AB70" s="23">
        <f t="shared" si="9"/>
        <v>-0.12738918275569278</v>
      </c>
      <c r="AM70">
        <v>64</v>
      </c>
      <c r="AN70">
        <v>43741.19921875</v>
      </c>
      <c r="AP70">
        <v>64</v>
      </c>
      <c r="AQ70">
        <v>43185.80078125</v>
      </c>
      <c r="AS70">
        <v>64</v>
      </c>
      <c r="AT70">
        <v>45327.640625</v>
      </c>
    </row>
    <row r="71" spans="1:46">
      <c r="A71">
        <v>65</v>
      </c>
      <c r="B71" s="23">
        <f t="shared" si="11"/>
        <v>2.2930555555555556</v>
      </c>
      <c r="C71" s="28">
        <v>43468.09375</v>
      </c>
      <c r="D71" s="38">
        <f t="shared" ref="D71:D134" si="12">C71/65535</f>
        <v>0.66328059433890285</v>
      </c>
      <c r="E71" s="23">
        <f t="shared" ref="E71:E134" si="13">$D$4+($D$3/(D71-$D$2))</f>
        <v>2.3428882468401913E-2</v>
      </c>
      <c r="F71" s="23"/>
      <c r="G71">
        <v>65</v>
      </c>
      <c r="H71" s="28">
        <v>43444.5</v>
      </c>
      <c r="I71" s="38">
        <f t="shared" ref="I71:I134" si="14">H71/65535</f>
        <v>0.66292057679102767</v>
      </c>
      <c r="J71" s="23">
        <f t="shared" ref="J71:J134" si="15">$D$4+($D$3/(I71-$D$2))</f>
        <v>2.5403508787871676E-2</v>
      </c>
      <c r="L71">
        <v>65</v>
      </c>
      <c r="M71">
        <v>43433.890625</v>
      </c>
      <c r="N71" s="23">
        <f t="shared" ref="N71:N134" si="16">M71/65535</f>
        <v>0.66275868810559246</v>
      </c>
      <c r="O71" s="23">
        <f t="shared" ref="O71:O134" si="17">$D$4+($D$3/(N71-$D$2))</f>
        <v>2.6292095761317746E-2</v>
      </c>
      <c r="Q71">
        <v>65</v>
      </c>
      <c r="R71" s="23">
        <f t="shared" ref="R71:R134" si="18">Q71*$V$3</f>
        <v>2.2930555555555556</v>
      </c>
      <c r="S71" s="38">
        <f>'unif profiles px val'!L67/65535</f>
        <v>0.6687141770618753</v>
      </c>
      <c r="T71" s="23">
        <f t="shared" ref="T71:T134" si="19">$D$4+($D$3/(S71-$D$2))</f>
        <v>-6.1297990483639708E-3</v>
      </c>
      <c r="V71">
        <v>65</v>
      </c>
      <c r="W71">
        <f>'unif profiles px val'!O67/65535</f>
        <v>0.65885196126115819</v>
      </c>
      <c r="X71" s="23">
        <f t="shared" ref="X71:X134" si="20">$D$4+($D$3/(W71-$D$2))</f>
        <v>4.7860393052641559E-2</v>
      </c>
      <c r="Z71">
        <v>65</v>
      </c>
      <c r="AA71">
        <f>'unif profiles px val'!R67/65535</f>
        <v>0.69151598382543678</v>
      </c>
      <c r="AB71" s="23">
        <f t="shared" ref="AB71:AB134" si="21">$D$4+($D$3/(AA71-$D$2))</f>
        <v>-0.12538686315372694</v>
      </c>
      <c r="AM71">
        <v>65</v>
      </c>
      <c r="AN71">
        <v>43773.83984375</v>
      </c>
      <c r="AP71">
        <v>65</v>
      </c>
      <c r="AQ71">
        <v>43158.83984375</v>
      </c>
      <c r="AS71">
        <v>65</v>
      </c>
      <c r="AT71">
        <v>45344.55859375</v>
      </c>
    </row>
    <row r="72" spans="1:46">
      <c r="A72">
        <v>66</v>
      </c>
      <c r="B72" s="23">
        <f t="shared" si="11"/>
        <v>2.3283333333333331</v>
      </c>
      <c r="C72" s="28">
        <v>43394.76953125</v>
      </c>
      <c r="D72" s="38">
        <f t="shared" si="12"/>
        <v>0.66216173847943849</v>
      </c>
      <c r="E72" s="23">
        <f t="shared" si="13"/>
        <v>2.9572217110338972E-2</v>
      </c>
      <c r="F72" s="23"/>
      <c r="G72">
        <v>66</v>
      </c>
      <c r="H72" s="28">
        <v>43430.44921875</v>
      </c>
      <c r="I72" s="38">
        <f t="shared" si="14"/>
        <v>0.6627061756122683</v>
      </c>
      <c r="J72" s="23">
        <f t="shared" si="15"/>
        <v>2.6580418226407776E-2</v>
      </c>
      <c r="L72">
        <v>66</v>
      </c>
      <c r="M72">
        <v>43433.54296875</v>
      </c>
      <c r="N72" s="23">
        <f t="shared" si="16"/>
        <v>0.6627533832112612</v>
      </c>
      <c r="O72" s="23">
        <f t="shared" si="17"/>
        <v>2.6321220593088057E-2</v>
      </c>
      <c r="Q72">
        <v>66</v>
      </c>
      <c r="R72" s="23">
        <f t="shared" si="18"/>
        <v>2.3283333333333331</v>
      </c>
      <c r="S72" s="38">
        <f>'unif profiles px val'!L68/65535</f>
        <v>0.6695193884946975</v>
      </c>
      <c r="T72" s="23">
        <f t="shared" si="19"/>
        <v>-1.0471657289268688E-2</v>
      </c>
      <c r="V72">
        <v>66</v>
      </c>
      <c r="W72">
        <f>'unif profiles px val'!O68/65535</f>
        <v>0.65880272707331955</v>
      </c>
      <c r="X72" s="23">
        <f t="shared" si="20"/>
        <v>4.8133743363230064E-2</v>
      </c>
      <c r="Z72">
        <v>66</v>
      </c>
      <c r="AA72">
        <f>'unif profiles px val'!R68/65535</f>
        <v>0.69040135996032659</v>
      </c>
      <c r="AB72" s="23">
        <f t="shared" si="21"/>
        <v>-0.11973018674164715</v>
      </c>
      <c r="AM72">
        <v>66</v>
      </c>
      <c r="AN72">
        <v>43775.6015625</v>
      </c>
      <c r="AP72">
        <v>66</v>
      </c>
      <c r="AQ72">
        <v>43147.6796875</v>
      </c>
      <c r="AS72">
        <v>66</v>
      </c>
      <c r="AT72">
        <v>45339.359375</v>
      </c>
    </row>
    <row r="73" spans="1:46">
      <c r="A73">
        <v>67</v>
      </c>
      <c r="B73" s="23">
        <f t="shared" si="11"/>
        <v>2.3636111111111111</v>
      </c>
      <c r="C73" s="28">
        <v>43431.08203125</v>
      </c>
      <c r="D73" s="38">
        <f t="shared" si="12"/>
        <v>0.66271583171206228</v>
      </c>
      <c r="E73" s="23">
        <f t="shared" si="13"/>
        <v>2.6527397697446276E-2</v>
      </c>
      <c r="F73" s="23"/>
      <c r="G73">
        <v>67</v>
      </c>
      <c r="H73" s="28">
        <v>43445.1640625</v>
      </c>
      <c r="I73" s="38">
        <f t="shared" si="14"/>
        <v>0.66293070973525592</v>
      </c>
      <c r="J73" s="23">
        <f t="shared" si="15"/>
        <v>2.5347903911990155E-2</v>
      </c>
      <c r="L73">
        <v>67</v>
      </c>
      <c r="M73">
        <v>43480.66796875</v>
      </c>
      <c r="N73" s="23">
        <f t="shared" si="16"/>
        <v>0.66347246461814302</v>
      </c>
      <c r="O73" s="23">
        <f t="shared" si="17"/>
        <v>2.2377336307167095E-2</v>
      </c>
      <c r="Q73">
        <v>67</v>
      </c>
      <c r="R73" s="23">
        <f t="shared" si="18"/>
        <v>2.3636111111111111</v>
      </c>
      <c r="S73" s="38">
        <f>'unif profiles px val'!L69/65535</f>
        <v>0.66888202630273896</v>
      </c>
      <c r="T73" s="23">
        <f t="shared" si="19"/>
        <v>-7.0356883510029888E-3</v>
      </c>
      <c r="V73">
        <v>67</v>
      </c>
      <c r="W73">
        <f>'unif profiles px val'!O69/65535</f>
        <v>0.65901289625772486</v>
      </c>
      <c r="X73" s="23">
        <f t="shared" si="20"/>
        <v>4.6967143556816193E-2</v>
      </c>
      <c r="Z73">
        <v>67</v>
      </c>
      <c r="AA73">
        <f>'unif profiles px val'!R69/65535</f>
        <v>0.68936726319905395</v>
      </c>
      <c r="AB73" s="23">
        <f t="shared" si="21"/>
        <v>-0.1144667318762691</v>
      </c>
      <c r="AM73">
        <v>67</v>
      </c>
      <c r="AN73">
        <v>43794.6015625</v>
      </c>
      <c r="AP73">
        <v>67</v>
      </c>
      <c r="AQ73">
        <v>43187.44140625</v>
      </c>
      <c r="AS73">
        <v>67</v>
      </c>
      <c r="AT73">
        <v>45346.6015625</v>
      </c>
    </row>
    <row r="74" spans="1:46">
      <c r="A74">
        <v>68</v>
      </c>
      <c r="B74" s="23">
        <f t="shared" si="11"/>
        <v>2.3988888888888886</v>
      </c>
      <c r="C74" s="28">
        <v>43426.62890625</v>
      </c>
      <c r="D74" s="38">
        <f t="shared" si="12"/>
        <v>0.66264788138017849</v>
      </c>
      <c r="E74" s="23">
        <f t="shared" si="13"/>
        <v>2.6900536057009372E-2</v>
      </c>
      <c r="F74" s="23"/>
      <c r="G74">
        <v>68</v>
      </c>
      <c r="H74" s="28">
        <v>43464.640625</v>
      </c>
      <c r="I74" s="38">
        <f t="shared" si="14"/>
        <v>0.66322790302891588</v>
      </c>
      <c r="J74" s="23">
        <f t="shared" si="15"/>
        <v>2.3717757853543464E-2</v>
      </c>
      <c r="L74">
        <v>68</v>
      </c>
      <c r="M74">
        <v>43506.0390625</v>
      </c>
      <c r="N74" s="23">
        <f t="shared" si="16"/>
        <v>0.66385960269321731</v>
      </c>
      <c r="O74" s="23">
        <f t="shared" si="17"/>
        <v>2.02573680649758E-2</v>
      </c>
      <c r="Q74">
        <v>68</v>
      </c>
      <c r="R74" s="23">
        <f t="shared" si="18"/>
        <v>2.3988888888888886</v>
      </c>
      <c r="S74" s="38">
        <f>'unif profiles px val'!L70/65535</f>
        <v>0.66941048914702073</v>
      </c>
      <c r="T74" s="23">
        <f t="shared" si="19"/>
        <v>-9.8850265924701475E-3</v>
      </c>
      <c r="V74">
        <v>68</v>
      </c>
      <c r="W74">
        <f>'unif profiles px val'!O70/65535</f>
        <v>0.65887347886625469</v>
      </c>
      <c r="X74" s="23">
        <f t="shared" si="20"/>
        <v>4.7740938477734751E-2</v>
      </c>
      <c r="Z74">
        <v>68</v>
      </c>
      <c r="AA74">
        <f>'unif profiles px val'!R70/65535</f>
        <v>0.68889626010910199</v>
      </c>
      <c r="AB74" s="23">
        <f t="shared" si="21"/>
        <v>-0.11206442351686707</v>
      </c>
      <c r="AM74">
        <v>68</v>
      </c>
      <c r="AN74">
        <v>43792.19921875</v>
      </c>
      <c r="AP74">
        <v>68</v>
      </c>
      <c r="AQ74">
        <v>43165.48046875</v>
      </c>
      <c r="AS74">
        <v>68</v>
      </c>
      <c r="AT74">
        <v>45317.87890625</v>
      </c>
    </row>
    <row r="75" spans="1:46">
      <c r="A75">
        <v>69</v>
      </c>
      <c r="B75" s="23">
        <f t="shared" si="11"/>
        <v>2.4341666666666666</v>
      </c>
      <c r="C75" s="28">
        <v>43433.35546875</v>
      </c>
      <c r="D75" s="38">
        <f t="shared" si="12"/>
        <v>0.66275052214465557</v>
      </c>
      <c r="E75" s="23">
        <f t="shared" si="13"/>
        <v>2.6336928549927308E-2</v>
      </c>
      <c r="F75" s="23"/>
      <c r="G75">
        <v>69</v>
      </c>
      <c r="H75" s="28">
        <v>43434.28515625</v>
      </c>
      <c r="I75" s="38">
        <f t="shared" si="14"/>
        <v>0.66276470826657508</v>
      </c>
      <c r="J75" s="23">
        <f t="shared" si="15"/>
        <v>2.625904451821004E-2</v>
      </c>
      <c r="L75">
        <v>69</v>
      </c>
      <c r="M75">
        <v>43510.5859375</v>
      </c>
      <c r="N75" s="23">
        <f t="shared" si="16"/>
        <v>0.66392898355840391</v>
      </c>
      <c r="O75" s="23">
        <f t="shared" si="17"/>
        <v>1.9877684651867789E-2</v>
      </c>
      <c r="Q75">
        <v>69</v>
      </c>
      <c r="R75" s="23">
        <f t="shared" si="18"/>
        <v>2.4341666666666666</v>
      </c>
      <c r="S75" s="38">
        <f>'unif profiles px val'!L71/65535</f>
        <v>0.66963591735332262</v>
      </c>
      <c r="T75" s="23">
        <f t="shared" si="19"/>
        <v>-1.109918817807154E-2</v>
      </c>
      <c r="V75">
        <v>69</v>
      </c>
      <c r="W75">
        <f>'unif profiles px val'!O71/65535</f>
        <v>0.66001999170290682</v>
      </c>
      <c r="X75" s="23">
        <f t="shared" si="20"/>
        <v>4.138670730090821E-2</v>
      </c>
      <c r="Z75">
        <v>69</v>
      </c>
      <c r="AA75">
        <f>'unif profiles px val'!R71/65535</f>
        <v>0.68947407635233082</v>
      </c>
      <c r="AB75" s="23">
        <f t="shared" si="21"/>
        <v>-0.11501109138649834</v>
      </c>
      <c r="AM75">
        <v>69</v>
      </c>
      <c r="AN75">
        <v>43754.48046875</v>
      </c>
      <c r="AP75">
        <v>69</v>
      </c>
      <c r="AQ75">
        <v>43158.078125</v>
      </c>
      <c r="AS75">
        <v>69</v>
      </c>
      <c r="AT75">
        <v>45316.48046875</v>
      </c>
    </row>
    <row r="76" spans="1:46">
      <c r="A76">
        <v>70</v>
      </c>
      <c r="B76" s="23">
        <f t="shared" si="11"/>
        <v>2.4694444444444441</v>
      </c>
      <c r="C76" s="28">
        <v>43398.8046875</v>
      </c>
      <c r="D76" s="38">
        <f t="shared" si="12"/>
        <v>0.66222331101701382</v>
      </c>
      <c r="E76" s="23">
        <f t="shared" si="13"/>
        <v>2.9233630299086322E-2</v>
      </c>
      <c r="F76" s="23"/>
      <c r="G76">
        <v>70</v>
      </c>
      <c r="H76" s="28">
        <v>43466.93359375</v>
      </c>
      <c r="I76" s="38">
        <f t="shared" si="14"/>
        <v>0.66326289148928053</v>
      </c>
      <c r="J76" s="23">
        <f t="shared" si="15"/>
        <v>2.3525931929676336E-2</v>
      </c>
      <c r="L76">
        <v>70</v>
      </c>
      <c r="M76">
        <v>43454.3671875</v>
      </c>
      <c r="N76" s="23">
        <f t="shared" si="16"/>
        <v>0.66307114042114901</v>
      </c>
      <c r="O76" s="23">
        <f t="shared" si="17"/>
        <v>2.4577450667760736E-2</v>
      </c>
      <c r="Q76">
        <v>70</v>
      </c>
      <c r="R76" s="23">
        <f t="shared" si="18"/>
        <v>2.4694444444444441</v>
      </c>
      <c r="S76" s="38">
        <f>'unif profiles px val'!L72/65535</f>
        <v>0.66965743495841912</v>
      </c>
      <c r="T76" s="23">
        <f t="shared" si="19"/>
        <v>-1.1215042199892E-2</v>
      </c>
      <c r="V76">
        <v>70</v>
      </c>
      <c r="W76">
        <f>'unif profiles px val'!O72/65535</f>
        <v>0.66168322508964672</v>
      </c>
      <c r="X76" s="23">
        <f t="shared" si="20"/>
        <v>3.2205581768931957E-2</v>
      </c>
      <c r="Z76">
        <v>70</v>
      </c>
      <c r="AA76">
        <f>'unif profiles px val'!R72/65535</f>
        <v>0.68999145256351568</v>
      </c>
      <c r="AB76" s="23">
        <f t="shared" si="21"/>
        <v>-0.11764557964123856</v>
      </c>
      <c r="AM76">
        <v>70</v>
      </c>
      <c r="AN76">
        <v>43745.0390625</v>
      </c>
      <c r="AP76">
        <v>70</v>
      </c>
      <c r="AQ76">
        <v>43199.359375</v>
      </c>
      <c r="AS76">
        <v>70</v>
      </c>
      <c r="AT76">
        <v>45332.16015625</v>
      </c>
    </row>
    <row r="77" spans="1:46">
      <c r="A77">
        <v>71</v>
      </c>
      <c r="B77" s="23">
        <f t="shared" si="11"/>
        <v>2.5047222222222221</v>
      </c>
      <c r="C77" s="28">
        <v>43449.83984375</v>
      </c>
      <c r="D77" s="38">
        <f t="shared" si="12"/>
        <v>0.66300205758373387</v>
      </c>
      <c r="E77" s="23">
        <f t="shared" si="13"/>
        <v>2.4956425516967418E-2</v>
      </c>
      <c r="F77" s="23"/>
      <c r="G77">
        <v>71</v>
      </c>
      <c r="H77" s="28">
        <v>43442.8671875</v>
      </c>
      <c r="I77" s="38">
        <f t="shared" si="14"/>
        <v>0.662895661669337</v>
      </c>
      <c r="J77" s="23">
        <f t="shared" si="15"/>
        <v>2.55402381777734E-2</v>
      </c>
      <c r="L77">
        <v>71</v>
      </c>
      <c r="M77">
        <v>43456.765625</v>
      </c>
      <c r="N77" s="23">
        <f t="shared" si="16"/>
        <v>0.66310773823147939</v>
      </c>
      <c r="O77" s="23">
        <f t="shared" si="17"/>
        <v>2.4376712439674542E-2</v>
      </c>
      <c r="Q77">
        <v>71</v>
      </c>
      <c r="R77" s="23">
        <f t="shared" si="18"/>
        <v>2.5047222222222221</v>
      </c>
      <c r="S77" s="38">
        <f>'unif profiles px val'!L73/65535</f>
        <v>0.66952636234454876</v>
      </c>
      <c r="T77" s="23">
        <f t="shared" si="19"/>
        <v>-1.050921864123211E-2</v>
      </c>
      <c r="V77">
        <v>71</v>
      </c>
      <c r="W77">
        <f>'unif profiles px val'!O73/65535</f>
        <v>0.66292892156862748</v>
      </c>
      <c r="X77" s="23">
        <f t="shared" si="20"/>
        <v>2.5357716420733478E-2</v>
      </c>
      <c r="Z77">
        <v>71</v>
      </c>
      <c r="AA77">
        <f>'unif profiles px val'!R73/65535</f>
        <v>0.69041107566567483</v>
      </c>
      <c r="AB77" s="23">
        <f t="shared" si="21"/>
        <v>-0.11977956813947443</v>
      </c>
      <c r="AM77">
        <v>71</v>
      </c>
      <c r="AN77">
        <v>43788.12109375</v>
      </c>
      <c r="AP77">
        <v>71</v>
      </c>
      <c r="AQ77">
        <v>43239.55859375</v>
      </c>
      <c r="AS77">
        <v>71</v>
      </c>
      <c r="AT77">
        <v>45308.078125</v>
      </c>
    </row>
    <row r="78" spans="1:46">
      <c r="A78">
        <v>72</v>
      </c>
      <c r="B78" s="23">
        <f t="shared" si="11"/>
        <v>2.54</v>
      </c>
      <c r="C78" s="28">
        <v>43447.109375</v>
      </c>
      <c r="D78" s="38">
        <f t="shared" si="12"/>
        <v>0.66296039330128942</v>
      </c>
      <c r="E78" s="23">
        <f t="shared" si="13"/>
        <v>2.5185023554462393E-2</v>
      </c>
      <c r="F78" s="23"/>
      <c r="G78">
        <v>72</v>
      </c>
      <c r="H78" s="28">
        <v>43474.91015625</v>
      </c>
      <c r="I78" s="38">
        <f t="shared" si="14"/>
        <v>0.66338460603112837</v>
      </c>
      <c r="J78" s="23">
        <f t="shared" si="15"/>
        <v>2.2858774640616364E-2</v>
      </c>
      <c r="L78">
        <v>72</v>
      </c>
      <c r="M78">
        <v>43439.9921875</v>
      </c>
      <c r="N78" s="23">
        <f t="shared" si="16"/>
        <v>0.662851791981384</v>
      </c>
      <c r="O78" s="23">
        <f t="shared" si="17"/>
        <v>2.5781010122293058E-2</v>
      </c>
      <c r="Q78">
        <v>72</v>
      </c>
      <c r="R78" s="23">
        <f t="shared" si="18"/>
        <v>2.54</v>
      </c>
      <c r="S78" s="38">
        <f>'unif profiles px val'!L74/65535</f>
        <v>0.66974970435645076</v>
      </c>
      <c r="T78" s="23">
        <f t="shared" si="19"/>
        <v>-1.1711754922401507E-2</v>
      </c>
      <c r="V78">
        <v>72</v>
      </c>
      <c r="W78">
        <f>'unif profiles px val'!O74/65535</f>
        <v>0.66321812771801325</v>
      </c>
      <c r="X78" s="23">
        <f t="shared" si="20"/>
        <v>2.3771354876948703E-2</v>
      </c>
      <c r="Z78">
        <v>72</v>
      </c>
      <c r="AA78">
        <f>'unif profiles px val'!R74/65535</f>
        <v>0.69109427452887773</v>
      </c>
      <c r="AB78" s="23">
        <f t="shared" si="21"/>
        <v>-0.12324873057879637</v>
      </c>
      <c r="AM78">
        <v>72</v>
      </c>
      <c r="AN78">
        <v>43841.359375</v>
      </c>
      <c r="AP78">
        <v>72</v>
      </c>
      <c r="AQ78">
        <v>43235.12109375</v>
      </c>
      <c r="AS78">
        <v>72</v>
      </c>
      <c r="AT78">
        <v>45301.19921875</v>
      </c>
    </row>
    <row r="79" spans="1:46">
      <c r="A79">
        <v>73</v>
      </c>
      <c r="B79" s="23">
        <f t="shared" si="11"/>
        <v>2.5752777777777776</v>
      </c>
      <c r="C79" s="28">
        <v>43452.2890625</v>
      </c>
      <c r="D79" s="38">
        <f t="shared" si="12"/>
        <v>0.66303943026626988</v>
      </c>
      <c r="E79" s="23">
        <f t="shared" si="13"/>
        <v>2.4751397095202687E-2</v>
      </c>
      <c r="F79" s="23"/>
      <c r="G79">
        <v>73</v>
      </c>
      <c r="H79" s="28">
        <v>43419.8359375</v>
      </c>
      <c r="I79" s="38">
        <f t="shared" si="14"/>
        <v>0.66254422732127871</v>
      </c>
      <c r="J79" s="23">
        <f t="shared" si="15"/>
        <v>2.7469874652465975E-2</v>
      </c>
      <c r="L79">
        <v>73</v>
      </c>
      <c r="M79">
        <v>43439.72265625</v>
      </c>
      <c r="N79" s="23">
        <f t="shared" si="16"/>
        <v>0.66284767919813836</v>
      </c>
      <c r="O79" s="23">
        <f t="shared" si="17"/>
        <v>2.5803584032041638E-2</v>
      </c>
      <c r="Q79">
        <v>73</v>
      </c>
      <c r="R79" s="23">
        <f t="shared" si="18"/>
        <v>2.5752777777777776</v>
      </c>
      <c r="S79" s="38">
        <f>'unif profiles px val'!L75/65535</f>
        <v>0.67067978942549777</v>
      </c>
      <c r="T79" s="23">
        <f t="shared" si="19"/>
        <v>-1.6711472553423423E-2</v>
      </c>
      <c r="V79">
        <v>73</v>
      </c>
      <c r="W79">
        <f>'unif profiles px val'!O75/65535</f>
        <v>0.66368632934691385</v>
      </c>
      <c r="X79" s="23">
        <f t="shared" si="20"/>
        <v>2.120592479357386E-2</v>
      </c>
      <c r="Z79">
        <v>73</v>
      </c>
      <c r="AA79">
        <f>'unif profiles px val'!R75/65535</f>
        <v>0.69141471398870835</v>
      </c>
      <c r="AB79" s="23">
        <f t="shared" si="21"/>
        <v>-0.12487363392974693</v>
      </c>
      <c r="AM79">
        <v>73</v>
      </c>
      <c r="AN79">
        <v>43838.6796875</v>
      </c>
      <c r="AP79">
        <v>73</v>
      </c>
      <c r="AQ79">
        <v>43258.48046875</v>
      </c>
      <c r="AS79">
        <v>73</v>
      </c>
      <c r="AT79">
        <v>45303.078125</v>
      </c>
    </row>
    <row r="80" spans="1:46">
      <c r="A80">
        <v>74</v>
      </c>
      <c r="B80" s="23">
        <f t="shared" si="11"/>
        <v>2.6105555555555555</v>
      </c>
      <c r="C80" s="28">
        <v>43411.59765625</v>
      </c>
      <c r="D80" s="38">
        <f t="shared" si="12"/>
        <v>0.66241851920729378</v>
      </c>
      <c r="E80" s="23">
        <f t="shared" si="13"/>
        <v>2.8160574429672902E-2</v>
      </c>
      <c r="F80" s="23"/>
      <c r="G80">
        <v>74</v>
      </c>
      <c r="H80" s="28">
        <v>43406.578125</v>
      </c>
      <c r="I80" s="38">
        <f t="shared" si="14"/>
        <v>0.66234192607003894</v>
      </c>
      <c r="J80" s="23">
        <f t="shared" si="15"/>
        <v>2.8581534453245183E-2</v>
      </c>
      <c r="L80">
        <v>74</v>
      </c>
      <c r="M80">
        <v>43464.76953125</v>
      </c>
      <c r="N80" s="23">
        <f t="shared" si="16"/>
        <v>0.66322987001220723</v>
      </c>
      <c r="O80" s="23">
        <f t="shared" si="17"/>
        <v>2.3706973266598208E-2</v>
      </c>
      <c r="Q80">
        <v>74</v>
      </c>
      <c r="R80" s="23">
        <f t="shared" si="18"/>
        <v>2.6105555555555555</v>
      </c>
      <c r="S80" s="38">
        <f>'unif profiles px val'!L76/65535</f>
        <v>0.67140942101548795</v>
      </c>
      <c r="T80" s="23">
        <f t="shared" si="19"/>
        <v>-2.0624498399106184E-2</v>
      </c>
      <c r="V80">
        <v>74</v>
      </c>
      <c r="W80">
        <f>'unif profiles px val'!O76/65535</f>
        <v>0.6640413996337835</v>
      </c>
      <c r="X80" s="23">
        <f t="shared" si="20"/>
        <v>1.9262651889890403E-2</v>
      </c>
      <c r="Z80">
        <v>74</v>
      </c>
      <c r="AA80">
        <f>'unif profiles px val'!R76/65535</f>
        <v>0.69135647936217293</v>
      </c>
      <c r="AB80" s="23">
        <f t="shared" si="21"/>
        <v>-0.12457844014579011</v>
      </c>
      <c r="AM80">
        <v>74</v>
      </c>
      <c r="AN80">
        <v>43824.078125</v>
      </c>
      <c r="AP80">
        <v>74</v>
      </c>
      <c r="AQ80">
        <v>43269.3203125</v>
      </c>
      <c r="AS80">
        <v>74</v>
      </c>
      <c r="AT80">
        <v>45309.3203125</v>
      </c>
    </row>
    <row r="81" spans="1:46">
      <c r="A81">
        <v>75</v>
      </c>
      <c r="B81" s="23">
        <f t="shared" si="11"/>
        <v>2.645833333333333</v>
      </c>
      <c r="C81" s="28">
        <v>43429.33984375</v>
      </c>
      <c r="D81" s="38">
        <f t="shared" si="12"/>
        <v>0.6626892476348516</v>
      </c>
      <c r="E81" s="23">
        <f t="shared" si="13"/>
        <v>2.6673371309794192E-2</v>
      </c>
      <c r="F81" s="23"/>
      <c r="G81">
        <v>75</v>
      </c>
      <c r="H81" s="28">
        <v>43424.62890625</v>
      </c>
      <c r="I81" s="38">
        <f t="shared" si="14"/>
        <v>0.6626173633363851</v>
      </c>
      <c r="J81" s="23">
        <f t="shared" si="15"/>
        <v>2.7068144474874156E-2</v>
      </c>
      <c r="L81">
        <v>75</v>
      </c>
      <c r="M81">
        <v>43498.265625</v>
      </c>
      <c r="N81" s="23">
        <f t="shared" si="16"/>
        <v>0.66374098764019229</v>
      </c>
      <c r="O81" s="23">
        <f t="shared" si="17"/>
        <v>2.0906656465286222E-2</v>
      </c>
      <c r="Q81">
        <v>75</v>
      </c>
      <c r="R81" s="23">
        <f t="shared" si="18"/>
        <v>2.645833333333333</v>
      </c>
      <c r="S81" s="38">
        <f>'unif profiles px val'!L77/65535</f>
        <v>0.67210787890058743</v>
      </c>
      <c r="T81" s="23">
        <f t="shared" si="19"/>
        <v>-2.4362832095561338E-2</v>
      </c>
      <c r="V81">
        <v>75</v>
      </c>
      <c r="W81">
        <f>'unif profiles px val'!O77/65535</f>
        <v>0.66393047369726099</v>
      </c>
      <c r="X81" s="23">
        <f t="shared" si="20"/>
        <v>1.986953075984399E-2</v>
      </c>
      <c r="Z81">
        <v>75</v>
      </c>
      <c r="AA81">
        <f>'unif profiles px val'!R77/65535</f>
        <v>0.6909624866483558</v>
      </c>
      <c r="AB81" s="23">
        <f t="shared" si="21"/>
        <v>-0.12258003962689701</v>
      </c>
      <c r="AM81">
        <v>75</v>
      </c>
      <c r="AN81">
        <v>43803.9609375</v>
      </c>
      <c r="AP81">
        <v>75</v>
      </c>
      <c r="AQ81">
        <v>43241.23828125</v>
      </c>
      <c r="AS81">
        <v>75</v>
      </c>
      <c r="AT81">
        <v>45320.359375</v>
      </c>
    </row>
    <row r="82" spans="1:46">
      <c r="A82">
        <v>76</v>
      </c>
      <c r="B82" s="23">
        <f t="shared" si="11"/>
        <v>2.681111111111111</v>
      </c>
      <c r="C82" s="28">
        <v>43389.44140625</v>
      </c>
      <c r="D82" s="38">
        <f t="shared" si="12"/>
        <v>0.6620804365033951</v>
      </c>
      <c r="E82" s="23">
        <f t="shared" si="13"/>
        <v>3.0019386840193008E-2</v>
      </c>
      <c r="F82" s="23"/>
      <c r="G82">
        <v>76</v>
      </c>
      <c r="H82" s="28">
        <v>43448.38671875</v>
      </c>
      <c r="I82" s="38">
        <f t="shared" si="14"/>
        <v>0.66297988431754029</v>
      </c>
      <c r="J82" s="23">
        <f t="shared" si="15"/>
        <v>2.5078079470805203E-2</v>
      </c>
      <c r="L82">
        <v>76</v>
      </c>
      <c r="M82">
        <v>43426.67578125</v>
      </c>
      <c r="N82" s="23">
        <f t="shared" si="16"/>
        <v>0.66264859664682996</v>
      </c>
      <c r="O82" s="23">
        <f t="shared" si="17"/>
        <v>2.6896607909214776E-2</v>
      </c>
      <c r="Q82">
        <v>76</v>
      </c>
      <c r="R82" s="23">
        <f t="shared" si="18"/>
        <v>2.681111111111111</v>
      </c>
      <c r="S82" s="38">
        <f>'unif profiles px val'!L78/65535</f>
        <v>0.67117153524834061</v>
      </c>
      <c r="T82" s="23">
        <f t="shared" si="19"/>
        <v>-1.9349594805284198E-2</v>
      </c>
      <c r="V82">
        <v>76</v>
      </c>
      <c r="W82">
        <f>'unif profiles px val'!O78/65535</f>
        <v>0.66343455548561836</v>
      </c>
      <c r="X82" s="23">
        <f t="shared" si="20"/>
        <v>2.2585052082209511E-2</v>
      </c>
      <c r="Z82">
        <v>76</v>
      </c>
      <c r="AA82">
        <f>'unif profiles px val'!R78/65535</f>
        <v>0.69098817664225221</v>
      </c>
      <c r="AB82" s="23">
        <f t="shared" si="21"/>
        <v>-0.12271040941627165</v>
      </c>
      <c r="AM82">
        <v>76</v>
      </c>
      <c r="AN82">
        <v>43802.0390625</v>
      </c>
      <c r="AP82">
        <v>76</v>
      </c>
      <c r="AQ82">
        <v>43243.078125</v>
      </c>
      <c r="AS82">
        <v>76</v>
      </c>
      <c r="AT82">
        <v>45322.16015625</v>
      </c>
    </row>
    <row r="83" spans="1:46">
      <c r="A83">
        <v>77</v>
      </c>
      <c r="B83" s="23">
        <f t="shared" si="11"/>
        <v>2.716388888888889</v>
      </c>
      <c r="C83" s="28">
        <v>43371.75</v>
      </c>
      <c r="D83" s="38">
        <f t="shared" si="12"/>
        <v>0.66181048294804301</v>
      </c>
      <c r="E83" s="23">
        <f t="shared" si="13"/>
        <v>3.1504903446269328E-2</v>
      </c>
      <c r="F83" s="23"/>
      <c r="G83">
        <v>77</v>
      </c>
      <c r="H83" s="28">
        <v>43427.65625</v>
      </c>
      <c r="I83" s="38">
        <f t="shared" si="14"/>
        <v>0.66266355764095519</v>
      </c>
      <c r="J83" s="23">
        <f t="shared" si="15"/>
        <v>2.681444598301308E-2</v>
      </c>
      <c r="L83">
        <v>77</v>
      </c>
      <c r="M83">
        <v>43400.26171875</v>
      </c>
      <c r="N83" s="23">
        <f t="shared" si="16"/>
        <v>0.66224554388876178</v>
      </c>
      <c r="O83" s="23">
        <f t="shared" si="17"/>
        <v>2.9111386524593996E-2</v>
      </c>
      <c r="Q83">
        <v>77</v>
      </c>
      <c r="R83" s="23">
        <f t="shared" si="18"/>
        <v>2.716388888888889</v>
      </c>
      <c r="S83" s="38">
        <f>'unif profiles px val'!L79/65535</f>
        <v>0.67144554198138395</v>
      </c>
      <c r="T83" s="23">
        <f t="shared" si="19"/>
        <v>-2.0818007348975875E-2</v>
      </c>
      <c r="V83">
        <v>77</v>
      </c>
      <c r="W83">
        <f>'unif profiles px val'!O79/65535</f>
        <v>0.66256198977645531</v>
      </c>
      <c r="X83" s="23">
        <f t="shared" si="20"/>
        <v>2.7372299247287568E-2</v>
      </c>
      <c r="Z83">
        <v>77</v>
      </c>
      <c r="AA83">
        <f>'unif profiles px val'!R79/65535</f>
        <v>0.69106792887388413</v>
      </c>
      <c r="AB83" s="23">
        <f t="shared" si="21"/>
        <v>-0.12311507214399109</v>
      </c>
      <c r="AM83">
        <v>77</v>
      </c>
      <c r="AN83">
        <v>43819.9609375</v>
      </c>
      <c r="AP83">
        <v>77</v>
      </c>
      <c r="AQ83">
        <v>43260.6015625</v>
      </c>
      <c r="AS83">
        <v>77</v>
      </c>
      <c r="AT83">
        <v>45328.078125</v>
      </c>
    </row>
    <row r="84" spans="1:46">
      <c r="A84">
        <v>78</v>
      </c>
      <c r="B84" s="23">
        <f t="shared" si="11"/>
        <v>2.7516666666666665</v>
      </c>
      <c r="C84" s="28">
        <v>43382.015625</v>
      </c>
      <c r="D84" s="38">
        <f t="shared" si="12"/>
        <v>0.66196712634470134</v>
      </c>
      <c r="E84" s="23">
        <f t="shared" si="13"/>
        <v>3.0642777727011961E-2</v>
      </c>
      <c r="F84" s="23"/>
      <c r="G84">
        <v>78</v>
      </c>
      <c r="H84" s="28">
        <v>43465.58203125</v>
      </c>
      <c r="I84" s="38">
        <f t="shared" si="14"/>
        <v>0.6632422679674983</v>
      </c>
      <c r="J84" s="23">
        <f t="shared" si="15"/>
        <v>2.3638999075862088E-2</v>
      </c>
      <c r="L84">
        <v>78</v>
      </c>
      <c r="M84">
        <v>43421.546875</v>
      </c>
      <c r="N84" s="23">
        <f t="shared" si="16"/>
        <v>0.66257033455405512</v>
      </c>
      <c r="O84" s="23">
        <f t="shared" si="17"/>
        <v>2.7326460155188137E-2</v>
      </c>
      <c r="Q84">
        <v>78</v>
      </c>
      <c r="R84" s="23">
        <f t="shared" si="18"/>
        <v>2.7516666666666665</v>
      </c>
      <c r="S84" s="38">
        <f>'unif profiles px val'!L80/65535</f>
        <v>0.6726766350995651</v>
      </c>
      <c r="T84" s="23">
        <f t="shared" si="19"/>
        <v>-2.740155842046299E-2</v>
      </c>
      <c r="V84">
        <v>78</v>
      </c>
      <c r="W84">
        <f>'unif profiles px val'!O80/65535</f>
        <v>0.66226372358281838</v>
      </c>
      <c r="X84" s="23">
        <f t="shared" si="20"/>
        <v>2.9011434226756894E-2</v>
      </c>
      <c r="Z84">
        <v>78</v>
      </c>
      <c r="AA84">
        <f>'unif profiles px val'!R80/65535</f>
        <v>0.69120454480430304</v>
      </c>
      <c r="AB84" s="23">
        <f t="shared" si="21"/>
        <v>-0.12380805622463598</v>
      </c>
      <c r="AM84">
        <v>78</v>
      </c>
      <c r="AN84">
        <v>43871.640625</v>
      </c>
      <c r="AP84">
        <v>78</v>
      </c>
      <c r="AQ84">
        <v>43293.640625</v>
      </c>
      <c r="AS84">
        <v>78</v>
      </c>
      <c r="AT84">
        <v>45328.0390625</v>
      </c>
    </row>
    <row r="85" spans="1:46">
      <c r="A85">
        <v>79</v>
      </c>
      <c r="B85" s="23">
        <f t="shared" si="11"/>
        <v>2.7869444444444444</v>
      </c>
      <c r="C85" s="28">
        <v>43418.57421875</v>
      </c>
      <c r="D85" s="38">
        <f t="shared" si="12"/>
        <v>0.66252497472724503</v>
      </c>
      <c r="E85" s="23">
        <f t="shared" si="13"/>
        <v>2.7575641482446844E-2</v>
      </c>
      <c r="F85" s="23"/>
      <c r="G85">
        <v>79</v>
      </c>
      <c r="H85" s="28">
        <v>43441.9609375</v>
      </c>
      <c r="I85" s="38">
        <f t="shared" si="14"/>
        <v>0.66288183318074312</v>
      </c>
      <c r="J85" s="23">
        <f t="shared" si="15"/>
        <v>2.5616130440427654E-2</v>
      </c>
      <c r="L85">
        <v>79</v>
      </c>
      <c r="M85">
        <v>43419.96484375</v>
      </c>
      <c r="N85" s="23">
        <f t="shared" si="16"/>
        <v>0.66254619430457007</v>
      </c>
      <c r="O85" s="23">
        <f t="shared" si="17"/>
        <v>2.7459069079587728E-2</v>
      </c>
      <c r="Q85">
        <v>79</v>
      </c>
      <c r="R85" s="23">
        <f t="shared" si="18"/>
        <v>2.7869444444444444</v>
      </c>
      <c r="S85" s="38">
        <f>'unif profiles px val'!L81/65535</f>
        <v>0.67113410296025022</v>
      </c>
      <c r="T85" s="23">
        <f t="shared" si="19"/>
        <v>-1.9148905950033157E-2</v>
      </c>
      <c r="V85">
        <v>79</v>
      </c>
      <c r="W85">
        <f>'unif profiles px val'!O81/65535</f>
        <v>0.66183718623636223</v>
      </c>
      <c r="X85" s="23">
        <f t="shared" si="20"/>
        <v>3.135790809534944E-2</v>
      </c>
      <c r="Z85">
        <v>79</v>
      </c>
      <c r="AA85">
        <f>'unif profiles px val'!R81/65535</f>
        <v>0.69112205071717403</v>
      </c>
      <c r="AB85" s="23">
        <f t="shared" si="21"/>
        <v>-0.12338963606051401</v>
      </c>
      <c r="AM85">
        <v>79</v>
      </c>
      <c r="AN85">
        <v>43818.51953125</v>
      </c>
      <c r="AP85">
        <v>79</v>
      </c>
      <c r="AQ85">
        <v>43302.078125</v>
      </c>
      <c r="AS85">
        <v>79</v>
      </c>
      <c r="AT85">
        <v>45304.48046875</v>
      </c>
    </row>
    <row r="86" spans="1:46">
      <c r="A86">
        <v>80</v>
      </c>
      <c r="B86" s="23">
        <f t="shared" si="11"/>
        <v>2.822222222222222</v>
      </c>
      <c r="C86" s="28">
        <v>43397.53515625</v>
      </c>
      <c r="D86" s="38">
        <f t="shared" si="12"/>
        <v>0.66220393921187148</v>
      </c>
      <c r="E86" s="23">
        <f t="shared" si="13"/>
        <v>2.9340149277722549E-2</v>
      </c>
      <c r="F86" s="23"/>
      <c r="G86">
        <v>80</v>
      </c>
      <c r="H86" s="28">
        <v>43431.04296875</v>
      </c>
      <c r="I86" s="38">
        <f t="shared" si="14"/>
        <v>0.66271523565651946</v>
      </c>
      <c r="J86" s="23">
        <f t="shared" si="15"/>
        <v>2.6530670527435962E-2</v>
      </c>
      <c r="L86">
        <v>80</v>
      </c>
      <c r="M86">
        <v>43385.265625</v>
      </c>
      <c r="N86" s="23">
        <f t="shared" si="16"/>
        <v>0.6620167181658656</v>
      </c>
      <c r="O86" s="23">
        <f t="shared" si="17"/>
        <v>3.0369916989360757E-2</v>
      </c>
      <c r="Q86">
        <v>80</v>
      </c>
      <c r="R86" s="23">
        <f t="shared" si="18"/>
        <v>2.822222222222222</v>
      </c>
      <c r="S86" s="38">
        <f>'unif profiles px val'!L82/65535</f>
        <v>0.67137335965514611</v>
      </c>
      <c r="T86" s="23">
        <f t="shared" si="19"/>
        <v>-2.0431289181203294E-2</v>
      </c>
      <c r="V86">
        <v>80</v>
      </c>
      <c r="W86">
        <f>'unif profiles px val'!O82/65535</f>
        <v>0.66179140917067214</v>
      </c>
      <c r="X86" s="23">
        <f t="shared" si="20"/>
        <v>3.1609906969701562E-2</v>
      </c>
      <c r="Z86">
        <v>80</v>
      </c>
      <c r="AA86">
        <f>'unif profiles px val'!R82/65535</f>
        <v>0.69180590524147401</v>
      </c>
      <c r="AB86" s="23">
        <f t="shared" si="21"/>
        <v>-0.12685538191174439</v>
      </c>
      <c r="AM86">
        <v>80</v>
      </c>
      <c r="AN86">
        <v>43807.078125</v>
      </c>
      <c r="AP86">
        <v>80</v>
      </c>
      <c r="AQ86">
        <v>43287.71875</v>
      </c>
      <c r="AS86">
        <v>80</v>
      </c>
      <c r="AT86">
        <v>45261.3984375</v>
      </c>
    </row>
    <row r="87" spans="1:46">
      <c r="A87">
        <v>81</v>
      </c>
      <c r="B87" s="23">
        <f t="shared" si="11"/>
        <v>2.8574999999999999</v>
      </c>
      <c r="C87" s="28">
        <v>43429.6328125</v>
      </c>
      <c r="D87" s="38">
        <f t="shared" si="12"/>
        <v>0.66269371805142285</v>
      </c>
      <c r="E87" s="23">
        <f t="shared" si="13"/>
        <v>2.6648823405698518E-2</v>
      </c>
      <c r="F87" s="23"/>
      <c r="G87">
        <v>81</v>
      </c>
      <c r="H87" s="28">
        <v>43390.96875</v>
      </c>
      <c r="I87" s="38">
        <f t="shared" si="14"/>
        <v>0.66210374227512014</v>
      </c>
      <c r="J87" s="23">
        <f t="shared" si="15"/>
        <v>2.9891191974122489E-2</v>
      </c>
      <c r="L87">
        <v>81</v>
      </c>
      <c r="M87">
        <v>43409.39453125</v>
      </c>
      <c r="N87" s="23">
        <f t="shared" si="16"/>
        <v>0.66238490167467767</v>
      </c>
      <c r="O87" s="23">
        <f t="shared" si="17"/>
        <v>2.8345326909341662E-2</v>
      </c>
      <c r="Q87">
        <v>81</v>
      </c>
      <c r="R87" s="23">
        <f t="shared" si="18"/>
        <v>2.8574999999999999</v>
      </c>
      <c r="S87" s="38">
        <f>'unif profiles px val'!L83/65535</f>
        <v>0.66912617065308611</v>
      </c>
      <c r="T87" s="23">
        <f t="shared" si="19"/>
        <v>-8.3525804860102859E-3</v>
      </c>
      <c r="V87">
        <v>81</v>
      </c>
      <c r="W87">
        <f>'unif profiles px val'!O83/65535</f>
        <v>0.66170057030594343</v>
      </c>
      <c r="X87" s="23">
        <f t="shared" si="20"/>
        <v>3.2110064528477089E-2</v>
      </c>
      <c r="Z87">
        <v>81</v>
      </c>
      <c r="AA87">
        <f>'unif profiles px val'!R83/65535</f>
        <v>0.69103949702449075</v>
      </c>
      <c r="AB87" s="23">
        <f t="shared" si="21"/>
        <v>-0.12297081909524987</v>
      </c>
      <c r="AM87">
        <v>81</v>
      </c>
      <c r="AN87">
        <v>43822.83984375</v>
      </c>
      <c r="AP87">
        <v>81</v>
      </c>
      <c r="AQ87">
        <v>43268</v>
      </c>
      <c r="AS87">
        <v>81</v>
      </c>
      <c r="AT87">
        <v>45240.83984375</v>
      </c>
    </row>
    <row r="88" spans="1:46">
      <c r="A88">
        <v>82</v>
      </c>
      <c r="B88" s="23">
        <f t="shared" si="11"/>
        <v>2.8927777777777774</v>
      </c>
      <c r="C88" s="28">
        <v>43442.43359375</v>
      </c>
      <c r="D88" s="38">
        <f t="shared" si="12"/>
        <v>0.66288904545281147</v>
      </c>
      <c r="E88" s="23">
        <f t="shared" si="13"/>
        <v>2.5576548327663762E-2</v>
      </c>
      <c r="F88" s="23"/>
      <c r="G88">
        <v>82</v>
      </c>
      <c r="H88" s="28">
        <v>43435.91796875</v>
      </c>
      <c r="I88" s="38">
        <f t="shared" si="14"/>
        <v>0.66278962338826586</v>
      </c>
      <c r="J88" s="23">
        <f t="shared" si="15"/>
        <v>2.6122264202335987E-2</v>
      </c>
      <c r="L88">
        <v>82</v>
      </c>
      <c r="M88">
        <v>43421.0625</v>
      </c>
      <c r="N88" s="23">
        <f t="shared" si="16"/>
        <v>0.66256294346532385</v>
      </c>
      <c r="O88" s="23">
        <f t="shared" si="17"/>
        <v>2.7367060438829416E-2</v>
      </c>
      <c r="Q88">
        <v>82</v>
      </c>
      <c r="R88" s="23">
        <f t="shared" si="18"/>
        <v>2.8927777777777774</v>
      </c>
      <c r="S88" s="38">
        <f>'unif profiles px val'!L84/65535</f>
        <v>0.67038152323186084</v>
      </c>
      <c r="T88" s="23">
        <f t="shared" si="19"/>
        <v>-1.5109553167291789E-2</v>
      </c>
      <c r="V88">
        <v>82</v>
      </c>
      <c r="W88">
        <f>'unif profiles px val'!O84/65535</f>
        <v>0.66178932297627224</v>
      </c>
      <c r="X88" s="23">
        <f t="shared" si="20"/>
        <v>3.1621392076125687E-2</v>
      </c>
      <c r="Z88">
        <v>82</v>
      </c>
      <c r="AA88">
        <f>'unif profiles px val'!R84/65535</f>
        <v>0.69116156919966432</v>
      </c>
      <c r="AB88" s="23">
        <f t="shared" si="21"/>
        <v>-0.12359009044187186</v>
      </c>
      <c r="AM88">
        <v>82</v>
      </c>
      <c r="AN88">
        <v>43783.80078125</v>
      </c>
      <c r="AP88">
        <v>82</v>
      </c>
      <c r="AQ88">
        <v>43215.9609375</v>
      </c>
      <c r="AS88">
        <v>82</v>
      </c>
      <c r="AT88">
        <v>45149.55859375</v>
      </c>
    </row>
    <row r="89" spans="1:46">
      <c r="A89">
        <v>83</v>
      </c>
      <c r="B89" s="23">
        <f t="shared" si="11"/>
        <v>2.9280555555555554</v>
      </c>
      <c r="C89" s="28">
        <v>43488.85546875</v>
      </c>
      <c r="D89" s="38">
        <f t="shared" si="12"/>
        <v>0.66359739785992222</v>
      </c>
      <c r="E89" s="23">
        <f t="shared" si="13"/>
        <v>2.1692947048522537E-2</v>
      </c>
      <c r="F89" s="23"/>
      <c r="G89">
        <v>83</v>
      </c>
      <c r="H89" s="28">
        <v>43395.99609375</v>
      </c>
      <c r="I89" s="38">
        <f t="shared" si="14"/>
        <v>0.66218045462348363</v>
      </c>
      <c r="J89" s="23">
        <f t="shared" si="15"/>
        <v>2.9469290931056324E-2</v>
      </c>
      <c r="L89">
        <v>83</v>
      </c>
      <c r="M89">
        <v>43449.47265625</v>
      </c>
      <c r="N89" s="23">
        <f t="shared" si="16"/>
        <v>0.66299645466163115</v>
      </c>
      <c r="O89" s="23">
        <f t="shared" si="17"/>
        <v>2.4987165308086201E-2</v>
      </c>
      <c r="Q89">
        <v>83</v>
      </c>
      <c r="R89" s="23">
        <f t="shared" si="18"/>
        <v>2.9280555555555554</v>
      </c>
      <c r="S89" s="38">
        <f>'unif profiles px val'!L85/65535</f>
        <v>0.66993626974135956</v>
      </c>
      <c r="T89" s="23">
        <f t="shared" si="19"/>
        <v>-1.2715695877969058E-2</v>
      </c>
      <c r="V89">
        <v>83</v>
      </c>
      <c r="W89">
        <f>'unif profiles px val'!O85/65535</f>
        <v>0.66164716372930499</v>
      </c>
      <c r="X89" s="23">
        <f t="shared" si="20"/>
        <v>3.2404180827689366E-2</v>
      </c>
      <c r="Z89">
        <v>83</v>
      </c>
      <c r="AA89">
        <f>'unif profiles px val'!R85/65535</f>
        <v>0.69087438963912418</v>
      </c>
      <c r="AB89" s="23">
        <f t="shared" si="21"/>
        <v>-0.12213290151106904</v>
      </c>
      <c r="AM89">
        <v>83</v>
      </c>
      <c r="AN89">
        <v>43801.3984375</v>
      </c>
      <c r="AP89">
        <v>83</v>
      </c>
      <c r="AQ89">
        <v>43191.44140625</v>
      </c>
      <c r="AS89">
        <v>83</v>
      </c>
      <c r="AT89">
        <v>45158.23828125</v>
      </c>
    </row>
    <row r="90" spans="1:46">
      <c r="A90">
        <v>84</v>
      </c>
      <c r="B90" s="23">
        <f t="shared" si="11"/>
        <v>2.9633333333333334</v>
      </c>
      <c r="C90" s="28">
        <v>43488.9765625</v>
      </c>
      <c r="D90" s="38">
        <f t="shared" si="12"/>
        <v>0.66359924563210493</v>
      </c>
      <c r="E90" s="23">
        <f t="shared" si="13"/>
        <v>2.1682826701825419E-2</v>
      </c>
      <c r="F90" s="23"/>
      <c r="G90">
        <v>84</v>
      </c>
      <c r="H90" s="28">
        <v>43466.6640625</v>
      </c>
      <c r="I90" s="38">
        <f t="shared" si="14"/>
        <v>0.66325877870603489</v>
      </c>
      <c r="J90" s="23">
        <f t="shared" si="15"/>
        <v>2.3548479473165962E-2</v>
      </c>
      <c r="L90">
        <v>84</v>
      </c>
      <c r="M90">
        <v>43493.10546875</v>
      </c>
      <c r="N90" s="23">
        <f t="shared" si="16"/>
        <v>0.66366224870298318</v>
      </c>
      <c r="O90" s="23">
        <f t="shared" si="17"/>
        <v>2.1337787306764611E-2</v>
      </c>
      <c r="Q90">
        <v>84</v>
      </c>
      <c r="R90" s="23">
        <f t="shared" si="18"/>
        <v>2.9633333333333334</v>
      </c>
      <c r="S90" s="38">
        <f>'unif profiles px val'!L86/65535</f>
        <v>0.66979267996108949</v>
      </c>
      <c r="T90" s="23">
        <f t="shared" si="19"/>
        <v>-1.1943060917062986E-2</v>
      </c>
      <c r="V90">
        <v>84</v>
      </c>
      <c r="W90">
        <f>'unif profiles px val'!O86/65535</f>
        <v>0.66163399090180819</v>
      </c>
      <c r="X90" s="23">
        <f t="shared" si="20"/>
        <v>3.2476732017331145E-2</v>
      </c>
      <c r="Z90">
        <v>84</v>
      </c>
      <c r="AA90">
        <f>'unif profiles px val'!R86/65535</f>
        <v>0.69126701142519265</v>
      </c>
      <c r="AB90" s="23">
        <f t="shared" si="21"/>
        <v>-0.12412483184780942</v>
      </c>
      <c r="AM90">
        <v>84</v>
      </c>
      <c r="AN90">
        <v>43792.83984375</v>
      </c>
      <c r="AP90">
        <v>84</v>
      </c>
      <c r="AQ90">
        <v>43132.3203125</v>
      </c>
      <c r="AS90">
        <v>84</v>
      </c>
      <c r="AT90">
        <v>45145.640625</v>
      </c>
    </row>
    <row r="91" spans="1:46">
      <c r="A91">
        <v>85</v>
      </c>
      <c r="B91" s="23">
        <f t="shared" si="11"/>
        <v>2.9986111111111109</v>
      </c>
      <c r="C91" s="28">
        <v>43402.16015625</v>
      </c>
      <c r="D91" s="38">
        <f t="shared" si="12"/>
        <v>0.6622745121881437</v>
      </c>
      <c r="E91" s="23">
        <f t="shared" si="13"/>
        <v>2.8952120718050978E-2</v>
      </c>
      <c r="F91" s="23"/>
      <c r="G91">
        <v>85</v>
      </c>
      <c r="H91" s="28">
        <v>43464.0234375</v>
      </c>
      <c r="I91" s="38">
        <f t="shared" si="14"/>
        <v>0.66321848535133898</v>
      </c>
      <c r="J91" s="23">
        <f t="shared" si="15"/>
        <v>2.3769393983995801E-2</v>
      </c>
      <c r="L91">
        <v>85</v>
      </c>
      <c r="M91">
        <v>43450.96484375</v>
      </c>
      <c r="N91" s="23">
        <f t="shared" si="16"/>
        <v>0.66301922398336766</v>
      </c>
      <c r="O91" s="23">
        <f t="shared" si="17"/>
        <v>2.4862247077574562E-2</v>
      </c>
      <c r="Q91">
        <v>85</v>
      </c>
      <c r="R91" s="23">
        <f t="shared" si="18"/>
        <v>2.9986111111111109</v>
      </c>
      <c r="S91" s="38">
        <f>'unif profiles px val'!L87/65535</f>
        <v>0.6693474264705882</v>
      </c>
      <c r="T91" s="23">
        <f t="shared" si="19"/>
        <v>-9.5452314977797492E-3</v>
      </c>
      <c r="V91">
        <v>85</v>
      </c>
      <c r="W91">
        <f>'unif profiles px val'!O87/65535</f>
        <v>0.66107351987487606</v>
      </c>
      <c r="X91" s="23">
        <f t="shared" si="20"/>
        <v>3.5566128668236274E-2</v>
      </c>
      <c r="Z91">
        <v>85</v>
      </c>
      <c r="AA91">
        <f>'unif profiles px val'!R87/65535</f>
        <v>0.69050888838025481</v>
      </c>
      <c r="AB91" s="23">
        <f t="shared" si="21"/>
        <v>-0.12027664147379102</v>
      </c>
      <c r="AM91">
        <v>85</v>
      </c>
      <c r="AN91">
        <v>43749.23828125</v>
      </c>
      <c r="AP91">
        <v>85</v>
      </c>
      <c r="AQ91">
        <v>43163.3984375</v>
      </c>
      <c r="AS91">
        <v>85</v>
      </c>
      <c r="AT91">
        <v>45177.359375</v>
      </c>
    </row>
    <row r="92" spans="1:46">
      <c r="A92">
        <v>86</v>
      </c>
      <c r="B92" s="23">
        <f t="shared" si="11"/>
        <v>3.0338888888888889</v>
      </c>
      <c r="C92" s="28">
        <v>43431.4609375</v>
      </c>
      <c r="D92" s="38">
        <f t="shared" si="12"/>
        <v>0.66272161345082781</v>
      </c>
      <c r="E92" s="23">
        <f t="shared" si="13"/>
        <v>2.649565153447897E-2</v>
      </c>
      <c r="F92" s="23"/>
      <c r="G92">
        <v>86</v>
      </c>
      <c r="H92" s="28">
        <v>43445.59375</v>
      </c>
      <c r="I92" s="38">
        <f t="shared" si="14"/>
        <v>0.66293726634622718</v>
      </c>
      <c r="J92" s="23">
        <f t="shared" si="15"/>
        <v>2.5311925140094615E-2</v>
      </c>
      <c r="L92">
        <v>86</v>
      </c>
      <c r="M92">
        <v>43475.734375</v>
      </c>
      <c r="N92" s="23">
        <f t="shared" si="16"/>
        <v>0.66339718280308235</v>
      </c>
      <c r="O92" s="23">
        <f t="shared" si="17"/>
        <v>2.2789850384759447E-2</v>
      </c>
      <c r="Q92">
        <v>86</v>
      </c>
      <c r="R92" s="23">
        <f t="shared" si="18"/>
        <v>3.0338888888888889</v>
      </c>
      <c r="S92" s="38">
        <f>'unif profiles px val'!L88/65535</f>
        <v>0.66998478866254674</v>
      </c>
      <c r="T92" s="23">
        <f t="shared" si="19"/>
        <v>-1.2976698283969856E-2</v>
      </c>
      <c r="V92">
        <v>86</v>
      </c>
      <c r="W92">
        <f>'unif profiles px val'!O88/65535</f>
        <v>0.66125180008773943</v>
      </c>
      <c r="X92" s="23">
        <f t="shared" si="20"/>
        <v>3.458288735032955E-2</v>
      </c>
      <c r="Z92">
        <v>86</v>
      </c>
      <c r="AA92">
        <f>'unif profiles px val'!R88/65535</f>
        <v>0.69034312533379105</v>
      </c>
      <c r="AB92" s="23">
        <f t="shared" si="21"/>
        <v>-0.11943417378769849</v>
      </c>
      <c r="AM92">
        <v>86</v>
      </c>
      <c r="AN92">
        <v>43750.83984375</v>
      </c>
      <c r="AP92">
        <v>86</v>
      </c>
      <c r="AQ92">
        <v>43163.87890625</v>
      </c>
      <c r="AS92">
        <v>86</v>
      </c>
      <c r="AT92">
        <v>45204.359375</v>
      </c>
    </row>
    <row r="93" spans="1:46">
      <c r="A93">
        <v>87</v>
      </c>
      <c r="B93" s="23">
        <f t="shared" si="11"/>
        <v>3.0691666666666664</v>
      </c>
      <c r="C93" s="28">
        <v>43461.171875</v>
      </c>
      <c r="D93" s="38">
        <f t="shared" si="12"/>
        <v>0.66317497329671171</v>
      </c>
      <c r="E93" s="23">
        <f t="shared" si="13"/>
        <v>2.4007983924963838E-2</v>
      </c>
      <c r="F93" s="23"/>
      <c r="G93">
        <v>87</v>
      </c>
      <c r="H93" s="28">
        <v>43459.9453125</v>
      </c>
      <c r="I93" s="38">
        <f t="shared" si="14"/>
        <v>0.66315625715266646</v>
      </c>
      <c r="J93" s="23">
        <f t="shared" si="15"/>
        <v>2.4110619359298369E-2</v>
      </c>
      <c r="L93">
        <v>87</v>
      </c>
      <c r="M93">
        <v>43487.66015625</v>
      </c>
      <c r="N93" s="23">
        <f t="shared" si="16"/>
        <v>0.66357915856031124</v>
      </c>
      <c r="O93" s="23">
        <f t="shared" si="17"/>
        <v>2.1792847514459091E-2</v>
      </c>
      <c r="Q93">
        <v>87</v>
      </c>
      <c r="R93" s="23">
        <f t="shared" si="18"/>
        <v>3.0691666666666664</v>
      </c>
      <c r="S93" s="38">
        <f>'unif profiles px val'!L89/65535</f>
        <v>0.67006460049973293</v>
      </c>
      <c r="T93" s="23">
        <f t="shared" si="19"/>
        <v>-1.3405960079256207E-2</v>
      </c>
      <c r="V93">
        <v>87</v>
      </c>
      <c r="W93">
        <f>'unif profiles px val'!O89/65535</f>
        <v>0.66097159437705044</v>
      </c>
      <c r="X93" s="23">
        <f t="shared" si="20"/>
        <v>3.6128487176703139E-2</v>
      </c>
      <c r="Z93">
        <v>87</v>
      </c>
      <c r="AA93">
        <f>'unif profiles px val'!R89/65535</f>
        <v>0.6893318574998093</v>
      </c>
      <c r="AB93" s="23">
        <f t="shared" si="21"/>
        <v>-0.11428625611678145</v>
      </c>
      <c r="AM93">
        <v>87</v>
      </c>
      <c r="AN93">
        <v>43804.359375</v>
      </c>
      <c r="AP93">
        <v>87</v>
      </c>
      <c r="AQ93">
        <v>43121.640625</v>
      </c>
      <c r="AS93">
        <v>87</v>
      </c>
      <c r="AT93">
        <v>45236.51953125</v>
      </c>
    </row>
    <row r="94" spans="1:46">
      <c r="A94">
        <v>88</v>
      </c>
      <c r="B94" s="23">
        <f t="shared" si="11"/>
        <v>3.1044444444444443</v>
      </c>
      <c r="C94" s="28">
        <v>43366.40625</v>
      </c>
      <c r="D94" s="38">
        <f t="shared" si="12"/>
        <v>0.66172894254978254</v>
      </c>
      <c r="E94" s="23">
        <f t="shared" si="13"/>
        <v>3.1953833441401347E-2</v>
      </c>
      <c r="F94" s="23"/>
      <c r="G94">
        <v>88</v>
      </c>
      <c r="H94" s="28">
        <v>43477.74609375</v>
      </c>
      <c r="I94" s="38">
        <f t="shared" si="14"/>
        <v>0.66342787966353856</v>
      </c>
      <c r="J94" s="23">
        <f t="shared" si="15"/>
        <v>2.2621633277733366E-2</v>
      </c>
      <c r="L94">
        <v>88</v>
      </c>
      <c r="M94">
        <v>43432.69921875</v>
      </c>
      <c r="N94" s="23">
        <f t="shared" si="16"/>
        <v>0.66274050841153587</v>
      </c>
      <c r="O94" s="23">
        <f t="shared" si="17"/>
        <v>2.6391907405428849E-2</v>
      </c>
      <c r="Q94">
        <v>88</v>
      </c>
      <c r="R94" s="23">
        <f t="shared" si="18"/>
        <v>3.1044444444444443</v>
      </c>
      <c r="S94" s="38">
        <f>'unif profiles px val'!L90/65535</f>
        <v>0.66946461099031052</v>
      </c>
      <c r="T94" s="23">
        <f t="shared" si="19"/>
        <v>-1.0176598443502272E-2</v>
      </c>
      <c r="V94">
        <v>88</v>
      </c>
      <c r="W94">
        <f>'unif profiles px val'!O90/65535</f>
        <v>0.66075933899824524</v>
      </c>
      <c r="X94" s="23">
        <f t="shared" si="20"/>
        <v>3.7300098800855164E-2</v>
      </c>
      <c r="Z94">
        <v>88</v>
      </c>
      <c r="AA94">
        <f>'unif profiles px val'!R90/65535</f>
        <v>0.68961903706034944</v>
      </c>
      <c r="AB94" s="23">
        <f t="shared" si="21"/>
        <v>-0.11574961023975439</v>
      </c>
      <c r="AM94">
        <v>88</v>
      </c>
      <c r="AN94">
        <v>43854.83984375</v>
      </c>
      <c r="AP94">
        <v>88</v>
      </c>
      <c r="AQ94">
        <v>43150.6796875</v>
      </c>
      <c r="AS94">
        <v>88</v>
      </c>
      <c r="AT94">
        <v>45265.51953125</v>
      </c>
    </row>
    <row r="95" spans="1:46">
      <c r="A95">
        <v>89</v>
      </c>
      <c r="B95" s="23">
        <f t="shared" si="11"/>
        <v>3.1397222222222219</v>
      </c>
      <c r="C95" s="28">
        <v>43368.484375</v>
      </c>
      <c r="D95" s="38">
        <f t="shared" si="12"/>
        <v>0.66176065270466167</v>
      </c>
      <c r="E95" s="23">
        <f t="shared" si="13"/>
        <v>3.1779237165994179E-2</v>
      </c>
      <c r="F95" s="23"/>
      <c r="G95">
        <v>89</v>
      </c>
      <c r="H95" s="28">
        <v>43483.75</v>
      </c>
      <c r="I95" s="38">
        <f t="shared" si="14"/>
        <v>0.663519493400473</v>
      </c>
      <c r="J95" s="23">
        <f t="shared" si="15"/>
        <v>2.2119682261312335E-2</v>
      </c>
      <c r="L95">
        <v>89</v>
      </c>
      <c r="M95">
        <v>43369.28125</v>
      </c>
      <c r="N95" s="23">
        <f t="shared" si="16"/>
        <v>0.66177281223773554</v>
      </c>
      <c r="O95" s="23">
        <f t="shared" si="17"/>
        <v>3.1712290896955597E-2</v>
      </c>
      <c r="Q95">
        <v>89</v>
      </c>
      <c r="R95" s="23">
        <f t="shared" si="18"/>
        <v>3.1397222222222219</v>
      </c>
      <c r="S95" s="38">
        <f>'unif profiles px val'!L91/65535</f>
        <v>0.66901727130540933</v>
      </c>
      <c r="T95" s="23">
        <f t="shared" si="19"/>
        <v>-7.7652994070449566E-3</v>
      </c>
      <c r="V95">
        <v>89</v>
      </c>
      <c r="W95">
        <f>'unif profiles px val'!O91/65535</f>
        <v>0.66022110084306096</v>
      </c>
      <c r="X95" s="23">
        <f t="shared" si="20"/>
        <v>4.0274259018123093E-2</v>
      </c>
      <c r="Z95">
        <v>89</v>
      </c>
      <c r="AA95">
        <f>'unif profiles px val'!R91/65535</f>
        <v>0.6895503714618143</v>
      </c>
      <c r="AB95" s="23">
        <f t="shared" si="21"/>
        <v>-0.11539982208015465</v>
      </c>
      <c r="AM95">
        <v>89</v>
      </c>
      <c r="AN95">
        <v>43801.078125</v>
      </c>
      <c r="AP95">
        <v>89</v>
      </c>
      <c r="AQ95">
        <v>43165.83984375</v>
      </c>
      <c r="AS95">
        <v>89</v>
      </c>
      <c r="AT95">
        <v>45270.51953125</v>
      </c>
    </row>
    <row r="96" spans="1:46">
      <c r="A96">
        <v>90</v>
      </c>
      <c r="B96" s="23">
        <f t="shared" si="11"/>
        <v>3.1749999999999998</v>
      </c>
      <c r="C96" s="28">
        <v>43413.80078125</v>
      </c>
      <c r="D96" s="38">
        <f t="shared" si="12"/>
        <v>0.66245213673990999</v>
      </c>
      <c r="E96" s="23">
        <f t="shared" si="13"/>
        <v>2.7975839621654508E-2</v>
      </c>
      <c r="F96" s="23"/>
      <c r="G96">
        <v>90</v>
      </c>
      <c r="H96" s="28">
        <v>43327.54296875</v>
      </c>
      <c r="I96" s="38">
        <f t="shared" si="14"/>
        <v>0.66113592689021139</v>
      </c>
      <c r="J96" s="23">
        <f t="shared" si="15"/>
        <v>3.5221888053794892E-2</v>
      </c>
      <c r="L96">
        <v>90</v>
      </c>
      <c r="M96">
        <v>43461.23828125</v>
      </c>
      <c r="N96" s="23">
        <f t="shared" si="16"/>
        <v>0.66317598659113453</v>
      </c>
      <c r="O96" s="23">
        <f t="shared" si="17"/>
        <v>2.4002427385277247E-2</v>
      </c>
      <c r="Q96">
        <v>90</v>
      </c>
      <c r="R96" s="23">
        <f t="shared" si="18"/>
        <v>3.1749999999999998</v>
      </c>
      <c r="S96" s="38">
        <f>'unif profiles px val'!L92/65535</f>
        <v>0.66783118038071254</v>
      </c>
      <c r="T96" s="23">
        <f t="shared" si="19"/>
        <v>-1.3571591604994993E-3</v>
      </c>
      <c r="V96">
        <v>90</v>
      </c>
      <c r="W96">
        <f>'unif profiles px val'!O92/65535</f>
        <v>0.65969466458762493</v>
      </c>
      <c r="X96" s="23">
        <f t="shared" si="20"/>
        <v>4.3187628433040803E-2</v>
      </c>
      <c r="Z96">
        <v>90</v>
      </c>
      <c r="AA96">
        <f>'unif profiles px val'!R92/65535</f>
        <v>0.68985412136644542</v>
      </c>
      <c r="AB96" s="23">
        <f t="shared" si="21"/>
        <v>-0.11694665080185329</v>
      </c>
      <c r="AM96">
        <v>90</v>
      </c>
      <c r="AN96">
        <v>43819.87890625</v>
      </c>
      <c r="AP96">
        <v>90</v>
      </c>
      <c r="AQ96">
        <v>43230.640625</v>
      </c>
      <c r="AS96">
        <v>90</v>
      </c>
      <c r="AT96">
        <v>45250.76171875</v>
      </c>
    </row>
    <row r="97" spans="1:46">
      <c r="A97">
        <v>91</v>
      </c>
      <c r="B97" s="23">
        <f t="shared" si="11"/>
        <v>3.2102777777777778</v>
      </c>
      <c r="C97" s="28">
        <v>43434.828125</v>
      </c>
      <c r="D97" s="38">
        <f t="shared" si="12"/>
        <v>0.66277299343862062</v>
      </c>
      <c r="E97" s="23">
        <f t="shared" si="13"/>
        <v>2.6213559079209414E-2</v>
      </c>
      <c r="F97" s="23"/>
      <c r="G97">
        <v>91</v>
      </c>
      <c r="H97" s="28">
        <v>43474.421875</v>
      </c>
      <c r="I97" s="38">
        <f t="shared" si="14"/>
        <v>0.66337715533684294</v>
      </c>
      <c r="J97" s="23">
        <f t="shared" si="15"/>
        <v>2.2899607707581815E-2</v>
      </c>
      <c r="L97">
        <v>91</v>
      </c>
      <c r="M97">
        <v>43477.72265625</v>
      </c>
      <c r="N97" s="23">
        <f t="shared" si="16"/>
        <v>0.66342752203021282</v>
      </c>
      <c r="O97" s="23">
        <f t="shared" si="17"/>
        <v>2.2623593004218012E-2</v>
      </c>
      <c r="Q97">
        <v>91</v>
      </c>
      <c r="R97" s="23">
        <f t="shared" si="18"/>
        <v>3.2102777777777778</v>
      </c>
      <c r="S97" s="38">
        <f>'unif profiles px val'!L93/65535</f>
        <v>0.66702662460898754</v>
      </c>
      <c r="T97" s="23">
        <f t="shared" si="19"/>
        <v>3.0018763898080891E-3</v>
      </c>
      <c r="V97">
        <v>91</v>
      </c>
      <c r="W97">
        <f>'unif profiles px val'!O93/65535</f>
        <v>0.65995198176546888</v>
      </c>
      <c r="X97" s="23">
        <f t="shared" si="20"/>
        <v>4.176305323623053E-2</v>
      </c>
      <c r="Z97">
        <v>91</v>
      </c>
      <c r="AA97">
        <f>'unif profiles px val'!R93/65535</f>
        <v>0.68888863059815364</v>
      </c>
      <c r="AB97" s="23">
        <f t="shared" si="21"/>
        <v>-0.11202548435471638</v>
      </c>
      <c r="AM97">
        <v>91</v>
      </c>
      <c r="AN97">
        <v>43829.3984375</v>
      </c>
      <c r="AP97">
        <v>91</v>
      </c>
      <c r="AQ97">
        <v>43306.28125</v>
      </c>
      <c r="AS97">
        <v>91</v>
      </c>
      <c r="AT97">
        <v>45252.078125</v>
      </c>
    </row>
    <row r="98" spans="1:46">
      <c r="A98">
        <v>92</v>
      </c>
      <c r="B98" s="23">
        <f t="shared" si="11"/>
        <v>3.2455555555555553</v>
      </c>
      <c r="C98" s="28">
        <v>43448.75390625</v>
      </c>
      <c r="D98" s="38">
        <f t="shared" si="12"/>
        <v>0.6629854872396429</v>
      </c>
      <c r="E98" s="23">
        <f t="shared" si="13"/>
        <v>2.5047338231479088E-2</v>
      </c>
      <c r="F98" s="23"/>
      <c r="G98">
        <v>92</v>
      </c>
      <c r="H98" s="28">
        <v>43449.12890625</v>
      </c>
      <c r="I98" s="38">
        <f t="shared" si="14"/>
        <v>0.66299120937285416</v>
      </c>
      <c r="J98" s="23">
        <f t="shared" si="15"/>
        <v>2.5015943428662979E-2</v>
      </c>
      <c r="L98">
        <v>92</v>
      </c>
      <c r="M98">
        <v>43492.3515625</v>
      </c>
      <c r="N98" s="23">
        <f t="shared" si="16"/>
        <v>0.66365074483100628</v>
      </c>
      <c r="O98" s="23">
        <f t="shared" si="17"/>
        <v>2.1400784215659829E-2</v>
      </c>
      <c r="Q98">
        <v>92</v>
      </c>
      <c r="R98" s="23">
        <f t="shared" si="18"/>
        <v>3.2455555555555553</v>
      </c>
      <c r="S98" s="38">
        <f>'unif profiles px val'!L94/65535</f>
        <v>0.6672701132982376</v>
      </c>
      <c r="T98" s="23">
        <f t="shared" si="19"/>
        <v>1.6816232745879844E-3</v>
      </c>
      <c r="V98">
        <v>92</v>
      </c>
      <c r="W98">
        <f>'unif profiles px val'!O94/65535</f>
        <v>0.66002064736400401</v>
      </c>
      <c r="X98" s="23">
        <f t="shared" si="20"/>
        <v>4.1383079431069447E-2</v>
      </c>
      <c r="Z98">
        <v>92</v>
      </c>
      <c r="AA98">
        <f>'unif profiles px val'!R94/65535</f>
        <v>0.68875064373998629</v>
      </c>
      <c r="AB98" s="23">
        <f t="shared" si="21"/>
        <v>-0.11132109247201871</v>
      </c>
      <c r="AM98">
        <v>92</v>
      </c>
      <c r="AN98">
        <v>43835.9609375</v>
      </c>
      <c r="AP98">
        <v>92</v>
      </c>
      <c r="AQ98">
        <v>43347.23828125</v>
      </c>
      <c r="AS98">
        <v>92</v>
      </c>
      <c r="AT98">
        <v>45220.55859375</v>
      </c>
    </row>
    <row r="99" spans="1:46">
      <c r="A99">
        <v>93</v>
      </c>
      <c r="B99" s="23">
        <f t="shared" si="11"/>
        <v>3.2808333333333333</v>
      </c>
      <c r="C99" s="28">
        <v>43466.29296875</v>
      </c>
      <c r="D99" s="38">
        <f t="shared" si="12"/>
        <v>0.66325311617837801</v>
      </c>
      <c r="E99" s="23">
        <f t="shared" si="13"/>
        <v>2.3579523623683762E-2</v>
      </c>
      <c r="F99" s="23"/>
      <c r="G99">
        <v>93</v>
      </c>
      <c r="H99" s="28">
        <v>43484.65234375</v>
      </c>
      <c r="I99" s="38">
        <f t="shared" si="14"/>
        <v>0.66353326228351261</v>
      </c>
      <c r="J99" s="23">
        <f t="shared" si="15"/>
        <v>2.2044253941113645E-2</v>
      </c>
      <c r="L99">
        <v>93</v>
      </c>
      <c r="M99">
        <v>43478.1953125</v>
      </c>
      <c r="N99" s="23">
        <f t="shared" si="16"/>
        <v>0.66343473430228117</v>
      </c>
      <c r="O99" s="23">
        <f t="shared" si="17"/>
        <v>2.2584072238299946E-2</v>
      </c>
      <c r="Q99">
        <v>93</v>
      </c>
      <c r="R99" s="23">
        <f t="shared" si="18"/>
        <v>3.2808333333333333</v>
      </c>
      <c r="S99" s="38">
        <f>'unif profiles px val'!L95/65535</f>
        <v>0.66718064536125732</v>
      </c>
      <c r="T99" s="23">
        <f t="shared" si="19"/>
        <v>2.166633949999941E-3</v>
      </c>
      <c r="V99">
        <v>93</v>
      </c>
      <c r="W99">
        <f>'unif profiles px val'!O95/65535</f>
        <v>0.66050756513694975</v>
      </c>
      <c r="X99" s="23">
        <f t="shared" si="20"/>
        <v>3.8690765333874388E-2</v>
      </c>
      <c r="Z99">
        <v>93</v>
      </c>
      <c r="AA99">
        <f>'unif profiles px val'!R95/65535</f>
        <v>0.68871249618524455</v>
      </c>
      <c r="AB99" s="23">
        <f t="shared" si="21"/>
        <v>-0.11112631074498536</v>
      </c>
      <c r="AM99">
        <v>93</v>
      </c>
      <c r="AN99">
        <v>43813.19921875</v>
      </c>
      <c r="AP99">
        <v>93</v>
      </c>
      <c r="AQ99">
        <v>43389.44140625</v>
      </c>
      <c r="AS99">
        <v>93</v>
      </c>
      <c r="AT99">
        <v>45211.921875</v>
      </c>
    </row>
    <row r="100" spans="1:46">
      <c r="A100">
        <v>94</v>
      </c>
      <c r="B100" s="23">
        <f t="shared" si="11"/>
        <v>3.3161111111111108</v>
      </c>
      <c r="C100" s="28">
        <v>43554.06640625</v>
      </c>
      <c r="D100" s="38">
        <f t="shared" si="12"/>
        <v>0.66459245298313874</v>
      </c>
      <c r="E100" s="23">
        <f t="shared" si="13"/>
        <v>1.6250654352518268E-2</v>
      </c>
      <c r="F100" s="23"/>
      <c r="G100">
        <v>94</v>
      </c>
      <c r="H100" s="28">
        <v>43424.578125</v>
      </c>
      <c r="I100" s="38">
        <f t="shared" si="14"/>
        <v>0.66261658846417948</v>
      </c>
      <c r="J100" s="23">
        <f t="shared" si="15"/>
        <v>2.7072400346769054E-2</v>
      </c>
      <c r="L100">
        <v>94</v>
      </c>
      <c r="M100">
        <v>43498.03515625</v>
      </c>
      <c r="N100" s="23">
        <f t="shared" si="16"/>
        <v>0.66373747091248947</v>
      </c>
      <c r="O100" s="23">
        <f t="shared" si="17"/>
        <v>2.0925910062979725E-2</v>
      </c>
      <c r="Q100">
        <v>94</v>
      </c>
      <c r="R100" s="23">
        <f t="shared" si="18"/>
        <v>3.3161111111111108</v>
      </c>
      <c r="S100" s="38">
        <f>'unif profiles px val'!L96/65535</f>
        <v>0.66702596894789046</v>
      </c>
      <c r="T100" s="23">
        <f t="shared" si="19"/>
        <v>3.0054327657693669E-3</v>
      </c>
      <c r="V100">
        <v>94</v>
      </c>
      <c r="W100">
        <f>'unif profiles px val'!O96/65535</f>
        <v>0.66049093518730451</v>
      </c>
      <c r="X100" s="23">
        <f t="shared" si="20"/>
        <v>3.8782655610627437E-2</v>
      </c>
      <c r="Z100">
        <v>94</v>
      </c>
      <c r="AA100">
        <f>'unif profiles px val'!R96/65535</f>
        <v>0.68840868667505917</v>
      </c>
      <c r="AB100" s="23">
        <f t="shared" si="21"/>
        <v>-0.10957432912143528</v>
      </c>
      <c r="AM100">
        <v>94</v>
      </c>
      <c r="AN100">
        <v>43829.71875</v>
      </c>
      <c r="AP100">
        <v>94</v>
      </c>
      <c r="AQ100">
        <v>43417.51953125</v>
      </c>
      <c r="AS100">
        <v>94</v>
      </c>
      <c r="AT100">
        <v>45238.16015625</v>
      </c>
    </row>
    <row r="101" spans="1:46">
      <c r="A101">
        <v>95</v>
      </c>
      <c r="B101" s="23">
        <f t="shared" si="11"/>
        <v>3.3513888888888888</v>
      </c>
      <c r="C101" s="28">
        <v>43595.41015625</v>
      </c>
      <c r="D101" s="38">
        <f t="shared" si="12"/>
        <v>0.66522331816968028</v>
      </c>
      <c r="E101" s="23">
        <f t="shared" si="13"/>
        <v>1.2808189216931609E-2</v>
      </c>
      <c r="F101" s="23"/>
      <c r="G101">
        <v>95</v>
      </c>
      <c r="H101" s="28">
        <v>43487.86328125</v>
      </c>
      <c r="I101" s="38">
        <f t="shared" si="14"/>
        <v>0.66358225804913407</v>
      </c>
      <c r="J101" s="23">
        <f t="shared" si="15"/>
        <v>2.1775870599632707E-2</v>
      </c>
      <c r="L101">
        <v>95</v>
      </c>
      <c r="M101">
        <v>43473.01171875</v>
      </c>
      <c r="N101" s="23">
        <f t="shared" si="16"/>
        <v>0.66335563773174644</v>
      </c>
      <c r="O101" s="23">
        <f t="shared" si="17"/>
        <v>2.3017538458594444E-2</v>
      </c>
      <c r="Q101">
        <v>95</v>
      </c>
      <c r="R101" s="23">
        <f t="shared" si="18"/>
        <v>3.3513888888888888</v>
      </c>
      <c r="S101" s="38">
        <f>'unif profiles px val'!L97/65535</f>
        <v>0.66656331063553831</v>
      </c>
      <c r="T101" s="23">
        <f t="shared" si="19"/>
        <v>5.5165854234906497E-3</v>
      </c>
      <c r="V101">
        <v>95</v>
      </c>
      <c r="W101">
        <f>'unif profiles px val'!O97/65535</f>
        <v>0.66056025644693672</v>
      </c>
      <c r="X101" s="23">
        <f t="shared" si="20"/>
        <v>3.83996435698295E-2</v>
      </c>
      <c r="Z101">
        <v>95</v>
      </c>
      <c r="AA101">
        <f>'unif profiles px val'!R97/65535</f>
        <v>0.68785799095902955</v>
      </c>
      <c r="AB101" s="23">
        <f t="shared" si="21"/>
        <v>-0.10675785256823955</v>
      </c>
      <c r="AM101">
        <v>95</v>
      </c>
      <c r="AN101">
        <v>43901.76171875</v>
      </c>
      <c r="AP101">
        <v>95</v>
      </c>
      <c r="AQ101">
        <v>43432.87890625</v>
      </c>
      <c r="AS101">
        <v>95</v>
      </c>
      <c r="AT101">
        <v>45278.80078125</v>
      </c>
    </row>
    <row r="102" spans="1:46">
      <c r="A102">
        <v>96</v>
      </c>
      <c r="B102" s="23">
        <f t="shared" si="11"/>
        <v>3.3866666666666667</v>
      </c>
      <c r="C102" s="28">
        <v>43495.6328125</v>
      </c>
      <c r="D102" s="38">
        <f t="shared" si="12"/>
        <v>0.66370081349660481</v>
      </c>
      <c r="E102" s="23">
        <f t="shared" si="13"/>
        <v>2.11266157939205E-2</v>
      </c>
      <c r="F102" s="23"/>
      <c r="G102">
        <v>96</v>
      </c>
      <c r="H102" s="28">
        <v>43500.3359375</v>
      </c>
      <c r="I102" s="38">
        <f t="shared" si="14"/>
        <v>0.66377257858396277</v>
      </c>
      <c r="J102" s="23">
        <f t="shared" si="15"/>
        <v>2.0733709040327231E-2</v>
      </c>
      <c r="L102">
        <v>96</v>
      </c>
      <c r="M102">
        <v>43431.8515625</v>
      </c>
      <c r="N102" s="23">
        <f t="shared" si="16"/>
        <v>0.66272757400625615</v>
      </c>
      <c r="O102" s="23">
        <f t="shared" si="17"/>
        <v>2.6462924077923944E-2</v>
      </c>
      <c r="Q102">
        <v>96</v>
      </c>
      <c r="R102" s="23">
        <f t="shared" si="18"/>
        <v>3.3866666666666667</v>
      </c>
      <c r="S102" s="38">
        <f>'unif profiles px val'!L98/65535</f>
        <v>0.66656885395208665</v>
      </c>
      <c r="T102" s="23">
        <f t="shared" si="19"/>
        <v>5.4864787263637638E-3</v>
      </c>
      <c r="V102">
        <v>96</v>
      </c>
      <c r="W102">
        <f>'unif profiles px val'!O98/65535</f>
        <v>0.66073436427100019</v>
      </c>
      <c r="X102" s="23">
        <f t="shared" si="20"/>
        <v>3.7438001455155412E-2</v>
      </c>
      <c r="Z102">
        <v>96</v>
      </c>
      <c r="AA102">
        <f>'unif profiles px val'!R98/65535</f>
        <v>0.68742239356832224</v>
      </c>
      <c r="AB102" s="23">
        <f t="shared" si="21"/>
        <v>-0.1045270158739724</v>
      </c>
      <c r="AM102">
        <v>96</v>
      </c>
      <c r="AN102">
        <v>43982.16015625</v>
      </c>
      <c r="AP102">
        <v>96</v>
      </c>
      <c r="AQ102">
        <v>43422.51953125</v>
      </c>
      <c r="AS102">
        <v>96</v>
      </c>
      <c r="AT102">
        <v>45290.3984375</v>
      </c>
    </row>
    <row r="103" spans="1:46">
      <c r="A103">
        <v>97</v>
      </c>
      <c r="B103" s="23">
        <f t="shared" si="11"/>
        <v>3.4219444444444442</v>
      </c>
      <c r="C103" s="28">
        <v>43445.7578125</v>
      </c>
      <c r="D103" s="38">
        <f t="shared" si="12"/>
        <v>0.66293976977950708</v>
      </c>
      <c r="E103" s="23">
        <f t="shared" si="13"/>
        <v>2.5298187967764285E-2</v>
      </c>
      <c r="F103" s="23"/>
      <c r="G103">
        <v>97</v>
      </c>
      <c r="H103" s="28">
        <v>43425.00390625</v>
      </c>
      <c r="I103" s="38">
        <f t="shared" si="14"/>
        <v>0.66262308546959636</v>
      </c>
      <c r="J103" s="23">
        <f t="shared" si="15"/>
        <v>2.7036716788210846E-2</v>
      </c>
      <c r="L103">
        <v>97</v>
      </c>
      <c r="M103">
        <v>43445.78125</v>
      </c>
      <c r="N103" s="23">
        <f t="shared" si="16"/>
        <v>0.66294012741283281</v>
      </c>
      <c r="O103" s="23">
        <f t="shared" si="17"/>
        <v>2.5296225522556171E-2</v>
      </c>
      <c r="Q103">
        <v>97</v>
      </c>
      <c r="R103" s="23">
        <f t="shared" si="18"/>
        <v>3.4219444444444442</v>
      </c>
      <c r="S103" s="38">
        <f>'unif profiles px val'!L99/65535</f>
        <v>0.66683171444647893</v>
      </c>
      <c r="T103" s="23">
        <f t="shared" si="19"/>
        <v>4.0593803248105687E-3</v>
      </c>
      <c r="V103">
        <v>97</v>
      </c>
      <c r="W103">
        <f>'unif profiles px val'!O99/65535</f>
        <v>0.66068375915541311</v>
      </c>
      <c r="X103" s="23">
        <f t="shared" si="20"/>
        <v>3.7717457239991425E-2</v>
      </c>
      <c r="Z103">
        <v>97</v>
      </c>
      <c r="AA103">
        <f>'unif profiles px val'!R99/65535</f>
        <v>0.68726354476615548</v>
      </c>
      <c r="AB103" s="23">
        <f t="shared" si="21"/>
        <v>-0.10371283469348125</v>
      </c>
      <c r="AM103">
        <v>97</v>
      </c>
      <c r="AN103">
        <v>44009.48046875</v>
      </c>
      <c r="AP103">
        <v>97</v>
      </c>
      <c r="AQ103">
        <v>43383.71875</v>
      </c>
      <c r="AS103">
        <v>97</v>
      </c>
      <c r="AT103">
        <v>45263.76171875</v>
      </c>
    </row>
    <row r="104" spans="1:46">
      <c r="A104">
        <v>98</v>
      </c>
      <c r="B104" s="23">
        <f t="shared" si="11"/>
        <v>3.4572222222222222</v>
      </c>
      <c r="C104" s="28">
        <v>43457.21484375</v>
      </c>
      <c r="D104" s="38">
        <f t="shared" si="12"/>
        <v>0.66311459287022201</v>
      </c>
      <c r="E104" s="23">
        <f t="shared" si="13"/>
        <v>2.4339117210776973E-2</v>
      </c>
      <c r="F104" s="23"/>
      <c r="G104">
        <v>98</v>
      </c>
      <c r="H104" s="28">
        <v>43452.43359375</v>
      </c>
      <c r="I104" s="38">
        <f t="shared" si="14"/>
        <v>0.66304163567177843</v>
      </c>
      <c r="J104" s="23">
        <f t="shared" si="15"/>
        <v>2.47392988099846E-2</v>
      </c>
      <c r="L104">
        <v>98</v>
      </c>
      <c r="M104">
        <v>43504.453125</v>
      </c>
      <c r="N104" s="23">
        <f t="shared" si="16"/>
        <v>0.6638354028381781</v>
      </c>
      <c r="O104" s="23">
        <f t="shared" si="17"/>
        <v>2.0389818191839382E-2</v>
      </c>
      <c r="Q104">
        <v>98</v>
      </c>
      <c r="R104" s="23">
        <f t="shared" si="18"/>
        <v>3.4572222222222222</v>
      </c>
      <c r="S104" s="38">
        <f>'unif profiles px val'!L100/65535</f>
        <v>0.6674372472724498</v>
      </c>
      <c r="T104" s="23">
        <f t="shared" si="19"/>
        <v>7.759091010064445E-4</v>
      </c>
      <c r="V104">
        <v>98</v>
      </c>
      <c r="W104">
        <f>'unif profiles px val'!O100/65535</f>
        <v>0.66055405746929119</v>
      </c>
      <c r="X104" s="23">
        <f t="shared" si="20"/>
        <v>3.8433890917683122E-2</v>
      </c>
      <c r="Z104">
        <v>98</v>
      </c>
      <c r="AA104">
        <f>'unif profiles px val'!R100/65535</f>
        <v>0.68725663052185859</v>
      </c>
      <c r="AB104" s="23">
        <f t="shared" si="21"/>
        <v>-0.1036773875903938</v>
      </c>
      <c r="AM104">
        <v>98</v>
      </c>
      <c r="AN104">
        <v>43972.078125</v>
      </c>
      <c r="AP104">
        <v>98</v>
      </c>
      <c r="AQ104">
        <v>43334.28125</v>
      </c>
      <c r="AS104">
        <v>98</v>
      </c>
      <c r="AT104">
        <v>45224.71875</v>
      </c>
    </row>
    <row r="105" spans="1:46">
      <c r="A105">
        <v>99</v>
      </c>
      <c r="B105" s="23">
        <f t="shared" si="11"/>
        <v>3.4924999999999997</v>
      </c>
      <c r="C105" s="28">
        <v>43476.64453125</v>
      </c>
      <c r="D105" s="38">
        <f t="shared" si="12"/>
        <v>0.6634110708972305</v>
      </c>
      <c r="E105" s="23">
        <f t="shared" si="13"/>
        <v>2.2713742575235507E-2</v>
      </c>
      <c r="F105" s="23"/>
      <c r="G105">
        <v>99</v>
      </c>
      <c r="H105" s="28">
        <v>43480.94921875</v>
      </c>
      <c r="I105" s="38">
        <f t="shared" si="14"/>
        <v>0.66347675621805147</v>
      </c>
      <c r="J105" s="23">
        <f t="shared" si="15"/>
        <v>2.2353822723454986E-2</v>
      </c>
      <c r="L105">
        <v>99</v>
      </c>
      <c r="M105">
        <v>43509.30078125</v>
      </c>
      <c r="N105" s="23">
        <f t="shared" si="16"/>
        <v>0.66390937333104449</v>
      </c>
      <c r="O105" s="23">
        <f t="shared" si="17"/>
        <v>1.9984993085319758E-2</v>
      </c>
      <c r="Q105">
        <v>99</v>
      </c>
      <c r="R105" s="23">
        <f t="shared" si="18"/>
        <v>3.4924999999999997</v>
      </c>
      <c r="S105" s="38">
        <f>'unif profiles px val'!L101/65535</f>
        <v>0.66818285315098802</v>
      </c>
      <c r="T105" s="23">
        <f t="shared" si="19"/>
        <v>-3.2593926962749542E-3</v>
      </c>
      <c r="V105">
        <v>99</v>
      </c>
      <c r="W105">
        <f>'unif profiles px val'!O101/65535</f>
        <v>0.66062826638437477</v>
      </c>
      <c r="X105" s="23">
        <f t="shared" si="20"/>
        <v>3.8023950417619634E-2</v>
      </c>
      <c r="Z105">
        <v>99</v>
      </c>
      <c r="AA105">
        <f>'unif profiles px val'!R101/65535</f>
        <v>0.68729757953765158</v>
      </c>
      <c r="AB105" s="23">
        <f t="shared" si="21"/>
        <v>-0.1038873101849882</v>
      </c>
      <c r="AM105">
        <v>99</v>
      </c>
      <c r="AN105">
        <v>43949.921875</v>
      </c>
      <c r="AP105">
        <v>99</v>
      </c>
      <c r="AQ105">
        <v>43302.48046875</v>
      </c>
      <c r="AS105">
        <v>99</v>
      </c>
      <c r="AT105">
        <v>45269.80078125</v>
      </c>
    </row>
    <row r="106" spans="1:46">
      <c r="A106">
        <v>100</v>
      </c>
      <c r="B106" s="23">
        <f t="shared" si="11"/>
        <v>3.5277777777777777</v>
      </c>
      <c r="C106" s="28">
        <v>43479.21484375</v>
      </c>
      <c r="D106" s="38">
        <f t="shared" si="12"/>
        <v>0.66345029135194933</v>
      </c>
      <c r="E106" s="23">
        <f t="shared" si="13"/>
        <v>2.2498827723795856E-2</v>
      </c>
      <c r="F106" s="23"/>
      <c r="G106">
        <v>100</v>
      </c>
      <c r="H106" s="28">
        <v>43437.3984375</v>
      </c>
      <c r="I106" s="38">
        <f t="shared" si="14"/>
        <v>0.66281221389333944</v>
      </c>
      <c r="J106" s="23">
        <f t="shared" si="15"/>
        <v>2.5998254063493764E-2</v>
      </c>
      <c r="L106">
        <v>100</v>
      </c>
      <c r="M106">
        <v>43479.57421875</v>
      </c>
      <c r="N106" s="23">
        <f t="shared" si="16"/>
        <v>0.66345577506294351</v>
      </c>
      <c r="O106" s="23">
        <f t="shared" si="17"/>
        <v>2.2468780747096684E-2</v>
      </c>
      <c r="Q106">
        <v>100</v>
      </c>
      <c r="R106" s="23">
        <f t="shared" si="18"/>
        <v>3.5277777777777777</v>
      </c>
      <c r="S106" s="38">
        <f>'unif profiles px val'!L102/65535</f>
        <v>0.6674545924887465</v>
      </c>
      <c r="T106" s="23">
        <f t="shared" si="19"/>
        <v>6.819382941096741E-4</v>
      </c>
      <c r="V106">
        <v>100</v>
      </c>
      <c r="W106">
        <f>'unif profiles px val'!O102/65535</f>
        <v>0.65995061083772033</v>
      </c>
      <c r="X106" s="23">
        <f t="shared" si="20"/>
        <v>4.1770640277364102E-2</v>
      </c>
      <c r="Z106">
        <v>100</v>
      </c>
      <c r="AA106">
        <f>'unif profiles px val'!R102/65535</f>
        <v>0.68758541475928892</v>
      </c>
      <c r="AB106" s="23">
        <f t="shared" si="21"/>
        <v>-0.10536221327763373</v>
      </c>
      <c r="AM106">
        <v>100</v>
      </c>
      <c r="AN106">
        <v>43980.3203125</v>
      </c>
      <c r="AP106">
        <v>100</v>
      </c>
      <c r="AQ106">
        <v>43335.80078125</v>
      </c>
      <c r="AS106">
        <v>100</v>
      </c>
      <c r="AT106">
        <v>45220.16015625</v>
      </c>
    </row>
    <row r="107" spans="1:46">
      <c r="A107">
        <v>101</v>
      </c>
      <c r="B107" s="23">
        <f t="shared" si="11"/>
        <v>3.5630555555555552</v>
      </c>
      <c r="C107" s="28">
        <v>43452.56640625</v>
      </c>
      <c r="D107" s="38">
        <f t="shared" si="12"/>
        <v>0.66304366226062406</v>
      </c>
      <c r="E107" s="23">
        <f t="shared" si="13"/>
        <v>2.4728181533687721E-2</v>
      </c>
      <c r="F107" s="23"/>
      <c r="G107">
        <v>101</v>
      </c>
      <c r="H107" s="28">
        <v>43468.00390625</v>
      </c>
      <c r="I107" s="38">
        <f t="shared" si="14"/>
        <v>0.66327922341115431</v>
      </c>
      <c r="J107" s="23">
        <f t="shared" si="15"/>
        <v>2.3436397908833673E-2</v>
      </c>
      <c r="L107">
        <v>101</v>
      </c>
      <c r="M107">
        <v>43455.41796875</v>
      </c>
      <c r="N107" s="23">
        <f t="shared" si="16"/>
        <v>0.66308717431525144</v>
      </c>
      <c r="O107" s="23">
        <f t="shared" si="17"/>
        <v>2.4489502521757522E-2</v>
      </c>
      <c r="Q107">
        <v>101</v>
      </c>
      <c r="R107" s="23">
        <f t="shared" si="18"/>
        <v>3.5630555555555552</v>
      </c>
      <c r="S107" s="38">
        <f>'unif profiles px val'!L103/65535</f>
        <v>0.6676127260242618</v>
      </c>
      <c r="T107" s="23">
        <f t="shared" si="19"/>
        <v>-1.7456606223964499E-4</v>
      </c>
      <c r="V107">
        <v>101</v>
      </c>
      <c r="W107">
        <f>'unif profiles px val'!O103/65535</f>
        <v>0.66034597447928589</v>
      </c>
      <c r="X107" s="23">
        <f t="shared" si="20"/>
        <v>3.9583833679092795E-2</v>
      </c>
      <c r="Z107">
        <v>101</v>
      </c>
      <c r="AA107">
        <f>'unif profiles px val'!R103/65535</f>
        <v>0.68784136100938431</v>
      </c>
      <c r="AB107" s="23">
        <f t="shared" si="21"/>
        <v>-0.10667273415059775</v>
      </c>
      <c r="AM107">
        <v>101</v>
      </c>
      <c r="AN107">
        <v>43919.12109375</v>
      </c>
      <c r="AP107">
        <v>101</v>
      </c>
      <c r="AQ107">
        <v>43348.078125</v>
      </c>
      <c r="AS107">
        <v>101</v>
      </c>
      <c r="AT107">
        <v>45159.44140625</v>
      </c>
    </row>
    <row r="108" spans="1:46">
      <c r="A108">
        <v>102</v>
      </c>
      <c r="B108" s="23">
        <f t="shared" si="11"/>
        <v>3.5983333333333332</v>
      </c>
      <c r="C108" s="28">
        <v>43439.6875</v>
      </c>
      <c r="D108" s="38">
        <f t="shared" si="12"/>
        <v>0.66284714274814982</v>
      </c>
      <c r="E108" s="23">
        <f t="shared" si="13"/>
        <v>2.5806528474515922E-2</v>
      </c>
      <c r="F108" s="23"/>
      <c r="G108">
        <v>102</v>
      </c>
      <c r="H108" s="28">
        <v>43486.953125</v>
      </c>
      <c r="I108" s="38">
        <f t="shared" si="14"/>
        <v>0.66356836995498591</v>
      </c>
      <c r="J108" s="23">
        <f t="shared" si="15"/>
        <v>2.1851941402896813E-2</v>
      </c>
      <c r="L108">
        <v>102</v>
      </c>
      <c r="M108">
        <v>43449.6640625</v>
      </c>
      <c r="N108" s="23">
        <f t="shared" si="16"/>
        <v>0.66299937533379105</v>
      </c>
      <c r="O108" s="23">
        <f t="shared" si="17"/>
        <v>2.4971141313320899E-2</v>
      </c>
      <c r="Q108">
        <v>102</v>
      </c>
      <c r="R108" s="23">
        <f t="shared" si="18"/>
        <v>3.5983333333333332</v>
      </c>
      <c r="S108" s="38">
        <f>'unif profiles px val'!L104/65535</f>
        <v>0.66920866474021512</v>
      </c>
      <c r="T108" s="23">
        <f t="shared" si="19"/>
        <v>-8.797341192482655E-3</v>
      </c>
      <c r="V108">
        <v>102</v>
      </c>
      <c r="W108">
        <f>'unif profiles px val'!O104/65535</f>
        <v>0.66065389677271691</v>
      </c>
      <c r="X108" s="23">
        <f t="shared" si="20"/>
        <v>3.7882384703692207E-2</v>
      </c>
      <c r="Z108">
        <v>102</v>
      </c>
      <c r="AA108">
        <f>'unif profiles px val'!R104/65535</f>
        <v>0.68745428253986418</v>
      </c>
      <c r="AB108" s="23">
        <f t="shared" si="21"/>
        <v>-0.10469042029997766</v>
      </c>
      <c r="AM108">
        <v>102</v>
      </c>
      <c r="AN108">
        <v>43855.55859375</v>
      </c>
      <c r="AP108">
        <v>102</v>
      </c>
      <c r="AQ108">
        <v>43308.55859375</v>
      </c>
      <c r="AS108">
        <v>102</v>
      </c>
      <c r="AT108">
        <v>45155.640625</v>
      </c>
    </row>
    <row r="109" spans="1:46">
      <c r="A109">
        <v>103</v>
      </c>
      <c r="B109" s="23">
        <f t="shared" si="11"/>
        <v>3.6336111111111111</v>
      </c>
      <c r="C109" s="28">
        <v>43454.3828125</v>
      </c>
      <c r="D109" s="38">
        <f t="shared" si="12"/>
        <v>0.66307137884336609</v>
      </c>
      <c r="E109" s="23">
        <f t="shared" si="13"/>
        <v>2.4576142859277006E-2</v>
      </c>
      <c r="F109" s="23"/>
      <c r="G109">
        <v>103</v>
      </c>
      <c r="H109" s="28">
        <v>43482.15234375</v>
      </c>
      <c r="I109" s="38">
        <f t="shared" si="14"/>
        <v>0.66349511472877087</v>
      </c>
      <c r="J109" s="23">
        <f t="shared" si="15"/>
        <v>2.2253240073918157E-2</v>
      </c>
      <c r="L109">
        <v>103</v>
      </c>
      <c r="M109">
        <v>43445.48828125</v>
      </c>
      <c r="N109" s="23">
        <f t="shared" si="16"/>
        <v>0.66293565699626156</v>
      </c>
      <c r="O109" s="23">
        <f t="shared" si="17"/>
        <v>2.5320756231084207E-2</v>
      </c>
      <c r="Q109">
        <v>103</v>
      </c>
      <c r="R109" s="23">
        <f t="shared" si="18"/>
        <v>3.6336111111111111</v>
      </c>
      <c r="S109" s="38">
        <f>'unif profiles px val'!L105/65535</f>
        <v>0.66929330462729841</v>
      </c>
      <c r="T109" s="23">
        <f t="shared" si="19"/>
        <v>-9.2535633637007564E-3</v>
      </c>
      <c r="V109">
        <v>103</v>
      </c>
      <c r="W109">
        <f>'unif profiles px val'!O105/65535</f>
        <v>0.66028976644159609</v>
      </c>
      <c r="X109" s="23">
        <f t="shared" si="20"/>
        <v>3.9894577019536914E-2</v>
      </c>
      <c r="Z109">
        <v>103</v>
      </c>
      <c r="AA109">
        <f>'unif profiles px val'!R105/65535</f>
        <v>0.68716996404592967</v>
      </c>
      <c r="AB109" s="23">
        <f t="shared" si="21"/>
        <v>-0.10323301934591411</v>
      </c>
      <c r="AM109">
        <v>103</v>
      </c>
      <c r="AN109">
        <v>43861.55859375</v>
      </c>
      <c r="AP109">
        <v>103</v>
      </c>
      <c r="AQ109">
        <v>43314.19921875</v>
      </c>
      <c r="AS109">
        <v>103</v>
      </c>
      <c r="AT109">
        <v>45129.6015625</v>
      </c>
    </row>
    <row r="110" spans="1:46">
      <c r="A110">
        <v>104</v>
      </c>
      <c r="B110" s="23">
        <f t="shared" si="11"/>
        <v>3.6688888888888886</v>
      </c>
      <c r="C110" s="28">
        <v>43450.2734375</v>
      </c>
      <c r="D110" s="38">
        <f t="shared" si="12"/>
        <v>0.66300867380025941</v>
      </c>
      <c r="E110" s="23">
        <f t="shared" si="13"/>
        <v>2.4920127032420858E-2</v>
      </c>
      <c r="F110" s="23"/>
      <c r="G110">
        <v>104</v>
      </c>
      <c r="H110" s="28">
        <v>43475.33984375</v>
      </c>
      <c r="I110" s="38">
        <f t="shared" si="14"/>
        <v>0.66339116264209963</v>
      </c>
      <c r="J110" s="23">
        <f t="shared" si="15"/>
        <v>2.2822842256775555E-2</v>
      </c>
      <c r="L110">
        <v>104</v>
      </c>
      <c r="M110">
        <v>43428.46875</v>
      </c>
      <c r="N110" s="23">
        <f t="shared" si="16"/>
        <v>0.66267595559624626</v>
      </c>
      <c r="O110" s="23">
        <f t="shared" si="17"/>
        <v>2.6746362255106515E-2</v>
      </c>
      <c r="Q110">
        <v>104</v>
      </c>
      <c r="R110" s="23">
        <f t="shared" si="18"/>
        <v>3.6688888888888886</v>
      </c>
      <c r="S110" s="38">
        <f>'unif profiles px val'!L106/65535</f>
        <v>0.6688708800640879</v>
      </c>
      <c r="T110" s="23">
        <f t="shared" si="19"/>
        <v>-6.9755449288777527E-3</v>
      </c>
      <c r="V110">
        <v>104</v>
      </c>
      <c r="W110">
        <f>'unif profiles px val'!O106/65535</f>
        <v>0.66081137464713513</v>
      </c>
      <c r="X110" s="23">
        <f t="shared" si="20"/>
        <v>3.7012805729538023E-2</v>
      </c>
      <c r="Z110">
        <v>104</v>
      </c>
      <c r="AA110">
        <f>'unif profiles px val'!R106/65535</f>
        <v>0.68783855954833295</v>
      </c>
      <c r="AB110" s="23">
        <f t="shared" si="21"/>
        <v>-0.10665839482312611</v>
      </c>
      <c r="AM110">
        <v>104</v>
      </c>
      <c r="AN110">
        <v>43862.80078125</v>
      </c>
      <c r="AP110">
        <v>104</v>
      </c>
      <c r="AQ110">
        <v>43315.921875</v>
      </c>
      <c r="AS110">
        <v>104</v>
      </c>
      <c r="AT110">
        <v>45141.12109375</v>
      </c>
    </row>
    <row r="111" spans="1:46">
      <c r="A111">
        <v>105</v>
      </c>
      <c r="B111" s="23">
        <f t="shared" si="11"/>
        <v>3.7041666666666666</v>
      </c>
      <c r="C111" s="28">
        <v>43457.765625</v>
      </c>
      <c r="D111" s="38">
        <f t="shared" si="12"/>
        <v>0.66312299725337609</v>
      </c>
      <c r="E111" s="23">
        <f t="shared" si="13"/>
        <v>2.4293023190669505E-2</v>
      </c>
      <c r="F111" s="23"/>
      <c r="G111">
        <v>105</v>
      </c>
      <c r="H111" s="28">
        <v>43425.6953125</v>
      </c>
      <c r="I111" s="38">
        <f t="shared" si="14"/>
        <v>0.66263363565270461</v>
      </c>
      <c r="J111" s="23">
        <f t="shared" si="15"/>
        <v>2.6978773331969297E-2</v>
      </c>
      <c r="L111">
        <v>105</v>
      </c>
      <c r="M111">
        <v>43438.65234375</v>
      </c>
      <c r="N111" s="23">
        <f t="shared" si="16"/>
        <v>0.66283134727626458</v>
      </c>
      <c r="O111" s="23">
        <f t="shared" si="17"/>
        <v>2.589322796063831E-2</v>
      </c>
      <c r="Q111">
        <v>105</v>
      </c>
      <c r="R111" s="23">
        <f t="shared" si="18"/>
        <v>3.7041666666666666</v>
      </c>
      <c r="S111" s="38">
        <f>'unif profiles px val'!L107/65535</f>
        <v>0.66895623521782255</v>
      </c>
      <c r="T111" s="23">
        <f t="shared" si="19"/>
        <v>-7.4360602842222789E-3</v>
      </c>
      <c r="V111">
        <v>105</v>
      </c>
      <c r="W111">
        <f>'unif profiles px val'!O107/65535</f>
        <v>0.66062963731212332</v>
      </c>
      <c r="X111" s="23">
        <f t="shared" si="20"/>
        <v>3.8016378036027643E-2</v>
      </c>
      <c r="Z111">
        <v>105</v>
      </c>
      <c r="AA111">
        <f>'unif profiles px val'!R107/65535</f>
        <v>0.68802929732204166</v>
      </c>
      <c r="AB111" s="23">
        <f t="shared" si="21"/>
        <v>-0.10763443759859204</v>
      </c>
      <c r="AM111">
        <v>105</v>
      </c>
      <c r="AN111">
        <v>43841.9609375</v>
      </c>
      <c r="AP111">
        <v>105</v>
      </c>
      <c r="AQ111">
        <v>43285.640625</v>
      </c>
      <c r="AS111">
        <v>105</v>
      </c>
      <c r="AT111">
        <v>45139.19921875</v>
      </c>
    </row>
    <row r="112" spans="1:46">
      <c r="A112">
        <v>106</v>
      </c>
      <c r="B112" s="23">
        <f t="shared" si="11"/>
        <v>3.7394444444444441</v>
      </c>
      <c r="C112" s="28">
        <v>43387.05078125</v>
      </c>
      <c r="D112" s="38">
        <f t="shared" si="12"/>
        <v>0.66204395790417336</v>
      </c>
      <c r="E112" s="23">
        <f t="shared" si="13"/>
        <v>3.022005674965289E-2</v>
      </c>
      <c r="F112" s="23"/>
      <c r="G112">
        <v>106</v>
      </c>
      <c r="H112" s="28">
        <v>43443.4140625</v>
      </c>
      <c r="I112" s="38">
        <f t="shared" si="14"/>
        <v>0.6629040064469367</v>
      </c>
      <c r="J112" s="23">
        <f t="shared" si="15"/>
        <v>2.5494442566430742E-2</v>
      </c>
      <c r="L112">
        <v>106</v>
      </c>
      <c r="M112">
        <v>43379.63671875</v>
      </c>
      <c r="N112" s="23">
        <f t="shared" si="16"/>
        <v>0.66193082656214242</v>
      </c>
      <c r="O112" s="23">
        <f t="shared" si="17"/>
        <v>3.0842528338985264E-2</v>
      </c>
      <c r="Q112">
        <v>106</v>
      </c>
      <c r="R112" s="23">
        <f t="shared" si="18"/>
        <v>3.7394444444444441</v>
      </c>
      <c r="S112" s="38">
        <f>'unif profiles px val'!L108/65535</f>
        <v>0.66898120994506749</v>
      </c>
      <c r="T112" s="23">
        <f t="shared" si="19"/>
        <v>-7.5707850932889009E-3</v>
      </c>
      <c r="V112">
        <v>106</v>
      </c>
      <c r="W112">
        <f>'unif profiles px val'!O108/65535</f>
        <v>0.66122891155489438</v>
      </c>
      <c r="X112" s="23">
        <f t="shared" si="20"/>
        <v>3.470909298539393E-2</v>
      </c>
      <c r="Z112">
        <v>106</v>
      </c>
      <c r="AA112">
        <f>'unif profiles px val'!R108/65535</f>
        <v>0.68820823319600211</v>
      </c>
      <c r="AB112" s="23">
        <f t="shared" si="21"/>
        <v>-0.10854962320077277</v>
      </c>
      <c r="AM112">
        <v>106</v>
      </c>
      <c r="AN112">
        <v>43854.28125</v>
      </c>
      <c r="AP112">
        <v>106</v>
      </c>
      <c r="AQ112">
        <v>43257.6796875</v>
      </c>
      <c r="AS112">
        <v>106</v>
      </c>
      <c r="AT112">
        <v>45153.76171875</v>
      </c>
    </row>
    <row r="113" spans="1:46">
      <c r="A113">
        <v>107</v>
      </c>
      <c r="B113" s="23">
        <f t="shared" si="11"/>
        <v>3.7747222222222221</v>
      </c>
      <c r="C113" s="28">
        <v>43435.3515625</v>
      </c>
      <c r="D113" s="38">
        <f t="shared" si="12"/>
        <v>0.66278098058289459</v>
      </c>
      <c r="E113" s="23">
        <f t="shared" si="13"/>
        <v>2.6169710821691172E-2</v>
      </c>
      <c r="F113" s="23"/>
      <c r="G113">
        <v>107</v>
      </c>
      <c r="H113" s="28">
        <v>43387.23828125</v>
      </c>
      <c r="I113" s="38">
        <f t="shared" si="14"/>
        <v>0.66204681897077899</v>
      </c>
      <c r="J113" s="23">
        <f t="shared" si="15"/>
        <v>3.02043171800781E-2</v>
      </c>
      <c r="L113">
        <v>107</v>
      </c>
      <c r="M113">
        <v>43390.44921875</v>
      </c>
      <c r="N113" s="23">
        <f t="shared" si="16"/>
        <v>0.66209581473640045</v>
      </c>
      <c r="O113" s="23">
        <f t="shared" si="17"/>
        <v>2.9934796945960684E-2</v>
      </c>
      <c r="Q113">
        <v>107</v>
      </c>
      <c r="R113" s="23">
        <f t="shared" si="18"/>
        <v>3.7747222222222221</v>
      </c>
      <c r="S113" s="38">
        <f>'unif profiles px val'!L109/65535</f>
        <v>0.66873009174486919</v>
      </c>
      <c r="T113" s="23">
        <f t="shared" si="19"/>
        <v>-6.2157096523498545E-3</v>
      </c>
      <c r="V113">
        <v>107</v>
      </c>
      <c r="W113">
        <f>'unif profiles px val'!O109/65535</f>
        <v>0.66100074149309529</v>
      </c>
      <c r="X113" s="23">
        <f t="shared" si="20"/>
        <v>3.5967655690510192E-2</v>
      </c>
      <c r="Z113">
        <v>107</v>
      </c>
      <c r="AA113">
        <f>'unif profiles px val'!R109/65535</f>
        <v>0.68797034742885477</v>
      </c>
      <c r="AB113" s="23">
        <f t="shared" si="21"/>
        <v>-0.1073328339534485</v>
      </c>
      <c r="AM113">
        <v>107</v>
      </c>
      <c r="AN113">
        <v>43791.71875</v>
      </c>
      <c r="AP113">
        <v>107</v>
      </c>
      <c r="AQ113">
        <v>43269.71875</v>
      </c>
      <c r="AS113">
        <v>107</v>
      </c>
      <c r="AT113">
        <v>45113.76171875</v>
      </c>
    </row>
    <row r="114" spans="1:46">
      <c r="A114">
        <v>108</v>
      </c>
      <c r="B114" s="23">
        <f t="shared" si="11"/>
        <v>3.8099999999999996</v>
      </c>
      <c r="C114" s="28">
        <v>43461.00390625</v>
      </c>
      <c r="D114" s="38">
        <f t="shared" si="12"/>
        <v>0.66317241025787743</v>
      </c>
      <c r="E114" s="23">
        <f t="shared" si="13"/>
        <v>2.402203877325304E-2</v>
      </c>
      <c r="F114" s="23"/>
      <c r="G114">
        <v>108</v>
      </c>
      <c r="H114" s="28">
        <v>43394.74609375</v>
      </c>
      <c r="I114" s="38">
        <f t="shared" si="14"/>
        <v>0.66216138084611276</v>
      </c>
      <c r="J114" s="23">
        <f t="shared" si="15"/>
        <v>2.9574183906007967E-2</v>
      </c>
      <c r="L114">
        <v>108</v>
      </c>
      <c r="M114">
        <v>43424.3046875</v>
      </c>
      <c r="N114" s="23">
        <f t="shared" si="16"/>
        <v>0.66261241607537957</v>
      </c>
      <c r="O114" s="23">
        <f t="shared" si="17"/>
        <v>2.7095316741303499E-2</v>
      </c>
      <c r="Q114">
        <v>108</v>
      </c>
      <c r="R114" s="23">
        <f t="shared" si="18"/>
        <v>3.8099999999999996</v>
      </c>
      <c r="S114" s="38">
        <f>'unif profiles px val'!L110/65535</f>
        <v>0.66792690690089263</v>
      </c>
      <c r="T114" s="23">
        <f t="shared" si="19"/>
        <v>-1.8751406573396245E-3</v>
      </c>
      <c r="V114">
        <v>108</v>
      </c>
      <c r="W114">
        <f>'unif profiles px val'!O110/65535</f>
        <v>0.66067750057221331</v>
      </c>
      <c r="X114" s="23">
        <f t="shared" si="20"/>
        <v>3.7752021712465389E-2</v>
      </c>
      <c r="Z114">
        <v>108</v>
      </c>
      <c r="AA114">
        <f>'unif profiles px val'!R110/65535</f>
        <v>0.68766999504081794</v>
      </c>
      <c r="AB114" s="23">
        <f t="shared" si="21"/>
        <v>-0.10579539138107519</v>
      </c>
      <c r="AM114">
        <v>108</v>
      </c>
      <c r="AN114">
        <v>43859.76171875</v>
      </c>
      <c r="AP114">
        <v>108</v>
      </c>
      <c r="AQ114">
        <v>43242.76171875</v>
      </c>
      <c r="AS114">
        <v>108</v>
      </c>
      <c r="AT114">
        <v>45114.80078125</v>
      </c>
    </row>
    <row r="115" spans="1:46">
      <c r="A115">
        <v>109</v>
      </c>
      <c r="B115" s="23">
        <f t="shared" si="11"/>
        <v>3.8452777777777776</v>
      </c>
      <c r="C115" s="28">
        <v>43442.16796875</v>
      </c>
      <c r="D115" s="38">
        <f t="shared" si="12"/>
        <v>0.66288499227512021</v>
      </c>
      <c r="E115" s="23">
        <f t="shared" si="13"/>
        <v>2.5598792720876951E-2</v>
      </c>
      <c r="F115" s="23"/>
      <c r="G115">
        <v>109</v>
      </c>
      <c r="H115" s="28">
        <v>43436.2421875</v>
      </c>
      <c r="I115" s="38">
        <f t="shared" si="14"/>
        <v>0.66279457064927139</v>
      </c>
      <c r="J115" s="23">
        <f t="shared" si="15"/>
        <v>2.6095105627808923E-2</v>
      </c>
      <c r="L115">
        <v>109</v>
      </c>
      <c r="M115">
        <v>43355.40625</v>
      </c>
      <c r="N115" s="23">
        <f t="shared" si="16"/>
        <v>0.66156109330891888</v>
      </c>
      <c r="O115" s="23">
        <f t="shared" si="17"/>
        <v>3.2878274928535234E-2</v>
      </c>
      <c r="Q115">
        <v>109</v>
      </c>
      <c r="R115" s="23">
        <f t="shared" si="18"/>
        <v>3.8452777777777776</v>
      </c>
      <c r="S115" s="38">
        <f>'unif profiles px val'!L111/65535</f>
        <v>0.66701136558709084</v>
      </c>
      <c r="T115" s="23">
        <f t="shared" si="19"/>
        <v>3.0846446660470761E-3</v>
      </c>
      <c r="V115">
        <v>109</v>
      </c>
      <c r="W115">
        <f>'unif profiles px val'!O111/65535</f>
        <v>0.66057068741893643</v>
      </c>
      <c r="X115" s="23">
        <f t="shared" si="20"/>
        <v>3.834201718806618E-2</v>
      </c>
      <c r="Z115">
        <v>109</v>
      </c>
      <c r="AA115">
        <f>'unif profiles px val'!R111/65535</f>
        <v>0.68791205319676507</v>
      </c>
      <c r="AB115" s="23">
        <f t="shared" si="21"/>
        <v>-0.10703453684082032</v>
      </c>
      <c r="AM115">
        <v>109</v>
      </c>
      <c r="AN115">
        <v>43849.51953125</v>
      </c>
      <c r="AP115">
        <v>109</v>
      </c>
      <c r="AQ115">
        <v>43248.28125</v>
      </c>
      <c r="AS115">
        <v>109</v>
      </c>
      <c r="AT115">
        <v>45090.87890625</v>
      </c>
    </row>
    <row r="116" spans="1:46">
      <c r="A116">
        <v>110</v>
      </c>
      <c r="B116" s="23">
        <f t="shared" si="11"/>
        <v>3.8805555555555555</v>
      </c>
      <c r="C116" s="28">
        <v>43456.40625</v>
      </c>
      <c r="D116" s="38">
        <f t="shared" si="12"/>
        <v>0.66310225452048521</v>
      </c>
      <c r="E116" s="23">
        <f t="shared" si="13"/>
        <v>2.4406789150228647E-2</v>
      </c>
      <c r="F116" s="23"/>
      <c r="G116">
        <v>110</v>
      </c>
      <c r="H116" s="28">
        <v>43408.60546875</v>
      </c>
      <c r="I116" s="38">
        <f t="shared" si="14"/>
        <v>0.66237286135271234</v>
      </c>
      <c r="J116" s="23">
        <f t="shared" si="15"/>
        <v>2.8411501422201724E-2</v>
      </c>
      <c r="L116">
        <v>110</v>
      </c>
      <c r="M116">
        <v>43498.21484375</v>
      </c>
      <c r="N116" s="23">
        <f t="shared" si="16"/>
        <v>0.66374021276798656</v>
      </c>
      <c r="O116" s="23">
        <f t="shared" si="17"/>
        <v>2.0910898766904662E-2</v>
      </c>
      <c r="Q116">
        <v>110</v>
      </c>
      <c r="R116" s="23">
        <f t="shared" si="18"/>
        <v>3.8805555555555555</v>
      </c>
      <c r="S116" s="38">
        <f>'unif profiles px val'!L112/65535</f>
        <v>0.66758357890821696</v>
      </c>
      <c r="T116" s="23">
        <f t="shared" si="19"/>
        <v>-1.6724248439903278E-5</v>
      </c>
      <c r="V116">
        <v>110</v>
      </c>
      <c r="W116">
        <f>'unif profiles px val'!O112/65535</f>
        <v>0.65988885948348208</v>
      </c>
      <c r="X116" s="23">
        <f t="shared" si="20"/>
        <v>4.2112417800713953E-2</v>
      </c>
      <c r="Z116">
        <v>110</v>
      </c>
      <c r="AA116">
        <f>'unif profiles px val'!R112/65535</f>
        <v>0.68858488069352253</v>
      </c>
      <c r="AB116" s="23">
        <f t="shared" si="21"/>
        <v>-0.11047455684568552</v>
      </c>
      <c r="AM116">
        <v>110</v>
      </c>
      <c r="AN116">
        <v>43813.71875</v>
      </c>
      <c r="AP116">
        <v>110</v>
      </c>
      <c r="AQ116">
        <v>43206.23828125</v>
      </c>
      <c r="AS116">
        <v>110</v>
      </c>
      <c r="AT116">
        <v>45037.078125</v>
      </c>
    </row>
    <row r="117" spans="1:46">
      <c r="A117">
        <v>111</v>
      </c>
      <c r="B117" s="23">
        <f t="shared" si="11"/>
        <v>3.9158333333333331</v>
      </c>
      <c r="C117" s="28">
        <v>43417.76953125</v>
      </c>
      <c r="D117" s="38">
        <f t="shared" si="12"/>
        <v>0.66251269598306251</v>
      </c>
      <c r="E117" s="23">
        <f t="shared" si="13"/>
        <v>2.7643099514155445E-2</v>
      </c>
      <c r="F117" s="23"/>
      <c r="G117">
        <v>111</v>
      </c>
      <c r="H117" s="28">
        <v>43463.31640625</v>
      </c>
      <c r="I117" s="38">
        <f t="shared" si="14"/>
        <v>0.66320769674601354</v>
      </c>
      <c r="J117" s="23">
        <f t="shared" si="15"/>
        <v>2.3828548464929877E-2</v>
      </c>
      <c r="L117">
        <v>111</v>
      </c>
      <c r="M117">
        <v>43371.1484375</v>
      </c>
      <c r="N117" s="23">
        <f t="shared" si="16"/>
        <v>0.66180130369268331</v>
      </c>
      <c r="O117" s="23">
        <f t="shared" si="17"/>
        <v>3.1555435679949451E-2</v>
      </c>
      <c r="Q117">
        <v>111</v>
      </c>
      <c r="R117" s="23">
        <f t="shared" si="18"/>
        <v>3.9158333333333331</v>
      </c>
      <c r="S117" s="38">
        <f>'unif profiles px val'!L113/65535</f>
        <v>0.66751634384298464</v>
      </c>
      <c r="T117" s="23">
        <f t="shared" si="19"/>
        <v>3.4742668042975211E-4</v>
      </c>
      <c r="V117">
        <v>111</v>
      </c>
      <c r="W117">
        <f>'unif profiles px val'!O113/65535</f>
        <v>0.66053045366979479</v>
      </c>
      <c r="X117" s="23">
        <f t="shared" si="20"/>
        <v>3.8564299824692228E-2</v>
      </c>
      <c r="Z117">
        <v>111</v>
      </c>
      <c r="AA117">
        <f>'unif profiles px val'!R113/65535</f>
        <v>0.68848706797894255</v>
      </c>
      <c r="AB117" s="23">
        <f t="shared" si="21"/>
        <v>-0.10997485628686565</v>
      </c>
      <c r="AM117">
        <v>111</v>
      </c>
      <c r="AN117">
        <v>43787.44140625</v>
      </c>
      <c r="AP117">
        <v>111</v>
      </c>
      <c r="AQ117">
        <v>43211.3203125</v>
      </c>
      <c r="AS117">
        <v>111</v>
      </c>
      <c r="AT117">
        <v>45023.078125</v>
      </c>
    </row>
    <row r="118" spans="1:46">
      <c r="A118">
        <v>112</v>
      </c>
      <c r="B118" s="23">
        <f t="shared" si="11"/>
        <v>3.951111111111111</v>
      </c>
      <c r="C118" s="28">
        <v>43440.9609375</v>
      </c>
      <c r="D118" s="38">
        <f t="shared" si="12"/>
        <v>0.66286657415884642</v>
      </c>
      <c r="E118" s="23">
        <f t="shared" si="13"/>
        <v>2.5699877090112899E-2</v>
      </c>
      <c r="F118" s="23"/>
      <c r="G118">
        <v>112</v>
      </c>
      <c r="H118" s="28">
        <v>43406.1796875</v>
      </c>
      <c r="I118" s="38">
        <f t="shared" si="14"/>
        <v>0.66233584630350195</v>
      </c>
      <c r="J118" s="23">
        <f t="shared" si="15"/>
        <v>2.8614953109498131E-2</v>
      </c>
      <c r="L118">
        <v>112</v>
      </c>
      <c r="M118">
        <v>43449.421875</v>
      </c>
      <c r="N118" s="23">
        <f t="shared" si="16"/>
        <v>0.66299567978942553</v>
      </c>
      <c r="O118" s="23">
        <f t="shared" si="17"/>
        <v>2.4991416594336791E-2</v>
      </c>
      <c r="Q118">
        <v>112</v>
      </c>
      <c r="R118" s="23">
        <f t="shared" si="18"/>
        <v>3.951111111111111</v>
      </c>
      <c r="S118" s="38">
        <f>'unif profiles px val'!L114/65535</f>
        <v>0.66642669470511939</v>
      </c>
      <c r="T118" s="23">
        <f t="shared" si="19"/>
        <v>6.2587190450025254E-3</v>
      </c>
      <c r="V118">
        <v>112</v>
      </c>
      <c r="W118">
        <f>'unif profiles px val'!O114/65535</f>
        <v>0.66081137464713513</v>
      </c>
      <c r="X118" s="23">
        <f t="shared" si="20"/>
        <v>3.7012805729538023E-2</v>
      </c>
      <c r="Z118">
        <v>112</v>
      </c>
      <c r="AA118">
        <f>'unif profiles px val'!R114/65535</f>
        <v>0.68798697737850001</v>
      </c>
      <c r="AB118" s="23">
        <f t="shared" si="21"/>
        <v>-0.10741792223003799</v>
      </c>
      <c r="AM118">
        <v>112</v>
      </c>
      <c r="AN118">
        <v>43716.19921875</v>
      </c>
      <c r="AP118">
        <v>112</v>
      </c>
      <c r="AQ118">
        <v>43177.44140625</v>
      </c>
      <c r="AS118">
        <v>112</v>
      </c>
      <c r="AT118">
        <v>45020.83984375</v>
      </c>
    </row>
    <row r="119" spans="1:46">
      <c r="A119">
        <v>113</v>
      </c>
      <c r="B119" s="23">
        <f t="shared" si="11"/>
        <v>3.9863888888888885</v>
      </c>
      <c r="C119" s="28">
        <v>43400.01953125</v>
      </c>
      <c r="D119" s="38">
        <f t="shared" si="12"/>
        <v>0.66224184834439614</v>
      </c>
      <c r="E119" s="23">
        <f t="shared" si="13"/>
        <v>2.9131705329110691E-2</v>
      </c>
      <c r="F119" s="23"/>
      <c r="G119">
        <v>113</v>
      </c>
      <c r="H119" s="28">
        <v>43421.73046875</v>
      </c>
      <c r="I119" s="38">
        <f t="shared" si="14"/>
        <v>0.66257313601510648</v>
      </c>
      <c r="J119" s="23">
        <f t="shared" si="15"/>
        <v>2.7311071561103795E-2</v>
      </c>
      <c r="L119">
        <v>113</v>
      </c>
      <c r="M119">
        <v>43440.640625</v>
      </c>
      <c r="N119" s="23">
        <f t="shared" si="16"/>
        <v>0.66286168650339516</v>
      </c>
      <c r="O119" s="23">
        <f t="shared" si="17"/>
        <v>2.5726702957231673E-2</v>
      </c>
      <c r="Q119">
        <v>113</v>
      </c>
      <c r="R119" s="23">
        <f t="shared" si="18"/>
        <v>3.9863888888888885</v>
      </c>
      <c r="S119" s="38">
        <f>'unif profiles px val'!L115/65535</f>
        <v>0.66717021438925761</v>
      </c>
      <c r="T119" s="23">
        <f t="shared" si="19"/>
        <v>2.2231888136752254E-3</v>
      </c>
      <c r="V119">
        <v>113</v>
      </c>
      <c r="W119">
        <f>'unif profiles px val'!O115/65535</f>
        <v>0.66025024795910581</v>
      </c>
      <c r="X119" s="23">
        <f t="shared" si="20"/>
        <v>4.0113082830469882E-2</v>
      </c>
      <c r="Z119">
        <v>113</v>
      </c>
      <c r="AA119">
        <f>'unif profiles px val'!R115/65535</f>
        <v>0.68689041399633788</v>
      </c>
      <c r="AB119" s="23">
        <f t="shared" si="21"/>
        <v>-0.10179895031342312</v>
      </c>
      <c r="AM119">
        <v>113</v>
      </c>
      <c r="AN119">
        <v>43676.71875</v>
      </c>
      <c r="AP119">
        <v>113</v>
      </c>
      <c r="AQ119">
        <v>43195.6015625</v>
      </c>
      <c r="AS119">
        <v>113</v>
      </c>
      <c r="AT119">
        <v>44998.078125</v>
      </c>
    </row>
    <row r="120" spans="1:46">
      <c r="A120">
        <v>114</v>
      </c>
      <c r="B120" s="23">
        <f t="shared" si="11"/>
        <v>4.0216666666666665</v>
      </c>
      <c r="C120" s="28">
        <v>43460.484375</v>
      </c>
      <c r="D120" s="38">
        <f t="shared" si="12"/>
        <v>0.66316448271915773</v>
      </c>
      <c r="E120" s="23">
        <f t="shared" si="13"/>
        <v>2.4065511393993599E-2</v>
      </c>
      <c r="F120" s="23"/>
      <c r="G120">
        <v>114</v>
      </c>
      <c r="H120" s="28">
        <v>43390.87890625</v>
      </c>
      <c r="I120" s="38">
        <f t="shared" si="14"/>
        <v>0.6621023713473716</v>
      </c>
      <c r="J120" s="23">
        <f t="shared" si="15"/>
        <v>2.9898732613166334E-2</v>
      </c>
      <c r="L120">
        <v>114</v>
      </c>
      <c r="M120">
        <v>43434.64453125</v>
      </c>
      <c r="N120" s="23">
        <f t="shared" si="16"/>
        <v>0.66277019197756926</v>
      </c>
      <c r="O120" s="23">
        <f t="shared" si="17"/>
        <v>2.6228938927863155E-2</v>
      </c>
      <c r="Q120">
        <v>114</v>
      </c>
      <c r="R120" s="23">
        <f t="shared" si="18"/>
        <v>4.0216666666666665</v>
      </c>
      <c r="S120" s="38">
        <f>'unif profiles px val'!L116/65535</f>
        <v>0.66714178253986423</v>
      </c>
      <c r="T120" s="23">
        <f t="shared" si="19"/>
        <v>2.3773496797070415E-3</v>
      </c>
      <c r="V120">
        <v>114</v>
      </c>
      <c r="W120">
        <f>'unif profiles px val'!O116/65535</f>
        <v>0.65970718175402454</v>
      </c>
      <c r="X120" s="23">
        <f t="shared" si="20"/>
        <v>4.3118305897661191E-2</v>
      </c>
      <c r="Z120">
        <v>114</v>
      </c>
      <c r="AA120">
        <f>'unif profiles px val'!R116/65535</f>
        <v>0.68673090953307392</v>
      </c>
      <c r="AB120" s="23">
        <f t="shared" si="21"/>
        <v>-0.10098021136019009</v>
      </c>
      <c r="AM120">
        <v>114</v>
      </c>
      <c r="AN120">
        <v>43639.0390625</v>
      </c>
      <c r="AP120">
        <v>114</v>
      </c>
      <c r="AQ120">
        <v>43207.87890625</v>
      </c>
      <c r="AS120">
        <v>114</v>
      </c>
      <c r="AT120">
        <v>44992</v>
      </c>
    </row>
    <row r="121" spans="1:46">
      <c r="A121">
        <v>115</v>
      </c>
      <c r="B121" s="23">
        <f t="shared" si="11"/>
        <v>4.0569444444444445</v>
      </c>
      <c r="C121" s="28">
        <v>43454.9296875</v>
      </c>
      <c r="D121" s="38">
        <f t="shared" si="12"/>
        <v>0.6630797236209659</v>
      </c>
      <c r="E121" s="23">
        <f t="shared" si="13"/>
        <v>2.4530370120760203E-2</v>
      </c>
      <c r="F121" s="23"/>
      <c r="G121">
        <v>115</v>
      </c>
      <c r="H121" s="28">
        <v>43390.63671875</v>
      </c>
      <c r="I121" s="38">
        <f t="shared" si="14"/>
        <v>0.66209867580300608</v>
      </c>
      <c r="J121" s="23">
        <f t="shared" si="15"/>
        <v>2.9919059699781592E-2</v>
      </c>
      <c r="L121">
        <v>115</v>
      </c>
      <c r="M121">
        <v>43445.0390625</v>
      </c>
      <c r="N121" s="23">
        <f t="shared" si="16"/>
        <v>0.66292880235751883</v>
      </c>
      <c r="O121" s="23">
        <f t="shared" si="17"/>
        <v>2.5358370589757318E-2</v>
      </c>
      <c r="Q121">
        <v>115</v>
      </c>
      <c r="R121" s="23">
        <f t="shared" si="18"/>
        <v>4.0569444444444445</v>
      </c>
      <c r="S121" s="38">
        <f>'unif profiles px val'!L117/65535</f>
        <v>0.6667998254749371</v>
      </c>
      <c r="T121" s="23">
        <f t="shared" si="19"/>
        <v>4.2324525044308281E-3</v>
      </c>
      <c r="V121">
        <v>115</v>
      </c>
      <c r="W121">
        <f>'unif profiles px val'!O117/65535</f>
        <v>0.65903506952391855</v>
      </c>
      <c r="X121" s="23">
        <f t="shared" si="20"/>
        <v>4.6844105841955752E-2</v>
      </c>
      <c r="Z121">
        <v>115</v>
      </c>
      <c r="AA121">
        <f>'unif profiles px val'!R117/65535</f>
        <v>0.68725943198290984</v>
      </c>
      <c r="AB121" s="23">
        <f t="shared" si="21"/>
        <v>-0.10369174985988128</v>
      </c>
      <c r="AM121">
        <v>115</v>
      </c>
      <c r="AN121">
        <v>43631.71875</v>
      </c>
      <c r="AP121">
        <v>115</v>
      </c>
      <c r="AQ121">
        <v>43204.3203125</v>
      </c>
      <c r="AS121">
        <v>115</v>
      </c>
      <c r="AT121">
        <v>45000.76171875</v>
      </c>
    </row>
    <row r="122" spans="1:46">
      <c r="A122">
        <v>116</v>
      </c>
      <c r="B122" s="23">
        <f t="shared" si="11"/>
        <v>4.0922222222222224</v>
      </c>
      <c r="C122" s="28">
        <v>43484.6796875</v>
      </c>
      <c r="D122" s="38">
        <f t="shared" si="12"/>
        <v>0.66353367952239262</v>
      </c>
      <c r="E122" s="23">
        <f t="shared" si="13"/>
        <v>2.2041968280499535E-2</v>
      </c>
      <c r="F122" s="23"/>
      <c r="G122">
        <v>116</v>
      </c>
      <c r="H122" s="28">
        <v>43437.31640625</v>
      </c>
      <c r="I122" s="38">
        <f t="shared" si="14"/>
        <v>0.66281096217669944</v>
      </c>
      <c r="J122" s="23">
        <f t="shared" si="15"/>
        <v>2.6005125129192397E-2</v>
      </c>
      <c r="L122">
        <v>116</v>
      </c>
      <c r="M122">
        <v>43464.75</v>
      </c>
      <c r="N122" s="23">
        <f t="shared" si="16"/>
        <v>0.66322957198443577</v>
      </c>
      <c r="O122" s="23">
        <f t="shared" si="17"/>
        <v>2.3708607291048178E-2</v>
      </c>
      <c r="Q122">
        <v>116</v>
      </c>
      <c r="R122" s="23">
        <f t="shared" si="18"/>
        <v>4.0922222222222224</v>
      </c>
      <c r="S122" s="38">
        <f>'unif profiles px val'!L118/65535</f>
        <v>0.6667734798199435</v>
      </c>
      <c r="T122" s="23">
        <f t="shared" si="19"/>
        <v>4.3754510132645308E-3</v>
      </c>
      <c r="V122">
        <v>116</v>
      </c>
      <c r="W122">
        <f>'unif profiles px val'!O118/65535</f>
        <v>0.65866402494850085</v>
      </c>
      <c r="X122" s="23">
        <f t="shared" si="20"/>
        <v>4.8904030482195271E-2</v>
      </c>
      <c r="Z122">
        <v>116</v>
      </c>
      <c r="AA122">
        <f>'unif profiles px val'!R118/65535</f>
        <v>0.68689387111848632</v>
      </c>
      <c r="AB122" s="23">
        <f t="shared" si="21"/>
        <v>-0.10181669180078412</v>
      </c>
      <c r="AM122">
        <v>116</v>
      </c>
      <c r="AN122">
        <v>43663.6796875</v>
      </c>
      <c r="AP122">
        <v>116</v>
      </c>
      <c r="AQ122">
        <v>43207.71875</v>
      </c>
      <c r="AS122">
        <v>116</v>
      </c>
      <c r="AT122">
        <v>45036.44140625</v>
      </c>
    </row>
    <row r="123" spans="1:46">
      <c r="A123">
        <v>117</v>
      </c>
      <c r="B123" s="23">
        <f t="shared" si="11"/>
        <v>4.1274999999999995</v>
      </c>
      <c r="C123" s="28">
        <v>43431.59375</v>
      </c>
      <c r="D123" s="38">
        <f t="shared" si="12"/>
        <v>0.66272364003967343</v>
      </c>
      <c r="E123" s="23">
        <f t="shared" si="13"/>
        <v>2.6484524136999532E-2</v>
      </c>
      <c r="F123" s="23"/>
      <c r="G123">
        <v>117</v>
      </c>
      <c r="H123" s="28">
        <v>43445.00390625</v>
      </c>
      <c r="I123" s="38">
        <f t="shared" si="14"/>
        <v>0.66292826590753029</v>
      </c>
      <c r="J123" s="23">
        <f t="shared" si="15"/>
        <v>2.5361314353106845E-2</v>
      </c>
      <c r="L123">
        <v>117</v>
      </c>
      <c r="M123">
        <v>43444.50390625</v>
      </c>
      <c r="N123" s="23">
        <f t="shared" si="16"/>
        <v>0.66292063639658194</v>
      </c>
      <c r="O123" s="23">
        <f t="shared" si="17"/>
        <v>2.5403181695682342E-2</v>
      </c>
      <c r="Q123">
        <v>117</v>
      </c>
      <c r="R123" s="23">
        <f t="shared" si="18"/>
        <v>4.1274999999999995</v>
      </c>
      <c r="S123" s="38">
        <f>'unif profiles px val'!L119/65535</f>
        <v>0.6664114356832227</v>
      </c>
      <c r="T123" s="23">
        <f t="shared" si="19"/>
        <v>6.3416278695553885E-3</v>
      </c>
      <c r="V123">
        <v>117</v>
      </c>
      <c r="W123">
        <f>'unif profiles px val'!O119/65535</f>
        <v>0.65888319457160294</v>
      </c>
      <c r="X123" s="23">
        <f t="shared" si="20"/>
        <v>4.7687004333333505E-2</v>
      </c>
      <c r="Z123">
        <v>117</v>
      </c>
      <c r="AA123">
        <f>'unif profiles px val'!R119/65535</f>
        <v>0.68705826323720154</v>
      </c>
      <c r="AB123" s="23">
        <f t="shared" si="21"/>
        <v>-0.1026601354771719</v>
      </c>
      <c r="AM123">
        <v>117</v>
      </c>
      <c r="AN123">
        <v>43693.6796875</v>
      </c>
      <c r="AP123">
        <v>117</v>
      </c>
      <c r="AQ123">
        <v>43214.921875</v>
      </c>
      <c r="AS123">
        <v>117</v>
      </c>
      <c r="AT123">
        <v>45025.640625</v>
      </c>
    </row>
    <row r="124" spans="1:46">
      <c r="A124">
        <v>118</v>
      </c>
      <c r="B124" s="23">
        <f t="shared" si="11"/>
        <v>4.1627777777777775</v>
      </c>
      <c r="C124" s="28">
        <v>43461.66015625</v>
      </c>
      <c r="D124" s="38">
        <f t="shared" si="12"/>
        <v>0.66318242399099714</v>
      </c>
      <c r="E124" s="23">
        <f t="shared" si="13"/>
        <v>2.396712738928386E-2</v>
      </c>
      <c r="F124" s="23"/>
      <c r="G124">
        <v>118</v>
      </c>
      <c r="H124" s="28">
        <v>43432.12890625</v>
      </c>
      <c r="I124" s="38">
        <f t="shared" si="14"/>
        <v>0.66273180600061032</v>
      </c>
      <c r="J124" s="23">
        <f t="shared" si="15"/>
        <v>2.6439687920569277E-2</v>
      </c>
      <c r="L124">
        <v>118</v>
      </c>
      <c r="M124">
        <v>43461.44140625</v>
      </c>
      <c r="N124" s="23">
        <f t="shared" si="16"/>
        <v>0.66317908607995724</v>
      </c>
      <c r="O124" s="23">
        <f t="shared" si="17"/>
        <v>2.3985431010284941E-2</v>
      </c>
      <c r="Q124">
        <v>118</v>
      </c>
      <c r="R124" s="23">
        <f t="shared" si="18"/>
        <v>4.1627777777777775</v>
      </c>
      <c r="S124" s="38">
        <f>'unif profiles px val'!L120/65535</f>
        <v>0.66691498340581368</v>
      </c>
      <c r="T124" s="23">
        <f t="shared" si="19"/>
        <v>3.6075252323009011E-3</v>
      </c>
      <c r="V124">
        <v>118</v>
      </c>
      <c r="W124">
        <f>'unif profiles px val'!O120/65535</f>
        <v>0.65925561007476918</v>
      </c>
      <c r="X124" s="23">
        <f t="shared" si="20"/>
        <v>4.5620768108908916E-2</v>
      </c>
      <c r="Z124">
        <v>118</v>
      </c>
      <c r="AA124">
        <f>'unif profiles px val'!R120/65535</f>
        <v>0.68674545328831926</v>
      </c>
      <c r="AB124" s="23">
        <f t="shared" si="21"/>
        <v>-0.10105487956885195</v>
      </c>
      <c r="AM124">
        <v>118</v>
      </c>
      <c r="AN124">
        <v>43725</v>
      </c>
      <c r="AP124">
        <v>118</v>
      </c>
      <c r="AQ124">
        <v>43214.3203125</v>
      </c>
      <c r="AS124">
        <v>118</v>
      </c>
      <c r="AT124">
        <v>44988.55859375</v>
      </c>
    </row>
    <row r="125" spans="1:46">
      <c r="A125">
        <v>119</v>
      </c>
      <c r="B125" s="23">
        <f t="shared" si="11"/>
        <v>4.1980555555555554</v>
      </c>
      <c r="C125" s="28">
        <v>43507.8515625</v>
      </c>
      <c r="D125" s="38">
        <f t="shared" si="12"/>
        <v>0.66388725967040507</v>
      </c>
      <c r="E125" s="23">
        <f t="shared" si="13"/>
        <v>2.0106007635787737E-2</v>
      </c>
      <c r="F125" s="23"/>
      <c r="G125">
        <v>119</v>
      </c>
      <c r="H125" s="28">
        <v>43470.16015625</v>
      </c>
      <c r="I125" s="38">
        <f t="shared" si="14"/>
        <v>0.66331212567711906</v>
      </c>
      <c r="J125" s="23">
        <f t="shared" si="15"/>
        <v>2.3256035419523702E-2</v>
      </c>
      <c r="L125">
        <v>119</v>
      </c>
      <c r="M125">
        <v>43474.66015625</v>
      </c>
      <c r="N125" s="23">
        <f t="shared" si="16"/>
        <v>0.66338079127565419</v>
      </c>
      <c r="O125" s="23">
        <f t="shared" si="17"/>
        <v>2.2879681062904833E-2</v>
      </c>
      <c r="Q125">
        <v>119</v>
      </c>
      <c r="R125" s="23">
        <f t="shared" si="18"/>
        <v>4.1980555555555554</v>
      </c>
      <c r="S125" s="38">
        <f>'unif profiles px val'!L121/65535</f>
        <v>0.66841799706263827</v>
      </c>
      <c r="T125" s="23">
        <f t="shared" si="19"/>
        <v>-4.5302569782101898E-3</v>
      </c>
      <c r="V125">
        <v>119</v>
      </c>
      <c r="W125">
        <f>'unif profiles px val'!O121/65535</f>
        <v>0.65824714370183868</v>
      </c>
      <c r="X125" s="23">
        <f t="shared" si="20"/>
        <v>5.1221036009489129E-2</v>
      </c>
      <c r="Z125">
        <v>119</v>
      </c>
      <c r="AA125">
        <f>'unif profiles px val'!R121/65535</f>
        <v>0.68612817816815441</v>
      </c>
      <c r="AB125" s="23">
        <f t="shared" si="21"/>
        <v>-9.788313609276722E-2</v>
      </c>
      <c r="AM125">
        <v>119</v>
      </c>
      <c r="AN125">
        <v>43694.16015625</v>
      </c>
      <c r="AP125">
        <v>119</v>
      </c>
      <c r="AQ125">
        <v>43245.6796875</v>
      </c>
      <c r="AS125">
        <v>119</v>
      </c>
      <c r="AT125">
        <v>45022.921875</v>
      </c>
    </row>
    <row r="126" spans="1:46">
      <c r="A126">
        <v>120</v>
      </c>
      <c r="B126" s="23">
        <f t="shared" si="11"/>
        <v>4.2333333333333334</v>
      </c>
      <c r="C126" s="28">
        <v>43481.22265625</v>
      </c>
      <c r="D126" s="38">
        <f t="shared" si="12"/>
        <v>0.66348092860685126</v>
      </c>
      <c r="E126" s="23">
        <f t="shared" si="13"/>
        <v>2.2330962569708568E-2</v>
      </c>
      <c r="F126" s="23"/>
      <c r="G126">
        <v>120</v>
      </c>
      <c r="H126" s="28">
        <v>43488.33984375</v>
      </c>
      <c r="I126" s="38">
        <f t="shared" si="14"/>
        <v>0.66358952992675668</v>
      </c>
      <c r="J126" s="23">
        <f t="shared" si="15"/>
        <v>2.1736040732350581E-2</v>
      </c>
      <c r="L126">
        <v>120</v>
      </c>
      <c r="M126">
        <v>43485.51171875</v>
      </c>
      <c r="N126" s="23">
        <f t="shared" si="16"/>
        <v>0.66354637550545514</v>
      </c>
      <c r="O126" s="23">
        <f t="shared" si="17"/>
        <v>2.1972420188674402E-2</v>
      </c>
      <c r="Q126">
        <v>120</v>
      </c>
      <c r="R126" s="23">
        <f t="shared" si="18"/>
        <v>4.2333333333333334</v>
      </c>
      <c r="S126" s="38">
        <f>'unif profiles px val'!L122/65535</f>
        <v>0.66908593690394447</v>
      </c>
      <c r="T126" s="23">
        <f t="shared" si="19"/>
        <v>-8.1356257151514733E-3</v>
      </c>
      <c r="V126">
        <v>120</v>
      </c>
      <c r="W126">
        <f>'unif profiles px val'!O122/65535</f>
        <v>0.65819862478065161</v>
      </c>
      <c r="X126" s="23">
        <f t="shared" si="20"/>
        <v>5.1490881424535839E-2</v>
      </c>
      <c r="Z126">
        <v>120</v>
      </c>
      <c r="AA126">
        <f>'unif profiles px val'!R122/65535</f>
        <v>0.68565097610055692</v>
      </c>
      <c r="AB126" s="23">
        <f t="shared" si="21"/>
        <v>-9.5427433815754803E-2</v>
      </c>
      <c r="AM126">
        <v>120</v>
      </c>
      <c r="AN126">
        <v>43651.76171875</v>
      </c>
      <c r="AP126">
        <v>120</v>
      </c>
      <c r="AQ126">
        <v>43236.12109375</v>
      </c>
      <c r="AS126">
        <v>120</v>
      </c>
      <c r="AT126">
        <v>45013.0390625</v>
      </c>
    </row>
    <row r="127" spans="1:46">
      <c r="A127">
        <v>121</v>
      </c>
      <c r="B127" s="23">
        <f t="shared" si="11"/>
        <v>4.2686111111111105</v>
      </c>
      <c r="C127" s="28">
        <v>43424.6328125</v>
      </c>
      <c r="D127" s="38">
        <f t="shared" si="12"/>
        <v>0.66261742294193937</v>
      </c>
      <c r="E127" s="23">
        <f t="shared" si="13"/>
        <v>2.7067817100501212E-2</v>
      </c>
      <c r="F127" s="23"/>
      <c r="G127">
        <v>121</v>
      </c>
      <c r="H127" s="28">
        <v>43516.30078125</v>
      </c>
      <c r="I127" s="38">
        <f t="shared" si="14"/>
        <v>0.66401618648432137</v>
      </c>
      <c r="J127" s="23">
        <f t="shared" si="15"/>
        <v>1.9400576945767245E-2</v>
      </c>
      <c r="L127">
        <v>121</v>
      </c>
      <c r="M127">
        <v>43438.125</v>
      </c>
      <c r="N127" s="23">
        <f t="shared" si="16"/>
        <v>0.66282330052643623</v>
      </c>
      <c r="O127" s="23">
        <f t="shared" si="17"/>
        <v>2.5937397120693984E-2</v>
      </c>
      <c r="Q127">
        <v>121</v>
      </c>
      <c r="R127" s="23">
        <f t="shared" si="18"/>
        <v>4.2686111111111105</v>
      </c>
      <c r="S127" s="38">
        <f>'unif profiles px val'!L123/65535</f>
        <v>0.66920175049591824</v>
      </c>
      <c r="T127" s="23">
        <f t="shared" si="19"/>
        <v>-8.7600675310568477E-3</v>
      </c>
      <c r="V127">
        <v>121</v>
      </c>
      <c r="W127">
        <f>'unif profiles px val'!O123/65535</f>
        <v>0.6594477783817807</v>
      </c>
      <c r="X127" s="23">
        <f t="shared" si="20"/>
        <v>4.455543966457931E-2</v>
      </c>
      <c r="Z127">
        <v>121</v>
      </c>
      <c r="AA127">
        <f>'unif profiles px val'!R123/65535</f>
        <v>0.68532290712977795</v>
      </c>
      <c r="AB127" s="23">
        <f t="shared" si="21"/>
        <v>-9.3737303719348741E-2</v>
      </c>
      <c r="AM127">
        <v>121</v>
      </c>
      <c r="AN127">
        <v>43682.6796875</v>
      </c>
      <c r="AP127">
        <v>121</v>
      </c>
      <c r="AQ127">
        <v>43201.80078125</v>
      </c>
      <c r="AS127">
        <v>121</v>
      </c>
      <c r="AT127">
        <v>45031.9609375</v>
      </c>
    </row>
    <row r="128" spans="1:46">
      <c r="A128">
        <v>122</v>
      </c>
      <c r="B128" s="23">
        <f t="shared" si="11"/>
        <v>4.3038888888888884</v>
      </c>
      <c r="C128" s="28">
        <v>43442.36328125</v>
      </c>
      <c r="D128" s="38">
        <f t="shared" si="12"/>
        <v>0.66288797255283438</v>
      </c>
      <c r="E128" s="23">
        <f t="shared" si="13"/>
        <v>2.5582436524446805E-2</v>
      </c>
      <c r="F128" s="23"/>
      <c r="G128">
        <v>122</v>
      </c>
      <c r="H128" s="28">
        <v>43423.92578125</v>
      </c>
      <c r="I128" s="38">
        <f t="shared" si="14"/>
        <v>0.66260663433661404</v>
      </c>
      <c r="J128" s="23">
        <f t="shared" si="15"/>
        <v>2.7127072766178539E-2</v>
      </c>
      <c r="L128">
        <v>122</v>
      </c>
      <c r="M128">
        <v>43461.984375</v>
      </c>
      <c r="N128" s="23">
        <f t="shared" si="16"/>
        <v>0.66318737125200278</v>
      </c>
      <c r="O128" s="23">
        <f t="shared" si="17"/>
        <v>2.3939999127579714E-2</v>
      </c>
      <c r="Q128">
        <v>122</v>
      </c>
      <c r="R128" s="23">
        <f t="shared" si="18"/>
        <v>4.3038888888888884</v>
      </c>
      <c r="S128" s="38">
        <f>'unif profiles px val'!L124/65535</f>
        <v>0.67005697098878458</v>
      </c>
      <c r="T128" s="23">
        <f t="shared" si="19"/>
        <v>-1.3364929513226986E-2</v>
      </c>
      <c r="V128">
        <v>122</v>
      </c>
      <c r="W128">
        <f>'unif profiles px val'!O124/65535</f>
        <v>0.66062272306782632</v>
      </c>
      <c r="X128" s="23">
        <f t="shared" si="20"/>
        <v>3.8054569479932798E-2</v>
      </c>
      <c r="Z128">
        <v>122</v>
      </c>
      <c r="AA128">
        <f>'unif profiles px val'!R124/65535</f>
        <v>0.68562945849546042</v>
      </c>
      <c r="AB128" s="23">
        <f t="shared" si="21"/>
        <v>-9.53166272437036E-2</v>
      </c>
      <c r="AM128">
        <v>122</v>
      </c>
      <c r="AN128">
        <v>43799.87890625</v>
      </c>
      <c r="AP128">
        <v>122</v>
      </c>
      <c r="AQ128">
        <v>43229.48046875</v>
      </c>
      <c r="AS128">
        <v>122</v>
      </c>
      <c r="AT128">
        <v>45069.44140625</v>
      </c>
    </row>
    <row r="129" spans="1:46">
      <c r="A129">
        <v>123</v>
      </c>
      <c r="B129" s="23">
        <f t="shared" si="11"/>
        <v>4.3391666666666664</v>
      </c>
      <c r="C129" s="28">
        <v>43477.1484375</v>
      </c>
      <c r="D129" s="38">
        <f t="shared" si="12"/>
        <v>0.66341876001373312</v>
      </c>
      <c r="E129" s="23">
        <f t="shared" si="13"/>
        <v>2.2671606925154908E-2</v>
      </c>
      <c r="F129" s="23"/>
      <c r="G129">
        <v>123</v>
      </c>
      <c r="H129" s="28">
        <v>43418.46875</v>
      </c>
      <c r="I129" s="38">
        <f t="shared" si="14"/>
        <v>0.66252336537727929</v>
      </c>
      <c r="J129" s="23">
        <f t="shared" si="15"/>
        <v>2.7584482934938315E-2</v>
      </c>
      <c r="L129">
        <v>123</v>
      </c>
      <c r="M129">
        <v>43536.33984375</v>
      </c>
      <c r="N129" s="23">
        <f t="shared" si="16"/>
        <v>0.66432196297779811</v>
      </c>
      <c r="O129" s="23">
        <f t="shared" si="17"/>
        <v>1.7728534689666287E-2</v>
      </c>
      <c r="Q129">
        <v>123</v>
      </c>
      <c r="R129" s="23">
        <f t="shared" si="18"/>
        <v>4.3391666666666664</v>
      </c>
      <c r="S129" s="38">
        <f>'unif profiles px val'!L125/65535</f>
        <v>0.66855044060425728</v>
      </c>
      <c r="T129" s="23">
        <f t="shared" si="19"/>
        <v>-5.2456933347775347E-3</v>
      </c>
      <c r="V129">
        <v>123</v>
      </c>
      <c r="W129">
        <f>'unif profiles px val'!O125/65535</f>
        <v>0.66149522917143511</v>
      </c>
      <c r="X129" s="23">
        <f t="shared" si="20"/>
        <v>3.3241147067837762E-2</v>
      </c>
      <c r="Z129">
        <v>123</v>
      </c>
      <c r="AA129">
        <f>'unif profiles px val'!R125/65535</f>
        <v>0.68572381408789196</v>
      </c>
      <c r="AB129" s="23">
        <f t="shared" si="21"/>
        <v>-9.5802469931083767E-2</v>
      </c>
      <c r="AM129">
        <v>123</v>
      </c>
      <c r="AN129">
        <v>43762.12109375</v>
      </c>
      <c r="AP129">
        <v>123</v>
      </c>
      <c r="AQ129">
        <v>43236.3203125</v>
      </c>
      <c r="AS129">
        <v>123</v>
      </c>
      <c r="AT129">
        <v>45036.19921875</v>
      </c>
    </row>
    <row r="130" spans="1:46">
      <c r="A130">
        <v>124</v>
      </c>
      <c r="B130" s="23">
        <f t="shared" si="11"/>
        <v>4.3744444444444444</v>
      </c>
      <c r="C130" s="28">
        <v>43444.234375</v>
      </c>
      <c r="D130" s="38">
        <f t="shared" si="12"/>
        <v>0.66291652361333642</v>
      </c>
      <c r="E130" s="23">
        <f t="shared" si="13"/>
        <v>2.5425751186805012E-2</v>
      </c>
      <c r="F130" s="23"/>
      <c r="G130">
        <v>124</v>
      </c>
      <c r="H130" s="28">
        <v>43463.78515625</v>
      </c>
      <c r="I130" s="38">
        <f t="shared" si="14"/>
        <v>0.66321484941252762</v>
      </c>
      <c r="J130" s="23">
        <f t="shared" si="15"/>
        <v>2.378932982189097E-2</v>
      </c>
      <c r="L130">
        <v>124</v>
      </c>
      <c r="M130">
        <v>43486.828125</v>
      </c>
      <c r="N130" s="23">
        <f t="shared" si="16"/>
        <v>0.66356646257724883</v>
      </c>
      <c r="O130" s="23">
        <f t="shared" si="17"/>
        <v>2.1862389129585047E-2</v>
      </c>
      <c r="Q130">
        <v>124</v>
      </c>
      <c r="R130" s="23">
        <f t="shared" si="18"/>
        <v>4.3744444444444444</v>
      </c>
      <c r="S130" s="38">
        <f>'unif profiles px val'!L126/65535</f>
        <v>0.66957213941023885</v>
      </c>
      <c r="T130" s="23">
        <f t="shared" si="19"/>
        <v>-1.0755756890695967E-2</v>
      </c>
      <c r="V130">
        <v>124</v>
      </c>
      <c r="W130">
        <f>'unif profiles px val'!O126/65535</f>
        <v>0.66181709916456855</v>
      </c>
      <c r="X130" s="23">
        <f t="shared" si="20"/>
        <v>3.1468481681447447E-2</v>
      </c>
      <c r="Z130">
        <v>124</v>
      </c>
      <c r="AA130">
        <f>'unif profiles px val'!R126/65535</f>
        <v>0.68612263485160596</v>
      </c>
      <c r="AB130" s="23">
        <f t="shared" si="21"/>
        <v>-9.7854628465730453E-2</v>
      </c>
      <c r="AM130">
        <v>124</v>
      </c>
      <c r="AN130">
        <v>43759</v>
      </c>
      <c r="AP130">
        <v>124</v>
      </c>
      <c r="AQ130">
        <v>43216.83984375</v>
      </c>
      <c r="AS130">
        <v>124</v>
      </c>
      <c r="AT130">
        <v>45053.48046875</v>
      </c>
    </row>
    <row r="131" spans="1:46">
      <c r="A131">
        <v>125</v>
      </c>
      <c r="B131" s="23">
        <f t="shared" si="11"/>
        <v>4.4097222222222223</v>
      </c>
      <c r="C131" s="28">
        <v>43415.53515625</v>
      </c>
      <c r="D131" s="38">
        <f t="shared" si="12"/>
        <v>0.66247860160601202</v>
      </c>
      <c r="E131" s="23">
        <f t="shared" si="13"/>
        <v>2.7830422522034937E-2</v>
      </c>
      <c r="F131" s="23"/>
      <c r="G131">
        <v>125</v>
      </c>
      <c r="H131" s="28">
        <v>43439.0703125</v>
      </c>
      <c r="I131" s="38">
        <f t="shared" si="14"/>
        <v>0.66283772507057293</v>
      </c>
      <c r="J131" s="23">
        <f t="shared" si="15"/>
        <v>2.5858220529556775E-2</v>
      </c>
      <c r="L131">
        <v>125</v>
      </c>
      <c r="M131">
        <v>43467.77734375</v>
      </c>
      <c r="N131" s="23">
        <f t="shared" si="16"/>
        <v>0.66327576628900586</v>
      </c>
      <c r="O131" s="23">
        <f t="shared" si="17"/>
        <v>2.3455350019072618E-2</v>
      </c>
      <c r="Q131">
        <v>125</v>
      </c>
      <c r="R131" s="23">
        <f t="shared" si="18"/>
        <v>4.4097222222222223</v>
      </c>
      <c r="S131" s="38">
        <f>'unif profiles px val'!L127/65535</f>
        <v>0.66858930342565037</v>
      </c>
      <c r="T131" s="23">
        <f t="shared" si="19"/>
        <v>-5.4555726366087853E-3</v>
      </c>
      <c r="V131">
        <v>125</v>
      </c>
      <c r="W131">
        <f>'unif profiles px val'!O127/65535</f>
        <v>0.66155769579232471</v>
      </c>
      <c r="X131" s="23">
        <f t="shared" si="20"/>
        <v>3.2896991554331567E-2</v>
      </c>
      <c r="Z131">
        <v>125</v>
      </c>
      <c r="AA131">
        <f>'unif profiles px val'!R127/65535</f>
        <v>0.68588123235675591</v>
      </c>
      <c r="AB131" s="23">
        <f t="shared" si="21"/>
        <v>-9.6612745216467122E-2</v>
      </c>
      <c r="AM131">
        <v>125</v>
      </c>
      <c r="AN131">
        <v>43800.6796875</v>
      </c>
      <c r="AP131">
        <v>125</v>
      </c>
      <c r="AQ131">
        <v>43236</v>
      </c>
      <c r="AS131">
        <v>125</v>
      </c>
      <c r="AT131">
        <v>45079.83984375</v>
      </c>
    </row>
    <row r="132" spans="1:46">
      <c r="A132">
        <v>126</v>
      </c>
      <c r="B132" s="23">
        <f t="shared" si="11"/>
        <v>4.4449999999999994</v>
      </c>
      <c r="C132" s="28">
        <v>43484.60546875</v>
      </c>
      <c r="D132" s="38">
        <f t="shared" si="12"/>
        <v>0.66353254701686126</v>
      </c>
      <c r="E132" s="23">
        <f t="shared" si="13"/>
        <v>2.2048172222755902E-2</v>
      </c>
      <c r="F132" s="23"/>
      <c r="G132">
        <v>126</v>
      </c>
      <c r="H132" s="28">
        <v>43430.36328125</v>
      </c>
      <c r="I132" s="38">
        <f t="shared" si="14"/>
        <v>0.66270486429007402</v>
      </c>
      <c r="J132" s="23">
        <f t="shared" si="15"/>
        <v>2.6587618657458734E-2</v>
      </c>
      <c r="L132">
        <v>126</v>
      </c>
      <c r="M132">
        <v>43511.98828125</v>
      </c>
      <c r="N132" s="23">
        <f t="shared" si="16"/>
        <v>0.66395038195239187</v>
      </c>
      <c r="O132" s="23">
        <f t="shared" si="17"/>
        <v>1.9760598071573821E-2</v>
      </c>
      <c r="Q132">
        <v>126</v>
      </c>
      <c r="R132" s="23">
        <f t="shared" si="18"/>
        <v>4.4449999999999994</v>
      </c>
      <c r="S132" s="38">
        <f>'unif profiles px val'!L128/65535</f>
        <v>0.66877932593270772</v>
      </c>
      <c r="T132" s="23">
        <f t="shared" si="19"/>
        <v>-6.4814611153147794E-3</v>
      </c>
      <c r="V132">
        <v>126</v>
      </c>
      <c r="W132">
        <f>'unif profiles px val'!O128/65535</f>
        <v>0.66148277161058977</v>
      </c>
      <c r="X132" s="23">
        <f t="shared" si="20"/>
        <v>3.3309788460689216E-2</v>
      </c>
      <c r="Z132">
        <v>126</v>
      </c>
      <c r="AA132">
        <f>'unif profiles px val'!R128/65535</f>
        <v>0.68588331855115592</v>
      </c>
      <c r="AB132" s="23">
        <f t="shared" si="21"/>
        <v>-9.6623481076877571E-2</v>
      </c>
      <c r="AM132">
        <v>126</v>
      </c>
      <c r="AN132">
        <v>43812.640625</v>
      </c>
      <c r="AP132">
        <v>126</v>
      </c>
      <c r="AQ132">
        <v>43246.921875</v>
      </c>
      <c r="AS132">
        <v>126</v>
      </c>
      <c r="AT132">
        <v>45080.55859375</v>
      </c>
    </row>
    <row r="133" spans="1:46">
      <c r="A133">
        <v>127</v>
      </c>
      <c r="B133" s="23">
        <f t="shared" si="11"/>
        <v>4.4802777777777774</v>
      </c>
      <c r="C133" s="28">
        <v>43522.12890625</v>
      </c>
      <c r="D133" s="38">
        <f t="shared" si="12"/>
        <v>0.664105117971313</v>
      </c>
      <c r="E133" s="23">
        <f t="shared" si="13"/>
        <v>1.8914133510008035E-2</v>
      </c>
      <c r="F133" s="23"/>
      <c r="G133">
        <v>127</v>
      </c>
      <c r="H133" s="28">
        <v>43500.71875</v>
      </c>
      <c r="I133" s="38">
        <f t="shared" si="14"/>
        <v>0.66377841992828257</v>
      </c>
      <c r="J133" s="23">
        <f t="shared" si="15"/>
        <v>2.0701731782246657E-2</v>
      </c>
      <c r="L133">
        <v>127</v>
      </c>
      <c r="M133">
        <v>43499.75390625</v>
      </c>
      <c r="N133" s="23">
        <f t="shared" si="16"/>
        <v>0.66376369735637442</v>
      </c>
      <c r="O133" s="23">
        <f t="shared" si="17"/>
        <v>2.0782328540956296E-2</v>
      </c>
      <c r="Q133">
        <v>127</v>
      </c>
      <c r="R133" s="23">
        <f t="shared" si="18"/>
        <v>4.4802777777777774</v>
      </c>
      <c r="S133" s="38">
        <f>'unif profiles px val'!L129/65535</f>
        <v>0.66981419756618599</v>
      </c>
      <c r="T133" s="23">
        <f t="shared" si="19"/>
        <v>-1.2058863805052944E-2</v>
      </c>
      <c r="V133">
        <v>127</v>
      </c>
      <c r="W133">
        <f>'unif profiles px val'!O129/65535</f>
        <v>0.6615236610208286</v>
      </c>
      <c r="X133" s="23">
        <f t="shared" si="20"/>
        <v>3.3084496171857047E-2</v>
      </c>
      <c r="Z133">
        <v>127</v>
      </c>
      <c r="AA133">
        <f>'unif profiles px val'!R129/65535</f>
        <v>0.68642227197299155</v>
      </c>
      <c r="AB133" s="23">
        <f t="shared" si="21"/>
        <v>-9.9394949544558742E-2</v>
      </c>
      <c r="AM133">
        <v>127</v>
      </c>
      <c r="AN133">
        <v>43772.6015625</v>
      </c>
      <c r="AP133">
        <v>127</v>
      </c>
      <c r="AQ133">
        <v>43260.55859375</v>
      </c>
      <c r="AS133">
        <v>127</v>
      </c>
      <c r="AT133">
        <v>45015.23828125</v>
      </c>
    </row>
    <row r="134" spans="1:46">
      <c r="A134">
        <v>128</v>
      </c>
      <c r="B134" s="23">
        <f t="shared" ref="B134:B197" si="22">A134*$V$3</f>
        <v>4.5155555555555553</v>
      </c>
      <c r="C134" s="28">
        <v>43524.21875</v>
      </c>
      <c r="D134" s="38">
        <f t="shared" si="12"/>
        <v>0.66413700694285493</v>
      </c>
      <c r="E134" s="23">
        <f t="shared" si="13"/>
        <v>1.8739734975713684E-2</v>
      </c>
      <c r="F134" s="23"/>
      <c r="G134">
        <v>128</v>
      </c>
      <c r="H134" s="28">
        <v>43469.4140625</v>
      </c>
      <c r="I134" s="38">
        <f t="shared" si="14"/>
        <v>0.66330074101625081</v>
      </c>
      <c r="J134" s="23">
        <f t="shared" si="15"/>
        <v>2.331844154667273E-2</v>
      </c>
      <c r="L134">
        <v>128</v>
      </c>
      <c r="M134">
        <v>43468.8359375</v>
      </c>
      <c r="N134" s="23">
        <f t="shared" si="16"/>
        <v>0.66329191939421683</v>
      </c>
      <c r="O134" s="23">
        <f t="shared" si="17"/>
        <v>2.3366799515271097E-2</v>
      </c>
      <c r="Q134">
        <v>128</v>
      </c>
      <c r="R134" s="23">
        <f t="shared" si="18"/>
        <v>4.5155555555555553</v>
      </c>
      <c r="S134" s="38">
        <f>'unif profiles px val'!L130/65535</f>
        <v>0.6699959349011978</v>
      </c>
      <c r="T134" s="23">
        <f t="shared" si="19"/>
        <v>-1.3036653260718012E-2</v>
      </c>
      <c r="V134">
        <v>128</v>
      </c>
      <c r="W134">
        <f>'unif profiles px val'!O130/65535</f>
        <v>0.66192665417334251</v>
      </c>
      <c r="X134" s="23">
        <f t="shared" si="20"/>
        <v>3.0865489502385657E-2</v>
      </c>
      <c r="Z134">
        <v>128</v>
      </c>
      <c r="AA134">
        <f>'unif profiles px val'!R130/65535</f>
        <v>0.68660883735790035</v>
      </c>
      <c r="AB134" s="23">
        <f t="shared" si="21"/>
        <v>-0.10035337027606772</v>
      </c>
      <c r="AM134">
        <v>128</v>
      </c>
      <c r="AN134">
        <v>43817.0390625</v>
      </c>
      <c r="AP134">
        <v>128</v>
      </c>
      <c r="AQ134">
        <v>43251.921875</v>
      </c>
      <c r="AS134">
        <v>128</v>
      </c>
      <c r="AT134">
        <v>44955.12109375</v>
      </c>
    </row>
    <row r="135" spans="1:46">
      <c r="A135">
        <v>129</v>
      </c>
      <c r="B135" s="23">
        <f t="shared" si="22"/>
        <v>4.5508333333333333</v>
      </c>
      <c r="C135" s="28">
        <v>43483.01953125</v>
      </c>
      <c r="D135" s="38">
        <f t="shared" ref="D135:D198" si="23">C135/65535</f>
        <v>0.66350834716182194</v>
      </c>
      <c r="E135" s="23">
        <f t="shared" ref="E135:E198" si="24">$D$4+($D$3/(D135-$D$2))</f>
        <v>2.2180745443480809E-2</v>
      </c>
      <c r="F135" s="23"/>
      <c r="G135">
        <v>129</v>
      </c>
      <c r="H135" s="28">
        <v>43480.890625</v>
      </c>
      <c r="I135" s="38">
        <f t="shared" ref="I135:I198" si="25">H135/65535</f>
        <v>0.66347586213473719</v>
      </c>
      <c r="J135" s="23">
        <f t="shared" ref="J135:J198" si="26">$D$4+($D$3/(I135-$D$2))</f>
        <v>2.2358721363085809E-2</v>
      </c>
      <c r="L135">
        <v>129</v>
      </c>
      <c r="M135">
        <v>43410.23046875</v>
      </c>
      <c r="N135" s="23">
        <f t="shared" ref="N135:N198" si="27">M135/65535</f>
        <v>0.66239765726329447</v>
      </c>
      <c r="O135" s="23">
        <f t="shared" ref="O135:O198" si="28">$D$4+($D$3/(N135-$D$2))</f>
        <v>2.8275223710493513E-2</v>
      </c>
      <c r="Q135">
        <v>129</v>
      </c>
      <c r="R135" s="23">
        <f t="shared" ref="R135:R198" si="29">Q135*$V$3</f>
        <v>4.5508333333333333</v>
      </c>
      <c r="S135" s="38">
        <f>'unif profiles px val'!L131/65535</f>
        <v>0.66953327658884565</v>
      </c>
      <c r="T135" s="23">
        <f t="shared" ref="T135:T198" si="30">$D$4+($D$3/(S135-$D$2))</f>
        <v>-1.0546458227558286E-2</v>
      </c>
      <c r="V135">
        <v>129</v>
      </c>
      <c r="W135">
        <f>'unif profiles px val'!O131/65535</f>
        <v>0.66188367856870378</v>
      </c>
      <c r="X135" s="23">
        <f t="shared" ref="X135:X198" si="31">$D$4+($D$3/(W135-$D$2))</f>
        <v>3.1102005361242746E-2</v>
      </c>
      <c r="Z135">
        <v>129</v>
      </c>
      <c r="AA135">
        <f>'unif profiles px val'!R131/65535</f>
        <v>0.68619541323338673</v>
      </c>
      <c r="AB135" s="23">
        <f t="shared" ref="AB135:AB198" si="32">$D$4+($D$3/(AA135-$D$2))</f>
        <v>-9.8228871390619421E-2</v>
      </c>
      <c r="AM135">
        <v>129</v>
      </c>
      <c r="AN135">
        <v>43804.0390625</v>
      </c>
      <c r="AP135">
        <v>129</v>
      </c>
      <c r="AQ135">
        <v>43228.359375</v>
      </c>
      <c r="AS135">
        <v>129</v>
      </c>
      <c r="AT135">
        <v>44982.55859375</v>
      </c>
    </row>
    <row r="136" spans="1:46">
      <c r="A136">
        <v>130</v>
      </c>
      <c r="B136" s="23">
        <f t="shared" si="22"/>
        <v>4.5861111111111112</v>
      </c>
      <c r="C136" s="28">
        <v>43469.82421875</v>
      </c>
      <c r="D136" s="38">
        <f t="shared" si="23"/>
        <v>0.66330699959945072</v>
      </c>
      <c r="E136" s="23">
        <f t="shared" si="24"/>
        <v>2.3284134263542811E-2</v>
      </c>
      <c r="F136" s="23"/>
      <c r="G136">
        <v>130</v>
      </c>
      <c r="H136" s="28">
        <v>43421.50390625</v>
      </c>
      <c r="I136" s="38">
        <f t="shared" si="25"/>
        <v>0.66256967889295793</v>
      </c>
      <c r="J136" s="23">
        <f t="shared" si="26"/>
        <v>2.733006175874797E-2</v>
      </c>
      <c r="L136">
        <v>130</v>
      </c>
      <c r="M136">
        <v>43425.7734375</v>
      </c>
      <c r="N136" s="23">
        <f t="shared" si="27"/>
        <v>0.66263482776379035</v>
      </c>
      <c r="O136" s="23">
        <f t="shared" si="28"/>
        <v>2.6972226158120893E-2</v>
      </c>
      <c r="Q136">
        <v>130</v>
      </c>
      <c r="R136" s="23">
        <f t="shared" si="29"/>
        <v>4.5861111111111112</v>
      </c>
      <c r="S136" s="38">
        <f>'unif profiles px val'!L132/65535</f>
        <v>0.67042384317540249</v>
      </c>
      <c r="T136" s="23">
        <f t="shared" si="30"/>
        <v>-1.5336925719697359E-2</v>
      </c>
      <c r="V136">
        <v>130</v>
      </c>
      <c r="W136">
        <f>'unif profiles px val'!O132/65535</f>
        <v>0.66211113336385141</v>
      </c>
      <c r="X136" s="23">
        <f t="shared" si="31"/>
        <v>2.9850538601059462E-2</v>
      </c>
      <c r="Z136">
        <v>130</v>
      </c>
      <c r="AA136">
        <f>'unif profiles px val'!R132/65535</f>
        <v>0.68585971475165941</v>
      </c>
      <c r="AB136" s="23">
        <f t="shared" si="32"/>
        <v>-9.6502008886298896E-2</v>
      </c>
      <c r="AM136">
        <v>130</v>
      </c>
      <c r="AN136">
        <v>43765</v>
      </c>
      <c r="AP136">
        <v>130</v>
      </c>
      <c r="AQ136">
        <v>43247.28125</v>
      </c>
      <c r="AS136">
        <v>130</v>
      </c>
      <c r="AT136">
        <v>45003.44140625</v>
      </c>
    </row>
    <row r="137" spans="1:46">
      <c r="A137">
        <v>131</v>
      </c>
      <c r="B137" s="23">
        <f t="shared" si="22"/>
        <v>4.6213888888888883</v>
      </c>
      <c r="C137" s="28">
        <v>43454.5390625</v>
      </c>
      <c r="D137" s="38">
        <f t="shared" si="23"/>
        <v>0.66307376306553745</v>
      </c>
      <c r="E137" s="23">
        <f t="shared" si="24"/>
        <v>2.4563064823188263E-2</v>
      </c>
      <c r="F137" s="23"/>
      <c r="G137">
        <v>131</v>
      </c>
      <c r="H137" s="28">
        <v>43440.76171875</v>
      </c>
      <c r="I137" s="38">
        <f t="shared" si="25"/>
        <v>0.66286353427557798</v>
      </c>
      <c r="J137" s="23">
        <f t="shared" si="26"/>
        <v>2.5716561427049367E-2</v>
      </c>
      <c r="L137">
        <v>131</v>
      </c>
      <c r="M137">
        <v>43425.53125</v>
      </c>
      <c r="N137" s="23">
        <f t="shared" si="27"/>
        <v>0.66263113221942471</v>
      </c>
      <c r="O137" s="23">
        <f t="shared" si="28"/>
        <v>2.6992522469315272E-2</v>
      </c>
      <c r="Q137">
        <v>131</v>
      </c>
      <c r="R137" s="23">
        <f t="shared" si="29"/>
        <v>4.6213888888888883</v>
      </c>
      <c r="S137" s="38">
        <f>'unif profiles px val'!L133/65535</f>
        <v>0.66904570315480283</v>
      </c>
      <c r="T137" s="23">
        <f t="shared" si="30"/>
        <v>-7.9186463391480721E-3</v>
      </c>
      <c r="V137">
        <v>131</v>
      </c>
      <c r="W137">
        <f>'unif profiles px val'!O133/65535</f>
        <v>0.66301838950560765</v>
      </c>
      <c r="X137" s="23">
        <f t="shared" si="31"/>
        <v>2.4866825089873146E-2</v>
      </c>
      <c r="Z137">
        <v>131</v>
      </c>
      <c r="AA137">
        <f>'unif profiles px val'!R133/65535</f>
        <v>0.68596724317158775</v>
      </c>
      <c r="AB137" s="23">
        <f t="shared" si="32"/>
        <v>-9.7055318268481905E-2</v>
      </c>
      <c r="AM137">
        <v>131</v>
      </c>
      <c r="AN137">
        <v>43726.359375</v>
      </c>
      <c r="AP137">
        <v>131</v>
      </c>
      <c r="AQ137">
        <v>43226.28125</v>
      </c>
      <c r="AS137">
        <v>131</v>
      </c>
      <c r="AT137">
        <v>44969.55859375</v>
      </c>
    </row>
    <row r="138" spans="1:46">
      <c r="A138">
        <v>132</v>
      </c>
      <c r="B138" s="23">
        <f t="shared" si="22"/>
        <v>4.6566666666666663</v>
      </c>
      <c r="C138" s="28">
        <v>43473.265625</v>
      </c>
      <c r="D138" s="38">
        <f t="shared" si="23"/>
        <v>0.66335951209277488</v>
      </c>
      <c r="E138" s="23">
        <f t="shared" si="24"/>
        <v>2.2996303857569789E-2</v>
      </c>
      <c r="F138" s="23"/>
      <c r="G138">
        <v>132</v>
      </c>
      <c r="H138" s="28">
        <v>43437.484375</v>
      </c>
      <c r="I138" s="38">
        <f t="shared" si="25"/>
        <v>0.66281352521553372</v>
      </c>
      <c r="J138" s="23">
        <f t="shared" si="26"/>
        <v>2.5991055830424159E-2</v>
      </c>
      <c r="L138">
        <v>132</v>
      </c>
      <c r="M138">
        <v>43440.96875</v>
      </c>
      <c r="N138" s="23">
        <f t="shared" si="27"/>
        <v>0.66286669336995496</v>
      </c>
      <c r="O138" s="23">
        <f t="shared" si="28"/>
        <v>2.569922280532877E-2</v>
      </c>
      <c r="Q138">
        <v>132</v>
      </c>
      <c r="R138" s="23">
        <f t="shared" si="29"/>
        <v>4.6566666666666663</v>
      </c>
      <c r="S138" s="38">
        <f>'unif profiles px val'!L134/65535</f>
        <v>0.66807329814221406</v>
      </c>
      <c r="T138" s="23">
        <f t="shared" si="30"/>
        <v>-2.6670010837195335E-3</v>
      </c>
      <c r="V138">
        <v>132</v>
      </c>
      <c r="W138">
        <f>'unif profiles px val'!O134/65535</f>
        <v>0.66227486982146944</v>
      </c>
      <c r="X138" s="23">
        <f t="shared" si="31"/>
        <v>2.8950154555577701E-2</v>
      </c>
      <c r="Z138">
        <v>132</v>
      </c>
      <c r="AA138">
        <f>'unif profiles px val'!R134/65535</f>
        <v>0.68630985589761195</v>
      </c>
      <c r="AB138" s="23">
        <f t="shared" si="32"/>
        <v>-9.881720989711873E-2</v>
      </c>
      <c r="AM138">
        <v>132</v>
      </c>
      <c r="AN138">
        <v>43711.6015625</v>
      </c>
      <c r="AP138">
        <v>132</v>
      </c>
      <c r="AQ138">
        <v>43243.16015625</v>
      </c>
      <c r="AS138">
        <v>132</v>
      </c>
      <c r="AT138">
        <v>44978.12109375</v>
      </c>
    </row>
    <row r="139" spans="1:46">
      <c r="A139">
        <v>133</v>
      </c>
      <c r="B139" s="23">
        <f t="shared" si="22"/>
        <v>4.6919444444444443</v>
      </c>
      <c r="C139" s="28">
        <v>43445.16015625</v>
      </c>
      <c r="D139" s="38">
        <f t="shared" si="23"/>
        <v>0.66293065012970165</v>
      </c>
      <c r="E139" s="23">
        <f t="shared" si="24"/>
        <v>2.5348230994810983E-2</v>
      </c>
      <c r="F139" s="23"/>
      <c r="G139">
        <v>133</v>
      </c>
      <c r="H139" s="28">
        <v>43432.69921875</v>
      </c>
      <c r="I139" s="38">
        <f t="shared" si="25"/>
        <v>0.66274050841153587</v>
      </c>
      <c r="J139" s="23">
        <f t="shared" si="26"/>
        <v>2.6391907405428849E-2</v>
      </c>
      <c r="L139">
        <v>133</v>
      </c>
      <c r="M139">
        <v>43449.27734375</v>
      </c>
      <c r="N139" s="23">
        <f t="shared" si="27"/>
        <v>0.66299347438391698</v>
      </c>
      <c r="O139" s="23">
        <f t="shared" si="28"/>
        <v>2.5003516460311737E-2</v>
      </c>
      <c r="Q139">
        <v>133</v>
      </c>
      <c r="R139" s="23">
        <f t="shared" si="29"/>
        <v>4.6919444444444443</v>
      </c>
      <c r="S139" s="38">
        <f>'unif profiles px val'!L135/65535</f>
        <v>0.66800183108262756</v>
      </c>
      <c r="T139" s="23">
        <f t="shared" si="30"/>
        <v>-2.2804618964697987E-3</v>
      </c>
      <c r="V139">
        <v>133</v>
      </c>
      <c r="W139">
        <f>'unif profiles px val'!O135/65535</f>
        <v>0.66215625476844431</v>
      </c>
      <c r="X139" s="23">
        <f t="shared" si="31"/>
        <v>2.9602374863941794E-2</v>
      </c>
      <c r="Z139">
        <v>133</v>
      </c>
      <c r="AA139">
        <f>'unif profiles px val'!R135/65535</f>
        <v>0.68624119029907682</v>
      </c>
      <c r="AB139" s="23">
        <f t="shared" si="32"/>
        <v>-9.8464229029538775E-2</v>
      </c>
      <c r="AM139">
        <v>133</v>
      </c>
      <c r="AN139">
        <v>43665.28125</v>
      </c>
      <c r="AP139">
        <v>133</v>
      </c>
      <c r="AQ139">
        <v>43253.078125</v>
      </c>
      <c r="AS139">
        <v>133</v>
      </c>
      <c r="AT139">
        <v>44983.6015625</v>
      </c>
    </row>
    <row r="140" spans="1:46">
      <c r="A140">
        <v>134</v>
      </c>
      <c r="B140" s="23">
        <f t="shared" si="22"/>
        <v>4.7272222222222222</v>
      </c>
      <c r="C140" s="28">
        <v>43411.05859375</v>
      </c>
      <c r="D140" s="38">
        <f t="shared" si="23"/>
        <v>0.66241029364080262</v>
      </c>
      <c r="E140" s="23">
        <f t="shared" si="24"/>
        <v>2.8205778190569575E-2</v>
      </c>
      <c r="F140" s="23"/>
      <c r="G140">
        <v>134</v>
      </c>
      <c r="H140" s="28">
        <v>43455.67578125</v>
      </c>
      <c r="I140" s="38">
        <f t="shared" si="25"/>
        <v>0.66309110828183415</v>
      </c>
      <c r="J140" s="23">
        <f t="shared" si="26"/>
        <v>2.4467924778648342E-2</v>
      </c>
      <c r="L140">
        <v>134</v>
      </c>
      <c r="M140">
        <v>43436.08984375</v>
      </c>
      <c r="N140" s="23">
        <f t="shared" si="27"/>
        <v>0.6627922460326543</v>
      </c>
      <c r="O140" s="23">
        <f t="shared" si="28"/>
        <v>2.6107866838129379E-2</v>
      </c>
      <c r="Q140">
        <v>134</v>
      </c>
      <c r="R140" s="23">
        <f t="shared" si="29"/>
        <v>4.7272222222222222</v>
      </c>
      <c r="S140" s="38">
        <f>'unif profiles px val'!L136/65535</f>
        <v>0.66767447737850005</v>
      </c>
      <c r="T140" s="23">
        <f t="shared" si="30"/>
        <v>-5.0892828920323652E-4</v>
      </c>
      <c r="V140">
        <v>134</v>
      </c>
      <c r="W140">
        <f>'unif profiles px val'!O136/65535</f>
        <v>0.66159095569161519</v>
      </c>
      <c r="X140" s="23">
        <f t="shared" si="31"/>
        <v>3.2713773432177629E-2</v>
      </c>
      <c r="Z140">
        <v>134</v>
      </c>
      <c r="AA140">
        <f>'unif profiles px val'!R136/65535</f>
        <v>0.68601164930952929</v>
      </c>
      <c r="AB140" s="23">
        <f t="shared" si="32"/>
        <v>-9.7283771306369449E-2</v>
      </c>
      <c r="AM140">
        <v>134</v>
      </c>
      <c r="AN140">
        <v>43642.640625</v>
      </c>
      <c r="AP140">
        <v>134</v>
      </c>
      <c r="AQ140">
        <v>43206.078125</v>
      </c>
      <c r="AS140">
        <v>134</v>
      </c>
      <c r="AT140">
        <v>44939.28125</v>
      </c>
    </row>
    <row r="141" spans="1:46">
      <c r="A141">
        <v>135</v>
      </c>
      <c r="B141" s="23">
        <f t="shared" si="22"/>
        <v>4.7625000000000002</v>
      </c>
      <c r="C141" s="28">
        <v>43431.00390625</v>
      </c>
      <c r="D141" s="38">
        <f t="shared" si="23"/>
        <v>0.66271463960097654</v>
      </c>
      <c r="E141" s="23">
        <f t="shared" si="24"/>
        <v>2.6533943362974544E-2</v>
      </c>
      <c r="F141" s="23"/>
      <c r="G141">
        <v>135</v>
      </c>
      <c r="H141" s="28">
        <v>43418.73046875</v>
      </c>
      <c r="I141" s="38">
        <f t="shared" si="25"/>
        <v>0.66252735894941639</v>
      </c>
      <c r="J141" s="23">
        <f t="shared" si="26"/>
        <v>2.756254310872075E-2</v>
      </c>
      <c r="L141">
        <v>135</v>
      </c>
      <c r="M141">
        <v>43435.22265625</v>
      </c>
      <c r="N141" s="23">
        <f t="shared" si="27"/>
        <v>0.66277901359960323</v>
      </c>
      <c r="O141" s="23">
        <f t="shared" si="28"/>
        <v>2.6180509180729672E-2</v>
      </c>
      <c r="Q141">
        <v>135</v>
      </c>
      <c r="R141" s="23">
        <f t="shared" si="29"/>
        <v>4.7625000000000002</v>
      </c>
      <c r="S141" s="38">
        <f>'unif profiles px val'!L137/65535</f>
        <v>0.66727631227588313</v>
      </c>
      <c r="T141" s="23">
        <f t="shared" si="30"/>
        <v>1.6480228135047348E-3</v>
      </c>
      <c r="V141">
        <v>135</v>
      </c>
      <c r="W141">
        <f>'unif profiles px val'!O137/65535</f>
        <v>0.66071982051575495</v>
      </c>
      <c r="X141" s="23">
        <f t="shared" si="31"/>
        <v>3.7518312061429526E-2</v>
      </c>
      <c r="Z141">
        <v>135</v>
      </c>
      <c r="AA141">
        <f>'unif profiles px val'!R137/65535</f>
        <v>0.6859249232280461</v>
      </c>
      <c r="AB141" s="23">
        <f t="shared" si="32"/>
        <v>-9.6837571929583088E-2</v>
      </c>
      <c r="AM141">
        <v>135</v>
      </c>
      <c r="AN141">
        <v>43652.6015625</v>
      </c>
      <c r="AP141">
        <v>135</v>
      </c>
      <c r="AQ141">
        <v>43218.87890625</v>
      </c>
      <c r="AS141">
        <v>135</v>
      </c>
      <c r="AT141">
        <v>44902.87890625</v>
      </c>
    </row>
    <row r="142" spans="1:46">
      <c r="A142">
        <v>136</v>
      </c>
      <c r="B142" s="23">
        <f t="shared" si="22"/>
        <v>4.7977777777777773</v>
      </c>
      <c r="C142" s="28">
        <v>43499.37890625</v>
      </c>
      <c r="D142" s="38">
        <f t="shared" si="23"/>
        <v>0.66375797522316315</v>
      </c>
      <c r="E142" s="23">
        <f t="shared" si="24"/>
        <v>2.0813654506378398E-2</v>
      </c>
      <c r="F142" s="23"/>
      <c r="G142">
        <v>136</v>
      </c>
      <c r="H142" s="28">
        <v>43441.51171875</v>
      </c>
      <c r="I142" s="38">
        <f t="shared" si="25"/>
        <v>0.6628749785420005</v>
      </c>
      <c r="J142" s="23">
        <f t="shared" si="26"/>
        <v>2.5653750556183574E-2</v>
      </c>
      <c r="L142">
        <v>136</v>
      </c>
      <c r="M142">
        <v>43466.0546875</v>
      </c>
      <c r="N142" s="23">
        <f t="shared" si="27"/>
        <v>0.66324948023956665</v>
      </c>
      <c r="O142" s="23">
        <f t="shared" si="28"/>
        <v>2.3599457499510201E-2</v>
      </c>
      <c r="Q142">
        <v>136</v>
      </c>
      <c r="R142" s="23">
        <f t="shared" si="29"/>
        <v>4.7977777777777773</v>
      </c>
      <c r="S142" s="38">
        <f>'unif profiles px val'!L138/65535</f>
        <v>0.66848874885557341</v>
      </c>
      <c r="T142" s="23">
        <f t="shared" si="30"/>
        <v>-4.9124787838454864E-3</v>
      </c>
      <c r="V142">
        <v>136</v>
      </c>
      <c r="W142">
        <f>'unif profiles px val'!O138/65535</f>
        <v>0.66035425965133132</v>
      </c>
      <c r="X142" s="23">
        <f t="shared" si="31"/>
        <v>3.9538033732665401E-2</v>
      </c>
      <c r="Z142">
        <v>136</v>
      </c>
      <c r="AA142">
        <f>'unif profiles px val'!R138/65535</f>
        <v>0.68555733577477684</v>
      </c>
      <c r="AB142" s="23">
        <f t="shared" si="32"/>
        <v>-9.4945177812304049E-2</v>
      </c>
      <c r="AM142">
        <v>136</v>
      </c>
      <c r="AN142">
        <v>43649.28125</v>
      </c>
      <c r="AP142">
        <v>136</v>
      </c>
      <c r="AQ142">
        <v>43161.71875</v>
      </c>
      <c r="AS142">
        <v>136</v>
      </c>
      <c r="AT142">
        <v>44884.9609375</v>
      </c>
    </row>
    <row r="143" spans="1:46">
      <c r="A143">
        <v>137</v>
      </c>
      <c r="B143" s="23">
        <f t="shared" si="22"/>
        <v>4.8330555555555552</v>
      </c>
      <c r="C143" s="28">
        <v>43424.53515625</v>
      </c>
      <c r="D143" s="38">
        <f t="shared" si="23"/>
        <v>0.66261593280308229</v>
      </c>
      <c r="E143" s="23">
        <f t="shared" si="24"/>
        <v>2.7076001476469713E-2</v>
      </c>
      <c r="F143" s="23"/>
      <c r="G143">
        <v>137</v>
      </c>
      <c r="H143" s="28">
        <v>43466.109375</v>
      </c>
      <c r="I143" s="38">
        <f t="shared" si="25"/>
        <v>0.66325031471732665</v>
      </c>
      <c r="J143" s="23">
        <f t="shared" si="26"/>
        <v>2.3594882493402913E-2</v>
      </c>
      <c r="L143">
        <v>137</v>
      </c>
      <c r="M143">
        <v>43434.7265625</v>
      </c>
      <c r="N143" s="23">
        <f t="shared" si="27"/>
        <v>0.66277144369420915</v>
      </c>
      <c r="O143" s="23">
        <f t="shared" si="28"/>
        <v>2.622206706544894E-2</v>
      </c>
      <c r="Q143">
        <v>137</v>
      </c>
      <c r="R143" s="23">
        <f t="shared" si="29"/>
        <v>4.8330555555555552</v>
      </c>
      <c r="S143" s="38">
        <f>'unif profiles px val'!L139/65535</f>
        <v>0.66799283064393078</v>
      </c>
      <c r="T143" s="23">
        <f t="shared" si="30"/>
        <v>-2.2317762862593682E-3</v>
      </c>
      <c r="V143">
        <v>137</v>
      </c>
      <c r="W143">
        <f>'unif profiles px val'!O139/65535</f>
        <v>0.66076768377584494</v>
      </c>
      <c r="X143" s="23">
        <f t="shared" si="31"/>
        <v>3.7254023731027264E-2</v>
      </c>
      <c r="Z143">
        <v>137</v>
      </c>
      <c r="AA143">
        <f>'unif profiles px val'!R139/65535</f>
        <v>0.68526258630884263</v>
      </c>
      <c r="AB143" s="23">
        <f t="shared" si="32"/>
        <v>-9.3426379479936372E-2</v>
      </c>
      <c r="AM143">
        <v>137</v>
      </c>
      <c r="AN143">
        <v>43641.83984375</v>
      </c>
      <c r="AP143">
        <v>137</v>
      </c>
      <c r="AQ143">
        <v>43142.48046875</v>
      </c>
      <c r="AS143">
        <v>137</v>
      </c>
      <c r="AT143">
        <v>44902.6015625</v>
      </c>
    </row>
    <row r="144" spans="1:46">
      <c r="A144">
        <v>138</v>
      </c>
      <c r="B144" s="23">
        <f t="shared" si="22"/>
        <v>4.8683333333333332</v>
      </c>
      <c r="C144" s="28">
        <v>43358.19921875</v>
      </c>
      <c r="D144" s="38">
        <f t="shared" si="23"/>
        <v>0.66160371128023199</v>
      </c>
      <c r="E144" s="23">
        <f t="shared" si="24"/>
        <v>3.2643511589298679E-2</v>
      </c>
      <c r="F144" s="23"/>
      <c r="G144">
        <v>138</v>
      </c>
      <c r="H144" s="28">
        <v>43476.25390625</v>
      </c>
      <c r="I144" s="38">
        <f t="shared" si="25"/>
        <v>0.66340511034180205</v>
      </c>
      <c r="J144" s="23">
        <f t="shared" si="26"/>
        <v>2.2746406503282302E-2</v>
      </c>
      <c r="L144">
        <v>138</v>
      </c>
      <c r="M144">
        <v>43391.921875</v>
      </c>
      <c r="N144" s="23">
        <f t="shared" si="27"/>
        <v>0.66211828603036549</v>
      </c>
      <c r="O144" s="23">
        <f t="shared" si="28"/>
        <v>2.9811197441512949E-2</v>
      </c>
      <c r="Q144">
        <v>138</v>
      </c>
      <c r="R144" s="23">
        <f t="shared" si="29"/>
        <v>4.8683333333333332</v>
      </c>
      <c r="S144" s="38">
        <f>'unif profiles px val'!L140/65535</f>
        <v>0.66717855916685742</v>
      </c>
      <c r="T144" s="23">
        <f t="shared" si="30"/>
        <v>2.1779447893535142E-3</v>
      </c>
      <c r="V144">
        <v>138</v>
      </c>
      <c r="W144">
        <f>'unif profiles px val'!O140/65535</f>
        <v>0.66087515259021901</v>
      </c>
      <c r="X144" s="23">
        <f t="shared" si="31"/>
        <v>3.6660740638176481E-2</v>
      </c>
      <c r="Z144">
        <v>138</v>
      </c>
      <c r="AA144">
        <f>'unif profiles px val'!R140/65535</f>
        <v>0.68539783131151288</v>
      </c>
      <c r="AB144" s="23">
        <f t="shared" si="32"/>
        <v>-9.4123429162777938E-2</v>
      </c>
      <c r="AM144">
        <v>138</v>
      </c>
      <c r="AN144">
        <v>43622.640625</v>
      </c>
      <c r="AP144">
        <v>138</v>
      </c>
      <c r="AQ144">
        <v>43095.87890625</v>
      </c>
      <c r="AS144">
        <v>138</v>
      </c>
      <c r="AT144">
        <v>44918.83984375</v>
      </c>
    </row>
    <row r="145" spans="1:46">
      <c r="A145">
        <v>139</v>
      </c>
      <c r="B145" s="23">
        <f t="shared" si="22"/>
        <v>4.9036111111111111</v>
      </c>
      <c r="C145" s="28">
        <v>43393.359375</v>
      </c>
      <c r="D145" s="38">
        <f t="shared" si="23"/>
        <v>0.66214022087434199</v>
      </c>
      <c r="E145" s="23">
        <f t="shared" si="24"/>
        <v>2.9690556213542774E-2</v>
      </c>
      <c r="F145" s="23"/>
      <c r="G145">
        <v>139</v>
      </c>
      <c r="H145" s="28">
        <v>43434.56640625</v>
      </c>
      <c r="I145" s="38">
        <f t="shared" si="25"/>
        <v>0.66276899986648352</v>
      </c>
      <c r="J145" s="23">
        <f t="shared" si="26"/>
        <v>2.6235483581477315E-2</v>
      </c>
      <c r="L145">
        <v>139</v>
      </c>
      <c r="M145">
        <v>43404.6171875</v>
      </c>
      <c r="N145" s="23">
        <f t="shared" si="27"/>
        <v>0.66231200408178836</v>
      </c>
      <c r="O145" s="23">
        <f t="shared" si="28"/>
        <v>2.8746012243206831E-2</v>
      </c>
      <c r="Q145">
        <v>139</v>
      </c>
      <c r="R145" s="23">
        <f t="shared" si="29"/>
        <v>4.9036111111111111</v>
      </c>
      <c r="S145" s="38">
        <f>'unif profiles px val'!L141/65535</f>
        <v>0.66659108682383461</v>
      </c>
      <c r="T145" s="23">
        <f t="shared" si="30"/>
        <v>5.3657329534728682E-3</v>
      </c>
      <c r="V145">
        <v>139</v>
      </c>
      <c r="W145">
        <f>'unif profiles px val'!O141/65535</f>
        <v>0.66019129806591903</v>
      </c>
      <c r="X145" s="23">
        <f t="shared" si="31"/>
        <v>4.0439074711476231E-2</v>
      </c>
      <c r="Z145">
        <v>139</v>
      </c>
      <c r="AA145">
        <f>'unif profiles px val'!R141/65535</f>
        <v>0.68506487468528265</v>
      </c>
      <c r="AB145" s="23">
        <f t="shared" si="32"/>
        <v>-9.2406910616805948E-2</v>
      </c>
      <c r="AM145">
        <v>139</v>
      </c>
      <c r="AN145">
        <v>43663.078125</v>
      </c>
      <c r="AP145">
        <v>139</v>
      </c>
      <c r="AQ145">
        <v>43108.0390625</v>
      </c>
      <c r="AS145">
        <v>139</v>
      </c>
      <c r="AT145">
        <v>44913.44140625</v>
      </c>
    </row>
    <row r="146" spans="1:46">
      <c r="A146">
        <v>140</v>
      </c>
      <c r="B146" s="23">
        <f t="shared" si="22"/>
        <v>4.9388888888888882</v>
      </c>
      <c r="C146" s="28">
        <v>43347.62890625</v>
      </c>
      <c r="D146" s="38">
        <f t="shared" si="23"/>
        <v>0.66144241865033948</v>
      </c>
      <c r="E146" s="23">
        <f t="shared" si="24"/>
        <v>3.3532150753871282E-2</v>
      </c>
      <c r="F146" s="23"/>
      <c r="G146">
        <v>140</v>
      </c>
      <c r="H146" s="28">
        <v>43354.5859375</v>
      </c>
      <c r="I146" s="38">
        <f t="shared" si="25"/>
        <v>0.66154857614251927</v>
      </c>
      <c r="J146" s="23">
        <f t="shared" si="26"/>
        <v>3.2947231814088873E-2</v>
      </c>
      <c r="L146">
        <v>140</v>
      </c>
      <c r="M146">
        <v>43392</v>
      </c>
      <c r="N146" s="23">
        <f t="shared" si="27"/>
        <v>0.66211947814145111</v>
      </c>
      <c r="O146" s="23">
        <f t="shared" si="28"/>
        <v>2.9804640659465864E-2</v>
      </c>
      <c r="Q146">
        <v>140</v>
      </c>
      <c r="R146" s="23">
        <f t="shared" si="29"/>
        <v>4.9388888888888882</v>
      </c>
      <c r="S146" s="38">
        <f>'unif profiles px val'!L142/65535</f>
        <v>0.66674433270389866</v>
      </c>
      <c r="T146" s="23">
        <f t="shared" si="30"/>
        <v>4.5336676596003933E-3</v>
      </c>
      <c r="V146">
        <v>140</v>
      </c>
      <c r="W146">
        <f>'unif profiles px val'!O142/65535</f>
        <v>0.66054916981383993</v>
      </c>
      <c r="X146" s="23">
        <f t="shared" si="31"/>
        <v>3.8460894061306927E-2</v>
      </c>
      <c r="Z146">
        <v>140</v>
      </c>
      <c r="AA146">
        <f>'unif profiles px val'!R142/65535</f>
        <v>0.68568358033875032</v>
      </c>
      <c r="AB146" s="23">
        <f t="shared" si="32"/>
        <v>-9.5595319348837471E-2</v>
      </c>
      <c r="AM146">
        <v>140</v>
      </c>
      <c r="AN146">
        <v>43693.359375</v>
      </c>
      <c r="AP146">
        <v>140</v>
      </c>
      <c r="AQ146">
        <v>43079.80078125</v>
      </c>
      <c r="AS146">
        <v>140</v>
      </c>
      <c r="AT146">
        <v>44906.83984375</v>
      </c>
    </row>
    <row r="147" spans="1:46">
      <c r="A147">
        <v>141</v>
      </c>
      <c r="B147" s="23">
        <f t="shared" si="22"/>
        <v>4.9741666666666662</v>
      </c>
      <c r="C147" s="28">
        <v>43418.78515625</v>
      </c>
      <c r="D147" s="38">
        <f t="shared" si="23"/>
        <v>0.66252819342717628</v>
      </c>
      <c r="E147" s="23">
        <f t="shared" si="24"/>
        <v>2.7557958698906759E-2</v>
      </c>
      <c r="F147" s="23"/>
      <c r="G147">
        <v>141</v>
      </c>
      <c r="H147" s="28">
        <v>43358.70703125</v>
      </c>
      <c r="I147" s="38">
        <f t="shared" si="25"/>
        <v>0.66161146000228888</v>
      </c>
      <c r="J147" s="23">
        <f t="shared" si="26"/>
        <v>3.2600830407917947E-2</v>
      </c>
      <c r="L147">
        <v>141</v>
      </c>
      <c r="M147">
        <v>43436.859375</v>
      </c>
      <c r="N147" s="23">
        <f t="shared" si="27"/>
        <v>0.66280398832684828</v>
      </c>
      <c r="O147" s="23">
        <f t="shared" si="28"/>
        <v>2.6043407228682813E-2</v>
      </c>
      <c r="Q147">
        <v>141</v>
      </c>
      <c r="R147" s="23">
        <f t="shared" si="29"/>
        <v>4.9741666666666662</v>
      </c>
      <c r="S147" s="38">
        <f>'unif profiles px val'!L143/65535</f>
        <v>0.66706477216372928</v>
      </c>
      <c r="T147" s="23">
        <f t="shared" si="30"/>
        <v>2.7949713180617231E-3</v>
      </c>
      <c r="V147">
        <v>141</v>
      </c>
      <c r="W147">
        <f>'unif profiles px val'!O143/65535</f>
        <v>0.66036260442893113</v>
      </c>
      <c r="X147" s="23">
        <f t="shared" si="31"/>
        <v>3.9491905384814174E-2</v>
      </c>
      <c r="Z147">
        <v>141</v>
      </c>
      <c r="AA147">
        <f>'unif profiles px val'!R143/65535</f>
        <v>0.68619267137788964</v>
      </c>
      <c r="AB147" s="23">
        <f t="shared" si="32"/>
        <v>-9.8214773507462549E-2</v>
      </c>
      <c r="AM147">
        <v>141</v>
      </c>
      <c r="AN147">
        <v>43666.16015625</v>
      </c>
      <c r="AP147">
        <v>141</v>
      </c>
      <c r="AQ147">
        <v>43063.640625</v>
      </c>
      <c r="AS147">
        <v>141</v>
      </c>
      <c r="AT147">
        <v>44916.55859375</v>
      </c>
    </row>
    <row r="148" spans="1:46">
      <c r="A148">
        <v>142</v>
      </c>
      <c r="B148" s="23">
        <f t="shared" si="22"/>
        <v>5.0094444444444441</v>
      </c>
      <c r="C148" s="28">
        <v>43432.9453125</v>
      </c>
      <c r="D148" s="38">
        <f t="shared" si="23"/>
        <v>0.66274426356145566</v>
      </c>
      <c r="E148" s="23">
        <f t="shared" si="24"/>
        <v>2.6371290151125937E-2</v>
      </c>
      <c r="F148" s="23"/>
      <c r="G148">
        <v>142</v>
      </c>
      <c r="H148" s="28">
        <v>43421.01171875</v>
      </c>
      <c r="I148" s="38">
        <f t="shared" si="25"/>
        <v>0.66256216859311823</v>
      </c>
      <c r="J148" s="23">
        <f t="shared" si="26"/>
        <v>2.7371316969618587E-2</v>
      </c>
      <c r="L148">
        <v>142</v>
      </c>
      <c r="M148">
        <v>43426.27734375</v>
      </c>
      <c r="N148" s="23">
        <f t="shared" si="27"/>
        <v>0.66264251688029296</v>
      </c>
      <c r="O148" s="23">
        <f t="shared" si="28"/>
        <v>2.6929997420210849E-2</v>
      </c>
      <c r="Q148">
        <v>142</v>
      </c>
      <c r="R148" s="23">
        <f t="shared" si="29"/>
        <v>5.0094444444444441</v>
      </c>
      <c r="S148" s="38">
        <f>'unif profiles px val'!L144/65535</f>
        <v>0.66655776731898986</v>
      </c>
      <c r="T148" s="23">
        <f t="shared" si="30"/>
        <v>5.5466925927074584E-3</v>
      </c>
      <c r="V148">
        <v>142</v>
      </c>
      <c r="W148">
        <f>'unif profiles px val'!O144/65535</f>
        <v>0.66067612964446476</v>
      </c>
      <c r="X148" s="23">
        <f t="shared" si="31"/>
        <v>3.7759593060251007E-2</v>
      </c>
      <c r="Z148">
        <v>142</v>
      </c>
      <c r="AA148">
        <f>'unif profiles px val'!R144/65535</f>
        <v>0.68602553740367744</v>
      </c>
      <c r="AB148" s="23">
        <f t="shared" si="32"/>
        <v>-9.7355214644205823E-2</v>
      </c>
      <c r="AM148">
        <v>142</v>
      </c>
      <c r="AN148">
        <v>43751.921875</v>
      </c>
      <c r="AP148">
        <v>142</v>
      </c>
      <c r="AQ148">
        <v>43144.6015625</v>
      </c>
      <c r="AS148">
        <v>142</v>
      </c>
      <c r="AT148">
        <v>44914.19921875</v>
      </c>
    </row>
    <row r="149" spans="1:46">
      <c r="A149">
        <v>143</v>
      </c>
      <c r="B149" s="23">
        <f t="shared" si="22"/>
        <v>5.0447222222222221</v>
      </c>
      <c r="C149" s="28">
        <v>43432.22265625</v>
      </c>
      <c r="D149" s="38">
        <f t="shared" si="23"/>
        <v>0.66273323653391314</v>
      </c>
      <c r="E149" s="23">
        <f t="shared" si="24"/>
        <v>2.6431833508091529E-2</v>
      </c>
      <c r="F149" s="23"/>
      <c r="G149">
        <v>143</v>
      </c>
      <c r="H149" s="28">
        <v>43447.0234375</v>
      </c>
      <c r="I149" s="38">
        <f t="shared" si="25"/>
        <v>0.66295908197909514</v>
      </c>
      <c r="J149" s="23">
        <f t="shared" si="26"/>
        <v>2.5192218782040587E-2</v>
      </c>
      <c r="L149">
        <v>143</v>
      </c>
      <c r="M149">
        <v>43431.65625</v>
      </c>
      <c r="N149" s="23">
        <f t="shared" si="27"/>
        <v>0.66272459372854198</v>
      </c>
      <c r="O149" s="23">
        <f t="shared" si="28"/>
        <v>2.6479287736849155E-2</v>
      </c>
      <c r="Q149">
        <v>143</v>
      </c>
      <c r="R149" s="23">
        <f t="shared" si="29"/>
        <v>5.0447222222222221</v>
      </c>
      <c r="S149" s="38">
        <f>'unif profiles px val'!L145/65535</f>
        <v>0.66707383220798044</v>
      </c>
      <c r="T149" s="23">
        <f t="shared" si="30"/>
        <v>2.7458346421451729E-3</v>
      </c>
      <c r="V149">
        <v>143</v>
      </c>
      <c r="W149">
        <f>'unif profiles px val'!O145/65535</f>
        <v>0.66101600051499199</v>
      </c>
      <c r="X149" s="23">
        <f t="shared" si="31"/>
        <v>3.5883462941814326E-2</v>
      </c>
      <c r="Z149">
        <v>143</v>
      </c>
      <c r="AA149">
        <f>'unif profiles px val'!R145/65535</f>
        <v>0.68603316691462579</v>
      </c>
      <c r="AB149" s="23">
        <f t="shared" si="32"/>
        <v>-9.7394461324010528E-2</v>
      </c>
      <c r="AM149">
        <v>143</v>
      </c>
      <c r="AN149">
        <v>43767.640625</v>
      </c>
      <c r="AP149">
        <v>143</v>
      </c>
      <c r="AQ149">
        <v>43213.71875</v>
      </c>
      <c r="AS149">
        <v>143</v>
      </c>
      <c r="AT149">
        <v>44930.3984375</v>
      </c>
    </row>
    <row r="150" spans="1:46">
      <c r="A150">
        <v>144</v>
      </c>
      <c r="B150" s="23">
        <f t="shared" si="22"/>
        <v>5.08</v>
      </c>
      <c r="C150" s="28">
        <v>43431.96484375</v>
      </c>
      <c r="D150" s="38">
        <f t="shared" si="23"/>
        <v>0.66272930256733042</v>
      </c>
      <c r="E150" s="23">
        <f t="shared" si="24"/>
        <v>2.6453433219300937E-2</v>
      </c>
      <c r="F150" s="23"/>
      <c r="G150">
        <v>144</v>
      </c>
      <c r="H150" s="28">
        <v>43424.3828125</v>
      </c>
      <c r="I150" s="38">
        <f t="shared" si="25"/>
        <v>0.6626136081864652</v>
      </c>
      <c r="J150" s="23">
        <f t="shared" si="26"/>
        <v>2.7088769172254334E-2</v>
      </c>
      <c r="L150">
        <v>144</v>
      </c>
      <c r="M150">
        <v>43409.36328125</v>
      </c>
      <c r="N150" s="23">
        <f t="shared" si="27"/>
        <v>0.6623844248302434</v>
      </c>
      <c r="O150" s="23">
        <f t="shared" si="28"/>
        <v>2.834794763901094E-2</v>
      </c>
      <c r="Q150">
        <v>144</v>
      </c>
      <c r="R150" s="23">
        <f t="shared" si="29"/>
        <v>5.08</v>
      </c>
      <c r="S150" s="38">
        <f>'unif profiles px val'!L146/65535</f>
        <v>0.66740190117875942</v>
      </c>
      <c r="T150" s="23">
        <f t="shared" si="30"/>
        <v>9.6741712989967255E-4</v>
      </c>
      <c r="V150">
        <v>144</v>
      </c>
      <c r="W150">
        <f>'unif profiles px val'!O146/65535</f>
        <v>0.66050065089265275</v>
      </c>
      <c r="X150" s="23">
        <f t="shared" si="31"/>
        <v>3.872897008069387E-2</v>
      </c>
      <c r="Z150">
        <v>144</v>
      </c>
      <c r="AA150">
        <f>'unif profiles px val'!R146/65535</f>
        <v>0.68536242561226823</v>
      </c>
      <c r="AB150" s="23">
        <f t="shared" si="32"/>
        <v>-9.3940974090500617E-2</v>
      </c>
      <c r="AM150">
        <v>144</v>
      </c>
      <c r="AN150">
        <v>43731.71875</v>
      </c>
      <c r="AP150">
        <v>144</v>
      </c>
      <c r="AQ150">
        <v>43259.12109375</v>
      </c>
      <c r="AS150">
        <v>144</v>
      </c>
      <c r="AT150">
        <v>44935.51953125</v>
      </c>
    </row>
    <row r="151" spans="1:46">
      <c r="A151">
        <v>145</v>
      </c>
      <c r="B151" s="23">
        <f t="shared" si="22"/>
        <v>5.1152777777777771</v>
      </c>
      <c r="C151" s="28">
        <v>43406.3671875</v>
      </c>
      <c r="D151" s="38">
        <f t="shared" si="23"/>
        <v>0.66233870737010758</v>
      </c>
      <c r="E151" s="23">
        <f t="shared" si="24"/>
        <v>2.8599226611003115E-2</v>
      </c>
      <c r="F151" s="23"/>
      <c r="G151">
        <v>145</v>
      </c>
      <c r="H151" s="28">
        <v>43428.87890625</v>
      </c>
      <c r="I151" s="38">
        <f t="shared" si="25"/>
        <v>0.66268221417944606</v>
      </c>
      <c r="J151" s="23">
        <f t="shared" si="26"/>
        <v>2.6711993977442727E-2</v>
      </c>
      <c r="L151">
        <v>145</v>
      </c>
      <c r="M151">
        <v>43404.41015625</v>
      </c>
      <c r="N151" s="23">
        <f t="shared" si="27"/>
        <v>0.66230884498741127</v>
      </c>
      <c r="O151" s="23">
        <f t="shared" si="28"/>
        <v>2.8763378245610927E-2</v>
      </c>
      <c r="Q151">
        <v>145</v>
      </c>
      <c r="R151" s="23">
        <f t="shared" si="29"/>
        <v>5.1152777777777771</v>
      </c>
      <c r="S151" s="38">
        <f>'unif profiles px val'!L147/65535</f>
        <v>0.66813153276874948</v>
      </c>
      <c r="T151" s="23">
        <f t="shared" si="30"/>
        <v>-2.9819132286594829E-3</v>
      </c>
      <c r="V151">
        <v>145</v>
      </c>
      <c r="W151">
        <f>'unif profiles px val'!O147/65535</f>
        <v>0.65968012083237959</v>
      </c>
      <c r="X151" s="23">
        <f t="shared" si="31"/>
        <v>4.3268177730116708E-2</v>
      </c>
      <c r="Z151">
        <v>145</v>
      </c>
      <c r="AA151">
        <f>'unif profiles px val'!R147/65535</f>
        <v>0.68473471952010379</v>
      </c>
      <c r="AB151" s="23">
        <f t="shared" si="32"/>
        <v>-9.0703278336355719E-2</v>
      </c>
      <c r="AM151">
        <v>145</v>
      </c>
      <c r="AN151">
        <v>43864.6015625</v>
      </c>
      <c r="AP151">
        <v>145</v>
      </c>
      <c r="AQ151">
        <v>43264</v>
      </c>
      <c r="AS151">
        <v>145</v>
      </c>
      <c r="AT151">
        <v>44945.48046875</v>
      </c>
    </row>
    <row r="152" spans="1:46">
      <c r="A152">
        <v>146</v>
      </c>
      <c r="B152" s="23">
        <f t="shared" si="22"/>
        <v>5.1505555555555551</v>
      </c>
      <c r="C152" s="28">
        <v>43404.6953125</v>
      </c>
      <c r="D152" s="38">
        <f t="shared" si="23"/>
        <v>0.66231319619287399</v>
      </c>
      <c r="E152" s="23">
        <f t="shared" si="24"/>
        <v>2.873945907532649E-2</v>
      </c>
      <c r="F152" s="23"/>
      <c r="G152">
        <v>146</v>
      </c>
      <c r="H152" s="28">
        <v>43427.63671875</v>
      </c>
      <c r="I152" s="38">
        <f t="shared" si="25"/>
        <v>0.66266325961318384</v>
      </c>
      <c r="J152" s="23">
        <f t="shared" si="26"/>
        <v>2.6816082640638506E-2</v>
      </c>
      <c r="L152">
        <v>146</v>
      </c>
      <c r="M152">
        <v>43390.24609375</v>
      </c>
      <c r="N152" s="23">
        <f t="shared" si="27"/>
        <v>0.66209271524757762</v>
      </c>
      <c r="O152" s="23">
        <f t="shared" si="28"/>
        <v>2.9951845773962482E-2</v>
      </c>
      <c r="Q152">
        <v>146</v>
      </c>
      <c r="R152" s="23">
        <f t="shared" si="29"/>
        <v>5.1505555555555551</v>
      </c>
      <c r="S152" s="38">
        <f>'unif profiles px val'!L148/65535</f>
        <v>0.66707728933012889</v>
      </c>
      <c r="T152" s="23">
        <f t="shared" si="30"/>
        <v>2.7270854527672306E-3</v>
      </c>
      <c r="V152">
        <v>146</v>
      </c>
      <c r="W152">
        <f>'unif profiles px val'!O148/65535</f>
        <v>0.65975432974746318</v>
      </c>
      <c r="X152" s="23">
        <f t="shared" si="31"/>
        <v>4.2857213263550076E-2</v>
      </c>
      <c r="Z152">
        <v>146</v>
      </c>
      <c r="AA152">
        <f>'unif profiles px val'!R148/65535</f>
        <v>0.68451900701915003</v>
      </c>
      <c r="AB152" s="23">
        <f t="shared" si="32"/>
        <v>-8.9589343083130046E-2</v>
      </c>
      <c r="AM152">
        <v>146</v>
      </c>
      <c r="AN152">
        <v>43820.3203125</v>
      </c>
      <c r="AP152">
        <v>146</v>
      </c>
      <c r="AQ152">
        <v>43303.3203125</v>
      </c>
      <c r="AS152">
        <v>146</v>
      </c>
      <c r="AT152">
        <v>44950.640625</v>
      </c>
    </row>
    <row r="153" spans="1:46">
      <c r="A153">
        <v>147</v>
      </c>
      <c r="B153" s="23">
        <f t="shared" si="22"/>
        <v>5.1858333333333331</v>
      </c>
      <c r="C153" s="28">
        <v>43390.45703125</v>
      </c>
      <c r="D153" s="38">
        <f t="shared" si="23"/>
        <v>0.66209593394750899</v>
      </c>
      <c r="E153" s="23">
        <f t="shared" si="24"/>
        <v>2.9934141224810862E-2</v>
      </c>
      <c r="F153" s="23"/>
      <c r="G153">
        <v>147</v>
      </c>
      <c r="H153" s="28">
        <v>43397.17578125</v>
      </c>
      <c r="I153" s="38">
        <f t="shared" si="25"/>
        <v>0.66219845550087741</v>
      </c>
      <c r="J153" s="23">
        <f t="shared" si="26"/>
        <v>2.9370303409044674E-2</v>
      </c>
      <c r="L153">
        <v>147</v>
      </c>
      <c r="M153">
        <v>43367.99609375</v>
      </c>
      <c r="N153" s="23">
        <f t="shared" si="27"/>
        <v>0.66175320201037613</v>
      </c>
      <c r="O153" s="23">
        <f t="shared" si="28"/>
        <v>3.1820259309724097E-2</v>
      </c>
      <c r="Q153">
        <v>147</v>
      </c>
      <c r="R153" s="23">
        <f t="shared" si="29"/>
        <v>5.1858333333333331</v>
      </c>
      <c r="S153" s="38">
        <f>'unif profiles px val'!L149/65535</f>
        <v>0.66602650301365685</v>
      </c>
      <c r="T153" s="23">
        <f t="shared" si="30"/>
        <v>8.4343172322873805E-3</v>
      </c>
      <c r="V153">
        <v>147</v>
      </c>
      <c r="W153">
        <f>'unif profiles px val'!O149/65535</f>
        <v>0.65922372110322724</v>
      </c>
      <c r="X153" s="23">
        <f t="shared" si="31"/>
        <v>4.5797608440078186E-2</v>
      </c>
      <c r="Z153">
        <v>147</v>
      </c>
      <c r="AA153">
        <f>'unif profiles px val'!R149/65535</f>
        <v>0.68389481765468829</v>
      </c>
      <c r="AB153" s="23">
        <f t="shared" si="32"/>
        <v>-8.6362303666122298E-2</v>
      </c>
      <c r="AM153">
        <v>147</v>
      </c>
      <c r="AN153">
        <v>43865.6015625</v>
      </c>
      <c r="AP153">
        <v>147</v>
      </c>
      <c r="AQ153">
        <v>43307.19921875</v>
      </c>
      <c r="AS153">
        <v>147</v>
      </c>
      <c r="AT153">
        <v>44919.28125</v>
      </c>
    </row>
    <row r="154" spans="1:46">
      <c r="A154">
        <v>148</v>
      </c>
      <c r="B154" s="23">
        <f t="shared" si="22"/>
        <v>5.221111111111111</v>
      </c>
      <c r="C154" s="28">
        <v>43429.0234375</v>
      </c>
      <c r="D154" s="38">
        <f t="shared" si="23"/>
        <v>0.66268441958495461</v>
      </c>
      <c r="E154" s="23">
        <f t="shared" si="24"/>
        <v>2.6699883396806179E-2</v>
      </c>
      <c r="F154" s="23"/>
      <c r="G154">
        <v>148</v>
      </c>
      <c r="H154" s="28">
        <v>43401.5546875</v>
      </c>
      <c r="I154" s="38">
        <f t="shared" si="25"/>
        <v>0.66226527332722973</v>
      </c>
      <c r="J154" s="23">
        <f t="shared" si="26"/>
        <v>2.9002913942221209E-2</v>
      </c>
      <c r="L154">
        <v>148</v>
      </c>
      <c r="M154">
        <v>43406.13671875</v>
      </c>
      <c r="N154" s="23">
        <f t="shared" si="27"/>
        <v>0.66233519064240487</v>
      </c>
      <c r="O154" s="23">
        <f t="shared" si="28"/>
        <v>2.861855711676986E-2</v>
      </c>
      <c r="Q154">
        <v>148</v>
      </c>
      <c r="R154" s="23">
        <f t="shared" si="29"/>
        <v>5.221111111111111</v>
      </c>
      <c r="S154" s="38">
        <f>'unif profiles px val'!L150/65535</f>
        <v>0.66639754758907455</v>
      </c>
      <c r="T154" s="23">
        <f t="shared" si="30"/>
        <v>6.417090965920913E-3</v>
      </c>
      <c r="V154">
        <v>148</v>
      </c>
      <c r="W154">
        <f>'unif profiles px val'!O150/65535</f>
        <v>0.65957259241245136</v>
      </c>
      <c r="X154" s="23">
        <f t="shared" si="31"/>
        <v>4.386381818454721E-2</v>
      </c>
      <c r="Z154">
        <v>148</v>
      </c>
      <c r="AA154">
        <f>'unif profiles px val'!R150/65535</f>
        <v>0.68343978885328449</v>
      </c>
      <c r="AB154" s="23">
        <f t="shared" si="32"/>
        <v>-8.4006311935242994E-2</v>
      </c>
      <c r="AM154">
        <v>148</v>
      </c>
      <c r="AN154">
        <v>43793.9609375</v>
      </c>
      <c r="AP154">
        <v>148</v>
      </c>
      <c r="AQ154">
        <v>43286.76171875</v>
      </c>
      <c r="AS154">
        <v>148</v>
      </c>
      <c r="AT154">
        <v>44920.19921875</v>
      </c>
    </row>
    <row r="155" spans="1:46">
      <c r="A155">
        <v>149</v>
      </c>
      <c r="B155" s="23">
        <f t="shared" si="22"/>
        <v>5.256388888888889</v>
      </c>
      <c r="C155" s="28">
        <v>43437.1171875</v>
      </c>
      <c r="D155" s="38">
        <f t="shared" si="23"/>
        <v>0.662807922293431</v>
      </c>
      <c r="E155" s="23">
        <f t="shared" si="24"/>
        <v>2.60218121048581E-2</v>
      </c>
      <c r="F155" s="23"/>
      <c r="G155">
        <v>149</v>
      </c>
      <c r="H155" s="28">
        <v>43431.359375</v>
      </c>
      <c r="I155" s="38">
        <f t="shared" si="25"/>
        <v>0.66272006370641645</v>
      </c>
      <c r="J155" s="23">
        <f t="shared" si="26"/>
        <v>2.6504160764063034E-2</v>
      </c>
      <c r="L155">
        <v>149</v>
      </c>
      <c r="M155">
        <v>43425.3203125</v>
      </c>
      <c r="N155" s="23">
        <f t="shared" si="27"/>
        <v>0.66262791351949335</v>
      </c>
      <c r="O155" s="23">
        <f t="shared" si="28"/>
        <v>2.7010200075484381E-2</v>
      </c>
      <c r="Q155">
        <v>149</v>
      </c>
      <c r="R155" s="23">
        <f t="shared" si="29"/>
        <v>5.256388888888889</v>
      </c>
      <c r="S155" s="38">
        <f>'unif profiles px val'!L151/65535</f>
        <v>0.66673396133745322</v>
      </c>
      <c r="T155" s="23">
        <f t="shared" si="30"/>
        <v>4.5899687532866551E-3</v>
      </c>
      <c r="V155">
        <v>149</v>
      </c>
      <c r="W155">
        <f>'unif profiles px val'!O151/65535</f>
        <v>0.66082246128023192</v>
      </c>
      <c r="X155" s="23">
        <f t="shared" si="31"/>
        <v>3.6951601031320003E-2</v>
      </c>
      <c r="Z155">
        <v>149</v>
      </c>
      <c r="AA155">
        <f>'unif profiles px val'!R151/65535</f>
        <v>0.68347030689707788</v>
      </c>
      <c r="AB155" s="23">
        <f t="shared" si="32"/>
        <v>-8.4164417136416425E-2</v>
      </c>
      <c r="AM155">
        <v>149</v>
      </c>
      <c r="AN155">
        <v>43825.921875</v>
      </c>
      <c r="AP155">
        <v>149</v>
      </c>
      <c r="AQ155">
        <v>43296.359375</v>
      </c>
      <c r="AS155">
        <v>149</v>
      </c>
      <c r="AT155">
        <v>44922.3203125</v>
      </c>
    </row>
    <row r="156" spans="1:46">
      <c r="A156">
        <v>150</v>
      </c>
      <c r="B156" s="23">
        <f t="shared" si="22"/>
        <v>5.2916666666666661</v>
      </c>
      <c r="C156" s="28">
        <v>43399.78125</v>
      </c>
      <c r="D156" s="38">
        <f t="shared" si="23"/>
        <v>0.66223821240558478</v>
      </c>
      <c r="E156" s="23">
        <f t="shared" si="24"/>
        <v>2.9151696619543088E-2</v>
      </c>
      <c r="F156" s="23"/>
      <c r="G156">
        <v>150</v>
      </c>
      <c r="H156" s="28">
        <v>43433.4296875</v>
      </c>
      <c r="I156" s="38">
        <f t="shared" si="25"/>
        <v>0.66275165465018693</v>
      </c>
      <c r="J156" s="23">
        <f t="shared" si="26"/>
        <v>2.6330710801728774E-2</v>
      </c>
      <c r="L156">
        <v>150</v>
      </c>
      <c r="M156">
        <v>43436.9765625</v>
      </c>
      <c r="N156" s="23">
        <f t="shared" si="27"/>
        <v>0.66280577649347672</v>
      </c>
      <c r="O156" s="23">
        <f t="shared" si="28"/>
        <v>2.6033591233358244E-2</v>
      </c>
      <c r="Q156">
        <v>150</v>
      </c>
      <c r="R156" s="23">
        <f t="shared" si="29"/>
        <v>5.2916666666666661</v>
      </c>
      <c r="S156" s="38">
        <f>'unif profiles px val'!L152/65535</f>
        <v>0.66709600547417414</v>
      </c>
      <c r="T156" s="23">
        <f t="shared" si="30"/>
        <v>2.6255844014793084E-3</v>
      </c>
      <c r="V156">
        <v>150</v>
      </c>
      <c r="W156">
        <f>'unif profiles px val'!O152/65535</f>
        <v>0.66052836747539478</v>
      </c>
      <c r="X156" s="23">
        <f t="shared" si="31"/>
        <v>3.8575826286855186E-2</v>
      </c>
      <c r="Z156">
        <v>150</v>
      </c>
      <c r="AA156">
        <f>'unif profiles px val'!R152/65535</f>
        <v>0.68348139353017467</v>
      </c>
      <c r="AB156" s="23">
        <f t="shared" si="32"/>
        <v>-8.422185049072306E-2</v>
      </c>
      <c r="AM156">
        <v>150</v>
      </c>
      <c r="AN156">
        <v>43827.0390625</v>
      </c>
      <c r="AP156">
        <v>150</v>
      </c>
      <c r="AQ156">
        <v>43357.23828125</v>
      </c>
      <c r="AS156">
        <v>150</v>
      </c>
      <c r="AT156">
        <v>44907.921875</v>
      </c>
    </row>
    <row r="157" spans="1:46">
      <c r="A157">
        <v>151</v>
      </c>
      <c r="B157" s="23">
        <f t="shared" si="22"/>
        <v>5.326944444444444</v>
      </c>
      <c r="C157" s="28">
        <v>43393.01953125</v>
      </c>
      <c r="D157" s="38">
        <f t="shared" si="23"/>
        <v>0.66213503519111927</v>
      </c>
      <c r="E157" s="23">
        <f t="shared" si="24"/>
        <v>2.9719076693512925E-2</v>
      </c>
      <c r="F157" s="23"/>
      <c r="G157">
        <v>151</v>
      </c>
      <c r="H157" s="28">
        <v>43410.67578125</v>
      </c>
      <c r="I157" s="38">
        <f t="shared" si="25"/>
        <v>0.66240445229648282</v>
      </c>
      <c r="J157" s="23">
        <f t="shared" si="26"/>
        <v>2.8237880054527764E-2</v>
      </c>
      <c r="L157">
        <v>151</v>
      </c>
      <c r="M157">
        <v>43416.64453125</v>
      </c>
      <c r="N157" s="23">
        <f t="shared" si="27"/>
        <v>0.66249552958342872</v>
      </c>
      <c r="O157" s="23">
        <f t="shared" si="28"/>
        <v>2.7737413722439541E-2</v>
      </c>
      <c r="Q157">
        <v>151</v>
      </c>
      <c r="R157" s="23">
        <f t="shared" si="29"/>
        <v>5.326944444444444</v>
      </c>
      <c r="S157" s="38">
        <f>'unif profiles px val'!L153/65535</f>
        <v>0.66708283264667734</v>
      </c>
      <c r="T157" s="23">
        <f t="shared" si="30"/>
        <v>2.6970224798046338E-3</v>
      </c>
      <c r="V157">
        <v>151</v>
      </c>
      <c r="W157">
        <f>'unif profiles px val'!O153/65535</f>
        <v>0.65982853866254676</v>
      </c>
      <c r="X157" s="23">
        <f t="shared" si="31"/>
        <v>4.2446335894414489E-2</v>
      </c>
      <c r="Z157">
        <v>151</v>
      </c>
      <c r="AA157">
        <f>'unif profiles px val'!R153/65535</f>
        <v>0.68364650091554136</v>
      </c>
      <c r="AB157" s="23">
        <f t="shared" si="32"/>
        <v>-8.5076967056699093E-2</v>
      </c>
      <c r="AM157">
        <v>151</v>
      </c>
      <c r="AN157">
        <v>43806.55859375</v>
      </c>
      <c r="AP157">
        <v>151</v>
      </c>
      <c r="AQ157">
        <v>43362.51953125</v>
      </c>
      <c r="AS157">
        <v>151</v>
      </c>
      <c r="AT157">
        <v>44895.078125</v>
      </c>
    </row>
    <row r="158" spans="1:46">
      <c r="A158">
        <v>152</v>
      </c>
      <c r="B158" s="23">
        <f t="shared" si="22"/>
        <v>5.362222222222222</v>
      </c>
      <c r="C158" s="28">
        <v>43407.29296875</v>
      </c>
      <c r="D158" s="38">
        <f t="shared" si="23"/>
        <v>0.66235283388647292</v>
      </c>
      <c r="E158" s="23">
        <f t="shared" si="24"/>
        <v>2.8521578901506306E-2</v>
      </c>
      <c r="F158" s="23"/>
      <c r="G158">
        <v>152</v>
      </c>
      <c r="H158" s="28">
        <v>43407.03125</v>
      </c>
      <c r="I158" s="38">
        <f t="shared" si="25"/>
        <v>0.66234884031433583</v>
      </c>
      <c r="J158" s="23">
        <f t="shared" si="26"/>
        <v>2.8543529625264519E-2</v>
      </c>
      <c r="L158">
        <v>152</v>
      </c>
      <c r="M158">
        <v>43418.26171875</v>
      </c>
      <c r="N158" s="23">
        <f t="shared" si="27"/>
        <v>0.66252020628290231</v>
      </c>
      <c r="O158" s="23">
        <f t="shared" si="28"/>
        <v>2.7601838496440045E-2</v>
      </c>
      <c r="Q158">
        <v>152</v>
      </c>
      <c r="R158" s="23">
        <f t="shared" si="29"/>
        <v>5.362222222222222</v>
      </c>
      <c r="S158" s="38">
        <f>'unif profiles px val'!L154/65535</f>
        <v>0.66572960774776835</v>
      </c>
      <c r="T158" s="23">
        <f t="shared" si="30"/>
        <v>1.0049948949296894E-2</v>
      </c>
      <c r="V158">
        <v>152</v>
      </c>
      <c r="W158">
        <f>'unif profiles px val'!O154/65535</f>
        <v>0.65921334973678192</v>
      </c>
      <c r="X158" s="23">
        <f t="shared" si="31"/>
        <v>4.5855126339354957E-2</v>
      </c>
      <c r="Z158">
        <v>152</v>
      </c>
      <c r="AA158">
        <f>'unif profiles px val'!R154/65535</f>
        <v>0.68321507591363395</v>
      </c>
      <c r="AB158" s="23">
        <f t="shared" si="32"/>
        <v>-8.2841728290203864E-2</v>
      </c>
      <c r="AM158">
        <v>152</v>
      </c>
      <c r="AN158">
        <v>43748.9609375</v>
      </c>
      <c r="AP158">
        <v>152</v>
      </c>
      <c r="AQ158">
        <v>43330.3203125</v>
      </c>
      <c r="AS158">
        <v>152</v>
      </c>
      <c r="AT158">
        <v>44842.16015625</v>
      </c>
    </row>
    <row r="159" spans="1:46">
      <c r="A159">
        <v>153</v>
      </c>
      <c r="B159" s="23">
        <f t="shared" si="22"/>
        <v>5.3975</v>
      </c>
      <c r="C159" s="28">
        <v>43432.796875</v>
      </c>
      <c r="D159" s="38">
        <f t="shared" si="23"/>
        <v>0.66274199855039295</v>
      </c>
      <c r="E159" s="23">
        <f t="shared" si="24"/>
        <v>2.6383725928956547E-2</v>
      </c>
      <c r="F159" s="23"/>
      <c r="G159">
        <v>153</v>
      </c>
      <c r="H159" s="28">
        <v>43401.87890625</v>
      </c>
      <c r="I159" s="38">
        <f t="shared" si="25"/>
        <v>0.66227022058823526</v>
      </c>
      <c r="J159" s="23">
        <f t="shared" si="26"/>
        <v>2.8975714823821885E-2</v>
      </c>
      <c r="L159">
        <v>153</v>
      </c>
      <c r="M159">
        <v>43413.703125</v>
      </c>
      <c r="N159" s="23">
        <f t="shared" si="27"/>
        <v>0.66245064660105291</v>
      </c>
      <c r="O159" s="23">
        <f t="shared" si="28"/>
        <v>2.7984027847037574E-2</v>
      </c>
      <c r="Q159">
        <v>153</v>
      </c>
      <c r="R159" s="23">
        <f t="shared" si="29"/>
        <v>5.3975</v>
      </c>
      <c r="S159" s="38">
        <f>'unif profiles px val'!L155/65535</f>
        <v>0.66665486476691849</v>
      </c>
      <c r="T159" s="23">
        <f t="shared" si="30"/>
        <v>5.0193998110623639E-3</v>
      </c>
      <c r="V159">
        <v>153</v>
      </c>
      <c r="W159">
        <f>'unif profiles px val'!O155/65535</f>
        <v>0.65910445038910503</v>
      </c>
      <c r="X159" s="23">
        <f t="shared" si="31"/>
        <v>4.6459167246953648E-2</v>
      </c>
      <c r="Z159">
        <v>153</v>
      </c>
      <c r="AA159">
        <f>'unif profiles px val'!R155/65535</f>
        <v>0.68322961966887918</v>
      </c>
      <c r="AB159" s="23">
        <f t="shared" si="32"/>
        <v>-8.2917123762707767E-2</v>
      </c>
      <c r="AM159">
        <v>153</v>
      </c>
      <c r="AN159">
        <v>43787.3203125</v>
      </c>
      <c r="AP159">
        <v>153</v>
      </c>
      <c r="AQ159">
        <v>43314.23828125</v>
      </c>
      <c r="AS159">
        <v>153</v>
      </c>
      <c r="AT159">
        <v>44858.51953125</v>
      </c>
    </row>
    <row r="160" spans="1:46">
      <c r="A160">
        <v>154</v>
      </c>
      <c r="B160" s="23">
        <f t="shared" si="22"/>
        <v>5.4327777777777779</v>
      </c>
      <c r="C160" s="28">
        <v>43460.5625</v>
      </c>
      <c r="D160" s="38">
        <f t="shared" si="23"/>
        <v>0.66316567483024336</v>
      </c>
      <c r="E160" s="23">
        <f t="shared" si="24"/>
        <v>2.4058974095216179E-2</v>
      </c>
      <c r="F160" s="23"/>
      <c r="G160">
        <v>154</v>
      </c>
      <c r="H160" s="28">
        <v>43427.2734375</v>
      </c>
      <c r="I160" s="38">
        <f t="shared" si="25"/>
        <v>0.66265771629663539</v>
      </c>
      <c r="J160" s="23">
        <f t="shared" si="26"/>
        <v>2.6846524725381737E-2</v>
      </c>
      <c r="L160">
        <v>154</v>
      </c>
      <c r="M160">
        <v>43420.96484375</v>
      </c>
      <c r="N160" s="23">
        <f t="shared" si="27"/>
        <v>0.66256145332646676</v>
      </c>
      <c r="O160" s="23">
        <f t="shared" si="28"/>
        <v>2.7375246083291227E-2</v>
      </c>
      <c r="Q160">
        <v>154</v>
      </c>
      <c r="R160" s="23">
        <f t="shared" si="29"/>
        <v>5.4327777777777779</v>
      </c>
      <c r="S160" s="38">
        <f>'unif profiles px val'!L156/65535</f>
        <v>0.66698782139314872</v>
      </c>
      <c r="T160" s="23">
        <f t="shared" si="30"/>
        <v>3.212360534425418E-3</v>
      </c>
      <c r="V160">
        <v>154</v>
      </c>
      <c r="W160">
        <f>'unif profiles px val'!O156/65535</f>
        <v>0.65919254739833677</v>
      </c>
      <c r="X160" s="23">
        <f t="shared" si="31"/>
        <v>4.5970497840716273E-2</v>
      </c>
      <c r="Z160">
        <v>154</v>
      </c>
      <c r="AA160">
        <f>'unif profiles px val'!R156/65535</f>
        <v>0.68405432211795225</v>
      </c>
      <c r="AB160" s="23">
        <f t="shared" si="32"/>
        <v>-8.7187465622439397E-2</v>
      </c>
      <c r="AM160">
        <v>154</v>
      </c>
      <c r="AN160">
        <v>43774.48046875</v>
      </c>
      <c r="AP160">
        <v>154</v>
      </c>
      <c r="AQ160">
        <v>43290.6015625</v>
      </c>
      <c r="AS160">
        <v>154</v>
      </c>
      <c r="AT160">
        <v>44859.921875</v>
      </c>
    </row>
    <row r="161" spans="1:46">
      <c r="A161">
        <v>155</v>
      </c>
      <c r="B161" s="23">
        <f t="shared" si="22"/>
        <v>5.468055555555555</v>
      </c>
      <c r="C161" s="28">
        <v>43476.44140625</v>
      </c>
      <c r="D161" s="38">
        <f t="shared" si="23"/>
        <v>0.66340797140840768</v>
      </c>
      <c r="E161" s="23">
        <f t="shared" si="24"/>
        <v>2.2730727748780044E-2</v>
      </c>
      <c r="F161" s="23"/>
      <c r="G161">
        <v>155</v>
      </c>
      <c r="H161" s="28">
        <v>43454.1953125</v>
      </c>
      <c r="I161" s="38">
        <f t="shared" si="25"/>
        <v>0.66306851777676046</v>
      </c>
      <c r="J161" s="23">
        <f t="shared" si="26"/>
        <v>2.4591836619588303E-2</v>
      </c>
      <c r="L161">
        <v>155</v>
      </c>
      <c r="M161">
        <v>43465.23046875</v>
      </c>
      <c r="N161" s="23">
        <f t="shared" si="27"/>
        <v>0.66323690346761277</v>
      </c>
      <c r="O161" s="23">
        <f t="shared" si="28"/>
        <v>2.3668410691348285E-2</v>
      </c>
      <c r="Q161">
        <v>155</v>
      </c>
      <c r="R161" s="23">
        <f t="shared" si="29"/>
        <v>5.468055555555555</v>
      </c>
      <c r="S161" s="38">
        <f>'unif profiles px val'!L157/65535</f>
        <v>0.66781663662546731</v>
      </c>
      <c r="T161" s="23">
        <f t="shared" si="30"/>
        <v>-1.2784498442455217E-3</v>
      </c>
      <c r="V161">
        <v>155</v>
      </c>
      <c r="W161">
        <f>'unif profiles px val'!O157/65535</f>
        <v>0.6590274400129702</v>
      </c>
      <c r="X161" s="23">
        <f t="shared" si="31"/>
        <v>4.6886440519531725E-2</v>
      </c>
      <c r="Z161">
        <v>155</v>
      </c>
      <c r="AA161">
        <f>'unif profiles px val'!R157/65535</f>
        <v>0.68358892195010301</v>
      </c>
      <c r="AB161" s="23">
        <f t="shared" si="32"/>
        <v>-8.477880101719526E-2</v>
      </c>
      <c r="AM161">
        <v>155</v>
      </c>
      <c r="AN161">
        <v>43690.078125</v>
      </c>
      <c r="AP161">
        <v>155</v>
      </c>
      <c r="AQ161">
        <v>43283.28125</v>
      </c>
      <c r="AS161">
        <v>155</v>
      </c>
      <c r="AT161">
        <v>44859.55859375</v>
      </c>
    </row>
    <row r="162" spans="1:46">
      <c r="A162">
        <v>156</v>
      </c>
      <c r="B162" s="23">
        <f t="shared" si="22"/>
        <v>5.503333333333333</v>
      </c>
      <c r="C162" s="28">
        <v>43363.15625</v>
      </c>
      <c r="D162" s="38">
        <f t="shared" si="23"/>
        <v>0.66167935072861828</v>
      </c>
      <c r="E162" s="23">
        <f t="shared" si="24"/>
        <v>3.2226917879786487E-2</v>
      </c>
      <c r="F162" s="23"/>
      <c r="G162">
        <v>156</v>
      </c>
      <c r="H162" s="28">
        <v>43458.57421875</v>
      </c>
      <c r="I162" s="38">
        <f t="shared" si="25"/>
        <v>0.66313533560311289</v>
      </c>
      <c r="J162" s="23">
        <f t="shared" si="26"/>
        <v>2.4225355241201729E-2</v>
      </c>
      <c r="L162">
        <v>156</v>
      </c>
      <c r="M162">
        <v>43374.9921875</v>
      </c>
      <c r="N162" s="23">
        <f t="shared" si="27"/>
        <v>0.66185995555809873</v>
      </c>
      <c r="O162" s="23">
        <f t="shared" si="28"/>
        <v>3.1232577138506024E-2</v>
      </c>
      <c r="Q162">
        <v>156</v>
      </c>
      <c r="R162" s="23">
        <f t="shared" si="29"/>
        <v>5.503333333333333</v>
      </c>
      <c r="S162" s="38">
        <f>'unif profiles px val'!L158/65535</f>
        <v>0.66742681630045009</v>
      </c>
      <c r="T162" s="23">
        <f t="shared" si="30"/>
        <v>8.3242297201202575E-4</v>
      </c>
      <c r="V162">
        <v>156</v>
      </c>
      <c r="W162">
        <f>'unif profiles px val'!O158/65535</f>
        <v>0.65943180409323265</v>
      </c>
      <c r="X162" s="23">
        <f t="shared" si="31"/>
        <v>4.4643974450337076E-2</v>
      </c>
      <c r="Z162">
        <v>156</v>
      </c>
      <c r="AA162">
        <f>'unif profiles px val'!R158/65535</f>
        <v>0.68322061923018229</v>
      </c>
      <c r="AB162" s="23">
        <f t="shared" si="32"/>
        <v>-8.2870465446543751E-2</v>
      </c>
      <c r="AM162">
        <v>156</v>
      </c>
      <c r="AN162">
        <v>43677.44140625</v>
      </c>
      <c r="AP162">
        <v>156</v>
      </c>
      <c r="AQ162">
        <v>43251.71875</v>
      </c>
      <c r="AS162">
        <v>156</v>
      </c>
      <c r="AT162">
        <v>44903.0390625</v>
      </c>
    </row>
    <row r="163" spans="1:46">
      <c r="A163">
        <v>157</v>
      </c>
      <c r="B163" s="23">
        <f t="shared" si="22"/>
        <v>5.5386111111111109</v>
      </c>
      <c r="C163" s="28">
        <v>43426.83984375</v>
      </c>
      <c r="D163" s="38">
        <f t="shared" si="23"/>
        <v>0.66265110008010986</v>
      </c>
      <c r="E163" s="23">
        <f t="shared" si="24"/>
        <v>2.688285945487312E-2</v>
      </c>
      <c r="F163" s="23"/>
      <c r="G163">
        <v>157</v>
      </c>
      <c r="H163" s="28">
        <v>43355.85546875</v>
      </c>
      <c r="I163" s="38">
        <f t="shared" si="25"/>
        <v>0.66156794794766161</v>
      </c>
      <c r="J163" s="23">
        <f t="shared" si="26"/>
        <v>3.2840513866531751E-2</v>
      </c>
      <c r="L163">
        <v>157</v>
      </c>
      <c r="M163">
        <v>43449.48828125</v>
      </c>
      <c r="N163" s="23">
        <f t="shared" si="27"/>
        <v>0.66299669308384834</v>
      </c>
      <c r="O163" s="23">
        <f t="shared" si="28"/>
        <v>2.498585722189306E-2</v>
      </c>
      <c r="Q163">
        <v>157</v>
      </c>
      <c r="R163" s="23">
        <f t="shared" si="29"/>
        <v>5.5386111111111109</v>
      </c>
      <c r="S163" s="38">
        <f>'unif profiles px val'!L159/65535</f>
        <v>0.66616448987182419</v>
      </c>
      <c r="T163" s="23">
        <f t="shared" si="30"/>
        <v>7.6838884788319461E-3</v>
      </c>
      <c r="V163">
        <v>157</v>
      </c>
      <c r="W163">
        <f>'unif profiles px val'!O159/65535</f>
        <v>0.65925632534142065</v>
      </c>
      <c r="X163" s="23">
        <f t="shared" si="31"/>
        <v>4.5616801781629412E-2</v>
      </c>
      <c r="Z163">
        <v>157</v>
      </c>
      <c r="AA163">
        <f>'unif profiles px val'!R159/65535</f>
        <v>0.6838427820057984</v>
      </c>
      <c r="AB163" s="23">
        <f t="shared" si="32"/>
        <v>-8.6093029834069856E-2</v>
      </c>
      <c r="AM163">
        <v>157</v>
      </c>
      <c r="AN163">
        <v>43695.12109375</v>
      </c>
      <c r="AP163">
        <v>157</v>
      </c>
      <c r="AQ163">
        <v>43210.19921875</v>
      </c>
      <c r="AS163">
        <v>157</v>
      </c>
      <c r="AT163">
        <v>44884.6015625</v>
      </c>
    </row>
    <row r="164" spans="1:46">
      <c r="A164">
        <v>158</v>
      </c>
      <c r="B164" s="23">
        <f t="shared" si="22"/>
        <v>5.5738888888888889</v>
      </c>
      <c r="C164" s="28">
        <v>43517.5234375</v>
      </c>
      <c r="D164" s="38">
        <f t="shared" si="23"/>
        <v>0.66403484302281224</v>
      </c>
      <c r="E164" s="23">
        <f t="shared" si="24"/>
        <v>1.9298517975878671E-2</v>
      </c>
      <c r="F164" s="23"/>
      <c r="G164">
        <v>158</v>
      </c>
      <c r="H164" s="28">
        <v>43470.515625</v>
      </c>
      <c r="I164" s="38">
        <f t="shared" si="25"/>
        <v>0.66331754978255897</v>
      </c>
      <c r="J164" s="23">
        <f t="shared" si="26"/>
        <v>2.3226303367487322E-2</v>
      </c>
      <c r="L164">
        <v>158</v>
      </c>
      <c r="M164">
        <v>43477.6015625</v>
      </c>
      <c r="N164" s="23">
        <f t="shared" si="27"/>
        <v>0.66342567425803001</v>
      </c>
      <c r="O164" s="23">
        <f t="shared" si="28"/>
        <v>2.2633718289446048E-2</v>
      </c>
      <c r="Q164">
        <v>158</v>
      </c>
      <c r="R164" s="23">
        <f t="shared" si="29"/>
        <v>5.5738888888888889</v>
      </c>
      <c r="S164" s="38">
        <f>'unif profiles px val'!L160/65535</f>
        <v>0.66609028095674072</v>
      </c>
      <c r="T164" s="23">
        <f t="shared" si="30"/>
        <v>8.0874303643172496E-3</v>
      </c>
      <c r="V164">
        <v>158</v>
      </c>
      <c r="W164">
        <f>'unif profiles px val'!O160/65535</f>
        <v>0.65912733892195008</v>
      </c>
      <c r="X164" s="23">
        <f t="shared" si="31"/>
        <v>4.6332193943553701E-2</v>
      </c>
      <c r="Z164">
        <v>158</v>
      </c>
      <c r="AA164">
        <f>'unif profiles px val'!R160/65535</f>
        <v>0.6844697728313115</v>
      </c>
      <c r="AB164" s="23">
        <f t="shared" si="32"/>
        <v>-8.9335005753932162E-2</v>
      </c>
      <c r="AM164">
        <v>158</v>
      </c>
      <c r="AN164">
        <v>43709.921875</v>
      </c>
      <c r="AP164">
        <v>158</v>
      </c>
      <c r="AQ164">
        <v>43226.921875</v>
      </c>
      <c r="AS164">
        <v>158</v>
      </c>
      <c r="AT164">
        <v>44874.19921875</v>
      </c>
    </row>
    <row r="165" spans="1:46">
      <c r="A165">
        <v>159</v>
      </c>
      <c r="B165" s="23">
        <f t="shared" si="22"/>
        <v>5.609166666666666</v>
      </c>
      <c r="C165" s="28">
        <v>43406.9375</v>
      </c>
      <c r="D165" s="38">
        <f t="shared" si="23"/>
        <v>0.66234740978103301</v>
      </c>
      <c r="E165" s="23">
        <f t="shared" si="24"/>
        <v>2.8551392631771311E-2</v>
      </c>
      <c r="F165" s="23"/>
      <c r="G165">
        <v>159</v>
      </c>
      <c r="H165" s="28">
        <v>43513.59765625</v>
      </c>
      <c r="I165" s="38">
        <f t="shared" si="25"/>
        <v>0.66397493944075681</v>
      </c>
      <c r="J165" s="23">
        <f t="shared" si="26"/>
        <v>1.9626234494744654E-2</v>
      </c>
      <c r="L165">
        <v>159</v>
      </c>
      <c r="M165">
        <v>43425.55859375</v>
      </c>
      <c r="N165" s="23">
        <f t="shared" si="27"/>
        <v>0.66263154945830471</v>
      </c>
      <c r="O165" s="23">
        <f t="shared" si="28"/>
        <v>2.6990230939624826E-2</v>
      </c>
      <c r="Q165">
        <v>159</v>
      </c>
      <c r="R165" s="23">
        <f t="shared" si="29"/>
        <v>5.609166666666666</v>
      </c>
      <c r="S165" s="38">
        <f>'unif profiles px val'!L161/65535</f>
        <v>0.66621652552071409</v>
      </c>
      <c r="T165" s="23">
        <f t="shared" si="30"/>
        <v>7.4009735135378563E-3</v>
      </c>
      <c r="V165">
        <v>159</v>
      </c>
      <c r="W165">
        <f>'unif profiles px val'!O161/65535</f>
        <v>0.65822634136339364</v>
      </c>
      <c r="X165" s="23">
        <f t="shared" si="31"/>
        <v>5.1336726812925448E-2</v>
      </c>
      <c r="Z165">
        <v>159</v>
      </c>
      <c r="AA165">
        <f>'unif profiles px val'!R161/65535</f>
        <v>0.68374705548561843</v>
      </c>
      <c r="AB165" s="23">
        <f t="shared" si="32"/>
        <v>-8.5597563616925942E-2</v>
      </c>
      <c r="AM165">
        <v>159</v>
      </c>
      <c r="AN165">
        <v>43692.9609375</v>
      </c>
      <c r="AP165">
        <v>159</v>
      </c>
      <c r="AQ165">
        <v>43250.359375</v>
      </c>
      <c r="AS165">
        <v>159</v>
      </c>
      <c r="AT165">
        <v>44854.3203125</v>
      </c>
    </row>
    <row r="166" spans="1:46">
      <c r="A166">
        <v>160</v>
      </c>
      <c r="B166" s="23">
        <f t="shared" si="22"/>
        <v>5.6444444444444439</v>
      </c>
      <c r="C166" s="28">
        <v>43453.828125</v>
      </c>
      <c r="D166" s="38">
        <f t="shared" si="23"/>
        <v>0.66306291485465785</v>
      </c>
      <c r="E166" s="23">
        <f t="shared" si="24"/>
        <v>2.4622570603275662E-2</v>
      </c>
      <c r="F166" s="23"/>
      <c r="G166">
        <v>160</v>
      </c>
      <c r="H166" s="28">
        <v>43386.97265625</v>
      </c>
      <c r="I166" s="38">
        <f t="shared" si="25"/>
        <v>0.66204276579308763</v>
      </c>
      <c r="J166" s="23">
        <f t="shared" si="26"/>
        <v>3.0226614941479824E-2</v>
      </c>
      <c r="L166">
        <v>160</v>
      </c>
      <c r="M166">
        <v>43407.43359375</v>
      </c>
      <c r="N166" s="23">
        <f t="shared" si="27"/>
        <v>0.66235497968642709</v>
      </c>
      <c r="O166" s="23">
        <f t="shared" si="28"/>
        <v>2.8509784585797782E-2</v>
      </c>
      <c r="Q166">
        <v>160</v>
      </c>
      <c r="R166" s="23">
        <f t="shared" si="29"/>
        <v>5.6444444444444439</v>
      </c>
      <c r="S166" s="38">
        <f>'unif profiles px val'!L162/65535</f>
        <v>0.66665486476691849</v>
      </c>
      <c r="T166" s="23">
        <f t="shared" si="30"/>
        <v>5.0193998110623639E-3</v>
      </c>
      <c r="V166">
        <v>160</v>
      </c>
      <c r="W166">
        <f>'unif profiles px val'!O162/65535</f>
        <v>0.65871325913633938</v>
      </c>
      <c r="X166" s="23">
        <f t="shared" si="31"/>
        <v>4.8630571704453729E-2</v>
      </c>
      <c r="Z166">
        <v>160</v>
      </c>
      <c r="AA166">
        <f>'unif profiles px val'!R162/65535</f>
        <v>0.68350291113527117</v>
      </c>
      <c r="AB166" s="23">
        <f t="shared" si="32"/>
        <v>-8.4333315583058788E-2</v>
      </c>
      <c r="AM166">
        <v>160</v>
      </c>
      <c r="AN166">
        <v>43695.921875</v>
      </c>
      <c r="AP166">
        <v>160</v>
      </c>
      <c r="AQ166">
        <v>43208</v>
      </c>
      <c r="AS166">
        <v>160</v>
      </c>
      <c r="AT166">
        <v>44832.9609375</v>
      </c>
    </row>
    <row r="167" spans="1:46">
      <c r="A167">
        <v>161</v>
      </c>
      <c r="B167" s="23">
        <f t="shared" si="22"/>
        <v>5.6797222222222219</v>
      </c>
      <c r="C167" s="28">
        <v>43392.7109375</v>
      </c>
      <c r="D167" s="38">
        <f t="shared" si="23"/>
        <v>0.66213032635233082</v>
      </c>
      <c r="E167" s="23">
        <f t="shared" si="24"/>
        <v>2.9744974965323578E-2</v>
      </c>
      <c r="F167" s="23"/>
      <c r="G167">
        <v>161</v>
      </c>
      <c r="H167" s="28">
        <v>43492.82421875</v>
      </c>
      <c r="I167" s="38">
        <f t="shared" si="25"/>
        <v>0.66365795710307474</v>
      </c>
      <c r="J167" s="23">
        <f t="shared" si="26"/>
        <v>2.1361288503559006E-2</v>
      </c>
      <c r="L167">
        <v>161</v>
      </c>
      <c r="M167">
        <v>43382.24609375</v>
      </c>
      <c r="N167" s="23">
        <f t="shared" si="27"/>
        <v>0.66197064307240405</v>
      </c>
      <c r="O167" s="23">
        <f t="shared" si="28"/>
        <v>3.0623426958403588E-2</v>
      </c>
      <c r="Q167">
        <v>161</v>
      </c>
      <c r="R167" s="23">
        <f t="shared" si="29"/>
        <v>5.6797222222222219</v>
      </c>
      <c r="S167" s="38">
        <f>'unif profiles px val'!L163/65535</f>
        <v>0.66677067835889214</v>
      </c>
      <c r="T167" s="23">
        <f t="shared" si="30"/>
        <v>4.390657363717132E-3</v>
      </c>
      <c r="V167">
        <v>161</v>
      </c>
      <c r="W167">
        <f>'unif profiles px val'!O163/65535</f>
        <v>0.65861336022735939</v>
      </c>
      <c r="X167" s="23">
        <f t="shared" si="31"/>
        <v>4.9185475005899981E-2</v>
      </c>
      <c r="Z167">
        <v>161</v>
      </c>
      <c r="AA167">
        <f>'unif profiles px val'!R163/65535</f>
        <v>0.68385249771114676</v>
      </c>
      <c r="AB167" s="23">
        <f t="shared" si="32"/>
        <v>-8.6143309558088799E-2</v>
      </c>
      <c r="AM167">
        <v>161</v>
      </c>
      <c r="AN167">
        <v>43667.640625</v>
      </c>
      <c r="AP167">
        <v>161</v>
      </c>
      <c r="AQ167">
        <v>43217.0390625</v>
      </c>
      <c r="AS167">
        <v>161</v>
      </c>
      <c r="AT167">
        <v>44804.44140625</v>
      </c>
    </row>
    <row r="168" spans="1:46">
      <c r="A168">
        <v>162</v>
      </c>
      <c r="B168" s="23">
        <f t="shared" si="22"/>
        <v>5.7149999999999999</v>
      </c>
      <c r="C168" s="28">
        <v>43482.26953125</v>
      </c>
      <c r="D168" s="38">
        <f t="shared" si="23"/>
        <v>0.66349690289539942</v>
      </c>
      <c r="E168" s="23">
        <f t="shared" si="24"/>
        <v>2.2243443342976565E-2</v>
      </c>
      <c r="F168" s="23"/>
      <c r="G168">
        <v>162</v>
      </c>
      <c r="H168" s="28">
        <v>43428.40234375</v>
      </c>
      <c r="I168" s="38">
        <f t="shared" si="25"/>
        <v>0.66267494230182344</v>
      </c>
      <c r="J168" s="23">
        <f t="shared" si="26"/>
        <v>2.6751926700465223E-2</v>
      </c>
      <c r="L168">
        <v>162</v>
      </c>
      <c r="M168">
        <v>43421.6328125</v>
      </c>
      <c r="N168" s="23">
        <f t="shared" si="27"/>
        <v>0.66257164587624928</v>
      </c>
      <c r="O168" s="23">
        <f t="shared" si="28"/>
        <v>2.7319256968222128E-2</v>
      </c>
      <c r="Q168">
        <v>162</v>
      </c>
      <c r="R168" s="23">
        <f t="shared" si="29"/>
        <v>5.7149999999999999</v>
      </c>
      <c r="S168" s="38">
        <f>'unif profiles px val'!L164/65535</f>
        <v>0.66759746700236511</v>
      </c>
      <c r="T168" s="23">
        <f t="shared" si="30"/>
        <v>-9.1934749806288352E-5</v>
      </c>
      <c r="V168">
        <v>162</v>
      </c>
      <c r="W168">
        <f>'unif profiles px val'!O164/65535</f>
        <v>0.65905032854581524</v>
      </c>
      <c r="X168" s="23">
        <f t="shared" si="31"/>
        <v>4.6759439257201496E-2</v>
      </c>
      <c r="Z168">
        <v>162</v>
      </c>
      <c r="AA168">
        <f>'unif profiles px val'!R164/65535</f>
        <v>0.68324142156862744</v>
      </c>
      <c r="AB168" s="23">
        <f t="shared" si="32"/>
        <v>-8.2978303107440698E-2</v>
      </c>
      <c r="AM168">
        <v>162</v>
      </c>
      <c r="AN168">
        <v>43641.16015625</v>
      </c>
      <c r="AP168">
        <v>162</v>
      </c>
      <c r="AQ168">
        <v>43243.55859375</v>
      </c>
      <c r="AS168">
        <v>162</v>
      </c>
      <c r="AT168">
        <v>44787.9609375</v>
      </c>
    </row>
    <row r="169" spans="1:46">
      <c r="A169">
        <v>163</v>
      </c>
      <c r="B169" s="23">
        <f t="shared" si="22"/>
        <v>5.7502777777777778</v>
      </c>
      <c r="C169" s="28">
        <v>43435.50390625</v>
      </c>
      <c r="D169" s="38">
        <f t="shared" si="23"/>
        <v>0.66278330519951167</v>
      </c>
      <c r="E169" s="23">
        <f t="shared" si="24"/>
        <v>2.6156949202523094E-2</v>
      </c>
      <c r="F169" s="23"/>
      <c r="G169">
        <v>163</v>
      </c>
      <c r="H169" s="28">
        <v>43454.29296875</v>
      </c>
      <c r="I169" s="38">
        <f t="shared" si="25"/>
        <v>0.66307000791561765</v>
      </c>
      <c r="J169" s="23">
        <f t="shared" si="26"/>
        <v>2.4583662770164771E-2</v>
      </c>
      <c r="L169">
        <v>163</v>
      </c>
      <c r="M169">
        <v>43454.36328125</v>
      </c>
      <c r="N169" s="23">
        <f t="shared" si="27"/>
        <v>0.66307108081559474</v>
      </c>
      <c r="O169" s="23">
        <f t="shared" si="28"/>
        <v>2.4577777620020225E-2</v>
      </c>
      <c r="Q169">
        <v>163</v>
      </c>
      <c r="R169" s="23">
        <f t="shared" si="29"/>
        <v>5.7502777777777778</v>
      </c>
      <c r="S169" s="38">
        <f>'unif profiles px val'!L165/65535</f>
        <v>0.66763770075150686</v>
      </c>
      <c r="T169" s="23">
        <f t="shared" si="30"/>
        <v>-3.0980259626955942E-4</v>
      </c>
      <c r="V169">
        <v>163</v>
      </c>
      <c r="W169">
        <f>'unif profiles px val'!O165/65535</f>
        <v>0.6594200021934844</v>
      </c>
      <c r="X169" s="23">
        <f t="shared" si="31"/>
        <v>4.4709387074505891E-2</v>
      </c>
      <c r="Z169">
        <v>163</v>
      </c>
      <c r="AA169">
        <f>'unif profiles px val'!R165/65535</f>
        <v>0.68277184901197829</v>
      </c>
      <c r="AB169" s="23">
        <f t="shared" si="32"/>
        <v>-8.0542566054159437E-2</v>
      </c>
      <c r="AM169">
        <v>163</v>
      </c>
      <c r="AN169">
        <v>43635.9609375</v>
      </c>
      <c r="AP169">
        <v>163</v>
      </c>
      <c r="AQ169">
        <v>43278.3203125</v>
      </c>
      <c r="AS169">
        <v>163</v>
      </c>
      <c r="AT169">
        <v>44757.87890625</v>
      </c>
    </row>
    <row r="170" spans="1:46">
      <c r="A170">
        <v>164</v>
      </c>
      <c r="B170" s="23">
        <f t="shared" si="22"/>
        <v>5.7855555555555549</v>
      </c>
      <c r="C170" s="28">
        <v>43401.08984375</v>
      </c>
      <c r="D170" s="38">
        <f t="shared" si="23"/>
        <v>0.66225818026626992</v>
      </c>
      <c r="E170" s="23">
        <f t="shared" si="24"/>
        <v>2.9041910936749904E-2</v>
      </c>
      <c r="F170" s="23"/>
      <c r="G170">
        <v>164</v>
      </c>
      <c r="H170" s="28">
        <v>43461.69140625</v>
      </c>
      <c r="I170" s="38">
        <f t="shared" si="25"/>
        <v>0.66318290083543141</v>
      </c>
      <c r="J170" s="23">
        <f t="shared" si="26"/>
        <v>2.3964512600459731E-2</v>
      </c>
      <c r="L170">
        <v>164</v>
      </c>
      <c r="M170">
        <v>43389.1171875</v>
      </c>
      <c r="N170" s="23">
        <f t="shared" si="27"/>
        <v>0.66207548924238957</v>
      </c>
      <c r="O170" s="23">
        <f t="shared" si="28"/>
        <v>3.0046600655484923E-2</v>
      </c>
      <c r="Q170">
        <v>164</v>
      </c>
      <c r="R170" s="23">
        <f t="shared" si="29"/>
        <v>5.7855555555555549</v>
      </c>
      <c r="S170" s="38">
        <f>'unif profiles px val'!L166/65535</f>
        <v>0.66658202677958345</v>
      </c>
      <c r="T170" s="23">
        <f t="shared" si="30"/>
        <v>5.4149367485023525E-3</v>
      </c>
      <c r="V170">
        <v>164</v>
      </c>
      <c r="W170">
        <f>'unif profiles px val'!O166/65535</f>
        <v>0.65983134012359812</v>
      </c>
      <c r="X170" s="23">
        <f t="shared" si="31"/>
        <v>4.2430826566904667E-2</v>
      </c>
      <c r="Z170">
        <v>164</v>
      </c>
      <c r="AA170">
        <f>'unif profiles px val'!R166/65535</f>
        <v>0.68323450732433055</v>
      </c>
      <c r="AB170" s="23">
        <f t="shared" si="32"/>
        <v>-8.2942460905119031E-2</v>
      </c>
      <c r="AM170">
        <v>164</v>
      </c>
      <c r="AN170">
        <v>43633.3984375</v>
      </c>
      <c r="AP170">
        <v>164</v>
      </c>
      <c r="AQ170">
        <v>43261.44140625</v>
      </c>
      <c r="AS170">
        <v>164</v>
      </c>
      <c r="AT170">
        <v>44754.76171875</v>
      </c>
    </row>
    <row r="171" spans="1:46">
      <c r="A171">
        <v>165</v>
      </c>
      <c r="B171" s="23">
        <f t="shared" si="22"/>
        <v>5.8208333333333329</v>
      </c>
      <c r="C171" s="28">
        <v>43488.01171875</v>
      </c>
      <c r="D171" s="38">
        <f t="shared" si="23"/>
        <v>0.66358452306019688</v>
      </c>
      <c r="E171" s="23">
        <f t="shared" si="24"/>
        <v>2.1763464487172257E-2</v>
      </c>
      <c r="F171" s="23"/>
      <c r="G171">
        <v>165</v>
      </c>
      <c r="H171" s="28">
        <v>43418.578125</v>
      </c>
      <c r="I171" s="38">
        <f t="shared" si="25"/>
        <v>0.6625250343327993</v>
      </c>
      <c r="J171" s="23">
        <f t="shared" si="26"/>
        <v>2.7575314022020958E-2</v>
      </c>
      <c r="L171">
        <v>165</v>
      </c>
      <c r="M171">
        <v>43452.98828125</v>
      </c>
      <c r="N171" s="23">
        <f t="shared" si="27"/>
        <v>0.66305009966048678</v>
      </c>
      <c r="O171" s="23">
        <f t="shared" si="28"/>
        <v>2.4692868257362388E-2</v>
      </c>
      <c r="Q171">
        <v>165</v>
      </c>
      <c r="R171" s="23">
        <f t="shared" si="29"/>
        <v>5.8208333333333329</v>
      </c>
      <c r="S171" s="38">
        <f>'unif profiles px val'!L167/65535</f>
        <v>0.6676474164568551</v>
      </c>
      <c r="T171" s="23">
        <f t="shared" si="30"/>
        <v>-3.6240993551706069E-4</v>
      </c>
      <c r="V171">
        <v>165</v>
      </c>
      <c r="W171">
        <f>'unif profiles px val'!O167/65535</f>
        <v>0.65970855268177309</v>
      </c>
      <c r="X171" s="23">
        <f t="shared" si="31"/>
        <v>4.3110713580097215E-2</v>
      </c>
      <c r="Z171">
        <v>165</v>
      </c>
      <c r="AA171">
        <f>'unif profiles px val'!R167/65535</f>
        <v>0.68282942797741664</v>
      </c>
      <c r="AB171" s="23">
        <f t="shared" si="32"/>
        <v>-8.084140614298807E-2</v>
      </c>
      <c r="AM171">
        <v>165</v>
      </c>
      <c r="AN171">
        <v>43661.83984375</v>
      </c>
      <c r="AP171">
        <v>165</v>
      </c>
      <c r="AQ171">
        <v>43210.3984375</v>
      </c>
      <c r="AS171">
        <v>165</v>
      </c>
      <c r="AT171">
        <v>44760.16015625</v>
      </c>
    </row>
    <row r="172" spans="1:46">
      <c r="A172">
        <v>166</v>
      </c>
      <c r="B172" s="23">
        <f t="shared" si="22"/>
        <v>5.8561111111111108</v>
      </c>
      <c r="C172" s="28">
        <v>43433.57421875</v>
      </c>
      <c r="D172" s="38">
        <f t="shared" si="23"/>
        <v>0.66275386005569548</v>
      </c>
      <c r="E172" s="23">
        <f t="shared" si="24"/>
        <v>2.631860261270802E-2</v>
      </c>
      <c r="F172" s="23"/>
      <c r="G172">
        <v>166</v>
      </c>
      <c r="H172" s="28">
        <v>43429.69140625</v>
      </c>
      <c r="I172" s="38">
        <f t="shared" si="25"/>
        <v>0.66269461213473713</v>
      </c>
      <c r="J172" s="23">
        <f t="shared" si="26"/>
        <v>2.6643913862334667E-2</v>
      </c>
      <c r="L172">
        <v>166</v>
      </c>
      <c r="M172">
        <v>43427.46484375</v>
      </c>
      <c r="N172" s="23">
        <f t="shared" si="27"/>
        <v>0.66266063696879529</v>
      </c>
      <c r="O172" s="23">
        <f t="shared" si="28"/>
        <v>2.6830485287573147E-2</v>
      </c>
      <c r="Q172">
        <v>166</v>
      </c>
      <c r="R172" s="23">
        <f t="shared" si="29"/>
        <v>5.8561111111111108</v>
      </c>
      <c r="S172" s="38">
        <f>'unif profiles px val'!L168/65535</f>
        <v>0.66865451190203706</v>
      </c>
      <c r="T172" s="23">
        <f t="shared" si="30"/>
        <v>-5.8076803958373446E-3</v>
      </c>
      <c r="V172">
        <v>166</v>
      </c>
      <c r="W172">
        <f>'unif profiles px val'!O168/65535</f>
        <v>0.65965305991073475</v>
      </c>
      <c r="X172" s="23">
        <f t="shared" si="31"/>
        <v>4.3418061148115861E-2</v>
      </c>
      <c r="Z172">
        <v>166</v>
      </c>
      <c r="AA172">
        <f>'unif profiles px val'!R168/65535</f>
        <v>0.68304794193942164</v>
      </c>
      <c r="AB172" s="23">
        <f t="shared" si="32"/>
        <v>-8.1975080789548738E-2</v>
      </c>
      <c r="AM172">
        <v>166</v>
      </c>
      <c r="AN172">
        <v>43737.9609375</v>
      </c>
      <c r="AP172">
        <v>166</v>
      </c>
      <c r="AQ172">
        <v>43150.71875</v>
      </c>
      <c r="AS172">
        <v>166</v>
      </c>
      <c r="AT172">
        <v>44749.0390625</v>
      </c>
    </row>
    <row r="173" spans="1:46">
      <c r="A173">
        <v>167</v>
      </c>
      <c r="B173" s="23">
        <f t="shared" si="22"/>
        <v>5.8913888888888888</v>
      </c>
      <c r="C173" s="28">
        <v>43469.76953125</v>
      </c>
      <c r="D173" s="38">
        <f t="shared" si="23"/>
        <v>0.66330616512169072</v>
      </c>
      <c r="E173" s="23">
        <f t="shared" si="24"/>
        <v>2.3288708532705371E-2</v>
      </c>
      <c r="F173" s="23"/>
      <c r="G173">
        <v>167</v>
      </c>
      <c r="H173" s="28">
        <v>43453.41796875</v>
      </c>
      <c r="I173" s="38">
        <f t="shared" si="25"/>
        <v>0.66305665627145804</v>
      </c>
      <c r="J173" s="23">
        <f t="shared" si="26"/>
        <v>2.465690169578183E-2</v>
      </c>
      <c r="L173">
        <v>167</v>
      </c>
      <c r="M173">
        <v>43464.73046875</v>
      </c>
      <c r="N173" s="23">
        <f t="shared" si="27"/>
        <v>0.66322927395666442</v>
      </c>
      <c r="O173" s="23">
        <f t="shared" si="28"/>
        <v>2.3710241316881486E-2</v>
      </c>
      <c r="Q173">
        <v>167</v>
      </c>
      <c r="R173" s="23">
        <f t="shared" si="29"/>
        <v>5.8913888888888888</v>
      </c>
      <c r="S173" s="38">
        <f>'unif profiles px val'!L169/65535</f>
        <v>0.6677777738040741</v>
      </c>
      <c r="T173" s="23">
        <f t="shared" si="30"/>
        <v>-1.0681123691007599E-3</v>
      </c>
      <c r="V173">
        <v>167</v>
      </c>
      <c r="W173">
        <f>'unif profiles px val'!O169/65535</f>
        <v>0.65973978599221794</v>
      </c>
      <c r="X173" s="23">
        <f t="shared" si="31"/>
        <v>4.2937748834132705E-2</v>
      </c>
      <c r="Z173">
        <v>167</v>
      </c>
      <c r="AA173">
        <f>'unif profiles px val'!R169/65535</f>
        <v>0.6832594820515755</v>
      </c>
      <c r="AB173" s="23">
        <f t="shared" si="32"/>
        <v>-8.3071922181042535E-2</v>
      </c>
      <c r="AM173">
        <v>167</v>
      </c>
      <c r="AN173">
        <v>43804.078125</v>
      </c>
      <c r="AP173">
        <v>167</v>
      </c>
      <c r="AQ173">
        <v>43118.3203125</v>
      </c>
      <c r="AS173">
        <v>167</v>
      </c>
      <c r="AT173">
        <v>44739.71875</v>
      </c>
    </row>
    <row r="174" spans="1:46">
      <c r="A174">
        <v>168</v>
      </c>
      <c r="B174" s="23">
        <f t="shared" si="22"/>
        <v>5.9266666666666667</v>
      </c>
      <c r="C174" s="28">
        <v>43442.515625</v>
      </c>
      <c r="D174" s="38">
        <f t="shared" si="23"/>
        <v>0.66289029716945147</v>
      </c>
      <c r="E174" s="23">
        <f t="shared" si="24"/>
        <v>2.5569678787453309E-2</v>
      </c>
      <c r="F174" s="23"/>
      <c r="G174">
        <v>168</v>
      </c>
      <c r="H174" s="28">
        <v>43437.23046875</v>
      </c>
      <c r="I174" s="38">
        <f t="shared" si="25"/>
        <v>0.66280965085450527</v>
      </c>
      <c r="J174" s="23">
        <f t="shared" si="26"/>
        <v>2.6012323414728034E-2</v>
      </c>
      <c r="L174">
        <v>168</v>
      </c>
      <c r="M174">
        <v>43438.09765625</v>
      </c>
      <c r="N174" s="23">
        <f t="shared" si="27"/>
        <v>0.66282288328755623</v>
      </c>
      <c r="O174" s="23">
        <f t="shared" si="28"/>
        <v>2.5939687401000278E-2</v>
      </c>
      <c r="Q174">
        <v>168</v>
      </c>
      <c r="R174" s="23">
        <f t="shared" si="29"/>
        <v>5.9266666666666667</v>
      </c>
      <c r="S174" s="38">
        <f>'unif profiles px val'!L170/65535</f>
        <v>0.66687337872892349</v>
      </c>
      <c r="T174" s="23">
        <f t="shared" si="30"/>
        <v>3.8332777570726506E-3</v>
      </c>
      <c r="V174">
        <v>168</v>
      </c>
      <c r="W174">
        <f>'unif profiles px val'!O170/65535</f>
        <v>0.65991800659952693</v>
      </c>
      <c r="X174" s="23">
        <f t="shared" si="31"/>
        <v>4.1951088660722391E-2</v>
      </c>
      <c r="Z174">
        <v>168</v>
      </c>
      <c r="AA174">
        <f>'unif profiles px val'!R170/65535</f>
        <v>0.68331145809491112</v>
      </c>
      <c r="AB174" s="23">
        <f t="shared" si="32"/>
        <v>-8.334132129900107E-2</v>
      </c>
      <c r="AM174">
        <v>168</v>
      </c>
      <c r="AN174">
        <v>43720</v>
      </c>
      <c r="AP174">
        <v>168</v>
      </c>
      <c r="AQ174">
        <v>43116.28125</v>
      </c>
      <c r="AS174">
        <v>168</v>
      </c>
      <c r="AT174">
        <v>44739.16015625</v>
      </c>
    </row>
    <row r="175" spans="1:46">
      <c r="A175">
        <v>169</v>
      </c>
      <c r="B175" s="23">
        <f t="shared" si="22"/>
        <v>5.9619444444444438</v>
      </c>
      <c r="C175" s="28">
        <v>43470.48046875</v>
      </c>
      <c r="D175" s="38">
        <f t="shared" si="23"/>
        <v>0.66331701333257043</v>
      </c>
      <c r="E175" s="23">
        <f t="shared" si="24"/>
        <v>2.3229243879684613E-2</v>
      </c>
      <c r="F175" s="23"/>
      <c r="G175">
        <v>169</v>
      </c>
      <c r="H175" s="28">
        <v>43426.4609375</v>
      </c>
      <c r="I175" s="38">
        <f t="shared" si="25"/>
        <v>0.66264531834134432</v>
      </c>
      <c r="J175" s="23">
        <f t="shared" si="26"/>
        <v>2.6914611985566328E-2</v>
      </c>
      <c r="L175">
        <v>169</v>
      </c>
      <c r="M175">
        <v>43458.52734375</v>
      </c>
      <c r="N175" s="23">
        <f t="shared" si="27"/>
        <v>0.66313462033646142</v>
      </c>
      <c r="O175" s="23">
        <f t="shared" si="28"/>
        <v>2.4229277956079542E-2</v>
      </c>
      <c r="Q175">
        <v>169</v>
      </c>
      <c r="R175" s="23">
        <f t="shared" si="29"/>
        <v>5.9619444444444438</v>
      </c>
      <c r="S175" s="38">
        <f>'unif profiles px val'!L171/65535</f>
        <v>0.66574069438086514</v>
      </c>
      <c r="T175" s="23">
        <f t="shared" si="30"/>
        <v>9.989593776349448E-3</v>
      </c>
      <c r="V175">
        <v>169</v>
      </c>
      <c r="W175">
        <f>'unif profiles px val'!O171/65535</f>
        <v>0.66056931649118789</v>
      </c>
      <c r="X175" s="23">
        <f t="shared" si="31"/>
        <v>3.8349590843217207E-2</v>
      </c>
      <c r="Z175">
        <v>169</v>
      </c>
      <c r="AA175">
        <f>'unif profiles px val'!R171/65535</f>
        <v>0.68337738183794916</v>
      </c>
      <c r="AB175" s="23">
        <f t="shared" si="32"/>
        <v>-8.3682957645183187E-2</v>
      </c>
      <c r="AM175">
        <v>169</v>
      </c>
      <c r="AN175">
        <v>43622.80078125</v>
      </c>
      <c r="AP175">
        <v>169</v>
      </c>
      <c r="AQ175">
        <v>43172.3203125</v>
      </c>
      <c r="AS175">
        <v>169</v>
      </c>
      <c r="AT175">
        <v>44760.83984375</v>
      </c>
    </row>
    <row r="176" spans="1:46">
      <c r="A176">
        <v>170</v>
      </c>
      <c r="B176" s="23">
        <f t="shared" si="22"/>
        <v>5.9972222222222218</v>
      </c>
      <c r="C176" s="28">
        <v>43481.68359375</v>
      </c>
      <c r="D176" s="38">
        <f t="shared" si="23"/>
        <v>0.6634879620622568</v>
      </c>
      <c r="E176" s="23">
        <f t="shared" si="24"/>
        <v>2.2292427495385958E-2</v>
      </c>
      <c r="F176" s="23"/>
      <c r="G176">
        <v>170</v>
      </c>
      <c r="H176" s="28">
        <v>43396.68359375</v>
      </c>
      <c r="I176" s="38">
        <f t="shared" si="25"/>
        <v>0.66219094520103761</v>
      </c>
      <c r="J176" s="23">
        <f t="shared" si="26"/>
        <v>2.9411602222169098E-2</v>
      </c>
      <c r="L176">
        <v>170</v>
      </c>
      <c r="M176">
        <v>43461.96875</v>
      </c>
      <c r="N176" s="23">
        <f t="shared" si="27"/>
        <v>0.66318713282978559</v>
      </c>
      <c r="O176" s="23">
        <f t="shared" si="28"/>
        <v>2.3941306504937199E-2</v>
      </c>
      <c r="Q176">
        <v>170</v>
      </c>
      <c r="R176" s="23">
        <f t="shared" si="29"/>
        <v>5.9972222222222218</v>
      </c>
      <c r="S176" s="38">
        <f>'unif profiles px val'!L172/65535</f>
        <v>0.66526909523537037</v>
      </c>
      <c r="T176" s="23">
        <f t="shared" si="30"/>
        <v>1.2558635322116096E-2</v>
      </c>
      <c r="V176">
        <v>170</v>
      </c>
      <c r="W176">
        <f>'unif profiles px val'!O172/65535</f>
        <v>0.66086543688487065</v>
      </c>
      <c r="X176" s="23">
        <f t="shared" si="31"/>
        <v>3.67143688496534E-2</v>
      </c>
      <c r="Z176">
        <v>170</v>
      </c>
      <c r="AA176">
        <f>'unif profiles px val'!R172/65535</f>
        <v>0.68291680971999691</v>
      </c>
      <c r="AB176" s="23">
        <f t="shared" si="32"/>
        <v>-8.1294834485695855E-2</v>
      </c>
      <c r="AM176">
        <v>170</v>
      </c>
      <c r="AN176">
        <v>43626.19921875</v>
      </c>
      <c r="AP176">
        <v>170</v>
      </c>
      <c r="AQ176">
        <v>43245.48046875</v>
      </c>
      <c r="AS176">
        <v>170</v>
      </c>
      <c r="AT176">
        <v>44766.55859375</v>
      </c>
    </row>
    <row r="177" spans="1:46">
      <c r="A177">
        <v>171</v>
      </c>
      <c r="B177" s="23">
        <f t="shared" si="22"/>
        <v>6.0324999999999998</v>
      </c>
      <c r="C177" s="28">
        <v>43478.66796875</v>
      </c>
      <c r="D177" s="38">
        <f t="shared" si="23"/>
        <v>0.66344194657434963</v>
      </c>
      <c r="E177" s="23">
        <f t="shared" si="24"/>
        <v>2.2544552282236285E-2</v>
      </c>
      <c r="F177" s="23"/>
      <c r="G177">
        <v>171</v>
      </c>
      <c r="H177" s="28">
        <v>43415.203125</v>
      </c>
      <c r="I177" s="38">
        <f t="shared" si="25"/>
        <v>0.66247353513389795</v>
      </c>
      <c r="J177" s="23">
        <f t="shared" si="26"/>
        <v>2.7858260533753398E-2</v>
      </c>
      <c r="L177">
        <v>171</v>
      </c>
      <c r="M177">
        <v>43490.05859375</v>
      </c>
      <c r="N177" s="23">
        <f t="shared" si="27"/>
        <v>0.66361575637064163</v>
      </c>
      <c r="O177" s="23">
        <f t="shared" si="28"/>
        <v>2.1592398865028617E-2</v>
      </c>
      <c r="Q177">
        <v>171</v>
      </c>
      <c r="R177" s="23">
        <f t="shared" si="29"/>
        <v>6.0324999999999998</v>
      </c>
      <c r="S177" s="38">
        <f>'unif profiles px val'!L173/65535</f>
        <v>0.66538836594949269</v>
      </c>
      <c r="T177" s="23">
        <f t="shared" si="30"/>
        <v>1.1908582481680696E-2</v>
      </c>
      <c r="V177">
        <v>171</v>
      </c>
      <c r="W177">
        <f>'unif profiles px val'!O173/65535</f>
        <v>0.66077042563134203</v>
      </c>
      <c r="X177" s="23">
        <f t="shared" si="31"/>
        <v>3.7238885018858081E-2</v>
      </c>
      <c r="Z177">
        <v>171</v>
      </c>
      <c r="AA177">
        <f>'unif profiles px val'!R173/65535</f>
        <v>0.6821774624246586</v>
      </c>
      <c r="AB177" s="23">
        <f t="shared" si="32"/>
        <v>-7.74548622111082E-2</v>
      </c>
      <c r="AM177">
        <v>171</v>
      </c>
      <c r="AN177">
        <v>43672.87890625</v>
      </c>
      <c r="AP177">
        <v>171</v>
      </c>
      <c r="AQ177">
        <v>43226.9609375</v>
      </c>
      <c r="AS177">
        <v>171</v>
      </c>
      <c r="AT177">
        <v>44711.9609375</v>
      </c>
    </row>
    <row r="178" spans="1:46">
      <c r="A178">
        <v>172</v>
      </c>
      <c r="B178" s="23">
        <f t="shared" si="22"/>
        <v>6.0677777777777777</v>
      </c>
      <c r="C178" s="28">
        <v>43524.984375</v>
      </c>
      <c r="D178" s="38">
        <f t="shared" si="23"/>
        <v>0.66414868963149465</v>
      </c>
      <c r="E178" s="23">
        <f t="shared" si="24"/>
        <v>1.8675847127108458E-2</v>
      </c>
      <c r="F178" s="23"/>
      <c r="G178">
        <v>172</v>
      </c>
      <c r="H178" s="28">
        <v>43495.94140625</v>
      </c>
      <c r="I178" s="38">
        <f t="shared" si="25"/>
        <v>0.66370552233539326</v>
      </c>
      <c r="J178" s="23">
        <f t="shared" si="26"/>
        <v>2.1100832912424483E-2</v>
      </c>
      <c r="L178">
        <v>172</v>
      </c>
      <c r="M178">
        <v>43479.33984375</v>
      </c>
      <c r="N178" s="23">
        <f t="shared" si="27"/>
        <v>0.66345219872968642</v>
      </c>
      <c r="O178" s="23">
        <f t="shared" si="28"/>
        <v>2.2488376548368105E-2</v>
      </c>
      <c r="Q178">
        <v>172</v>
      </c>
      <c r="R178" s="23">
        <f t="shared" si="29"/>
        <v>6.0677777777777777</v>
      </c>
      <c r="S178" s="38">
        <f>'unif profiles px val'!L174/65535</f>
        <v>0.66478289272907609</v>
      </c>
      <c r="T178" s="23">
        <f t="shared" si="30"/>
        <v>1.5210825868428479E-2</v>
      </c>
      <c r="V178">
        <v>172</v>
      </c>
      <c r="W178">
        <f>'unif profiles px val'!O174/65535</f>
        <v>0.66041946812771801</v>
      </c>
      <c r="X178" s="23">
        <f t="shared" si="31"/>
        <v>3.9177602887312535E-2</v>
      </c>
      <c r="Z178">
        <v>172</v>
      </c>
      <c r="AA178">
        <f>'unif profiles px val'!R174/65535</f>
        <v>0.68206230449378191</v>
      </c>
      <c r="AB178" s="23">
        <f t="shared" si="32"/>
        <v>-7.6856055350475128E-2</v>
      </c>
      <c r="AM178">
        <v>172</v>
      </c>
      <c r="AN178">
        <v>43653.51953125</v>
      </c>
      <c r="AP178">
        <v>172</v>
      </c>
      <c r="AQ178">
        <v>43187.3984375</v>
      </c>
      <c r="AS178">
        <v>172</v>
      </c>
      <c r="AT178">
        <v>44776.71875</v>
      </c>
    </row>
    <row r="179" spans="1:46">
      <c r="A179">
        <v>173</v>
      </c>
      <c r="B179" s="23">
        <f t="shared" si="22"/>
        <v>6.1030555555555557</v>
      </c>
      <c r="C179" s="28">
        <v>43545.7421875</v>
      </c>
      <c r="D179" s="38">
        <f t="shared" si="23"/>
        <v>0.66446543354695964</v>
      </c>
      <c r="E179" s="23">
        <f t="shared" si="24"/>
        <v>1.6944511124949546E-2</v>
      </c>
      <c r="F179" s="23"/>
      <c r="G179">
        <v>173</v>
      </c>
      <c r="H179" s="28">
        <v>43489.14453125</v>
      </c>
      <c r="I179" s="38">
        <f t="shared" si="25"/>
        <v>0.66360180867093921</v>
      </c>
      <c r="J179" s="23">
        <f t="shared" si="26"/>
        <v>2.1668788889509738E-2</v>
      </c>
      <c r="L179">
        <v>173</v>
      </c>
      <c r="M179">
        <v>43476.46875</v>
      </c>
      <c r="N179" s="23">
        <f t="shared" si="27"/>
        <v>0.66340838864728768</v>
      </c>
      <c r="O179" s="23">
        <f t="shared" si="28"/>
        <v>2.272844127439777E-2</v>
      </c>
      <c r="Q179">
        <v>173</v>
      </c>
      <c r="R179" s="23">
        <f t="shared" si="29"/>
        <v>6.1030555555555557</v>
      </c>
      <c r="S179" s="38">
        <f>'unif profiles px val'!L175/65535</f>
        <v>0.66355174000534067</v>
      </c>
      <c r="T179" s="23">
        <f t="shared" si="30"/>
        <v>2.1943034424860119E-2</v>
      </c>
      <c r="V179">
        <v>173</v>
      </c>
      <c r="W179">
        <f>'unif profiles px val'!O175/65535</f>
        <v>0.65932636186770432</v>
      </c>
      <c r="X179" s="23">
        <f t="shared" si="31"/>
        <v>4.5228471500848411E-2</v>
      </c>
      <c r="Z179">
        <v>173</v>
      </c>
      <c r="AA179">
        <f>'unif profiles px val'!R175/65535</f>
        <v>0.68189862764171816</v>
      </c>
      <c r="AB179" s="23">
        <f t="shared" si="32"/>
        <v>-7.6004627634730593E-2</v>
      </c>
      <c r="AM179">
        <v>173</v>
      </c>
      <c r="AN179">
        <v>43666.078125</v>
      </c>
      <c r="AP179">
        <v>173</v>
      </c>
      <c r="AQ179">
        <v>43195.921875</v>
      </c>
      <c r="AS179">
        <v>173</v>
      </c>
      <c r="AT179">
        <v>44771.12109375</v>
      </c>
    </row>
    <row r="180" spans="1:46">
      <c r="A180">
        <v>174</v>
      </c>
      <c r="B180" s="23">
        <f t="shared" si="22"/>
        <v>6.1383333333333328</v>
      </c>
      <c r="C180" s="28">
        <v>43438.39453125</v>
      </c>
      <c r="D180" s="38">
        <f t="shared" si="23"/>
        <v>0.66282741330968187</v>
      </c>
      <c r="E180" s="23">
        <f t="shared" si="24"/>
        <v>2.5914821645943942E-2</v>
      </c>
      <c r="F180" s="23"/>
      <c r="G180">
        <v>174</v>
      </c>
      <c r="H180" s="28">
        <v>43483.40625</v>
      </c>
      <c r="I180" s="38">
        <f t="shared" si="25"/>
        <v>0.66351424811169601</v>
      </c>
      <c r="J180" s="23">
        <f t="shared" si="26"/>
        <v>2.2148417635583506E-2</v>
      </c>
      <c r="L180">
        <v>174</v>
      </c>
      <c r="M180">
        <v>43435.2890625</v>
      </c>
      <c r="N180" s="23">
        <f t="shared" si="27"/>
        <v>0.66278002689402604</v>
      </c>
      <c r="O180" s="23">
        <f t="shared" si="28"/>
        <v>2.6174946382166109E-2</v>
      </c>
      <c r="Q180">
        <v>174</v>
      </c>
      <c r="R180" s="23">
        <f t="shared" si="29"/>
        <v>6.1383333333333328</v>
      </c>
      <c r="S180" s="38">
        <f>'unif profiles px val'!L176/65535</f>
        <v>0.66377228055619131</v>
      </c>
      <c r="T180" s="23">
        <f t="shared" si="30"/>
        <v>2.0735340547309189E-2</v>
      </c>
      <c r="V180">
        <v>174</v>
      </c>
      <c r="W180">
        <f>'unif profiles px val'!O176/65535</f>
        <v>0.65853986657892727</v>
      </c>
      <c r="X180" s="23">
        <f t="shared" si="31"/>
        <v>4.9593807635875287E-2</v>
      </c>
      <c r="Z180">
        <v>174</v>
      </c>
      <c r="AA180">
        <f>'unif profiles px val'!R176/65535</f>
        <v>0.68179807307164109</v>
      </c>
      <c r="AB180" s="23">
        <f t="shared" si="32"/>
        <v>-7.5481363240862631E-2</v>
      </c>
      <c r="AM180">
        <v>174</v>
      </c>
      <c r="AN180">
        <v>43616.12109375</v>
      </c>
      <c r="AP180">
        <v>174</v>
      </c>
      <c r="AQ180">
        <v>43158.71875</v>
      </c>
      <c r="AS180">
        <v>174</v>
      </c>
      <c r="AT180">
        <v>44739.55859375</v>
      </c>
    </row>
    <row r="181" spans="1:46">
      <c r="A181">
        <v>175</v>
      </c>
      <c r="B181" s="23">
        <f t="shared" si="22"/>
        <v>6.1736111111111107</v>
      </c>
      <c r="C181" s="28">
        <v>43427.125</v>
      </c>
      <c r="D181" s="38">
        <f t="shared" si="23"/>
        <v>0.66265545128557257</v>
      </c>
      <c r="E181" s="23">
        <f t="shared" si="24"/>
        <v>2.685896356480777E-2</v>
      </c>
      <c r="F181" s="23"/>
      <c r="G181">
        <v>175</v>
      </c>
      <c r="H181" s="28">
        <v>43442.9921875</v>
      </c>
      <c r="I181" s="38">
        <f t="shared" si="25"/>
        <v>0.66289756904707409</v>
      </c>
      <c r="J181" s="23">
        <f t="shared" si="26"/>
        <v>2.5529770513664563E-2</v>
      </c>
      <c r="L181">
        <v>175</v>
      </c>
      <c r="M181">
        <v>43447.1953125</v>
      </c>
      <c r="N181" s="23">
        <f t="shared" si="27"/>
        <v>0.66296170462348358</v>
      </c>
      <c r="O181" s="23">
        <f t="shared" si="28"/>
        <v>2.5177828353711185E-2</v>
      </c>
      <c r="Q181">
        <v>175</v>
      </c>
      <c r="R181" s="23">
        <f t="shared" si="29"/>
        <v>6.1736111111111107</v>
      </c>
      <c r="S181" s="38">
        <f>'unif profiles px val'!L177/65535</f>
        <v>0.66588219796673531</v>
      </c>
      <c r="T181" s="23">
        <f t="shared" si="30"/>
        <v>9.2194205083075964E-3</v>
      </c>
      <c r="V181">
        <v>175</v>
      </c>
      <c r="W181">
        <f>'unif profiles px val'!O177/65535</f>
        <v>0.65823742799649043</v>
      </c>
      <c r="X181" s="23">
        <f t="shared" si="31"/>
        <v>5.1275068392702128E-2</v>
      </c>
      <c r="Z181">
        <v>175</v>
      </c>
      <c r="AA181">
        <f>'unif profiles px val'!R177/65535</f>
        <v>0.68145748693446251</v>
      </c>
      <c r="AB181" s="23">
        <f t="shared" si="32"/>
        <v>-7.3707943106698703E-2</v>
      </c>
      <c r="AM181">
        <v>175</v>
      </c>
      <c r="AN181">
        <v>43645.078125</v>
      </c>
      <c r="AP181">
        <v>175</v>
      </c>
      <c r="AQ181">
        <v>43158.19921875</v>
      </c>
      <c r="AS181">
        <v>175</v>
      </c>
      <c r="AT181">
        <v>44733.71875</v>
      </c>
    </row>
    <row r="182" spans="1:46">
      <c r="A182">
        <v>176</v>
      </c>
      <c r="B182" s="23">
        <f t="shared" si="22"/>
        <v>6.2088888888888887</v>
      </c>
      <c r="C182" s="28">
        <v>43394.09765625</v>
      </c>
      <c r="D182" s="38">
        <f t="shared" si="23"/>
        <v>0.66215148632410159</v>
      </c>
      <c r="E182" s="23">
        <f t="shared" si="24"/>
        <v>2.9628599380151499E-2</v>
      </c>
      <c r="F182" s="23"/>
      <c r="G182">
        <v>176</v>
      </c>
      <c r="H182" s="28">
        <v>43442.609375</v>
      </c>
      <c r="I182" s="38">
        <f t="shared" si="25"/>
        <v>0.66289172770275429</v>
      </c>
      <c r="J182" s="23">
        <f t="shared" si="26"/>
        <v>2.5561827914295066E-2</v>
      </c>
      <c r="L182">
        <v>176</v>
      </c>
      <c r="M182">
        <v>43397.1015625</v>
      </c>
      <c r="N182" s="23">
        <f t="shared" si="27"/>
        <v>0.66219732299534595</v>
      </c>
      <c r="O182" s="23">
        <f t="shared" si="28"/>
        <v>2.9376530951324753E-2</v>
      </c>
      <c r="Q182">
        <v>176</v>
      </c>
      <c r="R182" s="23">
        <f t="shared" si="29"/>
        <v>6.2088888888888887</v>
      </c>
      <c r="S182" s="38">
        <f>'unif profiles px val'!L178/65535</f>
        <v>0.66585030899519337</v>
      </c>
      <c r="T182" s="23">
        <f t="shared" si="30"/>
        <v>9.3929583150935692E-3</v>
      </c>
      <c r="V182">
        <v>176</v>
      </c>
      <c r="W182">
        <f>'unif profiles px val'!O178/65535</f>
        <v>0.65808692397192337</v>
      </c>
      <c r="X182" s="23">
        <f t="shared" si="31"/>
        <v>5.21122650750514E-2</v>
      </c>
      <c r="Z182">
        <v>176</v>
      </c>
      <c r="AA182">
        <f>'unif profiles px val'!R178/65535</f>
        <v>0.6810975289921416</v>
      </c>
      <c r="AB182" s="23">
        <f t="shared" si="32"/>
        <v>-7.1831834986688214E-2</v>
      </c>
      <c r="AM182">
        <v>176</v>
      </c>
      <c r="AN182">
        <v>43638.921875</v>
      </c>
      <c r="AP182">
        <v>176</v>
      </c>
      <c r="AQ182">
        <v>43125.71875</v>
      </c>
      <c r="AS182">
        <v>176</v>
      </c>
      <c r="AT182">
        <v>44782.078125</v>
      </c>
    </row>
    <row r="183" spans="1:46">
      <c r="A183">
        <v>177</v>
      </c>
      <c r="B183" s="23">
        <f t="shared" si="22"/>
        <v>6.2441666666666666</v>
      </c>
      <c r="C183" s="28">
        <v>43436.484375</v>
      </c>
      <c r="D183" s="38">
        <f t="shared" si="23"/>
        <v>0.66279826619363702</v>
      </c>
      <c r="E183" s="23">
        <f t="shared" si="24"/>
        <v>2.6074818749165729E-2</v>
      </c>
      <c r="F183" s="23"/>
      <c r="G183">
        <v>177</v>
      </c>
      <c r="H183" s="28">
        <v>43404.94140625</v>
      </c>
      <c r="I183" s="38">
        <f t="shared" si="25"/>
        <v>0.66231695134279389</v>
      </c>
      <c r="J183" s="23">
        <f t="shared" si="26"/>
        <v>2.8718816741813757E-2</v>
      </c>
      <c r="L183">
        <v>177</v>
      </c>
      <c r="M183">
        <v>43415.765625</v>
      </c>
      <c r="N183" s="23">
        <f t="shared" si="27"/>
        <v>0.66248211833371484</v>
      </c>
      <c r="O183" s="23">
        <f t="shared" si="28"/>
        <v>2.781109990277697E-2</v>
      </c>
      <c r="Q183">
        <v>177</v>
      </c>
      <c r="R183" s="23">
        <f t="shared" si="29"/>
        <v>6.2441666666666666</v>
      </c>
      <c r="S183" s="38">
        <f>'unif profiles px val'!L179/65535</f>
        <v>0.66654387922484171</v>
      </c>
      <c r="T183" s="23">
        <f t="shared" si="30"/>
        <v>5.6221244553378291E-3</v>
      </c>
      <c r="V183">
        <v>177</v>
      </c>
      <c r="W183">
        <f>'unif profiles px val'!O179/65535</f>
        <v>0.65839973392080564</v>
      </c>
      <c r="X183" s="23">
        <f t="shared" si="31"/>
        <v>5.0372626334862947E-2</v>
      </c>
      <c r="Z183">
        <v>177</v>
      </c>
      <c r="AA183">
        <f>'unif profiles px val'!R179/65535</f>
        <v>0.68127789539940486</v>
      </c>
      <c r="AB183" s="23">
        <f t="shared" si="32"/>
        <v>-7.2772142287779396E-2</v>
      </c>
      <c r="AM183">
        <v>177</v>
      </c>
      <c r="AN183">
        <v>43703.3984375</v>
      </c>
      <c r="AP183">
        <v>177</v>
      </c>
      <c r="AQ183">
        <v>43150.55859375</v>
      </c>
      <c r="AS183">
        <v>177</v>
      </c>
      <c r="AT183">
        <v>44749.51953125</v>
      </c>
    </row>
    <row r="184" spans="1:46">
      <c r="A184">
        <v>178</v>
      </c>
      <c r="B184" s="23">
        <f t="shared" si="22"/>
        <v>6.2794444444444437</v>
      </c>
      <c r="C184" s="28">
        <v>43425.46484375</v>
      </c>
      <c r="D184" s="38">
        <f t="shared" si="23"/>
        <v>0.6626301189250019</v>
      </c>
      <c r="E184" s="23">
        <f t="shared" si="24"/>
        <v>2.699808762417133E-2</v>
      </c>
      <c r="F184" s="23"/>
      <c r="G184">
        <v>178</v>
      </c>
      <c r="H184" s="28">
        <v>43433.80859375</v>
      </c>
      <c r="I184" s="38">
        <f t="shared" si="25"/>
        <v>0.66275743638895246</v>
      </c>
      <c r="J184" s="23">
        <f t="shared" si="26"/>
        <v>2.629896787302588E-2</v>
      </c>
      <c r="L184">
        <v>178</v>
      </c>
      <c r="M184">
        <v>43407.31640625</v>
      </c>
      <c r="N184" s="23">
        <f t="shared" si="27"/>
        <v>0.66235319151979855</v>
      </c>
      <c r="O184" s="23">
        <f t="shared" si="28"/>
        <v>2.8519613177220737E-2</v>
      </c>
      <c r="Q184">
        <v>178</v>
      </c>
      <c r="R184" s="23">
        <f t="shared" si="29"/>
        <v>6.2794444444444437</v>
      </c>
      <c r="S184" s="38">
        <f>'unif profiles px val'!L180/65535</f>
        <v>0.66572132257572292</v>
      </c>
      <c r="T184" s="23">
        <f t="shared" si="30"/>
        <v>1.0095054321182406E-2</v>
      </c>
      <c r="V184">
        <v>178</v>
      </c>
      <c r="W184">
        <f>'unif profiles px val'!O180/65535</f>
        <v>0.65947412403677419</v>
      </c>
      <c r="X184" s="23">
        <f t="shared" si="31"/>
        <v>4.4409432167200169E-2</v>
      </c>
      <c r="Z184">
        <v>178</v>
      </c>
      <c r="AA184">
        <f>'unif profiles px val'!R180/65535</f>
        <v>0.68146863317311357</v>
      </c>
      <c r="AB184" s="23">
        <f t="shared" si="32"/>
        <v>-7.376600766671304E-2</v>
      </c>
      <c r="AM184">
        <v>178</v>
      </c>
      <c r="AN184">
        <v>43664.71875</v>
      </c>
      <c r="AP184">
        <v>178</v>
      </c>
      <c r="AQ184">
        <v>43080.9609375</v>
      </c>
      <c r="AS184">
        <v>178</v>
      </c>
      <c r="AT184">
        <v>44731.80078125</v>
      </c>
    </row>
    <row r="185" spans="1:46">
      <c r="A185">
        <v>179</v>
      </c>
      <c r="B185" s="23">
        <f t="shared" si="22"/>
        <v>6.3147222222222217</v>
      </c>
      <c r="C185" s="28">
        <v>43403.28515625</v>
      </c>
      <c r="D185" s="38">
        <f t="shared" si="23"/>
        <v>0.66229167858777749</v>
      </c>
      <c r="E185" s="23">
        <f t="shared" si="24"/>
        <v>2.8857747176628923E-2</v>
      </c>
      <c r="F185" s="23"/>
      <c r="G185">
        <v>179</v>
      </c>
      <c r="H185" s="28">
        <v>43439.96484375</v>
      </c>
      <c r="I185" s="38">
        <f t="shared" si="25"/>
        <v>0.662851374742504</v>
      </c>
      <c r="J185" s="23">
        <f t="shared" si="26"/>
        <v>2.5783300217046001E-2</v>
      </c>
      <c r="L185">
        <v>179</v>
      </c>
      <c r="M185">
        <v>43441.8203125</v>
      </c>
      <c r="N185" s="23">
        <f t="shared" si="27"/>
        <v>0.66287968738078884</v>
      </c>
      <c r="O185" s="23">
        <f t="shared" si="28"/>
        <v>2.562790709347329E-2</v>
      </c>
      <c r="Q185">
        <v>179</v>
      </c>
      <c r="R185" s="23">
        <f t="shared" si="29"/>
        <v>6.3147222222222217</v>
      </c>
      <c r="S185" s="38">
        <f>'unif profiles px val'!L181/65535</f>
        <v>0.66541888399328608</v>
      </c>
      <c r="T185" s="23">
        <f t="shared" si="30"/>
        <v>1.1742287414665764E-2</v>
      </c>
      <c r="V185">
        <v>179</v>
      </c>
      <c r="W185">
        <f>'unif profiles px val'!O181/65535</f>
        <v>0.66058666170748459</v>
      </c>
      <c r="X185" s="23">
        <f t="shared" si="31"/>
        <v>3.8253769824508677E-2</v>
      </c>
      <c r="Z185">
        <v>179</v>
      </c>
      <c r="AA185">
        <f>'unif profiles px val'!R181/65535</f>
        <v>0.68191180046921496</v>
      </c>
      <c r="AB185" s="23">
        <f t="shared" si="32"/>
        <v>-7.6073165409024313E-2</v>
      </c>
      <c r="AM185">
        <v>179</v>
      </c>
      <c r="AN185">
        <v>43617.87890625</v>
      </c>
      <c r="AP185">
        <v>179</v>
      </c>
      <c r="AQ185">
        <v>43142.44140625</v>
      </c>
      <c r="AS185">
        <v>179</v>
      </c>
      <c r="AT185">
        <v>44737.71875</v>
      </c>
    </row>
    <row r="186" spans="1:46">
      <c r="A186">
        <v>180</v>
      </c>
      <c r="B186" s="23">
        <f t="shared" si="22"/>
        <v>6.35</v>
      </c>
      <c r="C186" s="28">
        <v>43448.25</v>
      </c>
      <c r="D186" s="38">
        <f t="shared" si="23"/>
        <v>0.66297779812314028</v>
      </c>
      <c r="E186" s="23">
        <f t="shared" si="24"/>
        <v>2.5089525802051593E-2</v>
      </c>
      <c r="F186" s="23"/>
      <c r="G186">
        <v>180</v>
      </c>
      <c r="H186" s="28">
        <v>43406.4296875</v>
      </c>
      <c r="I186" s="38">
        <f t="shared" si="25"/>
        <v>0.66233966105897613</v>
      </c>
      <c r="J186" s="23">
        <f t="shared" si="26"/>
        <v>2.8593984473291645E-2</v>
      </c>
      <c r="L186">
        <v>180</v>
      </c>
      <c r="M186">
        <v>43447.4453125</v>
      </c>
      <c r="N186" s="23">
        <f t="shared" si="27"/>
        <v>0.66296551937895776</v>
      </c>
      <c r="O186" s="23">
        <f t="shared" si="28"/>
        <v>2.515689701314594E-2</v>
      </c>
      <c r="Q186">
        <v>180</v>
      </c>
      <c r="R186" s="23">
        <f t="shared" si="29"/>
        <v>6.35</v>
      </c>
      <c r="S186" s="38">
        <f>'unif profiles px val'!L182/65535</f>
        <v>0.66539945258258948</v>
      </c>
      <c r="T186" s="23">
        <f t="shared" si="30"/>
        <v>1.1848168938835002E-2</v>
      </c>
      <c r="V186">
        <v>180</v>
      </c>
      <c r="W186">
        <f>'unif profiles px val'!O182/65535</f>
        <v>0.6611588750286107</v>
      </c>
      <c r="X186" s="23">
        <f t="shared" si="31"/>
        <v>3.509532022795625E-2</v>
      </c>
      <c r="Z186">
        <v>180</v>
      </c>
      <c r="AA186">
        <f>'unif profiles px val'!R182/65535</f>
        <v>0.68208662355992977</v>
      </c>
      <c r="AB186" s="23">
        <f t="shared" si="32"/>
        <v>-7.6982527355521135E-2</v>
      </c>
      <c r="AM186">
        <v>180</v>
      </c>
      <c r="AN186">
        <v>43624.3203125</v>
      </c>
      <c r="AP186">
        <v>180</v>
      </c>
      <c r="AQ186">
        <v>43097.23828125</v>
      </c>
      <c r="AS186">
        <v>180</v>
      </c>
      <c r="AT186">
        <v>44711.28125</v>
      </c>
    </row>
    <row r="187" spans="1:46">
      <c r="A187">
        <v>181</v>
      </c>
      <c r="B187" s="23">
        <f t="shared" si="22"/>
        <v>6.3852777777777776</v>
      </c>
      <c r="C187" s="28">
        <v>43519.68359375</v>
      </c>
      <c r="D187" s="38">
        <f t="shared" si="23"/>
        <v>0.66406780489433126</v>
      </c>
      <c r="E187" s="23">
        <f t="shared" si="24"/>
        <v>1.9118216137685273E-2</v>
      </c>
      <c r="F187" s="23"/>
      <c r="G187">
        <v>181</v>
      </c>
      <c r="H187" s="28">
        <v>43497.44921875</v>
      </c>
      <c r="I187" s="38">
        <f t="shared" si="25"/>
        <v>0.66372853007934696</v>
      </c>
      <c r="J187" s="23">
        <f t="shared" si="26"/>
        <v>2.0974860753561142E-2</v>
      </c>
      <c r="L187">
        <v>181</v>
      </c>
      <c r="M187">
        <v>43488.0859375</v>
      </c>
      <c r="N187" s="23">
        <f t="shared" si="27"/>
        <v>0.66358565556572824</v>
      </c>
      <c r="O187" s="23">
        <f t="shared" si="28"/>
        <v>2.1757261460876087E-2</v>
      </c>
      <c r="Q187">
        <v>181</v>
      </c>
      <c r="R187" s="23">
        <f t="shared" si="29"/>
        <v>6.3852777777777776</v>
      </c>
      <c r="S187" s="38">
        <f>'unif profiles px val'!L183/65535</f>
        <v>0.6647197704470893</v>
      </c>
      <c r="T187" s="23">
        <f t="shared" si="30"/>
        <v>1.5555420408275733E-2</v>
      </c>
      <c r="V187">
        <v>181</v>
      </c>
      <c r="W187">
        <f>'unif profiles px val'!O183/65535</f>
        <v>0.66111518415732051</v>
      </c>
      <c r="X187" s="23">
        <f t="shared" si="31"/>
        <v>3.5336299342882516E-2</v>
      </c>
      <c r="Z187">
        <v>181</v>
      </c>
      <c r="AA187">
        <f>'unif profiles px val'!R183/65535</f>
        <v>0.68248055666819252</v>
      </c>
      <c r="AB187" s="23">
        <f t="shared" si="32"/>
        <v>-7.9030002632010099E-2</v>
      </c>
      <c r="AM187">
        <v>181</v>
      </c>
      <c r="AN187">
        <v>43605.6015625</v>
      </c>
      <c r="AP187">
        <v>181</v>
      </c>
      <c r="AQ187">
        <v>43104.078125</v>
      </c>
      <c r="AS187">
        <v>181</v>
      </c>
      <c r="AT187">
        <v>44729.078125</v>
      </c>
    </row>
    <row r="188" spans="1:46">
      <c r="A188">
        <v>182</v>
      </c>
      <c r="B188" s="23">
        <f t="shared" si="22"/>
        <v>6.4205555555555556</v>
      </c>
      <c r="C188" s="28">
        <v>43464.64453125</v>
      </c>
      <c r="D188" s="38">
        <f t="shared" si="23"/>
        <v>0.66322796263447015</v>
      </c>
      <c r="E188" s="23">
        <f t="shared" si="24"/>
        <v>2.3717431046992754E-2</v>
      </c>
      <c r="F188" s="23"/>
      <c r="G188">
        <v>182</v>
      </c>
      <c r="H188" s="28">
        <v>43541.40625</v>
      </c>
      <c r="I188" s="38">
        <f t="shared" si="25"/>
        <v>0.6643992713817044</v>
      </c>
      <c r="J188" s="23">
        <f t="shared" si="26"/>
        <v>1.7306027829760318E-2</v>
      </c>
      <c r="L188">
        <v>182</v>
      </c>
      <c r="M188">
        <v>43439.90234375</v>
      </c>
      <c r="N188" s="23">
        <f t="shared" si="27"/>
        <v>0.66285042105363545</v>
      </c>
      <c r="O188" s="23">
        <f t="shared" si="28"/>
        <v>2.5788534729541457E-2</v>
      </c>
      <c r="Q188">
        <v>182</v>
      </c>
      <c r="R188" s="23">
        <f t="shared" si="29"/>
        <v>6.4205555555555556</v>
      </c>
      <c r="S188" s="38">
        <f>'unif profiles px val'!L184/65535</f>
        <v>0.66416347180895707</v>
      </c>
      <c r="T188" s="23">
        <f t="shared" si="30"/>
        <v>1.859501247723605E-2</v>
      </c>
      <c r="V188">
        <v>182</v>
      </c>
      <c r="W188">
        <f>'unif profiles px val'!O184/65535</f>
        <v>0.65968775034332794</v>
      </c>
      <c r="X188" s="23">
        <f t="shared" si="31"/>
        <v>4.3225921943877754E-2</v>
      </c>
      <c r="Z188">
        <v>182</v>
      </c>
      <c r="AA188">
        <f>'unif profiles px val'!R184/65535</f>
        <v>0.68352442874036778</v>
      </c>
      <c r="AB188" s="23">
        <f t="shared" si="32"/>
        <v>-8.4444774049785565E-2</v>
      </c>
      <c r="AM188">
        <v>182</v>
      </c>
      <c r="AN188">
        <v>43642.51953125</v>
      </c>
      <c r="AP188">
        <v>182</v>
      </c>
      <c r="AQ188">
        <v>43111.359375</v>
      </c>
      <c r="AS188">
        <v>182</v>
      </c>
      <c r="AT188">
        <v>44740.51953125</v>
      </c>
    </row>
    <row r="189" spans="1:46">
      <c r="A189">
        <v>183</v>
      </c>
      <c r="B189" s="23">
        <f t="shared" si="22"/>
        <v>6.4558333333333326</v>
      </c>
      <c r="C189" s="28">
        <v>43462.94140625</v>
      </c>
      <c r="D189" s="38">
        <f t="shared" si="23"/>
        <v>0.66320197461280228</v>
      </c>
      <c r="E189" s="23">
        <f t="shared" si="24"/>
        <v>2.3859923953412743E-2</v>
      </c>
      <c r="F189" s="23"/>
      <c r="G189">
        <v>183</v>
      </c>
      <c r="H189" s="28">
        <v>43455.55859375</v>
      </c>
      <c r="I189" s="38">
        <f t="shared" si="25"/>
        <v>0.6630893201152056</v>
      </c>
      <c r="J189" s="23">
        <f t="shared" si="26"/>
        <v>2.4477732813784403E-2</v>
      </c>
      <c r="L189">
        <v>183</v>
      </c>
      <c r="M189">
        <v>43403.3984375</v>
      </c>
      <c r="N189" s="23">
        <f t="shared" si="27"/>
        <v>0.66229340714885176</v>
      </c>
      <c r="O189" s="23">
        <f t="shared" si="28"/>
        <v>2.8848244540804924E-2</v>
      </c>
      <c r="Q189">
        <v>183</v>
      </c>
      <c r="R189" s="23">
        <f t="shared" si="29"/>
        <v>6.4558333333333326</v>
      </c>
      <c r="S189" s="38">
        <f>'unif profiles px val'!L185/65535</f>
        <v>0.66453457598992904</v>
      </c>
      <c r="T189" s="23">
        <f t="shared" si="30"/>
        <v>1.6566782391274071E-2</v>
      </c>
      <c r="V189">
        <v>183</v>
      </c>
      <c r="W189">
        <f>'unif profiles px val'!O185/65535</f>
        <v>0.65844068293659874</v>
      </c>
      <c r="X189" s="23">
        <f t="shared" si="31"/>
        <v>5.0145010692346226E-2</v>
      </c>
      <c r="Z189">
        <v>183</v>
      </c>
      <c r="AA189">
        <f>'unif profiles px val'!R185/65535</f>
        <v>0.68309020227740902</v>
      </c>
      <c r="AB189" s="23">
        <f t="shared" si="32"/>
        <v>-8.2194253086705693E-2</v>
      </c>
      <c r="AM189">
        <v>183</v>
      </c>
      <c r="AN189">
        <v>43669.55859375</v>
      </c>
      <c r="AP189">
        <v>183</v>
      </c>
      <c r="AQ189">
        <v>43138.87890625</v>
      </c>
      <c r="AS189">
        <v>183</v>
      </c>
      <c r="AT189">
        <v>44716.6796875</v>
      </c>
    </row>
    <row r="190" spans="1:46">
      <c r="A190">
        <v>184</v>
      </c>
      <c r="B190" s="23">
        <f t="shared" si="22"/>
        <v>6.4911111111111106</v>
      </c>
      <c r="C190" s="28">
        <v>43462.48828125</v>
      </c>
      <c r="D190" s="38">
        <f t="shared" si="23"/>
        <v>0.6631950603685054</v>
      </c>
      <c r="E190" s="23">
        <f t="shared" si="24"/>
        <v>2.3897836682815754E-2</v>
      </c>
      <c r="F190" s="23"/>
      <c r="G190">
        <v>184</v>
      </c>
      <c r="H190" s="28">
        <v>43378.0625</v>
      </c>
      <c r="I190" s="38">
        <f t="shared" si="25"/>
        <v>0.66190680552376591</v>
      </c>
      <c r="J190" s="23">
        <f t="shared" si="26"/>
        <v>3.0974722772441066E-2</v>
      </c>
      <c r="L190">
        <v>184</v>
      </c>
      <c r="M190">
        <v>43482.33203125</v>
      </c>
      <c r="N190" s="23">
        <f t="shared" si="27"/>
        <v>0.66349785658426796</v>
      </c>
      <c r="O190" s="23">
        <f t="shared" si="28"/>
        <v>2.2238218440158164E-2</v>
      </c>
      <c r="Q190">
        <v>184</v>
      </c>
      <c r="R190" s="23">
        <f t="shared" si="29"/>
        <v>6.4911111111111106</v>
      </c>
      <c r="S190" s="38">
        <f>'unif profiles px val'!L186/65535</f>
        <v>0.66489453393224995</v>
      </c>
      <c r="T190" s="23">
        <f t="shared" si="30"/>
        <v>1.460150985239661E-2</v>
      </c>
      <c r="V190">
        <v>184</v>
      </c>
      <c r="W190">
        <f>'unif profiles px val'!O186/65535</f>
        <v>0.65919528925383386</v>
      </c>
      <c r="X190" s="23">
        <f t="shared" si="31"/>
        <v>4.5955290889271527E-2</v>
      </c>
      <c r="Z190">
        <v>184</v>
      </c>
      <c r="AA190">
        <f>'unif profiles px val'!R186/65535</f>
        <v>0.68260399977111463</v>
      </c>
      <c r="AB190" s="23">
        <f t="shared" si="32"/>
        <v>-7.9671141573070425E-2</v>
      </c>
      <c r="AM190">
        <v>184</v>
      </c>
      <c r="AN190">
        <v>43676.3984375</v>
      </c>
      <c r="AP190">
        <v>184</v>
      </c>
      <c r="AQ190">
        <v>43136.51953125</v>
      </c>
      <c r="AS190">
        <v>184</v>
      </c>
      <c r="AT190">
        <v>44690.3984375</v>
      </c>
    </row>
    <row r="191" spans="1:46">
      <c r="A191">
        <v>185</v>
      </c>
      <c r="B191" s="23">
        <f t="shared" si="22"/>
        <v>6.5263888888888886</v>
      </c>
      <c r="C191" s="28">
        <v>43387.8359375</v>
      </c>
      <c r="D191" s="38">
        <f t="shared" si="23"/>
        <v>0.66205593862058443</v>
      </c>
      <c r="E191" s="23">
        <f t="shared" si="24"/>
        <v>3.0154148157641281E-2</v>
      </c>
      <c r="F191" s="23"/>
      <c r="G191">
        <v>185</v>
      </c>
      <c r="H191" s="28">
        <v>43472.0625</v>
      </c>
      <c r="I191" s="38">
        <f t="shared" si="25"/>
        <v>0.66334115358205537</v>
      </c>
      <c r="J191" s="23">
        <f t="shared" si="26"/>
        <v>2.3096925268507373E-2</v>
      </c>
      <c r="L191">
        <v>185</v>
      </c>
      <c r="M191">
        <v>43392.21875</v>
      </c>
      <c r="N191" s="23">
        <f t="shared" si="27"/>
        <v>0.66212281605249101</v>
      </c>
      <c r="O191" s="23">
        <f t="shared" si="28"/>
        <v>2.978628178810272E-2</v>
      </c>
      <c r="Q191">
        <v>185</v>
      </c>
      <c r="R191" s="23">
        <f t="shared" si="29"/>
        <v>6.5263888888888886</v>
      </c>
      <c r="S191" s="38">
        <f>'unif profiles px val'!L187/65535</f>
        <v>0.66489870632104986</v>
      </c>
      <c r="T191" s="23">
        <f t="shared" si="30"/>
        <v>1.4578741503142201E-2</v>
      </c>
      <c r="V191">
        <v>185</v>
      </c>
      <c r="W191">
        <f>'unif profiles px val'!O187/65535</f>
        <v>0.65829780842298014</v>
      </c>
      <c r="X191" s="23">
        <f t="shared" si="31"/>
        <v>5.0939296395032585E-2</v>
      </c>
      <c r="Z191">
        <v>185</v>
      </c>
      <c r="AA191">
        <f>'unif profiles px val'!R187/65535</f>
        <v>0.68182370345998322</v>
      </c>
      <c r="AB191" s="23">
        <f t="shared" si="32"/>
        <v>-7.561475211407398E-2</v>
      </c>
      <c r="AM191">
        <v>185</v>
      </c>
      <c r="AN191">
        <v>43660.44140625</v>
      </c>
      <c r="AP191">
        <v>185</v>
      </c>
      <c r="AQ191">
        <v>43150.48046875</v>
      </c>
      <c r="AS191">
        <v>185</v>
      </c>
      <c r="AT191">
        <v>44694.12109375</v>
      </c>
    </row>
    <row r="192" spans="1:46">
      <c r="A192">
        <v>186</v>
      </c>
      <c r="B192" s="23">
        <f t="shared" si="22"/>
        <v>6.5616666666666665</v>
      </c>
      <c r="C192" s="28">
        <v>43423.55078125</v>
      </c>
      <c r="D192" s="38">
        <f t="shared" si="23"/>
        <v>0.66260091220340278</v>
      </c>
      <c r="E192" s="23">
        <f t="shared" si="24"/>
        <v>2.7158501923597811E-2</v>
      </c>
      <c r="F192" s="23"/>
      <c r="G192">
        <v>186</v>
      </c>
      <c r="H192" s="28">
        <v>43446.29296875</v>
      </c>
      <c r="I192" s="38">
        <f t="shared" si="25"/>
        <v>0.66294793574044408</v>
      </c>
      <c r="J192" s="23">
        <f t="shared" si="26"/>
        <v>2.5253379299587042E-2</v>
      </c>
      <c r="L192">
        <v>186</v>
      </c>
      <c r="M192">
        <v>43375.4765625</v>
      </c>
      <c r="N192" s="23">
        <f t="shared" si="27"/>
        <v>0.66186734664682989</v>
      </c>
      <c r="O192" s="23">
        <f t="shared" si="28"/>
        <v>3.119189553831303E-2</v>
      </c>
      <c r="Q192">
        <v>186</v>
      </c>
      <c r="R192" s="23">
        <f t="shared" si="29"/>
        <v>6.5616666666666665</v>
      </c>
      <c r="S192" s="38">
        <f>'unif profiles px val'!L188/65535</f>
        <v>0.66499163138017858</v>
      </c>
      <c r="T192" s="23">
        <f t="shared" si="30"/>
        <v>1.4071727632101627E-2</v>
      </c>
      <c r="V192">
        <v>186</v>
      </c>
      <c r="W192">
        <f>'unif profiles px val'!O188/65535</f>
        <v>0.65855369506752115</v>
      </c>
      <c r="X192" s="23">
        <f t="shared" si="31"/>
        <v>4.9516969634196606E-2</v>
      </c>
      <c r="Z192">
        <v>186</v>
      </c>
      <c r="AA192">
        <f>'unif profiles px val'!R188/65535</f>
        <v>0.68095393921187153</v>
      </c>
      <c r="AB192" s="23">
        <f t="shared" si="32"/>
        <v>-7.1082919760357299E-2</v>
      </c>
      <c r="AM192">
        <v>186</v>
      </c>
      <c r="AN192">
        <v>43660.28125</v>
      </c>
      <c r="AP192">
        <v>186</v>
      </c>
      <c r="AQ192">
        <v>43154.44140625</v>
      </c>
      <c r="AS192">
        <v>186</v>
      </c>
      <c r="AT192">
        <v>44667.83984375</v>
      </c>
    </row>
    <row r="193" spans="1:46">
      <c r="A193">
        <v>187</v>
      </c>
      <c r="B193" s="23">
        <f t="shared" si="22"/>
        <v>6.5969444444444445</v>
      </c>
      <c r="C193" s="28">
        <v>43495.39453125</v>
      </c>
      <c r="D193" s="38">
        <f t="shared" si="23"/>
        <v>0.66369717755779356</v>
      </c>
      <c r="E193" s="23">
        <f t="shared" si="24"/>
        <v>2.1146524330745375E-2</v>
      </c>
      <c r="F193" s="23"/>
      <c r="G193">
        <v>187</v>
      </c>
      <c r="H193" s="28">
        <v>43446.0390625</v>
      </c>
      <c r="I193" s="38">
        <f t="shared" si="25"/>
        <v>0.66294406137941553</v>
      </c>
      <c r="J193" s="23">
        <f t="shared" si="26"/>
        <v>2.5274638756972223E-2</v>
      </c>
      <c r="L193">
        <v>187</v>
      </c>
      <c r="M193">
        <v>43430.02734375</v>
      </c>
      <c r="N193" s="23">
        <f t="shared" si="27"/>
        <v>0.66269973821240558</v>
      </c>
      <c r="O193" s="23">
        <f t="shared" si="28"/>
        <v>2.6615766054702839E-2</v>
      </c>
      <c r="Q193">
        <v>187</v>
      </c>
      <c r="R193" s="23">
        <f t="shared" si="29"/>
        <v>6.5969444444444445</v>
      </c>
      <c r="S193" s="38">
        <f>'unif profiles px val'!L189/65535</f>
        <v>0.66524340524147407</v>
      </c>
      <c r="T193" s="23">
        <f t="shared" si="30"/>
        <v>1.269868046171041E-2</v>
      </c>
      <c r="V193">
        <v>187</v>
      </c>
      <c r="W193">
        <f>'unif profiles px val'!O189/65535</f>
        <v>0.65901289625772486</v>
      </c>
      <c r="X193" s="23">
        <f t="shared" si="31"/>
        <v>4.6967143556816193E-2</v>
      </c>
      <c r="Z193">
        <v>187</v>
      </c>
      <c r="AA193">
        <f>'unif profiles px val'!R189/65535</f>
        <v>0.68106355382619976</v>
      </c>
      <c r="AB193" s="23">
        <f t="shared" si="32"/>
        <v>-7.165465905150592E-2</v>
      </c>
      <c r="AM193">
        <v>187</v>
      </c>
      <c r="AN193">
        <v>43685.23828125</v>
      </c>
      <c r="AP193">
        <v>187</v>
      </c>
      <c r="AQ193">
        <v>43155.640625</v>
      </c>
      <c r="AS193">
        <v>187</v>
      </c>
      <c r="AT193">
        <v>44657.3984375</v>
      </c>
    </row>
    <row r="194" spans="1:46">
      <c r="A194">
        <v>188</v>
      </c>
      <c r="B194" s="23">
        <f t="shared" si="22"/>
        <v>6.6322222222222216</v>
      </c>
      <c r="C194" s="28">
        <v>43481.27734375</v>
      </c>
      <c r="D194" s="38">
        <f t="shared" si="23"/>
        <v>0.66348176308461126</v>
      </c>
      <c r="E194" s="23">
        <f t="shared" si="24"/>
        <v>2.2326390571477894E-2</v>
      </c>
      <c r="F194" s="23"/>
      <c r="G194">
        <v>188</v>
      </c>
      <c r="H194" s="28">
        <v>43459.671875</v>
      </c>
      <c r="I194" s="38">
        <f t="shared" si="25"/>
        <v>0.66315208476386667</v>
      </c>
      <c r="J194" s="23">
        <f t="shared" si="26"/>
        <v>2.4133500614426762E-2</v>
      </c>
      <c r="L194">
        <v>188</v>
      </c>
      <c r="M194">
        <v>43427.76171875</v>
      </c>
      <c r="N194" s="23">
        <f t="shared" si="27"/>
        <v>0.66266516699092093</v>
      </c>
      <c r="O194" s="23">
        <f t="shared" si="28"/>
        <v>2.6805608055806562E-2</v>
      </c>
      <c r="Q194">
        <v>188</v>
      </c>
      <c r="R194" s="23">
        <f t="shared" si="29"/>
        <v>6.6322222222222216</v>
      </c>
      <c r="S194" s="38">
        <f>'unif profiles px val'!L190/65535</f>
        <v>0.6657351510643168</v>
      </c>
      <c r="T194" s="23">
        <f t="shared" si="30"/>
        <v>1.0019771125946875E-2</v>
      </c>
      <c r="V194">
        <v>188</v>
      </c>
      <c r="W194">
        <f>'unif profiles px val'!O190/65535</f>
        <v>0.65910236419470514</v>
      </c>
      <c r="X194" s="23">
        <f t="shared" si="31"/>
        <v>4.6470740747660333E-2</v>
      </c>
      <c r="Z194">
        <v>188</v>
      </c>
      <c r="AA194">
        <f>'unif profiles px val'!R190/65535</f>
        <v>0.68030268892576484</v>
      </c>
      <c r="AB194" s="23">
        <f t="shared" si="32"/>
        <v>-6.7682475081086491E-2</v>
      </c>
      <c r="AM194">
        <v>188</v>
      </c>
      <c r="AN194">
        <v>43705.3984375</v>
      </c>
      <c r="AP194">
        <v>188</v>
      </c>
      <c r="AQ194">
        <v>43181.28125</v>
      </c>
      <c r="AS194">
        <v>188</v>
      </c>
      <c r="AT194">
        <v>44655.28125</v>
      </c>
    </row>
    <row r="195" spans="1:46">
      <c r="A195">
        <v>189</v>
      </c>
      <c r="B195" s="23">
        <f t="shared" si="22"/>
        <v>6.6674999999999995</v>
      </c>
      <c r="C195" s="28">
        <v>43431.3828125</v>
      </c>
      <c r="D195" s="38">
        <f t="shared" si="23"/>
        <v>0.66272042133974207</v>
      </c>
      <c r="E195" s="23">
        <f t="shared" si="24"/>
        <v>2.6502197092368895E-2</v>
      </c>
      <c r="F195" s="23"/>
      <c r="G195">
        <v>189</v>
      </c>
      <c r="H195" s="28">
        <v>43444.0390625</v>
      </c>
      <c r="I195" s="38">
        <f t="shared" si="25"/>
        <v>0.66291354333562214</v>
      </c>
      <c r="J195" s="23">
        <f t="shared" si="26"/>
        <v>2.5442106055441727E-2</v>
      </c>
      <c r="L195">
        <v>189</v>
      </c>
      <c r="M195">
        <v>43435.01953125</v>
      </c>
      <c r="N195" s="23">
        <f t="shared" si="27"/>
        <v>0.66277591411078052</v>
      </c>
      <c r="O195" s="23">
        <f t="shared" si="28"/>
        <v>2.6197524899377544E-2</v>
      </c>
      <c r="Q195">
        <v>189</v>
      </c>
      <c r="R195" s="23">
        <f t="shared" si="29"/>
        <v>6.6674999999999995</v>
      </c>
      <c r="S195" s="38">
        <f>'unif profiles px val'!L191/65535</f>
        <v>0.66560479371709769</v>
      </c>
      <c r="T195" s="23">
        <f t="shared" si="30"/>
        <v>1.072956216202936E-2</v>
      </c>
      <c r="V195">
        <v>189</v>
      </c>
      <c r="W195">
        <f>'unif profiles px val'!O191/65535</f>
        <v>0.65992772230487529</v>
      </c>
      <c r="X195" s="23">
        <f t="shared" si="31"/>
        <v>4.1897315264590951E-2</v>
      </c>
      <c r="Z195">
        <v>189</v>
      </c>
      <c r="AA195">
        <f>'unif profiles px val'!R191/65535</f>
        <v>0.67961740386816205</v>
      </c>
      <c r="AB195" s="23">
        <f t="shared" si="32"/>
        <v>-6.4097679618007497E-2</v>
      </c>
      <c r="AM195">
        <v>189</v>
      </c>
      <c r="AN195">
        <v>43680.9609375</v>
      </c>
      <c r="AP195">
        <v>189</v>
      </c>
      <c r="AQ195">
        <v>43195.0390625</v>
      </c>
      <c r="AS195">
        <v>189</v>
      </c>
      <c r="AT195">
        <v>44634.76171875</v>
      </c>
    </row>
    <row r="196" spans="1:46">
      <c r="A196">
        <v>190</v>
      </c>
      <c r="B196" s="23">
        <f t="shared" si="22"/>
        <v>6.7027777777777775</v>
      </c>
      <c r="C196" s="28">
        <v>43422.01171875</v>
      </c>
      <c r="D196" s="38">
        <f t="shared" si="23"/>
        <v>0.66257742761501492</v>
      </c>
      <c r="E196" s="23">
        <f t="shared" si="24"/>
        <v>2.7287497782472414E-2</v>
      </c>
      <c r="F196" s="23"/>
      <c r="G196">
        <v>190</v>
      </c>
      <c r="H196" s="28">
        <v>43412.97265625</v>
      </c>
      <c r="I196" s="38">
        <f t="shared" si="25"/>
        <v>0.66243950036240173</v>
      </c>
      <c r="J196" s="23">
        <f t="shared" si="26"/>
        <v>2.804527687396785E-2</v>
      </c>
      <c r="L196">
        <v>190</v>
      </c>
      <c r="M196">
        <v>43416.03515625</v>
      </c>
      <c r="N196" s="23">
        <f t="shared" si="27"/>
        <v>0.66248623111696037</v>
      </c>
      <c r="O196" s="23">
        <f t="shared" si="28"/>
        <v>2.778850250856868E-2</v>
      </c>
      <c r="Q196">
        <v>190</v>
      </c>
      <c r="R196" s="23">
        <f t="shared" si="29"/>
        <v>6.7027777777777775</v>
      </c>
      <c r="S196" s="38">
        <f>'unif profiles px val'!L192/65535</f>
        <v>0.66512413452735175</v>
      </c>
      <c r="T196" s="23">
        <f t="shared" si="30"/>
        <v>1.3349000405985301E-2</v>
      </c>
      <c r="V196">
        <v>190</v>
      </c>
      <c r="W196">
        <f>'unif profiles px val'!O192/65535</f>
        <v>0.6600379925803006</v>
      </c>
      <c r="X196" s="23">
        <f t="shared" si="31"/>
        <v>4.1287108249736804E-2</v>
      </c>
      <c r="Z196">
        <v>190</v>
      </c>
      <c r="AA196">
        <f>'unif profiles px val'!R192/65535</f>
        <v>0.67942601043335626</v>
      </c>
      <c r="AB196" s="23">
        <f t="shared" si="32"/>
        <v>-6.3095261958798776E-2</v>
      </c>
      <c r="AM196">
        <v>190</v>
      </c>
      <c r="AN196">
        <v>43612.87890625</v>
      </c>
      <c r="AP196">
        <v>190</v>
      </c>
      <c r="AQ196">
        <v>43229.12109375</v>
      </c>
      <c r="AS196">
        <v>190</v>
      </c>
      <c r="AT196">
        <v>44591.83984375</v>
      </c>
    </row>
    <row r="197" spans="1:46">
      <c r="A197">
        <v>191</v>
      </c>
      <c r="B197" s="23">
        <f t="shared" si="22"/>
        <v>6.7380555555555555</v>
      </c>
      <c r="C197" s="28">
        <v>43454.703125</v>
      </c>
      <c r="D197" s="38">
        <f t="shared" si="23"/>
        <v>0.66307626649881746</v>
      </c>
      <c r="E197" s="23">
        <f t="shared" si="24"/>
        <v>2.4549332980692729E-2</v>
      </c>
      <c r="F197" s="23"/>
      <c r="G197">
        <v>191</v>
      </c>
      <c r="H197" s="28">
        <v>43406.7578125</v>
      </c>
      <c r="I197" s="38">
        <f t="shared" si="25"/>
        <v>0.66234466792553592</v>
      </c>
      <c r="J197" s="23">
        <f t="shared" si="26"/>
        <v>2.8566463483713278E-2</v>
      </c>
      <c r="L197">
        <v>191</v>
      </c>
      <c r="M197">
        <v>43406.42578125</v>
      </c>
      <c r="N197" s="23">
        <f t="shared" si="27"/>
        <v>0.66233960145342186</v>
      </c>
      <c r="O197" s="23">
        <f t="shared" si="28"/>
        <v>2.8594312106482001E-2</v>
      </c>
      <c r="Q197">
        <v>191</v>
      </c>
      <c r="R197" s="23">
        <f t="shared" si="29"/>
        <v>6.7380555555555555</v>
      </c>
      <c r="S197" s="38">
        <f>'unif profiles px val'!L193/65535</f>
        <v>0.66481478170061803</v>
      </c>
      <c r="T197" s="23">
        <f t="shared" si="30"/>
        <v>1.5036762371326784E-2</v>
      </c>
      <c r="V197">
        <v>191</v>
      </c>
      <c r="W197">
        <f>'unif profiles px val'!O193/65535</f>
        <v>0.65989094567788209</v>
      </c>
      <c r="X197" s="23">
        <f t="shared" si="31"/>
        <v>4.2100870279093705E-2</v>
      </c>
      <c r="Z197">
        <v>191</v>
      </c>
      <c r="AA197">
        <f>'unif profiles px val'!R193/65535</f>
        <v>0.67927544680323493</v>
      </c>
      <c r="AB197" s="23">
        <f t="shared" si="32"/>
        <v>-6.2306314581808575E-2</v>
      </c>
      <c r="AM197">
        <v>191</v>
      </c>
      <c r="AN197">
        <v>43547.6796875</v>
      </c>
      <c r="AP197">
        <v>191</v>
      </c>
      <c r="AQ197">
        <v>43258.76171875</v>
      </c>
      <c r="AS197">
        <v>191</v>
      </c>
      <c r="AT197">
        <v>44599.48046875</v>
      </c>
    </row>
    <row r="198" spans="1:46">
      <c r="A198">
        <v>192</v>
      </c>
      <c r="B198" s="23">
        <f t="shared" ref="B198:B261" si="33">A198*$V$3</f>
        <v>6.7733333333333334</v>
      </c>
      <c r="C198" s="28">
        <v>43455.79296875</v>
      </c>
      <c r="D198" s="38">
        <f t="shared" si="23"/>
        <v>0.6630928964484627</v>
      </c>
      <c r="E198" s="23">
        <f t="shared" si="24"/>
        <v>2.4458116793367957E-2</v>
      </c>
      <c r="F198" s="23"/>
      <c r="G198">
        <v>192</v>
      </c>
      <c r="H198" s="28">
        <v>43477.78515625</v>
      </c>
      <c r="I198" s="38">
        <f t="shared" si="25"/>
        <v>0.66342847571908137</v>
      </c>
      <c r="J198" s="23">
        <f t="shared" si="26"/>
        <v>2.2618367071350676E-2</v>
      </c>
      <c r="L198">
        <v>192</v>
      </c>
      <c r="M198">
        <v>43399.10546875</v>
      </c>
      <c r="N198" s="23">
        <f t="shared" si="27"/>
        <v>0.66222790064469372</v>
      </c>
      <c r="O198" s="23">
        <f t="shared" si="28"/>
        <v>2.9208394355467959E-2</v>
      </c>
      <c r="Q198">
        <v>192</v>
      </c>
      <c r="R198" s="23">
        <f t="shared" si="29"/>
        <v>6.7733333333333334</v>
      </c>
      <c r="S198" s="38">
        <f>'unif profiles px val'!L194/65535</f>
        <v>0.66516848105973903</v>
      </c>
      <c r="T198" s="23">
        <f t="shared" si="30"/>
        <v>1.310717661193106E-2</v>
      </c>
      <c r="V198">
        <v>192</v>
      </c>
      <c r="W198">
        <f>'unif profiles px val'!O194/65535</f>
        <v>0.65947066691462575</v>
      </c>
      <c r="X198" s="23">
        <f t="shared" si="31"/>
        <v>4.4428590895538633E-2</v>
      </c>
      <c r="Z198">
        <v>192</v>
      </c>
      <c r="AA198">
        <f>'unif profiles px val'!R194/65535</f>
        <v>0.67967778429465175</v>
      </c>
      <c r="AB198" s="23">
        <f t="shared" si="32"/>
        <v>-6.441380981882272E-2</v>
      </c>
      <c r="AM198">
        <v>192</v>
      </c>
      <c r="AN198">
        <v>43532.3984375</v>
      </c>
      <c r="AP198">
        <v>192</v>
      </c>
      <c r="AQ198">
        <v>43213.23828125</v>
      </c>
      <c r="AS198">
        <v>192</v>
      </c>
      <c r="AT198">
        <v>44628.48046875</v>
      </c>
    </row>
    <row r="199" spans="1:46">
      <c r="A199">
        <v>193</v>
      </c>
      <c r="B199" s="23">
        <f t="shared" si="33"/>
        <v>6.8086111111111105</v>
      </c>
      <c r="C199" s="28">
        <v>43446.640625</v>
      </c>
      <c r="D199" s="38">
        <f t="shared" ref="D199:D262" si="34">C199/65535</f>
        <v>0.66295324063477534</v>
      </c>
      <c r="E199" s="23">
        <f t="shared" ref="E199:E262" si="35">$D$4+($D$3/(D199-$D$2))</f>
        <v>2.5224270576253094E-2</v>
      </c>
      <c r="F199" s="23"/>
      <c r="G199">
        <v>193</v>
      </c>
      <c r="H199" s="28">
        <v>43458.12890625</v>
      </c>
      <c r="I199" s="38">
        <f t="shared" ref="I199:I262" si="36">H199/65535</f>
        <v>0.66312854056992443</v>
      </c>
      <c r="J199" s="23">
        <f t="shared" ref="J199:J262" si="37">$D$4+($D$3/(I199-$D$2))</f>
        <v>2.4262621354552483E-2</v>
      </c>
      <c r="L199">
        <v>193</v>
      </c>
      <c r="M199">
        <v>43408.72265625</v>
      </c>
      <c r="N199" s="23">
        <f t="shared" ref="N199:N262" si="38">M199/65535</f>
        <v>0.66237464951934077</v>
      </c>
      <c r="O199" s="23">
        <f t="shared" ref="O199:O262" si="39">$D$4+($D$3/(N199-$D$2))</f>
        <v>2.8401673380896941E-2</v>
      </c>
      <c r="Q199">
        <v>193</v>
      </c>
      <c r="R199" s="23">
        <f t="shared" ref="R199:R262" si="40">Q199*$V$3</f>
        <v>6.8086111111111105</v>
      </c>
      <c r="S199" s="38">
        <f>'unif profiles px val'!L195/65535</f>
        <v>0.66475648746852822</v>
      </c>
      <c r="T199" s="23">
        <f t="shared" ref="T199:T262" si="41">$D$4+($D$3/(S199-$D$2))</f>
        <v>1.5354968864945473E-2</v>
      </c>
      <c r="V199">
        <v>193</v>
      </c>
      <c r="W199">
        <f>'unif profiles px val'!O195/65535</f>
        <v>0.65940754463263906</v>
      </c>
      <c r="X199" s="23">
        <f t="shared" ref="X199:X262" si="42">$D$4+($D$3/(W199-$D$2))</f>
        <v>4.4778436126666321E-2</v>
      </c>
      <c r="Z199">
        <v>193</v>
      </c>
      <c r="AA199">
        <f>'unif profiles px val'!R195/65535</f>
        <v>0.68038035496299687</v>
      </c>
      <c r="AB199" s="23">
        <f t="shared" ref="AB199:AB262" si="43">$D$4+($D$3/(AA199-$D$2))</f>
        <v>-6.808832397331388E-2</v>
      </c>
      <c r="AM199">
        <v>193</v>
      </c>
      <c r="AN199">
        <v>43548.51953125</v>
      </c>
      <c r="AP199">
        <v>193</v>
      </c>
      <c r="AQ199">
        <v>43180.44140625</v>
      </c>
      <c r="AS199">
        <v>193</v>
      </c>
      <c r="AT199">
        <v>44567.6796875</v>
      </c>
    </row>
    <row r="200" spans="1:46">
      <c r="A200">
        <v>194</v>
      </c>
      <c r="B200" s="23">
        <f t="shared" si="33"/>
        <v>6.8438888888888885</v>
      </c>
      <c r="C200" s="28">
        <v>43450.12890625</v>
      </c>
      <c r="D200" s="38">
        <f t="shared" si="34"/>
        <v>0.66300646839475086</v>
      </c>
      <c r="E200" s="23">
        <f t="shared" si="35"/>
        <v>2.4932226451406247E-2</v>
      </c>
      <c r="F200" s="23"/>
      <c r="G200">
        <v>194</v>
      </c>
      <c r="H200" s="28">
        <v>43420.86328125</v>
      </c>
      <c r="I200" s="38">
        <f t="shared" si="36"/>
        <v>0.66255990358205541</v>
      </c>
      <c r="J200" s="23">
        <f t="shared" si="37"/>
        <v>2.7383759190342083E-2</v>
      </c>
      <c r="L200">
        <v>194</v>
      </c>
      <c r="M200">
        <v>43414.87890625</v>
      </c>
      <c r="N200" s="23">
        <f t="shared" si="38"/>
        <v>0.66246858787289231</v>
      </c>
      <c r="O200" s="23">
        <f t="shared" si="39"/>
        <v>2.7885443920666386E-2</v>
      </c>
      <c r="Q200">
        <v>194</v>
      </c>
      <c r="R200" s="23">
        <f t="shared" si="40"/>
        <v>6.8438888888888885</v>
      </c>
      <c r="S200" s="38">
        <f>'unif profiles px val'!L196/65535</f>
        <v>0.66469342479209581</v>
      </c>
      <c r="T200" s="23">
        <f t="shared" si="41"/>
        <v>1.5699263761472348E-2</v>
      </c>
      <c r="V200">
        <v>194</v>
      </c>
      <c r="W200">
        <f>'unif profiles px val'!O196/65535</f>
        <v>0.65947203784237429</v>
      </c>
      <c r="X200" s="23">
        <f t="shared" si="42"/>
        <v>4.4420993446139256E-2</v>
      </c>
      <c r="Z200">
        <v>194</v>
      </c>
      <c r="AA200">
        <f>'unif profiles px val'!R196/65535</f>
        <v>0.68061549887464712</v>
      </c>
      <c r="AB200" s="23">
        <f t="shared" si="43"/>
        <v>-6.9316550627160467E-2</v>
      </c>
      <c r="AM200">
        <v>194</v>
      </c>
      <c r="AN200">
        <v>43498.16015625</v>
      </c>
      <c r="AP200">
        <v>194</v>
      </c>
      <c r="AQ200">
        <v>43133.078125</v>
      </c>
      <c r="AS200">
        <v>194</v>
      </c>
      <c r="AT200">
        <v>44605.80078125</v>
      </c>
    </row>
    <row r="201" spans="1:46">
      <c r="A201">
        <v>195</v>
      </c>
      <c r="B201" s="23">
        <f t="shared" si="33"/>
        <v>6.8791666666666664</v>
      </c>
      <c r="C201" s="28">
        <v>43440.63671875</v>
      </c>
      <c r="D201" s="38">
        <f t="shared" si="34"/>
        <v>0.66286162689784089</v>
      </c>
      <c r="E201" s="23">
        <f t="shared" si="35"/>
        <v>2.5727030104254034E-2</v>
      </c>
      <c r="F201" s="23"/>
      <c r="G201">
        <v>195</v>
      </c>
      <c r="H201" s="28">
        <v>43443.34765625</v>
      </c>
      <c r="I201" s="38">
        <f t="shared" si="36"/>
        <v>0.66290299315251389</v>
      </c>
      <c r="J201" s="23">
        <f t="shared" si="37"/>
        <v>2.5500003404130833E-2</v>
      </c>
      <c r="L201">
        <v>195</v>
      </c>
      <c r="M201">
        <v>43423.73828125</v>
      </c>
      <c r="N201" s="23">
        <f t="shared" si="38"/>
        <v>0.66260377327000841</v>
      </c>
      <c r="O201" s="23">
        <f t="shared" si="39"/>
        <v>2.7142787280939995E-2</v>
      </c>
      <c r="Q201">
        <v>195</v>
      </c>
      <c r="R201" s="23">
        <f t="shared" si="40"/>
        <v>6.8791666666666664</v>
      </c>
      <c r="S201" s="38">
        <f>'unif profiles px val'!L197/65535</f>
        <v>0.66508390077821011</v>
      </c>
      <c r="T201" s="23">
        <f t="shared" si="41"/>
        <v>1.3568423294015641E-2</v>
      </c>
      <c r="V201">
        <v>195</v>
      </c>
      <c r="W201">
        <f>'unif profiles px val'!O197/65535</f>
        <v>0.65967320658808271</v>
      </c>
      <c r="X201" s="23">
        <f t="shared" si="42"/>
        <v>4.3306472831862397E-2</v>
      </c>
      <c r="Z201">
        <v>195</v>
      </c>
      <c r="AA201">
        <f>'unif profiles px val'!R197/65535</f>
        <v>0.68100460393301288</v>
      </c>
      <c r="AB201" s="23">
        <f t="shared" si="43"/>
        <v>-7.1347203667591064E-2</v>
      </c>
      <c r="AM201">
        <v>195</v>
      </c>
      <c r="AN201">
        <v>43481.12109375</v>
      </c>
      <c r="AP201">
        <v>195</v>
      </c>
      <c r="AQ201">
        <v>43055.6015625</v>
      </c>
      <c r="AS201">
        <v>195</v>
      </c>
      <c r="AT201">
        <v>44633.80078125</v>
      </c>
    </row>
    <row r="202" spans="1:46">
      <c r="A202">
        <v>196</v>
      </c>
      <c r="B202" s="23">
        <f t="shared" si="33"/>
        <v>6.9144444444444444</v>
      </c>
      <c r="C202" s="28">
        <v>43429.20703125</v>
      </c>
      <c r="D202" s="38">
        <f t="shared" si="34"/>
        <v>0.66268722104600597</v>
      </c>
      <c r="E202" s="23">
        <f t="shared" si="35"/>
        <v>2.6684499795807337E-2</v>
      </c>
      <c r="F202" s="23"/>
      <c r="G202">
        <v>196</v>
      </c>
      <c r="H202" s="28">
        <v>43427.7109375</v>
      </c>
      <c r="I202" s="38">
        <f t="shared" si="36"/>
        <v>0.6626643921187152</v>
      </c>
      <c r="J202" s="23">
        <f t="shared" si="37"/>
        <v>2.6809863349040786E-2</v>
      </c>
      <c r="L202">
        <v>196</v>
      </c>
      <c r="M202">
        <v>43442.390625</v>
      </c>
      <c r="N202" s="23">
        <f t="shared" si="38"/>
        <v>0.66288838979171438</v>
      </c>
      <c r="O202" s="23">
        <f t="shared" si="39"/>
        <v>2.5580146668007675E-2</v>
      </c>
      <c r="Q202">
        <v>196</v>
      </c>
      <c r="R202" s="23">
        <f t="shared" si="40"/>
        <v>6.9144444444444444</v>
      </c>
      <c r="S202" s="38">
        <f>'unif profiles px val'!L198/65535</f>
        <v>0.66588291323338678</v>
      </c>
      <c r="T202" s="23">
        <f t="shared" si="41"/>
        <v>9.2155282511883208E-3</v>
      </c>
      <c r="V202">
        <v>196</v>
      </c>
      <c r="W202">
        <f>'unif profiles px val'!O198/65535</f>
        <v>0.66028839551384755</v>
      </c>
      <c r="X202" s="23">
        <f t="shared" si="42"/>
        <v>3.9902156748148343E-2</v>
      </c>
      <c r="Z202">
        <v>196</v>
      </c>
      <c r="AA202">
        <f>'unif profiles px val'!R198/65535</f>
        <v>0.68102677719920657</v>
      </c>
      <c r="AB202" s="23">
        <f t="shared" si="43"/>
        <v>-7.1462855065682618E-2</v>
      </c>
      <c r="AM202">
        <v>196</v>
      </c>
      <c r="AN202">
        <v>43445.3203125</v>
      </c>
      <c r="AP202">
        <v>196</v>
      </c>
      <c r="AQ202">
        <v>43051</v>
      </c>
      <c r="AS202">
        <v>196</v>
      </c>
      <c r="AT202">
        <v>44680.6015625</v>
      </c>
    </row>
    <row r="203" spans="1:46">
      <c r="A203">
        <v>197</v>
      </c>
      <c r="B203" s="23">
        <f t="shared" si="33"/>
        <v>6.9497222222222215</v>
      </c>
      <c r="C203" s="28">
        <v>43447.73828125</v>
      </c>
      <c r="D203" s="38">
        <f t="shared" si="34"/>
        <v>0.66296998979552912</v>
      </c>
      <c r="E203" s="23">
        <f t="shared" si="35"/>
        <v>2.5132368387323023E-2</v>
      </c>
      <c r="F203" s="23"/>
      <c r="G203">
        <v>197</v>
      </c>
      <c r="H203" s="28">
        <v>43409.76171875</v>
      </c>
      <c r="I203" s="38">
        <f t="shared" si="36"/>
        <v>0.66239050459678039</v>
      </c>
      <c r="J203" s="23">
        <f t="shared" si="37"/>
        <v>2.8314533602090908E-2</v>
      </c>
      <c r="L203">
        <v>197</v>
      </c>
      <c r="M203">
        <v>43441.10546875</v>
      </c>
      <c r="N203" s="23">
        <f t="shared" si="38"/>
        <v>0.66286877956435497</v>
      </c>
      <c r="O203" s="23">
        <f t="shared" si="39"/>
        <v>2.5687772857506896E-2</v>
      </c>
      <c r="Q203">
        <v>197</v>
      </c>
      <c r="R203" s="23">
        <f t="shared" si="40"/>
        <v>6.9497222222222215</v>
      </c>
      <c r="S203" s="38">
        <f>'unif profiles px val'!L199/65535</f>
        <v>0.66590508649958036</v>
      </c>
      <c r="T203" s="23">
        <f t="shared" si="41"/>
        <v>9.0948721902002205E-3</v>
      </c>
      <c r="V203">
        <v>197</v>
      </c>
      <c r="W203">
        <f>'unif profiles px val'!O199/65535</f>
        <v>0.66094453345540549</v>
      </c>
      <c r="X203" s="23">
        <f t="shared" si="42"/>
        <v>3.6277819172580106E-2</v>
      </c>
      <c r="Z203">
        <v>197</v>
      </c>
      <c r="AA203">
        <f>'unif profiles px val'!R199/65535</f>
        <v>0.68059469653620208</v>
      </c>
      <c r="AB203" s="23">
        <f t="shared" si="43"/>
        <v>-6.9207926119395857E-2</v>
      </c>
      <c r="AM203">
        <v>197</v>
      </c>
      <c r="AN203">
        <v>43547.19921875</v>
      </c>
      <c r="AP203">
        <v>197</v>
      </c>
      <c r="AQ203">
        <v>43085.6015625</v>
      </c>
      <c r="AS203">
        <v>197</v>
      </c>
      <c r="AT203">
        <v>44751.359375</v>
      </c>
    </row>
    <row r="204" spans="1:46">
      <c r="A204">
        <v>198</v>
      </c>
      <c r="B204" s="23">
        <f t="shared" si="33"/>
        <v>6.9849999999999994</v>
      </c>
      <c r="C204" s="28">
        <v>43466.1015625</v>
      </c>
      <c r="D204" s="38">
        <f t="shared" si="34"/>
        <v>0.663250195506218</v>
      </c>
      <c r="E204" s="23">
        <f t="shared" si="35"/>
        <v>2.3595536065040168E-2</v>
      </c>
      <c r="F204" s="23"/>
      <c r="G204">
        <v>198</v>
      </c>
      <c r="H204" s="28">
        <v>43378.921875</v>
      </c>
      <c r="I204" s="38">
        <f t="shared" si="36"/>
        <v>0.66191991874570844</v>
      </c>
      <c r="J204" s="23">
        <f t="shared" si="37"/>
        <v>3.0902555956060063E-2</v>
      </c>
      <c r="L204">
        <v>198</v>
      </c>
      <c r="M204">
        <v>43445.11328125</v>
      </c>
      <c r="N204" s="23">
        <f t="shared" si="38"/>
        <v>0.6629299348630503</v>
      </c>
      <c r="O204" s="23">
        <f t="shared" si="39"/>
        <v>2.5352155992986791E-2</v>
      </c>
      <c r="Q204">
        <v>198</v>
      </c>
      <c r="R204" s="23">
        <f t="shared" si="40"/>
        <v>6.9849999999999994</v>
      </c>
      <c r="S204" s="38">
        <f>'unif profiles px val'!L200/65535</f>
        <v>0.6651511954489967</v>
      </c>
      <c r="T204" s="23">
        <f t="shared" si="41"/>
        <v>1.3201432271619851E-2</v>
      </c>
      <c r="V204">
        <v>198</v>
      </c>
      <c r="W204">
        <f>'unif profiles px val'!O200/65535</f>
        <v>0.66207298580910967</v>
      </c>
      <c r="X204" s="23">
        <f t="shared" si="42"/>
        <v>3.006037164782116E-2</v>
      </c>
      <c r="Z204">
        <v>198</v>
      </c>
      <c r="AA204">
        <f>'unif profiles px val'!R200/65535</f>
        <v>0.68047399528877694</v>
      </c>
      <c r="AB204" s="23">
        <f t="shared" si="43"/>
        <v>-6.8577531272111525E-2</v>
      </c>
      <c r="AM204">
        <v>198</v>
      </c>
      <c r="AN204">
        <v>43534.28125</v>
      </c>
      <c r="AP204">
        <v>198</v>
      </c>
      <c r="AQ204">
        <v>43127.23828125</v>
      </c>
      <c r="AS204">
        <v>198</v>
      </c>
      <c r="AT204">
        <v>44721.48046875</v>
      </c>
    </row>
    <row r="205" spans="1:46">
      <c r="A205">
        <v>199</v>
      </c>
      <c r="B205" s="23">
        <f t="shared" si="33"/>
        <v>7.0202777777777774</v>
      </c>
      <c r="C205" s="28">
        <v>43436.88671875</v>
      </c>
      <c r="D205" s="38">
        <f t="shared" si="34"/>
        <v>0.66280440556572828</v>
      </c>
      <c r="E205" s="23">
        <f t="shared" si="35"/>
        <v>2.6041116825308741E-2</v>
      </c>
      <c r="F205" s="23"/>
      <c r="G205">
        <v>199</v>
      </c>
      <c r="H205" s="28">
        <v>43429.64453125</v>
      </c>
      <c r="I205" s="38">
        <f t="shared" si="36"/>
        <v>0.66269389686808577</v>
      </c>
      <c r="J205" s="23">
        <f t="shared" si="37"/>
        <v>2.6647841496026281E-2</v>
      </c>
      <c r="L205">
        <v>199</v>
      </c>
      <c r="M205">
        <v>43442.5703125</v>
      </c>
      <c r="N205" s="23">
        <f t="shared" si="38"/>
        <v>0.66289113164721136</v>
      </c>
      <c r="O205" s="23">
        <f t="shared" si="39"/>
        <v>2.5565099107563771E-2</v>
      </c>
      <c r="Q205">
        <v>199</v>
      </c>
      <c r="R205" s="23">
        <f t="shared" si="40"/>
        <v>7.0202777777777774</v>
      </c>
      <c r="S205" s="38">
        <f>'unif profiles px val'!L201/65535</f>
        <v>0.66463304436560622</v>
      </c>
      <c r="T205" s="23">
        <f t="shared" si="41"/>
        <v>1.602897244727286E-2</v>
      </c>
      <c r="V205">
        <v>199</v>
      </c>
      <c r="W205">
        <f>'unif profiles px val'!O201/65535</f>
        <v>0.66196134460593581</v>
      </c>
      <c r="X205" s="23">
        <f t="shared" si="42"/>
        <v>3.0674592123657973E-2</v>
      </c>
      <c r="Z205">
        <v>199</v>
      </c>
      <c r="AA205">
        <f>'unif profiles px val'!R201/65535</f>
        <v>0.68123211833371478</v>
      </c>
      <c r="AB205" s="23">
        <f t="shared" si="43"/>
        <v>-7.2533536427307421E-2</v>
      </c>
      <c r="AM205">
        <v>199</v>
      </c>
      <c r="AN205">
        <v>43596.3984375</v>
      </c>
      <c r="AP205">
        <v>199</v>
      </c>
      <c r="AQ205">
        <v>43167.16015625</v>
      </c>
      <c r="AS205">
        <v>199</v>
      </c>
      <c r="AT205">
        <v>44706.23828125</v>
      </c>
    </row>
    <row r="206" spans="1:46">
      <c r="A206">
        <v>200</v>
      </c>
      <c r="B206" s="23">
        <f t="shared" si="33"/>
        <v>7.0555555555555554</v>
      </c>
      <c r="C206" s="28">
        <v>43418.12109375</v>
      </c>
      <c r="D206" s="38">
        <f t="shared" si="34"/>
        <v>0.66251806048294803</v>
      </c>
      <c r="E206" s="23">
        <f t="shared" si="35"/>
        <v>2.761362726868466E-2</v>
      </c>
      <c r="F206" s="23"/>
      <c r="G206">
        <v>200</v>
      </c>
      <c r="H206" s="28">
        <v>43440.46875</v>
      </c>
      <c r="I206" s="38">
        <f t="shared" si="36"/>
        <v>0.66285906385900661</v>
      </c>
      <c r="J206" s="23">
        <f t="shared" si="37"/>
        <v>2.5741097478660269E-2</v>
      </c>
      <c r="L206">
        <v>200</v>
      </c>
      <c r="M206">
        <v>43437.75</v>
      </c>
      <c r="N206" s="23">
        <f t="shared" si="38"/>
        <v>0.66281757839322497</v>
      </c>
      <c r="O206" s="23">
        <f t="shared" si="39"/>
        <v>2.5968806916100817E-2</v>
      </c>
      <c r="Q206">
        <v>200</v>
      </c>
      <c r="R206" s="23">
        <f t="shared" si="40"/>
        <v>7.0555555555555554</v>
      </c>
      <c r="S206" s="38">
        <f>'unif profiles px val'!L202/65535</f>
        <v>0.66479672121766997</v>
      </c>
      <c r="T206" s="23">
        <f t="shared" si="41"/>
        <v>1.5135342194699142E-2</v>
      </c>
      <c r="V206">
        <v>200</v>
      </c>
      <c r="W206">
        <f>'unif profiles px val'!O202/65535</f>
        <v>0.6613329232471199</v>
      </c>
      <c r="X206" s="23">
        <f t="shared" si="42"/>
        <v>3.413564669245428E-2</v>
      </c>
      <c r="Z206">
        <v>200</v>
      </c>
      <c r="AA206">
        <f>'unif profiles px val'!R202/65535</f>
        <v>0.68163231002517743</v>
      </c>
      <c r="AB206" s="23">
        <f t="shared" si="43"/>
        <v>-7.4618449804585651E-2</v>
      </c>
      <c r="AM206">
        <v>200</v>
      </c>
      <c r="AN206">
        <v>43539.87890625</v>
      </c>
      <c r="AP206">
        <v>200</v>
      </c>
      <c r="AQ206">
        <v>43235.078125</v>
      </c>
      <c r="AS206">
        <v>200</v>
      </c>
      <c r="AT206">
        <v>44647.80078125</v>
      </c>
    </row>
    <row r="207" spans="1:46">
      <c r="A207">
        <v>201</v>
      </c>
      <c r="B207" s="23">
        <f t="shared" si="33"/>
        <v>7.0908333333333333</v>
      </c>
      <c r="C207" s="28">
        <v>43479.8984375</v>
      </c>
      <c r="D207" s="38">
        <f t="shared" si="34"/>
        <v>0.66346072232394904</v>
      </c>
      <c r="E207" s="23">
        <f t="shared" si="35"/>
        <v>2.2441673550236629E-2</v>
      </c>
      <c r="F207" s="23"/>
      <c r="G207">
        <v>201</v>
      </c>
      <c r="H207" s="28">
        <v>43418.375</v>
      </c>
      <c r="I207" s="38">
        <f t="shared" si="36"/>
        <v>0.66252193484397648</v>
      </c>
      <c r="J207" s="23">
        <f t="shared" si="37"/>
        <v>2.7592342037803697E-2</v>
      </c>
      <c r="L207">
        <v>201</v>
      </c>
      <c r="M207">
        <v>43443.2890625</v>
      </c>
      <c r="N207" s="23">
        <f t="shared" si="38"/>
        <v>0.66290209906919961</v>
      </c>
      <c r="O207" s="23">
        <f t="shared" si="39"/>
        <v>2.5504910038936845E-2</v>
      </c>
      <c r="Q207">
        <v>201</v>
      </c>
      <c r="R207" s="23">
        <f t="shared" si="40"/>
        <v>7.0908333333333333</v>
      </c>
      <c r="S207" s="38">
        <f>'unif profiles px val'!L203/65535</f>
        <v>0.66374110685130083</v>
      </c>
      <c r="T207" s="23">
        <f t="shared" si="41"/>
        <v>2.0906003804327611E-2</v>
      </c>
      <c r="V207">
        <v>201</v>
      </c>
      <c r="W207">
        <f>'unif profiles px val'!O203/65535</f>
        <v>0.66107632133592742</v>
      </c>
      <c r="X207" s="23">
        <f t="shared" si="42"/>
        <v>3.5550674338229005E-2</v>
      </c>
      <c r="Z207">
        <v>201</v>
      </c>
      <c r="AA207">
        <f>'unif profiles px val'!R203/65535</f>
        <v>0.6813382162203403</v>
      </c>
      <c r="AB207" s="23">
        <f t="shared" si="43"/>
        <v>-7.3086509003439382E-2</v>
      </c>
      <c r="AM207">
        <v>201</v>
      </c>
      <c r="AN207">
        <v>43534.48046875</v>
      </c>
      <c r="AP207">
        <v>201</v>
      </c>
      <c r="AQ207">
        <v>43205.76171875</v>
      </c>
      <c r="AS207">
        <v>201</v>
      </c>
      <c r="AT207">
        <v>44605.359375</v>
      </c>
    </row>
    <row r="208" spans="1:46">
      <c r="A208">
        <v>202</v>
      </c>
      <c r="B208" s="23">
        <f t="shared" si="33"/>
        <v>7.1261111111111104</v>
      </c>
      <c r="C208" s="28">
        <v>43436.70703125</v>
      </c>
      <c r="D208" s="38">
        <f t="shared" si="34"/>
        <v>0.66280166371023119</v>
      </c>
      <c r="E208" s="23">
        <f t="shared" si="35"/>
        <v>2.6056168097231325E-2</v>
      </c>
      <c r="F208" s="23"/>
      <c r="G208">
        <v>202</v>
      </c>
      <c r="H208" s="28">
        <v>43434.30859375</v>
      </c>
      <c r="I208" s="38">
        <f t="shared" si="36"/>
        <v>0.66276506589990081</v>
      </c>
      <c r="J208" s="23">
        <f t="shared" si="37"/>
        <v>2.6257081095832024E-2</v>
      </c>
      <c r="L208">
        <v>202</v>
      </c>
      <c r="M208">
        <v>43401.2890625</v>
      </c>
      <c r="N208" s="23">
        <f t="shared" si="38"/>
        <v>0.66226122014953837</v>
      </c>
      <c r="O208" s="23">
        <f t="shared" si="39"/>
        <v>2.9025197842698969E-2</v>
      </c>
      <c r="Q208">
        <v>202</v>
      </c>
      <c r="R208" s="23">
        <f t="shared" si="40"/>
        <v>7.1261111111111104</v>
      </c>
      <c r="S208" s="38">
        <f>'unif profiles px val'!L204/65535</f>
        <v>0.66310440032043949</v>
      </c>
      <c r="T208" s="23">
        <f t="shared" si="41"/>
        <v>2.4395019946785279E-2</v>
      </c>
      <c r="V208">
        <v>202</v>
      </c>
      <c r="W208">
        <f>'unif profiles px val'!O204/65535</f>
        <v>0.66067612964446476</v>
      </c>
      <c r="X208" s="23">
        <f t="shared" si="42"/>
        <v>3.7759593060251007E-2</v>
      </c>
      <c r="Z208">
        <v>202</v>
      </c>
      <c r="AA208">
        <f>'unif profiles px val'!R204/65535</f>
        <v>0.68147691834515911</v>
      </c>
      <c r="AB208" s="23">
        <f t="shared" si="43"/>
        <v>-7.380916679297167E-2</v>
      </c>
      <c r="AM208">
        <v>202</v>
      </c>
      <c r="AN208">
        <v>43527.359375</v>
      </c>
      <c r="AP208">
        <v>202</v>
      </c>
      <c r="AQ208">
        <v>43216.44140625</v>
      </c>
      <c r="AS208">
        <v>202</v>
      </c>
      <c r="AT208">
        <v>44588.3203125</v>
      </c>
    </row>
    <row r="209" spans="1:46">
      <c r="A209">
        <v>203</v>
      </c>
      <c r="B209" s="23">
        <f t="shared" si="33"/>
        <v>7.1613888888888884</v>
      </c>
      <c r="C209" s="28">
        <v>43442.8515625</v>
      </c>
      <c r="D209" s="38">
        <f t="shared" si="34"/>
        <v>0.66289542324711981</v>
      </c>
      <c r="E209" s="23">
        <f t="shared" si="35"/>
        <v>2.5541546639778812E-2</v>
      </c>
      <c r="F209" s="23"/>
      <c r="G209">
        <v>203</v>
      </c>
      <c r="H209" s="28">
        <v>43452.2421875</v>
      </c>
      <c r="I209" s="38">
        <f t="shared" si="36"/>
        <v>0.66303871499961853</v>
      </c>
      <c r="J209" s="23">
        <f t="shared" si="37"/>
        <v>2.4755320879671139E-2</v>
      </c>
      <c r="L209">
        <v>203</v>
      </c>
      <c r="M209">
        <v>43419.65234375</v>
      </c>
      <c r="N209" s="23">
        <f t="shared" si="38"/>
        <v>0.66254142586022735</v>
      </c>
      <c r="O209" s="23">
        <f t="shared" si="39"/>
        <v>2.7485264512164154E-2</v>
      </c>
      <c r="Q209">
        <v>203</v>
      </c>
      <c r="R209" s="23">
        <f t="shared" si="40"/>
        <v>7.1613888888888884</v>
      </c>
      <c r="S209" s="38">
        <f>'unif profiles px val'!L205/65535</f>
        <v>0.66388880941481654</v>
      </c>
      <c r="T209" s="23">
        <f t="shared" si="41"/>
        <v>2.0097526584113456E-2</v>
      </c>
      <c r="V209">
        <v>203</v>
      </c>
      <c r="W209">
        <f>'unif profiles px val'!O205/65535</f>
        <v>0.66016006475547417</v>
      </c>
      <c r="X209" s="23">
        <f t="shared" si="42"/>
        <v>4.0611816605320872E-2</v>
      </c>
      <c r="Z209">
        <v>203</v>
      </c>
      <c r="AA209">
        <f>'unif profiles px val'!R205/65535</f>
        <v>0.68130841344319826</v>
      </c>
      <c r="AB209" s="23">
        <f t="shared" si="43"/>
        <v>-7.2931196047044455E-2</v>
      </c>
      <c r="AM209">
        <v>203</v>
      </c>
      <c r="AN209">
        <v>43483.9609375</v>
      </c>
      <c r="AP209">
        <v>203</v>
      </c>
      <c r="AQ209">
        <v>43116.87890625</v>
      </c>
      <c r="AS209">
        <v>203</v>
      </c>
      <c r="AT209">
        <v>44551.71875</v>
      </c>
    </row>
    <row r="210" spans="1:46">
      <c r="A210">
        <v>204</v>
      </c>
      <c r="B210" s="23">
        <f t="shared" si="33"/>
        <v>7.1966666666666663</v>
      </c>
      <c r="C210" s="28">
        <v>43446.203125</v>
      </c>
      <c r="D210" s="38">
        <f t="shared" si="34"/>
        <v>0.66294656481269554</v>
      </c>
      <c r="E210" s="23">
        <f t="shared" si="35"/>
        <v>2.5260901850042927E-2</v>
      </c>
      <c r="F210" s="23"/>
      <c r="G210">
        <v>204</v>
      </c>
      <c r="H210" s="28">
        <v>43450.90234375</v>
      </c>
      <c r="I210" s="38">
        <f t="shared" si="36"/>
        <v>0.66301827029449911</v>
      </c>
      <c r="J210" s="23">
        <f t="shared" si="37"/>
        <v>2.4867479092516298E-2</v>
      </c>
      <c r="L210">
        <v>204</v>
      </c>
      <c r="M210">
        <v>43457.2890625</v>
      </c>
      <c r="N210" s="23">
        <f t="shared" si="38"/>
        <v>0.66311572537575336</v>
      </c>
      <c r="O210" s="23">
        <f t="shared" si="39"/>
        <v>2.4332905895644963E-2</v>
      </c>
      <c r="Q210">
        <v>204</v>
      </c>
      <c r="R210" s="23">
        <f t="shared" si="40"/>
        <v>7.1966666666666663</v>
      </c>
      <c r="S210" s="38">
        <f>'unif profiles px val'!L206/65535</f>
        <v>0.66487164539940491</v>
      </c>
      <c r="T210" s="23">
        <f t="shared" si="41"/>
        <v>1.4726415303043527E-2</v>
      </c>
      <c r="V210">
        <v>204</v>
      </c>
      <c r="W210">
        <f>'unif profiles px val'!O206/65535</f>
        <v>0.65966557707713436</v>
      </c>
      <c r="X210" s="23">
        <f t="shared" si="42"/>
        <v>4.3348730373642841E-2</v>
      </c>
      <c r="Z210">
        <v>204</v>
      </c>
      <c r="AA210">
        <f>'unif profiles px val'!R206/65535</f>
        <v>0.68086935893034262</v>
      </c>
      <c r="AB210" s="23">
        <f t="shared" si="43"/>
        <v>-7.0641638375726679E-2</v>
      </c>
      <c r="AM210">
        <v>204</v>
      </c>
      <c r="AN210">
        <v>43460.3984375</v>
      </c>
      <c r="AP210">
        <v>204</v>
      </c>
      <c r="AQ210">
        <v>43050.3984375</v>
      </c>
      <c r="AS210">
        <v>204</v>
      </c>
      <c r="AT210">
        <v>44489.76171875</v>
      </c>
    </row>
    <row r="211" spans="1:46">
      <c r="A211">
        <v>205</v>
      </c>
      <c r="B211" s="23">
        <f t="shared" si="33"/>
        <v>7.2319444444444443</v>
      </c>
      <c r="C211" s="28">
        <v>43384.67578125</v>
      </c>
      <c r="D211" s="38">
        <f t="shared" si="34"/>
        <v>0.66200771772716871</v>
      </c>
      <c r="E211" s="23">
        <f t="shared" si="35"/>
        <v>3.0419435728080479E-2</v>
      </c>
      <c r="F211" s="23"/>
      <c r="G211">
        <v>205</v>
      </c>
      <c r="H211" s="28">
        <v>43419.84765625</v>
      </c>
      <c r="I211" s="38">
        <f t="shared" si="36"/>
        <v>0.66254440613794152</v>
      </c>
      <c r="J211" s="23">
        <f t="shared" si="37"/>
        <v>2.7468892325160699E-2</v>
      </c>
      <c r="L211">
        <v>205</v>
      </c>
      <c r="M211">
        <v>43438.046875</v>
      </c>
      <c r="N211" s="23">
        <f t="shared" si="38"/>
        <v>0.66282210841535061</v>
      </c>
      <c r="O211" s="23">
        <f t="shared" si="39"/>
        <v>2.5943940785920994E-2</v>
      </c>
      <c r="Q211">
        <v>205</v>
      </c>
      <c r="R211" s="23">
        <f t="shared" si="40"/>
        <v>7.2319444444444443</v>
      </c>
      <c r="S211" s="38">
        <f>'unif profiles px val'!L207/65535</f>
        <v>0.66537310692759599</v>
      </c>
      <c r="T211" s="23">
        <f t="shared" si="41"/>
        <v>1.1991735407653525E-2</v>
      </c>
      <c r="V211">
        <v>205</v>
      </c>
      <c r="W211">
        <f>'unif profiles px val'!O207/65535</f>
        <v>0.65973561360341804</v>
      </c>
      <c r="X211" s="23">
        <f t="shared" si="42"/>
        <v>4.296085391867166E-2</v>
      </c>
      <c r="Z211">
        <v>205</v>
      </c>
      <c r="AA211">
        <f>'unif profiles px val'!R207/65535</f>
        <v>0.68110033045319296</v>
      </c>
      <c r="AB211" s="23">
        <f t="shared" si="43"/>
        <v>-7.1846443485872769E-2</v>
      </c>
      <c r="AM211">
        <v>205</v>
      </c>
      <c r="AN211">
        <v>43490.3203125</v>
      </c>
      <c r="AP211">
        <v>205</v>
      </c>
      <c r="AQ211">
        <v>43104.23828125</v>
      </c>
      <c r="AS211">
        <v>205</v>
      </c>
      <c r="AT211">
        <v>44467</v>
      </c>
    </row>
    <row r="212" spans="1:46">
      <c r="A212">
        <v>206</v>
      </c>
      <c r="B212" s="23">
        <f t="shared" si="33"/>
        <v>7.2672222222222222</v>
      </c>
      <c r="C212" s="28">
        <v>43423.5234375</v>
      </c>
      <c r="D212" s="38">
        <f t="shared" si="34"/>
        <v>0.66260049496452278</v>
      </c>
      <c r="E212" s="23">
        <f t="shared" si="35"/>
        <v>2.71607936530045E-2</v>
      </c>
      <c r="F212" s="23"/>
      <c r="G212">
        <v>206</v>
      </c>
      <c r="H212" s="28">
        <v>43390.2890625</v>
      </c>
      <c r="I212" s="38">
        <f t="shared" si="36"/>
        <v>0.66209337090867471</v>
      </c>
      <c r="J212" s="23">
        <f t="shared" si="37"/>
        <v>2.9948239278571265E-2</v>
      </c>
      <c r="L212">
        <v>206</v>
      </c>
      <c r="M212">
        <v>43409.29296875</v>
      </c>
      <c r="N212" s="23">
        <f t="shared" si="38"/>
        <v>0.66238335193026632</v>
      </c>
      <c r="O212" s="23">
        <f t="shared" si="39"/>
        <v>2.8353844293768304E-2</v>
      </c>
      <c r="Q212">
        <v>206</v>
      </c>
      <c r="R212" s="23">
        <f t="shared" si="40"/>
        <v>7.2672222222222222</v>
      </c>
      <c r="S212" s="38">
        <f>'unif profiles px val'!L208/65535</f>
        <v>0.66566094214923321</v>
      </c>
      <c r="T212" s="23">
        <f t="shared" si="41"/>
        <v>1.0423803852546154E-2</v>
      </c>
      <c r="V212">
        <v>206</v>
      </c>
      <c r="W212">
        <f>'unif profiles px val'!O208/65535</f>
        <v>0.6596884656099794</v>
      </c>
      <c r="X212" s="23">
        <f t="shared" si="42"/>
        <v>4.3221960511131918E-2</v>
      </c>
      <c r="Z212">
        <v>206</v>
      </c>
      <c r="AA212">
        <f>'unif profiles px val'!R208/65535</f>
        <v>0.68112667610818645</v>
      </c>
      <c r="AB212" s="23">
        <f t="shared" si="43"/>
        <v>-7.1983819992848197E-2</v>
      </c>
      <c r="AM212">
        <v>206</v>
      </c>
      <c r="AN212">
        <v>43513.80078125</v>
      </c>
      <c r="AP212">
        <v>206</v>
      </c>
      <c r="AQ212">
        <v>43096.6015625</v>
      </c>
      <c r="AS212">
        <v>206</v>
      </c>
      <c r="AT212">
        <v>44461.83984375</v>
      </c>
    </row>
    <row r="213" spans="1:46">
      <c r="A213">
        <v>207</v>
      </c>
      <c r="B213" s="23">
        <f t="shared" si="33"/>
        <v>7.3024999999999993</v>
      </c>
      <c r="C213" s="28">
        <v>43456.26171875</v>
      </c>
      <c r="D213" s="38">
        <f t="shared" si="34"/>
        <v>0.66310004911497678</v>
      </c>
      <c r="E213" s="23">
        <f t="shared" si="35"/>
        <v>2.4418885350796948E-2</v>
      </c>
      <c r="F213" s="23"/>
      <c r="G213">
        <v>207</v>
      </c>
      <c r="H213" s="28">
        <v>43383.94921875</v>
      </c>
      <c r="I213" s="38">
        <f t="shared" si="36"/>
        <v>0.66199663109407192</v>
      </c>
      <c r="J213" s="23">
        <f t="shared" si="37"/>
        <v>3.0480434064339867E-2</v>
      </c>
      <c r="L213">
        <v>207</v>
      </c>
      <c r="M213">
        <v>43480.22265625</v>
      </c>
      <c r="N213" s="23">
        <f t="shared" si="38"/>
        <v>0.66346566958495456</v>
      </c>
      <c r="O213" s="23">
        <f t="shared" si="39"/>
        <v>2.2414566734394015E-2</v>
      </c>
      <c r="Q213">
        <v>207</v>
      </c>
      <c r="R213" s="23">
        <f t="shared" si="40"/>
        <v>7.3024999999999993</v>
      </c>
      <c r="S213" s="38">
        <f>'unif profiles px val'!L209/65535</f>
        <v>0.66578718671320669</v>
      </c>
      <c r="T213" s="23">
        <f t="shared" si="41"/>
        <v>9.7365120727497256E-3</v>
      </c>
      <c r="V213">
        <v>207</v>
      </c>
      <c r="W213">
        <f>'unif profiles px val'!O209/65535</f>
        <v>0.65969120746547649</v>
      </c>
      <c r="X213" s="23">
        <f t="shared" si="42"/>
        <v>4.3206775093920236E-2</v>
      </c>
      <c r="Z213">
        <v>207</v>
      </c>
      <c r="AA213">
        <f>'unif profiles px val'!R209/65535</f>
        <v>0.68039215686274512</v>
      </c>
      <c r="AB213" s="23">
        <f t="shared" si="43"/>
        <v>-6.8149987908284082E-2</v>
      </c>
      <c r="AM213">
        <v>207</v>
      </c>
      <c r="AN213">
        <v>43524.51953125</v>
      </c>
      <c r="AP213">
        <v>207</v>
      </c>
      <c r="AQ213">
        <v>43101.16015625</v>
      </c>
      <c r="AS213">
        <v>207</v>
      </c>
      <c r="AT213">
        <v>44501.55859375</v>
      </c>
    </row>
    <row r="214" spans="1:46">
      <c r="A214">
        <v>208</v>
      </c>
      <c r="B214" s="23">
        <f t="shared" si="33"/>
        <v>7.3377777777777773</v>
      </c>
      <c r="C214" s="28">
        <v>43401.265625</v>
      </c>
      <c r="D214" s="38">
        <f t="shared" si="34"/>
        <v>0.66226086251621274</v>
      </c>
      <c r="E214" s="23">
        <f t="shared" si="35"/>
        <v>2.9027164081552481E-2</v>
      </c>
      <c r="F214" s="23"/>
      <c r="G214">
        <v>208</v>
      </c>
      <c r="H214" s="28">
        <v>43510.2578125</v>
      </c>
      <c r="I214" s="38">
        <f t="shared" si="36"/>
        <v>0.663923976691844</v>
      </c>
      <c r="J214" s="23">
        <f t="shared" si="37"/>
        <v>1.9905081981764994E-2</v>
      </c>
      <c r="L214">
        <v>208</v>
      </c>
      <c r="M214">
        <v>43456.9453125</v>
      </c>
      <c r="N214" s="23">
        <f t="shared" si="38"/>
        <v>0.66311048008697637</v>
      </c>
      <c r="O214" s="23">
        <f t="shared" si="39"/>
        <v>2.4361674260211075E-2</v>
      </c>
      <c r="Q214">
        <v>208</v>
      </c>
      <c r="R214" s="23">
        <f t="shared" si="40"/>
        <v>7.3377777777777773</v>
      </c>
      <c r="S214" s="38">
        <f>'unif profiles px val'!L210/65535</f>
        <v>0.66630807965209427</v>
      </c>
      <c r="T214" s="23">
        <f t="shared" si="41"/>
        <v>6.9032998572788884E-3</v>
      </c>
      <c r="V214">
        <v>208</v>
      </c>
      <c r="W214">
        <f>'unif profiles px val'!O210/65535</f>
        <v>0.65974044165331502</v>
      </c>
      <c r="X214" s="23">
        <f t="shared" si="42"/>
        <v>4.2934118060168558E-2</v>
      </c>
      <c r="Z214">
        <v>208</v>
      </c>
      <c r="AA214">
        <f>'unif profiles px val'!R210/65535</f>
        <v>0.68048925431067364</v>
      </c>
      <c r="AB214" s="23">
        <f t="shared" si="43"/>
        <v>-6.8657237288519468E-2</v>
      </c>
      <c r="AM214">
        <v>208</v>
      </c>
      <c r="AN214">
        <v>43539</v>
      </c>
      <c r="AP214">
        <v>208</v>
      </c>
      <c r="AQ214">
        <v>43090.71875</v>
      </c>
      <c r="AS214">
        <v>208</v>
      </c>
      <c r="AT214">
        <v>44546.44140625</v>
      </c>
    </row>
    <row r="215" spans="1:46">
      <c r="A215">
        <v>209</v>
      </c>
      <c r="B215" s="23">
        <f t="shared" si="33"/>
        <v>7.3730555555555553</v>
      </c>
      <c r="C215" s="28">
        <v>43409.42578125</v>
      </c>
      <c r="D215" s="38">
        <f t="shared" si="34"/>
        <v>0.66238537851911194</v>
      </c>
      <c r="E215" s="23">
        <f t="shared" si="35"/>
        <v>2.8342706183228206E-2</v>
      </c>
      <c r="F215" s="23"/>
      <c r="G215">
        <v>209</v>
      </c>
      <c r="H215" s="28">
        <v>43403.30859375</v>
      </c>
      <c r="I215" s="38">
        <f t="shared" si="36"/>
        <v>0.66229203622110322</v>
      </c>
      <c r="J215" s="23">
        <f t="shared" si="37"/>
        <v>2.8855781110209033E-2</v>
      </c>
      <c r="L215">
        <v>209</v>
      </c>
      <c r="M215">
        <v>43405.41015625</v>
      </c>
      <c r="N215" s="23">
        <f t="shared" si="38"/>
        <v>0.66232410400930797</v>
      </c>
      <c r="O215" s="23">
        <f t="shared" si="39"/>
        <v>2.8679498621562605E-2</v>
      </c>
      <c r="Q215">
        <v>209</v>
      </c>
      <c r="R215" s="23">
        <f t="shared" si="40"/>
        <v>7.3730555555555553</v>
      </c>
      <c r="S215" s="38">
        <f>'unif profiles px val'!L211/65535</f>
        <v>0.66669301232166023</v>
      </c>
      <c r="T215" s="23">
        <f t="shared" si="41"/>
        <v>4.812277134671028E-3</v>
      </c>
      <c r="V215">
        <v>209</v>
      </c>
      <c r="W215">
        <f>'unif profiles px val'!O211/65535</f>
        <v>0.65866611114290075</v>
      </c>
      <c r="X215" s="23">
        <f t="shared" si="42"/>
        <v>4.8892442464439245E-2</v>
      </c>
      <c r="Z215">
        <v>209</v>
      </c>
      <c r="AA215">
        <f>'unif profiles px val'!R211/65535</f>
        <v>0.68077083094911117</v>
      </c>
      <c r="AB215" s="23">
        <f t="shared" si="43"/>
        <v>-7.0127457038556162E-2</v>
      </c>
      <c r="AM215">
        <v>209</v>
      </c>
      <c r="AN215">
        <v>43542.83984375</v>
      </c>
      <c r="AP215">
        <v>209</v>
      </c>
      <c r="AQ215">
        <v>43150.3203125</v>
      </c>
      <c r="AS215">
        <v>209</v>
      </c>
      <c r="AT215">
        <v>44568.0390625</v>
      </c>
    </row>
    <row r="216" spans="1:46">
      <c r="A216">
        <v>210</v>
      </c>
      <c r="B216" s="23">
        <f t="shared" si="33"/>
        <v>7.4083333333333332</v>
      </c>
      <c r="C216" s="28">
        <v>43399.8828125</v>
      </c>
      <c r="D216" s="38">
        <f t="shared" si="34"/>
        <v>0.66223976214999614</v>
      </c>
      <c r="E216" s="23">
        <f t="shared" si="35"/>
        <v>2.9143175716357828E-2</v>
      </c>
      <c r="F216" s="23"/>
      <c r="G216">
        <v>210</v>
      </c>
      <c r="H216" s="28">
        <v>43434.9375</v>
      </c>
      <c r="I216" s="38">
        <f t="shared" si="36"/>
        <v>0.66277466239414051</v>
      </c>
      <c r="J216" s="23">
        <f t="shared" si="37"/>
        <v>2.6204396674426089E-2</v>
      </c>
      <c r="L216">
        <v>210</v>
      </c>
      <c r="M216">
        <v>43434.2109375</v>
      </c>
      <c r="N216" s="23">
        <f t="shared" si="38"/>
        <v>0.66276357576104372</v>
      </c>
      <c r="O216" s="23">
        <f t="shared" si="39"/>
        <v>2.6265262035581216E-2</v>
      </c>
      <c r="Q216">
        <v>210</v>
      </c>
      <c r="R216" s="23">
        <f t="shared" si="40"/>
        <v>7.4083333333333332</v>
      </c>
      <c r="S216" s="38">
        <f>'unif profiles px val'!L212/65535</f>
        <v>0.66593906166552219</v>
      </c>
      <c r="T216" s="23">
        <f t="shared" si="41"/>
        <v>8.9100106624164788E-3</v>
      </c>
      <c r="V216">
        <v>210</v>
      </c>
      <c r="W216">
        <f>'unif profiles px val'!O212/65535</f>
        <v>0.65840390630960555</v>
      </c>
      <c r="X216" s="23">
        <f t="shared" si="42"/>
        <v>5.0349432836441999E-2</v>
      </c>
      <c r="Z216">
        <v>210</v>
      </c>
      <c r="AA216">
        <f>'unif profiles px val'!R212/65535</f>
        <v>0.679867806801709</v>
      </c>
      <c r="AB216" s="23">
        <f t="shared" si="43"/>
        <v>-6.5408353494428084E-2</v>
      </c>
      <c r="AM216">
        <v>210</v>
      </c>
      <c r="AN216">
        <v>43548.87890625</v>
      </c>
      <c r="AP216">
        <v>210</v>
      </c>
      <c r="AQ216">
        <v>43166.28125</v>
      </c>
      <c r="AS216">
        <v>210</v>
      </c>
      <c r="AT216">
        <v>44594</v>
      </c>
    </row>
    <row r="217" spans="1:46">
      <c r="A217">
        <v>211</v>
      </c>
      <c r="B217" s="23">
        <f t="shared" si="33"/>
        <v>7.4436111111111103</v>
      </c>
      <c r="C217" s="28">
        <v>43439.33203125</v>
      </c>
      <c r="D217" s="38">
        <f t="shared" si="34"/>
        <v>0.66284171864271002</v>
      </c>
      <c r="E217" s="23">
        <f t="shared" si="35"/>
        <v>2.5836300311847804E-2</v>
      </c>
      <c r="F217" s="23"/>
      <c r="G217">
        <v>211</v>
      </c>
      <c r="H217" s="28">
        <v>43417.57421875</v>
      </c>
      <c r="I217" s="38">
        <f t="shared" si="36"/>
        <v>0.66250971570534833</v>
      </c>
      <c r="J217" s="23">
        <f t="shared" si="37"/>
        <v>2.7659473178223593E-2</v>
      </c>
      <c r="L217">
        <v>211</v>
      </c>
      <c r="M217">
        <v>43482.515625</v>
      </c>
      <c r="N217" s="23">
        <f t="shared" si="38"/>
        <v>0.66350065804531932</v>
      </c>
      <c r="O217" s="23">
        <f t="shared" si="39"/>
        <v>2.2222870369999814E-2</v>
      </c>
      <c r="Q217">
        <v>211</v>
      </c>
      <c r="R217" s="23">
        <f t="shared" si="40"/>
        <v>7.4436111111111103</v>
      </c>
      <c r="S217" s="38">
        <f>'unif profiles px val'!L213/65535</f>
        <v>0.66561379415579458</v>
      </c>
      <c r="T217" s="23">
        <f t="shared" si="41"/>
        <v>1.0680546676212987E-2</v>
      </c>
      <c r="V217">
        <v>211</v>
      </c>
      <c r="W217">
        <f>'unif profiles px val'!O213/65535</f>
        <v>0.65878055380712597</v>
      </c>
      <c r="X217" s="23">
        <f t="shared" si="42"/>
        <v>4.8256862854392679E-2</v>
      </c>
      <c r="Z217">
        <v>211</v>
      </c>
      <c r="AA217">
        <f>'unif profiles px val'!R213/65535</f>
        <v>0.67967081044480049</v>
      </c>
      <c r="AB217" s="23">
        <f t="shared" si="43"/>
        <v>-6.4377299956546619E-2</v>
      </c>
      <c r="AM217">
        <v>211</v>
      </c>
      <c r="AN217">
        <v>43540.83984375</v>
      </c>
      <c r="AP217">
        <v>211</v>
      </c>
      <c r="AQ217">
        <v>43182</v>
      </c>
      <c r="AS217">
        <v>211</v>
      </c>
      <c r="AT217">
        <v>44603.76171875</v>
      </c>
    </row>
    <row r="218" spans="1:46">
      <c r="A218">
        <v>212</v>
      </c>
      <c r="B218" s="23">
        <f t="shared" si="33"/>
        <v>7.4788888888888883</v>
      </c>
      <c r="C218" s="28">
        <v>43423.99609375</v>
      </c>
      <c r="D218" s="38">
        <f t="shared" si="34"/>
        <v>0.66260770723659113</v>
      </c>
      <c r="E218" s="23">
        <f t="shared" si="35"/>
        <v>2.7121179856116395E-2</v>
      </c>
      <c r="F218" s="23"/>
      <c r="G218">
        <v>212</v>
      </c>
      <c r="H218" s="28">
        <v>43457.98828125</v>
      </c>
      <c r="I218" s="38">
        <f t="shared" si="36"/>
        <v>0.66312639476997026</v>
      </c>
      <c r="J218" s="23">
        <f t="shared" si="37"/>
        <v>2.4274389750415626E-2</v>
      </c>
      <c r="L218">
        <v>212</v>
      </c>
      <c r="M218">
        <v>43376.0546875</v>
      </c>
      <c r="N218" s="23">
        <f t="shared" si="38"/>
        <v>0.66187616826886397</v>
      </c>
      <c r="O218" s="23">
        <f t="shared" si="39"/>
        <v>3.1143341200849939E-2</v>
      </c>
      <c r="Q218">
        <v>212</v>
      </c>
      <c r="R218" s="23">
        <f t="shared" si="40"/>
        <v>7.4788888888888883</v>
      </c>
      <c r="S218" s="38">
        <f>'unif profiles px val'!L214/65535</f>
        <v>0.6650540383955138</v>
      </c>
      <c r="T218" s="23">
        <f t="shared" si="41"/>
        <v>1.3731300018240855E-2</v>
      </c>
      <c r="V218">
        <v>212</v>
      </c>
      <c r="W218">
        <f>'unif profiles px val'!O214/65535</f>
        <v>0.65970092317082474</v>
      </c>
      <c r="X218" s="23">
        <f t="shared" si="42"/>
        <v>4.3152966855527275E-2</v>
      </c>
      <c r="Z218">
        <v>212</v>
      </c>
      <c r="AA218">
        <f>'unif profiles px val'!R214/65535</f>
        <v>0.6798872382124056</v>
      </c>
      <c r="AB218" s="23">
        <f t="shared" si="43"/>
        <v>-6.5510024437582359E-2</v>
      </c>
      <c r="AM218">
        <v>212</v>
      </c>
      <c r="AN218">
        <v>43535.87890625</v>
      </c>
      <c r="AP218">
        <v>212</v>
      </c>
      <c r="AQ218">
        <v>43173.3203125</v>
      </c>
      <c r="AS218">
        <v>212</v>
      </c>
      <c r="AT218">
        <v>44576.9609375</v>
      </c>
    </row>
    <row r="219" spans="1:46">
      <c r="A219">
        <v>213</v>
      </c>
      <c r="B219" s="23">
        <f t="shared" si="33"/>
        <v>7.5141666666666662</v>
      </c>
      <c r="C219" s="28">
        <v>43478.90625</v>
      </c>
      <c r="D219" s="38">
        <f t="shared" si="34"/>
        <v>0.66344558251316088</v>
      </c>
      <c r="E219" s="23">
        <f t="shared" si="35"/>
        <v>2.2524629305642918E-2</v>
      </c>
      <c r="F219" s="23"/>
      <c r="G219">
        <v>213</v>
      </c>
      <c r="H219" s="28">
        <v>43381.79296875</v>
      </c>
      <c r="I219" s="38">
        <f t="shared" si="36"/>
        <v>0.66196372882810717</v>
      </c>
      <c r="J219" s="23">
        <f t="shared" si="37"/>
        <v>3.0661472721379646E-2</v>
      </c>
      <c r="L219">
        <v>213</v>
      </c>
      <c r="M219">
        <v>43420.6171875</v>
      </c>
      <c r="N219" s="23">
        <f t="shared" si="38"/>
        <v>0.66255614843213551</v>
      </c>
      <c r="O219" s="23">
        <f t="shared" si="39"/>
        <v>2.740438725923422E-2</v>
      </c>
      <c r="Q219">
        <v>213</v>
      </c>
      <c r="R219" s="23">
        <f t="shared" si="40"/>
        <v>7.5141666666666662</v>
      </c>
      <c r="S219" s="38">
        <f>'unif profiles px val'!L215/65535</f>
        <v>0.66517891203173873</v>
      </c>
      <c r="T219" s="23">
        <f t="shared" si="41"/>
        <v>1.3050300430670791E-2</v>
      </c>
      <c r="V219">
        <v>213</v>
      </c>
      <c r="W219">
        <f>'unif profiles px val'!O215/65535</f>
        <v>0.65943108882658119</v>
      </c>
      <c r="X219" s="23">
        <f t="shared" si="42"/>
        <v>4.4647938789005082E-2</v>
      </c>
      <c r="Z219">
        <v>213</v>
      </c>
      <c r="AA219">
        <f>'unif profiles px val'!R215/65535</f>
        <v>0.68100943198290986</v>
      </c>
      <c r="AB219" s="23">
        <f t="shared" si="43"/>
        <v>-7.137238643225885E-2</v>
      </c>
      <c r="AM219">
        <v>213</v>
      </c>
      <c r="AN219">
        <v>43528.76171875</v>
      </c>
      <c r="AP219">
        <v>213</v>
      </c>
      <c r="AQ219">
        <v>43183.80078125</v>
      </c>
      <c r="AS219">
        <v>213</v>
      </c>
      <c r="AT219">
        <v>44543</v>
      </c>
    </row>
    <row r="220" spans="1:46">
      <c r="A220">
        <v>214</v>
      </c>
      <c r="B220" s="23">
        <f t="shared" si="33"/>
        <v>7.5494444444444442</v>
      </c>
      <c r="C220" s="28">
        <v>43469.359375</v>
      </c>
      <c r="D220" s="38">
        <f t="shared" si="34"/>
        <v>0.66329990653849091</v>
      </c>
      <c r="E220" s="23">
        <f t="shared" si="35"/>
        <v>2.332301589719199E-2</v>
      </c>
      <c r="F220" s="23"/>
      <c r="G220">
        <v>214</v>
      </c>
      <c r="H220" s="28">
        <v>43397.05859375</v>
      </c>
      <c r="I220" s="38">
        <f t="shared" si="36"/>
        <v>0.66219666733424887</v>
      </c>
      <c r="J220" s="23">
        <f t="shared" si="37"/>
        <v>2.9380136379713928E-2</v>
      </c>
      <c r="L220">
        <v>214</v>
      </c>
      <c r="M220">
        <v>43408.7265625</v>
      </c>
      <c r="N220" s="23">
        <f t="shared" si="38"/>
        <v>0.66237470912489504</v>
      </c>
      <c r="O220" s="23">
        <f t="shared" si="39"/>
        <v>2.8401345780381337E-2</v>
      </c>
      <c r="Q220">
        <v>214</v>
      </c>
      <c r="R220" s="23">
        <f t="shared" si="40"/>
        <v>7.5494444444444442</v>
      </c>
      <c r="S220" s="38">
        <f>'unif profiles px val'!L216/65535</f>
        <v>0.66499580376897838</v>
      </c>
      <c r="T220" s="23">
        <f t="shared" si="41"/>
        <v>1.4048965549895875E-2</v>
      </c>
      <c r="V220">
        <v>214</v>
      </c>
      <c r="W220">
        <f>'unif profiles px val'!O216/65535</f>
        <v>0.65954070344090943</v>
      </c>
      <c r="X220" s="23">
        <f t="shared" si="42"/>
        <v>4.4040498400839567E-2</v>
      </c>
      <c r="Z220">
        <v>214</v>
      </c>
      <c r="AA220">
        <f>'unif profiles px val'!R216/65535</f>
        <v>0.68139853704127562</v>
      </c>
      <c r="AB220" s="23">
        <f t="shared" si="43"/>
        <v>-7.3400823181048125E-2</v>
      </c>
      <c r="AM220">
        <v>214</v>
      </c>
      <c r="AN220">
        <v>43544.19921875</v>
      </c>
      <c r="AP220">
        <v>214</v>
      </c>
      <c r="AQ220">
        <v>43164.76171875</v>
      </c>
      <c r="AS220">
        <v>214</v>
      </c>
      <c r="AT220">
        <v>44589.48046875</v>
      </c>
    </row>
    <row r="221" spans="1:46">
      <c r="A221">
        <v>215</v>
      </c>
      <c r="B221" s="23">
        <f t="shared" si="33"/>
        <v>7.5847222222222221</v>
      </c>
      <c r="C221" s="28">
        <v>43469.2109375</v>
      </c>
      <c r="D221" s="38">
        <f t="shared" si="34"/>
        <v>0.66329764152742809</v>
      </c>
      <c r="E221" s="23">
        <f t="shared" si="35"/>
        <v>2.3335432046142746E-2</v>
      </c>
      <c r="F221" s="23"/>
      <c r="G221">
        <v>215</v>
      </c>
      <c r="H221" s="28">
        <v>43436.328125</v>
      </c>
      <c r="I221" s="38">
        <f t="shared" si="36"/>
        <v>0.66279588197146566</v>
      </c>
      <c r="J221" s="23">
        <f t="shared" si="37"/>
        <v>2.6087907033562896E-2</v>
      </c>
      <c r="L221">
        <v>215</v>
      </c>
      <c r="M221">
        <v>43383.09375</v>
      </c>
      <c r="N221" s="23">
        <f t="shared" si="38"/>
        <v>0.66198357747768366</v>
      </c>
      <c r="O221" s="23">
        <f t="shared" si="39"/>
        <v>3.0552257154214502E-2</v>
      </c>
      <c r="Q221">
        <v>215</v>
      </c>
      <c r="R221" s="23">
        <f t="shared" si="40"/>
        <v>7.5847222222222221</v>
      </c>
      <c r="S221" s="38">
        <f>'unif profiles px val'!L217/65535</f>
        <v>0.66434866626611733</v>
      </c>
      <c r="T221" s="23">
        <f t="shared" si="41"/>
        <v>1.7582585064781941E-2</v>
      </c>
      <c r="V221">
        <v>215</v>
      </c>
      <c r="W221">
        <f>'unif profiles px val'!O217/65535</f>
        <v>0.66016423714427408</v>
      </c>
      <c r="X221" s="23">
        <f t="shared" si="42"/>
        <v>4.058873950684827E-2</v>
      </c>
      <c r="Z221">
        <v>215</v>
      </c>
      <c r="AA221">
        <f>'unif profiles px val'!R217/65535</f>
        <v>0.6813166986152438</v>
      </c>
      <c r="AB221" s="23">
        <f t="shared" si="43"/>
        <v>-7.2974374336092218E-2</v>
      </c>
      <c r="AM221">
        <v>215</v>
      </c>
      <c r="AN221">
        <v>43515.28125</v>
      </c>
      <c r="AP221">
        <v>215</v>
      </c>
      <c r="AQ221">
        <v>43140.55859375</v>
      </c>
      <c r="AS221">
        <v>215</v>
      </c>
      <c r="AT221">
        <v>44599.83984375</v>
      </c>
    </row>
    <row r="222" spans="1:46">
      <c r="A222">
        <v>216</v>
      </c>
      <c r="B222" s="23">
        <f t="shared" si="33"/>
        <v>7.6199999999999992</v>
      </c>
      <c r="C222" s="28">
        <v>43482.37109375</v>
      </c>
      <c r="D222" s="38">
        <f t="shared" si="34"/>
        <v>0.66349845263981078</v>
      </c>
      <c r="E222" s="23">
        <f t="shared" si="35"/>
        <v>2.2234952883085857E-2</v>
      </c>
      <c r="F222" s="23"/>
      <c r="G222">
        <v>216</v>
      </c>
      <c r="H222" s="28">
        <v>43444.84375</v>
      </c>
      <c r="I222" s="38">
        <f t="shared" si="36"/>
        <v>0.66292582207980466</v>
      </c>
      <c r="J222" s="23">
        <f t="shared" si="37"/>
        <v>2.5374724887408107E-2</v>
      </c>
      <c r="L222">
        <v>216</v>
      </c>
      <c r="M222">
        <v>43422.26953125</v>
      </c>
      <c r="N222" s="23">
        <f t="shared" si="38"/>
        <v>0.66258136158159764</v>
      </c>
      <c r="O222" s="23">
        <f t="shared" si="39"/>
        <v>2.7265888738217559E-2</v>
      </c>
      <c r="Q222">
        <v>216</v>
      </c>
      <c r="R222" s="23">
        <f t="shared" si="40"/>
        <v>7.6199999999999992</v>
      </c>
      <c r="S222" s="38">
        <f>'unif profiles px val'!L218/65535</f>
        <v>0.66460324158846418</v>
      </c>
      <c r="T222" s="23">
        <f t="shared" si="41"/>
        <v>1.6191732001763715E-2</v>
      </c>
      <c r="V222">
        <v>216</v>
      </c>
      <c r="W222">
        <f>'unif profiles px val'!O218/65535</f>
        <v>0.66034388828488599</v>
      </c>
      <c r="X222" s="23">
        <f t="shared" si="42"/>
        <v>3.9595366210370742E-2</v>
      </c>
      <c r="Z222">
        <v>216</v>
      </c>
      <c r="AA222">
        <f>'unif profiles px val'!R218/65535</f>
        <v>0.6815310401884489</v>
      </c>
      <c r="AB222" s="23">
        <f t="shared" si="43"/>
        <v>-7.4091073982557987E-2</v>
      </c>
      <c r="AM222">
        <v>216</v>
      </c>
      <c r="AN222">
        <v>43507.9609375</v>
      </c>
      <c r="AP222">
        <v>216</v>
      </c>
      <c r="AQ222">
        <v>43145.3984375</v>
      </c>
      <c r="AS222">
        <v>216</v>
      </c>
      <c r="AT222">
        <v>44584.87890625</v>
      </c>
    </row>
    <row r="223" spans="1:46">
      <c r="A223">
        <v>217</v>
      </c>
      <c r="B223" s="23">
        <f t="shared" si="33"/>
        <v>7.6552777777777772</v>
      </c>
      <c r="C223" s="28">
        <v>43475.8359375</v>
      </c>
      <c r="D223" s="38">
        <f t="shared" si="34"/>
        <v>0.66339873254749371</v>
      </c>
      <c r="E223" s="23">
        <f t="shared" si="35"/>
        <v>2.2781357518946166E-2</v>
      </c>
      <c r="F223" s="23"/>
      <c r="G223">
        <v>217</v>
      </c>
      <c r="H223" s="28">
        <v>43468.57421875</v>
      </c>
      <c r="I223" s="38">
        <f t="shared" si="36"/>
        <v>0.66328792582207985</v>
      </c>
      <c r="J223" s="23">
        <f t="shared" si="37"/>
        <v>2.3388691696993202E-2</v>
      </c>
      <c r="L223">
        <v>217</v>
      </c>
      <c r="M223">
        <v>43457.23046875</v>
      </c>
      <c r="N223" s="23">
        <f t="shared" si="38"/>
        <v>0.6631148312924392</v>
      </c>
      <c r="O223" s="23">
        <f t="shared" si="39"/>
        <v>2.4337809563824031E-2</v>
      </c>
      <c r="Q223">
        <v>217</v>
      </c>
      <c r="R223" s="23">
        <f t="shared" si="40"/>
        <v>7.6552777777777772</v>
      </c>
      <c r="S223" s="38">
        <f>'unif profiles px val'!L219/65535</f>
        <v>0.66482104028381783</v>
      </c>
      <c r="T223" s="23">
        <f t="shared" si="41"/>
        <v>1.5002602224304162E-2</v>
      </c>
      <c r="V223">
        <v>217</v>
      </c>
      <c r="W223">
        <f>'unif profiles px val'!O219/65535</f>
        <v>0.66022110084306096</v>
      </c>
      <c r="X223" s="23">
        <f t="shared" si="42"/>
        <v>4.0274259018123093E-2</v>
      </c>
      <c r="Z223">
        <v>217</v>
      </c>
      <c r="AA223">
        <f>'unif profiles px val'!R219/65535</f>
        <v>0.68096437018387124</v>
      </c>
      <c r="AB223" s="23">
        <f t="shared" si="43"/>
        <v>-7.1137334187485912E-2</v>
      </c>
      <c r="AM223">
        <v>217</v>
      </c>
      <c r="AN223">
        <v>43564.6015625</v>
      </c>
      <c r="AP223">
        <v>217</v>
      </c>
      <c r="AQ223">
        <v>43175.51953125</v>
      </c>
      <c r="AS223">
        <v>217</v>
      </c>
      <c r="AT223">
        <v>44592.28125</v>
      </c>
    </row>
    <row r="224" spans="1:46">
      <c r="A224">
        <v>218</v>
      </c>
      <c r="B224" s="23">
        <f t="shared" si="33"/>
        <v>7.6905555555555551</v>
      </c>
      <c r="C224" s="28">
        <v>43472.015625</v>
      </c>
      <c r="D224" s="38">
        <f t="shared" si="34"/>
        <v>0.66334043831540401</v>
      </c>
      <c r="E224" s="23">
        <f t="shared" si="35"/>
        <v>2.3100845689461913E-2</v>
      </c>
      <c r="F224" s="23"/>
      <c r="G224">
        <v>218</v>
      </c>
      <c r="H224" s="28">
        <v>43458.5078125</v>
      </c>
      <c r="I224" s="38">
        <f t="shared" si="36"/>
        <v>0.66313432230868996</v>
      </c>
      <c r="J224" s="23">
        <f t="shared" si="37"/>
        <v>2.4230912422966266E-2</v>
      </c>
      <c r="L224">
        <v>218</v>
      </c>
      <c r="M224">
        <v>43455.1875</v>
      </c>
      <c r="N224" s="23">
        <f t="shared" si="38"/>
        <v>0.66308365758754861</v>
      </c>
      <c r="O224" s="23">
        <f t="shared" si="39"/>
        <v>2.4508791920629047E-2</v>
      </c>
      <c r="Q224">
        <v>218</v>
      </c>
      <c r="R224" s="23">
        <f t="shared" si="40"/>
        <v>7.6905555555555551</v>
      </c>
      <c r="S224" s="38">
        <f>'unif profiles px val'!L220/65535</f>
        <v>0.66396444886320283</v>
      </c>
      <c r="T224" s="23">
        <f t="shared" si="41"/>
        <v>1.9683631381383737E-2</v>
      </c>
      <c r="V224">
        <v>218</v>
      </c>
      <c r="W224">
        <f>'unif profiles px val'!O220/65535</f>
        <v>0.65982925392919811</v>
      </c>
      <c r="X224" s="23">
        <f t="shared" si="42"/>
        <v>4.244237605431822E-2</v>
      </c>
      <c r="Z224">
        <v>218</v>
      </c>
      <c r="AA224">
        <f>'unif profiles px val'!R220/65535</f>
        <v>0.68032349126420999</v>
      </c>
      <c r="AB224" s="23">
        <f t="shared" si="43"/>
        <v>-6.7791187619445026E-2</v>
      </c>
      <c r="AM224">
        <v>218</v>
      </c>
      <c r="AN224">
        <v>43577.6796875</v>
      </c>
      <c r="AP224">
        <v>218</v>
      </c>
      <c r="AQ224">
        <v>43237.9609375</v>
      </c>
      <c r="AS224">
        <v>218</v>
      </c>
      <c r="AT224">
        <v>44591.3984375</v>
      </c>
    </row>
    <row r="225" spans="1:46">
      <c r="A225">
        <v>219</v>
      </c>
      <c r="B225" s="23">
        <f t="shared" si="33"/>
        <v>7.7258333333333331</v>
      </c>
      <c r="C225" s="28">
        <v>43474.87890625</v>
      </c>
      <c r="D225" s="38">
        <f t="shared" si="34"/>
        <v>0.66338412918669409</v>
      </c>
      <c r="E225" s="23">
        <f t="shared" si="35"/>
        <v>2.2861387931009336E-2</v>
      </c>
      <c r="F225" s="23"/>
      <c r="G225">
        <v>219</v>
      </c>
      <c r="H225" s="28">
        <v>43436.890625</v>
      </c>
      <c r="I225" s="38">
        <f t="shared" si="36"/>
        <v>0.66280446517128255</v>
      </c>
      <c r="J225" s="23">
        <f t="shared" si="37"/>
        <v>2.6040789625048966E-2</v>
      </c>
      <c r="L225">
        <v>219</v>
      </c>
      <c r="M225">
        <v>43464.90234375</v>
      </c>
      <c r="N225" s="23">
        <f t="shared" si="38"/>
        <v>0.66323189660105286</v>
      </c>
      <c r="O225" s="23">
        <f t="shared" si="39"/>
        <v>2.3695861937046203E-2</v>
      </c>
      <c r="Q225">
        <v>219</v>
      </c>
      <c r="R225" s="23">
        <f t="shared" si="40"/>
        <v>7.7258333333333331</v>
      </c>
      <c r="S225" s="38">
        <f>'unif profiles px val'!L221/65535</f>
        <v>0.66361557755397882</v>
      </c>
      <c r="T225" s="23">
        <f t="shared" si="41"/>
        <v>2.1593378205164715E-2</v>
      </c>
      <c r="V225">
        <v>219</v>
      </c>
      <c r="W225">
        <f>'unif profiles px val'!O221/65535</f>
        <v>0.65967386224917979</v>
      </c>
      <c r="X225" s="23">
        <f t="shared" si="42"/>
        <v>4.3302841367339528E-2</v>
      </c>
      <c r="Z225">
        <v>219</v>
      </c>
      <c r="AA225">
        <f>'unif profiles px val'!R221/65535</f>
        <v>0.68039907110704201</v>
      </c>
      <c r="AB225" s="23">
        <f t="shared" si="43"/>
        <v>-6.8186113316067942E-2</v>
      </c>
      <c r="AM225">
        <v>219</v>
      </c>
      <c r="AN225">
        <v>43590.0390625</v>
      </c>
      <c r="AP225">
        <v>219</v>
      </c>
      <c r="AQ225">
        <v>43289.0390625</v>
      </c>
      <c r="AS225">
        <v>219</v>
      </c>
      <c r="AT225">
        <v>44589.76171875</v>
      </c>
    </row>
    <row r="226" spans="1:46">
      <c r="A226">
        <v>220</v>
      </c>
      <c r="B226" s="23">
        <f t="shared" si="33"/>
        <v>7.7611111111111111</v>
      </c>
      <c r="C226" s="28">
        <v>43460.97265625</v>
      </c>
      <c r="D226" s="38">
        <f t="shared" si="34"/>
        <v>0.66317193341344316</v>
      </c>
      <c r="E226" s="23">
        <f t="shared" si="35"/>
        <v>2.4024653640045468E-2</v>
      </c>
      <c r="F226" s="23"/>
      <c r="G226">
        <v>220</v>
      </c>
      <c r="H226" s="28">
        <v>43451.921875</v>
      </c>
      <c r="I226" s="38">
        <f t="shared" si="36"/>
        <v>0.66303382734416727</v>
      </c>
      <c r="J226" s="23">
        <f t="shared" si="37"/>
        <v>2.4782133620415259E-2</v>
      </c>
      <c r="L226">
        <v>220</v>
      </c>
      <c r="M226">
        <v>43459.01171875</v>
      </c>
      <c r="N226" s="23">
        <f t="shared" si="38"/>
        <v>0.66314201142519269</v>
      </c>
      <c r="O226" s="23">
        <f t="shared" si="39"/>
        <v>2.418874362026413E-2</v>
      </c>
      <c r="Q226">
        <v>220</v>
      </c>
      <c r="R226" s="23">
        <f t="shared" si="40"/>
        <v>7.7611111111111111</v>
      </c>
      <c r="S226" s="38">
        <f>'unif profiles px val'!L222/65535</f>
        <v>0.66329925087739372</v>
      </c>
      <c r="T226" s="23">
        <f t="shared" si="41"/>
        <v>2.3326610037353923E-2</v>
      </c>
      <c r="V226">
        <v>220</v>
      </c>
      <c r="W226">
        <f>'unif profiles px val'!O222/65535</f>
        <v>0.65913771028839552</v>
      </c>
      <c r="X226" s="23">
        <f t="shared" si="42"/>
        <v>4.6274661900687519E-2</v>
      </c>
      <c r="Z226">
        <v>220</v>
      </c>
      <c r="AA226">
        <f>'unif profiles px val'!R222/65535</f>
        <v>0.67992884288929578</v>
      </c>
      <c r="AB226" s="23">
        <f t="shared" si="43"/>
        <v>-6.5727694086953559E-2</v>
      </c>
      <c r="AM226">
        <v>220</v>
      </c>
      <c r="AN226">
        <v>43538.0390625</v>
      </c>
      <c r="AP226">
        <v>220</v>
      </c>
      <c r="AQ226">
        <v>43262.55859375</v>
      </c>
      <c r="AS226">
        <v>220</v>
      </c>
      <c r="AT226">
        <v>44588.76171875</v>
      </c>
    </row>
    <row r="227" spans="1:46">
      <c r="A227">
        <v>221</v>
      </c>
      <c r="B227" s="23">
        <f t="shared" si="33"/>
        <v>7.7963888888888881</v>
      </c>
      <c r="C227" s="28">
        <v>43504.0625</v>
      </c>
      <c r="D227" s="38">
        <f t="shared" si="34"/>
        <v>0.66382944228274965</v>
      </c>
      <c r="E227" s="23">
        <f t="shared" si="35"/>
        <v>2.0422442772821903E-2</v>
      </c>
      <c r="F227" s="23"/>
      <c r="G227">
        <v>221</v>
      </c>
      <c r="H227" s="28">
        <v>43432.328125</v>
      </c>
      <c r="I227" s="38">
        <f t="shared" si="36"/>
        <v>0.66273484588387888</v>
      </c>
      <c r="J227" s="23">
        <f t="shared" si="37"/>
        <v>2.6422997332251619E-2</v>
      </c>
      <c r="L227">
        <v>221</v>
      </c>
      <c r="M227">
        <v>43449.6640625</v>
      </c>
      <c r="N227" s="23">
        <f t="shared" si="38"/>
        <v>0.66299937533379105</v>
      </c>
      <c r="O227" s="23">
        <f t="shared" si="39"/>
        <v>2.4971141313320899E-2</v>
      </c>
      <c r="Q227">
        <v>221</v>
      </c>
      <c r="R227" s="23">
        <f t="shared" si="40"/>
        <v>7.7963888888888881</v>
      </c>
      <c r="S227" s="38">
        <f>'unif profiles px val'!L223/65535</f>
        <v>0.6634685306515602</v>
      </c>
      <c r="T227" s="23">
        <f t="shared" si="41"/>
        <v>2.2398890677430394E-2</v>
      </c>
      <c r="V227">
        <v>221</v>
      </c>
      <c r="W227">
        <f>'unif profiles px val'!O223/65535</f>
        <v>0.65920572022583357</v>
      </c>
      <c r="X227" s="23">
        <f t="shared" si="42"/>
        <v>4.58974394457905E-2</v>
      </c>
      <c r="Z227">
        <v>221</v>
      </c>
      <c r="AA227">
        <f>'unif profiles px val'!R223/65535</f>
        <v>0.67927479114213773</v>
      </c>
      <c r="AB227" s="23">
        <f t="shared" si="43"/>
        <v>-6.2302878222153968E-2</v>
      </c>
      <c r="AM227">
        <v>221</v>
      </c>
      <c r="AN227">
        <v>43497.078125</v>
      </c>
      <c r="AP227">
        <v>221</v>
      </c>
      <c r="AQ227">
        <v>43219.48046875</v>
      </c>
      <c r="AS227">
        <v>221</v>
      </c>
      <c r="AT227">
        <v>44569.6015625</v>
      </c>
    </row>
    <row r="228" spans="1:46">
      <c r="A228">
        <v>222</v>
      </c>
      <c r="B228" s="23">
        <f t="shared" si="33"/>
        <v>7.8316666666666661</v>
      </c>
      <c r="C228" s="28">
        <v>43497.2109375</v>
      </c>
      <c r="D228" s="38">
        <f t="shared" si="34"/>
        <v>0.66372489414053559</v>
      </c>
      <c r="E228" s="23">
        <f t="shared" si="35"/>
        <v>2.0994767723258256E-2</v>
      </c>
      <c r="F228" s="23"/>
      <c r="G228">
        <v>222</v>
      </c>
      <c r="H228" s="28">
        <v>43473.97265625</v>
      </c>
      <c r="I228" s="38">
        <f t="shared" si="36"/>
        <v>0.66337030069810021</v>
      </c>
      <c r="J228" s="23">
        <f t="shared" si="37"/>
        <v>2.2937174892713408E-2</v>
      </c>
      <c r="L228">
        <v>222</v>
      </c>
      <c r="M228">
        <v>43443.2734375</v>
      </c>
      <c r="N228" s="23">
        <f t="shared" si="38"/>
        <v>0.66290186064698253</v>
      </c>
      <c r="O228" s="23">
        <f t="shared" si="39"/>
        <v>2.5506218476991194E-2</v>
      </c>
      <c r="Q228">
        <v>222</v>
      </c>
      <c r="R228" s="23">
        <f t="shared" si="40"/>
        <v>7.8316666666666661</v>
      </c>
      <c r="S228" s="38">
        <f>'unif profiles px val'!L224/65535</f>
        <v>0.66269795004577703</v>
      </c>
      <c r="T228" s="23">
        <f t="shared" si="41"/>
        <v>2.6625585010754627E-2</v>
      </c>
      <c r="V228">
        <v>222</v>
      </c>
      <c r="W228">
        <f>'unif profiles px val'!O224/65535</f>
        <v>0.65911416609445339</v>
      </c>
      <c r="X228" s="23">
        <f t="shared" si="42"/>
        <v>4.640526871007733E-2</v>
      </c>
      <c r="Z228">
        <v>222</v>
      </c>
      <c r="AA228">
        <f>'unif profiles px val'!R224/65535</f>
        <v>0.67864636978332193</v>
      </c>
      <c r="AB228" s="23">
        <f t="shared" si="43"/>
        <v>-5.9006402494042653E-2</v>
      </c>
      <c r="AM228">
        <v>222</v>
      </c>
      <c r="AN228">
        <v>43467.359375</v>
      </c>
      <c r="AP228">
        <v>222</v>
      </c>
      <c r="AQ228">
        <v>43226.921875</v>
      </c>
      <c r="AS228">
        <v>222</v>
      </c>
      <c r="AT228">
        <v>44544</v>
      </c>
    </row>
    <row r="229" spans="1:46">
      <c r="A229">
        <v>223</v>
      </c>
      <c r="B229" s="23">
        <f t="shared" si="33"/>
        <v>7.8669444444444441</v>
      </c>
      <c r="C229" s="28">
        <v>43426.32421875</v>
      </c>
      <c r="D229" s="38">
        <f t="shared" si="34"/>
        <v>0.66264323214694443</v>
      </c>
      <c r="E229" s="23">
        <f t="shared" si="35"/>
        <v>2.69260692124762E-2</v>
      </c>
      <c r="F229" s="23"/>
      <c r="G229">
        <v>223</v>
      </c>
      <c r="H229" s="28">
        <v>43478.47265625</v>
      </c>
      <c r="I229" s="38">
        <f t="shared" si="36"/>
        <v>0.66343896629663535</v>
      </c>
      <c r="J229" s="23">
        <f t="shared" si="37"/>
        <v>2.2560882744412591E-2</v>
      </c>
      <c r="L229">
        <v>223</v>
      </c>
      <c r="M229">
        <v>43413.94140625</v>
      </c>
      <c r="N229" s="23">
        <f t="shared" si="38"/>
        <v>0.66245428253986416</v>
      </c>
      <c r="O229" s="23">
        <f t="shared" si="39"/>
        <v>2.7964048638092986E-2</v>
      </c>
      <c r="Q229">
        <v>223</v>
      </c>
      <c r="R229" s="23">
        <f t="shared" si="40"/>
        <v>7.8669444444444441</v>
      </c>
      <c r="S229" s="38">
        <f>'unif profiles px val'!L225/65535</f>
        <v>0.66266600146868082</v>
      </c>
      <c r="T229" s="23">
        <f t="shared" si="41"/>
        <v>2.6801025442812598E-2</v>
      </c>
      <c r="V229">
        <v>223</v>
      </c>
      <c r="W229">
        <f>'unif profiles px val'!O225/65535</f>
        <v>0.65887139267185468</v>
      </c>
      <c r="X229" s="23">
        <f t="shared" si="42"/>
        <v>4.7752519624423062E-2</v>
      </c>
      <c r="Z229">
        <v>223</v>
      </c>
      <c r="AA229">
        <f>'unif profiles px val'!R225/65535</f>
        <v>0.67831973134584578</v>
      </c>
      <c r="AB229" s="23">
        <f t="shared" si="43"/>
        <v>-5.7290696381817163E-2</v>
      </c>
      <c r="AM229">
        <v>223</v>
      </c>
      <c r="AN229">
        <v>43428.640625</v>
      </c>
      <c r="AP229">
        <v>223</v>
      </c>
      <c r="AQ229">
        <v>43200.83984375</v>
      </c>
      <c r="AS229">
        <v>223</v>
      </c>
      <c r="AT229">
        <v>44561.71875</v>
      </c>
    </row>
    <row r="230" spans="1:46">
      <c r="A230">
        <v>224</v>
      </c>
      <c r="B230" s="23">
        <f t="shared" si="33"/>
        <v>7.902222222222222</v>
      </c>
      <c r="C230" s="28">
        <v>43406.3828125</v>
      </c>
      <c r="D230" s="38">
        <f t="shared" si="34"/>
        <v>0.66233894579232466</v>
      </c>
      <c r="E230" s="23">
        <f t="shared" si="35"/>
        <v>2.8597916075241869E-2</v>
      </c>
      <c r="F230" s="23"/>
      <c r="G230">
        <v>224</v>
      </c>
      <c r="H230" s="28">
        <v>43425.1875</v>
      </c>
      <c r="I230" s="38">
        <f t="shared" si="36"/>
        <v>0.66262588693064772</v>
      </c>
      <c r="J230" s="23">
        <f t="shared" si="37"/>
        <v>2.7021330503143925E-2</v>
      </c>
      <c r="L230">
        <v>224</v>
      </c>
      <c r="M230">
        <v>43446.40625</v>
      </c>
      <c r="N230" s="23">
        <f t="shared" si="38"/>
        <v>0.66294966430151825</v>
      </c>
      <c r="O230" s="23">
        <f t="shared" si="39"/>
        <v>2.524389438645791E-2</v>
      </c>
      <c r="Q230">
        <v>224</v>
      </c>
      <c r="R230" s="23">
        <f t="shared" si="40"/>
        <v>7.902222222222222</v>
      </c>
      <c r="S230" s="38">
        <f>'unif profiles px val'!L226/65535</f>
        <v>0.66277424515526051</v>
      </c>
      <c r="T230" s="23">
        <f t="shared" si="41"/>
        <v>2.6206687271544737E-2</v>
      </c>
      <c r="V230">
        <v>224</v>
      </c>
      <c r="W230">
        <f>'unif profiles px val'!O226/65535</f>
        <v>0.65946440833142594</v>
      </c>
      <c r="X230" s="23">
        <f t="shared" si="42"/>
        <v>4.4463275281730219E-2</v>
      </c>
      <c r="Z230">
        <v>224</v>
      </c>
      <c r="AA230">
        <f>'unif profiles px val'!R226/65535</f>
        <v>0.6784015697718776</v>
      </c>
      <c r="AB230" s="23">
        <f t="shared" si="43"/>
        <v>-5.7720708548254063E-2</v>
      </c>
      <c r="AM230">
        <v>224</v>
      </c>
      <c r="AN230">
        <v>43434.83984375</v>
      </c>
      <c r="AP230">
        <v>224</v>
      </c>
      <c r="AQ230">
        <v>43174.640625</v>
      </c>
      <c r="AS230">
        <v>224</v>
      </c>
      <c r="AT230">
        <v>44527.71875</v>
      </c>
    </row>
    <row r="231" spans="1:46">
      <c r="A231">
        <v>225</v>
      </c>
      <c r="B231" s="23">
        <f t="shared" si="33"/>
        <v>7.9375</v>
      </c>
      <c r="C231" s="28">
        <v>43437.92578125</v>
      </c>
      <c r="D231" s="38">
        <f t="shared" si="34"/>
        <v>0.66282026064316779</v>
      </c>
      <c r="E231" s="23">
        <f t="shared" si="35"/>
        <v>2.5954083510864034E-2</v>
      </c>
      <c r="F231" s="23"/>
      <c r="G231">
        <v>225</v>
      </c>
      <c r="H231" s="28">
        <v>43440.5390625</v>
      </c>
      <c r="I231" s="38">
        <f t="shared" si="36"/>
        <v>0.6628601367589837</v>
      </c>
      <c r="J231" s="23">
        <f t="shared" si="37"/>
        <v>2.573520879782798E-2</v>
      </c>
      <c r="L231">
        <v>225</v>
      </c>
      <c r="M231">
        <v>43417.53125</v>
      </c>
      <c r="N231" s="23">
        <f t="shared" si="38"/>
        <v>0.66250906004425114</v>
      </c>
      <c r="O231" s="23">
        <f t="shared" si="39"/>
        <v>2.7663075402950099E-2</v>
      </c>
      <c r="Q231">
        <v>225</v>
      </c>
      <c r="R231" s="23">
        <f t="shared" si="40"/>
        <v>7.9375</v>
      </c>
      <c r="S231" s="38">
        <f>'unif profiles px val'!L227/65535</f>
        <v>0.66284291075379564</v>
      </c>
      <c r="T231" s="23">
        <f t="shared" si="41"/>
        <v>2.5829757011524013E-2</v>
      </c>
      <c r="V231">
        <v>225</v>
      </c>
      <c r="W231">
        <f>'unif profiles px val'!O227/65535</f>
        <v>0.65856203984512096</v>
      </c>
      <c r="X231" s="23">
        <f t="shared" si="42"/>
        <v>4.9470603345339814E-2</v>
      </c>
      <c r="Z231">
        <v>225</v>
      </c>
      <c r="AA231">
        <f>'unif profiles px val'!R227/65535</f>
        <v>0.67885862516212714</v>
      </c>
      <c r="AB231" s="23">
        <f t="shared" si="43"/>
        <v>-6.0120463147412373E-2</v>
      </c>
      <c r="AM231">
        <v>225</v>
      </c>
      <c r="AN231">
        <v>43466.3203125</v>
      </c>
      <c r="AP231">
        <v>225</v>
      </c>
      <c r="AQ231">
        <v>43152.83984375</v>
      </c>
      <c r="AS231">
        <v>225</v>
      </c>
      <c r="AT231">
        <v>44478.55859375</v>
      </c>
    </row>
    <row r="232" spans="1:46">
      <c r="A232">
        <v>226</v>
      </c>
      <c r="B232" s="23">
        <f t="shared" si="33"/>
        <v>7.9727777777777771</v>
      </c>
      <c r="C232" s="28">
        <v>43459.015625</v>
      </c>
      <c r="D232" s="38">
        <f t="shared" si="34"/>
        <v>0.66314207103074696</v>
      </c>
      <c r="E232" s="23">
        <f t="shared" si="35"/>
        <v>2.4188416733920803E-2</v>
      </c>
      <c r="F232" s="23"/>
      <c r="G232">
        <v>226</v>
      </c>
      <c r="H232" s="28">
        <v>43433.75390625</v>
      </c>
      <c r="I232" s="38">
        <f t="shared" si="36"/>
        <v>0.66275660191119246</v>
      </c>
      <c r="J232" s="23">
        <f t="shared" si="37"/>
        <v>2.6303549294422357E-2</v>
      </c>
      <c r="L232">
        <v>226</v>
      </c>
      <c r="M232">
        <v>43382.05859375</v>
      </c>
      <c r="N232" s="23">
        <f t="shared" si="38"/>
        <v>0.66196778200579842</v>
      </c>
      <c r="O232" s="23">
        <f t="shared" si="39"/>
        <v>3.063916994189908E-2</v>
      </c>
      <c r="Q232">
        <v>226</v>
      </c>
      <c r="R232" s="23">
        <f t="shared" si="40"/>
        <v>7.9727777777777771</v>
      </c>
      <c r="S232" s="38">
        <f>'unif profiles px val'!L228/65535</f>
        <v>0.66364120794232084</v>
      </c>
      <c r="T232" s="23">
        <f t="shared" si="41"/>
        <v>2.1453011192991589E-2</v>
      </c>
      <c r="V232">
        <v>226</v>
      </c>
      <c r="W232">
        <f>'unif profiles px val'!O228/65535</f>
        <v>0.65811398489356832</v>
      </c>
      <c r="X232" s="23">
        <f t="shared" si="42"/>
        <v>5.1961708854561195E-2</v>
      </c>
      <c r="Z232">
        <v>226</v>
      </c>
      <c r="AA232">
        <f>'unif profiles px val'!R228/65535</f>
        <v>0.67862628271152814</v>
      </c>
      <c r="AB232" s="23">
        <f t="shared" si="43"/>
        <v>-5.8900937808522791E-2</v>
      </c>
      <c r="AM232">
        <v>226</v>
      </c>
      <c r="AN232">
        <v>43510.19921875</v>
      </c>
      <c r="AP232">
        <v>226</v>
      </c>
      <c r="AQ232">
        <v>43130.83984375</v>
      </c>
      <c r="AS232">
        <v>226</v>
      </c>
      <c r="AT232">
        <v>44481.55859375</v>
      </c>
    </row>
    <row r="233" spans="1:46">
      <c r="A233">
        <v>227</v>
      </c>
      <c r="B233" s="23">
        <f t="shared" si="33"/>
        <v>8.0080555555555559</v>
      </c>
      <c r="C233" s="28">
        <v>43433.12890625</v>
      </c>
      <c r="D233" s="38">
        <f t="shared" si="34"/>
        <v>0.66274706502250702</v>
      </c>
      <c r="E233" s="23">
        <f t="shared" si="35"/>
        <v>2.6355909168308322E-2</v>
      </c>
      <c r="F233" s="23"/>
      <c r="G233">
        <v>227</v>
      </c>
      <c r="H233" s="28">
        <v>43397.29296875</v>
      </c>
      <c r="I233" s="38">
        <f t="shared" si="36"/>
        <v>0.66220024366750596</v>
      </c>
      <c r="J233" s="23">
        <f t="shared" si="37"/>
        <v>2.9360470488421608E-2</v>
      </c>
      <c r="L233">
        <v>227</v>
      </c>
      <c r="M233">
        <v>43432.6953125</v>
      </c>
      <c r="N233" s="23">
        <f t="shared" si="38"/>
        <v>0.66274044880598149</v>
      </c>
      <c r="O233" s="23">
        <f t="shared" si="39"/>
        <v>2.6392234665209457E-2</v>
      </c>
      <c r="Q233">
        <v>227</v>
      </c>
      <c r="R233" s="23">
        <f t="shared" si="40"/>
        <v>8.0080555555555559</v>
      </c>
      <c r="S233" s="38">
        <f>'unif profiles px val'!L229/65535</f>
        <v>0.66311965934233619</v>
      </c>
      <c r="T233" s="23">
        <f t="shared" si="41"/>
        <v>2.4311329903709655E-2</v>
      </c>
      <c r="V233">
        <v>227</v>
      </c>
      <c r="W233">
        <f>'unif profiles px val'!O229/65535</f>
        <v>0.65884224555580984</v>
      </c>
      <c r="X233" s="23">
        <f t="shared" si="42"/>
        <v>4.7914332014807215E-2</v>
      </c>
      <c r="Z233">
        <v>227</v>
      </c>
      <c r="AA233">
        <f>'unif profiles px val'!R229/65535</f>
        <v>0.6783717073891814</v>
      </c>
      <c r="AB233" s="23">
        <f t="shared" si="43"/>
        <v>-5.7563810865601361E-2</v>
      </c>
      <c r="AM233">
        <v>227</v>
      </c>
      <c r="AN233">
        <v>43559.55859375</v>
      </c>
      <c r="AP233">
        <v>227</v>
      </c>
      <c r="AQ233">
        <v>43165.3984375</v>
      </c>
      <c r="AS233">
        <v>227</v>
      </c>
      <c r="AT233">
        <v>44512.9609375</v>
      </c>
    </row>
    <row r="234" spans="1:46">
      <c r="A234">
        <v>228</v>
      </c>
      <c r="B234" s="23">
        <f t="shared" si="33"/>
        <v>8.043333333333333</v>
      </c>
      <c r="C234" s="28">
        <v>43416.83984375</v>
      </c>
      <c r="D234" s="38">
        <f t="shared" si="34"/>
        <v>0.66249850986114289</v>
      </c>
      <c r="E234" s="23">
        <f t="shared" si="35"/>
        <v>2.7721039397515135E-2</v>
      </c>
      <c r="F234" s="23"/>
      <c r="G234">
        <v>228</v>
      </c>
      <c r="H234" s="28">
        <v>43414.6484375</v>
      </c>
      <c r="I234" s="38">
        <f t="shared" si="36"/>
        <v>0.6624650711451896</v>
      </c>
      <c r="J234" s="23">
        <f t="shared" si="37"/>
        <v>2.7904767283789766E-2</v>
      </c>
      <c r="L234">
        <v>228</v>
      </c>
      <c r="M234">
        <v>43391.42578125</v>
      </c>
      <c r="N234" s="23">
        <f t="shared" si="38"/>
        <v>0.66211071612497141</v>
      </c>
      <c r="O234" s="23">
        <f t="shared" si="39"/>
        <v>2.9852833526759159E-2</v>
      </c>
      <c r="Q234">
        <v>228</v>
      </c>
      <c r="R234" s="23">
        <f t="shared" si="40"/>
        <v>8.043333333333333</v>
      </c>
      <c r="S234" s="38">
        <f>'unif profiles px val'!L230/65535</f>
        <v>0.66284773880369263</v>
      </c>
      <c r="T234" s="23">
        <f t="shared" si="41"/>
        <v>2.5803256872043878E-2</v>
      </c>
      <c r="V234">
        <v>228</v>
      </c>
      <c r="W234">
        <f>'unif profiles px val'!O230/65535</f>
        <v>0.65945195077058061</v>
      </c>
      <c r="X234" s="23">
        <f t="shared" si="42"/>
        <v>4.4532315572729075E-2</v>
      </c>
      <c r="Z234">
        <v>228</v>
      </c>
      <c r="AA234">
        <f>'unif profiles px val'!R230/65535</f>
        <v>0.67871575064850842</v>
      </c>
      <c r="AB234" s="23">
        <f t="shared" si="43"/>
        <v>-5.9370632827397962E-2</v>
      </c>
      <c r="AM234">
        <v>228</v>
      </c>
      <c r="AN234">
        <v>43593.19921875</v>
      </c>
      <c r="AP234">
        <v>228</v>
      </c>
      <c r="AQ234">
        <v>43153.23828125</v>
      </c>
      <c r="AS234">
        <v>228</v>
      </c>
      <c r="AT234">
        <v>44573.921875</v>
      </c>
    </row>
    <row r="235" spans="1:46">
      <c r="A235">
        <v>229</v>
      </c>
      <c r="B235" s="23">
        <f t="shared" si="33"/>
        <v>8.0786111111111101</v>
      </c>
      <c r="C235" s="28">
        <v>43441.77734375</v>
      </c>
      <c r="D235" s="38">
        <f t="shared" si="34"/>
        <v>0.66287903171969176</v>
      </c>
      <c r="E235" s="23">
        <f t="shared" si="35"/>
        <v>2.5631505529569498E-2</v>
      </c>
      <c r="F235" s="23"/>
      <c r="G235">
        <v>229</v>
      </c>
      <c r="H235" s="28">
        <v>43377.84375</v>
      </c>
      <c r="I235" s="38">
        <f t="shared" si="36"/>
        <v>0.661903467612726</v>
      </c>
      <c r="J235" s="23">
        <f t="shared" si="37"/>
        <v>3.0993092937777522E-2</v>
      </c>
      <c r="L235">
        <v>229</v>
      </c>
      <c r="M235">
        <v>43422.66796875</v>
      </c>
      <c r="N235" s="23">
        <f t="shared" si="38"/>
        <v>0.66258744134813463</v>
      </c>
      <c r="O235" s="23">
        <f t="shared" si="39"/>
        <v>2.7232493418208659E-2</v>
      </c>
      <c r="Q235">
        <v>229</v>
      </c>
      <c r="R235" s="23">
        <f t="shared" si="40"/>
        <v>8.0786111111111101</v>
      </c>
      <c r="S235" s="38">
        <f>'unif profiles px val'!L231/65535</f>
        <v>0.66286925640878924</v>
      </c>
      <c r="T235" s="23">
        <f t="shared" si="41"/>
        <v>2.5685155736113519E-2</v>
      </c>
      <c r="V235">
        <v>229</v>
      </c>
      <c r="W235">
        <f>'unif profiles px val'!O231/65535</f>
        <v>0.66031408550774395</v>
      </c>
      <c r="X235" s="23">
        <f t="shared" si="42"/>
        <v>3.9760124154093468E-2</v>
      </c>
      <c r="Z235">
        <v>229</v>
      </c>
      <c r="AA235">
        <f>'unif profiles px val'!R231/65535</f>
        <v>0.67946481364919509</v>
      </c>
      <c r="AB235" s="23">
        <f t="shared" si="43"/>
        <v>-6.3298535770278441E-2</v>
      </c>
      <c r="AM235">
        <v>229</v>
      </c>
      <c r="AN235">
        <v>43608.6015625</v>
      </c>
      <c r="AP235">
        <v>229</v>
      </c>
      <c r="AQ235">
        <v>43152.80078125</v>
      </c>
      <c r="AS235">
        <v>229</v>
      </c>
      <c r="AT235">
        <v>44588.19921875</v>
      </c>
    </row>
    <row r="236" spans="1:46">
      <c r="A236">
        <v>230</v>
      </c>
      <c r="B236" s="23">
        <f t="shared" si="33"/>
        <v>8.1138888888888889</v>
      </c>
      <c r="C236" s="28">
        <v>43429.8046875</v>
      </c>
      <c r="D236" s="38">
        <f t="shared" si="34"/>
        <v>0.6626963406958114</v>
      </c>
      <c r="E236" s="23">
        <f t="shared" si="35"/>
        <v>2.6634422113899436E-2</v>
      </c>
      <c r="F236" s="23"/>
      <c r="G236">
        <v>230</v>
      </c>
      <c r="H236" s="28">
        <v>43456.12109375</v>
      </c>
      <c r="I236" s="38">
        <f t="shared" si="36"/>
        <v>0.6630979033150225</v>
      </c>
      <c r="J236" s="23">
        <f t="shared" si="37"/>
        <v>2.4430654699812759E-2</v>
      </c>
      <c r="L236">
        <v>230</v>
      </c>
      <c r="M236">
        <v>43410.33984375</v>
      </c>
      <c r="N236" s="23">
        <f t="shared" si="38"/>
        <v>0.66239932621881437</v>
      </c>
      <c r="O236" s="23">
        <f t="shared" si="39"/>
        <v>2.8266051517574553E-2</v>
      </c>
      <c r="Q236">
        <v>230</v>
      </c>
      <c r="R236" s="23">
        <f t="shared" si="40"/>
        <v>8.1138888888888889</v>
      </c>
      <c r="S236" s="38">
        <f>'unif profiles px val'!L232/65535</f>
        <v>0.66231993162050817</v>
      </c>
      <c r="T236" s="23">
        <f t="shared" si="41"/>
        <v>2.8702434094447504E-2</v>
      </c>
      <c r="V236">
        <v>230</v>
      </c>
      <c r="W236">
        <f>'unif profiles px val'!O232/65535</f>
        <v>0.66004288023575186</v>
      </c>
      <c r="X236" s="23">
        <f t="shared" si="42"/>
        <v>4.1260065682369618E-2</v>
      </c>
      <c r="Z236">
        <v>230</v>
      </c>
      <c r="AA236">
        <f>'unif profiles px val'!R232/65535</f>
        <v>0.67949324549858858</v>
      </c>
      <c r="AB236" s="23">
        <f t="shared" si="43"/>
        <v>-6.3447464423393107E-2</v>
      </c>
      <c r="AM236">
        <v>230</v>
      </c>
      <c r="AN236">
        <v>43617.51953125</v>
      </c>
      <c r="AP236">
        <v>230</v>
      </c>
      <c r="AQ236">
        <v>43099.9609375</v>
      </c>
      <c r="AS236">
        <v>230</v>
      </c>
      <c r="AT236">
        <v>44604.359375</v>
      </c>
    </row>
    <row r="237" spans="1:46">
      <c r="A237">
        <v>231</v>
      </c>
      <c r="B237" s="23">
        <f t="shared" si="33"/>
        <v>8.149166666666666</v>
      </c>
      <c r="C237" s="28">
        <v>43446.88671875</v>
      </c>
      <c r="D237" s="38">
        <f t="shared" si="34"/>
        <v>0.66295699578469525</v>
      </c>
      <c r="E237" s="23">
        <f t="shared" si="35"/>
        <v>2.5203665790293872E-2</v>
      </c>
      <c r="F237" s="23"/>
      <c r="G237">
        <v>231</v>
      </c>
      <c r="H237" s="28">
        <v>43461.34765625</v>
      </c>
      <c r="I237" s="38">
        <f t="shared" si="36"/>
        <v>0.66317765554665442</v>
      </c>
      <c r="J237" s="23">
        <f t="shared" si="37"/>
        <v>2.3993275472444786E-2</v>
      </c>
      <c r="L237">
        <v>231</v>
      </c>
      <c r="M237">
        <v>43421.16015625</v>
      </c>
      <c r="N237" s="23">
        <f t="shared" si="38"/>
        <v>0.66256443360418094</v>
      </c>
      <c r="O237" s="23">
        <f t="shared" si="39"/>
        <v>2.7358874829067403E-2</v>
      </c>
      <c r="Q237">
        <v>231</v>
      </c>
      <c r="R237" s="23">
        <f t="shared" si="40"/>
        <v>8.149166666666666</v>
      </c>
      <c r="S237" s="38">
        <f>'unif profiles px val'!L233/65535</f>
        <v>0.66224572270542459</v>
      </c>
      <c r="T237" s="23">
        <f t="shared" si="41"/>
        <v>2.9110403362054615E-2</v>
      </c>
      <c r="V237">
        <v>231</v>
      </c>
      <c r="W237">
        <f>'unif profiles px val'!O233/65535</f>
        <v>0.66050130655374995</v>
      </c>
      <c r="X237" s="23">
        <f t="shared" si="42"/>
        <v>3.8725347184424663E-2</v>
      </c>
      <c r="Z237">
        <v>231</v>
      </c>
      <c r="AA237">
        <f>'unif profiles px val'!R233/65535</f>
        <v>0.67885862516212714</v>
      </c>
      <c r="AB237" s="23">
        <f t="shared" si="43"/>
        <v>-6.0120463147412373E-2</v>
      </c>
      <c r="AM237">
        <v>231</v>
      </c>
      <c r="AN237">
        <v>43627.6796875</v>
      </c>
      <c r="AP237">
        <v>231</v>
      </c>
      <c r="AQ237">
        <v>43120.87890625</v>
      </c>
      <c r="AS237">
        <v>231</v>
      </c>
      <c r="AT237">
        <v>44602.3984375</v>
      </c>
    </row>
    <row r="238" spans="1:46">
      <c r="A238">
        <v>232</v>
      </c>
      <c r="B238" s="23">
        <f t="shared" si="33"/>
        <v>8.1844444444444449</v>
      </c>
      <c r="C238" s="28">
        <v>43433.0625</v>
      </c>
      <c r="D238" s="38">
        <f t="shared" si="34"/>
        <v>0.66274605172808421</v>
      </c>
      <c r="E238" s="23">
        <f t="shared" si="35"/>
        <v>2.6361472488372062E-2</v>
      </c>
      <c r="F238" s="23"/>
      <c r="G238">
        <v>232</v>
      </c>
      <c r="H238" s="28">
        <v>43447.35546875</v>
      </c>
      <c r="I238" s="38">
        <f t="shared" si="36"/>
        <v>0.66296414845120932</v>
      </c>
      <c r="J238" s="23">
        <f t="shared" si="37"/>
        <v>2.5164419187527987E-2</v>
      </c>
      <c r="L238">
        <v>232</v>
      </c>
      <c r="M238">
        <v>43468.8828125</v>
      </c>
      <c r="N238" s="23">
        <f t="shared" si="38"/>
        <v>0.66329263466086819</v>
      </c>
      <c r="O238" s="23">
        <f t="shared" si="39"/>
        <v>2.33628785537352E-2</v>
      </c>
      <c r="Q238">
        <v>232</v>
      </c>
      <c r="R238" s="23">
        <f t="shared" si="40"/>
        <v>8.1844444444444449</v>
      </c>
      <c r="S238" s="38">
        <f>'unif profiles px val'!L234/65535</f>
        <v>0.66263756961928744</v>
      </c>
      <c r="T238" s="23">
        <f t="shared" si="41"/>
        <v>2.6957167742524657E-2</v>
      </c>
      <c r="V238">
        <v>232</v>
      </c>
      <c r="W238">
        <f>'unif profiles px val'!O234/65535</f>
        <v>0.66052210889219498</v>
      </c>
      <c r="X238" s="23">
        <f t="shared" si="42"/>
        <v>3.8610406084981452E-2</v>
      </c>
      <c r="Z238">
        <v>232</v>
      </c>
      <c r="AA238">
        <f>'unif profiles px val'!R234/65535</f>
        <v>0.67890994554436557</v>
      </c>
      <c r="AB238" s="23">
        <f t="shared" si="43"/>
        <v>-6.0389728740652515E-2</v>
      </c>
      <c r="AM238">
        <v>232</v>
      </c>
      <c r="AN238">
        <v>43610.71875</v>
      </c>
      <c r="AP238">
        <v>232</v>
      </c>
      <c r="AQ238">
        <v>43130.9609375</v>
      </c>
      <c r="AS238">
        <v>232</v>
      </c>
      <c r="AT238">
        <v>44568.71875</v>
      </c>
    </row>
    <row r="239" spans="1:46">
      <c r="A239">
        <v>233</v>
      </c>
      <c r="B239" s="23">
        <f t="shared" si="33"/>
        <v>8.2197222222222219</v>
      </c>
      <c r="C239" s="28">
        <v>43426.6015625</v>
      </c>
      <c r="D239" s="38">
        <f t="shared" si="34"/>
        <v>0.66264746414129849</v>
      </c>
      <c r="E239" s="23">
        <f t="shared" si="35"/>
        <v>2.6902827480246749E-2</v>
      </c>
      <c r="F239" s="23"/>
      <c r="G239">
        <v>233</v>
      </c>
      <c r="H239" s="28">
        <v>43435.31640625</v>
      </c>
      <c r="I239" s="38">
        <f t="shared" si="36"/>
        <v>0.66278044413290604</v>
      </c>
      <c r="J239" s="23">
        <f t="shared" si="37"/>
        <v>2.6172655822711111E-2</v>
      </c>
      <c r="L239">
        <v>233</v>
      </c>
      <c r="M239">
        <v>43446.453125</v>
      </c>
      <c r="N239" s="23">
        <f t="shared" si="38"/>
        <v>0.66295037956816971</v>
      </c>
      <c r="O239" s="23">
        <f t="shared" si="39"/>
        <v>2.5239969608453539E-2</v>
      </c>
      <c r="Q239">
        <v>233</v>
      </c>
      <c r="R239" s="23">
        <f t="shared" si="40"/>
        <v>8.2197222222222219</v>
      </c>
      <c r="S239" s="38">
        <f>'unif profiles px val'!L235/65535</f>
        <v>0.66329025043869683</v>
      </c>
      <c r="T239" s="23">
        <f t="shared" si="41"/>
        <v>2.3375948456517026E-2</v>
      </c>
      <c r="V239">
        <v>233</v>
      </c>
      <c r="W239">
        <f>'unif profiles px val'!O235/65535</f>
        <v>0.66084606507972843</v>
      </c>
      <c r="X239" s="23">
        <f t="shared" si="42"/>
        <v>3.6821300700035309E-2</v>
      </c>
      <c r="Z239">
        <v>233</v>
      </c>
      <c r="AA239">
        <f>'unif profiles px val'!R235/65535</f>
        <v>0.67795351482032506</v>
      </c>
      <c r="AB239" s="23">
        <f t="shared" si="43"/>
        <v>-5.5365246664945023E-2</v>
      </c>
      <c r="AM239">
        <v>233</v>
      </c>
      <c r="AN239">
        <v>43578.0390625</v>
      </c>
      <c r="AP239">
        <v>233</v>
      </c>
      <c r="AQ239">
        <v>43189.12109375</v>
      </c>
      <c r="AS239">
        <v>233</v>
      </c>
      <c r="AT239">
        <v>44538.3203125</v>
      </c>
    </row>
    <row r="240" spans="1:46">
      <c r="A240">
        <v>234</v>
      </c>
      <c r="B240" s="23">
        <f t="shared" si="33"/>
        <v>8.254999999999999</v>
      </c>
      <c r="C240" s="28">
        <v>43438.86328125</v>
      </c>
      <c r="D240" s="38">
        <f t="shared" si="34"/>
        <v>0.66283456597619594</v>
      </c>
      <c r="E240" s="23">
        <f t="shared" si="35"/>
        <v>2.5875560579613044E-2</v>
      </c>
      <c r="F240" s="23"/>
      <c r="G240">
        <v>234</v>
      </c>
      <c r="H240" s="28">
        <v>43476.52734375</v>
      </c>
      <c r="I240" s="38">
        <f t="shared" si="36"/>
        <v>0.66340928273060196</v>
      </c>
      <c r="J240" s="23">
        <f t="shared" si="37"/>
        <v>2.2723541695563121E-2</v>
      </c>
      <c r="L240">
        <v>234</v>
      </c>
      <c r="M240">
        <v>43473.90234375</v>
      </c>
      <c r="N240" s="23">
        <f t="shared" si="38"/>
        <v>0.66336922779812313</v>
      </c>
      <c r="O240" s="23">
        <f t="shared" si="39"/>
        <v>2.2943055040093085E-2</v>
      </c>
      <c r="Q240">
        <v>234</v>
      </c>
      <c r="R240" s="23">
        <f t="shared" si="40"/>
        <v>8.254999999999999</v>
      </c>
      <c r="S240" s="38">
        <f>'unif profiles px val'!L236/65535</f>
        <v>0.66397553549629973</v>
      </c>
      <c r="T240" s="23">
        <f t="shared" si="41"/>
        <v>1.9622973359328277E-2</v>
      </c>
      <c r="V240">
        <v>234</v>
      </c>
      <c r="W240">
        <f>'unif profiles px val'!O236/65535</f>
        <v>0.65983134012359812</v>
      </c>
      <c r="X240" s="23">
        <f t="shared" si="42"/>
        <v>4.2430826566904667E-2</v>
      </c>
      <c r="Z240">
        <v>234</v>
      </c>
      <c r="AA240">
        <f>'unif profiles px val'!R236/65535</f>
        <v>0.67798194666971845</v>
      </c>
      <c r="AB240" s="23">
        <f t="shared" si="43"/>
        <v>-5.5514802544388342E-2</v>
      </c>
      <c r="AM240">
        <v>234</v>
      </c>
      <c r="AN240">
        <v>43530.12109375</v>
      </c>
      <c r="AP240">
        <v>234</v>
      </c>
      <c r="AQ240">
        <v>43176.078125</v>
      </c>
      <c r="AS240">
        <v>234</v>
      </c>
      <c r="AT240">
        <v>44535.83984375</v>
      </c>
    </row>
    <row r="241" spans="1:46">
      <c r="A241">
        <v>235</v>
      </c>
      <c r="B241" s="23">
        <f t="shared" si="33"/>
        <v>8.2902777777777779</v>
      </c>
      <c r="C241" s="28">
        <v>43433.953125</v>
      </c>
      <c r="D241" s="38">
        <f t="shared" si="34"/>
        <v>0.66275964179446101</v>
      </c>
      <c r="E241" s="23">
        <f t="shared" si="35"/>
        <v>2.6286859883103642E-2</v>
      </c>
      <c r="F241" s="23"/>
      <c r="G241">
        <v>235</v>
      </c>
      <c r="H241" s="28">
        <v>43499.1796875</v>
      </c>
      <c r="I241" s="38">
        <f t="shared" si="36"/>
        <v>0.66375493533989471</v>
      </c>
      <c r="J241" s="23">
        <f t="shared" si="37"/>
        <v>2.0830296632567968E-2</v>
      </c>
      <c r="L241">
        <v>235</v>
      </c>
      <c r="M241">
        <v>43388.9296875</v>
      </c>
      <c r="N241" s="23">
        <f t="shared" si="38"/>
        <v>0.66207262817578394</v>
      </c>
      <c r="O241" s="23">
        <f t="shared" si="39"/>
        <v>3.0062338940452182E-2</v>
      </c>
      <c r="Q241">
        <v>235</v>
      </c>
      <c r="R241" s="23">
        <f t="shared" si="40"/>
        <v>8.2902777777777779</v>
      </c>
      <c r="S241" s="38">
        <f>'unif profiles px val'!L237/65535</f>
        <v>0.66442287518120091</v>
      </c>
      <c r="T241" s="23">
        <f t="shared" si="41"/>
        <v>1.7177046515809646E-2</v>
      </c>
      <c r="V241">
        <v>235</v>
      </c>
      <c r="W241">
        <f>'unif profiles px val'!O237/65535</f>
        <v>0.65981327964065006</v>
      </c>
      <c r="X241" s="23">
        <f t="shared" si="42"/>
        <v>4.2530814410147944E-2</v>
      </c>
      <c r="Z241">
        <v>235</v>
      </c>
      <c r="AA241">
        <f>'unif profiles px val'!R237/65535</f>
        <v>0.67816988298237579</v>
      </c>
      <c r="AB241" s="23">
        <f t="shared" si="43"/>
        <v>-5.6503078674850826E-2</v>
      </c>
      <c r="AM241">
        <v>235</v>
      </c>
      <c r="AN241">
        <v>43539.80078125</v>
      </c>
      <c r="AP241">
        <v>235</v>
      </c>
      <c r="AQ241">
        <v>43196.80078125</v>
      </c>
      <c r="AS241">
        <v>235</v>
      </c>
      <c r="AT241">
        <v>44503.28125</v>
      </c>
    </row>
    <row r="242" spans="1:46">
      <c r="A242">
        <v>236</v>
      </c>
      <c r="B242" s="23">
        <f t="shared" si="33"/>
        <v>8.3255555555555549</v>
      </c>
      <c r="C242" s="28">
        <v>43468.65625</v>
      </c>
      <c r="D242" s="38">
        <f t="shared" si="34"/>
        <v>0.66328917753871974</v>
      </c>
      <c r="E242" s="23">
        <f t="shared" si="35"/>
        <v>2.3381829941660826E-2</v>
      </c>
      <c r="F242" s="23"/>
      <c r="G242">
        <v>236</v>
      </c>
      <c r="H242" s="28">
        <v>43479.53515625</v>
      </c>
      <c r="I242" s="38">
        <f t="shared" si="36"/>
        <v>0.66345517900740059</v>
      </c>
      <c r="J242" s="23">
        <f t="shared" si="37"/>
        <v>2.247204670014824E-2</v>
      </c>
      <c r="L242">
        <v>236</v>
      </c>
      <c r="M242">
        <v>43399.05078125</v>
      </c>
      <c r="N242" s="23">
        <f t="shared" si="38"/>
        <v>0.66222706616693372</v>
      </c>
      <c r="O242" s="23">
        <f t="shared" si="39"/>
        <v>2.9212982684333699E-2</v>
      </c>
      <c r="Q242">
        <v>236</v>
      </c>
      <c r="R242" s="23">
        <f t="shared" si="40"/>
        <v>8.3255555555555549</v>
      </c>
      <c r="S242" s="38">
        <f>'unif profiles px val'!L238/65535</f>
        <v>0.6640823486495766</v>
      </c>
      <c r="T242" s="23">
        <f t="shared" si="41"/>
        <v>1.9038666983642205E-2</v>
      </c>
      <c r="V242">
        <v>236</v>
      </c>
      <c r="W242">
        <f>'unif profiles px val'!O238/65535</f>
        <v>0.65911970941100173</v>
      </c>
      <c r="X242" s="23">
        <f t="shared" si="42"/>
        <v>4.6374517454869757E-2</v>
      </c>
      <c r="Z242">
        <v>236</v>
      </c>
      <c r="AA242">
        <f>'unif profiles px val'!R238/65535</f>
        <v>0.67818651293202104</v>
      </c>
      <c r="AB242" s="23">
        <f t="shared" si="43"/>
        <v>-5.6590503525526081E-2</v>
      </c>
      <c r="AM242">
        <v>236</v>
      </c>
      <c r="AN242">
        <v>43542.71875</v>
      </c>
      <c r="AP242">
        <v>236</v>
      </c>
      <c r="AQ242">
        <v>43232.23828125</v>
      </c>
      <c r="AS242">
        <v>236</v>
      </c>
      <c r="AT242">
        <v>44470.9609375</v>
      </c>
    </row>
    <row r="243" spans="1:46">
      <c r="A243">
        <v>237</v>
      </c>
      <c r="B243" s="23">
        <f t="shared" si="33"/>
        <v>8.3608333333333338</v>
      </c>
      <c r="C243" s="28">
        <v>43498.05859375</v>
      </c>
      <c r="D243" s="38">
        <f t="shared" si="34"/>
        <v>0.6637378285458152</v>
      </c>
      <c r="E243" s="23">
        <f t="shared" si="35"/>
        <v>2.0923952061210116E-2</v>
      </c>
      <c r="F243" s="23"/>
      <c r="G243">
        <v>237</v>
      </c>
      <c r="H243" s="28">
        <v>43431.8828125</v>
      </c>
      <c r="I243" s="38">
        <f t="shared" si="36"/>
        <v>0.66272805085069042</v>
      </c>
      <c r="J243" s="23">
        <f t="shared" si="37"/>
        <v>2.6460305905367409E-2</v>
      </c>
      <c r="L243">
        <v>237</v>
      </c>
      <c r="M243">
        <v>43424.42578125</v>
      </c>
      <c r="N243" s="23">
        <f t="shared" si="38"/>
        <v>0.66261426384756239</v>
      </c>
      <c r="O243" s="23">
        <f t="shared" si="39"/>
        <v>2.7085168018740724E-2</v>
      </c>
      <c r="Q243">
        <v>237</v>
      </c>
      <c r="R243" s="23">
        <f t="shared" si="40"/>
        <v>8.3608333333333338</v>
      </c>
      <c r="S243" s="38">
        <f>'unif profiles px val'!L239/65535</f>
        <v>0.66416210088120853</v>
      </c>
      <c r="T243" s="23">
        <f t="shared" si="41"/>
        <v>1.860250909643435E-2</v>
      </c>
      <c r="V243">
        <v>237</v>
      </c>
      <c r="W243">
        <f>'unif profiles px val'!O239/65535</f>
        <v>0.65909401941710533</v>
      </c>
      <c r="X243" s="23">
        <f t="shared" si="42"/>
        <v>4.651703544076069E-2</v>
      </c>
      <c r="Z243">
        <v>237</v>
      </c>
      <c r="AA243">
        <f>'unif profiles px val'!R239/65535</f>
        <v>0.67795625667582204</v>
      </c>
      <c r="AB243" s="23">
        <f t="shared" si="43"/>
        <v>-5.5379669760244443E-2</v>
      </c>
      <c r="AM243">
        <v>237</v>
      </c>
      <c r="AN243">
        <v>43538.359375</v>
      </c>
      <c r="AP243">
        <v>237</v>
      </c>
      <c r="AQ243">
        <v>43232.078125</v>
      </c>
      <c r="AS243">
        <v>237</v>
      </c>
      <c r="AT243">
        <v>44448.51953125</v>
      </c>
    </row>
    <row r="244" spans="1:46">
      <c r="A244">
        <v>238</v>
      </c>
      <c r="B244" s="23">
        <f t="shared" si="33"/>
        <v>8.3961111111111109</v>
      </c>
      <c r="C244" s="28">
        <v>43439.96875</v>
      </c>
      <c r="D244" s="38">
        <f t="shared" si="34"/>
        <v>0.66285143434805827</v>
      </c>
      <c r="E244" s="23">
        <f t="shared" si="35"/>
        <v>2.578297306048638E-2</v>
      </c>
      <c r="F244" s="23"/>
      <c r="G244">
        <v>238</v>
      </c>
      <c r="H244" s="28">
        <v>43445.00390625</v>
      </c>
      <c r="I244" s="38">
        <f t="shared" si="36"/>
        <v>0.66292826590753029</v>
      </c>
      <c r="J244" s="23">
        <f t="shared" si="37"/>
        <v>2.5361314353106845E-2</v>
      </c>
      <c r="L244">
        <v>238</v>
      </c>
      <c r="M244">
        <v>43386.66796875</v>
      </c>
      <c r="N244" s="23">
        <f t="shared" si="38"/>
        <v>0.66203811655985356</v>
      </c>
      <c r="O244" s="23">
        <f t="shared" si="39"/>
        <v>3.0252192102274922E-2</v>
      </c>
      <c r="Q244">
        <v>238</v>
      </c>
      <c r="R244" s="23">
        <f t="shared" si="40"/>
        <v>8.3961111111111109</v>
      </c>
      <c r="S244" s="38">
        <f>'unif profiles px val'!L240/65535</f>
        <v>0.66380840152208742</v>
      </c>
      <c r="T244" s="23">
        <f t="shared" si="41"/>
        <v>2.0537611958972413E-2</v>
      </c>
      <c r="V244">
        <v>238</v>
      </c>
      <c r="W244">
        <f>'unif profiles px val'!O240/65535</f>
        <v>0.65896849011978331</v>
      </c>
      <c r="X244" s="23">
        <f t="shared" si="42"/>
        <v>4.7213573188337854E-2</v>
      </c>
      <c r="Z244">
        <v>238</v>
      </c>
      <c r="AA244">
        <f>'unif profiles px val'!R240/65535</f>
        <v>0.67786398727779051</v>
      </c>
      <c r="AB244" s="23">
        <f t="shared" si="43"/>
        <v>-5.4894240756552026E-2</v>
      </c>
      <c r="AM244">
        <v>238</v>
      </c>
      <c r="AN244">
        <v>43542.80078125</v>
      </c>
      <c r="AP244">
        <v>238</v>
      </c>
      <c r="AQ244">
        <v>43208.12109375</v>
      </c>
      <c r="AS244">
        <v>238</v>
      </c>
      <c r="AT244">
        <v>44438.51953125</v>
      </c>
    </row>
    <row r="245" spans="1:46">
      <c r="A245">
        <v>239</v>
      </c>
      <c r="B245" s="23">
        <f t="shared" si="33"/>
        <v>8.4313888888888879</v>
      </c>
      <c r="C245" s="28">
        <v>43474.19921875</v>
      </c>
      <c r="D245" s="38">
        <f t="shared" si="34"/>
        <v>0.66337375782024877</v>
      </c>
      <c r="E245" s="23">
        <f t="shared" si="35"/>
        <v>2.2918227873101937E-2</v>
      </c>
      <c r="F245" s="23"/>
      <c r="G245">
        <v>239</v>
      </c>
      <c r="H245" s="28">
        <v>43436.90234375</v>
      </c>
      <c r="I245" s="38">
        <f t="shared" si="36"/>
        <v>0.66280464398794536</v>
      </c>
      <c r="J245" s="23">
        <f t="shared" si="37"/>
        <v>2.6039808024601374E-2</v>
      </c>
      <c r="L245">
        <v>239</v>
      </c>
      <c r="M245">
        <v>43416.80078125</v>
      </c>
      <c r="N245" s="23">
        <f t="shared" si="38"/>
        <v>0.66249791380560008</v>
      </c>
      <c r="O245" s="23">
        <f t="shared" si="39"/>
        <v>2.7724314251392546E-2</v>
      </c>
      <c r="Q245">
        <v>239</v>
      </c>
      <c r="R245" s="23">
        <f t="shared" si="40"/>
        <v>8.4313888888888879</v>
      </c>
      <c r="S245" s="38">
        <f>'unif profiles px val'!L241/65535</f>
        <v>0.66377716821164268</v>
      </c>
      <c r="T245" s="23">
        <f t="shared" si="41"/>
        <v>2.0708584007178565E-2</v>
      </c>
      <c r="V245">
        <v>239</v>
      </c>
      <c r="W245">
        <f>'unif profiles px val'!O241/65535</f>
        <v>0.65867511158159764</v>
      </c>
      <c r="X245" s="23">
        <f t="shared" si="42"/>
        <v>4.8842449237750163E-2</v>
      </c>
      <c r="Z245">
        <v>239</v>
      </c>
      <c r="AA245">
        <f>'unif profiles px val'!R241/65535</f>
        <v>0.67742147564278632</v>
      </c>
      <c r="AB245" s="23">
        <f t="shared" si="43"/>
        <v>-5.2564454244479197E-2</v>
      </c>
      <c r="AM245">
        <v>239</v>
      </c>
      <c r="AN245">
        <v>43510.3203125</v>
      </c>
      <c r="AP245">
        <v>239</v>
      </c>
      <c r="AQ245">
        <v>43187.9609375</v>
      </c>
      <c r="AS245">
        <v>239</v>
      </c>
      <c r="AT245">
        <v>44426.921875</v>
      </c>
    </row>
    <row r="246" spans="1:46">
      <c r="A246">
        <v>240</v>
      </c>
      <c r="B246" s="23">
        <f t="shared" si="33"/>
        <v>8.4666666666666668</v>
      </c>
      <c r="C246" s="28">
        <v>43421.4765625</v>
      </c>
      <c r="D246" s="38">
        <f t="shared" si="34"/>
        <v>0.66256926165407792</v>
      </c>
      <c r="E246" s="23">
        <f t="shared" si="35"/>
        <v>2.7332353691783773E-2</v>
      </c>
      <c r="F246" s="23"/>
      <c r="G246">
        <v>240</v>
      </c>
      <c r="H246" s="28">
        <v>43465.984375</v>
      </c>
      <c r="I246" s="38">
        <f t="shared" si="36"/>
        <v>0.66324840733958956</v>
      </c>
      <c r="J246" s="23">
        <f t="shared" si="37"/>
        <v>2.3605339666162628E-2</v>
      </c>
      <c r="L246">
        <v>240</v>
      </c>
      <c r="M246">
        <v>43419.36328125</v>
      </c>
      <c r="N246" s="23">
        <f t="shared" si="38"/>
        <v>0.66253701504921036</v>
      </c>
      <c r="O246" s="23">
        <f t="shared" si="39"/>
        <v>2.7509495603680545E-2</v>
      </c>
      <c r="Q246">
        <v>240</v>
      </c>
      <c r="R246" s="23">
        <f t="shared" si="40"/>
        <v>8.4666666666666668</v>
      </c>
      <c r="S246" s="38">
        <f>'unif profiles px val'!L242/65535</f>
        <v>0.66389089560921644</v>
      </c>
      <c r="T246" s="23">
        <f t="shared" si="41"/>
        <v>2.0086109842717192E-2</v>
      </c>
      <c r="V246">
        <v>240</v>
      </c>
      <c r="W246">
        <f>'unif profiles px val'!O242/65535</f>
        <v>0.65815767576485851</v>
      </c>
      <c r="X246" s="23">
        <f t="shared" si="42"/>
        <v>5.1718654816101495E-2</v>
      </c>
      <c r="Z246">
        <v>240</v>
      </c>
      <c r="AA246">
        <f>'unif profiles px val'!R242/65535</f>
        <v>0.67714544232089724</v>
      </c>
      <c r="AB246" s="23">
        <f t="shared" si="43"/>
        <v>-5.1109706869668869E-2</v>
      </c>
      <c r="AM246">
        <v>240</v>
      </c>
      <c r="AN246">
        <v>43483.3203125</v>
      </c>
      <c r="AP246">
        <v>240</v>
      </c>
      <c r="AQ246">
        <v>43186.16015625</v>
      </c>
      <c r="AS246">
        <v>240</v>
      </c>
      <c r="AT246">
        <v>44439.3203125</v>
      </c>
    </row>
    <row r="247" spans="1:46">
      <c r="A247">
        <v>241</v>
      </c>
      <c r="B247" s="23">
        <f t="shared" si="33"/>
        <v>8.5019444444444439</v>
      </c>
      <c r="C247" s="28">
        <v>43474.16015625</v>
      </c>
      <c r="D247" s="38">
        <f t="shared" si="34"/>
        <v>0.66337316176470584</v>
      </c>
      <c r="E247" s="23">
        <f t="shared" si="35"/>
        <v>2.2921494587342384E-2</v>
      </c>
      <c r="F247" s="23"/>
      <c r="G247">
        <v>241</v>
      </c>
      <c r="H247" s="28">
        <v>43445.90625</v>
      </c>
      <c r="I247" s="38">
        <f t="shared" si="36"/>
        <v>0.6629420347905699</v>
      </c>
      <c r="J247" s="23">
        <f t="shared" si="37"/>
        <v>2.5285759181815859E-2</v>
      </c>
      <c r="L247">
        <v>241</v>
      </c>
      <c r="M247">
        <v>43439.3984375</v>
      </c>
      <c r="N247" s="23">
        <f t="shared" si="38"/>
        <v>0.66284273193713283</v>
      </c>
      <c r="O247" s="23">
        <f t="shared" si="39"/>
        <v>2.5830738505158379E-2</v>
      </c>
      <c r="Q247">
        <v>241</v>
      </c>
      <c r="R247" s="23">
        <f t="shared" si="40"/>
        <v>8.5019444444444439</v>
      </c>
      <c r="S247" s="38">
        <f>'unif profiles px val'!L243/65535</f>
        <v>0.66354828288319223</v>
      </c>
      <c r="T247" s="23">
        <f t="shared" si="41"/>
        <v>2.1961971865789298E-2</v>
      </c>
      <c r="V247">
        <v>241</v>
      </c>
      <c r="W247">
        <f>'unif profiles px val'!O243/65535</f>
        <v>0.65784832293812467</v>
      </c>
      <c r="X247" s="23">
        <f t="shared" si="42"/>
        <v>5.3440251477113065E-2</v>
      </c>
      <c r="Z247">
        <v>241</v>
      </c>
      <c r="AA247">
        <f>'unif profiles px val'!R243/65535</f>
        <v>0.67715795948729685</v>
      </c>
      <c r="AB247" s="23">
        <f t="shared" si="43"/>
        <v>-5.1175698907692801E-2</v>
      </c>
      <c r="AM247">
        <v>241</v>
      </c>
      <c r="AN247">
        <v>43440.76171875</v>
      </c>
      <c r="AP247">
        <v>241</v>
      </c>
      <c r="AQ247">
        <v>43167.48046875</v>
      </c>
      <c r="AS247">
        <v>241</v>
      </c>
      <c r="AT247">
        <v>44448.55859375</v>
      </c>
    </row>
    <row r="248" spans="1:46">
      <c r="A248">
        <v>242</v>
      </c>
      <c r="B248" s="23">
        <f t="shared" si="33"/>
        <v>8.5372222222222209</v>
      </c>
      <c r="C248" s="28">
        <v>43469.328125</v>
      </c>
      <c r="D248" s="38">
        <f t="shared" si="34"/>
        <v>0.66329942969405664</v>
      </c>
      <c r="E248" s="23">
        <f t="shared" si="35"/>
        <v>2.3325629816645321E-2</v>
      </c>
      <c r="F248" s="23"/>
      <c r="G248">
        <v>242</v>
      </c>
      <c r="H248" s="28">
        <v>43428.78515625</v>
      </c>
      <c r="I248" s="38">
        <f t="shared" si="36"/>
        <v>0.66268078364614325</v>
      </c>
      <c r="J248" s="23">
        <f t="shared" si="37"/>
        <v>2.6719849529827311E-2</v>
      </c>
      <c r="L248">
        <v>242</v>
      </c>
      <c r="M248">
        <v>43409.87890625</v>
      </c>
      <c r="N248" s="23">
        <f t="shared" si="38"/>
        <v>0.66239229276340883</v>
      </c>
      <c r="O248" s="23">
        <f t="shared" si="39"/>
        <v>2.8304706054185669E-2</v>
      </c>
      <c r="Q248">
        <v>242</v>
      </c>
      <c r="R248" s="23">
        <f t="shared" si="40"/>
        <v>8.5372222222222209</v>
      </c>
      <c r="S248" s="38">
        <f>'unif profiles px val'!L244/65535</f>
        <v>0.66349487630655379</v>
      </c>
      <c r="T248" s="23">
        <f t="shared" si="41"/>
        <v>2.2254546308470236E-2</v>
      </c>
      <c r="V248">
        <v>242</v>
      </c>
      <c r="W248">
        <f>'unif profiles px val'!O244/65535</f>
        <v>0.65784212396047914</v>
      </c>
      <c r="X248" s="23">
        <f t="shared" si="42"/>
        <v>5.3474765342115926E-2</v>
      </c>
      <c r="Z248">
        <v>242</v>
      </c>
      <c r="AA248">
        <f>'unif profiles px val'!R244/65535</f>
        <v>0.67789593585488672</v>
      </c>
      <c r="AB248" s="23">
        <f t="shared" si="43"/>
        <v>-5.5062336230653042E-2</v>
      </c>
      <c r="AM248">
        <v>242</v>
      </c>
      <c r="AN248">
        <v>43442.359375</v>
      </c>
      <c r="AP248">
        <v>242</v>
      </c>
      <c r="AQ248">
        <v>43152.359375</v>
      </c>
      <c r="AS248">
        <v>242</v>
      </c>
      <c r="AT248">
        <v>44429.87890625</v>
      </c>
    </row>
    <row r="249" spans="1:46">
      <c r="A249">
        <v>243</v>
      </c>
      <c r="B249" s="23">
        <f t="shared" si="33"/>
        <v>8.5724999999999998</v>
      </c>
      <c r="C249" s="28">
        <v>43473.47265625</v>
      </c>
      <c r="D249" s="38">
        <f t="shared" si="34"/>
        <v>0.66336267118715186</v>
      </c>
      <c r="E249" s="23">
        <f t="shared" si="35"/>
        <v>2.2978989663604121E-2</v>
      </c>
      <c r="F249" s="23"/>
      <c r="G249">
        <v>243</v>
      </c>
      <c r="H249" s="28">
        <v>43362.73828125</v>
      </c>
      <c r="I249" s="38">
        <f t="shared" si="36"/>
        <v>0.66167297293430993</v>
      </c>
      <c r="J249" s="23">
        <f t="shared" si="37"/>
        <v>3.2262040913562551E-2</v>
      </c>
      <c r="L249">
        <v>243</v>
      </c>
      <c r="M249">
        <v>43407.9140625</v>
      </c>
      <c r="N249" s="23">
        <f t="shared" si="38"/>
        <v>0.66236231116960398</v>
      </c>
      <c r="O249" s="23">
        <f t="shared" si="39"/>
        <v>2.8469487883843403E-2</v>
      </c>
      <c r="Q249">
        <v>243</v>
      </c>
      <c r="R249" s="23">
        <f t="shared" si="40"/>
        <v>8.5724999999999998</v>
      </c>
      <c r="S249" s="38">
        <f>'unif profiles px val'!L245/65535</f>
        <v>0.66309742647058822</v>
      </c>
      <c r="T249" s="23">
        <f t="shared" si="41"/>
        <v>2.4433270120454598E-2</v>
      </c>
      <c r="V249">
        <v>243</v>
      </c>
      <c r="W249">
        <f>'unif profiles px val'!O245/65535</f>
        <v>0.65857455701152057</v>
      </c>
      <c r="X249" s="23">
        <f t="shared" si="42"/>
        <v>4.9401055987646547E-2</v>
      </c>
      <c r="Z249">
        <v>243</v>
      </c>
      <c r="AA249">
        <f>'unif profiles px val'!R245/65535</f>
        <v>0.67847786488136108</v>
      </c>
      <c r="AB249" s="23">
        <f t="shared" si="43"/>
        <v>-5.8121505714233024E-2</v>
      </c>
      <c r="AM249">
        <v>243</v>
      </c>
      <c r="AN249">
        <v>43431.3984375</v>
      </c>
      <c r="AP249">
        <v>243</v>
      </c>
      <c r="AQ249">
        <v>43144.44140625</v>
      </c>
      <c r="AS249">
        <v>243</v>
      </c>
      <c r="AT249">
        <v>44450.23828125</v>
      </c>
    </row>
    <row r="250" spans="1:46">
      <c r="A250">
        <v>244</v>
      </c>
      <c r="B250" s="23">
        <f t="shared" si="33"/>
        <v>8.6077777777777769</v>
      </c>
      <c r="C250" s="28">
        <v>43498.59375</v>
      </c>
      <c r="D250" s="38">
        <f t="shared" si="34"/>
        <v>0.66374599450675209</v>
      </c>
      <c r="E250" s="23">
        <f t="shared" si="35"/>
        <v>2.0879244895269267E-2</v>
      </c>
      <c r="F250" s="23"/>
      <c r="G250">
        <v>244</v>
      </c>
      <c r="H250" s="28">
        <v>43408.37109375</v>
      </c>
      <c r="I250" s="38">
        <f t="shared" si="36"/>
        <v>0.66236928501945525</v>
      </c>
      <c r="J250" s="23">
        <f t="shared" si="37"/>
        <v>2.8431157654838835E-2</v>
      </c>
      <c r="L250">
        <v>244</v>
      </c>
      <c r="M250">
        <v>43448.75390625</v>
      </c>
      <c r="N250" s="23">
        <f t="shared" si="38"/>
        <v>0.6629854872396429</v>
      </c>
      <c r="O250" s="23">
        <f t="shared" si="39"/>
        <v>2.5047338231479088E-2</v>
      </c>
      <c r="Q250">
        <v>244</v>
      </c>
      <c r="R250" s="23">
        <f t="shared" si="40"/>
        <v>8.6077777777777769</v>
      </c>
      <c r="S250" s="38">
        <f>'unif profiles px val'!L246/65535</f>
        <v>0.66268197575722898</v>
      </c>
      <c r="T250" s="23">
        <f t="shared" si="41"/>
        <v>2.6713303233953489E-2</v>
      </c>
      <c r="V250">
        <v>244</v>
      </c>
      <c r="W250">
        <f>'unif profiles px val'!O246/65535</f>
        <v>0.65941726033798731</v>
      </c>
      <c r="X250" s="23">
        <f t="shared" si="42"/>
        <v>4.4724584262579636E-2</v>
      </c>
      <c r="Z250">
        <v>244</v>
      </c>
      <c r="AA250">
        <f>'unif profiles px val'!R246/65535</f>
        <v>0.6785818765735866</v>
      </c>
      <c r="AB250" s="23">
        <f t="shared" si="43"/>
        <v>-5.8667767963145323E-2</v>
      </c>
      <c r="AM250">
        <v>244</v>
      </c>
      <c r="AN250">
        <v>43380.3984375</v>
      </c>
      <c r="AP250">
        <v>244</v>
      </c>
      <c r="AQ250">
        <v>43131.6015625</v>
      </c>
      <c r="AS250">
        <v>244</v>
      </c>
      <c r="AT250">
        <v>44482.6796875</v>
      </c>
    </row>
    <row r="251" spans="1:46">
      <c r="A251">
        <v>245</v>
      </c>
      <c r="B251" s="23">
        <f t="shared" si="33"/>
        <v>8.6430555555555557</v>
      </c>
      <c r="C251" s="28">
        <v>43511.96875</v>
      </c>
      <c r="D251" s="38">
        <f t="shared" si="34"/>
        <v>0.6639500839246204</v>
      </c>
      <c r="E251" s="23">
        <f t="shared" si="35"/>
        <v>1.9762228755043409E-2</v>
      </c>
      <c r="F251" s="23"/>
      <c r="G251">
        <v>245</v>
      </c>
      <c r="H251" s="28">
        <v>43455.734375</v>
      </c>
      <c r="I251" s="38">
        <f t="shared" si="36"/>
        <v>0.66309200236514843</v>
      </c>
      <c r="J251" s="23">
        <f t="shared" si="37"/>
        <v>2.4463020779776024E-2</v>
      </c>
      <c r="L251">
        <v>245</v>
      </c>
      <c r="M251">
        <v>43441.4375</v>
      </c>
      <c r="N251" s="23">
        <f t="shared" si="38"/>
        <v>0.66287384603646904</v>
      </c>
      <c r="O251" s="23">
        <f t="shared" si="39"/>
        <v>2.5659966124152334E-2</v>
      </c>
      <c r="Q251">
        <v>245</v>
      </c>
      <c r="R251" s="23">
        <f t="shared" si="40"/>
        <v>8.6430555555555557</v>
      </c>
      <c r="S251" s="38">
        <f>'unif profiles px val'!L247/65535</f>
        <v>0.66334300135423818</v>
      </c>
      <c r="T251" s="23">
        <f t="shared" si="41"/>
        <v>2.3086797551255422E-2</v>
      </c>
      <c r="V251">
        <v>245</v>
      </c>
      <c r="W251">
        <f>'unif profiles px val'!O247/65535</f>
        <v>0.65955113441290913</v>
      </c>
      <c r="X251" s="23">
        <f t="shared" si="42"/>
        <v>4.3982704035195663E-2</v>
      </c>
      <c r="Z251">
        <v>245</v>
      </c>
      <c r="AA251">
        <f>'unif profiles px val'!R247/65535</f>
        <v>0.6789723525597009</v>
      </c>
      <c r="AB251" s="23">
        <f t="shared" si="43"/>
        <v>-6.071711144799341E-2</v>
      </c>
      <c r="AM251">
        <v>245</v>
      </c>
      <c r="AN251">
        <v>43386.87890625</v>
      </c>
      <c r="AP251">
        <v>245</v>
      </c>
      <c r="AQ251">
        <v>43130.28125</v>
      </c>
      <c r="AS251">
        <v>245</v>
      </c>
      <c r="AT251">
        <v>44447</v>
      </c>
    </row>
    <row r="252" spans="1:46">
      <c r="A252">
        <v>246</v>
      </c>
      <c r="B252" s="23">
        <f t="shared" si="33"/>
        <v>8.6783333333333328</v>
      </c>
      <c r="C252" s="28">
        <v>43461.25390625</v>
      </c>
      <c r="D252" s="38">
        <f t="shared" si="34"/>
        <v>0.66317622501335161</v>
      </c>
      <c r="E252" s="23">
        <f t="shared" si="35"/>
        <v>2.4001119966500895E-2</v>
      </c>
      <c r="F252" s="23"/>
      <c r="G252">
        <v>246</v>
      </c>
      <c r="H252" s="28">
        <v>43457.59765625</v>
      </c>
      <c r="I252" s="38">
        <f t="shared" si="36"/>
        <v>0.66312043421454181</v>
      </c>
      <c r="J252" s="23">
        <f t="shared" si="37"/>
        <v>2.4307080115558932E-2</v>
      </c>
      <c r="L252">
        <v>246</v>
      </c>
      <c r="M252">
        <v>43380.69140625</v>
      </c>
      <c r="N252" s="23">
        <f t="shared" si="38"/>
        <v>0.661946920061799</v>
      </c>
      <c r="O252" s="23">
        <f t="shared" si="39"/>
        <v>3.075396640680772E-2</v>
      </c>
      <c r="Q252">
        <v>246</v>
      </c>
      <c r="R252" s="23">
        <f t="shared" si="40"/>
        <v>8.6783333333333328</v>
      </c>
      <c r="S252" s="38">
        <f>'unif profiles px val'!L248/65535</f>
        <v>0.66327081902800034</v>
      </c>
      <c r="T252" s="23">
        <f t="shared" si="41"/>
        <v>2.3482471466236721E-2</v>
      </c>
      <c r="V252">
        <v>246</v>
      </c>
      <c r="W252">
        <f>'unif profiles px val'!O248/65535</f>
        <v>0.65971272507057299</v>
      </c>
      <c r="X252" s="23">
        <f t="shared" si="42"/>
        <v>4.3087606709578008E-2</v>
      </c>
      <c r="Z252">
        <v>246</v>
      </c>
      <c r="AA252">
        <f>'unif profiles px val'!R248/65535</f>
        <v>0.67889260032806897</v>
      </c>
      <c r="AB252" s="23">
        <f t="shared" si="43"/>
        <v>-6.0298726897544341E-2</v>
      </c>
      <c r="AM252">
        <v>246</v>
      </c>
      <c r="AN252">
        <v>43390.83984375</v>
      </c>
      <c r="AP252">
        <v>246</v>
      </c>
      <c r="AQ252">
        <v>43085.48046875</v>
      </c>
      <c r="AS252">
        <v>246</v>
      </c>
      <c r="AT252">
        <v>44438.9609375</v>
      </c>
    </row>
    <row r="253" spans="1:46">
      <c r="A253">
        <v>247</v>
      </c>
      <c r="B253" s="23">
        <f t="shared" si="33"/>
        <v>8.7136111111111099</v>
      </c>
      <c r="C253" s="28">
        <v>43452.5234375</v>
      </c>
      <c r="D253" s="38">
        <f t="shared" si="34"/>
        <v>0.66304300659952697</v>
      </c>
      <c r="E253" s="23">
        <f t="shared" si="35"/>
        <v>2.4731778292539364E-2</v>
      </c>
      <c r="F253" s="23"/>
      <c r="G253">
        <v>247</v>
      </c>
      <c r="H253" s="28">
        <v>43427.953125</v>
      </c>
      <c r="I253" s="38">
        <f t="shared" si="36"/>
        <v>0.66266808766308083</v>
      </c>
      <c r="J253" s="23">
        <f t="shared" si="37"/>
        <v>2.6789568957914511E-2</v>
      </c>
      <c r="L253">
        <v>247</v>
      </c>
      <c r="M253">
        <v>43401.453125</v>
      </c>
      <c r="N253" s="23">
        <f t="shared" si="38"/>
        <v>0.66226372358281838</v>
      </c>
      <c r="O253" s="23">
        <f t="shared" si="39"/>
        <v>2.9011434226756894E-2</v>
      </c>
      <c r="Q253">
        <v>247</v>
      </c>
      <c r="R253" s="23">
        <f t="shared" si="40"/>
        <v>8.7136111111111099</v>
      </c>
      <c r="S253" s="38">
        <f>'unif profiles px val'!L249/65535</f>
        <v>0.66355728332188901</v>
      </c>
      <c r="T253" s="23">
        <f t="shared" si="41"/>
        <v>2.1912669606046986E-2</v>
      </c>
      <c r="V253">
        <v>247</v>
      </c>
      <c r="W253">
        <f>'unif profiles px val'!O249/65535</f>
        <v>0.65909336375600824</v>
      </c>
      <c r="X253" s="23">
        <f t="shared" si="42"/>
        <v>4.6520672927730988E-2</v>
      </c>
      <c r="Z253">
        <v>247</v>
      </c>
      <c r="AA253">
        <f>'unif profiles px val'!R249/65535</f>
        <v>0.67618275301365682</v>
      </c>
      <c r="AB253" s="23">
        <f t="shared" si="43"/>
        <v>-4.6027384154673445E-2</v>
      </c>
      <c r="AM253">
        <v>247</v>
      </c>
      <c r="AN253">
        <v>43406.51953125</v>
      </c>
      <c r="AP253">
        <v>247</v>
      </c>
      <c r="AQ253">
        <v>43045.6796875</v>
      </c>
      <c r="AS253">
        <v>247</v>
      </c>
      <c r="AT253">
        <v>44454.9609375</v>
      </c>
    </row>
    <row r="254" spans="1:46">
      <c r="A254">
        <v>248</v>
      </c>
      <c r="B254" s="23">
        <f t="shared" si="33"/>
        <v>8.7488888888888887</v>
      </c>
      <c r="C254" s="28">
        <v>43409.48046875</v>
      </c>
      <c r="D254" s="38">
        <f t="shared" si="34"/>
        <v>0.66238621299687195</v>
      </c>
      <c r="E254" s="23">
        <f t="shared" si="35"/>
        <v>2.8338119921086147E-2</v>
      </c>
      <c r="F254" s="23"/>
      <c r="G254">
        <v>248</v>
      </c>
      <c r="H254" s="28">
        <v>43429.96875</v>
      </c>
      <c r="I254" s="38">
        <f t="shared" si="36"/>
        <v>0.6626988441290913</v>
      </c>
      <c r="J254" s="23">
        <f t="shared" si="37"/>
        <v>2.6620675526486171E-2</v>
      </c>
      <c r="L254">
        <v>248</v>
      </c>
      <c r="M254">
        <v>43387.66015625</v>
      </c>
      <c r="N254" s="23">
        <f t="shared" si="38"/>
        <v>0.66205325637064161</v>
      </c>
      <c r="O254" s="23">
        <f t="shared" si="39"/>
        <v>3.0168903617266984E-2</v>
      </c>
      <c r="Q254">
        <v>248</v>
      </c>
      <c r="R254" s="23">
        <f t="shared" si="40"/>
        <v>8.7488888888888887</v>
      </c>
      <c r="S254" s="38">
        <f>'unif profiles px val'!L250/65535</f>
        <v>0.66287760118638894</v>
      </c>
      <c r="T254" s="23">
        <f t="shared" si="41"/>
        <v>2.563935668615791E-2</v>
      </c>
      <c r="V254">
        <v>248</v>
      </c>
      <c r="W254">
        <f>'unif profiles px val'!O250/65535</f>
        <v>0.65955459153505758</v>
      </c>
      <c r="X254" s="23">
        <f t="shared" si="42"/>
        <v>4.3963549711170558E-2</v>
      </c>
      <c r="Z254">
        <v>248</v>
      </c>
      <c r="AA254">
        <f>'unif profiles px val'!R250/65535</f>
        <v>0.67632008421072709</v>
      </c>
      <c r="AB254" s="23">
        <f t="shared" si="43"/>
        <v>-4.6753231145489682E-2</v>
      </c>
      <c r="AM254">
        <v>248</v>
      </c>
      <c r="AN254">
        <v>43429.921875</v>
      </c>
      <c r="AP254">
        <v>248</v>
      </c>
      <c r="AQ254">
        <v>43077.640625</v>
      </c>
      <c r="AS254">
        <v>248</v>
      </c>
      <c r="AT254">
        <v>44395.3984375</v>
      </c>
    </row>
    <row r="255" spans="1:46">
      <c r="A255">
        <v>249</v>
      </c>
      <c r="B255" s="23">
        <f t="shared" si="33"/>
        <v>8.7841666666666658</v>
      </c>
      <c r="C255" s="28">
        <v>43432.75390625</v>
      </c>
      <c r="D255" s="38">
        <f t="shared" si="34"/>
        <v>0.66274134288929576</v>
      </c>
      <c r="E255" s="23">
        <f t="shared" si="35"/>
        <v>2.6387325774333004E-2</v>
      </c>
      <c r="F255" s="23"/>
      <c r="G255">
        <v>249</v>
      </c>
      <c r="H255" s="28">
        <v>43439.82421875</v>
      </c>
      <c r="I255" s="38">
        <f t="shared" si="36"/>
        <v>0.66284922894254983</v>
      </c>
      <c r="J255" s="23">
        <f t="shared" si="37"/>
        <v>2.5795077890123697E-2</v>
      </c>
      <c r="L255">
        <v>249</v>
      </c>
      <c r="M255">
        <v>43413.203125</v>
      </c>
      <c r="N255" s="23">
        <f t="shared" si="38"/>
        <v>0.66244301709010456</v>
      </c>
      <c r="O255" s="23">
        <f t="shared" si="39"/>
        <v>2.8025952104917984E-2</v>
      </c>
      <c r="Q255">
        <v>249</v>
      </c>
      <c r="R255" s="23">
        <f t="shared" si="40"/>
        <v>8.7841666666666658</v>
      </c>
      <c r="S255" s="38">
        <f>'unif profiles px val'!L251/65535</f>
        <v>0.66257242074845502</v>
      </c>
      <c r="T255" s="23">
        <f t="shared" si="41"/>
        <v>2.731500055219005E-2</v>
      </c>
      <c r="V255">
        <v>249</v>
      </c>
      <c r="W255">
        <f>'unif profiles px val'!O251/65535</f>
        <v>0.65986740148393985</v>
      </c>
      <c r="X255" s="23">
        <f t="shared" si="42"/>
        <v>4.2231196301790508E-2</v>
      </c>
      <c r="Z255">
        <v>249</v>
      </c>
      <c r="AA255">
        <f>'unif profiles px val'!R251/65535</f>
        <v>0.6775560649843595</v>
      </c>
      <c r="AB255" s="23">
        <f t="shared" si="43"/>
        <v>-5.3273359678888799E-2</v>
      </c>
      <c r="AM255">
        <v>249</v>
      </c>
      <c r="AN255">
        <v>43434.9609375</v>
      </c>
      <c r="AP255">
        <v>249</v>
      </c>
      <c r="AQ255">
        <v>43144.16015625</v>
      </c>
      <c r="AS255">
        <v>249</v>
      </c>
      <c r="AT255">
        <v>44396.71875</v>
      </c>
    </row>
    <row r="256" spans="1:46">
      <c r="A256">
        <v>250</v>
      </c>
      <c r="B256" s="23">
        <f t="shared" si="33"/>
        <v>8.8194444444444446</v>
      </c>
      <c r="C256" s="28">
        <v>43455.15625</v>
      </c>
      <c r="D256" s="38">
        <f t="shared" si="34"/>
        <v>0.66308318074311434</v>
      </c>
      <c r="E256" s="23">
        <f t="shared" si="35"/>
        <v>2.4511407447186606E-2</v>
      </c>
      <c r="F256" s="23"/>
      <c r="G256">
        <v>250</v>
      </c>
      <c r="H256" s="28">
        <v>43447.65234375</v>
      </c>
      <c r="I256" s="38">
        <f t="shared" si="36"/>
        <v>0.66296867847333485</v>
      </c>
      <c r="J256" s="23">
        <f t="shared" si="37"/>
        <v>2.5139563418585364E-2</v>
      </c>
      <c r="L256">
        <v>250</v>
      </c>
      <c r="M256">
        <v>43469.99609375</v>
      </c>
      <c r="N256" s="23">
        <f t="shared" si="38"/>
        <v>0.66330962224383916</v>
      </c>
      <c r="O256" s="23">
        <f t="shared" si="39"/>
        <v>2.3269758059651036E-2</v>
      </c>
      <c r="Q256">
        <v>250</v>
      </c>
      <c r="R256" s="23">
        <f t="shared" si="40"/>
        <v>8.8194444444444446</v>
      </c>
      <c r="S256" s="38">
        <f>'unif profiles px val'!L252/65535</f>
        <v>0.66300795853360794</v>
      </c>
      <c r="T256" s="23">
        <f t="shared" si="41"/>
        <v>2.4924051159995742E-2</v>
      </c>
      <c r="V256">
        <v>250</v>
      </c>
      <c r="W256">
        <f>'unif profiles px val'!O252/65535</f>
        <v>0.66020166943236436</v>
      </c>
      <c r="X256" s="23">
        <f t="shared" si="42"/>
        <v>4.0381717259571737E-2</v>
      </c>
      <c r="Z256">
        <v>250</v>
      </c>
      <c r="AA256">
        <f>'unif profiles px val'!R252/65535</f>
        <v>0.67779883840695809</v>
      </c>
      <c r="AB256" s="23">
        <f t="shared" si="43"/>
        <v>-5.4551417640936961E-2</v>
      </c>
      <c r="AM256">
        <v>250</v>
      </c>
      <c r="AN256">
        <v>43433.9609375</v>
      </c>
      <c r="AP256">
        <v>250</v>
      </c>
      <c r="AQ256">
        <v>43196.078125</v>
      </c>
      <c r="AS256">
        <v>250</v>
      </c>
      <c r="AT256">
        <v>44395.48046875</v>
      </c>
    </row>
    <row r="257" spans="1:46">
      <c r="A257">
        <v>251</v>
      </c>
      <c r="B257" s="23">
        <f t="shared" si="33"/>
        <v>8.8547222222222217</v>
      </c>
      <c r="C257" s="28">
        <v>43411.09765625</v>
      </c>
      <c r="D257" s="38">
        <f t="shared" si="34"/>
        <v>0.66241088969634543</v>
      </c>
      <c r="E257" s="23">
        <f t="shared" si="35"/>
        <v>2.8202502520166206E-2</v>
      </c>
      <c r="F257" s="23"/>
      <c r="G257">
        <v>251</v>
      </c>
      <c r="H257" s="28">
        <v>43435.296875</v>
      </c>
      <c r="I257" s="38">
        <f t="shared" si="36"/>
        <v>0.66278014610513469</v>
      </c>
      <c r="J257" s="23">
        <f t="shared" si="37"/>
        <v>2.6174291936329919E-2</v>
      </c>
      <c r="L257">
        <v>251</v>
      </c>
      <c r="M257">
        <v>43365.99609375</v>
      </c>
      <c r="N257" s="23">
        <f t="shared" si="38"/>
        <v>0.66172268396658274</v>
      </c>
      <c r="O257" s="23">
        <f t="shared" si="39"/>
        <v>3.1988295095890962E-2</v>
      </c>
      <c r="Q257">
        <v>251</v>
      </c>
      <c r="R257" s="23">
        <f t="shared" si="40"/>
        <v>8.8547222222222217</v>
      </c>
      <c r="S257" s="38">
        <f>'unif profiles px val'!L253/65535</f>
        <v>0.66372030451285569</v>
      </c>
      <c r="T257" s="23">
        <f t="shared" si="41"/>
        <v>2.1019896486724754E-2</v>
      </c>
      <c r="V257">
        <v>251</v>
      </c>
      <c r="W257">
        <f>'unif profiles px val'!O253/65535</f>
        <v>0.65993815327687499</v>
      </c>
      <c r="X257" s="23">
        <f t="shared" si="42"/>
        <v>4.183958475144367E-2</v>
      </c>
      <c r="Z257">
        <v>251</v>
      </c>
      <c r="AA257">
        <f>'unif profiles px val'!R253/65535</f>
        <v>0.67739656052109565</v>
      </c>
      <c r="AB257" s="23">
        <f t="shared" si="43"/>
        <v>-5.243319281316472E-2</v>
      </c>
      <c r="AM257">
        <v>251</v>
      </c>
      <c r="AN257">
        <v>43403.359375</v>
      </c>
      <c r="AP257">
        <v>251</v>
      </c>
      <c r="AQ257">
        <v>43191.48046875</v>
      </c>
      <c r="AS257">
        <v>251</v>
      </c>
      <c r="AT257">
        <v>44400.6015625</v>
      </c>
    </row>
    <row r="258" spans="1:46">
      <c r="A258">
        <v>252</v>
      </c>
      <c r="B258" s="23">
        <f t="shared" si="33"/>
        <v>8.8899999999999988</v>
      </c>
      <c r="C258" s="28">
        <v>43455.6484375</v>
      </c>
      <c r="D258" s="38">
        <f t="shared" si="34"/>
        <v>0.66309069104295415</v>
      </c>
      <c r="E258" s="23">
        <f t="shared" si="35"/>
        <v>2.4470213315720635E-2</v>
      </c>
      <c r="F258" s="23"/>
      <c r="G258">
        <v>252</v>
      </c>
      <c r="H258" s="28">
        <v>43396.390625</v>
      </c>
      <c r="I258" s="38">
        <f t="shared" si="36"/>
        <v>0.66218647478446635</v>
      </c>
      <c r="J258" s="23">
        <f t="shared" si="37"/>
        <v>2.9436185268175485E-2</v>
      </c>
      <c r="L258">
        <v>252</v>
      </c>
      <c r="M258">
        <v>43372.6953125</v>
      </c>
      <c r="N258" s="23">
        <f t="shared" si="38"/>
        <v>0.6618249074921797</v>
      </c>
      <c r="O258" s="23">
        <f t="shared" si="39"/>
        <v>3.1425498319334277E-2</v>
      </c>
      <c r="Q258">
        <v>252</v>
      </c>
      <c r="R258" s="23">
        <f t="shared" si="40"/>
        <v>8.8899999999999988</v>
      </c>
      <c r="S258" s="38">
        <f>'unif profiles px val'!L254/65535</f>
        <v>0.66364257887006939</v>
      </c>
      <c r="T258" s="23">
        <f t="shared" si="41"/>
        <v>2.1445503477930394E-2</v>
      </c>
      <c r="V258">
        <v>252</v>
      </c>
      <c r="W258">
        <f>'unif profiles px val'!O254/65535</f>
        <v>0.66070938954375524</v>
      </c>
      <c r="X258" s="23">
        <f t="shared" si="42"/>
        <v>3.757591393309534E-2</v>
      </c>
      <c r="Z258">
        <v>252</v>
      </c>
      <c r="AA258">
        <f>'unif profiles px val'!R254/65535</f>
        <v>0.67772600041962305</v>
      </c>
      <c r="AB258" s="23">
        <f t="shared" si="43"/>
        <v>-5.4168059602630159E-2</v>
      </c>
      <c r="AM258">
        <v>252</v>
      </c>
      <c r="AN258">
        <v>43363.83984375</v>
      </c>
      <c r="AP258">
        <v>252</v>
      </c>
      <c r="AQ258">
        <v>43180.76171875</v>
      </c>
      <c r="AS258">
        <v>252</v>
      </c>
      <c r="AT258">
        <v>44397.23828125</v>
      </c>
    </row>
    <row r="259" spans="1:46">
      <c r="A259">
        <v>253</v>
      </c>
      <c r="B259" s="23">
        <f t="shared" si="33"/>
        <v>8.9252777777777776</v>
      </c>
      <c r="C259" s="28">
        <v>43413.42578125</v>
      </c>
      <c r="D259" s="38">
        <f t="shared" si="34"/>
        <v>0.66244641460669873</v>
      </c>
      <c r="E259" s="23">
        <f t="shared" si="35"/>
        <v>2.8007282596429928E-2</v>
      </c>
      <c r="F259" s="23"/>
      <c r="G259">
        <v>253</v>
      </c>
      <c r="H259" s="28">
        <v>43449.82421875</v>
      </c>
      <c r="I259" s="38">
        <f t="shared" si="36"/>
        <v>0.66300181916151679</v>
      </c>
      <c r="J259" s="23">
        <f t="shared" si="37"/>
        <v>2.4957733583209851E-2</v>
      </c>
      <c r="L259">
        <v>253</v>
      </c>
      <c r="M259">
        <v>43397.8984375</v>
      </c>
      <c r="N259" s="23">
        <f t="shared" si="38"/>
        <v>0.66220948252841993</v>
      </c>
      <c r="O259" s="23">
        <f t="shared" si="39"/>
        <v>2.9309667862447597E-2</v>
      </c>
      <c r="Q259">
        <v>253</v>
      </c>
      <c r="R259" s="23">
        <f t="shared" si="40"/>
        <v>8.9252777777777776</v>
      </c>
      <c r="S259" s="38">
        <f>'unif profiles px val'!L255/65535</f>
        <v>0.66403239919508661</v>
      </c>
      <c r="T259" s="23">
        <f t="shared" si="41"/>
        <v>1.9311886415079638E-2</v>
      </c>
      <c r="V259">
        <v>253</v>
      </c>
      <c r="W259">
        <f>'unif profiles px val'!O255/65535</f>
        <v>0.66015386577782864</v>
      </c>
      <c r="X259" s="23">
        <f t="shared" si="42"/>
        <v>4.0646103087728758E-2</v>
      </c>
      <c r="Z259">
        <v>253</v>
      </c>
      <c r="AA259">
        <f>'unif profiles px val'!R255/65535</f>
        <v>0.67744299324788282</v>
      </c>
      <c r="AB259" s="23">
        <f t="shared" si="43"/>
        <v>-5.2677809057768865E-2</v>
      </c>
      <c r="AM259">
        <v>253</v>
      </c>
      <c r="AN259">
        <v>43375.55859375</v>
      </c>
      <c r="AP259">
        <v>253</v>
      </c>
      <c r="AQ259">
        <v>43199.16015625</v>
      </c>
      <c r="AS259">
        <v>253</v>
      </c>
      <c r="AT259">
        <v>44412.87890625</v>
      </c>
    </row>
    <row r="260" spans="1:46">
      <c r="A260">
        <v>254</v>
      </c>
      <c r="B260" s="23">
        <f t="shared" si="33"/>
        <v>8.9605555555555547</v>
      </c>
      <c r="C260" s="28">
        <v>43436.36328125</v>
      </c>
      <c r="D260" s="38">
        <f t="shared" si="34"/>
        <v>0.6627964184214542</v>
      </c>
      <c r="E260" s="23">
        <f t="shared" si="35"/>
        <v>2.6084962161836422E-2</v>
      </c>
      <c r="F260" s="23"/>
      <c r="G260">
        <v>254</v>
      </c>
      <c r="H260" s="28">
        <v>43442.5546875</v>
      </c>
      <c r="I260" s="38">
        <f t="shared" si="36"/>
        <v>0.66289089322499428</v>
      </c>
      <c r="J260" s="23">
        <f t="shared" si="37"/>
        <v>2.5566407586423257E-2</v>
      </c>
      <c r="L260">
        <v>254</v>
      </c>
      <c r="M260">
        <v>43430.29296875</v>
      </c>
      <c r="N260" s="23">
        <f t="shared" si="38"/>
        <v>0.66270379139009694</v>
      </c>
      <c r="O260" s="23">
        <f t="shared" si="39"/>
        <v>2.6593509939202953E-2</v>
      </c>
      <c r="Q260">
        <v>254</v>
      </c>
      <c r="R260" s="23">
        <f t="shared" si="40"/>
        <v>8.9605555555555547</v>
      </c>
      <c r="S260" s="38">
        <f>'unif profiles px val'!L256/65535</f>
        <v>0.66425645647364007</v>
      </c>
      <c r="T260" s="23">
        <f t="shared" si="41"/>
        <v>1.8086614209733121E-2</v>
      </c>
      <c r="V260">
        <v>254</v>
      </c>
      <c r="W260">
        <f>'unif profiles px val'!O256/65535</f>
        <v>0.65948658159761964</v>
      </c>
      <c r="X260" s="23">
        <f t="shared" si="42"/>
        <v>4.4340396250277081E-2</v>
      </c>
      <c r="Z260">
        <v>254</v>
      </c>
      <c r="AA260">
        <f>'unif profiles px val'!R256/65535</f>
        <v>0.67816225347142745</v>
      </c>
      <c r="AB260" s="23">
        <f t="shared" si="43"/>
        <v>-5.6462968428801386E-2</v>
      </c>
      <c r="AM260">
        <v>254</v>
      </c>
      <c r="AN260">
        <v>43395.28125</v>
      </c>
      <c r="AP260">
        <v>254</v>
      </c>
      <c r="AQ260">
        <v>43244.3984375</v>
      </c>
      <c r="AS260">
        <v>254</v>
      </c>
      <c r="AT260">
        <v>44377.48046875</v>
      </c>
    </row>
    <row r="261" spans="1:46">
      <c r="A261">
        <v>255</v>
      </c>
      <c r="B261" s="23">
        <f t="shared" si="33"/>
        <v>8.9958333333333336</v>
      </c>
      <c r="C261" s="28">
        <v>43362.81640625</v>
      </c>
      <c r="D261" s="38">
        <f t="shared" si="34"/>
        <v>0.66167416504539556</v>
      </c>
      <c r="E261" s="23">
        <f t="shared" si="35"/>
        <v>3.2255475812034362E-2</v>
      </c>
      <c r="F261" s="23"/>
      <c r="G261">
        <v>255</v>
      </c>
      <c r="H261" s="28">
        <v>43443.6328125</v>
      </c>
      <c r="I261" s="38">
        <f t="shared" si="36"/>
        <v>0.6629073443579766</v>
      </c>
      <c r="J261" s="23">
        <f t="shared" si="37"/>
        <v>2.5476124626147456E-2</v>
      </c>
      <c r="L261">
        <v>255</v>
      </c>
      <c r="M261">
        <v>43333.953125</v>
      </c>
      <c r="N261" s="23">
        <f t="shared" si="38"/>
        <v>0.66123373960479137</v>
      </c>
      <c r="O261" s="23">
        <f t="shared" si="39"/>
        <v>3.4682470799065168E-2</v>
      </c>
      <c r="Q261">
        <v>255</v>
      </c>
      <c r="R261" s="23">
        <f t="shared" si="40"/>
        <v>8.9958333333333336</v>
      </c>
      <c r="S261" s="38">
        <f>'unif profiles px val'!L257/65535</f>
        <v>0.66446728131914246</v>
      </c>
      <c r="T261" s="23">
        <f t="shared" si="41"/>
        <v>1.6934415686535864E-2</v>
      </c>
      <c r="V261">
        <v>255</v>
      </c>
      <c r="W261">
        <f>'unif profiles px val'!O257/65535</f>
        <v>0.66054988508049139</v>
      </c>
      <c r="X261" s="23">
        <f t="shared" si="42"/>
        <v>3.8456942358231938E-2</v>
      </c>
      <c r="Z261">
        <v>255</v>
      </c>
      <c r="AA261">
        <f>'unif profiles px val'!R257/65535</f>
        <v>0.67810193265049212</v>
      </c>
      <c r="AB261" s="23">
        <f t="shared" si="43"/>
        <v>-5.6145816808113924E-2</v>
      </c>
      <c r="AM261">
        <v>255</v>
      </c>
      <c r="AN261">
        <v>43417.28125</v>
      </c>
      <c r="AP261">
        <v>255</v>
      </c>
      <c r="AQ261">
        <v>43209.44140625</v>
      </c>
      <c r="AS261">
        <v>255</v>
      </c>
      <c r="AT261">
        <v>44350.3984375</v>
      </c>
    </row>
    <row r="262" spans="1:46">
      <c r="A262">
        <v>256</v>
      </c>
      <c r="B262" s="23">
        <f t="shared" ref="B262:B325" si="44">A262*$V$3</f>
        <v>9.0311111111111106</v>
      </c>
      <c r="C262" s="28">
        <v>43442.82421875</v>
      </c>
      <c r="D262" s="38">
        <f t="shared" si="34"/>
        <v>0.66289500600823992</v>
      </c>
      <c r="E262" s="23">
        <f t="shared" si="35"/>
        <v>2.554383645042213E-2</v>
      </c>
      <c r="F262" s="23"/>
      <c r="G262">
        <v>256</v>
      </c>
      <c r="H262" s="28">
        <v>43393.046875</v>
      </c>
      <c r="I262" s="38">
        <f t="shared" si="36"/>
        <v>0.66213545242999927</v>
      </c>
      <c r="J262" s="23">
        <f t="shared" si="37"/>
        <v>2.9716781926676816E-2</v>
      </c>
      <c r="L262">
        <v>256</v>
      </c>
      <c r="M262">
        <v>43393.34375</v>
      </c>
      <c r="N262" s="23">
        <f t="shared" si="38"/>
        <v>0.6621399824521248</v>
      </c>
      <c r="O262" s="23">
        <f t="shared" si="39"/>
        <v>2.9691867490745594E-2</v>
      </c>
      <c r="Q262">
        <v>256</v>
      </c>
      <c r="R262" s="23">
        <f t="shared" si="40"/>
        <v>9.0311111111111106</v>
      </c>
      <c r="S262" s="38">
        <f>'unif profiles px val'!L258/65535</f>
        <v>0.6640760900663768</v>
      </c>
      <c r="T262" s="23">
        <f t="shared" si="41"/>
        <v>1.9072898799015192E-2</v>
      </c>
      <c r="V262">
        <v>256</v>
      </c>
      <c r="W262">
        <f>'unif profiles px val'!O258/65535</f>
        <v>0.66109920986877246</v>
      </c>
      <c r="X262" s="23">
        <f t="shared" si="42"/>
        <v>3.5424413797462417E-2</v>
      </c>
      <c r="Z262">
        <v>256</v>
      </c>
      <c r="AA262">
        <f>'unif profiles px val'!R258/65535</f>
        <v>0.67824272096971083</v>
      </c>
      <c r="AB262" s="23">
        <f t="shared" si="43"/>
        <v>-5.6885963307487408E-2</v>
      </c>
      <c r="AM262">
        <v>256</v>
      </c>
      <c r="AN262">
        <v>43438.51953125</v>
      </c>
      <c r="AP262">
        <v>256</v>
      </c>
      <c r="AQ262">
        <v>43168.19921875</v>
      </c>
      <c r="AS262">
        <v>256</v>
      </c>
      <c r="AT262">
        <v>44367.640625</v>
      </c>
    </row>
    <row r="263" spans="1:46">
      <c r="A263">
        <v>257</v>
      </c>
      <c r="B263" s="23">
        <f t="shared" si="44"/>
        <v>9.0663888888888877</v>
      </c>
      <c r="C263" s="28">
        <v>43443.7734375</v>
      </c>
      <c r="D263" s="38">
        <f t="shared" ref="D263:D326" si="45">C263/65535</f>
        <v>0.66290949015793088</v>
      </c>
      <c r="E263" s="23">
        <f t="shared" ref="E263:E326" si="46">$D$4+($D$3/(D263-$D$2))</f>
        <v>2.5464348899200573E-2</v>
      </c>
      <c r="F263" s="23"/>
      <c r="G263">
        <v>257</v>
      </c>
      <c r="H263" s="28">
        <v>43445.10546875</v>
      </c>
      <c r="I263" s="38">
        <f t="shared" ref="I263:I326" si="47">H263/65535</f>
        <v>0.66292981565194176</v>
      </c>
      <c r="J263" s="23">
        <f t="shared" ref="J263:J326" si="48">$D$4+($D$3/(I263-$D$2))</f>
        <v>2.5352810160125028E-2</v>
      </c>
      <c r="L263">
        <v>257</v>
      </c>
      <c r="M263">
        <v>43482.203125</v>
      </c>
      <c r="N263" s="23">
        <f t="shared" ref="N263:N326" si="49">M263/65535</f>
        <v>0.66349588960097661</v>
      </c>
      <c r="O263" s="23">
        <f t="shared" ref="O263:O326" si="50">$D$4+($D$3/(N263-$D$2))</f>
        <v>2.2248994817732459E-2</v>
      </c>
      <c r="Q263">
        <v>257</v>
      </c>
      <c r="R263" s="23">
        <f t="shared" ref="R263:R326" si="51">Q263*$V$3</f>
        <v>9.0663888888888877</v>
      </c>
      <c r="S263" s="38">
        <f>'unif profiles px val'!L259/65535</f>
        <v>0.66336654554818031</v>
      </c>
      <c r="T263" s="23">
        <f t="shared" ref="T263:T326" si="52">$D$4+($D$3/(S263-$D$2))</f>
        <v>2.2957755486972431E-2</v>
      </c>
      <c r="V263">
        <v>257</v>
      </c>
      <c r="W263">
        <f>'unif profiles px val'!O259/65535</f>
        <v>0.6615882138361181</v>
      </c>
      <c r="X263" s="23">
        <f t="shared" ref="X263:X326" si="53">$D$4+($D$3/(W263-$D$2))</f>
        <v>3.2728876778520544E-2</v>
      </c>
      <c r="Z263">
        <v>257</v>
      </c>
      <c r="AA263">
        <f>'unif profiles px val'!R259/65535</f>
        <v>0.67810813162813766</v>
      </c>
      <c r="AB263" s="23">
        <f t="shared" ref="AB263:AB326" si="54">$D$4+($D$3/(AA263-$D$2))</f>
        <v>-5.6178411919588278E-2</v>
      </c>
      <c r="AM263">
        <v>257</v>
      </c>
      <c r="AN263">
        <v>43468.28125</v>
      </c>
      <c r="AP263">
        <v>257</v>
      </c>
      <c r="AQ263">
        <v>43168.6015625</v>
      </c>
      <c r="AS263">
        <v>257</v>
      </c>
      <c r="AT263">
        <v>44392.76171875</v>
      </c>
    </row>
    <row r="264" spans="1:46">
      <c r="A264">
        <v>258</v>
      </c>
      <c r="B264" s="23">
        <f t="shared" si="44"/>
        <v>9.1016666666666666</v>
      </c>
      <c r="C264" s="28">
        <v>43446.5625</v>
      </c>
      <c r="D264" s="38">
        <f t="shared" si="45"/>
        <v>0.66295204852368961</v>
      </c>
      <c r="E264" s="23">
        <f t="shared" si="46"/>
        <v>2.5230811824150212E-2</v>
      </c>
      <c r="F264" s="23"/>
      <c r="G264">
        <v>258</v>
      </c>
      <c r="H264" s="28">
        <v>43447.23046875</v>
      </c>
      <c r="I264" s="38">
        <f t="shared" si="47"/>
        <v>0.66296224107347224</v>
      </c>
      <c r="J264" s="23">
        <f t="shared" si="48"/>
        <v>2.5174884870225789E-2</v>
      </c>
      <c r="L264">
        <v>258</v>
      </c>
      <c r="M264">
        <v>43428.26171875</v>
      </c>
      <c r="N264" s="23">
        <f t="shared" si="49"/>
        <v>0.66267279650186928</v>
      </c>
      <c r="O264" s="23">
        <f t="shared" si="50"/>
        <v>2.6763710284753106E-2</v>
      </c>
      <c r="Q264">
        <v>258</v>
      </c>
      <c r="R264" s="23">
        <f t="shared" si="51"/>
        <v>9.1016666666666666</v>
      </c>
      <c r="S264" s="38">
        <f>'unif profiles px val'!L260/65535</f>
        <v>0.66331939755474179</v>
      </c>
      <c r="T264" s="23">
        <f t="shared" si="52"/>
        <v>2.321617497089612E-2</v>
      </c>
      <c r="V264">
        <v>258</v>
      </c>
      <c r="W264">
        <f>'unif profiles px val'!O260/65535</f>
        <v>0.6619766036278325</v>
      </c>
      <c r="X264" s="23">
        <f t="shared" si="53"/>
        <v>3.0590629488008947E-2</v>
      </c>
      <c r="Z264">
        <v>258</v>
      </c>
      <c r="AA264">
        <f>'unif profiles px val'!R260/65535</f>
        <v>0.67681254530022128</v>
      </c>
      <c r="AB264" s="23">
        <f t="shared" si="54"/>
        <v>-4.9353787736965415E-2</v>
      </c>
      <c r="AM264">
        <v>258</v>
      </c>
      <c r="AN264">
        <v>43449.55859375</v>
      </c>
      <c r="AP264">
        <v>258</v>
      </c>
      <c r="AQ264">
        <v>43175.16015625</v>
      </c>
      <c r="AS264">
        <v>258</v>
      </c>
      <c r="AT264">
        <v>44424.80078125</v>
      </c>
    </row>
    <row r="265" spans="1:46">
      <c r="A265">
        <v>259</v>
      </c>
      <c r="B265" s="23">
        <f t="shared" si="44"/>
        <v>9.1369444444444436</v>
      </c>
      <c r="C265" s="28">
        <v>43481.82421875</v>
      </c>
      <c r="D265" s="38">
        <f t="shared" si="45"/>
        <v>0.66349010786221108</v>
      </c>
      <c r="E265" s="23">
        <f t="shared" si="46"/>
        <v>2.2280671185330281E-2</v>
      </c>
      <c r="F265" s="23"/>
      <c r="G265">
        <v>259</v>
      </c>
      <c r="H265" s="28">
        <v>43406.24609375</v>
      </c>
      <c r="I265" s="38">
        <f t="shared" si="47"/>
        <v>0.66233685959792477</v>
      </c>
      <c r="J265" s="23">
        <f t="shared" si="48"/>
        <v>2.8609383293304091E-2</v>
      </c>
      <c r="L265">
        <v>259</v>
      </c>
      <c r="M265">
        <v>43462.265625</v>
      </c>
      <c r="N265" s="23">
        <f t="shared" si="49"/>
        <v>0.66319166285191122</v>
      </c>
      <c r="O265" s="23">
        <f t="shared" si="50"/>
        <v>2.3916466486646915E-2</v>
      </c>
      <c r="Q265">
        <v>259</v>
      </c>
      <c r="R265" s="23">
        <f t="shared" si="51"/>
        <v>9.1369444444444436</v>
      </c>
      <c r="S265" s="38">
        <f>'unif profiles px val'!L261/65535</f>
        <v>0.66347753109025709</v>
      </c>
      <c r="T265" s="23">
        <f t="shared" si="52"/>
        <v>2.2349577245841079E-2</v>
      </c>
      <c r="V265">
        <v>259</v>
      </c>
      <c r="W265">
        <f>'unif profiles px val'!O261/65535</f>
        <v>0.66154798008697646</v>
      </c>
      <c r="X265" s="23">
        <f t="shared" si="53"/>
        <v>3.2950515536641856E-2</v>
      </c>
      <c r="Z265">
        <v>259</v>
      </c>
      <c r="AA265">
        <f>'unif profiles px val'!R261/65535</f>
        <v>0.67592889295796144</v>
      </c>
      <c r="AB265" s="23">
        <f t="shared" si="54"/>
        <v>-4.4684905689611476E-2</v>
      </c>
      <c r="AM265">
        <v>259</v>
      </c>
      <c r="AN265">
        <v>43472.16015625</v>
      </c>
      <c r="AP265">
        <v>259</v>
      </c>
      <c r="AQ265">
        <v>43144.23828125</v>
      </c>
      <c r="AS265">
        <v>259</v>
      </c>
      <c r="AT265">
        <v>44438.51953125</v>
      </c>
    </row>
    <row r="266" spans="1:46">
      <c r="A266">
        <v>260</v>
      </c>
      <c r="B266" s="23">
        <f t="shared" si="44"/>
        <v>9.1722222222222225</v>
      </c>
      <c r="C266" s="28">
        <v>43429.43359375</v>
      </c>
      <c r="D266" s="38">
        <f t="shared" si="45"/>
        <v>0.66269067816815441</v>
      </c>
      <c r="E266" s="23">
        <f t="shared" si="46"/>
        <v>2.6665515946523666E-2</v>
      </c>
      <c r="F266" s="23"/>
      <c r="G266">
        <v>260</v>
      </c>
      <c r="H266" s="28">
        <v>43457.30078125</v>
      </c>
      <c r="I266" s="38">
        <f t="shared" si="47"/>
        <v>0.66311590419241628</v>
      </c>
      <c r="J266" s="23">
        <f t="shared" si="48"/>
        <v>2.4331925163504131E-2</v>
      </c>
      <c r="L266">
        <v>260</v>
      </c>
      <c r="M266">
        <v>43473.125</v>
      </c>
      <c r="N266" s="23">
        <f t="shared" si="49"/>
        <v>0.6633573662928206</v>
      </c>
      <c r="O266" s="23">
        <f t="shared" si="50"/>
        <v>2.3008064530792627E-2</v>
      </c>
      <c r="Q266">
        <v>260</v>
      </c>
      <c r="R266" s="23">
        <f t="shared" si="51"/>
        <v>9.1722222222222225</v>
      </c>
      <c r="S266" s="38">
        <f>'unif profiles px val'!L262/65535</f>
        <v>0.66368835593575948</v>
      </c>
      <c r="T266" s="23">
        <f t="shared" si="52"/>
        <v>2.1194827864796206E-2</v>
      </c>
      <c r="V266">
        <v>260</v>
      </c>
      <c r="W266">
        <f>'unif profiles px val'!O262/65535</f>
        <v>0.66183510004196233</v>
      </c>
      <c r="X266" s="23">
        <f t="shared" si="53"/>
        <v>3.1369391704605842E-2</v>
      </c>
      <c r="Z266">
        <v>260</v>
      </c>
      <c r="AA266">
        <f>'unif profiles px val'!R262/65535</f>
        <v>0.6749668593118181</v>
      </c>
      <c r="AB266" s="23">
        <f t="shared" si="54"/>
        <v>-3.9588773584944725E-2</v>
      </c>
      <c r="AM266">
        <v>260</v>
      </c>
      <c r="AN266">
        <v>43471.55859375</v>
      </c>
      <c r="AP266">
        <v>260</v>
      </c>
      <c r="AQ266">
        <v>43131</v>
      </c>
      <c r="AS266">
        <v>260</v>
      </c>
      <c r="AT266">
        <v>44445.76171875</v>
      </c>
    </row>
    <row r="267" spans="1:46">
      <c r="A267">
        <v>261</v>
      </c>
      <c r="B267" s="23">
        <f t="shared" si="44"/>
        <v>9.2074999999999996</v>
      </c>
      <c r="C267" s="28">
        <v>43422.5546875</v>
      </c>
      <c r="D267" s="38">
        <f t="shared" si="45"/>
        <v>0.66258571278706035</v>
      </c>
      <c r="E267" s="23">
        <f t="shared" si="46"/>
        <v>2.7241988107291615E-2</v>
      </c>
      <c r="F267" s="23"/>
      <c r="G267">
        <v>261</v>
      </c>
      <c r="H267" s="28">
        <v>43446.83984375</v>
      </c>
      <c r="I267" s="38">
        <f t="shared" si="47"/>
        <v>0.66295628051804378</v>
      </c>
      <c r="J267" s="23">
        <f t="shared" si="48"/>
        <v>2.5207590494468413E-2</v>
      </c>
      <c r="L267">
        <v>261</v>
      </c>
      <c r="M267">
        <v>43449.98046875</v>
      </c>
      <c r="N267" s="23">
        <f t="shared" si="49"/>
        <v>0.66300420338368815</v>
      </c>
      <c r="O267" s="23">
        <f t="shared" si="50"/>
        <v>2.4944652960681157E-2</v>
      </c>
      <c r="Q267">
        <v>261</v>
      </c>
      <c r="R267" s="23">
        <f t="shared" si="51"/>
        <v>9.2074999999999996</v>
      </c>
      <c r="S267" s="38">
        <f>'unif profiles px val'!L263/65535</f>
        <v>0.6641212114709697</v>
      </c>
      <c r="T267" s="23">
        <f t="shared" si="52"/>
        <v>1.8826117323350822E-2</v>
      </c>
      <c r="V267">
        <v>261</v>
      </c>
      <c r="W267">
        <f>'unif profiles px val'!O263/65535</f>
        <v>0.66102708714808878</v>
      </c>
      <c r="X267" s="23">
        <f t="shared" si="53"/>
        <v>3.5822293945200201E-2</v>
      </c>
      <c r="Z267">
        <v>261</v>
      </c>
      <c r="AA267">
        <f>'unif profiles px val'!R263/65535</f>
        <v>0.67488227903028919</v>
      </c>
      <c r="AB267" s="23">
        <f t="shared" si="54"/>
        <v>-3.9140075226194337E-2</v>
      </c>
      <c r="AM267">
        <v>261</v>
      </c>
      <c r="AN267">
        <v>43475.6796875</v>
      </c>
      <c r="AP267">
        <v>261</v>
      </c>
      <c r="AQ267">
        <v>43112.6796875</v>
      </c>
      <c r="AS267">
        <v>261</v>
      </c>
      <c r="AT267">
        <v>44424.9609375</v>
      </c>
    </row>
    <row r="268" spans="1:46">
      <c r="A268">
        <v>262</v>
      </c>
      <c r="B268" s="23">
        <f t="shared" si="44"/>
        <v>9.2427777777777766</v>
      </c>
      <c r="C268" s="28">
        <v>43462.7890625</v>
      </c>
      <c r="D268" s="38">
        <f t="shared" si="45"/>
        <v>0.66319964999618519</v>
      </c>
      <c r="E268" s="23">
        <f t="shared" si="46"/>
        <v>2.3872670391367645E-2</v>
      </c>
      <c r="F268" s="23"/>
      <c r="G268">
        <v>262</v>
      </c>
      <c r="H268" s="28">
        <v>43426.7421875</v>
      </c>
      <c r="I268" s="38">
        <f t="shared" si="47"/>
        <v>0.66264960994125277</v>
      </c>
      <c r="J268" s="23">
        <f t="shared" si="48"/>
        <v>2.6891043046854524E-2</v>
      </c>
      <c r="L268">
        <v>262</v>
      </c>
      <c r="M268">
        <v>43440.3671875</v>
      </c>
      <c r="N268" s="23">
        <f t="shared" si="49"/>
        <v>0.66285751411459526</v>
      </c>
      <c r="O268" s="23">
        <f t="shared" si="50"/>
        <v>2.5749603382690722E-2</v>
      </c>
      <c r="Q268">
        <v>262</v>
      </c>
      <c r="R268" s="23">
        <f t="shared" si="51"/>
        <v>9.2427777777777766</v>
      </c>
      <c r="S268" s="38">
        <f>'unif profiles px val'!L264/65535</f>
        <v>0.66379451342793927</v>
      </c>
      <c r="T268" s="23">
        <f t="shared" si="52"/>
        <v>2.061363391719695E-2</v>
      </c>
      <c r="V268">
        <v>262</v>
      </c>
      <c r="W268">
        <f>'unif profiles px val'!O264/65535</f>
        <v>0.66048604753185325</v>
      </c>
      <c r="X268" s="23">
        <f t="shared" si="53"/>
        <v>3.8809663617791035E-2</v>
      </c>
      <c r="Z268">
        <v>262</v>
      </c>
      <c r="AA268">
        <f>'unif profiles px val'!R264/65535</f>
        <v>0.67567503290226594</v>
      </c>
      <c r="AB268" s="23">
        <f t="shared" si="54"/>
        <v>-4.3341475461220469E-2</v>
      </c>
      <c r="AM268">
        <v>262</v>
      </c>
      <c r="AN268">
        <v>43447.87890625</v>
      </c>
      <c r="AP268">
        <v>262</v>
      </c>
      <c r="AQ268">
        <v>43081.078125</v>
      </c>
      <c r="AS268">
        <v>262</v>
      </c>
      <c r="AT268">
        <v>44310.55859375</v>
      </c>
    </row>
    <row r="269" spans="1:46">
      <c r="A269">
        <v>263</v>
      </c>
      <c r="B269" s="23">
        <f t="shared" si="44"/>
        <v>9.2780555555555555</v>
      </c>
      <c r="C269" s="28">
        <v>43518.73828125</v>
      </c>
      <c r="D269" s="38">
        <f t="shared" si="45"/>
        <v>0.66405338035019457</v>
      </c>
      <c r="E269" s="23">
        <f t="shared" si="46"/>
        <v>1.9197116493526956E-2</v>
      </c>
      <c r="F269" s="23"/>
      <c r="G269">
        <v>263</v>
      </c>
      <c r="H269" s="28">
        <v>43470.796875</v>
      </c>
      <c r="I269" s="38">
        <f t="shared" si="47"/>
        <v>0.66332184138246741</v>
      </c>
      <c r="J269" s="23">
        <f t="shared" si="48"/>
        <v>2.3202779431282128E-2</v>
      </c>
      <c r="L269">
        <v>263</v>
      </c>
      <c r="M269">
        <v>43489.75</v>
      </c>
      <c r="N269" s="23">
        <f t="shared" si="49"/>
        <v>0.66361104753185318</v>
      </c>
      <c r="O269" s="23">
        <f t="shared" si="50"/>
        <v>2.1618188321209431E-2</v>
      </c>
      <c r="Q269">
        <v>263</v>
      </c>
      <c r="R269" s="23">
        <f t="shared" si="51"/>
        <v>9.2780555555555555</v>
      </c>
      <c r="S269" s="38">
        <f>'unif profiles px val'!L265/65535</f>
        <v>0.66432577773327228</v>
      </c>
      <c r="T269" s="23">
        <f t="shared" si="52"/>
        <v>1.7707684066146534E-2</v>
      </c>
      <c r="V269">
        <v>263</v>
      </c>
      <c r="W269">
        <f>'unif profiles px val'!O265/65535</f>
        <v>0.66085160839627677</v>
      </c>
      <c r="X269" s="23">
        <f t="shared" si="53"/>
        <v>3.6790701136431903E-2</v>
      </c>
      <c r="Z269">
        <v>263</v>
      </c>
      <c r="AA269">
        <f>'unif profiles px val'!R265/65535</f>
        <v>0.67680348525597012</v>
      </c>
      <c r="AB269" s="23">
        <f t="shared" si="54"/>
        <v>-4.9305976286480924E-2</v>
      </c>
      <c r="AM269">
        <v>263</v>
      </c>
      <c r="AN269">
        <v>43423.80078125</v>
      </c>
      <c r="AP269">
        <v>263</v>
      </c>
      <c r="AQ269">
        <v>43064.28125</v>
      </c>
      <c r="AS269">
        <v>263</v>
      </c>
      <c r="AT269">
        <v>44290.71875</v>
      </c>
    </row>
    <row r="270" spans="1:46">
      <c r="A270">
        <v>264</v>
      </c>
      <c r="B270" s="23">
        <f t="shared" si="44"/>
        <v>9.3133333333333326</v>
      </c>
      <c r="C270" s="28">
        <v>43461.44140625</v>
      </c>
      <c r="D270" s="38">
        <f t="shared" si="45"/>
        <v>0.66317908607995724</v>
      </c>
      <c r="E270" s="23">
        <f t="shared" si="46"/>
        <v>2.3985431010284941E-2</v>
      </c>
      <c r="F270" s="23"/>
      <c r="G270">
        <v>264</v>
      </c>
      <c r="H270" s="28">
        <v>43495.99609375</v>
      </c>
      <c r="I270" s="38">
        <f t="shared" si="47"/>
        <v>0.66370635681315326</v>
      </c>
      <c r="J270" s="23">
        <f t="shared" si="48"/>
        <v>2.1096263830152839E-2</v>
      </c>
      <c r="L270">
        <v>264</v>
      </c>
      <c r="M270">
        <v>43455.48828125</v>
      </c>
      <c r="N270" s="23">
        <f t="shared" si="49"/>
        <v>0.66308824721522852</v>
      </c>
      <c r="O270" s="23">
        <f t="shared" si="50"/>
        <v>2.4483617658796586E-2</v>
      </c>
      <c r="Q270">
        <v>264</v>
      </c>
      <c r="R270" s="23">
        <f t="shared" si="51"/>
        <v>9.3133333333333326</v>
      </c>
      <c r="S270" s="38">
        <f>'unif profiles px val'!L266/65535</f>
        <v>0.66456574969481952</v>
      </c>
      <c r="T270" s="23">
        <f t="shared" si="52"/>
        <v>1.6396503064477486E-2</v>
      </c>
      <c r="V270">
        <v>264</v>
      </c>
      <c r="W270">
        <f>'unif profiles px val'!O266/65535</f>
        <v>0.66084952220187687</v>
      </c>
      <c r="X270" s="23">
        <f t="shared" si="53"/>
        <v>3.6802217044461738E-2</v>
      </c>
      <c r="Z270">
        <v>264</v>
      </c>
      <c r="AA270">
        <f>'unif profiles px val'!R266/65535</f>
        <v>0.67767324950408181</v>
      </c>
      <c r="AB270" s="23">
        <f t="shared" si="54"/>
        <v>-5.3890374499903082E-2</v>
      </c>
      <c r="AM270">
        <v>264</v>
      </c>
      <c r="AN270">
        <v>43437.44140625</v>
      </c>
      <c r="AP270">
        <v>264</v>
      </c>
      <c r="AQ270">
        <v>43089.76171875</v>
      </c>
      <c r="AS270">
        <v>264</v>
      </c>
      <c r="AT270">
        <v>44373.71875</v>
      </c>
    </row>
    <row r="271" spans="1:46">
      <c r="A271">
        <v>265</v>
      </c>
      <c r="B271" s="23">
        <f t="shared" si="44"/>
        <v>9.3486111111111114</v>
      </c>
      <c r="C271" s="28">
        <v>43463.89453125</v>
      </c>
      <c r="D271" s="38">
        <f t="shared" si="45"/>
        <v>0.66321651836804763</v>
      </c>
      <c r="E271" s="23">
        <f t="shared" si="46"/>
        <v>2.3780178919901029E-2</v>
      </c>
      <c r="F271" s="23"/>
      <c r="G271">
        <v>265</v>
      </c>
      <c r="H271" s="28">
        <v>43454.6640625</v>
      </c>
      <c r="I271" s="38">
        <f t="shared" si="47"/>
        <v>0.66307567044327453</v>
      </c>
      <c r="J271" s="23">
        <f t="shared" si="48"/>
        <v>2.4552602458137507E-2</v>
      </c>
      <c r="L271">
        <v>265</v>
      </c>
      <c r="M271">
        <v>43464.8828125</v>
      </c>
      <c r="N271" s="23">
        <f t="shared" si="49"/>
        <v>0.6632315985732814</v>
      </c>
      <c r="O271" s="23">
        <f t="shared" si="50"/>
        <v>2.3697495952084147E-2</v>
      </c>
      <c r="Q271">
        <v>265</v>
      </c>
      <c r="R271" s="23">
        <f t="shared" si="51"/>
        <v>9.3486111111111114</v>
      </c>
      <c r="S271" s="38">
        <f>'unif profiles px val'!L267/65535</f>
        <v>0.66370295929655909</v>
      </c>
      <c r="T271" s="23">
        <f t="shared" si="52"/>
        <v>2.1114866589968084E-2</v>
      </c>
      <c r="V271">
        <v>265</v>
      </c>
      <c r="W271">
        <f>'unif profiles px val'!O267/65535</f>
        <v>0.66095424916075385</v>
      </c>
      <c r="X271" s="23">
        <f t="shared" si="53"/>
        <v>3.6224203055297277E-2</v>
      </c>
      <c r="Z271">
        <v>265</v>
      </c>
      <c r="AA271">
        <f>'unif profiles px val'!R267/65535</f>
        <v>0.67791119487678342</v>
      </c>
      <c r="AB271" s="23">
        <f t="shared" si="54"/>
        <v>-5.5142615360417313E-2</v>
      </c>
      <c r="AM271">
        <v>265</v>
      </c>
      <c r="AN271">
        <v>43426.19921875</v>
      </c>
      <c r="AP271">
        <v>265</v>
      </c>
      <c r="AQ271">
        <v>43106.80078125</v>
      </c>
      <c r="AS271">
        <v>265</v>
      </c>
      <c r="AT271">
        <v>44378.71875</v>
      </c>
    </row>
    <row r="272" spans="1:46">
      <c r="A272">
        <v>266</v>
      </c>
      <c r="B272" s="23">
        <f t="shared" si="44"/>
        <v>9.3838888888888885</v>
      </c>
      <c r="C272" s="28">
        <v>43478.88671875</v>
      </c>
      <c r="D272" s="38">
        <f t="shared" si="45"/>
        <v>0.66344528448538953</v>
      </c>
      <c r="E272" s="23">
        <f t="shared" si="46"/>
        <v>2.2526262328767199E-2</v>
      </c>
      <c r="F272" s="23"/>
      <c r="G272">
        <v>266</v>
      </c>
      <c r="H272" s="28">
        <v>43439.140625</v>
      </c>
      <c r="I272" s="38">
        <f t="shared" si="47"/>
        <v>0.66283879797055012</v>
      </c>
      <c r="J272" s="23">
        <f t="shared" si="48"/>
        <v>2.5852331491388103E-2</v>
      </c>
      <c r="L272">
        <v>266</v>
      </c>
      <c r="M272">
        <v>43477.66796875</v>
      </c>
      <c r="N272" s="23">
        <f t="shared" si="49"/>
        <v>0.66342668755245293</v>
      </c>
      <c r="O272" s="23">
        <f t="shared" si="50"/>
        <v>2.2628165707092585E-2</v>
      </c>
      <c r="Q272">
        <v>266</v>
      </c>
      <c r="R272" s="23">
        <f t="shared" si="51"/>
        <v>9.3838888888888885</v>
      </c>
      <c r="S272" s="38">
        <f>'unif profiles px val'!L268/65535</f>
        <v>0.6639131284809644</v>
      </c>
      <c r="T272" s="23">
        <f t="shared" si="52"/>
        <v>1.9964444199366937E-2</v>
      </c>
      <c r="V272">
        <v>266</v>
      </c>
      <c r="W272">
        <f>'unif profiles px val'!O268/65535</f>
        <v>0.66138632982375833</v>
      </c>
      <c r="X272" s="23">
        <f t="shared" si="53"/>
        <v>3.384126695734091E-2</v>
      </c>
      <c r="Z272">
        <v>266</v>
      </c>
      <c r="AA272">
        <f>'unif profiles px val'!R268/65535</f>
        <v>0.67744788090333408</v>
      </c>
      <c r="AB272" s="23">
        <f t="shared" si="54"/>
        <v>-5.2703556295481402E-2</v>
      </c>
      <c r="AM272">
        <v>266</v>
      </c>
      <c r="AN272">
        <v>43392.16015625</v>
      </c>
      <c r="AP272">
        <v>266</v>
      </c>
      <c r="AQ272">
        <v>43119.359375</v>
      </c>
      <c r="AS272">
        <v>266</v>
      </c>
      <c r="AT272">
        <v>44371.80078125</v>
      </c>
    </row>
    <row r="273" spans="1:46">
      <c r="A273">
        <v>267</v>
      </c>
      <c r="B273" s="23">
        <f t="shared" si="44"/>
        <v>9.4191666666666656</v>
      </c>
      <c r="C273" s="28">
        <v>43433.2734375</v>
      </c>
      <c r="D273" s="38">
        <f t="shared" si="45"/>
        <v>0.66274927042801557</v>
      </c>
      <c r="E273" s="23">
        <f t="shared" si="46"/>
        <v>2.6343800821237107E-2</v>
      </c>
      <c r="F273" s="23"/>
      <c r="G273">
        <v>267</v>
      </c>
      <c r="H273" s="28">
        <v>43450.03125</v>
      </c>
      <c r="I273" s="38">
        <f t="shared" si="47"/>
        <v>0.66300497825589377</v>
      </c>
      <c r="J273" s="23">
        <f t="shared" si="48"/>
        <v>2.4940401777450827E-2</v>
      </c>
      <c r="L273">
        <v>267</v>
      </c>
      <c r="M273">
        <v>43437.6328125</v>
      </c>
      <c r="N273" s="23">
        <f t="shared" si="49"/>
        <v>0.66281579022659642</v>
      </c>
      <c r="O273" s="23">
        <f t="shared" si="50"/>
        <v>2.5978622581984023E-2</v>
      </c>
      <c r="Q273">
        <v>267</v>
      </c>
      <c r="R273" s="23">
        <f t="shared" si="51"/>
        <v>9.4191666666666656</v>
      </c>
      <c r="S273" s="38">
        <f>'unif profiles px val'!L269/65535</f>
        <v>0.66359060282673377</v>
      </c>
      <c r="T273" s="23">
        <f t="shared" si="52"/>
        <v>2.1730164264205154E-2</v>
      </c>
      <c r="V273">
        <v>267</v>
      </c>
      <c r="W273">
        <f>'unif profiles px val'!O269/65535</f>
        <v>0.66141893406195162</v>
      </c>
      <c r="X273" s="23">
        <f t="shared" si="53"/>
        <v>3.3661572780122384E-2</v>
      </c>
      <c r="Z273">
        <v>267</v>
      </c>
      <c r="AA273">
        <f>'unif profiles px val'!R269/65535</f>
        <v>0.67720439221408413</v>
      </c>
      <c r="AB273" s="23">
        <f t="shared" si="54"/>
        <v>-5.1420477836229495E-2</v>
      </c>
      <c r="AM273">
        <v>267</v>
      </c>
      <c r="AN273">
        <v>43412.359375</v>
      </c>
      <c r="AP273">
        <v>267</v>
      </c>
      <c r="AQ273">
        <v>43134.71875</v>
      </c>
      <c r="AS273">
        <v>267</v>
      </c>
      <c r="AT273">
        <v>44394.80078125</v>
      </c>
    </row>
    <row r="274" spans="1:46">
      <c r="A274">
        <v>268</v>
      </c>
      <c r="B274" s="23">
        <f t="shared" si="44"/>
        <v>9.4544444444444444</v>
      </c>
      <c r="C274" s="28">
        <v>43432.79296875</v>
      </c>
      <c r="D274" s="38">
        <f t="shared" si="45"/>
        <v>0.66274193894483868</v>
      </c>
      <c r="E274" s="23">
        <f t="shared" si="46"/>
        <v>2.6384053187349821E-2</v>
      </c>
      <c r="F274" s="23"/>
      <c r="G274">
        <v>268</v>
      </c>
      <c r="H274" s="28">
        <v>43430.7109375</v>
      </c>
      <c r="I274" s="38">
        <f t="shared" si="47"/>
        <v>0.66271016918440528</v>
      </c>
      <c r="J274" s="23">
        <f t="shared" si="48"/>
        <v>2.6558489806367103E-2</v>
      </c>
      <c r="L274">
        <v>268</v>
      </c>
      <c r="M274">
        <v>43455.0546875</v>
      </c>
      <c r="N274" s="23">
        <f t="shared" si="49"/>
        <v>0.66308163099870299</v>
      </c>
      <c r="O274" s="23">
        <f t="shared" si="50"/>
        <v>2.451990793298453E-2</v>
      </c>
      <c r="Q274">
        <v>268</v>
      </c>
      <c r="R274" s="23">
        <f t="shared" si="51"/>
        <v>9.4544444444444444</v>
      </c>
      <c r="S274" s="38">
        <f>'unif profiles px val'!L270/65535</f>
        <v>0.6634449268520638</v>
      </c>
      <c r="T274" s="23">
        <f t="shared" si="52"/>
        <v>2.2528221958342254E-2</v>
      </c>
      <c r="V274">
        <v>268</v>
      </c>
      <c r="W274">
        <f>'unif profiles px val'!O270/65535</f>
        <v>0.66124625677119098</v>
      </c>
      <c r="X274" s="23">
        <f t="shared" si="53"/>
        <v>3.461345202205024E-2</v>
      </c>
      <c r="Z274">
        <v>268</v>
      </c>
      <c r="AA274">
        <f>'unif profiles px val'!R270/65535</f>
        <v>0.67773082846952015</v>
      </c>
      <c r="AB274" s="23">
        <f t="shared" si="54"/>
        <v>-5.4193472811760124E-2</v>
      </c>
      <c r="AM274">
        <v>268</v>
      </c>
      <c r="AN274">
        <v>43388</v>
      </c>
      <c r="AP274">
        <v>268</v>
      </c>
      <c r="AQ274">
        <v>43122.51953125</v>
      </c>
      <c r="AS274">
        <v>268</v>
      </c>
      <c r="AT274">
        <v>44399.078125</v>
      </c>
    </row>
    <row r="275" spans="1:46">
      <c r="A275">
        <v>269</v>
      </c>
      <c r="B275" s="23">
        <f t="shared" si="44"/>
        <v>9.4897222222222215</v>
      </c>
      <c r="C275" s="28">
        <v>43457.44140625</v>
      </c>
      <c r="D275" s="38">
        <f t="shared" si="45"/>
        <v>0.66311804999237045</v>
      </c>
      <c r="E275" s="23">
        <f t="shared" si="46"/>
        <v>2.4320156416703043E-2</v>
      </c>
      <c r="F275" s="23"/>
      <c r="G275">
        <v>269</v>
      </c>
      <c r="H275" s="28">
        <v>43485.7578125</v>
      </c>
      <c r="I275" s="38">
        <f t="shared" si="47"/>
        <v>0.66355013065537494</v>
      </c>
      <c r="J275" s="23">
        <f t="shared" si="48"/>
        <v>2.1951850106983084E-2</v>
      </c>
      <c r="L275">
        <v>269</v>
      </c>
      <c r="M275">
        <v>43453.75</v>
      </c>
      <c r="N275" s="23">
        <f t="shared" si="49"/>
        <v>0.66306172274357211</v>
      </c>
      <c r="O275" s="23">
        <f t="shared" si="50"/>
        <v>2.4629109811899141E-2</v>
      </c>
      <c r="Q275">
        <v>269</v>
      </c>
      <c r="R275" s="23">
        <f t="shared" si="51"/>
        <v>9.4897222222222215</v>
      </c>
      <c r="S275" s="38">
        <f>'unif profiles px val'!L271/65535</f>
        <v>0.66371887397955287</v>
      </c>
      <c r="T275" s="23">
        <f t="shared" si="52"/>
        <v>2.1027728895543163E-2</v>
      </c>
      <c r="V275">
        <v>269</v>
      </c>
      <c r="W275">
        <f>'unif profiles px val'!O271/65535</f>
        <v>0.66091055828946366</v>
      </c>
      <c r="X275" s="23">
        <f t="shared" si="53"/>
        <v>3.6465322795778743E-2</v>
      </c>
      <c r="Z275">
        <v>269</v>
      </c>
      <c r="AA275">
        <f>'unif profiles px val'!R271/65535</f>
        <v>0.6777856655794614</v>
      </c>
      <c r="AB275" s="23">
        <f t="shared" si="54"/>
        <v>-5.4482092691128248E-2</v>
      </c>
      <c r="AM275">
        <v>269</v>
      </c>
      <c r="AN275">
        <v>43403.51953125</v>
      </c>
      <c r="AP275">
        <v>269</v>
      </c>
      <c r="AQ275">
        <v>43167.83984375</v>
      </c>
      <c r="AS275">
        <v>269</v>
      </c>
      <c r="AT275">
        <v>44411.9609375</v>
      </c>
    </row>
    <row r="276" spans="1:46">
      <c r="A276">
        <v>270</v>
      </c>
      <c r="B276" s="23">
        <f t="shared" si="44"/>
        <v>9.5250000000000004</v>
      </c>
      <c r="C276" s="28">
        <v>43437.58984375</v>
      </c>
      <c r="D276" s="38">
        <f t="shared" si="45"/>
        <v>0.66281513456549934</v>
      </c>
      <c r="E276" s="23">
        <f t="shared" si="46"/>
        <v>2.5982221671980721E-2</v>
      </c>
      <c r="F276" s="23"/>
      <c r="G276">
        <v>270</v>
      </c>
      <c r="H276" s="28">
        <v>43517.77734375</v>
      </c>
      <c r="I276" s="38">
        <f t="shared" si="47"/>
        <v>0.66403871738384068</v>
      </c>
      <c r="J276" s="23">
        <f t="shared" si="48"/>
        <v>1.9277324298923926E-2</v>
      </c>
      <c r="L276">
        <v>270</v>
      </c>
      <c r="M276">
        <v>43436.3125</v>
      </c>
      <c r="N276" s="23">
        <f t="shared" si="49"/>
        <v>0.66279564354924847</v>
      </c>
      <c r="O276" s="23">
        <f t="shared" si="50"/>
        <v>2.6089215866884174E-2</v>
      </c>
      <c r="Q276">
        <v>270</v>
      </c>
      <c r="R276" s="23">
        <f t="shared" si="51"/>
        <v>9.5250000000000004</v>
      </c>
      <c r="S276" s="38">
        <f>'unif profiles px val'!L272/65535</f>
        <v>0.66407746099412523</v>
      </c>
      <c r="T276" s="23">
        <f t="shared" si="52"/>
        <v>1.906540034934423E-2</v>
      </c>
      <c r="V276">
        <v>270</v>
      </c>
      <c r="W276">
        <f>'unif profiles px val'!O272/65535</f>
        <v>0.66086478122377357</v>
      </c>
      <c r="X276" s="23">
        <f t="shared" si="53"/>
        <v>3.671798798492798E-2</v>
      </c>
      <c r="Z276">
        <v>270</v>
      </c>
      <c r="AA276">
        <f>'unif profiles px val'!R272/65535</f>
        <v>0.6770941219386587</v>
      </c>
      <c r="AB276" s="23">
        <f t="shared" si="54"/>
        <v>-5.0839115443046534E-2</v>
      </c>
      <c r="AM276">
        <v>270</v>
      </c>
      <c r="AN276">
        <v>43312.80078125</v>
      </c>
      <c r="AP276">
        <v>270</v>
      </c>
      <c r="AQ276">
        <v>43211.078125</v>
      </c>
      <c r="AS276">
        <v>270</v>
      </c>
      <c r="AT276">
        <v>44385.76171875</v>
      </c>
    </row>
    <row r="277" spans="1:46">
      <c r="A277">
        <v>271</v>
      </c>
      <c r="B277" s="23">
        <f t="shared" si="44"/>
        <v>9.5602777777777774</v>
      </c>
      <c r="C277" s="28">
        <v>43393.25390625</v>
      </c>
      <c r="D277" s="38">
        <f t="shared" si="45"/>
        <v>0.66213861152437625</v>
      </c>
      <c r="E277" s="23">
        <f t="shared" si="46"/>
        <v>2.9699407351928997E-2</v>
      </c>
      <c r="F277" s="23"/>
      <c r="G277">
        <v>271</v>
      </c>
      <c r="H277" s="28">
        <v>43475.4921875</v>
      </c>
      <c r="I277" s="38">
        <f t="shared" si="47"/>
        <v>0.66339348725871672</v>
      </c>
      <c r="J277" s="23">
        <f t="shared" si="48"/>
        <v>2.2810102754160066E-2</v>
      </c>
      <c r="L277">
        <v>271</v>
      </c>
      <c r="M277">
        <v>43393.39453125</v>
      </c>
      <c r="N277" s="23">
        <f t="shared" si="49"/>
        <v>0.66214075732433053</v>
      </c>
      <c r="O277" s="23">
        <f t="shared" si="50"/>
        <v>2.9687605843091713E-2</v>
      </c>
      <c r="Q277">
        <v>271</v>
      </c>
      <c r="R277" s="23">
        <f t="shared" si="51"/>
        <v>9.5602777777777774</v>
      </c>
      <c r="S277" s="38">
        <f>'unif profiles px val'!L273/65535</f>
        <v>0.66446519512474256</v>
      </c>
      <c r="T277" s="23">
        <f t="shared" si="52"/>
        <v>1.694581376601878E-2</v>
      </c>
      <c r="V277">
        <v>271</v>
      </c>
      <c r="W277">
        <f>'unif profiles px val'!O273/65535</f>
        <v>0.66140367504005493</v>
      </c>
      <c r="X277" s="23">
        <f t="shared" si="53"/>
        <v>3.3745668890807323E-2</v>
      </c>
      <c r="Z277">
        <v>271</v>
      </c>
      <c r="AA277">
        <f>'unif profiles px val'!R273/65535</f>
        <v>0.67727585927367051</v>
      </c>
      <c r="AB277" s="23">
        <f t="shared" si="54"/>
        <v>-5.1797168113103531E-2</v>
      </c>
      <c r="AM277">
        <v>271</v>
      </c>
      <c r="AN277">
        <v>43411.078125</v>
      </c>
      <c r="AP277">
        <v>271</v>
      </c>
      <c r="AQ277">
        <v>43200.3203125</v>
      </c>
      <c r="AS277">
        <v>271</v>
      </c>
      <c r="AT277">
        <v>44384.44140625</v>
      </c>
    </row>
    <row r="278" spans="1:46">
      <c r="A278">
        <v>272</v>
      </c>
      <c r="B278" s="23">
        <f t="shared" si="44"/>
        <v>9.5955555555555545</v>
      </c>
      <c r="C278" s="28">
        <v>43420.2734375</v>
      </c>
      <c r="D278" s="38">
        <f t="shared" si="45"/>
        <v>0.66255090314335852</v>
      </c>
      <c r="E278" s="23">
        <f t="shared" si="46"/>
        <v>2.7433201438638033E-2</v>
      </c>
      <c r="F278" s="23"/>
      <c r="G278">
        <v>272</v>
      </c>
      <c r="H278" s="28">
        <v>43434.87109375</v>
      </c>
      <c r="I278" s="38">
        <f t="shared" si="47"/>
        <v>0.6627736490997177</v>
      </c>
      <c r="J278" s="23">
        <f t="shared" si="48"/>
        <v>2.6209959557858209E-2</v>
      </c>
      <c r="L278">
        <v>272</v>
      </c>
      <c r="M278">
        <v>43370.1953125</v>
      </c>
      <c r="N278" s="23">
        <f t="shared" si="49"/>
        <v>0.66178675993743796</v>
      </c>
      <c r="O278" s="23">
        <f t="shared" si="50"/>
        <v>3.1635502443148944E-2</v>
      </c>
      <c r="Q278">
        <v>272</v>
      </c>
      <c r="R278" s="23">
        <f t="shared" si="51"/>
        <v>9.5955555555555545</v>
      </c>
      <c r="S278" s="38">
        <f>'unif profiles px val'!L274/65535</f>
        <v>0.66408097772182806</v>
      </c>
      <c r="T278" s="23">
        <f t="shared" si="52"/>
        <v>1.9046165329277276E-2</v>
      </c>
      <c r="V278">
        <v>272</v>
      </c>
      <c r="W278">
        <f>'unif profiles px val'!O274/65535</f>
        <v>0.66178515058747234</v>
      </c>
      <c r="X278" s="23">
        <f t="shared" si="53"/>
        <v>3.1644362493687517E-2</v>
      </c>
      <c r="Z278">
        <v>272</v>
      </c>
      <c r="AA278">
        <f>'unif profiles px val'!R274/65535</f>
        <v>0.67760875629434658</v>
      </c>
      <c r="AB278" s="23">
        <f t="shared" si="54"/>
        <v>-5.3550821575932606E-2</v>
      </c>
      <c r="AM278">
        <v>272</v>
      </c>
      <c r="AN278">
        <v>43413.71875</v>
      </c>
      <c r="AP278">
        <v>272</v>
      </c>
      <c r="AQ278">
        <v>43212.0390625</v>
      </c>
      <c r="AS278">
        <v>272</v>
      </c>
      <c r="AT278">
        <v>44400.23828125</v>
      </c>
    </row>
    <row r="279" spans="1:46">
      <c r="A279">
        <v>273</v>
      </c>
      <c r="B279" s="23">
        <f t="shared" si="44"/>
        <v>9.6308333333333334</v>
      </c>
      <c r="C279" s="28">
        <v>43435.11328125</v>
      </c>
      <c r="D279" s="38">
        <f t="shared" si="45"/>
        <v>0.66277734464408333</v>
      </c>
      <c r="E279" s="23">
        <f t="shared" si="46"/>
        <v>2.6189671472133025E-2</v>
      </c>
      <c r="F279" s="23"/>
      <c r="G279">
        <v>273</v>
      </c>
      <c r="H279" s="28">
        <v>43448.38671875</v>
      </c>
      <c r="I279" s="38">
        <f t="shared" si="47"/>
        <v>0.66297988431754029</v>
      </c>
      <c r="J279" s="23">
        <f t="shared" si="48"/>
        <v>2.5078079470805203E-2</v>
      </c>
      <c r="L279">
        <v>273</v>
      </c>
      <c r="M279">
        <v>43414.07421875</v>
      </c>
      <c r="N279" s="23">
        <f t="shared" si="49"/>
        <v>0.6624563091287099</v>
      </c>
      <c r="O279" s="23">
        <f t="shared" si="50"/>
        <v>2.795291277527312E-2</v>
      </c>
      <c r="Q279">
        <v>273</v>
      </c>
      <c r="R279" s="23">
        <f t="shared" si="51"/>
        <v>9.6308333333333334</v>
      </c>
      <c r="S279" s="38">
        <f>'unif profiles px val'!L275/65535</f>
        <v>0.66345535782406351</v>
      </c>
      <c r="T279" s="23">
        <f t="shared" si="52"/>
        <v>2.247106691365186E-2</v>
      </c>
      <c r="V279">
        <v>273</v>
      </c>
      <c r="W279">
        <f>'unif profiles px val'!O275/65535</f>
        <v>0.66254327363241017</v>
      </c>
      <c r="X279" s="23">
        <f t="shared" si="53"/>
        <v>2.7475113739869883E-2</v>
      </c>
      <c r="Z279">
        <v>273</v>
      </c>
      <c r="AA279">
        <f>'unif profiles px val'!R275/65535</f>
        <v>0.67763307536049444</v>
      </c>
      <c r="AB279" s="23">
        <f t="shared" si="54"/>
        <v>-5.3678867179822731E-2</v>
      </c>
      <c r="AM279">
        <v>273</v>
      </c>
      <c r="AN279">
        <v>43420.19921875</v>
      </c>
      <c r="AP279">
        <v>273</v>
      </c>
      <c r="AQ279">
        <v>43220.51953125</v>
      </c>
      <c r="AS279">
        <v>273</v>
      </c>
      <c r="AT279">
        <v>44334.359375</v>
      </c>
    </row>
    <row r="280" spans="1:46">
      <c r="A280">
        <v>274</v>
      </c>
      <c r="B280" s="23">
        <f t="shared" si="44"/>
        <v>9.6661111111111104</v>
      </c>
      <c r="C280" s="28">
        <v>43469.1875</v>
      </c>
      <c r="D280" s="38">
        <f t="shared" si="45"/>
        <v>0.66329728389410236</v>
      </c>
      <c r="E280" s="23">
        <f t="shared" si="46"/>
        <v>2.3337392498019582E-2</v>
      </c>
      <c r="F280" s="23"/>
      <c r="G280">
        <v>274</v>
      </c>
      <c r="H280" s="28">
        <v>43444.25390625</v>
      </c>
      <c r="I280" s="38">
        <f t="shared" si="47"/>
        <v>0.66291682164110777</v>
      </c>
      <c r="J280" s="23">
        <f t="shared" si="48"/>
        <v>2.5424115707564532E-2</v>
      </c>
      <c r="L280">
        <v>274</v>
      </c>
      <c r="M280">
        <v>43413.58203125</v>
      </c>
      <c r="N280" s="23">
        <f t="shared" si="49"/>
        <v>0.66244879882887009</v>
      </c>
      <c r="O280" s="23">
        <f t="shared" si="50"/>
        <v>2.7994181294727305E-2</v>
      </c>
      <c r="Q280">
        <v>274</v>
      </c>
      <c r="R280" s="23">
        <f t="shared" si="51"/>
        <v>9.6661111111111104</v>
      </c>
      <c r="S280" s="38">
        <f>'unif profiles px val'!L276/65535</f>
        <v>0.6638506618600748</v>
      </c>
      <c r="T280" s="23">
        <f t="shared" si="52"/>
        <v>2.0306301780748548E-2</v>
      </c>
      <c r="V280">
        <v>274</v>
      </c>
      <c r="W280">
        <f>'unif profiles px val'!O276/65535</f>
        <v>0.66187879091325241</v>
      </c>
      <c r="X280" s="23">
        <f t="shared" si="53"/>
        <v>3.1128906362758446E-2</v>
      </c>
      <c r="Z280">
        <v>274</v>
      </c>
      <c r="AA280">
        <f>'unif profiles px val'!R276/65535</f>
        <v>0.67735841296635391</v>
      </c>
      <c r="AB280" s="23">
        <f t="shared" si="54"/>
        <v>-5.2232200716934685E-2</v>
      </c>
      <c r="AM280">
        <v>274</v>
      </c>
      <c r="AN280">
        <v>43432.44140625</v>
      </c>
      <c r="AP280">
        <v>274</v>
      </c>
      <c r="AQ280">
        <v>43143.6796875</v>
      </c>
      <c r="AS280">
        <v>274</v>
      </c>
      <c r="AT280">
        <v>44267.71875</v>
      </c>
    </row>
    <row r="281" spans="1:46">
      <c r="A281">
        <v>275</v>
      </c>
      <c r="B281" s="23">
        <f t="shared" si="44"/>
        <v>9.7013888888888875</v>
      </c>
      <c r="C281" s="28">
        <v>43510.75</v>
      </c>
      <c r="D281" s="38">
        <f t="shared" si="45"/>
        <v>0.66393148699168381</v>
      </c>
      <c r="E281" s="23">
        <f t="shared" si="46"/>
        <v>1.9863986132973466E-2</v>
      </c>
      <c r="F281" s="23"/>
      <c r="G281">
        <v>275</v>
      </c>
      <c r="H281" s="28">
        <v>43476.26171875</v>
      </c>
      <c r="I281" s="38">
        <f t="shared" si="47"/>
        <v>0.6634052295529107</v>
      </c>
      <c r="J281" s="23">
        <f t="shared" si="48"/>
        <v>2.2745753219299392E-2</v>
      </c>
      <c r="L281">
        <v>275</v>
      </c>
      <c r="M281">
        <v>43435.1875</v>
      </c>
      <c r="N281" s="23">
        <f t="shared" si="49"/>
        <v>0.66277847714961469</v>
      </c>
      <c r="O281" s="23">
        <f t="shared" si="50"/>
        <v>2.6183454198223988E-2</v>
      </c>
      <c r="Q281">
        <v>275</v>
      </c>
      <c r="R281" s="23">
        <f t="shared" si="51"/>
        <v>9.7013888888888875</v>
      </c>
      <c r="S281" s="38">
        <f>'unif profiles px val'!L277/65535</f>
        <v>0.66374176251239791</v>
      </c>
      <c r="T281" s="23">
        <f t="shared" si="52"/>
        <v>2.0902414173004313E-2</v>
      </c>
      <c r="V281">
        <v>275</v>
      </c>
      <c r="W281">
        <f>'unif profiles px val'!O277/65535</f>
        <v>0.66185172999160757</v>
      </c>
      <c r="X281" s="23">
        <f t="shared" si="53"/>
        <v>3.1277852829304731E-2</v>
      </c>
      <c r="Z281">
        <v>275</v>
      </c>
      <c r="AA281">
        <f>'unif profiles px val'!R277/65535</f>
        <v>0.67741527666514079</v>
      </c>
      <c r="AB281" s="23">
        <f t="shared" si="54"/>
        <v>-5.2531796749371473E-2</v>
      </c>
      <c r="AM281">
        <v>275</v>
      </c>
      <c r="AN281">
        <v>43438.921875</v>
      </c>
      <c r="AP281">
        <v>275</v>
      </c>
      <c r="AQ281">
        <v>43162.6015625</v>
      </c>
      <c r="AS281">
        <v>275</v>
      </c>
      <c r="AT281">
        <v>44226.9609375</v>
      </c>
    </row>
    <row r="282" spans="1:46">
      <c r="A282">
        <v>276</v>
      </c>
      <c r="B282" s="23">
        <f t="shared" si="44"/>
        <v>9.7366666666666664</v>
      </c>
      <c r="C282" s="28">
        <v>43481.6171875</v>
      </c>
      <c r="D282" s="38">
        <f t="shared" si="45"/>
        <v>0.66348694876783398</v>
      </c>
      <c r="E282" s="23">
        <f t="shared" si="46"/>
        <v>2.2297979111158828E-2</v>
      </c>
      <c r="F282" s="23"/>
      <c r="G282">
        <v>276</v>
      </c>
      <c r="H282" s="28">
        <v>43477.1640625</v>
      </c>
      <c r="I282" s="38">
        <f t="shared" si="47"/>
        <v>0.6634189984359502</v>
      </c>
      <c r="J282" s="23">
        <f t="shared" si="48"/>
        <v>2.2670300408084376E-2</v>
      </c>
      <c r="L282">
        <v>276</v>
      </c>
      <c r="M282">
        <v>43467.49609375</v>
      </c>
      <c r="N282" s="23">
        <f t="shared" si="49"/>
        <v>0.66327147468909742</v>
      </c>
      <c r="O282" s="23">
        <f t="shared" si="50"/>
        <v>2.3478877035656875E-2</v>
      </c>
      <c r="Q282">
        <v>276</v>
      </c>
      <c r="R282" s="23">
        <f t="shared" si="51"/>
        <v>9.7366666666666664</v>
      </c>
      <c r="S282" s="38">
        <f>'unif profiles px val'!L278/65535</f>
        <v>0.66360443131532765</v>
      </c>
      <c r="T282" s="23">
        <f t="shared" si="52"/>
        <v>2.165442472223944E-2</v>
      </c>
      <c r="V282">
        <v>276</v>
      </c>
      <c r="W282">
        <f>'unif profiles px val'!O278/65535</f>
        <v>0.66175880493247885</v>
      </c>
      <c r="X282" s="23">
        <f t="shared" si="53"/>
        <v>3.178941057646778E-2</v>
      </c>
      <c r="Z282">
        <v>276</v>
      </c>
      <c r="AA282">
        <f>'unif profiles px val'!R278/65535</f>
        <v>0.67719259031433587</v>
      </c>
      <c r="AB282" s="23">
        <f t="shared" si="54"/>
        <v>-5.1358264884854954E-2</v>
      </c>
      <c r="AM282">
        <v>276</v>
      </c>
      <c r="AN282">
        <v>43516.23828125</v>
      </c>
      <c r="AP282">
        <v>276</v>
      </c>
      <c r="AQ282">
        <v>43237.6796875</v>
      </c>
      <c r="AS282">
        <v>276</v>
      </c>
      <c r="AT282">
        <v>44205.921875</v>
      </c>
    </row>
    <row r="283" spans="1:46">
      <c r="A283">
        <v>277</v>
      </c>
      <c r="B283" s="23">
        <f t="shared" si="44"/>
        <v>9.7719444444444434</v>
      </c>
      <c r="C283" s="28">
        <v>43477.734375</v>
      </c>
      <c r="D283" s="38">
        <f t="shared" si="45"/>
        <v>0.66342770084687575</v>
      </c>
      <c r="E283" s="23">
        <f t="shared" si="46"/>
        <v>2.2622613140726333E-2</v>
      </c>
      <c r="F283" s="23"/>
      <c r="G283">
        <v>277</v>
      </c>
      <c r="H283" s="28">
        <v>43464.04296875</v>
      </c>
      <c r="I283" s="38">
        <f t="shared" si="47"/>
        <v>0.66321878337911044</v>
      </c>
      <c r="J283" s="23">
        <f t="shared" si="48"/>
        <v>2.3767759908057684E-2</v>
      </c>
      <c r="L283">
        <v>277</v>
      </c>
      <c r="M283">
        <v>43434.9296875</v>
      </c>
      <c r="N283" s="23">
        <f t="shared" si="49"/>
        <v>0.66277454318303197</v>
      </c>
      <c r="O283" s="23">
        <f t="shared" si="50"/>
        <v>2.6205051130468338E-2</v>
      </c>
      <c r="Q283">
        <v>277</v>
      </c>
      <c r="R283" s="23">
        <f t="shared" si="51"/>
        <v>9.7719444444444434</v>
      </c>
      <c r="S283" s="38">
        <f>'unif profiles px val'!L279/65535</f>
        <v>0.66432440680552374</v>
      </c>
      <c r="T283" s="23">
        <f t="shared" si="52"/>
        <v>1.7715177232992207E-2</v>
      </c>
      <c r="V283">
        <v>277</v>
      </c>
      <c r="W283">
        <f>'unif profiles px val'!O279/65535</f>
        <v>0.66247460803387503</v>
      </c>
      <c r="X283" s="23">
        <f t="shared" si="53"/>
        <v>2.7852365391898282E-2</v>
      </c>
      <c r="Z283">
        <v>277</v>
      </c>
      <c r="AA283">
        <f>'unif profiles px val'!R279/65535</f>
        <v>0.67693878986419476</v>
      </c>
      <c r="AB283" s="23">
        <f t="shared" si="54"/>
        <v>-5.0019876904754401E-2</v>
      </c>
      <c r="AM283">
        <v>277</v>
      </c>
      <c r="AN283">
        <v>43499.359375</v>
      </c>
      <c r="AP283">
        <v>277</v>
      </c>
      <c r="AQ283">
        <v>43266.3203125</v>
      </c>
      <c r="AS283">
        <v>277</v>
      </c>
      <c r="AT283">
        <v>44233.9609375</v>
      </c>
    </row>
    <row r="284" spans="1:46">
      <c r="A284">
        <v>278</v>
      </c>
      <c r="B284" s="23">
        <f t="shared" si="44"/>
        <v>9.8072222222222223</v>
      </c>
      <c r="C284" s="28">
        <v>43408.62890625</v>
      </c>
      <c r="D284" s="38">
        <f t="shared" si="45"/>
        <v>0.66237321898603796</v>
      </c>
      <c r="E284" s="23">
        <f t="shared" si="46"/>
        <v>2.8409535809940323E-2</v>
      </c>
      <c r="F284" s="23"/>
      <c r="G284">
        <v>278</v>
      </c>
      <c r="H284" s="28">
        <v>43547.859375</v>
      </c>
      <c r="I284" s="38">
        <f t="shared" si="47"/>
        <v>0.66449773975738158</v>
      </c>
      <c r="J284" s="23">
        <f t="shared" si="48"/>
        <v>1.6768011408413219E-2</v>
      </c>
      <c r="L284">
        <v>278</v>
      </c>
      <c r="M284">
        <v>43380.73828125</v>
      </c>
      <c r="N284" s="23">
        <f t="shared" si="49"/>
        <v>0.66194763532845047</v>
      </c>
      <c r="O284" s="23">
        <f t="shared" si="50"/>
        <v>3.0750030415122698E-2</v>
      </c>
      <c r="Q284">
        <v>278</v>
      </c>
      <c r="R284" s="23">
        <f t="shared" si="51"/>
        <v>9.8072222222222223</v>
      </c>
      <c r="S284" s="38">
        <f>'unif profiles px val'!L280/65535</f>
        <v>0.66524829289692533</v>
      </c>
      <c r="T284" s="23">
        <f t="shared" si="52"/>
        <v>1.2672035357421674E-2</v>
      </c>
      <c r="V284">
        <v>278</v>
      </c>
      <c r="W284">
        <f>'unif profiles px val'!O280/65535</f>
        <v>0.66208896009765772</v>
      </c>
      <c r="X284" s="23">
        <f t="shared" si="53"/>
        <v>2.9972501286336772E-2</v>
      </c>
      <c r="Z284">
        <v>278</v>
      </c>
      <c r="AA284">
        <f>'unif profiles px val'!R280/65535</f>
        <v>0.67564660105287255</v>
      </c>
      <c r="AB284" s="23">
        <f t="shared" si="54"/>
        <v>-4.3190954487622335E-2</v>
      </c>
      <c r="AM284">
        <v>278</v>
      </c>
      <c r="AN284">
        <v>43485</v>
      </c>
      <c r="AP284">
        <v>278</v>
      </c>
      <c r="AQ284">
        <v>43299.28125</v>
      </c>
      <c r="AS284">
        <v>278</v>
      </c>
      <c r="AT284">
        <v>44304.078125</v>
      </c>
    </row>
    <row r="285" spans="1:46">
      <c r="A285">
        <v>279</v>
      </c>
      <c r="B285" s="23">
        <f t="shared" si="44"/>
        <v>9.8424999999999994</v>
      </c>
      <c r="C285" s="28">
        <v>43454.5390625</v>
      </c>
      <c r="D285" s="38">
        <f t="shared" si="45"/>
        <v>0.66307376306553745</v>
      </c>
      <c r="E285" s="23">
        <f t="shared" si="46"/>
        <v>2.4563064823188263E-2</v>
      </c>
      <c r="F285" s="23"/>
      <c r="G285">
        <v>279</v>
      </c>
      <c r="H285" s="28">
        <v>43443.921875</v>
      </c>
      <c r="I285" s="38">
        <f t="shared" si="47"/>
        <v>0.6629117551689937</v>
      </c>
      <c r="J285" s="23">
        <f t="shared" si="48"/>
        <v>2.5451919043147253E-2</v>
      </c>
      <c r="L285">
        <v>279</v>
      </c>
      <c r="M285">
        <v>43518.8359375</v>
      </c>
      <c r="N285" s="23">
        <f t="shared" si="49"/>
        <v>0.66405487048905165</v>
      </c>
      <c r="O285" s="23">
        <f t="shared" si="50"/>
        <v>1.9188965480678721E-2</v>
      </c>
      <c r="Q285">
        <v>279</v>
      </c>
      <c r="R285" s="23">
        <f t="shared" si="51"/>
        <v>9.8424999999999994</v>
      </c>
      <c r="S285" s="38">
        <f>'unif profiles px val'!L281/65535</f>
        <v>0.66539390926604103</v>
      </c>
      <c r="T285" s="23">
        <f t="shared" si="52"/>
        <v>1.1878375473038272E-2</v>
      </c>
      <c r="V285">
        <v>279</v>
      </c>
      <c r="W285">
        <f>'unif profiles px val'!O281/65535</f>
        <v>0.66248360847257193</v>
      </c>
      <c r="X285" s="23">
        <f t="shared" si="53"/>
        <v>2.7802912410560765E-2</v>
      </c>
      <c r="Z285">
        <v>279</v>
      </c>
      <c r="AA285">
        <f>'unif profiles px val'!R281/65535</f>
        <v>0.67615640735866334</v>
      </c>
      <c r="AB285" s="23">
        <f t="shared" si="54"/>
        <v>-4.5888105662635237E-2</v>
      </c>
      <c r="AM285">
        <v>279</v>
      </c>
      <c r="AN285">
        <v>43476</v>
      </c>
      <c r="AP285">
        <v>279</v>
      </c>
      <c r="AQ285">
        <v>43348.9609375</v>
      </c>
      <c r="AS285">
        <v>279</v>
      </c>
      <c r="AT285">
        <v>44346.71875</v>
      </c>
    </row>
    <row r="286" spans="1:46">
      <c r="A286">
        <v>280</v>
      </c>
      <c r="B286" s="23">
        <f t="shared" si="44"/>
        <v>9.8777777777777764</v>
      </c>
      <c r="C286" s="28">
        <v>43465.7734375</v>
      </c>
      <c r="D286" s="38">
        <f t="shared" si="45"/>
        <v>0.6632451886396582</v>
      </c>
      <c r="E286" s="23">
        <f t="shared" si="46"/>
        <v>2.3622986273736046E-2</v>
      </c>
      <c r="F286" s="23"/>
      <c r="G286">
        <v>280</v>
      </c>
      <c r="H286" s="28">
        <v>43478.52734375</v>
      </c>
      <c r="I286" s="38">
        <f t="shared" si="47"/>
        <v>0.66343980077439535</v>
      </c>
      <c r="J286" s="23">
        <f t="shared" si="48"/>
        <v>2.2556310201064189E-2</v>
      </c>
      <c r="L286">
        <v>280</v>
      </c>
      <c r="M286">
        <v>43502.04296875</v>
      </c>
      <c r="N286" s="23">
        <f t="shared" si="49"/>
        <v>0.66379862621118491</v>
      </c>
      <c r="O286" s="23">
        <f t="shared" si="50"/>
        <v>2.0591120664297691E-2</v>
      </c>
      <c r="Q286">
        <v>280</v>
      </c>
      <c r="R286" s="23">
        <f t="shared" si="51"/>
        <v>9.8777777777777764</v>
      </c>
      <c r="S286" s="38">
        <f>'unif profiles px val'!L282/65535</f>
        <v>0.66602095969710839</v>
      </c>
      <c r="T286" s="23">
        <f t="shared" si="52"/>
        <v>8.4644701707201619E-3</v>
      </c>
      <c r="V286">
        <v>280</v>
      </c>
      <c r="W286">
        <f>'unif profiles px val'!O282/65535</f>
        <v>0.66332148374914168</v>
      </c>
      <c r="X286" s="23">
        <f t="shared" si="53"/>
        <v>2.3204739748341918E-2</v>
      </c>
      <c r="Z286">
        <v>280</v>
      </c>
      <c r="AA286">
        <f>'unif profiles px val'!R282/65535</f>
        <v>0.67611891546501868</v>
      </c>
      <c r="AB286" s="23">
        <f t="shared" si="54"/>
        <v>-4.5689883997739322E-2</v>
      </c>
      <c r="AM286">
        <v>280</v>
      </c>
      <c r="AN286">
        <v>43458.44140625</v>
      </c>
      <c r="AP286">
        <v>280</v>
      </c>
      <c r="AQ286">
        <v>43326.23828125</v>
      </c>
      <c r="AS286">
        <v>280</v>
      </c>
      <c r="AT286">
        <v>44357.51953125</v>
      </c>
    </row>
    <row r="287" spans="1:46">
      <c r="A287">
        <v>281</v>
      </c>
      <c r="B287" s="23">
        <f t="shared" si="44"/>
        <v>9.9130555555555553</v>
      </c>
      <c r="C287" s="28">
        <v>43454.9921875</v>
      </c>
      <c r="D287" s="38">
        <f t="shared" si="45"/>
        <v>0.66308067730983444</v>
      </c>
      <c r="E287" s="23">
        <f t="shared" si="46"/>
        <v>2.4525139019781594E-2</v>
      </c>
      <c r="F287" s="23"/>
      <c r="G287">
        <v>281</v>
      </c>
      <c r="H287" s="28">
        <v>43456.01953125</v>
      </c>
      <c r="I287" s="38">
        <f t="shared" si="47"/>
        <v>0.66309635357061114</v>
      </c>
      <c r="J287" s="23">
        <f t="shared" si="48"/>
        <v>2.4439154829860144E-2</v>
      </c>
      <c r="L287">
        <v>281</v>
      </c>
      <c r="M287">
        <v>43507.4453125</v>
      </c>
      <c r="N287" s="23">
        <f t="shared" si="49"/>
        <v>0.66388106069275954</v>
      </c>
      <c r="O287" s="23">
        <f t="shared" si="50"/>
        <v>2.0139932215689882E-2</v>
      </c>
      <c r="Q287">
        <v>281</v>
      </c>
      <c r="R287" s="23">
        <f t="shared" si="51"/>
        <v>9.9130555555555553</v>
      </c>
      <c r="S287" s="38">
        <f>'unif profiles px val'!L283/65535</f>
        <v>0.6663684004730297</v>
      </c>
      <c r="T287" s="23">
        <f t="shared" si="52"/>
        <v>6.5754759480030067E-3</v>
      </c>
      <c r="V287">
        <v>281</v>
      </c>
      <c r="W287">
        <f>'unif profiles px val'!O283/65535</f>
        <v>0.66300521667811096</v>
      </c>
      <c r="X287" s="23">
        <f t="shared" si="53"/>
        <v>2.4939093722955885E-2</v>
      </c>
      <c r="Z287">
        <v>281</v>
      </c>
      <c r="AA287">
        <f>'unif profiles px val'!R283/65535</f>
        <v>0.67571943904020748</v>
      </c>
      <c r="AB287" s="23">
        <f t="shared" si="54"/>
        <v>-4.3576541961620752E-2</v>
      </c>
      <c r="AM287">
        <v>281</v>
      </c>
      <c r="AN287">
        <v>43445.80078125</v>
      </c>
      <c r="AP287">
        <v>281</v>
      </c>
      <c r="AQ287">
        <v>43300.16015625</v>
      </c>
      <c r="AS287">
        <v>281</v>
      </c>
      <c r="AT287">
        <v>44341.71875</v>
      </c>
    </row>
    <row r="288" spans="1:46">
      <c r="A288">
        <v>282</v>
      </c>
      <c r="B288" s="23">
        <f t="shared" si="44"/>
        <v>9.9483333333333324</v>
      </c>
      <c r="C288" s="28">
        <v>43483.4609375</v>
      </c>
      <c r="D288" s="38">
        <f t="shared" si="45"/>
        <v>0.66351508258945602</v>
      </c>
      <c r="E288" s="23">
        <f t="shared" si="46"/>
        <v>2.2143846070124429E-2</v>
      </c>
      <c r="F288" s="23"/>
      <c r="G288">
        <v>282</v>
      </c>
      <c r="H288" s="28">
        <v>43459.921875</v>
      </c>
      <c r="I288" s="38">
        <f t="shared" si="47"/>
        <v>0.66315589951934084</v>
      </c>
      <c r="J288" s="23">
        <f t="shared" si="48"/>
        <v>2.4112580599104483E-2</v>
      </c>
      <c r="L288">
        <v>282</v>
      </c>
      <c r="M288">
        <v>43505.00390625</v>
      </c>
      <c r="N288" s="23">
        <f t="shared" si="49"/>
        <v>0.66384380722133207</v>
      </c>
      <c r="O288" s="23">
        <f t="shared" si="50"/>
        <v>2.0343818470863972E-2</v>
      </c>
      <c r="Q288">
        <v>282</v>
      </c>
      <c r="R288" s="23">
        <f t="shared" si="51"/>
        <v>9.9483333333333324</v>
      </c>
      <c r="S288" s="38">
        <f>'unif profiles px val'!L284/65535</f>
        <v>0.66618946459906925</v>
      </c>
      <c r="T288" s="23">
        <f t="shared" si="52"/>
        <v>7.5480970585788398E-3</v>
      </c>
      <c r="V288">
        <v>282</v>
      </c>
      <c r="W288">
        <f>'unif profiles px val'!O284/65535</f>
        <v>0.6638437476157778</v>
      </c>
      <c r="X288" s="23">
        <f t="shared" si="53"/>
        <v>2.034414470615431E-2</v>
      </c>
      <c r="Z288">
        <v>282</v>
      </c>
      <c r="AA288">
        <f>'unif profiles px val'!R284/65535</f>
        <v>0.67599475709544521</v>
      </c>
      <c r="AB288" s="23">
        <f t="shared" si="54"/>
        <v>-4.5033303892820342E-2</v>
      </c>
      <c r="AM288">
        <v>282</v>
      </c>
      <c r="AN288">
        <v>43442.640625</v>
      </c>
      <c r="AP288">
        <v>282</v>
      </c>
      <c r="AQ288">
        <v>43254.0390625</v>
      </c>
      <c r="AS288">
        <v>282</v>
      </c>
      <c r="AT288">
        <v>44326.76171875</v>
      </c>
    </row>
    <row r="289" spans="1:46">
      <c r="A289">
        <v>283</v>
      </c>
      <c r="B289" s="23">
        <f t="shared" si="44"/>
        <v>9.9836111111111112</v>
      </c>
      <c r="C289" s="28">
        <v>43420.73046875</v>
      </c>
      <c r="D289" s="38">
        <f t="shared" si="45"/>
        <v>0.66255787699320978</v>
      </c>
      <c r="E289" s="23">
        <f t="shared" si="46"/>
        <v>2.73948917715785E-2</v>
      </c>
      <c r="F289" s="23"/>
      <c r="G289">
        <v>283</v>
      </c>
      <c r="H289" s="28">
        <v>43474.6953125</v>
      </c>
      <c r="I289" s="38">
        <f t="shared" si="47"/>
        <v>0.66338132772564273</v>
      </c>
      <c r="J289" s="23">
        <f t="shared" si="48"/>
        <v>2.287674108357729E-2</v>
      </c>
      <c r="L289">
        <v>283</v>
      </c>
      <c r="M289">
        <v>43492.6796875</v>
      </c>
      <c r="N289" s="23">
        <f t="shared" si="49"/>
        <v>0.66365575169756619</v>
      </c>
      <c r="O289" s="23">
        <f t="shared" si="50"/>
        <v>2.1373365618902351E-2</v>
      </c>
      <c r="Q289">
        <v>283</v>
      </c>
      <c r="R289" s="23">
        <f t="shared" si="51"/>
        <v>9.9836111111111112</v>
      </c>
      <c r="S289" s="38">
        <f>'unif profiles px val'!L285/65535</f>
        <v>0.66588082703898677</v>
      </c>
      <c r="T289" s="23">
        <f t="shared" si="52"/>
        <v>9.2268806898192501E-3</v>
      </c>
      <c r="V289">
        <v>283</v>
      </c>
      <c r="W289">
        <f>'unif profiles px val'!O285/65535</f>
        <v>0.66442567664225227</v>
      </c>
      <c r="X289" s="23">
        <f t="shared" si="53"/>
        <v>1.7161738700984586E-2</v>
      </c>
      <c r="Z289">
        <v>283</v>
      </c>
      <c r="AA289">
        <f>'unif profiles px val'!R285/65535</f>
        <v>0.67662454938200967</v>
      </c>
      <c r="AB289" s="23">
        <f t="shared" si="54"/>
        <v>-4.8361452585798936E-2</v>
      </c>
      <c r="AM289">
        <v>283</v>
      </c>
      <c r="AN289">
        <v>43478</v>
      </c>
      <c r="AP289">
        <v>283</v>
      </c>
      <c r="AQ289">
        <v>43246.87890625</v>
      </c>
      <c r="AS289">
        <v>283</v>
      </c>
      <c r="AT289">
        <v>44335.921875</v>
      </c>
    </row>
    <row r="290" spans="1:46">
      <c r="A290">
        <v>284</v>
      </c>
      <c r="B290" s="23">
        <f t="shared" si="44"/>
        <v>10.018888888888888</v>
      </c>
      <c r="C290" s="28">
        <v>43437.78515625</v>
      </c>
      <c r="D290" s="38">
        <f t="shared" si="45"/>
        <v>0.66281811484321351</v>
      </c>
      <c r="E290" s="23">
        <f t="shared" si="46"/>
        <v>2.5965862226069003E-2</v>
      </c>
      <c r="F290" s="23"/>
      <c r="G290">
        <v>284</v>
      </c>
      <c r="H290" s="28">
        <v>43470.1015625</v>
      </c>
      <c r="I290" s="38">
        <f t="shared" si="47"/>
        <v>0.66331123159380478</v>
      </c>
      <c r="J290" s="23">
        <f t="shared" si="48"/>
        <v>2.3260936351219286E-2</v>
      </c>
      <c r="L290">
        <v>284</v>
      </c>
      <c r="M290">
        <v>43508.85546875</v>
      </c>
      <c r="N290" s="23">
        <f t="shared" si="49"/>
        <v>0.66390257829785615</v>
      </c>
      <c r="O290" s="23">
        <f t="shared" si="50"/>
        <v>2.0022177340651037E-2</v>
      </c>
      <c r="Q290">
        <v>284</v>
      </c>
      <c r="R290" s="23">
        <f t="shared" si="51"/>
        <v>10.018888888888888</v>
      </c>
      <c r="S290" s="38">
        <f>'unif profiles px val'!L286/65535</f>
        <v>0.66540779736018918</v>
      </c>
      <c r="T290" s="23">
        <f t="shared" si="52"/>
        <v>1.1802697631468462E-2</v>
      </c>
      <c r="V290">
        <v>284</v>
      </c>
      <c r="W290">
        <f>'unif profiles px val'!O286/65535</f>
        <v>0.66340606403067059</v>
      </c>
      <c r="X290" s="23">
        <f t="shared" si="53"/>
        <v>2.2741180237619396E-2</v>
      </c>
      <c r="Z290">
        <v>284</v>
      </c>
      <c r="AA290">
        <f>'unif profiles px val'!R286/65535</f>
        <v>0.67699702449073018</v>
      </c>
      <c r="AB290" s="23">
        <f t="shared" si="54"/>
        <v>-5.0327054330700616E-2</v>
      </c>
      <c r="AM290">
        <v>284</v>
      </c>
      <c r="AN290">
        <v>43482.0390625</v>
      </c>
      <c r="AP290">
        <v>284</v>
      </c>
      <c r="AQ290">
        <v>43250.19921875</v>
      </c>
      <c r="AS290">
        <v>284</v>
      </c>
      <c r="AT290">
        <v>44339.3984375</v>
      </c>
    </row>
    <row r="291" spans="1:46">
      <c r="A291">
        <v>285</v>
      </c>
      <c r="B291" s="23">
        <f t="shared" si="44"/>
        <v>10.054166666666665</v>
      </c>
      <c r="C291" s="28">
        <v>43412.6328125</v>
      </c>
      <c r="D291" s="38">
        <f t="shared" si="45"/>
        <v>0.66243431467917901</v>
      </c>
      <c r="E291" s="23">
        <f t="shared" si="46"/>
        <v>2.8073773072649466E-2</v>
      </c>
      <c r="F291" s="23"/>
      <c r="G291">
        <v>285</v>
      </c>
      <c r="H291" s="28">
        <v>43487.02734375</v>
      </c>
      <c r="I291" s="38">
        <f t="shared" si="47"/>
        <v>0.66356950246051727</v>
      </c>
      <c r="J291" s="23">
        <f t="shared" si="48"/>
        <v>2.1845738091960332E-2</v>
      </c>
      <c r="L291">
        <v>285</v>
      </c>
      <c r="M291">
        <v>43445.8828125</v>
      </c>
      <c r="N291" s="23">
        <f t="shared" si="49"/>
        <v>0.66294167715724417</v>
      </c>
      <c r="O291" s="23">
        <f t="shared" si="50"/>
        <v>2.5287721616381376E-2</v>
      </c>
      <c r="Q291">
        <v>285</v>
      </c>
      <c r="R291" s="23">
        <f t="shared" si="51"/>
        <v>10.054166666666665</v>
      </c>
      <c r="S291" s="38">
        <f>'unif profiles px val'!L287/65535</f>
        <v>0.66532107127870599</v>
      </c>
      <c r="T291" s="23">
        <f t="shared" si="52"/>
        <v>1.2275326914620521E-2</v>
      </c>
      <c r="V291">
        <v>285</v>
      </c>
      <c r="W291">
        <f>'unif profiles px val'!O287/65535</f>
        <v>0.66259596494239714</v>
      </c>
      <c r="X291" s="23">
        <f t="shared" si="53"/>
        <v>2.718567546164774E-2</v>
      </c>
      <c r="Z291">
        <v>285</v>
      </c>
      <c r="AA291">
        <f>'unif profiles px val'!R287/65535</f>
        <v>0.67796734330891895</v>
      </c>
      <c r="AB291" s="23">
        <f t="shared" si="54"/>
        <v>-5.5437988110014214E-2</v>
      </c>
      <c r="AM291">
        <v>285</v>
      </c>
      <c r="AN291">
        <v>43514.078125</v>
      </c>
      <c r="AP291">
        <v>285</v>
      </c>
      <c r="AQ291">
        <v>43228.3203125</v>
      </c>
      <c r="AS291">
        <v>285</v>
      </c>
      <c r="AT291">
        <v>44315.44140625</v>
      </c>
    </row>
    <row r="292" spans="1:46">
      <c r="A292">
        <v>286</v>
      </c>
      <c r="B292" s="23">
        <f t="shared" si="44"/>
        <v>10.089444444444444</v>
      </c>
      <c r="C292" s="28">
        <v>43444.54296875</v>
      </c>
      <c r="D292" s="38">
        <f t="shared" si="45"/>
        <v>0.66292123245212486</v>
      </c>
      <c r="E292" s="23">
        <f t="shared" si="46"/>
        <v>2.5399910776836787E-2</v>
      </c>
      <c r="F292" s="23"/>
      <c r="G292">
        <v>286</v>
      </c>
      <c r="H292" s="28">
        <v>43446.578125</v>
      </c>
      <c r="I292" s="38">
        <f t="shared" si="47"/>
        <v>0.6629522869459068</v>
      </c>
      <c r="J292" s="23">
        <f t="shared" si="48"/>
        <v>2.5229503572797185E-2</v>
      </c>
      <c r="L292">
        <v>286</v>
      </c>
      <c r="M292">
        <v>43452.27734375</v>
      </c>
      <c r="N292" s="23">
        <f t="shared" si="49"/>
        <v>0.66303925144960707</v>
      </c>
      <c r="O292" s="23">
        <f t="shared" si="50"/>
        <v>2.4752378040571621E-2</v>
      </c>
      <c r="Q292">
        <v>286</v>
      </c>
      <c r="R292" s="23">
        <f t="shared" si="51"/>
        <v>10.089444444444444</v>
      </c>
      <c r="S292" s="38">
        <f>'unif profiles px val'!L288/65535</f>
        <v>0.66552849860761421</v>
      </c>
      <c r="T292" s="23">
        <f t="shared" si="52"/>
        <v>1.1145107869020787E-2</v>
      </c>
      <c r="V292">
        <v>286</v>
      </c>
      <c r="W292">
        <f>'unif profiles px val'!O288/65535</f>
        <v>0.66224780889982449</v>
      </c>
      <c r="X292" s="23">
        <f t="shared" si="53"/>
        <v>2.9098933169393604E-2</v>
      </c>
      <c r="Z292">
        <v>286</v>
      </c>
      <c r="AA292">
        <f>'unif profiles px val'!R288/65535</f>
        <v>0.67842094157701993</v>
      </c>
      <c r="AB292" s="23">
        <f t="shared" si="54"/>
        <v>-5.7822481511606405E-2</v>
      </c>
      <c r="AM292">
        <v>286</v>
      </c>
      <c r="AN292">
        <v>43492.19921875</v>
      </c>
      <c r="AP292">
        <v>286</v>
      </c>
      <c r="AQ292">
        <v>43252.12109375</v>
      </c>
      <c r="AS292">
        <v>286</v>
      </c>
      <c r="AT292">
        <v>44344.83984375</v>
      </c>
    </row>
    <row r="293" spans="1:46">
      <c r="A293">
        <v>287</v>
      </c>
      <c r="B293" s="23">
        <f t="shared" si="44"/>
        <v>10.124722222222221</v>
      </c>
      <c r="C293" s="28">
        <v>43445.390625</v>
      </c>
      <c r="D293" s="38">
        <f t="shared" si="45"/>
        <v>0.66293416685740447</v>
      </c>
      <c r="E293" s="23">
        <f t="shared" si="46"/>
        <v>2.5328933203216497E-2</v>
      </c>
      <c r="F293" s="23"/>
      <c r="G293">
        <v>287</v>
      </c>
      <c r="H293" s="28">
        <v>43442.19921875</v>
      </c>
      <c r="I293" s="38">
        <f t="shared" si="47"/>
        <v>0.66288546911955448</v>
      </c>
      <c r="J293" s="23">
        <f t="shared" si="48"/>
        <v>2.5596175720133729E-2</v>
      </c>
      <c r="L293">
        <v>287</v>
      </c>
      <c r="M293">
        <v>43461.01953125</v>
      </c>
      <c r="N293" s="23">
        <f t="shared" si="49"/>
        <v>0.66317264868009462</v>
      </c>
      <c r="O293" s="23">
        <f t="shared" si="50"/>
        <v>2.4020731341185542E-2</v>
      </c>
      <c r="Q293">
        <v>287</v>
      </c>
      <c r="R293" s="23">
        <f t="shared" si="51"/>
        <v>10.124722222222221</v>
      </c>
      <c r="S293" s="38">
        <f>'unif profiles px val'!L289/65535</f>
        <v>0.66581770475700008</v>
      </c>
      <c r="T293" s="23">
        <f t="shared" si="52"/>
        <v>9.5704047602787057E-3</v>
      </c>
      <c r="V293">
        <v>287</v>
      </c>
      <c r="W293">
        <f>'unif profiles px val'!O289/65535</f>
        <v>0.66165825036240178</v>
      </c>
      <c r="X293" s="23">
        <f t="shared" si="53"/>
        <v>3.2343121755193049E-2</v>
      </c>
      <c r="Z293">
        <v>287</v>
      </c>
      <c r="AA293">
        <f>'unif profiles px val'!R289/65535</f>
        <v>0.67886905613412685</v>
      </c>
      <c r="AB293" s="23">
        <f t="shared" si="54"/>
        <v>-6.0175195037463158E-2</v>
      </c>
      <c r="AM293">
        <v>287</v>
      </c>
      <c r="AN293">
        <v>43482.3984375</v>
      </c>
      <c r="AP293">
        <v>287</v>
      </c>
      <c r="AQ293">
        <v>43275.83984375</v>
      </c>
      <c r="AS293">
        <v>287</v>
      </c>
      <c r="AT293">
        <v>44395.87890625</v>
      </c>
    </row>
    <row r="294" spans="1:46">
      <c r="A294">
        <v>288</v>
      </c>
      <c r="B294" s="23">
        <f t="shared" si="44"/>
        <v>10.16</v>
      </c>
      <c r="C294" s="28">
        <v>43464.9140625</v>
      </c>
      <c r="D294" s="38">
        <f t="shared" si="45"/>
        <v>0.66323207541771567</v>
      </c>
      <c r="E294" s="23">
        <f t="shared" si="46"/>
        <v>2.3694881528687706E-2</v>
      </c>
      <c r="F294" s="23"/>
      <c r="G294">
        <v>288</v>
      </c>
      <c r="H294" s="28">
        <v>43408.55859375</v>
      </c>
      <c r="I294" s="38">
        <f t="shared" si="47"/>
        <v>0.66237214608606088</v>
      </c>
      <c r="J294" s="23">
        <f t="shared" si="48"/>
        <v>2.8415432652726391E-2</v>
      </c>
      <c r="L294">
        <v>288</v>
      </c>
      <c r="M294">
        <v>43450.28125</v>
      </c>
      <c r="N294" s="23">
        <f t="shared" si="49"/>
        <v>0.66300879301136795</v>
      </c>
      <c r="O294" s="23">
        <f t="shared" si="50"/>
        <v>2.4919473011934201E-2</v>
      </c>
      <c r="Q294">
        <v>288</v>
      </c>
      <c r="R294" s="23">
        <f t="shared" si="51"/>
        <v>10.16</v>
      </c>
      <c r="S294" s="38">
        <f>'unif profiles px val'!L290/65535</f>
        <v>0.66617283464942401</v>
      </c>
      <c r="T294" s="23">
        <f t="shared" si="52"/>
        <v>7.6385155761378165E-3</v>
      </c>
      <c r="V294">
        <v>288</v>
      </c>
      <c r="W294">
        <f>'unif profiles px val'!O290/65535</f>
        <v>0.6617789516098268</v>
      </c>
      <c r="X294" s="23">
        <f t="shared" si="53"/>
        <v>3.1678490475226972E-2</v>
      </c>
      <c r="Z294">
        <v>288</v>
      </c>
      <c r="AA294">
        <f>'unif profiles px val'!R290/65535</f>
        <v>0.67902230201419089</v>
      </c>
      <c r="AB294" s="23">
        <f t="shared" si="54"/>
        <v>-6.0979101769607968E-2</v>
      </c>
      <c r="AM294">
        <v>288</v>
      </c>
      <c r="AN294">
        <v>43490.51953125</v>
      </c>
      <c r="AP294">
        <v>288</v>
      </c>
      <c r="AQ294">
        <v>43228.76171875</v>
      </c>
      <c r="AS294">
        <v>288</v>
      </c>
      <c r="AT294">
        <v>44393</v>
      </c>
    </row>
    <row r="295" spans="1:46">
      <c r="A295">
        <v>289</v>
      </c>
      <c r="B295" s="23">
        <f t="shared" si="44"/>
        <v>10.195277777777777</v>
      </c>
      <c r="C295" s="28">
        <v>43442.84375</v>
      </c>
      <c r="D295" s="38">
        <f t="shared" si="45"/>
        <v>0.66289530403601127</v>
      </c>
      <c r="E295" s="23">
        <f t="shared" si="46"/>
        <v>2.554220087111414E-2</v>
      </c>
      <c r="F295" s="23"/>
      <c r="G295">
        <v>289</v>
      </c>
      <c r="H295" s="28">
        <v>43471.7734375</v>
      </c>
      <c r="I295" s="38">
        <f t="shared" si="47"/>
        <v>0.66333674277103838</v>
      </c>
      <c r="J295" s="23">
        <f t="shared" si="48"/>
        <v>2.3121101324670601E-2</v>
      </c>
      <c r="L295">
        <v>289</v>
      </c>
      <c r="M295">
        <v>43419.32421875</v>
      </c>
      <c r="N295" s="23">
        <f t="shared" si="49"/>
        <v>0.66253641899366755</v>
      </c>
      <c r="O295" s="23">
        <f t="shared" si="50"/>
        <v>2.7512770098828021E-2</v>
      </c>
      <c r="Q295">
        <v>289</v>
      </c>
      <c r="R295" s="23">
        <f t="shared" si="51"/>
        <v>10.195277777777777</v>
      </c>
      <c r="S295" s="38">
        <f>'unif profiles px val'!L291/65535</f>
        <v>0.66612842851148246</v>
      </c>
      <c r="T295" s="23">
        <f t="shared" si="52"/>
        <v>7.8799765592219018E-3</v>
      </c>
      <c r="V295">
        <v>289</v>
      </c>
      <c r="W295">
        <f>'unif profiles px val'!O291/65535</f>
        <v>0.66272775282291907</v>
      </c>
      <c r="X295" s="23">
        <f t="shared" si="53"/>
        <v>2.6461942262798743E-2</v>
      </c>
      <c r="Z295">
        <v>289</v>
      </c>
      <c r="AA295">
        <f>'unif profiles px val'!R291/65535</f>
        <v>0.67922204022659649</v>
      </c>
      <c r="AB295" s="23">
        <f t="shared" si="54"/>
        <v>-6.2026386952013013E-2</v>
      </c>
      <c r="AM295">
        <v>289</v>
      </c>
      <c r="AN295">
        <v>43451.28125</v>
      </c>
      <c r="AP295">
        <v>289</v>
      </c>
      <c r="AQ295">
        <v>43228.16015625</v>
      </c>
      <c r="AS295">
        <v>289</v>
      </c>
      <c r="AT295">
        <v>44365.71875</v>
      </c>
    </row>
    <row r="296" spans="1:46">
      <c r="A296">
        <v>290</v>
      </c>
      <c r="B296" s="23">
        <f t="shared" si="44"/>
        <v>10.230555555555554</v>
      </c>
      <c r="C296" s="28">
        <v>43442.484375</v>
      </c>
      <c r="D296" s="38">
        <f t="shared" si="45"/>
        <v>0.6628898203250172</v>
      </c>
      <c r="E296" s="23">
        <f t="shared" si="46"/>
        <v>2.557229575226927E-2</v>
      </c>
      <c r="F296" s="23"/>
      <c r="G296">
        <v>290</v>
      </c>
      <c r="H296" s="28">
        <v>43469.31640625</v>
      </c>
      <c r="I296" s="38">
        <f t="shared" si="47"/>
        <v>0.66329925087739372</v>
      </c>
      <c r="J296" s="23">
        <f t="shared" si="48"/>
        <v>2.3326610037353923E-2</v>
      </c>
      <c r="L296">
        <v>290</v>
      </c>
      <c r="M296">
        <v>43413.48828125</v>
      </c>
      <c r="N296" s="23">
        <f t="shared" si="49"/>
        <v>0.66244736829556727</v>
      </c>
      <c r="O296" s="23">
        <f t="shared" si="50"/>
        <v>2.8002042065083721E-2</v>
      </c>
      <c r="Q296">
        <v>290</v>
      </c>
      <c r="R296" s="23">
        <f t="shared" si="51"/>
        <v>10.230555555555554</v>
      </c>
      <c r="S296" s="38">
        <f>'unif profiles px val'!L292/65535</f>
        <v>0.66624078498130768</v>
      </c>
      <c r="T296" s="23">
        <f t="shared" si="52"/>
        <v>7.2690903979051313E-3</v>
      </c>
      <c r="V296">
        <v>290</v>
      </c>
      <c r="W296">
        <f>'unif profiles px val'!O292/65535</f>
        <v>0.66370361495765617</v>
      </c>
      <c r="X296" s="23">
        <f t="shared" si="53"/>
        <v>2.111127656970968E-2</v>
      </c>
      <c r="Z296">
        <v>290</v>
      </c>
      <c r="AA296">
        <f>'unif profiles px val'!R292/65535</f>
        <v>0.67954456588082701</v>
      </c>
      <c r="AB296" s="23">
        <f t="shared" si="54"/>
        <v>-6.3716255549794987E-2</v>
      </c>
      <c r="AM296">
        <v>290</v>
      </c>
      <c r="AN296">
        <v>43438.921875</v>
      </c>
      <c r="AP296">
        <v>290</v>
      </c>
      <c r="AQ296">
        <v>43223</v>
      </c>
      <c r="AS296">
        <v>290</v>
      </c>
      <c r="AT296">
        <v>44354.359375</v>
      </c>
    </row>
    <row r="297" spans="1:46">
      <c r="A297">
        <v>291</v>
      </c>
      <c r="B297" s="23">
        <f t="shared" si="44"/>
        <v>10.265833333333333</v>
      </c>
      <c r="C297" s="28">
        <v>43441.54296875</v>
      </c>
      <c r="D297" s="38">
        <f t="shared" si="45"/>
        <v>0.66287545538643478</v>
      </c>
      <c r="E297" s="23">
        <f t="shared" si="46"/>
        <v>2.565113348092174E-2</v>
      </c>
      <c r="F297" s="23"/>
      <c r="G297">
        <v>291</v>
      </c>
      <c r="H297" s="28">
        <v>43453.78515625</v>
      </c>
      <c r="I297" s="38">
        <f t="shared" si="47"/>
        <v>0.66306225919356065</v>
      </c>
      <c r="J297" s="23">
        <f t="shared" si="48"/>
        <v>2.4626167165276325E-2</v>
      </c>
      <c r="L297">
        <v>291</v>
      </c>
      <c r="M297">
        <v>43385.60546875</v>
      </c>
      <c r="N297" s="23">
        <f t="shared" si="49"/>
        <v>0.66202190384908832</v>
      </c>
      <c r="O297" s="23">
        <f t="shared" si="50"/>
        <v>3.0341386901475698E-2</v>
      </c>
      <c r="Q297">
        <v>291</v>
      </c>
      <c r="R297" s="23">
        <f t="shared" si="51"/>
        <v>10.265833333333333</v>
      </c>
      <c r="S297" s="38">
        <f>'unif profiles px val'!L293/65535</f>
        <v>0.66590443083848327</v>
      </c>
      <c r="T297" s="23">
        <f t="shared" si="52"/>
        <v>9.0984398682683043E-3</v>
      </c>
      <c r="V297">
        <v>291</v>
      </c>
      <c r="W297">
        <f>'unif profiles px val'!O293/65535</f>
        <v>0.66443539234760052</v>
      </c>
      <c r="X297" s="23">
        <f t="shared" si="53"/>
        <v>1.7108650839085637E-2</v>
      </c>
      <c r="Z297">
        <v>291</v>
      </c>
      <c r="AA297">
        <f>'unif profiles px val'!R293/65535</f>
        <v>0.67946415798809801</v>
      </c>
      <c r="AB297" s="23">
        <f t="shared" si="54"/>
        <v>-6.329510121813442E-2</v>
      </c>
      <c r="AM297">
        <v>291</v>
      </c>
      <c r="AN297">
        <v>43491.3203125</v>
      </c>
      <c r="AP297">
        <v>291</v>
      </c>
      <c r="AQ297">
        <v>43210.48046875</v>
      </c>
      <c r="AS297">
        <v>291</v>
      </c>
      <c r="AT297">
        <v>44353.23828125</v>
      </c>
    </row>
    <row r="298" spans="1:46">
      <c r="A298">
        <v>292</v>
      </c>
      <c r="B298" s="23">
        <f t="shared" si="44"/>
        <v>10.30111111111111</v>
      </c>
      <c r="C298" s="28">
        <v>43424.22265625</v>
      </c>
      <c r="D298" s="38">
        <f t="shared" si="45"/>
        <v>0.66261116435873957</v>
      </c>
      <c r="E298" s="23">
        <f t="shared" si="46"/>
        <v>2.7102191712702339E-2</v>
      </c>
      <c r="F298" s="23"/>
      <c r="G298">
        <v>292</v>
      </c>
      <c r="H298" s="28">
        <v>43403.51171875</v>
      </c>
      <c r="I298" s="38">
        <f t="shared" si="47"/>
        <v>0.66229513570992604</v>
      </c>
      <c r="J298" s="23">
        <f t="shared" si="48"/>
        <v>2.8838741951727087E-2</v>
      </c>
      <c r="L298">
        <v>292</v>
      </c>
      <c r="M298">
        <v>43404.40625</v>
      </c>
      <c r="N298" s="23">
        <f t="shared" si="49"/>
        <v>0.662308785381857</v>
      </c>
      <c r="O298" s="23">
        <f t="shared" si="50"/>
        <v>2.8763705907534298E-2</v>
      </c>
      <c r="Q298">
        <v>292</v>
      </c>
      <c r="R298" s="23">
        <f t="shared" si="51"/>
        <v>10.30111111111111</v>
      </c>
      <c r="S298" s="38">
        <f>'unif profiles px val'!L294/65535</f>
        <v>0.66458518110551612</v>
      </c>
      <c r="T298" s="23">
        <f t="shared" si="52"/>
        <v>1.6290370987492864E-2</v>
      </c>
      <c r="V298">
        <v>292</v>
      </c>
      <c r="W298">
        <f>'unif profiles px val'!O294/65535</f>
        <v>0.66420161936369881</v>
      </c>
      <c r="X298" s="23">
        <f t="shared" si="53"/>
        <v>1.8386422598023699E-2</v>
      </c>
      <c r="Z298">
        <v>292</v>
      </c>
      <c r="AA298">
        <f>'unif profiles px val'!R294/65535</f>
        <v>0.67882119287403675</v>
      </c>
      <c r="AB298" s="23">
        <f t="shared" si="54"/>
        <v>-5.9924040781076826E-2</v>
      </c>
      <c r="AM298">
        <v>292</v>
      </c>
      <c r="AN298">
        <v>43482.80078125</v>
      </c>
      <c r="AP298">
        <v>292</v>
      </c>
      <c r="AQ298">
        <v>43210.359375</v>
      </c>
      <c r="AS298">
        <v>292</v>
      </c>
      <c r="AT298">
        <v>44324.640625</v>
      </c>
    </row>
    <row r="299" spans="1:46">
      <c r="A299">
        <v>293</v>
      </c>
      <c r="B299" s="23">
        <f t="shared" si="44"/>
        <v>10.336388888888889</v>
      </c>
      <c r="C299" s="28">
        <v>43452.890625</v>
      </c>
      <c r="D299" s="38">
        <f t="shared" si="45"/>
        <v>0.66304860952162969</v>
      </c>
      <c r="E299" s="23">
        <f t="shared" si="46"/>
        <v>2.4701042569398979E-2</v>
      </c>
      <c r="F299" s="23"/>
      <c r="G299">
        <v>293</v>
      </c>
      <c r="H299" s="28">
        <v>43375.1640625</v>
      </c>
      <c r="I299" s="38">
        <f t="shared" si="47"/>
        <v>0.66186257820248717</v>
      </c>
      <c r="J299" s="23">
        <f t="shared" si="48"/>
        <v>3.1218141633978291E-2</v>
      </c>
      <c r="L299">
        <v>293</v>
      </c>
      <c r="M299">
        <v>43425.50390625</v>
      </c>
      <c r="N299" s="23">
        <f t="shared" si="49"/>
        <v>0.66263071498054471</v>
      </c>
      <c r="O299" s="23">
        <f t="shared" si="50"/>
        <v>2.699481400172532E-2</v>
      </c>
      <c r="Q299">
        <v>293</v>
      </c>
      <c r="R299" s="23">
        <f t="shared" si="51"/>
        <v>10.336388888888889</v>
      </c>
      <c r="S299" s="38">
        <f>'unif profiles px val'!L295/65535</f>
        <v>0.66328470712214849</v>
      </c>
      <c r="T299" s="23">
        <f t="shared" si="52"/>
        <v>2.340633632278788E-2</v>
      </c>
      <c r="V299">
        <v>293</v>
      </c>
      <c r="W299">
        <f>'unif profiles px val'!O295/65535</f>
        <v>0.66323755912870985</v>
      </c>
      <c r="X299" s="23">
        <f t="shared" si="53"/>
        <v>2.3664815914290482E-2</v>
      </c>
      <c r="Z299">
        <v>293</v>
      </c>
      <c r="AA299">
        <f>'unif profiles px val'!R295/65535</f>
        <v>0.67761781633859774</v>
      </c>
      <c r="AB299" s="23">
        <f t="shared" si="54"/>
        <v>-5.3598525853794321E-2</v>
      </c>
      <c r="AM299">
        <v>293</v>
      </c>
      <c r="AN299">
        <v>43564.6796875</v>
      </c>
      <c r="AP299">
        <v>293</v>
      </c>
      <c r="AQ299">
        <v>43255.51953125</v>
      </c>
      <c r="AS299">
        <v>293</v>
      </c>
      <c r="AT299">
        <v>44227.3203125</v>
      </c>
    </row>
    <row r="300" spans="1:46">
      <c r="A300">
        <v>294</v>
      </c>
      <c r="B300" s="23">
        <f t="shared" si="44"/>
        <v>10.371666666666666</v>
      </c>
      <c r="C300" s="28">
        <v>43420.9296875</v>
      </c>
      <c r="D300" s="38">
        <f t="shared" si="45"/>
        <v>0.66256091687647822</v>
      </c>
      <c r="E300" s="23">
        <f t="shared" si="46"/>
        <v>2.7378192923792177E-2</v>
      </c>
      <c r="F300" s="23"/>
      <c r="G300">
        <v>294</v>
      </c>
      <c r="H300" s="28">
        <v>43435.5390625</v>
      </c>
      <c r="I300" s="38">
        <f t="shared" si="47"/>
        <v>0.66278384164950022</v>
      </c>
      <c r="J300" s="23">
        <f t="shared" si="48"/>
        <v>2.6154004225465766E-2</v>
      </c>
      <c r="L300">
        <v>294</v>
      </c>
      <c r="M300">
        <v>43367.03125</v>
      </c>
      <c r="N300" s="23">
        <f t="shared" si="49"/>
        <v>0.66173847943846797</v>
      </c>
      <c r="O300" s="23">
        <f t="shared" si="50"/>
        <v>3.1901321625305457E-2</v>
      </c>
      <c r="Q300">
        <v>294</v>
      </c>
      <c r="R300" s="23">
        <f t="shared" si="51"/>
        <v>10.371666666666666</v>
      </c>
      <c r="S300" s="38">
        <f>'unif profiles px val'!L296/65535</f>
        <v>0.66093410248340578</v>
      </c>
      <c r="T300" s="23">
        <f t="shared" si="52"/>
        <v>3.6335384142085925E-2</v>
      </c>
      <c r="V300">
        <v>294</v>
      </c>
      <c r="W300">
        <f>'unif profiles px val'!O296/65535</f>
        <v>0.66303084706645299</v>
      </c>
      <c r="X300" s="23">
        <f t="shared" si="53"/>
        <v>2.4798483035425534E-2</v>
      </c>
      <c r="Z300">
        <v>294</v>
      </c>
      <c r="AA300">
        <f>'unif profiles px val'!R296/65535</f>
        <v>0.67824897955291064</v>
      </c>
      <c r="AB300" s="23">
        <f t="shared" si="54"/>
        <v>-5.6918858939263739E-2</v>
      </c>
      <c r="AM300">
        <v>294</v>
      </c>
      <c r="AN300">
        <v>43470.19921875</v>
      </c>
      <c r="AP300">
        <v>294</v>
      </c>
      <c r="AQ300">
        <v>43262.44140625</v>
      </c>
      <c r="AS300">
        <v>294</v>
      </c>
      <c r="AT300">
        <v>44281.48046875</v>
      </c>
    </row>
    <row r="301" spans="1:46">
      <c r="A301">
        <v>295</v>
      </c>
      <c r="B301" s="23">
        <f t="shared" si="44"/>
        <v>10.406944444444443</v>
      </c>
      <c r="C301" s="28">
        <v>43441.328125</v>
      </c>
      <c r="D301" s="38">
        <f t="shared" si="45"/>
        <v>0.66287217708094914</v>
      </c>
      <c r="E301" s="23">
        <f t="shared" si="46"/>
        <v>2.5669125945010141E-2</v>
      </c>
      <c r="F301" s="23"/>
      <c r="G301">
        <v>295</v>
      </c>
      <c r="H301" s="28">
        <v>43423.50390625</v>
      </c>
      <c r="I301" s="38">
        <f t="shared" si="47"/>
        <v>0.66260019693675132</v>
      </c>
      <c r="J301" s="23">
        <f t="shared" si="48"/>
        <v>2.7162430604246168E-2</v>
      </c>
      <c r="L301">
        <v>295</v>
      </c>
      <c r="M301">
        <v>43388.44921875</v>
      </c>
      <c r="N301" s="23">
        <f t="shared" si="49"/>
        <v>0.66206529669260705</v>
      </c>
      <c r="O301" s="23">
        <f t="shared" si="50"/>
        <v>3.0102668880785721E-2</v>
      </c>
      <c r="Q301">
        <v>295</v>
      </c>
      <c r="R301" s="23">
        <f t="shared" si="51"/>
        <v>10.406944444444443</v>
      </c>
      <c r="S301" s="38">
        <f>'unif profiles px val'!L297/65535</f>
        <v>0.66346781538490884</v>
      </c>
      <c r="T301" s="23">
        <f t="shared" si="52"/>
        <v>2.2402809679725078E-2</v>
      </c>
      <c r="V301">
        <v>295</v>
      </c>
      <c r="W301">
        <f>'unif profiles px val'!O297/65535</f>
        <v>0.66284010929274428</v>
      </c>
      <c r="X301" s="23">
        <f t="shared" si="53"/>
        <v>2.5845133802472109E-2</v>
      </c>
      <c r="Z301">
        <v>295</v>
      </c>
      <c r="AA301">
        <f>'unif profiles px val'!R297/65535</f>
        <v>0.67848895151445787</v>
      </c>
      <c r="AB301" s="23">
        <f t="shared" si="54"/>
        <v>-5.8179739473893655E-2</v>
      </c>
      <c r="AM301">
        <v>295</v>
      </c>
      <c r="AN301">
        <v>43430.23828125</v>
      </c>
      <c r="AP301">
        <v>295</v>
      </c>
      <c r="AQ301">
        <v>43299.3203125</v>
      </c>
      <c r="AS301">
        <v>295</v>
      </c>
      <c r="AT301">
        <v>44265.6015625</v>
      </c>
    </row>
    <row r="302" spans="1:46">
      <c r="A302">
        <v>296</v>
      </c>
      <c r="B302" s="23">
        <f t="shared" si="44"/>
        <v>10.442222222222222</v>
      </c>
      <c r="C302" s="28">
        <v>43471.2890625</v>
      </c>
      <c r="D302" s="38">
        <f t="shared" si="45"/>
        <v>0.66332935168230711</v>
      </c>
      <c r="E302" s="23">
        <f t="shared" si="46"/>
        <v>2.3161613233241507E-2</v>
      </c>
      <c r="F302" s="23"/>
      <c r="G302">
        <v>296</v>
      </c>
      <c r="H302" s="28">
        <v>43399.87109375</v>
      </c>
      <c r="I302" s="38">
        <f t="shared" si="47"/>
        <v>0.66223958333333333</v>
      </c>
      <c r="J302" s="23">
        <f t="shared" si="48"/>
        <v>2.9144158895576311E-2</v>
      </c>
      <c r="L302">
        <v>296</v>
      </c>
      <c r="M302">
        <v>43459.33203125</v>
      </c>
      <c r="N302" s="23">
        <f t="shared" si="49"/>
        <v>0.66314689908064395</v>
      </c>
      <c r="O302" s="23">
        <f t="shared" si="50"/>
        <v>2.4161939124025977E-2</v>
      </c>
      <c r="Q302">
        <v>296</v>
      </c>
      <c r="R302" s="23">
        <f t="shared" si="51"/>
        <v>10.442222222222222</v>
      </c>
      <c r="S302" s="38">
        <f>'unif profiles px val'!L298/65535</f>
        <v>0.66441315947585255</v>
      </c>
      <c r="T302" s="23">
        <f t="shared" si="52"/>
        <v>1.7230136263151508E-2</v>
      </c>
      <c r="V302">
        <v>296</v>
      </c>
      <c r="W302">
        <f>'unif profiles px val'!O298/65535</f>
        <v>0.66224292124437323</v>
      </c>
      <c r="X302" s="23">
        <f t="shared" si="53"/>
        <v>2.9125806299331813E-2</v>
      </c>
      <c r="Z302">
        <v>296</v>
      </c>
      <c r="AA302">
        <f>'unif profiles px val'!R298/65535</f>
        <v>0.67871646591515988</v>
      </c>
      <c r="AB302" s="23">
        <f t="shared" si="54"/>
        <v>-5.9374387413310359E-2</v>
      </c>
      <c r="AM302">
        <v>296</v>
      </c>
      <c r="AN302">
        <v>43460.078125</v>
      </c>
      <c r="AP302">
        <v>296</v>
      </c>
      <c r="AQ302">
        <v>43302.55859375</v>
      </c>
      <c r="AS302">
        <v>296</v>
      </c>
      <c r="AT302">
        <v>44262.078125</v>
      </c>
    </row>
    <row r="303" spans="1:46">
      <c r="A303">
        <v>297</v>
      </c>
      <c r="B303" s="23">
        <f t="shared" si="44"/>
        <v>10.477499999999999</v>
      </c>
      <c r="C303" s="28">
        <v>43513.08984375</v>
      </c>
      <c r="D303" s="38">
        <f t="shared" si="45"/>
        <v>0.66396719071869992</v>
      </c>
      <c r="E303" s="23">
        <f t="shared" si="46"/>
        <v>1.9668629757362055E-2</v>
      </c>
      <c r="F303" s="23"/>
      <c r="G303">
        <v>297</v>
      </c>
      <c r="H303" s="28">
        <v>43474.296875</v>
      </c>
      <c r="I303" s="38">
        <f t="shared" si="47"/>
        <v>0.66337524795910585</v>
      </c>
      <c r="J303" s="23">
        <f t="shared" si="48"/>
        <v>2.2910061111707236E-2</v>
      </c>
      <c r="L303">
        <v>297</v>
      </c>
      <c r="M303">
        <v>43464.12109375</v>
      </c>
      <c r="N303" s="23">
        <f t="shared" si="49"/>
        <v>0.66321997549019607</v>
      </c>
      <c r="O303" s="23">
        <f t="shared" si="50"/>
        <v>2.3761223618147032E-2</v>
      </c>
      <c r="Q303">
        <v>297</v>
      </c>
      <c r="R303" s="23">
        <f t="shared" si="51"/>
        <v>10.477499999999999</v>
      </c>
      <c r="S303" s="38">
        <f>'unif profiles px val'!L299/65535</f>
        <v>0.6636724412527657</v>
      </c>
      <c r="T303" s="23">
        <f t="shared" si="52"/>
        <v>2.1281973112489805E-2</v>
      </c>
      <c r="V303">
        <v>297</v>
      </c>
      <c r="W303">
        <f>'unif profiles px val'!O299/65535</f>
        <v>0.66162773231860839</v>
      </c>
      <c r="X303" s="23">
        <f t="shared" si="53"/>
        <v>3.2511202993554811E-2</v>
      </c>
      <c r="Z303">
        <v>297</v>
      </c>
      <c r="AA303">
        <f>'unif profiles px val'!R299/65535</f>
        <v>0.67846326152056158</v>
      </c>
      <c r="AB303" s="23">
        <f t="shared" si="54"/>
        <v>-5.8044797214586552E-2</v>
      </c>
      <c r="AM303">
        <v>297</v>
      </c>
      <c r="AN303">
        <v>43457.9609375</v>
      </c>
      <c r="AP303">
        <v>297</v>
      </c>
      <c r="AQ303">
        <v>43366</v>
      </c>
      <c r="AS303">
        <v>297</v>
      </c>
      <c r="AT303">
        <v>44260.0390625</v>
      </c>
    </row>
    <row r="304" spans="1:46">
      <c r="A304">
        <v>298</v>
      </c>
      <c r="B304" s="23">
        <f t="shared" si="44"/>
        <v>10.512777777777778</v>
      </c>
      <c r="C304" s="28">
        <v>43485.671875</v>
      </c>
      <c r="D304" s="38">
        <f t="shared" si="45"/>
        <v>0.66354881933318077</v>
      </c>
      <c r="E304" s="23">
        <f t="shared" si="46"/>
        <v>2.1959033285178453E-2</v>
      </c>
      <c r="F304" s="23"/>
      <c r="G304">
        <v>298</v>
      </c>
      <c r="H304" s="28">
        <v>43523.53125</v>
      </c>
      <c r="I304" s="38">
        <f t="shared" si="47"/>
        <v>0.66412651636530096</v>
      </c>
      <c r="J304" s="23">
        <f t="shared" si="48"/>
        <v>1.8797105461446861E-2</v>
      </c>
      <c r="L304">
        <v>298</v>
      </c>
      <c r="M304">
        <v>43382.75</v>
      </c>
      <c r="N304" s="23">
        <f t="shared" si="49"/>
        <v>0.66197833218890667</v>
      </c>
      <c r="O304" s="23">
        <f t="shared" si="50"/>
        <v>3.0581118325706313E-2</v>
      </c>
      <c r="Q304">
        <v>298</v>
      </c>
      <c r="R304" s="23">
        <f t="shared" si="51"/>
        <v>10.512777777777778</v>
      </c>
      <c r="S304" s="38">
        <f>'unif profiles px val'!L300/65535</f>
        <v>0.6642300512130922</v>
      </c>
      <c r="T304" s="23">
        <f t="shared" si="52"/>
        <v>1.8230972641767984E-2</v>
      </c>
      <c r="V304">
        <v>298</v>
      </c>
      <c r="W304">
        <f>'unif profiles px val'!O300/65535</f>
        <v>0.66212710765239946</v>
      </c>
      <c r="X304" s="23">
        <f t="shared" si="53"/>
        <v>2.9762677781239422E-2</v>
      </c>
      <c r="Z304">
        <v>298</v>
      </c>
      <c r="AA304">
        <f>'unif profiles px val'!R300/65535</f>
        <v>0.67831830081254296</v>
      </c>
      <c r="AB304" s="23">
        <f t="shared" si="54"/>
        <v>-5.7283178910908727E-2</v>
      </c>
      <c r="AM304">
        <v>298</v>
      </c>
      <c r="AN304">
        <v>43490.19921875</v>
      </c>
      <c r="AP304">
        <v>298</v>
      </c>
      <c r="AQ304">
        <v>43355.28125</v>
      </c>
      <c r="AS304">
        <v>298</v>
      </c>
      <c r="AT304">
        <v>44288.28125</v>
      </c>
    </row>
    <row r="305" spans="1:46">
      <c r="A305">
        <v>299</v>
      </c>
      <c r="B305" s="23">
        <f t="shared" si="44"/>
        <v>10.548055555555555</v>
      </c>
      <c r="C305" s="28">
        <v>43464.609375</v>
      </c>
      <c r="D305" s="38">
        <f t="shared" si="45"/>
        <v>0.66322742618448161</v>
      </c>
      <c r="E305" s="23">
        <f t="shared" si="46"/>
        <v>2.3720372307943105E-2</v>
      </c>
      <c r="F305" s="23"/>
      <c r="G305">
        <v>299</v>
      </c>
      <c r="H305" s="28">
        <v>43427.265625</v>
      </c>
      <c r="I305" s="38">
        <f t="shared" si="47"/>
        <v>0.66265759708552685</v>
      </c>
      <c r="J305" s="23">
        <f t="shared" si="48"/>
        <v>2.6847179399142718E-2</v>
      </c>
      <c r="L305">
        <v>299</v>
      </c>
      <c r="M305">
        <v>43414.8671875</v>
      </c>
      <c r="N305" s="23">
        <f t="shared" si="49"/>
        <v>0.6624684090562295</v>
      </c>
      <c r="O305" s="23">
        <f t="shared" si="50"/>
        <v>2.7886426459888369E-2</v>
      </c>
      <c r="Q305">
        <v>299</v>
      </c>
      <c r="R305" s="23">
        <f t="shared" si="51"/>
        <v>10.548055555555555</v>
      </c>
      <c r="S305" s="38">
        <f>'unif profiles px val'!L301/65535</f>
        <v>0.6634727030403601</v>
      </c>
      <c r="T305" s="23">
        <f t="shared" si="52"/>
        <v>2.2376029989439772E-2</v>
      </c>
      <c r="V305">
        <v>299</v>
      </c>
      <c r="W305">
        <f>'unif profiles px val'!O301/65535</f>
        <v>0.66231784542610816</v>
      </c>
      <c r="X305" s="23">
        <f t="shared" si="53"/>
        <v>2.8713901933014707E-2</v>
      </c>
      <c r="Z305">
        <v>299</v>
      </c>
      <c r="AA305">
        <f>'unif profiles px val'!R301/65535</f>
        <v>0.67740901808194098</v>
      </c>
      <c r="AB305" s="23">
        <f t="shared" si="54"/>
        <v>-5.2498824667726041E-2</v>
      </c>
      <c r="AM305">
        <v>299</v>
      </c>
      <c r="AN305">
        <v>43521.28125</v>
      </c>
      <c r="AP305">
        <v>299</v>
      </c>
      <c r="AQ305">
        <v>43333.921875</v>
      </c>
      <c r="AS305">
        <v>299</v>
      </c>
      <c r="AT305">
        <v>44352.83984375</v>
      </c>
    </row>
    <row r="306" spans="1:46">
      <c r="A306">
        <v>300</v>
      </c>
      <c r="B306" s="23">
        <f t="shared" si="44"/>
        <v>10.583333333333332</v>
      </c>
      <c r="C306" s="28">
        <v>43442.94140625</v>
      </c>
      <c r="D306" s="38">
        <f t="shared" si="45"/>
        <v>0.66289679417486835</v>
      </c>
      <c r="E306" s="23">
        <f t="shared" si="46"/>
        <v>2.5534022995362005E-2</v>
      </c>
      <c r="F306" s="23"/>
      <c r="G306">
        <v>300</v>
      </c>
      <c r="H306" s="28">
        <v>43428.0625</v>
      </c>
      <c r="I306" s="38">
        <f t="shared" si="47"/>
        <v>0.66266975661860072</v>
      </c>
      <c r="J306" s="23">
        <f t="shared" si="48"/>
        <v>2.6780403818943199E-2</v>
      </c>
      <c r="L306">
        <v>300</v>
      </c>
      <c r="M306">
        <v>43437.6171875</v>
      </c>
      <c r="N306" s="23">
        <f t="shared" si="49"/>
        <v>0.66281555180437934</v>
      </c>
      <c r="O306" s="23">
        <f t="shared" si="50"/>
        <v>2.5979931341206353E-2</v>
      </c>
      <c r="Q306">
        <v>300</v>
      </c>
      <c r="R306" s="23">
        <f t="shared" si="51"/>
        <v>10.583333333333332</v>
      </c>
      <c r="S306" s="38">
        <f>'unif profiles px val'!L302/65535</f>
        <v>0.66361277609292746</v>
      </c>
      <c r="T306" s="23">
        <f t="shared" si="52"/>
        <v>2.1608721265577113E-2</v>
      </c>
      <c r="V306">
        <v>300</v>
      </c>
      <c r="W306">
        <f>'unif profiles px val'!O302/65535</f>
        <v>0.66255436026550696</v>
      </c>
      <c r="X306" s="23">
        <f t="shared" si="53"/>
        <v>2.7414210226635927E-2</v>
      </c>
      <c r="Z306">
        <v>300</v>
      </c>
      <c r="AA306">
        <f>'unif profiles px val'!R302/65535</f>
        <v>0.67862693837262533</v>
      </c>
      <c r="AB306" s="23">
        <f t="shared" si="54"/>
        <v>-5.8904380369024789E-2</v>
      </c>
      <c r="AM306">
        <v>300</v>
      </c>
      <c r="AN306">
        <v>43577.71875</v>
      </c>
      <c r="AP306">
        <v>300</v>
      </c>
      <c r="AQ306">
        <v>43353.83984375</v>
      </c>
      <c r="AS306">
        <v>300</v>
      </c>
      <c r="AT306">
        <v>44378.9609375</v>
      </c>
    </row>
    <row r="307" spans="1:46">
      <c r="A307">
        <v>301</v>
      </c>
      <c r="B307" s="23">
        <f t="shared" si="44"/>
        <v>10.618611111111111</v>
      </c>
      <c r="C307" s="28">
        <v>43450.6484375</v>
      </c>
      <c r="D307" s="38">
        <f t="shared" si="45"/>
        <v>0.66301439593347067</v>
      </c>
      <c r="E307" s="23">
        <f t="shared" si="46"/>
        <v>2.4888734299090665E-2</v>
      </c>
      <c r="F307" s="23"/>
      <c r="G307">
        <v>301</v>
      </c>
      <c r="H307" s="28">
        <v>43443.07421875</v>
      </c>
      <c r="I307" s="38">
        <f t="shared" si="47"/>
        <v>0.66289882076371409</v>
      </c>
      <c r="J307" s="23">
        <f t="shared" si="48"/>
        <v>2.5522901139946264E-2</v>
      </c>
      <c r="L307">
        <v>301</v>
      </c>
      <c r="M307">
        <v>43438.421875</v>
      </c>
      <c r="N307" s="23">
        <f t="shared" si="49"/>
        <v>0.66282783054856187</v>
      </c>
      <c r="O307" s="23">
        <f t="shared" si="50"/>
        <v>2.5912531395141158E-2</v>
      </c>
      <c r="Q307">
        <v>301</v>
      </c>
      <c r="R307" s="23">
        <f t="shared" si="51"/>
        <v>10.618611111111111</v>
      </c>
      <c r="S307" s="38">
        <f>'unif profiles px val'!L303/65535</f>
        <v>0.66264245727473869</v>
      </c>
      <c r="T307" s="23">
        <f t="shared" si="52"/>
        <v>2.6930324771216263E-2</v>
      </c>
      <c r="V307">
        <v>301</v>
      </c>
      <c r="W307">
        <f>'unif profiles px val'!O303/65535</f>
        <v>0.66211667668039975</v>
      </c>
      <c r="X307" s="23">
        <f t="shared" si="53"/>
        <v>2.9820049132572635E-2</v>
      </c>
      <c r="Z307">
        <v>301</v>
      </c>
      <c r="AA307">
        <f>'unif profiles px val'!R303/65535</f>
        <v>0.67883919375143054</v>
      </c>
      <c r="AB307" s="23">
        <f t="shared" si="54"/>
        <v>-6.0018501222294685E-2</v>
      </c>
      <c r="AM307">
        <v>301</v>
      </c>
      <c r="AN307">
        <v>43553.0390625</v>
      </c>
      <c r="AP307">
        <v>301</v>
      </c>
      <c r="AQ307">
        <v>43368.640625</v>
      </c>
      <c r="AS307">
        <v>301</v>
      </c>
      <c r="AT307">
        <v>44409.76171875</v>
      </c>
    </row>
    <row r="308" spans="1:46">
      <c r="A308">
        <v>302</v>
      </c>
      <c r="B308" s="23">
        <f t="shared" si="44"/>
        <v>10.653888888888888</v>
      </c>
      <c r="C308" s="28">
        <v>43483.9921875</v>
      </c>
      <c r="D308" s="38">
        <f t="shared" si="45"/>
        <v>0.66352318894483864</v>
      </c>
      <c r="E308" s="23">
        <f t="shared" si="46"/>
        <v>2.2099437141103628E-2</v>
      </c>
      <c r="F308" s="23"/>
      <c r="G308">
        <v>302</v>
      </c>
      <c r="H308" s="28">
        <v>43449.22265625</v>
      </c>
      <c r="I308" s="38">
        <f t="shared" si="47"/>
        <v>0.66299263990615698</v>
      </c>
      <c r="J308" s="23">
        <f t="shared" si="48"/>
        <v>2.5008094807762671E-2</v>
      </c>
      <c r="L308">
        <v>302</v>
      </c>
      <c r="M308">
        <v>43435.0625</v>
      </c>
      <c r="N308" s="23">
        <f t="shared" si="49"/>
        <v>0.6627765697718776</v>
      </c>
      <c r="O308" s="23">
        <f t="shared" si="50"/>
        <v>2.6193925407924645E-2</v>
      </c>
      <c r="Q308">
        <v>302</v>
      </c>
      <c r="R308" s="23">
        <f t="shared" si="51"/>
        <v>10.653888888888888</v>
      </c>
      <c r="S308" s="38">
        <f>'unif profiles px val'!L304/65535</f>
        <v>0.66330068141069654</v>
      </c>
      <c r="T308" s="23">
        <f t="shared" si="52"/>
        <v>2.3318768285635727E-2</v>
      </c>
      <c r="V308">
        <v>302</v>
      </c>
      <c r="W308">
        <f>'unif profiles px val'!O304/65535</f>
        <v>0.6634664444571603</v>
      </c>
      <c r="X308" s="23">
        <f t="shared" si="53"/>
        <v>2.2410321123050636E-2</v>
      </c>
      <c r="Z308">
        <v>302</v>
      </c>
      <c r="AA308">
        <f>'unif profiles px val'!R304/65535</f>
        <v>0.67872409542610823</v>
      </c>
      <c r="AB308" s="23">
        <f t="shared" si="54"/>
        <v>-5.9414435865022153E-2</v>
      </c>
      <c r="AM308">
        <v>302</v>
      </c>
      <c r="AN308">
        <v>43582.359375</v>
      </c>
      <c r="AP308">
        <v>302</v>
      </c>
      <c r="AQ308">
        <v>43379.80078125</v>
      </c>
      <c r="AS308">
        <v>302</v>
      </c>
      <c r="AT308">
        <v>44450.28125</v>
      </c>
    </row>
    <row r="309" spans="1:46">
      <c r="A309">
        <v>303</v>
      </c>
      <c r="B309" s="23">
        <f t="shared" si="44"/>
        <v>10.689166666666667</v>
      </c>
      <c r="C309" s="28">
        <v>43428.30078125</v>
      </c>
      <c r="D309" s="38">
        <f t="shared" si="45"/>
        <v>0.66267339255741209</v>
      </c>
      <c r="E309" s="23">
        <f t="shared" si="46"/>
        <v>2.676043705968123E-2</v>
      </c>
      <c r="F309" s="23"/>
      <c r="G309">
        <v>303</v>
      </c>
      <c r="H309" s="28">
        <v>43471.76953125</v>
      </c>
      <c r="I309" s="38">
        <f t="shared" si="47"/>
        <v>0.66333668316548411</v>
      </c>
      <c r="J309" s="23">
        <f t="shared" si="48"/>
        <v>2.3121428030207447E-2</v>
      </c>
      <c r="L309">
        <v>303</v>
      </c>
      <c r="M309">
        <v>43396.69921875</v>
      </c>
      <c r="N309" s="23">
        <f t="shared" si="49"/>
        <v>0.6621911836232548</v>
      </c>
      <c r="O309" s="23">
        <f t="shared" si="50"/>
        <v>2.941029113516791E-2</v>
      </c>
      <c r="Q309">
        <v>303</v>
      </c>
      <c r="R309" s="23">
        <f t="shared" si="51"/>
        <v>10.689166666666667</v>
      </c>
      <c r="S309" s="38">
        <f>'unif profiles px val'!L305/65535</f>
        <v>0.66413295376516368</v>
      </c>
      <c r="T309" s="23">
        <f t="shared" si="52"/>
        <v>1.8761900642689788E-2</v>
      </c>
      <c r="V309">
        <v>303</v>
      </c>
      <c r="W309">
        <f>'unif profiles px val'!O305/65535</f>
        <v>0.66325907673380635</v>
      </c>
      <c r="X309" s="23">
        <f t="shared" si="53"/>
        <v>2.3546845584345721E-2</v>
      </c>
      <c r="Z309">
        <v>303</v>
      </c>
      <c r="AA309">
        <f>'unif profiles px val'!R305/65535</f>
        <v>0.67793408340962846</v>
      </c>
      <c r="AB309" s="23">
        <f t="shared" si="54"/>
        <v>-5.5263027660806596E-2</v>
      </c>
      <c r="AM309">
        <v>303</v>
      </c>
      <c r="AN309">
        <v>43633.12109375</v>
      </c>
      <c r="AP309">
        <v>303</v>
      </c>
      <c r="AQ309">
        <v>43474.3203125</v>
      </c>
      <c r="AS309">
        <v>303</v>
      </c>
      <c r="AT309">
        <v>44437.921875</v>
      </c>
    </row>
    <row r="310" spans="1:46">
      <c r="A310">
        <v>304</v>
      </c>
      <c r="B310" s="23">
        <f t="shared" si="44"/>
        <v>10.724444444444444</v>
      </c>
      <c r="C310" s="28">
        <v>43427.25390625</v>
      </c>
      <c r="D310" s="38">
        <f t="shared" si="45"/>
        <v>0.66265741826886393</v>
      </c>
      <c r="E310" s="23">
        <f t="shared" si="46"/>
        <v>2.684816141020141E-2</v>
      </c>
      <c r="F310" s="23"/>
      <c r="G310">
        <v>304</v>
      </c>
      <c r="H310" s="28">
        <v>43399.23828125</v>
      </c>
      <c r="I310" s="38">
        <f t="shared" si="47"/>
        <v>0.66222992723353935</v>
      </c>
      <c r="J310" s="23">
        <f t="shared" si="48"/>
        <v>2.9197251316450235E-2</v>
      </c>
      <c r="L310">
        <v>304</v>
      </c>
      <c r="M310">
        <v>43402.828125</v>
      </c>
      <c r="N310" s="23">
        <f t="shared" si="49"/>
        <v>0.66228470473792633</v>
      </c>
      <c r="O310" s="23">
        <f t="shared" si="50"/>
        <v>2.8896085871771948E-2</v>
      </c>
      <c r="Q310">
        <v>304</v>
      </c>
      <c r="R310" s="23">
        <f t="shared" si="51"/>
        <v>10.724444444444444</v>
      </c>
      <c r="S310" s="38">
        <f>'unif profiles px val'!L306/65535</f>
        <v>0.66401642490653845</v>
      </c>
      <c r="T310" s="23">
        <f t="shared" si="52"/>
        <v>1.939927264368313E-2</v>
      </c>
      <c r="V310">
        <v>304</v>
      </c>
      <c r="W310">
        <f>'unif profiles px val'!O306/65535</f>
        <v>0.66302947613870455</v>
      </c>
      <c r="X310" s="23">
        <f t="shared" si="53"/>
        <v>2.4806003812845479E-2</v>
      </c>
      <c r="Z310">
        <v>304</v>
      </c>
      <c r="AA310">
        <f>'unif profiles px val'!R306/65535</f>
        <v>0.67755260786221105</v>
      </c>
      <c r="AB310" s="23">
        <f t="shared" si="54"/>
        <v>-5.3255153741718075E-2</v>
      </c>
      <c r="AM310">
        <v>304</v>
      </c>
      <c r="AN310">
        <v>43636.23828125</v>
      </c>
      <c r="AP310">
        <v>304</v>
      </c>
      <c r="AQ310">
        <v>43479.44140625</v>
      </c>
      <c r="AS310">
        <v>304</v>
      </c>
      <c r="AT310">
        <v>44439.6796875</v>
      </c>
    </row>
    <row r="311" spans="1:46">
      <c r="A311">
        <v>305</v>
      </c>
      <c r="B311" s="23">
        <f t="shared" si="44"/>
        <v>10.759722222222221</v>
      </c>
      <c r="C311" s="28">
        <v>43421.7265625</v>
      </c>
      <c r="D311" s="38">
        <f t="shared" si="45"/>
        <v>0.6625730764095521</v>
      </c>
      <c r="E311" s="23">
        <f t="shared" si="46"/>
        <v>2.7311398976722856E-2</v>
      </c>
      <c r="F311" s="23"/>
      <c r="G311">
        <v>305</v>
      </c>
      <c r="H311" s="28">
        <v>43441.5859375</v>
      </c>
      <c r="I311" s="38">
        <f t="shared" si="47"/>
        <v>0.66287611104753186</v>
      </c>
      <c r="J311" s="23">
        <f t="shared" si="48"/>
        <v>2.5647535008231248E-2</v>
      </c>
      <c r="L311">
        <v>305</v>
      </c>
      <c r="M311">
        <v>43391.9453125</v>
      </c>
      <c r="N311" s="23">
        <f t="shared" si="49"/>
        <v>0.66211864366369111</v>
      </c>
      <c r="O311" s="23">
        <f t="shared" si="50"/>
        <v>2.9809230404562737E-2</v>
      </c>
      <c r="Q311">
        <v>305</v>
      </c>
      <c r="R311" s="23">
        <f t="shared" si="51"/>
        <v>10.759722222222221</v>
      </c>
      <c r="S311" s="38">
        <f>'unif profiles px val'!L307/65535</f>
        <v>0.66426545691233696</v>
      </c>
      <c r="T311" s="23">
        <f t="shared" si="52"/>
        <v>1.8037410986007529E-2</v>
      </c>
      <c r="V311">
        <v>305</v>
      </c>
      <c r="W311">
        <f>'unif profiles px val'!O307/65535</f>
        <v>0.66318552347981996</v>
      </c>
      <c r="X311" s="23">
        <f t="shared" si="53"/>
        <v>2.3950131325272128E-2</v>
      </c>
      <c r="Z311">
        <v>305</v>
      </c>
      <c r="AA311">
        <f>'unif profiles px val'!R307/65535</f>
        <v>0.67636240415426874</v>
      </c>
      <c r="AB311" s="23">
        <f t="shared" si="54"/>
        <v>-4.6976851895334626E-2</v>
      </c>
      <c r="AM311">
        <v>305</v>
      </c>
      <c r="AN311">
        <v>43604.6796875</v>
      </c>
      <c r="AP311">
        <v>305</v>
      </c>
      <c r="AQ311">
        <v>43418.12109375</v>
      </c>
      <c r="AS311">
        <v>305</v>
      </c>
      <c r="AT311">
        <v>44457.80078125</v>
      </c>
    </row>
    <row r="312" spans="1:46">
      <c r="A312">
        <v>306</v>
      </c>
      <c r="B312" s="23">
        <f t="shared" si="44"/>
        <v>10.795</v>
      </c>
      <c r="C312" s="28">
        <v>43450.875</v>
      </c>
      <c r="D312" s="38">
        <f t="shared" si="45"/>
        <v>0.66301785305561911</v>
      </c>
      <c r="E312" s="23">
        <f t="shared" si="46"/>
        <v>2.4869768103513934E-2</v>
      </c>
      <c r="F312" s="23"/>
      <c r="G312">
        <v>306</v>
      </c>
      <c r="H312" s="28">
        <v>43403.1796875</v>
      </c>
      <c r="I312" s="38">
        <f t="shared" si="47"/>
        <v>0.66229006923781186</v>
      </c>
      <c r="J312" s="23">
        <f t="shared" si="48"/>
        <v>2.8866594500279508E-2</v>
      </c>
      <c r="L312">
        <v>306</v>
      </c>
      <c r="M312">
        <v>43414.5546875</v>
      </c>
      <c r="N312" s="23">
        <f t="shared" si="49"/>
        <v>0.66246364061188678</v>
      </c>
      <c r="O312" s="23">
        <f t="shared" si="50"/>
        <v>2.7912627690211966E-2</v>
      </c>
      <c r="Q312">
        <v>306</v>
      </c>
      <c r="R312" s="23">
        <f t="shared" si="51"/>
        <v>10.795</v>
      </c>
      <c r="S312" s="38">
        <f>'unif profiles px val'!L308/65535</f>
        <v>0.66485775730525676</v>
      </c>
      <c r="T312" s="23">
        <f t="shared" si="52"/>
        <v>1.4802208239132142E-2</v>
      </c>
      <c r="V312">
        <v>306</v>
      </c>
      <c r="W312">
        <f>'unif profiles px val'!O308/65535</f>
        <v>0.66267017385748073</v>
      </c>
      <c r="X312" s="23">
        <f t="shared" si="53"/>
        <v>2.6778112540998489E-2</v>
      </c>
      <c r="Z312">
        <v>306</v>
      </c>
      <c r="AA312">
        <f>'unif profiles px val'!R308/65535</f>
        <v>0.67651290817883569</v>
      </c>
      <c r="AB312" s="23">
        <f t="shared" si="54"/>
        <v>-4.7771908994146184E-2</v>
      </c>
      <c r="AM312">
        <v>306</v>
      </c>
      <c r="AN312">
        <v>43573.87890625</v>
      </c>
      <c r="AP312">
        <v>306</v>
      </c>
      <c r="AQ312">
        <v>43390.83984375</v>
      </c>
      <c r="AS312">
        <v>306</v>
      </c>
      <c r="AT312">
        <v>44466.16015625</v>
      </c>
    </row>
    <row r="313" spans="1:46">
      <c r="A313">
        <v>307</v>
      </c>
      <c r="B313" s="23">
        <f t="shared" si="44"/>
        <v>10.830277777777777</v>
      </c>
      <c r="C313" s="28">
        <v>43402.48828125</v>
      </c>
      <c r="D313" s="38">
        <f t="shared" si="45"/>
        <v>0.66227951905470361</v>
      </c>
      <c r="E313" s="23">
        <f t="shared" si="46"/>
        <v>2.8924594625534095E-2</v>
      </c>
      <c r="F313" s="23"/>
      <c r="G313">
        <v>307</v>
      </c>
      <c r="H313" s="28">
        <v>43454.2265625</v>
      </c>
      <c r="I313" s="38">
        <f t="shared" si="47"/>
        <v>0.66306899462119473</v>
      </c>
      <c r="J313" s="23">
        <f t="shared" si="48"/>
        <v>2.4589220984005511E-2</v>
      </c>
      <c r="L313">
        <v>307</v>
      </c>
      <c r="M313">
        <v>43403.1796875</v>
      </c>
      <c r="N313" s="23">
        <f t="shared" si="49"/>
        <v>0.66229006923781186</v>
      </c>
      <c r="O313" s="23">
        <f t="shared" si="50"/>
        <v>2.8866594500279508E-2</v>
      </c>
      <c r="Q313">
        <v>307</v>
      </c>
      <c r="R313" s="23">
        <f t="shared" si="51"/>
        <v>10.830277777777777</v>
      </c>
      <c r="S313" s="38">
        <f>'unif profiles px val'!L309/65535</f>
        <v>0.66500897659647518</v>
      </c>
      <c r="T313" s="23">
        <f t="shared" si="52"/>
        <v>1.3977104171496002E-2</v>
      </c>
      <c r="V313">
        <v>307</v>
      </c>
      <c r="W313">
        <f>'unif profiles px val'!O309/65535</f>
        <v>0.66287760118638894</v>
      </c>
      <c r="X313" s="23">
        <f t="shared" si="53"/>
        <v>2.563935668615791E-2</v>
      </c>
      <c r="Z313">
        <v>307</v>
      </c>
      <c r="AA313">
        <f>'unif profiles px val'!R309/65535</f>
        <v>0.67564177300297545</v>
      </c>
      <c r="AB313" s="23">
        <f t="shared" si="54"/>
        <v>-4.316539313515344E-2</v>
      </c>
      <c r="AM313">
        <v>307</v>
      </c>
      <c r="AN313">
        <v>43561.28125</v>
      </c>
      <c r="AP313">
        <v>307</v>
      </c>
      <c r="AQ313">
        <v>43347.3203125</v>
      </c>
      <c r="AS313">
        <v>307</v>
      </c>
      <c r="AT313">
        <v>44433.19921875</v>
      </c>
    </row>
    <row r="314" spans="1:46">
      <c r="A314">
        <v>308</v>
      </c>
      <c r="B314" s="23">
        <f t="shared" si="44"/>
        <v>10.865555555555556</v>
      </c>
      <c r="C314" s="28">
        <v>43404.3203125</v>
      </c>
      <c r="D314" s="38">
        <f t="shared" si="45"/>
        <v>0.66230747405966273</v>
      </c>
      <c r="E314" s="23">
        <f t="shared" si="46"/>
        <v>2.8770914483910559E-2</v>
      </c>
      <c r="F314" s="23"/>
      <c r="G314">
        <v>308</v>
      </c>
      <c r="H314" s="28">
        <v>43399.79296875</v>
      </c>
      <c r="I314" s="38">
        <f t="shared" si="47"/>
        <v>0.6622383912222477</v>
      </c>
      <c r="J314" s="23">
        <f t="shared" si="48"/>
        <v>2.9150713436488118E-2</v>
      </c>
      <c r="L314">
        <v>308</v>
      </c>
      <c r="M314">
        <v>43390.546875</v>
      </c>
      <c r="N314" s="23">
        <f t="shared" si="49"/>
        <v>0.66209730487525753</v>
      </c>
      <c r="O314" s="23">
        <f t="shared" si="50"/>
        <v>2.9926600447581997E-2</v>
      </c>
      <c r="Q314">
        <v>308</v>
      </c>
      <c r="R314" s="23">
        <f t="shared" si="51"/>
        <v>10.865555555555556</v>
      </c>
      <c r="S314" s="38">
        <f>'unif profiles px val'!L310/65535</f>
        <v>0.66539325360494395</v>
      </c>
      <c r="T314" s="23">
        <f t="shared" si="52"/>
        <v>1.1881948320288327E-2</v>
      </c>
      <c r="V314">
        <v>308</v>
      </c>
      <c r="W314">
        <f>'unif profiles px val'!O310/65535</f>
        <v>0.66324173151750976</v>
      </c>
      <c r="X314" s="23">
        <f t="shared" si="53"/>
        <v>2.364194021723165E-2</v>
      </c>
      <c r="Z314">
        <v>308</v>
      </c>
      <c r="AA314">
        <f>'unif profiles px val'!R310/65535</f>
        <v>0.67597467002365152</v>
      </c>
      <c r="AB314" s="23">
        <f t="shared" si="54"/>
        <v>-4.492705711217404E-2</v>
      </c>
      <c r="AM314">
        <v>308</v>
      </c>
      <c r="AN314">
        <v>43557.078125</v>
      </c>
      <c r="AP314">
        <v>308</v>
      </c>
      <c r="AQ314">
        <v>43310.078125</v>
      </c>
      <c r="AS314">
        <v>308</v>
      </c>
      <c r="AT314">
        <v>44371.3984375</v>
      </c>
    </row>
    <row r="315" spans="1:46">
      <c r="A315">
        <v>309</v>
      </c>
      <c r="B315" s="23">
        <f t="shared" si="44"/>
        <v>10.900833333333333</v>
      </c>
      <c r="C315" s="28">
        <v>43460.828125</v>
      </c>
      <c r="D315" s="38">
        <f t="shared" si="45"/>
        <v>0.66316972800793472</v>
      </c>
      <c r="E315" s="23">
        <f t="shared" si="46"/>
        <v>2.4036747445060236E-2</v>
      </c>
      <c r="F315" s="23"/>
      <c r="G315">
        <v>309</v>
      </c>
      <c r="H315" s="28">
        <v>43388.12890625</v>
      </c>
      <c r="I315" s="38">
        <f t="shared" si="47"/>
        <v>0.66206040903715568</v>
      </c>
      <c r="J315" s="23">
        <f t="shared" si="48"/>
        <v>3.012955597531386E-2</v>
      </c>
      <c r="L315">
        <v>309</v>
      </c>
      <c r="M315">
        <v>43497.1328125</v>
      </c>
      <c r="N315" s="23">
        <f t="shared" si="49"/>
        <v>0.66372370202944986</v>
      </c>
      <c r="O315" s="23">
        <f t="shared" si="50"/>
        <v>2.1001294643317792E-2</v>
      </c>
      <c r="Q315">
        <v>309</v>
      </c>
      <c r="R315" s="23">
        <f t="shared" si="51"/>
        <v>10.900833333333333</v>
      </c>
      <c r="S315" s="38">
        <f>'unif profiles px val'!L311/65535</f>
        <v>0.66531904468986036</v>
      </c>
      <c r="T315" s="23">
        <f t="shared" si="52"/>
        <v>1.2286372561588266E-2</v>
      </c>
      <c r="V315">
        <v>309</v>
      </c>
      <c r="W315">
        <f>'unif profiles px val'!O311/65535</f>
        <v>0.6638527480544747</v>
      </c>
      <c r="X315" s="23">
        <f t="shared" si="53"/>
        <v>2.0294883802614461E-2</v>
      </c>
      <c r="Z315">
        <v>309</v>
      </c>
      <c r="AA315">
        <f>'unif profiles px val'!R311/65535</f>
        <v>0.67592472056916153</v>
      </c>
      <c r="AB315" s="23">
        <f t="shared" si="54"/>
        <v>-4.4662833057544038E-2</v>
      </c>
      <c r="AM315">
        <v>309</v>
      </c>
      <c r="AN315">
        <v>43578.640625</v>
      </c>
      <c r="AP315">
        <v>309</v>
      </c>
      <c r="AQ315">
        <v>43340.28125</v>
      </c>
      <c r="AS315">
        <v>309</v>
      </c>
      <c r="AT315">
        <v>44388.44140625</v>
      </c>
    </row>
    <row r="316" spans="1:46">
      <c r="A316">
        <v>310</v>
      </c>
      <c r="B316" s="23">
        <f t="shared" si="44"/>
        <v>10.93611111111111</v>
      </c>
      <c r="C316" s="28">
        <v>43479.5078125</v>
      </c>
      <c r="D316" s="38">
        <f t="shared" si="45"/>
        <v>0.66345476176852058</v>
      </c>
      <c r="E316" s="23">
        <f t="shared" si="46"/>
        <v>2.2474332870574987E-2</v>
      </c>
      <c r="F316" s="23"/>
      <c r="G316">
        <v>310</v>
      </c>
      <c r="H316" s="28">
        <v>43505.27734375</v>
      </c>
      <c r="I316" s="38">
        <f t="shared" si="47"/>
        <v>0.66384797961013198</v>
      </c>
      <c r="J316" s="23">
        <f t="shared" si="48"/>
        <v>2.0320982137739918E-2</v>
      </c>
      <c r="L316">
        <v>310</v>
      </c>
      <c r="M316">
        <v>43461.984375</v>
      </c>
      <c r="N316" s="23">
        <f t="shared" si="49"/>
        <v>0.66318737125200278</v>
      </c>
      <c r="O316" s="23">
        <f t="shared" si="50"/>
        <v>2.3939999127579714E-2</v>
      </c>
      <c r="Q316">
        <v>310</v>
      </c>
      <c r="R316" s="23">
        <f t="shared" si="51"/>
        <v>10.93611111111111</v>
      </c>
      <c r="S316" s="38">
        <f>'unif profiles px val'!L312/65535</f>
        <v>0.66550280861371791</v>
      </c>
      <c r="T316" s="23">
        <f t="shared" si="52"/>
        <v>1.128505011315406E-2</v>
      </c>
      <c r="V316">
        <v>310</v>
      </c>
      <c r="W316">
        <f>'unif profiles px val'!O312/65535</f>
        <v>0.66394775930800332</v>
      </c>
      <c r="X316" s="23">
        <f t="shared" si="53"/>
        <v>1.9774948133456594E-2</v>
      </c>
      <c r="Z316">
        <v>310</v>
      </c>
      <c r="AA316">
        <f>'unif profiles px val'!R312/65535</f>
        <v>0.67632008421072709</v>
      </c>
      <c r="AB316" s="23">
        <f t="shared" si="54"/>
        <v>-4.6753231145489682E-2</v>
      </c>
      <c r="AM316">
        <v>310</v>
      </c>
      <c r="AN316">
        <v>43607.3984375</v>
      </c>
      <c r="AP316">
        <v>310</v>
      </c>
      <c r="AQ316">
        <v>43416.9609375</v>
      </c>
      <c r="AS316">
        <v>310</v>
      </c>
      <c r="AT316">
        <v>44409.48046875</v>
      </c>
    </row>
    <row r="317" spans="1:46">
      <c r="A317">
        <v>311</v>
      </c>
      <c r="B317" s="23">
        <f t="shared" si="44"/>
        <v>10.971388888888889</v>
      </c>
      <c r="C317" s="28">
        <v>43435.90234375</v>
      </c>
      <c r="D317" s="38">
        <f t="shared" si="45"/>
        <v>0.66278938496604867</v>
      </c>
      <c r="E317" s="23">
        <f t="shared" si="46"/>
        <v>2.612357305895241E-2</v>
      </c>
      <c r="F317" s="23"/>
      <c r="G317">
        <v>311</v>
      </c>
      <c r="H317" s="28">
        <v>43466.25390625</v>
      </c>
      <c r="I317" s="38">
        <f t="shared" si="47"/>
        <v>0.66325252012283509</v>
      </c>
      <c r="J317" s="23">
        <f t="shared" si="48"/>
        <v>2.358279145806419E-2</v>
      </c>
      <c r="L317">
        <v>311</v>
      </c>
      <c r="M317">
        <v>43394.16796875</v>
      </c>
      <c r="N317" s="23">
        <f t="shared" si="49"/>
        <v>0.66215255922407878</v>
      </c>
      <c r="O317" s="23">
        <f t="shared" si="50"/>
        <v>2.962269883296953E-2</v>
      </c>
      <c r="Q317">
        <v>311</v>
      </c>
      <c r="R317" s="23">
        <f t="shared" si="51"/>
        <v>10.971388888888889</v>
      </c>
      <c r="S317" s="38">
        <f>'unif profiles px val'!L313/65535</f>
        <v>0.66571780584802009</v>
      </c>
      <c r="T317" s="23">
        <f t="shared" si="52"/>
        <v>1.0114200086763336E-2</v>
      </c>
      <c r="V317">
        <v>311</v>
      </c>
      <c r="W317">
        <f>'unif profiles px val'!O313/65535</f>
        <v>0.6640413996337835</v>
      </c>
      <c r="X317" s="23">
        <f t="shared" si="53"/>
        <v>1.9262651889890403E-2</v>
      </c>
      <c r="Z317">
        <v>311</v>
      </c>
      <c r="AA317">
        <f>'unif profiles px val'!R313/65535</f>
        <v>0.6765149943732357</v>
      </c>
      <c r="AB317" s="23">
        <f t="shared" si="54"/>
        <v>-4.7782927242179696E-2</v>
      </c>
      <c r="AM317">
        <v>311</v>
      </c>
      <c r="AN317">
        <v>43638.359375</v>
      </c>
      <c r="AP317">
        <v>311</v>
      </c>
      <c r="AQ317">
        <v>43489.55859375</v>
      </c>
      <c r="AS317">
        <v>311</v>
      </c>
      <c r="AT317">
        <v>44434.078125</v>
      </c>
    </row>
    <row r="318" spans="1:46">
      <c r="A318">
        <v>312</v>
      </c>
      <c r="B318" s="23">
        <f t="shared" si="44"/>
        <v>11.006666666666666</v>
      </c>
      <c r="C318" s="28">
        <v>43370.14453125</v>
      </c>
      <c r="D318" s="38">
        <f t="shared" si="45"/>
        <v>0.66178598506523234</v>
      </c>
      <c r="E318" s="23">
        <f t="shared" si="46"/>
        <v>3.1639768388338929E-2</v>
      </c>
      <c r="F318" s="23"/>
      <c r="G318">
        <v>312</v>
      </c>
      <c r="H318" s="28">
        <v>43438.734375</v>
      </c>
      <c r="I318" s="38">
        <f t="shared" si="47"/>
        <v>0.66283259899290459</v>
      </c>
      <c r="J318" s="23">
        <f t="shared" si="48"/>
        <v>2.5886357293245954E-2</v>
      </c>
      <c r="L318">
        <v>312</v>
      </c>
      <c r="M318">
        <v>43352.703125</v>
      </c>
      <c r="N318" s="23">
        <f t="shared" si="49"/>
        <v>0.66151984626535443</v>
      </c>
      <c r="O318" s="23">
        <f t="shared" si="50"/>
        <v>3.3105513584369639E-2</v>
      </c>
      <c r="Q318">
        <v>312</v>
      </c>
      <c r="R318" s="23">
        <f t="shared" si="51"/>
        <v>11.006666666666666</v>
      </c>
      <c r="S318" s="38">
        <f>'unif profiles px val'!L314/65535</f>
        <v>0.66549798056382081</v>
      </c>
      <c r="T318" s="23">
        <f t="shared" si="52"/>
        <v>1.1311351300587358E-2</v>
      </c>
      <c r="V318">
        <v>312</v>
      </c>
      <c r="W318">
        <f>'unif profiles px val'!O314/65535</f>
        <v>0.66406780489433126</v>
      </c>
      <c r="X318" s="23">
        <f t="shared" si="53"/>
        <v>1.9118216137685273E-2</v>
      </c>
      <c r="Z318">
        <v>312</v>
      </c>
      <c r="AA318">
        <f>'unif profiles px val'!R314/65535</f>
        <v>0.67652399481193259</v>
      </c>
      <c r="AB318" s="23">
        <f t="shared" si="54"/>
        <v>-4.783046237723676E-2</v>
      </c>
      <c r="AM318">
        <v>312</v>
      </c>
      <c r="AN318">
        <v>43658.48046875</v>
      </c>
      <c r="AP318">
        <v>312</v>
      </c>
      <c r="AQ318">
        <v>43523.28125</v>
      </c>
      <c r="AS318">
        <v>312</v>
      </c>
      <c r="AT318">
        <v>44428.23828125</v>
      </c>
    </row>
    <row r="319" spans="1:46">
      <c r="A319">
        <v>313</v>
      </c>
      <c r="B319" s="23">
        <f t="shared" si="44"/>
        <v>11.041944444444443</v>
      </c>
      <c r="C319" s="28">
        <v>43373.21484375</v>
      </c>
      <c r="D319" s="38">
        <f t="shared" si="45"/>
        <v>0.66183283503089951</v>
      </c>
      <c r="E319" s="23">
        <f t="shared" si="46"/>
        <v>3.1381859700473136E-2</v>
      </c>
      <c r="F319" s="23"/>
      <c r="G319">
        <v>313</v>
      </c>
      <c r="H319" s="28">
        <v>43371.7734375</v>
      </c>
      <c r="I319" s="38">
        <f t="shared" si="47"/>
        <v>0.66181084058136874</v>
      </c>
      <c r="J319" s="23">
        <f t="shared" si="48"/>
        <v>3.1502934684680017E-2</v>
      </c>
      <c r="L319">
        <v>313</v>
      </c>
      <c r="M319">
        <v>43387.91796875</v>
      </c>
      <c r="N319" s="23">
        <f t="shared" si="49"/>
        <v>0.66205719033722443</v>
      </c>
      <c r="O319" s="23">
        <f t="shared" si="50"/>
        <v>3.0147262315041168E-2</v>
      </c>
      <c r="Q319">
        <v>313</v>
      </c>
      <c r="R319" s="23">
        <f t="shared" si="51"/>
        <v>11.041944444444443</v>
      </c>
      <c r="S319" s="38">
        <f>'unif profiles px val'!L315/65535</f>
        <v>0.66515739442664223</v>
      </c>
      <c r="T319" s="23">
        <f t="shared" si="52"/>
        <v>1.3167629710851614E-2</v>
      </c>
      <c r="V319">
        <v>313</v>
      </c>
      <c r="W319">
        <f>'unif profiles px val'!O315/65535</f>
        <v>0.66443467708094917</v>
      </c>
      <c r="X319" s="23">
        <f t="shared" si="53"/>
        <v>1.7112559098034552E-2</v>
      </c>
      <c r="Z319">
        <v>313</v>
      </c>
      <c r="AA319">
        <f>'unif profiles px val'!R315/65535</f>
        <v>0.67627776426718544</v>
      </c>
      <c r="AB319" s="23">
        <f t="shared" si="54"/>
        <v>-4.6529583988643264E-2</v>
      </c>
      <c r="AM319">
        <v>313</v>
      </c>
      <c r="AN319">
        <v>43595.51953125</v>
      </c>
      <c r="AP319">
        <v>313</v>
      </c>
      <c r="AQ319">
        <v>43469.640625</v>
      </c>
      <c r="AS319">
        <v>313</v>
      </c>
      <c r="AT319">
        <v>44416.48046875</v>
      </c>
    </row>
    <row r="320" spans="1:46">
      <c r="A320">
        <v>314</v>
      </c>
      <c r="B320" s="23">
        <f t="shared" si="44"/>
        <v>11.077222222222222</v>
      </c>
      <c r="C320" s="28">
        <v>43429.9765625</v>
      </c>
      <c r="D320" s="38">
        <f t="shared" si="45"/>
        <v>0.66269896334019984</v>
      </c>
      <c r="E320" s="23">
        <f t="shared" si="46"/>
        <v>2.662002092952731E-2</v>
      </c>
      <c r="F320" s="23"/>
      <c r="G320">
        <v>314</v>
      </c>
      <c r="H320" s="28">
        <v>43429.62890625</v>
      </c>
      <c r="I320" s="38">
        <f t="shared" si="47"/>
        <v>0.66269365844586858</v>
      </c>
      <c r="J320" s="23">
        <f t="shared" si="48"/>
        <v>2.6649150709033176E-2</v>
      </c>
      <c r="L320">
        <v>314</v>
      </c>
      <c r="M320">
        <v>43412.046875</v>
      </c>
      <c r="N320" s="23">
        <f t="shared" si="49"/>
        <v>0.6624253738460365</v>
      </c>
      <c r="O320" s="23">
        <f t="shared" si="50"/>
        <v>2.8122905437105494E-2</v>
      </c>
      <c r="Q320">
        <v>314</v>
      </c>
      <c r="R320" s="23">
        <f t="shared" si="51"/>
        <v>11.077222222222222</v>
      </c>
      <c r="S320" s="38">
        <f>'unif profiles px val'!L316/65535</f>
        <v>0.66565539883268487</v>
      </c>
      <c r="T320" s="23">
        <f t="shared" si="52"/>
        <v>1.045398801914077E-2</v>
      </c>
      <c r="V320">
        <v>314</v>
      </c>
      <c r="W320">
        <f>'unif profiles px val'!O316/65535</f>
        <v>0.66462475919356068</v>
      </c>
      <c r="X320" s="23">
        <f t="shared" si="53"/>
        <v>1.6074218222605019E-2</v>
      </c>
      <c r="Z320">
        <v>314</v>
      </c>
      <c r="AA320">
        <f>'unif profiles px val'!R316/65535</f>
        <v>0.67703099965667202</v>
      </c>
      <c r="AB320" s="23">
        <f t="shared" si="54"/>
        <v>-5.0506244331729455E-2</v>
      </c>
      <c r="AM320">
        <v>314</v>
      </c>
      <c r="AN320">
        <v>43540.078125</v>
      </c>
      <c r="AP320">
        <v>314</v>
      </c>
      <c r="AQ320">
        <v>43439.359375</v>
      </c>
      <c r="AS320">
        <v>314</v>
      </c>
      <c r="AT320">
        <v>44407.359375</v>
      </c>
    </row>
    <row r="321" spans="1:46">
      <c r="A321">
        <v>315</v>
      </c>
      <c r="B321" s="23">
        <f t="shared" si="44"/>
        <v>11.112499999999999</v>
      </c>
      <c r="C321" s="28">
        <v>43488.28125</v>
      </c>
      <c r="D321" s="38">
        <f t="shared" si="45"/>
        <v>0.66358863584344241</v>
      </c>
      <c r="E321" s="23">
        <f t="shared" si="46"/>
        <v>2.1740937802819271E-2</v>
      </c>
      <c r="F321" s="23"/>
      <c r="G321">
        <v>315</v>
      </c>
      <c r="H321" s="28">
        <v>43453.4453125</v>
      </c>
      <c r="I321" s="38">
        <f t="shared" si="47"/>
        <v>0.66305707351033794</v>
      </c>
      <c r="J321" s="23">
        <f t="shared" si="48"/>
        <v>2.4654612937278664E-2</v>
      </c>
      <c r="L321">
        <v>315</v>
      </c>
      <c r="M321">
        <v>43380.1796875</v>
      </c>
      <c r="N321" s="23">
        <f t="shared" si="49"/>
        <v>0.66193911173418785</v>
      </c>
      <c r="O321" s="23">
        <f t="shared" si="50"/>
        <v>3.0796934837439505E-2</v>
      </c>
      <c r="Q321">
        <v>315</v>
      </c>
      <c r="R321" s="23">
        <f t="shared" si="51"/>
        <v>11.112499999999999</v>
      </c>
      <c r="S321" s="38">
        <f>'unif profiles px val'!L317/65535</f>
        <v>0.66589680132753493</v>
      </c>
      <c r="T321" s="23">
        <f t="shared" si="52"/>
        <v>9.1399551545419122E-3</v>
      </c>
      <c r="V321">
        <v>315</v>
      </c>
      <c r="W321">
        <f>'unif profiles px val'!O317/65535</f>
        <v>0.66483695496681161</v>
      </c>
      <c r="X321" s="23">
        <f t="shared" si="53"/>
        <v>1.4915740581255665E-2</v>
      </c>
      <c r="Z321">
        <v>315</v>
      </c>
      <c r="AA321">
        <f>'unif profiles px val'!R317/65535</f>
        <v>0.67746588178072786</v>
      </c>
      <c r="AB321" s="23">
        <f t="shared" si="54"/>
        <v>-5.2798378464922635E-2</v>
      </c>
      <c r="AM321">
        <v>315</v>
      </c>
      <c r="AN321">
        <v>43451.3984375</v>
      </c>
      <c r="AP321">
        <v>315</v>
      </c>
      <c r="AQ321">
        <v>43387.48046875</v>
      </c>
      <c r="AS321">
        <v>315</v>
      </c>
      <c r="AT321">
        <v>44405.87890625</v>
      </c>
    </row>
    <row r="322" spans="1:46">
      <c r="A322">
        <v>316</v>
      </c>
      <c r="B322" s="23">
        <f t="shared" si="44"/>
        <v>11.147777777777778</v>
      </c>
      <c r="C322" s="28">
        <v>43464.65234375</v>
      </c>
      <c r="D322" s="38">
        <f t="shared" si="45"/>
        <v>0.66322808184557869</v>
      </c>
      <c r="E322" s="23">
        <f t="shared" si="46"/>
        <v>2.3716777434057423E-2</v>
      </c>
      <c r="F322" s="23"/>
      <c r="G322">
        <v>316</v>
      </c>
      <c r="H322" s="28">
        <v>43491.53515625</v>
      </c>
      <c r="I322" s="38">
        <f t="shared" si="47"/>
        <v>0.66363828727016094</v>
      </c>
      <c r="J322" s="23">
        <f t="shared" si="48"/>
        <v>2.1469005987783785E-2</v>
      </c>
      <c r="L322">
        <v>316</v>
      </c>
      <c r="M322">
        <v>43340.5625</v>
      </c>
      <c r="N322" s="23">
        <f t="shared" si="49"/>
        <v>0.66133459220263979</v>
      </c>
      <c r="O322" s="23">
        <f t="shared" si="50"/>
        <v>3.4126446647550157E-2</v>
      </c>
      <c r="Q322">
        <v>316</v>
      </c>
      <c r="R322" s="23">
        <f t="shared" si="51"/>
        <v>11.147777777777778</v>
      </c>
      <c r="S322" s="38">
        <f>'unif profiles px val'!L318/65535</f>
        <v>0.66551252431906616</v>
      </c>
      <c r="T322" s="23">
        <f t="shared" si="52"/>
        <v>1.1232124122602993E-2</v>
      </c>
      <c r="V322">
        <v>316</v>
      </c>
      <c r="W322">
        <f>'unif profiles px val'!O318/65535</f>
        <v>0.66511370355535215</v>
      </c>
      <c r="X322" s="23">
        <f t="shared" si="53"/>
        <v>1.340588541857235E-2</v>
      </c>
      <c r="Z322">
        <v>316</v>
      </c>
      <c r="AA322">
        <f>'unif profiles px val'!R318/65535</f>
        <v>0.67755326352330814</v>
      </c>
      <c r="AB322" s="23">
        <f t="shared" si="54"/>
        <v>-5.3258606605342873E-2</v>
      </c>
      <c r="AM322">
        <v>316</v>
      </c>
      <c r="AN322">
        <v>43289.12109375</v>
      </c>
      <c r="AP322">
        <v>316</v>
      </c>
      <c r="AQ322">
        <v>43369.3984375</v>
      </c>
      <c r="AS322">
        <v>316</v>
      </c>
      <c r="AT322">
        <v>44433.71875</v>
      </c>
    </row>
    <row r="323" spans="1:46">
      <c r="A323">
        <v>317</v>
      </c>
      <c r="B323" s="23">
        <f t="shared" si="44"/>
        <v>11.183055555555555</v>
      </c>
      <c r="C323" s="28">
        <v>43381.62109375</v>
      </c>
      <c r="D323" s="38">
        <f t="shared" si="45"/>
        <v>0.66196110618371862</v>
      </c>
      <c r="E323" s="23">
        <f t="shared" si="46"/>
        <v>3.0675904068784732E-2</v>
      </c>
      <c r="F323" s="23"/>
      <c r="G323">
        <v>317</v>
      </c>
      <c r="H323" s="28">
        <v>43469.75</v>
      </c>
      <c r="I323" s="38">
        <f t="shared" si="47"/>
        <v>0.66330586709391925</v>
      </c>
      <c r="J323" s="23">
        <f t="shared" si="48"/>
        <v>2.32903422028925E-2</v>
      </c>
      <c r="L323">
        <v>317</v>
      </c>
      <c r="M323">
        <v>43336.3203125</v>
      </c>
      <c r="N323" s="23">
        <f t="shared" si="49"/>
        <v>0.66126986057068737</v>
      </c>
      <c r="O323" s="23">
        <f t="shared" si="50"/>
        <v>3.4483309027476317E-2</v>
      </c>
      <c r="Q323">
        <v>317</v>
      </c>
      <c r="R323" s="23">
        <f t="shared" si="51"/>
        <v>11.183055555555555</v>
      </c>
      <c r="S323" s="38">
        <f>'unif profiles px val'!L319/65535</f>
        <v>0.66622624122606244</v>
      </c>
      <c r="T323" s="23">
        <f t="shared" si="52"/>
        <v>7.3481543728695087E-3</v>
      </c>
      <c r="V323">
        <v>317</v>
      </c>
      <c r="W323">
        <f>'unif profiles px val'!O319/65535</f>
        <v>0.66570534828717476</v>
      </c>
      <c r="X323" s="23">
        <f t="shared" si="53"/>
        <v>1.0182023061720447E-2</v>
      </c>
      <c r="Z323">
        <v>317</v>
      </c>
      <c r="AA323">
        <f>'unif profiles px val'!R319/65535</f>
        <v>0.67748739938582436</v>
      </c>
      <c r="AB323" s="23">
        <f t="shared" si="54"/>
        <v>-5.2911719256352185E-2</v>
      </c>
      <c r="AM323">
        <v>317</v>
      </c>
      <c r="AN323">
        <v>43455.6015625</v>
      </c>
      <c r="AP323">
        <v>317</v>
      </c>
      <c r="AQ323">
        <v>43310.640625</v>
      </c>
      <c r="AS323">
        <v>317</v>
      </c>
      <c r="AT323">
        <v>44457.76171875</v>
      </c>
    </row>
    <row r="324" spans="1:46">
      <c r="A324">
        <v>318</v>
      </c>
      <c r="B324" s="23">
        <f t="shared" si="44"/>
        <v>11.218333333333332</v>
      </c>
      <c r="C324" s="28">
        <v>43429.765625</v>
      </c>
      <c r="D324" s="38">
        <f t="shared" si="45"/>
        <v>0.66269574464026859</v>
      </c>
      <c r="E324" s="23">
        <f t="shared" si="46"/>
        <v>2.6637695125329763E-2</v>
      </c>
      <c r="F324" s="23"/>
      <c r="G324">
        <v>318</v>
      </c>
      <c r="H324" s="28">
        <v>43422.265625</v>
      </c>
      <c r="I324" s="38">
        <f t="shared" si="47"/>
        <v>0.66258130197604337</v>
      </c>
      <c r="J324" s="23">
        <f t="shared" si="48"/>
        <v>2.7266216146174305E-2</v>
      </c>
      <c r="L324">
        <v>318</v>
      </c>
      <c r="M324">
        <v>43412.3125</v>
      </c>
      <c r="N324" s="23">
        <f t="shared" si="49"/>
        <v>0.66242942702372776</v>
      </c>
      <c r="O324" s="23">
        <f t="shared" si="50"/>
        <v>2.8100631943673626E-2</v>
      </c>
      <c r="Q324">
        <v>318</v>
      </c>
      <c r="R324" s="23">
        <f t="shared" si="51"/>
        <v>11.218333333333332</v>
      </c>
      <c r="S324" s="38">
        <f>'unif profiles px val'!L320/65535</f>
        <v>0.66648981698710608</v>
      </c>
      <c r="T324" s="23">
        <f t="shared" si="52"/>
        <v>5.9157865812440313E-3</v>
      </c>
      <c r="V324">
        <v>318</v>
      </c>
      <c r="W324">
        <f>'unif profiles px val'!O320/65535</f>
        <v>0.66551115339131761</v>
      </c>
      <c r="X324" s="23">
        <f t="shared" si="53"/>
        <v>1.1239592118886144E-2</v>
      </c>
      <c r="Z324">
        <v>318</v>
      </c>
      <c r="AA324">
        <f>'unif profiles px val'!R320/65535</f>
        <v>0.67728277351796751</v>
      </c>
      <c r="AB324" s="23">
        <f t="shared" si="54"/>
        <v>-5.1833607896557776E-2</v>
      </c>
      <c r="AM324">
        <v>318</v>
      </c>
      <c r="AN324">
        <v>43472.0390625</v>
      </c>
      <c r="AP324">
        <v>318</v>
      </c>
      <c r="AQ324">
        <v>43280.23828125</v>
      </c>
      <c r="AS324">
        <v>318</v>
      </c>
      <c r="AT324">
        <v>44366.23828125</v>
      </c>
    </row>
    <row r="325" spans="1:46">
      <c r="A325">
        <v>319</v>
      </c>
      <c r="B325" s="23">
        <f t="shared" si="44"/>
        <v>11.253611111111111</v>
      </c>
      <c r="C325" s="28">
        <v>43409.609375</v>
      </c>
      <c r="D325" s="38">
        <f t="shared" si="45"/>
        <v>0.66238817998016331</v>
      </c>
      <c r="E325" s="23">
        <f t="shared" si="46"/>
        <v>2.8327309489126318E-2</v>
      </c>
      <c r="F325" s="23"/>
      <c r="G325">
        <v>319</v>
      </c>
      <c r="H325" s="28">
        <v>43456.4296875</v>
      </c>
      <c r="I325" s="38">
        <f t="shared" si="47"/>
        <v>0.66310261215381094</v>
      </c>
      <c r="J325" s="23">
        <f t="shared" si="48"/>
        <v>2.4404827611336E-2</v>
      </c>
      <c r="L325">
        <v>319</v>
      </c>
      <c r="M325">
        <v>43432.2578125</v>
      </c>
      <c r="N325" s="23">
        <f t="shared" si="49"/>
        <v>0.66273377298390168</v>
      </c>
      <c r="O325" s="23">
        <f t="shared" si="50"/>
        <v>2.6428888111651005E-2</v>
      </c>
      <c r="Q325">
        <v>319</v>
      </c>
      <c r="R325" s="23">
        <f t="shared" si="51"/>
        <v>11.253611111111111</v>
      </c>
      <c r="S325" s="38">
        <f>'unif profiles px val'!L321/65535</f>
        <v>0.66527881094071872</v>
      </c>
      <c r="T325" s="23">
        <f t="shared" si="52"/>
        <v>1.2505674272079048E-2</v>
      </c>
      <c r="V325">
        <v>319</v>
      </c>
      <c r="W325">
        <f>'unif profiles px val'!O321/65535</f>
        <v>0.66505892605096517</v>
      </c>
      <c r="X325" s="23">
        <f t="shared" si="53"/>
        <v>1.3704640608731111E-2</v>
      </c>
      <c r="Z325">
        <v>319</v>
      </c>
      <c r="AA325">
        <f>'unif profiles px val'!R321/65535</f>
        <v>0.67751511596856639</v>
      </c>
      <c r="AB325" s="23">
        <f t="shared" si="54"/>
        <v>-5.3057702231447124E-2</v>
      </c>
      <c r="AM325">
        <v>319</v>
      </c>
      <c r="AN325">
        <v>43467.71875</v>
      </c>
      <c r="AP325">
        <v>319</v>
      </c>
      <c r="AQ325">
        <v>43301.3984375</v>
      </c>
      <c r="AS325">
        <v>319</v>
      </c>
      <c r="AT325">
        <v>44364.28125</v>
      </c>
    </row>
    <row r="326" spans="1:46">
      <c r="A326">
        <v>320</v>
      </c>
      <c r="B326" s="23">
        <f t="shared" ref="B326:B389" si="55">A326*$V$3</f>
        <v>11.288888888888888</v>
      </c>
      <c r="C326" s="28">
        <v>43344.359375</v>
      </c>
      <c r="D326" s="38">
        <f t="shared" si="45"/>
        <v>0.66139252880140387</v>
      </c>
      <c r="E326" s="23">
        <f t="shared" si="46"/>
        <v>3.3807100782734967E-2</v>
      </c>
      <c r="F326" s="23"/>
      <c r="G326">
        <v>320</v>
      </c>
      <c r="H326" s="28">
        <v>43412.91796875</v>
      </c>
      <c r="I326" s="38">
        <f t="shared" si="47"/>
        <v>0.66243866588464184</v>
      </c>
      <c r="J326" s="23">
        <f t="shared" si="48"/>
        <v>2.8049862440771456E-2</v>
      </c>
      <c r="L326">
        <v>320</v>
      </c>
      <c r="M326">
        <v>43390.1015625</v>
      </c>
      <c r="N326" s="23">
        <f t="shared" si="49"/>
        <v>0.66209050984206907</v>
      </c>
      <c r="O326" s="23">
        <f t="shared" si="50"/>
        <v>2.9963976762407807E-2</v>
      </c>
      <c r="Q326">
        <v>320</v>
      </c>
      <c r="R326" s="23">
        <f t="shared" si="51"/>
        <v>11.288888888888888</v>
      </c>
      <c r="S326" s="38">
        <f>'unif profiles px val'!L322/65535</f>
        <v>0.66613051470588236</v>
      </c>
      <c r="T326" s="23">
        <f t="shared" si="52"/>
        <v>7.8686320752434646E-3</v>
      </c>
      <c r="V326">
        <v>320</v>
      </c>
      <c r="W326">
        <f>'unif profiles px val'!O322/65535</f>
        <v>0.6647245984969864</v>
      </c>
      <c r="X326" s="23">
        <f t="shared" si="53"/>
        <v>1.5529061140050704E-2</v>
      </c>
      <c r="Z326">
        <v>320</v>
      </c>
      <c r="AA326">
        <f>'unif profiles px val'!R322/65535</f>
        <v>0.67776343270771344</v>
      </c>
      <c r="AB326" s="23">
        <f t="shared" si="54"/>
        <v>-5.4365081465029608E-2</v>
      </c>
      <c r="AM326">
        <v>320</v>
      </c>
      <c r="AN326">
        <v>43436.76171875</v>
      </c>
      <c r="AP326">
        <v>320</v>
      </c>
      <c r="AQ326">
        <v>43346.76171875</v>
      </c>
      <c r="AS326">
        <v>320</v>
      </c>
      <c r="AT326">
        <v>44290</v>
      </c>
    </row>
    <row r="327" spans="1:46">
      <c r="A327">
        <v>321</v>
      </c>
      <c r="B327" s="23">
        <f t="shared" si="55"/>
        <v>11.324166666666667</v>
      </c>
      <c r="C327" s="28">
        <v>43425.84765625</v>
      </c>
      <c r="D327" s="38">
        <f t="shared" ref="D327:D390" si="56">C327/65535</f>
        <v>0.6626359602693217</v>
      </c>
      <c r="E327" s="23">
        <f t="shared" ref="E327:E390" si="57">$D$4+($D$3/(D327-$D$2))</f>
        <v>2.6966006363529971E-2</v>
      </c>
      <c r="F327" s="23"/>
      <c r="G327">
        <v>321</v>
      </c>
      <c r="H327" s="28">
        <v>43364.81640625</v>
      </c>
      <c r="I327" s="38">
        <f t="shared" ref="I327:I390" si="58">H327/65535</f>
        <v>0.66170468308918895</v>
      </c>
      <c r="J327" s="23">
        <f t="shared" ref="J327:J390" si="59">$D$4+($D$3/(I327-$D$2))</f>
        <v>3.2087416802756064E-2</v>
      </c>
      <c r="L327">
        <v>321</v>
      </c>
      <c r="M327">
        <v>43453.15234375</v>
      </c>
      <c r="N327" s="23">
        <f t="shared" ref="N327:N390" si="60">M327/65535</f>
        <v>0.66305260309376668</v>
      </c>
      <c r="O327" s="23">
        <f t="shared" ref="O327:O390" si="61">$D$4+($D$3/(N327-$D$2))</f>
        <v>2.467913549109646E-2</v>
      </c>
      <c r="Q327">
        <v>321</v>
      </c>
      <c r="R327" s="23">
        <f t="shared" ref="R327:R390" si="62">Q327*$V$3</f>
        <v>11.324166666666667</v>
      </c>
      <c r="S327" s="38">
        <f>'unif profiles px val'!L323/65535</f>
        <v>0.66478980697337298</v>
      </c>
      <c r="T327" s="23">
        <f t="shared" ref="T327:T390" si="63">$D$4+($D$3/(S327-$D$2))</f>
        <v>1.5173083661551345E-2</v>
      </c>
      <c r="V327">
        <v>321</v>
      </c>
      <c r="W327">
        <f>'unif profiles px val'!O323/65535</f>
        <v>0.66425091315709162</v>
      </c>
      <c r="X327" s="23">
        <f t="shared" ref="X327:X390" si="64">$D$4+($D$3/(W327-$D$2))</f>
        <v>1.8116918807360882E-2</v>
      </c>
      <c r="Z327">
        <v>321</v>
      </c>
      <c r="AA327">
        <f>'unif profiles px val'!R323/65535</f>
        <v>0.67779257982375829</v>
      </c>
      <c r="AB327" s="23">
        <f t="shared" ref="AB327:AB390" si="65">$D$4+($D$3/(AA327-$D$2))</f>
        <v>-5.4518480764652377E-2</v>
      </c>
      <c r="AM327">
        <v>321</v>
      </c>
      <c r="AN327">
        <v>43450.71875</v>
      </c>
      <c r="AP327">
        <v>321</v>
      </c>
      <c r="AQ327">
        <v>43345.28125</v>
      </c>
      <c r="AS327">
        <v>321</v>
      </c>
      <c r="AT327">
        <v>44256.921875</v>
      </c>
    </row>
    <row r="328" spans="1:46">
      <c r="A328">
        <v>322</v>
      </c>
      <c r="B328" s="23">
        <f t="shared" si="55"/>
        <v>11.359444444444444</v>
      </c>
      <c r="C328" s="28">
        <v>43403.87890625</v>
      </c>
      <c r="D328" s="38">
        <f t="shared" si="56"/>
        <v>0.66230073863202865</v>
      </c>
      <c r="E328" s="23">
        <f t="shared" si="57"/>
        <v>2.8807940777424434E-2</v>
      </c>
      <c r="F328" s="23"/>
      <c r="G328">
        <v>322</v>
      </c>
      <c r="H328" s="28">
        <v>43422.55078125</v>
      </c>
      <c r="I328" s="38">
        <f t="shared" si="58"/>
        <v>0.66258565318150608</v>
      </c>
      <c r="J328" s="23">
        <f t="shared" si="59"/>
        <v>2.7242315511196047E-2</v>
      </c>
      <c r="L328">
        <v>322</v>
      </c>
      <c r="M328">
        <v>43438.31640625</v>
      </c>
      <c r="N328" s="23">
        <f t="shared" si="60"/>
        <v>0.66282622119859613</v>
      </c>
      <c r="O328" s="23">
        <f t="shared" si="61"/>
        <v>2.5921365234639282E-2</v>
      </c>
      <c r="Q328">
        <v>322</v>
      </c>
      <c r="R328" s="23">
        <f t="shared" si="62"/>
        <v>11.359444444444444</v>
      </c>
      <c r="S328" s="38">
        <f>'unif profiles px val'!L324/65535</f>
        <v>0.66487027447165636</v>
      </c>
      <c r="T328" s="23">
        <f t="shared" si="63"/>
        <v>1.4733896876409247E-2</v>
      </c>
      <c r="V328">
        <v>322</v>
      </c>
      <c r="W328">
        <f>'unif profiles px val'!O324/65535</f>
        <v>0.66396719071869992</v>
      </c>
      <c r="X328" s="23">
        <f t="shared" si="64"/>
        <v>1.9668629757362055E-2</v>
      </c>
      <c r="Z328">
        <v>322</v>
      </c>
      <c r="AA328">
        <f>'unif profiles px val'!R324/65535</f>
        <v>0.67796388618677039</v>
      </c>
      <c r="AB328" s="23">
        <f t="shared" si="65"/>
        <v>-5.5419803011270918E-2</v>
      </c>
      <c r="AM328">
        <v>322</v>
      </c>
      <c r="AN328">
        <v>43457.6015625</v>
      </c>
      <c r="AP328">
        <v>322</v>
      </c>
      <c r="AQ328">
        <v>43388.76171875</v>
      </c>
      <c r="AS328">
        <v>322</v>
      </c>
      <c r="AT328">
        <v>44242.55859375</v>
      </c>
    </row>
    <row r="329" spans="1:46">
      <c r="A329">
        <v>323</v>
      </c>
      <c r="B329" s="23">
        <f t="shared" si="55"/>
        <v>11.394722222222221</v>
      </c>
      <c r="C329" s="28">
        <v>43427.2421875</v>
      </c>
      <c r="D329" s="38">
        <f t="shared" si="56"/>
        <v>0.66265723945220112</v>
      </c>
      <c r="E329" s="23">
        <f t="shared" si="57"/>
        <v>2.6849143421758814E-2</v>
      </c>
      <c r="F329" s="23"/>
      <c r="G329">
        <v>323</v>
      </c>
      <c r="H329" s="28">
        <v>43465.31640625</v>
      </c>
      <c r="I329" s="38">
        <f t="shared" si="58"/>
        <v>0.66323821478980693</v>
      </c>
      <c r="J329" s="23">
        <f t="shared" si="59"/>
        <v>2.3661221143931321E-2</v>
      </c>
      <c r="L329">
        <v>323</v>
      </c>
      <c r="M329">
        <v>43414.16015625</v>
      </c>
      <c r="N329" s="23">
        <f t="shared" si="60"/>
        <v>0.66245762045090406</v>
      </c>
      <c r="O329" s="23">
        <f t="shared" si="61"/>
        <v>2.7945707251194385E-2</v>
      </c>
      <c r="Q329">
        <v>323</v>
      </c>
      <c r="R329" s="23">
        <f t="shared" si="62"/>
        <v>11.394722222222221</v>
      </c>
      <c r="S329" s="38">
        <f>'unif profiles px val'!L325/65535</f>
        <v>0.66462332866025786</v>
      </c>
      <c r="T329" s="23">
        <f t="shared" si="63"/>
        <v>1.6082030550452764E-2</v>
      </c>
      <c r="V329">
        <v>323</v>
      </c>
      <c r="W329">
        <f>'unif profiles px val'!O325/65535</f>
        <v>0.66399425164034487</v>
      </c>
      <c r="X329" s="23">
        <f t="shared" si="64"/>
        <v>1.9520576514435284E-2</v>
      </c>
      <c r="Z329">
        <v>323</v>
      </c>
      <c r="AA329">
        <f>'unif profiles px val'!R325/65535</f>
        <v>0.6779396267261768</v>
      </c>
      <c r="AB329" s="23">
        <f t="shared" si="65"/>
        <v>-5.529218886067877E-2</v>
      </c>
      <c r="AM329">
        <v>323</v>
      </c>
      <c r="AN329">
        <v>43422.359375</v>
      </c>
      <c r="AP329">
        <v>323</v>
      </c>
      <c r="AQ329">
        <v>43407.55859375</v>
      </c>
      <c r="AS329">
        <v>323</v>
      </c>
      <c r="AT329">
        <v>44258.640625</v>
      </c>
    </row>
    <row r="330" spans="1:46">
      <c r="A330">
        <v>324</v>
      </c>
      <c r="B330" s="23">
        <f t="shared" si="55"/>
        <v>11.43</v>
      </c>
      <c r="C330" s="28">
        <v>43456.328125</v>
      </c>
      <c r="D330" s="38">
        <f t="shared" si="56"/>
        <v>0.66310106240939959</v>
      </c>
      <c r="E330" s="23">
        <f t="shared" si="57"/>
        <v>2.4413327627605508E-2</v>
      </c>
      <c r="F330" s="23"/>
      <c r="G330">
        <v>324</v>
      </c>
      <c r="H330" s="28">
        <v>43468.99609375</v>
      </c>
      <c r="I330" s="38">
        <f t="shared" si="58"/>
        <v>0.66329436322194246</v>
      </c>
      <c r="J330" s="23">
        <f t="shared" si="59"/>
        <v>2.3353402929593425E-2</v>
      </c>
      <c r="L330">
        <v>324</v>
      </c>
      <c r="M330">
        <v>43404.0625</v>
      </c>
      <c r="N330" s="23">
        <f t="shared" si="60"/>
        <v>0.66230354009308001</v>
      </c>
      <c r="O330" s="23">
        <f t="shared" si="61"/>
        <v>2.8792540374445785E-2</v>
      </c>
      <c r="Q330">
        <v>324</v>
      </c>
      <c r="R330" s="23">
        <f t="shared" si="62"/>
        <v>11.43</v>
      </c>
      <c r="S330" s="38">
        <f>'unif profiles px val'!L326/65535</f>
        <v>0.66365855315861755</v>
      </c>
      <c r="T330" s="23">
        <f t="shared" si="63"/>
        <v>2.1358024431318068E-2</v>
      </c>
      <c r="V330">
        <v>324</v>
      </c>
      <c r="W330">
        <f>'unif profiles px val'!O326/65535</f>
        <v>0.66413921234836348</v>
      </c>
      <c r="X330" s="23">
        <f t="shared" si="64"/>
        <v>1.8727674352279511E-2</v>
      </c>
      <c r="Z330">
        <v>324</v>
      </c>
      <c r="AA330">
        <f>'unif profiles px val'!R326/65535</f>
        <v>0.6779465409704738</v>
      </c>
      <c r="AB330" s="23">
        <f t="shared" si="65"/>
        <v>-5.5328561339480054E-2</v>
      </c>
      <c r="AM330">
        <v>324</v>
      </c>
      <c r="AN330">
        <v>43407.16015625</v>
      </c>
      <c r="AP330">
        <v>324</v>
      </c>
      <c r="AQ330">
        <v>43396.80078125</v>
      </c>
      <c r="AS330">
        <v>324</v>
      </c>
      <c r="AT330">
        <v>44249.55859375</v>
      </c>
    </row>
    <row r="331" spans="1:46">
      <c r="A331">
        <v>325</v>
      </c>
      <c r="B331" s="23">
        <f t="shared" si="55"/>
        <v>11.465277777777777</v>
      </c>
      <c r="C331" s="28">
        <v>43476.33203125</v>
      </c>
      <c r="D331" s="38">
        <f t="shared" si="56"/>
        <v>0.66340630245288779</v>
      </c>
      <c r="E331" s="23">
        <f t="shared" si="57"/>
        <v>2.2739873673416344E-2</v>
      </c>
      <c r="F331" s="23"/>
      <c r="G331">
        <v>325</v>
      </c>
      <c r="H331" s="28">
        <v>43494.3125</v>
      </c>
      <c r="I331" s="38">
        <f t="shared" si="58"/>
        <v>0.66368066681925686</v>
      </c>
      <c r="J331" s="23">
        <f t="shared" si="59"/>
        <v>2.1236931256677138E-2</v>
      </c>
      <c r="L331">
        <v>325</v>
      </c>
      <c r="M331">
        <v>43462.95703125</v>
      </c>
      <c r="N331" s="23">
        <f t="shared" si="60"/>
        <v>0.66320221303501947</v>
      </c>
      <c r="O331" s="23">
        <f t="shared" si="61"/>
        <v>2.3858616631204477E-2</v>
      </c>
      <c r="Q331">
        <v>325</v>
      </c>
      <c r="R331" s="23">
        <f t="shared" si="62"/>
        <v>11.465277777777777</v>
      </c>
      <c r="S331" s="38">
        <f>'unif profiles px val'!L327/65535</f>
        <v>0.66296498292896922</v>
      </c>
      <c r="T331" s="23">
        <f t="shared" si="63"/>
        <v>2.5159840469195061E-2</v>
      </c>
      <c r="V331">
        <v>325</v>
      </c>
      <c r="W331">
        <f>'unif profiles px val'!O327/65535</f>
        <v>0.66483695496681161</v>
      </c>
      <c r="X331" s="23">
        <f t="shared" si="64"/>
        <v>1.4915740581255665E-2</v>
      </c>
      <c r="Z331">
        <v>325</v>
      </c>
      <c r="AA331">
        <f>'unif profiles px val'!R327/65535</f>
        <v>0.67741593232623787</v>
      </c>
      <c r="AB331" s="23">
        <f t="shared" si="65"/>
        <v>-5.2535250934179434E-2</v>
      </c>
      <c r="AM331">
        <v>325</v>
      </c>
      <c r="AN331">
        <v>43459.28125</v>
      </c>
      <c r="AP331">
        <v>325</v>
      </c>
      <c r="AQ331">
        <v>43380.80078125</v>
      </c>
      <c r="AS331">
        <v>325</v>
      </c>
      <c r="AT331">
        <v>44278.640625</v>
      </c>
    </row>
    <row r="332" spans="1:46">
      <c r="A332">
        <v>326</v>
      </c>
      <c r="B332" s="23">
        <f t="shared" si="55"/>
        <v>11.500555555555556</v>
      </c>
      <c r="C332" s="28">
        <v>43516.4140625</v>
      </c>
      <c r="D332" s="38">
        <f t="shared" si="56"/>
        <v>0.66401791504539553</v>
      </c>
      <c r="E332" s="23">
        <f t="shared" si="57"/>
        <v>1.9391120775657189E-2</v>
      </c>
      <c r="F332" s="23"/>
      <c r="G332">
        <v>326</v>
      </c>
      <c r="H332" s="28">
        <v>43498.62890625</v>
      </c>
      <c r="I332" s="38">
        <f t="shared" si="58"/>
        <v>0.66374653095674063</v>
      </c>
      <c r="J332" s="23">
        <f t="shared" si="59"/>
        <v>2.0876307964457386E-2</v>
      </c>
      <c r="L332">
        <v>326</v>
      </c>
      <c r="M332">
        <v>43498.2890625</v>
      </c>
      <c r="N332" s="23">
        <f t="shared" si="60"/>
        <v>0.66374134527351791</v>
      </c>
      <c r="O332" s="23">
        <f t="shared" si="61"/>
        <v>2.0904698483073414E-2</v>
      </c>
      <c r="Q332">
        <v>326</v>
      </c>
      <c r="R332" s="23">
        <f t="shared" si="62"/>
        <v>11.500555555555556</v>
      </c>
      <c r="S332" s="38">
        <f>'unif profiles px val'!L328/65535</f>
        <v>0.66302256189440756</v>
      </c>
      <c r="T332" s="23">
        <f t="shared" si="63"/>
        <v>2.4843935136989792E-2</v>
      </c>
      <c r="V332">
        <v>326</v>
      </c>
      <c r="W332">
        <f>'unif profiles px val'!O328/65535</f>
        <v>0.66379868581673918</v>
      </c>
      <c r="X332" s="23">
        <f t="shared" si="64"/>
        <v>2.0590794387203459E-2</v>
      </c>
      <c r="Z332">
        <v>326</v>
      </c>
      <c r="AA332">
        <f>'unif profiles px val'!R328/65535</f>
        <v>0.67774543183031966</v>
      </c>
      <c r="AB332" s="23">
        <f t="shared" si="65"/>
        <v>-5.427033784615265E-2</v>
      </c>
      <c r="AM332">
        <v>326</v>
      </c>
      <c r="AN332">
        <v>43481.83984375</v>
      </c>
      <c r="AP332">
        <v>326</v>
      </c>
      <c r="AQ332">
        <v>43393.55859375</v>
      </c>
      <c r="AS332">
        <v>326</v>
      </c>
      <c r="AT332">
        <v>44294.71875</v>
      </c>
    </row>
    <row r="333" spans="1:46">
      <c r="A333">
        <v>327</v>
      </c>
      <c r="B333" s="23">
        <f t="shared" si="55"/>
        <v>11.535833333333333</v>
      </c>
      <c r="C333" s="28">
        <v>43424.359375</v>
      </c>
      <c r="D333" s="38">
        <f t="shared" si="56"/>
        <v>0.66261325055313958</v>
      </c>
      <c r="E333" s="23">
        <f t="shared" si="57"/>
        <v>2.7090733440637393E-2</v>
      </c>
      <c r="F333" s="23"/>
      <c r="G333">
        <v>327</v>
      </c>
      <c r="H333" s="28">
        <v>43499.3828125</v>
      </c>
      <c r="I333" s="38">
        <f t="shared" si="58"/>
        <v>0.66375803482871742</v>
      </c>
      <c r="J333" s="23">
        <f t="shared" si="59"/>
        <v>2.0813328191615188E-2</v>
      </c>
      <c r="L333">
        <v>327</v>
      </c>
      <c r="M333">
        <v>43423.76953125</v>
      </c>
      <c r="N333" s="23">
        <f t="shared" si="60"/>
        <v>0.66260425011444268</v>
      </c>
      <c r="O333" s="23">
        <f t="shared" si="61"/>
        <v>2.7140168186264635E-2</v>
      </c>
      <c r="Q333">
        <v>327</v>
      </c>
      <c r="R333" s="23">
        <f t="shared" si="62"/>
        <v>11.535833333333333</v>
      </c>
      <c r="S333" s="38">
        <f>'unif profiles px val'!L329/65535</f>
        <v>0.66338114890897992</v>
      </c>
      <c r="T333" s="23">
        <f t="shared" si="63"/>
        <v>2.2877721076188351E-2</v>
      </c>
      <c r="V333">
        <v>327</v>
      </c>
      <c r="W333">
        <f>'unif profiles px val'!O329/65535</f>
        <v>0.66381251430533306</v>
      </c>
      <c r="X333" s="23">
        <f t="shared" si="64"/>
        <v>2.051509959396336E-2</v>
      </c>
      <c r="Z333">
        <v>327</v>
      </c>
      <c r="AA333">
        <f>'unif profiles px val'!R329/65535</f>
        <v>0.67801037851911194</v>
      </c>
      <c r="AB333" s="23">
        <f t="shared" si="65"/>
        <v>-5.5664346587369185E-2</v>
      </c>
      <c r="AM333">
        <v>327</v>
      </c>
      <c r="AN333">
        <v>43471.19921875</v>
      </c>
      <c r="AP333">
        <v>327</v>
      </c>
      <c r="AQ333">
        <v>43373.83984375</v>
      </c>
      <c r="AS333">
        <v>327</v>
      </c>
      <c r="AT333">
        <v>44315.80078125</v>
      </c>
    </row>
    <row r="334" spans="1:46">
      <c r="A334">
        <v>328</v>
      </c>
      <c r="B334" s="23">
        <f t="shared" si="55"/>
        <v>11.57111111111111</v>
      </c>
      <c r="C334" s="28">
        <v>43381.16796875</v>
      </c>
      <c r="D334" s="38">
        <f t="shared" si="56"/>
        <v>0.66195419193942173</v>
      </c>
      <c r="E334" s="23">
        <f t="shared" si="57"/>
        <v>3.0713950864861506E-2</v>
      </c>
      <c r="F334" s="23"/>
      <c r="G334">
        <v>328</v>
      </c>
      <c r="H334" s="28">
        <v>43479.95703125</v>
      </c>
      <c r="I334" s="38">
        <f t="shared" si="58"/>
        <v>0.66346161640726331</v>
      </c>
      <c r="J334" s="23">
        <f t="shared" si="59"/>
        <v>2.2436774699889472E-2</v>
      </c>
      <c r="L334">
        <v>328</v>
      </c>
      <c r="M334">
        <v>43405.3203125</v>
      </c>
      <c r="N334" s="23">
        <f t="shared" si="60"/>
        <v>0.66232273308155942</v>
      </c>
      <c r="O334" s="23">
        <f t="shared" si="61"/>
        <v>2.8687034532613787E-2</v>
      </c>
      <c r="Q334">
        <v>328</v>
      </c>
      <c r="R334" s="23">
        <f t="shared" si="62"/>
        <v>11.57111111111111</v>
      </c>
      <c r="S334" s="38">
        <f>'unif profiles px val'!L330/65535</f>
        <v>0.66391724126420992</v>
      </c>
      <c r="T334" s="23">
        <f t="shared" si="63"/>
        <v>1.9941938528044378E-2</v>
      </c>
      <c r="V334">
        <v>328</v>
      </c>
      <c r="W334">
        <f>'unif profiles px val'!O330/65535</f>
        <v>0.66380977244983597</v>
      </c>
      <c r="X334" s="23">
        <f t="shared" si="64"/>
        <v>2.0530107808088172E-2</v>
      </c>
      <c r="Z334">
        <v>328</v>
      </c>
      <c r="AA334">
        <f>'unif profiles px val'!R330/65535</f>
        <v>0.67735561150530255</v>
      </c>
      <c r="AB334" s="23">
        <f t="shared" si="65"/>
        <v>-5.2217439517852959E-2</v>
      </c>
      <c r="AM334">
        <v>328</v>
      </c>
      <c r="AN334">
        <v>43496.078125</v>
      </c>
      <c r="AP334">
        <v>328</v>
      </c>
      <c r="AQ334">
        <v>43368</v>
      </c>
      <c r="AS334">
        <v>328</v>
      </c>
      <c r="AT334">
        <v>44295.0390625</v>
      </c>
    </row>
    <row r="335" spans="1:46">
      <c r="A335">
        <v>329</v>
      </c>
      <c r="B335" s="23">
        <f t="shared" si="55"/>
        <v>11.606388888888889</v>
      </c>
      <c r="C335" s="28">
        <v>43482.5390625</v>
      </c>
      <c r="D335" s="38">
        <f t="shared" si="56"/>
        <v>0.66350101567864495</v>
      </c>
      <c r="E335" s="23">
        <f t="shared" si="57"/>
        <v>2.2220911050687242E-2</v>
      </c>
      <c r="F335" s="23"/>
      <c r="G335">
        <v>329</v>
      </c>
      <c r="H335" s="28">
        <v>43376.48828125</v>
      </c>
      <c r="I335" s="38">
        <f t="shared" si="58"/>
        <v>0.66188278448538951</v>
      </c>
      <c r="J335" s="23">
        <f t="shared" si="59"/>
        <v>3.1106926248174016E-2</v>
      </c>
      <c r="L335">
        <v>329</v>
      </c>
      <c r="M335">
        <v>43439.05859375</v>
      </c>
      <c r="N335" s="23">
        <f t="shared" si="60"/>
        <v>0.66283754625391011</v>
      </c>
      <c r="O335" s="23">
        <f t="shared" si="61"/>
        <v>2.5859202037664897E-2</v>
      </c>
      <c r="Q335">
        <v>329</v>
      </c>
      <c r="R335" s="23">
        <f t="shared" si="62"/>
        <v>11.606388888888889</v>
      </c>
      <c r="S335" s="38">
        <f>'unif profiles px val'!L331/65535</f>
        <v>0.66388398136491955</v>
      </c>
      <c r="T335" s="23">
        <f t="shared" si="63"/>
        <v>2.0123948444996209E-2</v>
      </c>
      <c r="V335">
        <v>329</v>
      </c>
      <c r="W335">
        <f>'unif profiles px val'!O331/65535</f>
        <v>0.66326873283360033</v>
      </c>
      <c r="X335" s="23">
        <f t="shared" si="64"/>
        <v>2.3493908335368463E-2</v>
      </c>
      <c r="Z335">
        <v>329</v>
      </c>
      <c r="AA335">
        <f>'unif profiles px val'!R331/65535</f>
        <v>0.67765524862668802</v>
      </c>
      <c r="AB335" s="23">
        <f t="shared" si="65"/>
        <v>-5.379560708384501E-2</v>
      </c>
      <c r="AM335">
        <v>329</v>
      </c>
      <c r="AN335">
        <v>43525.078125</v>
      </c>
      <c r="AP335">
        <v>329</v>
      </c>
      <c r="AQ335">
        <v>43392</v>
      </c>
      <c r="AS335">
        <v>329</v>
      </c>
      <c r="AT335">
        <v>44295.51953125</v>
      </c>
    </row>
    <row r="336" spans="1:46">
      <c r="A336">
        <v>330</v>
      </c>
      <c r="B336" s="23">
        <f t="shared" si="55"/>
        <v>11.641666666666666</v>
      </c>
      <c r="C336" s="28">
        <v>43370.44140625</v>
      </c>
      <c r="D336" s="38">
        <f t="shared" si="56"/>
        <v>0.66179051508735787</v>
      </c>
      <c r="E336" s="23">
        <f t="shared" si="57"/>
        <v>3.1614829149813506E-2</v>
      </c>
      <c r="F336" s="23"/>
      <c r="G336">
        <v>330</v>
      </c>
      <c r="H336" s="28">
        <v>43462.921875</v>
      </c>
      <c r="I336" s="38">
        <f t="shared" si="58"/>
        <v>0.66320167658503093</v>
      </c>
      <c r="J336" s="23">
        <f t="shared" si="59"/>
        <v>2.386155810741819E-2</v>
      </c>
      <c r="L336">
        <v>330</v>
      </c>
      <c r="M336">
        <v>43374.1171875</v>
      </c>
      <c r="N336" s="23">
        <f t="shared" si="60"/>
        <v>0.66184660391393912</v>
      </c>
      <c r="O336" s="23">
        <f t="shared" si="61"/>
        <v>3.1306068651269836E-2</v>
      </c>
      <c r="Q336">
        <v>330</v>
      </c>
      <c r="R336" s="23">
        <f t="shared" si="62"/>
        <v>11.641666666666666</v>
      </c>
      <c r="S336" s="38">
        <f>'unif profiles px val'!L332/65535</f>
        <v>0.66410660811017019</v>
      </c>
      <c r="T336" s="23">
        <f t="shared" si="63"/>
        <v>1.8905983694182282E-2</v>
      </c>
      <c r="V336">
        <v>330</v>
      </c>
      <c r="W336">
        <f>'unif profiles px val'!O332/65535</f>
        <v>0.66263965581368733</v>
      </c>
      <c r="X336" s="23">
        <f t="shared" si="64"/>
        <v>2.6945710331072181E-2</v>
      </c>
      <c r="Z336">
        <v>330</v>
      </c>
      <c r="AA336">
        <f>'unif profiles px val'!R332/65535</f>
        <v>0.67752000362401765</v>
      </c>
      <c r="AB336" s="23">
        <f t="shared" si="65"/>
        <v>-5.3083444296758486E-2</v>
      </c>
      <c r="AM336">
        <v>330</v>
      </c>
      <c r="AN336">
        <v>43554.87890625</v>
      </c>
      <c r="AP336">
        <v>330</v>
      </c>
      <c r="AQ336">
        <v>43413.23828125</v>
      </c>
      <c r="AS336">
        <v>330</v>
      </c>
      <c r="AT336">
        <v>44320.80078125</v>
      </c>
    </row>
    <row r="337" spans="1:46">
      <c r="A337">
        <v>331</v>
      </c>
      <c r="B337" s="23">
        <f t="shared" si="55"/>
        <v>11.676944444444445</v>
      </c>
      <c r="C337" s="28">
        <v>43409.328125</v>
      </c>
      <c r="D337" s="38">
        <f t="shared" si="56"/>
        <v>0.66238388838025486</v>
      </c>
      <c r="E337" s="23">
        <f t="shared" si="57"/>
        <v>2.8350895964139422E-2</v>
      </c>
      <c r="F337" s="23"/>
      <c r="G337">
        <v>331</v>
      </c>
      <c r="H337" s="28">
        <v>43382.2578125</v>
      </c>
      <c r="I337" s="38">
        <f t="shared" si="58"/>
        <v>0.66197082188906686</v>
      </c>
      <c r="J337" s="23">
        <f t="shared" si="59"/>
        <v>3.0622443026193213E-2</v>
      </c>
      <c r="L337">
        <v>331</v>
      </c>
      <c r="M337">
        <v>43370.55859375</v>
      </c>
      <c r="N337" s="23">
        <f t="shared" si="60"/>
        <v>0.66179230325398641</v>
      </c>
      <c r="O337" s="23">
        <f t="shared" si="61"/>
        <v>3.1604984802122704E-2</v>
      </c>
      <c r="Q337">
        <v>331</v>
      </c>
      <c r="R337" s="23">
        <f t="shared" si="62"/>
        <v>11.676944444444445</v>
      </c>
      <c r="S337" s="38">
        <f>'unif profiles px val'!L333/65535</f>
        <v>0.6640802624551766</v>
      </c>
      <c r="T337" s="23">
        <f t="shared" si="63"/>
        <v>1.9050077521193032E-2</v>
      </c>
      <c r="V337">
        <v>331</v>
      </c>
      <c r="W337">
        <f>'unif profiles px val'!O333/65535</f>
        <v>0.66203901064316772</v>
      </c>
      <c r="X337" s="23">
        <f t="shared" si="64"/>
        <v>3.0247273391215135E-2</v>
      </c>
      <c r="Z337">
        <v>331</v>
      </c>
      <c r="AA337">
        <f>'unif profiles px val'!R333/65535</f>
        <v>0.67703725823987182</v>
      </c>
      <c r="AB337" s="23">
        <f t="shared" si="65"/>
        <v>-5.0539251165196752E-2</v>
      </c>
      <c r="AM337">
        <v>331</v>
      </c>
      <c r="AN337">
        <v>43572.28125</v>
      </c>
      <c r="AP337">
        <v>331</v>
      </c>
      <c r="AQ337">
        <v>43427.48046875</v>
      </c>
      <c r="AS337">
        <v>331</v>
      </c>
      <c r="AT337">
        <v>44347.6796875</v>
      </c>
    </row>
    <row r="338" spans="1:46">
      <c r="A338">
        <v>332</v>
      </c>
      <c r="B338" s="23">
        <f t="shared" si="55"/>
        <v>11.712222222222222</v>
      </c>
      <c r="C338" s="28">
        <v>43482.765625</v>
      </c>
      <c r="D338" s="38">
        <f t="shared" si="56"/>
        <v>0.6635044728007935</v>
      </c>
      <c r="E338" s="23">
        <f t="shared" si="57"/>
        <v>2.2201971066630133E-2</v>
      </c>
      <c r="F338" s="23"/>
      <c r="G338">
        <v>332</v>
      </c>
      <c r="H338" s="28">
        <v>43396.453125</v>
      </c>
      <c r="I338" s="38">
        <f t="shared" si="58"/>
        <v>0.66218742847333489</v>
      </c>
      <c r="J338" s="23">
        <f t="shared" si="59"/>
        <v>2.9430940858779842E-2</v>
      </c>
      <c r="L338">
        <v>332</v>
      </c>
      <c r="M338">
        <v>43444.71875</v>
      </c>
      <c r="N338" s="23">
        <f t="shared" si="60"/>
        <v>0.66292391470206757</v>
      </c>
      <c r="O338" s="23">
        <f t="shared" si="61"/>
        <v>2.5385191710634469E-2</v>
      </c>
      <c r="Q338">
        <v>332</v>
      </c>
      <c r="R338" s="23">
        <f t="shared" si="62"/>
        <v>11.712222222222222</v>
      </c>
      <c r="S338" s="38">
        <f>'unif profiles px val'!L334/65535</f>
        <v>0.66340677929732206</v>
      </c>
      <c r="T338" s="23">
        <f t="shared" si="63"/>
        <v>2.2737260547665894E-2</v>
      </c>
      <c r="V338">
        <v>332</v>
      </c>
      <c r="W338">
        <f>'unif profiles px val'!O334/65535</f>
        <v>0.66177197775997554</v>
      </c>
      <c r="X338" s="23">
        <f t="shared" si="64"/>
        <v>3.1716885174659648E-2</v>
      </c>
      <c r="Z338">
        <v>332</v>
      </c>
      <c r="AA338">
        <f>'unif profiles px val'!R334/65535</f>
        <v>0.6758407959487297</v>
      </c>
      <c r="AB338" s="23">
        <f t="shared" si="65"/>
        <v>-4.4218803226659276E-2</v>
      </c>
      <c r="AM338">
        <v>332</v>
      </c>
      <c r="AN338">
        <v>43568.6015625</v>
      </c>
      <c r="AP338">
        <v>332</v>
      </c>
      <c r="AQ338">
        <v>43448</v>
      </c>
      <c r="AS338">
        <v>332</v>
      </c>
      <c r="AT338">
        <v>44324.359375</v>
      </c>
    </row>
    <row r="339" spans="1:46">
      <c r="A339">
        <v>333</v>
      </c>
      <c r="B339" s="23">
        <f t="shared" si="55"/>
        <v>11.747499999999999</v>
      </c>
      <c r="C339" s="28">
        <v>43407.24609375</v>
      </c>
      <c r="D339" s="38">
        <f t="shared" si="56"/>
        <v>0.66235211861982146</v>
      </c>
      <c r="E339" s="23">
        <f t="shared" si="57"/>
        <v>2.8525510356080197E-2</v>
      </c>
      <c r="F339" s="23"/>
      <c r="G339">
        <v>333</v>
      </c>
      <c r="H339" s="28">
        <v>43488.61328125</v>
      </c>
      <c r="I339" s="38">
        <f t="shared" si="58"/>
        <v>0.66359370231555659</v>
      </c>
      <c r="J339" s="23">
        <f t="shared" si="59"/>
        <v>2.1713187901279074E-2</v>
      </c>
      <c r="L339">
        <v>333</v>
      </c>
      <c r="M339">
        <v>43416.11328125</v>
      </c>
      <c r="N339" s="23">
        <f t="shared" si="60"/>
        <v>0.6624874232280461</v>
      </c>
      <c r="O339" s="23">
        <f t="shared" si="61"/>
        <v>2.7781952588661785E-2</v>
      </c>
      <c r="Q339">
        <v>333</v>
      </c>
      <c r="R339" s="23">
        <f t="shared" si="62"/>
        <v>11.747499999999999</v>
      </c>
      <c r="S339" s="38">
        <f>'unif profiles px val'!L335/65535</f>
        <v>0.66371267500190734</v>
      </c>
      <c r="T339" s="23">
        <f t="shared" si="63"/>
        <v>2.1061669701485819E-2</v>
      </c>
      <c r="V339">
        <v>333</v>
      </c>
      <c r="W339">
        <f>'unif profiles px val'!O335/65535</f>
        <v>0.66246972037842378</v>
      </c>
      <c r="X339" s="23">
        <f t="shared" si="64"/>
        <v>2.7879221183868097E-2</v>
      </c>
      <c r="Z339">
        <v>333</v>
      </c>
      <c r="AA339">
        <f>'unif profiles px val'!R335/65535</f>
        <v>0.67529701447699697</v>
      </c>
      <c r="AB339" s="23">
        <f t="shared" si="65"/>
        <v>-4.1339231752109296E-2</v>
      </c>
      <c r="AM339">
        <v>333</v>
      </c>
      <c r="AN339">
        <v>43582.87890625</v>
      </c>
      <c r="AP339">
        <v>333</v>
      </c>
      <c r="AQ339">
        <v>43459.87890625</v>
      </c>
      <c r="AS339">
        <v>333</v>
      </c>
      <c r="AT339">
        <v>44309.0390625</v>
      </c>
    </row>
    <row r="340" spans="1:46">
      <c r="A340">
        <v>334</v>
      </c>
      <c r="B340" s="23">
        <f t="shared" si="55"/>
        <v>11.782777777777778</v>
      </c>
      <c r="C340" s="28">
        <v>43437.3125</v>
      </c>
      <c r="D340" s="38">
        <f t="shared" si="56"/>
        <v>0.66281090257114517</v>
      </c>
      <c r="E340" s="23">
        <f t="shared" si="57"/>
        <v>2.6005452323406786E-2</v>
      </c>
      <c r="F340" s="23"/>
      <c r="G340">
        <v>334</v>
      </c>
      <c r="H340" s="28">
        <v>43443.4609375</v>
      </c>
      <c r="I340" s="38">
        <f t="shared" si="58"/>
        <v>0.66290472171358816</v>
      </c>
      <c r="J340" s="23">
        <f t="shared" si="59"/>
        <v>2.5490517278876634E-2</v>
      </c>
      <c r="L340">
        <v>334</v>
      </c>
      <c r="M340">
        <v>43448.15234375</v>
      </c>
      <c r="N340" s="23">
        <f t="shared" si="60"/>
        <v>0.6629763079842832</v>
      </c>
      <c r="O340" s="23">
        <f t="shared" si="61"/>
        <v>2.5097701794507543E-2</v>
      </c>
      <c r="Q340">
        <v>334</v>
      </c>
      <c r="R340" s="23">
        <f t="shared" si="62"/>
        <v>11.782777777777778</v>
      </c>
      <c r="S340" s="38">
        <f>'unif profiles px val'!L336/65535</f>
        <v>0.6642820868619822</v>
      </c>
      <c r="T340" s="23">
        <f t="shared" si="63"/>
        <v>1.794650237558848E-2</v>
      </c>
      <c r="V340">
        <v>334</v>
      </c>
      <c r="W340">
        <f>'unif profiles px val'!O336/65535</f>
        <v>0.66368072642481113</v>
      </c>
      <c r="X340" s="23">
        <f t="shared" si="64"/>
        <v>2.1236604870257914E-2</v>
      </c>
      <c r="Z340">
        <v>334</v>
      </c>
      <c r="AA340">
        <f>'unif profiles px val'!R336/65535</f>
        <v>0.6748191567483024</v>
      </c>
      <c r="AB340" s="23">
        <f t="shared" si="65"/>
        <v>-3.8805142399299442E-2</v>
      </c>
      <c r="AM340">
        <v>334</v>
      </c>
      <c r="AN340">
        <v>43590.12109375</v>
      </c>
      <c r="AP340">
        <v>334</v>
      </c>
      <c r="AQ340">
        <v>43492.3984375</v>
      </c>
      <c r="AS340">
        <v>334</v>
      </c>
      <c r="AT340">
        <v>44340.921875</v>
      </c>
    </row>
    <row r="341" spans="1:46">
      <c r="A341">
        <v>335</v>
      </c>
      <c r="B341" s="23">
        <f t="shared" si="55"/>
        <v>11.818055555555555</v>
      </c>
      <c r="C341" s="28">
        <v>43448.58203125</v>
      </c>
      <c r="D341" s="38">
        <f t="shared" si="56"/>
        <v>0.66298286459525446</v>
      </c>
      <c r="E341" s="23">
        <f t="shared" si="57"/>
        <v>2.5061727686796154E-2</v>
      </c>
      <c r="F341" s="23"/>
      <c r="G341">
        <v>335</v>
      </c>
      <c r="H341" s="28">
        <v>43442.2109375</v>
      </c>
      <c r="I341" s="38">
        <f t="shared" si="58"/>
        <v>0.66288564793621729</v>
      </c>
      <c r="J341" s="23">
        <f t="shared" si="59"/>
        <v>2.5595194345770178E-2</v>
      </c>
      <c r="L341">
        <v>335</v>
      </c>
      <c r="M341">
        <v>43436.1953125</v>
      </c>
      <c r="N341" s="23">
        <f t="shared" si="60"/>
        <v>0.66279385538261992</v>
      </c>
      <c r="O341" s="23">
        <f t="shared" si="61"/>
        <v>2.6099032145076251E-2</v>
      </c>
      <c r="Q341">
        <v>335</v>
      </c>
      <c r="R341" s="23">
        <f t="shared" si="62"/>
        <v>11.818055555555555</v>
      </c>
      <c r="S341" s="38">
        <f>'unif profiles px val'!L337/65535</f>
        <v>0.66444856517509732</v>
      </c>
      <c r="T341" s="23">
        <f t="shared" si="63"/>
        <v>1.7036675154836534E-2</v>
      </c>
      <c r="V341">
        <v>335</v>
      </c>
      <c r="W341">
        <f>'unif profiles px val'!O337/65535</f>
        <v>0.66464556153200582</v>
      </c>
      <c r="X341" s="23">
        <f t="shared" si="64"/>
        <v>1.5960617537172261E-2</v>
      </c>
      <c r="Z341">
        <v>335</v>
      </c>
      <c r="AA341">
        <f>'unif profiles px val'!R337/65535</f>
        <v>0.67479281109330891</v>
      </c>
      <c r="AB341" s="23">
        <f t="shared" si="65"/>
        <v>-3.8665332364467009E-2</v>
      </c>
      <c r="AM341">
        <v>335</v>
      </c>
      <c r="AN341">
        <v>43559.921875</v>
      </c>
      <c r="AP341">
        <v>335</v>
      </c>
      <c r="AQ341">
        <v>43526.640625</v>
      </c>
      <c r="AS341">
        <v>335</v>
      </c>
      <c r="AT341">
        <v>44345.80078125</v>
      </c>
    </row>
    <row r="342" spans="1:46">
      <c r="A342">
        <v>336</v>
      </c>
      <c r="B342" s="23">
        <f t="shared" si="55"/>
        <v>11.853333333333333</v>
      </c>
      <c r="C342" s="28">
        <v>43414.9921875</v>
      </c>
      <c r="D342" s="38">
        <f t="shared" si="56"/>
        <v>0.66247031643396659</v>
      </c>
      <c r="E342" s="23">
        <f t="shared" si="57"/>
        <v>2.787594606729149E-2</v>
      </c>
      <c r="F342" s="23"/>
      <c r="G342">
        <v>336</v>
      </c>
      <c r="H342" s="28">
        <v>43474.0078125</v>
      </c>
      <c r="I342" s="38">
        <f t="shared" si="58"/>
        <v>0.66337083714808875</v>
      </c>
      <c r="J342" s="23">
        <f t="shared" si="59"/>
        <v>2.2934234825746191E-2</v>
      </c>
      <c r="L342">
        <v>336</v>
      </c>
      <c r="M342">
        <v>43417.91015625</v>
      </c>
      <c r="N342" s="23">
        <f t="shared" si="60"/>
        <v>0.66251484178301667</v>
      </c>
      <c r="O342" s="23">
        <f t="shared" si="61"/>
        <v>2.7631310561990752E-2</v>
      </c>
      <c r="Q342">
        <v>336</v>
      </c>
      <c r="R342" s="23">
        <f t="shared" si="62"/>
        <v>11.853333333333333</v>
      </c>
      <c r="S342" s="38">
        <f>'unif profiles px val'!L338/65535</f>
        <v>0.66500551947432673</v>
      </c>
      <c r="T342" s="23">
        <f t="shared" si="63"/>
        <v>1.3995963459038308E-2</v>
      </c>
      <c r="V342">
        <v>336</v>
      </c>
      <c r="W342">
        <f>'unif profiles px val'!O338/65535</f>
        <v>0.66491325007629509</v>
      </c>
      <c r="X342" s="23">
        <f t="shared" si="64"/>
        <v>1.4499379648663879E-2</v>
      </c>
      <c r="Z342">
        <v>336</v>
      </c>
      <c r="AA342">
        <f>'unif profiles px val'!R338/65535</f>
        <v>0.67490725375753413</v>
      </c>
      <c r="AB342" s="23">
        <f t="shared" si="65"/>
        <v>-3.9272577183123047E-2</v>
      </c>
      <c r="AM342">
        <v>336</v>
      </c>
      <c r="AN342">
        <v>43618.0390625</v>
      </c>
      <c r="AP342">
        <v>336</v>
      </c>
      <c r="AQ342">
        <v>43550.9609375</v>
      </c>
      <c r="AS342">
        <v>336</v>
      </c>
      <c r="AT342">
        <v>44343.6015625</v>
      </c>
    </row>
    <row r="343" spans="1:46">
      <c r="A343">
        <v>337</v>
      </c>
      <c r="B343" s="23">
        <f t="shared" si="55"/>
        <v>11.888611111111111</v>
      </c>
      <c r="C343" s="28">
        <v>43452.94921875</v>
      </c>
      <c r="D343" s="38">
        <f t="shared" si="56"/>
        <v>0.66304950360494397</v>
      </c>
      <c r="E343" s="23">
        <f t="shared" si="57"/>
        <v>2.4696137978021504E-2</v>
      </c>
      <c r="F343" s="23"/>
      <c r="G343">
        <v>337</v>
      </c>
      <c r="H343" s="28">
        <v>43472.9453125</v>
      </c>
      <c r="I343" s="38">
        <f t="shared" si="58"/>
        <v>0.66335462443732351</v>
      </c>
      <c r="J343" s="23">
        <f t="shared" si="59"/>
        <v>2.3023092162045344E-2</v>
      </c>
      <c r="L343">
        <v>337</v>
      </c>
      <c r="M343">
        <v>43430.91015625</v>
      </c>
      <c r="N343" s="23">
        <f t="shared" si="60"/>
        <v>0.66271320906767373</v>
      </c>
      <c r="O343" s="23">
        <f t="shared" si="61"/>
        <v>2.6541798190903521E-2</v>
      </c>
      <c r="Q343">
        <v>337</v>
      </c>
      <c r="R343" s="23">
        <f t="shared" si="62"/>
        <v>11.888611111111111</v>
      </c>
      <c r="S343" s="38">
        <f>'unif profiles px val'!L339/65535</f>
        <v>0.66517408398184175</v>
      </c>
      <c r="T343" s="23">
        <f t="shared" si="63"/>
        <v>1.307662576839741E-2</v>
      </c>
      <c r="V343">
        <v>337</v>
      </c>
      <c r="W343">
        <f>'unif profiles px val'!O339/65535</f>
        <v>0.66523649099717708</v>
      </c>
      <c r="X343" s="23">
        <f t="shared" si="64"/>
        <v>1.273637416642881E-2</v>
      </c>
      <c r="Z343">
        <v>337</v>
      </c>
      <c r="AA343">
        <f>'unif profiles px val'!R339/65535</f>
        <v>0.67484133001449609</v>
      </c>
      <c r="AB343" s="23">
        <f t="shared" si="65"/>
        <v>-3.8922802592118444E-2</v>
      </c>
      <c r="AM343">
        <v>337</v>
      </c>
      <c r="AN343">
        <v>43632.76171875</v>
      </c>
      <c r="AP343">
        <v>337</v>
      </c>
      <c r="AQ343">
        <v>43560.9609375</v>
      </c>
      <c r="AS343">
        <v>337</v>
      </c>
      <c r="AT343">
        <v>44354.078125</v>
      </c>
    </row>
    <row r="344" spans="1:46">
      <c r="A344">
        <v>338</v>
      </c>
      <c r="B344" s="23">
        <f t="shared" si="55"/>
        <v>11.923888888888888</v>
      </c>
      <c r="C344" s="28">
        <v>43457.01953125</v>
      </c>
      <c r="D344" s="38">
        <f t="shared" si="56"/>
        <v>0.66311161259250784</v>
      </c>
      <c r="E344" s="23">
        <f t="shared" si="57"/>
        <v>2.4355462872462041E-2</v>
      </c>
      <c r="F344" s="23"/>
      <c r="G344">
        <v>338</v>
      </c>
      <c r="H344" s="28">
        <v>43464.57421875</v>
      </c>
      <c r="I344" s="38">
        <f t="shared" si="58"/>
        <v>0.66322688973449306</v>
      </c>
      <c r="J344" s="23">
        <f t="shared" si="59"/>
        <v>2.3723313573377869E-2</v>
      </c>
      <c r="L344">
        <v>338</v>
      </c>
      <c r="M344">
        <v>43409.81640625</v>
      </c>
      <c r="N344" s="23">
        <f t="shared" si="60"/>
        <v>0.66239133907454029</v>
      </c>
      <c r="O344" s="23">
        <f t="shared" si="61"/>
        <v>2.8309947406846003E-2</v>
      </c>
      <c r="Q344">
        <v>338</v>
      </c>
      <c r="R344" s="23">
        <f t="shared" si="62"/>
        <v>11.923888888888888</v>
      </c>
      <c r="S344" s="38">
        <f>'unif profiles px val'!L340/65535</f>
        <v>0.66513593642710001</v>
      </c>
      <c r="T344" s="23">
        <f t="shared" si="63"/>
        <v>1.3284641105404393E-2</v>
      </c>
      <c r="V344">
        <v>338</v>
      </c>
      <c r="W344">
        <f>'unif profiles px val'!O340/65535</f>
        <v>0.66485501544975967</v>
      </c>
      <c r="X344" s="23">
        <f t="shared" si="64"/>
        <v>1.4817172004208956E-2</v>
      </c>
      <c r="Z344">
        <v>338</v>
      </c>
      <c r="AA344">
        <f>'unif profiles px val'!R340/65535</f>
        <v>0.67461661707484555</v>
      </c>
      <c r="AB344" s="23">
        <f t="shared" si="65"/>
        <v>-3.7730048385637982E-2</v>
      </c>
      <c r="AM344">
        <v>338</v>
      </c>
      <c r="AN344">
        <v>43560.0390625</v>
      </c>
      <c r="AP344">
        <v>338</v>
      </c>
      <c r="AQ344">
        <v>43556.28125</v>
      </c>
      <c r="AS344">
        <v>338</v>
      </c>
      <c r="AT344">
        <v>44353.83984375</v>
      </c>
    </row>
    <row r="345" spans="1:46">
      <c r="A345">
        <v>339</v>
      </c>
      <c r="B345" s="23">
        <f t="shared" si="55"/>
        <v>11.959166666666667</v>
      </c>
      <c r="C345" s="28">
        <v>43464.45703125</v>
      </c>
      <c r="D345" s="38">
        <f t="shared" si="56"/>
        <v>0.66322510156786452</v>
      </c>
      <c r="E345" s="23">
        <f t="shared" si="57"/>
        <v>2.3733117823881322E-2</v>
      </c>
      <c r="F345" s="23"/>
      <c r="G345">
        <v>339</v>
      </c>
      <c r="H345" s="28">
        <v>43424.08203125</v>
      </c>
      <c r="I345" s="38">
        <f t="shared" si="58"/>
        <v>0.6626090185587854</v>
      </c>
      <c r="J345" s="23">
        <f t="shared" si="59"/>
        <v>2.7113977434908509E-2</v>
      </c>
      <c r="L345">
        <v>339</v>
      </c>
      <c r="M345">
        <v>43436.50390625</v>
      </c>
      <c r="N345" s="23">
        <f t="shared" si="60"/>
        <v>0.66279856422140837</v>
      </c>
      <c r="O345" s="23">
        <f t="shared" si="61"/>
        <v>2.6073182719856369E-2</v>
      </c>
      <c r="Q345">
        <v>339</v>
      </c>
      <c r="R345" s="23">
        <f t="shared" si="62"/>
        <v>11.959166666666667</v>
      </c>
      <c r="S345" s="38">
        <f>'unif profiles px val'!L341/65535</f>
        <v>0.66525175001907377</v>
      </c>
      <c r="T345" s="23">
        <f t="shared" si="63"/>
        <v>1.2653189043090762E-2</v>
      </c>
      <c r="V345">
        <v>339</v>
      </c>
      <c r="W345">
        <f>'unif profiles px val'!O341/65535</f>
        <v>0.66520460202563514</v>
      </c>
      <c r="X345" s="23">
        <f t="shared" si="64"/>
        <v>1.2910229691455832E-2</v>
      </c>
      <c r="Z345">
        <v>339</v>
      </c>
      <c r="AA345">
        <f>'unif profiles px val'!R341/65535</f>
        <v>0.67446331158922712</v>
      </c>
      <c r="AB345" s="23">
        <f t="shared" si="65"/>
        <v>-3.6915887674319858E-2</v>
      </c>
      <c r="AM345">
        <v>339</v>
      </c>
      <c r="AN345">
        <v>43591.80078125</v>
      </c>
      <c r="AP345">
        <v>339</v>
      </c>
      <c r="AQ345">
        <v>43537.83984375</v>
      </c>
      <c r="AS345">
        <v>339</v>
      </c>
      <c r="AT345">
        <v>44355.51953125</v>
      </c>
    </row>
    <row r="346" spans="1:46">
      <c r="A346">
        <v>340</v>
      </c>
      <c r="B346" s="23">
        <f t="shared" si="55"/>
        <v>11.994444444444444</v>
      </c>
      <c r="C346" s="28">
        <v>43500.046875</v>
      </c>
      <c r="D346" s="38">
        <f t="shared" si="56"/>
        <v>0.66376816777294578</v>
      </c>
      <c r="E346" s="23">
        <f t="shared" si="57"/>
        <v>2.075785548467568E-2</v>
      </c>
      <c r="F346" s="23"/>
      <c r="G346">
        <v>340</v>
      </c>
      <c r="H346" s="28">
        <v>43446.5703125</v>
      </c>
      <c r="I346" s="38">
        <f t="shared" si="58"/>
        <v>0.66295216773479815</v>
      </c>
      <c r="J346" s="23">
        <f t="shared" si="59"/>
        <v>2.5230157698363342E-2</v>
      </c>
      <c r="L346">
        <v>340</v>
      </c>
      <c r="M346">
        <v>43463.55859375</v>
      </c>
      <c r="N346" s="23">
        <f t="shared" si="60"/>
        <v>0.66321139229037918</v>
      </c>
      <c r="O346" s="23">
        <f t="shared" si="61"/>
        <v>2.3808285399809836E-2</v>
      </c>
      <c r="Q346">
        <v>340</v>
      </c>
      <c r="R346" s="23">
        <f t="shared" si="62"/>
        <v>11.994444444444444</v>
      </c>
      <c r="S346" s="38">
        <f>'unif profiles px val'!L342/65535</f>
        <v>0.66591062981612881</v>
      </c>
      <c r="T346" s="23">
        <f t="shared" si="63"/>
        <v>9.0647093585074501E-3</v>
      </c>
      <c r="V346">
        <v>340</v>
      </c>
      <c r="W346">
        <f>'unif profiles px val'!O342/65535</f>
        <v>0.66535021839475095</v>
      </c>
      <c r="X346" s="23">
        <f t="shared" si="64"/>
        <v>1.2116471537850337E-2</v>
      </c>
      <c r="Z346">
        <v>340</v>
      </c>
      <c r="AA346">
        <f>'unif profiles px val'!R342/65535</f>
        <v>0.67448000114442663</v>
      </c>
      <c r="AB346" s="23">
        <f t="shared" si="65"/>
        <v>-3.700453796965153E-2</v>
      </c>
      <c r="AM346">
        <v>340</v>
      </c>
      <c r="AN346">
        <v>43599.48046875</v>
      </c>
      <c r="AP346">
        <v>340</v>
      </c>
      <c r="AQ346">
        <v>43520.12109375</v>
      </c>
      <c r="AS346">
        <v>340</v>
      </c>
      <c r="AT346">
        <v>44367</v>
      </c>
    </row>
    <row r="347" spans="1:46">
      <c r="A347">
        <v>341</v>
      </c>
      <c r="B347" s="23">
        <f t="shared" si="55"/>
        <v>12.029722222222222</v>
      </c>
      <c r="C347" s="28">
        <v>43485.25</v>
      </c>
      <c r="D347" s="38">
        <f t="shared" si="56"/>
        <v>0.66354238193331805</v>
      </c>
      <c r="E347" s="23">
        <f t="shared" si="57"/>
        <v>2.1994296548077941E-2</v>
      </c>
      <c r="F347" s="23"/>
      <c r="G347">
        <v>341</v>
      </c>
      <c r="H347" s="28">
        <v>43503.2890625</v>
      </c>
      <c r="I347" s="38">
        <f t="shared" si="58"/>
        <v>0.66381764038300139</v>
      </c>
      <c r="J347" s="23">
        <f t="shared" si="59"/>
        <v>2.0487041072318579E-2</v>
      </c>
      <c r="L347">
        <v>341</v>
      </c>
      <c r="M347">
        <v>43455.01953125</v>
      </c>
      <c r="N347" s="23">
        <f t="shared" si="60"/>
        <v>0.66308109454871444</v>
      </c>
      <c r="O347" s="23">
        <f t="shared" si="61"/>
        <v>2.4522850417562747E-2</v>
      </c>
      <c r="Q347">
        <v>341</v>
      </c>
      <c r="R347" s="23">
        <f t="shared" si="62"/>
        <v>12.029722222222222</v>
      </c>
      <c r="S347" s="38">
        <f>'unif profiles px val'!L343/65535</f>
        <v>0.6651019016556039</v>
      </c>
      <c r="T347" s="23">
        <f t="shared" si="63"/>
        <v>1.3470248775145244E-2</v>
      </c>
      <c r="V347">
        <v>341</v>
      </c>
      <c r="W347">
        <f>'unif profiles px val'!O343/65535</f>
        <v>0.66546400539787898</v>
      </c>
      <c r="X347" s="23">
        <f t="shared" si="64"/>
        <v>1.149644390409188E-2</v>
      </c>
      <c r="Z347">
        <v>341</v>
      </c>
      <c r="AA347">
        <f>'unif profiles px val'!R343/65535</f>
        <v>0.67468599794003203</v>
      </c>
      <c r="AB347" s="23">
        <f t="shared" si="65"/>
        <v>-3.8098395188973289E-2</v>
      </c>
      <c r="AM347">
        <v>341</v>
      </c>
      <c r="AN347">
        <v>43612.3984375</v>
      </c>
      <c r="AP347">
        <v>341</v>
      </c>
      <c r="AQ347">
        <v>43470.44140625</v>
      </c>
      <c r="AS347">
        <v>341</v>
      </c>
      <c r="AT347">
        <v>44363.28125</v>
      </c>
    </row>
    <row r="348" spans="1:46">
      <c r="A348">
        <v>342</v>
      </c>
      <c r="B348" s="23">
        <f t="shared" si="55"/>
        <v>12.065</v>
      </c>
      <c r="C348" s="28">
        <v>43489.046875</v>
      </c>
      <c r="D348" s="38">
        <f t="shared" si="56"/>
        <v>0.66360031853208212</v>
      </c>
      <c r="E348" s="23">
        <f t="shared" si="57"/>
        <v>2.1676950395860484E-2</v>
      </c>
      <c r="F348" s="23"/>
      <c r="G348">
        <v>342</v>
      </c>
      <c r="H348" s="28">
        <v>43490.625</v>
      </c>
      <c r="I348" s="38">
        <f t="shared" si="58"/>
        <v>0.66362439917601279</v>
      </c>
      <c r="J348" s="23">
        <f t="shared" si="59"/>
        <v>2.1545064684833193E-2</v>
      </c>
      <c r="L348">
        <v>342</v>
      </c>
      <c r="M348">
        <v>43470.87109375</v>
      </c>
      <c r="N348" s="23">
        <f t="shared" si="60"/>
        <v>0.66332297388799877</v>
      </c>
      <c r="O348" s="23">
        <f t="shared" si="61"/>
        <v>2.319657177373724E-2</v>
      </c>
      <c r="Q348">
        <v>342</v>
      </c>
      <c r="R348" s="23">
        <f t="shared" si="62"/>
        <v>12.065</v>
      </c>
      <c r="S348" s="38">
        <f>'unif profiles px val'!L344/65535</f>
        <v>0.66546329013122762</v>
      </c>
      <c r="T348" s="23">
        <f t="shared" si="63"/>
        <v>1.1500340781968266E-2</v>
      </c>
      <c r="V348">
        <v>342</v>
      </c>
      <c r="W348">
        <f>'unif profiles px val'!O344/65535</f>
        <v>0.66489524919890131</v>
      </c>
      <c r="X348" s="23">
        <f t="shared" si="64"/>
        <v>1.4597606687680731E-2</v>
      </c>
      <c r="Z348">
        <v>342</v>
      </c>
      <c r="AA348">
        <f>'unif profiles px val'!R344/65535</f>
        <v>0.67438493028534374</v>
      </c>
      <c r="AB348" s="23">
        <f t="shared" si="65"/>
        <v>-3.6499492524313393E-2</v>
      </c>
      <c r="AM348">
        <v>342</v>
      </c>
      <c r="AN348">
        <v>43597.48046875</v>
      </c>
      <c r="AP348">
        <v>342</v>
      </c>
      <c r="AQ348">
        <v>43482.44140625</v>
      </c>
      <c r="AS348">
        <v>342</v>
      </c>
      <c r="AT348">
        <v>44381.44140625</v>
      </c>
    </row>
    <row r="349" spans="1:46">
      <c r="A349">
        <v>343</v>
      </c>
      <c r="B349" s="23">
        <f t="shared" si="55"/>
        <v>12.100277777777777</v>
      </c>
      <c r="C349" s="28">
        <v>43468.5859375</v>
      </c>
      <c r="D349" s="38">
        <f t="shared" si="56"/>
        <v>0.66328810463874266</v>
      </c>
      <c r="E349" s="23">
        <f t="shared" si="57"/>
        <v>2.3387711444736947E-2</v>
      </c>
      <c r="F349" s="23"/>
      <c r="G349">
        <v>343</v>
      </c>
      <c r="H349" s="28">
        <v>43499.3359375</v>
      </c>
      <c r="I349" s="38">
        <f t="shared" si="58"/>
        <v>0.66375731956206607</v>
      </c>
      <c r="J349" s="23">
        <f t="shared" si="59"/>
        <v>2.0817243972423682E-2</v>
      </c>
      <c r="L349">
        <v>343</v>
      </c>
      <c r="M349">
        <v>43422.55859375</v>
      </c>
      <c r="N349" s="23">
        <f t="shared" si="60"/>
        <v>0.66258577239261462</v>
      </c>
      <c r="O349" s="23">
        <f t="shared" si="61"/>
        <v>2.7241660703442694E-2</v>
      </c>
      <c r="Q349">
        <v>343</v>
      </c>
      <c r="R349" s="23">
        <f t="shared" si="62"/>
        <v>12.100277777777777</v>
      </c>
      <c r="S349" s="38">
        <f>'unif profiles px val'!L345/65535</f>
        <v>0.66595783741512171</v>
      </c>
      <c r="T349" s="23">
        <f t="shared" si="63"/>
        <v>8.8078579729917728E-3</v>
      </c>
      <c r="V349">
        <v>343</v>
      </c>
      <c r="W349">
        <f>'unif profiles px val'!O345/65535</f>
        <v>0.66508598697261001</v>
      </c>
      <c r="X349" s="23">
        <f t="shared" si="64"/>
        <v>1.3557045195784934E-2</v>
      </c>
      <c r="Z349">
        <v>343</v>
      </c>
      <c r="AA349">
        <f>'unif profiles px val'!R345/65535</f>
        <v>0.67455558098725876</v>
      </c>
      <c r="AB349" s="23">
        <f t="shared" si="65"/>
        <v>-3.7405945358736759E-2</v>
      </c>
      <c r="AM349">
        <v>343</v>
      </c>
      <c r="AN349">
        <v>43544.12109375</v>
      </c>
      <c r="AP349">
        <v>343</v>
      </c>
      <c r="AQ349">
        <v>43509.55859375</v>
      </c>
      <c r="AS349">
        <v>343</v>
      </c>
      <c r="AT349">
        <v>44335.078125</v>
      </c>
    </row>
    <row r="350" spans="1:46">
      <c r="A350">
        <v>344</v>
      </c>
      <c r="B350" s="23">
        <f t="shared" si="55"/>
        <v>12.135555555555555</v>
      </c>
      <c r="C350" s="28">
        <v>43460.859375</v>
      </c>
      <c r="D350" s="38">
        <f t="shared" si="56"/>
        <v>0.66317020485236899</v>
      </c>
      <c r="E350" s="23">
        <f t="shared" si="57"/>
        <v>2.4034132561876476E-2</v>
      </c>
      <c r="F350" s="23"/>
      <c r="G350">
        <v>344</v>
      </c>
      <c r="H350" s="28">
        <v>43439.015625</v>
      </c>
      <c r="I350" s="38">
        <f t="shared" si="58"/>
        <v>0.66283689059281303</v>
      </c>
      <c r="J350" s="23">
        <f t="shared" si="59"/>
        <v>2.5862800904997929E-2</v>
      </c>
      <c r="L350">
        <v>344</v>
      </c>
      <c r="M350">
        <v>43402.5546875</v>
      </c>
      <c r="N350" s="23">
        <f t="shared" si="60"/>
        <v>0.66228053234912643</v>
      </c>
      <c r="O350" s="23">
        <f t="shared" si="61"/>
        <v>2.8919023916437414E-2</v>
      </c>
      <c r="Q350">
        <v>344</v>
      </c>
      <c r="R350" s="23">
        <f t="shared" si="62"/>
        <v>12.135555555555555</v>
      </c>
      <c r="S350" s="38">
        <f>'unif profiles px val'!L346/65535</f>
        <v>0.66525520714122222</v>
      </c>
      <c r="T350" s="23">
        <f t="shared" si="63"/>
        <v>1.2634342913403707E-2</v>
      </c>
      <c r="V350">
        <v>344</v>
      </c>
      <c r="W350">
        <f>'unif profiles px val'!O346/65535</f>
        <v>0.66534193322270541</v>
      </c>
      <c r="X350" s="23">
        <f t="shared" si="64"/>
        <v>1.2161625412534516E-2</v>
      </c>
      <c r="Z350">
        <v>344</v>
      </c>
      <c r="AA350">
        <f>'unif profiles px val'!R346/65535</f>
        <v>0.67494885843442431</v>
      </c>
      <c r="AB350" s="23">
        <f t="shared" si="65"/>
        <v>-3.9493287824801993E-2</v>
      </c>
      <c r="AM350">
        <v>344</v>
      </c>
      <c r="AN350">
        <v>43545.078125</v>
      </c>
      <c r="AP350">
        <v>344</v>
      </c>
      <c r="AQ350">
        <v>43482.921875</v>
      </c>
      <c r="AS350">
        <v>344</v>
      </c>
      <c r="AT350">
        <v>44365.3984375</v>
      </c>
    </row>
    <row r="351" spans="1:46">
      <c r="A351">
        <v>345</v>
      </c>
      <c r="B351" s="23">
        <f t="shared" si="55"/>
        <v>12.170833333333333</v>
      </c>
      <c r="C351" s="28">
        <v>43425.78515625</v>
      </c>
      <c r="D351" s="38">
        <f t="shared" si="56"/>
        <v>0.66263500658045316</v>
      </c>
      <c r="E351" s="23">
        <f t="shared" si="57"/>
        <v>2.6971244083958901E-2</v>
      </c>
      <c r="F351" s="23"/>
      <c r="G351">
        <v>345</v>
      </c>
      <c r="H351" s="28">
        <v>43494.62890625</v>
      </c>
      <c r="I351" s="38">
        <f t="shared" si="58"/>
        <v>0.66368549486915385</v>
      </c>
      <c r="J351" s="23">
        <f t="shared" si="59"/>
        <v>2.1210494135754043E-2</v>
      </c>
      <c r="L351">
        <v>345</v>
      </c>
      <c r="M351">
        <v>43413.46875</v>
      </c>
      <c r="N351" s="23">
        <f t="shared" si="60"/>
        <v>0.66244707026779581</v>
      </c>
      <c r="O351" s="23">
        <f t="shared" si="61"/>
        <v>2.8003679729601938E-2</v>
      </c>
      <c r="Q351">
        <v>345</v>
      </c>
      <c r="R351" s="23">
        <f t="shared" si="62"/>
        <v>12.170833333333333</v>
      </c>
      <c r="S351" s="38">
        <f>'unif profiles px val'!L347/65535</f>
        <v>0.66548546339742121</v>
      </c>
      <c r="T351" s="23">
        <f t="shared" si="63"/>
        <v>1.1379541239670221E-2</v>
      </c>
      <c r="V351">
        <v>345</v>
      </c>
      <c r="W351">
        <f>'unif profiles px val'!O347/65535</f>
        <v>0.66547992008087287</v>
      </c>
      <c r="X351" s="23">
        <f t="shared" si="64"/>
        <v>1.1409740413833358E-2</v>
      </c>
      <c r="Z351">
        <v>345</v>
      </c>
      <c r="AA351">
        <f>'unif profiles px val'!R347/65535</f>
        <v>0.67614806258106352</v>
      </c>
      <c r="AB351" s="23">
        <f t="shared" si="65"/>
        <v>-4.584398816761448E-2</v>
      </c>
      <c r="AM351">
        <v>345</v>
      </c>
      <c r="AN351">
        <v>43520.83984375</v>
      </c>
      <c r="AP351">
        <v>345</v>
      </c>
      <c r="AQ351">
        <v>43497.76171875</v>
      </c>
      <c r="AS351">
        <v>345</v>
      </c>
      <c r="AT351">
        <v>44340.28125</v>
      </c>
    </row>
    <row r="352" spans="1:46">
      <c r="A352">
        <v>346</v>
      </c>
      <c r="B352" s="23">
        <f t="shared" si="55"/>
        <v>12.206111111111111</v>
      </c>
      <c r="C352" s="28">
        <v>43479.1796875</v>
      </c>
      <c r="D352" s="38">
        <f t="shared" si="56"/>
        <v>0.66344975490196079</v>
      </c>
      <c r="E352" s="23">
        <f t="shared" si="57"/>
        <v>2.2501767127089511E-2</v>
      </c>
      <c r="F352" s="23"/>
      <c r="G352">
        <v>346</v>
      </c>
      <c r="H352" s="28">
        <v>43463.8125</v>
      </c>
      <c r="I352" s="38">
        <f t="shared" si="58"/>
        <v>0.66321526665140762</v>
      </c>
      <c r="J352" s="23">
        <f t="shared" si="59"/>
        <v>2.3787042092324295E-2</v>
      </c>
      <c r="L352">
        <v>346</v>
      </c>
      <c r="M352">
        <v>43421.2109375</v>
      </c>
      <c r="N352" s="23">
        <f t="shared" si="60"/>
        <v>0.66256520847638667</v>
      </c>
      <c r="O352" s="23">
        <f t="shared" si="61"/>
        <v>2.7354618325704294E-2</v>
      </c>
      <c r="Q352">
        <v>346</v>
      </c>
      <c r="R352" s="23">
        <f t="shared" si="62"/>
        <v>12.206111111111111</v>
      </c>
      <c r="S352" s="38">
        <f>'unif profiles px val'!L348/65535</f>
        <v>0.66579410095750358</v>
      </c>
      <c r="T352" s="23">
        <f t="shared" si="63"/>
        <v>9.6988771270312135E-3</v>
      </c>
      <c r="V352">
        <v>346</v>
      </c>
      <c r="W352">
        <f>'unif profiles px val'!O348/65535</f>
        <v>0.6658128767071031</v>
      </c>
      <c r="X352" s="23">
        <f t="shared" si="64"/>
        <v>9.5966825003523937E-3</v>
      </c>
      <c r="Z352">
        <v>346</v>
      </c>
      <c r="AA352">
        <f>'unif profiles px val'!R348/65535</f>
        <v>0.67758932488364998</v>
      </c>
      <c r="AB352" s="23">
        <f t="shared" si="65"/>
        <v>-5.3448504394070007E-2</v>
      </c>
      <c r="AM352">
        <v>346</v>
      </c>
      <c r="AN352">
        <v>43486.9609375</v>
      </c>
      <c r="AP352">
        <v>346</v>
      </c>
      <c r="AQ352">
        <v>43487.16015625</v>
      </c>
      <c r="AS352">
        <v>346</v>
      </c>
      <c r="AT352">
        <v>44300.3984375</v>
      </c>
    </row>
    <row r="353" spans="1:46">
      <c r="A353">
        <v>347</v>
      </c>
      <c r="B353" s="23">
        <f t="shared" si="55"/>
        <v>12.241388888888888</v>
      </c>
      <c r="C353" s="28">
        <v>43474.89453125</v>
      </c>
      <c r="D353" s="38">
        <f t="shared" si="56"/>
        <v>0.66338436760891129</v>
      </c>
      <c r="E353" s="23">
        <f t="shared" si="57"/>
        <v>2.2860081285369649E-2</v>
      </c>
      <c r="F353" s="23"/>
      <c r="G353">
        <v>347</v>
      </c>
      <c r="H353" s="28">
        <v>43475.86328125</v>
      </c>
      <c r="I353" s="38">
        <f t="shared" si="58"/>
        <v>0.66339914978637371</v>
      </c>
      <c r="J353" s="23">
        <f t="shared" si="59"/>
        <v>2.2779070984539906E-2</v>
      </c>
      <c r="L353">
        <v>347</v>
      </c>
      <c r="M353">
        <v>43420.88671875</v>
      </c>
      <c r="N353" s="23">
        <f t="shared" si="60"/>
        <v>0.66256026121538114</v>
      </c>
      <c r="O353" s="23">
        <f t="shared" si="61"/>
        <v>2.7381794623845046E-2</v>
      </c>
      <c r="Q353">
        <v>347</v>
      </c>
      <c r="R353" s="23">
        <f t="shared" si="62"/>
        <v>12.241388888888888</v>
      </c>
      <c r="S353" s="38">
        <f>'unif profiles px val'!L349/65535</f>
        <v>0.6666236910620279</v>
      </c>
      <c r="T353" s="23">
        <f t="shared" si="63"/>
        <v>5.1886744666416185E-3</v>
      </c>
      <c r="V353">
        <v>347</v>
      </c>
      <c r="W353">
        <f>'unif profiles px val'!O349/65535</f>
        <v>0.66560270752269779</v>
      </c>
      <c r="X353" s="23">
        <f t="shared" si="64"/>
        <v>1.0740923545741854E-2</v>
      </c>
      <c r="Z353">
        <v>347</v>
      </c>
      <c r="AA353">
        <f>'unif profiles px val'!R349/65535</f>
        <v>0.67828921330205239</v>
      </c>
      <c r="AB353" s="23">
        <f t="shared" si="65"/>
        <v>-5.7130317178996748E-2</v>
      </c>
      <c r="AM353">
        <v>347</v>
      </c>
      <c r="AN353">
        <v>43419.6015625</v>
      </c>
      <c r="AP353">
        <v>347</v>
      </c>
      <c r="AQ353">
        <v>43487.640625</v>
      </c>
      <c r="AS353">
        <v>347</v>
      </c>
      <c r="AT353">
        <v>44231.55859375</v>
      </c>
    </row>
    <row r="354" spans="1:46">
      <c r="A354">
        <v>348</v>
      </c>
      <c r="B354" s="23">
        <f t="shared" si="55"/>
        <v>12.276666666666666</v>
      </c>
      <c r="C354" s="28">
        <v>43485.703125</v>
      </c>
      <c r="D354" s="38">
        <f t="shared" si="56"/>
        <v>0.66354929617761504</v>
      </c>
      <c r="E354" s="23">
        <f t="shared" si="57"/>
        <v>2.1956421217284028E-2</v>
      </c>
      <c r="F354" s="23"/>
      <c r="G354">
        <v>348</v>
      </c>
      <c r="H354" s="28">
        <v>43478.3359375</v>
      </c>
      <c r="I354" s="38">
        <f t="shared" si="58"/>
        <v>0.66343688010223545</v>
      </c>
      <c r="J354" s="23">
        <f t="shared" si="59"/>
        <v>2.2572314150213213E-2</v>
      </c>
      <c r="L354">
        <v>348</v>
      </c>
      <c r="M354">
        <v>43494.1171875</v>
      </c>
      <c r="N354" s="23">
        <f t="shared" si="60"/>
        <v>0.66367768654154269</v>
      </c>
      <c r="O354" s="23">
        <f t="shared" si="61"/>
        <v>2.1253250648086919E-2</v>
      </c>
      <c r="Q354">
        <v>348</v>
      </c>
      <c r="R354" s="23">
        <f t="shared" si="62"/>
        <v>12.276666666666666</v>
      </c>
      <c r="S354" s="38">
        <f>'unif profiles px val'!L350/65535</f>
        <v>0.66700719319829094</v>
      </c>
      <c r="T354" s="23">
        <f t="shared" si="63"/>
        <v>3.1072772381830482E-3</v>
      </c>
      <c r="V354">
        <v>348</v>
      </c>
      <c r="W354">
        <f>'unif profiles px val'!O350/65535</f>
        <v>0.6653356746395056</v>
      </c>
      <c r="X354" s="23">
        <f t="shared" si="64"/>
        <v>1.219573515740624E-2</v>
      </c>
      <c r="Z354">
        <v>348</v>
      </c>
      <c r="AA354">
        <f>'unif profiles px val'!R350/65535</f>
        <v>0.67803743944075689</v>
      </c>
      <c r="AB354" s="23">
        <f t="shared" si="65"/>
        <v>-5.5806668918454427E-2</v>
      </c>
      <c r="AM354">
        <v>348</v>
      </c>
      <c r="AN354">
        <v>43431.6015625</v>
      </c>
      <c r="AP354">
        <v>348</v>
      </c>
      <c r="AQ354">
        <v>43462.83984375</v>
      </c>
      <c r="AS354">
        <v>348</v>
      </c>
      <c r="AT354">
        <v>44196.6015625</v>
      </c>
    </row>
    <row r="355" spans="1:46">
      <c r="A355">
        <v>349</v>
      </c>
      <c r="B355" s="23">
        <f t="shared" si="55"/>
        <v>12.311944444444444</v>
      </c>
      <c r="C355" s="28">
        <v>43454.4453125</v>
      </c>
      <c r="D355" s="38">
        <f t="shared" si="56"/>
        <v>0.66307233253223463</v>
      </c>
      <c r="E355" s="23">
        <f t="shared" si="57"/>
        <v>2.4570911634204773E-2</v>
      </c>
      <c r="F355" s="23"/>
      <c r="G355">
        <v>349</v>
      </c>
      <c r="H355" s="28">
        <v>43512.703125</v>
      </c>
      <c r="I355" s="38">
        <f t="shared" si="58"/>
        <v>0.66396128976882585</v>
      </c>
      <c r="J355" s="23">
        <f t="shared" si="59"/>
        <v>1.970091600602375E-2</v>
      </c>
      <c r="L355">
        <v>349</v>
      </c>
      <c r="M355">
        <v>43465.93359375</v>
      </c>
      <c r="N355" s="23">
        <f t="shared" si="60"/>
        <v>0.66324763246738383</v>
      </c>
      <c r="O355" s="23">
        <f t="shared" si="61"/>
        <v>2.360958790878831E-2</v>
      </c>
      <c r="Q355">
        <v>349</v>
      </c>
      <c r="R355" s="23">
        <f t="shared" si="62"/>
        <v>12.311944444444444</v>
      </c>
      <c r="S355" s="38">
        <f>'unif profiles px val'!L351/65535</f>
        <v>0.66761898460746161</v>
      </c>
      <c r="T355" s="23">
        <f t="shared" si="63"/>
        <v>-2.0845678157233039E-4</v>
      </c>
      <c r="V355">
        <v>349</v>
      </c>
      <c r="W355">
        <f>'unif profiles px val'!O351/65535</f>
        <v>0.66674850509269856</v>
      </c>
      <c r="X355" s="23">
        <f t="shared" si="64"/>
        <v>4.5110182601102444E-3</v>
      </c>
      <c r="Z355">
        <v>349</v>
      </c>
      <c r="AA355">
        <f>'unif profiles px val'!R351/65535</f>
        <v>0.67931711108567938</v>
      </c>
      <c r="AB355" s="23">
        <f t="shared" si="65"/>
        <v>-6.2524666779285809E-2</v>
      </c>
      <c r="AM355">
        <v>349</v>
      </c>
      <c r="AN355">
        <v>43436.51953125</v>
      </c>
      <c r="AP355">
        <v>349</v>
      </c>
      <c r="AQ355">
        <v>43443.078125</v>
      </c>
      <c r="AS355">
        <v>349</v>
      </c>
      <c r="AT355">
        <v>44186.51953125</v>
      </c>
    </row>
    <row r="356" spans="1:46">
      <c r="A356">
        <v>350</v>
      </c>
      <c r="B356" s="23">
        <f t="shared" si="55"/>
        <v>12.347222222222221</v>
      </c>
      <c r="C356" s="28">
        <v>43466.4453125</v>
      </c>
      <c r="D356" s="38">
        <f t="shared" si="56"/>
        <v>0.66325544079499499</v>
      </c>
      <c r="E356" s="23">
        <f t="shared" si="57"/>
        <v>2.3566779122496051E-2</v>
      </c>
      <c r="F356" s="23"/>
      <c r="G356">
        <v>350</v>
      </c>
      <c r="H356" s="28">
        <v>43433.5546875</v>
      </c>
      <c r="I356" s="38">
        <f t="shared" si="58"/>
        <v>0.66275356202792401</v>
      </c>
      <c r="J356" s="23">
        <f t="shared" si="59"/>
        <v>2.6320238850029654E-2</v>
      </c>
      <c r="L356">
        <v>350</v>
      </c>
      <c r="M356">
        <v>43462.4765625</v>
      </c>
      <c r="N356" s="23">
        <f t="shared" si="60"/>
        <v>0.66319488155184247</v>
      </c>
      <c r="O356" s="23">
        <f t="shared" si="61"/>
        <v>2.3898817194321964E-2</v>
      </c>
      <c r="Q356">
        <v>350</v>
      </c>
      <c r="R356" s="23">
        <f t="shared" si="62"/>
        <v>12.347222222222221</v>
      </c>
      <c r="S356" s="38">
        <f>'unif profiles px val'!L352/65535</f>
        <v>0.66764670119020375</v>
      </c>
      <c r="T356" s="23">
        <f t="shared" si="63"/>
        <v>-3.5853705179311746E-4</v>
      </c>
      <c r="V356">
        <v>350</v>
      </c>
      <c r="W356">
        <f>'unif profiles px val'!O352/65535</f>
        <v>0.66648147220950638</v>
      </c>
      <c r="X356" s="23">
        <f t="shared" si="64"/>
        <v>5.9611188049331076E-3</v>
      </c>
      <c r="Z356">
        <v>350</v>
      </c>
      <c r="AA356">
        <f>'unif profiles px val'!R352/65535</f>
        <v>0.67891620412756537</v>
      </c>
      <c r="AB356" s="23">
        <f t="shared" si="65"/>
        <v>-6.042256337986851E-2</v>
      </c>
      <c r="AM356">
        <v>350</v>
      </c>
      <c r="AN356">
        <v>43462.48046875</v>
      </c>
      <c r="AP356">
        <v>350</v>
      </c>
      <c r="AQ356">
        <v>43421.55859375</v>
      </c>
      <c r="AS356">
        <v>350</v>
      </c>
      <c r="AT356">
        <v>44179.3984375</v>
      </c>
    </row>
    <row r="357" spans="1:46">
      <c r="A357">
        <v>351</v>
      </c>
      <c r="B357" s="23">
        <f t="shared" si="55"/>
        <v>12.382499999999999</v>
      </c>
      <c r="C357" s="28">
        <v>43434.0078125</v>
      </c>
      <c r="D357" s="38">
        <f t="shared" si="56"/>
        <v>0.6627604762722209</v>
      </c>
      <c r="E357" s="23">
        <f t="shared" si="57"/>
        <v>2.6282278501315925E-2</v>
      </c>
      <c r="F357" s="23"/>
      <c r="G357">
        <v>351</v>
      </c>
      <c r="H357" s="28">
        <v>43462.390625</v>
      </c>
      <c r="I357" s="38">
        <f t="shared" si="58"/>
        <v>0.66319357022964831</v>
      </c>
      <c r="J357" s="23">
        <f t="shared" si="59"/>
        <v>2.3906007627259918E-2</v>
      </c>
      <c r="L357">
        <v>351</v>
      </c>
      <c r="M357">
        <v>43457.2109375</v>
      </c>
      <c r="N357" s="23">
        <f t="shared" si="60"/>
        <v>0.66311453326466774</v>
      </c>
      <c r="O357" s="23">
        <f t="shared" si="61"/>
        <v>2.4339444122653653E-2</v>
      </c>
      <c r="Q357">
        <v>351</v>
      </c>
      <c r="R357" s="23">
        <f t="shared" si="62"/>
        <v>12.382499999999999</v>
      </c>
      <c r="S357" s="38">
        <f>'unif profiles px val'!L353/65535</f>
        <v>0.6674483339055467</v>
      </c>
      <c r="T357" s="23">
        <f t="shared" si="63"/>
        <v>7.1584475527686209E-4</v>
      </c>
      <c r="V357">
        <v>351</v>
      </c>
      <c r="W357">
        <f>'unif profiles px val'!O353/65535</f>
        <v>0.66680262693598835</v>
      </c>
      <c r="X357" s="23">
        <f t="shared" si="64"/>
        <v>4.2172474072756927E-3</v>
      </c>
      <c r="Z357">
        <v>351</v>
      </c>
      <c r="AA357">
        <f>'unif profiles px val'!R353/65535</f>
        <v>0.67888705701152052</v>
      </c>
      <c r="AB357" s="23">
        <f t="shared" si="65"/>
        <v>-6.0269642908920229E-2</v>
      </c>
      <c r="AM357">
        <v>351</v>
      </c>
      <c r="AN357">
        <v>43454.51953125</v>
      </c>
      <c r="AP357">
        <v>351</v>
      </c>
      <c r="AQ357">
        <v>43408.48046875</v>
      </c>
      <c r="AS357">
        <v>351</v>
      </c>
      <c r="AT357">
        <v>44144.87890625</v>
      </c>
    </row>
    <row r="358" spans="1:46">
      <c r="A358">
        <v>352</v>
      </c>
      <c r="B358" s="23">
        <f t="shared" si="55"/>
        <v>12.417777777777777</v>
      </c>
      <c r="C358" s="28">
        <v>43459.4453125</v>
      </c>
      <c r="D358" s="38">
        <f t="shared" si="56"/>
        <v>0.66314862764171811</v>
      </c>
      <c r="E358" s="23">
        <f t="shared" si="57"/>
        <v>2.4152459574251051E-2</v>
      </c>
      <c r="F358" s="23"/>
      <c r="G358">
        <v>352</v>
      </c>
      <c r="H358" s="28">
        <v>43464.94921875</v>
      </c>
      <c r="I358" s="38">
        <f t="shared" si="58"/>
        <v>0.66323261186770432</v>
      </c>
      <c r="J358" s="23">
        <f t="shared" si="59"/>
        <v>2.3691940306601378E-2</v>
      </c>
      <c r="L358">
        <v>352</v>
      </c>
      <c r="M358">
        <v>43485.421875</v>
      </c>
      <c r="N358" s="23">
        <f t="shared" si="60"/>
        <v>0.6635450045777066</v>
      </c>
      <c r="O358" s="23">
        <f t="shared" si="61"/>
        <v>2.1979929955717736E-2</v>
      </c>
      <c r="Q358">
        <v>352</v>
      </c>
      <c r="R358" s="23">
        <f t="shared" si="62"/>
        <v>12.417777777777777</v>
      </c>
      <c r="S358" s="38">
        <f>'unif profiles px val'!L354/65535</f>
        <v>0.66681997215228506</v>
      </c>
      <c r="T358" s="23">
        <f t="shared" si="63"/>
        <v>4.1231078915577868E-3</v>
      </c>
      <c r="V358">
        <v>352</v>
      </c>
      <c r="W358">
        <f>'unif profiles px val'!O354/65535</f>
        <v>0.66631088111314563</v>
      </c>
      <c r="X358" s="23">
        <f t="shared" si="64"/>
        <v>6.8880735947836058E-3</v>
      </c>
      <c r="Z358">
        <v>352</v>
      </c>
      <c r="AA358">
        <f>'unif profiles px val'!R354/65535</f>
        <v>0.67815742542153046</v>
      </c>
      <c r="AB358" s="23">
        <f t="shared" si="65"/>
        <v>-5.6437585723718264E-2</v>
      </c>
      <c r="AM358">
        <v>352</v>
      </c>
      <c r="AN358">
        <v>43475.6796875</v>
      </c>
      <c r="AP358">
        <v>352</v>
      </c>
      <c r="AQ358">
        <v>43384</v>
      </c>
      <c r="AS358">
        <v>352</v>
      </c>
      <c r="AT358">
        <v>44134.359375</v>
      </c>
    </row>
    <row r="359" spans="1:46">
      <c r="A359">
        <v>353</v>
      </c>
      <c r="B359" s="23">
        <f t="shared" si="55"/>
        <v>12.453055555555554</v>
      </c>
      <c r="C359" s="28">
        <v>43509.41796875</v>
      </c>
      <c r="D359" s="38">
        <f t="shared" si="56"/>
        <v>0.66391116149767304</v>
      </c>
      <c r="E359" s="23">
        <f t="shared" si="57"/>
        <v>1.9975207874207701E-2</v>
      </c>
      <c r="F359" s="23"/>
      <c r="G359">
        <v>353</v>
      </c>
      <c r="H359" s="28">
        <v>43503.5703125</v>
      </c>
      <c r="I359" s="38">
        <f t="shared" si="58"/>
        <v>0.66382193198290984</v>
      </c>
      <c r="J359" s="23">
        <f t="shared" si="59"/>
        <v>2.0463550531101937E-2</v>
      </c>
      <c r="L359">
        <v>353</v>
      </c>
      <c r="M359">
        <v>43488.234375</v>
      </c>
      <c r="N359" s="23">
        <f t="shared" si="60"/>
        <v>0.66358792057679106</v>
      </c>
      <c r="O359" s="23">
        <f t="shared" si="61"/>
        <v>2.1744855468149193E-2</v>
      </c>
      <c r="Q359">
        <v>353</v>
      </c>
      <c r="R359" s="23">
        <f t="shared" si="62"/>
        <v>12.453055555555554</v>
      </c>
      <c r="S359" s="38">
        <f>'unif profiles px val'!L355/65535</f>
        <v>0.66643497987716482</v>
      </c>
      <c r="T359" s="23">
        <f t="shared" si="63"/>
        <v>6.2137036434997128E-3</v>
      </c>
      <c r="V359">
        <v>353</v>
      </c>
      <c r="W359">
        <f>'unif profiles px val'!O355/65535</f>
        <v>0.66692887149996183</v>
      </c>
      <c r="X359" s="23">
        <f t="shared" si="64"/>
        <v>3.5321724930592602E-3</v>
      </c>
      <c r="Z359">
        <v>353</v>
      </c>
      <c r="AA359">
        <f>'unif profiles px val'!R355/65535</f>
        <v>0.67766496433203627</v>
      </c>
      <c r="AB359" s="23">
        <f t="shared" si="65"/>
        <v>-5.3846756974675447E-2</v>
      </c>
      <c r="AM359">
        <v>353</v>
      </c>
      <c r="AN359">
        <v>43473.3984375</v>
      </c>
      <c r="AP359">
        <v>353</v>
      </c>
      <c r="AQ359">
        <v>43378.640625</v>
      </c>
      <c r="AS359">
        <v>353</v>
      </c>
      <c r="AT359">
        <v>44142.51953125</v>
      </c>
    </row>
    <row r="360" spans="1:46">
      <c r="A360">
        <v>354</v>
      </c>
      <c r="B360" s="23">
        <f t="shared" si="55"/>
        <v>12.488333333333333</v>
      </c>
      <c r="C360" s="28">
        <v>43503.80078125</v>
      </c>
      <c r="D360" s="38">
        <f t="shared" si="56"/>
        <v>0.66382544871061266</v>
      </c>
      <c r="E360" s="23">
        <f t="shared" si="57"/>
        <v>2.0444301551014732E-2</v>
      </c>
      <c r="F360" s="23"/>
      <c r="G360">
        <v>354</v>
      </c>
      <c r="H360" s="28">
        <v>43534.390625</v>
      </c>
      <c r="I360" s="38">
        <f t="shared" si="58"/>
        <v>0.66429221980621045</v>
      </c>
      <c r="J360" s="23">
        <f t="shared" si="59"/>
        <v>1.7891112135802967E-2</v>
      </c>
      <c r="L360">
        <v>354</v>
      </c>
      <c r="M360">
        <v>43492.28515625</v>
      </c>
      <c r="N360" s="23">
        <f t="shared" si="60"/>
        <v>0.66364973153658346</v>
      </c>
      <c r="O360" s="23">
        <f t="shared" si="61"/>
        <v>2.1406333264827548E-2</v>
      </c>
      <c r="Q360">
        <v>354</v>
      </c>
      <c r="R360" s="23">
        <f t="shared" si="62"/>
        <v>12.488333333333333</v>
      </c>
      <c r="S360" s="38">
        <f>'unif profiles px val'!L356/65535</f>
        <v>0.66555412899595634</v>
      </c>
      <c r="T360" s="23">
        <f t="shared" si="63"/>
        <v>1.1005500465525397E-2</v>
      </c>
      <c r="V360">
        <v>354</v>
      </c>
      <c r="W360">
        <f>'unif profiles px val'!O356/65535</f>
        <v>0.6667325308041504</v>
      </c>
      <c r="X360" s="23">
        <f t="shared" si="64"/>
        <v>4.5977345509755629E-3</v>
      </c>
      <c r="Z360">
        <v>354</v>
      </c>
      <c r="AA360">
        <f>'unif profiles px val'!R356/65535</f>
        <v>0.67783764162279703</v>
      </c>
      <c r="AB360" s="23">
        <f t="shared" si="65"/>
        <v>-5.4755613463274955E-2</v>
      </c>
      <c r="AM360">
        <v>354</v>
      </c>
      <c r="AN360">
        <v>43445.23828125</v>
      </c>
      <c r="AP360">
        <v>354</v>
      </c>
      <c r="AQ360">
        <v>43409.48046875</v>
      </c>
      <c r="AS360">
        <v>354</v>
      </c>
      <c r="AT360">
        <v>44141.76171875</v>
      </c>
    </row>
    <row r="361" spans="1:46">
      <c r="A361">
        <v>355</v>
      </c>
      <c r="B361" s="23">
        <f t="shared" si="55"/>
        <v>12.52361111111111</v>
      </c>
      <c r="C361" s="28">
        <v>43409.1640625</v>
      </c>
      <c r="D361" s="38">
        <f t="shared" si="56"/>
        <v>0.66238138494697485</v>
      </c>
      <c r="E361" s="23">
        <f t="shared" si="57"/>
        <v>2.8364654874247108E-2</v>
      </c>
      <c r="F361" s="23"/>
      <c r="G361">
        <v>355</v>
      </c>
      <c r="H361" s="28">
        <v>43525.55859375</v>
      </c>
      <c r="I361" s="38">
        <f t="shared" si="58"/>
        <v>0.66415745164797435</v>
      </c>
      <c r="J361" s="23">
        <f t="shared" si="59"/>
        <v>1.8627932630924882E-2</v>
      </c>
      <c r="L361">
        <v>355</v>
      </c>
      <c r="M361">
        <v>43459.90625</v>
      </c>
      <c r="N361" s="23">
        <f t="shared" si="60"/>
        <v>0.66315566109712365</v>
      </c>
      <c r="O361" s="23">
        <f t="shared" si="61"/>
        <v>2.4113888093416858E-2</v>
      </c>
      <c r="Q361">
        <v>355</v>
      </c>
      <c r="R361" s="23">
        <f t="shared" si="62"/>
        <v>12.52361111111111</v>
      </c>
      <c r="S361" s="38">
        <f>'unif profiles px val'!L357/65535</f>
        <v>0.66490287870984965</v>
      </c>
      <c r="T361" s="23">
        <f t="shared" si="63"/>
        <v>1.4555973423243884E-2</v>
      </c>
      <c r="V361">
        <v>355</v>
      </c>
      <c r="W361">
        <f>'unif profiles px val'!O357/65535</f>
        <v>0.66621998264286264</v>
      </c>
      <c r="X361" s="23">
        <f t="shared" si="64"/>
        <v>7.382178806238926E-3</v>
      </c>
      <c r="Z361">
        <v>355</v>
      </c>
      <c r="AA361">
        <f>'unif profiles px val'!R357/65535</f>
        <v>0.67737295672159914</v>
      </c>
      <c r="AB361" s="23">
        <f t="shared" si="65"/>
        <v>-5.230883147326848E-2</v>
      </c>
      <c r="AM361">
        <v>355</v>
      </c>
      <c r="AN361">
        <v>43440.51953125</v>
      </c>
      <c r="AP361">
        <v>355</v>
      </c>
      <c r="AQ361">
        <v>43452.640625</v>
      </c>
      <c r="AS361">
        <v>355</v>
      </c>
      <c r="AT361">
        <v>44127.80078125</v>
      </c>
    </row>
    <row r="362" spans="1:46">
      <c r="A362">
        <v>356</v>
      </c>
      <c r="B362" s="23">
        <f t="shared" si="55"/>
        <v>12.558888888888887</v>
      </c>
      <c r="C362" s="28">
        <v>43412</v>
      </c>
      <c r="D362" s="38">
        <f t="shared" si="56"/>
        <v>0.66242465857938504</v>
      </c>
      <c r="E362" s="23">
        <f t="shared" si="57"/>
        <v>2.8126836080259121E-2</v>
      </c>
      <c r="F362" s="23"/>
      <c r="G362">
        <v>356</v>
      </c>
      <c r="H362" s="28">
        <v>43417.109375</v>
      </c>
      <c r="I362" s="38">
        <f t="shared" si="58"/>
        <v>0.66250262264438853</v>
      </c>
      <c r="J362" s="23">
        <f t="shared" si="59"/>
        <v>2.7698443057119437E-2</v>
      </c>
      <c r="L362">
        <v>356</v>
      </c>
      <c r="M362">
        <v>43468.46484375</v>
      </c>
      <c r="N362" s="23">
        <f t="shared" si="60"/>
        <v>0.66328625686655984</v>
      </c>
      <c r="O362" s="23">
        <f t="shared" si="61"/>
        <v>2.3397840742072962E-2</v>
      </c>
      <c r="Q362">
        <v>356</v>
      </c>
      <c r="R362" s="23">
        <f t="shared" si="62"/>
        <v>12.558888888888887</v>
      </c>
      <c r="S362" s="38">
        <f>'unif profiles px val'!L358/65535</f>
        <v>0.66549935149156936</v>
      </c>
      <c r="T362" s="23">
        <f t="shared" si="63"/>
        <v>1.1303883025608918E-2</v>
      </c>
      <c r="V362">
        <v>356</v>
      </c>
      <c r="W362">
        <f>'unif profiles px val'!O358/65535</f>
        <v>0.66610279812314033</v>
      </c>
      <c r="X362" s="23">
        <f t="shared" si="64"/>
        <v>8.0193571153146515E-3</v>
      </c>
      <c r="Z362">
        <v>356</v>
      </c>
      <c r="AA362">
        <f>'unif profiles px val'!R358/65535</f>
        <v>0.67708166437781336</v>
      </c>
      <c r="AB362" s="23">
        <f t="shared" si="65"/>
        <v>-5.0773425971754715E-2</v>
      </c>
      <c r="AM362">
        <v>356</v>
      </c>
      <c r="AN362">
        <v>43448.83984375</v>
      </c>
      <c r="AP362">
        <v>356</v>
      </c>
      <c r="AQ362">
        <v>43505.76171875</v>
      </c>
      <c r="AS362">
        <v>356</v>
      </c>
      <c r="AT362">
        <v>44131.48046875</v>
      </c>
    </row>
    <row r="363" spans="1:46">
      <c r="A363">
        <v>357</v>
      </c>
      <c r="B363" s="23">
        <f t="shared" si="55"/>
        <v>12.594166666666666</v>
      </c>
      <c r="C363" s="28">
        <v>43407.4921875</v>
      </c>
      <c r="D363" s="38">
        <f t="shared" si="56"/>
        <v>0.66235587376974137</v>
      </c>
      <c r="E363" s="23">
        <f t="shared" si="57"/>
        <v>2.8504870308841301E-2</v>
      </c>
      <c r="F363" s="23"/>
      <c r="G363">
        <v>357</v>
      </c>
      <c r="H363" s="28">
        <v>43463.30078125</v>
      </c>
      <c r="I363" s="38">
        <f t="shared" si="58"/>
        <v>0.66320745832379646</v>
      </c>
      <c r="J363" s="23">
        <f t="shared" si="59"/>
        <v>2.3829855766761998E-2</v>
      </c>
      <c r="L363">
        <v>357</v>
      </c>
      <c r="M363">
        <v>43433.78125</v>
      </c>
      <c r="N363" s="23">
        <f t="shared" si="60"/>
        <v>0.66275701915007246</v>
      </c>
      <c r="O363" s="23">
        <f t="shared" si="61"/>
        <v>2.6301258582364984E-2</v>
      </c>
      <c r="Q363">
        <v>357</v>
      </c>
      <c r="R363" s="23">
        <f t="shared" si="62"/>
        <v>12.594166666666666</v>
      </c>
      <c r="S363" s="38">
        <f>'unif profiles px val'!L359/65535</f>
        <v>0.66547926441977567</v>
      </c>
      <c r="T363" s="23">
        <f t="shared" si="63"/>
        <v>1.141331239053045E-2</v>
      </c>
      <c r="V363">
        <v>357</v>
      </c>
      <c r="W363">
        <f>'unif profiles px val'!O359/65535</f>
        <v>0.66567828736552992</v>
      </c>
      <c r="X363" s="23">
        <f t="shared" si="64"/>
        <v>1.0329359682911488E-2</v>
      </c>
      <c r="Z363">
        <v>357</v>
      </c>
      <c r="AA363">
        <f>'unif profiles px val'!R359/65535</f>
        <v>0.67772874227512014</v>
      </c>
      <c r="AB363" s="23">
        <f t="shared" si="65"/>
        <v>-5.4182491837391211E-2</v>
      </c>
      <c r="AM363">
        <v>357</v>
      </c>
      <c r="AN363">
        <v>43524</v>
      </c>
      <c r="AP363">
        <v>357</v>
      </c>
      <c r="AQ363">
        <v>43494.51953125</v>
      </c>
      <c r="AS363">
        <v>357</v>
      </c>
      <c r="AT363">
        <v>44151.87890625</v>
      </c>
    </row>
    <row r="364" spans="1:46">
      <c r="A364">
        <v>358</v>
      </c>
      <c r="B364" s="23">
        <f t="shared" si="55"/>
        <v>12.629444444444443</v>
      </c>
      <c r="C364" s="28">
        <v>43421.56640625</v>
      </c>
      <c r="D364" s="38">
        <f t="shared" si="56"/>
        <v>0.66257063258182647</v>
      </c>
      <c r="E364" s="23">
        <f t="shared" si="57"/>
        <v>2.7324823064881709E-2</v>
      </c>
      <c r="F364" s="23"/>
      <c r="G364">
        <v>358</v>
      </c>
      <c r="H364" s="28">
        <v>43427.390625</v>
      </c>
      <c r="I364" s="38">
        <f t="shared" si="58"/>
        <v>0.66265950446326394</v>
      </c>
      <c r="J364" s="23">
        <f t="shared" si="59"/>
        <v>2.6836704645599951E-2</v>
      </c>
      <c r="L364">
        <v>358</v>
      </c>
      <c r="M364">
        <v>43449.81640625</v>
      </c>
      <c r="N364" s="23">
        <f t="shared" si="60"/>
        <v>0.66300169995040814</v>
      </c>
      <c r="O364" s="23">
        <f t="shared" si="61"/>
        <v>2.4958387616663913E-2</v>
      </c>
      <c r="Q364">
        <v>358</v>
      </c>
      <c r="R364" s="23">
        <f t="shared" si="62"/>
        <v>12.629444444444443</v>
      </c>
      <c r="S364" s="38">
        <f>'unif profiles px val'!L360/65535</f>
        <v>0.66495485475318528</v>
      </c>
      <c r="T364" s="23">
        <f t="shared" si="63"/>
        <v>1.4272370774476517E-2</v>
      </c>
      <c r="V364">
        <v>358</v>
      </c>
      <c r="W364">
        <f>'unif profiles px val'!O360/65535</f>
        <v>0.66546257486457616</v>
      </c>
      <c r="X364" s="23">
        <f t="shared" si="64"/>
        <v>1.150423766774189E-2</v>
      </c>
      <c r="Z364">
        <v>358</v>
      </c>
      <c r="AA364">
        <f>'unif profiles px val'!R360/65535</f>
        <v>0.67776897602426189</v>
      </c>
      <c r="AB364" s="23">
        <f t="shared" si="65"/>
        <v>-5.4394256523715434E-2</v>
      </c>
      <c r="AM364">
        <v>358</v>
      </c>
      <c r="AN364">
        <v>43547.44140625</v>
      </c>
      <c r="AP364">
        <v>358</v>
      </c>
      <c r="AQ364">
        <v>43514.51953125</v>
      </c>
      <c r="AS364">
        <v>358</v>
      </c>
      <c r="AT364">
        <v>44172.16015625</v>
      </c>
    </row>
    <row r="365" spans="1:46">
      <c r="A365">
        <v>359</v>
      </c>
      <c r="B365" s="23">
        <f t="shared" si="55"/>
        <v>12.664722222222222</v>
      </c>
      <c r="C365" s="28">
        <v>43439.8671875</v>
      </c>
      <c r="D365" s="38">
        <f t="shared" si="56"/>
        <v>0.66284988460364691</v>
      </c>
      <c r="E365" s="23">
        <f t="shared" si="57"/>
        <v>2.5791479149058549E-2</v>
      </c>
      <c r="F365" s="23"/>
      <c r="G365">
        <v>359</v>
      </c>
      <c r="H365" s="28">
        <v>43413.859375</v>
      </c>
      <c r="I365" s="38">
        <f t="shared" si="58"/>
        <v>0.66245303082322426</v>
      </c>
      <c r="J365" s="23">
        <f t="shared" si="59"/>
        <v>2.7970926703088317E-2</v>
      </c>
      <c r="L365">
        <v>359</v>
      </c>
      <c r="M365">
        <v>43420.40234375</v>
      </c>
      <c r="N365" s="23">
        <f t="shared" si="60"/>
        <v>0.66255287012664987</v>
      </c>
      <c r="O365" s="23">
        <f t="shared" si="61"/>
        <v>2.7422396070974742E-2</v>
      </c>
      <c r="Q365">
        <v>359</v>
      </c>
      <c r="R365" s="23">
        <f t="shared" si="62"/>
        <v>12.664722222222222</v>
      </c>
      <c r="S365" s="38">
        <f>'unif profiles px val'!L361/65535</f>
        <v>0.66508527170595866</v>
      </c>
      <c r="T365" s="23">
        <f t="shared" si="63"/>
        <v>1.3560946250455341E-2</v>
      </c>
      <c r="V365">
        <v>359</v>
      </c>
      <c r="W365">
        <f>'unif profiles px val'!O361/65535</f>
        <v>0.6648480415999084</v>
      </c>
      <c r="X365" s="23">
        <f t="shared" si="64"/>
        <v>1.4855232539653596E-2</v>
      </c>
      <c r="Z365">
        <v>359</v>
      </c>
      <c r="AA365">
        <f>'unif profiles px val'!R361/65535</f>
        <v>0.677311205367361</v>
      </c>
      <c r="AB365" s="23">
        <f t="shared" si="65"/>
        <v>-5.1983443420441589E-2</v>
      </c>
      <c r="AM365">
        <v>359</v>
      </c>
      <c r="AN365">
        <v>43551.921875</v>
      </c>
      <c r="AP365">
        <v>359</v>
      </c>
      <c r="AQ365">
        <v>43498.078125</v>
      </c>
      <c r="AS365">
        <v>359</v>
      </c>
      <c r="AT365">
        <v>44198.55859375</v>
      </c>
    </row>
    <row r="366" spans="1:46">
      <c r="A366">
        <v>360</v>
      </c>
      <c r="B366" s="23">
        <f t="shared" si="55"/>
        <v>12.7</v>
      </c>
      <c r="C366" s="28">
        <v>43471.48046875</v>
      </c>
      <c r="D366" s="38">
        <f t="shared" si="56"/>
        <v>0.66333227235446712</v>
      </c>
      <c r="E366" s="23">
        <f t="shared" si="57"/>
        <v>2.3145604393493002E-2</v>
      </c>
      <c r="F366" s="23"/>
      <c r="G366">
        <v>360</v>
      </c>
      <c r="H366" s="28">
        <v>43417.234375</v>
      </c>
      <c r="I366" s="38">
        <f t="shared" si="58"/>
        <v>0.66250453002212562</v>
      </c>
      <c r="J366" s="23">
        <f t="shared" si="59"/>
        <v>2.7687963684650985E-2</v>
      </c>
      <c r="L366">
        <v>360</v>
      </c>
      <c r="M366">
        <v>43430.48828125</v>
      </c>
      <c r="N366" s="23">
        <f t="shared" si="60"/>
        <v>0.66270677166781111</v>
      </c>
      <c r="O366" s="23">
        <f t="shared" si="61"/>
        <v>2.6577145312081107E-2</v>
      </c>
      <c r="Q366">
        <v>360</v>
      </c>
      <c r="R366" s="23">
        <f t="shared" si="62"/>
        <v>12.7</v>
      </c>
      <c r="S366" s="38">
        <f>'unif profiles px val'!L362/65535</f>
        <v>0.66469342479209581</v>
      </c>
      <c r="T366" s="23">
        <f t="shared" si="63"/>
        <v>1.5699263761472348E-2</v>
      </c>
      <c r="V366">
        <v>360</v>
      </c>
      <c r="W366">
        <f>'unif profiles px val'!O362/65535</f>
        <v>0.66485775730525676</v>
      </c>
      <c r="X366" s="23">
        <f t="shared" si="64"/>
        <v>1.4802208239132142E-2</v>
      </c>
      <c r="Z366">
        <v>360</v>
      </c>
      <c r="AA366">
        <f>'unif profiles px val'!R362/65535</f>
        <v>0.67732509346150915</v>
      </c>
      <c r="AB366" s="23">
        <f t="shared" si="65"/>
        <v>-5.2056629203967475E-2</v>
      </c>
      <c r="AM366">
        <v>360</v>
      </c>
      <c r="AN366">
        <v>43586.87890625</v>
      </c>
      <c r="AP366">
        <v>360</v>
      </c>
      <c r="AQ366">
        <v>43518.51953125</v>
      </c>
      <c r="AS366">
        <v>360</v>
      </c>
      <c r="AT366">
        <v>44282.23828125</v>
      </c>
    </row>
    <row r="367" spans="1:46">
      <c r="A367">
        <v>361</v>
      </c>
      <c r="B367" s="23">
        <f t="shared" si="55"/>
        <v>12.735277777777776</v>
      </c>
      <c r="C367" s="28">
        <v>43471.13671875</v>
      </c>
      <c r="D367" s="38">
        <f t="shared" si="56"/>
        <v>0.66332702706569013</v>
      </c>
      <c r="E367" s="23">
        <f t="shared" si="57"/>
        <v>2.3174355057798302E-2</v>
      </c>
      <c r="F367" s="23"/>
      <c r="G367">
        <v>361</v>
      </c>
      <c r="H367" s="28">
        <v>43434.1875</v>
      </c>
      <c r="I367" s="38">
        <f t="shared" si="58"/>
        <v>0.66276321812771799</v>
      </c>
      <c r="J367" s="23">
        <f t="shared" si="59"/>
        <v>2.6267225466279687E-2</v>
      </c>
      <c r="L367">
        <v>361</v>
      </c>
      <c r="M367">
        <v>43404.47265625</v>
      </c>
      <c r="N367" s="23">
        <f t="shared" si="60"/>
        <v>0.66230979867627982</v>
      </c>
      <c r="O367" s="23">
        <f t="shared" si="61"/>
        <v>2.8758135662395823E-2</v>
      </c>
      <c r="Q367">
        <v>361</v>
      </c>
      <c r="R367" s="23">
        <f t="shared" si="62"/>
        <v>12.735277777777776</v>
      </c>
      <c r="S367" s="38">
        <f>'unif profiles px val'!L363/65535</f>
        <v>0.66470516708628979</v>
      </c>
      <c r="T367" s="23">
        <f t="shared" si="63"/>
        <v>1.563515125602688E-2</v>
      </c>
      <c r="V367">
        <v>361</v>
      </c>
      <c r="W367">
        <f>'unif profiles px val'!O363/65535</f>
        <v>0.66520943007553213</v>
      </c>
      <c r="X367" s="23">
        <f t="shared" si="64"/>
        <v>1.2883906630626996E-2</v>
      </c>
      <c r="Z367">
        <v>361</v>
      </c>
      <c r="AA367">
        <f>'unif profiles px val'!R363/65535</f>
        <v>0.67730292019531546</v>
      </c>
      <c r="AB367" s="23">
        <f t="shared" si="65"/>
        <v>-5.1939781883251879E-2</v>
      </c>
      <c r="AM367">
        <v>361</v>
      </c>
      <c r="AN367">
        <v>43567.48046875</v>
      </c>
      <c r="AP367">
        <v>361</v>
      </c>
      <c r="AQ367">
        <v>43561.3984375</v>
      </c>
      <c r="AS367">
        <v>361</v>
      </c>
      <c r="AT367">
        <v>44361.3203125</v>
      </c>
    </row>
    <row r="368" spans="1:46">
      <c r="A368">
        <v>362</v>
      </c>
      <c r="B368" s="23">
        <f t="shared" si="55"/>
        <v>12.770555555555555</v>
      </c>
      <c r="C368" s="28">
        <v>43490.45703125</v>
      </c>
      <c r="D368" s="38">
        <f t="shared" si="56"/>
        <v>0.66362183613717862</v>
      </c>
      <c r="E368" s="23">
        <f t="shared" si="57"/>
        <v>2.1559101596372532E-2</v>
      </c>
      <c r="F368" s="23"/>
      <c r="G368">
        <v>362</v>
      </c>
      <c r="H368" s="28">
        <v>43459.66796875</v>
      </c>
      <c r="I368" s="38">
        <f t="shared" si="58"/>
        <v>0.6631520251583124</v>
      </c>
      <c r="J368" s="23">
        <f t="shared" si="59"/>
        <v>2.4133827491465976E-2</v>
      </c>
      <c r="L368">
        <v>362</v>
      </c>
      <c r="M368">
        <v>43390.0546875</v>
      </c>
      <c r="N368" s="23">
        <f t="shared" si="60"/>
        <v>0.66208979457541772</v>
      </c>
      <c r="O368" s="23">
        <f t="shared" si="61"/>
        <v>2.99679111533937E-2</v>
      </c>
      <c r="Q368">
        <v>362</v>
      </c>
      <c r="R368" s="23">
        <f t="shared" si="62"/>
        <v>12.770555555555555</v>
      </c>
      <c r="S368" s="38">
        <f>'unif profiles px val'!L364/65535</f>
        <v>0.66548272154192412</v>
      </c>
      <c r="T368" s="23">
        <f t="shared" si="63"/>
        <v>1.1394478406324904E-2</v>
      </c>
      <c r="V368">
        <v>362</v>
      </c>
      <c r="W368">
        <f>'unif profiles px val'!O364/65535</f>
        <v>0.66547926441977567</v>
      </c>
      <c r="X368" s="23">
        <f t="shared" si="64"/>
        <v>1.141331239053045E-2</v>
      </c>
      <c r="Z368">
        <v>362</v>
      </c>
      <c r="AA368">
        <f>'unif profiles px val'!R364/65535</f>
        <v>0.67674805209048605</v>
      </c>
      <c r="AB368" s="23">
        <f t="shared" si="65"/>
        <v>-4.9013419396644053E-2</v>
      </c>
      <c r="AM368">
        <v>362</v>
      </c>
      <c r="AN368">
        <v>43628.83984375</v>
      </c>
      <c r="AP368">
        <v>362</v>
      </c>
      <c r="AQ368">
        <v>43589.6796875</v>
      </c>
      <c r="AS368">
        <v>362</v>
      </c>
      <c r="AT368">
        <v>44387.16015625</v>
      </c>
    </row>
    <row r="369" spans="1:46">
      <c r="A369">
        <v>363</v>
      </c>
      <c r="B369" s="23">
        <f t="shared" si="55"/>
        <v>12.805833333333332</v>
      </c>
      <c r="C369" s="28">
        <v>43473.62890625</v>
      </c>
      <c r="D369" s="38">
        <f t="shared" si="56"/>
        <v>0.66336505540932322</v>
      </c>
      <c r="E369" s="23">
        <f t="shared" si="57"/>
        <v>2.2965922450319365E-2</v>
      </c>
      <c r="F369" s="23"/>
      <c r="G369">
        <v>363</v>
      </c>
      <c r="H369" s="28">
        <v>43477.9609375</v>
      </c>
      <c r="I369" s="38">
        <f t="shared" si="58"/>
        <v>0.66343115796902419</v>
      </c>
      <c r="J369" s="23">
        <f t="shared" si="59"/>
        <v>2.2603669211082256E-2</v>
      </c>
      <c r="L369">
        <v>363</v>
      </c>
      <c r="M369">
        <v>43475.625</v>
      </c>
      <c r="N369" s="23">
        <f t="shared" si="60"/>
        <v>0.66339551384756235</v>
      </c>
      <c r="O369" s="23">
        <f t="shared" si="61"/>
        <v>2.2798996589768361E-2</v>
      </c>
      <c r="Q369">
        <v>363</v>
      </c>
      <c r="R369" s="23">
        <f t="shared" si="62"/>
        <v>12.805833333333332</v>
      </c>
      <c r="S369" s="38">
        <f>'unif profiles px val'!L365/65535</f>
        <v>0.66599455443656064</v>
      </c>
      <c r="T369" s="23">
        <f t="shared" si="63"/>
        <v>8.6081084051654599E-3</v>
      </c>
      <c r="V369">
        <v>363</v>
      </c>
      <c r="W369">
        <f>'unif profiles px val'!O365/65535</f>
        <v>0.66517611057068737</v>
      </c>
      <c r="X369" s="23">
        <f t="shared" si="64"/>
        <v>1.3065575582766442E-2</v>
      </c>
      <c r="Z369">
        <v>363</v>
      </c>
      <c r="AA369">
        <f>'unif profiles px val'!R365/65535</f>
        <v>0.67682637378881516</v>
      </c>
      <c r="AB369" s="23">
        <f t="shared" si="65"/>
        <v>-4.9426760780162837E-2</v>
      </c>
      <c r="AM369">
        <v>363</v>
      </c>
      <c r="AN369">
        <v>43586.28125</v>
      </c>
      <c r="AP369">
        <v>363</v>
      </c>
      <c r="AQ369">
        <v>43580.0390625</v>
      </c>
      <c r="AS369">
        <v>363</v>
      </c>
      <c r="AT369">
        <v>44413.48046875</v>
      </c>
    </row>
    <row r="370" spans="1:46">
      <c r="A370">
        <v>364</v>
      </c>
      <c r="B370" s="23">
        <f t="shared" si="55"/>
        <v>12.841111111111111</v>
      </c>
      <c r="C370" s="28">
        <v>43449.5234375</v>
      </c>
      <c r="D370" s="38">
        <f t="shared" si="56"/>
        <v>0.66299722953383688</v>
      </c>
      <c r="E370" s="23">
        <f t="shared" si="57"/>
        <v>2.4982914031201009E-2</v>
      </c>
      <c r="F370" s="23"/>
      <c r="G370">
        <v>364</v>
      </c>
      <c r="H370" s="28">
        <v>43498.90625</v>
      </c>
      <c r="I370" s="38">
        <f t="shared" si="58"/>
        <v>0.66375076295109481</v>
      </c>
      <c r="J370" s="23">
        <f t="shared" si="59"/>
        <v>2.0853139000490462E-2</v>
      </c>
      <c r="L370">
        <v>364</v>
      </c>
      <c r="M370">
        <v>43469.02734375</v>
      </c>
      <c r="N370" s="23">
        <f t="shared" si="60"/>
        <v>0.66329484006637673</v>
      </c>
      <c r="O370" s="23">
        <f t="shared" si="61"/>
        <v>2.3350788972504422E-2</v>
      </c>
      <c r="Q370">
        <v>364</v>
      </c>
      <c r="R370" s="23">
        <f t="shared" si="62"/>
        <v>12.841111111111111</v>
      </c>
      <c r="S370" s="38">
        <f>'unif profiles px val'!L366/65535</f>
        <v>0.66632888199053941</v>
      </c>
      <c r="T370" s="23">
        <f t="shared" si="63"/>
        <v>6.79023963867742E-3</v>
      </c>
      <c r="V370">
        <v>364</v>
      </c>
      <c r="W370">
        <f>'unif profiles px val'!O366/65535</f>
        <v>0.66463930294880602</v>
      </c>
      <c r="X370" s="23">
        <f t="shared" si="64"/>
        <v>1.5994794688863223E-2</v>
      </c>
      <c r="Z370">
        <v>364</v>
      </c>
      <c r="AA370">
        <f>'unif profiles px val'!R366/65535</f>
        <v>0.67721619411383227</v>
      </c>
      <c r="AB370" s="23">
        <f t="shared" si="65"/>
        <v>-5.1482688741505189E-2</v>
      </c>
      <c r="AM370">
        <v>364</v>
      </c>
      <c r="AN370">
        <v>43609.83984375</v>
      </c>
      <c r="AP370">
        <v>364</v>
      </c>
      <c r="AQ370">
        <v>43585.48046875</v>
      </c>
      <c r="AS370">
        <v>364</v>
      </c>
      <c r="AT370">
        <v>44471.359375</v>
      </c>
    </row>
    <row r="371" spans="1:46">
      <c r="A371">
        <v>365</v>
      </c>
      <c r="B371" s="23">
        <f t="shared" si="55"/>
        <v>12.876388888888888</v>
      </c>
      <c r="C371" s="28">
        <v>43441.484375</v>
      </c>
      <c r="D371" s="38">
        <f t="shared" si="56"/>
        <v>0.6628745613031205</v>
      </c>
      <c r="E371" s="23">
        <f t="shared" si="57"/>
        <v>2.5656040499948407E-2</v>
      </c>
      <c r="F371" s="23"/>
      <c r="G371">
        <v>365</v>
      </c>
      <c r="H371" s="28">
        <v>43490.18359375</v>
      </c>
      <c r="I371" s="38">
        <f t="shared" si="58"/>
        <v>0.66361766374837872</v>
      </c>
      <c r="J371" s="23">
        <f t="shared" si="59"/>
        <v>2.1581952601194221E-2</v>
      </c>
      <c r="L371">
        <v>365</v>
      </c>
      <c r="M371">
        <v>43436.34375</v>
      </c>
      <c r="N371" s="23">
        <f t="shared" si="60"/>
        <v>0.66279612039368274</v>
      </c>
      <c r="O371" s="23">
        <f t="shared" si="61"/>
        <v>2.608659820113024E-2</v>
      </c>
      <c r="Q371">
        <v>365</v>
      </c>
      <c r="R371" s="23">
        <f t="shared" si="62"/>
        <v>12.876388888888888</v>
      </c>
      <c r="S371" s="38">
        <f>'unif profiles px val'!L367/65535</f>
        <v>0.66652099069199666</v>
      </c>
      <c r="T371" s="23">
        <f t="shared" si="63"/>
        <v>5.7464478115778483E-3</v>
      </c>
      <c r="V371">
        <v>365</v>
      </c>
      <c r="W371">
        <f>'unif profiles px val'!O367/65535</f>
        <v>0.66455400740062565</v>
      </c>
      <c r="X371" s="23">
        <f t="shared" si="64"/>
        <v>1.6460640928409376E-2</v>
      </c>
      <c r="Z371">
        <v>365</v>
      </c>
      <c r="AA371">
        <f>'unif profiles px val'!R367/65535</f>
        <v>0.67660929036011297</v>
      </c>
      <c r="AB371" s="23">
        <f t="shared" si="65"/>
        <v>-4.8280885114332595E-2</v>
      </c>
      <c r="AM371">
        <v>365</v>
      </c>
      <c r="AN371">
        <v>43599.359375</v>
      </c>
      <c r="AP371">
        <v>365</v>
      </c>
      <c r="AQ371">
        <v>43622.6015625</v>
      </c>
      <c r="AS371">
        <v>365</v>
      </c>
      <c r="AT371">
        <v>44448.921875</v>
      </c>
    </row>
    <row r="372" spans="1:46">
      <c r="A372">
        <v>366</v>
      </c>
      <c r="B372" s="23">
        <f t="shared" si="55"/>
        <v>12.911666666666665</v>
      </c>
      <c r="C372" s="28">
        <v>43441.50390625</v>
      </c>
      <c r="D372" s="38">
        <f t="shared" si="56"/>
        <v>0.66287485933089185</v>
      </c>
      <c r="E372" s="23">
        <f t="shared" si="57"/>
        <v>2.5654404825553812E-2</v>
      </c>
      <c r="F372" s="23"/>
      <c r="G372">
        <v>366</v>
      </c>
      <c r="H372" s="28">
        <v>43480.50390625</v>
      </c>
      <c r="I372" s="38">
        <f t="shared" si="58"/>
        <v>0.66346996118486301</v>
      </c>
      <c r="J372" s="23">
        <f t="shared" si="59"/>
        <v>2.2391052696733471E-2</v>
      </c>
      <c r="L372">
        <v>366</v>
      </c>
      <c r="M372">
        <v>43452.5703125</v>
      </c>
      <c r="N372" s="23">
        <f t="shared" si="60"/>
        <v>0.66304372186617833</v>
      </c>
      <c r="O372" s="23">
        <f t="shared" si="61"/>
        <v>2.4727854555942397E-2</v>
      </c>
      <c r="Q372">
        <v>366</v>
      </c>
      <c r="R372" s="23">
        <f t="shared" si="62"/>
        <v>12.911666666666665</v>
      </c>
      <c r="S372" s="38">
        <f>'unif profiles px val'!L368/65535</f>
        <v>0.66712098020141908</v>
      </c>
      <c r="T372" s="23">
        <f t="shared" si="63"/>
        <v>2.4901502788345908E-3</v>
      </c>
      <c r="V372">
        <v>366</v>
      </c>
      <c r="W372">
        <f>'unif profiles px val'!O368/65535</f>
        <v>0.66560479371709769</v>
      </c>
      <c r="X372" s="23">
        <f t="shared" si="64"/>
        <v>1.072956216202936E-2</v>
      </c>
      <c r="Z372">
        <v>366</v>
      </c>
      <c r="AA372">
        <f>'unif profiles px val'!R368/65535</f>
        <v>0.67561608300907916</v>
      </c>
      <c r="AB372" s="23">
        <f t="shared" si="65"/>
        <v>-4.3029375697743344E-2</v>
      </c>
      <c r="AM372">
        <v>366</v>
      </c>
      <c r="AN372">
        <v>43621.12109375</v>
      </c>
      <c r="AP372">
        <v>366</v>
      </c>
      <c r="AQ372">
        <v>43577.6796875</v>
      </c>
      <c r="AS372">
        <v>366</v>
      </c>
      <c r="AT372">
        <v>44456.6015625</v>
      </c>
    </row>
    <row r="373" spans="1:46">
      <c r="A373">
        <v>367</v>
      </c>
      <c r="B373" s="23">
        <f t="shared" si="55"/>
        <v>12.946944444444444</v>
      </c>
      <c r="C373" s="28">
        <v>43393.8984375</v>
      </c>
      <c r="D373" s="38">
        <f t="shared" si="56"/>
        <v>0.66214844644083315</v>
      </c>
      <c r="E373" s="23">
        <f t="shared" si="57"/>
        <v>2.9645317695026208E-2</v>
      </c>
      <c r="F373" s="23"/>
      <c r="G373">
        <v>367</v>
      </c>
      <c r="H373" s="28">
        <v>43465.70703125</v>
      </c>
      <c r="I373" s="38">
        <f t="shared" si="58"/>
        <v>0.66324417534523539</v>
      </c>
      <c r="J373" s="23">
        <f t="shared" si="59"/>
        <v>2.3628541720640328E-2</v>
      </c>
      <c r="L373">
        <v>367</v>
      </c>
      <c r="M373">
        <v>43471.32421875</v>
      </c>
      <c r="N373" s="23">
        <f t="shared" si="60"/>
        <v>0.66332988813229576</v>
      </c>
      <c r="O373" s="23">
        <f t="shared" si="61"/>
        <v>2.3158672824142634E-2</v>
      </c>
      <c r="Q373">
        <v>367</v>
      </c>
      <c r="R373" s="23">
        <f t="shared" si="62"/>
        <v>12.946944444444444</v>
      </c>
      <c r="S373" s="38">
        <f>'unif profiles px val'!L369/65535</f>
        <v>0.66671798704890517</v>
      </c>
      <c r="T373" s="23">
        <f t="shared" si="63"/>
        <v>4.6766886108811079E-3</v>
      </c>
      <c r="V373">
        <v>367</v>
      </c>
      <c r="W373">
        <f>'unif profiles px val'!O369/65535</f>
        <v>0.66579898861295495</v>
      </c>
      <c r="X373" s="23">
        <f t="shared" si="64"/>
        <v>9.6722735582348562E-3</v>
      </c>
      <c r="Z373">
        <v>367</v>
      </c>
      <c r="AA373">
        <f>'unif profiles px val'!R369/65535</f>
        <v>0.67444876783398189</v>
      </c>
      <c r="AB373" s="23">
        <f t="shared" si="65"/>
        <v>-3.6838631899119623E-2</v>
      </c>
      <c r="AM373">
        <v>367</v>
      </c>
      <c r="AN373">
        <v>43581.921875</v>
      </c>
      <c r="AP373">
        <v>367</v>
      </c>
      <c r="AQ373">
        <v>43634.640625</v>
      </c>
      <c r="AS373">
        <v>367</v>
      </c>
      <c r="AT373">
        <v>44403.3984375</v>
      </c>
    </row>
    <row r="374" spans="1:46">
      <c r="A374">
        <v>368</v>
      </c>
      <c r="B374" s="23">
        <f t="shared" si="55"/>
        <v>12.982222222222221</v>
      </c>
      <c r="C374" s="28">
        <v>43389.99609375</v>
      </c>
      <c r="D374" s="38">
        <f t="shared" si="56"/>
        <v>0.66208890049210345</v>
      </c>
      <c r="E374" s="23">
        <f t="shared" si="57"/>
        <v>2.9972829153392944E-2</v>
      </c>
      <c r="F374" s="23"/>
      <c r="G374">
        <v>368</v>
      </c>
      <c r="H374" s="28">
        <v>43414.203125</v>
      </c>
      <c r="I374" s="38">
        <f t="shared" si="58"/>
        <v>0.66245827611200125</v>
      </c>
      <c r="J374" s="23">
        <f t="shared" si="59"/>
        <v>2.7942104499236287E-2</v>
      </c>
      <c r="L374">
        <v>368</v>
      </c>
      <c r="M374">
        <v>43462.70703125</v>
      </c>
      <c r="N374" s="23">
        <f t="shared" si="60"/>
        <v>0.6631983982795453</v>
      </c>
      <c r="O374" s="23">
        <f t="shared" si="61"/>
        <v>2.3879533892841032E-2</v>
      </c>
      <c r="Q374">
        <v>368</v>
      </c>
      <c r="R374" s="23">
        <f t="shared" si="62"/>
        <v>12.982222222222221</v>
      </c>
      <c r="S374" s="38">
        <f>'unif profiles px val'!L370/65535</f>
        <v>0.66610553997863742</v>
      </c>
      <c r="T374" s="23">
        <f t="shared" si="63"/>
        <v>8.0044461542190248E-3</v>
      </c>
      <c r="V374">
        <v>368</v>
      </c>
      <c r="W374">
        <f>'unif profiles px val'!O370/65535</f>
        <v>0.66684005922407874</v>
      </c>
      <c r="X374" s="23">
        <f t="shared" si="64"/>
        <v>4.0140929848528906E-3</v>
      </c>
      <c r="Z374">
        <v>368</v>
      </c>
      <c r="AA374">
        <f>'unif profiles px val'!R370/65535</f>
        <v>0.67373439526588841</v>
      </c>
      <c r="AB374" s="23">
        <f t="shared" si="65"/>
        <v>-3.3040044008505465E-2</v>
      </c>
      <c r="AM374">
        <v>368</v>
      </c>
      <c r="AN374">
        <v>43625</v>
      </c>
      <c r="AP374">
        <v>368</v>
      </c>
      <c r="AQ374">
        <v>43588.12109375</v>
      </c>
      <c r="AS374">
        <v>368</v>
      </c>
      <c r="AT374">
        <v>44379.55859375</v>
      </c>
    </row>
    <row r="375" spans="1:46">
      <c r="A375">
        <v>369</v>
      </c>
      <c r="B375" s="23">
        <f t="shared" si="55"/>
        <v>13.0175</v>
      </c>
      <c r="C375" s="28">
        <v>43430.57421875</v>
      </c>
      <c r="D375" s="38">
        <f t="shared" si="56"/>
        <v>0.66270808299000539</v>
      </c>
      <c r="E375" s="23">
        <f t="shared" si="57"/>
        <v>2.6569944920092237E-2</v>
      </c>
      <c r="F375" s="23"/>
      <c r="G375">
        <v>369</v>
      </c>
      <c r="H375" s="28">
        <v>43459.3828125</v>
      </c>
      <c r="I375" s="38">
        <f t="shared" si="58"/>
        <v>0.66314767395284957</v>
      </c>
      <c r="J375" s="23">
        <f t="shared" si="59"/>
        <v>2.4157689664919157E-2</v>
      </c>
      <c r="L375">
        <v>369</v>
      </c>
      <c r="M375">
        <v>43435.18359375</v>
      </c>
      <c r="N375" s="23">
        <f t="shared" si="60"/>
        <v>0.66277841754406042</v>
      </c>
      <c r="O375" s="23">
        <f t="shared" si="61"/>
        <v>2.6183781422667085E-2</v>
      </c>
      <c r="Q375">
        <v>369</v>
      </c>
      <c r="R375" s="23">
        <f t="shared" si="62"/>
        <v>13.0175</v>
      </c>
      <c r="S375" s="38">
        <f>'unif profiles px val'!L371/65535</f>
        <v>0.66740881542305641</v>
      </c>
      <c r="T375" s="23">
        <f t="shared" si="63"/>
        <v>9.299536836810951E-4</v>
      </c>
      <c r="V375">
        <v>369</v>
      </c>
      <c r="W375">
        <f>'unif profiles px val'!O371/65535</f>
        <v>0.66689555199511708</v>
      </c>
      <c r="X375" s="23">
        <f t="shared" si="64"/>
        <v>3.7129593528550942E-3</v>
      </c>
      <c r="Z375">
        <v>369</v>
      </c>
      <c r="AA375">
        <f>'unif profiles px val'!R371/65535</f>
        <v>0.67394659103913934</v>
      </c>
      <c r="AB375" s="23">
        <f t="shared" si="65"/>
        <v>-3.4169161939512804E-2</v>
      </c>
      <c r="AM375">
        <v>369</v>
      </c>
      <c r="AN375">
        <v>43690.640625</v>
      </c>
      <c r="AP375">
        <v>369</v>
      </c>
      <c r="AQ375">
        <v>43580.76171875</v>
      </c>
      <c r="AS375">
        <v>369</v>
      </c>
      <c r="AT375">
        <v>44363.921875</v>
      </c>
    </row>
    <row r="376" spans="1:46">
      <c r="A376">
        <v>370</v>
      </c>
      <c r="B376" s="23">
        <f t="shared" si="55"/>
        <v>13.052777777777777</v>
      </c>
      <c r="C376" s="28">
        <v>43436.03515625</v>
      </c>
      <c r="D376" s="38">
        <f t="shared" si="56"/>
        <v>0.66279141155489429</v>
      </c>
      <c r="E376" s="23">
        <f t="shared" si="57"/>
        <v>2.611244780600197E-2</v>
      </c>
      <c r="F376" s="23"/>
      <c r="G376">
        <v>370</v>
      </c>
      <c r="H376" s="28">
        <v>43481.9140625</v>
      </c>
      <c r="I376" s="38">
        <f t="shared" si="58"/>
        <v>0.66349147878995951</v>
      </c>
      <c r="J376" s="23">
        <f t="shared" si="59"/>
        <v>2.2273160246983892E-2</v>
      </c>
      <c r="L376">
        <v>370</v>
      </c>
      <c r="M376">
        <v>43398.53515625</v>
      </c>
      <c r="N376" s="23">
        <f t="shared" si="60"/>
        <v>0.66221919823376818</v>
      </c>
      <c r="O376" s="23">
        <f t="shared" si="61"/>
        <v>2.9256244606545412E-2</v>
      </c>
      <c r="Q376">
        <v>370</v>
      </c>
      <c r="R376" s="23">
        <f t="shared" si="62"/>
        <v>13.052777777777777</v>
      </c>
      <c r="S376" s="38">
        <f>'unif profiles px val'!L372/65535</f>
        <v>0.66674433270389866</v>
      </c>
      <c r="T376" s="23">
        <f t="shared" si="63"/>
        <v>4.5336676596003933E-3</v>
      </c>
      <c r="V376">
        <v>370</v>
      </c>
      <c r="W376">
        <f>'unif profiles px val'!O372/65535</f>
        <v>0.66686920634012359</v>
      </c>
      <c r="X376" s="23">
        <f t="shared" si="64"/>
        <v>3.8559191602764997E-3</v>
      </c>
      <c r="Z376">
        <v>370</v>
      </c>
      <c r="AA376">
        <f>'unif profiles px val'!R372/65535</f>
        <v>0.67407772325856408</v>
      </c>
      <c r="AB376" s="23">
        <f t="shared" si="65"/>
        <v>-3.4866596182440812E-2</v>
      </c>
      <c r="AM376">
        <v>370</v>
      </c>
      <c r="AN376">
        <v>43700.921875</v>
      </c>
      <c r="AP376">
        <v>370</v>
      </c>
      <c r="AQ376">
        <v>43657.3984375</v>
      </c>
      <c r="AS376">
        <v>370</v>
      </c>
      <c r="AT376">
        <v>44385.3203125</v>
      </c>
    </row>
    <row r="377" spans="1:46">
      <c r="A377">
        <v>371</v>
      </c>
      <c r="B377" s="23">
        <f t="shared" si="55"/>
        <v>13.088055555555554</v>
      </c>
      <c r="C377" s="28">
        <v>43476.921875</v>
      </c>
      <c r="D377" s="38">
        <f t="shared" si="56"/>
        <v>0.66341530289158468</v>
      </c>
      <c r="E377" s="23">
        <f t="shared" si="57"/>
        <v>2.2690551522142499E-2</v>
      </c>
      <c r="F377" s="23"/>
      <c r="G377">
        <v>371</v>
      </c>
      <c r="H377" s="28">
        <v>43407.94140625</v>
      </c>
      <c r="I377" s="38">
        <f t="shared" si="58"/>
        <v>0.66236272840848398</v>
      </c>
      <c r="J377" s="23">
        <f t="shared" si="59"/>
        <v>2.8467194600885648E-2</v>
      </c>
      <c r="L377">
        <v>371</v>
      </c>
      <c r="M377">
        <v>43387.82421875</v>
      </c>
      <c r="N377" s="23">
        <f t="shared" si="60"/>
        <v>0.66205575980392162</v>
      </c>
      <c r="O377" s="23">
        <f t="shared" si="61"/>
        <v>3.0155131851444139E-2</v>
      </c>
      <c r="Q377">
        <v>371</v>
      </c>
      <c r="R377" s="23">
        <f t="shared" si="62"/>
        <v>13.088055555555554</v>
      </c>
      <c r="S377" s="38">
        <f>'unif profiles px val'!L373/65535</f>
        <v>0.66669235666056303</v>
      </c>
      <c r="T377" s="23">
        <f t="shared" si="63"/>
        <v>4.815836866934653E-3</v>
      </c>
      <c r="V377">
        <v>371</v>
      </c>
      <c r="W377">
        <f>'unif profiles px val'!O373/65535</f>
        <v>0.6667325308041504</v>
      </c>
      <c r="X377" s="23">
        <f t="shared" si="64"/>
        <v>4.5977345509755629E-3</v>
      </c>
      <c r="Z377">
        <v>371</v>
      </c>
      <c r="AA377">
        <f>'unif profiles px val'!R373/65535</f>
        <v>0.67487184805828948</v>
      </c>
      <c r="AB377" s="23">
        <f t="shared" si="65"/>
        <v>-3.9084731574319242E-2</v>
      </c>
      <c r="AM377">
        <v>371</v>
      </c>
      <c r="AN377">
        <v>43707.9609375</v>
      </c>
      <c r="AP377">
        <v>371</v>
      </c>
      <c r="AQ377">
        <v>43640.55859375</v>
      </c>
      <c r="AS377">
        <v>371</v>
      </c>
      <c r="AT377">
        <v>44336.3203125</v>
      </c>
    </row>
    <row r="378" spans="1:46">
      <c r="A378">
        <v>372</v>
      </c>
      <c r="B378" s="23">
        <f t="shared" si="55"/>
        <v>13.123333333333333</v>
      </c>
      <c r="C378" s="28">
        <v>43503.82421875</v>
      </c>
      <c r="D378" s="38">
        <f t="shared" si="56"/>
        <v>0.6638258063439384</v>
      </c>
      <c r="E378" s="23">
        <f t="shared" si="57"/>
        <v>2.0442344038384075E-2</v>
      </c>
      <c r="F378" s="23"/>
      <c r="G378">
        <v>372</v>
      </c>
      <c r="H378" s="28">
        <v>43425.7421875</v>
      </c>
      <c r="I378" s="38">
        <f t="shared" si="58"/>
        <v>0.66263435091935607</v>
      </c>
      <c r="J378" s="23">
        <f t="shared" si="59"/>
        <v>2.6974845024996252E-2</v>
      </c>
      <c r="L378">
        <v>372</v>
      </c>
      <c r="M378">
        <v>43470.29296875</v>
      </c>
      <c r="N378" s="23">
        <f t="shared" si="60"/>
        <v>0.6633141522659648</v>
      </c>
      <c r="O378" s="23">
        <f t="shared" si="61"/>
        <v>2.3244926687113754E-2</v>
      </c>
      <c r="Q378">
        <v>372</v>
      </c>
      <c r="R378" s="23">
        <f t="shared" si="62"/>
        <v>13.123333333333333</v>
      </c>
      <c r="S378" s="38">
        <f>'unif profiles px val'!L374/65535</f>
        <v>0.66594603551537346</v>
      </c>
      <c r="T378" s="23">
        <f t="shared" si="63"/>
        <v>8.8720676010245469E-3</v>
      </c>
      <c r="V378">
        <v>372</v>
      </c>
      <c r="W378">
        <f>'unif profiles px val'!O374/65535</f>
        <v>0.66628727731364923</v>
      </c>
      <c r="X378" s="23">
        <f t="shared" si="64"/>
        <v>7.0163667313676292E-3</v>
      </c>
      <c r="Z378">
        <v>372</v>
      </c>
      <c r="AA378">
        <f>'unif profiles px val'!R374/65535</f>
        <v>0.67633605849927525</v>
      </c>
      <c r="AB378" s="23">
        <f t="shared" si="65"/>
        <v>-4.6837643206960156E-2</v>
      </c>
      <c r="AM378">
        <v>372</v>
      </c>
      <c r="AN378">
        <v>43701.16015625</v>
      </c>
      <c r="AP378">
        <v>372</v>
      </c>
      <c r="AQ378">
        <v>43679.6015625</v>
      </c>
      <c r="AS378">
        <v>372</v>
      </c>
      <c r="AT378">
        <v>44342.3203125</v>
      </c>
    </row>
    <row r="379" spans="1:46">
      <c r="A379">
        <v>373</v>
      </c>
      <c r="B379" s="23">
        <f t="shared" si="55"/>
        <v>13.15861111111111</v>
      </c>
      <c r="C379" s="28">
        <v>43405.203125</v>
      </c>
      <c r="D379" s="38">
        <f t="shared" si="56"/>
        <v>0.66232094491493099</v>
      </c>
      <c r="E379" s="23">
        <f t="shared" si="57"/>
        <v>2.8696864025994806E-2</v>
      </c>
      <c r="F379" s="23"/>
      <c r="G379">
        <v>373</v>
      </c>
      <c r="H379" s="28">
        <v>43502.27734375</v>
      </c>
      <c r="I379" s="38">
        <f t="shared" si="58"/>
        <v>0.66380220254444189</v>
      </c>
      <c r="J379" s="23">
        <f t="shared" si="59"/>
        <v>2.0571544136381625E-2</v>
      </c>
      <c r="L379">
        <v>373</v>
      </c>
      <c r="M379">
        <v>43413.5546875</v>
      </c>
      <c r="N379" s="23">
        <f t="shared" si="60"/>
        <v>0.66244838158999009</v>
      </c>
      <c r="O379" s="23">
        <f t="shared" si="61"/>
        <v>2.7996474016109385E-2</v>
      </c>
      <c r="Q379">
        <v>373</v>
      </c>
      <c r="R379" s="23">
        <f t="shared" si="62"/>
        <v>13.15861111111111</v>
      </c>
      <c r="S379" s="38">
        <f>'unif profiles px val'!L375/65535</f>
        <v>0.66676585030899516</v>
      </c>
      <c r="T379" s="23">
        <f t="shared" si="63"/>
        <v>4.4168643355058101E-3</v>
      </c>
      <c r="V379">
        <v>373</v>
      </c>
      <c r="W379">
        <f>'unif profiles px val'!O375/65535</f>
        <v>0.6661339718280308</v>
      </c>
      <c r="X379" s="23">
        <f t="shared" si="64"/>
        <v>7.8498327921323607E-3</v>
      </c>
      <c r="Z379">
        <v>373</v>
      </c>
      <c r="AA379">
        <f>'unif profiles px val'!R375/65535</f>
        <v>0.6768922975318532</v>
      </c>
      <c r="AB379" s="23">
        <f t="shared" si="65"/>
        <v>-4.977460221610297E-2</v>
      </c>
      <c r="AM379">
        <v>373</v>
      </c>
      <c r="AN379">
        <v>43696.23828125</v>
      </c>
      <c r="AP379">
        <v>373</v>
      </c>
      <c r="AQ379">
        <v>43623.9609375</v>
      </c>
      <c r="AS379">
        <v>373</v>
      </c>
      <c r="AT379">
        <v>44350.71875</v>
      </c>
    </row>
    <row r="380" spans="1:46">
      <c r="A380">
        <v>374</v>
      </c>
      <c r="B380" s="23">
        <f t="shared" si="55"/>
        <v>13.193888888888889</v>
      </c>
      <c r="C380" s="28">
        <v>43444.390625</v>
      </c>
      <c r="D380" s="38">
        <f t="shared" si="56"/>
        <v>0.66291890783550778</v>
      </c>
      <c r="E380" s="23">
        <f t="shared" si="57"/>
        <v>2.5412667391682575E-2</v>
      </c>
      <c r="F380" s="23"/>
      <c r="G380">
        <v>374</v>
      </c>
      <c r="H380" s="28">
        <v>43508.6953125</v>
      </c>
      <c r="I380" s="38">
        <f t="shared" si="58"/>
        <v>0.66390013447013041</v>
      </c>
      <c r="J380" s="23">
        <f t="shared" si="59"/>
        <v>2.0035550800873381E-2</v>
      </c>
      <c r="L380">
        <v>374</v>
      </c>
      <c r="M380">
        <v>43376.58203125</v>
      </c>
      <c r="N380" s="23">
        <f t="shared" si="60"/>
        <v>0.66188421501869232</v>
      </c>
      <c r="O380" s="23">
        <f t="shared" si="61"/>
        <v>3.109905283509784E-2</v>
      </c>
      <c r="Q380">
        <v>374</v>
      </c>
      <c r="R380" s="23">
        <f t="shared" si="62"/>
        <v>13.193888888888889</v>
      </c>
      <c r="S380" s="38">
        <f>'unif profiles px val'!L376/65535</f>
        <v>0.66677765220874341</v>
      </c>
      <c r="T380" s="23">
        <f t="shared" si="63"/>
        <v>4.3528034805899729E-3</v>
      </c>
      <c r="V380">
        <v>374</v>
      </c>
      <c r="W380">
        <f>'unif profiles px val'!O376/65535</f>
        <v>0.66707383220798044</v>
      </c>
      <c r="X380" s="23">
        <f t="shared" si="64"/>
        <v>2.7458346421451729E-3</v>
      </c>
      <c r="Z380">
        <v>374</v>
      </c>
      <c r="AA380">
        <f>'unif profiles px val'!R376/65535</f>
        <v>0.67673207780193789</v>
      </c>
      <c r="AB380" s="23">
        <f t="shared" si="65"/>
        <v>-4.89291042861284E-2</v>
      </c>
      <c r="AM380">
        <v>374</v>
      </c>
      <c r="AN380">
        <v>43653.078125</v>
      </c>
      <c r="AP380">
        <v>374</v>
      </c>
      <c r="AQ380">
        <v>43659.3203125</v>
      </c>
      <c r="AS380">
        <v>374</v>
      </c>
      <c r="AT380">
        <v>44345.16015625</v>
      </c>
    </row>
    <row r="381" spans="1:46">
      <c r="A381">
        <v>375</v>
      </c>
      <c r="B381" s="23">
        <f t="shared" si="55"/>
        <v>13.229166666666666</v>
      </c>
      <c r="C381" s="28">
        <v>43416.51171875</v>
      </c>
      <c r="D381" s="38">
        <f t="shared" si="56"/>
        <v>0.66249350299458309</v>
      </c>
      <c r="E381" s="23">
        <f t="shared" si="57"/>
        <v>2.7748548342693802E-2</v>
      </c>
      <c r="F381" s="23"/>
      <c r="G381">
        <v>375</v>
      </c>
      <c r="H381" s="28">
        <v>43479.84765625</v>
      </c>
      <c r="I381" s="38">
        <f t="shared" si="58"/>
        <v>0.6634599474517433</v>
      </c>
      <c r="J381" s="23">
        <f t="shared" si="59"/>
        <v>2.2445919230603906E-2</v>
      </c>
      <c r="L381">
        <v>375</v>
      </c>
      <c r="M381">
        <v>43356.26171875</v>
      </c>
      <c r="N381" s="23">
        <f t="shared" si="60"/>
        <v>0.66157414692530714</v>
      </c>
      <c r="O381" s="23">
        <f t="shared" si="61"/>
        <v>3.2806365367155976E-2</v>
      </c>
      <c r="Q381">
        <v>375</v>
      </c>
      <c r="R381" s="23">
        <f t="shared" si="62"/>
        <v>13.229166666666666</v>
      </c>
      <c r="S381" s="38">
        <f>'unif profiles px val'!L377/65535</f>
        <v>0.66666458047226673</v>
      </c>
      <c r="T381" s="23">
        <f t="shared" si="63"/>
        <v>4.9666461334392231E-3</v>
      </c>
      <c r="V381">
        <v>375</v>
      </c>
      <c r="W381">
        <f>'unif profiles px val'!O377/65535</f>
        <v>0.66673878938735032</v>
      </c>
      <c r="X381" s="23">
        <f t="shared" si="64"/>
        <v>4.5637594180325536E-3</v>
      </c>
      <c r="Z381">
        <v>375</v>
      </c>
      <c r="AA381">
        <f>'unif profiles px val'!R377/65535</f>
        <v>0.67660446231021587</v>
      </c>
      <c r="AB381" s="23">
        <f t="shared" si="65"/>
        <v>-4.825539234871945E-2</v>
      </c>
      <c r="AM381">
        <v>375</v>
      </c>
      <c r="AN381">
        <v>43620.71875</v>
      </c>
      <c r="AP381">
        <v>375</v>
      </c>
      <c r="AQ381">
        <v>43612.16015625</v>
      </c>
      <c r="AS381">
        <v>375</v>
      </c>
      <c r="AT381">
        <v>44335.87890625</v>
      </c>
    </row>
    <row r="382" spans="1:46">
      <c r="A382">
        <v>376</v>
      </c>
      <c r="B382" s="23">
        <f t="shared" si="55"/>
        <v>13.264444444444443</v>
      </c>
      <c r="C382" s="28">
        <v>43444.7421875</v>
      </c>
      <c r="D382" s="38">
        <f t="shared" si="56"/>
        <v>0.66292427233539331</v>
      </c>
      <c r="E382" s="23">
        <f t="shared" si="57"/>
        <v>2.5383229176955346E-2</v>
      </c>
      <c r="F382" s="23"/>
      <c r="G382">
        <v>376</v>
      </c>
      <c r="H382" s="28">
        <v>43454.48828125</v>
      </c>
      <c r="I382" s="38">
        <f t="shared" si="58"/>
        <v>0.66307298819333182</v>
      </c>
      <c r="J382" s="23">
        <f t="shared" si="59"/>
        <v>2.4567315175194171E-2</v>
      </c>
      <c r="L382">
        <v>376</v>
      </c>
      <c r="M382">
        <v>43446.48046875</v>
      </c>
      <c r="N382" s="23">
        <f t="shared" si="60"/>
        <v>0.66295079680704971</v>
      </c>
      <c r="O382" s="23">
        <f t="shared" si="61"/>
        <v>2.5237680158303633E-2</v>
      </c>
      <c r="Q382">
        <v>376</v>
      </c>
      <c r="R382" s="23">
        <f t="shared" si="62"/>
        <v>13.264444444444443</v>
      </c>
      <c r="S382" s="38">
        <f>'unif profiles px val'!L378/65535</f>
        <v>0.66684905966277563</v>
      </c>
      <c r="T382" s="23">
        <f t="shared" si="63"/>
        <v>3.9652485517098768E-3</v>
      </c>
      <c r="V382">
        <v>376</v>
      </c>
      <c r="W382">
        <f>'unif profiles px val'!O378/65535</f>
        <v>0.66727702754253448</v>
      </c>
      <c r="X382" s="23">
        <f t="shared" si="64"/>
        <v>1.6441458751019766E-3</v>
      </c>
      <c r="Z382">
        <v>376</v>
      </c>
      <c r="AA382">
        <f>'unif profiles px val'!R378/65535</f>
        <v>0.67650736486228735</v>
      </c>
      <c r="AB382" s="23">
        <f t="shared" si="65"/>
        <v>-4.7742631623545417E-2</v>
      </c>
      <c r="AM382">
        <v>376</v>
      </c>
      <c r="AN382">
        <v>43586.19921875</v>
      </c>
      <c r="AP382">
        <v>376</v>
      </c>
      <c r="AQ382">
        <v>43609.51953125</v>
      </c>
      <c r="AS382">
        <v>376</v>
      </c>
      <c r="AT382">
        <v>44335.48046875</v>
      </c>
    </row>
    <row r="383" spans="1:46">
      <c r="A383">
        <v>377</v>
      </c>
      <c r="B383" s="23">
        <f t="shared" si="55"/>
        <v>13.299722222222222</v>
      </c>
      <c r="C383" s="28">
        <v>43411.03515625</v>
      </c>
      <c r="D383" s="38">
        <f t="shared" si="56"/>
        <v>0.66240993600747688</v>
      </c>
      <c r="E383" s="23">
        <f t="shared" si="57"/>
        <v>2.8207743595478174E-2</v>
      </c>
      <c r="F383" s="23"/>
      <c r="G383">
        <v>377</v>
      </c>
      <c r="H383" s="28">
        <v>43461.25</v>
      </c>
      <c r="I383" s="38">
        <f t="shared" si="58"/>
        <v>0.66317616540779734</v>
      </c>
      <c r="J383" s="23">
        <f t="shared" si="59"/>
        <v>2.4001446821111827E-2</v>
      </c>
      <c r="L383">
        <v>377</v>
      </c>
      <c r="M383">
        <v>43425.73046875</v>
      </c>
      <c r="N383" s="23">
        <f t="shared" si="60"/>
        <v>0.66263417210269326</v>
      </c>
      <c r="O383" s="23">
        <f t="shared" si="61"/>
        <v>2.6975827100989669E-2</v>
      </c>
      <c r="Q383">
        <v>377</v>
      </c>
      <c r="R383" s="23">
        <f t="shared" si="62"/>
        <v>13.299722222222222</v>
      </c>
      <c r="S383" s="38">
        <f>'unif profiles px val'!L379/65535</f>
        <v>0.66687749151216902</v>
      </c>
      <c r="T383" s="23">
        <f t="shared" si="63"/>
        <v>3.8109600638964736E-3</v>
      </c>
      <c r="V383">
        <v>377</v>
      </c>
      <c r="W383">
        <f>'unif profiles px val'!O379/65535</f>
        <v>0.66750311140993357</v>
      </c>
      <c r="X383" s="23">
        <f t="shared" si="64"/>
        <v>4.1910282806689736E-4</v>
      </c>
      <c r="Z383">
        <v>377</v>
      </c>
      <c r="AA383">
        <f>'unif profiles px val'!R379/65535</f>
        <v>0.67650802052338443</v>
      </c>
      <c r="AB383" s="23">
        <f t="shared" si="65"/>
        <v>-4.7746094561954333E-2</v>
      </c>
      <c r="AM383">
        <v>377</v>
      </c>
      <c r="AN383">
        <v>43567.23828125</v>
      </c>
      <c r="AP383">
        <v>377</v>
      </c>
      <c r="AQ383">
        <v>43605.83984375</v>
      </c>
      <c r="AS383">
        <v>377</v>
      </c>
      <c r="AT383">
        <v>44281.6015625</v>
      </c>
    </row>
    <row r="384" spans="1:46">
      <c r="A384">
        <v>378</v>
      </c>
      <c r="B384" s="23">
        <f t="shared" si="55"/>
        <v>13.334999999999999</v>
      </c>
      <c r="C384" s="28">
        <v>43396.3046875</v>
      </c>
      <c r="D384" s="38">
        <f t="shared" si="56"/>
        <v>0.66218516346227208</v>
      </c>
      <c r="E384" s="23">
        <f t="shared" si="57"/>
        <v>2.9443396354339235E-2</v>
      </c>
      <c r="F384" s="23"/>
      <c r="G384">
        <v>378</v>
      </c>
      <c r="H384" s="28">
        <v>43488.2890625</v>
      </c>
      <c r="I384" s="38">
        <f t="shared" si="58"/>
        <v>0.66358875505455095</v>
      </c>
      <c r="J384" s="23">
        <f t="shared" si="59"/>
        <v>2.1740284859371961E-2</v>
      </c>
      <c r="L384">
        <v>378</v>
      </c>
      <c r="M384">
        <v>43435.68359375</v>
      </c>
      <c r="N384" s="23">
        <f t="shared" si="60"/>
        <v>0.66278604705500876</v>
      </c>
      <c r="O384" s="23">
        <f t="shared" si="61"/>
        <v>2.6141897144765114E-2</v>
      </c>
      <c r="Q384">
        <v>378</v>
      </c>
      <c r="R384" s="23">
        <f t="shared" si="62"/>
        <v>13.334999999999999</v>
      </c>
      <c r="S384" s="38">
        <f>'unif profiles px val'!L380/65535</f>
        <v>0.66633025291828796</v>
      </c>
      <c r="T384" s="23">
        <f t="shared" si="63"/>
        <v>6.7827889124578711E-3</v>
      </c>
      <c r="V384">
        <v>378</v>
      </c>
      <c r="W384">
        <f>'unif profiles px val'!O380/65535</f>
        <v>0.66687129253452349</v>
      </c>
      <c r="X384" s="23">
        <f t="shared" si="64"/>
        <v>3.8445984252866161E-3</v>
      </c>
      <c r="Z384">
        <v>378</v>
      </c>
      <c r="AA384">
        <f>'unif profiles px val'!R380/65535</f>
        <v>0.67712952763790346</v>
      </c>
      <c r="AB384" s="23">
        <f t="shared" si="65"/>
        <v>-5.1025799382703685E-2</v>
      </c>
      <c r="AM384">
        <v>378</v>
      </c>
      <c r="AN384">
        <v>43563.76171875</v>
      </c>
      <c r="AP384">
        <v>378</v>
      </c>
      <c r="AQ384">
        <v>43598.0390625</v>
      </c>
      <c r="AS384">
        <v>378</v>
      </c>
      <c r="AT384">
        <v>44278.51953125</v>
      </c>
    </row>
    <row r="385" spans="1:46">
      <c r="A385">
        <v>379</v>
      </c>
      <c r="B385" s="23">
        <f t="shared" si="55"/>
        <v>13.370277777777778</v>
      </c>
      <c r="C385" s="28">
        <v>43419.60546875</v>
      </c>
      <c r="D385" s="38">
        <f t="shared" si="56"/>
        <v>0.662540710593576</v>
      </c>
      <c r="E385" s="23">
        <f t="shared" si="57"/>
        <v>2.7489193857700212E-2</v>
      </c>
      <c r="F385" s="23"/>
      <c r="G385">
        <v>379</v>
      </c>
      <c r="H385" s="28">
        <v>43462.25</v>
      </c>
      <c r="I385" s="38">
        <f t="shared" si="58"/>
        <v>0.66319142442969403</v>
      </c>
      <c r="J385" s="23">
        <f t="shared" si="59"/>
        <v>2.3917773848057156E-2</v>
      </c>
      <c r="L385">
        <v>379</v>
      </c>
      <c r="M385">
        <v>43392.2421875</v>
      </c>
      <c r="N385" s="23">
        <f t="shared" si="60"/>
        <v>0.66212317368581675</v>
      </c>
      <c r="O385" s="23">
        <f t="shared" si="61"/>
        <v>2.9784314776516663E-2</v>
      </c>
      <c r="Q385">
        <v>379</v>
      </c>
      <c r="R385" s="23">
        <f t="shared" si="62"/>
        <v>13.370277777777778</v>
      </c>
      <c r="S385" s="38">
        <f>'unif profiles px val'!L381/65535</f>
        <v>0.66653005073624783</v>
      </c>
      <c r="T385" s="23">
        <f t="shared" si="63"/>
        <v>5.6972355205267E-3</v>
      </c>
      <c r="V385">
        <v>379</v>
      </c>
      <c r="W385">
        <f>'unif profiles px val'!O381/65535</f>
        <v>0.66768067635614559</v>
      </c>
      <c r="X385" s="23">
        <f t="shared" si="64"/>
        <v>-5.4249038855003207E-4</v>
      </c>
      <c r="Z385">
        <v>379</v>
      </c>
      <c r="AA385">
        <f>'unif profiles px val'!R381/65535</f>
        <v>0.6777336299305714</v>
      </c>
      <c r="AB385" s="23">
        <f t="shared" si="65"/>
        <v>-5.4208218591275337E-2</v>
      </c>
      <c r="AM385">
        <v>379</v>
      </c>
      <c r="AN385">
        <v>43567.921875</v>
      </c>
      <c r="AP385">
        <v>379</v>
      </c>
      <c r="AQ385">
        <v>43525.16015625</v>
      </c>
      <c r="AS385">
        <v>379</v>
      </c>
      <c r="AT385">
        <v>44303.9609375</v>
      </c>
    </row>
    <row r="386" spans="1:46">
      <c r="A386">
        <v>380</v>
      </c>
      <c r="B386" s="23">
        <f t="shared" si="55"/>
        <v>13.405555555555555</v>
      </c>
      <c r="C386" s="28">
        <v>43429.8515625</v>
      </c>
      <c r="D386" s="38">
        <f t="shared" si="56"/>
        <v>0.66269705596246276</v>
      </c>
      <c r="E386" s="23">
        <f t="shared" si="57"/>
        <v>2.6630494507508207E-2</v>
      </c>
      <c r="F386" s="23"/>
      <c r="G386">
        <v>380</v>
      </c>
      <c r="H386" s="28">
        <v>43424.234375</v>
      </c>
      <c r="I386" s="38">
        <f t="shared" si="58"/>
        <v>0.66261134317540249</v>
      </c>
      <c r="J386" s="23">
        <f t="shared" si="59"/>
        <v>2.7101209572431895E-2</v>
      </c>
      <c r="L386">
        <v>380</v>
      </c>
      <c r="M386">
        <v>43368.78515625</v>
      </c>
      <c r="N386" s="23">
        <f t="shared" si="60"/>
        <v>0.66176524233234146</v>
      </c>
      <c r="O386" s="23">
        <f t="shared" si="61"/>
        <v>3.1753967958720875E-2</v>
      </c>
      <c r="Q386">
        <v>380</v>
      </c>
      <c r="R386" s="23">
        <f t="shared" si="62"/>
        <v>13.405555555555555</v>
      </c>
      <c r="S386" s="38">
        <f>'unif profiles px val'!L382/65535</f>
        <v>0.66707448786907764</v>
      </c>
      <c r="T386" s="23">
        <f t="shared" si="63"/>
        <v>2.7422787473216914E-3</v>
      </c>
      <c r="V386">
        <v>380</v>
      </c>
      <c r="W386">
        <f>'unif profiles px val'!O382/65535</f>
        <v>0.66807812619211104</v>
      </c>
      <c r="X386" s="23">
        <f t="shared" si="64"/>
        <v>-2.6931114280186463E-3</v>
      </c>
      <c r="Z386">
        <v>380</v>
      </c>
      <c r="AA386">
        <f>'unif profiles px val'!R382/65535</f>
        <v>0.6773500681887541</v>
      </c>
      <c r="AB386" s="23">
        <f t="shared" si="65"/>
        <v>-5.2188230848205119E-2</v>
      </c>
      <c r="AM386">
        <v>380</v>
      </c>
      <c r="AN386">
        <v>43557.3203125</v>
      </c>
      <c r="AP386">
        <v>380</v>
      </c>
      <c r="AQ386">
        <v>43502.48046875</v>
      </c>
      <c r="AS386">
        <v>380</v>
      </c>
      <c r="AT386">
        <v>44285.359375</v>
      </c>
    </row>
    <row r="387" spans="1:46">
      <c r="A387">
        <v>381</v>
      </c>
      <c r="B387" s="23">
        <f t="shared" si="55"/>
        <v>13.440833333333332</v>
      </c>
      <c r="C387" s="28">
        <v>43402.5234375</v>
      </c>
      <c r="D387" s="38">
        <f t="shared" si="56"/>
        <v>0.66228005550469216</v>
      </c>
      <c r="E387" s="23">
        <f t="shared" si="57"/>
        <v>2.8921645424599518E-2</v>
      </c>
      <c r="F387" s="23"/>
      <c r="G387">
        <v>381</v>
      </c>
      <c r="H387" s="28">
        <v>43417.01953125</v>
      </c>
      <c r="I387" s="38">
        <f t="shared" si="58"/>
        <v>0.66250125171663998</v>
      </c>
      <c r="J387" s="23">
        <f t="shared" si="59"/>
        <v>2.770597514120654E-2</v>
      </c>
      <c r="L387">
        <v>381</v>
      </c>
      <c r="M387">
        <v>43390.9140625</v>
      </c>
      <c r="N387" s="23">
        <f t="shared" si="60"/>
        <v>0.66210290779736014</v>
      </c>
      <c r="O387" s="23">
        <f t="shared" si="61"/>
        <v>2.9895781924818454E-2</v>
      </c>
      <c r="Q387">
        <v>381</v>
      </c>
      <c r="R387" s="23">
        <f t="shared" si="62"/>
        <v>13.440833333333332</v>
      </c>
      <c r="S387" s="38">
        <f>'unif profiles px val'!L383/65535</f>
        <v>0.6674587648775463</v>
      </c>
      <c r="T387" s="23">
        <f t="shared" si="63"/>
        <v>6.5933431972675649E-4</v>
      </c>
      <c r="V387">
        <v>381</v>
      </c>
      <c r="W387">
        <f>'unif profiles px val'!O383/65535</f>
        <v>0.6678971041237507</v>
      </c>
      <c r="X387" s="23">
        <f t="shared" si="64"/>
        <v>-1.7138911892793374E-3</v>
      </c>
      <c r="Z387">
        <v>381</v>
      </c>
      <c r="AA387">
        <f>'unif profiles px val'!R383/65535</f>
        <v>0.67789939297703516</v>
      </c>
      <c r="AB387" s="23">
        <f t="shared" si="65"/>
        <v>-5.5080524769798966E-2</v>
      </c>
      <c r="AM387">
        <v>381</v>
      </c>
      <c r="AN387">
        <v>43519.87890625</v>
      </c>
      <c r="AP387">
        <v>381</v>
      </c>
      <c r="AQ387">
        <v>43522.640625</v>
      </c>
      <c r="AS387">
        <v>381</v>
      </c>
      <c r="AT387">
        <v>44240.55859375</v>
      </c>
    </row>
    <row r="388" spans="1:46">
      <c r="A388">
        <v>382</v>
      </c>
      <c r="B388" s="23">
        <f t="shared" si="55"/>
        <v>13.476111111111111</v>
      </c>
      <c r="C388" s="28">
        <v>43391.39453125</v>
      </c>
      <c r="D388" s="38">
        <f t="shared" si="56"/>
        <v>0.66211023928053714</v>
      </c>
      <c r="E388" s="23">
        <f t="shared" si="57"/>
        <v>2.9855456302324779E-2</v>
      </c>
      <c r="F388" s="23"/>
      <c r="G388">
        <v>382</v>
      </c>
      <c r="H388" s="28">
        <v>43461.80078125</v>
      </c>
      <c r="I388" s="38">
        <f t="shared" si="58"/>
        <v>0.66318456979095142</v>
      </c>
      <c r="J388" s="23">
        <f t="shared" si="59"/>
        <v>2.3955360867482067E-2</v>
      </c>
      <c r="L388">
        <v>382</v>
      </c>
      <c r="M388">
        <v>43472.7890625</v>
      </c>
      <c r="N388" s="23">
        <f t="shared" si="60"/>
        <v>0.66335224021515216</v>
      </c>
      <c r="O388" s="23">
        <f t="shared" si="61"/>
        <v>2.303615976265494E-2</v>
      </c>
      <c r="Q388">
        <v>382</v>
      </c>
      <c r="R388" s="23">
        <f t="shared" si="62"/>
        <v>13.476111111111111</v>
      </c>
      <c r="S388" s="38">
        <f>'unif profiles px val'!L384/65535</f>
        <v>0.66801709010452426</v>
      </c>
      <c r="T388" s="23">
        <f t="shared" si="63"/>
        <v>-2.3629989126936479E-3</v>
      </c>
      <c r="V388">
        <v>382</v>
      </c>
      <c r="W388">
        <f>'unif profiles px val'!O384/65535</f>
        <v>0.66717230058365762</v>
      </c>
      <c r="X388" s="23">
        <f t="shared" si="64"/>
        <v>2.2118777075572638E-3</v>
      </c>
      <c r="Z388">
        <v>382</v>
      </c>
      <c r="AA388">
        <f>'unif profiles px val'!R384/65535</f>
        <v>0.6773889310101473</v>
      </c>
      <c r="AB388" s="23">
        <f t="shared" si="65"/>
        <v>-5.2392996102850642E-2</v>
      </c>
      <c r="AM388">
        <v>382</v>
      </c>
      <c r="AN388">
        <v>43540.3203125</v>
      </c>
      <c r="AP388">
        <v>382</v>
      </c>
      <c r="AQ388">
        <v>43558.19921875</v>
      </c>
      <c r="AS388">
        <v>382</v>
      </c>
      <c r="AT388">
        <v>44157.48046875</v>
      </c>
    </row>
    <row r="389" spans="1:46">
      <c r="A389">
        <v>383</v>
      </c>
      <c r="B389" s="23">
        <f t="shared" si="55"/>
        <v>13.511388888888888</v>
      </c>
      <c r="C389" s="28">
        <v>43438.4765625</v>
      </c>
      <c r="D389" s="38">
        <f t="shared" si="56"/>
        <v>0.66282866502632176</v>
      </c>
      <c r="E389" s="23">
        <f t="shared" si="57"/>
        <v>2.590795090168907E-2</v>
      </c>
      <c r="F389" s="23"/>
      <c r="G389">
        <v>383</v>
      </c>
      <c r="H389" s="28">
        <v>43439.94140625</v>
      </c>
      <c r="I389" s="38">
        <f t="shared" si="58"/>
        <v>0.66285101710917826</v>
      </c>
      <c r="J389" s="23">
        <f t="shared" si="59"/>
        <v>2.5785263157568572E-2</v>
      </c>
      <c r="L389">
        <v>383</v>
      </c>
      <c r="M389">
        <v>43478.49609375</v>
      </c>
      <c r="N389" s="23">
        <f t="shared" si="60"/>
        <v>0.66343932392996108</v>
      </c>
      <c r="O389" s="23">
        <f t="shared" si="61"/>
        <v>2.2558923081649862E-2</v>
      </c>
      <c r="Q389">
        <v>383</v>
      </c>
      <c r="R389" s="23">
        <f t="shared" si="62"/>
        <v>13.511388888888888</v>
      </c>
      <c r="S389" s="38">
        <f>'unif profiles px val'!L385/65535</f>
        <v>0.66683242971313039</v>
      </c>
      <c r="T389" s="23">
        <f t="shared" si="63"/>
        <v>4.0554985109424457E-3</v>
      </c>
      <c r="V389">
        <v>383</v>
      </c>
      <c r="W389">
        <f>'unif profiles px val'!O385/65535</f>
        <v>0.6674289024948501</v>
      </c>
      <c r="X389" s="23">
        <f t="shared" si="64"/>
        <v>8.2112006457313313E-4</v>
      </c>
      <c r="Z389">
        <v>383</v>
      </c>
      <c r="AA389">
        <f>'unif profiles px val'!R385/65535</f>
        <v>0.67715307183184559</v>
      </c>
      <c r="AB389" s="23">
        <f t="shared" si="65"/>
        <v>-5.1149930862041781E-2</v>
      </c>
      <c r="AM389">
        <v>383</v>
      </c>
      <c r="AN389">
        <v>43564.71875</v>
      </c>
      <c r="AP389">
        <v>383</v>
      </c>
      <c r="AQ389">
        <v>43567.19921875</v>
      </c>
      <c r="AS389">
        <v>383</v>
      </c>
      <c r="AT389">
        <v>44086</v>
      </c>
    </row>
    <row r="390" spans="1:46">
      <c r="A390">
        <v>384</v>
      </c>
      <c r="B390" s="23">
        <f t="shared" ref="B390:B453" si="66">A390*$V$3</f>
        <v>13.546666666666667</v>
      </c>
      <c r="C390" s="28">
        <v>43428.828125</v>
      </c>
      <c r="D390" s="38">
        <f t="shared" si="56"/>
        <v>0.66268143930724044</v>
      </c>
      <c r="E390" s="23">
        <f t="shared" si="57"/>
        <v>2.6716249064349551E-2</v>
      </c>
      <c r="F390" s="23"/>
      <c r="G390">
        <v>384</v>
      </c>
      <c r="H390" s="28">
        <v>43470.12890625</v>
      </c>
      <c r="I390" s="38">
        <f t="shared" si="58"/>
        <v>0.66331164883268479</v>
      </c>
      <c r="J390" s="23">
        <f t="shared" si="59"/>
        <v>2.325864924821186E-2</v>
      </c>
      <c r="L390">
        <v>384</v>
      </c>
      <c r="M390">
        <v>43471.93359375</v>
      </c>
      <c r="N390" s="23">
        <f t="shared" si="60"/>
        <v>0.66333918659876401</v>
      </c>
      <c r="O390" s="23">
        <f t="shared" si="61"/>
        <v>2.310770644530713E-2</v>
      </c>
      <c r="Q390">
        <v>384</v>
      </c>
      <c r="R390" s="23">
        <f t="shared" si="62"/>
        <v>13.546666666666667</v>
      </c>
      <c r="S390" s="38">
        <f>'unif profiles px val'!L386/65535</f>
        <v>0.66617354991607536</v>
      </c>
      <c r="T390" s="23">
        <f t="shared" si="63"/>
        <v>7.6346265200557539E-3</v>
      </c>
      <c r="V390">
        <v>384</v>
      </c>
      <c r="W390">
        <f>'unif profiles px val'!O386/65535</f>
        <v>0.66773134107728693</v>
      </c>
      <c r="X390" s="23">
        <f t="shared" si="64"/>
        <v>-8.1677398344393026E-4</v>
      </c>
      <c r="Z390">
        <v>384</v>
      </c>
      <c r="AA390">
        <f>'unif profiles px val'!R386/65535</f>
        <v>0.67682291666666672</v>
      </c>
      <c r="AB390" s="23">
        <f t="shared" si="65"/>
        <v>-4.9408517783142258E-2</v>
      </c>
      <c r="AM390">
        <v>384</v>
      </c>
      <c r="AN390">
        <v>43561.23828125</v>
      </c>
      <c r="AP390">
        <v>384</v>
      </c>
      <c r="AQ390">
        <v>43547.0390625</v>
      </c>
      <c r="AS390">
        <v>384</v>
      </c>
      <c r="AT390">
        <v>44143.48046875</v>
      </c>
    </row>
    <row r="391" spans="1:46">
      <c r="A391">
        <v>385</v>
      </c>
      <c r="B391" s="23">
        <f t="shared" si="66"/>
        <v>13.581944444444444</v>
      </c>
      <c r="C391" s="28">
        <v>43411.1796875</v>
      </c>
      <c r="D391" s="38">
        <f t="shared" ref="D391:D454" si="67">C391/65535</f>
        <v>0.66241214141298543</v>
      </c>
      <c r="E391" s="23">
        <f t="shared" ref="E391:E454" si="68">$D$4+($D$3/(D391-$D$2))</f>
        <v>2.8195623630403066E-2</v>
      </c>
      <c r="F391" s="23"/>
      <c r="G391">
        <v>385</v>
      </c>
      <c r="H391" s="28">
        <v>43473.1328125</v>
      </c>
      <c r="I391" s="38">
        <f t="shared" ref="I391:I454" si="69">H391/65535</f>
        <v>0.66335748550392915</v>
      </c>
      <c r="J391" s="23">
        <f t="shared" ref="J391:J454" si="70">$D$4+($D$3/(I391-$D$2))</f>
        <v>2.300741115817706E-2</v>
      </c>
      <c r="L391">
        <v>385</v>
      </c>
      <c r="M391">
        <v>43426.234375</v>
      </c>
      <c r="N391" s="23">
        <f t="shared" ref="N391:N454" si="71">M391/65535</f>
        <v>0.66264186121919588</v>
      </c>
      <c r="O391" s="23">
        <f t="shared" ref="O391:O454" si="72">$D$4+($D$3/(N391-$D$2))</f>
        <v>2.6933598284321736E-2</v>
      </c>
      <c r="Q391">
        <v>385</v>
      </c>
      <c r="R391" s="23">
        <f t="shared" ref="R391:R454" si="73">Q391*$V$3</f>
        <v>13.581944444444444</v>
      </c>
      <c r="S391" s="38">
        <f>'unif profiles px val'!L387/65535</f>
        <v>0.66606465056839859</v>
      </c>
      <c r="T391" s="23">
        <f t="shared" ref="T391:T454" si="74">$D$4+($D$3/(S391-$D$2))</f>
        <v>8.2268259714846081E-3</v>
      </c>
      <c r="V391">
        <v>385</v>
      </c>
      <c r="W391">
        <f>'unif profiles px val'!O387/65535</f>
        <v>0.66684977492942699</v>
      </c>
      <c r="X391" s="23">
        <f t="shared" ref="X391:X454" si="75">$D$4+($D$3/(W391-$D$2))</f>
        <v>3.961366928222354E-3</v>
      </c>
      <c r="Z391">
        <v>385</v>
      </c>
      <c r="AA391">
        <f>'unif profiles px val'!R387/65535</f>
        <v>0.67598158426794841</v>
      </c>
      <c r="AB391" s="23">
        <f t="shared" ref="AB391:AB454" si="76">$D$4+($D$3/(AA391-$D$2))</f>
        <v>-4.4963629376735259E-2</v>
      </c>
      <c r="AM391">
        <v>385</v>
      </c>
      <c r="AN391">
        <v>43571.0390625</v>
      </c>
      <c r="AP391">
        <v>385</v>
      </c>
      <c r="AQ391">
        <v>43523.28125</v>
      </c>
      <c r="AS391">
        <v>385</v>
      </c>
      <c r="AT391">
        <v>44152.6796875</v>
      </c>
    </row>
    <row r="392" spans="1:46">
      <c r="A392">
        <v>386</v>
      </c>
      <c r="B392" s="23">
        <f t="shared" si="66"/>
        <v>13.617222222222221</v>
      </c>
      <c r="C392" s="28">
        <v>43385.27734375</v>
      </c>
      <c r="D392" s="38">
        <f t="shared" si="67"/>
        <v>0.66201689698252841</v>
      </c>
      <c r="E392" s="23">
        <f t="shared" si="68"/>
        <v>3.0368933186215141E-2</v>
      </c>
      <c r="F392" s="23"/>
      <c r="G392">
        <v>386</v>
      </c>
      <c r="H392" s="28">
        <v>43462.9375</v>
      </c>
      <c r="I392" s="38">
        <f t="shared" si="69"/>
        <v>0.66320191500724801</v>
      </c>
      <c r="J392" s="23">
        <f t="shared" si="70"/>
        <v>2.3860250784103254E-2</v>
      </c>
      <c r="L392">
        <v>386</v>
      </c>
      <c r="M392">
        <v>43402.5234375</v>
      </c>
      <c r="N392" s="23">
        <f t="shared" si="71"/>
        <v>0.66228005550469216</v>
      </c>
      <c r="O392" s="23">
        <f t="shared" si="72"/>
        <v>2.8921645424599518E-2</v>
      </c>
      <c r="Q392">
        <v>386</v>
      </c>
      <c r="R392" s="23">
        <f t="shared" si="73"/>
        <v>13.617222222222221</v>
      </c>
      <c r="S392" s="38">
        <f>'unif profiles px val'!L388/65535</f>
        <v>0.66600981345845733</v>
      </c>
      <c r="T392" s="23">
        <f t="shared" si="74"/>
        <v>8.5251017050222977E-3</v>
      </c>
      <c r="V392">
        <v>386</v>
      </c>
      <c r="W392">
        <f>'unif profiles px val'!O388/65535</f>
        <v>0.66594186312657355</v>
      </c>
      <c r="X392" s="23">
        <f t="shared" si="75"/>
        <v>8.8947684878992739E-3</v>
      </c>
      <c r="Z392">
        <v>386</v>
      </c>
      <c r="AA392">
        <f>'unif profiles px val'!R388/65535</f>
        <v>0.67591017681391619</v>
      </c>
      <c r="AB392" s="23">
        <f t="shared" si="76"/>
        <v>-4.4585892158527152E-2</v>
      </c>
      <c r="AM392">
        <v>386</v>
      </c>
      <c r="AN392">
        <v>43627.55859375</v>
      </c>
      <c r="AP392">
        <v>386</v>
      </c>
      <c r="AQ392">
        <v>43526.51953125</v>
      </c>
      <c r="AS392">
        <v>386</v>
      </c>
      <c r="AT392">
        <v>44215.19921875</v>
      </c>
    </row>
    <row r="393" spans="1:46">
      <c r="A393">
        <v>387</v>
      </c>
      <c r="B393" s="23">
        <f t="shared" si="66"/>
        <v>13.6525</v>
      </c>
      <c r="C393" s="28">
        <v>43362.55859375</v>
      </c>
      <c r="D393" s="38">
        <f t="shared" si="67"/>
        <v>0.66167023107881284</v>
      </c>
      <c r="E393" s="23">
        <f t="shared" si="68"/>
        <v>3.2277140731677978E-2</v>
      </c>
      <c r="F393" s="23"/>
      <c r="G393">
        <v>387</v>
      </c>
      <c r="H393" s="28">
        <v>43389.3828125</v>
      </c>
      <c r="I393" s="38">
        <f t="shared" si="69"/>
        <v>0.66207954242008082</v>
      </c>
      <c r="J393" s="23">
        <f t="shared" si="70"/>
        <v>3.002430497120967E-2</v>
      </c>
      <c r="L393">
        <v>387</v>
      </c>
      <c r="M393">
        <v>43376.8125</v>
      </c>
      <c r="N393" s="23">
        <f t="shared" si="71"/>
        <v>0.66188773174639504</v>
      </c>
      <c r="O393" s="23">
        <f t="shared" si="72"/>
        <v>3.1079697497621073E-2</v>
      </c>
      <c r="Q393">
        <v>387</v>
      </c>
      <c r="R393" s="23">
        <f t="shared" si="73"/>
        <v>13.6525</v>
      </c>
      <c r="S393" s="38">
        <f>'unif profiles px val'!L389/65535</f>
        <v>0.66563876888303963</v>
      </c>
      <c r="T393" s="23">
        <f t="shared" si="74"/>
        <v>1.0544543362450032E-2</v>
      </c>
      <c r="V393">
        <v>387</v>
      </c>
      <c r="W393">
        <f>'unif profiles px val'!O389/65535</f>
        <v>0.66542442730983442</v>
      </c>
      <c r="X393" s="23">
        <f t="shared" si="75"/>
        <v>1.1712083017855424E-2</v>
      </c>
      <c r="Z393">
        <v>387</v>
      </c>
      <c r="AA393">
        <f>'unif profiles px val'!R389/65535</f>
        <v>0.67555224546044101</v>
      </c>
      <c r="AB393" s="23">
        <f t="shared" si="76"/>
        <v>-4.2691341150721929E-2</v>
      </c>
      <c r="AM393">
        <v>387</v>
      </c>
      <c r="AN393">
        <v>43644.0390625</v>
      </c>
      <c r="AP393">
        <v>387</v>
      </c>
      <c r="AQ393">
        <v>43569.48046875</v>
      </c>
      <c r="AS393">
        <v>387</v>
      </c>
      <c r="AT393">
        <v>44275.19921875</v>
      </c>
    </row>
    <row r="394" spans="1:46">
      <c r="A394">
        <v>388</v>
      </c>
      <c r="B394" s="23">
        <f t="shared" si="66"/>
        <v>13.687777777777777</v>
      </c>
      <c r="C394" s="28">
        <v>43363.91796875</v>
      </c>
      <c r="D394" s="38">
        <f t="shared" si="67"/>
        <v>0.66169097381170372</v>
      </c>
      <c r="E394" s="23">
        <f t="shared" si="68"/>
        <v>3.2162910253584975E-2</v>
      </c>
      <c r="F394" s="23"/>
      <c r="G394">
        <v>388</v>
      </c>
      <c r="H394" s="28">
        <v>43382.01171875</v>
      </c>
      <c r="I394" s="38">
        <f t="shared" si="69"/>
        <v>0.66196706673914707</v>
      </c>
      <c r="J394" s="23">
        <f t="shared" si="70"/>
        <v>3.0643105707810481E-2</v>
      </c>
      <c r="L394">
        <v>388</v>
      </c>
      <c r="M394">
        <v>43359.4765625</v>
      </c>
      <c r="N394" s="23">
        <f t="shared" si="71"/>
        <v>0.66162320229648275</v>
      </c>
      <c r="O394" s="23">
        <f t="shared" si="72"/>
        <v>3.2536153797836143E-2</v>
      </c>
      <c r="Q394">
        <v>388</v>
      </c>
      <c r="R394" s="23">
        <f t="shared" si="73"/>
        <v>13.687777777777777</v>
      </c>
      <c r="S394" s="38">
        <f>'unif profiles px val'!L390/65535</f>
        <v>0.66592660410467686</v>
      </c>
      <c r="T394" s="23">
        <f t="shared" si="74"/>
        <v>8.977791157882109E-3</v>
      </c>
      <c r="V394">
        <v>388</v>
      </c>
      <c r="W394">
        <f>'unif profiles px val'!O390/65535</f>
        <v>0.66604521915770198</v>
      </c>
      <c r="X394" s="23">
        <f t="shared" si="75"/>
        <v>8.3325140326335756E-3</v>
      </c>
      <c r="Z394">
        <v>388</v>
      </c>
      <c r="AA394">
        <f>'unif profiles px val'!R390/65535</f>
        <v>0.67600310187304491</v>
      </c>
      <c r="AB394" s="23">
        <f t="shared" si="76"/>
        <v>-4.5077440269749136E-2</v>
      </c>
      <c r="AM394">
        <v>388</v>
      </c>
      <c r="AN394">
        <v>43645.921875</v>
      </c>
      <c r="AP394">
        <v>388</v>
      </c>
      <c r="AQ394">
        <v>43581.12109375</v>
      </c>
      <c r="AS394">
        <v>388</v>
      </c>
      <c r="AT394">
        <v>44323.359375</v>
      </c>
    </row>
    <row r="395" spans="1:46">
      <c r="A395">
        <v>389</v>
      </c>
      <c r="B395" s="23">
        <f t="shared" si="66"/>
        <v>13.723055555555554</v>
      </c>
      <c r="C395" s="28">
        <v>43432</v>
      </c>
      <c r="D395" s="38">
        <f t="shared" si="67"/>
        <v>0.66272983901731897</v>
      </c>
      <c r="E395" s="23">
        <f t="shared" si="68"/>
        <v>2.6450487789905441E-2</v>
      </c>
      <c r="F395" s="23"/>
      <c r="G395">
        <v>389</v>
      </c>
      <c r="H395" s="28">
        <v>43421.84375</v>
      </c>
      <c r="I395" s="38">
        <f t="shared" si="69"/>
        <v>0.66257486457618064</v>
      </c>
      <c r="J395" s="23">
        <f t="shared" si="70"/>
        <v>2.730157653231835E-2</v>
      </c>
      <c r="L395">
        <v>389</v>
      </c>
      <c r="M395">
        <v>43384.65234375</v>
      </c>
      <c r="N395" s="23">
        <f t="shared" si="71"/>
        <v>0.66200736009384298</v>
      </c>
      <c r="O395" s="23">
        <f t="shared" si="72"/>
        <v>3.0421403386294621E-2</v>
      </c>
      <c r="Q395">
        <v>389</v>
      </c>
      <c r="R395" s="23">
        <f t="shared" si="73"/>
        <v>13.723055555555554</v>
      </c>
      <c r="S395" s="38">
        <f>'unif profiles px val'!L391/65535</f>
        <v>0.66527738040741591</v>
      </c>
      <c r="T395" s="23">
        <f t="shared" si="74"/>
        <v>1.2513472126552738E-2</v>
      </c>
      <c r="V395">
        <v>389</v>
      </c>
      <c r="W395">
        <f>'unif profiles px val'!O391/65535</f>
        <v>0.66736023689631496</v>
      </c>
      <c r="X395" s="23">
        <f t="shared" si="75"/>
        <v>1.1931821826127731E-3</v>
      </c>
      <c r="Z395">
        <v>389</v>
      </c>
      <c r="AA395">
        <f>'unif profiles px val'!R391/65535</f>
        <v>0.67651636530098425</v>
      </c>
      <c r="AB395" s="23">
        <f t="shared" si="76"/>
        <v>-4.7790167770260794E-2</v>
      </c>
      <c r="AM395">
        <v>389</v>
      </c>
      <c r="AN395">
        <v>43654.640625</v>
      </c>
      <c r="AP395">
        <v>389</v>
      </c>
      <c r="AQ395">
        <v>43648.51953125</v>
      </c>
      <c r="AS395">
        <v>389</v>
      </c>
      <c r="AT395">
        <v>44328.921875</v>
      </c>
    </row>
    <row r="396" spans="1:46">
      <c r="A396">
        <v>390</v>
      </c>
      <c r="B396" s="23">
        <f t="shared" si="66"/>
        <v>13.758333333333333</v>
      </c>
      <c r="C396" s="28">
        <v>43454.96484375</v>
      </c>
      <c r="D396" s="38">
        <f t="shared" si="67"/>
        <v>0.66308026007095444</v>
      </c>
      <c r="E396" s="23">
        <f t="shared" si="68"/>
        <v>2.4527427624714715E-2</v>
      </c>
      <c r="F396" s="23"/>
      <c r="G396">
        <v>390</v>
      </c>
      <c r="H396" s="28">
        <v>43463.66796875</v>
      </c>
      <c r="I396" s="38">
        <f t="shared" si="69"/>
        <v>0.66321306124589918</v>
      </c>
      <c r="J396" s="23">
        <f t="shared" si="70"/>
        <v>2.3799134407905154E-2</v>
      </c>
      <c r="L396">
        <v>390</v>
      </c>
      <c r="M396">
        <v>43367.30078125</v>
      </c>
      <c r="N396" s="23">
        <f t="shared" si="71"/>
        <v>0.66174259222171361</v>
      </c>
      <c r="O396" s="23">
        <f t="shared" si="72"/>
        <v>3.1878676344801793E-2</v>
      </c>
      <c r="Q396">
        <v>390</v>
      </c>
      <c r="R396" s="23">
        <f t="shared" si="73"/>
        <v>13.758333333333333</v>
      </c>
      <c r="S396" s="38">
        <f>'unif profiles px val'!L392/65535</f>
        <v>0.66579827334630348</v>
      </c>
      <c r="T396" s="23">
        <f t="shared" si="74"/>
        <v>9.6761667404252627E-3</v>
      </c>
      <c r="V396">
        <v>390</v>
      </c>
      <c r="W396">
        <f>'unif profiles px val'!O392/65535</f>
        <v>0.66841728179598692</v>
      </c>
      <c r="X396" s="23">
        <f t="shared" si="75"/>
        <v>-4.5263925097405178E-3</v>
      </c>
      <c r="Z396">
        <v>390</v>
      </c>
      <c r="AA396">
        <f>'unif profiles px val'!R392/65535</f>
        <v>0.67652882286182958</v>
      </c>
      <c r="AB396" s="23">
        <f t="shared" si="76"/>
        <v>-4.7855960865181846E-2</v>
      </c>
      <c r="AM396">
        <v>390</v>
      </c>
      <c r="AN396">
        <v>43650.19921875</v>
      </c>
      <c r="AP396">
        <v>390</v>
      </c>
      <c r="AQ396">
        <v>43661.55859375</v>
      </c>
      <c r="AS396">
        <v>390</v>
      </c>
      <c r="AT396">
        <v>44290.80078125</v>
      </c>
    </row>
    <row r="397" spans="1:46">
      <c r="A397">
        <v>391</v>
      </c>
      <c r="B397" s="23">
        <f t="shared" si="66"/>
        <v>13.79361111111111</v>
      </c>
      <c r="C397" s="28">
        <v>43432.92578125</v>
      </c>
      <c r="D397" s="38">
        <f t="shared" si="67"/>
        <v>0.66274396553368431</v>
      </c>
      <c r="E397" s="23">
        <f t="shared" si="68"/>
        <v>2.6372926433105182E-2</v>
      </c>
      <c r="F397" s="23"/>
      <c r="G397">
        <v>391</v>
      </c>
      <c r="H397" s="28">
        <v>43476.96875</v>
      </c>
      <c r="I397" s="38">
        <f t="shared" si="69"/>
        <v>0.66341601815823603</v>
      </c>
      <c r="J397" s="23">
        <f t="shared" si="70"/>
        <v>2.2686631935084023E-2</v>
      </c>
      <c r="L397">
        <v>391</v>
      </c>
      <c r="M397">
        <v>43347.953125</v>
      </c>
      <c r="N397" s="23">
        <f t="shared" si="71"/>
        <v>0.66144736591134512</v>
      </c>
      <c r="O397" s="23">
        <f t="shared" si="72"/>
        <v>3.3504887827312313E-2</v>
      </c>
      <c r="Q397">
        <v>391</v>
      </c>
      <c r="R397" s="23">
        <f t="shared" si="73"/>
        <v>13.79361111111111</v>
      </c>
      <c r="S397" s="38">
        <f>'unif profiles px val'!L393/65535</f>
        <v>0.66607019388494693</v>
      </c>
      <c r="T397" s="23">
        <f t="shared" si="74"/>
        <v>8.1966767621173275E-3</v>
      </c>
      <c r="V397">
        <v>391</v>
      </c>
      <c r="W397">
        <f>'unif profiles px val'!O393/65535</f>
        <v>0.66886050869764246</v>
      </c>
      <c r="X397" s="23">
        <f t="shared" si="75"/>
        <v>-6.9195809026538768E-3</v>
      </c>
      <c r="Z397">
        <v>391</v>
      </c>
      <c r="AA397">
        <f>'unif profiles px val'!R393/65535</f>
        <v>0.67636586127641718</v>
      </c>
      <c r="AB397" s="23">
        <f t="shared" si="76"/>
        <v>-4.6995118339322239E-2</v>
      </c>
      <c r="AM397">
        <v>391</v>
      </c>
      <c r="AN397">
        <v>43656.80078125</v>
      </c>
      <c r="AP397">
        <v>391</v>
      </c>
      <c r="AQ397">
        <v>43666.16015625</v>
      </c>
      <c r="AS397">
        <v>391</v>
      </c>
      <c r="AT397">
        <v>44276.55859375</v>
      </c>
    </row>
    <row r="398" spans="1:46">
      <c r="A398">
        <v>392</v>
      </c>
      <c r="B398" s="23">
        <f t="shared" si="66"/>
        <v>13.828888888888889</v>
      </c>
      <c r="C398" s="28">
        <v>43409.6484375</v>
      </c>
      <c r="D398" s="38">
        <f t="shared" si="67"/>
        <v>0.66238877603570612</v>
      </c>
      <c r="E398" s="23">
        <f t="shared" si="68"/>
        <v>2.8324033612599386E-2</v>
      </c>
      <c r="F398" s="23"/>
      <c r="G398">
        <v>392</v>
      </c>
      <c r="H398" s="28">
        <v>43441.71875</v>
      </c>
      <c r="I398" s="38">
        <f t="shared" si="69"/>
        <v>0.66287813763637748</v>
      </c>
      <c r="J398" s="23">
        <f t="shared" si="70"/>
        <v>2.5636412498694749E-2</v>
      </c>
      <c r="L398">
        <v>392</v>
      </c>
      <c r="M398">
        <v>43375.578125</v>
      </c>
      <c r="N398" s="23">
        <f t="shared" si="71"/>
        <v>0.66186889639124136</v>
      </c>
      <c r="O398" s="23">
        <f t="shared" si="72"/>
        <v>3.1183365633955962E-2</v>
      </c>
      <c r="Q398">
        <v>392</v>
      </c>
      <c r="R398" s="23">
        <f t="shared" si="73"/>
        <v>13.828888888888889</v>
      </c>
      <c r="S398" s="38">
        <f>'unif profiles px val'!L394/65535</f>
        <v>0.66547091964217597</v>
      </c>
      <c r="T398" s="23">
        <f t="shared" si="74"/>
        <v>1.1458774491734047E-2</v>
      </c>
      <c r="V398">
        <v>392</v>
      </c>
      <c r="W398">
        <f>'unif profiles px val'!O394/65535</f>
        <v>0.66862745098039211</v>
      </c>
      <c r="X398" s="23">
        <f t="shared" si="75"/>
        <v>-5.6615667552084581E-3</v>
      </c>
      <c r="Z398">
        <v>392</v>
      </c>
      <c r="AA398">
        <f>'unif profiles px val'!R394/65535</f>
        <v>0.67653996910048064</v>
      </c>
      <c r="AB398" s="23">
        <f t="shared" si="76"/>
        <v>-4.7914826433267166E-2</v>
      </c>
      <c r="AM398">
        <v>392</v>
      </c>
      <c r="AN398">
        <v>43685.640625</v>
      </c>
      <c r="AP398">
        <v>392</v>
      </c>
      <c r="AQ398">
        <v>43659.921875</v>
      </c>
      <c r="AS398">
        <v>392</v>
      </c>
      <c r="AT398">
        <v>44275.6796875</v>
      </c>
    </row>
    <row r="399" spans="1:46">
      <c r="A399">
        <v>393</v>
      </c>
      <c r="B399" s="23">
        <f t="shared" si="66"/>
        <v>13.864166666666666</v>
      </c>
      <c r="C399" s="28">
        <v>43466.8203125</v>
      </c>
      <c r="D399" s="38">
        <f t="shared" si="67"/>
        <v>0.66326116292820625</v>
      </c>
      <c r="E399" s="23">
        <f t="shared" si="68"/>
        <v>2.3535408401355706E-2</v>
      </c>
      <c r="F399" s="23"/>
      <c r="G399">
        <v>393</v>
      </c>
      <c r="H399" s="28">
        <v>43414.11328125</v>
      </c>
      <c r="I399" s="38">
        <f t="shared" si="69"/>
        <v>0.66245690518425271</v>
      </c>
      <c r="J399" s="23">
        <f t="shared" si="70"/>
        <v>2.7949637533722704E-2</v>
      </c>
      <c r="L399">
        <v>393</v>
      </c>
      <c r="M399">
        <v>43407.875</v>
      </c>
      <c r="N399" s="23">
        <f t="shared" si="71"/>
        <v>0.66236171511406117</v>
      </c>
      <c r="O399" s="23">
        <f t="shared" si="72"/>
        <v>2.8472764007077433E-2</v>
      </c>
      <c r="Q399">
        <v>393</v>
      </c>
      <c r="R399" s="23">
        <f t="shared" si="73"/>
        <v>13.864166666666666</v>
      </c>
      <c r="S399" s="38">
        <f>'unif profiles px val'!L395/65535</f>
        <v>0.66626856116960398</v>
      </c>
      <c r="T399" s="23">
        <f t="shared" si="74"/>
        <v>7.1181002089217849E-3</v>
      </c>
      <c r="V399">
        <v>393</v>
      </c>
      <c r="W399">
        <f>'unif profiles px val'!O395/65535</f>
        <v>0.66883762016479742</v>
      </c>
      <c r="X399" s="23">
        <f t="shared" si="75"/>
        <v>-6.7960682948671192E-3</v>
      </c>
      <c r="Z399">
        <v>393</v>
      </c>
      <c r="AA399">
        <f>'unif profiles px val'!R395/65535</f>
        <v>0.67605930991073471</v>
      </c>
      <c r="AB399" s="23">
        <f t="shared" si="76"/>
        <v>-4.537470351131434E-2</v>
      </c>
      <c r="AM399">
        <v>393</v>
      </c>
      <c r="AN399">
        <v>43649.80078125</v>
      </c>
      <c r="AP399">
        <v>393</v>
      </c>
      <c r="AQ399">
        <v>43651.6015625</v>
      </c>
      <c r="AS399">
        <v>393</v>
      </c>
      <c r="AT399">
        <v>44307</v>
      </c>
    </row>
    <row r="400" spans="1:46">
      <c r="A400">
        <v>394</v>
      </c>
      <c r="B400" s="23">
        <f t="shared" si="66"/>
        <v>13.899444444444443</v>
      </c>
      <c r="C400" s="28">
        <v>43418.82421875</v>
      </c>
      <c r="D400" s="38">
        <f t="shared" si="67"/>
        <v>0.6625287894827192</v>
      </c>
      <c r="E400" s="23">
        <f t="shared" si="68"/>
        <v>2.7554684127131246E-2</v>
      </c>
      <c r="F400" s="23"/>
      <c r="G400">
        <v>394</v>
      </c>
      <c r="H400" s="28">
        <v>43461.30078125</v>
      </c>
      <c r="I400" s="38">
        <f t="shared" si="69"/>
        <v>0.66317694028000307</v>
      </c>
      <c r="J400" s="23">
        <f t="shared" si="70"/>
        <v>2.3997197715485363E-2</v>
      </c>
      <c r="L400">
        <v>394</v>
      </c>
      <c r="M400">
        <v>43406.625</v>
      </c>
      <c r="N400" s="23">
        <f t="shared" si="71"/>
        <v>0.6623426413366903</v>
      </c>
      <c r="O400" s="23">
        <f t="shared" si="72"/>
        <v>2.8577602884639397E-2</v>
      </c>
      <c r="Q400">
        <v>394</v>
      </c>
      <c r="R400" s="23">
        <f t="shared" si="73"/>
        <v>13.899444444444443</v>
      </c>
      <c r="S400" s="38">
        <f>'unif profiles px val'!L396/65535</f>
        <v>0.66686712014572369</v>
      </c>
      <c r="T400" s="23">
        <f t="shared" si="74"/>
        <v>3.8672399620440778E-3</v>
      </c>
      <c r="V400">
        <v>394</v>
      </c>
      <c r="W400">
        <f>'unif profiles px val'!O396/65535</f>
        <v>0.66838050516899372</v>
      </c>
      <c r="X400" s="23">
        <f t="shared" si="75"/>
        <v>-4.3276839132557754E-3</v>
      </c>
      <c r="Z400">
        <v>394</v>
      </c>
      <c r="AA400">
        <f>'unif profiles px val'!R396/65535</f>
        <v>0.67602116235599297</v>
      </c>
      <c r="AB400" s="23">
        <f t="shared" si="76"/>
        <v>-4.517296047944086E-2</v>
      </c>
      <c r="AM400">
        <v>394</v>
      </c>
      <c r="AN400">
        <v>43598.12109375</v>
      </c>
      <c r="AP400">
        <v>394</v>
      </c>
      <c r="AQ400">
        <v>43647.23828125</v>
      </c>
      <c r="AS400">
        <v>394</v>
      </c>
      <c r="AT400">
        <v>44351.80078125</v>
      </c>
    </row>
    <row r="401" spans="1:46">
      <c r="A401">
        <v>395</v>
      </c>
      <c r="B401" s="23">
        <f t="shared" si="66"/>
        <v>13.934722222222222</v>
      </c>
      <c r="C401" s="28">
        <v>43458.125</v>
      </c>
      <c r="D401" s="38">
        <f t="shared" si="67"/>
        <v>0.66312848096437016</v>
      </c>
      <c r="E401" s="23">
        <f t="shared" si="68"/>
        <v>2.4262948253467975E-2</v>
      </c>
      <c r="F401" s="23"/>
      <c r="G401">
        <v>395</v>
      </c>
      <c r="H401" s="28">
        <v>43412.6640625</v>
      </c>
      <c r="I401" s="38">
        <f t="shared" si="69"/>
        <v>0.66243479152361329</v>
      </c>
      <c r="J401" s="23">
        <f t="shared" si="70"/>
        <v>2.8071152714987058E-2</v>
      </c>
      <c r="L401">
        <v>395</v>
      </c>
      <c r="M401">
        <v>43439.51171875</v>
      </c>
      <c r="N401" s="23">
        <f t="shared" si="71"/>
        <v>0.66284446049820711</v>
      </c>
      <c r="O401" s="23">
        <f t="shared" si="72"/>
        <v>2.5821250754263225E-2</v>
      </c>
      <c r="Q401">
        <v>395</v>
      </c>
      <c r="R401" s="23">
        <f t="shared" si="73"/>
        <v>13.934722222222222</v>
      </c>
      <c r="S401" s="38">
        <f>'unif profiles px val'!L397/65535</f>
        <v>0.66589191367208367</v>
      </c>
      <c r="T401" s="23">
        <f t="shared" si="74"/>
        <v>9.1665513561016709E-3</v>
      </c>
      <c r="V401">
        <v>395</v>
      </c>
      <c r="W401">
        <f>'unif profiles px val'!O397/65535</f>
        <v>0.66743241922255281</v>
      </c>
      <c r="X401" s="23">
        <f t="shared" si="75"/>
        <v>8.0206674283811452E-4</v>
      </c>
      <c r="Z401">
        <v>395</v>
      </c>
      <c r="AA401">
        <f>'unif profiles px val'!R397/65535</f>
        <v>0.67603433518348977</v>
      </c>
      <c r="AB401" s="23">
        <f t="shared" si="76"/>
        <v>-4.5242627298371918E-2</v>
      </c>
      <c r="AM401">
        <v>395</v>
      </c>
      <c r="AN401">
        <v>43621.9609375</v>
      </c>
      <c r="AP401">
        <v>395</v>
      </c>
      <c r="AQ401">
        <v>43685.640625</v>
      </c>
      <c r="AS401">
        <v>395</v>
      </c>
      <c r="AT401">
        <v>44329</v>
      </c>
    </row>
    <row r="402" spans="1:46">
      <c r="A402">
        <v>396</v>
      </c>
      <c r="B402" s="23">
        <f t="shared" si="66"/>
        <v>13.969999999999999</v>
      </c>
      <c r="C402" s="28">
        <v>43456.6640625</v>
      </c>
      <c r="D402" s="38">
        <f t="shared" si="67"/>
        <v>0.66310618848706793</v>
      </c>
      <c r="E402" s="23">
        <f t="shared" si="68"/>
        <v>2.4385212332088013E-2</v>
      </c>
      <c r="F402" s="23"/>
      <c r="G402">
        <v>396</v>
      </c>
      <c r="H402" s="28">
        <v>43476.546875</v>
      </c>
      <c r="I402" s="38">
        <f t="shared" si="69"/>
        <v>0.66340958075837342</v>
      </c>
      <c r="J402" s="23">
        <f t="shared" si="70"/>
        <v>2.2721908505384469E-2</v>
      </c>
      <c r="L402">
        <v>396</v>
      </c>
      <c r="M402">
        <v>43454.34765625</v>
      </c>
      <c r="N402" s="23">
        <f t="shared" si="71"/>
        <v>0.66307084239337755</v>
      </c>
      <c r="O402" s="23">
        <f t="shared" si="72"/>
        <v>2.4579085429612402E-2</v>
      </c>
      <c r="Q402">
        <v>396</v>
      </c>
      <c r="R402" s="23">
        <f t="shared" si="73"/>
        <v>13.969999999999999</v>
      </c>
      <c r="S402" s="38">
        <f>'unif profiles px val'!L398/65535</f>
        <v>0.66626510404745554</v>
      </c>
      <c r="T402" s="23">
        <f t="shared" si="74"/>
        <v>7.1368923325594302E-3</v>
      </c>
      <c r="V402">
        <v>396</v>
      </c>
      <c r="W402">
        <f>'unif profiles px val'!O398/65535</f>
        <v>0.66678110933089185</v>
      </c>
      <c r="X402" s="23">
        <f t="shared" si="75"/>
        <v>4.3340385845169749E-3</v>
      </c>
      <c r="Z402">
        <v>396</v>
      </c>
      <c r="AA402">
        <f>'unif profiles px val'!R398/65535</f>
        <v>0.67593997959105823</v>
      </c>
      <c r="AB402" s="23">
        <f t="shared" si="76"/>
        <v>-4.4743554577045597E-2</v>
      </c>
      <c r="AM402">
        <v>396</v>
      </c>
      <c r="AN402">
        <v>43645.55859375</v>
      </c>
      <c r="AP402">
        <v>396</v>
      </c>
      <c r="AQ402">
        <v>43692.44140625</v>
      </c>
      <c r="AS402">
        <v>396</v>
      </c>
      <c r="AT402">
        <v>44385.87890625</v>
      </c>
    </row>
    <row r="403" spans="1:46">
      <c r="A403">
        <v>397</v>
      </c>
      <c r="B403" s="23">
        <f t="shared" si="66"/>
        <v>14.005277777777778</v>
      </c>
      <c r="C403" s="28">
        <v>43414.5390625</v>
      </c>
      <c r="D403" s="38">
        <f t="shared" si="67"/>
        <v>0.66246340218966959</v>
      </c>
      <c r="E403" s="23">
        <f t="shared" si="68"/>
        <v>2.7913937761059771E-2</v>
      </c>
      <c r="F403" s="23"/>
      <c r="G403">
        <v>397</v>
      </c>
      <c r="H403" s="28">
        <v>43431.1328125</v>
      </c>
      <c r="I403" s="38">
        <f t="shared" si="69"/>
        <v>0.6627166065842679</v>
      </c>
      <c r="J403" s="23">
        <f t="shared" si="70"/>
        <v>2.6523143026754958E-2</v>
      </c>
      <c r="L403">
        <v>397</v>
      </c>
      <c r="M403">
        <v>43359.52734375</v>
      </c>
      <c r="N403" s="23">
        <f t="shared" si="71"/>
        <v>0.66162397716868848</v>
      </c>
      <c r="O403" s="23">
        <f t="shared" si="72"/>
        <v>3.2531885874277133E-2</v>
      </c>
      <c r="Q403">
        <v>397</v>
      </c>
      <c r="R403" s="23">
        <f t="shared" si="73"/>
        <v>14.005277777777778</v>
      </c>
      <c r="S403" s="38">
        <f>'unif profiles px val'!L399/65535</f>
        <v>0.66509707360570691</v>
      </c>
      <c r="T403" s="23">
        <f t="shared" si="74"/>
        <v>1.3496579859793911E-2</v>
      </c>
      <c r="V403">
        <v>397</v>
      </c>
      <c r="W403">
        <f>'unif profiles px val'!O399/65535</f>
        <v>0.66650507600900277</v>
      </c>
      <c r="X403" s="23">
        <f t="shared" si="75"/>
        <v>5.832896139759125E-3</v>
      </c>
      <c r="Z403">
        <v>397</v>
      </c>
      <c r="AA403">
        <f>'unif profiles px val'!R399/65535</f>
        <v>0.67602116235599297</v>
      </c>
      <c r="AB403" s="23">
        <f t="shared" si="76"/>
        <v>-4.517296047944086E-2</v>
      </c>
      <c r="AM403">
        <v>397</v>
      </c>
      <c r="AN403">
        <v>43688.3984375</v>
      </c>
      <c r="AP403">
        <v>397</v>
      </c>
      <c r="AQ403">
        <v>43672.55859375</v>
      </c>
      <c r="AS403">
        <v>397</v>
      </c>
      <c r="AT403">
        <v>44349.71875</v>
      </c>
    </row>
    <row r="404" spans="1:46">
      <c r="A404">
        <v>398</v>
      </c>
      <c r="B404" s="23">
        <f t="shared" si="66"/>
        <v>14.040555555555555</v>
      </c>
      <c r="C404" s="28">
        <v>43403.05859375</v>
      </c>
      <c r="D404" s="38">
        <f t="shared" si="67"/>
        <v>0.66228822146562905</v>
      </c>
      <c r="E404" s="23">
        <f t="shared" si="68"/>
        <v>2.8876752588516297E-2</v>
      </c>
      <c r="F404" s="23"/>
      <c r="G404">
        <v>398</v>
      </c>
      <c r="H404" s="28">
        <v>43442.4453125</v>
      </c>
      <c r="I404" s="38">
        <f t="shared" si="69"/>
        <v>0.66288922426947428</v>
      </c>
      <c r="J404" s="23">
        <f t="shared" si="70"/>
        <v>2.5575566963279783E-2</v>
      </c>
      <c r="L404">
        <v>398</v>
      </c>
      <c r="M404">
        <v>43381.46875</v>
      </c>
      <c r="N404" s="23">
        <f t="shared" si="71"/>
        <v>0.66195878156710153</v>
      </c>
      <c r="O404" s="23">
        <f t="shared" si="72"/>
        <v>3.0688695580438186E-2</v>
      </c>
      <c r="Q404">
        <v>398</v>
      </c>
      <c r="R404" s="23">
        <f t="shared" si="73"/>
        <v>14.040555555555555</v>
      </c>
      <c r="S404" s="38">
        <f>'unif profiles px val'!L400/65535</f>
        <v>0.6646892524032959</v>
      </c>
      <c r="T404" s="23">
        <f t="shared" si="74"/>
        <v>1.5722045368920412E-2</v>
      </c>
      <c r="V404">
        <v>398</v>
      </c>
      <c r="W404">
        <f>'unif profiles px val'!O400/65535</f>
        <v>0.66703771124208433</v>
      </c>
      <c r="X404" s="23">
        <f t="shared" si="75"/>
        <v>2.9417423034061585E-3</v>
      </c>
      <c r="Z404">
        <v>398</v>
      </c>
      <c r="AA404">
        <f>'unif profiles px val'!R400/65535</f>
        <v>0.67592054818036162</v>
      </c>
      <c r="AB404" s="23">
        <f t="shared" si="76"/>
        <v>-4.4640760168367599E-2</v>
      </c>
      <c r="AM404">
        <v>398</v>
      </c>
      <c r="AN404">
        <v>43660.23828125</v>
      </c>
      <c r="AP404">
        <v>398</v>
      </c>
      <c r="AQ404">
        <v>43712.0390625</v>
      </c>
      <c r="AS404">
        <v>398</v>
      </c>
      <c r="AT404">
        <v>44322.0390625</v>
      </c>
    </row>
    <row r="405" spans="1:46">
      <c r="A405">
        <v>399</v>
      </c>
      <c r="B405" s="23">
        <f t="shared" si="66"/>
        <v>14.075833333333332</v>
      </c>
      <c r="C405" s="28">
        <v>43428.48046875</v>
      </c>
      <c r="D405" s="38">
        <f t="shared" si="67"/>
        <v>0.66267613441290918</v>
      </c>
      <c r="E405" s="23">
        <f t="shared" si="68"/>
        <v>2.6745380295825516E-2</v>
      </c>
      <c r="F405" s="23"/>
      <c r="G405">
        <v>399</v>
      </c>
      <c r="H405" s="28">
        <v>43446.6796875</v>
      </c>
      <c r="I405" s="38">
        <f t="shared" si="69"/>
        <v>0.66295383669031815</v>
      </c>
      <c r="J405" s="23">
        <f t="shared" si="70"/>
        <v>2.5220999960619217E-2</v>
      </c>
      <c r="L405">
        <v>399</v>
      </c>
      <c r="M405">
        <v>43438.18359375</v>
      </c>
      <c r="N405" s="23">
        <f t="shared" si="71"/>
        <v>0.66282419460975051</v>
      </c>
      <c r="O405" s="23">
        <f t="shared" si="72"/>
        <v>2.5932489386331081E-2</v>
      </c>
      <c r="Q405">
        <v>399</v>
      </c>
      <c r="R405" s="23">
        <f t="shared" si="73"/>
        <v>14.075833333333332</v>
      </c>
      <c r="S405" s="38">
        <f>'unif profiles px val'!L401/65535</f>
        <v>0.66355865424963756</v>
      </c>
      <c r="T405" s="23">
        <f t="shared" si="74"/>
        <v>2.1905160100951893E-2</v>
      </c>
      <c r="V405">
        <v>399</v>
      </c>
      <c r="W405">
        <f>'unif profiles px val'!O401/65535</f>
        <v>0.66740392776760504</v>
      </c>
      <c r="X405" s="23">
        <f t="shared" si="75"/>
        <v>9.5643638881126591E-4</v>
      </c>
      <c r="Z405">
        <v>399</v>
      </c>
      <c r="AA405">
        <f>'unif profiles px val'!R401/65535</f>
        <v>0.67505149919890139</v>
      </c>
      <c r="AB405" s="23">
        <f t="shared" si="76"/>
        <v>-4.003768196003632E-2</v>
      </c>
      <c r="AM405">
        <v>399</v>
      </c>
      <c r="AN405">
        <v>43642.3984375</v>
      </c>
      <c r="AP405">
        <v>399</v>
      </c>
      <c r="AQ405">
        <v>43694.921875</v>
      </c>
      <c r="AS405">
        <v>399</v>
      </c>
      <c r="AT405">
        <v>44303.23828125</v>
      </c>
    </row>
    <row r="406" spans="1:46">
      <c r="A406">
        <v>400</v>
      </c>
      <c r="B406" s="23">
        <f t="shared" si="66"/>
        <v>14.111111111111111</v>
      </c>
      <c r="C406" s="28">
        <v>43402.25390625</v>
      </c>
      <c r="D406" s="38">
        <f t="shared" si="67"/>
        <v>0.66227594272144652</v>
      </c>
      <c r="E406" s="23">
        <f t="shared" si="68"/>
        <v>2.8944256080165598E-2</v>
      </c>
      <c r="F406" s="23"/>
      <c r="G406">
        <v>400</v>
      </c>
      <c r="H406" s="28">
        <v>43498.38671875</v>
      </c>
      <c r="I406" s="38">
        <f t="shared" si="69"/>
        <v>0.66374283541237511</v>
      </c>
      <c r="J406" s="23">
        <f t="shared" si="70"/>
        <v>2.0896540245256112E-2</v>
      </c>
      <c r="L406">
        <v>400</v>
      </c>
      <c r="M406">
        <v>43436.43359375</v>
      </c>
      <c r="N406" s="23">
        <f t="shared" si="71"/>
        <v>0.66279749132143129</v>
      </c>
      <c r="O406" s="23">
        <f t="shared" si="72"/>
        <v>2.6079072431861139E-2</v>
      </c>
      <c r="Q406">
        <v>400</v>
      </c>
      <c r="R406" s="23">
        <f t="shared" si="73"/>
        <v>14.111111111111111</v>
      </c>
      <c r="S406" s="38">
        <f>'unif profiles px val'!L402/65535</f>
        <v>0.66306345130464639</v>
      </c>
      <c r="T406" s="23">
        <f t="shared" si="74"/>
        <v>2.4619627966625313E-2</v>
      </c>
      <c r="V406">
        <v>400</v>
      </c>
      <c r="W406">
        <f>'unif profiles px val'!O402/65535</f>
        <v>0.66771816824979013</v>
      </c>
      <c r="X406" s="23">
        <f t="shared" si="75"/>
        <v>-7.4546402414643609E-4</v>
      </c>
      <c r="Z406">
        <v>400</v>
      </c>
      <c r="AA406">
        <f>'unif profiles px val'!R402/65535</f>
        <v>0.67573052567330438</v>
      </c>
      <c r="AB406" s="23">
        <f t="shared" si="76"/>
        <v>-4.3635225158109581E-2</v>
      </c>
      <c r="AM406">
        <v>400</v>
      </c>
      <c r="AN406">
        <v>43666.71875</v>
      </c>
      <c r="AP406">
        <v>400</v>
      </c>
      <c r="AQ406">
        <v>43743.51953125</v>
      </c>
      <c r="AS406">
        <v>400</v>
      </c>
      <c r="AT406">
        <v>44254.51953125</v>
      </c>
    </row>
    <row r="407" spans="1:46">
      <c r="A407">
        <v>401</v>
      </c>
      <c r="B407" s="23">
        <f t="shared" si="66"/>
        <v>14.146388888888888</v>
      </c>
      <c r="C407" s="28">
        <v>43399.7109375</v>
      </c>
      <c r="D407" s="38">
        <f t="shared" si="67"/>
        <v>0.6622371395056077</v>
      </c>
      <c r="E407" s="23">
        <f t="shared" si="68"/>
        <v>2.9157595728380503E-2</v>
      </c>
      <c r="F407" s="23"/>
      <c r="G407">
        <v>401</v>
      </c>
      <c r="H407" s="28">
        <v>43464.21484375</v>
      </c>
      <c r="I407" s="38">
        <f t="shared" si="69"/>
        <v>0.66322140602349888</v>
      </c>
      <c r="J407" s="23">
        <f t="shared" si="70"/>
        <v>2.3753380099486687E-2</v>
      </c>
      <c r="L407">
        <v>401</v>
      </c>
      <c r="M407">
        <v>43441.640625</v>
      </c>
      <c r="N407" s="23">
        <f t="shared" si="71"/>
        <v>0.66287694552529186</v>
      </c>
      <c r="O407" s="23">
        <f t="shared" si="72"/>
        <v>2.5642955143600599E-2</v>
      </c>
      <c r="Q407">
        <v>401</v>
      </c>
      <c r="R407" s="23">
        <f t="shared" si="73"/>
        <v>14.146388888888888</v>
      </c>
      <c r="S407" s="38">
        <f>'unif profiles px val'!L403/65535</f>
        <v>0.66330622472724499</v>
      </c>
      <c r="T407" s="23">
        <f t="shared" si="74"/>
        <v>2.3288381798834301E-2</v>
      </c>
      <c r="V407">
        <v>401</v>
      </c>
      <c r="W407">
        <f>'unif profiles px val'!O403/65535</f>
        <v>0.66730963178072789</v>
      </c>
      <c r="X407" s="23">
        <f t="shared" si="75"/>
        <v>1.4674304189825627E-3</v>
      </c>
      <c r="Z407">
        <v>401</v>
      </c>
      <c r="AA407">
        <f>'unif profiles px val'!R403/65535</f>
        <v>0.67554396028839547</v>
      </c>
      <c r="AB407" s="23">
        <f t="shared" si="76"/>
        <v>-4.2647464834280946E-2</v>
      </c>
      <c r="AM407">
        <v>401</v>
      </c>
      <c r="AN407">
        <v>43688</v>
      </c>
      <c r="AP407">
        <v>401</v>
      </c>
      <c r="AQ407">
        <v>43787.640625</v>
      </c>
      <c r="AS407">
        <v>401</v>
      </c>
      <c r="AT407">
        <v>44242.76171875</v>
      </c>
    </row>
    <row r="408" spans="1:46">
      <c r="A408">
        <v>402</v>
      </c>
      <c r="B408" s="23">
        <f t="shared" si="66"/>
        <v>14.181666666666667</v>
      </c>
      <c r="C408" s="28">
        <v>43454.41796875</v>
      </c>
      <c r="D408" s="38">
        <f t="shared" si="67"/>
        <v>0.66307191529335474</v>
      </c>
      <c r="E408" s="23">
        <f t="shared" si="68"/>
        <v>2.4573200293428243E-2</v>
      </c>
      <c r="F408" s="23"/>
      <c r="G408">
        <v>402</v>
      </c>
      <c r="H408" s="28">
        <v>43445.87890625</v>
      </c>
      <c r="I408" s="38">
        <f t="shared" si="69"/>
        <v>0.6629416175516899</v>
      </c>
      <c r="J408" s="23">
        <f t="shared" si="70"/>
        <v>2.5288048689002807E-2</v>
      </c>
      <c r="L408">
        <v>402</v>
      </c>
      <c r="M408">
        <v>43456.83984375</v>
      </c>
      <c r="N408" s="23">
        <f t="shared" si="71"/>
        <v>0.66310887073701075</v>
      </c>
      <c r="O408" s="23">
        <f t="shared" si="72"/>
        <v>2.4370501003514455E-2</v>
      </c>
      <c r="Q408">
        <v>402</v>
      </c>
      <c r="R408" s="23">
        <f t="shared" si="73"/>
        <v>14.181666666666667</v>
      </c>
      <c r="S408" s="38">
        <f>'unif profiles px val'!L404/65535</f>
        <v>0.66305307993820095</v>
      </c>
      <c r="T408" s="23">
        <f t="shared" si="74"/>
        <v>2.4676519737174107E-2</v>
      </c>
      <c r="V408">
        <v>402</v>
      </c>
      <c r="W408">
        <f>'unif profiles px val'!O404/65535</f>
        <v>0.66717158531700615</v>
      </c>
      <c r="X408" s="23">
        <f t="shared" si="75"/>
        <v>2.215755793570473E-3</v>
      </c>
      <c r="Z408">
        <v>402</v>
      </c>
      <c r="AA408">
        <f>'unif profiles px val'!R404/65535</f>
        <v>0.67558139257648586</v>
      </c>
      <c r="AB408" s="23">
        <f t="shared" si="76"/>
        <v>-4.2845689331554304E-2</v>
      </c>
      <c r="AM408">
        <v>402</v>
      </c>
      <c r="AN408">
        <v>43680.12109375</v>
      </c>
      <c r="AP408">
        <v>402</v>
      </c>
      <c r="AQ408">
        <v>43786.3203125</v>
      </c>
      <c r="AS408">
        <v>402</v>
      </c>
      <c r="AT408">
        <v>44236.6796875</v>
      </c>
    </row>
    <row r="409" spans="1:46">
      <c r="A409">
        <v>403</v>
      </c>
      <c r="B409" s="23">
        <f t="shared" si="66"/>
        <v>14.216944444444444</v>
      </c>
      <c r="C409" s="28">
        <v>43374.8984375</v>
      </c>
      <c r="D409" s="38">
        <f t="shared" si="67"/>
        <v>0.66185852502479592</v>
      </c>
      <c r="E409" s="23">
        <f t="shared" si="68"/>
        <v>3.1240451095507549E-2</v>
      </c>
      <c r="F409" s="23"/>
      <c r="G409">
        <v>403</v>
      </c>
      <c r="H409" s="28">
        <v>43481.36328125</v>
      </c>
      <c r="I409" s="38">
        <f t="shared" si="69"/>
        <v>0.66348307440680554</v>
      </c>
      <c r="J409" s="23">
        <f t="shared" si="70"/>
        <v>2.2319206024729255E-2</v>
      </c>
      <c r="L409">
        <v>403</v>
      </c>
      <c r="M409">
        <v>43374.94140625</v>
      </c>
      <c r="N409" s="23">
        <f t="shared" si="71"/>
        <v>0.661859180685893</v>
      </c>
      <c r="O409" s="23">
        <f t="shared" si="72"/>
        <v>3.1236842194567238E-2</v>
      </c>
      <c r="Q409">
        <v>403</v>
      </c>
      <c r="R409" s="23">
        <f t="shared" si="73"/>
        <v>14.216944444444444</v>
      </c>
      <c r="S409" s="38">
        <f>'unif profiles px val'!L405/65535</f>
        <v>0.66372721875715268</v>
      </c>
      <c r="T409" s="23">
        <f t="shared" si="74"/>
        <v>2.0982040292702564E-2</v>
      </c>
      <c r="V409">
        <v>403</v>
      </c>
      <c r="W409">
        <f>'unif profiles px val'!O405/65535</f>
        <v>0.66682408493553058</v>
      </c>
      <c r="X409" s="23">
        <f t="shared" si="75"/>
        <v>4.1007868279159254E-3</v>
      </c>
      <c r="Z409">
        <v>403</v>
      </c>
      <c r="AA409">
        <f>'unif profiles px val'!R405/65535</f>
        <v>0.67509244821469439</v>
      </c>
      <c r="AB409" s="23">
        <f t="shared" si="76"/>
        <v>-4.0254826978613156E-2</v>
      </c>
      <c r="AM409">
        <v>403</v>
      </c>
      <c r="AN409">
        <v>43632.921875</v>
      </c>
      <c r="AP409">
        <v>403</v>
      </c>
      <c r="AQ409">
        <v>43733.640625</v>
      </c>
      <c r="AS409">
        <v>403</v>
      </c>
      <c r="AT409">
        <v>44230.3203125</v>
      </c>
    </row>
    <row r="410" spans="1:46">
      <c r="A410">
        <v>404</v>
      </c>
      <c r="B410" s="23">
        <f t="shared" si="66"/>
        <v>14.252222222222221</v>
      </c>
      <c r="C410" s="28">
        <v>43370.74609375</v>
      </c>
      <c r="D410" s="38">
        <f t="shared" si="67"/>
        <v>0.66179516432059204</v>
      </c>
      <c r="E410" s="23">
        <f t="shared" si="68"/>
        <v>3.1589233950093387E-2</v>
      </c>
      <c r="F410" s="23"/>
      <c r="G410">
        <v>404</v>
      </c>
      <c r="H410" s="28">
        <v>43429.4296875</v>
      </c>
      <c r="I410" s="38">
        <f t="shared" si="69"/>
        <v>0.66269061856260014</v>
      </c>
      <c r="J410" s="23">
        <f t="shared" si="70"/>
        <v>2.6665843252688504E-2</v>
      </c>
      <c r="L410">
        <v>404</v>
      </c>
      <c r="M410">
        <v>43403.95703125</v>
      </c>
      <c r="N410" s="23">
        <f t="shared" si="71"/>
        <v>0.66230193074311439</v>
      </c>
      <c r="O410" s="23">
        <f t="shared" si="72"/>
        <v>2.8801387399447265E-2</v>
      </c>
      <c r="Q410">
        <v>404</v>
      </c>
      <c r="R410" s="23">
        <f t="shared" si="73"/>
        <v>14.252222222222221</v>
      </c>
      <c r="S410" s="38">
        <f>'unif profiles px val'!L406/65535</f>
        <v>0.66393810320820934</v>
      </c>
      <c r="T410" s="23">
        <f t="shared" si="74"/>
        <v>1.9827783373171037E-2</v>
      </c>
      <c r="V410">
        <v>404</v>
      </c>
      <c r="W410">
        <f>'unif profiles px val'!O406/65535</f>
        <v>0.6664093494888228</v>
      </c>
      <c r="X410" s="23">
        <f t="shared" si="75"/>
        <v>6.3529633385503992E-3</v>
      </c>
      <c r="Z410">
        <v>404</v>
      </c>
      <c r="AA410">
        <f>'unif profiles px val'!R406/65535</f>
        <v>0.67567157578011749</v>
      </c>
      <c r="AB410" s="23">
        <f t="shared" si="76"/>
        <v>-4.3323173758888611E-2</v>
      </c>
      <c r="AM410">
        <v>404</v>
      </c>
      <c r="AN410">
        <v>43631.48046875</v>
      </c>
      <c r="AP410">
        <v>404</v>
      </c>
      <c r="AQ410">
        <v>43719.76171875</v>
      </c>
      <c r="AS410">
        <v>404</v>
      </c>
      <c r="AT410">
        <v>44276.23828125</v>
      </c>
    </row>
    <row r="411" spans="1:46">
      <c r="A411">
        <v>405</v>
      </c>
      <c r="B411" s="23">
        <f t="shared" si="66"/>
        <v>14.2875</v>
      </c>
      <c r="C411" s="28">
        <v>43430.0859375</v>
      </c>
      <c r="D411" s="38">
        <f t="shared" si="67"/>
        <v>0.66270063229571985</v>
      </c>
      <c r="E411" s="23">
        <f t="shared" si="68"/>
        <v>2.6610856595403742E-2</v>
      </c>
      <c r="F411" s="23"/>
      <c r="G411">
        <v>405</v>
      </c>
      <c r="H411" s="28">
        <v>43389.40234375</v>
      </c>
      <c r="I411" s="38">
        <f t="shared" si="69"/>
        <v>0.66207984044785229</v>
      </c>
      <c r="J411" s="23">
        <f t="shared" si="70"/>
        <v>3.002266559281308E-2</v>
      </c>
      <c r="L411">
        <v>405</v>
      </c>
      <c r="M411">
        <v>43429.78515625</v>
      </c>
      <c r="N411" s="23">
        <f t="shared" si="71"/>
        <v>0.66269604266803994</v>
      </c>
      <c r="O411" s="23">
        <f t="shared" si="72"/>
        <v>2.6636058618921155E-2</v>
      </c>
      <c r="Q411">
        <v>405</v>
      </c>
      <c r="R411" s="23">
        <f t="shared" si="73"/>
        <v>14.2875</v>
      </c>
      <c r="S411" s="38">
        <f>'unif profiles px val'!L407/65535</f>
        <v>0.66391241321431294</v>
      </c>
      <c r="T411" s="23">
        <f t="shared" si="74"/>
        <v>1.9968358255990193E-2</v>
      </c>
      <c r="V411">
        <v>405</v>
      </c>
      <c r="W411">
        <f>'unif profiles px val'!O407/65535</f>
        <v>0.66623595693141069</v>
      </c>
      <c r="X411" s="23">
        <f t="shared" si="75"/>
        <v>7.2953366844976664E-3</v>
      </c>
      <c r="Z411">
        <v>405</v>
      </c>
      <c r="AA411">
        <f>'unif profiles px val'!R407/65535</f>
        <v>0.67532616159304193</v>
      </c>
      <c r="AB411" s="23">
        <f t="shared" si="76"/>
        <v>-4.1493690026031871E-2</v>
      </c>
      <c r="AM411">
        <v>405</v>
      </c>
      <c r="AN411">
        <v>43647.51953125</v>
      </c>
      <c r="AP411">
        <v>405</v>
      </c>
      <c r="AQ411">
        <v>43697.640625</v>
      </c>
      <c r="AS411">
        <v>405</v>
      </c>
      <c r="AT411">
        <v>44302</v>
      </c>
    </row>
    <row r="412" spans="1:46">
      <c r="A412">
        <v>406</v>
      </c>
      <c r="B412" s="23">
        <f t="shared" si="66"/>
        <v>14.322777777777777</v>
      </c>
      <c r="C412" s="28">
        <v>43440.140625</v>
      </c>
      <c r="D412" s="38">
        <f t="shared" si="67"/>
        <v>0.66285405699244682</v>
      </c>
      <c r="E412" s="23">
        <f t="shared" si="68"/>
        <v>2.5768578226759598E-2</v>
      </c>
      <c r="F412" s="23"/>
      <c r="G412">
        <v>406</v>
      </c>
      <c r="H412" s="28">
        <v>43447.84375</v>
      </c>
      <c r="I412" s="38">
        <f t="shared" si="69"/>
        <v>0.66297159914549475</v>
      </c>
      <c r="J412" s="23">
        <f t="shared" si="70"/>
        <v>2.5123538158346115E-2</v>
      </c>
      <c r="L412">
        <v>406</v>
      </c>
      <c r="M412">
        <v>43436.01171875</v>
      </c>
      <c r="N412" s="23">
        <f t="shared" si="71"/>
        <v>0.66279105392156867</v>
      </c>
      <c r="O412" s="23">
        <f t="shared" si="72"/>
        <v>2.6114411081274991E-2</v>
      </c>
      <c r="Q412">
        <v>406</v>
      </c>
      <c r="R412" s="23">
        <f t="shared" si="73"/>
        <v>14.322777777777777</v>
      </c>
      <c r="S412" s="38">
        <f>'unif profiles px val'!L408/65535</f>
        <v>0.66505338273441672</v>
      </c>
      <c r="T412" s="23">
        <f t="shared" si="74"/>
        <v>1.3734876308590493E-2</v>
      </c>
      <c r="V412">
        <v>406</v>
      </c>
      <c r="W412">
        <f>'unif profiles px val'!O408/65535</f>
        <v>0.66672907368200196</v>
      </c>
      <c r="X412" s="23">
        <f t="shared" si="75"/>
        <v>4.6165020250961142E-3</v>
      </c>
      <c r="Z412">
        <v>406</v>
      </c>
      <c r="AA412">
        <f>'unif profiles px val'!R408/65535</f>
        <v>0.67533724822613872</v>
      </c>
      <c r="AB412" s="23">
        <f t="shared" si="76"/>
        <v>-4.1552437723693991E-2</v>
      </c>
      <c r="AM412">
        <v>406</v>
      </c>
      <c r="AN412">
        <v>43678.19921875</v>
      </c>
      <c r="AP412">
        <v>406</v>
      </c>
      <c r="AQ412">
        <v>43665.3203125</v>
      </c>
      <c r="AS412">
        <v>406</v>
      </c>
      <c r="AT412">
        <v>44284.44140625</v>
      </c>
    </row>
    <row r="413" spans="1:46">
      <c r="A413">
        <v>407</v>
      </c>
      <c r="B413" s="23">
        <f t="shared" si="66"/>
        <v>14.358055555555556</v>
      </c>
      <c r="C413" s="28">
        <v>43405.13671875</v>
      </c>
      <c r="D413" s="38">
        <f t="shared" si="67"/>
        <v>0.66231993162050817</v>
      </c>
      <c r="E413" s="23">
        <f t="shared" si="68"/>
        <v>2.8702434094447504E-2</v>
      </c>
      <c r="F413" s="23"/>
      <c r="G413">
        <v>407</v>
      </c>
      <c r="H413" s="28">
        <v>43467.12109375</v>
      </c>
      <c r="I413" s="38">
        <f t="shared" si="69"/>
        <v>0.66326575255588616</v>
      </c>
      <c r="J413" s="23">
        <f t="shared" si="70"/>
        <v>2.3510246837468163E-2</v>
      </c>
      <c r="L413">
        <v>407</v>
      </c>
      <c r="M413">
        <v>43389.890625</v>
      </c>
      <c r="N413" s="23">
        <f t="shared" si="71"/>
        <v>0.66208729114213782</v>
      </c>
      <c r="O413" s="23">
        <f t="shared" si="72"/>
        <v>2.9981681584934528E-2</v>
      </c>
      <c r="Q413">
        <v>407</v>
      </c>
      <c r="R413" s="23">
        <f t="shared" si="73"/>
        <v>14.358055555555556</v>
      </c>
      <c r="S413" s="38">
        <f>'unif profiles px val'!L409/65535</f>
        <v>0.66501451991302363</v>
      </c>
      <c r="T413" s="23">
        <f t="shared" si="74"/>
        <v>1.3946864665194791E-2</v>
      </c>
      <c r="V413">
        <v>407</v>
      </c>
      <c r="W413">
        <f>'unif profiles px val'!O409/65535</f>
        <v>0.66719310292210265</v>
      </c>
      <c r="X413" s="23">
        <f t="shared" si="75"/>
        <v>2.0990934688187579E-3</v>
      </c>
      <c r="Z413">
        <v>407</v>
      </c>
      <c r="AA413">
        <f>'unif profiles px val'!R409/65535</f>
        <v>0.67541288767452501</v>
      </c>
      <c r="AB413" s="23">
        <f t="shared" si="76"/>
        <v>-4.1953200072417651E-2</v>
      </c>
      <c r="AM413">
        <v>407</v>
      </c>
      <c r="AN413">
        <v>43732.3203125</v>
      </c>
      <c r="AP413">
        <v>407</v>
      </c>
      <c r="AQ413">
        <v>43627.55859375</v>
      </c>
      <c r="AS413">
        <v>407</v>
      </c>
      <c r="AT413">
        <v>44261.6015625</v>
      </c>
    </row>
    <row r="414" spans="1:46">
      <c r="A414">
        <v>408</v>
      </c>
      <c r="B414" s="23">
        <f t="shared" si="66"/>
        <v>14.393333333333333</v>
      </c>
      <c r="C414" s="28">
        <v>43407.55078125</v>
      </c>
      <c r="D414" s="38">
        <f t="shared" si="67"/>
        <v>0.66235676785305564</v>
      </c>
      <c r="E414" s="23">
        <f t="shared" si="68"/>
        <v>2.8499956044388153E-2</v>
      </c>
      <c r="F414" s="23"/>
      <c r="G414">
        <v>408</v>
      </c>
      <c r="H414" s="28">
        <v>43396.109375</v>
      </c>
      <c r="I414" s="38">
        <f t="shared" si="69"/>
        <v>0.6621821831845579</v>
      </c>
      <c r="J414" s="23">
        <f t="shared" si="70"/>
        <v>2.9459785286627405E-2</v>
      </c>
      <c r="L414">
        <v>408</v>
      </c>
      <c r="M414">
        <v>43391.8359375</v>
      </c>
      <c r="N414" s="23">
        <f t="shared" si="71"/>
        <v>0.66211697470817121</v>
      </c>
      <c r="O414" s="23">
        <f t="shared" si="72"/>
        <v>2.9818409927464984E-2</v>
      </c>
      <c r="Q414">
        <v>408</v>
      </c>
      <c r="R414" s="23">
        <f t="shared" si="73"/>
        <v>14.393333333333333</v>
      </c>
      <c r="S414" s="38">
        <f>'unif profiles px val'!L410/65535</f>
        <v>0.66596338073167005</v>
      </c>
      <c r="T414" s="23">
        <f t="shared" si="74"/>
        <v>8.7776996457793466E-3</v>
      </c>
      <c r="V414">
        <v>408</v>
      </c>
      <c r="W414">
        <f>'unif profiles px val'!O410/65535</f>
        <v>0.66757112134737162</v>
      </c>
      <c r="X414" s="23">
        <f t="shared" si="75"/>
        <v>5.0741758748085175E-5</v>
      </c>
      <c r="Z414">
        <v>408</v>
      </c>
      <c r="AA414">
        <f>'unif profiles px val'!R410/65535</f>
        <v>0.67508827582589459</v>
      </c>
      <c r="AB414" s="23">
        <f t="shared" si="76"/>
        <v>-4.0232702713575819E-2</v>
      </c>
      <c r="AM414">
        <v>408</v>
      </c>
      <c r="AN414">
        <v>43656.9609375</v>
      </c>
      <c r="AP414">
        <v>408</v>
      </c>
      <c r="AQ414">
        <v>43618.3984375</v>
      </c>
      <c r="AS414">
        <v>408</v>
      </c>
      <c r="AT414">
        <v>44246.3203125</v>
      </c>
    </row>
    <row r="415" spans="1:46">
      <c r="A415">
        <v>409</v>
      </c>
      <c r="B415" s="23">
        <f t="shared" si="66"/>
        <v>14.42861111111111</v>
      </c>
      <c r="C415" s="28">
        <v>43405.0546875</v>
      </c>
      <c r="D415" s="38">
        <f t="shared" si="67"/>
        <v>0.66231867990386817</v>
      </c>
      <c r="E415" s="23">
        <f t="shared" si="68"/>
        <v>2.8709314789417739E-2</v>
      </c>
      <c r="F415" s="23"/>
      <c r="G415">
        <v>409</v>
      </c>
      <c r="H415" s="28">
        <v>43446.65234375</v>
      </c>
      <c r="I415" s="38">
        <f t="shared" si="69"/>
        <v>0.66295341945143815</v>
      </c>
      <c r="J415" s="23">
        <f t="shared" si="70"/>
        <v>2.5223289390981396E-2</v>
      </c>
      <c r="L415">
        <v>409</v>
      </c>
      <c r="M415">
        <v>43402.12109375</v>
      </c>
      <c r="N415" s="23">
        <f t="shared" si="71"/>
        <v>0.66227391613260089</v>
      </c>
      <c r="O415" s="23">
        <f t="shared" si="72"/>
        <v>2.8955397659953253E-2</v>
      </c>
      <c r="Q415">
        <v>409</v>
      </c>
      <c r="R415" s="23">
        <f t="shared" si="73"/>
        <v>14.42861111111111</v>
      </c>
      <c r="S415" s="38">
        <f>'unif profiles px val'!L411/65535</f>
        <v>0.66689137960631728</v>
      </c>
      <c r="T415" s="23">
        <f t="shared" si="74"/>
        <v>3.7355993366352536E-3</v>
      </c>
      <c r="V415">
        <v>409</v>
      </c>
      <c r="W415">
        <f>'unif profiles px val'!O411/65535</f>
        <v>0.66795814021133748</v>
      </c>
      <c r="X415" s="23">
        <f t="shared" si="75"/>
        <v>-2.0441155402926015E-3</v>
      </c>
      <c r="Z415">
        <v>409</v>
      </c>
      <c r="AA415">
        <f>'unif profiles px val'!R411/65535</f>
        <v>0.67479692387655454</v>
      </c>
      <c r="AB415" s="23">
        <f t="shared" si="76"/>
        <v>-3.868715859129912E-2</v>
      </c>
      <c r="AM415">
        <v>409</v>
      </c>
      <c r="AN415">
        <v>43620.640625</v>
      </c>
      <c r="AP415">
        <v>409</v>
      </c>
      <c r="AQ415">
        <v>43648.83984375</v>
      </c>
      <c r="AS415">
        <v>409</v>
      </c>
      <c r="AT415">
        <v>44233.83984375</v>
      </c>
    </row>
    <row r="416" spans="1:46">
      <c r="A416">
        <v>410</v>
      </c>
      <c r="B416" s="23">
        <f t="shared" si="66"/>
        <v>14.463888888888889</v>
      </c>
      <c r="C416" s="28">
        <v>43398.6875</v>
      </c>
      <c r="D416" s="38">
        <f t="shared" si="67"/>
        <v>0.66222152285038527</v>
      </c>
      <c r="E416" s="23">
        <f t="shared" si="68"/>
        <v>2.9243462574150669E-2</v>
      </c>
      <c r="F416" s="23"/>
      <c r="G416">
        <v>410</v>
      </c>
      <c r="H416" s="28">
        <v>43474.48828125</v>
      </c>
      <c r="I416" s="38">
        <f t="shared" si="69"/>
        <v>0.66337816863126575</v>
      </c>
      <c r="J416" s="23">
        <f t="shared" si="70"/>
        <v>2.2894054359684279E-2</v>
      </c>
      <c r="L416">
        <v>410</v>
      </c>
      <c r="M416">
        <v>43405.0859375</v>
      </c>
      <c r="N416" s="23">
        <f t="shared" si="71"/>
        <v>0.66231915674830244</v>
      </c>
      <c r="O416" s="23">
        <f t="shared" si="72"/>
        <v>2.8706693569396258E-2</v>
      </c>
      <c r="Q416">
        <v>410</v>
      </c>
      <c r="R416" s="23">
        <f t="shared" si="73"/>
        <v>14.463888888888889</v>
      </c>
      <c r="S416" s="38">
        <f>'unif profiles px val'!L412/65535</f>
        <v>0.6670058222705425</v>
      </c>
      <c r="T416" s="23">
        <f t="shared" si="74"/>
        <v>3.1147137130083102E-3</v>
      </c>
      <c r="V416">
        <v>410</v>
      </c>
      <c r="W416">
        <f>'unif profiles px val'!O412/65535</f>
        <v>0.66820365548943317</v>
      </c>
      <c r="X416" s="23">
        <f t="shared" si="75"/>
        <v>-3.3718555054043087E-3</v>
      </c>
      <c r="Z416">
        <v>410</v>
      </c>
      <c r="AA416">
        <f>'unif profiles px val'!R412/65535</f>
        <v>0.67481426909285114</v>
      </c>
      <c r="AB416" s="23">
        <f t="shared" si="76"/>
        <v>-3.8779205569133612E-2</v>
      </c>
      <c r="AM416">
        <v>410</v>
      </c>
      <c r="AN416">
        <v>43669</v>
      </c>
      <c r="AP416">
        <v>410</v>
      </c>
      <c r="AQ416">
        <v>43723.23828125</v>
      </c>
      <c r="AS416">
        <v>410</v>
      </c>
      <c r="AT416">
        <v>44248.28125</v>
      </c>
    </row>
    <row r="417" spans="1:46">
      <c r="A417">
        <v>411</v>
      </c>
      <c r="B417" s="23">
        <f t="shared" si="66"/>
        <v>14.499166666666666</v>
      </c>
      <c r="C417" s="28">
        <v>43389.74609375</v>
      </c>
      <c r="D417" s="38">
        <f t="shared" si="67"/>
        <v>0.66208508573662928</v>
      </c>
      <c r="E417" s="23">
        <f t="shared" si="68"/>
        <v>2.9993812760694905E-2</v>
      </c>
      <c r="F417" s="23"/>
      <c r="G417">
        <v>411</v>
      </c>
      <c r="H417" s="28">
        <v>43412.40234375</v>
      </c>
      <c r="I417" s="38">
        <f t="shared" si="69"/>
        <v>0.6624307979514763</v>
      </c>
      <c r="J417" s="23">
        <f t="shared" si="70"/>
        <v>2.8093098320206789E-2</v>
      </c>
      <c r="L417">
        <v>411</v>
      </c>
      <c r="M417">
        <v>43411.91796875</v>
      </c>
      <c r="N417" s="23">
        <f t="shared" si="71"/>
        <v>0.66242340686274515</v>
      </c>
      <c r="O417" s="23">
        <f t="shared" si="72"/>
        <v>2.8133714725025794E-2</v>
      </c>
      <c r="Q417">
        <v>411</v>
      </c>
      <c r="R417" s="23">
        <f t="shared" si="73"/>
        <v>14.499166666666666</v>
      </c>
      <c r="S417" s="38">
        <f>'unif profiles px val'!L413/65535</f>
        <v>0.66854489728770883</v>
      </c>
      <c r="T417" s="23">
        <f t="shared" si="74"/>
        <v>-5.2157546882418693E-3</v>
      </c>
      <c r="V417">
        <v>411</v>
      </c>
      <c r="W417">
        <f>'unif profiles px val'!O413/65535</f>
        <v>0.66835970283054857</v>
      </c>
      <c r="X417" s="23">
        <f t="shared" si="75"/>
        <v>-4.2152772139600891E-3</v>
      </c>
      <c r="Z417">
        <v>411</v>
      </c>
      <c r="AA417">
        <f>'unif profiles px val'!R413/65535</f>
        <v>0.67507575865949487</v>
      </c>
      <c r="AB417" s="23">
        <f t="shared" si="76"/>
        <v>-4.0166328370373705E-2</v>
      </c>
      <c r="AM417">
        <v>411</v>
      </c>
      <c r="AN417">
        <v>43647.23828125</v>
      </c>
      <c r="AP417">
        <v>411</v>
      </c>
      <c r="AQ417">
        <v>43775</v>
      </c>
      <c r="AS417">
        <v>411</v>
      </c>
      <c r="AT417">
        <v>44234.51953125</v>
      </c>
    </row>
    <row r="418" spans="1:46">
      <c r="A418">
        <v>412</v>
      </c>
      <c r="B418" s="23">
        <f t="shared" si="66"/>
        <v>14.534444444444444</v>
      </c>
      <c r="C418" s="28">
        <v>43423.40234375</v>
      </c>
      <c r="D418" s="38">
        <f t="shared" si="67"/>
        <v>0.66259864719233996</v>
      </c>
      <c r="E418" s="23">
        <f t="shared" si="68"/>
        <v>2.7170942773073747E-2</v>
      </c>
      <c r="F418" s="23"/>
      <c r="G418">
        <v>412</v>
      </c>
      <c r="H418" s="28">
        <v>43411.83984375</v>
      </c>
      <c r="I418" s="38">
        <f t="shared" si="69"/>
        <v>0.66242221475165941</v>
      </c>
      <c r="J418" s="23">
        <f t="shared" si="70"/>
        <v>2.8140265838057843E-2</v>
      </c>
      <c r="L418">
        <v>412</v>
      </c>
      <c r="M418">
        <v>43442.75390625</v>
      </c>
      <c r="N418" s="23">
        <f t="shared" si="71"/>
        <v>0.66289393310826272</v>
      </c>
      <c r="O418" s="23">
        <f t="shared" si="72"/>
        <v>2.5549724547409447E-2</v>
      </c>
      <c r="Q418">
        <v>412</v>
      </c>
      <c r="R418" s="23">
        <f t="shared" si="73"/>
        <v>14.534444444444444</v>
      </c>
      <c r="S418" s="38">
        <f>'unif profiles px val'!L414/65535</f>
        <v>0.66803443532082096</v>
      </c>
      <c r="T418" s="23">
        <f t="shared" si="74"/>
        <v>-2.4568159691127356E-3</v>
      </c>
      <c r="V418">
        <v>412</v>
      </c>
      <c r="W418">
        <f>'unif profiles px val'!O414/65535</f>
        <v>0.66839928091859313</v>
      </c>
      <c r="X418" s="23">
        <f t="shared" si="75"/>
        <v>-4.4291341520970029E-3</v>
      </c>
      <c r="Z418">
        <v>412</v>
      </c>
      <c r="AA418">
        <f>'unif profiles px val'!R414/65535</f>
        <v>0.67524360790035853</v>
      </c>
      <c r="AB418" s="23">
        <f t="shared" si="76"/>
        <v>-4.1056183538530355E-2</v>
      </c>
      <c r="AM418">
        <v>412</v>
      </c>
      <c r="AN418">
        <v>43657.0390625</v>
      </c>
      <c r="AP418">
        <v>412</v>
      </c>
      <c r="AQ418">
        <v>43780.078125</v>
      </c>
      <c r="AS418">
        <v>412</v>
      </c>
      <c r="AT418">
        <v>44242.87890625</v>
      </c>
    </row>
    <row r="419" spans="1:46">
      <c r="A419">
        <v>413</v>
      </c>
      <c r="B419" s="23">
        <f t="shared" si="66"/>
        <v>14.569722222222222</v>
      </c>
      <c r="C419" s="28">
        <v>43421.265625</v>
      </c>
      <c r="D419" s="38">
        <f t="shared" si="67"/>
        <v>0.66256604295414667</v>
      </c>
      <c r="E419" s="23">
        <f t="shared" si="68"/>
        <v>2.7350034409499013E-2</v>
      </c>
      <c r="F419" s="23"/>
      <c r="G419">
        <v>413</v>
      </c>
      <c r="H419" s="28">
        <v>43459.6953125</v>
      </c>
      <c r="I419" s="38">
        <f t="shared" si="69"/>
        <v>0.66315244239719229</v>
      </c>
      <c r="J419" s="23">
        <f t="shared" si="70"/>
        <v>2.4131539353354547E-2</v>
      </c>
      <c r="L419">
        <v>413</v>
      </c>
      <c r="M419">
        <v>43442.40625</v>
      </c>
      <c r="N419" s="23">
        <f t="shared" si="71"/>
        <v>0.66288862821393146</v>
      </c>
      <c r="O419" s="23">
        <f t="shared" si="72"/>
        <v>2.5578838179833863E-2</v>
      </c>
      <c r="Q419">
        <v>413</v>
      </c>
      <c r="R419" s="23">
        <f t="shared" si="73"/>
        <v>14.569722222222222</v>
      </c>
      <c r="S419" s="38">
        <f>'unif profiles px val'!L415/65535</f>
        <v>0.66803860770962087</v>
      </c>
      <c r="T419" s="23">
        <f t="shared" si="74"/>
        <v>-2.4793829605305184E-3</v>
      </c>
      <c r="V419">
        <v>413</v>
      </c>
      <c r="W419">
        <f>'unif profiles px val'!O415/65535</f>
        <v>0.66840756609063856</v>
      </c>
      <c r="X419" s="23">
        <f t="shared" si="75"/>
        <v>-4.4738993739463773E-3</v>
      </c>
      <c r="Z419">
        <v>413</v>
      </c>
      <c r="AA419">
        <f>'unif profiles px val'!R415/65535</f>
        <v>0.67562025539787895</v>
      </c>
      <c r="AB419" s="23">
        <f t="shared" si="76"/>
        <v>-4.3051467360662343E-2</v>
      </c>
      <c r="AM419">
        <v>413</v>
      </c>
      <c r="AN419">
        <v>43642.76171875</v>
      </c>
      <c r="AP419">
        <v>413</v>
      </c>
      <c r="AQ419">
        <v>43803</v>
      </c>
      <c r="AS419">
        <v>413</v>
      </c>
      <c r="AT419">
        <v>44250.921875</v>
      </c>
    </row>
    <row r="420" spans="1:46">
      <c r="A420">
        <v>414</v>
      </c>
      <c r="B420" s="23">
        <f t="shared" si="66"/>
        <v>14.604999999999999</v>
      </c>
      <c r="C420" s="28">
        <v>43427.78125</v>
      </c>
      <c r="D420" s="38">
        <f t="shared" si="67"/>
        <v>0.66266546501869228</v>
      </c>
      <c r="E420" s="23">
        <f t="shared" si="68"/>
        <v>2.6803971407060256E-2</v>
      </c>
      <c r="F420" s="23"/>
      <c r="G420">
        <v>414</v>
      </c>
      <c r="H420" s="28">
        <v>43470.0390625</v>
      </c>
      <c r="I420" s="38">
        <f t="shared" si="69"/>
        <v>0.66331027790493624</v>
      </c>
      <c r="J420" s="23">
        <f t="shared" si="70"/>
        <v>2.3266164025419922E-2</v>
      </c>
      <c r="L420">
        <v>414</v>
      </c>
      <c r="M420">
        <v>43448.98828125</v>
      </c>
      <c r="N420" s="23">
        <f t="shared" si="71"/>
        <v>0.66298906357289999</v>
      </c>
      <c r="O420" s="23">
        <f t="shared" si="72"/>
        <v>2.5027716419865342E-2</v>
      </c>
      <c r="Q420">
        <v>414</v>
      </c>
      <c r="R420" s="23">
        <f t="shared" si="73"/>
        <v>14.604999999999999</v>
      </c>
      <c r="S420" s="38">
        <f>'unif profiles px val'!L416/65535</f>
        <v>0.66716330014496072</v>
      </c>
      <c r="T420" s="23">
        <f t="shared" si="74"/>
        <v>2.2606775279072622E-3</v>
      </c>
      <c r="V420">
        <v>414</v>
      </c>
      <c r="W420">
        <f>'unif profiles px val'!O416/65535</f>
        <v>0.66858650196459912</v>
      </c>
      <c r="X420" s="23">
        <f t="shared" si="75"/>
        <v>-5.4404440698823109E-3</v>
      </c>
      <c r="Z420">
        <v>414</v>
      </c>
      <c r="AA420">
        <f>'unif profiles px val'!R416/65535</f>
        <v>0.6756285405699245</v>
      </c>
      <c r="AB420" s="23">
        <f t="shared" si="76"/>
        <v>-4.3095334328177692E-2</v>
      </c>
      <c r="AM420">
        <v>414</v>
      </c>
      <c r="AN420">
        <v>43676.76171875</v>
      </c>
      <c r="AP420">
        <v>414</v>
      </c>
      <c r="AQ420">
        <v>43807.921875</v>
      </c>
      <c r="AS420">
        <v>414</v>
      </c>
      <c r="AT420">
        <v>44229.80078125</v>
      </c>
    </row>
    <row r="421" spans="1:46">
      <c r="A421">
        <v>415</v>
      </c>
      <c r="B421" s="23">
        <f t="shared" si="66"/>
        <v>14.640277777777778</v>
      </c>
      <c r="C421" s="28">
        <v>43352.3515625</v>
      </c>
      <c r="D421" s="38">
        <f t="shared" si="67"/>
        <v>0.66151448176546879</v>
      </c>
      <c r="E421" s="23">
        <f t="shared" si="68"/>
        <v>3.3135069707189491E-2</v>
      </c>
      <c r="F421" s="23"/>
      <c r="G421">
        <v>415</v>
      </c>
      <c r="H421" s="28">
        <v>43482.0234375</v>
      </c>
      <c r="I421" s="38">
        <f t="shared" si="69"/>
        <v>0.66349314774547952</v>
      </c>
      <c r="J421" s="23">
        <f t="shared" si="70"/>
        <v>2.2264016535437303E-2</v>
      </c>
      <c r="L421">
        <v>415</v>
      </c>
      <c r="M421">
        <v>43357.046875</v>
      </c>
      <c r="N421" s="23">
        <f t="shared" si="71"/>
        <v>0.6615861276417182</v>
      </c>
      <c r="O421" s="23">
        <f t="shared" si="72"/>
        <v>3.2740368534112996E-2</v>
      </c>
      <c r="Q421">
        <v>415</v>
      </c>
      <c r="R421" s="23">
        <f t="shared" si="73"/>
        <v>14.640277777777778</v>
      </c>
      <c r="S421" s="38">
        <f>'unif profiles px val'!L417/65535</f>
        <v>0.66763770075150686</v>
      </c>
      <c r="T421" s="23">
        <f t="shared" si="74"/>
        <v>-3.0980259626955942E-4</v>
      </c>
      <c r="V421">
        <v>415</v>
      </c>
      <c r="W421">
        <f>'unif profiles px val'!O417/65535</f>
        <v>0.6691289125085832</v>
      </c>
      <c r="X421" s="23">
        <f t="shared" si="75"/>
        <v>-8.3673646564483839E-3</v>
      </c>
      <c r="Z421">
        <v>415</v>
      </c>
      <c r="AA421">
        <f>'unif profiles px val'!R417/65535</f>
        <v>0.67564451485847254</v>
      </c>
      <c r="AB421" s="23">
        <f t="shared" si="76"/>
        <v>-4.317990950106676E-2</v>
      </c>
      <c r="AM421">
        <v>415</v>
      </c>
      <c r="AN421">
        <v>43657.44140625</v>
      </c>
      <c r="AP421">
        <v>415</v>
      </c>
      <c r="AQ421">
        <v>43780.51953125</v>
      </c>
      <c r="AS421">
        <v>415</v>
      </c>
      <c r="AT421">
        <v>44255.76171875</v>
      </c>
    </row>
    <row r="422" spans="1:46">
      <c r="A422">
        <v>416</v>
      </c>
      <c r="B422" s="23">
        <f t="shared" si="66"/>
        <v>14.675555555555555</v>
      </c>
      <c r="C422" s="28">
        <v>43389.3046875</v>
      </c>
      <c r="D422" s="38">
        <f t="shared" si="67"/>
        <v>0.6620783503089952</v>
      </c>
      <c r="E422" s="23">
        <f t="shared" si="68"/>
        <v>3.0030862498703126E-2</v>
      </c>
      <c r="F422" s="23"/>
      <c r="G422">
        <v>416</v>
      </c>
      <c r="H422" s="28">
        <v>43416.76953125</v>
      </c>
      <c r="I422" s="38">
        <f t="shared" si="69"/>
        <v>0.66249743696116581</v>
      </c>
      <c r="J422" s="23">
        <f t="shared" si="70"/>
        <v>2.7726934138493586E-2</v>
      </c>
      <c r="L422">
        <v>416</v>
      </c>
      <c r="M422">
        <v>43416.72265625</v>
      </c>
      <c r="N422" s="23">
        <f t="shared" si="71"/>
        <v>0.66249672169451435</v>
      </c>
      <c r="O422" s="23">
        <f t="shared" si="72"/>
        <v>2.773086397580915E-2</v>
      </c>
      <c r="Q422">
        <v>416</v>
      </c>
      <c r="R422" s="23">
        <f t="shared" si="73"/>
        <v>14.675555555555555</v>
      </c>
      <c r="S422" s="38">
        <f>'unif profiles px val'!L418/65535</f>
        <v>0.66718547341115431</v>
      </c>
      <c r="T422" s="23">
        <f t="shared" si="74"/>
        <v>2.1404576918273577E-3</v>
      </c>
      <c r="V422">
        <v>416</v>
      </c>
      <c r="W422">
        <f>'unif profiles px val'!O418/65535</f>
        <v>0.66943755006866557</v>
      </c>
      <c r="X422" s="23">
        <f t="shared" si="75"/>
        <v>-1.0030818075168035E-2</v>
      </c>
      <c r="Z422">
        <v>416</v>
      </c>
      <c r="AA422">
        <f>'unif profiles px val'!R418/65535</f>
        <v>0.67565285963607236</v>
      </c>
      <c r="AB422" s="23">
        <f t="shared" si="76"/>
        <v>-4.3224089061177473E-2</v>
      </c>
      <c r="AM422">
        <v>416</v>
      </c>
      <c r="AN422">
        <v>43710.3984375</v>
      </c>
      <c r="AP422">
        <v>416</v>
      </c>
      <c r="AQ422">
        <v>43748.16015625</v>
      </c>
      <c r="AS422">
        <v>416</v>
      </c>
      <c r="AT422">
        <v>44249.16015625</v>
      </c>
    </row>
    <row r="423" spans="1:46">
      <c r="A423">
        <v>417</v>
      </c>
      <c r="B423" s="23">
        <f t="shared" si="66"/>
        <v>14.710833333333333</v>
      </c>
      <c r="C423" s="28">
        <v>43425.7421875</v>
      </c>
      <c r="D423" s="38">
        <f t="shared" si="67"/>
        <v>0.66263435091935607</v>
      </c>
      <c r="E423" s="23">
        <f t="shared" si="68"/>
        <v>2.6974845024996252E-2</v>
      </c>
      <c r="F423" s="23"/>
      <c r="G423">
        <v>417</v>
      </c>
      <c r="H423" s="28">
        <v>43433.1015625</v>
      </c>
      <c r="I423" s="38">
        <f t="shared" si="69"/>
        <v>0.66274664778362702</v>
      </c>
      <c r="J423" s="23">
        <f t="shared" si="70"/>
        <v>2.6358199945216487E-2</v>
      </c>
      <c r="L423">
        <v>417</v>
      </c>
      <c r="M423">
        <v>43388.015625</v>
      </c>
      <c r="N423" s="23">
        <f t="shared" si="71"/>
        <v>0.66205868047608152</v>
      </c>
      <c r="O423" s="23">
        <f t="shared" si="72"/>
        <v>3.013906491536833E-2</v>
      </c>
      <c r="Q423">
        <v>417</v>
      </c>
      <c r="R423" s="23">
        <f t="shared" si="73"/>
        <v>14.710833333333333</v>
      </c>
      <c r="S423" s="38">
        <f>'unif profiles px val'!L419/65535</f>
        <v>0.66677693694209206</v>
      </c>
      <c r="T423" s="23">
        <f t="shared" si="74"/>
        <v>4.3566858957846399E-3</v>
      </c>
      <c r="V423">
        <v>417</v>
      </c>
      <c r="W423">
        <f>'unif profiles px val'!O419/65535</f>
        <v>0.66943963626306557</v>
      </c>
      <c r="X423" s="23">
        <f t="shared" si="75"/>
        <v>-1.0042057045192898E-2</v>
      </c>
      <c r="Z423">
        <v>417</v>
      </c>
      <c r="AA423">
        <f>'unif profiles px val'!R419/65535</f>
        <v>0.67555087453269247</v>
      </c>
      <c r="AB423" s="23">
        <f t="shared" si="76"/>
        <v>-4.268408111091393E-2</v>
      </c>
      <c r="AM423">
        <v>417</v>
      </c>
      <c r="AN423">
        <v>43688.76171875</v>
      </c>
      <c r="AP423">
        <v>417</v>
      </c>
      <c r="AQ423">
        <v>43717.55859375</v>
      </c>
      <c r="AS423">
        <v>417</v>
      </c>
      <c r="AT423">
        <v>44238.19921875</v>
      </c>
    </row>
    <row r="424" spans="1:46">
      <c r="A424">
        <v>418</v>
      </c>
      <c r="B424" s="23">
        <f t="shared" si="66"/>
        <v>14.746111111111111</v>
      </c>
      <c r="C424" s="28">
        <v>43466.4609375</v>
      </c>
      <c r="D424" s="38">
        <f t="shared" si="67"/>
        <v>0.66325567921721218</v>
      </c>
      <c r="E424" s="23">
        <f t="shared" si="68"/>
        <v>2.3565471998929333E-2</v>
      </c>
      <c r="F424" s="23"/>
      <c r="G424">
        <v>418</v>
      </c>
      <c r="H424" s="28">
        <v>43452.72265625</v>
      </c>
      <c r="I424" s="38">
        <f t="shared" si="69"/>
        <v>0.66304604648279541</v>
      </c>
      <c r="J424" s="23">
        <f t="shared" si="70"/>
        <v>2.4715102467104177E-2</v>
      </c>
      <c r="L424">
        <v>418</v>
      </c>
      <c r="M424">
        <v>43426.51171875</v>
      </c>
      <c r="N424" s="23">
        <f t="shared" si="71"/>
        <v>0.66264609321355006</v>
      </c>
      <c r="O424" s="23">
        <f t="shared" si="72"/>
        <v>2.6910356461459006E-2</v>
      </c>
      <c r="Q424">
        <v>418</v>
      </c>
      <c r="R424" s="23">
        <f t="shared" si="73"/>
        <v>14.746111111111111</v>
      </c>
      <c r="S424" s="38">
        <f>'unif profiles px val'!L420/65535</f>
        <v>0.66760092412451366</v>
      </c>
      <c r="T424" s="23">
        <f t="shared" si="74"/>
        <v>-1.1065621856687358E-4</v>
      </c>
      <c r="V424">
        <v>418</v>
      </c>
      <c r="W424">
        <f>'unif profiles px val'!O420/65535</f>
        <v>0.66915317196917679</v>
      </c>
      <c r="X424" s="23">
        <f t="shared" si="75"/>
        <v>-8.4981674480810732E-3</v>
      </c>
      <c r="Z424">
        <v>418</v>
      </c>
      <c r="AA424">
        <f>'unif profiles px val'!R420/65535</f>
        <v>0.67616749399176013</v>
      </c>
      <c r="AB424" s="23">
        <f t="shared" si="76"/>
        <v>-4.5946717316745378E-2</v>
      </c>
      <c r="AM424">
        <v>418</v>
      </c>
      <c r="AN424">
        <v>43602.80078125</v>
      </c>
      <c r="AP424">
        <v>418</v>
      </c>
      <c r="AQ424">
        <v>43685.19921875</v>
      </c>
      <c r="AS424">
        <v>418</v>
      </c>
      <c r="AT424">
        <v>44193.55859375</v>
      </c>
    </row>
    <row r="425" spans="1:46">
      <c r="A425">
        <v>419</v>
      </c>
      <c r="B425" s="23">
        <f t="shared" si="66"/>
        <v>14.781388888888888</v>
      </c>
      <c r="C425" s="28">
        <v>43433.84765625</v>
      </c>
      <c r="D425" s="38">
        <f t="shared" si="67"/>
        <v>0.66275803244449527</v>
      </c>
      <c r="E425" s="23">
        <f t="shared" si="68"/>
        <v>2.6295695435828659E-2</v>
      </c>
      <c r="F425" s="23"/>
      <c r="G425">
        <v>419</v>
      </c>
      <c r="H425" s="28">
        <v>43442.1015625</v>
      </c>
      <c r="I425" s="38">
        <f t="shared" si="69"/>
        <v>0.66288397898069729</v>
      </c>
      <c r="J425" s="23">
        <f t="shared" si="70"/>
        <v>2.5604353859239204E-2</v>
      </c>
      <c r="L425">
        <v>419</v>
      </c>
      <c r="M425">
        <v>43380.21875</v>
      </c>
      <c r="N425" s="23">
        <f t="shared" si="71"/>
        <v>0.66193970778973066</v>
      </c>
      <c r="O425" s="23">
        <f t="shared" si="72"/>
        <v>3.0793654770888246E-2</v>
      </c>
      <c r="Q425">
        <v>419</v>
      </c>
      <c r="R425" s="23">
        <f t="shared" si="73"/>
        <v>14.781388888888888</v>
      </c>
      <c r="S425" s="38">
        <f>'unif profiles px val'!L421/65535</f>
        <v>0.66761826934081026</v>
      </c>
      <c r="T425" s="23">
        <f t="shared" si="74"/>
        <v>-2.045835868278445E-4</v>
      </c>
      <c r="V425">
        <v>419</v>
      </c>
      <c r="W425">
        <f>'unif profiles px val'!O421/65535</f>
        <v>0.66849083504997331</v>
      </c>
      <c r="X425" s="23">
        <f t="shared" si="75"/>
        <v>-4.923747856114602E-3</v>
      </c>
      <c r="Z425">
        <v>419</v>
      </c>
      <c r="AA425">
        <f>'unif profiles px val'!R421/65535</f>
        <v>0.67632145513847564</v>
      </c>
      <c r="AB425" s="23">
        <f t="shared" si="76"/>
        <v>-4.6760475611787644E-2</v>
      </c>
      <c r="AM425">
        <v>419</v>
      </c>
      <c r="AN425">
        <v>43627.23828125</v>
      </c>
      <c r="AP425">
        <v>419</v>
      </c>
      <c r="AQ425">
        <v>43700.80078125</v>
      </c>
      <c r="AS425">
        <v>419</v>
      </c>
      <c r="AT425">
        <v>44233.6015625</v>
      </c>
    </row>
    <row r="426" spans="1:46">
      <c r="A426">
        <v>420</v>
      </c>
      <c r="B426" s="23">
        <f t="shared" si="66"/>
        <v>14.816666666666666</v>
      </c>
      <c r="C426" s="28">
        <v>43461.88671875</v>
      </c>
      <c r="D426" s="38">
        <f t="shared" si="67"/>
        <v>0.66318588111314569</v>
      </c>
      <c r="E426" s="23">
        <f t="shared" si="68"/>
        <v>2.3948170250597922E-2</v>
      </c>
      <c r="F426" s="23"/>
      <c r="G426">
        <v>420</v>
      </c>
      <c r="H426" s="28">
        <v>43395.87890625</v>
      </c>
      <c r="I426" s="38">
        <f t="shared" si="69"/>
        <v>0.66217866645685508</v>
      </c>
      <c r="J426" s="23">
        <f t="shared" si="70"/>
        <v>2.9479124405543455E-2</v>
      </c>
      <c r="L426">
        <v>420</v>
      </c>
      <c r="M426">
        <v>43411.625</v>
      </c>
      <c r="N426" s="23">
        <f t="shared" si="71"/>
        <v>0.66241893644617378</v>
      </c>
      <c r="O426" s="23">
        <f t="shared" si="72"/>
        <v>2.8158281513473771E-2</v>
      </c>
      <c r="Q426">
        <v>420</v>
      </c>
      <c r="R426" s="23">
        <f t="shared" si="73"/>
        <v>14.816666666666666</v>
      </c>
      <c r="S426" s="38">
        <f>'unif profiles px val'!L422/65535</f>
        <v>0.66753571564812697</v>
      </c>
      <c r="T426" s="23">
        <f t="shared" si="74"/>
        <v>2.425002153652045E-4</v>
      </c>
      <c r="V426">
        <v>420</v>
      </c>
      <c r="W426">
        <f>'unif profiles px val'!O422/65535</f>
        <v>0.66903944457160291</v>
      </c>
      <c r="X426" s="23">
        <f t="shared" si="75"/>
        <v>-7.8848917800731222E-3</v>
      </c>
      <c r="Z426">
        <v>420</v>
      </c>
      <c r="AA426">
        <f>'unif profiles px val'!R422/65535</f>
        <v>0.67719193465323868</v>
      </c>
      <c r="AB426" s="23">
        <f t="shared" si="76"/>
        <v>-5.1354808549782582E-2</v>
      </c>
      <c r="AM426">
        <v>420</v>
      </c>
      <c r="AN426">
        <v>43552.0390625</v>
      </c>
      <c r="AP426">
        <v>420</v>
      </c>
      <c r="AQ426">
        <v>43736.19921875</v>
      </c>
      <c r="AS426">
        <v>420</v>
      </c>
      <c r="AT426">
        <v>44225.359375</v>
      </c>
    </row>
    <row r="427" spans="1:46">
      <c r="A427">
        <v>421</v>
      </c>
      <c r="B427" s="23">
        <f t="shared" si="66"/>
        <v>14.851944444444444</v>
      </c>
      <c r="C427" s="28">
        <v>43411.7734375</v>
      </c>
      <c r="D427" s="38">
        <f t="shared" si="67"/>
        <v>0.6624212014572366</v>
      </c>
      <c r="E427" s="23">
        <f t="shared" si="68"/>
        <v>2.8145834301605888E-2</v>
      </c>
      <c r="F427" s="23"/>
      <c r="G427">
        <v>421</v>
      </c>
      <c r="H427" s="28">
        <v>43441.79296875</v>
      </c>
      <c r="I427" s="38">
        <f t="shared" si="69"/>
        <v>0.66287927014190895</v>
      </c>
      <c r="J427" s="23">
        <f t="shared" si="70"/>
        <v>2.5630197006576427E-2</v>
      </c>
      <c r="L427">
        <v>421</v>
      </c>
      <c r="M427">
        <v>43394.58203125</v>
      </c>
      <c r="N427" s="23">
        <f t="shared" si="71"/>
        <v>0.66215887741283286</v>
      </c>
      <c r="O427" s="23">
        <f t="shared" si="72"/>
        <v>2.9587951531748757E-2</v>
      </c>
      <c r="Q427">
        <v>421</v>
      </c>
      <c r="R427" s="23">
        <f t="shared" si="73"/>
        <v>14.851944444444444</v>
      </c>
      <c r="S427" s="38">
        <f>'unif profiles px val'!L423/65535</f>
        <v>0.66762518358510714</v>
      </c>
      <c r="T427" s="23">
        <f t="shared" si="74"/>
        <v>-2.4202414158880359E-4</v>
      </c>
      <c r="V427">
        <v>421</v>
      </c>
      <c r="W427">
        <f>'unif profiles px val'!O423/65535</f>
        <v>0.66882510299839781</v>
      </c>
      <c r="X427" s="23">
        <f t="shared" si="75"/>
        <v>-6.7285189658239375E-3</v>
      </c>
      <c r="Z427">
        <v>421</v>
      </c>
      <c r="AA427">
        <f>'unif profiles px val'!R423/65535</f>
        <v>0.67834118934538801</v>
      </c>
      <c r="AB427" s="23">
        <f t="shared" si="76"/>
        <v>-5.7403454854865199E-2</v>
      </c>
      <c r="AM427">
        <v>421</v>
      </c>
      <c r="AN427">
        <v>43533.76171875</v>
      </c>
      <c r="AP427">
        <v>421</v>
      </c>
      <c r="AQ427">
        <v>43756.0390625</v>
      </c>
      <c r="AS427">
        <v>421</v>
      </c>
      <c r="AT427">
        <v>44213.48046875</v>
      </c>
    </row>
    <row r="428" spans="1:46">
      <c r="A428">
        <v>422</v>
      </c>
      <c r="B428" s="23">
        <f t="shared" si="66"/>
        <v>14.887222222222221</v>
      </c>
      <c r="C428" s="28">
        <v>43411.1171875</v>
      </c>
      <c r="D428" s="38">
        <f t="shared" si="67"/>
        <v>0.66241118772411689</v>
      </c>
      <c r="E428" s="23">
        <f t="shared" si="68"/>
        <v>2.8200864687047744E-2</v>
      </c>
      <c r="F428" s="23"/>
      <c r="G428">
        <v>422</v>
      </c>
      <c r="H428" s="28">
        <v>43440.40234375</v>
      </c>
      <c r="I428" s="38">
        <f t="shared" si="69"/>
        <v>0.6628580505645838</v>
      </c>
      <c r="J428" s="23">
        <f t="shared" si="70"/>
        <v>2.5746659027053642E-2</v>
      </c>
      <c r="L428">
        <v>422</v>
      </c>
      <c r="M428">
        <v>43364.87890625</v>
      </c>
      <c r="N428" s="23">
        <f t="shared" si="71"/>
        <v>0.66170563677805749</v>
      </c>
      <c r="O428" s="23">
        <f t="shared" si="72"/>
        <v>3.2082165194104562E-2</v>
      </c>
      <c r="Q428">
        <v>422</v>
      </c>
      <c r="R428" s="23">
        <f t="shared" si="73"/>
        <v>14.887222222222221</v>
      </c>
      <c r="S428" s="38">
        <f>'unif profiles px val'!L424/65535</f>
        <v>0.6672853723201343</v>
      </c>
      <c r="T428" s="23">
        <f t="shared" si="74"/>
        <v>1.5989155060660565E-3</v>
      </c>
      <c r="V428">
        <v>422</v>
      </c>
      <c r="W428">
        <f>'unif profiles px val'!O424/65535</f>
        <v>0.66855324206530864</v>
      </c>
      <c r="X428" s="23">
        <f t="shared" si="75"/>
        <v>-5.2608234404365462E-3</v>
      </c>
      <c r="Z428">
        <v>422</v>
      </c>
      <c r="AA428">
        <f>'unif profiles px val'!R424/65535</f>
        <v>0.67806169890135037</v>
      </c>
      <c r="AB428" s="23">
        <f t="shared" si="76"/>
        <v>-5.5934248327091485E-2</v>
      </c>
      <c r="AM428">
        <v>422</v>
      </c>
      <c r="AN428">
        <v>43511.3984375</v>
      </c>
      <c r="AP428">
        <v>422</v>
      </c>
      <c r="AQ428">
        <v>43709.71875</v>
      </c>
      <c r="AS428">
        <v>422</v>
      </c>
      <c r="AT428">
        <v>44210.51953125</v>
      </c>
    </row>
    <row r="429" spans="1:46">
      <c r="A429">
        <v>423</v>
      </c>
      <c r="B429" s="23">
        <f t="shared" si="66"/>
        <v>14.922499999999999</v>
      </c>
      <c r="C429" s="28">
        <v>43474.72265625</v>
      </c>
      <c r="D429" s="38">
        <f t="shared" si="67"/>
        <v>0.66338174496452273</v>
      </c>
      <c r="E429" s="23">
        <f t="shared" si="68"/>
        <v>2.2874454436087266E-2</v>
      </c>
      <c r="F429" s="23"/>
      <c r="G429">
        <v>423</v>
      </c>
      <c r="H429" s="28">
        <v>43483.2265625</v>
      </c>
      <c r="I429" s="38">
        <f t="shared" si="69"/>
        <v>0.66351150625619892</v>
      </c>
      <c r="J429" s="23">
        <f t="shared" si="70"/>
        <v>2.2163438569827054E-2</v>
      </c>
      <c r="L429">
        <v>423</v>
      </c>
      <c r="M429">
        <v>43461.73828125</v>
      </c>
      <c r="N429" s="23">
        <f t="shared" si="71"/>
        <v>0.66318361610208287</v>
      </c>
      <c r="O429" s="23">
        <f t="shared" si="72"/>
        <v>2.3960590423867334E-2</v>
      </c>
      <c r="Q429">
        <v>423</v>
      </c>
      <c r="R429" s="23">
        <f t="shared" si="73"/>
        <v>14.922499999999999</v>
      </c>
      <c r="S429" s="38">
        <f>'unif profiles px val'!L425/65535</f>
        <v>0.6676217264629587</v>
      </c>
      <c r="T429" s="23">
        <f t="shared" si="74"/>
        <v>-2.2330395560610228E-4</v>
      </c>
      <c r="V429">
        <v>423</v>
      </c>
      <c r="W429">
        <f>'unif profiles px val'!O425/65535</f>
        <v>0.66924126897840852</v>
      </c>
      <c r="X429" s="23">
        <f t="shared" si="75"/>
        <v>-8.9730959986185077E-3</v>
      </c>
      <c r="Z429">
        <v>423</v>
      </c>
      <c r="AA429">
        <f>'unif profiles px val'!R425/65535</f>
        <v>0.67764416199359123</v>
      </c>
      <c r="AB429" s="23">
        <f t="shared" si="76"/>
        <v>-5.3737238032976808E-2</v>
      </c>
      <c r="AM429">
        <v>423</v>
      </c>
      <c r="AN429">
        <v>43455.87890625</v>
      </c>
      <c r="AP429">
        <v>423</v>
      </c>
      <c r="AQ429">
        <v>43706.16015625</v>
      </c>
      <c r="AS429">
        <v>423</v>
      </c>
      <c r="AT429">
        <v>44208.6015625</v>
      </c>
    </row>
    <row r="430" spans="1:46">
      <c r="A430">
        <v>424</v>
      </c>
      <c r="B430" s="23">
        <f t="shared" si="66"/>
        <v>14.957777777777777</v>
      </c>
      <c r="C430" s="28">
        <v>43388.3046875</v>
      </c>
      <c r="D430" s="38">
        <f t="shared" si="67"/>
        <v>0.6620630912870985</v>
      </c>
      <c r="E430" s="23">
        <f t="shared" si="68"/>
        <v>3.0114800816143816E-2</v>
      </c>
      <c r="F430" s="23"/>
      <c r="G430">
        <v>424</v>
      </c>
      <c r="H430" s="28">
        <v>43509.1171875</v>
      </c>
      <c r="I430" s="38">
        <f t="shared" si="69"/>
        <v>0.66390657186999313</v>
      </c>
      <c r="J430" s="23">
        <f t="shared" si="70"/>
        <v>2.0000323349284699E-2</v>
      </c>
      <c r="L430">
        <v>424</v>
      </c>
      <c r="M430">
        <v>43382.08203125</v>
      </c>
      <c r="N430" s="23">
        <f t="shared" si="71"/>
        <v>0.66196813963912415</v>
      </c>
      <c r="O430" s="23">
        <f t="shared" si="72"/>
        <v>3.0637202061948532E-2</v>
      </c>
      <c r="Q430">
        <v>424</v>
      </c>
      <c r="R430" s="23">
        <f t="shared" si="73"/>
        <v>14.957777777777777</v>
      </c>
      <c r="S430" s="38">
        <f>'unif profiles px val'!L426/65535</f>
        <v>0.66708146171892879</v>
      </c>
      <c r="T430" s="23">
        <f t="shared" si="74"/>
        <v>2.7044573647585501E-3</v>
      </c>
      <c r="V430">
        <v>424</v>
      </c>
      <c r="W430">
        <f>'unif profiles px val'!O426/65535</f>
        <v>0.67026153725108717</v>
      </c>
      <c r="X430" s="23">
        <f t="shared" si="75"/>
        <v>-1.4464756730299566E-2</v>
      </c>
      <c r="Z430">
        <v>424</v>
      </c>
      <c r="AA430">
        <f>'unif profiles px val'!R426/65535</f>
        <v>0.67767742189288172</v>
      </c>
      <c r="AB430" s="23">
        <f t="shared" si="76"/>
        <v>-5.3912339779057294E-2</v>
      </c>
      <c r="AM430">
        <v>424</v>
      </c>
      <c r="AN430">
        <v>43473.6015625</v>
      </c>
      <c r="AP430">
        <v>424</v>
      </c>
      <c r="AQ430">
        <v>43693.48046875</v>
      </c>
      <c r="AS430">
        <v>424</v>
      </c>
      <c r="AT430">
        <v>44189.6796875</v>
      </c>
    </row>
    <row r="431" spans="1:46">
      <c r="A431">
        <v>425</v>
      </c>
      <c r="B431" s="23">
        <f t="shared" si="66"/>
        <v>14.993055555555555</v>
      </c>
      <c r="C431" s="28">
        <v>43391.14453125</v>
      </c>
      <c r="D431" s="38">
        <f t="shared" si="67"/>
        <v>0.66210642452506296</v>
      </c>
      <c r="E431" s="23">
        <f t="shared" si="68"/>
        <v>2.9876438635018321E-2</v>
      </c>
      <c r="F431" s="23"/>
      <c r="G431">
        <v>425</v>
      </c>
      <c r="H431" s="28">
        <v>43440.65625</v>
      </c>
      <c r="I431" s="38">
        <f t="shared" si="69"/>
        <v>0.66286192492561224</v>
      </c>
      <c r="J431" s="23">
        <f t="shared" si="70"/>
        <v>2.5725394369698229E-2</v>
      </c>
      <c r="L431">
        <v>425</v>
      </c>
      <c r="M431">
        <v>43358.33203125</v>
      </c>
      <c r="N431" s="23">
        <f t="shared" si="71"/>
        <v>0.66160573786907761</v>
      </c>
      <c r="O431" s="23">
        <f t="shared" si="72"/>
        <v>3.2632348727803961E-2</v>
      </c>
      <c r="Q431">
        <v>425</v>
      </c>
      <c r="R431" s="23">
        <f t="shared" si="73"/>
        <v>14.993055555555555</v>
      </c>
      <c r="S431" s="38">
        <f>'unif profiles px val'!L427/65535</f>
        <v>0.66684560254062719</v>
      </c>
      <c r="T431" s="23">
        <f t="shared" si="74"/>
        <v>3.984009842570746E-3</v>
      </c>
      <c r="V431">
        <v>425</v>
      </c>
      <c r="W431">
        <f>'unif profiles px val'!O427/65535</f>
        <v>0.67064444333180739</v>
      </c>
      <c r="X431" s="23">
        <f t="shared" si="75"/>
        <v>-1.6521706970475503E-2</v>
      </c>
      <c r="Z431">
        <v>425</v>
      </c>
      <c r="AA431">
        <f>'unif profiles px val'!R427/65535</f>
        <v>0.67740973334859234</v>
      </c>
      <c r="AB431" s="23">
        <f t="shared" si="76"/>
        <v>-5.2502592934725367E-2</v>
      </c>
      <c r="AM431">
        <v>425</v>
      </c>
      <c r="AN431">
        <v>43491.76171875</v>
      </c>
      <c r="AP431">
        <v>425</v>
      </c>
      <c r="AQ431">
        <v>43656.3203125</v>
      </c>
      <c r="AS431">
        <v>425</v>
      </c>
      <c r="AT431">
        <v>44150.80078125</v>
      </c>
    </row>
    <row r="432" spans="1:46">
      <c r="A432">
        <v>426</v>
      </c>
      <c r="B432" s="23">
        <f t="shared" si="66"/>
        <v>15.028333333333332</v>
      </c>
      <c r="C432" s="28">
        <v>43408.25</v>
      </c>
      <c r="D432" s="38">
        <f t="shared" si="67"/>
        <v>0.66236743724727243</v>
      </c>
      <c r="E432" s="23">
        <f t="shared" si="68"/>
        <v>2.8441313453410721E-2</v>
      </c>
      <c r="F432" s="23"/>
      <c r="G432">
        <v>426</v>
      </c>
      <c r="H432" s="28">
        <v>43435.20703125</v>
      </c>
      <c r="I432" s="38">
        <f t="shared" si="69"/>
        <v>0.66277877517738615</v>
      </c>
      <c r="J432" s="23">
        <f t="shared" si="70"/>
        <v>2.6181818076838947E-2</v>
      </c>
      <c r="L432">
        <v>426</v>
      </c>
      <c r="M432">
        <v>43347.19140625</v>
      </c>
      <c r="N432" s="23">
        <f t="shared" si="71"/>
        <v>0.66143574282825968</v>
      </c>
      <c r="O432" s="23">
        <f t="shared" si="72"/>
        <v>3.3568939890467053E-2</v>
      </c>
      <c r="Q432">
        <v>426</v>
      </c>
      <c r="R432" s="23">
        <f t="shared" si="73"/>
        <v>15.028333333333332</v>
      </c>
      <c r="S432" s="38">
        <f>'unif profiles px val'!L428/65535</f>
        <v>0.66615203231097886</v>
      </c>
      <c r="T432" s="23">
        <f t="shared" si="74"/>
        <v>7.7516257347700623E-3</v>
      </c>
      <c r="V432">
        <v>426</v>
      </c>
      <c r="W432">
        <f>'unif profiles px val'!O428/65535</f>
        <v>0.67113273203250168</v>
      </c>
      <c r="X432" s="23">
        <f t="shared" si="75"/>
        <v>-1.9141555479700756E-2</v>
      </c>
      <c r="Z432">
        <v>426</v>
      </c>
      <c r="AA432">
        <f>'unif profiles px val'!R428/65535</f>
        <v>0.67767950808728161</v>
      </c>
      <c r="AB432" s="23">
        <f t="shared" si="76"/>
        <v>-5.3923322322921852E-2</v>
      </c>
      <c r="AM432">
        <v>426</v>
      </c>
      <c r="AN432">
        <v>43523.359375</v>
      </c>
      <c r="AP432">
        <v>426</v>
      </c>
      <c r="AQ432">
        <v>43635.12109375</v>
      </c>
      <c r="AS432">
        <v>426</v>
      </c>
      <c r="AT432">
        <v>44162.51953125</v>
      </c>
    </row>
    <row r="433" spans="1:46">
      <c r="A433">
        <v>427</v>
      </c>
      <c r="B433" s="23">
        <f t="shared" si="66"/>
        <v>15.06361111111111</v>
      </c>
      <c r="C433" s="28">
        <v>43458.87890625</v>
      </c>
      <c r="D433" s="38">
        <f t="shared" si="67"/>
        <v>0.66313998483634695</v>
      </c>
      <c r="E433" s="23">
        <f t="shared" si="68"/>
        <v>2.4199857788895773E-2</v>
      </c>
      <c r="F433" s="23"/>
      <c r="G433">
        <v>427</v>
      </c>
      <c r="H433" s="28">
        <v>43432.8203125</v>
      </c>
      <c r="I433" s="38">
        <f t="shared" si="69"/>
        <v>0.66274235618371857</v>
      </c>
      <c r="J433" s="23">
        <f t="shared" si="70"/>
        <v>2.6381762379763085E-2</v>
      </c>
      <c r="L433">
        <v>427</v>
      </c>
      <c r="M433">
        <v>43411.6328125</v>
      </c>
      <c r="N433" s="23">
        <f t="shared" si="71"/>
        <v>0.66241905565728232</v>
      </c>
      <c r="O433" s="23">
        <f t="shared" si="72"/>
        <v>2.8157626395060031E-2</v>
      </c>
      <c r="Q433">
        <v>427</v>
      </c>
      <c r="R433" s="23">
        <f t="shared" si="73"/>
        <v>15.06361111111111</v>
      </c>
      <c r="S433" s="38">
        <f>'unif profiles px val'!L429/65535</f>
        <v>0.66574069438086514</v>
      </c>
      <c r="T433" s="23">
        <f t="shared" si="74"/>
        <v>9.989593776349448E-3</v>
      </c>
      <c r="V433">
        <v>427</v>
      </c>
      <c r="W433">
        <f>'unif profiles px val'!O429/65535</f>
        <v>0.6708615267605097</v>
      </c>
      <c r="X433" s="23">
        <f t="shared" si="75"/>
        <v>-1.7686883494419714E-2</v>
      </c>
      <c r="Z433">
        <v>427</v>
      </c>
      <c r="AA433">
        <f>'unif profiles px val'!R429/65535</f>
        <v>0.6771308985656519</v>
      </c>
      <c r="AB433" s="23">
        <f t="shared" si="76"/>
        <v>-5.1033027514962193E-2</v>
      </c>
      <c r="AM433">
        <v>427</v>
      </c>
      <c r="AN433">
        <v>43539.078125</v>
      </c>
      <c r="AP433">
        <v>427</v>
      </c>
      <c r="AQ433">
        <v>43662.078125</v>
      </c>
      <c r="AS433">
        <v>427</v>
      </c>
      <c r="AT433">
        <v>44196.078125</v>
      </c>
    </row>
    <row r="434" spans="1:46">
      <c r="A434">
        <v>428</v>
      </c>
      <c r="B434" s="23">
        <f t="shared" si="66"/>
        <v>15.098888888888888</v>
      </c>
      <c r="C434" s="28">
        <v>43452.49609375</v>
      </c>
      <c r="D434" s="38">
        <f t="shared" si="67"/>
        <v>0.66304258936064697</v>
      </c>
      <c r="E434" s="23">
        <f t="shared" si="68"/>
        <v>2.473406714257198E-2</v>
      </c>
      <c r="F434" s="23"/>
      <c r="G434">
        <v>428</v>
      </c>
      <c r="H434" s="28">
        <v>43477.18359375</v>
      </c>
      <c r="I434" s="38">
        <f t="shared" si="69"/>
        <v>0.66341929646372166</v>
      </c>
      <c r="J434" s="23">
        <f t="shared" si="70"/>
        <v>2.2668667262990549E-2</v>
      </c>
      <c r="L434">
        <v>428</v>
      </c>
      <c r="M434">
        <v>43411.94921875</v>
      </c>
      <c r="N434" s="23">
        <f t="shared" si="71"/>
        <v>0.66242388370717942</v>
      </c>
      <c r="O434" s="23">
        <f t="shared" si="72"/>
        <v>2.8131094286035552E-2</v>
      </c>
      <c r="Q434">
        <v>428</v>
      </c>
      <c r="R434" s="23">
        <f t="shared" si="73"/>
        <v>15.098888888888888</v>
      </c>
      <c r="S434" s="38">
        <f>'unif profiles px val'!L430/65535</f>
        <v>0.66524412050812542</v>
      </c>
      <c r="T434" s="23">
        <f t="shared" si="74"/>
        <v>1.2694781155102586E-2</v>
      </c>
      <c r="V434">
        <v>428</v>
      </c>
      <c r="W434">
        <f>'unif profiles px val'!O430/65535</f>
        <v>0.67036352235446706</v>
      </c>
      <c r="X434" s="23">
        <f t="shared" si="75"/>
        <v>-1.5012831564765516E-2</v>
      </c>
      <c r="Z434">
        <v>428</v>
      </c>
      <c r="AA434">
        <f>'unif profiles px val'!R430/65535</f>
        <v>0.67626041905088885</v>
      </c>
      <c r="AB434" s="23">
        <f t="shared" si="76"/>
        <v>-4.6437912523291214E-2</v>
      </c>
      <c r="AM434">
        <v>428</v>
      </c>
      <c r="AN434">
        <v>43590.71875</v>
      </c>
      <c r="AP434">
        <v>428</v>
      </c>
      <c r="AQ434">
        <v>43707.359375</v>
      </c>
      <c r="AS434">
        <v>428</v>
      </c>
      <c r="AT434">
        <v>44234.0390625</v>
      </c>
    </row>
    <row r="435" spans="1:46">
      <c r="A435">
        <v>429</v>
      </c>
      <c r="B435" s="23">
        <f t="shared" si="66"/>
        <v>15.134166666666665</v>
      </c>
      <c r="C435" s="28">
        <v>43482.890625</v>
      </c>
      <c r="D435" s="38">
        <f t="shared" si="67"/>
        <v>0.66350638017853059</v>
      </c>
      <c r="E435" s="23">
        <f t="shared" si="68"/>
        <v>2.2191521499882683E-2</v>
      </c>
      <c r="F435" s="23"/>
      <c r="G435">
        <v>429</v>
      </c>
      <c r="H435" s="28">
        <v>43461.86328125</v>
      </c>
      <c r="I435" s="38">
        <f t="shared" si="69"/>
        <v>0.66318552347981996</v>
      </c>
      <c r="J435" s="23">
        <f t="shared" si="70"/>
        <v>2.3950131325272128E-2</v>
      </c>
      <c r="L435">
        <v>429</v>
      </c>
      <c r="M435">
        <v>43436.8125</v>
      </c>
      <c r="N435" s="23">
        <f t="shared" si="71"/>
        <v>0.66280327306019682</v>
      </c>
      <c r="O435" s="23">
        <f t="shared" si="72"/>
        <v>2.6047333640789816E-2</v>
      </c>
      <c r="Q435">
        <v>429</v>
      </c>
      <c r="R435" s="23">
        <f t="shared" si="73"/>
        <v>15.134166666666665</v>
      </c>
      <c r="S435" s="38">
        <f>'unif profiles px val'!L431/65535</f>
        <v>0.66581496290150299</v>
      </c>
      <c r="T435" s="23">
        <f t="shared" si="74"/>
        <v>9.5853278772293216E-3</v>
      </c>
      <c r="V435">
        <v>429</v>
      </c>
      <c r="W435">
        <f>'unif profiles px val'!O431/65535</f>
        <v>0.67020956120775155</v>
      </c>
      <c r="X435" s="23">
        <f t="shared" si="75"/>
        <v>-1.4185373450476213E-2</v>
      </c>
      <c r="Z435">
        <v>429</v>
      </c>
      <c r="AA435">
        <f>'unif profiles px val'!R431/65535</f>
        <v>0.67597186856260016</v>
      </c>
      <c r="AB435" s="23">
        <f t="shared" si="76"/>
        <v>-4.4912238838515695E-2</v>
      </c>
      <c r="AM435">
        <v>429</v>
      </c>
      <c r="AN435">
        <v>43599.83984375</v>
      </c>
      <c r="AP435">
        <v>429</v>
      </c>
      <c r="AQ435">
        <v>43731.23828125</v>
      </c>
      <c r="AS435">
        <v>429</v>
      </c>
      <c r="AT435">
        <v>44239.6796875</v>
      </c>
    </row>
    <row r="436" spans="1:46">
      <c r="A436">
        <v>430</v>
      </c>
      <c r="B436" s="23">
        <f t="shared" si="66"/>
        <v>15.169444444444444</v>
      </c>
      <c r="C436" s="28">
        <v>43478.83984375</v>
      </c>
      <c r="D436" s="38">
        <f t="shared" si="67"/>
        <v>0.66344456921873807</v>
      </c>
      <c r="E436" s="23">
        <f t="shared" si="68"/>
        <v>2.2530181589908604E-2</v>
      </c>
      <c r="F436" s="23"/>
      <c r="G436">
        <v>430</v>
      </c>
      <c r="H436" s="28">
        <v>43494.53515625</v>
      </c>
      <c r="I436" s="38">
        <f t="shared" si="69"/>
        <v>0.66368406433585103</v>
      </c>
      <c r="J436" s="23">
        <f t="shared" si="70"/>
        <v>2.121832731897344E-2</v>
      </c>
      <c r="L436">
        <v>430</v>
      </c>
      <c r="M436">
        <v>43445.78515625</v>
      </c>
      <c r="N436" s="23">
        <f t="shared" si="71"/>
        <v>0.66294018701838708</v>
      </c>
      <c r="O436" s="23">
        <f t="shared" si="72"/>
        <v>2.5295898448549181E-2</v>
      </c>
      <c r="Q436">
        <v>430</v>
      </c>
      <c r="R436" s="23">
        <f t="shared" si="73"/>
        <v>15.169444444444444</v>
      </c>
      <c r="S436" s="38">
        <f>'unif profiles px val'!L432/65535</f>
        <v>0.66582604953459978</v>
      </c>
      <c r="T436" s="23">
        <f t="shared" si="74"/>
        <v>9.5249872911771227E-3</v>
      </c>
      <c r="V436">
        <v>430</v>
      </c>
      <c r="W436">
        <f>'unif profiles px val'!O432/65535</f>
        <v>0.66936197022583355</v>
      </c>
      <c r="X436" s="23">
        <f t="shared" si="75"/>
        <v>-9.6236016964592608E-3</v>
      </c>
      <c r="Z436">
        <v>430</v>
      </c>
      <c r="AA436">
        <f>'unif profiles px val'!R432/65535</f>
        <v>0.6756278849088273</v>
      </c>
      <c r="AB436" s="23">
        <f t="shared" si="76"/>
        <v>-4.3091862878525511E-2</v>
      </c>
      <c r="AM436">
        <v>430</v>
      </c>
      <c r="AN436">
        <v>43629.359375</v>
      </c>
      <c r="AP436">
        <v>430</v>
      </c>
      <c r="AQ436">
        <v>43751.12109375</v>
      </c>
      <c r="AS436">
        <v>430</v>
      </c>
      <c r="AT436">
        <v>44210.16015625</v>
      </c>
    </row>
    <row r="437" spans="1:46">
      <c r="A437">
        <v>431</v>
      </c>
      <c r="B437" s="23">
        <f t="shared" si="66"/>
        <v>15.204722222222221</v>
      </c>
      <c r="C437" s="28">
        <v>43443.92578125</v>
      </c>
      <c r="D437" s="38">
        <f t="shared" si="67"/>
        <v>0.66291181477454797</v>
      </c>
      <c r="E437" s="23">
        <f t="shared" si="68"/>
        <v>2.5451591942753371E-2</v>
      </c>
      <c r="F437" s="23"/>
      <c r="G437">
        <v>431</v>
      </c>
      <c r="H437" s="28">
        <v>43442.703125</v>
      </c>
      <c r="I437" s="38">
        <f t="shared" si="69"/>
        <v>0.6628931582360571</v>
      </c>
      <c r="J437" s="23">
        <f t="shared" si="70"/>
        <v>2.5553977073071277E-2</v>
      </c>
      <c r="L437">
        <v>431</v>
      </c>
      <c r="M437">
        <v>43356.89453125</v>
      </c>
      <c r="N437" s="23">
        <f t="shared" si="71"/>
        <v>0.66158380302510111</v>
      </c>
      <c r="O437" s="23">
        <f t="shared" si="72"/>
        <v>3.2753173713653272E-2</v>
      </c>
      <c r="Q437">
        <v>431</v>
      </c>
      <c r="R437" s="23">
        <f t="shared" si="73"/>
        <v>15.204722222222221</v>
      </c>
      <c r="S437" s="38">
        <f>'unif profiles px val'!L433/65535</f>
        <v>0.66614505846112759</v>
      </c>
      <c r="T437" s="23">
        <f t="shared" si="74"/>
        <v>7.7895466767934352E-3</v>
      </c>
      <c r="V437">
        <v>431</v>
      </c>
      <c r="W437">
        <f>'unif profiles px val'!O433/65535</f>
        <v>0.66880984397650112</v>
      </c>
      <c r="X437" s="23">
        <f t="shared" si="75"/>
        <v>-6.6461698923427903E-3</v>
      </c>
      <c r="Z437">
        <v>431</v>
      </c>
      <c r="AA437">
        <f>'unif profiles px val'!R433/65535</f>
        <v>0.67512916523613331</v>
      </c>
      <c r="AB437" s="23">
        <f t="shared" si="76"/>
        <v>-4.0449509386181859E-2</v>
      </c>
      <c r="AM437">
        <v>431</v>
      </c>
      <c r="AN437">
        <v>43701.83984375</v>
      </c>
      <c r="AP437">
        <v>431</v>
      </c>
      <c r="AQ437">
        <v>43766.9609375</v>
      </c>
      <c r="AS437">
        <v>431</v>
      </c>
      <c r="AT437">
        <v>44242.83984375</v>
      </c>
    </row>
    <row r="438" spans="1:46">
      <c r="A438">
        <v>432</v>
      </c>
      <c r="B438" s="23">
        <f t="shared" si="66"/>
        <v>15.239999999999998</v>
      </c>
      <c r="C438" s="28">
        <v>43436.90625</v>
      </c>
      <c r="D438" s="38">
        <f t="shared" si="67"/>
        <v>0.66280470359349963</v>
      </c>
      <c r="E438" s="23">
        <f t="shared" si="68"/>
        <v>2.6039480824563199E-2</v>
      </c>
      <c r="F438" s="23"/>
      <c r="G438">
        <v>432</v>
      </c>
      <c r="H438" s="28">
        <v>43426.99609375</v>
      </c>
      <c r="I438" s="38">
        <f t="shared" si="69"/>
        <v>0.66265348430228121</v>
      </c>
      <c r="J438" s="23">
        <f t="shared" si="70"/>
        <v>2.6869765779852006E-2</v>
      </c>
      <c r="L438">
        <v>432</v>
      </c>
      <c r="M438">
        <v>43402.46875</v>
      </c>
      <c r="N438" s="23">
        <f t="shared" si="71"/>
        <v>0.66227922102693215</v>
      </c>
      <c r="O438" s="23">
        <f t="shared" si="72"/>
        <v>2.8926233072443797E-2</v>
      </c>
      <c r="Q438">
        <v>432</v>
      </c>
      <c r="R438" s="23">
        <f t="shared" si="73"/>
        <v>15.239999999999998</v>
      </c>
      <c r="S438" s="38">
        <f>'unif profiles px val'!L434/65535</f>
        <v>0.6665827420462348</v>
      </c>
      <c r="T438" s="23">
        <f t="shared" si="74"/>
        <v>5.4110521925232469E-3</v>
      </c>
      <c r="V438">
        <v>432</v>
      </c>
      <c r="W438">
        <f>'unif profiles px val'!O434/65535</f>
        <v>0.66898466706721604</v>
      </c>
      <c r="X438" s="23">
        <f t="shared" si="75"/>
        <v>-7.5894336034911802E-3</v>
      </c>
      <c r="Z438">
        <v>432</v>
      </c>
      <c r="AA438">
        <f>'unif profiles px val'!R434/65535</f>
        <v>0.67527555647745474</v>
      </c>
      <c r="AB438" s="23">
        <f t="shared" si="76"/>
        <v>-4.1225512099724249E-2</v>
      </c>
      <c r="AM438">
        <v>432</v>
      </c>
      <c r="AN438">
        <v>43728.71875</v>
      </c>
      <c r="AP438">
        <v>432</v>
      </c>
      <c r="AQ438">
        <v>43767.83984375</v>
      </c>
      <c r="AS438">
        <v>432</v>
      </c>
      <c r="AT438">
        <v>44241.28125</v>
      </c>
    </row>
    <row r="439" spans="1:46">
      <c r="A439">
        <v>433</v>
      </c>
      <c r="B439" s="23">
        <f t="shared" si="66"/>
        <v>15.275277777777777</v>
      </c>
      <c r="C439" s="28">
        <v>43459.54296875</v>
      </c>
      <c r="D439" s="38">
        <f t="shared" si="67"/>
        <v>0.66315011778057531</v>
      </c>
      <c r="E439" s="23">
        <f t="shared" si="68"/>
        <v>2.4144287585964541E-2</v>
      </c>
      <c r="F439" s="23"/>
      <c r="G439">
        <v>433</v>
      </c>
      <c r="H439" s="28">
        <v>43424.0390625</v>
      </c>
      <c r="I439" s="38">
        <f t="shared" si="69"/>
        <v>0.66260836289768821</v>
      </c>
      <c r="J439" s="23">
        <f t="shared" si="70"/>
        <v>2.711757864215425E-2</v>
      </c>
      <c r="L439">
        <v>433</v>
      </c>
      <c r="M439">
        <v>43444.12109375</v>
      </c>
      <c r="N439" s="23">
        <f t="shared" si="71"/>
        <v>0.66291479505226214</v>
      </c>
      <c r="O439" s="23">
        <f t="shared" si="72"/>
        <v>2.5435236993733845E-2</v>
      </c>
      <c r="Q439">
        <v>433</v>
      </c>
      <c r="R439" s="23">
        <f t="shared" si="73"/>
        <v>15.275277777777777</v>
      </c>
      <c r="S439" s="38">
        <f>'unif profiles px val'!L435/65535</f>
        <v>0.66654530975814452</v>
      </c>
      <c r="T439" s="23">
        <f t="shared" si="74"/>
        <v>5.6143545128422012E-3</v>
      </c>
      <c r="V439">
        <v>433</v>
      </c>
      <c r="W439">
        <f>'unif profiles px val'!O435/65535</f>
        <v>0.66885216392004276</v>
      </c>
      <c r="X439" s="23">
        <f t="shared" si="75"/>
        <v>-6.8745511876913135E-3</v>
      </c>
      <c r="Z439">
        <v>433</v>
      </c>
      <c r="AA439">
        <f>'unif profiles px val'!R435/65535</f>
        <v>0.67598301480125123</v>
      </c>
      <c r="AB439" s="23">
        <f t="shared" si="76"/>
        <v>-4.4971195964030208E-2</v>
      </c>
      <c r="AM439">
        <v>433</v>
      </c>
      <c r="AN439">
        <v>43736.19921875</v>
      </c>
      <c r="AP439">
        <v>433</v>
      </c>
      <c r="AQ439">
        <v>43775.71875</v>
      </c>
      <c r="AS439">
        <v>433</v>
      </c>
      <c r="AT439">
        <v>44276.921875</v>
      </c>
    </row>
    <row r="440" spans="1:46">
      <c r="A440">
        <v>434</v>
      </c>
      <c r="B440" s="23">
        <f t="shared" si="66"/>
        <v>15.310555555555554</v>
      </c>
      <c r="C440" s="28">
        <v>43439.59375</v>
      </c>
      <c r="D440" s="38">
        <f t="shared" si="67"/>
        <v>0.662845712214847</v>
      </c>
      <c r="E440" s="23">
        <f t="shared" si="68"/>
        <v>2.5814380343073928E-2</v>
      </c>
      <c r="F440" s="23"/>
      <c r="G440">
        <v>434</v>
      </c>
      <c r="H440" s="28">
        <v>43443.94140625</v>
      </c>
      <c r="I440" s="38">
        <f t="shared" si="69"/>
        <v>0.66291205319676505</v>
      </c>
      <c r="J440" s="23">
        <f t="shared" si="70"/>
        <v>2.5450283541731622E-2</v>
      </c>
      <c r="L440">
        <v>434</v>
      </c>
      <c r="M440">
        <v>43424.4375</v>
      </c>
      <c r="N440" s="23">
        <f t="shared" si="71"/>
        <v>0.6626144426642252</v>
      </c>
      <c r="O440" s="23">
        <f t="shared" si="72"/>
        <v>2.7084185887130463E-2</v>
      </c>
      <c r="Q440">
        <v>434</v>
      </c>
      <c r="R440" s="23">
        <f t="shared" si="73"/>
        <v>15.310555555555554</v>
      </c>
      <c r="S440" s="38">
        <f>'unif profiles px val'!L436/65535</f>
        <v>0.66606113384069576</v>
      </c>
      <c r="T440" s="23">
        <f t="shared" si="74"/>
        <v>8.2459531345246972E-3</v>
      </c>
      <c r="V440">
        <v>434</v>
      </c>
      <c r="W440">
        <f>'unif profiles px val'!O436/65535</f>
        <v>0.6688882252803845</v>
      </c>
      <c r="X440" s="23">
        <f t="shared" si="75"/>
        <v>-7.0691362812520531E-3</v>
      </c>
      <c r="Z440">
        <v>434</v>
      </c>
      <c r="AA440">
        <f>'unif profiles px val'!R436/65535</f>
        <v>0.6765302533951324</v>
      </c>
      <c r="AB440" s="23">
        <f t="shared" si="76"/>
        <v>-4.7863515906774179E-2</v>
      </c>
      <c r="AM440">
        <v>434</v>
      </c>
      <c r="AN440">
        <v>43779.87890625</v>
      </c>
      <c r="AP440">
        <v>434</v>
      </c>
      <c r="AQ440">
        <v>43813.48046875</v>
      </c>
      <c r="AS440">
        <v>434</v>
      </c>
      <c r="AT440">
        <v>44292.078125</v>
      </c>
    </row>
    <row r="441" spans="1:46">
      <c r="A441">
        <v>435</v>
      </c>
      <c r="B441" s="23">
        <f t="shared" si="66"/>
        <v>15.345833333333333</v>
      </c>
      <c r="C441" s="28">
        <v>43472.26171875</v>
      </c>
      <c r="D441" s="38">
        <f t="shared" si="67"/>
        <v>0.66334419346532392</v>
      </c>
      <c r="E441" s="23">
        <f t="shared" si="68"/>
        <v>2.3080263568346471E-2</v>
      </c>
      <c r="F441" s="23"/>
      <c r="G441">
        <v>435</v>
      </c>
      <c r="H441" s="28">
        <v>43405.7578125</v>
      </c>
      <c r="I441" s="38">
        <f t="shared" si="69"/>
        <v>0.66232940890363923</v>
      </c>
      <c r="J441" s="23">
        <f t="shared" si="70"/>
        <v>2.8650338199270209E-2</v>
      </c>
      <c r="L441">
        <v>435</v>
      </c>
      <c r="M441">
        <v>43440.953125</v>
      </c>
      <c r="N441" s="23">
        <f t="shared" si="71"/>
        <v>0.66286645494773788</v>
      </c>
      <c r="O441" s="23">
        <f t="shared" si="72"/>
        <v>2.5700531375118629E-2</v>
      </c>
      <c r="Q441">
        <v>435</v>
      </c>
      <c r="R441" s="23">
        <f t="shared" si="73"/>
        <v>15.345833333333333</v>
      </c>
      <c r="S441" s="38">
        <f>'unif profiles px val'!L437/65535</f>
        <v>0.66620406795986875</v>
      </c>
      <c r="T441" s="23">
        <f t="shared" si="74"/>
        <v>7.4687007943623485E-3</v>
      </c>
      <c r="V441">
        <v>435</v>
      </c>
      <c r="W441">
        <f>'unif profiles px val'!O437/65535</f>
        <v>0.66942574816891742</v>
      </c>
      <c r="X441" s="23">
        <f t="shared" si="75"/>
        <v>-9.9672363723173341E-3</v>
      </c>
      <c r="Z441">
        <v>435</v>
      </c>
      <c r="AA441">
        <f>'unif profiles px val'!R437/65535</f>
        <v>0.67681600242236972</v>
      </c>
      <c r="AB441" s="23">
        <f t="shared" si="76"/>
        <v>-4.9372031261546212E-2</v>
      </c>
      <c r="AM441">
        <v>435</v>
      </c>
      <c r="AN441">
        <v>43766.23828125</v>
      </c>
      <c r="AP441">
        <v>435</v>
      </c>
      <c r="AQ441">
        <v>43835.078125</v>
      </c>
      <c r="AS441">
        <v>435</v>
      </c>
      <c r="AT441">
        <v>44354.078125</v>
      </c>
    </row>
    <row r="442" spans="1:46">
      <c r="A442">
        <v>436</v>
      </c>
      <c r="B442" s="23">
        <f t="shared" si="66"/>
        <v>15.38111111111111</v>
      </c>
      <c r="C442" s="28">
        <v>43475.75390625</v>
      </c>
      <c r="D442" s="38">
        <f t="shared" si="67"/>
        <v>0.6633974808308537</v>
      </c>
      <c r="E442" s="23">
        <f t="shared" si="68"/>
        <v>2.2788217138429712E-2</v>
      </c>
      <c r="F442" s="23"/>
      <c r="G442">
        <v>436</v>
      </c>
      <c r="H442" s="28">
        <v>43467.10546875</v>
      </c>
      <c r="I442" s="38">
        <f t="shared" si="69"/>
        <v>0.66326551413366908</v>
      </c>
      <c r="J442" s="23">
        <f t="shared" si="70"/>
        <v>2.3511553923614148E-2</v>
      </c>
      <c r="L442">
        <v>436</v>
      </c>
      <c r="M442">
        <v>43474.11328125</v>
      </c>
      <c r="N442" s="23">
        <f t="shared" si="71"/>
        <v>0.66337244649805449</v>
      </c>
      <c r="O442" s="23">
        <f t="shared" si="72"/>
        <v>2.29254146517337E-2</v>
      </c>
      <c r="Q442">
        <v>436</v>
      </c>
      <c r="R442" s="23">
        <f t="shared" si="73"/>
        <v>15.38111111111111</v>
      </c>
      <c r="S442" s="38">
        <f>'unif profiles px val'!L438/65535</f>
        <v>0.66623041361486224</v>
      </c>
      <c r="T442" s="23">
        <f t="shared" si="74"/>
        <v>7.3254717520918611E-3</v>
      </c>
      <c r="V442">
        <v>436</v>
      </c>
      <c r="W442">
        <f>'unif profiles px val'!O438/65535</f>
        <v>0.66994252832455936</v>
      </c>
      <c r="X442" s="23">
        <f t="shared" si="75"/>
        <v>-1.2749365267257673E-2</v>
      </c>
      <c r="Z442">
        <v>436</v>
      </c>
      <c r="AA442">
        <f>'unif profiles px val'!R438/65535</f>
        <v>0.67656631475547413</v>
      </c>
      <c r="AB442" s="23">
        <f t="shared" si="76"/>
        <v>-4.8053955955501326E-2</v>
      </c>
      <c r="AM442">
        <v>436</v>
      </c>
      <c r="AN442">
        <v>43799.76171875</v>
      </c>
      <c r="AP442">
        <v>436</v>
      </c>
      <c r="AQ442">
        <v>43872.6796875</v>
      </c>
      <c r="AS442">
        <v>436</v>
      </c>
      <c r="AT442">
        <v>44413.3984375</v>
      </c>
    </row>
    <row r="443" spans="1:46">
      <c r="A443">
        <v>437</v>
      </c>
      <c r="B443" s="23">
        <f t="shared" si="66"/>
        <v>15.416388888888887</v>
      </c>
      <c r="C443" s="28">
        <v>43431.390625</v>
      </c>
      <c r="D443" s="38">
        <f t="shared" si="67"/>
        <v>0.66272054055085072</v>
      </c>
      <c r="E443" s="23">
        <f t="shared" si="68"/>
        <v>2.6501542535581013E-2</v>
      </c>
      <c r="F443" s="23"/>
      <c r="G443">
        <v>437</v>
      </c>
      <c r="H443" s="28">
        <v>43520.26171875</v>
      </c>
      <c r="I443" s="38">
        <f t="shared" si="69"/>
        <v>0.66407662651636534</v>
      </c>
      <c r="J443" s="23">
        <f t="shared" si="70"/>
        <v>1.9069964619581548E-2</v>
      </c>
      <c r="L443">
        <v>437</v>
      </c>
      <c r="M443">
        <v>43456.90625</v>
      </c>
      <c r="N443" s="23">
        <f t="shared" si="71"/>
        <v>0.66310988403143356</v>
      </c>
      <c r="O443" s="23">
        <f t="shared" si="72"/>
        <v>2.4364943419689311E-2</v>
      </c>
      <c r="Q443">
        <v>437</v>
      </c>
      <c r="R443" s="23">
        <f t="shared" si="73"/>
        <v>15.416388888888887</v>
      </c>
      <c r="S443" s="38">
        <f>'unif profiles px val'!L439/65535</f>
        <v>0.66479117790112152</v>
      </c>
      <c r="T443" s="23">
        <f t="shared" si="74"/>
        <v>1.5165600380858013E-2</v>
      </c>
      <c r="V443">
        <v>437</v>
      </c>
      <c r="W443">
        <f>'unif profiles px val'!O439/65535</f>
        <v>0.6710134017128252</v>
      </c>
      <c r="X443" s="23">
        <f t="shared" si="75"/>
        <v>-1.850163643344338E-2</v>
      </c>
      <c r="Z443">
        <v>437</v>
      </c>
      <c r="AA443">
        <f>'unif profiles px val'!R439/65535</f>
        <v>0.675825536926833</v>
      </c>
      <c r="AB443" s="23">
        <f t="shared" si="76"/>
        <v>-4.4138059351325865E-2</v>
      </c>
      <c r="AM443">
        <v>437</v>
      </c>
      <c r="AN443">
        <v>43738.48046875</v>
      </c>
      <c r="AP443">
        <v>437</v>
      </c>
      <c r="AQ443">
        <v>43857.3203125</v>
      </c>
      <c r="AS443">
        <v>437</v>
      </c>
      <c r="AT443">
        <v>44414</v>
      </c>
    </row>
    <row r="444" spans="1:46">
      <c r="A444">
        <v>438</v>
      </c>
      <c r="B444" s="23">
        <f t="shared" si="66"/>
        <v>15.451666666666666</v>
      </c>
      <c r="C444" s="28">
        <v>43414.140625</v>
      </c>
      <c r="D444" s="38">
        <f t="shared" si="67"/>
        <v>0.66245732242313271</v>
      </c>
      <c r="E444" s="23">
        <f t="shared" si="68"/>
        <v>2.794734486794237E-2</v>
      </c>
      <c r="F444" s="23"/>
      <c r="G444">
        <v>438</v>
      </c>
      <c r="H444" s="28">
        <v>43487.2734375</v>
      </c>
      <c r="I444" s="38">
        <f t="shared" si="69"/>
        <v>0.66357325761043717</v>
      </c>
      <c r="J444" s="23">
        <f t="shared" si="70"/>
        <v>2.1825169361648022E-2</v>
      </c>
      <c r="L444">
        <v>438</v>
      </c>
      <c r="M444">
        <v>43421.4453125</v>
      </c>
      <c r="N444" s="23">
        <f t="shared" si="71"/>
        <v>0.66256878480964365</v>
      </c>
      <c r="O444" s="23">
        <f t="shared" si="72"/>
        <v>2.733497304715593E-2</v>
      </c>
      <c r="Q444">
        <v>438</v>
      </c>
      <c r="R444" s="23">
        <f t="shared" si="73"/>
        <v>15.451666666666666</v>
      </c>
      <c r="S444" s="38">
        <f>'unif profiles px val'!L440/65535</f>
        <v>0.665496550030518</v>
      </c>
      <c r="T444" s="23">
        <f t="shared" si="74"/>
        <v>1.1319144314098306E-2</v>
      </c>
      <c r="V444">
        <v>438</v>
      </c>
      <c r="W444">
        <f>'unif profiles px val'!O440/65535</f>
        <v>0.67190468356603339</v>
      </c>
      <c r="X444" s="23">
        <f t="shared" si="75"/>
        <v>-2.3276032331056129E-2</v>
      </c>
      <c r="Z444">
        <v>438</v>
      </c>
      <c r="AA444">
        <f>'unif profiles px val'!R440/65535</f>
        <v>0.67564731631952391</v>
      </c>
      <c r="AB444" s="23">
        <f t="shared" si="76"/>
        <v>-4.319474132534129E-2</v>
      </c>
      <c r="AM444">
        <v>438</v>
      </c>
      <c r="AN444">
        <v>43705.6015625</v>
      </c>
      <c r="AP444">
        <v>438</v>
      </c>
      <c r="AQ444">
        <v>43842.48046875</v>
      </c>
      <c r="AS444">
        <v>438</v>
      </c>
      <c r="AT444">
        <v>44362.83984375</v>
      </c>
    </row>
    <row r="445" spans="1:46">
      <c r="A445">
        <v>439</v>
      </c>
      <c r="B445" s="23">
        <f t="shared" si="66"/>
        <v>15.486944444444443</v>
      </c>
      <c r="C445" s="28">
        <v>43380.41015625</v>
      </c>
      <c r="D445" s="38">
        <f t="shared" si="67"/>
        <v>0.66194262846189056</v>
      </c>
      <c r="E445" s="23">
        <f t="shared" si="68"/>
        <v>3.0777582525253422E-2</v>
      </c>
      <c r="F445" s="23"/>
      <c r="G445">
        <v>439</v>
      </c>
      <c r="H445" s="28">
        <v>43463.421875</v>
      </c>
      <c r="I445" s="38">
        <f t="shared" si="69"/>
        <v>0.66320930609597928</v>
      </c>
      <c r="J445" s="23">
        <f t="shared" si="70"/>
        <v>2.3819724200732306E-2</v>
      </c>
      <c r="L445">
        <v>439</v>
      </c>
      <c r="M445">
        <v>43459.2890625</v>
      </c>
      <c r="N445" s="23">
        <f t="shared" si="71"/>
        <v>0.66314624341954675</v>
      </c>
      <c r="O445" s="23">
        <f t="shared" si="72"/>
        <v>2.4165534827504942E-2</v>
      </c>
      <c r="Q445">
        <v>439</v>
      </c>
      <c r="R445" s="23">
        <f t="shared" si="73"/>
        <v>15.486944444444443</v>
      </c>
      <c r="S445" s="38">
        <f>'unif profiles px val'!L441/65535</f>
        <v>0.66530932898451212</v>
      </c>
      <c r="T445" s="23">
        <f t="shared" si="74"/>
        <v>1.2339327573653858E-2</v>
      </c>
      <c r="V445">
        <v>439</v>
      </c>
      <c r="W445">
        <f>'unif profiles px val'!O441/65535</f>
        <v>0.67267735036621656</v>
      </c>
      <c r="X445" s="23">
        <f t="shared" si="75"/>
        <v>-2.7405376864997777E-2</v>
      </c>
      <c r="Z445">
        <v>439</v>
      </c>
      <c r="AA445">
        <f>'unif profiles px val'!R441/65535</f>
        <v>0.67531781681544212</v>
      </c>
      <c r="AB445" s="23">
        <f t="shared" si="76"/>
        <v>-4.1449470128471333E-2</v>
      </c>
      <c r="AM445">
        <v>439</v>
      </c>
      <c r="AN445">
        <v>43703.6796875</v>
      </c>
      <c r="AP445">
        <v>439</v>
      </c>
      <c r="AQ445">
        <v>43861</v>
      </c>
      <c r="AS445">
        <v>439</v>
      </c>
      <c r="AT445">
        <v>44384.48046875</v>
      </c>
    </row>
    <row r="446" spans="1:46">
      <c r="A446">
        <v>440</v>
      </c>
      <c r="B446" s="23">
        <f t="shared" si="66"/>
        <v>15.522222222222222</v>
      </c>
      <c r="C446" s="28">
        <v>43390.19140625</v>
      </c>
      <c r="D446" s="38">
        <f t="shared" si="67"/>
        <v>0.66209188076981762</v>
      </c>
      <c r="E446" s="23">
        <f t="shared" si="68"/>
        <v>2.995643586874186E-2</v>
      </c>
      <c r="F446" s="23"/>
      <c r="G446">
        <v>440</v>
      </c>
      <c r="H446" s="28">
        <v>43477.90625</v>
      </c>
      <c r="I446" s="38">
        <f t="shared" si="69"/>
        <v>0.66343032349126418</v>
      </c>
      <c r="J446" s="23">
        <f t="shared" si="70"/>
        <v>2.2608241866718171E-2</v>
      </c>
      <c r="L446">
        <v>440</v>
      </c>
      <c r="M446">
        <v>43485.22265625</v>
      </c>
      <c r="N446" s="23">
        <f t="shared" si="71"/>
        <v>0.66354196469443805</v>
      </c>
      <c r="O446" s="23">
        <f t="shared" si="72"/>
        <v>2.1996582152186139E-2</v>
      </c>
      <c r="Q446">
        <v>440</v>
      </c>
      <c r="R446" s="23">
        <f t="shared" si="73"/>
        <v>15.522222222222222</v>
      </c>
      <c r="S446" s="38">
        <f>'unif profiles px val'!L442/65535</f>
        <v>0.6666000872625315</v>
      </c>
      <c r="T446" s="23">
        <f t="shared" si="74"/>
        <v>5.3168541161454641E-3</v>
      </c>
      <c r="V446">
        <v>440</v>
      </c>
      <c r="W446">
        <f>'unif profiles px val'!O442/65535</f>
        <v>0.6737003604943923</v>
      </c>
      <c r="X446" s="23">
        <f t="shared" si="75"/>
        <v>-3.2858878664277391E-2</v>
      </c>
      <c r="Z446">
        <v>440</v>
      </c>
      <c r="AA446">
        <f>'unif profiles px val'!R442/65535</f>
        <v>0.67491488326848248</v>
      </c>
      <c r="AB446" s="23">
        <f t="shared" si="76"/>
        <v>-3.9313053263106301E-2</v>
      </c>
      <c r="AM446">
        <v>440</v>
      </c>
      <c r="AN446">
        <v>43732.9609375</v>
      </c>
      <c r="AP446">
        <v>440</v>
      </c>
      <c r="AQ446">
        <v>43821.48046875</v>
      </c>
      <c r="AS446">
        <v>440</v>
      </c>
      <c r="AT446">
        <v>44375.48046875</v>
      </c>
    </row>
    <row r="447" spans="1:46">
      <c r="A447">
        <v>441</v>
      </c>
      <c r="B447" s="23">
        <f t="shared" si="66"/>
        <v>15.557499999999999</v>
      </c>
      <c r="C447" s="28">
        <v>43408.3359375</v>
      </c>
      <c r="D447" s="38">
        <f t="shared" si="67"/>
        <v>0.6623687485694667</v>
      </c>
      <c r="E447" s="23">
        <f t="shared" si="68"/>
        <v>2.8434106106987489E-2</v>
      </c>
      <c r="F447" s="23"/>
      <c r="G447">
        <v>441</v>
      </c>
      <c r="H447" s="28">
        <v>43465.7265625</v>
      </c>
      <c r="I447" s="38">
        <f t="shared" si="69"/>
        <v>0.66324447337300674</v>
      </c>
      <c r="J447" s="23">
        <f t="shared" si="70"/>
        <v>2.3626907764008109E-2</v>
      </c>
      <c r="L447">
        <v>441</v>
      </c>
      <c r="M447">
        <v>43419.45703125</v>
      </c>
      <c r="N447" s="23">
        <f t="shared" si="71"/>
        <v>0.66253844558251318</v>
      </c>
      <c r="O447" s="23">
        <f t="shared" si="72"/>
        <v>2.7501636837981458E-2</v>
      </c>
      <c r="Q447">
        <v>441</v>
      </c>
      <c r="R447" s="23">
        <f t="shared" si="73"/>
        <v>15.557499999999999</v>
      </c>
      <c r="S447" s="38">
        <f>'unif profiles px val'!L443/65535</f>
        <v>0.66659108682383461</v>
      </c>
      <c r="T447" s="23">
        <f t="shared" si="74"/>
        <v>5.3657329534728682E-3</v>
      </c>
      <c r="V447">
        <v>441</v>
      </c>
      <c r="W447">
        <f>'unif profiles px val'!O443/65535</f>
        <v>0.6734964498931868</v>
      </c>
      <c r="X447" s="23">
        <f t="shared" si="75"/>
        <v>-3.1773111251066855E-2</v>
      </c>
      <c r="Z447">
        <v>441</v>
      </c>
      <c r="AA447">
        <f>'unif profiles px val'!R443/65535</f>
        <v>0.67499672169451441</v>
      </c>
      <c r="AB447" s="23">
        <f t="shared" si="76"/>
        <v>-3.9747168172877156E-2</v>
      </c>
      <c r="AM447">
        <v>441</v>
      </c>
      <c r="AN447">
        <v>43701.44140625</v>
      </c>
      <c r="AP447">
        <v>441</v>
      </c>
      <c r="AQ447">
        <v>43799.3203125</v>
      </c>
      <c r="AS447">
        <v>441</v>
      </c>
      <c r="AT447">
        <v>44367.640625</v>
      </c>
    </row>
    <row r="448" spans="1:46">
      <c r="A448">
        <v>442</v>
      </c>
      <c r="B448" s="23">
        <f t="shared" si="66"/>
        <v>15.592777777777776</v>
      </c>
      <c r="C448" s="28">
        <v>43434.359375</v>
      </c>
      <c r="D448" s="38">
        <f t="shared" si="67"/>
        <v>0.66276584077210654</v>
      </c>
      <c r="E448" s="23">
        <f t="shared" si="68"/>
        <v>2.6252827020863734E-2</v>
      </c>
      <c r="F448" s="23"/>
      <c r="G448">
        <v>442</v>
      </c>
      <c r="H448" s="28">
        <v>43451.92578125</v>
      </c>
      <c r="I448" s="38">
        <f t="shared" si="69"/>
        <v>0.66303388694972154</v>
      </c>
      <c r="J448" s="23">
        <f t="shared" si="70"/>
        <v>2.4781806633527914E-2</v>
      </c>
      <c r="L448">
        <v>442</v>
      </c>
      <c r="M448">
        <v>43422.6640625</v>
      </c>
      <c r="N448" s="23">
        <f t="shared" si="71"/>
        <v>0.66258738174258025</v>
      </c>
      <c r="O448" s="23">
        <f t="shared" si="72"/>
        <v>2.7232820820503711E-2</v>
      </c>
      <c r="Q448">
        <v>442</v>
      </c>
      <c r="R448" s="23">
        <f t="shared" si="73"/>
        <v>15.592777777777776</v>
      </c>
      <c r="S448" s="38">
        <f>'unif profiles px val'!L444/65535</f>
        <v>0.66690526770046543</v>
      </c>
      <c r="T448" s="23">
        <f t="shared" si="74"/>
        <v>3.6602415685189627E-3</v>
      </c>
      <c r="V448">
        <v>442</v>
      </c>
      <c r="W448">
        <f>'unif profiles px val'!O444/65535</f>
        <v>0.67258853809033337</v>
      </c>
      <c r="X448" s="23">
        <f t="shared" si="75"/>
        <v>-2.6931194758475829E-2</v>
      </c>
      <c r="Z448">
        <v>442</v>
      </c>
      <c r="AA448">
        <f>'unif profiles px val'!R444/65535</f>
        <v>0.67522626268406194</v>
      </c>
      <c r="AB448" s="23">
        <f t="shared" si="76"/>
        <v>-4.0964246961856077E-2</v>
      </c>
      <c r="AM448">
        <v>442</v>
      </c>
      <c r="AN448">
        <v>43704.359375</v>
      </c>
      <c r="AP448">
        <v>442</v>
      </c>
      <c r="AQ448">
        <v>43846.078125</v>
      </c>
      <c r="AS448">
        <v>442</v>
      </c>
      <c r="AT448">
        <v>44346.6796875</v>
      </c>
    </row>
    <row r="449" spans="1:46">
      <c r="A449">
        <v>443</v>
      </c>
      <c r="B449" s="23">
        <f t="shared" si="66"/>
        <v>15.628055555555555</v>
      </c>
      <c r="C449" s="28">
        <v>43475.37109375</v>
      </c>
      <c r="D449" s="38">
        <f t="shared" si="67"/>
        <v>0.6633916394865339</v>
      </c>
      <c r="E449" s="23">
        <f t="shared" si="68"/>
        <v>2.2820229018609695E-2</v>
      </c>
      <c r="F449" s="23"/>
      <c r="G449">
        <v>443</v>
      </c>
      <c r="H449" s="28">
        <v>43449.65234375</v>
      </c>
      <c r="I449" s="38">
        <f t="shared" si="69"/>
        <v>0.66299919651712824</v>
      </c>
      <c r="J449" s="23">
        <f t="shared" si="70"/>
        <v>2.4972122370400918E-2</v>
      </c>
      <c r="L449">
        <v>443</v>
      </c>
      <c r="M449">
        <v>43452.4453125</v>
      </c>
      <c r="N449" s="23">
        <f t="shared" si="71"/>
        <v>0.66304181448844124</v>
      </c>
      <c r="O449" s="23">
        <f t="shared" si="72"/>
        <v>2.473831787126457E-2</v>
      </c>
      <c r="Q449">
        <v>443</v>
      </c>
      <c r="R449" s="23">
        <f t="shared" si="73"/>
        <v>15.628055555555555</v>
      </c>
      <c r="S449" s="38">
        <f>'unif profiles px val'!L445/65535</f>
        <v>0.66722987954909585</v>
      </c>
      <c r="T449" s="23">
        <f t="shared" si="74"/>
        <v>1.8997174986012944E-3</v>
      </c>
      <c r="V449">
        <v>443</v>
      </c>
      <c r="W449">
        <f>'unif profiles px val'!O445/65535</f>
        <v>0.67239225700007632</v>
      </c>
      <c r="X449" s="23">
        <f t="shared" si="75"/>
        <v>-2.5882801366503116E-2</v>
      </c>
      <c r="Z449">
        <v>443</v>
      </c>
      <c r="AA449">
        <f>'unif profiles px val'!R445/65535</f>
        <v>0.67566811865796905</v>
      </c>
      <c r="AB449" s="23">
        <f t="shared" si="76"/>
        <v>-4.3304871879856321E-2</v>
      </c>
      <c r="AM449">
        <v>443</v>
      </c>
      <c r="AN449">
        <v>43685.6796875</v>
      </c>
      <c r="AP449">
        <v>443</v>
      </c>
      <c r="AQ449">
        <v>43795.76171875</v>
      </c>
      <c r="AS449">
        <v>443</v>
      </c>
      <c r="AT449">
        <v>44310.83984375</v>
      </c>
    </row>
    <row r="450" spans="1:46">
      <c r="A450">
        <v>444</v>
      </c>
      <c r="B450" s="23">
        <f t="shared" si="66"/>
        <v>15.663333333333332</v>
      </c>
      <c r="C450" s="28">
        <v>43433.74609375</v>
      </c>
      <c r="D450" s="38">
        <f t="shared" si="67"/>
        <v>0.66275648270008392</v>
      </c>
      <c r="E450" s="23">
        <f t="shared" si="68"/>
        <v>2.6304203784080826E-2</v>
      </c>
      <c r="F450" s="23"/>
      <c r="G450">
        <v>444</v>
      </c>
      <c r="H450" s="28">
        <v>43498.42578125</v>
      </c>
      <c r="I450" s="38">
        <f t="shared" si="69"/>
        <v>0.66374343146791792</v>
      </c>
      <c r="J450" s="23">
        <f t="shared" si="70"/>
        <v>2.0893276959796925E-2</v>
      </c>
      <c r="L450">
        <v>444</v>
      </c>
      <c r="M450">
        <v>43382.10546875</v>
      </c>
      <c r="N450" s="23">
        <f t="shared" si="71"/>
        <v>0.66196849727244989</v>
      </c>
      <c r="O450" s="23">
        <f t="shared" si="72"/>
        <v>3.0635234184001714E-2</v>
      </c>
      <c r="Q450">
        <v>444</v>
      </c>
      <c r="R450" s="23">
        <f t="shared" si="73"/>
        <v>15.663333333333332</v>
      </c>
      <c r="S450" s="38">
        <f>'unif profiles px val'!L446/65535</f>
        <v>0.66718064536125732</v>
      </c>
      <c r="T450" s="23">
        <f t="shared" si="74"/>
        <v>2.166633949999941E-3</v>
      </c>
      <c r="V450">
        <v>444</v>
      </c>
      <c r="W450">
        <f>'unif profiles px val'!O446/65535</f>
        <v>0.67261422808422977</v>
      </c>
      <c r="X450" s="23">
        <f t="shared" si="75"/>
        <v>-2.7068369643650225E-2</v>
      </c>
      <c r="Z450">
        <v>444</v>
      </c>
      <c r="AA450">
        <f>'unif profiles px val'!R446/65535</f>
        <v>0.67519091659037156</v>
      </c>
      <c r="AB450" s="23">
        <f t="shared" si="76"/>
        <v>-4.0776884749047948E-2</v>
      </c>
      <c r="AM450">
        <v>444</v>
      </c>
      <c r="AN450">
        <v>43744.12109375</v>
      </c>
      <c r="AP450">
        <v>444</v>
      </c>
      <c r="AQ450">
        <v>43896.87890625</v>
      </c>
      <c r="AS450">
        <v>444</v>
      </c>
      <c r="AT450">
        <v>44260.44140625</v>
      </c>
    </row>
    <row r="451" spans="1:46">
      <c r="A451">
        <v>445</v>
      </c>
      <c r="B451" s="23">
        <f t="shared" si="66"/>
        <v>15.698611111111111</v>
      </c>
      <c r="C451" s="28">
        <v>43393.5703125</v>
      </c>
      <c r="D451" s="38">
        <f t="shared" si="67"/>
        <v>0.66214343957427324</v>
      </c>
      <c r="E451" s="23">
        <f t="shared" si="68"/>
        <v>2.9672854058413023E-2</v>
      </c>
      <c r="F451" s="23"/>
      <c r="G451">
        <v>445</v>
      </c>
      <c r="H451" s="28">
        <v>43466.1171875</v>
      </c>
      <c r="I451" s="38">
        <f t="shared" si="69"/>
        <v>0.66325043392843519</v>
      </c>
      <c r="J451" s="23">
        <f t="shared" si="70"/>
        <v>2.3594228921987703E-2</v>
      </c>
      <c r="L451">
        <v>445</v>
      </c>
      <c r="M451">
        <v>43365.01171875</v>
      </c>
      <c r="N451" s="23">
        <f t="shared" si="71"/>
        <v>0.66170766336690323</v>
      </c>
      <c r="O451" s="23">
        <f t="shared" si="72"/>
        <v>3.2071005573084399E-2</v>
      </c>
      <c r="Q451">
        <v>445</v>
      </c>
      <c r="R451" s="23">
        <f t="shared" si="73"/>
        <v>15.698611111111111</v>
      </c>
      <c r="S451" s="38">
        <f>'unif profiles px val'!L447/65535</f>
        <v>0.6680468928816663</v>
      </c>
      <c r="T451" s="23">
        <f t="shared" si="74"/>
        <v>-2.5241937698736727E-3</v>
      </c>
      <c r="V451">
        <v>445</v>
      </c>
      <c r="W451">
        <f>'unif profiles px val'!O447/65535</f>
        <v>0.67195874580376902</v>
      </c>
      <c r="X451" s="23">
        <f t="shared" si="75"/>
        <v>-2.3565247270459277E-2</v>
      </c>
      <c r="Z451">
        <v>445</v>
      </c>
      <c r="AA451">
        <f>'unif profiles px val'!R447/65535</f>
        <v>0.6750466711490043</v>
      </c>
      <c r="AB451" s="23">
        <f t="shared" si="76"/>
        <v>-4.001207807097229E-2</v>
      </c>
      <c r="AM451">
        <v>445</v>
      </c>
      <c r="AN451">
        <v>43723.28125</v>
      </c>
      <c r="AP451">
        <v>445</v>
      </c>
      <c r="AQ451">
        <v>43905.3984375</v>
      </c>
      <c r="AS451">
        <v>445</v>
      </c>
      <c r="AT451">
        <v>44231.6796875</v>
      </c>
    </row>
    <row r="452" spans="1:46">
      <c r="A452">
        <v>446</v>
      </c>
      <c r="B452" s="23">
        <f t="shared" si="66"/>
        <v>15.733888888888888</v>
      </c>
      <c r="C452" s="28">
        <v>43420.9453125</v>
      </c>
      <c r="D452" s="38">
        <f t="shared" si="67"/>
        <v>0.6625611552986953</v>
      </c>
      <c r="E452" s="23">
        <f t="shared" si="68"/>
        <v>2.7376883216348347E-2</v>
      </c>
      <c r="F452" s="23"/>
      <c r="G452">
        <v>446</v>
      </c>
      <c r="H452" s="28">
        <v>43463.7421875</v>
      </c>
      <c r="I452" s="38">
        <f t="shared" si="69"/>
        <v>0.66321419375143054</v>
      </c>
      <c r="J452" s="23">
        <f t="shared" si="70"/>
        <v>2.3792924830976947E-2</v>
      </c>
      <c r="L452">
        <v>446</v>
      </c>
      <c r="M452">
        <v>43426.890625</v>
      </c>
      <c r="N452" s="23">
        <f t="shared" si="71"/>
        <v>0.66265187495231559</v>
      </c>
      <c r="O452" s="23">
        <f t="shared" si="72"/>
        <v>2.6878604000750705E-2</v>
      </c>
      <c r="Q452">
        <v>446</v>
      </c>
      <c r="R452" s="23">
        <f t="shared" si="73"/>
        <v>15.733888888888888</v>
      </c>
      <c r="S452" s="38">
        <f>'unif profiles px val'!L448/65535</f>
        <v>0.66807603999771115</v>
      </c>
      <c r="T452" s="23">
        <f t="shared" si="74"/>
        <v>-2.6818292241408415E-3</v>
      </c>
      <c r="V452">
        <v>446</v>
      </c>
      <c r="W452">
        <f>'unif profiles px val'!O448/65535</f>
        <v>0.67216825932707713</v>
      </c>
      <c r="X452" s="23">
        <f t="shared" si="75"/>
        <v>-2.4685660190240988E-2</v>
      </c>
      <c r="Z452">
        <v>446</v>
      </c>
      <c r="AA452">
        <f>'unif profiles px val'!R448/65535</f>
        <v>0.67293740939955748</v>
      </c>
      <c r="AB452" s="23">
        <f t="shared" si="76"/>
        <v>-2.8793192180593064E-2</v>
      </c>
      <c r="AM452">
        <v>446</v>
      </c>
      <c r="AN452">
        <v>43706.23828125</v>
      </c>
      <c r="AP452">
        <v>446</v>
      </c>
      <c r="AQ452">
        <v>43935.76171875</v>
      </c>
      <c r="AS452">
        <v>446</v>
      </c>
      <c r="AT452">
        <v>44208.55859375</v>
      </c>
    </row>
    <row r="453" spans="1:46">
      <c r="A453">
        <v>447</v>
      </c>
      <c r="B453" s="23">
        <f t="shared" si="66"/>
        <v>15.769166666666665</v>
      </c>
      <c r="C453" s="28">
        <v>43499.90234375</v>
      </c>
      <c r="D453" s="38">
        <f t="shared" si="67"/>
        <v>0.66376596236743723</v>
      </c>
      <c r="E453" s="23">
        <f t="shared" si="68"/>
        <v>2.0769928820276284E-2</v>
      </c>
      <c r="F453" s="23"/>
      <c r="G453">
        <v>447</v>
      </c>
      <c r="H453" s="28">
        <v>43454.140625</v>
      </c>
      <c r="I453" s="38">
        <f t="shared" si="69"/>
        <v>0.66306768329900057</v>
      </c>
      <c r="J453" s="23">
        <f t="shared" si="70"/>
        <v>2.4596413990388921E-2</v>
      </c>
      <c r="L453">
        <v>447</v>
      </c>
      <c r="M453">
        <v>43490.16015625</v>
      </c>
      <c r="N453" s="23">
        <f t="shared" si="71"/>
        <v>0.66361730611505299</v>
      </c>
      <c r="O453" s="23">
        <f t="shared" si="72"/>
        <v>2.1583911271351841E-2</v>
      </c>
      <c r="Q453">
        <v>447</v>
      </c>
      <c r="R453" s="23">
        <f t="shared" si="73"/>
        <v>15.769166666666665</v>
      </c>
      <c r="S453" s="38">
        <f>'unif profiles px val'!L449/65535</f>
        <v>0.66729574368657973</v>
      </c>
      <c r="T453" s="23">
        <f t="shared" si="74"/>
        <v>1.5427021053757706E-3</v>
      </c>
      <c r="V453">
        <v>447</v>
      </c>
      <c r="W453">
        <f>'unif profiles px val'!O449/65535</f>
        <v>0.67133109931715873</v>
      </c>
      <c r="X453" s="23">
        <f t="shared" si="75"/>
        <v>-2.0204842225242103E-2</v>
      </c>
      <c r="Z453">
        <v>447</v>
      </c>
      <c r="AA453">
        <f>'unif profiles px val'!R449/65535</f>
        <v>0.67384120841916528</v>
      </c>
      <c r="AB453" s="23">
        <f t="shared" si="76"/>
        <v>-3.3608492840283777E-2</v>
      </c>
      <c r="AM453">
        <v>447</v>
      </c>
      <c r="AN453">
        <v>43678.6796875</v>
      </c>
      <c r="AP453">
        <v>447</v>
      </c>
      <c r="AQ453">
        <v>43990.83984375</v>
      </c>
      <c r="AS453">
        <v>447</v>
      </c>
      <c r="AT453">
        <v>44229.359375</v>
      </c>
    </row>
    <row r="454" spans="1:46">
      <c r="A454">
        <v>448</v>
      </c>
      <c r="B454" s="23">
        <f t="shared" ref="B454:B517" si="77">A454*$V$3</f>
        <v>15.804444444444444</v>
      </c>
      <c r="C454" s="28">
        <v>43439.0234375</v>
      </c>
      <c r="D454" s="38">
        <f t="shared" si="67"/>
        <v>0.66283700980392157</v>
      </c>
      <c r="E454" s="23">
        <f t="shared" si="68"/>
        <v>2.5862146564983757E-2</v>
      </c>
      <c r="F454" s="23"/>
      <c r="G454">
        <v>448</v>
      </c>
      <c r="H454" s="28">
        <v>43521.06640625</v>
      </c>
      <c r="I454" s="38">
        <f t="shared" si="69"/>
        <v>0.66408890526054776</v>
      </c>
      <c r="J454" s="23">
        <f t="shared" si="70"/>
        <v>1.9002805734111394E-2</v>
      </c>
      <c r="L454">
        <v>448</v>
      </c>
      <c r="M454">
        <v>43438.25</v>
      </c>
      <c r="N454" s="23">
        <f t="shared" si="71"/>
        <v>0.66282520790417332</v>
      </c>
      <c r="O454" s="23">
        <f t="shared" si="72"/>
        <v>2.592692730247137E-2</v>
      </c>
      <c r="Q454">
        <v>448</v>
      </c>
      <c r="R454" s="23">
        <f t="shared" si="73"/>
        <v>15.804444444444444</v>
      </c>
      <c r="S454" s="38">
        <f>'unif profiles px val'!L450/65535</f>
        <v>0.66631708009079116</v>
      </c>
      <c r="T454" s="23">
        <f t="shared" si="74"/>
        <v>6.8543818685200542E-3</v>
      </c>
      <c r="V454">
        <v>448</v>
      </c>
      <c r="W454">
        <f>'unif profiles px val'!O450/65535</f>
        <v>0.67152594987411307</v>
      </c>
      <c r="X454" s="23">
        <f t="shared" si="75"/>
        <v>-2.1248701820652194E-2</v>
      </c>
      <c r="Z454">
        <v>448</v>
      </c>
      <c r="AA454">
        <f>'unif profiles px val'!R450/65535</f>
        <v>0.67363449635690853</v>
      </c>
      <c r="AB454" s="23">
        <f t="shared" si="76"/>
        <v>-3.2508238190877226E-2</v>
      </c>
      <c r="AM454">
        <v>448</v>
      </c>
      <c r="AN454">
        <v>43665.19921875</v>
      </c>
      <c r="AP454">
        <v>448</v>
      </c>
      <c r="AQ454">
        <v>43985.87890625</v>
      </c>
      <c r="AS454">
        <v>448</v>
      </c>
      <c r="AT454">
        <v>44270.28125</v>
      </c>
    </row>
    <row r="455" spans="1:46">
      <c r="A455">
        <v>449</v>
      </c>
      <c r="B455" s="23">
        <f t="shared" si="77"/>
        <v>15.839722222222221</v>
      </c>
      <c r="C455" s="28">
        <v>43427.46875</v>
      </c>
      <c r="D455" s="38">
        <f t="shared" ref="D455:D518" si="78">C455/65535</f>
        <v>0.66266069657434956</v>
      </c>
      <c r="E455" s="23">
        <f t="shared" ref="E455:E518" si="79">$D$4+($D$3/(D455-$D$2))</f>
        <v>2.6830157953495082E-2</v>
      </c>
      <c r="F455" s="23"/>
      <c r="G455">
        <v>449</v>
      </c>
      <c r="H455" s="28">
        <v>43430.52734375</v>
      </c>
      <c r="I455" s="38">
        <f t="shared" ref="I455:I518" si="80">H455/65535</f>
        <v>0.66270736772335392</v>
      </c>
      <c r="J455" s="23">
        <f t="shared" ref="J455:J518" si="81">$D$4+($D$3/(I455-$D$2))</f>
        <v>2.6573872403302445E-2</v>
      </c>
      <c r="L455">
        <v>449</v>
      </c>
      <c r="M455">
        <v>43417.1875</v>
      </c>
      <c r="N455" s="23">
        <f t="shared" ref="N455:N518" si="82">M455/65535</f>
        <v>0.66250381475547415</v>
      </c>
      <c r="O455" s="23">
        <f t="shared" ref="O455:O518" si="83">$D$4+($D$3/(N455-$D$2))</f>
        <v>2.7691893442662874E-2</v>
      </c>
      <c r="Q455">
        <v>449</v>
      </c>
      <c r="R455" s="23">
        <f t="shared" ref="R455:R518" si="84">Q455*$V$3</f>
        <v>15.839722222222221</v>
      </c>
      <c r="S455" s="38">
        <f>'unif profiles px val'!L451/65535</f>
        <v>0.6663725728618296</v>
      </c>
      <c r="T455" s="23">
        <f t="shared" ref="T455:T518" si="85">$D$4+($D$3/(S455-$D$2))</f>
        <v>6.5528024500944859E-3</v>
      </c>
      <c r="V455">
        <v>449</v>
      </c>
      <c r="W455">
        <f>'unif profiles px val'!O451/65535</f>
        <v>0.67123745899137865</v>
      </c>
      <c r="X455" s="23">
        <f t="shared" ref="X455:X518" si="86">$D$4+($D$3/(W455-$D$2))</f>
        <v>-1.9702985952019247E-2</v>
      </c>
      <c r="Z455">
        <v>449</v>
      </c>
      <c r="AA455">
        <f>'unif profiles px val'!R451/65535</f>
        <v>0.67302413548104068</v>
      </c>
      <c r="AB455" s="23">
        <f t="shared" ref="AB455:AB518" si="87">$D$4+($D$3/(AA455-$D$2))</f>
        <v>-2.9255784398329876E-2</v>
      </c>
      <c r="AM455">
        <v>449</v>
      </c>
      <c r="AN455">
        <v>43616</v>
      </c>
      <c r="AP455">
        <v>449</v>
      </c>
      <c r="AQ455">
        <v>43952.23828125</v>
      </c>
      <c r="AS455">
        <v>449</v>
      </c>
      <c r="AT455">
        <v>44305.921875</v>
      </c>
    </row>
    <row r="456" spans="1:46">
      <c r="A456">
        <v>450</v>
      </c>
      <c r="B456" s="23">
        <f t="shared" si="77"/>
        <v>15.875</v>
      </c>
      <c r="C456" s="28">
        <v>43430.1328125</v>
      </c>
      <c r="D456" s="38">
        <f t="shared" si="78"/>
        <v>0.6627013475623712</v>
      </c>
      <c r="E456" s="23">
        <f t="shared" si="79"/>
        <v>2.6606929036954163E-2</v>
      </c>
      <c r="F456" s="23"/>
      <c r="G456">
        <v>450</v>
      </c>
      <c r="H456" s="28">
        <v>43427.4765625</v>
      </c>
      <c r="I456" s="38">
        <f t="shared" si="80"/>
        <v>0.6626608157854581</v>
      </c>
      <c r="J456" s="23">
        <f t="shared" si="81"/>
        <v>2.6829503285505485E-2</v>
      </c>
      <c r="L456">
        <v>450</v>
      </c>
      <c r="M456">
        <v>43406.75</v>
      </c>
      <c r="N456" s="23">
        <f t="shared" si="82"/>
        <v>0.66234454871442738</v>
      </c>
      <c r="O456" s="23">
        <f t="shared" si="83"/>
        <v>2.8567118740812969E-2</v>
      </c>
      <c r="Q456">
        <v>450</v>
      </c>
      <c r="R456" s="23">
        <f t="shared" si="84"/>
        <v>15.875</v>
      </c>
      <c r="S456" s="38">
        <f>'unif profiles px val'!L452/65535</f>
        <v>0.66600218394750899</v>
      </c>
      <c r="T456" s="23">
        <f t="shared" si="85"/>
        <v>8.5666046068824109E-3</v>
      </c>
      <c r="V456">
        <v>450</v>
      </c>
      <c r="W456">
        <f>'unif profiles px val'!O452/65535</f>
        <v>0.67058752002746624</v>
      </c>
      <c r="X456" s="23">
        <f t="shared" si="86"/>
        <v>-1.6216058322618743E-2</v>
      </c>
      <c r="Z456">
        <v>450</v>
      </c>
      <c r="AA456">
        <f>'unif profiles px val'!R452/65535</f>
        <v>0.67358180504692144</v>
      </c>
      <c r="AB456" s="23">
        <f t="shared" si="87"/>
        <v>-3.2227679238313822E-2</v>
      </c>
      <c r="AM456">
        <v>450</v>
      </c>
      <c r="AN456">
        <v>43560.9609375</v>
      </c>
      <c r="AP456">
        <v>450</v>
      </c>
      <c r="AQ456">
        <v>43950.48046875</v>
      </c>
      <c r="AS456">
        <v>450</v>
      </c>
      <c r="AT456">
        <v>44301.3984375</v>
      </c>
    </row>
    <row r="457" spans="1:46">
      <c r="A457">
        <v>451</v>
      </c>
      <c r="B457" s="23">
        <f t="shared" si="77"/>
        <v>15.910277777777777</v>
      </c>
      <c r="C457" s="28">
        <v>43478.14453125</v>
      </c>
      <c r="D457" s="38">
        <f t="shared" si="78"/>
        <v>0.66343395943007555</v>
      </c>
      <c r="E457" s="23">
        <f t="shared" si="79"/>
        <v>2.2588318232170668E-2</v>
      </c>
      <c r="F457" s="23"/>
      <c r="G457">
        <v>451</v>
      </c>
      <c r="H457" s="28">
        <v>43386.02734375</v>
      </c>
      <c r="I457" s="38">
        <f t="shared" si="80"/>
        <v>0.66202834124895094</v>
      </c>
      <c r="J457" s="23">
        <f t="shared" si="81"/>
        <v>3.0305970826632223E-2</v>
      </c>
      <c r="L457">
        <v>451</v>
      </c>
      <c r="M457">
        <v>43469.28515625</v>
      </c>
      <c r="N457" s="23">
        <f t="shared" si="82"/>
        <v>0.66329877403295945</v>
      </c>
      <c r="O457" s="23">
        <f t="shared" si="83"/>
        <v>2.3329223961677581E-2</v>
      </c>
      <c r="Q457">
        <v>451</v>
      </c>
      <c r="R457" s="23">
        <f t="shared" si="84"/>
        <v>15.910277777777777</v>
      </c>
      <c r="S457" s="38">
        <f>'unif profiles px val'!L453/65535</f>
        <v>0.66578581578545815</v>
      </c>
      <c r="T457" s="23">
        <f t="shared" si="85"/>
        <v>9.7439742615943459E-3</v>
      </c>
      <c r="V457">
        <v>451</v>
      </c>
      <c r="W457">
        <f>'unif profiles px val'!O453/65535</f>
        <v>0.66983708609903103</v>
      </c>
      <c r="X457" s="23">
        <f t="shared" si="86"/>
        <v>-1.218203701552989E-2</v>
      </c>
      <c r="Z457">
        <v>451</v>
      </c>
      <c r="AA457">
        <f>'unif profiles px val'!R453/65535</f>
        <v>0.6735505717364767</v>
      </c>
      <c r="AB457" s="23">
        <f t="shared" si="87"/>
        <v>-3.2061355515814682E-2</v>
      </c>
      <c r="AM457">
        <v>451</v>
      </c>
      <c r="AN457">
        <v>43604.28125</v>
      </c>
      <c r="AP457">
        <v>451</v>
      </c>
      <c r="AQ457">
        <v>43885.640625</v>
      </c>
      <c r="AS457">
        <v>451</v>
      </c>
      <c r="AT457">
        <v>44303</v>
      </c>
    </row>
    <row r="458" spans="1:46">
      <c r="A458">
        <v>452</v>
      </c>
      <c r="B458" s="23">
        <f t="shared" si="77"/>
        <v>15.945555555555554</v>
      </c>
      <c r="C458" s="28">
        <v>43430.6171875</v>
      </c>
      <c r="D458" s="38">
        <f t="shared" si="78"/>
        <v>0.66270873865110247</v>
      </c>
      <c r="E458" s="23">
        <f t="shared" si="79"/>
        <v>2.6566344734169078E-2</v>
      </c>
      <c r="F458" s="23"/>
      <c r="G458">
        <v>452</v>
      </c>
      <c r="H458" s="28">
        <v>43528.59375</v>
      </c>
      <c r="I458" s="38">
        <f t="shared" si="80"/>
        <v>0.66420376516365298</v>
      </c>
      <c r="J458" s="23">
        <f t="shared" si="81"/>
        <v>1.8374690088220458E-2</v>
      </c>
      <c r="L458">
        <v>452</v>
      </c>
      <c r="M458">
        <v>43444.3203125</v>
      </c>
      <c r="N458" s="23">
        <f t="shared" si="82"/>
        <v>0.66291783493553058</v>
      </c>
      <c r="O458" s="23">
        <f t="shared" si="83"/>
        <v>2.5418555088511763E-2</v>
      </c>
      <c r="Q458">
        <v>452</v>
      </c>
      <c r="R458" s="23">
        <f t="shared" si="84"/>
        <v>15.945555555555554</v>
      </c>
      <c r="S458" s="38">
        <f>'unif profiles px val'!L454/65535</f>
        <v>0.66571923638132291</v>
      </c>
      <c r="T458" s="23">
        <f t="shared" si="85"/>
        <v>1.010641195572326E-2</v>
      </c>
      <c r="V458">
        <v>452</v>
      </c>
      <c r="W458">
        <f>'unif profiles px val'!O454/65535</f>
        <v>0.66944935196841382</v>
      </c>
      <c r="X458" s="23">
        <f t="shared" si="86"/>
        <v>-1.0094397664027532E-2</v>
      </c>
      <c r="Z458">
        <v>452</v>
      </c>
      <c r="AA458">
        <f>'unif profiles px val'!R454/65535</f>
        <v>0.67357554646372164</v>
      </c>
      <c r="AB458" s="23">
        <f t="shared" si="87"/>
        <v>-3.2194352177173258E-2</v>
      </c>
      <c r="AM458">
        <v>452</v>
      </c>
      <c r="AN458">
        <v>43612.28125</v>
      </c>
      <c r="AP458">
        <v>452</v>
      </c>
      <c r="AQ458">
        <v>43853.51953125</v>
      </c>
      <c r="AS458">
        <v>452</v>
      </c>
      <c r="AT458">
        <v>44280.55859375</v>
      </c>
    </row>
    <row r="459" spans="1:46">
      <c r="A459">
        <v>453</v>
      </c>
      <c r="B459" s="23">
        <f t="shared" si="77"/>
        <v>15.980833333333333</v>
      </c>
      <c r="C459" s="28">
        <v>43441.55859375</v>
      </c>
      <c r="D459" s="38">
        <f t="shared" si="78"/>
        <v>0.66287569380865186</v>
      </c>
      <c r="E459" s="23">
        <f t="shared" si="79"/>
        <v>2.5649824944621979E-2</v>
      </c>
      <c r="F459" s="23"/>
      <c r="G459">
        <v>453</v>
      </c>
      <c r="H459" s="28">
        <v>43475.46484375</v>
      </c>
      <c r="I459" s="38">
        <f t="shared" si="80"/>
        <v>0.66339307001983672</v>
      </c>
      <c r="J459" s="23">
        <f t="shared" si="81"/>
        <v>2.2812389325356452E-2</v>
      </c>
      <c r="L459">
        <v>453</v>
      </c>
      <c r="M459">
        <v>43409.6640625</v>
      </c>
      <c r="N459" s="23">
        <f t="shared" si="82"/>
        <v>0.6623890144579232</v>
      </c>
      <c r="O459" s="23">
        <f t="shared" si="83"/>
        <v>2.8322723263544791E-2</v>
      </c>
      <c r="Q459">
        <v>453</v>
      </c>
      <c r="R459" s="23">
        <f t="shared" si="84"/>
        <v>15.980833333333333</v>
      </c>
      <c r="S459" s="38">
        <f>'unif profiles px val'!L455/65535</f>
        <v>0.66594257839322502</v>
      </c>
      <c r="T459" s="23">
        <f t="shared" si="85"/>
        <v>8.890876888246968E-3</v>
      </c>
      <c r="V459">
        <v>453</v>
      </c>
      <c r="W459">
        <f>'unif profiles px val'!O455/65535</f>
        <v>0.66967269398031581</v>
      </c>
      <c r="X459" s="23">
        <f t="shared" si="86"/>
        <v>-1.1297194813856937E-2</v>
      </c>
      <c r="Z459">
        <v>453</v>
      </c>
      <c r="AA459">
        <f>'unif profiles px val'!R455/65535</f>
        <v>0.67409298228046077</v>
      </c>
      <c r="AB459" s="23">
        <f t="shared" si="87"/>
        <v>-3.4947735540857838E-2</v>
      </c>
      <c r="AM459">
        <v>453</v>
      </c>
      <c r="AN459">
        <v>43630.359375</v>
      </c>
      <c r="AP459">
        <v>453</v>
      </c>
      <c r="AQ459">
        <v>43843.51953125</v>
      </c>
      <c r="AS459">
        <v>453</v>
      </c>
      <c r="AT459">
        <v>44246</v>
      </c>
    </row>
    <row r="460" spans="1:46">
      <c r="A460">
        <v>454</v>
      </c>
      <c r="B460" s="23">
        <f t="shared" si="77"/>
        <v>16.016111111111112</v>
      </c>
      <c r="C460" s="28">
        <v>43421.5234375</v>
      </c>
      <c r="D460" s="38">
        <f t="shared" si="78"/>
        <v>0.66256997692072939</v>
      </c>
      <c r="E460" s="23">
        <f t="shared" si="79"/>
        <v>2.7328424665387985E-2</v>
      </c>
      <c r="F460" s="23"/>
      <c r="G460">
        <v>454</v>
      </c>
      <c r="H460" s="28">
        <v>43444.953125</v>
      </c>
      <c r="I460" s="38">
        <f t="shared" si="80"/>
        <v>0.66292749103532467</v>
      </c>
      <c r="J460" s="23">
        <f t="shared" si="81"/>
        <v>2.5365566463649625E-2</v>
      </c>
      <c r="L460">
        <v>454</v>
      </c>
      <c r="M460">
        <v>43428.73828125</v>
      </c>
      <c r="N460" s="23">
        <f t="shared" si="82"/>
        <v>0.66268006837949189</v>
      </c>
      <c r="O460" s="23">
        <f t="shared" si="83"/>
        <v>2.672377731800557E-2</v>
      </c>
      <c r="Q460">
        <v>454</v>
      </c>
      <c r="R460" s="23">
        <f t="shared" si="84"/>
        <v>16.016111111111112</v>
      </c>
      <c r="S460" s="38">
        <f>'unif profiles px val'!L456/65535</f>
        <v>0.66587528372243843</v>
      </c>
      <c r="T460" s="23">
        <f t="shared" si="85"/>
        <v>9.2570460668612853E-3</v>
      </c>
      <c r="V460">
        <v>454</v>
      </c>
      <c r="W460">
        <f>'unif profiles px val'!O456/65535</f>
        <v>0.67017761263065534</v>
      </c>
      <c r="X460" s="23">
        <f t="shared" si="86"/>
        <v>-1.4013622162953876E-2</v>
      </c>
      <c r="Z460">
        <v>454</v>
      </c>
      <c r="AA460">
        <f>'unif profiles px val'!R456/65535</f>
        <v>0.67421708104448008</v>
      </c>
      <c r="AB460" s="23">
        <f t="shared" si="87"/>
        <v>-3.5607498056688947E-2</v>
      </c>
      <c r="AM460">
        <v>454</v>
      </c>
      <c r="AN460">
        <v>43669.71875</v>
      </c>
      <c r="AP460">
        <v>454</v>
      </c>
      <c r="AQ460">
        <v>43827.6796875</v>
      </c>
      <c r="AS460">
        <v>454</v>
      </c>
      <c r="AT460">
        <v>44231.51953125</v>
      </c>
    </row>
    <row r="461" spans="1:46">
      <c r="A461">
        <v>455</v>
      </c>
      <c r="B461" s="23">
        <f t="shared" si="77"/>
        <v>16.051388888888887</v>
      </c>
      <c r="C461" s="28">
        <v>43476.15625</v>
      </c>
      <c r="D461" s="38">
        <f t="shared" si="78"/>
        <v>0.66340362020294497</v>
      </c>
      <c r="E461" s="23">
        <f t="shared" si="79"/>
        <v>2.2754572571732634E-2</v>
      </c>
      <c r="F461" s="23"/>
      <c r="G461">
        <v>455</v>
      </c>
      <c r="H461" s="28">
        <v>43471.3671875</v>
      </c>
      <c r="I461" s="38">
        <f t="shared" si="80"/>
        <v>0.66333054379339285</v>
      </c>
      <c r="J461" s="23">
        <f t="shared" si="81"/>
        <v>2.3155078996887735E-2</v>
      </c>
      <c r="L461">
        <v>455</v>
      </c>
      <c r="M461">
        <v>43452.41015625</v>
      </c>
      <c r="N461" s="23">
        <f t="shared" si="82"/>
        <v>0.6630412780384527</v>
      </c>
      <c r="O461" s="23">
        <f t="shared" si="83"/>
        <v>2.4741260688921241E-2</v>
      </c>
      <c r="Q461">
        <v>455</v>
      </c>
      <c r="R461" s="23">
        <f t="shared" si="84"/>
        <v>16.051388888888887</v>
      </c>
      <c r="S461" s="38">
        <f>'unif profiles px val'!L457/65535</f>
        <v>0.66558256084534984</v>
      </c>
      <c r="T461" s="23">
        <f t="shared" si="85"/>
        <v>1.0850645506218282E-2</v>
      </c>
      <c r="V461">
        <v>455</v>
      </c>
      <c r="W461">
        <f>'unif profiles px val'!O457/65535</f>
        <v>0.6702088459411002</v>
      </c>
      <c r="X461" s="23">
        <f t="shared" si="86"/>
        <v>-1.418152844138687E-2</v>
      </c>
      <c r="Z461">
        <v>455</v>
      </c>
      <c r="AA461">
        <f>'unif profiles px val'!R457/65535</f>
        <v>0.67434821326390482</v>
      </c>
      <c r="AB461" s="23">
        <f t="shared" si="87"/>
        <v>-3.6304404529513334E-2</v>
      </c>
      <c r="AM461">
        <v>455</v>
      </c>
      <c r="AN461">
        <v>43673.28125</v>
      </c>
      <c r="AP461">
        <v>455</v>
      </c>
      <c r="AQ461">
        <v>43833.12109375</v>
      </c>
      <c r="AS461">
        <v>455</v>
      </c>
      <c r="AT461">
        <v>44200.28125</v>
      </c>
    </row>
    <row r="462" spans="1:46">
      <c r="A462">
        <v>456</v>
      </c>
      <c r="B462" s="23">
        <f t="shared" si="77"/>
        <v>16.086666666666666</v>
      </c>
      <c r="C462" s="28">
        <v>43440.34765625</v>
      </c>
      <c r="D462" s="38">
        <f t="shared" si="78"/>
        <v>0.6628572160868238</v>
      </c>
      <c r="E462" s="23">
        <f t="shared" si="79"/>
        <v>2.5751239137763449E-2</v>
      </c>
      <c r="F462" s="23"/>
      <c r="G462">
        <v>456</v>
      </c>
      <c r="H462" s="28">
        <v>43454.73828125</v>
      </c>
      <c r="I462" s="38">
        <f t="shared" si="80"/>
        <v>0.663076802948806</v>
      </c>
      <c r="J462" s="23">
        <f t="shared" si="81"/>
        <v>2.4546390455729039E-2</v>
      </c>
      <c r="L462">
        <v>456</v>
      </c>
      <c r="M462">
        <v>43433.28125</v>
      </c>
      <c r="N462" s="23">
        <f t="shared" si="82"/>
        <v>0.66274938963912411</v>
      </c>
      <c r="O462" s="23">
        <f t="shared" si="83"/>
        <v>2.6343146318153821E-2</v>
      </c>
      <c r="Q462">
        <v>456</v>
      </c>
      <c r="R462" s="23">
        <f t="shared" si="84"/>
        <v>16.086666666666666</v>
      </c>
      <c r="S462" s="38">
        <f>'unif profiles px val'!L458/65535</f>
        <v>0.66558047465094983</v>
      </c>
      <c r="T462" s="23">
        <f t="shared" si="85"/>
        <v>1.0862007605457524E-2</v>
      </c>
      <c r="V462">
        <v>456</v>
      </c>
      <c r="W462">
        <f>'unif profiles px val'!O458/65535</f>
        <v>0.6695041294728008</v>
      </c>
      <c r="X462" s="23">
        <f t="shared" si="86"/>
        <v>-1.038946919339212E-2</v>
      </c>
      <c r="Z462">
        <v>456</v>
      </c>
      <c r="AA462">
        <f>'unif profiles px val'!R458/65535</f>
        <v>0.6741560449568933</v>
      </c>
      <c r="AB462" s="23">
        <f t="shared" si="87"/>
        <v>-3.5283032543751425E-2</v>
      </c>
      <c r="AM462">
        <v>456</v>
      </c>
      <c r="AN462">
        <v>43651.3203125</v>
      </c>
      <c r="AP462">
        <v>456</v>
      </c>
      <c r="AQ462">
        <v>43861.16015625</v>
      </c>
      <c r="AS462">
        <v>456</v>
      </c>
      <c r="AT462">
        <v>44213.87890625</v>
      </c>
    </row>
    <row r="463" spans="1:46">
      <c r="A463">
        <v>457</v>
      </c>
      <c r="B463" s="23">
        <f t="shared" si="77"/>
        <v>16.121944444444445</v>
      </c>
      <c r="C463" s="28">
        <v>43441.46484375</v>
      </c>
      <c r="D463" s="38">
        <f t="shared" si="78"/>
        <v>0.66287426327534904</v>
      </c>
      <c r="E463" s="23">
        <f t="shared" si="79"/>
        <v>2.5657676175729893E-2</v>
      </c>
      <c r="F463" s="23"/>
      <c r="G463">
        <v>457</v>
      </c>
      <c r="H463" s="28">
        <v>43446.98046875</v>
      </c>
      <c r="I463" s="38">
        <f t="shared" si="80"/>
        <v>0.66295842631799806</v>
      </c>
      <c r="J463" s="23">
        <f t="shared" si="81"/>
        <v>2.5195816405889637E-2</v>
      </c>
      <c r="L463">
        <v>457</v>
      </c>
      <c r="M463">
        <v>43438.5078125</v>
      </c>
      <c r="N463" s="23">
        <f t="shared" si="82"/>
        <v>0.66282914187075603</v>
      </c>
      <c r="O463" s="23">
        <f t="shared" si="83"/>
        <v>2.5905333481738957E-2</v>
      </c>
      <c r="Q463">
        <v>457</v>
      </c>
      <c r="R463" s="23">
        <f t="shared" si="84"/>
        <v>16.121944444444445</v>
      </c>
      <c r="S463" s="38">
        <f>'unif profiles px val'!L459/65535</f>
        <v>0.66559925040054935</v>
      </c>
      <c r="T463" s="23">
        <f t="shared" si="85"/>
        <v>1.0759751129421069E-2</v>
      </c>
      <c r="V463">
        <v>457</v>
      </c>
      <c r="W463">
        <f>'unif profiles px val'!O459/65535</f>
        <v>0.66999033197909519</v>
      </c>
      <c r="X463" s="23">
        <f t="shared" si="86"/>
        <v>-1.3006515700066945E-2</v>
      </c>
      <c r="Z463">
        <v>457</v>
      </c>
      <c r="AA463">
        <f>'unif profiles px val'!R459/65535</f>
        <v>0.67451463197146566</v>
      </c>
      <c r="AB463" s="23">
        <f t="shared" si="87"/>
        <v>-3.7188474128944993E-2</v>
      </c>
      <c r="AM463">
        <v>457</v>
      </c>
      <c r="AN463">
        <v>43659</v>
      </c>
      <c r="AP463">
        <v>457</v>
      </c>
      <c r="AQ463">
        <v>43889</v>
      </c>
      <c r="AS463">
        <v>457</v>
      </c>
      <c r="AT463">
        <v>44212.23828125</v>
      </c>
    </row>
    <row r="464" spans="1:46">
      <c r="A464">
        <v>458</v>
      </c>
      <c r="B464" s="23">
        <f t="shared" si="77"/>
        <v>16.15722222222222</v>
      </c>
      <c r="C464" s="28">
        <v>43411.98046875</v>
      </c>
      <c r="D464" s="38">
        <f t="shared" si="78"/>
        <v>0.66242436055161369</v>
      </c>
      <c r="E464" s="23">
        <f t="shared" si="79"/>
        <v>2.8128473850600244E-2</v>
      </c>
      <c r="F464" s="23"/>
      <c r="G464">
        <v>458</v>
      </c>
      <c r="H464" s="28">
        <v>43453.76953125</v>
      </c>
      <c r="I464" s="38">
        <f t="shared" si="80"/>
        <v>0.66306202077134357</v>
      </c>
      <c r="J464" s="23">
        <f t="shared" si="81"/>
        <v>2.4627475007665378E-2</v>
      </c>
      <c r="L464">
        <v>458</v>
      </c>
      <c r="M464">
        <v>43393.8515625</v>
      </c>
      <c r="N464" s="23">
        <f t="shared" si="82"/>
        <v>0.66214773117418169</v>
      </c>
      <c r="O464" s="23">
        <f t="shared" si="83"/>
        <v>2.9649251437196877E-2</v>
      </c>
      <c r="Q464">
        <v>458</v>
      </c>
      <c r="R464" s="23">
        <f t="shared" si="84"/>
        <v>16.15722222222222</v>
      </c>
      <c r="S464" s="38">
        <f>'unif profiles px val'!L460/65535</f>
        <v>0.66550489480811781</v>
      </c>
      <c r="T464" s="23">
        <f t="shared" si="85"/>
        <v>1.127368551383956E-2</v>
      </c>
      <c r="V464">
        <v>458</v>
      </c>
      <c r="W464">
        <f>'unif profiles px val'!O460/65535</f>
        <v>0.67045507648584723</v>
      </c>
      <c r="X464" s="23">
        <f t="shared" si="86"/>
        <v>-1.550471570673162E-2</v>
      </c>
      <c r="Z464">
        <v>458</v>
      </c>
      <c r="AA464">
        <f>'unif profiles px val'!R460/65535</f>
        <v>0.67503206778820479</v>
      </c>
      <c r="AB464" s="23">
        <f t="shared" si="87"/>
        <v>-3.9934632105798951E-2</v>
      </c>
      <c r="AM464">
        <v>458</v>
      </c>
      <c r="AN464">
        <v>43678.921875</v>
      </c>
      <c r="AP464">
        <v>458</v>
      </c>
      <c r="AQ464">
        <v>43956.19921875</v>
      </c>
      <c r="AS464">
        <v>458</v>
      </c>
      <c r="AT464">
        <v>44230.16015625</v>
      </c>
    </row>
    <row r="465" spans="1:46">
      <c r="A465">
        <v>459</v>
      </c>
      <c r="B465" s="23">
        <f t="shared" si="77"/>
        <v>16.192499999999999</v>
      </c>
      <c r="C465" s="28">
        <v>43406.53515625</v>
      </c>
      <c r="D465" s="38">
        <f t="shared" si="78"/>
        <v>0.66234127040894175</v>
      </c>
      <c r="E465" s="23">
        <f t="shared" si="79"/>
        <v>2.8585138398164123E-2</v>
      </c>
      <c r="F465" s="23"/>
      <c r="G465">
        <v>459</v>
      </c>
      <c r="H465" s="28">
        <v>43412.9140625</v>
      </c>
      <c r="I465" s="38">
        <f t="shared" si="80"/>
        <v>0.66243860627908746</v>
      </c>
      <c r="J465" s="23">
        <f t="shared" si="81"/>
        <v>2.8050189981674301E-2</v>
      </c>
      <c r="L465">
        <v>459</v>
      </c>
      <c r="M465">
        <v>43382.04296875</v>
      </c>
      <c r="N465" s="23">
        <f t="shared" si="82"/>
        <v>0.66196754358358134</v>
      </c>
      <c r="O465" s="23">
        <f t="shared" si="83"/>
        <v>3.0640481862978852E-2</v>
      </c>
      <c r="Q465">
        <v>459</v>
      </c>
      <c r="R465" s="23">
        <f t="shared" si="84"/>
        <v>16.192499999999999</v>
      </c>
      <c r="S465" s="38">
        <f>'unif profiles px val'!L461/65535</f>
        <v>0.66542997062638287</v>
      </c>
      <c r="T465" s="23">
        <f t="shared" si="85"/>
        <v>1.1681879095422509E-2</v>
      </c>
      <c r="V465">
        <v>459</v>
      </c>
      <c r="W465">
        <f>'unif profiles px val'!O461/65535</f>
        <v>0.67016932745860991</v>
      </c>
      <c r="X465" s="23">
        <f t="shared" si="86"/>
        <v>-1.396907966186367E-2</v>
      </c>
      <c r="Z465">
        <v>459</v>
      </c>
      <c r="AA465">
        <f>'unif profiles px val'!R461/65535</f>
        <v>0.6754565785458152</v>
      </c>
      <c r="AB465" s="23">
        <f t="shared" si="87"/>
        <v>-4.2184649905535387E-2</v>
      </c>
      <c r="AM465">
        <v>459</v>
      </c>
      <c r="AN465">
        <v>43572.078125</v>
      </c>
      <c r="AP465">
        <v>459</v>
      </c>
      <c r="AQ465">
        <v>43977.48046875</v>
      </c>
      <c r="AS465">
        <v>459</v>
      </c>
      <c r="AT465">
        <v>44185.640625</v>
      </c>
    </row>
    <row r="466" spans="1:46">
      <c r="A466">
        <v>460</v>
      </c>
      <c r="B466" s="23">
        <f t="shared" si="77"/>
        <v>16.227777777777778</v>
      </c>
      <c r="C466" s="28">
        <v>43435.734375</v>
      </c>
      <c r="D466" s="38">
        <f t="shared" si="78"/>
        <v>0.6627868219272145</v>
      </c>
      <c r="E466" s="23">
        <f t="shared" si="79"/>
        <v>2.6137643323626669E-2</v>
      </c>
      <c r="F466" s="23"/>
      <c r="G466">
        <v>460</v>
      </c>
      <c r="H466" s="28">
        <v>43411.7265625</v>
      </c>
      <c r="I466" s="38">
        <f t="shared" si="80"/>
        <v>0.66242048619058513</v>
      </c>
      <c r="J466" s="23">
        <f t="shared" si="81"/>
        <v>2.8149764991424409E-2</v>
      </c>
      <c r="L466">
        <v>460</v>
      </c>
      <c r="M466">
        <v>43420.06640625</v>
      </c>
      <c r="N466" s="23">
        <f t="shared" si="82"/>
        <v>0.66254774404898142</v>
      </c>
      <c r="O466" s="23">
        <f t="shared" si="83"/>
        <v>2.745055564051313E-2</v>
      </c>
      <c r="Q466">
        <v>460</v>
      </c>
      <c r="R466" s="23">
        <f t="shared" si="84"/>
        <v>16.227777777777778</v>
      </c>
      <c r="S466" s="38">
        <f>'unif profiles px val'!L462/65535</f>
        <v>0.66559925040054935</v>
      </c>
      <c r="T466" s="23">
        <f t="shared" si="85"/>
        <v>1.0759751129421069E-2</v>
      </c>
      <c r="V466">
        <v>460</v>
      </c>
      <c r="W466">
        <f>'unif profiles px val'!O462/65535</f>
        <v>0.66973653152895396</v>
      </c>
      <c r="X466" s="23">
        <f t="shared" si="86"/>
        <v>-1.1640849698813405E-2</v>
      </c>
      <c r="Z466">
        <v>460</v>
      </c>
      <c r="AA466">
        <f>'unif profiles px val'!R462/65535</f>
        <v>0.67493705653467617</v>
      </c>
      <c r="AB466" s="23">
        <f t="shared" si="87"/>
        <v>-3.9430681970139769E-2</v>
      </c>
      <c r="AM466">
        <v>460</v>
      </c>
      <c r="AN466">
        <v>43592.359375</v>
      </c>
      <c r="AP466">
        <v>460</v>
      </c>
      <c r="AQ466">
        <v>44012.9609375</v>
      </c>
      <c r="AS466">
        <v>460</v>
      </c>
      <c r="AT466">
        <v>44197.921875</v>
      </c>
    </row>
    <row r="467" spans="1:46">
      <c r="A467">
        <v>461</v>
      </c>
      <c r="B467" s="23">
        <f t="shared" si="77"/>
        <v>16.263055555555553</v>
      </c>
      <c r="C467" s="28">
        <v>43476.16796875</v>
      </c>
      <c r="D467" s="38">
        <f t="shared" si="78"/>
        <v>0.66340379901960789</v>
      </c>
      <c r="E467" s="23">
        <f t="shared" si="79"/>
        <v>2.2753592641692411E-2</v>
      </c>
      <c r="F467" s="23"/>
      <c r="G467">
        <v>461</v>
      </c>
      <c r="H467" s="28">
        <v>43454.01953125</v>
      </c>
      <c r="I467" s="38">
        <f t="shared" si="80"/>
        <v>0.66306583552681775</v>
      </c>
      <c r="J467" s="23">
        <f t="shared" si="81"/>
        <v>2.4606549635805219E-2</v>
      </c>
      <c r="L467">
        <v>461</v>
      </c>
      <c r="M467">
        <v>43453.75</v>
      </c>
      <c r="N467" s="23">
        <f t="shared" si="82"/>
        <v>0.66306172274357211</v>
      </c>
      <c r="O467" s="23">
        <f t="shared" si="83"/>
        <v>2.4629109811899141E-2</v>
      </c>
      <c r="Q467">
        <v>461</v>
      </c>
      <c r="R467" s="23">
        <f t="shared" si="84"/>
        <v>16.263055555555553</v>
      </c>
      <c r="S467" s="38">
        <f>'unif profiles px val'!L463/65535</f>
        <v>0.66614368753337916</v>
      </c>
      <c r="T467" s="23">
        <f t="shared" si="85"/>
        <v>7.7970013089854184E-3</v>
      </c>
      <c r="V467">
        <v>461</v>
      </c>
      <c r="W467">
        <f>'unif profiles px val'!O463/65535</f>
        <v>0.67025182154573892</v>
      </c>
      <c r="X467" s="23">
        <f t="shared" si="86"/>
        <v>-1.4412535667464255E-2</v>
      </c>
      <c r="Z467">
        <v>461</v>
      </c>
      <c r="AA467">
        <f>'unif profiles px val'!R463/65535</f>
        <v>0.673984082932784</v>
      </c>
      <c r="AB467" s="23">
        <f t="shared" si="87"/>
        <v>-3.4368590864611193E-2</v>
      </c>
      <c r="AM467">
        <v>461</v>
      </c>
      <c r="AN467">
        <v>43601.28125</v>
      </c>
      <c r="AP467">
        <v>461</v>
      </c>
      <c r="AQ467">
        <v>44072.9609375</v>
      </c>
      <c r="AS467">
        <v>461</v>
      </c>
      <c r="AT467">
        <v>44048.0390625</v>
      </c>
    </row>
    <row r="468" spans="1:46">
      <c r="A468">
        <v>462</v>
      </c>
      <c r="B468" s="23">
        <f t="shared" si="77"/>
        <v>16.298333333333332</v>
      </c>
      <c r="C468" s="28">
        <v>43476.96484375</v>
      </c>
      <c r="D468" s="38">
        <f t="shared" si="78"/>
        <v>0.66341595855268176</v>
      </c>
      <c r="E468" s="23">
        <f t="shared" si="79"/>
        <v>2.2686958567034843E-2</v>
      </c>
      <c r="F468" s="23"/>
      <c r="G468">
        <v>462</v>
      </c>
      <c r="H468" s="28">
        <v>43467.50390625</v>
      </c>
      <c r="I468" s="38">
        <f t="shared" si="80"/>
        <v>0.66327159390020596</v>
      </c>
      <c r="J468" s="23">
        <f t="shared" si="81"/>
        <v>2.3478223503544005E-2</v>
      </c>
      <c r="L468">
        <v>462</v>
      </c>
      <c r="M468">
        <v>43437.80078125</v>
      </c>
      <c r="N468" s="23">
        <f t="shared" si="82"/>
        <v>0.6628183532654307</v>
      </c>
      <c r="O468" s="23">
        <f t="shared" si="83"/>
        <v>2.5964553476385266E-2</v>
      </c>
      <c r="Q468">
        <v>462</v>
      </c>
      <c r="R468" s="23">
        <f t="shared" si="84"/>
        <v>16.298333333333332</v>
      </c>
      <c r="S468" s="38">
        <f>'unif profiles px val'!L464/65535</f>
        <v>0.6661554894331273</v>
      </c>
      <c r="T468" s="23">
        <f t="shared" si="85"/>
        <v>7.7328275965613535E-3</v>
      </c>
      <c r="V468">
        <v>462</v>
      </c>
      <c r="W468">
        <f>'unif profiles px val'!O464/65535</f>
        <v>0.67011449034866866</v>
      </c>
      <c r="X468" s="23">
        <f t="shared" si="86"/>
        <v>-1.3674239796946264E-2</v>
      </c>
      <c r="Z468">
        <v>462</v>
      </c>
      <c r="AA468">
        <f>'unif profiles px val'!R464/65535</f>
        <v>0.67341878385595488</v>
      </c>
      <c r="AB468" s="23">
        <f t="shared" si="87"/>
        <v>-3.1359398022779317E-2</v>
      </c>
      <c r="AM468">
        <v>462</v>
      </c>
      <c r="AN468">
        <v>43604.83984375</v>
      </c>
      <c r="AP468">
        <v>462</v>
      </c>
      <c r="AQ468">
        <v>44060.48046875</v>
      </c>
      <c r="AS468">
        <v>462</v>
      </c>
      <c r="AT468">
        <v>44106.48046875</v>
      </c>
    </row>
    <row r="469" spans="1:46">
      <c r="A469">
        <v>463</v>
      </c>
      <c r="B469" s="23">
        <f t="shared" si="77"/>
        <v>16.333611111111111</v>
      </c>
      <c r="C469" s="28">
        <v>43453.88671875</v>
      </c>
      <c r="D469" s="38">
        <f t="shared" si="78"/>
        <v>0.66306380893797212</v>
      </c>
      <c r="E469" s="23">
        <f t="shared" si="79"/>
        <v>2.4617666211351086E-2</v>
      </c>
      <c r="F469" s="23"/>
      <c r="G469">
        <v>463</v>
      </c>
      <c r="H469" s="28">
        <v>43454.4296875</v>
      </c>
      <c r="I469" s="38">
        <f t="shared" si="80"/>
        <v>0.66307209411001755</v>
      </c>
      <c r="J469" s="23">
        <f t="shared" si="81"/>
        <v>2.4572219439142895E-2</v>
      </c>
      <c r="L469">
        <v>463</v>
      </c>
      <c r="M469">
        <v>43454.16796875</v>
      </c>
      <c r="N469" s="23">
        <f t="shared" si="82"/>
        <v>0.66306810053788057</v>
      </c>
      <c r="O469" s="23">
        <f t="shared" si="83"/>
        <v>2.4594125303631031E-2</v>
      </c>
      <c r="Q469">
        <v>463</v>
      </c>
      <c r="R469" s="23">
        <f t="shared" si="84"/>
        <v>16.333611111111111</v>
      </c>
      <c r="S469" s="38">
        <f>'unif profiles px val'!L465/65535</f>
        <v>0.66603478818570228</v>
      </c>
      <c r="T469" s="23">
        <f t="shared" si="85"/>
        <v>8.3892508193135207E-3</v>
      </c>
      <c r="V469">
        <v>463</v>
      </c>
      <c r="W469">
        <f>'unif profiles px val'!O465/65535</f>
        <v>0.66992726930266266</v>
      </c>
      <c r="X469" s="23">
        <f t="shared" si="86"/>
        <v>-1.2667275049532023E-2</v>
      </c>
      <c r="Z469">
        <v>463</v>
      </c>
      <c r="AA469">
        <f>'unif profiles px val'!R465/65535</f>
        <v>0.67241860265506981</v>
      </c>
      <c r="AB469" s="23">
        <f t="shared" si="87"/>
        <v>-2.6023554582345287E-2</v>
      </c>
      <c r="AM469">
        <v>463</v>
      </c>
      <c r="AN469">
        <v>43643.078125</v>
      </c>
      <c r="AP469">
        <v>463</v>
      </c>
      <c r="AQ469">
        <v>44046.078125</v>
      </c>
      <c r="AS469">
        <v>463</v>
      </c>
      <c r="AT469">
        <v>44107.6796875</v>
      </c>
    </row>
    <row r="470" spans="1:46">
      <c r="A470">
        <v>464</v>
      </c>
      <c r="B470" s="23">
        <f t="shared" si="77"/>
        <v>16.36888888888889</v>
      </c>
      <c r="C470" s="28">
        <v>43403.390625</v>
      </c>
      <c r="D470" s="38">
        <f t="shared" si="78"/>
        <v>0.66229328793774322</v>
      </c>
      <c r="E470" s="23">
        <f t="shared" si="79"/>
        <v>2.884889989349837E-2</v>
      </c>
      <c r="F470" s="23"/>
      <c r="G470">
        <v>464</v>
      </c>
      <c r="H470" s="28">
        <v>43476.171875</v>
      </c>
      <c r="I470" s="38">
        <f t="shared" si="80"/>
        <v>0.66340385862516216</v>
      </c>
      <c r="J470" s="23">
        <f t="shared" si="81"/>
        <v>2.2753265998456396E-2</v>
      </c>
      <c r="L470">
        <v>464</v>
      </c>
      <c r="M470">
        <v>43395.19140625</v>
      </c>
      <c r="N470" s="23">
        <f t="shared" si="82"/>
        <v>0.6621681758793011</v>
      </c>
      <c r="O470" s="23">
        <f t="shared" si="83"/>
        <v>2.953681513066897E-2</v>
      </c>
      <c r="Q470">
        <v>464</v>
      </c>
      <c r="R470" s="23">
        <f t="shared" si="84"/>
        <v>16.36888888888889</v>
      </c>
      <c r="S470" s="38">
        <f>'unif profiles px val'!L466/65535</f>
        <v>0.6655159814412146</v>
      </c>
      <c r="T470" s="23">
        <f t="shared" si="85"/>
        <v>1.1213291912939294E-2</v>
      </c>
      <c r="V470">
        <v>464</v>
      </c>
      <c r="W470">
        <f>'unif profiles px val'!O466/65535</f>
        <v>0.66963526169222554</v>
      </c>
      <c r="X470" s="23">
        <f t="shared" si="86"/>
        <v>-1.1095657889891086E-2</v>
      </c>
      <c r="Z470">
        <v>464</v>
      </c>
      <c r="AA470">
        <f>'unif profiles px val'!R466/65535</f>
        <v>0.67220223449301897</v>
      </c>
      <c r="AB470" s="23">
        <f t="shared" si="87"/>
        <v>-2.4867286697098034E-2</v>
      </c>
      <c r="AM470">
        <v>464</v>
      </c>
      <c r="AN470">
        <v>43707.9609375</v>
      </c>
      <c r="AP470">
        <v>464</v>
      </c>
      <c r="AQ470">
        <v>44021.359375</v>
      </c>
      <c r="AS470">
        <v>464</v>
      </c>
      <c r="AT470">
        <v>44055.640625</v>
      </c>
    </row>
    <row r="471" spans="1:46">
      <c r="A471">
        <v>465</v>
      </c>
      <c r="B471" s="23">
        <f t="shared" si="77"/>
        <v>16.404166666666665</v>
      </c>
      <c r="C471" s="28">
        <v>43416.85546875</v>
      </c>
      <c r="D471" s="38">
        <f t="shared" si="78"/>
        <v>0.66249874828336008</v>
      </c>
      <c r="E471" s="23">
        <f t="shared" si="79"/>
        <v>2.771972945751866E-2</v>
      </c>
      <c r="F471" s="23"/>
      <c r="G471">
        <v>465</v>
      </c>
      <c r="H471" s="28">
        <v>43422.29296875</v>
      </c>
      <c r="I471" s="38">
        <f t="shared" si="80"/>
        <v>0.66258171921492337</v>
      </c>
      <c r="J471" s="23">
        <f t="shared" si="81"/>
        <v>2.7263924291640151E-2</v>
      </c>
      <c r="L471">
        <v>465</v>
      </c>
      <c r="M471">
        <v>43425.75390625</v>
      </c>
      <c r="N471" s="23">
        <f t="shared" si="82"/>
        <v>0.66263452973601888</v>
      </c>
      <c r="O471" s="23">
        <f t="shared" si="83"/>
        <v>2.6973862949501992E-2</v>
      </c>
      <c r="Q471">
        <v>465</v>
      </c>
      <c r="R471" s="23">
        <f t="shared" si="84"/>
        <v>16.404166666666665</v>
      </c>
      <c r="S471" s="38">
        <f>'unif profiles px val'!L467/65535</f>
        <v>0.66631570916304261</v>
      </c>
      <c r="T471" s="23">
        <f t="shared" si="85"/>
        <v>6.8618328724689981E-3</v>
      </c>
      <c r="V471">
        <v>465</v>
      </c>
      <c r="W471">
        <f>'unif profiles px val'!O467/65535</f>
        <v>0.66946949864576177</v>
      </c>
      <c r="X471" s="23">
        <f t="shared" si="86"/>
        <v>-1.0202927633489178E-2</v>
      </c>
      <c r="Z471">
        <v>465</v>
      </c>
      <c r="AA471">
        <f>'unif profiles px val'!R467/65535</f>
        <v>0.67232013427939274</v>
      </c>
      <c r="AB471" s="23">
        <f t="shared" si="87"/>
        <v>-2.5497428247188036E-2</v>
      </c>
      <c r="AM471">
        <v>465</v>
      </c>
      <c r="AN471">
        <v>43676.83984375</v>
      </c>
      <c r="AP471">
        <v>465</v>
      </c>
      <c r="AQ471">
        <v>44030.87890625</v>
      </c>
      <c r="AS471">
        <v>465</v>
      </c>
      <c r="AT471">
        <v>44068.078125</v>
      </c>
    </row>
    <row r="472" spans="1:46">
      <c r="A472">
        <v>466</v>
      </c>
      <c r="B472" s="23">
        <f t="shared" si="77"/>
        <v>16.439444444444444</v>
      </c>
      <c r="C472" s="28">
        <v>43439.35546875</v>
      </c>
      <c r="D472" s="38">
        <f t="shared" si="78"/>
        <v>0.66284207627603575</v>
      </c>
      <c r="E472" s="23">
        <f t="shared" si="79"/>
        <v>2.5834337319421419E-2</v>
      </c>
      <c r="F472" s="23"/>
      <c r="G472">
        <v>466</v>
      </c>
      <c r="H472" s="28">
        <v>43408.5859375</v>
      </c>
      <c r="I472" s="38">
        <f t="shared" si="80"/>
        <v>0.66237256332494088</v>
      </c>
      <c r="J472" s="23">
        <f t="shared" si="81"/>
        <v>2.8413139433947965E-2</v>
      </c>
      <c r="L472">
        <v>466</v>
      </c>
      <c r="M472">
        <v>43461.86328125</v>
      </c>
      <c r="N472" s="23">
        <f t="shared" si="82"/>
        <v>0.66318552347981996</v>
      </c>
      <c r="O472" s="23">
        <f t="shared" si="83"/>
        <v>2.3950131325272128E-2</v>
      </c>
      <c r="Q472">
        <v>466</v>
      </c>
      <c r="R472" s="23">
        <f t="shared" si="84"/>
        <v>16.439444444444444</v>
      </c>
      <c r="S472" s="38">
        <f>'unif profiles px val'!L468/65535</f>
        <v>0.66634414101243611</v>
      </c>
      <c r="T472" s="23">
        <f t="shared" si="85"/>
        <v>6.7073114458779948E-3</v>
      </c>
      <c r="V472">
        <v>466</v>
      </c>
      <c r="W472">
        <f>'unif profiles px val'!O468/65535</f>
        <v>0.66941811865796907</v>
      </c>
      <c r="X472" s="23">
        <f t="shared" si="86"/>
        <v>-9.9261319241659152E-3</v>
      </c>
      <c r="Z472">
        <v>466</v>
      </c>
      <c r="AA472">
        <f>'unif profiles px val'!R468/65535</f>
        <v>0.67281605249103538</v>
      </c>
      <c r="AB472" s="23">
        <f t="shared" si="87"/>
        <v>-2.8145692172814485E-2</v>
      </c>
      <c r="AM472">
        <v>466</v>
      </c>
      <c r="AN472">
        <v>43665.12109375</v>
      </c>
      <c r="AP472">
        <v>466</v>
      </c>
      <c r="AQ472">
        <v>44037.6015625</v>
      </c>
      <c r="AS472">
        <v>466</v>
      </c>
      <c r="AT472">
        <v>44091.48046875</v>
      </c>
    </row>
    <row r="473" spans="1:46">
      <c r="A473">
        <v>467</v>
      </c>
      <c r="B473" s="23">
        <f t="shared" si="77"/>
        <v>16.474722222222223</v>
      </c>
      <c r="C473" s="28">
        <v>43460.13671875</v>
      </c>
      <c r="D473" s="38">
        <f t="shared" si="78"/>
        <v>0.66315917782482647</v>
      </c>
      <c r="E473" s="23">
        <f t="shared" si="79"/>
        <v>2.4094602642167562E-2</v>
      </c>
      <c r="F473" s="23"/>
      <c r="G473">
        <v>467</v>
      </c>
      <c r="H473" s="28">
        <v>43485.81640625</v>
      </c>
      <c r="I473" s="38">
        <f t="shared" si="80"/>
        <v>0.66355102473868921</v>
      </c>
      <c r="J473" s="23">
        <f t="shared" si="81"/>
        <v>2.1946952500827788E-2</v>
      </c>
      <c r="L473">
        <v>467</v>
      </c>
      <c r="M473">
        <v>43461.65625</v>
      </c>
      <c r="N473" s="23">
        <f t="shared" si="82"/>
        <v>0.66318236438544287</v>
      </c>
      <c r="O473" s="23">
        <f t="shared" si="83"/>
        <v>2.3967454238136288E-2</v>
      </c>
      <c r="Q473">
        <v>467</v>
      </c>
      <c r="R473" s="23">
        <f t="shared" si="84"/>
        <v>16.474722222222223</v>
      </c>
      <c r="S473" s="38">
        <f>'unif profiles px val'!L469/65535</f>
        <v>0.6661665760662242</v>
      </c>
      <c r="T473" s="23">
        <f t="shared" si="85"/>
        <v>7.672545152693111E-3</v>
      </c>
      <c r="V473">
        <v>467</v>
      </c>
      <c r="W473">
        <f>'unif profiles px val'!O469/65535</f>
        <v>0.66892500190737769</v>
      </c>
      <c r="X473" s="23">
        <f t="shared" si="86"/>
        <v>-7.2675605383993869E-3</v>
      </c>
      <c r="Z473">
        <v>467</v>
      </c>
      <c r="AA473">
        <f>'unif profiles px val'!R469/65535</f>
        <v>0.67325164988174258</v>
      </c>
      <c r="AB473" s="23">
        <f t="shared" si="87"/>
        <v>-3.0468799574790761E-2</v>
      </c>
      <c r="AM473">
        <v>467</v>
      </c>
      <c r="AN473">
        <v>43689.3203125</v>
      </c>
      <c r="AP473">
        <v>467</v>
      </c>
      <c r="AQ473">
        <v>44039.921875</v>
      </c>
      <c r="AS473">
        <v>467</v>
      </c>
      <c r="AT473">
        <v>44097.44140625</v>
      </c>
    </row>
    <row r="474" spans="1:46">
      <c r="A474">
        <v>468</v>
      </c>
      <c r="B474" s="23">
        <f t="shared" si="77"/>
        <v>16.509999999999998</v>
      </c>
      <c r="C474" s="28">
        <v>43472.5859375</v>
      </c>
      <c r="D474" s="38">
        <f t="shared" si="78"/>
        <v>0.66334914072632944</v>
      </c>
      <c r="E474" s="23">
        <f t="shared" si="79"/>
        <v>2.3053147775805805E-2</v>
      </c>
      <c r="F474" s="23"/>
      <c r="G474">
        <v>468</v>
      </c>
      <c r="H474" s="28">
        <v>43518.25390625</v>
      </c>
      <c r="I474" s="38">
        <f t="shared" si="80"/>
        <v>0.6640459892614633</v>
      </c>
      <c r="J474" s="23">
        <f t="shared" si="81"/>
        <v>1.9237546026906749E-2</v>
      </c>
      <c r="L474">
        <v>468</v>
      </c>
      <c r="M474">
        <v>43431.55078125</v>
      </c>
      <c r="N474" s="23">
        <f t="shared" si="82"/>
        <v>0.66272298437857635</v>
      </c>
      <c r="O474" s="23">
        <f t="shared" si="83"/>
        <v>2.6488124170341631E-2</v>
      </c>
      <c r="Q474">
        <v>468</v>
      </c>
      <c r="R474" s="23">
        <f t="shared" si="84"/>
        <v>16.509999999999998</v>
      </c>
      <c r="S474" s="38">
        <f>'unif profiles px val'!L470/65535</f>
        <v>0.66661463101777674</v>
      </c>
      <c r="T474" s="23">
        <f t="shared" si="85"/>
        <v>5.2378737241705053E-3</v>
      </c>
      <c r="V474">
        <v>468</v>
      </c>
      <c r="W474">
        <f>'unif profiles px val'!O470/65535</f>
        <v>0.66837847858014798</v>
      </c>
      <c r="X474" s="23">
        <f t="shared" si="86"/>
        <v>-4.3167334073954677E-3</v>
      </c>
      <c r="Z474">
        <v>468</v>
      </c>
      <c r="AA474">
        <f>'unif profiles px val'!R470/65535</f>
        <v>0.67348536326009001</v>
      </c>
      <c r="AB474" s="23">
        <f t="shared" si="87"/>
        <v>-3.17140602268835E-2</v>
      </c>
      <c r="AM474">
        <v>468</v>
      </c>
      <c r="AN474">
        <v>43715.0390625</v>
      </c>
      <c r="AP474">
        <v>468</v>
      </c>
      <c r="AQ474">
        <v>44022.12109375</v>
      </c>
      <c r="AS474">
        <v>468</v>
      </c>
      <c r="AT474">
        <v>44104.28125</v>
      </c>
    </row>
    <row r="475" spans="1:46">
      <c r="A475">
        <v>469</v>
      </c>
      <c r="B475" s="23">
        <f t="shared" si="77"/>
        <v>16.545277777777777</v>
      </c>
      <c r="C475" s="28">
        <v>43434.25390625</v>
      </c>
      <c r="D475" s="38">
        <f t="shared" si="78"/>
        <v>0.6627642314221408</v>
      </c>
      <c r="E475" s="23">
        <f t="shared" si="79"/>
        <v>2.6261662417820464E-2</v>
      </c>
      <c r="F475" s="23"/>
      <c r="G475">
        <v>469</v>
      </c>
      <c r="H475" s="28">
        <v>43480.09375</v>
      </c>
      <c r="I475" s="38">
        <f t="shared" si="80"/>
        <v>0.66346370260166321</v>
      </c>
      <c r="J475" s="23">
        <f t="shared" si="81"/>
        <v>2.2425344097473765E-2</v>
      </c>
      <c r="L475">
        <v>469</v>
      </c>
      <c r="M475">
        <v>43437.6796875</v>
      </c>
      <c r="N475" s="23">
        <f t="shared" si="82"/>
        <v>0.66281650549324789</v>
      </c>
      <c r="O475" s="23">
        <f t="shared" si="83"/>
        <v>2.5974696309640777E-2</v>
      </c>
      <c r="Q475">
        <v>469</v>
      </c>
      <c r="R475" s="23">
        <f t="shared" si="84"/>
        <v>16.545277777777777</v>
      </c>
      <c r="S475" s="38">
        <f>'unif profiles px val'!L471/65535</f>
        <v>0.66691152628366523</v>
      </c>
      <c r="T475" s="23">
        <f t="shared" si="85"/>
        <v>3.6262830264663926E-3</v>
      </c>
      <c r="V475">
        <v>469</v>
      </c>
      <c r="W475">
        <f>'unif profiles px val'!O471/65535</f>
        <v>0.66888965581368731</v>
      </c>
      <c r="X475" s="23">
        <f t="shared" si="86"/>
        <v>-7.0768549513675616E-3</v>
      </c>
      <c r="Z475">
        <v>469</v>
      </c>
      <c r="AA475">
        <f>'unif profiles px val'!R471/65535</f>
        <v>0.67328282358663305</v>
      </c>
      <c r="AB475" s="23">
        <f t="shared" si="87"/>
        <v>-3.0634944978965351E-2</v>
      </c>
      <c r="AM475">
        <v>469</v>
      </c>
      <c r="AN475">
        <v>43694.0390625</v>
      </c>
      <c r="AP475">
        <v>469</v>
      </c>
      <c r="AQ475">
        <v>43973.6796875</v>
      </c>
      <c r="AS475">
        <v>469</v>
      </c>
      <c r="AT475">
        <v>44102.71875</v>
      </c>
    </row>
    <row r="476" spans="1:46">
      <c r="A476">
        <v>470</v>
      </c>
      <c r="B476" s="23">
        <f t="shared" si="77"/>
        <v>16.580555555555556</v>
      </c>
      <c r="C476" s="28">
        <v>43475.98828125</v>
      </c>
      <c r="D476" s="38">
        <f t="shared" si="78"/>
        <v>0.6634010571641108</v>
      </c>
      <c r="E476" s="23">
        <f t="shared" si="79"/>
        <v>2.2768618290347042E-2</v>
      </c>
      <c r="F476" s="23"/>
      <c r="G476">
        <v>470</v>
      </c>
      <c r="H476" s="28">
        <v>43450.6796875</v>
      </c>
      <c r="I476" s="38">
        <f t="shared" si="80"/>
        <v>0.66301487277790494</v>
      </c>
      <c r="J476" s="23">
        <f t="shared" si="81"/>
        <v>2.4886118261031598E-2</v>
      </c>
      <c r="L476">
        <v>470</v>
      </c>
      <c r="M476">
        <v>43463.99609375</v>
      </c>
      <c r="N476" s="23">
        <f t="shared" si="82"/>
        <v>0.66321806811245898</v>
      </c>
      <c r="O476" s="23">
        <f t="shared" si="83"/>
        <v>2.3771681692634772E-2</v>
      </c>
      <c r="Q476">
        <v>470</v>
      </c>
      <c r="R476" s="23">
        <f t="shared" si="84"/>
        <v>16.580555555555556</v>
      </c>
      <c r="S476" s="38">
        <f>'unif profiles px val'!L472/65535</f>
        <v>0.66719793097199964</v>
      </c>
      <c r="T476" s="23">
        <f t="shared" si="85"/>
        <v>2.0729181322343138E-3</v>
      </c>
      <c r="V476">
        <v>470</v>
      </c>
      <c r="W476">
        <f>'unif profiles px val'!O472/65535</f>
        <v>0.66863925288014037</v>
      </c>
      <c r="X476" s="23">
        <f t="shared" si="86"/>
        <v>-5.7252916965859768E-3</v>
      </c>
      <c r="Z476">
        <v>470</v>
      </c>
      <c r="AA476">
        <f>'unif profiles px val'!R472/65535</f>
        <v>0.67354985646982524</v>
      </c>
      <c r="AB476" s="23">
        <f t="shared" si="87"/>
        <v>-3.205754640517533E-2</v>
      </c>
      <c r="AM476">
        <v>470</v>
      </c>
      <c r="AN476">
        <v>43675.078125</v>
      </c>
      <c r="AP476">
        <v>470</v>
      </c>
      <c r="AQ476">
        <v>43925.921875</v>
      </c>
      <c r="AS476">
        <v>470</v>
      </c>
      <c r="AT476">
        <v>44133.48046875</v>
      </c>
    </row>
    <row r="477" spans="1:46">
      <c r="A477">
        <v>471</v>
      </c>
      <c r="B477" s="23">
        <f t="shared" si="77"/>
        <v>16.615833333333331</v>
      </c>
      <c r="C477" s="28">
        <v>43438.4375</v>
      </c>
      <c r="D477" s="38">
        <f t="shared" si="78"/>
        <v>0.66282806897077895</v>
      </c>
      <c r="E477" s="23">
        <f t="shared" si="79"/>
        <v>2.5911222681617385E-2</v>
      </c>
      <c r="F477" s="23"/>
      <c r="G477">
        <v>471</v>
      </c>
      <c r="H477" s="28">
        <v>43448.515625</v>
      </c>
      <c r="I477" s="38">
        <f t="shared" si="80"/>
        <v>0.66298185130083165</v>
      </c>
      <c r="J477" s="23">
        <f t="shared" si="81"/>
        <v>2.5067287277813488E-2</v>
      </c>
      <c r="L477">
        <v>471</v>
      </c>
      <c r="M477">
        <v>43412.75</v>
      </c>
      <c r="N477" s="23">
        <f t="shared" si="82"/>
        <v>0.66243610284580756</v>
      </c>
      <c r="O477" s="23">
        <f t="shared" si="83"/>
        <v>2.8063946749746549E-2</v>
      </c>
      <c r="Q477">
        <v>471</v>
      </c>
      <c r="R477" s="23">
        <f t="shared" si="84"/>
        <v>16.615833333333331</v>
      </c>
      <c r="S477" s="38">
        <f>'unif profiles px val'!L473/65535</f>
        <v>0.66763561455710685</v>
      </c>
      <c r="T477" s="23">
        <f t="shared" si="85"/>
        <v>-2.9850635356032384E-4</v>
      </c>
      <c r="V477">
        <v>471</v>
      </c>
      <c r="W477">
        <f>'unif profiles px val'!O473/65535</f>
        <v>0.66987034599832151</v>
      </c>
      <c r="X477" s="23">
        <f t="shared" si="86"/>
        <v>-1.2361008939213658E-2</v>
      </c>
      <c r="Z477">
        <v>471</v>
      </c>
      <c r="AA477">
        <f>'unif profiles px val'!R473/65535</f>
        <v>0.6741276131074998</v>
      </c>
      <c r="AB477" s="23">
        <f t="shared" si="87"/>
        <v>-3.5131870994071779E-2</v>
      </c>
      <c r="AM477">
        <v>471</v>
      </c>
      <c r="AN477">
        <v>43676.87890625</v>
      </c>
      <c r="AP477">
        <v>471</v>
      </c>
      <c r="AQ477">
        <v>43901.28125</v>
      </c>
      <c r="AS477">
        <v>471</v>
      </c>
      <c r="AT477">
        <v>44126.921875</v>
      </c>
    </row>
    <row r="478" spans="1:46">
      <c r="A478">
        <v>472</v>
      </c>
      <c r="B478" s="23">
        <f t="shared" si="77"/>
        <v>16.65111111111111</v>
      </c>
      <c r="C478" s="28">
        <v>43434.03125</v>
      </c>
      <c r="D478" s="38">
        <f t="shared" si="78"/>
        <v>0.66276083390554663</v>
      </c>
      <c r="E478" s="23">
        <f t="shared" si="79"/>
        <v>2.6280315055306591E-2</v>
      </c>
      <c r="F478" s="23"/>
      <c r="G478">
        <v>472</v>
      </c>
      <c r="H478" s="28">
        <v>43440.06640625</v>
      </c>
      <c r="I478" s="38">
        <f t="shared" si="80"/>
        <v>0.66285292448691535</v>
      </c>
      <c r="J478" s="23">
        <f t="shared" si="81"/>
        <v>2.5774794164517889E-2</v>
      </c>
      <c r="L478">
        <v>472</v>
      </c>
      <c r="M478">
        <v>43399.88671875</v>
      </c>
      <c r="N478" s="23">
        <f t="shared" si="82"/>
        <v>0.66223982175555052</v>
      </c>
      <c r="O478" s="23">
        <f t="shared" si="83"/>
        <v>2.9142847990061949E-2</v>
      </c>
      <c r="Q478">
        <v>472</v>
      </c>
      <c r="R478" s="23">
        <f t="shared" si="84"/>
        <v>16.65111111111111</v>
      </c>
      <c r="S478" s="38">
        <f>'unif profiles px val'!L474/65535</f>
        <v>0.66738312542916001</v>
      </c>
      <c r="T478" s="23">
        <f t="shared" si="85"/>
        <v>1.0691534561773075E-3</v>
      </c>
      <c r="V478">
        <v>472</v>
      </c>
      <c r="W478">
        <f>'unif profiles px val'!O474/65535</f>
        <v>0.67061249475471119</v>
      </c>
      <c r="X478" s="23">
        <f t="shared" si="86"/>
        <v>-1.6350165691628504E-2</v>
      </c>
      <c r="Z478">
        <v>472</v>
      </c>
      <c r="AA478">
        <f>'unif profiles px val'!R474/65535</f>
        <v>0.673990997177081</v>
      </c>
      <c r="AB478" s="23">
        <f t="shared" si="87"/>
        <v>-3.4405367204002335E-2</v>
      </c>
      <c r="AM478">
        <v>472</v>
      </c>
      <c r="AN478">
        <v>43640.51953125</v>
      </c>
      <c r="AP478">
        <v>472</v>
      </c>
      <c r="AQ478">
        <v>43891.19921875</v>
      </c>
      <c r="AS478">
        <v>472</v>
      </c>
      <c r="AT478">
        <v>44144.76171875</v>
      </c>
    </row>
    <row r="479" spans="1:46">
      <c r="A479">
        <v>473</v>
      </c>
      <c r="B479" s="23">
        <f t="shared" si="77"/>
        <v>16.686388888888889</v>
      </c>
      <c r="C479" s="28">
        <v>43477.3671875</v>
      </c>
      <c r="D479" s="38">
        <f t="shared" si="78"/>
        <v>0.66342209792477302</v>
      </c>
      <c r="E479" s="23">
        <f t="shared" si="79"/>
        <v>2.2653315766707482E-2</v>
      </c>
      <c r="F479" s="23"/>
      <c r="G479">
        <v>473</v>
      </c>
      <c r="H479" s="28">
        <v>43407.23828125</v>
      </c>
      <c r="I479" s="38">
        <f t="shared" si="80"/>
        <v>0.66235199940871292</v>
      </c>
      <c r="J479" s="23">
        <f t="shared" si="81"/>
        <v>2.8526165599287001E-2</v>
      </c>
      <c r="L479">
        <v>473</v>
      </c>
      <c r="M479">
        <v>43440.71875</v>
      </c>
      <c r="N479" s="23">
        <f t="shared" si="82"/>
        <v>0.66286287861448079</v>
      </c>
      <c r="O479" s="23">
        <f t="shared" si="83"/>
        <v>2.5720160028434247E-2</v>
      </c>
      <c r="Q479">
        <v>473</v>
      </c>
      <c r="R479" s="23">
        <f t="shared" si="84"/>
        <v>16.686388888888889</v>
      </c>
      <c r="S479" s="38">
        <f>'unif profiles px val'!L475/65535</f>
        <v>0.66724025091554129</v>
      </c>
      <c r="T479" s="23">
        <f t="shared" si="85"/>
        <v>1.8434952819585959E-3</v>
      </c>
      <c r="V479">
        <v>473</v>
      </c>
      <c r="W479">
        <f>'unif profiles px val'!O475/65535</f>
        <v>0.67130123693446253</v>
      </c>
      <c r="X479" s="23">
        <f t="shared" si="86"/>
        <v>-2.0044812012827595E-2</v>
      </c>
      <c r="Z479">
        <v>473</v>
      </c>
      <c r="AA479">
        <f>'unif profiles px val'!R475/65535</f>
        <v>0.67413595788509961</v>
      </c>
      <c r="AB479" s="23">
        <f t="shared" si="87"/>
        <v>-3.5176238314447161E-2</v>
      </c>
      <c r="AM479">
        <v>473</v>
      </c>
      <c r="AN479">
        <v>43627</v>
      </c>
      <c r="AP479">
        <v>473</v>
      </c>
      <c r="AQ479">
        <v>43874.921875</v>
      </c>
      <c r="AS479">
        <v>473</v>
      </c>
      <c r="AT479">
        <v>44182.921875</v>
      </c>
    </row>
    <row r="480" spans="1:46">
      <c r="A480">
        <v>474</v>
      </c>
      <c r="B480" s="23">
        <f t="shared" si="77"/>
        <v>16.721666666666668</v>
      </c>
      <c r="C480" s="28">
        <v>43455.1953125</v>
      </c>
      <c r="D480" s="38">
        <f t="shared" si="78"/>
        <v>0.66308377679865715</v>
      </c>
      <c r="E480" s="23">
        <f t="shared" si="79"/>
        <v>2.450813803954377E-2</v>
      </c>
      <c r="F480" s="23"/>
      <c r="G480">
        <v>474</v>
      </c>
      <c r="H480" s="28">
        <v>43437.2890625</v>
      </c>
      <c r="I480" s="38">
        <f t="shared" si="80"/>
        <v>0.66281054493781943</v>
      </c>
      <c r="J480" s="23">
        <f t="shared" si="81"/>
        <v>2.6007415489860186E-2</v>
      </c>
      <c r="L480">
        <v>474</v>
      </c>
      <c r="M480">
        <v>43404.05859375</v>
      </c>
      <c r="N480" s="23">
        <f t="shared" si="82"/>
        <v>0.66230348048752574</v>
      </c>
      <c r="O480" s="23">
        <f t="shared" si="83"/>
        <v>2.8792868041315867E-2</v>
      </c>
      <c r="Q480">
        <v>474</v>
      </c>
      <c r="R480" s="23">
        <f t="shared" si="84"/>
        <v>16.721666666666668</v>
      </c>
      <c r="S480" s="38">
        <f>'unif profiles px val'!L476/65535</f>
        <v>0.66789573319600215</v>
      </c>
      <c r="T480" s="23">
        <f t="shared" si="85"/>
        <v>-1.706473387322216E-3</v>
      </c>
      <c r="V480">
        <v>474</v>
      </c>
      <c r="W480">
        <f>'unif profiles px val'!O476/65535</f>
        <v>0.67070547941939418</v>
      </c>
      <c r="X480" s="23">
        <f t="shared" si="86"/>
        <v>-1.684938477400344E-2</v>
      </c>
      <c r="Z480">
        <v>474</v>
      </c>
      <c r="AA480">
        <f>'unif profiles px val'!R476/65535</f>
        <v>0.67512916523613331</v>
      </c>
      <c r="AB480" s="23">
        <f t="shared" si="87"/>
        <v>-4.0449509386181859E-2</v>
      </c>
      <c r="AM480">
        <v>474</v>
      </c>
      <c r="AN480">
        <v>43603.19921875</v>
      </c>
      <c r="AP480">
        <v>474</v>
      </c>
      <c r="AQ480">
        <v>43884.87890625</v>
      </c>
      <c r="AS480">
        <v>474</v>
      </c>
      <c r="AT480">
        <v>44192.3203125</v>
      </c>
    </row>
    <row r="481" spans="1:46">
      <c r="A481">
        <v>475</v>
      </c>
      <c r="B481" s="23">
        <f t="shared" si="77"/>
        <v>16.756944444444443</v>
      </c>
      <c r="C481" s="28">
        <v>43460.875</v>
      </c>
      <c r="D481" s="38">
        <f t="shared" si="78"/>
        <v>0.66317044327458607</v>
      </c>
      <c r="E481" s="23">
        <f t="shared" si="79"/>
        <v>2.4032825121613755E-2</v>
      </c>
      <c r="F481" s="23"/>
      <c r="G481">
        <v>475</v>
      </c>
      <c r="H481" s="28">
        <v>43459.19921875</v>
      </c>
      <c r="I481" s="38">
        <f t="shared" si="80"/>
        <v>0.66314487249179832</v>
      </c>
      <c r="J481" s="23">
        <f t="shared" si="81"/>
        <v>2.4173053138249578E-2</v>
      </c>
      <c r="L481">
        <v>475</v>
      </c>
      <c r="M481">
        <v>43452.296875</v>
      </c>
      <c r="N481" s="23">
        <f t="shared" si="82"/>
        <v>0.66303954947737853</v>
      </c>
      <c r="O481" s="23">
        <f t="shared" si="83"/>
        <v>2.4750743131900066E-2</v>
      </c>
      <c r="Q481">
        <v>475</v>
      </c>
      <c r="R481" s="23">
        <f t="shared" si="84"/>
        <v>16.756944444444443</v>
      </c>
      <c r="S481" s="38">
        <f>'unif profiles px val'!L477/65535</f>
        <v>0.66770636635004199</v>
      </c>
      <c r="T481" s="23">
        <f t="shared" si="85"/>
        <v>-6.8157321022743744E-4</v>
      </c>
      <c r="V481">
        <v>475</v>
      </c>
      <c r="W481">
        <f>'unif profiles px val'!O477/65535</f>
        <v>0.67081920681696805</v>
      </c>
      <c r="X481" s="23">
        <f t="shared" si="86"/>
        <v>-1.7459790668612474E-2</v>
      </c>
      <c r="Z481">
        <v>475</v>
      </c>
      <c r="AA481">
        <f>'unif profiles px val'!R477/65535</f>
        <v>0.67510490577553983</v>
      </c>
      <c r="AB481" s="23">
        <f t="shared" si="87"/>
        <v>-4.0320882177646844E-2</v>
      </c>
      <c r="AM481">
        <v>475</v>
      </c>
      <c r="AN481">
        <v>43624.3203125</v>
      </c>
      <c r="AP481">
        <v>475</v>
      </c>
      <c r="AQ481">
        <v>43894.3203125</v>
      </c>
      <c r="AS481">
        <v>475</v>
      </c>
      <c r="AT481">
        <v>44175.0390625</v>
      </c>
    </row>
    <row r="482" spans="1:46">
      <c r="A482">
        <v>476</v>
      </c>
      <c r="B482" s="23">
        <f t="shared" si="77"/>
        <v>16.792222222222222</v>
      </c>
      <c r="C482" s="28">
        <v>43408.515625</v>
      </c>
      <c r="D482" s="38">
        <f t="shared" si="78"/>
        <v>0.66237149042496379</v>
      </c>
      <c r="E482" s="23">
        <f t="shared" si="79"/>
        <v>2.8419036287735899E-2</v>
      </c>
      <c r="F482" s="23"/>
      <c r="G482">
        <v>476</v>
      </c>
      <c r="H482" s="28">
        <v>43476.78515625</v>
      </c>
      <c r="I482" s="38">
        <f t="shared" si="80"/>
        <v>0.66341321669718467</v>
      </c>
      <c r="J482" s="23">
        <f t="shared" si="81"/>
        <v>2.2701983696562955E-2</v>
      </c>
      <c r="L482">
        <v>476</v>
      </c>
      <c r="M482">
        <v>43432.50390625</v>
      </c>
      <c r="N482" s="23">
        <f t="shared" si="82"/>
        <v>0.66273752813382159</v>
      </c>
      <c r="O482" s="23">
        <f t="shared" si="83"/>
        <v>2.6408270462396022E-2</v>
      </c>
      <c r="Q482">
        <v>476</v>
      </c>
      <c r="R482" s="23">
        <f t="shared" si="84"/>
        <v>16.792222222222222</v>
      </c>
      <c r="S482" s="38">
        <f>'unif profiles px val'!L478/65535</f>
        <v>0.66728745851453419</v>
      </c>
      <c r="T482" s="23">
        <f t="shared" si="85"/>
        <v>1.5876080804586579E-3</v>
      </c>
      <c r="V482">
        <v>476</v>
      </c>
      <c r="W482">
        <f>'unif profiles px val'!O478/65535</f>
        <v>0.67035797903791872</v>
      </c>
      <c r="X482" s="23">
        <f t="shared" si="86"/>
        <v>-1.4983045448965893E-2</v>
      </c>
      <c r="Z482">
        <v>476</v>
      </c>
      <c r="AA482">
        <f>'unif profiles px val'!R478/65535</f>
        <v>0.67476437924391541</v>
      </c>
      <c r="AB482" s="23">
        <f t="shared" si="87"/>
        <v>-3.8514439843832182E-2</v>
      </c>
      <c r="AM482">
        <v>476</v>
      </c>
      <c r="AN482">
        <v>43596.3984375</v>
      </c>
      <c r="AP482">
        <v>476</v>
      </c>
      <c r="AQ482">
        <v>43911.6015625</v>
      </c>
      <c r="AS482">
        <v>476</v>
      </c>
      <c r="AT482">
        <v>44144.19921875</v>
      </c>
    </row>
    <row r="483" spans="1:46">
      <c r="A483">
        <v>477</v>
      </c>
      <c r="B483" s="23">
        <f t="shared" si="77"/>
        <v>16.827500000000001</v>
      </c>
      <c r="C483" s="28">
        <v>43413.25390625</v>
      </c>
      <c r="D483" s="38">
        <f t="shared" si="78"/>
        <v>0.66244379196231018</v>
      </c>
      <c r="E483" s="23">
        <f t="shared" si="79"/>
        <v>2.8021694130955233E-2</v>
      </c>
      <c r="F483" s="23"/>
      <c r="G483">
        <v>477</v>
      </c>
      <c r="H483" s="28">
        <v>43462.73046875</v>
      </c>
      <c r="I483" s="38">
        <f t="shared" si="80"/>
        <v>0.66319875591287103</v>
      </c>
      <c r="J483" s="23">
        <f t="shared" si="81"/>
        <v>2.3877572889928089E-2</v>
      </c>
      <c r="L483">
        <v>477</v>
      </c>
      <c r="M483">
        <v>43430.7734375</v>
      </c>
      <c r="N483" s="23">
        <f t="shared" si="82"/>
        <v>0.66271112287327383</v>
      </c>
      <c r="O483" s="23">
        <f t="shared" si="83"/>
        <v>2.6553253205587435E-2</v>
      </c>
      <c r="Q483">
        <v>477</v>
      </c>
      <c r="R483" s="23">
        <f t="shared" si="84"/>
        <v>16.827500000000001</v>
      </c>
      <c r="S483" s="38">
        <f>'unif profiles px val'!L479/65535</f>
        <v>0.66689763818951708</v>
      </c>
      <c r="T483" s="23">
        <f t="shared" si="85"/>
        <v>3.7016394611200099E-3</v>
      </c>
      <c r="V483">
        <v>477</v>
      </c>
      <c r="W483">
        <f>'unif profiles px val'!O479/65535</f>
        <v>0.67015406843671321</v>
      </c>
      <c r="X483" s="23">
        <f t="shared" si="86"/>
        <v>-1.3887041833988256E-2</v>
      </c>
      <c r="Z483">
        <v>477</v>
      </c>
      <c r="AA483">
        <f>'unif profiles px val'!R479/65535</f>
        <v>0.67429826380941482</v>
      </c>
      <c r="AB483" s="23">
        <f t="shared" si="87"/>
        <v>-3.6038976668872458E-2</v>
      </c>
      <c r="AM483">
        <v>477</v>
      </c>
      <c r="AN483">
        <v>43547.921875</v>
      </c>
      <c r="AP483">
        <v>477</v>
      </c>
      <c r="AQ483">
        <v>43894.55859375</v>
      </c>
      <c r="AS483">
        <v>477</v>
      </c>
      <c r="AT483">
        <v>44080.76171875</v>
      </c>
    </row>
    <row r="484" spans="1:46">
      <c r="A484">
        <v>478</v>
      </c>
      <c r="B484" s="23">
        <f t="shared" si="77"/>
        <v>16.862777777777776</v>
      </c>
      <c r="C484" s="28">
        <v>43448.9921875</v>
      </c>
      <c r="D484" s="38">
        <f t="shared" si="78"/>
        <v>0.66298912317845426</v>
      </c>
      <c r="E484" s="23">
        <f t="shared" si="79"/>
        <v>2.5027389391362398E-2</v>
      </c>
      <c r="F484" s="23"/>
      <c r="G484">
        <v>478</v>
      </c>
      <c r="H484" s="28">
        <v>43474.12109375</v>
      </c>
      <c r="I484" s="38">
        <f t="shared" si="80"/>
        <v>0.66337256570916303</v>
      </c>
      <c r="J484" s="23">
        <f t="shared" si="81"/>
        <v>2.2924761307115293E-2</v>
      </c>
      <c r="L484">
        <v>478</v>
      </c>
      <c r="M484">
        <v>43408.6484375</v>
      </c>
      <c r="N484" s="23">
        <f t="shared" si="82"/>
        <v>0.66237351701380942</v>
      </c>
      <c r="O484" s="23">
        <f t="shared" si="83"/>
        <v>2.840789780124986E-2</v>
      </c>
      <c r="Q484">
        <v>478</v>
      </c>
      <c r="R484" s="23">
        <f t="shared" si="84"/>
        <v>16.862777777777776</v>
      </c>
      <c r="S484" s="38">
        <f>'unif profiles px val'!L480/65535</f>
        <v>0.66620889600976574</v>
      </c>
      <c r="T484" s="23">
        <f t="shared" si="85"/>
        <v>7.4424521389842013E-3</v>
      </c>
      <c r="V484">
        <v>478</v>
      </c>
      <c r="W484">
        <f>'unif profiles px val'!O480/65535</f>
        <v>0.67033717669947357</v>
      </c>
      <c r="X484" s="23">
        <f t="shared" si="86"/>
        <v>-1.4871263301541315E-2</v>
      </c>
      <c r="Z484">
        <v>478</v>
      </c>
      <c r="AA484">
        <f>'unif profiles px val'!R480/65535</f>
        <v>0.67419770923933775</v>
      </c>
      <c r="AB484" s="23">
        <f t="shared" si="87"/>
        <v>-3.5504524283208383E-2</v>
      </c>
      <c r="AM484">
        <v>478</v>
      </c>
      <c r="AN484">
        <v>43547.12109375</v>
      </c>
      <c r="AP484">
        <v>478</v>
      </c>
      <c r="AQ484">
        <v>43923.28125</v>
      </c>
      <c r="AS484">
        <v>478</v>
      </c>
      <c r="AT484">
        <v>44017.87890625</v>
      </c>
    </row>
    <row r="485" spans="1:46">
      <c r="A485">
        <v>479</v>
      </c>
      <c r="B485" s="23">
        <f t="shared" si="77"/>
        <v>16.898055555555555</v>
      </c>
      <c r="C485" s="28">
        <v>43479.6484375</v>
      </c>
      <c r="D485" s="38">
        <f t="shared" si="78"/>
        <v>0.66345690756847486</v>
      </c>
      <c r="E485" s="23">
        <f t="shared" si="79"/>
        <v>2.246257545153707E-2</v>
      </c>
      <c r="F485" s="23"/>
      <c r="G485">
        <v>479</v>
      </c>
      <c r="H485" s="28">
        <v>43463.35546875</v>
      </c>
      <c r="I485" s="38">
        <f t="shared" si="80"/>
        <v>0.66320829280155646</v>
      </c>
      <c r="J485" s="23">
        <f t="shared" si="81"/>
        <v>2.3825280214224254E-2</v>
      </c>
      <c r="L485">
        <v>479</v>
      </c>
      <c r="M485">
        <v>43459.9453125</v>
      </c>
      <c r="N485" s="23">
        <f t="shared" si="82"/>
        <v>0.66315625715266646</v>
      </c>
      <c r="O485" s="23">
        <f t="shared" si="83"/>
        <v>2.4110619359298369E-2</v>
      </c>
      <c r="Q485">
        <v>479</v>
      </c>
      <c r="R485" s="23">
        <f t="shared" si="84"/>
        <v>16.898055555555555</v>
      </c>
      <c r="S485" s="38">
        <f>'unif profiles px val'!L481/65535</f>
        <v>0.66622278410391389</v>
      </c>
      <c r="T485" s="23">
        <f t="shared" si="85"/>
        <v>7.3669487472742823E-3</v>
      </c>
      <c r="V485">
        <v>479</v>
      </c>
      <c r="W485">
        <f>'unif profiles px val'!O481/65535</f>
        <v>0.67084209534981309</v>
      </c>
      <c r="X485" s="23">
        <f t="shared" si="86"/>
        <v>-1.7582616059180545E-2</v>
      </c>
      <c r="Z485">
        <v>479</v>
      </c>
      <c r="AA485">
        <f>'unif profiles px val'!R481/65535</f>
        <v>0.67383912222476539</v>
      </c>
      <c r="AB485" s="23">
        <f t="shared" si="87"/>
        <v>-3.3597391951804223E-2</v>
      </c>
      <c r="AM485">
        <v>479</v>
      </c>
      <c r="AN485">
        <v>43576.48046875</v>
      </c>
      <c r="AP485">
        <v>479</v>
      </c>
      <c r="AQ485">
        <v>43933.921875</v>
      </c>
      <c r="AS485">
        <v>479</v>
      </c>
      <c r="AT485">
        <v>44005.76171875</v>
      </c>
    </row>
    <row r="486" spans="1:46">
      <c r="A486">
        <v>480</v>
      </c>
      <c r="B486" s="23">
        <f t="shared" si="77"/>
        <v>16.933333333333334</v>
      </c>
      <c r="C486" s="28">
        <v>43421.52734375</v>
      </c>
      <c r="D486" s="38">
        <f t="shared" si="78"/>
        <v>0.66257003652628366</v>
      </c>
      <c r="E486" s="23">
        <f t="shared" si="79"/>
        <v>2.7328097246882788E-2</v>
      </c>
      <c r="F486" s="23"/>
      <c r="G486">
        <v>480</v>
      </c>
      <c r="H486" s="28">
        <v>43475.69921875</v>
      </c>
      <c r="I486" s="38">
        <f t="shared" si="80"/>
        <v>0.66339664635309381</v>
      </c>
      <c r="J486" s="23">
        <f t="shared" si="81"/>
        <v>2.279279023163916E-2</v>
      </c>
      <c r="L486">
        <v>480</v>
      </c>
      <c r="M486">
        <v>43417.15625</v>
      </c>
      <c r="N486" s="23">
        <f t="shared" si="82"/>
        <v>0.66250333791103988</v>
      </c>
      <c r="O486" s="23">
        <f t="shared" si="83"/>
        <v>2.7694513285779987E-2</v>
      </c>
      <c r="Q486">
        <v>480</v>
      </c>
      <c r="R486" s="23">
        <f t="shared" si="84"/>
        <v>16.933333333333334</v>
      </c>
      <c r="S486" s="38">
        <f>'unif profiles px val'!L482/65535</f>
        <v>0.66638228856717785</v>
      </c>
      <c r="T486" s="23">
        <f t="shared" si="85"/>
        <v>6.5000066280180846E-3</v>
      </c>
      <c r="V486">
        <v>480</v>
      </c>
      <c r="W486">
        <f>'unif profiles px val'!O482/65535</f>
        <v>0.67077968833447776</v>
      </c>
      <c r="X486" s="23">
        <f t="shared" si="86"/>
        <v>-1.7247706348052283E-2</v>
      </c>
      <c r="Z486">
        <v>480</v>
      </c>
      <c r="AA486">
        <f>'unif profiles px val'!R482/65535</f>
        <v>0.67370733434424357</v>
      </c>
      <c r="AB486" s="23">
        <f t="shared" si="87"/>
        <v>-3.2896001516157014E-2</v>
      </c>
      <c r="AM486">
        <v>480</v>
      </c>
      <c r="AN486">
        <v>43584.3203125</v>
      </c>
      <c r="AP486">
        <v>480</v>
      </c>
      <c r="AQ486">
        <v>43923.19921875</v>
      </c>
      <c r="AS486">
        <v>480</v>
      </c>
      <c r="AT486">
        <v>44025.44140625</v>
      </c>
    </row>
    <row r="487" spans="1:46">
      <c r="A487">
        <v>481</v>
      </c>
      <c r="B487" s="23">
        <f t="shared" si="77"/>
        <v>16.968611111111109</v>
      </c>
      <c r="C487" s="28">
        <v>43438.65234375</v>
      </c>
      <c r="D487" s="38">
        <f t="shared" si="78"/>
        <v>0.66283134727626458</v>
      </c>
      <c r="E487" s="23">
        <f t="shared" si="79"/>
        <v>2.589322796063831E-2</v>
      </c>
      <c r="F487" s="23"/>
      <c r="G487">
        <v>481</v>
      </c>
      <c r="H487" s="28">
        <v>43426.13671875</v>
      </c>
      <c r="I487" s="38">
        <f t="shared" si="80"/>
        <v>0.6626403710803388</v>
      </c>
      <c r="J487" s="23">
        <f t="shared" si="81"/>
        <v>2.6941782091367994E-2</v>
      </c>
      <c r="L487">
        <v>481</v>
      </c>
      <c r="M487">
        <v>43447.578125</v>
      </c>
      <c r="N487" s="23">
        <f t="shared" si="82"/>
        <v>0.6629675459678035</v>
      </c>
      <c r="O487" s="23">
        <f t="shared" si="83"/>
        <v>2.5145777330808361E-2</v>
      </c>
      <c r="Q487">
        <v>481</v>
      </c>
      <c r="R487" s="23">
        <f t="shared" si="84"/>
        <v>16.968611111111109</v>
      </c>
      <c r="S487" s="38">
        <f>'unif profiles px val'!L483/65535</f>
        <v>0.66667566710536352</v>
      </c>
      <c r="T487" s="23">
        <f t="shared" si="85"/>
        <v>4.9064504561950883E-3</v>
      </c>
      <c r="V487">
        <v>481</v>
      </c>
      <c r="W487">
        <f>'unif profiles px val'!O483/65535</f>
        <v>0.67106263590066373</v>
      </c>
      <c r="X487" s="23">
        <f t="shared" si="86"/>
        <v>-1.8765684986892239E-2</v>
      </c>
      <c r="Z487">
        <v>481</v>
      </c>
      <c r="AA487">
        <f>'unif profiles px val'!R483/65535</f>
        <v>0.67366429913405046</v>
      </c>
      <c r="AB487" s="23">
        <f t="shared" si="87"/>
        <v>-3.2666907050372007E-2</v>
      </c>
      <c r="AM487">
        <v>481</v>
      </c>
      <c r="AN487">
        <v>43630.078125</v>
      </c>
      <c r="AP487">
        <v>481</v>
      </c>
      <c r="AQ487">
        <v>43920.6796875</v>
      </c>
      <c r="AS487">
        <v>481</v>
      </c>
      <c r="AT487">
        <v>44029.51953125</v>
      </c>
    </row>
    <row r="488" spans="1:46">
      <c r="A488">
        <v>482</v>
      </c>
      <c r="B488" s="23">
        <f t="shared" si="77"/>
        <v>17.003888888888888</v>
      </c>
      <c r="C488" s="28">
        <v>43484.890625</v>
      </c>
      <c r="D488" s="38">
        <f t="shared" si="78"/>
        <v>0.66353689822232398</v>
      </c>
      <c r="E488" s="23">
        <f t="shared" si="79"/>
        <v>2.2024336132537403E-2</v>
      </c>
      <c r="F488" s="23"/>
      <c r="G488">
        <v>482</v>
      </c>
      <c r="H488" s="28">
        <v>43451.5625</v>
      </c>
      <c r="I488" s="38">
        <f t="shared" si="80"/>
        <v>0.66302834363317309</v>
      </c>
      <c r="J488" s="23">
        <f t="shared" si="81"/>
        <v>2.4812216651084906E-2</v>
      </c>
      <c r="L488">
        <v>482</v>
      </c>
      <c r="M488">
        <v>43428.8203125</v>
      </c>
      <c r="N488" s="23">
        <f t="shared" si="82"/>
        <v>0.66268132009613179</v>
      </c>
      <c r="O488" s="23">
        <f t="shared" si="83"/>
        <v>2.6716903693937422E-2</v>
      </c>
      <c r="Q488">
        <v>482</v>
      </c>
      <c r="R488" s="23">
        <f t="shared" si="84"/>
        <v>17.003888888888888</v>
      </c>
      <c r="S488" s="38">
        <f>'unif profiles px val'!L484/65535</f>
        <v>0.66688029297322038</v>
      </c>
      <c r="T488" s="23">
        <f t="shared" si="85"/>
        <v>3.7957583055456823E-3</v>
      </c>
      <c r="V488">
        <v>482</v>
      </c>
      <c r="W488">
        <f>'unif profiles px val'!O484/65535</f>
        <v>0.67178326705195701</v>
      </c>
      <c r="X488" s="23">
        <f t="shared" si="86"/>
        <v>-2.2626334452449104E-2</v>
      </c>
      <c r="Z488">
        <v>482</v>
      </c>
      <c r="AA488">
        <f>'unif profiles px val'!R484/65535</f>
        <v>0.6735790035858702</v>
      </c>
      <c r="AB488" s="23">
        <f t="shared" si="87"/>
        <v>-3.2212761483171981E-2</v>
      </c>
      <c r="AM488">
        <v>482</v>
      </c>
      <c r="AN488">
        <v>43610.71875</v>
      </c>
      <c r="AP488">
        <v>482</v>
      </c>
      <c r="AQ488">
        <v>43933</v>
      </c>
      <c r="AS488">
        <v>482</v>
      </c>
      <c r="AT488">
        <v>44068.6796875</v>
      </c>
    </row>
    <row r="489" spans="1:46">
      <c r="A489">
        <v>483</v>
      </c>
      <c r="B489" s="23">
        <f t="shared" si="77"/>
        <v>17.039166666666667</v>
      </c>
      <c r="C489" s="28">
        <v>43498.2421875</v>
      </c>
      <c r="D489" s="38">
        <f t="shared" si="78"/>
        <v>0.66374063000686656</v>
      </c>
      <c r="E489" s="23">
        <f t="shared" si="79"/>
        <v>2.090861444948855E-2</v>
      </c>
      <c r="F489" s="23"/>
      <c r="G489">
        <v>483</v>
      </c>
      <c r="H489" s="28">
        <v>43463.24609375</v>
      </c>
      <c r="I489" s="38">
        <f t="shared" si="80"/>
        <v>0.66320662384603646</v>
      </c>
      <c r="J489" s="23">
        <f t="shared" si="81"/>
        <v>2.3834431330151951E-2</v>
      </c>
      <c r="L489">
        <v>483</v>
      </c>
      <c r="M489">
        <v>43402.19921875</v>
      </c>
      <c r="N489" s="23">
        <f t="shared" si="82"/>
        <v>0.66227510824368663</v>
      </c>
      <c r="O489" s="23">
        <f t="shared" si="83"/>
        <v>2.8948843781706923E-2</v>
      </c>
      <c r="Q489">
        <v>483</v>
      </c>
      <c r="R489" s="23">
        <f t="shared" si="84"/>
        <v>17.039166666666667</v>
      </c>
      <c r="S489" s="38">
        <f>'unif profiles px val'!L485/65535</f>
        <v>0.66694478618295572</v>
      </c>
      <c r="T489" s="23">
        <f t="shared" si="85"/>
        <v>3.4458277128996961E-3</v>
      </c>
      <c r="V489">
        <v>483</v>
      </c>
      <c r="W489">
        <f>'unif profiles px val'!O485/65535</f>
        <v>0.67277236161974519</v>
      </c>
      <c r="X489" s="23">
        <f t="shared" si="86"/>
        <v>-2.791252550578216E-2</v>
      </c>
      <c r="Z489">
        <v>483</v>
      </c>
      <c r="AA489">
        <f>'unif profiles px val'!R485/65535</f>
        <v>0.6739347891393912</v>
      </c>
      <c r="AB489" s="23">
        <f t="shared" si="87"/>
        <v>-3.4106380299212979E-2</v>
      </c>
      <c r="AM489">
        <v>483</v>
      </c>
      <c r="AN489">
        <v>43635.078125</v>
      </c>
      <c r="AP489">
        <v>483</v>
      </c>
      <c r="AQ489">
        <v>43891.44140625</v>
      </c>
      <c r="AS489">
        <v>483</v>
      </c>
      <c r="AT489">
        <v>44080.16015625</v>
      </c>
    </row>
    <row r="490" spans="1:46">
      <c r="A490">
        <v>484</v>
      </c>
      <c r="B490" s="23">
        <f t="shared" si="77"/>
        <v>17.074444444444442</v>
      </c>
      <c r="C490" s="28">
        <v>43464.19921875</v>
      </c>
      <c r="D490" s="38">
        <f t="shared" si="78"/>
        <v>0.6632211676012818</v>
      </c>
      <c r="E490" s="23">
        <f t="shared" si="79"/>
        <v>2.3754687350381776E-2</v>
      </c>
      <c r="F490" s="23"/>
      <c r="G490">
        <v>484</v>
      </c>
      <c r="H490" s="28">
        <v>43454.97265625</v>
      </c>
      <c r="I490" s="38">
        <f t="shared" si="80"/>
        <v>0.66308037928206298</v>
      </c>
      <c r="J490" s="23">
        <f t="shared" si="81"/>
        <v>2.4526773737314045E-2</v>
      </c>
      <c r="L490">
        <v>484</v>
      </c>
      <c r="M490">
        <v>43404.625</v>
      </c>
      <c r="N490" s="23">
        <f t="shared" si="82"/>
        <v>0.6623121232928969</v>
      </c>
      <c r="O490" s="23">
        <f t="shared" si="83"/>
        <v>2.8745356925418797E-2</v>
      </c>
      <c r="Q490">
        <v>484</v>
      </c>
      <c r="R490" s="23">
        <f t="shared" si="84"/>
        <v>17.074444444444442</v>
      </c>
      <c r="S490" s="38">
        <f>'unif profiles px val'!L486/65535</f>
        <v>0.66632405394064242</v>
      </c>
      <c r="T490" s="23">
        <f t="shared" si="85"/>
        <v>6.8164793828890957E-3</v>
      </c>
      <c r="V490">
        <v>484</v>
      </c>
      <c r="W490">
        <f>'unif profiles px val'!O486/65535</f>
        <v>0.67296518558785379</v>
      </c>
      <c r="X490" s="23">
        <f t="shared" si="86"/>
        <v>-2.8941361105263574E-2</v>
      </c>
      <c r="Z490">
        <v>484</v>
      </c>
      <c r="AA490">
        <f>'unif profiles px val'!R486/65535</f>
        <v>0.67408946555275806</v>
      </c>
      <c r="AB490" s="23">
        <f t="shared" si="87"/>
        <v>-3.4929035761643412E-2</v>
      </c>
      <c r="AM490">
        <v>484</v>
      </c>
      <c r="AN490">
        <v>43596.76171875</v>
      </c>
      <c r="AP490">
        <v>484</v>
      </c>
      <c r="AQ490">
        <v>43899.16015625</v>
      </c>
      <c r="AS490">
        <v>484</v>
      </c>
      <c r="AT490">
        <v>44067.3203125</v>
      </c>
    </row>
    <row r="491" spans="1:46">
      <c r="A491">
        <v>485</v>
      </c>
      <c r="B491" s="23">
        <f t="shared" si="77"/>
        <v>17.109722222222221</v>
      </c>
      <c r="C491" s="28">
        <v>43390.39453125</v>
      </c>
      <c r="D491" s="38">
        <f t="shared" si="78"/>
        <v>0.66209498025864044</v>
      </c>
      <c r="E491" s="23">
        <f t="shared" si="79"/>
        <v>2.9939387000240014E-2</v>
      </c>
      <c r="F491" s="23"/>
      <c r="G491">
        <v>485</v>
      </c>
      <c r="H491" s="28">
        <v>43439.859375</v>
      </c>
      <c r="I491" s="38">
        <f t="shared" si="80"/>
        <v>0.66284976539253837</v>
      </c>
      <c r="J491" s="23">
        <f t="shared" si="81"/>
        <v>2.5792133465116773E-2</v>
      </c>
      <c r="L491">
        <v>485</v>
      </c>
      <c r="M491">
        <v>43391.93359375</v>
      </c>
      <c r="N491" s="23">
        <f t="shared" si="82"/>
        <v>0.6621184648470283</v>
      </c>
      <c r="O491" s="23">
        <f t="shared" si="83"/>
        <v>2.981021392278782E-2</v>
      </c>
      <c r="Q491">
        <v>485</v>
      </c>
      <c r="R491" s="23">
        <f t="shared" si="84"/>
        <v>17.109722222222221</v>
      </c>
      <c r="S491" s="38">
        <f>'unif profiles px val'!L487/65535</f>
        <v>0.66545637588693063</v>
      </c>
      <c r="T491" s="23">
        <f t="shared" si="85"/>
        <v>1.1538011008569882E-2</v>
      </c>
      <c r="V491">
        <v>485</v>
      </c>
      <c r="W491">
        <f>'unif profiles px val'!O487/65535</f>
        <v>0.67292423657206069</v>
      </c>
      <c r="X491" s="23">
        <f t="shared" si="86"/>
        <v>-2.8722919193607144E-2</v>
      </c>
      <c r="Z491">
        <v>485</v>
      </c>
      <c r="AA491">
        <f>'unif profiles px val'!R487/65535</f>
        <v>0.67459235761425196</v>
      </c>
      <c r="AB491" s="23">
        <f t="shared" si="87"/>
        <v>-3.7601236717991871E-2</v>
      </c>
      <c r="AM491">
        <v>485</v>
      </c>
      <c r="AN491">
        <v>43559.6015625</v>
      </c>
      <c r="AP491">
        <v>485</v>
      </c>
      <c r="AQ491">
        <v>43842.28125</v>
      </c>
      <c r="AS491">
        <v>485</v>
      </c>
      <c r="AT491">
        <v>44104.80078125</v>
      </c>
    </row>
    <row r="492" spans="1:46">
      <c r="A492">
        <v>486</v>
      </c>
      <c r="B492" s="23">
        <f t="shared" si="77"/>
        <v>17.145</v>
      </c>
      <c r="C492" s="28">
        <v>43401.62109375</v>
      </c>
      <c r="D492" s="38">
        <f t="shared" si="78"/>
        <v>0.66226628662165254</v>
      </c>
      <c r="E492" s="23">
        <f t="shared" si="79"/>
        <v>2.8997343007266529E-2</v>
      </c>
      <c r="F492" s="23"/>
      <c r="G492">
        <v>486</v>
      </c>
      <c r="H492" s="28">
        <v>43450.73828125</v>
      </c>
      <c r="I492" s="38">
        <f t="shared" si="80"/>
        <v>0.66301576686121921</v>
      </c>
      <c r="J492" s="23">
        <f t="shared" si="81"/>
        <v>2.4881213199230423E-2</v>
      </c>
      <c r="L492">
        <v>486</v>
      </c>
      <c r="M492">
        <v>43401.51171875</v>
      </c>
      <c r="N492" s="23">
        <f t="shared" si="82"/>
        <v>0.66226461766613265</v>
      </c>
      <c r="O492" s="23">
        <f t="shared" si="83"/>
        <v>2.9006518673400095E-2</v>
      </c>
      <c r="Q492">
        <v>486</v>
      </c>
      <c r="R492" s="23">
        <f t="shared" si="84"/>
        <v>17.145</v>
      </c>
      <c r="S492" s="38">
        <f>'unif profiles px val'!L488/65535</f>
        <v>0.6665743972686351</v>
      </c>
      <c r="T492" s="23">
        <f t="shared" si="85"/>
        <v>5.4563725013148101E-3</v>
      </c>
      <c r="V492">
        <v>486</v>
      </c>
      <c r="W492">
        <f>'unif profiles px val'!O488/65535</f>
        <v>0.67333414396887159</v>
      </c>
      <c r="X492" s="23">
        <f t="shared" si="86"/>
        <v>-3.0908433813930269E-2</v>
      </c>
      <c r="Z492">
        <v>486</v>
      </c>
      <c r="AA492">
        <f>'unif profiles px val'!R488/65535</f>
        <v>0.67481778582055385</v>
      </c>
      <c r="AB492" s="23">
        <f t="shared" si="87"/>
        <v>-3.8797867470508063E-2</v>
      </c>
      <c r="AM492">
        <v>486</v>
      </c>
      <c r="AN492">
        <v>43578.3984375</v>
      </c>
      <c r="AP492">
        <v>486</v>
      </c>
      <c r="AQ492">
        <v>43857.078125</v>
      </c>
      <c r="AS492">
        <v>486</v>
      </c>
      <c r="AT492">
        <v>44123.55859375</v>
      </c>
    </row>
    <row r="493" spans="1:46">
      <c r="A493">
        <v>487</v>
      </c>
      <c r="B493" s="23">
        <f t="shared" si="77"/>
        <v>17.180277777777778</v>
      </c>
      <c r="C493" s="28">
        <v>43433.07421875</v>
      </c>
      <c r="D493" s="38">
        <f t="shared" si="78"/>
        <v>0.66274623054474713</v>
      </c>
      <c r="E493" s="23">
        <f t="shared" si="79"/>
        <v>2.6360490724842478E-2</v>
      </c>
      <c r="F493" s="23"/>
      <c r="G493">
        <v>487</v>
      </c>
      <c r="H493" s="28">
        <v>43445.01171875</v>
      </c>
      <c r="I493" s="38">
        <f t="shared" si="80"/>
        <v>0.66292838511863894</v>
      </c>
      <c r="J493" s="23">
        <f t="shared" si="81"/>
        <v>2.5360660183085137E-2</v>
      </c>
      <c r="L493">
        <v>487</v>
      </c>
      <c r="M493">
        <v>43395.6640625</v>
      </c>
      <c r="N493" s="23">
        <f t="shared" si="82"/>
        <v>0.66217538815136945</v>
      </c>
      <c r="O493" s="23">
        <f t="shared" si="83"/>
        <v>2.949715257209462E-2</v>
      </c>
      <c r="Q493">
        <v>487</v>
      </c>
      <c r="R493" s="23">
        <f t="shared" si="84"/>
        <v>17.180277777777778</v>
      </c>
      <c r="S493" s="38">
        <f>'unif profiles px val'!L489/65535</f>
        <v>0.66710572117952238</v>
      </c>
      <c r="T493" s="23">
        <f t="shared" si="85"/>
        <v>2.5728964824875966E-3</v>
      </c>
      <c r="V493">
        <v>487</v>
      </c>
      <c r="W493">
        <f>'unif profiles px val'!O489/65535</f>
        <v>0.67295546988250554</v>
      </c>
      <c r="X493" s="23">
        <f t="shared" si="86"/>
        <v>-2.888953508954728E-2</v>
      </c>
      <c r="Z493">
        <v>487</v>
      </c>
      <c r="AA493">
        <f>'unif profiles px val'!R489/65535</f>
        <v>0.67492388370717937</v>
      </c>
      <c r="AB493" s="23">
        <f t="shared" si="87"/>
        <v>-3.9360801278746749E-2</v>
      </c>
      <c r="AM493">
        <v>487</v>
      </c>
      <c r="AN493">
        <v>43654.9609375</v>
      </c>
      <c r="AP493">
        <v>487</v>
      </c>
      <c r="AQ493">
        <v>43859.12109375</v>
      </c>
      <c r="AS493">
        <v>487</v>
      </c>
      <c r="AT493">
        <v>44130</v>
      </c>
    </row>
    <row r="494" spans="1:46">
      <c r="A494">
        <v>488</v>
      </c>
      <c r="B494" s="23">
        <f t="shared" si="77"/>
        <v>17.215555555555554</v>
      </c>
      <c r="C494" s="28">
        <v>43431.24609375</v>
      </c>
      <c r="D494" s="38">
        <f t="shared" si="78"/>
        <v>0.66271833514534217</v>
      </c>
      <c r="E494" s="23">
        <f t="shared" si="79"/>
        <v>2.6513651872078103E-2</v>
      </c>
      <c r="F494" s="23"/>
      <c r="G494">
        <v>488</v>
      </c>
      <c r="H494" s="28">
        <v>43453.15234375</v>
      </c>
      <c r="I494" s="38">
        <f t="shared" si="80"/>
        <v>0.66305260309376668</v>
      </c>
      <c r="J494" s="23">
        <f t="shared" si="81"/>
        <v>2.467913549109646E-2</v>
      </c>
      <c r="L494">
        <v>488</v>
      </c>
      <c r="M494">
        <v>43414.7265625</v>
      </c>
      <c r="N494" s="23">
        <f t="shared" si="82"/>
        <v>0.66246626325627522</v>
      </c>
      <c r="O494" s="23">
        <f t="shared" si="83"/>
        <v>2.7898216969544087E-2</v>
      </c>
      <c r="Q494">
        <v>488</v>
      </c>
      <c r="R494" s="23">
        <f t="shared" si="84"/>
        <v>17.215555555555554</v>
      </c>
      <c r="S494" s="38">
        <f>'unif profiles px val'!L490/65535</f>
        <v>0.6682244578278782</v>
      </c>
      <c r="T494" s="23">
        <f t="shared" si="85"/>
        <v>-3.4843117123082301E-3</v>
      </c>
      <c r="V494">
        <v>488</v>
      </c>
      <c r="W494">
        <f>'unif profiles px val'!O490/65535</f>
        <v>0.67260105525673308</v>
      </c>
      <c r="X494" s="23">
        <f t="shared" si="86"/>
        <v>-2.6998032944188122E-2</v>
      </c>
      <c r="Z494">
        <v>488</v>
      </c>
      <c r="AA494">
        <f>'unif profiles px val'!R490/65535</f>
        <v>0.67463533321889069</v>
      </c>
      <c r="AB494" s="23">
        <f t="shared" si="87"/>
        <v>-3.7829420456693796E-2</v>
      </c>
      <c r="AM494">
        <v>488</v>
      </c>
      <c r="AN494">
        <v>43631.6796875</v>
      </c>
      <c r="AP494">
        <v>488</v>
      </c>
      <c r="AQ494">
        <v>43808.12109375</v>
      </c>
      <c r="AS494">
        <v>488</v>
      </c>
      <c r="AT494">
        <v>44132.3203125</v>
      </c>
    </row>
    <row r="495" spans="1:46">
      <c r="A495">
        <v>489</v>
      </c>
      <c r="B495" s="23">
        <f t="shared" si="77"/>
        <v>17.250833333333333</v>
      </c>
      <c r="C495" s="28">
        <v>43421.05859375</v>
      </c>
      <c r="D495" s="38">
        <f t="shared" si="78"/>
        <v>0.66256288385976958</v>
      </c>
      <c r="E495" s="23">
        <f t="shared" si="79"/>
        <v>2.7367387863941328E-2</v>
      </c>
      <c r="F495" s="23"/>
      <c r="G495">
        <v>489</v>
      </c>
      <c r="H495" s="28">
        <v>43438.7421875</v>
      </c>
      <c r="I495" s="38">
        <f t="shared" si="80"/>
        <v>0.66283271820401313</v>
      </c>
      <c r="J495" s="23">
        <f t="shared" si="81"/>
        <v>2.588570294524617E-2</v>
      </c>
      <c r="L495">
        <v>489</v>
      </c>
      <c r="M495">
        <v>43400.7109375</v>
      </c>
      <c r="N495" s="23">
        <f t="shared" si="82"/>
        <v>0.66225239852750439</v>
      </c>
      <c r="O495" s="23">
        <f t="shared" si="83"/>
        <v>2.9073698985263796E-2</v>
      </c>
      <c r="Q495">
        <v>489</v>
      </c>
      <c r="R495" s="23">
        <f t="shared" si="84"/>
        <v>17.250833333333333</v>
      </c>
      <c r="S495" s="38">
        <f>'unif profiles px val'!L491/65535</f>
        <v>0.6680600657091631</v>
      </c>
      <c r="T495" s="23">
        <f t="shared" si="85"/>
        <v>-2.5954375752386127E-3</v>
      </c>
      <c r="V495">
        <v>489</v>
      </c>
      <c r="W495">
        <f>'unif profiles px val'!O491/65535</f>
        <v>0.67242414597161826</v>
      </c>
      <c r="X495" s="23">
        <f t="shared" si="86"/>
        <v>-2.605316875323993E-2</v>
      </c>
      <c r="Z495">
        <v>489</v>
      </c>
      <c r="AA495">
        <f>'unif profiles px val'!R491/65535</f>
        <v>0.67414013027389941</v>
      </c>
      <c r="AB495" s="23">
        <f t="shared" si="87"/>
        <v>-3.5198421586065454E-2</v>
      </c>
      <c r="AM495">
        <v>489</v>
      </c>
      <c r="AN495">
        <v>43666.12109375</v>
      </c>
      <c r="AP495">
        <v>489</v>
      </c>
      <c r="AQ495">
        <v>43785.76171875</v>
      </c>
      <c r="AS495">
        <v>489</v>
      </c>
      <c r="AT495">
        <v>44188.359375</v>
      </c>
    </row>
    <row r="496" spans="1:46">
      <c r="A496">
        <v>490</v>
      </c>
      <c r="B496" s="23">
        <f t="shared" si="77"/>
        <v>17.286111111111111</v>
      </c>
      <c r="C496" s="28">
        <v>43474.34765625</v>
      </c>
      <c r="D496" s="38">
        <f t="shared" si="78"/>
        <v>0.66337602283131147</v>
      </c>
      <c r="E496" s="23">
        <f t="shared" si="79"/>
        <v>2.2905814409448944E-2</v>
      </c>
      <c r="F496" s="23"/>
      <c r="G496">
        <v>490</v>
      </c>
      <c r="H496" s="28">
        <v>43434.11328125</v>
      </c>
      <c r="I496" s="38">
        <f t="shared" si="80"/>
        <v>0.66276208562218664</v>
      </c>
      <c r="J496" s="23">
        <f t="shared" si="81"/>
        <v>2.6273443010000452E-2</v>
      </c>
      <c r="L496">
        <v>490</v>
      </c>
      <c r="M496">
        <v>43439.6953125</v>
      </c>
      <c r="N496" s="23">
        <f t="shared" si="82"/>
        <v>0.66284726195925836</v>
      </c>
      <c r="O496" s="23">
        <f t="shared" si="83"/>
        <v>2.5805874153578046E-2</v>
      </c>
      <c r="Q496">
        <v>490</v>
      </c>
      <c r="R496" s="23">
        <f t="shared" si="84"/>
        <v>17.286111111111111</v>
      </c>
      <c r="S496" s="38">
        <f>'unif profiles px val'!L492/65535</f>
        <v>0.66796648498893718</v>
      </c>
      <c r="T496" s="23">
        <f t="shared" si="85"/>
        <v>-2.0892589792356198E-3</v>
      </c>
      <c r="V496">
        <v>490</v>
      </c>
      <c r="W496">
        <f>'unif profiles px val'!O492/65535</f>
        <v>0.67313929341191725</v>
      </c>
      <c r="X496" s="23">
        <f t="shared" si="86"/>
        <v>-2.9869856786679971E-2</v>
      </c>
      <c r="Z496">
        <v>490</v>
      </c>
      <c r="AA496">
        <f>'unif profiles px val'!R492/65535</f>
        <v>0.67442725022888528</v>
      </c>
      <c r="AB496" s="23">
        <f t="shared" si="87"/>
        <v>-3.6724325580858697E-2</v>
      </c>
      <c r="AM496">
        <v>490</v>
      </c>
      <c r="AN496">
        <v>43673.0390625</v>
      </c>
      <c r="AP496">
        <v>490</v>
      </c>
      <c r="AQ496">
        <v>43818.640625</v>
      </c>
      <c r="AS496">
        <v>490</v>
      </c>
      <c r="AT496">
        <v>44219.6015625</v>
      </c>
    </row>
    <row r="497" spans="1:46">
      <c r="A497">
        <v>491</v>
      </c>
      <c r="B497" s="23">
        <f t="shared" si="77"/>
        <v>17.321388888888887</v>
      </c>
      <c r="C497" s="28">
        <v>43449.23828125</v>
      </c>
      <c r="D497" s="38">
        <f t="shared" si="78"/>
        <v>0.66299287832837417</v>
      </c>
      <c r="E497" s="23">
        <f t="shared" si="79"/>
        <v>2.5006786707382211E-2</v>
      </c>
      <c r="F497" s="23"/>
      <c r="G497">
        <v>491</v>
      </c>
      <c r="H497" s="28">
        <v>43476.05859375</v>
      </c>
      <c r="I497" s="38">
        <f t="shared" si="80"/>
        <v>0.66340213006408788</v>
      </c>
      <c r="J497" s="23">
        <f t="shared" si="81"/>
        <v>2.2762738674758864E-2</v>
      </c>
      <c r="L497">
        <v>491</v>
      </c>
      <c r="M497">
        <v>43420.29296875</v>
      </c>
      <c r="N497" s="23">
        <f t="shared" si="82"/>
        <v>0.66255120117112998</v>
      </c>
      <c r="O497" s="23">
        <f t="shared" si="83"/>
        <v>2.7431564257832441E-2</v>
      </c>
      <c r="Q497">
        <v>491</v>
      </c>
      <c r="R497" s="23">
        <f t="shared" si="84"/>
        <v>17.321388888888887</v>
      </c>
      <c r="S497" s="38">
        <f>'unif profiles px val'!L493/65535</f>
        <v>0.66790127651255049</v>
      </c>
      <c r="T497" s="23">
        <f t="shared" si="85"/>
        <v>-1.7364669316131121E-3</v>
      </c>
      <c r="V497">
        <v>491</v>
      </c>
      <c r="W497">
        <f>'unif profiles px val'!O493/65535</f>
        <v>0.67347499189364457</v>
      </c>
      <c r="X497" s="23">
        <f t="shared" si="86"/>
        <v>-3.1658817285896035E-2</v>
      </c>
      <c r="Z497">
        <v>491</v>
      </c>
      <c r="AA497">
        <f>'unif profiles px val'!R493/65535</f>
        <v>0.67441270647364004</v>
      </c>
      <c r="AB497" s="23">
        <f t="shared" si="87"/>
        <v>-3.6647062011431863E-2</v>
      </c>
      <c r="AM497">
        <v>491</v>
      </c>
      <c r="AN497">
        <v>43698.83984375</v>
      </c>
      <c r="AP497">
        <v>491</v>
      </c>
      <c r="AQ497">
        <v>43784.48046875</v>
      </c>
      <c r="AS497">
        <v>491</v>
      </c>
      <c r="AT497">
        <v>44196.23828125</v>
      </c>
    </row>
    <row r="498" spans="1:46">
      <c r="A498">
        <v>492</v>
      </c>
      <c r="B498" s="23">
        <f t="shared" si="77"/>
        <v>17.356666666666666</v>
      </c>
      <c r="C498" s="28">
        <v>43431.7265625</v>
      </c>
      <c r="D498" s="38">
        <f t="shared" si="78"/>
        <v>0.66272566662851906</v>
      </c>
      <c r="E498" s="23">
        <f t="shared" si="79"/>
        <v>2.6473396803657234E-2</v>
      </c>
      <c r="F498" s="23"/>
      <c r="G498">
        <v>492</v>
      </c>
      <c r="H498" s="28">
        <v>43449.5546875</v>
      </c>
      <c r="I498" s="38">
        <f t="shared" si="80"/>
        <v>0.66299770637827116</v>
      </c>
      <c r="J498" s="23">
        <f t="shared" si="81"/>
        <v>2.4980297865465406E-2</v>
      </c>
      <c r="L498">
        <v>492</v>
      </c>
      <c r="M498">
        <v>43466.69140625</v>
      </c>
      <c r="N498" s="23">
        <f t="shared" si="82"/>
        <v>0.66325919594491489</v>
      </c>
      <c r="O498" s="23">
        <f t="shared" si="83"/>
        <v>2.3546192029205493E-2</v>
      </c>
      <c r="Q498">
        <v>492</v>
      </c>
      <c r="R498" s="23">
        <f t="shared" si="84"/>
        <v>17.356666666666666</v>
      </c>
      <c r="S498" s="38">
        <f>'unif profiles px val'!L494/65535</f>
        <v>0.66775488527122906</v>
      </c>
      <c r="T498" s="23">
        <f t="shared" si="85"/>
        <v>-9.4422182789344333E-4</v>
      </c>
      <c r="V498">
        <v>492</v>
      </c>
      <c r="W498">
        <f>'unif profiles px val'!O494/65535</f>
        <v>0.67362758211261153</v>
      </c>
      <c r="X498" s="23">
        <f t="shared" si="86"/>
        <v>-3.247142512274781E-2</v>
      </c>
      <c r="Z498">
        <v>492</v>
      </c>
      <c r="AA498">
        <f>'unif profiles px val'!R494/65535</f>
        <v>0.67481289816510259</v>
      </c>
      <c r="AB498" s="23">
        <f t="shared" si="87"/>
        <v>-3.877193054092043E-2</v>
      </c>
      <c r="AM498">
        <v>492</v>
      </c>
      <c r="AN498">
        <v>43722</v>
      </c>
      <c r="AP498">
        <v>492</v>
      </c>
      <c r="AQ498">
        <v>43866.640625</v>
      </c>
      <c r="AS498">
        <v>492</v>
      </c>
      <c r="AT498">
        <v>44156.3203125</v>
      </c>
    </row>
    <row r="499" spans="1:46">
      <c r="A499">
        <v>493</v>
      </c>
      <c r="B499" s="23">
        <f t="shared" si="77"/>
        <v>17.391944444444444</v>
      </c>
      <c r="C499" s="28">
        <v>43377.36328125</v>
      </c>
      <c r="D499" s="38">
        <f t="shared" si="78"/>
        <v>0.66189613612954912</v>
      </c>
      <c r="E499" s="23">
        <f t="shared" si="79"/>
        <v>3.1033442306705794E-2</v>
      </c>
      <c r="F499" s="23"/>
      <c r="G499">
        <v>493</v>
      </c>
      <c r="H499" s="28">
        <v>43460.74609375</v>
      </c>
      <c r="I499" s="38">
        <f t="shared" si="80"/>
        <v>0.66316847629129472</v>
      </c>
      <c r="J499" s="23">
        <f t="shared" si="81"/>
        <v>2.4043611530279563E-2</v>
      </c>
      <c r="L499">
        <v>493</v>
      </c>
      <c r="M499">
        <v>43425.75</v>
      </c>
      <c r="N499" s="23">
        <f t="shared" si="82"/>
        <v>0.66263447013046461</v>
      </c>
      <c r="O499" s="23">
        <f t="shared" si="83"/>
        <v>2.6974190307944568E-2</v>
      </c>
      <c r="Q499">
        <v>493</v>
      </c>
      <c r="R499" s="23">
        <f t="shared" si="84"/>
        <v>17.391944444444444</v>
      </c>
      <c r="S499" s="38">
        <f>'unif profiles px val'!L495/65535</f>
        <v>0.66722779335469595</v>
      </c>
      <c r="T499" s="23">
        <f t="shared" si="85"/>
        <v>1.9110267642390433E-3</v>
      </c>
      <c r="V499">
        <v>493</v>
      </c>
      <c r="W499">
        <f>'unif profiles px val'!O495/65535</f>
        <v>0.67380997510872054</v>
      </c>
      <c r="X499" s="23">
        <f t="shared" si="86"/>
        <v>-3.3442289899509703E-2</v>
      </c>
      <c r="Z499">
        <v>493</v>
      </c>
      <c r="AA499">
        <f>'unif profiles px val'!R495/65535</f>
        <v>0.67467556696803233</v>
      </c>
      <c r="AB499" s="23">
        <f t="shared" si="87"/>
        <v>-3.8043021153689516E-2</v>
      </c>
      <c r="AM499">
        <v>493</v>
      </c>
      <c r="AN499">
        <v>43719.16015625</v>
      </c>
      <c r="AP499">
        <v>493</v>
      </c>
      <c r="AQ499">
        <v>43949.12109375</v>
      </c>
      <c r="AS499">
        <v>493</v>
      </c>
      <c r="AT499">
        <v>44148.921875</v>
      </c>
    </row>
    <row r="500" spans="1:46">
      <c r="A500">
        <v>494</v>
      </c>
      <c r="B500" s="23">
        <f t="shared" si="77"/>
        <v>17.42722222222222</v>
      </c>
      <c r="C500" s="28">
        <v>43510.234375</v>
      </c>
      <c r="D500" s="38">
        <f t="shared" si="78"/>
        <v>0.66392361905851838</v>
      </c>
      <c r="E500" s="23">
        <f t="shared" si="79"/>
        <v>1.9907038948803635E-2</v>
      </c>
      <c r="F500" s="23"/>
      <c r="G500">
        <v>494</v>
      </c>
      <c r="H500" s="28">
        <v>43433.76171875</v>
      </c>
      <c r="I500" s="38">
        <f t="shared" si="80"/>
        <v>0.66275672112230111</v>
      </c>
      <c r="J500" s="23">
        <f t="shared" si="81"/>
        <v>2.6302894804985488E-2</v>
      </c>
      <c r="L500">
        <v>494</v>
      </c>
      <c r="M500">
        <v>43461.39453125</v>
      </c>
      <c r="N500" s="23">
        <f t="shared" si="82"/>
        <v>0.66317837081330588</v>
      </c>
      <c r="O500" s="23">
        <f t="shared" si="83"/>
        <v>2.3989353237377831E-2</v>
      </c>
      <c r="Q500">
        <v>494</v>
      </c>
      <c r="R500" s="23">
        <f t="shared" si="84"/>
        <v>17.42722222222222</v>
      </c>
      <c r="S500" s="38">
        <f>'unif profiles px val'!L496/65535</f>
        <v>0.66708837596322579</v>
      </c>
      <c r="T500" s="23">
        <f t="shared" si="85"/>
        <v>2.666959977892347E-3</v>
      </c>
      <c r="V500">
        <v>494</v>
      </c>
      <c r="W500">
        <f>'unif profiles px val'!O496/65535</f>
        <v>0.67299778982604719</v>
      </c>
      <c r="X500" s="23">
        <f t="shared" si="86"/>
        <v>-2.9115269995255932E-2</v>
      </c>
      <c r="Z500">
        <v>494</v>
      </c>
      <c r="AA500">
        <f>'unif profiles px val'!R496/65535</f>
        <v>0.67401942902647438</v>
      </c>
      <c r="AB500" s="23">
        <f t="shared" si="87"/>
        <v>-3.4556586566651504E-2</v>
      </c>
      <c r="AM500">
        <v>494</v>
      </c>
      <c r="AN500">
        <v>43712.640625</v>
      </c>
      <c r="AP500">
        <v>494</v>
      </c>
      <c r="AQ500">
        <v>43960.3984375</v>
      </c>
      <c r="AS500">
        <v>494</v>
      </c>
      <c r="AT500">
        <v>44140.12109375</v>
      </c>
    </row>
    <row r="501" spans="1:46">
      <c r="A501">
        <v>495</v>
      </c>
      <c r="B501" s="23">
        <f t="shared" si="77"/>
        <v>17.462499999999999</v>
      </c>
      <c r="C501" s="28">
        <v>43474.92578125</v>
      </c>
      <c r="D501" s="38">
        <f t="shared" si="78"/>
        <v>0.66338484445334556</v>
      </c>
      <c r="E501" s="23">
        <f t="shared" si="79"/>
        <v>2.285746799674726E-2</v>
      </c>
      <c r="F501" s="23"/>
      <c r="G501">
        <v>495</v>
      </c>
      <c r="H501" s="28">
        <v>43483.1953125</v>
      </c>
      <c r="I501" s="38">
        <f t="shared" si="80"/>
        <v>0.66351102941176465</v>
      </c>
      <c r="J501" s="23">
        <f t="shared" si="81"/>
        <v>2.2166050918161151E-2</v>
      </c>
      <c r="L501">
        <v>495</v>
      </c>
      <c r="M501">
        <v>43512.78515625</v>
      </c>
      <c r="N501" s="23">
        <f t="shared" si="82"/>
        <v>0.66396254148546574</v>
      </c>
      <c r="O501" s="23">
        <f t="shared" si="83"/>
        <v>1.9694067362622913E-2</v>
      </c>
      <c r="Q501">
        <v>495</v>
      </c>
      <c r="R501" s="23">
        <f t="shared" si="84"/>
        <v>17.462499999999999</v>
      </c>
      <c r="S501" s="38">
        <f>'unif profiles px val'!L497/65535</f>
        <v>0.66730545939192798</v>
      </c>
      <c r="T501" s="23">
        <f t="shared" si="85"/>
        <v>1.4900439199245774E-3</v>
      </c>
      <c r="V501">
        <v>495</v>
      </c>
      <c r="W501">
        <f>'unif profiles px val'!O497/65535</f>
        <v>0.6722688138971542</v>
      </c>
      <c r="X501" s="23">
        <f t="shared" si="86"/>
        <v>-2.5223160707663173E-2</v>
      </c>
      <c r="Z501">
        <v>495</v>
      </c>
      <c r="AA501">
        <f>'unif profiles px val'!R497/65535</f>
        <v>0.67402360141527429</v>
      </c>
      <c r="AB501" s="23">
        <f t="shared" si="87"/>
        <v>-3.4578777074722122E-2</v>
      </c>
      <c r="AM501">
        <v>495</v>
      </c>
      <c r="AN501">
        <v>43705.16015625</v>
      </c>
      <c r="AP501">
        <v>495</v>
      </c>
      <c r="AQ501">
        <v>43944.51953125</v>
      </c>
      <c r="AS501">
        <v>495</v>
      </c>
      <c r="AT501">
        <v>44116.87890625</v>
      </c>
    </row>
    <row r="502" spans="1:46">
      <c r="A502">
        <v>496</v>
      </c>
      <c r="B502" s="23">
        <f t="shared" si="77"/>
        <v>17.497777777777777</v>
      </c>
      <c r="C502" s="28">
        <v>43429.33984375</v>
      </c>
      <c r="D502" s="38">
        <f t="shared" si="78"/>
        <v>0.6626892476348516</v>
      </c>
      <c r="E502" s="23">
        <f t="shared" si="79"/>
        <v>2.6673371309794192E-2</v>
      </c>
      <c r="F502" s="23"/>
      <c r="G502">
        <v>496</v>
      </c>
      <c r="H502" s="28">
        <v>43432.46484375</v>
      </c>
      <c r="I502" s="38">
        <f t="shared" si="80"/>
        <v>0.66273693207827877</v>
      </c>
      <c r="J502" s="23">
        <f t="shared" si="81"/>
        <v>2.6411543090432588E-2</v>
      </c>
      <c r="L502">
        <v>496</v>
      </c>
      <c r="M502">
        <v>43469.03515625</v>
      </c>
      <c r="N502" s="23">
        <f t="shared" si="82"/>
        <v>0.66329495927748527</v>
      </c>
      <c r="O502" s="23">
        <f t="shared" si="83"/>
        <v>2.3350135483786172E-2</v>
      </c>
      <c r="Q502">
        <v>496</v>
      </c>
      <c r="R502" s="23">
        <f t="shared" si="84"/>
        <v>17.497777777777777</v>
      </c>
      <c r="S502" s="38">
        <f>'unif profiles px val'!L498/65535</f>
        <v>0.66814816271839472</v>
      </c>
      <c r="T502" s="23">
        <f t="shared" si="85"/>
        <v>-3.0718325798679835E-3</v>
      </c>
      <c r="V502">
        <v>496</v>
      </c>
      <c r="W502">
        <f>'unif profiles px val'!O498/65535</f>
        <v>0.6724990701533532</v>
      </c>
      <c r="X502" s="23">
        <f t="shared" si="86"/>
        <v>-2.6453392533048792E-2</v>
      </c>
      <c r="Z502">
        <v>496</v>
      </c>
      <c r="AA502">
        <f>'unif profiles px val'!R498/65535</f>
        <v>0.67432252327000841</v>
      </c>
      <c r="AB502" s="23">
        <f t="shared" si="87"/>
        <v>-3.6167894356086361E-2</v>
      </c>
      <c r="AM502">
        <v>496</v>
      </c>
      <c r="AN502">
        <v>43720.44140625</v>
      </c>
      <c r="AP502">
        <v>496</v>
      </c>
      <c r="AQ502">
        <v>43946.9609375</v>
      </c>
      <c r="AS502">
        <v>496</v>
      </c>
      <c r="AT502">
        <v>44107.359375</v>
      </c>
    </row>
    <row r="503" spans="1:46">
      <c r="A503">
        <v>497</v>
      </c>
      <c r="B503" s="23">
        <f t="shared" si="77"/>
        <v>17.533055555555556</v>
      </c>
      <c r="C503" s="28">
        <v>43455.2578125</v>
      </c>
      <c r="D503" s="38">
        <f t="shared" si="78"/>
        <v>0.6630847304875257</v>
      </c>
      <c r="E503" s="23">
        <f t="shared" si="79"/>
        <v>2.4502906998837393E-2</v>
      </c>
      <c r="F503" s="23"/>
      <c r="G503">
        <v>497</v>
      </c>
      <c r="H503" s="28">
        <v>43432.40234375</v>
      </c>
      <c r="I503" s="38">
        <f t="shared" si="80"/>
        <v>0.66273597838941023</v>
      </c>
      <c r="J503" s="23">
        <f t="shared" si="81"/>
        <v>2.6416779306831284E-2</v>
      </c>
      <c r="L503">
        <v>497</v>
      </c>
      <c r="M503">
        <v>43451.99609375</v>
      </c>
      <c r="N503" s="23">
        <f t="shared" si="82"/>
        <v>0.66303495984969862</v>
      </c>
      <c r="O503" s="23">
        <f t="shared" si="83"/>
        <v>2.4775920879032132E-2</v>
      </c>
      <c r="Q503">
        <v>497</v>
      </c>
      <c r="R503" s="23">
        <f t="shared" si="84"/>
        <v>17.533055555555556</v>
      </c>
      <c r="S503" s="38">
        <f>'unif profiles px val'!L499/65535</f>
        <v>0.66817659456778822</v>
      </c>
      <c r="T503" s="23">
        <f t="shared" si="85"/>
        <v>-3.2255558885707636E-3</v>
      </c>
      <c r="V503">
        <v>497</v>
      </c>
      <c r="W503">
        <f>'unif profiles px val'!O499/65535</f>
        <v>0.67233259184023808</v>
      </c>
      <c r="X503" s="23">
        <f t="shared" si="86"/>
        <v>-2.5563998266826093E-2</v>
      </c>
      <c r="Z503">
        <v>497</v>
      </c>
      <c r="AA503">
        <f>'unif profiles px val'!R499/65535</f>
        <v>0.67421988250553144</v>
      </c>
      <c r="AB503" s="23">
        <f t="shared" si="87"/>
        <v>-3.562238918653593E-2</v>
      </c>
      <c r="AM503">
        <v>497</v>
      </c>
      <c r="AN503">
        <v>43724.83984375</v>
      </c>
      <c r="AP503">
        <v>497</v>
      </c>
      <c r="AQ503">
        <v>43901.76171875</v>
      </c>
      <c r="AS503">
        <v>497</v>
      </c>
      <c r="AT503">
        <v>44107.28125</v>
      </c>
    </row>
    <row r="504" spans="1:46">
      <c r="A504">
        <v>498</v>
      </c>
      <c r="B504" s="23">
        <f t="shared" si="77"/>
        <v>17.568333333333332</v>
      </c>
      <c r="C504" s="28">
        <v>43470.8046875</v>
      </c>
      <c r="D504" s="38">
        <f t="shared" si="78"/>
        <v>0.66332196059357595</v>
      </c>
      <c r="E504" s="23">
        <f t="shared" si="79"/>
        <v>2.3202125992705103E-2</v>
      </c>
      <c r="F504" s="23"/>
      <c r="G504">
        <v>498</v>
      </c>
      <c r="H504" s="28">
        <v>43443.6015625</v>
      </c>
      <c r="I504" s="38">
        <f t="shared" si="80"/>
        <v>0.66290686751354233</v>
      </c>
      <c r="J504" s="23">
        <f t="shared" si="81"/>
        <v>2.5478741464115107E-2</v>
      </c>
      <c r="L504">
        <v>498</v>
      </c>
      <c r="M504">
        <v>43414.1328125</v>
      </c>
      <c r="N504" s="23">
        <f t="shared" si="82"/>
        <v>0.66245720321202406</v>
      </c>
      <c r="O504" s="23">
        <f t="shared" si="83"/>
        <v>2.7947999915030941E-2</v>
      </c>
      <c r="Q504">
        <v>498</v>
      </c>
      <c r="R504" s="23">
        <f t="shared" si="84"/>
        <v>17.568333333333332</v>
      </c>
      <c r="S504" s="38">
        <f>'unif profiles px val'!L500/65535</f>
        <v>0.66871274652857249</v>
      </c>
      <c r="T504" s="23">
        <f t="shared" si="85"/>
        <v>-6.1220765580105585E-3</v>
      </c>
      <c r="V504">
        <v>498</v>
      </c>
      <c r="W504">
        <f>'unif profiles px val'!O500/65535</f>
        <v>0.67191439927138175</v>
      </c>
      <c r="X504" s="23">
        <f t="shared" si="86"/>
        <v>-2.3328011349515787E-2</v>
      </c>
      <c r="Z504">
        <v>498</v>
      </c>
      <c r="AA504">
        <f>'unif profiles px val'!R500/65535</f>
        <v>0.6745548657206073</v>
      </c>
      <c r="AB504" s="23">
        <f t="shared" si="87"/>
        <v>-3.74021469483794E-2</v>
      </c>
      <c r="AM504">
        <v>498</v>
      </c>
      <c r="AN504">
        <v>43703.12109375</v>
      </c>
      <c r="AP504">
        <v>498</v>
      </c>
      <c r="AQ504">
        <v>43892.9609375</v>
      </c>
      <c r="AS504">
        <v>498</v>
      </c>
      <c r="AT504">
        <v>44118.6796875</v>
      </c>
    </row>
    <row r="505" spans="1:46">
      <c r="A505">
        <v>499</v>
      </c>
      <c r="B505" s="23">
        <f t="shared" si="77"/>
        <v>17.60361111111111</v>
      </c>
      <c r="C505" s="28">
        <v>43411</v>
      </c>
      <c r="D505" s="38">
        <f t="shared" si="78"/>
        <v>0.66240939955748834</v>
      </c>
      <c r="E505" s="23">
        <f t="shared" si="79"/>
        <v>2.8210691706591184E-2</v>
      </c>
      <c r="F505" s="23"/>
      <c r="G505">
        <v>499</v>
      </c>
      <c r="H505" s="28">
        <v>43449.89453125</v>
      </c>
      <c r="I505" s="38">
        <f t="shared" si="80"/>
        <v>0.66300289206149388</v>
      </c>
      <c r="J505" s="23">
        <f t="shared" si="81"/>
        <v>2.495184729209976E-2</v>
      </c>
      <c r="L505">
        <v>499</v>
      </c>
      <c r="M505">
        <v>43357.71484375</v>
      </c>
      <c r="N505" s="23">
        <f t="shared" si="82"/>
        <v>0.66159632019150072</v>
      </c>
      <c r="O505" s="23">
        <f t="shared" si="83"/>
        <v>3.2684223747921237E-2</v>
      </c>
      <c r="Q505">
        <v>499</v>
      </c>
      <c r="R505" s="23">
        <f t="shared" si="84"/>
        <v>17.60361111111111</v>
      </c>
      <c r="S505" s="38">
        <f>'unif profiles px val'!L501/65535</f>
        <v>0.66914971484702834</v>
      </c>
      <c r="T505" s="23">
        <f t="shared" si="85"/>
        <v>-8.4795277932476765E-3</v>
      </c>
      <c r="V505">
        <v>499</v>
      </c>
      <c r="W505">
        <f>'unif profiles px val'!O501/65535</f>
        <v>0.67180687085145341</v>
      </c>
      <c r="X505" s="23">
        <f t="shared" si="86"/>
        <v>-2.2752655360920304E-2</v>
      </c>
      <c r="Z505">
        <v>499</v>
      </c>
      <c r="AA505">
        <f>'unif profiles px val'!R501/65535</f>
        <v>0.67479072489890901</v>
      </c>
      <c r="AB505" s="23">
        <f t="shared" si="87"/>
        <v>-3.8654260994035905E-2</v>
      </c>
      <c r="AM505">
        <v>499</v>
      </c>
      <c r="AN505">
        <v>43674.359375</v>
      </c>
      <c r="AP505">
        <v>499</v>
      </c>
      <c r="AQ505">
        <v>43898.83984375</v>
      </c>
      <c r="AS505">
        <v>499</v>
      </c>
      <c r="AT505">
        <v>44127.71875</v>
      </c>
    </row>
    <row r="506" spans="1:46">
      <c r="A506">
        <v>500</v>
      </c>
      <c r="B506" s="23">
        <f t="shared" si="77"/>
        <v>17.638888888888889</v>
      </c>
      <c r="C506" s="28">
        <v>43453.23046875</v>
      </c>
      <c r="D506" s="38">
        <f t="shared" si="78"/>
        <v>0.66305379520485241</v>
      </c>
      <c r="E506" s="23">
        <f t="shared" si="79"/>
        <v>2.467259611293926E-2</v>
      </c>
      <c r="F506" s="23"/>
      <c r="G506">
        <v>500</v>
      </c>
      <c r="H506" s="28">
        <v>43437.55859375</v>
      </c>
      <c r="I506" s="38">
        <f t="shared" si="80"/>
        <v>0.66281465772106507</v>
      </c>
      <c r="J506" s="23">
        <f t="shared" si="81"/>
        <v>2.5984839196193654E-2</v>
      </c>
      <c r="L506">
        <v>500</v>
      </c>
      <c r="M506">
        <v>43378.66015625</v>
      </c>
      <c r="N506" s="23">
        <f t="shared" si="82"/>
        <v>0.66191592517357134</v>
      </c>
      <c r="O506" s="23">
        <f t="shared" si="83"/>
        <v>3.092453374659998E-2</v>
      </c>
      <c r="Q506">
        <v>500</v>
      </c>
      <c r="R506" s="23">
        <f t="shared" si="84"/>
        <v>17.638888888888889</v>
      </c>
      <c r="S506" s="38">
        <f>'unif profiles px val'!L502/65535</f>
        <v>0.66972192816815446</v>
      </c>
      <c r="T506" s="23">
        <f t="shared" si="85"/>
        <v>-1.1562241286140917E-2</v>
      </c>
      <c r="V506">
        <v>500</v>
      </c>
      <c r="W506">
        <f>'unif profiles px val'!O502/65535</f>
        <v>0.67200041008621347</v>
      </c>
      <c r="X506" s="23">
        <f t="shared" si="86"/>
        <v>-2.3788107337330278E-2</v>
      </c>
      <c r="Z506">
        <v>500</v>
      </c>
      <c r="AA506">
        <f>'unif profiles px val'!R502/65535</f>
        <v>0.67514513952468147</v>
      </c>
      <c r="AB506" s="23">
        <f t="shared" si="87"/>
        <v>-4.0534202638724093E-2</v>
      </c>
      <c r="AM506">
        <v>500</v>
      </c>
      <c r="AN506">
        <v>43653.44140625</v>
      </c>
      <c r="AP506">
        <v>500</v>
      </c>
      <c r="AQ506">
        <v>43908.87890625</v>
      </c>
      <c r="AS506">
        <v>500</v>
      </c>
      <c r="AT506">
        <v>44147</v>
      </c>
    </row>
    <row r="507" spans="1:46">
      <c r="A507">
        <v>501</v>
      </c>
      <c r="B507" s="23">
        <f t="shared" si="77"/>
        <v>17.674166666666665</v>
      </c>
      <c r="C507" s="28">
        <v>43513.484375</v>
      </c>
      <c r="D507" s="38">
        <f t="shared" si="78"/>
        <v>0.66397321087968264</v>
      </c>
      <c r="E507" s="23">
        <f t="shared" si="79"/>
        <v>1.9635691818659762E-2</v>
      </c>
      <c r="F507" s="23"/>
      <c r="G507">
        <v>501</v>
      </c>
      <c r="H507" s="28">
        <v>43473.85546875</v>
      </c>
      <c r="I507" s="38">
        <f t="shared" si="80"/>
        <v>0.66336851253147178</v>
      </c>
      <c r="J507" s="23">
        <f t="shared" si="81"/>
        <v>2.2946975148305349E-2</v>
      </c>
      <c r="L507">
        <v>501</v>
      </c>
      <c r="M507">
        <v>43421.875</v>
      </c>
      <c r="N507" s="23">
        <f t="shared" si="82"/>
        <v>0.66257534142061492</v>
      </c>
      <c r="O507" s="23">
        <f t="shared" si="83"/>
        <v>2.7298957222249065E-2</v>
      </c>
      <c r="Q507">
        <v>501</v>
      </c>
      <c r="R507" s="23">
        <f t="shared" si="84"/>
        <v>17.674166666666665</v>
      </c>
      <c r="S507" s="38">
        <f>'unif profiles px val'!L503/65535</f>
        <v>0.66995427061875334</v>
      </c>
      <c r="T507" s="23">
        <f t="shared" si="85"/>
        <v>-1.2812533854167363E-2</v>
      </c>
      <c r="V507">
        <v>501</v>
      </c>
      <c r="W507">
        <f>'unif profiles px val'!O503/65535</f>
        <v>0.67223901112001216</v>
      </c>
      <c r="X507" s="23">
        <f t="shared" si="86"/>
        <v>-2.5063869907698599E-2</v>
      </c>
      <c r="Z507">
        <v>501</v>
      </c>
      <c r="AA507">
        <f>'unif profiles px val'!R503/65535</f>
        <v>0.67571109426260778</v>
      </c>
      <c r="AB507" s="23">
        <f t="shared" si="87"/>
        <v>-4.3532370615307681E-2</v>
      </c>
      <c r="AM507">
        <v>501</v>
      </c>
      <c r="AN507">
        <v>43634.80078125</v>
      </c>
      <c r="AP507">
        <v>501</v>
      </c>
      <c r="AQ507">
        <v>43938.12109375</v>
      </c>
      <c r="AS507">
        <v>501</v>
      </c>
      <c r="AT507">
        <v>44159.6015625</v>
      </c>
    </row>
    <row r="508" spans="1:46">
      <c r="A508">
        <v>502</v>
      </c>
      <c r="B508" s="23">
        <f t="shared" si="77"/>
        <v>17.709444444444443</v>
      </c>
      <c r="C508" s="28">
        <v>43483.7578125</v>
      </c>
      <c r="D508" s="38">
        <f t="shared" si="78"/>
        <v>0.66351961261158154</v>
      </c>
      <c r="E508" s="23">
        <f t="shared" si="79"/>
        <v>2.2119029189600958E-2</v>
      </c>
      <c r="F508" s="23"/>
      <c r="G508">
        <v>502</v>
      </c>
      <c r="H508" s="28">
        <v>43480.8203125</v>
      </c>
      <c r="I508" s="38">
        <f t="shared" si="80"/>
        <v>0.66347478923476</v>
      </c>
      <c r="J508" s="23">
        <f t="shared" si="81"/>
        <v>2.2364599747068503E-2</v>
      </c>
      <c r="L508">
        <v>502</v>
      </c>
      <c r="M508">
        <v>43478.49609375</v>
      </c>
      <c r="N508" s="23">
        <f t="shared" si="82"/>
        <v>0.66343932392996108</v>
      </c>
      <c r="O508" s="23">
        <f t="shared" si="83"/>
        <v>2.2558923081649862E-2</v>
      </c>
      <c r="Q508">
        <v>502</v>
      </c>
      <c r="R508" s="23">
        <f t="shared" si="84"/>
        <v>17.709444444444443</v>
      </c>
      <c r="S508" s="38">
        <f>'unif profiles px val'!L504/65535</f>
        <v>0.67008331664377818</v>
      </c>
      <c r="T508" s="23">
        <f t="shared" si="85"/>
        <v>-1.3506609454580598E-2</v>
      </c>
      <c r="V508">
        <v>502</v>
      </c>
      <c r="W508">
        <f>'unif profiles px val'!O504/65535</f>
        <v>0.67192894302662698</v>
      </c>
      <c r="X508" s="23">
        <f t="shared" si="86"/>
        <v>-2.3405817782724991E-2</v>
      </c>
      <c r="Z508">
        <v>502</v>
      </c>
      <c r="AA508">
        <f>'unif profiles px val'!R504/65535</f>
        <v>0.6752221499008163</v>
      </c>
      <c r="AB508" s="23">
        <f t="shared" si="87"/>
        <v>-4.0942446913796449E-2</v>
      </c>
      <c r="AM508">
        <v>502</v>
      </c>
      <c r="AN508">
        <v>43648.3984375</v>
      </c>
      <c r="AP508">
        <v>502</v>
      </c>
      <c r="AQ508">
        <v>43971.23828125</v>
      </c>
      <c r="AS508">
        <v>502</v>
      </c>
      <c r="AT508">
        <v>44154.19921875</v>
      </c>
    </row>
    <row r="509" spans="1:46">
      <c r="A509">
        <v>503</v>
      </c>
      <c r="B509" s="23">
        <f t="shared" si="77"/>
        <v>17.744722222222222</v>
      </c>
      <c r="C509" s="28">
        <v>43432.34765625</v>
      </c>
      <c r="D509" s="38">
        <f t="shared" si="78"/>
        <v>0.66273514391165023</v>
      </c>
      <c r="E509" s="23">
        <f t="shared" si="79"/>
        <v>2.6421361007831212E-2</v>
      </c>
      <c r="F509" s="23"/>
      <c r="G509">
        <v>503</v>
      </c>
      <c r="H509" s="28">
        <v>43483.1328125</v>
      </c>
      <c r="I509" s="38">
        <f t="shared" si="80"/>
        <v>0.66351007572289611</v>
      </c>
      <c r="J509" s="23">
        <f t="shared" si="81"/>
        <v>2.2171275625446185E-2</v>
      </c>
      <c r="L509">
        <v>503</v>
      </c>
      <c r="M509">
        <v>43424.421875</v>
      </c>
      <c r="N509" s="23">
        <f t="shared" si="82"/>
        <v>0.66261420424200812</v>
      </c>
      <c r="O509" s="23">
        <f t="shared" si="83"/>
        <v>2.7085495396055315E-2</v>
      </c>
      <c r="Q509">
        <v>503</v>
      </c>
      <c r="R509" s="23">
        <f t="shared" si="84"/>
        <v>17.744722222222222</v>
      </c>
      <c r="S509" s="38">
        <f>'unif profiles px val'!L505/65535</f>
        <v>0.66984054322117947</v>
      </c>
      <c r="T509" s="23">
        <f t="shared" si="85"/>
        <v>-1.2200640612492375E-2</v>
      </c>
      <c r="V509">
        <v>503</v>
      </c>
      <c r="W509">
        <f>'unif profiles px val'!O505/65535</f>
        <v>0.67189008020523389</v>
      </c>
      <c r="X509" s="23">
        <f t="shared" si="86"/>
        <v>-2.31979016913475E-2</v>
      </c>
      <c r="Z509">
        <v>503</v>
      </c>
      <c r="AA509">
        <f>'unif profiles px val'!R505/65535</f>
        <v>0.67533450637064163</v>
      </c>
      <c r="AB509" s="23">
        <f t="shared" si="87"/>
        <v>-4.1537908892573583E-2</v>
      </c>
      <c r="AM509">
        <v>503</v>
      </c>
      <c r="AN509">
        <v>43662.9609375</v>
      </c>
      <c r="AP509">
        <v>503</v>
      </c>
      <c r="AQ509">
        <v>44019.80078125</v>
      </c>
      <c r="AS509">
        <v>503</v>
      </c>
      <c r="AT509">
        <v>44171.12109375</v>
      </c>
    </row>
    <row r="510" spans="1:46">
      <c r="A510">
        <v>504</v>
      </c>
      <c r="B510" s="23">
        <f t="shared" si="77"/>
        <v>17.779999999999998</v>
      </c>
      <c r="C510" s="28">
        <v>43406.765625</v>
      </c>
      <c r="D510" s="38">
        <f t="shared" si="78"/>
        <v>0.66234478713664457</v>
      </c>
      <c r="E510" s="23">
        <f t="shared" si="79"/>
        <v>2.8565808226835632E-2</v>
      </c>
      <c r="F510" s="23"/>
      <c r="G510">
        <v>504</v>
      </c>
      <c r="H510" s="28">
        <v>43450.94140625</v>
      </c>
      <c r="I510" s="38">
        <f t="shared" si="80"/>
        <v>0.66301886635004192</v>
      </c>
      <c r="J510" s="23">
        <f t="shared" si="81"/>
        <v>2.4864209081515654E-2</v>
      </c>
      <c r="L510">
        <v>504</v>
      </c>
      <c r="M510">
        <v>43421.62890625</v>
      </c>
      <c r="N510" s="23">
        <f t="shared" si="82"/>
        <v>0.66257158627069501</v>
      </c>
      <c r="O510" s="23">
        <f t="shared" si="83"/>
        <v>2.7319584385228524E-2</v>
      </c>
      <c r="Q510">
        <v>504</v>
      </c>
      <c r="R510" s="23">
        <f t="shared" si="84"/>
        <v>17.779999999999998</v>
      </c>
      <c r="S510" s="38">
        <f>'unif profiles px val'!L506/65535</f>
        <v>0.66977324855039289</v>
      </c>
      <c r="T510" s="23">
        <f t="shared" si="85"/>
        <v>-1.1838479426621529E-2</v>
      </c>
      <c r="V510">
        <v>504</v>
      </c>
      <c r="W510">
        <f>'unif profiles px val'!O506/65535</f>
        <v>0.67181241416800186</v>
      </c>
      <c r="X510" s="23">
        <f t="shared" si="86"/>
        <v>-2.2782320420918989E-2</v>
      </c>
      <c r="Z510">
        <v>504</v>
      </c>
      <c r="AA510">
        <f>'unif profiles px val'!R506/65535</f>
        <v>0.67543369001297016</v>
      </c>
      <c r="AB510" s="23">
        <f t="shared" si="87"/>
        <v>-4.2063402765841307E-2</v>
      </c>
      <c r="AM510">
        <v>504</v>
      </c>
      <c r="AN510">
        <v>43687.71875</v>
      </c>
      <c r="AP510">
        <v>504</v>
      </c>
      <c r="AQ510">
        <v>44064.55859375</v>
      </c>
      <c r="AS510">
        <v>504</v>
      </c>
      <c r="AT510">
        <v>44138.16015625</v>
      </c>
    </row>
    <row r="511" spans="1:46">
      <c r="A511">
        <v>505</v>
      </c>
      <c r="B511" s="23">
        <f t="shared" si="77"/>
        <v>17.815277777777776</v>
      </c>
      <c r="C511" s="28">
        <v>43436.19140625</v>
      </c>
      <c r="D511" s="38">
        <f t="shared" si="78"/>
        <v>0.66279379577706565</v>
      </c>
      <c r="E511" s="23">
        <f t="shared" si="79"/>
        <v>2.6099359355209018E-2</v>
      </c>
      <c r="F511" s="23"/>
      <c r="G511">
        <v>505</v>
      </c>
      <c r="H511" s="28">
        <v>43437.57421875</v>
      </c>
      <c r="I511" s="38">
        <f t="shared" si="80"/>
        <v>0.66281489614328226</v>
      </c>
      <c r="J511" s="23">
        <f t="shared" si="81"/>
        <v>2.598353043364332E-2</v>
      </c>
      <c r="L511">
        <v>505</v>
      </c>
      <c r="M511">
        <v>43494.109375</v>
      </c>
      <c r="N511" s="23">
        <f t="shared" si="82"/>
        <v>0.66367756733043415</v>
      </c>
      <c r="O511" s="23">
        <f t="shared" si="83"/>
        <v>2.1253903426616372E-2</v>
      </c>
      <c r="Q511">
        <v>505</v>
      </c>
      <c r="R511" s="23">
        <f t="shared" si="84"/>
        <v>17.815277777777776</v>
      </c>
      <c r="S511" s="38">
        <f>'unif profiles px val'!L507/65535</f>
        <v>0.6697899381055924</v>
      </c>
      <c r="T511" s="23">
        <f t="shared" si="85"/>
        <v>-1.1928304366391806E-2</v>
      </c>
      <c r="V511">
        <v>505</v>
      </c>
      <c r="W511">
        <f>'unif profiles px val'!O507/65535</f>
        <v>0.6716744273098344</v>
      </c>
      <c r="X511" s="23">
        <f t="shared" si="86"/>
        <v>-2.2043746379567963E-2</v>
      </c>
      <c r="Z511">
        <v>505</v>
      </c>
      <c r="AA511">
        <f>'unif profiles px val'!R507/65535</f>
        <v>0.6755848496986343</v>
      </c>
      <c r="AB511" s="23">
        <f t="shared" si="87"/>
        <v>-4.2863995644168096E-2</v>
      </c>
      <c r="AM511">
        <v>505</v>
      </c>
      <c r="AN511">
        <v>43678.71875</v>
      </c>
      <c r="AP511">
        <v>505</v>
      </c>
      <c r="AQ511">
        <v>44082.6796875</v>
      </c>
      <c r="AS511">
        <v>505</v>
      </c>
      <c r="AT511">
        <v>44141.921875</v>
      </c>
    </row>
    <row r="512" spans="1:46">
      <c r="A512">
        <v>506</v>
      </c>
      <c r="B512" s="23">
        <f t="shared" si="77"/>
        <v>17.850555555555555</v>
      </c>
      <c r="C512" s="28">
        <v>43465.671875</v>
      </c>
      <c r="D512" s="38">
        <f t="shared" si="78"/>
        <v>0.66324363889524685</v>
      </c>
      <c r="E512" s="23">
        <f t="shared" si="79"/>
        <v>2.3631482846066643E-2</v>
      </c>
      <c r="F512" s="23"/>
      <c r="G512">
        <v>506</v>
      </c>
      <c r="H512" s="28">
        <v>43460.11328125</v>
      </c>
      <c r="I512" s="38">
        <f t="shared" si="80"/>
        <v>0.66315882019150074</v>
      </c>
      <c r="J512" s="23">
        <f t="shared" si="81"/>
        <v>2.4096563865692922E-2</v>
      </c>
      <c r="L512">
        <v>506</v>
      </c>
      <c r="M512">
        <v>43491.73046875</v>
      </c>
      <c r="N512" s="23">
        <f t="shared" si="82"/>
        <v>0.66364126754787522</v>
      </c>
      <c r="O512" s="23">
        <f t="shared" si="83"/>
        <v>2.1452684769989183E-2</v>
      </c>
      <c r="Q512">
        <v>506</v>
      </c>
      <c r="R512" s="23">
        <f t="shared" si="84"/>
        <v>17.850555555555555</v>
      </c>
      <c r="S512" s="38">
        <f>'unif profiles px val'!L508/65535</f>
        <v>0.66981074044403754</v>
      </c>
      <c r="T512" s="23">
        <f t="shared" si="85"/>
        <v>-1.2040258827988204E-2</v>
      </c>
      <c r="V512">
        <v>506</v>
      </c>
      <c r="W512">
        <f>'unif profiles px val'!O508/65535</f>
        <v>0.67148297426947434</v>
      </c>
      <c r="X512" s="23">
        <f t="shared" si="86"/>
        <v>-2.1018520658755424E-2</v>
      </c>
      <c r="Z512">
        <v>506</v>
      </c>
      <c r="AA512">
        <f>'unif profiles px val'!R508/65535</f>
        <v>0.67558002164873732</v>
      </c>
      <c r="AB512" s="23">
        <f t="shared" si="87"/>
        <v>-4.2838429882777529E-2</v>
      </c>
      <c r="AM512">
        <v>506</v>
      </c>
      <c r="AN512">
        <v>43673.9609375</v>
      </c>
      <c r="AP512">
        <v>506</v>
      </c>
      <c r="AQ512">
        <v>44088.0390625</v>
      </c>
      <c r="AS512">
        <v>506</v>
      </c>
      <c r="AT512">
        <v>44175.078125</v>
      </c>
    </row>
    <row r="513" spans="1:46">
      <c r="A513">
        <v>507</v>
      </c>
      <c r="B513" s="23">
        <f t="shared" si="77"/>
        <v>17.885833333333334</v>
      </c>
      <c r="C513" s="28">
        <v>43514.03515625</v>
      </c>
      <c r="D513" s="38">
        <f t="shared" si="78"/>
        <v>0.66398161526283661</v>
      </c>
      <c r="E513" s="23">
        <f t="shared" si="79"/>
        <v>1.9589710093308454E-2</v>
      </c>
      <c r="F513" s="23"/>
      <c r="G513">
        <v>507</v>
      </c>
      <c r="H513" s="28">
        <v>43468.53125</v>
      </c>
      <c r="I513" s="38">
        <f t="shared" si="80"/>
        <v>0.66328727016098266</v>
      </c>
      <c r="J513" s="23">
        <f t="shared" si="81"/>
        <v>2.3392285959528358E-2</v>
      </c>
      <c r="L513">
        <v>507</v>
      </c>
      <c r="M513">
        <v>43505.48046875</v>
      </c>
      <c r="N513" s="23">
        <f t="shared" si="82"/>
        <v>0.6638510790989548</v>
      </c>
      <c r="O513" s="23">
        <f t="shared" si="83"/>
        <v>2.0304018179710503E-2</v>
      </c>
      <c r="Q513">
        <v>507</v>
      </c>
      <c r="R513" s="23">
        <f t="shared" si="84"/>
        <v>17.885833333333334</v>
      </c>
      <c r="S513" s="38">
        <f>'unif profiles px val'!L509/65535</f>
        <v>0.66903598744945447</v>
      </c>
      <c r="T513" s="23">
        <f t="shared" si="85"/>
        <v>-7.866246149263123E-3</v>
      </c>
      <c r="V513">
        <v>507</v>
      </c>
      <c r="W513">
        <f>'unif profiles px val'!O509/65535</f>
        <v>0.67177635280766002</v>
      </c>
      <c r="X513" s="23">
        <f t="shared" si="86"/>
        <v>-2.2589329772561229E-2</v>
      </c>
      <c r="Z513">
        <v>507</v>
      </c>
      <c r="AA513">
        <f>'unif profiles px val'!R509/65535</f>
        <v>0.67552315794995044</v>
      </c>
      <c r="AB513" s="23">
        <f t="shared" si="87"/>
        <v>-4.253729608230028E-2</v>
      </c>
      <c r="AM513">
        <v>507</v>
      </c>
      <c r="AN513">
        <v>43622.83984375</v>
      </c>
      <c r="AP513">
        <v>507</v>
      </c>
      <c r="AQ513">
        <v>44101.48046875</v>
      </c>
      <c r="AS513">
        <v>507</v>
      </c>
      <c r="AT513">
        <v>44151.9609375</v>
      </c>
    </row>
    <row r="514" spans="1:46">
      <c r="A514">
        <v>508</v>
      </c>
      <c r="B514" s="23">
        <f t="shared" si="77"/>
        <v>17.921111111111109</v>
      </c>
      <c r="C514" s="28">
        <v>43492.328125</v>
      </c>
      <c r="D514" s="38">
        <f t="shared" si="78"/>
        <v>0.66365038719768066</v>
      </c>
      <c r="E514" s="23">
        <f t="shared" si="79"/>
        <v>2.1402742701777111E-2</v>
      </c>
      <c r="F514" s="23"/>
      <c r="G514">
        <v>508</v>
      </c>
      <c r="H514" s="28">
        <v>43496.828125</v>
      </c>
      <c r="I514" s="38">
        <f t="shared" si="80"/>
        <v>0.66371905279621579</v>
      </c>
      <c r="J514" s="23">
        <f t="shared" si="81"/>
        <v>2.1026749842700365E-2</v>
      </c>
      <c r="L514">
        <v>508</v>
      </c>
      <c r="M514">
        <v>43474.44140625</v>
      </c>
      <c r="N514" s="23">
        <f t="shared" si="82"/>
        <v>0.66337745336461429</v>
      </c>
      <c r="O514" s="23">
        <f t="shared" si="83"/>
        <v>2.289797436830554E-2</v>
      </c>
      <c r="Q514">
        <v>508</v>
      </c>
      <c r="R514" s="23">
        <f t="shared" si="84"/>
        <v>17.921111111111109</v>
      </c>
      <c r="S514" s="38">
        <f>'unif profiles px val'!L510/65535</f>
        <v>0.66906441929884797</v>
      </c>
      <c r="T514" s="23">
        <f t="shared" si="85"/>
        <v>-8.0195849913535788E-3</v>
      </c>
      <c r="V514">
        <v>508</v>
      </c>
      <c r="W514">
        <f>'unif profiles px val'!O510/65535</f>
        <v>0.67258025291828794</v>
      </c>
      <c r="X514" s="23">
        <f t="shared" si="86"/>
        <v>-2.6886952954420451E-2</v>
      </c>
      <c r="Z514">
        <v>508</v>
      </c>
      <c r="AA514">
        <f>'unif profiles px val'!R510/65535</f>
        <v>0.6754218881132219</v>
      </c>
      <c r="AB514" s="23">
        <f t="shared" si="87"/>
        <v>-4.2000881679970625E-2</v>
      </c>
      <c r="AM514">
        <v>508</v>
      </c>
      <c r="AN514">
        <v>43677.640625</v>
      </c>
      <c r="AP514">
        <v>508</v>
      </c>
      <c r="AQ514">
        <v>44087.76171875</v>
      </c>
      <c r="AS514">
        <v>508</v>
      </c>
      <c r="AT514">
        <v>44143.3984375</v>
      </c>
    </row>
    <row r="515" spans="1:46">
      <c r="A515">
        <v>509</v>
      </c>
      <c r="B515" s="23">
        <f t="shared" si="77"/>
        <v>17.956388888888888</v>
      </c>
      <c r="C515" s="28">
        <v>43444.25390625</v>
      </c>
      <c r="D515" s="38">
        <f t="shared" si="78"/>
        <v>0.66291682164110777</v>
      </c>
      <c r="E515" s="23">
        <f t="shared" si="79"/>
        <v>2.5424115707564532E-2</v>
      </c>
      <c r="F515" s="23"/>
      <c r="G515">
        <v>509</v>
      </c>
      <c r="H515" s="28">
        <v>43515.89453125</v>
      </c>
      <c r="I515" s="38">
        <f t="shared" si="80"/>
        <v>0.66400998750667584</v>
      </c>
      <c r="J515" s="23">
        <f t="shared" si="81"/>
        <v>1.9434489109842357E-2</v>
      </c>
      <c r="L515">
        <v>509</v>
      </c>
      <c r="M515">
        <v>43427.2265625</v>
      </c>
      <c r="N515" s="23">
        <f t="shared" si="82"/>
        <v>0.66265700102998393</v>
      </c>
      <c r="O515" s="23">
        <f t="shared" si="83"/>
        <v>2.685045277127962E-2</v>
      </c>
      <c r="Q515">
        <v>509</v>
      </c>
      <c r="R515" s="23">
        <f t="shared" si="84"/>
        <v>17.956388888888888</v>
      </c>
      <c r="S515" s="38">
        <f>'unif profiles px val'!L511/65535</f>
        <v>0.66820991407263297</v>
      </c>
      <c r="T515" s="23">
        <f t="shared" si="85"/>
        <v>-3.4056897290417609E-3</v>
      </c>
      <c r="V515">
        <v>509</v>
      </c>
      <c r="W515">
        <f>'unif profiles px val'!O511/65535</f>
        <v>0.67341598239490352</v>
      </c>
      <c r="X515" s="23">
        <f t="shared" si="86"/>
        <v>-3.1344473453738253E-2</v>
      </c>
      <c r="Z515">
        <v>509</v>
      </c>
      <c r="AA515">
        <f>'unif profiles px val'!R511/65535</f>
        <v>0.67497657501716635</v>
      </c>
      <c r="AB515" s="23">
        <f t="shared" si="87"/>
        <v>-3.9640308604631525E-2</v>
      </c>
      <c r="AM515">
        <v>509</v>
      </c>
      <c r="AN515">
        <v>43726.44140625</v>
      </c>
      <c r="AP515">
        <v>509</v>
      </c>
      <c r="AQ515">
        <v>44088.28125</v>
      </c>
      <c r="AS515">
        <v>509</v>
      </c>
      <c r="AT515">
        <v>44129.0390625</v>
      </c>
    </row>
    <row r="516" spans="1:46">
      <c r="A516">
        <v>510</v>
      </c>
      <c r="B516" s="23">
        <f t="shared" si="77"/>
        <v>17.991666666666667</v>
      </c>
      <c r="C516" s="28">
        <v>43425.29296875</v>
      </c>
      <c r="D516" s="38">
        <f t="shared" si="78"/>
        <v>0.66262749628061346</v>
      </c>
      <c r="E516" s="23">
        <f t="shared" si="79"/>
        <v>2.7012491628874535E-2</v>
      </c>
      <c r="F516" s="23"/>
      <c r="G516">
        <v>510</v>
      </c>
      <c r="H516" s="28">
        <v>43475.859375</v>
      </c>
      <c r="I516" s="38">
        <f t="shared" si="80"/>
        <v>0.66339909018081944</v>
      </c>
      <c r="J516" s="23">
        <f t="shared" si="81"/>
        <v>2.2779397632146203E-2</v>
      </c>
      <c r="L516">
        <v>510</v>
      </c>
      <c r="M516">
        <v>43403.63671875</v>
      </c>
      <c r="N516" s="23">
        <f t="shared" si="82"/>
        <v>0.66229704308766313</v>
      </c>
      <c r="O516" s="23">
        <f t="shared" si="83"/>
        <v>2.8828256390442952E-2</v>
      </c>
      <c r="Q516">
        <v>510</v>
      </c>
      <c r="R516" s="23">
        <f t="shared" si="84"/>
        <v>17.991666666666667</v>
      </c>
      <c r="S516" s="38">
        <f>'unif profiles px val'!L512/65535</f>
        <v>0.66786378461890594</v>
      </c>
      <c r="T516" s="23">
        <f t="shared" si="85"/>
        <v>-1.5335982189013109E-3</v>
      </c>
      <c r="V516">
        <v>510</v>
      </c>
      <c r="W516">
        <f>'unif profiles px val'!O512/65535</f>
        <v>0.67361232309071484</v>
      </c>
      <c r="X516" s="23">
        <f t="shared" si="86"/>
        <v>-3.2390179966946597E-2</v>
      </c>
      <c r="Z516">
        <v>510</v>
      </c>
      <c r="AA516">
        <f>'unif profiles px val'!R512/65535</f>
        <v>0.6754003705081254</v>
      </c>
      <c r="AB516" s="23">
        <f t="shared" si="87"/>
        <v>-4.1886885909772076E-2</v>
      </c>
      <c r="AM516">
        <v>510</v>
      </c>
      <c r="AN516">
        <v>43757.3984375</v>
      </c>
      <c r="AP516">
        <v>510</v>
      </c>
      <c r="AQ516">
        <v>44075.6015625</v>
      </c>
      <c r="AS516">
        <v>510</v>
      </c>
      <c r="AT516">
        <v>44123.76171875</v>
      </c>
    </row>
    <row r="517" spans="1:46">
      <c r="A517">
        <v>511</v>
      </c>
      <c r="B517" s="23">
        <f t="shared" si="77"/>
        <v>18.026944444444442</v>
      </c>
      <c r="C517" s="28">
        <v>43435.5703125</v>
      </c>
      <c r="D517" s="38">
        <f t="shared" si="78"/>
        <v>0.66278431849393449</v>
      </c>
      <c r="E517" s="23">
        <f t="shared" si="79"/>
        <v>2.6151386471852778E-2</v>
      </c>
      <c r="F517" s="23"/>
      <c r="G517">
        <v>511</v>
      </c>
      <c r="H517" s="28">
        <v>43445.40234375</v>
      </c>
      <c r="I517" s="38">
        <f t="shared" si="80"/>
        <v>0.66293434567406728</v>
      </c>
      <c r="J517" s="23">
        <f t="shared" si="81"/>
        <v>2.5327951964731366E-2</v>
      </c>
      <c r="L517">
        <v>511</v>
      </c>
      <c r="M517">
        <v>43365.69921875</v>
      </c>
      <c r="N517" s="23">
        <f t="shared" si="82"/>
        <v>0.66171815394445721</v>
      </c>
      <c r="O517" s="23">
        <f t="shared" si="83"/>
        <v>3.2013239152856254E-2</v>
      </c>
      <c r="Q517">
        <v>511</v>
      </c>
      <c r="R517" s="23">
        <f t="shared" si="84"/>
        <v>18.026944444444442</v>
      </c>
      <c r="S517" s="38">
        <f>'unif profiles px val'!L513/65535</f>
        <v>0.66729991607537953</v>
      </c>
      <c r="T517" s="23">
        <f t="shared" si="85"/>
        <v>1.520087983589935E-3</v>
      </c>
      <c r="V517">
        <v>511</v>
      </c>
      <c r="W517">
        <f>'unif profiles px val'!O513/65535</f>
        <v>0.67327799553673606</v>
      </c>
      <c r="X517" s="23">
        <f t="shared" si="86"/>
        <v>-3.0609214040168808E-2</v>
      </c>
      <c r="Z517">
        <v>511</v>
      </c>
      <c r="AA517">
        <f>'unif profiles px val'!R513/65535</f>
        <v>0.67562925583657585</v>
      </c>
      <c r="AB517" s="23">
        <f t="shared" si="87"/>
        <v>-4.3099121356910963E-2</v>
      </c>
      <c r="AM517">
        <v>511</v>
      </c>
      <c r="AN517">
        <v>43749.640625</v>
      </c>
      <c r="AP517">
        <v>511</v>
      </c>
      <c r="AQ517">
        <v>44067.6796875</v>
      </c>
      <c r="AS517">
        <v>511</v>
      </c>
      <c r="AT517">
        <v>44180.921875</v>
      </c>
    </row>
    <row r="518" spans="1:46">
      <c r="A518">
        <v>512</v>
      </c>
      <c r="B518" s="23">
        <f t="shared" ref="B518:B538" si="88">A518*$V$3</f>
        <v>18.062222222222221</v>
      </c>
      <c r="C518" s="28">
        <v>43394.171875</v>
      </c>
      <c r="D518" s="38">
        <f t="shared" si="78"/>
        <v>0.66215261882963306</v>
      </c>
      <c r="E518" s="23">
        <f t="shared" si="79"/>
        <v>2.9622371025321392E-2</v>
      </c>
      <c r="F518" s="23"/>
      <c r="G518">
        <v>512</v>
      </c>
      <c r="H518" s="28">
        <v>43451.26171875</v>
      </c>
      <c r="I518" s="38">
        <f t="shared" si="80"/>
        <v>0.66302375400549329</v>
      </c>
      <c r="J518" s="23">
        <f t="shared" si="81"/>
        <v>2.4837395200322021E-2</v>
      </c>
      <c r="L518">
        <v>512</v>
      </c>
      <c r="M518">
        <v>43343.828125</v>
      </c>
      <c r="N518" s="23">
        <f t="shared" si="82"/>
        <v>0.66138442244602125</v>
      </c>
      <c r="O518" s="23">
        <f t="shared" si="83"/>
        <v>3.385177974787057E-2</v>
      </c>
      <c r="Q518">
        <v>512</v>
      </c>
      <c r="R518" s="23">
        <f t="shared" si="84"/>
        <v>18.062222222222221</v>
      </c>
      <c r="S518" s="38">
        <f>'unif profiles px val'!L514/65535</f>
        <v>0.66783261091401536</v>
      </c>
      <c r="T518" s="23">
        <f t="shared" si="85"/>
        <v>-1.3649008858571676E-3</v>
      </c>
      <c r="V518">
        <v>512</v>
      </c>
      <c r="W518">
        <f>'unif profiles px val'!O514/65535</f>
        <v>0.67258853809033337</v>
      </c>
      <c r="X518" s="23">
        <f t="shared" si="86"/>
        <v>-2.6931194758475829E-2</v>
      </c>
      <c r="Z518">
        <v>512</v>
      </c>
      <c r="AA518">
        <f>'unif profiles px val'!R514/65535</f>
        <v>0.67516802805752651</v>
      </c>
      <c r="AB518" s="23">
        <f t="shared" si="87"/>
        <v>-4.0655547574769191E-2</v>
      </c>
      <c r="AM518">
        <v>512</v>
      </c>
      <c r="AN518">
        <v>43741.71875</v>
      </c>
      <c r="AP518">
        <v>512</v>
      </c>
      <c r="AQ518">
        <v>44113.80078125</v>
      </c>
      <c r="AS518">
        <v>512</v>
      </c>
      <c r="AT518">
        <v>44172.87890625</v>
      </c>
    </row>
    <row r="519" spans="1:46">
      <c r="A519">
        <v>513</v>
      </c>
      <c r="B519" s="23">
        <f t="shared" si="88"/>
        <v>18.0975</v>
      </c>
      <c r="C519" s="28">
        <v>43427.98828125</v>
      </c>
      <c r="D519" s="38">
        <f t="shared" ref="D519:D538" si="89">C519/65535</f>
        <v>0.66266862411306937</v>
      </c>
      <c r="E519" s="23">
        <f t="shared" ref="E519:E538" si="90">$D$4+($D$3/(D519-$D$2))</f>
        <v>2.6786623015643052E-2</v>
      </c>
      <c r="F519" s="23"/>
      <c r="G519">
        <v>513</v>
      </c>
      <c r="H519" s="28">
        <v>43418.11328125</v>
      </c>
      <c r="I519" s="38">
        <f t="shared" ref="I519:I538" si="91">H519/65535</f>
        <v>0.66251794127183949</v>
      </c>
      <c r="J519" s="23">
        <f t="shared" ref="J519:J538" si="92">$D$4+($D$3/(I519-$D$2))</f>
        <v>2.7614282202585994E-2</v>
      </c>
      <c r="L519">
        <v>513</v>
      </c>
      <c r="M519">
        <v>43374.00390625</v>
      </c>
      <c r="N519" s="23">
        <f t="shared" ref="N519:N538" si="93">M519/65535</f>
        <v>0.66184487535286485</v>
      </c>
      <c r="O519" s="23">
        <f t="shared" ref="O519:O538" si="94">$D$4+($D$3/(N519-$D$2))</f>
        <v>3.1315583381772871E-2</v>
      </c>
      <c r="Q519">
        <v>513</v>
      </c>
      <c r="R519" s="23">
        <f t="shared" ref="R519:R582" si="95">Q519*$V$3</f>
        <v>18.0975</v>
      </c>
      <c r="S519" s="38">
        <f>'unif profiles px val'!L515/65535</f>
        <v>0.66732000314717321</v>
      </c>
      <c r="T519" s="23">
        <f t="shared" ref="T519:T582" si="96">$D$4+($D$3/(S519-$D$2))</f>
        <v>1.411220871661012E-3</v>
      </c>
      <c r="V519">
        <v>513</v>
      </c>
      <c r="W519">
        <f>'unif profiles px val'!O515/65535</f>
        <v>0.67243249074921796</v>
      </c>
      <c r="X519" s="23">
        <f t="shared" ref="X519:X582" si="97">$D$4+($D$3/(W519-$D$2))</f>
        <v>-2.6097748357083006E-2</v>
      </c>
      <c r="Z519">
        <v>513</v>
      </c>
      <c r="AA519">
        <f>'unif profiles px val'!R515/65535</f>
        <v>0.67508547436484323</v>
      </c>
      <c r="AB519" s="23">
        <f t="shared" ref="AB519:AB582" si="98">$D$4+($D$3/(AA519-$D$2))</f>
        <v>-4.0217847705131593E-2</v>
      </c>
      <c r="AM519">
        <v>513</v>
      </c>
      <c r="AN519">
        <v>43737.921875</v>
      </c>
      <c r="AP519">
        <v>513</v>
      </c>
      <c r="AQ519">
        <v>44136.83984375</v>
      </c>
      <c r="AS519">
        <v>513</v>
      </c>
      <c r="AT519">
        <v>44184.19921875</v>
      </c>
    </row>
    <row r="520" spans="1:46">
      <c r="A520">
        <v>514</v>
      </c>
      <c r="B520" s="23">
        <f t="shared" si="88"/>
        <v>18.132777777777775</v>
      </c>
      <c r="C520" s="28">
        <v>43445.3046875</v>
      </c>
      <c r="D520" s="38">
        <f t="shared" si="89"/>
        <v>0.6629328555352102</v>
      </c>
      <c r="E520" s="23">
        <f t="shared" si="90"/>
        <v>2.5336128967351712E-2</v>
      </c>
      <c r="F520" s="23"/>
      <c r="G520">
        <v>514</v>
      </c>
      <c r="H520" s="28">
        <v>43410.3828125</v>
      </c>
      <c r="I520" s="38">
        <f t="shared" si="91"/>
        <v>0.66239998187991145</v>
      </c>
      <c r="J520" s="23">
        <f t="shared" si="92"/>
        <v>2.8262448167987841E-2</v>
      </c>
      <c r="L520">
        <v>514</v>
      </c>
      <c r="M520">
        <v>43396.3828125</v>
      </c>
      <c r="N520" s="23">
        <f t="shared" si="93"/>
        <v>0.6621863555733577</v>
      </c>
      <c r="O520" s="23">
        <f t="shared" si="94"/>
        <v>2.9436840820351584E-2</v>
      </c>
      <c r="Q520">
        <v>514</v>
      </c>
      <c r="R520" s="23">
        <f t="shared" si="95"/>
        <v>18.132777777777775</v>
      </c>
      <c r="S520" s="38">
        <f>'unif profiles px val'!L516/65535</f>
        <v>0.66753571564812697</v>
      </c>
      <c r="T520" s="23">
        <f t="shared" si="96"/>
        <v>2.425002153652045E-4</v>
      </c>
      <c r="V520">
        <v>514</v>
      </c>
      <c r="W520">
        <f>'unif profiles px val'!O516/65535</f>
        <v>0.67204410095750367</v>
      </c>
      <c r="X520" s="23">
        <f t="shared" si="97"/>
        <v>-2.4021779526058662E-2</v>
      </c>
      <c r="Z520">
        <v>514</v>
      </c>
      <c r="AA520">
        <f>'unif profiles px val'!R516/65535</f>
        <v>0.67447511348897538</v>
      </c>
      <c r="AB520" s="23">
        <f t="shared" si="98"/>
        <v>-3.697857652600911E-2</v>
      </c>
      <c r="AM520">
        <v>514</v>
      </c>
      <c r="AN520">
        <v>43714.80078125</v>
      </c>
      <c r="AP520">
        <v>514</v>
      </c>
      <c r="AQ520">
        <v>44136.3203125</v>
      </c>
      <c r="AS520">
        <v>514</v>
      </c>
      <c r="AT520">
        <v>44201.0390625</v>
      </c>
    </row>
    <row r="521" spans="1:46">
      <c r="A521">
        <v>515</v>
      </c>
      <c r="B521" s="23">
        <f t="shared" si="88"/>
        <v>18.168055555555554</v>
      </c>
      <c r="C521" s="28">
        <v>43460.10546875</v>
      </c>
      <c r="D521" s="38">
        <f t="shared" si="89"/>
        <v>0.6631587009803922</v>
      </c>
      <c r="E521" s="23">
        <f t="shared" si="90"/>
        <v>2.409721760731065E-2</v>
      </c>
      <c r="F521" s="23"/>
      <c r="G521">
        <v>515</v>
      </c>
      <c r="H521" s="28">
        <v>43449.109375</v>
      </c>
      <c r="I521" s="38">
        <f t="shared" si="91"/>
        <v>0.66299091134508281</v>
      </c>
      <c r="J521" s="23">
        <f t="shared" si="92"/>
        <v>2.5017578562034348E-2</v>
      </c>
      <c r="L521">
        <v>515</v>
      </c>
      <c r="M521">
        <v>43421.77734375</v>
      </c>
      <c r="N521" s="23">
        <f t="shared" si="93"/>
        <v>0.66257385128175783</v>
      </c>
      <c r="O521" s="23">
        <f t="shared" si="94"/>
        <v>2.7307142578012478E-2</v>
      </c>
      <c r="Q521">
        <v>515</v>
      </c>
      <c r="R521" s="23">
        <f t="shared" si="95"/>
        <v>18.168055555555554</v>
      </c>
      <c r="S521" s="38">
        <f>'unif profiles px val'!L517/65535</f>
        <v>0.66747193770504309</v>
      </c>
      <c r="T521" s="23">
        <f t="shared" si="96"/>
        <v>5.8797209193395261E-4</v>
      </c>
      <c r="V521">
        <v>515</v>
      </c>
      <c r="W521">
        <f>'unif profiles px val'!O517/65535</f>
        <v>0.67173129100862139</v>
      </c>
      <c r="X521" s="23">
        <f t="shared" si="97"/>
        <v>-2.2348143741304227E-2</v>
      </c>
      <c r="Z521">
        <v>515</v>
      </c>
      <c r="AA521">
        <f>'unif profiles px val'!R517/65535</f>
        <v>0.67405340419241622</v>
      </c>
      <c r="AB521" s="23">
        <f t="shared" si="98"/>
        <v>-3.4737273167072313E-2</v>
      </c>
      <c r="AM521">
        <v>515</v>
      </c>
      <c r="AN521">
        <v>43689.6796875</v>
      </c>
      <c r="AP521">
        <v>515</v>
      </c>
      <c r="AQ521">
        <v>44087.921875</v>
      </c>
      <c r="AS521">
        <v>515</v>
      </c>
      <c r="AT521">
        <v>44194.55859375</v>
      </c>
    </row>
    <row r="522" spans="1:46">
      <c r="A522">
        <v>516</v>
      </c>
      <c r="B522" s="23">
        <f t="shared" si="88"/>
        <v>18.203333333333333</v>
      </c>
      <c r="C522" s="28">
        <v>43450.03515625</v>
      </c>
      <c r="D522" s="38">
        <f t="shared" si="89"/>
        <v>0.66300503786144804</v>
      </c>
      <c r="E522" s="23">
        <f t="shared" si="90"/>
        <v>2.4940074763744047E-2</v>
      </c>
      <c r="F522" s="23"/>
      <c r="G522">
        <v>516</v>
      </c>
      <c r="H522" s="28">
        <v>43450.578125</v>
      </c>
      <c r="I522" s="38">
        <f t="shared" si="91"/>
        <v>0.66301332303349358</v>
      </c>
      <c r="J522" s="23">
        <f t="shared" si="92"/>
        <v>2.4894620397688971E-2</v>
      </c>
      <c r="L522">
        <v>516</v>
      </c>
      <c r="M522">
        <v>43393.8125</v>
      </c>
      <c r="N522" s="23">
        <f t="shared" si="93"/>
        <v>0.66214713511863887</v>
      </c>
      <c r="O522" s="23">
        <f t="shared" si="94"/>
        <v>2.9652529561790431E-2</v>
      </c>
      <c r="Q522">
        <v>516</v>
      </c>
      <c r="R522" s="23">
        <f t="shared" si="95"/>
        <v>18.203333333333333</v>
      </c>
      <c r="S522" s="38">
        <f>'unif profiles px val'!L518/65535</f>
        <v>0.66727422608148312</v>
      </c>
      <c r="T522" s="23">
        <f t="shared" si="96"/>
        <v>1.6593305952743442E-3</v>
      </c>
      <c r="V522">
        <v>516</v>
      </c>
      <c r="W522">
        <f>'unif profiles px val'!O518/65535</f>
        <v>0.67144828383688104</v>
      </c>
      <c r="X522" s="23">
        <f t="shared" si="97"/>
        <v>-2.0832695345309293E-2</v>
      </c>
      <c r="Z522">
        <v>516</v>
      </c>
      <c r="AA522">
        <f>'unif profiles px val'!R518/65535</f>
        <v>0.67384120841916528</v>
      </c>
      <c r="AB522" s="23">
        <f t="shared" si="98"/>
        <v>-3.3608492840283777E-2</v>
      </c>
      <c r="AM522">
        <v>516</v>
      </c>
      <c r="AN522">
        <v>43684.28125</v>
      </c>
      <c r="AP522">
        <v>516</v>
      </c>
      <c r="AQ522">
        <v>44070.3984375</v>
      </c>
      <c r="AS522">
        <v>516</v>
      </c>
      <c r="AT522">
        <v>44241.71875</v>
      </c>
    </row>
    <row r="523" spans="1:46">
      <c r="A523">
        <v>517</v>
      </c>
      <c r="B523" s="23">
        <f t="shared" si="88"/>
        <v>18.238611111111108</v>
      </c>
      <c r="C523" s="28">
        <v>43465.71875</v>
      </c>
      <c r="D523" s="38">
        <f t="shared" si="89"/>
        <v>0.6632443541618982</v>
      </c>
      <c r="E523" s="23">
        <f t="shared" si="90"/>
        <v>2.3627561346494907E-2</v>
      </c>
      <c r="F523" s="23"/>
      <c r="G523">
        <v>517</v>
      </c>
      <c r="H523" s="28">
        <v>43400.86328125</v>
      </c>
      <c r="I523" s="38">
        <f t="shared" si="91"/>
        <v>0.66225472314412148</v>
      </c>
      <c r="J523" s="23">
        <f t="shared" si="92"/>
        <v>2.9060918160614069E-2</v>
      </c>
      <c r="L523">
        <v>517</v>
      </c>
      <c r="M523">
        <v>43437</v>
      </c>
      <c r="N523" s="23">
        <f t="shared" si="93"/>
        <v>0.66280613412680245</v>
      </c>
      <c r="O523" s="23">
        <f t="shared" si="94"/>
        <v>2.6031628040283472E-2</v>
      </c>
      <c r="Q523">
        <v>517</v>
      </c>
      <c r="R523" s="23">
        <f t="shared" si="95"/>
        <v>18.238611111111108</v>
      </c>
      <c r="S523" s="38">
        <f>'unif profiles px val'!L519/65535</f>
        <v>0.66710083352407112</v>
      </c>
      <c r="T523" s="23">
        <f t="shared" si="96"/>
        <v>2.5994018805088892E-3</v>
      </c>
      <c r="V523">
        <v>517</v>
      </c>
      <c r="W523">
        <f>'unif profiles px val'!O519/65535</f>
        <v>0.67156201123445491</v>
      </c>
      <c r="X523" s="23">
        <f t="shared" si="97"/>
        <v>-2.1441828235240212E-2</v>
      </c>
      <c r="Z523">
        <v>517</v>
      </c>
      <c r="AA523">
        <f>'unif profiles px val'!R519/65535</f>
        <v>0.67393133201724265</v>
      </c>
      <c r="AB523" s="23">
        <f t="shared" si="98"/>
        <v>-3.40879893249042E-2</v>
      </c>
      <c r="AM523">
        <v>517</v>
      </c>
      <c r="AN523">
        <v>43705.44140625</v>
      </c>
      <c r="AP523">
        <v>517</v>
      </c>
      <c r="AQ523">
        <v>44078.640625</v>
      </c>
      <c r="AS523">
        <v>517</v>
      </c>
      <c r="AT523">
        <v>44246.3203125</v>
      </c>
    </row>
    <row r="524" spans="1:46">
      <c r="A524">
        <v>518</v>
      </c>
      <c r="B524" s="23">
        <f t="shared" si="88"/>
        <v>18.273888888888887</v>
      </c>
      <c r="C524" s="28">
        <v>43467.76953125</v>
      </c>
      <c r="D524" s="38">
        <f t="shared" si="89"/>
        <v>0.66327564707789732</v>
      </c>
      <c r="E524" s="23">
        <f t="shared" si="90"/>
        <v>2.3456003543436132E-2</v>
      </c>
      <c r="F524" s="23"/>
      <c r="G524">
        <v>518</v>
      </c>
      <c r="H524" s="28">
        <v>43459.2265625</v>
      </c>
      <c r="I524" s="38">
        <f t="shared" si="91"/>
        <v>0.66314528973067821</v>
      </c>
      <c r="J524" s="23">
        <f t="shared" si="92"/>
        <v>2.4170764953617585E-2</v>
      </c>
      <c r="L524">
        <v>518</v>
      </c>
      <c r="M524">
        <v>43421.33203125</v>
      </c>
      <c r="N524" s="23">
        <f t="shared" si="93"/>
        <v>0.66256705624856949</v>
      </c>
      <c r="O524" s="23">
        <f t="shared" si="94"/>
        <v>2.7344468240164677E-2</v>
      </c>
      <c r="Q524">
        <v>518</v>
      </c>
      <c r="R524" s="23">
        <f t="shared" si="95"/>
        <v>18.273888888888887</v>
      </c>
      <c r="S524" s="38">
        <f>'unif profiles px val'!L520/65535</f>
        <v>0.66709600547417414</v>
      </c>
      <c r="T524" s="23">
        <f t="shared" si="96"/>
        <v>2.6255844014793084E-3</v>
      </c>
      <c r="V524">
        <v>518</v>
      </c>
      <c r="W524">
        <f>'unif profiles px val'!O520/65535</f>
        <v>0.6712062256809338</v>
      </c>
      <c r="X524" s="23">
        <f t="shared" si="97"/>
        <v>-1.9535564673055728E-2</v>
      </c>
      <c r="Z524">
        <v>518</v>
      </c>
      <c r="AA524">
        <f>'unif profiles px val'!R520/65535</f>
        <v>0.67322941700999461</v>
      </c>
      <c r="AB524" s="23">
        <f t="shared" si="98"/>
        <v>-3.0350296949245514E-2</v>
      </c>
      <c r="AM524">
        <v>518</v>
      </c>
      <c r="AN524">
        <v>43747.44140625</v>
      </c>
      <c r="AP524">
        <v>518</v>
      </c>
      <c r="AQ524">
        <v>44052.6015625</v>
      </c>
      <c r="AS524">
        <v>518</v>
      </c>
      <c r="AT524">
        <v>44254.87890625</v>
      </c>
    </row>
    <row r="525" spans="1:46">
      <c r="A525">
        <v>519</v>
      </c>
      <c r="B525" s="23">
        <f t="shared" si="88"/>
        <v>18.309166666666666</v>
      </c>
      <c r="C525" s="28">
        <v>43466.92578125</v>
      </c>
      <c r="D525" s="38">
        <f t="shared" si="89"/>
        <v>0.66326277227817199</v>
      </c>
      <c r="E525" s="23">
        <f t="shared" si="90"/>
        <v>2.3526585477952722E-2</v>
      </c>
      <c r="F525" s="23"/>
      <c r="G525">
        <v>519</v>
      </c>
      <c r="H525" s="28">
        <v>43442.703125</v>
      </c>
      <c r="I525" s="38">
        <f t="shared" si="91"/>
        <v>0.6628931582360571</v>
      </c>
      <c r="J525" s="23">
        <f t="shared" si="92"/>
        <v>2.5553977073071277E-2</v>
      </c>
      <c r="L525">
        <v>519</v>
      </c>
      <c r="M525">
        <v>43431.40625</v>
      </c>
      <c r="N525" s="23">
        <f t="shared" si="93"/>
        <v>0.6627207789730678</v>
      </c>
      <c r="O525" s="23">
        <f t="shared" si="94"/>
        <v>2.6500233422671826E-2</v>
      </c>
      <c r="Q525">
        <v>519</v>
      </c>
      <c r="R525" s="23">
        <f t="shared" si="95"/>
        <v>18.309166666666666</v>
      </c>
      <c r="S525" s="38">
        <f>'unif profiles px val'!L521/65535</f>
        <v>0.66726176852063779</v>
      </c>
      <c r="T525" s="23">
        <f t="shared" si="96"/>
        <v>1.7268555940002095E-3</v>
      </c>
      <c r="V525">
        <v>519</v>
      </c>
      <c r="W525">
        <f>'unif profiles px val'!O521/65535</f>
        <v>0.6712603475242237</v>
      </c>
      <c r="X525" s="23">
        <f t="shared" si="97"/>
        <v>-1.9825667025261229E-2</v>
      </c>
      <c r="Z525">
        <v>519</v>
      </c>
      <c r="AA525">
        <f>'unif profiles px val'!R521/65535</f>
        <v>0.67271823977645528</v>
      </c>
      <c r="AB525" s="23">
        <f t="shared" si="98"/>
        <v>-2.7623651876868216E-2</v>
      </c>
      <c r="AM525">
        <v>519</v>
      </c>
      <c r="AN525">
        <v>43781.6015625</v>
      </c>
      <c r="AP525">
        <v>519</v>
      </c>
      <c r="AQ525">
        <v>44051.83984375</v>
      </c>
      <c r="AS525">
        <v>519</v>
      </c>
      <c r="AT525">
        <v>44255</v>
      </c>
    </row>
    <row r="526" spans="1:46">
      <c r="A526">
        <v>520</v>
      </c>
      <c r="B526" s="23">
        <f t="shared" si="88"/>
        <v>18.344444444444445</v>
      </c>
      <c r="C526" s="28">
        <v>43445.8828125</v>
      </c>
      <c r="D526" s="38">
        <f t="shared" si="89"/>
        <v>0.66294167715724417</v>
      </c>
      <c r="E526" s="23">
        <f t="shared" si="90"/>
        <v>2.5287721616381376E-2</v>
      </c>
      <c r="F526" s="23"/>
      <c r="G526">
        <v>520</v>
      </c>
      <c r="H526" s="28">
        <v>43433.109375</v>
      </c>
      <c r="I526" s="38">
        <f t="shared" si="91"/>
        <v>0.66274676699473567</v>
      </c>
      <c r="J526" s="23">
        <f t="shared" si="92"/>
        <v>2.6357545437250884E-2</v>
      </c>
      <c r="L526">
        <v>520</v>
      </c>
      <c r="M526">
        <v>43427.3359375</v>
      </c>
      <c r="N526" s="23">
        <f t="shared" si="93"/>
        <v>0.66265866998550393</v>
      </c>
      <c r="O526" s="23">
        <f t="shared" si="94"/>
        <v>2.6841287343282616E-2</v>
      </c>
      <c r="Q526">
        <v>520</v>
      </c>
      <c r="R526" s="23">
        <f t="shared" si="95"/>
        <v>18.344444444444445</v>
      </c>
      <c r="S526" s="38">
        <f>'unif profiles px val'!L522/65535</f>
        <v>0.66727631227588313</v>
      </c>
      <c r="T526" s="23">
        <f t="shared" si="96"/>
        <v>1.6480228135047348E-3</v>
      </c>
      <c r="V526">
        <v>520</v>
      </c>
      <c r="W526">
        <f>'unif profiles px val'!O522/65535</f>
        <v>0.67140942101548795</v>
      </c>
      <c r="X526" s="23">
        <f t="shared" si="97"/>
        <v>-2.0624498399106184E-2</v>
      </c>
      <c r="Z526">
        <v>520</v>
      </c>
      <c r="AA526">
        <f>'unif profiles px val'!R522/65535</f>
        <v>0.67256845101853968</v>
      </c>
      <c r="AB526" s="23">
        <f t="shared" si="98"/>
        <v>-2.6823930479763725E-2</v>
      </c>
      <c r="AM526">
        <v>520</v>
      </c>
      <c r="AN526">
        <v>43810.921875</v>
      </c>
      <c r="AP526">
        <v>520</v>
      </c>
      <c r="AQ526">
        <v>44034.640625</v>
      </c>
      <c r="AS526">
        <v>520</v>
      </c>
      <c r="AT526">
        <v>44235.640625</v>
      </c>
    </row>
    <row r="527" spans="1:46">
      <c r="A527">
        <v>521</v>
      </c>
      <c r="B527" s="23">
        <f t="shared" si="88"/>
        <v>18.37972222222222</v>
      </c>
      <c r="C527" s="28">
        <v>43463.3046875</v>
      </c>
      <c r="D527" s="38">
        <f t="shared" si="89"/>
        <v>0.66320751792935073</v>
      </c>
      <c r="E527" s="23">
        <f t="shared" si="90"/>
        <v>2.3829528941221145E-2</v>
      </c>
      <c r="F527" s="23"/>
      <c r="G527">
        <v>521</v>
      </c>
      <c r="H527" s="28">
        <v>43441.3125</v>
      </c>
      <c r="I527" s="38">
        <f t="shared" si="91"/>
        <v>0.66287193865873195</v>
      </c>
      <c r="J527" s="23">
        <f t="shared" si="92"/>
        <v>2.5670434494395877E-2</v>
      </c>
      <c r="L527">
        <v>521</v>
      </c>
      <c r="M527">
        <v>43425.75</v>
      </c>
      <c r="N527" s="23">
        <f t="shared" si="93"/>
        <v>0.66263447013046461</v>
      </c>
      <c r="O527" s="23">
        <f t="shared" si="94"/>
        <v>2.6974190307944568E-2</v>
      </c>
      <c r="Q527">
        <v>521</v>
      </c>
      <c r="R527" s="23">
        <f t="shared" si="95"/>
        <v>18.37972222222222</v>
      </c>
      <c r="S527" s="38">
        <f>'unif profiles px val'!L523/65535</f>
        <v>0.66645512655451289</v>
      </c>
      <c r="T527" s="23">
        <f t="shared" si="96"/>
        <v>6.1042461343645549E-3</v>
      </c>
      <c r="V527">
        <v>521</v>
      </c>
      <c r="W527">
        <f>'unif profiles px val'!O523/65535</f>
        <v>0.67142056725413901</v>
      </c>
      <c r="X527" s="23">
        <f t="shared" si="97"/>
        <v>-2.068421365176798E-2</v>
      </c>
      <c r="Z527">
        <v>521</v>
      </c>
      <c r="AA527">
        <f>'unif profiles px val'!R523/65535</f>
        <v>0.67267180704966811</v>
      </c>
      <c r="AB527" s="23">
        <f t="shared" si="98"/>
        <v>-2.7375783719508107E-2</v>
      </c>
      <c r="AM527">
        <v>521</v>
      </c>
      <c r="AN527">
        <v>43853.921875</v>
      </c>
      <c r="AP527">
        <v>521</v>
      </c>
      <c r="AQ527">
        <v>44051.3203125</v>
      </c>
      <c r="AS527">
        <v>521</v>
      </c>
      <c r="AT527">
        <v>44237.921875</v>
      </c>
    </row>
    <row r="528" spans="1:46">
      <c r="A528">
        <v>522</v>
      </c>
      <c r="B528" s="23">
        <f t="shared" si="88"/>
        <v>18.414999999999999</v>
      </c>
      <c r="C528" s="28">
        <v>43429.79296875</v>
      </c>
      <c r="D528" s="38">
        <f t="shared" si="89"/>
        <v>0.66269616187914859</v>
      </c>
      <c r="E528" s="23">
        <f t="shared" si="90"/>
        <v>2.6635404016745579E-2</v>
      </c>
      <c r="F528" s="23"/>
      <c r="G528">
        <v>522</v>
      </c>
      <c r="H528" s="28">
        <v>43487.26171875</v>
      </c>
      <c r="I528" s="38">
        <f t="shared" si="91"/>
        <v>0.66357307879377436</v>
      </c>
      <c r="J528" s="23">
        <f t="shared" si="92"/>
        <v>2.1826148820020652E-2</v>
      </c>
      <c r="L528">
        <v>522</v>
      </c>
      <c r="M528">
        <v>43438.76171875</v>
      </c>
      <c r="N528" s="23">
        <f t="shared" si="93"/>
        <v>0.66283301623178459</v>
      </c>
      <c r="O528" s="23">
        <f t="shared" si="94"/>
        <v>2.5884067076216599E-2</v>
      </c>
      <c r="Q528">
        <v>522</v>
      </c>
      <c r="R528" s="23">
        <f t="shared" si="95"/>
        <v>18.414999999999999</v>
      </c>
      <c r="S528" s="38">
        <f>'unif profiles px val'!L524/65535</f>
        <v>0.66559090562294954</v>
      </c>
      <c r="T528" s="23">
        <f t="shared" si="96"/>
        <v>1.0805197780691778E-2</v>
      </c>
      <c r="V528">
        <v>522</v>
      </c>
      <c r="W528">
        <f>'unif profiles px val'!O524/65535</f>
        <v>0.6718179574845502</v>
      </c>
      <c r="X528" s="23">
        <f t="shared" si="97"/>
        <v>-2.2811985019187908E-2</v>
      </c>
      <c r="Z528">
        <v>522</v>
      </c>
      <c r="AA528">
        <f>'unif profiles px val'!R524/65535</f>
        <v>0.6712624337186236</v>
      </c>
      <c r="AB528" s="23">
        <f t="shared" si="98"/>
        <v>-1.9836848501545212E-2</v>
      </c>
      <c r="AM528">
        <v>522</v>
      </c>
      <c r="AN528">
        <v>43891.3203125</v>
      </c>
      <c r="AP528">
        <v>522</v>
      </c>
      <c r="AQ528">
        <v>44046.0390625</v>
      </c>
      <c r="AS528">
        <v>522</v>
      </c>
      <c r="AT528">
        <v>44241.6015625</v>
      </c>
    </row>
    <row r="529" spans="1:46">
      <c r="A529">
        <v>523</v>
      </c>
      <c r="B529" s="23">
        <f t="shared" si="88"/>
        <v>18.450277777777778</v>
      </c>
      <c r="C529" s="28">
        <v>43540.51953125</v>
      </c>
      <c r="D529" s="38">
        <f t="shared" si="89"/>
        <v>0.66438574092088198</v>
      </c>
      <c r="E529" s="23">
        <f t="shared" si="90"/>
        <v>1.7379967983213618E-2</v>
      </c>
      <c r="F529" s="23"/>
      <c r="G529">
        <v>523</v>
      </c>
      <c r="H529" s="28">
        <v>43458.8828125</v>
      </c>
      <c r="I529" s="38">
        <f t="shared" si="91"/>
        <v>0.66314004444190122</v>
      </c>
      <c r="J529" s="23">
        <f t="shared" si="92"/>
        <v>2.4199530900669508E-2</v>
      </c>
      <c r="L529">
        <v>523</v>
      </c>
      <c r="M529">
        <v>43464.55078125</v>
      </c>
      <c r="N529" s="23">
        <f t="shared" si="93"/>
        <v>0.66322653210116733</v>
      </c>
      <c r="O529" s="23">
        <f t="shared" si="94"/>
        <v>2.3725274419492681E-2</v>
      </c>
      <c r="Q529">
        <v>523</v>
      </c>
      <c r="R529" s="23">
        <f t="shared" si="95"/>
        <v>18.450277777777778</v>
      </c>
      <c r="S529" s="38">
        <f>'unif profiles px val'!L525/65535</f>
        <v>0.66551115339131761</v>
      </c>
      <c r="T529" s="23">
        <f t="shared" si="96"/>
        <v>1.1239592118886144E-2</v>
      </c>
      <c r="V529">
        <v>523</v>
      </c>
      <c r="W529">
        <f>'unif profiles px val'!O525/65535</f>
        <v>0.67225075341420615</v>
      </c>
      <c r="X529" s="23">
        <f t="shared" si="97"/>
        <v>-2.5126632073243726E-2</v>
      </c>
      <c r="Z529">
        <v>523</v>
      </c>
      <c r="AA529">
        <f>'unif profiles px val'!R525/65535</f>
        <v>0.67192268444342718</v>
      </c>
      <c r="AB529" s="23">
        <f t="shared" si="98"/>
        <v>-2.3372335895538221E-2</v>
      </c>
      <c r="AM529">
        <v>523</v>
      </c>
      <c r="AN529">
        <v>43907.0390625</v>
      </c>
      <c r="AP529">
        <v>523</v>
      </c>
      <c r="AQ529">
        <v>44049.51953125</v>
      </c>
      <c r="AS529">
        <v>523</v>
      </c>
      <c r="AT529">
        <v>44224.76171875</v>
      </c>
    </row>
    <row r="530" spans="1:46">
      <c r="A530">
        <v>524</v>
      </c>
      <c r="B530" s="23">
        <f t="shared" si="88"/>
        <v>18.485555555555553</v>
      </c>
      <c r="C530" s="28">
        <v>43518.76953125</v>
      </c>
      <c r="D530" s="38">
        <f t="shared" si="89"/>
        <v>0.66405385719462884</v>
      </c>
      <c r="E530" s="23">
        <f t="shared" si="90"/>
        <v>1.919450816566437E-2</v>
      </c>
      <c r="F530" s="23"/>
      <c r="G530">
        <v>524</v>
      </c>
      <c r="H530" s="28">
        <v>43503.890625</v>
      </c>
      <c r="I530" s="38">
        <f t="shared" si="91"/>
        <v>0.66382681963836121</v>
      </c>
      <c r="J530" s="23">
        <f t="shared" si="92"/>
        <v>2.0436797763394132E-2</v>
      </c>
      <c r="L530">
        <v>524</v>
      </c>
      <c r="M530">
        <v>43462.71875</v>
      </c>
      <c r="N530" s="23">
        <f t="shared" si="93"/>
        <v>0.66319857709620811</v>
      </c>
      <c r="O530" s="23">
        <f t="shared" si="94"/>
        <v>2.3878553391135426E-2</v>
      </c>
      <c r="Q530">
        <v>524</v>
      </c>
      <c r="R530" s="23">
        <f t="shared" si="95"/>
        <v>18.485555555555553</v>
      </c>
      <c r="S530" s="38">
        <f>'unif profiles px val'!L526/65535</f>
        <v>0.66587319752803842</v>
      </c>
      <c r="T530" s="23">
        <f t="shared" si="96"/>
        <v>9.2683987507373722E-3</v>
      </c>
      <c r="V530">
        <v>524</v>
      </c>
      <c r="W530">
        <f>'unif profiles px val'!O526/65535</f>
        <v>0.67214119840543218</v>
      </c>
      <c r="X530" s="23">
        <f t="shared" si="97"/>
        <v>-2.4540983880139144E-2</v>
      </c>
      <c r="Z530">
        <v>524</v>
      </c>
      <c r="AA530">
        <f>'unif profiles px val'!R526/65535</f>
        <v>0.67278970683604178</v>
      </c>
      <c r="AB530" s="23">
        <f t="shared" si="98"/>
        <v>-2.8005095773619981E-2</v>
      </c>
      <c r="AM530">
        <v>524</v>
      </c>
      <c r="AN530">
        <v>43895.80078125</v>
      </c>
      <c r="AP530">
        <v>524</v>
      </c>
      <c r="AQ530">
        <v>44049.87890625</v>
      </c>
      <c r="AS530">
        <v>524</v>
      </c>
      <c r="AT530">
        <v>44195.19921875</v>
      </c>
    </row>
    <row r="531" spans="1:46">
      <c r="A531">
        <v>525</v>
      </c>
      <c r="B531" s="23">
        <f t="shared" si="88"/>
        <v>18.520833333333332</v>
      </c>
      <c r="C531" s="28">
        <v>43472.21484375</v>
      </c>
      <c r="D531" s="38">
        <f t="shared" si="89"/>
        <v>0.66334347819867245</v>
      </c>
      <c r="E531" s="23">
        <f t="shared" si="90"/>
        <v>2.3084183955436099E-2</v>
      </c>
      <c r="F531" s="23"/>
      <c r="G531">
        <v>525</v>
      </c>
      <c r="H531" s="28">
        <v>43483.92578125</v>
      </c>
      <c r="I531" s="38">
        <f t="shared" si="91"/>
        <v>0.66352217565041582</v>
      </c>
      <c r="J531" s="23">
        <f t="shared" si="92"/>
        <v>2.2104988201300912E-2</v>
      </c>
      <c r="L531">
        <v>525</v>
      </c>
      <c r="M531">
        <v>43406.11328125</v>
      </c>
      <c r="N531" s="23">
        <f t="shared" si="93"/>
        <v>0.66233483300907914</v>
      </c>
      <c r="O531" s="23">
        <f t="shared" si="94"/>
        <v>2.8620522941752657E-2</v>
      </c>
      <c r="Q531">
        <v>525</v>
      </c>
      <c r="R531" s="23">
        <f t="shared" si="95"/>
        <v>18.520833333333332</v>
      </c>
      <c r="S531" s="38">
        <f>'unif profiles px val'!L527/65535</f>
        <v>0.66629907921339737</v>
      </c>
      <c r="T531" s="23">
        <f t="shared" si="96"/>
        <v>6.9522190919366622E-3</v>
      </c>
      <c r="V531">
        <v>525</v>
      </c>
      <c r="W531">
        <f>'unif profiles px val'!O527/65535</f>
        <v>0.67289717565041585</v>
      </c>
      <c r="X531" s="23">
        <f t="shared" si="97"/>
        <v>-2.8578549349901561E-2</v>
      </c>
      <c r="Z531">
        <v>525</v>
      </c>
      <c r="AA531">
        <f>'unif profiles px val'!R527/65535</f>
        <v>0.67360052119096669</v>
      </c>
      <c r="AB531" s="23">
        <f t="shared" si="98"/>
        <v>-3.2327339535411781E-2</v>
      </c>
      <c r="AM531">
        <v>525</v>
      </c>
      <c r="AN531">
        <v>43892.71875</v>
      </c>
      <c r="AP531">
        <v>525</v>
      </c>
      <c r="AQ531">
        <v>44060</v>
      </c>
      <c r="AS531">
        <v>525</v>
      </c>
      <c r="AT531">
        <v>44186.359375</v>
      </c>
    </row>
    <row r="532" spans="1:46">
      <c r="A532">
        <v>526</v>
      </c>
      <c r="B532" s="23">
        <f t="shared" si="88"/>
        <v>18.556111111111111</v>
      </c>
      <c r="C532" s="28">
        <v>43509.7421875</v>
      </c>
      <c r="D532" s="38">
        <f t="shared" si="89"/>
        <v>0.66391610875867857</v>
      </c>
      <c r="E532" s="23">
        <f t="shared" si="90"/>
        <v>1.9948135715666115E-2</v>
      </c>
      <c r="F532" s="23"/>
      <c r="G532">
        <v>526</v>
      </c>
      <c r="H532" s="28">
        <v>43436.29296875</v>
      </c>
      <c r="I532" s="38">
        <f t="shared" si="91"/>
        <v>0.66279534552147712</v>
      </c>
      <c r="J532" s="23">
        <f t="shared" si="92"/>
        <v>2.609085190978222E-2</v>
      </c>
      <c r="L532">
        <v>526</v>
      </c>
      <c r="M532">
        <v>43457.953125</v>
      </c>
      <c r="N532" s="23">
        <f t="shared" si="93"/>
        <v>0.66312585831998172</v>
      </c>
      <c r="O532" s="23">
        <f t="shared" si="94"/>
        <v>2.4277331860597329E-2</v>
      </c>
      <c r="Q532">
        <v>526</v>
      </c>
      <c r="R532" s="23">
        <f t="shared" si="95"/>
        <v>18.556111111111111</v>
      </c>
      <c r="S532" s="38">
        <f>'unif profiles px val'!L528/65535</f>
        <v>0.66674641889829867</v>
      </c>
      <c r="T532" s="23">
        <f t="shared" si="96"/>
        <v>4.5223429264487081E-3</v>
      </c>
      <c r="V532">
        <v>526</v>
      </c>
      <c r="W532">
        <f>'unif profiles px val'!O528/65535</f>
        <v>0.67285902809567411</v>
      </c>
      <c r="X532" s="23">
        <f t="shared" si="97"/>
        <v>-2.8375013785324477E-2</v>
      </c>
      <c r="Z532">
        <v>526</v>
      </c>
      <c r="AA532">
        <f>'unif profiles px val'!R528/65535</f>
        <v>0.67363723821240562</v>
      </c>
      <c r="AB532" s="23">
        <f t="shared" si="98"/>
        <v>-3.2522836279118561E-2</v>
      </c>
      <c r="AM532">
        <v>526</v>
      </c>
      <c r="AN532">
        <v>43867.6015625</v>
      </c>
      <c r="AP532">
        <v>526</v>
      </c>
      <c r="AQ532">
        <v>44048.83984375</v>
      </c>
      <c r="AS532">
        <v>526</v>
      </c>
      <c r="AT532">
        <v>44205.359375</v>
      </c>
    </row>
    <row r="533" spans="1:46">
      <c r="A533">
        <v>527</v>
      </c>
      <c r="B533" s="23">
        <f t="shared" si="88"/>
        <v>18.591388888888886</v>
      </c>
      <c r="C533" s="28">
        <v>43493.125</v>
      </c>
      <c r="D533" s="38">
        <f t="shared" si="89"/>
        <v>0.66366254673075453</v>
      </c>
      <c r="E533" s="23">
        <f t="shared" si="90"/>
        <v>2.1336155289847447E-2</v>
      </c>
      <c r="F533" s="23"/>
      <c r="G533">
        <v>527</v>
      </c>
      <c r="H533" s="28">
        <v>43476.55078125</v>
      </c>
      <c r="I533" s="38">
        <f t="shared" si="91"/>
        <v>0.66340964036392769</v>
      </c>
      <c r="J533" s="23">
        <f t="shared" si="92"/>
        <v>2.2721581867514384E-2</v>
      </c>
      <c r="L533">
        <v>527</v>
      </c>
      <c r="M533">
        <v>43481.8203125</v>
      </c>
      <c r="N533" s="23">
        <f t="shared" si="93"/>
        <v>0.66349004825665669</v>
      </c>
      <c r="O533" s="23">
        <f t="shared" si="94"/>
        <v>2.2280997748531206E-2</v>
      </c>
      <c r="Q533">
        <v>527</v>
      </c>
      <c r="R533" s="23">
        <f t="shared" si="95"/>
        <v>18.591388888888886</v>
      </c>
      <c r="S533" s="38">
        <f>'unif profiles px val'!L529/65535</f>
        <v>0.66750174048218514</v>
      </c>
      <c r="T533" s="23">
        <f t="shared" si="96"/>
        <v>4.2652888842775738E-4</v>
      </c>
      <c r="V533">
        <v>527</v>
      </c>
      <c r="W533">
        <f>'unif profiles px val'!O529/65535</f>
        <v>0.6729173223277638</v>
      </c>
      <c r="X533" s="23">
        <f t="shared" si="97"/>
        <v>-2.8686032786283899E-2</v>
      </c>
      <c r="Z533">
        <v>527</v>
      </c>
      <c r="AA533">
        <f>'unif profiles px val'!R529/65535</f>
        <v>0.67362615157930872</v>
      </c>
      <c r="AB533" s="23">
        <f t="shared" si="98"/>
        <v>-3.2463808536888905E-2</v>
      </c>
      <c r="AM533">
        <v>527</v>
      </c>
      <c r="AN533">
        <v>43879.16015625</v>
      </c>
      <c r="AP533">
        <v>527</v>
      </c>
      <c r="AQ533">
        <v>44039.80078125</v>
      </c>
      <c r="AS533">
        <v>527</v>
      </c>
      <c r="AT533">
        <v>44200.51953125</v>
      </c>
    </row>
    <row r="534" spans="1:46">
      <c r="A534">
        <v>528</v>
      </c>
      <c r="B534" s="23">
        <f t="shared" si="88"/>
        <v>18.626666666666665</v>
      </c>
      <c r="C534" s="28">
        <v>43488.83984375</v>
      </c>
      <c r="D534" s="38">
        <f t="shared" si="89"/>
        <v>0.66359715943770503</v>
      </c>
      <c r="E534" s="23">
        <f t="shared" si="90"/>
        <v>2.169425290357907E-2</v>
      </c>
      <c r="F534" s="23"/>
      <c r="G534">
        <v>528</v>
      </c>
      <c r="H534" s="28">
        <v>43445.328125</v>
      </c>
      <c r="I534" s="38">
        <f t="shared" si="91"/>
        <v>0.66293321316853593</v>
      </c>
      <c r="J534" s="23">
        <f t="shared" si="92"/>
        <v>2.5334166483562903E-2</v>
      </c>
      <c r="L534">
        <v>528</v>
      </c>
      <c r="M534">
        <v>43341.1953125</v>
      </c>
      <c r="N534" s="23">
        <f t="shared" si="93"/>
        <v>0.66134424830243377</v>
      </c>
      <c r="O534" s="23">
        <f t="shared" si="94"/>
        <v>3.4073218675258143E-2</v>
      </c>
      <c r="Q534">
        <v>528</v>
      </c>
      <c r="R534" s="23">
        <f t="shared" si="95"/>
        <v>18.626666666666665</v>
      </c>
      <c r="S534" s="38">
        <f>'unif profiles px val'!L530/65535</f>
        <v>0.66795605401693747</v>
      </c>
      <c r="T534" s="23">
        <f t="shared" si="96"/>
        <v>-2.0328295143823283E-3</v>
      </c>
      <c r="V534">
        <v>528</v>
      </c>
      <c r="W534">
        <f>'unif profiles px val'!O530/65535</f>
        <v>0.67338963673990992</v>
      </c>
      <c r="X534" s="23">
        <f t="shared" si="97"/>
        <v>-3.1204113265256073E-2</v>
      </c>
      <c r="Z534">
        <v>528</v>
      </c>
      <c r="AA534">
        <f>'unif profiles px val'!R530/65535</f>
        <v>0.67371633478294046</v>
      </c>
      <c r="AB534" s="23">
        <f t="shared" si="98"/>
        <v>-3.2943911133714643E-2</v>
      </c>
      <c r="AM534">
        <v>528</v>
      </c>
      <c r="AN534">
        <v>43868.51953125</v>
      </c>
      <c r="AP534">
        <v>528</v>
      </c>
      <c r="AQ534">
        <v>44055.71875</v>
      </c>
      <c r="AS534">
        <v>528</v>
      </c>
      <c r="AT534">
        <v>44206.6796875</v>
      </c>
    </row>
    <row r="535" spans="1:46">
      <c r="A535">
        <v>529</v>
      </c>
      <c r="B535" s="23">
        <f t="shared" si="88"/>
        <v>18.661944444444444</v>
      </c>
      <c r="C535" s="28">
        <v>43483.46484375</v>
      </c>
      <c r="D535" s="38">
        <f t="shared" si="89"/>
        <v>0.66351514219501029</v>
      </c>
      <c r="E535" s="23">
        <f t="shared" si="90"/>
        <v>2.2143519530149369E-2</v>
      </c>
      <c r="F535" s="23"/>
      <c r="G535">
        <v>529</v>
      </c>
      <c r="H535" s="28">
        <v>43435.16015625</v>
      </c>
      <c r="I535" s="38">
        <f t="shared" si="91"/>
        <v>0.66277805991073468</v>
      </c>
      <c r="J535" s="23">
        <f t="shared" si="92"/>
        <v>2.6185744770492292E-2</v>
      </c>
      <c r="L535">
        <v>529</v>
      </c>
      <c r="M535">
        <v>43255.85546875</v>
      </c>
      <c r="N535" s="23">
        <f t="shared" si="93"/>
        <v>0.66004204575799186</v>
      </c>
      <c r="O535" s="23">
        <f t="shared" si="94"/>
        <v>4.1264682679352571E-2</v>
      </c>
      <c r="Q535">
        <v>529</v>
      </c>
      <c r="R535" s="23">
        <f t="shared" si="95"/>
        <v>18.661944444444444</v>
      </c>
      <c r="S535" s="38">
        <f>'unif profiles px val'!L531/65535</f>
        <v>0.66839510852979322</v>
      </c>
      <c r="T535" s="23">
        <f t="shared" si="96"/>
        <v>-4.4065901190148971E-3</v>
      </c>
      <c r="V535">
        <v>529</v>
      </c>
      <c r="W535">
        <f>'unif profiles px val'!O531/65535</f>
        <v>0.67346175946059361</v>
      </c>
      <c r="X535" s="23">
        <f t="shared" si="97"/>
        <v>-3.1588332582654921E-2</v>
      </c>
      <c r="Z535">
        <v>529</v>
      </c>
      <c r="AA535">
        <f>'unif profiles px val'!R531/65535</f>
        <v>0.6737503099488823</v>
      </c>
      <c r="AB535" s="23">
        <f t="shared" si="98"/>
        <v>-3.3124751125941376E-2</v>
      </c>
      <c r="AM535">
        <v>529</v>
      </c>
      <c r="AN535">
        <v>43814.23828125</v>
      </c>
      <c r="AP535">
        <v>529</v>
      </c>
      <c r="AQ535">
        <v>44081.80078125</v>
      </c>
      <c r="AS535">
        <v>529</v>
      </c>
      <c r="AT535">
        <v>44180.921875</v>
      </c>
    </row>
    <row r="536" spans="1:46">
      <c r="A536">
        <v>530</v>
      </c>
      <c r="B536" s="23">
        <f t="shared" si="88"/>
        <v>18.697222222222223</v>
      </c>
      <c r="C536" s="28">
        <v>43435.75</v>
      </c>
      <c r="D536" s="38">
        <f t="shared" si="89"/>
        <v>0.66278706034943158</v>
      </c>
      <c r="E536" s="23">
        <f t="shared" si="90"/>
        <v>2.6136334457470323E-2</v>
      </c>
      <c r="F536" s="23"/>
      <c r="G536">
        <v>530</v>
      </c>
      <c r="H536" s="28">
        <v>43462.82421875</v>
      </c>
      <c r="I536" s="38">
        <f t="shared" si="91"/>
        <v>0.66320018644617384</v>
      </c>
      <c r="J536" s="23">
        <f t="shared" si="92"/>
        <v>2.3869728898210152E-2</v>
      </c>
      <c r="L536">
        <v>530</v>
      </c>
      <c r="M536">
        <v>43450.515625</v>
      </c>
      <c r="N536" s="23">
        <f t="shared" si="93"/>
        <v>0.66301236934462504</v>
      </c>
      <c r="O536" s="23">
        <f t="shared" si="94"/>
        <v>2.489985250040494E-2</v>
      </c>
      <c r="Q536">
        <v>530</v>
      </c>
      <c r="R536" s="23">
        <f t="shared" si="95"/>
        <v>18.697222222222223</v>
      </c>
      <c r="S536" s="38">
        <f>'unif profiles px val'!L532/65535</f>
        <v>0.66834235761425198</v>
      </c>
      <c r="T536" s="23">
        <f t="shared" si="96"/>
        <v>-4.1215462399621927E-3</v>
      </c>
      <c r="V536">
        <v>530</v>
      </c>
      <c r="W536">
        <f>'unif profiles px val'!O532/65535</f>
        <v>0.67398962624933245</v>
      </c>
      <c r="X536" s="23">
        <f t="shared" si="97"/>
        <v>-3.4398075400181138E-2</v>
      </c>
      <c r="Z536">
        <v>530</v>
      </c>
      <c r="AA536">
        <f>'unif profiles px val'!R532/65535</f>
        <v>0.67348399233234146</v>
      </c>
      <c r="AB536" s="23">
        <f t="shared" si="98"/>
        <v>-3.1706758091107012E-2</v>
      </c>
      <c r="AM536">
        <v>530</v>
      </c>
      <c r="AN536">
        <v>43817.55859375</v>
      </c>
      <c r="AP536">
        <v>530</v>
      </c>
      <c r="AQ536">
        <v>44122.51953125</v>
      </c>
      <c r="AS536">
        <v>530</v>
      </c>
      <c r="AT536">
        <v>44144.87890625</v>
      </c>
    </row>
    <row r="537" spans="1:46">
      <c r="A537">
        <v>531</v>
      </c>
      <c r="B537" s="23">
        <f t="shared" si="88"/>
        <v>18.732499999999998</v>
      </c>
      <c r="C537" s="28">
        <v>43428.4140625</v>
      </c>
      <c r="D537" s="38">
        <f t="shared" si="89"/>
        <v>0.66267512111848625</v>
      </c>
      <c r="E537" s="23">
        <f t="shared" si="90"/>
        <v>2.6750944738354487E-2</v>
      </c>
      <c r="F537" s="23"/>
      <c r="G537">
        <v>531</v>
      </c>
      <c r="H537" s="28">
        <v>43418.9453125</v>
      </c>
      <c r="I537" s="38">
        <f t="shared" si="91"/>
        <v>0.66253063725490191</v>
      </c>
      <c r="J537" s="23">
        <f t="shared" si="92"/>
        <v>2.7544532989916437E-2</v>
      </c>
      <c r="L537">
        <v>531</v>
      </c>
      <c r="M537">
        <v>43464.76953125</v>
      </c>
      <c r="N537" s="23">
        <f t="shared" si="93"/>
        <v>0.66322987001220723</v>
      </c>
      <c r="O537" s="23">
        <f t="shared" si="94"/>
        <v>2.3706973266598208E-2</v>
      </c>
      <c r="Q537">
        <v>531</v>
      </c>
      <c r="R537" s="23">
        <f t="shared" si="95"/>
        <v>18.732499999999998</v>
      </c>
      <c r="S537" s="38">
        <f>'unif profiles px val'!L533/65535</f>
        <v>0.66756975041962308</v>
      </c>
      <c r="T537" s="23">
        <f t="shared" si="96"/>
        <v>5.8166392582048587E-5</v>
      </c>
      <c r="V537">
        <v>531</v>
      </c>
      <c r="W537">
        <f>'unif profiles px val'!O533/65535</f>
        <v>0.67400834239337759</v>
      </c>
      <c r="X537" s="23">
        <f t="shared" si="97"/>
        <v>-3.4497621957368718E-2</v>
      </c>
      <c r="Z537">
        <v>531</v>
      </c>
      <c r="AA537">
        <f>'unif profiles px val'!R533/65535</f>
        <v>0.67323150320439462</v>
      </c>
      <c r="AB537" s="23">
        <f t="shared" si="98"/>
        <v>-3.0361416812445974E-2</v>
      </c>
      <c r="AM537">
        <v>531</v>
      </c>
      <c r="AN537">
        <v>43761.6015625</v>
      </c>
      <c r="AP537">
        <v>531</v>
      </c>
      <c r="AQ537">
        <v>44149.3984375</v>
      </c>
      <c r="AS537">
        <v>531</v>
      </c>
      <c r="AT537">
        <v>44148.12109375</v>
      </c>
    </row>
    <row r="538" spans="1:46">
      <c r="A538">
        <v>532</v>
      </c>
      <c r="B538" s="23">
        <f t="shared" si="88"/>
        <v>18.767777777777777</v>
      </c>
      <c r="C538" s="28">
        <v>43450.39453125</v>
      </c>
      <c r="D538" s="38">
        <f t="shared" si="89"/>
        <v>0.66301052157244222</v>
      </c>
      <c r="E538" s="23">
        <f t="shared" si="90"/>
        <v>2.4909989739786198E-2</v>
      </c>
      <c r="F538" s="23"/>
      <c r="G538">
        <v>532</v>
      </c>
      <c r="H538" s="28">
        <v>43408.86328125</v>
      </c>
      <c r="I538" s="38">
        <f t="shared" si="91"/>
        <v>0.66237679531929505</v>
      </c>
      <c r="J538" s="23">
        <f t="shared" si="92"/>
        <v>2.8389879797341422E-2</v>
      </c>
      <c r="L538">
        <v>532</v>
      </c>
      <c r="M538">
        <v>43462.75</v>
      </c>
      <c r="N538" s="23">
        <f t="shared" si="93"/>
        <v>0.66319905394064238</v>
      </c>
      <c r="O538" s="23">
        <f t="shared" si="94"/>
        <v>2.3875938722357049E-2</v>
      </c>
      <c r="Q538">
        <v>532</v>
      </c>
      <c r="R538" s="23">
        <f t="shared" si="95"/>
        <v>18.767777777777777</v>
      </c>
      <c r="S538" s="38">
        <f>'unif profiles px val'!L534/65535</f>
        <v>0.66783678330281526</v>
      </c>
      <c r="T538" s="23">
        <f t="shared" si="96"/>
        <v>-1.3874807395364286E-3</v>
      </c>
      <c r="V538">
        <v>532</v>
      </c>
      <c r="W538">
        <f>'unif profiles px val'!O534/65535</f>
        <v>0.67366501440070192</v>
      </c>
      <c r="X538" s="23">
        <f t="shared" si="97"/>
        <v>-3.2670714940266077E-2</v>
      </c>
      <c r="Z538">
        <v>532</v>
      </c>
      <c r="AA538">
        <f>'unif profiles px val'!R534/65535</f>
        <v>0.67314549238956278</v>
      </c>
      <c r="AB538" s="23">
        <f t="shared" si="98"/>
        <v>-2.9902906821798858E-2</v>
      </c>
      <c r="AM538">
        <v>532</v>
      </c>
      <c r="AN538">
        <v>43732.640625</v>
      </c>
      <c r="AP538">
        <v>532</v>
      </c>
      <c r="AQ538">
        <v>44147.55859375</v>
      </c>
      <c r="AS538">
        <v>532</v>
      </c>
      <c r="AT538">
        <v>44130.80078125</v>
      </c>
    </row>
    <row r="539" spans="1:46">
      <c r="B539" s="23"/>
      <c r="C539" s="23"/>
      <c r="D539" s="38"/>
      <c r="E539" s="23"/>
      <c r="F539" s="23"/>
      <c r="I539" s="38"/>
      <c r="J539" s="23"/>
      <c r="N539" s="23"/>
      <c r="O539" s="23"/>
      <c r="Q539">
        <v>533</v>
      </c>
      <c r="R539" s="23">
        <f t="shared" si="95"/>
        <v>18.803055555555556</v>
      </c>
      <c r="S539" s="38">
        <f>'unif profiles px val'!L535/65535</f>
        <v>0.66724096618219275</v>
      </c>
      <c r="T539" s="23">
        <f t="shared" si="96"/>
        <v>1.8396179484478914E-3</v>
      </c>
      <c r="V539">
        <v>533</v>
      </c>
      <c r="W539">
        <f>'unif profiles px val'!O535/65535</f>
        <v>0.67370733434424357</v>
      </c>
      <c r="X539" s="23">
        <f t="shared" si="97"/>
        <v>-3.2896001516157014E-2</v>
      </c>
      <c r="Z539">
        <v>533</v>
      </c>
      <c r="AA539">
        <f>'unif profiles px val'!R535/65535</f>
        <v>0.67309351634622716</v>
      </c>
      <c r="AB539" s="23">
        <f t="shared" si="98"/>
        <v>-2.9625777211465643E-2</v>
      </c>
      <c r="AM539">
        <v>533</v>
      </c>
      <c r="AN539">
        <v>43717.76171875</v>
      </c>
      <c r="AP539">
        <v>533</v>
      </c>
      <c r="AQ539">
        <v>44108.87890625</v>
      </c>
      <c r="AS539">
        <v>533</v>
      </c>
      <c r="AT539">
        <v>44061.76171875</v>
      </c>
    </row>
    <row r="540" spans="1:46">
      <c r="B540" s="23"/>
      <c r="C540" s="23"/>
      <c r="D540" s="38"/>
      <c r="E540" s="23"/>
      <c r="F540" s="23"/>
      <c r="I540" s="38"/>
      <c r="J540" s="23"/>
      <c r="N540" s="23"/>
      <c r="O540" s="23"/>
      <c r="Q540">
        <v>534</v>
      </c>
      <c r="R540" s="23">
        <f t="shared" si="95"/>
        <v>18.838333333333331</v>
      </c>
      <c r="S540" s="38">
        <f>'unif profiles px val'!L536/65535</f>
        <v>0.66704951314183258</v>
      </c>
      <c r="T540" s="23">
        <f t="shared" si="96"/>
        <v>2.8777306693870131E-3</v>
      </c>
      <c r="V540">
        <v>534</v>
      </c>
      <c r="W540">
        <f>'unif profiles px val'!O536/65535</f>
        <v>0.67353805457007709</v>
      </c>
      <c r="X540" s="23">
        <f t="shared" si="97"/>
        <v>-3.1994694977818039E-2</v>
      </c>
      <c r="Z540">
        <v>534</v>
      </c>
      <c r="AA540">
        <f>'unif profiles px val'!R536/65535</f>
        <v>0.67293949559395738</v>
      </c>
      <c r="AB540" s="23">
        <f t="shared" si="98"/>
        <v>-2.8804321148636181E-2</v>
      </c>
      <c r="AM540">
        <v>534</v>
      </c>
      <c r="AN540">
        <v>43717.19921875</v>
      </c>
      <c r="AP540">
        <v>534</v>
      </c>
      <c r="AQ540">
        <v>44098.28125</v>
      </c>
      <c r="AS540">
        <v>534</v>
      </c>
      <c r="AT540">
        <v>44054</v>
      </c>
    </row>
    <row r="541" spans="1:46">
      <c r="B541" s="23"/>
      <c r="C541" s="23"/>
      <c r="D541" s="38"/>
      <c r="E541" s="23"/>
      <c r="F541" s="23"/>
      <c r="I541" s="38"/>
      <c r="J541" s="23"/>
      <c r="N541" s="23"/>
      <c r="O541" s="23"/>
      <c r="Q541">
        <v>535</v>
      </c>
      <c r="R541" s="23">
        <f t="shared" si="95"/>
        <v>18.87361111111111</v>
      </c>
      <c r="S541" s="38">
        <f>'unif profiles px val'!L537/65535</f>
        <v>0.66726456998168915</v>
      </c>
      <c r="T541" s="23">
        <f t="shared" si="96"/>
        <v>1.7116703392607846E-3</v>
      </c>
      <c r="V541">
        <v>535</v>
      </c>
      <c r="W541">
        <f>'unif profiles px val'!O537/65535</f>
        <v>0.67356028744182495</v>
      </c>
      <c r="X541" s="23">
        <f t="shared" si="97"/>
        <v>-3.2113095179475692E-2</v>
      </c>
      <c r="Z541">
        <v>535</v>
      </c>
      <c r="AA541">
        <f>'unif profiles px val'!R537/65535</f>
        <v>0.67249352683680474</v>
      </c>
      <c r="AB541" s="23">
        <f t="shared" si="98"/>
        <v>-2.6423784585988042E-2</v>
      </c>
      <c r="AM541">
        <v>535</v>
      </c>
      <c r="AN541">
        <v>43671.76171875</v>
      </c>
      <c r="AP541">
        <v>535</v>
      </c>
      <c r="AQ541">
        <v>44051</v>
      </c>
      <c r="AS541">
        <v>535</v>
      </c>
      <c r="AT541">
        <v>44049.71875</v>
      </c>
    </row>
    <row r="542" spans="1:46">
      <c r="B542" s="23"/>
      <c r="C542" s="23"/>
      <c r="D542" s="38"/>
      <c r="E542" s="23"/>
      <c r="F542" s="23"/>
      <c r="I542" s="38"/>
      <c r="J542" s="23"/>
      <c r="N542" s="23"/>
      <c r="O542" s="23"/>
      <c r="Q542">
        <v>536</v>
      </c>
      <c r="R542" s="23">
        <f t="shared" si="95"/>
        <v>18.908888888888889</v>
      </c>
      <c r="S542" s="38">
        <f>'unif profiles px val'!L538/65535</f>
        <v>0.6669385275997558</v>
      </c>
      <c r="T542" s="23">
        <f t="shared" si="96"/>
        <v>3.4797830618287229E-3</v>
      </c>
      <c r="V542">
        <v>536</v>
      </c>
      <c r="W542">
        <f>'unif profiles px val'!O538/65535</f>
        <v>0.67319126945525287</v>
      </c>
      <c r="X542" s="23">
        <f t="shared" si="97"/>
        <v>-3.014695084461616E-2</v>
      </c>
      <c r="Z542">
        <v>536</v>
      </c>
      <c r="AA542">
        <f>'unif profiles px val'!R538/65535</f>
        <v>0.67294295271610594</v>
      </c>
      <c r="AB542" s="23">
        <f t="shared" si="98"/>
        <v>-2.8822763295238918E-2</v>
      </c>
      <c r="AM542">
        <v>536</v>
      </c>
      <c r="AN542">
        <v>43698.80078125</v>
      </c>
      <c r="AP542">
        <v>536</v>
      </c>
      <c r="AQ542">
        <v>44036.87890625</v>
      </c>
      <c r="AS542">
        <v>536</v>
      </c>
      <c r="AT542">
        <v>44029.44140625</v>
      </c>
    </row>
    <row r="543" spans="1:46">
      <c r="B543" s="23"/>
      <c r="C543" s="23"/>
      <c r="D543" s="38"/>
      <c r="E543" s="23"/>
      <c r="F543" s="23"/>
      <c r="I543" s="38"/>
      <c r="J543" s="23"/>
      <c r="N543" s="23"/>
      <c r="O543" s="23"/>
      <c r="Q543">
        <v>537</v>
      </c>
      <c r="R543" s="23">
        <f t="shared" si="95"/>
        <v>18.944166666666664</v>
      </c>
      <c r="S543" s="38">
        <f>'unif profiles px val'!L539/65535</f>
        <v>0.66656956921873811</v>
      </c>
      <c r="T543" s="23">
        <f t="shared" si="96"/>
        <v>5.4825940256368888E-3</v>
      </c>
      <c r="V543">
        <v>537</v>
      </c>
      <c r="W543">
        <f>'unif profiles px val'!O539/65535</f>
        <v>0.67231113384069585</v>
      </c>
      <c r="X543" s="23">
        <f t="shared" si="97"/>
        <v>-2.5449330756384558E-2</v>
      </c>
      <c r="Z543">
        <v>537</v>
      </c>
      <c r="AA543">
        <f>'unif profiles px val'!R539/65535</f>
        <v>0.67275918879224839</v>
      </c>
      <c r="AB543" s="23">
        <f t="shared" si="98"/>
        <v>-2.7842219991836448E-2</v>
      </c>
      <c r="AM543">
        <v>537</v>
      </c>
      <c r="AN543">
        <v>43708.55859375</v>
      </c>
      <c r="AP543">
        <v>537</v>
      </c>
      <c r="AQ543">
        <v>44003.83984375</v>
      </c>
      <c r="AS543">
        <v>537</v>
      </c>
      <c r="AT543">
        <v>43985.9609375</v>
      </c>
    </row>
    <row r="544" spans="1:46">
      <c r="B544" s="23"/>
      <c r="C544" s="23"/>
      <c r="D544" s="38"/>
      <c r="E544" s="23"/>
      <c r="F544" s="23"/>
      <c r="I544" s="38"/>
      <c r="J544" s="23"/>
      <c r="N544" s="23"/>
      <c r="O544" s="23"/>
      <c r="Q544">
        <v>538</v>
      </c>
      <c r="R544" s="23">
        <f t="shared" si="95"/>
        <v>18.979444444444443</v>
      </c>
      <c r="S544" s="38">
        <f>'unif profiles px val'!L540/65535</f>
        <v>0.66585585231174182</v>
      </c>
      <c r="T544" s="23">
        <f t="shared" si="96"/>
        <v>9.3627908047997366E-3</v>
      </c>
      <c r="V544">
        <v>538</v>
      </c>
      <c r="W544">
        <f>'unif profiles px val'!O540/65535</f>
        <v>0.6720649032959487</v>
      </c>
      <c r="X544" s="23">
        <f t="shared" si="97"/>
        <v>-2.4133026746343766E-2</v>
      </c>
      <c r="Z544">
        <v>538</v>
      </c>
      <c r="AA544">
        <f>'unif profiles px val'!R540/65535</f>
        <v>0.67234230754558633</v>
      </c>
      <c r="AB544" s="23">
        <f t="shared" si="98"/>
        <v>-2.5615914896806036E-2</v>
      </c>
      <c r="AM544">
        <v>538</v>
      </c>
      <c r="AN544">
        <v>43672.76171875</v>
      </c>
      <c r="AP544">
        <v>538</v>
      </c>
      <c r="AQ544">
        <v>44003.76171875</v>
      </c>
      <c r="AS544">
        <v>538</v>
      </c>
      <c r="AT544">
        <v>44008.19921875</v>
      </c>
    </row>
    <row r="545" spans="2:46">
      <c r="B545" s="23"/>
      <c r="C545" s="23"/>
      <c r="D545" s="38"/>
      <c r="E545" s="23"/>
      <c r="F545" s="23"/>
      <c r="I545" s="38"/>
      <c r="J545" s="23"/>
      <c r="N545" s="23"/>
      <c r="O545" s="23"/>
      <c r="Q545">
        <v>539</v>
      </c>
      <c r="R545" s="23">
        <f t="shared" si="95"/>
        <v>19.014722222222222</v>
      </c>
      <c r="S545" s="38">
        <f>'unif profiles px val'!L541/65535</f>
        <v>0.66604939154650189</v>
      </c>
      <c r="T545" s="23">
        <f t="shared" si="96"/>
        <v>8.3098197870463686E-3</v>
      </c>
      <c r="V545">
        <v>539</v>
      </c>
      <c r="W545">
        <f>'unif profiles px val'!O541/65535</f>
        <v>0.671468430514229</v>
      </c>
      <c r="X545" s="23">
        <f t="shared" si="97"/>
        <v>-2.0940616718204907E-2</v>
      </c>
      <c r="Z545">
        <v>539</v>
      </c>
      <c r="AA545">
        <f>'unif profiles px val'!R541/65535</f>
        <v>0.67271406738765549</v>
      </c>
      <c r="AB545" s="23">
        <f t="shared" si="98"/>
        <v>-2.7601380063153158E-2</v>
      </c>
      <c r="AM545">
        <v>539</v>
      </c>
      <c r="AN545">
        <v>43653.44140625</v>
      </c>
      <c r="AP545">
        <v>539</v>
      </c>
      <c r="AQ545">
        <v>43963.44140625</v>
      </c>
      <c r="AS545">
        <v>539</v>
      </c>
      <c r="AT545">
        <v>44039.16015625</v>
      </c>
    </row>
    <row r="546" spans="2:46">
      <c r="B546" s="23"/>
      <c r="C546" s="23"/>
      <c r="D546" s="38"/>
      <c r="E546" s="23"/>
      <c r="F546" s="23"/>
      <c r="I546" s="38"/>
      <c r="J546" s="23"/>
      <c r="N546" s="23"/>
      <c r="O546" s="23"/>
      <c r="Q546">
        <v>540</v>
      </c>
      <c r="R546" s="23">
        <f t="shared" si="95"/>
        <v>19.05</v>
      </c>
      <c r="S546" s="38">
        <f>'unif profiles px val'!L542/65535</f>
        <v>0.66595294975967045</v>
      </c>
      <c r="T546" s="23">
        <f t="shared" si="96"/>
        <v>8.8344495788748034E-3</v>
      </c>
      <c r="V546">
        <v>540</v>
      </c>
      <c r="W546">
        <f>'unif profiles px val'!O542/65535</f>
        <v>0.67165708209353781</v>
      </c>
      <c r="X546" s="23">
        <f t="shared" si="97"/>
        <v>-2.1950885936296238E-2</v>
      </c>
      <c r="Z546">
        <v>540</v>
      </c>
      <c r="AA546">
        <f>'unif profiles px val'!R542/65535</f>
        <v>0.67235136758983749</v>
      </c>
      <c r="AB546" s="23">
        <f t="shared" si="98"/>
        <v>-2.5664326675332472E-2</v>
      </c>
      <c r="AM546">
        <v>540</v>
      </c>
      <c r="AN546">
        <v>43674.12109375</v>
      </c>
      <c r="AP546">
        <v>540</v>
      </c>
      <c r="AQ546">
        <v>43937.9609375</v>
      </c>
      <c r="AS546">
        <v>540</v>
      </c>
      <c r="AT546">
        <v>44097.3203125</v>
      </c>
    </row>
    <row r="547" spans="2:46">
      <c r="B547" s="23"/>
      <c r="C547" s="23"/>
      <c r="D547" s="38"/>
      <c r="E547" s="23"/>
      <c r="F547" s="23"/>
      <c r="I547" s="38"/>
      <c r="J547" s="23"/>
      <c r="N547" s="23"/>
      <c r="O547" s="23"/>
      <c r="Q547">
        <v>541</v>
      </c>
      <c r="R547" s="23">
        <f t="shared" si="95"/>
        <v>19.085277777777776</v>
      </c>
      <c r="S547" s="38">
        <f>'unif profiles px val'!L543/65535</f>
        <v>0.66608819476234071</v>
      </c>
      <c r="T547" s="23">
        <f t="shared" si="96"/>
        <v>8.0987761403101821E-3</v>
      </c>
      <c r="V547">
        <v>541</v>
      </c>
      <c r="W547">
        <f>'unif profiles px val'!O543/65535</f>
        <v>0.67177361095216293</v>
      </c>
      <c r="X547" s="23">
        <f t="shared" si="97"/>
        <v>-2.2574655304007596E-2</v>
      </c>
      <c r="Z547">
        <v>541</v>
      </c>
      <c r="AA547">
        <f>'unif profiles px val'!R543/65535</f>
        <v>0.67199415150301367</v>
      </c>
      <c r="AB547" s="23">
        <f t="shared" si="98"/>
        <v>-2.3754632166865797E-2</v>
      </c>
      <c r="AM547">
        <v>541</v>
      </c>
      <c r="AN547">
        <v>43704.71875</v>
      </c>
      <c r="AP547">
        <v>541</v>
      </c>
      <c r="AQ547">
        <v>43985.640625</v>
      </c>
      <c r="AS547">
        <v>541</v>
      </c>
      <c r="AT547">
        <v>44122.9609375</v>
      </c>
    </row>
    <row r="548" spans="2:46">
      <c r="B548" s="23"/>
      <c r="C548" s="23"/>
      <c r="D548" s="38"/>
      <c r="E548" s="23"/>
      <c r="F548" s="23"/>
      <c r="I548" s="38"/>
      <c r="J548" s="23"/>
      <c r="N548" s="23"/>
      <c r="O548" s="23"/>
      <c r="Q548">
        <v>542</v>
      </c>
      <c r="R548" s="23">
        <f t="shared" si="95"/>
        <v>19.120555555555555</v>
      </c>
      <c r="S548" s="38">
        <f>'unif profiles px val'!L544/65535</f>
        <v>0.6674435058556496</v>
      </c>
      <c r="T548" s="23">
        <f t="shared" si="96"/>
        <v>7.4200157781190157E-4</v>
      </c>
      <c r="V548">
        <v>542</v>
      </c>
      <c r="W548">
        <f>'unif profiles px val'!O544/65535</f>
        <v>0.67241514553292137</v>
      </c>
      <c r="X548" s="23">
        <f t="shared" si="97"/>
        <v>-2.6005085296351371E-2</v>
      </c>
      <c r="Z548">
        <v>542</v>
      </c>
      <c r="AA548">
        <f>'unif profiles px val'!R544/65535</f>
        <v>0.67283685482948041</v>
      </c>
      <c r="AB548" s="23">
        <f t="shared" si="98"/>
        <v>-2.8256698733983399E-2</v>
      </c>
      <c r="AM548">
        <v>542</v>
      </c>
      <c r="AN548">
        <v>43695</v>
      </c>
      <c r="AP548">
        <v>542</v>
      </c>
      <c r="AQ548">
        <v>44000.28125</v>
      </c>
      <c r="AS548">
        <v>542</v>
      </c>
      <c r="AT548">
        <v>44114.48046875</v>
      </c>
    </row>
    <row r="549" spans="2:46">
      <c r="B549" s="23"/>
      <c r="C549" s="23"/>
      <c r="D549" s="38"/>
      <c r="E549" s="23"/>
      <c r="F549" s="23"/>
      <c r="I549" s="38"/>
      <c r="J549" s="23"/>
      <c r="N549" s="23"/>
      <c r="O549" s="23"/>
      <c r="Q549">
        <v>543</v>
      </c>
      <c r="R549" s="23">
        <f t="shared" si="95"/>
        <v>19.155833333333334</v>
      </c>
      <c r="S549" s="38">
        <f>'unif profiles px val'!L545/65535</f>
        <v>0.66779166189822237</v>
      </c>
      <c r="T549" s="23">
        <f t="shared" si="96"/>
        <v>-1.1432816326664152E-3</v>
      </c>
      <c r="V549">
        <v>543</v>
      </c>
      <c r="W549">
        <f>'unif profiles px val'!O545/65535</f>
        <v>0.67308725776302736</v>
      </c>
      <c r="X549" s="23">
        <f t="shared" si="97"/>
        <v>-2.9592404523549831E-2</v>
      </c>
      <c r="Z549">
        <v>543</v>
      </c>
      <c r="AA549">
        <f>'unif profiles px val'!R545/65535</f>
        <v>0.67315383716716259</v>
      </c>
      <c r="AB549" s="23">
        <f t="shared" si="98"/>
        <v>-2.9947396346971633E-2</v>
      </c>
      <c r="AM549">
        <v>543</v>
      </c>
      <c r="AN549">
        <v>43682.3984375</v>
      </c>
      <c r="AP549">
        <v>543</v>
      </c>
      <c r="AQ549">
        <v>44043.3984375</v>
      </c>
      <c r="AS549">
        <v>543</v>
      </c>
      <c r="AT549">
        <v>44108.51953125</v>
      </c>
    </row>
    <row r="550" spans="2:46">
      <c r="B550" s="23"/>
      <c r="C550" s="23"/>
      <c r="D550" s="38"/>
      <c r="E550" s="23"/>
      <c r="F550" s="23"/>
      <c r="I550" s="38"/>
      <c r="J550" s="23"/>
      <c r="N550" s="23"/>
      <c r="O550" s="23"/>
      <c r="Q550">
        <v>544</v>
      </c>
      <c r="R550" s="23">
        <f t="shared" si="95"/>
        <v>19.191111111111109</v>
      </c>
      <c r="S550" s="38">
        <f>'unif profiles px val'!L546/65535</f>
        <v>0.66793870880064088</v>
      </c>
      <c r="T550" s="23">
        <f t="shared" si="96"/>
        <v>-1.9389916965302234E-3</v>
      </c>
      <c r="V550">
        <v>544</v>
      </c>
      <c r="W550">
        <f>'unif profiles px val'!O546/65535</f>
        <v>0.67357971885252155</v>
      </c>
      <c r="X550" s="23">
        <f t="shared" si="97"/>
        <v>-3.2216570282846302E-2</v>
      </c>
      <c r="Z550">
        <v>544</v>
      </c>
      <c r="AA550">
        <f>'unif profiles px val'!R546/65535</f>
        <v>0.6730802839131762</v>
      </c>
      <c r="AB550" s="23">
        <f t="shared" si="98"/>
        <v>-2.9555217124551891E-2</v>
      </c>
      <c r="AM550">
        <v>544</v>
      </c>
      <c r="AN550">
        <v>43647.16015625</v>
      </c>
      <c r="AP550">
        <v>544</v>
      </c>
      <c r="AQ550">
        <v>44041.83984375</v>
      </c>
      <c r="AS550">
        <v>544</v>
      </c>
      <c r="AT550">
        <v>44100.28125</v>
      </c>
    </row>
    <row r="551" spans="2:46">
      <c r="B551" s="23"/>
      <c r="C551" s="23"/>
      <c r="D551" s="38"/>
      <c r="E551" s="23"/>
      <c r="F551" s="23"/>
      <c r="I551" s="38"/>
      <c r="J551" s="23"/>
      <c r="N551" s="23"/>
      <c r="O551" s="23"/>
      <c r="Q551">
        <v>545</v>
      </c>
      <c r="R551" s="23">
        <f t="shared" si="95"/>
        <v>19.226388888888888</v>
      </c>
      <c r="S551" s="38">
        <f>'unif profiles px val'!L547/65535</f>
        <v>0.66805803912031736</v>
      </c>
      <c r="T551" s="23">
        <f t="shared" si="96"/>
        <v>-2.5844771622236529E-3</v>
      </c>
      <c r="V551">
        <v>545</v>
      </c>
      <c r="W551">
        <f>'unif profiles px val'!O547/65535</f>
        <v>0.67427466000991831</v>
      </c>
      <c r="X551" s="23">
        <f t="shared" si="97"/>
        <v>-3.5913534843791783E-2</v>
      </c>
      <c r="Z551">
        <v>545</v>
      </c>
      <c r="AA551">
        <f>'unif profiles px val'!R547/65535</f>
        <v>0.67328282358663305</v>
      </c>
      <c r="AB551" s="23">
        <f t="shared" si="98"/>
        <v>-3.0634944978965351E-2</v>
      </c>
      <c r="AM551">
        <v>545</v>
      </c>
      <c r="AN551">
        <v>43627.3203125</v>
      </c>
      <c r="AP551">
        <v>545</v>
      </c>
      <c r="AQ551">
        <v>44033.23828125</v>
      </c>
      <c r="AS551">
        <v>545</v>
      </c>
      <c r="AT551">
        <v>44098.80078125</v>
      </c>
    </row>
    <row r="552" spans="2:46">
      <c r="B552" s="23"/>
      <c r="C552" s="23"/>
      <c r="D552" s="38"/>
      <c r="E552" s="23"/>
      <c r="F552" s="23"/>
      <c r="I552" s="38"/>
      <c r="J552" s="23"/>
      <c r="N552" s="23"/>
      <c r="O552" s="23"/>
      <c r="Q552">
        <v>546</v>
      </c>
      <c r="R552" s="23">
        <f t="shared" si="95"/>
        <v>19.261666666666667</v>
      </c>
      <c r="S552" s="38">
        <f>'unif profiles px val'!L548/65535</f>
        <v>0.66840482423514158</v>
      </c>
      <c r="T552" s="23">
        <f t="shared" si="96"/>
        <v>-4.459085099828286E-3</v>
      </c>
      <c r="V552">
        <v>546</v>
      </c>
      <c r="W552">
        <f>'unif profiles px val'!O548/65535</f>
        <v>0.67464087653543903</v>
      </c>
      <c r="X552" s="23">
        <f t="shared" si="97"/>
        <v>-3.7858851313689712E-2</v>
      </c>
      <c r="Z552">
        <v>546</v>
      </c>
      <c r="AA552">
        <f>'unif profiles px val'!R548/65535</f>
        <v>0.67347564755474176</v>
      </c>
      <c r="AB552" s="23">
        <f t="shared" si="98"/>
        <v>-3.1662309703254898E-2</v>
      </c>
      <c r="AM552">
        <v>546</v>
      </c>
      <c r="AN552">
        <v>43652.87890625</v>
      </c>
      <c r="AP552">
        <v>546</v>
      </c>
      <c r="AQ552">
        <v>44104.3203125</v>
      </c>
      <c r="AS552">
        <v>546</v>
      </c>
      <c r="AT552">
        <v>44098.359375</v>
      </c>
    </row>
    <row r="553" spans="2:46">
      <c r="B553" s="23"/>
      <c r="C553" s="23"/>
      <c r="D553" s="38"/>
      <c r="E553" s="23"/>
      <c r="F553" s="23"/>
      <c r="I553" s="38"/>
      <c r="J553" s="23"/>
      <c r="N553" s="23"/>
      <c r="O553" s="23"/>
      <c r="Q553">
        <v>547</v>
      </c>
      <c r="R553" s="23">
        <f t="shared" si="95"/>
        <v>19.296944444444442</v>
      </c>
      <c r="S553" s="38">
        <f>'unif profiles px val'!L549/65535</f>
        <v>0.66889728532463566</v>
      </c>
      <c r="T553" s="23">
        <f t="shared" si="96"/>
        <v>-7.1180206662115886E-3</v>
      </c>
      <c r="V553">
        <v>547</v>
      </c>
      <c r="W553">
        <f>'unif profiles px val'!O549/65535</f>
        <v>0.6754093709468223</v>
      </c>
      <c r="X553" s="23">
        <f t="shared" si="97"/>
        <v>-4.1934569184771675E-2</v>
      </c>
      <c r="Z553">
        <v>547</v>
      </c>
      <c r="AA553">
        <f>'unif profiles px val'!R549/65535</f>
        <v>0.67258925335698483</v>
      </c>
      <c r="AB553" s="23">
        <f t="shared" si="98"/>
        <v>-2.6935014146587832E-2</v>
      </c>
      <c r="AM553">
        <v>547</v>
      </c>
      <c r="AN553">
        <v>43687.12109375</v>
      </c>
      <c r="AP553">
        <v>547</v>
      </c>
      <c r="AQ553">
        <v>44124</v>
      </c>
      <c r="AS553">
        <v>547</v>
      </c>
      <c r="AT553">
        <v>44091.28125</v>
      </c>
    </row>
    <row r="554" spans="2:46">
      <c r="B554" s="23"/>
      <c r="C554" s="23"/>
      <c r="D554" s="38"/>
      <c r="E554" s="23"/>
      <c r="F554" s="23"/>
      <c r="I554" s="38"/>
      <c r="J554" s="23"/>
      <c r="N554" s="23"/>
      <c r="O554" s="23"/>
      <c r="Q554">
        <v>548</v>
      </c>
      <c r="R554" s="23">
        <f t="shared" si="95"/>
        <v>19.332222222222221</v>
      </c>
      <c r="S554" s="38">
        <f>'unif profiles px val'!L550/65535</f>
        <v>0.6693113055046922</v>
      </c>
      <c r="T554" s="23">
        <f t="shared" si="96"/>
        <v>-9.3505768648918242E-3</v>
      </c>
      <c r="V554">
        <v>548</v>
      </c>
      <c r="W554">
        <f>'unif profiles px val'!O550/65535</f>
        <v>0.67578530317769137</v>
      </c>
      <c r="X554" s="23">
        <f t="shared" si="97"/>
        <v>-4.3925143966747182E-2</v>
      </c>
      <c r="Z554">
        <v>548</v>
      </c>
      <c r="AA554">
        <f>'unif profiles px val'!R550/65535</f>
        <v>0.67282368200198372</v>
      </c>
      <c r="AB554" s="23">
        <f t="shared" si="98"/>
        <v>-2.8186405932791203E-2</v>
      </c>
      <c r="AM554">
        <v>548</v>
      </c>
      <c r="AN554">
        <v>43711.51953125</v>
      </c>
      <c r="AP554">
        <v>548</v>
      </c>
      <c r="AQ554">
        <v>44120.80078125</v>
      </c>
      <c r="AS554">
        <v>548</v>
      </c>
      <c r="AT554">
        <v>44096.078125</v>
      </c>
    </row>
    <row r="555" spans="2:46">
      <c r="B555" s="23"/>
      <c r="C555" s="23"/>
      <c r="D555" s="38"/>
      <c r="E555" s="23"/>
      <c r="F555" s="23"/>
      <c r="I555" s="38"/>
      <c r="J555" s="23"/>
      <c r="N555" s="23"/>
      <c r="O555" s="23"/>
      <c r="Q555">
        <v>549</v>
      </c>
      <c r="R555" s="23">
        <f t="shared" si="95"/>
        <v>19.3675</v>
      </c>
      <c r="S555" s="38">
        <f>'unif profiles px val'!L551/65535</f>
        <v>0.66944935196841382</v>
      </c>
      <c r="T555" s="23">
        <f t="shared" si="96"/>
        <v>-1.0094397664027532E-2</v>
      </c>
      <c r="V555">
        <v>549</v>
      </c>
      <c r="W555">
        <f>'unif profiles px val'!O551/65535</f>
        <v>0.67526995355535213</v>
      </c>
      <c r="X555" s="23">
        <f t="shared" si="97"/>
        <v>-4.1195817512280186E-2</v>
      </c>
      <c r="Z555">
        <v>549</v>
      </c>
      <c r="AA555">
        <f>'unif profiles px val'!R551/65535</f>
        <v>0.67286945906767381</v>
      </c>
      <c r="AB555" s="23">
        <f t="shared" si="98"/>
        <v>-2.8430670203683839E-2</v>
      </c>
      <c r="AM555">
        <v>549</v>
      </c>
      <c r="AN555">
        <v>43709.078125</v>
      </c>
      <c r="AP555">
        <v>549</v>
      </c>
      <c r="AQ555">
        <v>44133.0390625</v>
      </c>
      <c r="AS555">
        <v>549</v>
      </c>
      <c r="AT555">
        <v>44073.48046875</v>
      </c>
    </row>
    <row r="556" spans="2:46">
      <c r="B556" s="23"/>
      <c r="C556" s="23"/>
      <c r="D556" s="38"/>
      <c r="E556" s="23"/>
      <c r="F556" s="23"/>
      <c r="I556" s="38"/>
      <c r="J556" s="23"/>
      <c r="N556" s="23"/>
      <c r="O556" s="23"/>
      <c r="Q556">
        <v>550</v>
      </c>
      <c r="R556" s="23">
        <f t="shared" si="95"/>
        <v>19.402777777777775</v>
      </c>
      <c r="S556" s="38">
        <f>'unif profiles px val'!L552/65535</f>
        <v>0.66941257534142062</v>
      </c>
      <c r="T556" s="23">
        <f t="shared" si="96"/>
        <v>-9.8962664193740224E-3</v>
      </c>
      <c r="V556">
        <v>550</v>
      </c>
      <c r="W556">
        <f>'unif profiles px val'!O552/65535</f>
        <v>0.67553144312199587</v>
      </c>
      <c r="X556" s="23">
        <f t="shared" si="97"/>
        <v>-4.2581174948302269E-2</v>
      </c>
      <c r="Z556">
        <v>550</v>
      </c>
      <c r="AA556">
        <f>'unif profiles px val'!R552/65535</f>
        <v>0.67269117885481045</v>
      </c>
      <c r="AB556" s="23">
        <f t="shared" si="98"/>
        <v>-2.7479198620500966E-2</v>
      </c>
      <c r="AM556">
        <v>550</v>
      </c>
      <c r="AN556">
        <v>43752.87890625</v>
      </c>
      <c r="AP556">
        <v>550</v>
      </c>
      <c r="AQ556">
        <v>44122.76171875</v>
      </c>
      <c r="AS556">
        <v>550</v>
      </c>
      <c r="AT556">
        <v>44044.359375</v>
      </c>
    </row>
    <row r="557" spans="2:46">
      <c r="B557" s="23"/>
      <c r="C557" s="23"/>
      <c r="D557" s="38"/>
      <c r="E557" s="23"/>
      <c r="F557" s="23"/>
      <c r="I557" s="38"/>
      <c r="J557" s="23"/>
      <c r="N557" s="23"/>
      <c r="O557" s="23"/>
      <c r="Q557">
        <v>551</v>
      </c>
      <c r="R557" s="23">
        <f t="shared" si="95"/>
        <v>19.438055555555554</v>
      </c>
      <c r="S557" s="38">
        <f>'unif profiles px val'!L553/65535</f>
        <v>0.66975661860074764</v>
      </c>
      <c r="T557" s="23">
        <f t="shared" si="96"/>
        <v>-1.1748971091235294E-2</v>
      </c>
      <c r="V557">
        <v>551</v>
      </c>
      <c r="W557">
        <f>'unif profiles px val'!O553/65535</f>
        <v>0.67619664110780497</v>
      </c>
      <c r="X557" s="23">
        <f t="shared" si="97"/>
        <v>-4.6100800595395786E-2</v>
      </c>
      <c r="Z557">
        <v>551</v>
      </c>
      <c r="AA557">
        <f>'unif profiles px val'!R553/65535</f>
        <v>0.67256499389639124</v>
      </c>
      <c r="AB557" s="23">
        <f t="shared" si="98"/>
        <v>-2.6805468955755529E-2</v>
      </c>
      <c r="AM557">
        <v>551</v>
      </c>
      <c r="AN557">
        <v>43776.87890625</v>
      </c>
      <c r="AP557">
        <v>551</v>
      </c>
      <c r="AQ557">
        <v>44146.921875</v>
      </c>
      <c r="AS557">
        <v>551</v>
      </c>
      <c r="AT557">
        <v>44056.3984375</v>
      </c>
    </row>
    <row r="558" spans="2:46">
      <c r="B558" s="23"/>
      <c r="C558" s="23"/>
      <c r="D558" s="38"/>
      <c r="E558" s="23"/>
      <c r="F558" s="23"/>
      <c r="I558" s="38"/>
      <c r="J558" s="23"/>
      <c r="N558" s="23"/>
      <c r="O558" s="23"/>
      <c r="Q558">
        <v>552</v>
      </c>
      <c r="R558" s="23">
        <f t="shared" si="95"/>
        <v>19.473333333333333</v>
      </c>
      <c r="S558" s="38">
        <f>'unif profiles px val'!L554/65535</f>
        <v>0.66988560502021821</v>
      </c>
      <c r="T558" s="23">
        <f t="shared" si="96"/>
        <v>-1.2443112313912597E-2</v>
      </c>
      <c r="V558">
        <v>552</v>
      </c>
      <c r="W558">
        <f>'unif profiles px val'!O554/65535</f>
        <v>0.67744716563668272</v>
      </c>
      <c r="X558" s="23">
        <f t="shared" si="97"/>
        <v>-5.2699788428934191E-2</v>
      </c>
      <c r="Z558">
        <v>552</v>
      </c>
      <c r="AA558">
        <f>'unif profiles px val'!R554/65535</f>
        <v>0.67265446183337152</v>
      </c>
      <c r="AB558" s="23">
        <f t="shared" si="98"/>
        <v>-2.7283182840631692E-2</v>
      </c>
      <c r="AM558">
        <v>552</v>
      </c>
      <c r="AN558">
        <v>43792.6796875</v>
      </c>
      <c r="AP558">
        <v>552</v>
      </c>
      <c r="AQ558">
        <v>44172.078125</v>
      </c>
      <c r="AS558">
        <v>552</v>
      </c>
      <c r="AT558">
        <v>44039.9609375</v>
      </c>
    </row>
    <row r="559" spans="2:46">
      <c r="Q559">
        <v>553</v>
      </c>
      <c r="R559" s="23">
        <f t="shared" si="95"/>
        <v>19.508611111111112</v>
      </c>
      <c r="S559" s="38">
        <f>'unif profiles px val'!L555/65535</f>
        <v>0.66998270246814684</v>
      </c>
      <c r="T559" s="23">
        <f t="shared" si="96"/>
        <v>-1.2965476555254263E-2</v>
      </c>
      <c r="V559">
        <v>553</v>
      </c>
      <c r="W559">
        <f>'unif profiles px val'!O555/65535</f>
        <v>0.67768850852597851</v>
      </c>
      <c r="X559" s="23">
        <f t="shared" si="97"/>
        <v>-5.3970703423567024E-2</v>
      </c>
      <c r="Z559">
        <v>553</v>
      </c>
      <c r="AA559">
        <f>'unif profiles px val'!R555/65535</f>
        <v>0.67264957417792015</v>
      </c>
      <c r="AB559" s="23">
        <f t="shared" si="98"/>
        <v>-2.7257088308666244E-2</v>
      </c>
      <c r="AM559">
        <v>553</v>
      </c>
      <c r="AN559">
        <v>43760.51953125</v>
      </c>
      <c r="AP559">
        <v>553</v>
      </c>
      <c r="AQ559">
        <v>44176.28125</v>
      </c>
      <c r="AS559">
        <v>553</v>
      </c>
      <c r="AT559">
        <v>44005.80078125</v>
      </c>
    </row>
    <row r="560" spans="2:46">
      <c r="Q560">
        <v>554</v>
      </c>
      <c r="R560" s="23">
        <f t="shared" si="95"/>
        <v>19.543888888888887</v>
      </c>
      <c r="S560" s="38">
        <f>'unif profiles px val'!L556/65535</f>
        <v>0.67057643339436945</v>
      </c>
      <c r="T560" s="23">
        <f t="shared" si="96"/>
        <v>-1.6156523153915359E-2</v>
      </c>
      <c r="V560">
        <v>554</v>
      </c>
      <c r="W560">
        <f>'unif profiles px val'!O556/65535</f>
        <v>0.67766424906538492</v>
      </c>
      <c r="X560" s="23">
        <f t="shared" si="97"/>
        <v>-5.3842991385735672E-2</v>
      </c>
      <c r="Z560">
        <v>554</v>
      </c>
      <c r="AA560">
        <f>'unif profiles px val'!R556/65535</f>
        <v>0.67278553444724198</v>
      </c>
      <c r="AB560" s="23">
        <f t="shared" si="98"/>
        <v>-2.7982828422850048E-2</v>
      </c>
      <c r="AM560">
        <v>554</v>
      </c>
      <c r="AN560">
        <v>43728.078125</v>
      </c>
      <c r="AP560">
        <v>554</v>
      </c>
      <c r="AQ560">
        <v>44175</v>
      </c>
      <c r="AS560">
        <v>554</v>
      </c>
      <c r="AT560">
        <v>44038.48046875</v>
      </c>
    </row>
    <row r="561" spans="17:46">
      <c r="Q561">
        <v>555</v>
      </c>
      <c r="R561" s="23">
        <f t="shared" si="95"/>
        <v>19.579166666666666</v>
      </c>
      <c r="S561" s="38">
        <f>'unif profiles px val'!L557/65535</f>
        <v>0.67096971084153501</v>
      </c>
      <c r="T561" s="23">
        <f t="shared" si="96"/>
        <v>-1.8267286712023711E-2</v>
      </c>
      <c r="V561">
        <v>555</v>
      </c>
      <c r="W561">
        <f>'unif profiles px val'!O557/65535</f>
        <v>0.67797568808651865</v>
      </c>
      <c r="X561" s="23">
        <f t="shared" si="97"/>
        <v>-5.5481882454885056E-2</v>
      </c>
      <c r="Z561">
        <v>555</v>
      </c>
      <c r="AA561">
        <f>'unif profiles px val'!R557/65535</f>
        <v>0.67267526417181656</v>
      </c>
      <c r="AB561" s="23">
        <f t="shared" si="98"/>
        <v>-2.7394239713695256E-2</v>
      </c>
      <c r="AM561">
        <v>555</v>
      </c>
      <c r="AN561">
        <v>43740.23828125</v>
      </c>
      <c r="AP561">
        <v>555</v>
      </c>
      <c r="AQ561">
        <v>44168.3203125</v>
      </c>
      <c r="AS561">
        <v>555</v>
      </c>
      <c r="AT561">
        <v>44051.23828125</v>
      </c>
    </row>
    <row r="562" spans="17:46">
      <c r="Q562">
        <v>556</v>
      </c>
      <c r="R562" s="23">
        <f t="shared" si="95"/>
        <v>19.614444444444445</v>
      </c>
      <c r="S562" s="38">
        <f>'unif profiles px val'!L558/65535</f>
        <v>0.67081849155031659</v>
      </c>
      <c r="T562" s="23">
        <f t="shared" si="96"/>
        <v>-1.7455952247785067E-2</v>
      </c>
      <c r="V562">
        <v>556</v>
      </c>
      <c r="W562">
        <f>'unif profiles px val'!O558/65535</f>
        <v>0.67774817368581675</v>
      </c>
      <c r="X562" s="23">
        <f t="shared" si="97"/>
        <v>-5.4284769299997038E-2</v>
      </c>
      <c r="Z562">
        <v>556</v>
      </c>
      <c r="AA562">
        <f>'unif profiles px val'!R558/65535</f>
        <v>0.67314203526741434</v>
      </c>
      <c r="AB562" s="23">
        <f t="shared" si="98"/>
        <v>-2.988447514226289E-2</v>
      </c>
      <c r="AM562">
        <v>556</v>
      </c>
      <c r="AN562">
        <v>43711.078125</v>
      </c>
      <c r="AP562">
        <v>556</v>
      </c>
      <c r="AQ562">
        <v>44157.48046875</v>
      </c>
      <c r="AS562">
        <v>556</v>
      </c>
      <c r="AT562">
        <v>44029.55859375</v>
      </c>
    </row>
    <row r="563" spans="17:46">
      <c r="Q563">
        <v>557</v>
      </c>
      <c r="R563" s="23">
        <f t="shared" si="95"/>
        <v>19.64972222222222</v>
      </c>
      <c r="S563" s="38">
        <f>'unif profiles px val'!L559/65535</f>
        <v>0.67049531023498898</v>
      </c>
      <c r="T563" s="23">
        <f t="shared" si="96"/>
        <v>-1.5720835661778398E-2</v>
      </c>
      <c r="V563">
        <v>557</v>
      </c>
      <c r="W563">
        <f>'unif profiles px val'!O559/65535</f>
        <v>0.67751583123521786</v>
      </c>
      <c r="X563" s="23">
        <f t="shared" si="97"/>
        <v>-5.3061469384848348E-2</v>
      </c>
      <c r="Z563">
        <v>557</v>
      </c>
      <c r="AA563">
        <f>'unif profiles px val'!R559/65535</f>
        <v>0.67343821526665137</v>
      </c>
      <c r="AB563" s="23">
        <f t="shared" si="98"/>
        <v>-3.1462914150161225E-2</v>
      </c>
      <c r="AM563">
        <v>557</v>
      </c>
      <c r="AN563">
        <v>43699.9609375</v>
      </c>
      <c r="AP563">
        <v>557</v>
      </c>
      <c r="AQ563">
        <v>44137.44140625</v>
      </c>
      <c r="AS563">
        <v>557</v>
      </c>
      <c r="AT563">
        <v>44039.28125</v>
      </c>
    </row>
    <row r="564" spans="17:46">
      <c r="Q564">
        <v>558</v>
      </c>
      <c r="R564" s="23">
        <f t="shared" si="95"/>
        <v>19.684999999999999</v>
      </c>
      <c r="S564" s="38">
        <f>'unif profiles px val'!L560/65535</f>
        <v>0.67031285763332571</v>
      </c>
      <c r="T564" s="23">
        <f t="shared" si="96"/>
        <v>-1.4740575589978544E-2</v>
      </c>
      <c r="V564">
        <v>558</v>
      </c>
      <c r="W564">
        <f>'unif profiles px val'!O560/65535</f>
        <v>0.67760875629434658</v>
      </c>
      <c r="X564" s="23">
        <f t="shared" si="97"/>
        <v>-5.3550821575932606E-2</v>
      </c>
      <c r="Z564">
        <v>558</v>
      </c>
      <c r="AA564">
        <f>'unif profiles px val'!R560/65535</f>
        <v>0.67345693141069662</v>
      </c>
      <c r="AB564" s="23">
        <f t="shared" si="98"/>
        <v>-3.1562614540351586E-2</v>
      </c>
      <c r="AM564">
        <v>558</v>
      </c>
      <c r="AN564">
        <v>43673.9609375</v>
      </c>
      <c r="AP564">
        <v>558</v>
      </c>
      <c r="AQ564">
        <v>44106.71875</v>
      </c>
      <c r="AS564">
        <v>558</v>
      </c>
      <c r="AT564">
        <v>44052.71875</v>
      </c>
    </row>
    <row r="565" spans="17:46">
      <c r="Q565">
        <v>559</v>
      </c>
      <c r="R565" s="23">
        <f t="shared" si="95"/>
        <v>19.720277777777778</v>
      </c>
      <c r="S565" s="38">
        <f>'unif profiles px val'!L561/65535</f>
        <v>0.67073873931868466</v>
      </c>
      <c r="T565" s="23">
        <f t="shared" si="96"/>
        <v>-1.7027919902880218E-2</v>
      </c>
      <c r="V565">
        <v>559</v>
      </c>
      <c r="W565">
        <f>'unif profiles px val'!O561/65535</f>
        <v>0.67739030193789573</v>
      </c>
      <c r="X565" s="23">
        <f t="shared" si="97"/>
        <v>-5.2400219012206151E-2</v>
      </c>
      <c r="Z565">
        <v>559</v>
      </c>
      <c r="AA565">
        <f>'unif profiles px val'!R561/65535</f>
        <v>0.67419419251163504</v>
      </c>
      <c r="AB565" s="23">
        <f t="shared" si="98"/>
        <v>-3.548582998409211E-2</v>
      </c>
      <c r="AM565">
        <v>559</v>
      </c>
      <c r="AN565">
        <v>43672.87890625</v>
      </c>
      <c r="AP565">
        <v>559</v>
      </c>
      <c r="AQ565">
        <v>44133.55859375</v>
      </c>
      <c r="AS565">
        <v>559</v>
      </c>
      <c r="AT565">
        <v>44065.6015625</v>
      </c>
    </row>
    <row r="566" spans="17:46">
      <c r="Q566">
        <v>560</v>
      </c>
      <c r="R566" s="23">
        <f t="shared" si="95"/>
        <v>19.755555555555553</v>
      </c>
      <c r="S566" s="38">
        <f>'unif profiles px val'!L562/65535</f>
        <v>0.67088995860990308</v>
      </c>
      <c r="T566" s="23">
        <f t="shared" si="96"/>
        <v>-1.7839436317138802E-2</v>
      </c>
      <c r="V566">
        <v>560</v>
      </c>
      <c r="W566">
        <f>'unif profiles px val'!O562/65535</f>
        <v>0.67707540579461356</v>
      </c>
      <c r="X566" s="23">
        <f t="shared" si="97"/>
        <v>-5.0740423223460063E-2</v>
      </c>
      <c r="Z566">
        <v>560</v>
      </c>
      <c r="AA566">
        <f>'unif profiles px val'!R562/65535</f>
        <v>0.67488227903028919</v>
      </c>
      <c r="AB566" s="23">
        <f t="shared" si="98"/>
        <v>-3.9140075226194337E-2</v>
      </c>
      <c r="AM566">
        <v>560</v>
      </c>
      <c r="AN566">
        <v>43642.078125</v>
      </c>
      <c r="AP566">
        <v>560</v>
      </c>
      <c r="AQ566">
        <v>44097.28125</v>
      </c>
      <c r="AS566">
        <v>560</v>
      </c>
      <c r="AT566">
        <v>44098.0390625</v>
      </c>
    </row>
    <row r="567" spans="17:46">
      <c r="Q567">
        <v>561</v>
      </c>
      <c r="R567" s="23">
        <f t="shared" si="95"/>
        <v>19.790833333333332</v>
      </c>
      <c r="S567" s="38">
        <f>'unif profiles px val'!L563/65535</f>
        <v>0.67049948262378878</v>
      </c>
      <c r="T567" s="23">
        <f t="shared" si="96"/>
        <v>-1.5743246701717339E-2</v>
      </c>
      <c r="V567">
        <v>561</v>
      </c>
      <c r="W567">
        <f>'unif profiles px val'!O563/65535</f>
        <v>0.67660028992141608</v>
      </c>
      <c r="X567" s="23">
        <f t="shared" si="97"/>
        <v>-4.8233361287099985E-2</v>
      </c>
      <c r="Z567">
        <v>561</v>
      </c>
      <c r="AA567">
        <f>'unif profiles px val'!R563/65535</f>
        <v>0.6750230673495079</v>
      </c>
      <c r="AB567" s="23">
        <f t="shared" si="98"/>
        <v>-3.9886898528122661E-2</v>
      </c>
      <c r="AM567">
        <v>561</v>
      </c>
      <c r="AN567">
        <v>43615.51953125</v>
      </c>
      <c r="AP567">
        <v>561</v>
      </c>
      <c r="AQ567">
        <v>44068.80078125</v>
      </c>
      <c r="AS567">
        <v>561</v>
      </c>
      <c r="AT567">
        <v>44076.23828125</v>
      </c>
    </row>
    <row r="568" spans="17:46">
      <c r="Q568">
        <v>562</v>
      </c>
      <c r="R568" s="23">
        <f t="shared" si="95"/>
        <v>19.826111111111111</v>
      </c>
      <c r="S568" s="38">
        <f>'unif profiles px val'!L564/65535</f>
        <v>0.67024836442359048</v>
      </c>
      <c r="T568" s="23">
        <f t="shared" si="96"/>
        <v>-1.439395359518203E-2</v>
      </c>
      <c r="V568">
        <v>562</v>
      </c>
      <c r="W568">
        <f>'unif profiles px val'!O564/65535</f>
        <v>0.67655379758907452</v>
      </c>
      <c r="X568" s="23">
        <f t="shared" si="97"/>
        <v>-4.7987854968646548E-2</v>
      </c>
      <c r="Z568">
        <v>562</v>
      </c>
      <c r="AA568">
        <f>'unif profiles px val'!R564/65535</f>
        <v>0.67473797398336766</v>
      </c>
      <c r="AB568" s="23">
        <f t="shared" si="98"/>
        <v>-3.8374292020238787E-2</v>
      </c>
      <c r="AM568">
        <v>562</v>
      </c>
      <c r="AN568">
        <v>43641.3984375</v>
      </c>
      <c r="AP568">
        <v>562</v>
      </c>
      <c r="AQ568">
        <v>44049.28125</v>
      </c>
      <c r="AS568">
        <v>562</v>
      </c>
      <c r="AT568">
        <v>44058.6015625</v>
      </c>
    </row>
    <row r="569" spans="17:46">
      <c r="Q569">
        <v>563</v>
      </c>
      <c r="R569" s="23">
        <f t="shared" si="95"/>
        <v>19.861388888888889</v>
      </c>
      <c r="S569" s="38">
        <f>'unif profiles px val'!L565/65535</f>
        <v>0.66986551794842453</v>
      </c>
      <c r="T569" s="23">
        <f t="shared" si="96"/>
        <v>-1.2335030183701967E-2</v>
      </c>
      <c r="V569">
        <v>563</v>
      </c>
      <c r="W569">
        <f>'unif profiles px val'!O565/65535</f>
        <v>0.67615086404211489</v>
      </c>
      <c r="X569" s="23">
        <f t="shared" si="97"/>
        <v>-4.5858799155509722E-2</v>
      </c>
      <c r="Z569">
        <v>563</v>
      </c>
      <c r="AA569">
        <f>'unif profiles px val'!R565/65535</f>
        <v>0.67408046511406117</v>
      </c>
      <c r="AB569" s="23">
        <f t="shared" si="98"/>
        <v>-3.4881176166306371E-2</v>
      </c>
      <c r="AM569">
        <v>563</v>
      </c>
      <c r="AN569">
        <v>43644.6796875</v>
      </c>
      <c r="AP569">
        <v>563</v>
      </c>
      <c r="AQ569">
        <v>44109.921875</v>
      </c>
      <c r="AS569">
        <v>563</v>
      </c>
      <c r="AT569">
        <v>44049.9609375</v>
      </c>
    </row>
    <row r="570" spans="17:46">
      <c r="Q570">
        <v>564</v>
      </c>
      <c r="R570" s="23">
        <f t="shared" si="95"/>
        <v>19.896666666666665</v>
      </c>
      <c r="S570" s="38">
        <f>'unif profiles px val'!L566/65535</f>
        <v>0.66883553397039752</v>
      </c>
      <c r="T570" s="23">
        <f t="shared" si="96"/>
        <v>-6.7848102389218568E-3</v>
      </c>
      <c r="V570">
        <v>564</v>
      </c>
      <c r="W570">
        <f>'unif profiles px val'!O566/65535</f>
        <v>0.67626667763408865</v>
      </c>
      <c r="X570" s="23">
        <f t="shared" si="97"/>
        <v>-4.6470990367795117E-2</v>
      </c>
      <c r="Z570">
        <v>564</v>
      </c>
      <c r="AA570">
        <f>'unif profiles px val'!R566/65535</f>
        <v>0.67422471055542843</v>
      </c>
      <c r="AB570" s="23">
        <f t="shared" si="98"/>
        <v>-3.564805234911983E-2</v>
      </c>
      <c r="AM570">
        <v>564</v>
      </c>
      <c r="AN570">
        <v>43716.19921875</v>
      </c>
      <c r="AP570">
        <v>564</v>
      </c>
      <c r="AQ570">
        <v>44136.87890625</v>
      </c>
      <c r="AS570">
        <v>564</v>
      </c>
      <c r="AT570">
        <v>44035.16015625</v>
      </c>
    </row>
    <row r="571" spans="17:46">
      <c r="Q571">
        <v>565</v>
      </c>
      <c r="R571" s="23">
        <f t="shared" si="95"/>
        <v>19.931944444444444</v>
      </c>
      <c r="S571" s="38">
        <f>'unif profiles px val'!L567/65535</f>
        <v>0.66891111381322954</v>
      </c>
      <c r="T571" s="23">
        <f t="shared" si="96"/>
        <v>-7.1926312674182036E-3</v>
      </c>
      <c r="V571">
        <v>565</v>
      </c>
      <c r="W571">
        <f>'unif profiles px val'!O567/65535</f>
        <v>0.67621327105745022</v>
      </c>
      <c r="X571" s="23">
        <f t="shared" si="97"/>
        <v>-4.6188707525624206E-2</v>
      </c>
      <c r="Z571">
        <v>565</v>
      </c>
      <c r="AA571">
        <f>'unif profiles px val'!R567/65535</f>
        <v>0.6739604791332876</v>
      </c>
      <c r="AB571" s="23">
        <f t="shared" si="98"/>
        <v>-3.4243038687916005E-2</v>
      </c>
      <c r="AM571">
        <v>565</v>
      </c>
      <c r="AN571">
        <v>43739.12109375</v>
      </c>
      <c r="AP571">
        <v>565</v>
      </c>
      <c r="AQ571">
        <v>44164.80078125</v>
      </c>
      <c r="AS571">
        <v>565</v>
      </c>
      <c r="AT571">
        <v>44032.359375</v>
      </c>
    </row>
    <row r="572" spans="17:46">
      <c r="Q572">
        <v>566</v>
      </c>
      <c r="R572" s="23">
        <f t="shared" si="95"/>
        <v>19.967222222222222</v>
      </c>
      <c r="S572" s="38">
        <f>'unif profiles px val'!L568/65535</f>
        <v>0.6688840528915847</v>
      </c>
      <c r="T572" s="23">
        <f t="shared" si="96"/>
        <v>-7.0466233155954683E-3</v>
      </c>
      <c r="V572">
        <v>566</v>
      </c>
      <c r="W572">
        <f>'unif profiles px val'!O568/65535</f>
        <v>0.67654759861142899</v>
      </c>
      <c r="X572" s="23">
        <f t="shared" si="97"/>
        <v>-4.7955118387333684E-2</v>
      </c>
      <c r="Z572">
        <v>566</v>
      </c>
      <c r="AA572">
        <f>'unif profiles px val'!R568/65535</f>
        <v>0.67367681630045018</v>
      </c>
      <c r="AB572" s="23">
        <f t="shared" si="98"/>
        <v>-3.2733544022272021E-2</v>
      </c>
      <c r="AM572">
        <v>566</v>
      </c>
      <c r="AN572">
        <v>43752</v>
      </c>
      <c r="AP572">
        <v>566</v>
      </c>
      <c r="AQ572">
        <v>44193.078125</v>
      </c>
      <c r="AS572">
        <v>566</v>
      </c>
      <c r="AT572">
        <v>44043.3984375</v>
      </c>
    </row>
    <row r="573" spans="17:46">
      <c r="Q573">
        <v>567</v>
      </c>
      <c r="R573" s="23">
        <f t="shared" si="95"/>
        <v>20.002499999999998</v>
      </c>
      <c r="S573" s="38">
        <f>'unif profiles px val'!L569/65535</f>
        <v>0.66849011978332185</v>
      </c>
      <c r="T573" s="23">
        <f t="shared" si="96"/>
        <v>-4.9198841816648908E-3</v>
      </c>
      <c r="V573">
        <v>567</v>
      </c>
      <c r="W573">
        <f>'unif profiles px val'!O569/65535</f>
        <v>0.67578876029983981</v>
      </c>
      <c r="X573" s="23">
        <f t="shared" si="97"/>
        <v>-4.3943439857669464E-2</v>
      </c>
      <c r="Z573">
        <v>567</v>
      </c>
      <c r="AA573">
        <f>'unif profiles px val'!R569/65535</f>
        <v>0.6734943636987869</v>
      </c>
      <c r="AB573" s="23">
        <f t="shared" si="98"/>
        <v>-3.1761999639281946E-2</v>
      </c>
      <c r="AM573">
        <v>567</v>
      </c>
      <c r="AN573">
        <v>43756.48046875</v>
      </c>
      <c r="AP573">
        <v>567</v>
      </c>
      <c r="AQ573">
        <v>44228.19921875</v>
      </c>
      <c r="AS573">
        <v>567</v>
      </c>
      <c r="AT573">
        <v>44047.078125</v>
      </c>
    </row>
    <row r="574" spans="17:46">
      <c r="Q574">
        <v>568</v>
      </c>
      <c r="R574" s="23">
        <f t="shared" si="95"/>
        <v>20.037777777777777</v>
      </c>
      <c r="S574" s="38">
        <f>'unif profiles px val'!L570/65535</f>
        <v>0.66738729781795991</v>
      </c>
      <c r="T574" s="23">
        <f t="shared" si="96"/>
        <v>1.0465449172598618E-3</v>
      </c>
      <c r="V574">
        <v>568</v>
      </c>
      <c r="W574">
        <f>'unif profiles px val'!O570/65535</f>
        <v>0.67611963073167014</v>
      </c>
      <c r="X574" s="23">
        <f t="shared" si="97"/>
        <v>-4.569366584520429E-2</v>
      </c>
      <c r="Z574">
        <v>568</v>
      </c>
      <c r="AA574">
        <f>'unif profiles px val'!R570/65535</f>
        <v>0.67422959821087969</v>
      </c>
      <c r="AB574" s="23">
        <f t="shared" si="98"/>
        <v>-3.5674031987697585E-2</v>
      </c>
      <c r="AM574">
        <v>568</v>
      </c>
      <c r="AN574">
        <v>43789.078125</v>
      </c>
      <c r="AP574">
        <v>568</v>
      </c>
      <c r="AQ574">
        <v>44264.12109375</v>
      </c>
      <c r="AS574">
        <v>568</v>
      </c>
      <c r="AT574">
        <v>44053</v>
      </c>
    </row>
    <row r="575" spans="17:46">
      <c r="Q575">
        <v>569</v>
      </c>
      <c r="R575" s="23">
        <f t="shared" si="95"/>
        <v>20.073055555555555</v>
      </c>
      <c r="S575" s="38">
        <f>'unif profiles px val'!L571/65535</f>
        <v>0.66649255884260317</v>
      </c>
      <c r="T575" s="23">
        <f t="shared" si="96"/>
        <v>5.9008919413274796E-3</v>
      </c>
      <c r="V575">
        <v>569</v>
      </c>
      <c r="W575">
        <f>'unif profiles px val'!O571/65535</f>
        <v>0.67602253328374151</v>
      </c>
      <c r="X575" s="23">
        <f t="shared" si="97"/>
        <v>-4.5180210991787817E-2</v>
      </c>
      <c r="Z575">
        <v>569</v>
      </c>
      <c r="AA575">
        <f>'unif profiles px val'!R571/65535</f>
        <v>0.67427257381551842</v>
      </c>
      <c r="AB575" s="23">
        <f t="shared" si="98"/>
        <v>-3.59024474152978E-2</v>
      </c>
      <c r="AM575">
        <v>569</v>
      </c>
      <c r="AN575">
        <v>43848.76171875</v>
      </c>
      <c r="AP575">
        <v>569</v>
      </c>
      <c r="AQ575">
        <v>44318.6015625</v>
      </c>
      <c r="AS575">
        <v>569</v>
      </c>
      <c r="AT575">
        <v>44058.87890625</v>
      </c>
    </row>
    <row r="576" spans="17:46">
      <c r="Q576">
        <v>570</v>
      </c>
      <c r="R576" s="23">
        <f t="shared" si="95"/>
        <v>20.108333333333331</v>
      </c>
      <c r="S576" s="38">
        <f>'unif profiles px val'!L572/65535</f>
        <v>0.66712926537346451</v>
      </c>
      <c r="T576" s="23">
        <f t="shared" si="96"/>
        <v>2.4452231709890526E-3</v>
      </c>
      <c r="V576">
        <v>570</v>
      </c>
      <c r="W576">
        <f>'unif profiles px val'!O572/65535</f>
        <v>0.67574369850080107</v>
      </c>
      <c r="X576" s="23">
        <f t="shared" si="97"/>
        <v>-4.3704948529843524E-2</v>
      </c>
      <c r="Z576">
        <v>570</v>
      </c>
      <c r="AA576">
        <f>'unif profiles px val'!R572/65535</f>
        <v>0.67422471055542843</v>
      </c>
      <c r="AB576" s="23">
        <f t="shared" si="98"/>
        <v>-3.564805234911983E-2</v>
      </c>
      <c r="AM576">
        <v>570</v>
      </c>
      <c r="AN576">
        <v>43867.6796875</v>
      </c>
      <c r="AP576">
        <v>570</v>
      </c>
      <c r="AQ576">
        <v>44325.87890625</v>
      </c>
      <c r="AS576">
        <v>570</v>
      </c>
      <c r="AT576">
        <v>44064.83984375</v>
      </c>
    </row>
    <row r="577" spans="17:46">
      <c r="Q577">
        <v>571</v>
      </c>
      <c r="R577" s="23">
        <f t="shared" si="95"/>
        <v>20.14361111111111</v>
      </c>
      <c r="S577" s="38">
        <f>'unif profiles px val'!L573/65535</f>
        <v>0.6678686722743572</v>
      </c>
      <c r="T577" s="23">
        <f t="shared" si="96"/>
        <v>-1.5600465498155636E-3</v>
      </c>
      <c r="V577">
        <v>571</v>
      </c>
      <c r="W577">
        <f>'unif profiles px val'!O573/65535</f>
        <v>0.67564660105287255</v>
      </c>
      <c r="X577" s="23">
        <f t="shared" si="97"/>
        <v>-4.3190954487622335E-2</v>
      </c>
      <c r="Z577">
        <v>571</v>
      </c>
      <c r="AA577">
        <f>'unif profiles px val'!R573/65535</f>
        <v>0.67464367799649039</v>
      </c>
      <c r="AB577" s="23">
        <f t="shared" si="98"/>
        <v>-3.7873724799039721E-2</v>
      </c>
      <c r="AM577">
        <v>571</v>
      </c>
      <c r="AN577">
        <v>43864.55859375</v>
      </c>
      <c r="AP577">
        <v>571</v>
      </c>
      <c r="AQ577">
        <v>44329.921875</v>
      </c>
      <c r="AS577">
        <v>571</v>
      </c>
      <c r="AT577">
        <v>44070.3203125</v>
      </c>
    </row>
    <row r="578" spans="17:46">
      <c r="Q578">
        <v>572</v>
      </c>
      <c r="R578" s="23">
        <f t="shared" si="95"/>
        <v>20.178888888888888</v>
      </c>
      <c r="S578" s="38">
        <f>'unif profiles px val'!L574/65535</f>
        <v>0.6680510652704662</v>
      </c>
      <c r="T578" s="23">
        <f t="shared" si="96"/>
        <v>-2.5467599677320152E-3</v>
      </c>
      <c r="V578">
        <v>572</v>
      </c>
      <c r="W578">
        <f>'unif profiles px val'!O574/65535</f>
        <v>0.6758817449645228</v>
      </c>
      <c r="X578" s="23">
        <f t="shared" si="97"/>
        <v>-4.4435469983983289E-2</v>
      </c>
      <c r="Z578">
        <v>572</v>
      </c>
      <c r="AA578">
        <f>'unif profiles px val'!R574/65535</f>
        <v>0.67487882190814064</v>
      </c>
      <c r="AB578" s="23">
        <f t="shared" si="98"/>
        <v>-3.9121732937533071E-2</v>
      </c>
      <c r="AM578">
        <v>572</v>
      </c>
      <c r="AN578">
        <v>43874.48046875</v>
      </c>
      <c r="AP578">
        <v>572</v>
      </c>
      <c r="AQ578">
        <v>44350.6015625</v>
      </c>
      <c r="AS578">
        <v>572</v>
      </c>
      <c r="AT578">
        <v>44096.12109375</v>
      </c>
    </row>
    <row r="579" spans="17:46">
      <c r="Q579">
        <v>573</v>
      </c>
      <c r="R579" s="23">
        <f t="shared" si="95"/>
        <v>20.214166666666667</v>
      </c>
      <c r="S579" s="38">
        <f>'unif profiles px val'!L575/65535</f>
        <v>0.66817248178454258</v>
      </c>
      <c r="T579" s="23">
        <f t="shared" si="96"/>
        <v>-3.2033199466505735E-3</v>
      </c>
      <c r="V579">
        <v>573</v>
      </c>
      <c r="W579">
        <f>'unif profiles px val'!O575/65535</f>
        <v>0.67742844949263747</v>
      </c>
      <c r="X579" s="23">
        <f t="shared" si="97"/>
        <v>-5.2601193252335587E-2</v>
      </c>
      <c r="Z579">
        <v>573</v>
      </c>
      <c r="AA579">
        <f>'unif profiles px val'!R575/65535</f>
        <v>0.67424140011062794</v>
      </c>
      <c r="AB579" s="23">
        <f t="shared" si="98"/>
        <v>-3.573676184525576E-2</v>
      </c>
      <c r="AM579">
        <v>573</v>
      </c>
      <c r="AN579">
        <v>43872.71875</v>
      </c>
      <c r="AP579">
        <v>573</v>
      </c>
      <c r="AQ579">
        <v>44388.44140625</v>
      </c>
      <c r="AS579">
        <v>573</v>
      </c>
      <c r="AT579">
        <v>44115.87890625</v>
      </c>
    </row>
    <row r="580" spans="17:46">
      <c r="Q580">
        <v>574</v>
      </c>
      <c r="R580" s="23">
        <f t="shared" si="95"/>
        <v>20.249444444444443</v>
      </c>
      <c r="S580" s="38">
        <f>'unif profiles px val'!L576/65535</f>
        <v>0.6686822284847791</v>
      </c>
      <c r="T580" s="23">
        <f t="shared" si="96"/>
        <v>-5.9573226750457842E-3</v>
      </c>
      <c r="V580">
        <v>574</v>
      </c>
      <c r="W580">
        <f>'unif profiles px val'!O576/65535</f>
        <v>0.67704000009536891</v>
      </c>
      <c r="X580" s="23">
        <f t="shared" si="97"/>
        <v>-5.055371112037621E-2</v>
      </c>
      <c r="Z580">
        <v>574</v>
      </c>
      <c r="AA580">
        <f>'unif profiles px val'!R576/65535</f>
        <v>0.67262668564507511</v>
      </c>
      <c r="AB580" s="23">
        <f t="shared" si="98"/>
        <v>-2.7134884765023681E-2</v>
      </c>
      <c r="AM580">
        <v>574</v>
      </c>
      <c r="AN580">
        <v>43909.87890625</v>
      </c>
      <c r="AP580">
        <v>574</v>
      </c>
      <c r="AQ580">
        <v>44426.0390625</v>
      </c>
      <c r="AS580">
        <v>574</v>
      </c>
      <c r="AT580">
        <v>44140.55859375</v>
      </c>
    </row>
    <row r="581" spans="17:46">
      <c r="Q581">
        <v>575</v>
      </c>
      <c r="R581" s="23">
        <f t="shared" si="95"/>
        <v>20.284722222222221</v>
      </c>
      <c r="S581" s="38">
        <f>'unif profiles px val'!L577/65535</f>
        <v>0.66920520761806668</v>
      </c>
      <c r="T581" s="23">
        <f t="shared" si="96"/>
        <v>-8.7787044525571289E-3</v>
      </c>
      <c r="V581">
        <v>575</v>
      </c>
      <c r="W581">
        <f>'unif profiles px val'!O577/65535</f>
        <v>0.67663217889295801</v>
      </c>
      <c r="X581" s="23">
        <f t="shared" si="97"/>
        <v>-4.8401735035756843E-2</v>
      </c>
      <c r="Z581">
        <v>575</v>
      </c>
      <c r="AA581">
        <f>'unif profiles px val'!R577/65535</f>
        <v>0.67181730182345312</v>
      </c>
      <c r="AB581" s="23">
        <f t="shared" si="98"/>
        <v>-2.2808476327340177E-2</v>
      </c>
      <c r="AM581">
        <v>575</v>
      </c>
      <c r="AN581">
        <v>43908.19921875</v>
      </c>
      <c r="AP581">
        <v>575</v>
      </c>
      <c r="AQ581">
        <v>44434.3203125</v>
      </c>
      <c r="AS581">
        <v>575</v>
      </c>
      <c r="AT581">
        <v>44182.12109375</v>
      </c>
    </row>
    <row r="582" spans="17:46">
      <c r="Q582">
        <v>576</v>
      </c>
      <c r="R582" s="23">
        <f t="shared" si="95"/>
        <v>20.32</v>
      </c>
      <c r="S582" s="38">
        <f>'unif profiles px val'!L578/65535</f>
        <v>0.66983637083237968</v>
      </c>
      <c r="T582" s="23">
        <f t="shared" si="96"/>
        <v>-1.2178187972859522E-2</v>
      </c>
      <c r="V582">
        <v>576</v>
      </c>
      <c r="W582">
        <f>'unif profiles px val'!O578/65535</f>
        <v>0.67748739938582436</v>
      </c>
      <c r="X582" s="23">
        <f t="shared" si="97"/>
        <v>-5.2911719256352185E-2</v>
      </c>
      <c r="Z582">
        <v>576</v>
      </c>
      <c r="AA582">
        <f>'unif profiles px val'!R578/65535</f>
        <v>0.67158352883955141</v>
      </c>
      <c r="AB582" s="23">
        <f t="shared" si="98"/>
        <v>-2.1557056331130031E-2</v>
      </c>
      <c r="AM582">
        <v>576</v>
      </c>
      <c r="AN582">
        <v>43928.6015625</v>
      </c>
      <c r="AP582">
        <v>576</v>
      </c>
      <c r="AQ582">
        <v>44441.19921875</v>
      </c>
      <c r="AS582">
        <v>576</v>
      </c>
      <c r="AT582">
        <v>44197.71875</v>
      </c>
    </row>
    <row r="583" spans="17:46">
      <c r="Q583">
        <v>577</v>
      </c>
      <c r="R583" s="23">
        <f t="shared" ref="R583:R646" si="99">Q583*$V$3</f>
        <v>20.355277777777776</v>
      </c>
      <c r="S583" s="38">
        <f>'unif profiles px val'!L579/65535</f>
        <v>0.66998270246814684</v>
      </c>
      <c r="T583" s="23">
        <f t="shared" ref="T583:T646" si="100">$D$4+($D$3/(S583-$D$2))</f>
        <v>-1.2965476555254263E-2</v>
      </c>
      <c r="V583">
        <v>577</v>
      </c>
      <c r="W583">
        <f>'unif profiles px val'!O579/65535</f>
        <v>0.67785015878919663</v>
      </c>
      <c r="X583" s="23">
        <f t="shared" ref="X583:X646" si="101">$D$4+($D$3/(W583-$D$2))</f>
        <v>-5.4821478377347965E-2</v>
      </c>
      <c r="Z583">
        <v>577</v>
      </c>
      <c r="AA583">
        <f>'unif profiles px val'!R579/65535</f>
        <v>0.67099951361867705</v>
      </c>
      <c r="AB583" s="23">
        <f t="shared" ref="AB583:AB646" si="102">$D$4+($D$3/(AA583-$D$2))</f>
        <v>-1.8427146395500582E-2</v>
      </c>
      <c r="AM583">
        <v>577</v>
      </c>
      <c r="AN583">
        <v>43939.44140625</v>
      </c>
      <c r="AP583">
        <v>577</v>
      </c>
      <c r="AQ583">
        <v>44437.6015625</v>
      </c>
      <c r="AS583">
        <v>577</v>
      </c>
      <c r="AT583">
        <v>44192.9609375</v>
      </c>
    </row>
    <row r="584" spans="17:46">
      <c r="Q584">
        <v>578</v>
      </c>
      <c r="R584" s="23">
        <f t="shared" si="99"/>
        <v>20.390555555555554</v>
      </c>
      <c r="S584" s="38">
        <f>'unif profiles px val'!L580/65535</f>
        <v>0.66986343175402452</v>
      </c>
      <c r="T584" s="23">
        <f t="shared" si="100"/>
        <v>-1.232380468625216E-2</v>
      </c>
      <c r="V584">
        <v>578</v>
      </c>
      <c r="W584">
        <f>'unif profiles px val'!O580/65535</f>
        <v>0.6783370169565881</v>
      </c>
      <c r="X584" s="23">
        <f t="shared" si="101"/>
        <v>-5.7381530123465474E-2</v>
      </c>
      <c r="Z584">
        <v>578</v>
      </c>
      <c r="AA584">
        <f>'unif profiles px val'!R580/65535</f>
        <v>0.6712103980697337</v>
      </c>
      <c r="AB584" s="23">
        <f t="shared" si="102"/>
        <v>-1.9557930961505043E-2</v>
      </c>
      <c r="AM584">
        <v>578</v>
      </c>
      <c r="AN584">
        <v>43947.76171875</v>
      </c>
      <c r="AP584">
        <v>578</v>
      </c>
      <c r="AQ584">
        <v>44440.51953125</v>
      </c>
      <c r="AS584">
        <v>578</v>
      </c>
      <c r="AT584">
        <v>44155.80078125</v>
      </c>
    </row>
    <row r="585" spans="17:46">
      <c r="Q585">
        <v>579</v>
      </c>
      <c r="R585" s="23">
        <f t="shared" si="99"/>
        <v>20.425833333333333</v>
      </c>
      <c r="S585" s="38">
        <f>'unif profiles px val'!L581/65535</f>
        <v>0.66958739843213555</v>
      </c>
      <c r="T585" s="23">
        <f t="shared" si="100"/>
        <v>-1.0837929243121547E-2</v>
      </c>
      <c r="V585">
        <v>579</v>
      </c>
      <c r="W585">
        <f>'unif profiles px val'!O581/65535</f>
        <v>0.67860613603418019</v>
      </c>
      <c r="X585" s="23">
        <f t="shared" si="101"/>
        <v>-5.8795154252967219E-2</v>
      </c>
      <c r="Z585">
        <v>579</v>
      </c>
      <c r="AA585">
        <f>'unif profiles px val'!R581/65535</f>
        <v>0.67107169594491489</v>
      </c>
      <c r="AB585" s="23">
        <f t="shared" si="102"/>
        <v>-1.8814271054664822E-2</v>
      </c>
      <c r="AM585">
        <v>579</v>
      </c>
      <c r="AN585">
        <v>43915.87890625</v>
      </c>
      <c r="AP585">
        <v>579</v>
      </c>
      <c r="AQ585">
        <v>44435.71875</v>
      </c>
      <c r="AS585">
        <v>579</v>
      </c>
      <c r="AT585">
        <v>44144.9609375</v>
      </c>
    </row>
    <row r="586" spans="17:46">
      <c r="Q586">
        <v>580</v>
      </c>
      <c r="R586" s="23">
        <f t="shared" si="99"/>
        <v>20.461111111111109</v>
      </c>
      <c r="S586" s="38">
        <f>'unif profiles px val'!L582/65535</f>
        <v>0.66974344577325096</v>
      </c>
      <c r="T586" s="23">
        <f t="shared" si="100"/>
        <v>-1.1678067248210855E-2</v>
      </c>
      <c r="V586">
        <v>580</v>
      </c>
      <c r="W586">
        <f>'unif profiles px val'!O582/65535</f>
        <v>0.67851249570840011</v>
      </c>
      <c r="X586" s="23">
        <f t="shared" si="101"/>
        <v>-5.8303401985345005E-2</v>
      </c>
      <c r="Z586">
        <v>580</v>
      </c>
      <c r="AA586">
        <f>'unif profiles px val'!R582/65535</f>
        <v>0.67117642290379187</v>
      </c>
      <c r="AB586" s="23">
        <f t="shared" si="102"/>
        <v>-1.9375797842713816E-2</v>
      </c>
      <c r="AM586">
        <v>580</v>
      </c>
      <c r="AN586">
        <v>43881.3203125</v>
      </c>
      <c r="AP586">
        <v>580</v>
      </c>
      <c r="AQ586">
        <v>44462.55859375</v>
      </c>
      <c r="AS586">
        <v>580</v>
      </c>
      <c r="AT586">
        <v>44104.44140625</v>
      </c>
    </row>
    <row r="587" spans="17:46">
      <c r="Q587">
        <v>581</v>
      </c>
      <c r="R587" s="23">
        <f t="shared" si="99"/>
        <v>20.496388888888887</v>
      </c>
      <c r="S587" s="38">
        <f>'unif profiles px val'!L583/65535</f>
        <v>0.66955544985503934</v>
      </c>
      <c r="T587" s="23">
        <f t="shared" si="100"/>
        <v>-1.0665876836151611E-2</v>
      </c>
      <c r="V587">
        <v>581</v>
      </c>
      <c r="W587">
        <f>'unif profiles px val'!O583/65535</f>
        <v>0.67814490825513085</v>
      </c>
      <c r="X587" s="23">
        <f t="shared" si="101"/>
        <v>-5.6371777122160793E-2</v>
      </c>
      <c r="Z587">
        <v>581</v>
      </c>
      <c r="AA587">
        <f>'unif profiles px val'!R583/65535</f>
        <v>0.67107861018921189</v>
      </c>
      <c r="AB587" s="23">
        <f t="shared" si="102"/>
        <v>-1.885134906344188E-2</v>
      </c>
      <c r="AM587">
        <v>581</v>
      </c>
      <c r="AN587">
        <v>43893.23828125</v>
      </c>
      <c r="AP587">
        <v>581</v>
      </c>
      <c r="AQ587">
        <v>44421.76171875</v>
      </c>
      <c r="AS587">
        <v>581</v>
      </c>
      <c r="AT587">
        <v>44069.83984375</v>
      </c>
    </row>
    <row r="588" spans="17:46">
      <c r="Q588">
        <v>582</v>
      </c>
      <c r="R588" s="23">
        <f t="shared" si="99"/>
        <v>20.531666666666666</v>
      </c>
      <c r="S588" s="38">
        <f>'unif profiles px val'!L584/65535</f>
        <v>0.66844988603418021</v>
      </c>
      <c r="T588" s="23">
        <f t="shared" si="100"/>
        <v>-4.7025399402911283E-3</v>
      </c>
      <c r="V588">
        <v>582</v>
      </c>
      <c r="W588">
        <f>'unif profiles px val'!O584/65535</f>
        <v>0.67736395628290225</v>
      </c>
      <c r="X588" s="23">
        <f t="shared" si="101"/>
        <v>-5.2261408707487966E-2</v>
      </c>
      <c r="Z588">
        <v>582</v>
      </c>
      <c r="AA588">
        <f>'unif profiles px val'!R584/65535</f>
        <v>0.67104183356221869</v>
      </c>
      <c r="AB588" s="23">
        <f t="shared" si="102"/>
        <v>-1.8654124136095795E-2</v>
      </c>
      <c r="AM588">
        <v>582</v>
      </c>
      <c r="AN588">
        <v>43913.51953125</v>
      </c>
      <c r="AP588">
        <v>582</v>
      </c>
      <c r="AQ588">
        <v>44399.921875</v>
      </c>
      <c r="AS588">
        <v>582</v>
      </c>
      <c r="AT588">
        <v>44077.9609375</v>
      </c>
    </row>
    <row r="589" spans="17:46">
      <c r="Q589">
        <v>583</v>
      </c>
      <c r="R589" s="23">
        <f t="shared" si="99"/>
        <v>20.566944444444445</v>
      </c>
      <c r="S589" s="38">
        <f>'unif profiles px val'!L585/65535</f>
        <v>0.66814959325169754</v>
      </c>
      <c r="T589" s="23">
        <f t="shared" si="100"/>
        <v>-3.0795673806816026E-3</v>
      </c>
      <c r="V589">
        <v>583</v>
      </c>
      <c r="W589">
        <f>'unif profiles px val'!O585/65535</f>
        <v>0.67745896753643087</v>
      </c>
      <c r="X589" s="23">
        <f t="shared" si="101"/>
        <v>-5.2761957266916237E-2</v>
      </c>
      <c r="Z589">
        <v>583</v>
      </c>
      <c r="AA589">
        <f>'unif profiles px val'!R585/65535</f>
        <v>0.67140322203784242</v>
      </c>
      <c r="AB589" s="23">
        <f t="shared" si="102"/>
        <v>-2.0591286968111522E-2</v>
      </c>
      <c r="AM589">
        <v>583</v>
      </c>
      <c r="AN589">
        <v>43921.76171875</v>
      </c>
      <c r="AP589">
        <v>583</v>
      </c>
      <c r="AQ589">
        <v>44370.28125</v>
      </c>
      <c r="AS589">
        <v>583</v>
      </c>
      <c r="AT589">
        <v>44099</v>
      </c>
    </row>
    <row r="590" spans="17:46">
      <c r="Q590">
        <v>584</v>
      </c>
      <c r="R590" s="23">
        <f t="shared" si="99"/>
        <v>20.60222222222222</v>
      </c>
      <c r="S590" s="38">
        <f>'unif profiles px val'!L586/65535</f>
        <v>0.66804552195391775</v>
      </c>
      <c r="T590" s="23">
        <f t="shared" si="100"/>
        <v>-2.5167791039955034E-3</v>
      </c>
      <c r="V590">
        <v>584</v>
      </c>
      <c r="W590">
        <f>'unif profiles px val'!O586/65535</f>
        <v>0.67725159981307703</v>
      </c>
      <c r="X590" s="23">
        <f t="shared" si="101"/>
        <v>-5.1669309181757495E-2</v>
      </c>
      <c r="Z590">
        <v>584</v>
      </c>
      <c r="AA590">
        <f>'unif profiles px val'!R586/65535</f>
        <v>0.67178743944075681</v>
      </c>
      <c r="AB590" s="23">
        <f t="shared" si="102"/>
        <v>-2.2648664515143579E-2</v>
      </c>
      <c r="AM590">
        <v>584</v>
      </c>
      <c r="AN590">
        <v>43868.6015625</v>
      </c>
      <c r="AP590">
        <v>584</v>
      </c>
      <c r="AQ590">
        <v>44342.19921875</v>
      </c>
      <c r="AS590">
        <v>584</v>
      </c>
      <c r="AT590">
        <v>44091.28125</v>
      </c>
    </row>
    <row r="591" spans="17:46">
      <c r="Q591">
        <v>585</v>
      </c>
      <c r="R591" s="23">
        <f t="shared" si="99"/>
        <v>20.637499999999999</v>
      </c>
      <c r="S591" s="38">
        <f>'unif profiles px val'!L587/65535</f>
        <v>0.66706685835812929</v>
      </c>
      <c r="T591" s="23">
        <f t="shared" si="100"/>
        <v>2.7836568403762918E-3</v>
      </c>
      <c r="V591">
        <v>585</v>
      </c>
      <c r="W591">
        <f>'unif profiles px val'!O587/65535</f>
        <v>0.67742636329823758</v>
      </c>
      <c r="X591" s="23">
        <f t="shared" si="101"/>
        <v>-5.2590203025665083E-2</v>
      </c>
      <c r="Z591">
        <v>585</v>
      </c>
      <c r="AA591">
        <f>'unif profiles px val'!R587/65535</f>
        <v>0.67181658655680165</v>
      </c>
      <c r="AB591" s="23">
        <f t="shared" si="102"/>
        <v>-2.2804648656138848E-2</v>
      </c>
      <c r="AM591">
        <v>585</v>
      </c>
      <c r="AN591">
        <v>43882.12109375</v>
      </c>
      <c r="AP591">
        <v>585</v>
      </c>
      <c r="AQ591">
        <v>44327.48046875</v>
      </c>
      <c r="AS591">
        <v>585</v>
      </c>
      <c r="AT591">
        <v>44131.6796875</v>
      </c>
    </row>
    <row r="592" spans="17:46">
      <c r="Q592">
        <v>586</v>
      </c>
      <c r="R592" s="23">
        <f t="shared" si="99"/>
        <v>20.672777777777778</v>
      </c>
      <c r="S592" s="38">
        <f>'unif profiles px val'!L588/65535</f>
        <v>0.66789501792935069</v>
      </c>
      <c r="T592" s="23">
        <f t="shared" si="100"/>
        <v>-1.7026032183808937E-3</v>
      </c>
      <c r="V592">
        <v>586</v>
      </c>
      <c r="W592">
        <f>'unif profiles px val'!O588/65535</f>
        <v>0.677577582589456</v>
      </c>
      <c r="X592" s="23">
        <f t="shared" si="101"/>
        <v>-5.338667200171443E-2</v>
      </c>
      <c r="Z592">
        <v>586</v>
      </c>
      <c r="AA592">
        <f>'unif profiles px val'!R588/65535</f>
        <v>0.67183393177309836</v>
      </c>
      <c r="AB592" s="23">
        <f t="shared" si="102"/>
        <v>-2.2897467515708758E-2</v>
      </c>
      <c r="AM592">
        <v>586</v>
      </c>
      <c r="AN592">
        <v>43792.078125</v>
      </c>
      <c r="AP592">
        <v>586</v>
      </c>
      <c r="AQ592">
        <v>44325.078125</v>
      </c>
      <c r="AS592">
        <v>586</v>
      </c>
      <c r="AT592">
        <v>44169.3203125</v>
      </c>
    </row>
    <row r="593" spans="17:46">
      <c r="Q593">
        <v>587</v>
      </c>
      <c r="R593" s="23">
        <f t="shared" si="99"/>
        <v>20.708055555555553</v>
      </c>
      <c r="S593" s="38">
        <f>'unif profiles px val'!L589/65535</f>
        <v>0.66823143167772947</v>
      </c>
      <c r="T593" s="23">
        <f t="shared" si="100"/>
        <v>-3.5220104530875318E-3</v>
      </c>
      <c r="V593">
        <v>587</v>
      </c>
      <c r="W593">
        <f>'unif profiles px val'!O589/65535</f>
        <v>0.67729737687876712</v>
      </c>
      <c r="X593" s="23">
        <f t="shared" si="101"/>
        <v>-5.1910568925062961E-2</v>
      </c>
      <c r="Z593">
        <v>587</v>
      </c>
      <c r="AA593">
        <f>'unif profiles px val'!R589/65535</f>
        <v>0.67178886997405962</v>
      </c>
      <c r="AB593" s="23">
        <f t="shared" si="102"/>
        <v>-2.265632047641386E-2</v>
      </c>
      <c r="AM593">
        <v>587</v>
      </c>
      <c r="AN593">
        <v>43779.6796875</v>
      </c>
      <c r="AP593">
        <v>587</v>
      </c>
      <c r="AQ593">
        <v>44309</v>
      </c>
      <c r="AS593">
        <v>587</v>
      </c>
      <c r="AT593">
        <v>44208.921875</v>
      </c>
    </row>
    <row r="594" spans="17:46">
      <c r="Q594">
        <v>588</v>
      </c>
      <c r="R594" s="23">
        <f t="shared" si="99"/>
        <v>20.743333333333332</v>
      </c>
      <c r="S594" s="38">
        <f>'unif profiles px val'!L590/65535</f>
        <v>0.66890694142442975</v>
      </c>
      <c r="T594" s="23">
        <f t="shared" si="100"/>
        <v>-7.1701197545204209E-3</v>
      </c>
      <c r="V594">
        <v>588</v>
      </c>
      <c r="W594">
        <f>'unif profiles px val'!O590/65535</f>
        <v>0.67757823825055319</v>
      </c>
      <c r="X594" s="23">
        <f t="shared" si="101"/>
        <v>-5.3390124625153579E-2</v>
      </c>
      <c r="Z594">
        <v>588</v>
      </c>
      <c r="AA594">
        <f>'unif profiles px val'!R590/65535</f>
        <v>0.67187136406118864</v>
      </c>
      <c r="AB594" s="23">
        <f t="shared" si="102"/>
        <v>-2.3097762228542429E-2</v>
      </c>
      <c r="AM594">
        <v>588</v>
      </c>
      <c r="AN594">
        <v>43813.44140625</v>
      </c>
      <c r="AP594">
        <v>588</v>
      </c>
      <c r="AQ594">
        <v>44295.76171875</v>
      </c>
      <c r="AS594">
        <v>588</v>
      </c>
      <c r="AT594">
        <v>44124.44140625</v>
      </c>
    </row>
    <row r="595" spans="17:46">
      <c r="Q595">
        <v>589</v>
      </c>
      <c r="R595" s="23">
        <f t="shared" si="99"/>
        <v>20.778611111111111</v>
      </c>
      <c r="S595" s="38">
        <f>'unif profiles px val'!L591/65535</f>
        <v>0.6686732280460822</v>
      </c>
      <c r="T595" s="23">
        <f t="shared" si="100"/>
        <v>-5.9087304432270393E-3</v>
      </c>
      <c r="V595">
        <v>589</v>
      </c>
      <c r="W595">
        <f>'unif profiles px val'!O591/65535</f>
        <v>0.6768707799267567</v>
      </c>
      <c r="X595" s="23">
        <f t="shared" si="101"/>
        <v>-4.9661073296487057E-2</v>
      </c>
      <c r="Z595">
        <v>589</v>
      </c>
      <c r="AA595">
        <f>'unif profiles px val'!R591/65535</f>
        <v>0.67159813220035092</v>
      </c>
      <c r="AB595" s="23">
        <f t="shared" si="102"/>
        <v>-2.1635254257542869E-2</v>
      </c>
      <c r="AM595">
        <v>589</v>
      </c>
      <c r="AN595">
        <v>43775.359375</v>
      </c>
      <c r="AP595">
        <v>589</v>
      </c>
      <c r="AQ595">
        <v>44288.6796875</v>
      </c>
      <c r="AS595">
        <v>589</v>
      </c>
      <c r="AT595">
        <v>44049.9609375</v>
      </c>
    </row>
    <row r="596" spans="17:46">
      <c r="Q596">
        <v>590</v>
      </c>
      <c r="R596" s="23">
        <f t="shared" si="99"/>
        <v>20.813888888888886</v>
      </c>
      <c r="S596" s="38">
        <f>'unif profiles px val'!L592/65535</f>
        <v>0.66880221446555277</v>
      </c>
      <c r="T596" s="23">
        <f t="shared" si="100"/>
        <v>-6.6049940268868568E-3</v>
      </c>
      <c r="V596">
        <v>590</v>
      </c>
      <c r="W596">
        <f>'unif profiles px val'!O592/65535</f>
        <v>0.67733826628900584</v>
      </c>
      <c r="X596" s="23">
        <f t="shared" si="101"/>
        <v>-5.2126043145639844E-2</v>
      </c>
      <c r="Z596">
        <v>590</v>
      </c>
      <c r="AA596">
        <f>'unif profiles px val'!R592/65535</f>
        <v>0.67221540732051577</v>
      </c>
      <c r="AB596" s="23">
        <f t="shared" si="102"/>
        <v>-2.4937702140227724E-2</v>
      </c>
      <c r="AM596">
        <v>590</v>
      </c>
      <c r="AN596">
        <v>43710.48046875</v>
      </c>
      <c r="AP596">
        <v>590</v>
      </c>
      <c r="AQ596">
        <v>44241</v>
      </c>
      <c r="AS596">
        <v>590</v>
      </c>
      <c r="AT596">
        <v>43992.16015625</v>
      </c>
    </row>
    <row r="597" spans="17:46">
      <c r="Q597">
        <v>591</v>
      </c>
      <c r="R597" s="23">
        <f t="shared" si="99"/>
        <v>20.849166666666665</v>
      </c>
      <c r="S597" s="38">
        <f>'unif profiles px val'!L593/65535</f>
        <v>0.66906513456549932</v>
      </c>
      <c r="T597" s="23">
        <f t="shared" si="100"/>
        <v>-8.0234424138208027E-3</v>
      </c>
      <c r="V597">
        <v>591</v>
      </c>
      <c r="W597">
        <f>'unif profiles px val'!O593/65535</f>
        <v>0.67733963721675439</v>
      </c>
      <c r="X597" s="23">
        <f t="shared" si="101"/>
        <v>-5.2133267074649048E-2</v>
      </c>
      <c r="Z597">
        <v>591</v>
      </c>
      <c r="AA597">
        <f>'unif profiles px val'!R593/65535</f>
        <v>0.672505328736553</v>
      </c>
      <c r="AB597" s="23">
        <f t="shared" si="102"/>
        <v>-2.6486820307037195E-2</v>
      </c>
      <c r="AM597">
        <v>591</v>
      </c>
      <c r="AN597">
        <v>43658.23828125</v>
      </c>
      <c r="AP597">
        <v>591</v>
      </c>
      <c r="AQ597">
        <v>44268.71875</v>
      </c>
      <c r="AS597">
        <v>591</v>
      </c>
      <c r="AT597">
        <v>43956.76171875</v>
      </c>
    </row>
    <row r="598" spans="17:46">
      <c r="Q598">
        <v>592</v>
      </c>
      <c r="R598" s="23">
        <f t="shared" si="99"/>
        <v>20.884444444444444</v>
      </c>
      <c r="S598" s="38">
        <f>'unif profiles px val'!L594/65535</f>
        <v>0.66948541332875566</v>
      </c>
      <c r="T598" s="23">
        <f t="shared" si="100"/>
        <v>-1.0288655532820545E-2</v>
      </c>
      <c r="V598">
        <v>592</v>
      </c>
      <c r="W598">
        <f>'unif profiles px val'!O594/65535</f>
        <v>0.67787924629968721</v>
      </c>
      <c r="X598" s="23">
        <f t="shared" si="101"/>
        <v>-5.4974527027349396E-2</v>
      </c>
      <c r="Z598">
        <v>592</v>
      </c>
      <c r="AA598">
        <f>'unif profiles px val'!R594/65535</f>
        <v>0.6722778143358511</v>
      </c>
      <c r="AB598" s="23">
        <f t="shared" si="102"/>
        <v>-2.5271263910299435E-2</v>
      </c>
      <c r="AM598">
        <v>592</v>
      </c>
      <c r="AN598">
        <v>43684.87890625</v>
      </c>
      <c r="AP598">
        <v>592</v>
      </c>
      <c r="AQ598">
        <v>44265.921875</v>
      </c>
      <c r="AS598">
        <v>592</v>
      </c>
      <c r="AT598">
        <v>43918.921875</v>
      </c>
    </row>
    <row r="599" spans="17:46">
      <c r="Q599">
        <v>593</v>
      </c>
      <c r="R599" s="23">
        <f t="shared" si="99"/>
        <v>20.919722222222219</v>
      </c>
      <c r="S599" s="38">
        <f>'unif profiles px val'!L595/65535</f>
        <v>0.66945489528496227</v>
      </c>
      <c r="T599" s="23">
        <f t="shared" si="100"/>
        <v>-1.0124260074622526E-2</v>
      </c>
      <c r="V599">
        <v>593</v>
      </c>
      <c r="W599">
        <f>'unif profiles px val'!O595/65535</f>
        <v>0.67808387216754407</v>
      </c>
      <c r="X599" s="23">
        <f t="shared" si="101"/>
        <v>-5.6050848998356884E-2</v>
      </c>
      <c r="Z599">
        <v>593</v>
      </c>
      <c r="AA599">
        <f>'unif profiles px val'!R595/65535</f>
        <v>0.67150514753566792</v>
      </c>
      <c r="AB599" s="23">
        <f t="shared" si="102"/>
        <v>-2.1137286115147091E-2</v>
      </c>
      <c r="AM599">
        <v>593</v>
      </c>
      <c r="AN599">
        <v>43750.640625</v>
      </c>
      <c r="AP599">
        <v>593</v>
      </c>
      <c r="AQ599">
        <v>44294.80078125</v>
      </c>
      <c r="AS599">
        <v>593</v>
      </c>
      <c r="AT599">
        <v>43931.87890625</v>
      </c>
    </row>
    <row r="600" spans="17:46">
      <c r="Q600">
        <v>594</v>
      </c>
      <c r="R600" s="23">
        <f t="shared" si="99"/>
        <v>20.954999999999998</v>
      </c>
      <c r="S600" s="38">
        <f>'unif profiles px val'!L596/65535</f>
        <v>0.66919412098496989</v>
      </c>
      <c r="T600" s="23">
        <f t="shared" si="100"/>
        <v>-8.7189371307210273E-3</v>
      </c>
      <c r="V600">
        <v>594</v>
      </c>
      <c r="W600">
        <f>'unif profiles px val'!O596/65535</f>
        <v>0.67781058070115208</v>
      </c>
      <c r="X600" s="23">
        <f t="shared" si="101"/>
        <v>-5.4613211945874429E-2</v>
      </c>
      <c r="Z600">
        <v>594</v>
      </c>
      <c r="AA600">
        <f>'unif profiles px val'!R596/65535</f>
        <v>0.67176180905241478</v>
      </c>
      <c r="AB600" s="23">
        <f t="shared" si="102"/>
        <v>-2.2511489997389056E-2</v>
      </c>
      <c r="AM600">
        <v>594</v>
      </c>
      <c r="AN600">
        <v>43762.23828125</v>
      </c>
      <c r="AP600">
        <v>594</v>
      </c>
      <c r="AQ600">
        <v>44385.51953125</v>
      </c>
      <c r="AS600">
        <v>594</v>
      </c>
      <c r="AT600">
        <v>43923.640625</v>
      </c>
    </row>
    <row r="601" spans="17:46">
      <c r="Q601">
        <v>595</v>
      </c>
      <c r="R601" s="23">
        <f t="shared" si="99"/>
        <v>20.990277777777777</v>
      </c>
      <c r="S601" s="38">
        <f>'unif profiles px val'!L597/65535</f>
        <v>0.66884387874799722</v>
      </c>
      <c r="T601" s="23">
        <f t="shared" si="100"/>
        <v>-6.8298420653669645E-3</v>
      </c>
      <c r="V601">
        <v>595</v>
      </c>
      <c r="W601">
        <f>'unif profiles px val'!O597/65535</f>
        <v>0.67733826628900584</v>
      </c>
      <c r="X601" s="23">
        <f t="shared" si="101"/>
        <v>-5.2126043145639844E-2</v>
      </c>
      <c r="Z601">
        <v>595</v>
      </c>
      <c r="AA601">
        <f>'unif profiles px val'!R597/65535</f>
        <v>0.67162102073319596</v>
      </c>
      <c r="AB601" s="23">
        <f t="shared" si="102"/>
        <v>-2.1757811085143075E-2</v>
      </c>
      <c r="AM601">
        <v>595</v>
      </c>
      <c r="AN601">
        <v>43766.16015625</v>
      </c>
      <c r="AP601">
        <v>595</v>
      </c>
      <c r="AQ601">
        <v>44389.16015625</v>
      </c>
      <c r="AS601">
        <v>595</v>
      </c>
      <c r="AT601">
        <v>43921.921875</v>
      </c>
    </row>
    <row r="602" spans="17:46">
      <c r="Q602">
        <v>596</v>
      </c>
      <c r="R602" s="23">
        <f t="shared" si="99"/>
        <v>21.025555555555556</v>
      </c>
      <c r="S602" s="38">
        <f>'unif profiles px val'!L598/65535</f>
        <v>0.66865868429083697</v>
      </c>
      <c r="T602" s="23">
        <f t="shared" si="100"/>
        <v>-5.8302079384793259E-3</v>
      </c>
      <c r="V602">
        <v>596</v>
      </c>
      <c r="W602">
        <f>'unif profiles px val'!O598/65535</f>
        <v>0.67805961270695048</v>
      </c>
      <c r="X602" s="23">
        <f t="shared" si="101"/>
        <v>-5.5923277463436172E-2</v>
      </c>
      <c r="Z602">
        <v>596</v>
      </c>
      <c r="AA602">
        <f>'unif profiles px val'!R598/65535</f>
        <v>0.67164182307164111</v>
      </c>
      <c r="AB602" s="23">
        <f t="shared" si="102"/>
        <v>-2.186919053460068E-2</v>
      </c>
      <c r="AM602">
        <v>596</v>
      </c>
      <c r="AN602">
        <v>43803.23828125</v>
      </c>
      <c r="AP602">
        <v>596</v>
      </c>
      <c r="AQ602">
        <v>44361.19921875</v>
      </c>
      <c r="AS602">
        <v>596</v>
      </c>
      <c r="AT602">
        <v>43933.23828125</v>
      </c>
    </row>
    <row r="603" spans="17:46">
      <c r="Q603">
        <v>597</v>
      </c>
      <c r="R603" s="23">
        <f t="shared" si="99"/>
        <v>21.060833333333331</v>
      </c>
      <c r="S603" s="38">
        <f>'unif profiles px val'!L599/65535</f>
        <v>0.66856641489280533</v>
      </c>
      <c r="T603" s="23">
        <f t="shared" si="100"/>
        <v>-5.331965525918303E-3</v>
      </c>
      <c r="V603">
        <v>597</v>
      </c>
      <c r="W603">
        <f>'unif profiles px val'!O599/65535</f>
        <v>0.67830304179064627</v>
      </c>
      <c r="X603" s="23">
        <f t="shared" si="101"/>
        <v>-5.7202990692671651E-2</v>
      </c>
      <c r="Z603">
        <v>597</v>
      </c>
      <c r="AA603">
        <f>'unif profiles px val'!R599/65535</f>
        <v>0.67191022688258184</v>
      </c>
      <c r="AB603" s="23">
        <f t="shared" si="102"/>
        <v>-2.3305689245347594E-2</v>
      </c>
      <c r="AM603">
        <v>597</v>
      </c>
      <c r="AN603">
        <v>43852.83984375</v>
      </c>
      <c r="AP603">
        <v>597</v>
      </c>
      <c r="AQ603">
        <v>44381.6015625</v>
      </c>
      <c r="AS603">
        <v>597</v>
      </c>
      <c r="AT603">
        <v>43940.6796875</v>
      </c>
    </row>
    <row r="604" spans="17:46">
      <c r="Q604">
        <v>598</v>
      </c>
      <c r="R604" s="23">
        <f t="shared" si="99"/>
        <v>21.09611111111111</v>
      </c>
      <c r="S604" s="38">
        <f>'unif profiles px val'!L600/65535</f>
        <v>0.66749274004348824</v>
      </c>
      <c r="T604" s="23">
        <f t="shared" si="100"/>
        <v>4.7528330328061585E-4</v>
      </c>
      <c r="V604">
        <v>598</v>
      </c>
      <c r="W604">
        <f>'unif profiles px val'!O600/65535</f>
        <v>0.67861519607843135</v>
      </c>
      <c r="X604" s="23">
        <f t="shared" si="101"/>
        <v>-5.8842726289493719E-2</v>
      </c>
      <c r="Z604">
        <v>598</v>
      </c>
      <c r="AA604">
        <f>'unif profiles px val'!R600/65535</f>
        <v>0.67189216639963378</v>
      </c>
      <c r="AB604" s="23">
        <f t="shared" si="102"/>
        <v>-2.3209063407427788E-2</v>
      </c>
      <c r="AM604">
        <v>598</v>
      </c>
      <c r="AN604">
        <v>43899.9609375</v>
      </c>
      <c r="AP604">
        <v>598</v>
      </c>
      <c r="AQ604">
        <v>44391.23828125</v>
      </c>
      <c r="AS604">
        <v>598</v>
      </c>
      <c r="AT604">
        <v>43970.83984375</v>
      </c>
    </row>
    <row r="605" spans="17:46">
      <c r="Q605">
        <v>599</v>
      </c>
      <c r="R605" s="23">
        <f t="shared" si="99"/>
        <v>21.131388888888889</v>
      </c>
      <c r="S605" s="38">
        <f>'unif profiles px val'!L601/65535</f>
        <v>0.66706131504158084</v>
      </c>
      <c r="T605" s="23">
        <f t="shared" si="100"/>
        <v>2.8137211708374466E-3</v>
      </c>
      <c r="V605">
        <v>599</v>
      </c>
      <c r="W605">
        <f>'unif profiles px val'!O601/65535</f>
        <v>0.67852918526359962</v>
      </c>
      <c r="X605" s="23">
        <f t="shared" si="101"/>
        <v>-5.8391056581903467E-2</v>
      </c>
      <c r="Z605">
        <v>599</v>
      </c>
      <c r="AA605">
        <f>'unif profiles px val'!R601/65535</f>
        <v>0.67245400835431446</v>
      </c>
      <c r="AB605" s="23">
        <f t="shared" si="102"/>
        <v>-2.6212695234867134E-2</v>
      </c>
      <c r="AM605">
        <v>599</v>
      </c>
      <c r="AN605">
        <v>43841.359375</v>
      </c>
      <c r="AP605">
        <v>599</v>
      </c>
      <c r="AQ605">
        <v>44448.51953125</v>
      </c>
      <c r="AS605">
        <v>599</v>
      </c>
      <c r="AT605">
        <v>43973.6015625</v>
      </c>
    </row>
    <row r="606" spans="17:46">
      <c r="Q606">
        <v>600</v>
      </c>
      <c r="R606" s="23">
        <f t="shared" si="99"/>
        <v>21.166666666666664</v>
      </c>
      <c r="S606" s="38">
        <f>'unif profiles px val'!L602/65535</f>
        <v>0.6674781962882429</v>
      </c>
      <c r="T606" s="23">
        <f t="shared" si="100"/>
        <v>5.54067891689769E-4</v>
      </c>
      <c r="V606">
        <v>600</v>
      </c>
      <c r="W606">
        <f>'unif profiles px val'!O602/65535</f>
        <v>0.67793199721522845</v>
      </c>
      <c r="X606" s="23">
        <f t="shared" si="101"/>
        <v>-5.5252052899140924E-2</v>
      </c>
      <c r="Z606">
        <v>600</v>
      </c>
      <c r="AA606">
        <f>'unif profiles px val'!R602/65535</f>
        <v>0.67264403086137181</v>
      </c>
      <c r="AB606" s="23">
        <f t="shared" si="102"/>
        <v>-2.7227492857811342E-2</v>
      </c>
      <c r="AM606">
        <v>600</v>
      </c>
      <c r="AN606">
        <v>43876.16015625</v>
      </c>
      <c r="AP606">
        <v>600</v>
      </c>
      <c r="AQ606">
        <v>44500.3984375</v>
      </c>
      <c r="AS606">
        <v>600</v>
      </c>
      <c r="AT606">
        <v>43999</v>
      </c>
    </row>
    <row r="607" spans="17:46">
      <c r="Q607">
        <v>601</v>
      </c>
      <c r="R607" s="23">
        <f t="shared" si="99"/>
        <v>21.201944444444443</v>
      </c>
      <c r="S607" s="38">
        <f>'unif profiles px val'!L603/65535</f>
        <v>0.66836804760814827</v>
      </c>
      <c r="T607" s="23">
        <f t="shared" si="100"/>
        <v>-4.2603695190344126E-3</v>
      </c>
      <c r="V607">
        <v>601</v>
      </c>
      <c r="W607">
        <f>'unif profiles px val'!O603/65535</f>
        <v>0.67821148765926609</v>
      </c>
      <c r="X607" s="23">
        <f t="shared" si="101"/>
        <v>-5.6721789876284845E-2</v>
      </c>
      <c r="Z607">
        <v>601</v>
      </c>
      <c r="AA607">
        <f>'unif profiles px val'!R603/65535</f>
        <v>0.67235345378423739</v>
      </c>
      <c r="AB607" s="23">
        <f t="shared" si="102"/>
        <v>-2.5675473950026007E-2</v>
      </c>
      <c r="AM607">
        <v>601</v>
      </c>
      <c r="AN607">
        <v>43872.078125</v>
      </c>
      <c r="AP607">
        <v>601</v>
      </c>
      <c r="AQ607">
        <v>44505.359375</v>
      </c>
      <c r="AS607">
        <v>601</v>
      </c>
      <c r="AT607">
        <v>43992.44140625</v>
      </c>
    </row>
    <row r="608" spans="17:46">
      <c r="Q608">
        <v>602</v>
      </c>
      <c r="R608" s="23">
        <f t="shared" si="99"/>
        <v>21.237222222222222</v>
      </c>
      <c r="S608" s="38">
        <f>'unif profiles px val'!L604/65535</f>
        <v>0.66937168593118179</v>
      </c>
      <c r="T608" s="23">
        <f t="shared" si="100"/>
        <v>-9.6759537694599551E-3</v>
      </c>
      <c r="V608">
        <v>602</v>
      </c>
      <c r="W608">
        <f>'unif profiles px val'!O604/65535</f>
        <v>0.67856941901274126</v>
      </c>
      <c r="X608" s="23">
        <f t="shared" si="101"/>
        <v>-5.8602350041569551E-2</v>
      </c>
      <c r="Z608">
        <v>602</v>
      </c>
      <c r="AA608">
        <f>'unif profiles px val'!R604/65535</f>
        <v>0.67215508649958033</v>
      </c>
      <c r="AB608" s="23">
        <f t="shared" si="102"/>
        <v>-2.4615235429413573E-2</v>
      </c>
      <c r="AM608">
        <v>602</v>
      </c>
      <c r="AN608">
        <v>43872.0390625</v>
      </c>
      <c r="AP608">
        <v>602</v>
      </c>
      <c r="AQ608">
        <v>44505.0390625</v>
      </c>
      <c r="AS608">
        <v>602</v>
      </c>
      <c r="AT608">
        <v>43982.19921875</v>
      </c>
    </row>
    <row r="609" spans="17:46">
      <c r="Q609">
        <v>603</v>
      </c>
      <c r="R609" s="23">
        <f t="shared" si="99"/>
        <v>21.272499999999997</v>
      </c>
      <c r="S609" s="38">
        <f>'unif profiles px val'!L605/65535</f>
        <v>0.67011520561532001</v>
      </c>
      <c r="T609" s="23">
        <f t="shared" si="100"/>
        <v>-1.3678085827224518E-2</v>
      </c>
      <c r="V609">
        <v>603</v>
      </c>
      <c r="W609">
        <f>'unif profiles px val'!O605/65535</f>
        <v>0.67792299677653167</v>
      </c>
      <c r="X609" s="23">
        <f t="shared" si="101"/>
        <v>-5.5204703910971542E-2</v>
      </c>
      <c r="Z609">
        <v>603</v>
      </c>
      <c r="AA609">
        <f>'unif profiles px val'!R605/65535</f>
        <v>0.67213911221103229</v>
      </c>
      <c r="AB609" s="23">
        <f t="shared" si="102"/>
        <v>-2.4529829963912952E-2</v>
      </c>
      <c r="AM609">
        <v>603</v>
      </c>
      <c r="AN609">
        <v>43857.6796875</v>
      </c>
      <c r="AP609">
        <v>603</v>
      </c>
      <c r="AQ609">
        <v>44442.921875</v>
      </c>
      <c r="AS609">
        <v>603</v>
      </c>
      <c r="AT609">
        <v>44004.87890625</v>
      </c>
    </row>
    <row r="610" spans="17:46">
      <c r="Q610">
        <v>604</v>
      </c>
      <c r="R610" s="23">
        <f t="shared" si="99"/>
        <v>21.307777777777776</v>
      </c>
      <c r="S610" s="38">
        <f>'unif profiles px val'!L606/65535</f>
        <v>0.67055288920042722</v>
      </c>
      <c r="T610" s="23">
        <f t="shared" si="100"/>
        <v>-1.6030084782871157E-2</v>
      </c>
      <c r="V610">
        <v>604</v>
      </c>
      <c r="W610">
        <f>'unif profiles px val'!O606/65535</f>
        <v>0.67724116884107732</v>
      </c>
      <c r="X610" s="23">
        <f t="shared" si="101"/>
        <v>-5.1614330325521873E-2</v>
      </c>
      <c r="Z610">
        <v>604</v>
      </c>
      <c r="AA610">
        <f>'unif profiles px val'!R606/65535</f>
        <v>0.67127208981841768</v>
      </c>
      <c r="AB610" s="23">
        <f t="shared" si="102"/>
        <v>-1.9888601909367143E-2</v>
      </c>
      <c r="AM610">
        <v>604</v>
      </c>
      <c r="AN610">
        <v>43790.3203125</v>
      </c>
      <c r="AP610">
        <v>604</v>
      </c>
      <c r="AQ610">
        <v>44368.23828125</v>
      </c>
      <c r="AS610">
        <v>604</v>
      </c>
      <c r="AT610">
        <v>43973.83984375</v>
      </c>
    </row>
    <row r="611" spans="17:46">
      <c r="Q611">
        <v>605</v>
      </c>
      <c r="R611" s="23">
        <f t="shared" si="99"/>
        <v>21.343055555555555</v>
      </c>
      <c r="S611" s="38">
        <f>'unif profiles px val'!L607/65535</f>
        <v>0.67012766317616546</v>
      </c>
      <c r="T611" s="23">
        <f t="shared" si="100"/>
        <v>-1.3745069612834726E-2</v>
      </c>
      <c r="V611">
        <v>605</v>
      </c>
      <c r="W611">
        <f>'unif profiles px val'!O607/65535</f>
        <v>0.67732926585030895</v>
      </c>
      <c r="X611" s="23">
        <f t="shared" si="101"/>
        <v>-5.207861579601758E-2</v>
      </c>
      <c r="Z611">
        <v>605</v>
      </c>
      <c r="AA611">
        <f>'unif profiles px val'!R607/65535</f>
        <v>0.67078660257877465</v>
      </c>
      <c r="AB611" s="23">
        <f t="shared" si="102"/>
        <v>-1.728481480798294E-2</v>
      </c>
      <c r="AM611">
        <v>605</v>
      </c>
      <c r="AN611">
        <v>43740.80078125</v>
      </c>
      <c r="AP611">
        <v>605</v>
      </c>
      <c r="AQ611">
        <v>44373.71875</v>
      </c>
      <c r="AS611">
        <v>605</v>
      </c>
      <c r="AT611">
        <v>44016.44140625</v>
      </c>
    </row>
    <row r="612" spans="17:46">
      <c r="Q612">
        <v>606</v>
      </c>
      <c r="R612" s="23">
        <f t="shared" si="99"/>
        <v>21.378333333333334</v>
      </c>
      <c r="S612" s="38">
        <f>'unif profiles px val'!L608/65535</f>
        <v>0.66984537127107657</v>
      </c>
      <c r="T612" s="23">
        <f t="shared" si="100"/>
        <v>-1.2226621194864506E-2</v>
      </c>
      <c r="V612">
        <v>606</v>
      </c>
      <c r="W612">
        <f>'unif profiles px val'!O608/65535</f>
        <v>0.67727377307927061</v>
      </c>
      <c r="X612" s="23">
        <f t="shared" si="101"/>
        <v>-5.1786173212982067E-2</v>
      </c>
      <c r="Z612">
        <v>606</v>
      </c>
      <c r="AA612">
        <f>'unif profiles px val'!R608/65535</f>
        <v>0.67070059176394292</v>
      </c>
      <c r="AB612" s="23">
        <f t="shared" si="102"/>
        <v>-1.6823147021574503E-2</v>
      </c>
      <c r="AM612">
        <v>606</v>
      </c>
      <c r="AN612">
        <v>43728.640625</v>
      </c>
      <c r="AP612">
        <v>606</v>
      </c>
      <c r="AQ612">
        <v>44407.44140625</v>
      </c>
      <c r="AS612">
        <v>606</v>
      </c>
      <c r="AT612">
        <v>44025.921875</v>
      </c>
    </row>
    <row r="613" spans="17:46">
      <c r="Q613">
        <v>607</v>
      </c>
      <c r="R613" s="23">
        <f t="shared" si="99"/>
        <v>21.413611111111109</v>
      </c>
      <c r="S613" s="38">
        <f>'unif profiles px val'!L609/65535</f>
        <v>0.67028168392843523</v>
      </c>
      <c r="T613" s="23">
        <f t="shared" si="100"/>
        <v>-1.4573038801727556E-2</v>
      </c>
      <c r="V613">
        <v>607</v>
      </c>
      <c r="W613">
        <f>'unif profiles px val'!O609/65535</f>
        <v>0.677311205367361</v>
      </c>
      <c r="X613" s="23">
        <f t="shared" si="101"/>
        <v>-5.1983443420441589E-2</v>
      </c>
      <c r="Z613">
        <v>607</v>
      </c>
      <c r="AA613">
        <f>'unif profiles px val'!R609/65535</f>
        <v>0.67062292572671089</v>
      </c>
      <c r="AB613" s="23">
        <f t="shared" si="102"/>
        <v>-1.6406174333771339E-2</v>
      </c>
      <c r="AM613">
        <v>607</v>
      </c>
      <c r="AN613">
        <v>43671.23828125</v>
      </c>
      <c r="AP613">
        <v>607</v>
      </c>
      <c r="AQ613">
        <v>44408.6796875</v>
      </c>
      <c r="AS613">
        <v>607</v>
      </c>
      <c r="AT613">
        <v>44019.76171875</v>
      </c>
    </row>
    <row r="614" spans="17:46">
      <c r="Q614">
        <v>608</v>
      </c>
      <c r="R614" s="23">
        <f t="shared" si="99"/>
        <v>21.448888888888888</v>
      </c>
      <c r="S614" s="38">
        <f>'unif profiles px val'!L610/65535</f>
        <v>0.66870928940642405</v>
      </c>
      <c r="T614" s="23">
        <f t="shared" si="100"/>
        <v>-6.1034137443676251E-3</v>
      </c>
      <c r="V614">
        <v>608</v>
      </c>
      <c r="W614">
        <f>'unif profiles px val'!O610/65535</f>
        <v>0.6777447165636683</v>
      </c>
      <c r="X614" s="23">
        <f t="shared" si="101"/>
        <v>-5.4266573100941962E-2</v>
      </c>
      <c r="Z614">
        <v>608</v>
      </c>
      <c r="AA614">
        <f>'unif profiles px val'!R610/65535</f>
        <v>0.67093436474784462</v>
      </c>
      <c r="AB614" s="23">
        <f t="shared" si="102"/>
        <v>-1.8077675764920809E-2</v>
      </c>
      <c r="AM614">
        <v>608</v>
      </c>
      <c r="AN614">
        <v>43730.078125</v>
      </c>
      <c r="AP614">
        <v>608</v>
      </c>
      <c r="AQ614">
        <v>44378.9609375</v>
      </c>
      <c r="AS614">
        <v>608</v>
      </c>
      <c r="AT614">
        <v>43979.83984375</v>
      </c>
    </row>
    <row r="615" spans="17:46">
      <c r="Q615">
        <v>609</v>
      </c>
      <c r="R615" s="23">
        <f t="shared" si="99"/>
        <v>21.484166666666667</v>
      </c>
      <c r="S615" s="38">
        <f>'unif profiles px val'!L611/65535</f>
        <v>0.66895271849011984</v>
      </c>
      <c r="T615" s="23">
        <f t="shared" si="100"/>
        <v>-7.4170887258269147E-3</v>
      </c>
      <c r="V615">
        <v>609</v>
      </c>
      <c r="W615">
        <f>'unif profiles px val'!O611/65535</f>
        <v>0.67805406939040203</v>
      </c>
      <c r="X615" s="23">
        <f t="shared" si="101"/>
        <v>-5.5894126001902134E-2</v>
      </c>
      <c r="Z615">
        <v>609</v>
      </c>
      <c r="AA615">
        <f>'unif profiles px val'!R611/65535</f>
        <v>0.67219669117647063</v>
      </c>
      <c r="AB615" s="23">
        <f t="shared" si="102"/>
        <v>-2.4837654080847038E-2</v>
      </c>
      <c r="AM615">
        <v>609</v>
      </c>
      <c r="AN615">
        <v>43795.71875</v>
      </c>
      <c r="AP615">
        <v>609</v>
      </c>
      <c r="AQ615">
        <v>44406.80078125</v>
      </c>
      <c r="AS615">
        <v>609</v>
      </c>
      <c r="AT615">
        <v>43995.0390625</v>
      </c>
    </row>
    <row r="616" spans="17:46">
      <c r="Q616">
        <v>610</v>
      </c>
      <c r="R616" s="23">
        <f t="shared" si="99"/>
        <v>21.519444444444442</v>
      </c>
      <c r="S616" s="38">
        <f>'unif profiles px val'!L612/65535</f>
        <v>0.66941537680247198</v>
      </c>
      <c r="T616" s="23">
        <f t="shared" si="100"/>
        <v>-9.911359797296182E-3</v>
      </c>
      <c r="V616">
        <v>610</v>
      </c>
      <c r="W616">
        <f>'unif profiles px val'!O612/65535</f>
        <v>0.67794308384832536</v>
      </c>
      <c r="X616" s="23">
        <f t="shared" si="101"/>
        <v>-5.531037518759474E-2</v>
      </c>
      <c r="Z616">
        <v>610</v>
      </c>
      <c r="AA616">
        <f>'unif profiles px val'!R612/65535</f>
        <v>0.67179232709620817</v>
      </c>
      <c r="AB616" s="23">
        <f t="shared" si="102"/>
        <v>-2.2674822255854821E-2</v>
      </c>
      <c r="AM616">
        <v>610</v>
      </c>
      <c r="AN616">
        <v>43818.44140625</v>
      </c>
      <c r="AP616">
        <v>610</v>
      </c>
      <c r="AQ616">
        <v>44382.921875</v>
      </c>
      <c r="AS616">
        <v>610</v>
      </c>
      <c r="AT616">
        <v>43985.44140625</v>
      </c>
    </row>
    <row r="617" spans="17:46">
      <c r="Q617">
        <v>611</v>
      </c>
      <c r="R617" s="23">
        <f t="shared" si="99"/>
        <v>21.554722222222221</v>
      </c>
      <c r="S617" s="38">
        <f>'unif profiles px val'!L613/65535</f>
        <v>0.668909742885481</v>
      </c>
      <c r="T617" s="23">
        <f t="shared" si="100"/>
        <v>-7.1852346566760872E-3</v>
      </c>
      <c r="V617">
        <v>611</v>
      </c>
      <c r="W617">
        <f>'unif profiles px val'!O613/65535</f>
        <v>0.67835716363393606</v>
      </c>
      <c r="X617" s="23">
        <f t="shared" si="101"/>
        <v>-5.748739290247995E-2</v>
      </c>
      <c r="Z617">
        <v>611</v>
      </c>
      <c r="AA617">
        <f>'unif profiles px val'!R613/65535</f>
        <v>0.67187970883878845</v>
      </c>
      <c r="AB617" s="23">
        <f t="shared" si="102"/>
        <v>-2.314241104671888E-2</v>
      </c>
      <c r="AM617">
        <v>611</v>
      </c>
      <c r="AN617">
        <v>43802.6796875</v>
      </c>
      <c r="AP617">
        <v>611</v>
      </c>
      <c r="AQ617">
        <v>44365.3203125</v>
      </c>
      <c r="AS617">
        <v>611</v>
      </c>
      <c r="AT617">
        <v>43979.19921875</v>
      </c>
    </row>
    <row r="618" spans="17:46">
      <c r="Q618">
        <v>612</v>
      </c>
      <c r="R618" s="23">
        <f t="shared" si="99"/>
        <v>21.59</v>
      </c>
      <c r="S618" s="38">
        <f>'unif profiles px val'!L614/65535</f>
        <v>0.66852755207141223</v>
      </c>
      <c r="T618" s="23">
        <f t="shared" si="100"/>
        <v>-5.122072673248379E-3</v>
      </c>
      <c r="V618">
        <v>612</v>
      </c>
      <c r="W618">
        <f>'unif profiles px val'!O614/65535</f>
        <v>0.6796402924010071</v>
      </c>
      <c r="X618" s="23">
        <f t="shared" si="101"/>
        <v>-6.4217521984598402E-2</v>
      </c>
      <c r="Z618">
        <v>612</v>
      </c>
      <c r="AA618">
        <f>'unif profiles px val'!R614/65535</f>
        <v>0.6710411779011215</v>
      </c>
      <c r="AB618" s="23">
        <f t="shared" si="102"/>
        <v>-1.8650607785470896E-2</v>
      </c>
      <c r="AM618">
        <v>612</v>
      </c>
      <c r="AN618">
        <v>43834.6015625</v>
      </c>
      <c r="AP618">
        <v>612</v>
      </c>
      <c r="AQ618">
        <v>44394.12109375</v>
      </c>
      <c r="AS618">
        <v>612</v>
      </c>
      <c r="AT618">
        <v>43993.078125</v>
      </c>
    </row>
    <row r="619" spans="17:46">
      <c r="Q619">
        <v>613</v>
      </c>
      <c r="R619" s="23">
        <f t="shared" si="99"/>
        <v>21.625277777777775</v>
      </c>
      <c r="S619" s="38">
        <f>'unif profiles px val'!L615/65535</f>
        <v>0.66859001869230184</v>
      </c>
      <c r="T619" s="23">
        <f t="shared" si="100"/>
        <v>-5.4594352302328453E-3</v>
      </c>
      <c r="V619">
        <v>613</v>
      </c>
      <c r="W619">
        <f>'unif profiles px val'!O615/65535</f>
        <v>0.67934828479056997</v>
      </c>
      <c r="X619" s="23">
        <f t="shared" si="101"/>
        <v>-6.2688023923318514E-2</v>
      </c>
      <c r="Z619">
        <v>613</v>
      </c>
      <c r="AA619">
        <f>'unif profiles px val'!R615/65535</f>
        <v>0.67088298476005193</v>
      </c>
      <c r="AB619" s="23">
        <f t="shared" si="102"/>
        <v>-1.7802018828975807E-2</v>
      </c>
      <c r="AM619">
        <v>613</v>
      </c>
      <c r="AN619">
        <v>43851.12109375</v>
      </c>
      <c r="AP619">
        <v>613</v>
      </c>
      <c r="AQ619">
        <v>44415.51953125</v>
      </c>
      <c r="AS619">
        <v>613</v>
      </c>
      <c r="AT619">
        <v>44001.44140625</v>
      </c>
    </row>
    <row r="620" spans="17:46">
      <c r="Q620">
        <v>614</v>
      </c>
      <c r="R620" s="23">
        <f t="shared" si="99"/>
        <v>21.660555555555554</v>
      </c>
      <c r="S620" s="38">
        <f>'unif profiles px val'!L616/65535</f>
        <v>0.66816276607919434</v>
      </c>
      <c r="T620" s="23">
        <f t="shared" si="100"/>
        <v>-3.1507905370626865E-3</v>
      </c>
      <c r="V620">
        <v>614</v>
      </c>
      <c r="W620">
        <f>'unif profiles px val'!O616/65535</f>
        <v>0.67973810511558708</v>
      </c>
      <c r="X620" s="23">
        <f t="shared" si="101"/>
        <v>-6.4729575017950847E-2</v>
      </c>
      <c r="Z620">
        <v>614</v>
      </c>
      <c r="AA620">
        <f>'unif profiles px val'!R616/65535</f>
        <v>0.67066798752574963</v>
      </c>
      <c r="AB620" s="23">
        <f t="shared" si="102"/>
        <v>-1.6648112787064573E-2</v>
      </c>
      <c r="AM620">
        <v>614</v>
      </c>
      <c r="AN620">
        <v>43868.16015625</v>
      </c>
      <c r="AP620">
        <v>614</v>
      </c>
      <c r="AQ620">
        <v>44413.078125</v>
      </c>
      <c r="AS620">
        <v>614</v>
      </c>
      <c r="AT620">
        <v>44021.3984375</v>
      </c>
    </row>
    <row r="621" spans="17:46">
      <c r="Q621">
        <v>615</v>
      </c>
      <c r="R621" s="23">
        <f t="shared" si="99"/>
        <v>21.695833333333333</v>
      </c>
      <c r="S621" s="38">
        <f>'unif profiles px val'!L617/65535</f>
        <v>0.66817313744563978</v>
      </c>
      <c r="T621" s="23">
        <f t="shared" si="100"/>
        <v>-3.2068648242504771E-3</v>
      </c>
      <c r="V621">
        <v>615</v>
      </c>
      <c r="W621">
        <f>'unif profiles px val'!O617/65535</f>
        <v>0.68036581120775164</v>
      </c>
      <c r="X621" s="23">
        <f t="shared" si="101"/>
        <v>-6.8012331296328554E-2</v>
      </c>
      <c r="Z621">
        <v>615</v>
      </c>
      <c r="AA621">
        <f>'unif profiles px val'!R617/65535</f>
        <v>0.67091493333714813</v>
      </c>
      <c r="AB621" s="23">
        <f t="shared" si="102"/>
        <v>-1.7973429679886799E-2</v>
      </c>
      <c r="AM621">
        <v>615</v>
      </c>
      <c r="AN621">
        <v>43854.6796875</v>
      </c>
      <c r="AP621">
        <v>615</v>
      </c>
      <c r="AQ621">
        <v>44420.28125</v>
      </c>
      <c r="AS621">
        <v>615</v>
      </c>
      <c r="AT621">
        <v>44022.0390625</v>
      </c>
    </row>
    <row r="622" spans="17:46">
      <c r="Q622">
        <v>616</v>
      </c>
      <c r="R622" s="23">
        <f t="shared" si="99"/>
        <v>21.731111111111112</v>
      </c>
      <c r="S622" s="38">
        <f>'unif profiles px val'!L618/65535</f>
        <v>0.66798657206073087</v>
      </c>
      <c r="T622" s="23">
        <f t="shared" si="100"/>
        <v>-2.1979213248299878E-3</v>
      </c>
      <c r="V622">
        <v>616</v>
      </c>
      <c r="W622">
        <f>'unif profiles px val'!O618/65535</f>
        <v>0.68014384012359808</v>
      </c>
      <c r="X622" s="23">
        <f t="shared" si="101"/>
        <v>-6.6852127968734187E-2</v>
      </c>
      <c r="Z622">
        <v>616</v>
      </c>
      <c r="AA622">
        <f>'unif profiles px val'!R618/65535</f>
        <v>0.670620839532311</v>
      </c>
      <c r="AB622" s="23">
        <f t="shared" si="102"/>
        <v>-1.6394972736796909E-2</v>
      </c>
      <c r="AM622">
        <v>616</v>
      </c>
      <c r="AN622">
        <v>43848.19921875</v>
      </c>
      <c r="AP622">
        <v>616</v>
      </c>
      <c r="AQ622">
        <v>44413.23828125</v>
      </c>
      <c r="AS622">
        <v>616</v>
      </c>
      <c r="AT622">
        <v>43987.28125</v>
      </c>
    </row>
    <row r="623" spans="17:46">
      <c r="Q623">
        <v>617</v>
      </c>
      <c r="R623" s="23">
        <f t="shared" si="99"/>
        <v>21.766388888888887</v>
      </c>
      <c r="S623" s="38">
        <f>'unif profiles px val'!L619/65535</f>
        <v>0.66776531624322877</v>
      </c>
      <c r="T623" s="23">
        <f t="shared" si="100"/>
        <v>-1.0006833541087445E-3</v>
      </c>
      <c r="V623">
        <v>617</v>
      </c>
      <c r="W623">
        <f>'unif profiles px val'!O619/65535</f>
        <v>0.68008071784161139</v>
      </c>
      <c r="X623" s="23">
        <f t="shared" si="101"/>
        <v>-6.652206850251341E-2</v>
      </c>
      <c r="Z623">
        <v>617</v>
      </c>
      <c r="AA623">
        <f>'unif profiles px val'!R619/65535</f>
        <v>0.67094264991989017</v>
      </c>
      <c r="AB623" s="23">
        <f t="shared" si="102"/>
        <v>-1.8122122517328254E-2</v>
      </c>
      <c r="AM623">
        <v>617</v>
      </c>
      <c r="AN623">
        <v>43845.55859375</v>
      </c>
      <c r="AP623">
        <v>617</v>
      </c>
      <c r="AQ623">
        <v>44423.19921875</v>
      </c>
      <c r="AS623">
        <v>617</v>
      </c>
      <c r="AT623">
        <v>43990.23828125</v>
      </c>
    </row>
    <row r="624" spans="17:46">
      <c r="Q624">
        <v>618</v>
      </c>
      <c r="R624" s="23">
        <f t="shared" si="99"/>
        <v>21.801666666666666</v>
      </c>
      <c r="S624" s="38">
        <f>'unif profiles px val'!L620/65535</f>
        <v>0.66778957570382236</v>
      </c>
      <c r="T624" s="23">
        <f t="shared" si="100"/>
        <v>-1.131990300540231E-3</v>
      </c>
      <c r="V624">
        <v>618</v>
      </c>
      <c r="W624">
        <f>'unif profiles px val'!O620/65535</f>
        <v>0.68046499485008016</v>
      </c>
      <c r="X624" s="23">
        <f t="shared" si="101"/>
        <v>-6.8530515594478203E-2</v>
      </c>
      <c r="Z624">
        <v>618</v>
      </c>
      <c r="AA624">
        <f>'unif profiles px val'!R620/65535</f>
        <v>0.6710564369230182</v>
      </c>
      <c r="AB624" s="23">
        <f t="shared" si="102"/>
        <v>-1.8732441174978742E-2</v>
      </c>
      <c r="AM624">
        <v>618</v>
      </c>
      <c r="AN624">
        <v>43843.48046875</v>
      </c>
      <c r="AP624">
        <v>618</v>
      </c>
      <c r="AQ624">
        <v>44457.12109375</v>
      </c>
      <c r="AS624">
        <v>618</v>
      </c>
      <c r="AT624">
        <v>43979.640625</v>
      </c>
    </row>
    <row r="625" spans="17:46">
      <c r="Q625">
        <v>619</v>
      </c>
      <c r="R625" s="23">
        <f t="shared" si="99"/>
        <v>21.836944444444445</v>
      </c>
      <c r="S625" s="38">
        <f>'unif profiles px val'!L621/65535</f>
        <v>0.66832572766460674</v>
      </c>
      <c r="T625" s="23">
        <f t="shared" si="100"/>
        <v>-4.0316761531911105E-3</v>
      </c>
      <c r="V625">
        <v>619</v>
      </c>
      <c r="W625">
        <f>'unif profiles px val'!O621/65535</f>
        <v>0.68039144159609366</v>
      </c>
      <c r="X625" s="23">
        <f t="shared" si="101"/>
        <v>-6.8146250757580518E-2</v>
      </c>
      <c r="Z625">
        <v>619</v>
      </c>
      <c r="AA625">
        <f>'unif profiles px val'!R621/65535</f>
        <v>0.67147534475852599</v>
      </c>
      <c r="AB625" s="23">
        <f t="shared" si="102"/>
        <v>-2.0977653414706143E-2</v>
      </c>
      <c r="AM625">
        <v>619</v>
      </c>
      <c r="AN625">
        <v>43818.80078125</v>
      </c>
      <c r="AP625">
        <v>619</v>
      </c>
      <c r="AQ625">
        <v>44500.28125</v>
      </c>
      <c r="AS625">
        <v>619</v>
      </c>
      <c r="AT625">
        <v>43938.55859375</v>
      </c>
    </row>
    <row r="626" spans="17:46">
      <c r="Q626">
        <v>620</v>
      </c>
      <c r="R626" s="23">
        <f t="shared" si="99"/>
        <v>21.87222222222222</v>
      </c>
      <c r="S626" s="38">
        <f>'unif profiles px val'!L622/65535</f>
        <v>0.66855461299305718</v>
      </c>
      <c r="T626" s="23">
        <f t="shared" si="100"/>
        <v>-5.2682274911250992E-3</v>
      </c>
      <c r="V626">
        <v>620</v>
      </c>
      <c r="W626">
        <f>'unif profiles px val'!O622/65535</f>
        <v>0.68089987697413601</v>
      </c>
      <c r="X626" s="23">
        <f t="shared" si="101"/>
        <v>-7.0800872344284116E-2</v>
      </c>
      <c r="Z626">
        <v>620</v>
      </c>
      <c r="AA626">
        <f>'unif profiles px val'!R622/65535</f>
        <v>0.67149543183031968</v>
      </c>
      <c r="AB626" s="23">
        <f t="shared" si="102"/>
        <v>-2.1085247323037848E-2</v>
      </c>
      <c r="AM626">
        <v>620</v>
      </c>
      <c r="AN626">
        <v>43767.3984375</v>
      </c>
      <c r="AP626">
        <v>620</v>
      </c>
      <c r="AQ626">
        <v>44479.80078125</v>
      </c>
      <c r="AS626">
        <v>620</v>
      </c>
      <c r="AT626">
        <v>43916.16015625</v>
      </c>
    </row>
    <row r="627" spans="17:46">
      <c r="Q627">
        <v>621</v>
      </c>
      <c r="R627" s="23">
        <f t="shared" si="99"/>
        <v>21.907499999999999</v>
      </c>
      <c r="S627" s="38">
        <f>'unif profiles px val'!L623/65535</f>
        <v>0.66886259489204247</v>
      </c>
      <c r="T627" s="23">
        <f t="shared" si="100"/>
        <v>-6.9308381658514939E-3</v>
      </c>
      <c r="V627">
        <v>621</v>
      </c>
      <c r="W627">
        <f>'unif profiles px val'!O623/65535</f>
        <v>0.68119605697337304</v>
      </c>
      <c r="X627" s="23">
        <f t="shared" si="101"/>
        <v>-7.2345550859792773E-2</v>
      </c>
      <c r="Z627">
        <v>621</v>
      </c>
      <c r="AA627">
        <f>'unif profiles px val'!R623/65535</f>
        <v>0.67131929741741059</v>
      </c>
      <c r="AB627" s="23">
        <f t="shared" si="102"/>
        <v>-2.0141598356816282E-2</v>
      </c>
      <c r="AM627">
        <v>621</v>
      </c>
      <c r="AN627">
        <v>43715.23828125</v>
      </c>
      <c r="AP627">
        <v>621</v>
      </c>
      <c r="AQ627">
        <v>44473.48046875</v>
      </c>
      <c r="AS627">
        <v>621</v>
      </c>
      <c r="AT627">
        <v>43922.078125</v>
      </c>
    </row>
    <row r="628" spans="17:46">
      <c r="Q628">
        <v>622</v>
      </c>
      <c r="R628" s="23">
        <f t="shared" si="99"/>
        <v>21.942777777777778</v>
      </c>
      <c r="S628" s="38">
        <f>'unif profiles px val'!L624/65535</f>
        <v>0.66899575370031283</v>
      </c>
      <c r="T628" s="23">
        <f t="shared" si="100"/>
        <v>-7.649236220602873E-3</v>
      </c>
      <c r="V628">
        <v>622</v>
      </c>
      <c r="W628">
        <f>'unif profiles px val'!O624/65535</f>
        <v>0.68009669213015944</v>
      </c>
      <c r="X628" s="23">
        <f t="shared" si="101"/>
        <v>-6.6605601764795797E-2</v>
      </c>
      <c r="Z628">
        <v>622</v>
      </c>
      <c r="AA628">
        <f>'unif profiles px val'!R624/65535</f>
        <v>0.67182421606775</v>
      </c>
      <c r="AB628" s="23">
        <f t="shared" si="102"/>
        <v>-2.2845476752629157E-2</v>
      </c>
      <c r="AM628">
        <v>622</v>
      </c>
      <c r="AN628">
        <v>43750.921875</v>
      </c>
      <c r="AP628">
        <v>622</v>
      </c>
      <c r="AQ628">
        <v>44496.48046875</v>
      </c>
      <c r="AS628">
        <v>622</v>
      </c>
      <c r="AT628">
        <v>43911.921875</v>
      </c>
    </row>
    <row r="629" spans="17:46">
      <c r="Q629">
        <v>623</v>
      </c>
      <c r="R629" s="23">
        <f t="shared" si="99"/>
        <v>21.978055555555553</v>
      </c>
      <c r="S629" s="38">
        <f>'unif profiles px val'!L625/65535</f>
        <v>0.66961511501487758</v>
      </c>
      <c r="T629" s="23">
        <f t="shared" si="100"/>
        <v>-1.0987178584301205E-2</v>
      </c>
      <c r="V629">
        <v>623</v>
      </c>
      <c r="W629">
        <f>'unif profiles px val'!O625/65535</f>
        <v>0.67919712510490582</v>
      </c>
      <c r="X629" s="23">
        <f t="shared" si="101"/>
        <v>-6.1895781501758673E-2</v>
      </c>
      <c r="Z629">
        <v>623</v>
      </c>
      <c r="AA629">
        <f>'unif profiles px val'!R625/65535</f>
        <v>0.67163556448844131</v>
      </c>
      <c r="AB629" s="23">
        <f t="shared" si="102"/>
        <v>-2.1835681642499605E-2</v>
      </c>
      <c r="AM629">
        <v>623</v>
      </c>
      <c r="AN629">
        <v>43799.9609375</v>
      </c>
      <c r="AP629">
        <v>623</v>
      </c>
      <c r="AQ629">
        <v>44487.28125</v>
      </c>
      <c r="AS629">
        <v>623</v>
      </c>
      <c r="AT629">
        <v>43915.44140625</v>
      </c>
    </row>
    <row r="630" spans="17:46">
      <c r="Q630">
        <v>624</v>
      </c>
      <c r="R630" s="23">
        <f t="shared" si="99"/>
        <v>22.013333333333332</v>
      </c>
      <c r="S630" s="38">
        <f>'unif profiles px val'!L626/65535</f>
        <v>0.66918786240177008</v>
      </c>
      <c r="T630" s="23">
        <f t="shared" si="100"/>
        <v>-8.6851966889067711E-3</v>
      </c>
      <c r="V630">
        <v>624</v>
      </c>
      <c r="W630">
        <f>'unif profiles px val'!O626/65535</f>
        <v>0.67861865320057979</v>
      </c>
      <c r="X630" s="23">
        <f t="shared" si="101"/>
        <v>-5.8860878461136856E-2</v>
      </c>
      <c r="Z630">
        <v>624</v>
      </c>
      <c r="AA630">
        <f>'unif profiles px val'!R626/65535</f>
        <v>0.67145245622568095</v>
      </c>
      <c r="AB630" s="23">
        <f t="shared" si="102"/>
        <v>-2.0855046427000534E-2</v>
      </c>
      <c r="AM630">
        <v>624</v>
      </c>
      <c r="AN630">
        <v>43839.23828125</v>
      </c>
      <c r="AP630">
        <v>624</v>
      </c>
      <c r="AQ630">
        <v>44441.9609375</v>
      </c>
      <c r="AS630">
        <v>624</v>
      </c>
      <c r="AT630">
        <v>43964.23828125</v>
      </c>
    </row>
    <row r="631" spans="17:46">
      <c r="Q631">
        <v>625</v>
      </c>
      <c r="R631" s="23">
        <f t="shared" si="99"/>
        <v>22.048611111111111</v>
      </c>
      <c r="S631" s="38">
        <f>'unif profiles px val'!L627/65535</f>
        <v>0.66960194218738078</v>
      </c>
      <c r="T631" s="23">
        <f t="shared" si="100"/>
        <v>-1.0916246479311553E-2</v>
      </c>
      <c r="V631">
        <v>625</v>
      </c>
      <c r="W631">
        <f>'unif profiles px val'!O627/65535</f>
        <v>0.67827532520790412</v>
      </c>
      <c r="X631" s="23">
        <f t="shared" si="101"/>
        <v>-5.7057327602879848E-2</v>
      </c>
      <c r="Z631">
        <v>625</v>
      </c>
      <c r="AA631">
        <f>'unif profiles px val'!R627/65535</f>
        <v>0.67155026894026093</v>
      </c>
      <c r="AB631" s="23">
        <f t="shared" si="102"/>
        <v>-2.1378944591900595E-2</v>
      </c>
      <c r="AM631">
        <v>625</v>
      </c>
      <c r="AN631">
        <v>43878.359375</v>
      </c>
      <c r="AP631">
        <v>625</v>
      </c>
      <c r="AQ631">
        <v>44442.359375</v>
      </c>
      <c r="AS631">
        <v>625</v>
      </c>
      <c r="AT631">
        <v>43968.359375</v>
      </c>
    </row>
    <row r="632" spans="17:46">
      <c r="Q632">
        <v>626</v>
      </c>
      <c r="R632" s="23">
        <f t="shared" si="99"/>
        <v>22.083888888888886</v>
      </c>
      <c r="S632" s="38">
        <f>'unif profiles px val'!L628/65535</f>
        <v>0.66942717870222024</v>
      </c>
      <c r="T632" s="23">
        <f t="shared" si="100"/>
        <v>-9.9749433579847668E-3</v>
      </c>
      <c r="V632">
        <v>626</v>
      </c>
      <c r="W632">
        <f>'unif profiles px val'!O628/65535</f>
        <v>0.67835924982833595</v>
      </c>
      <c r="X632" s="23">
        <f t="shared" si="101"/>
        <v>-5.7498354685517672E-2</v>
      </c>
      <c r="Z632">
        <v>626</v>
      </c>
      <c r="AA632">
        <f>'unif profiles px val'!R628/65535</f>
        <v>0.67146908617532619</v>
      </c>
      <c r="AB632" s="23">
        <f t="shared" si="102"/>
        <v>-2.0944128849609722E-2</v>
      </c>
      <c r="AM632">
        <v>626</v>
      </c>
      <c r="AN632">
        <v>43898.48046875</v>
      </c>
      <c r="AP632">
        <v>626</v>
      </c>
      <c r="AQ632">
        <v>44423.078125</v>
      </c>
      <c r="AS632">
        <v>626</v>
      </c>
      <c r="AT632">
        <v>43981.078125</v>
      </c>
    </row>
    <row r="633" spans="17:46">
      <c r="Q633">
        <v>627</v>
      </c>
      <c r="R633" s="23">
        <f t="shared" si="99"/>
        <v>22.119166666666665</v>
      </c>
      <c r="S633" s="38">
        <f>'unif profiles px val'!L629/65535</f>
        <v>0.66939177300297548</v>
      </c>
      <c r="T633" s="23">
        <f t="shared" si="100"/>
        <v>-9.7841863332437384E-3</v>
      </c>
      <c r="V633">
        <v>627</v>
      </c>
      <c r="W633">
        <f>'unif profiles px val'!O629/65535</f>
        <v>0.6783432755397879</v>
      </c>
      <c r="X633" s="23">
        <f t="shared" si="101"/>
        <v>-5.7414417125117634E-2</v>
      </c>
      <c r="Z633">
        <v>627</v>
      </c>
      <c r="AA633">
        <f>'unif profiles px val'!R629/65535</f>
        <v>0.67155646791790646</v>
      </c>
      <c r="AB633" s="23">
        <f t="shared" si="102"/>
        <v>-2.1412142306732829E-2</v>
      </c>
      <c r="AM633">
        <v>627</v>
      </c>
      <c r="AN633">
        <v>43896.6015625</v>
      </c>
      <c r="AP633">
        <v>627</v>
      </c>
      <c r="AQ633">
        <v>44391.87890625</v>
      </c>
      <c r="AS633">
        <v>627</v>
      </c>
      <c r="AT633">
        <v>43936.3984375</v>
      </c>
    </row>
    <row r="634" spans="17:46">
      <c r="Q634">
        <v>628</v>
      </c>
      <c r="R634" s="23">
        <f t="shared" si="99"/>
        <v>22.154444444444444</v>
      </c>
      <c r="S634" s="38">
        <f>'unif profiles px val'!L630/65535</f>
        <v>0.66983082751583123</v>
      </c>
      <c r="T634" s="23">
        <f t="shared" si="100"/>
        <v>-1.2148357629325535E-2</v>
      </c>
      <c r="V634">
        <v>628</v>
      </c>
      <c r="W634">
        <f>'unif profiles px val'!O630/65535</f>
        <v>0.67908542429617758</v>
      </c>
      <c r="X634" s="23">
        <f t="shared" si="101"/>
        <v>-6.1310132977623333E-2</v>
      </c>
      <c r="Z634">
        <v>628</v>
      </c>
      <c r="AA634">
        <f>'unif profiles px val'!R630/65535</f>
        <v>0.67182493133440147</v>
      </c>
      <c r="AB634" s="23">
        <f t="shared" si="102"/>
        <v>-2.2849304341833854E-2</v>
      </c>
      <c r="AM634">
        <v>628</v>
      </c>
      <c r="AN634">
        <v>43903.6015625</v>
      </c>
      <c r="AP634">
        <v>628</v>
      </c>
      <c r="AQ634">
        <v>44445.51953125</v>
      </c>
      <c r="AS634">
        <v>628</v>
      </c>
      <c r="AT634">
        <v>43901.0390625</v>
      </c>
    </row>
    <row r="635" spans="17:46">
      <c r="Q635">
        <v>629</v>
      </c>
      <c r="R635" s="23">
        <f t="shared" si="99"/>
        <v>22.189722222222223</v>
      </c>
      <c r="S635" s="38">
        <f>'unif profiles px val'!L631/65535</f>
        <v>0.67033163338292512</v>
      </c>
      <c r="T635" s="23">
        <f t="shared" si="100"/>
        <v>-1.4841474977690172E-2</v>
      </c>
      <c r="V635">
        <v>629</v>
      </c>
      <c r="W635">
        <f>'unif profiles px val'!O631/65535</f>
        <v>0.67940932087815675</v>
      </c>
      <c r="X635" s="23">
        <f t="shared" si="101"/>
        <v>-6.3007825622873881E-2</v>
      </c>
      <c r="Z635">
        <v>629</v>
      </c>
      <c r="AA635">
        <f>'unif profiles px val'!R631/65535</f>
        <v>0.67206907568474861</v>
      </c>
      <c r="AB635" s="23">
        <f t="shared" si="102"/>
        <v>-2.4155339160307765E-2</v>
      </c>
      <c r="AM635">
        <v>629</v>
      </c>
      <c r="AN635">
        <v>43889.12109375</v>
      </c>
      <c r="AP635">
        <v>629</v>
      </c>
      <c r="AQ635">
        <v>44465.44140625</v>
      </c>
      <c r="AS635">
        <v>629</v>
      </c>
      <c r="AT635">
        <v>43956.48046875</v>
      </c>
    </row>
    <row r="636" spans="17:46">
      <c r="Q636">
        <v>630</v>
      </c>
      <c r="R636" s="23">
        <f t="shared" si="99"/>
        <v>22.224999999999998</v>
      </c>
      <c r="S636" s="38">
        <f>'unif profiles px val'!L632/65535</f>
        <v>0.67040232557030599</v>
      </c>
      <c r="T636" s="23">
        <f t="shared" si="100"/>
        <v>-1.5221321368334095E-2</v>
      </c>
      <c r="V636">
        <v>630</v>
      </c>
      <c r="W636">
        <f>'unif profiles px val'!O632/65535</f>
        <v>0.68001276750972761</v>
      </c>
      <c r="X636" s="23">
        <f t="shared" si="101"/>
        <v>-6.6166699056712464E-2</v>
      </c>
      <c r="Z636">
        <v>630</v>
      </c>
      <c r="AA636">
        <f>'unif profiles px val'!R632/65535</f>
        <v>0.67195254682612349</v>
      </c>
      <c r="AB636" s="23">
        <f t="shared" si="102"/>
        <v>-2.3532087035698979E-2</v>
      </c>
      <c r="AM636">
        <v>630</v>
      </c>
      <c r="AN636">
        <v>43784.44140625</v>
      </c>
      <c r="AP636">
        <v>630</v>
      </c>
      <c r="AQ636">
        <v>44492.921875</v>
      </c>
      <c r="AS636">
        <v>630</v>
      </c>
      <c r="AT636">
        <v>43954.359375</v>
      </c>
    </row>
    <row r="637" spans="17:46">
      <c r="Q637">
        <v>631</v>
      </c>
      <c r="R637" s="23">
        <f t="shared" si="99"/>
        <v>22.260277777777777</v>
      </c>
      <c r="S637" s="38">
        <f>'unif profiles px val'!L633/65535</f>
        <v>0.67027059729533833</v>
      </c>
      <c r="T637" s="23">
        <f t="shared" si="100"/>
        <v>-1.4513452385900294E-2</v>
      </c>
      <c r="V637">
        <v>631</v>
      </c>
      <c r="W637">
        <f>'unif profiles px val'!O633/65535</f>
        <v>0.6804580210002289</v>
      </c>
      <c r="X637" s="23">
        <f t="shared" si="101"/>
        <v>-6.849408542116775E-2</v>
      </c>
      <c r="Z637">
        <v>631</v>
      </c>
      <c r="AA637">
        <f>'unif profiles px val'!R633/65535</f>
        <v>0.67171257486457614</v>
      </c>
      <c r="AB637" s="23">
        <f t="shared" si="102"/>
        <v>-2.2247959619826396E-2</v>
      </c>
      <c r="AM637">
        <v>631</v>
      </c>
      <c r="AN637">
        <v>43850.3984375</v>
      </c>
      <c r="AP637">
        <v>631</v>
      </c>
      <c r="AQ637">
        <v>44528.55859375</v>
      </c>
      <c r="AS637">
        <v>631</v>
      </c>
      <c r="AT637">
        <v>43917.55859375</v>
      </c>
    </row>
    <row r="638" spans="17:46">
      <c r="Q638">
        <v>632</v>
      </c>
      <c r="R638" s="23">
        <f t="shared" si="99"/>
        <v>22.295555555555556</v>
      </c>
      <c r="S638" s="38">
        <f>'unif profiles px val'!L634/65535</f>
        <v>0.67003056572823683</v>
      </c>
      <c r="T638" s="23">
        <f t="shared" si="100"/>
        <v>-1.3222918486276214E-2</v>
      </c>
      <c r="V638">
        <v>632</v>
      </c>
      <c r="W638">
        <f>'unif profiles px val'!O634/65535</f>
        <v>0.68079443474860757</v>
      </c>
      <c r="X638" s="23">
        <f t="shared" si="101"/>
        <v>-7.0250649392354259E-2</v>
      </c>
      <c r="Z638">
        <v>632</v>
      </c>
      <c r="AA638">
        <f>'unif profiles px val'!R634/65535</f>
        <v>0.67128323605706874</v>
      </c>
      <c r="AB638" s="23">
        <f t="shared" si="102"/>
        <v>-1.9948340208188586E-2</v>
      </c>
      <c r="AM638">
        <v>632</v>
      </c>
      <c r="AN638">
        <v>43831</v>
      </c>
      <c r="AP638">
        <v>632</v>
      </c>
      <c r="AQ638">
        <v>44548.87890625</v>
      </c>
      <c r="AS638">
        <v>632</v>
      </c>
      <c r="AT638">
        <v>43948.76171875</v>
      </c>
    </row>
    <row r="639" spans="17:46">
      <c r="Q639">
        <v>633</v>
      </c>
      <c r="R639" s="23">
        <f t="shared" si="99"/>
        <v>22.330833333333331</v>
      </c>
      <c r="S639" s="38">
        <f>'unif profiles px val'!L635/65535</f>
        <v>0.67085318198290989</v>
      </c>
      <c r="T639" s="23">
        <f t="shared" si="100"/>
        <v>-1.7642106766138088E-2</v>
      </c>
      <c r="V639">
        <v>633</v>
      </c>
      <c r="W639">
        <f>'unif profiles px val'!O635/65535</f>
        <v>0.68077500333791108</v>
      </c>
      <c r="X639" s="23">
        <f t="shared" si="101"/>
        <v>-7.0149234051419374E-2</v>
      </c>
      <c r="Z639">
        <v>633</v>
      </c>
      <c r="AA639">
        <f>'unif profiles px val'!R635/65535</f>
        <v>0.67135464351110097</v>
      </c>
      <c r="AB639" s="23">
        <f t="shared" si="102"/>
        <v>-2.0331004283677956E-2</v>
      </c>
      <c r="AM639">
        <v>633</v>
      </c>
      <c r="AN639">
        <v>43812.80078125</v>
      </c>
      <c r="AP639">
        <v>633</v>
      </c>
      <c r="AQ639">
        <v>44553.078125</v>
      </c>
      <c r="AS639">
        <v>633</v>
      </c>
      <c r="AT639">
        <v>43953.71875</v>
      </c>
    </row>
    <row r="640" spans="17:46">
      <c r="Q640">
        <v>634</v>
      </c>
      <c r="R640" s="23">
        <f t="shared" si="99"/>
        <v>22.36611111111111</v>
      </c>
      <c r="S640" s="38">
        <f>'unif profiles px val'!L636/65535</f>
        <v>0.67064998664835584</v>
      </c>
      <c r="T640" s="23">
        <f t="shared" si="100"/>
        <v>-1.6551469093309734E-2</v>
      </c>
      <c r="V640">
        <v>634</v>
      </c>
      <c r="W640">
        <f>'unif profiles px val'!O636/65535</f>
        <v>0.68068416447318225</v>
      </c>
      <c r="X640" s="23">
        <f t="shared" si="101"/>
        <v>-6.9675060393453503E-2</v>
      </c>
      <c r="Z640">
        <v>634</v>
      </c>
      <c r="AA640">
        <f>'unif profiles px val'!R636/65535</f>
        <v>0.67047450789654384</v>
      </c>
      <c r="AB640" s="23">
        <f t="shared" si="102"/>
        <v>-1.5609096694677582E-2</v>
      </c>
      <c r="AM640">
        <v>634</v>
      </c>
      <c r="AN640">
        <v>43792.71875</v>
      </c>
      <c r="AP640">
        <v>634</v>
      </c>
      <c r="AQ640">
        <v>44562.80078125</v>
      </c>
      <c r="AS640">
        <v>634</v>
      </c>
      <c r="AT640">
        <v>43921.921875</v>
      </c>
    </row>
    <row r="641" spans="17:46">
      <c r="Q641">
        <v>635</v>
      </c>
      <c r="R641" s="23">
        <f t="shared" si="99"/>
        <v>22.401388888888889</v>
      </c>
      <c r="S641" s="38">
        <f>'unif profiles px val'!L637/65535</f>
        <v>0.6705882352941176</v>
      </c>
      <c r="T641" s="23">
        <f t="shared" si="100"/>
        <v>-1.621989923749334E-2</v>
      </c>
      <c r="V641">
        <v>635</v>
      </c>
      <c r="W641">
        <f>'unif profiles px val'!O637/65535</f>
        <v>0.68103303578240637</v>
      </c>
      <c r="X641" s="23">
        <f t="shared" si="101"/>
        <v>-7.1495497319106427E-2</v>
      </c>
      <c r="Z641">
        <v>635</v>
      </c>
      <c r="AA641">
        <f>'unif profiles px val'!R637/65535</f>
        <v>0.67076508497367815</v>
      </c>
      <c r="AB641" s="23">
        <f t="shared" si="102"/>
        <v>-1.716932835031848E-2</v>
      </c>
      <c r="AM641">
        <v>635</v>
      </c>
      <c r="AN641">
        <v>43757.80078125</v>
      </c>
      <c r="AP641">
        <v>635</v>
      </c>
      <c r="AQ641">
        <v>44550.3984375</v>
      </c>
      <c r="AS641">
        <v>635</v>
      </c>
      <c r="AT641">
        <v>43947.9609375</v>
      </c>
    </row>
    <row r="642" spans="17:46">
      <c r="Q642">
        <v>636</v>
      </c>
      <c r="R642" s="23">
        <f t="shared" si="99"/>
        <v>22.436666666666664</v>
      </c>
      <c r="S642" s="38">
        <f>'unif profiles px val'!L638/65535</f>
        <v>0.67014155127031361</v>
      </c>
      <c r="T642" s="23">
        <f t="shared" si="100"/>
        <v>-1.3819742547847014E-2</v>
      </c>
      <c r="V642">
        <v>636</v>
      </c>
      <c r="W642">
        <f>'unif profiles px val'!O638/65535</f>
        <v>0.68167945801861596</v>
      </c>
      <c r="X642" s="23">
        <f t="shared" si="101"/>
        <v>-7.4863928639812727E-2</v>
      </c>
      <c r="Z642">
        <v>636</v>
      </c>
      <c r="AA642">
        <f>'unif profiles px val'!R638/65535</f>
        <v>0.67108623970016024</v>
      </c>
      <c r="AB642" s="23">
        <f t="shared" si="102"/>
        <v>-1.8892261892053508E-2</v>
      </c>
      <c r="AM642">
        <v>636</v>
      </c>
      <c r="AN642">
        <v>43748.640625</v>
      </c>
      <c r="AP642">
        <v>636</v>
      </c>
      <c r="AQ642">
        <v>44555.9609375</v>
      </c>
      <c r="AS642">
        <v>636</v>
      </c>
      <c r="AT642">
        <v>43940.23828125</v>
      </c>
    </row>
    <row r="643" spans="17:46">
      <c r="Q643">
        <v>637</v>
      </c>
      <c r="R643" s="23">
        <f t="shared" si="99"/>
        <v>22.471944444444443</v>
      </c>
      <c r="S643" s="38">
        <f>'unif profiles px val'!L639/65535</f>
        <v>0.67105989404516675</v>
      </c>
      <c r="T643" s="23">
        <f t="shared" si="100"/>
        <v>-1.8750981064604044E-2</v>
      </c>
      <c r="V643">
        <v>637</v>
      </c>
      <c r="W643">
        <f>'unif profiles px val'!O639/65535</f>
        <v>0.68126537823300526</v>
      </c>
      <c r="X643" s="23">
        <f t="shared" si="101"/>
        <v>-7.2706901504439703E-2</v>
      </c>
      <c r="Z643">
        <v>637</v>
      </c>
      <c r="AA643">
        <f>'unif profiles px val'!R639/65535</f>
        <v>0.67131786688410777</v>
      </c>
      <c r="AB643" s="23">
        <f t="shared" si="102"/>
        <v>-2.0133932290858247E-2</v>
      </c>
      <c r="AM643">
        <v>637</v>
      </c>
      <c r="AN643">
        <v>43773.51953125</v>
      </c>
      <c r="AP643">
        <v>637</v>
      </c>
      <c r="AQ643">
        <v>44565.51953125</v>
      </c>
      <c r="AS643">
        <v>637</v>
      </c>
      <c r="AT643">
        <v>43971.28125</v>
      </c>
    </row>
    <row r="644" spans="17:46">
      <c r="Q644">
        <v>638</v>
      </c>
      <c r="R644" s="23">
        <f t="shared" si="99"/>
        <v>22.507222222222222</v>
      </c>
      <c r="S644" s="38">
        <f>'unif profiles px val'!L640/65535</f>
        <v>0.67156064030670637</v>
      </c>
      <c r="T644" s="23">
        <f t="shared" si="100"/>
        <v>-2.1434486597017521E-2</v>
      </c>
      <c r="V644">
        <v>638</v>
      </c>
      <c r="W644">
        <f>'unif profiles px val'!O640/65535</f>
        <v>0.68109407186999316</v>
      </c>
      <c r="X644" s="23">
        <f t="shared" si="101"/>
        <v>-7.1813807320692646E-2</v>
      </c>
      <c r="Z644">
        <v>638</v>
      </c>
      <c r="AA644">
        <f>'unif profiles px val'!R640/65535</f>
        <v>0.67189979591058213</v>
      </c>
      <c r="AB644" s="23">
        <f t="shared" si="102"/>
        <v>-2.3249882840941538E-2</v>
      </c>
      <c r="AM644">
        <v>638</v>
      </c>
      <c r="AN644">
        <v>43773.16015625</v>
      </c>
      <c r="AP644">
        <v>638</v>
      </c>
      <c r="AQ644">
        <v>44596.078125</v>
      </c>
      <c r="AS644">
        <v>638</v>
      </c>
      <c r="AT644">
        <v>43969.359375</v>
      </c>
    </row>
    <row r="645" spans="17:46">
      <c r="Q645">
        <v>639</v>
      </c>
      <c r="R645" s="23">
        <f t="shared" si="99"/>
        <v>22.5425</v>
      </c>
      <c r="S645" s="38">
        <f>'unif profiles px val'!L641/65535</f>
        <v>0.67184019035629816</v>
      </c>
      <c r="T645" s="23">
        <f t="shared" si="100"/>
        <v>-2.2930957746993386E-2</v>
      </c>
      <c r="V645">
        <v>639</v>
      </c>
      <c r="W645">
        <f>'unif profiles px val'!O641/65535</f>
        <v>0.68075908865491719</v>
      </c>
      <c r="X645" s="23">
        <f t="shared" si="101"/>
        <v>-7.006616895000306E-2</v>
      </c>
      <c r="Z645">
        <v>639</v>
      </c>
      <c r="AA645">
        <f>'unif profiles px val'!R641/65535</f>
        <v>0.67230207379644469</v>
      </c>
      <c r="AB645" s="23">
        <f t="shared" si="102"/>
        <v>-2.5400913512374057E-2</v>
      </c>
      <c r="AM645">
        <v>639</v>
      </c>
      <c r="AN645">
        <v>43767.76171875</v>
      </c>
      <c r="AP645">
        <v>639</v>
      </c>
      <c r="AQ645">
        <v>44616.55859375</v>
      </c>
      <c r="AS645">
        <v>639</v>
      </c>
      <c r="AT645">
        <v>43958.51953125</v>
      </c>
    </row>
    <row r="646" spans="17:46">
      <c r="Q646">
        <v>640</v>
      </c>
      <c r="R646" s="23">
        <f t="shared" si="99"/>
        <v>22.577777777777776</v>
      </c>
      <c r="S646" s="38">
        <f>'unif profiles px val'!L642/65535</f>
        <v>0.67204410095750367</v>
      </c>
      <c r="T646" s="23">
        <f t="shared" si="100"/>
        <v>-2.4021779526058662E-2</v>
      </c>
      <c r="V646">
        <v>640</v>
      </c>
      <c r="W646">
        <f>'unif profiles px val'!O642/65535</f>
        <v>0.68123557545586333</v>
      </c>
      <c r="X646" s="23">
        <f t="shared" si="101"/>
        <v>-7.2551557197379157E-2</v>
      </c>
      <c r="Z646">
        <v>640</v>
      </c>
      <c r="AA646">
        <f>'unif profiles px val'!R642/65535</f>
        <v>0.67263431515602345</v>
      </c>
      <c r="AB646" s="23">
        <f t="shared" si="102"/>
        <v>-2.7175620151205671E-2</v>
      </c>
      <c r="AM646">
        <v>640</v>
      </c>
      <c r="AN646">
        <v>43784.6796875</v>
      </c>
      <c r="AP646">
        <v>640</v>
      </c>
      <c r="AQ646">
        <v>44633.19921875</v>
      </c>
      <c r="AS646">
        <v>640</v>
      </c>
      <c r="AT646">
        <v>43950.16015625</v>
      </c>
    </row>
    <row r="647" spans="17:46">
      <c r="Q647">
        <v>641</v>
      </c>
      <c r="R647" s="23">
        <f t="shared" ref="R647:R660" si="103">Q647*$V$3</f>
        <v>22.613055555555555</v>
      </c>
      <c r="S647" s="38">
        <f>'unif profiles px val'!L643/65535</f>
        <v>0.67169451438162808</v>
      </c>
      <c r="T647" s="23">
        <f t="shared" ref="T647:T660" si="104">$D$4+($D$3/(S647-$D$2))</f>
        <v>-2.2151280140866092E-2</v>
      </c>
      <c r="V647">
        <v>641</v>
      </c>
      <c r="W647">
        <f>'unif profiles px val'!O643/65535</f>
        <v>0.68202558747234299</v>
      </c>
      <c r="X647" s="23">
        <f t="shared" ref="X647:X660" si="105">$D$4+($D$3/(W647-$D$2))</f>
        <v>-7.6665091290160969E-2</v>
      </c>
      <c r="Z647">
        <v>641</v>
      </c>
      <c r="AA647">
        <f>'unif profiles px val'!R643/65535</f>
        <v>0.67283757009613188</v>
      </c>
      <c r="AB647" s="23">
        <f t="shared" ref="AB647:AB660" si="106">$D$4+($D$3/(AA647-$D$2))</f>
        <v>-2.8260515463355507E-2</v>
      </c>
      <c r="AM647">
        <v>641</v>
      </c>
      <c r="AN647">
        <v>43804.87890625</v>
      </c>
      <c r="AP647">
        <v>641</v>
      </c>
      <c r="AQ647">
        <v>44666.6796875</v>
      </c>
      <c r="AS647">
        <v>641</v>
      </c>
      <c r="AT647">
        <v>43941.76171875</v>
      </c>
    </row>
    <row r="648" spans="17:46">
      <c r="Q648">
        <v>642</v>
      </c>
      <c r="R648" s="23">
        <f t="shared" si="103"/>
        <v>22.648333333333333</v>
      </c>
      <c r="S648" s="38">
        <f>'unif profiles px val'!L644/65535</f>
        <v>0.67161541781109335</v>
      </c>
      <c r="T648" s="23">
        <f t="shared" si="104"/>
        <v>-2.1727810923311441E-2</v>
      </c>
      <c r="V648">
        <v>642</v>
      </c>
      <c r="W648">
        <f>'unif profiles px val'!O644/65535</f>
        <v>0.68255822270542454</v>
      </c>
      <c r="X648" s="23">
        <f t="shared" si="105"/>
        <v>-7.9433410131722226E-2</v>
      </c>
      <c r="Z648">
        <v>642</v>
      </c>
      <c r="AA648">
        <f>'unif profiles px val'!R644/65535</f>
        <v>0.67204064383535511</v>
      </c>
      <c r="AB648" s="23">
        <f t="shared" si="106"/>
        <v>-2.4003290819857526E-2</v>
      </c>
      <c r="AM648">
        <v>642</v>
      </c>
      <c r="AN648">
        <v>43816.0390625</v>
      </c>
      <c r="AP648">
        <v>642</v>
      </c>
      <c r="AQ648">
        <v>44669.55859375</v>
      </c>
      <c r="AS648">
        <v>642</v>
      </c>
      <c r="AT648">
        <v>43931.28125</v>
      </c>
    </row>
    <row r="649" spans="17:46">
      <c r="Q649">
        <v>643</v>
      </c>
      <c r="R649" s="23">
        <f t="shared" si="103"/>
        <v>22.683611111111109</v>
      </c>
      <c r="S649" s="38">
        <f>'unif profiles px val'!L645/65535</f>
        <v>0.67192477063782707</v>
      </c>
      <c r="T649" s="23">
        <f t="shared" si="104"/>
        <v>-2.3383496589966413E-2</v>
      </c>
      <c r="V649">
        <v>643</v>
      </c>
      <c r="W649">
        <f>'unif profiles px val'!O645/65535</f>
        <v>0.68254713607232775</v>
      </c>
      <c r="X649" s="23">
        <f t="shared" si="105"/>
        <v>-7.9375830020096849E-2</v>
      </c>
      <c r="Z649">
        <v>643</v>
      </c>
      <c r="AA649">
        <f>'unif profiles px val'!R645/65535</f>
        <v>0.67194146019302659</v>
      </c>
      <c r="AB649" s="23">
        <f t="shared" si="106"/>
        <v>-2.3472779792261367E-2</v>
      </c>
      <c r="AM649">
        <v>643</v>
      </c>
      <c r="AN649">
        <v>43839.6015625</v>
      </c>
      <c r="AP649">
        <v>643</v>
      </c>
      <c r="AQ649">
        <v>44627.76171875</v>
      </c>
      <c r="AS649">
        <v>643</v>
      </c>
      <c r="AT649">
        <v>43955.6015625</v>
      </c>
    </row>
    <row r="650" spans="17:46">
      <c r="Q650">
        <v>644</v>
      </c>
      <c r="R650" s="23">
        <f t="shared" si="103"/>
        <v>22.718888888888888</v>
      </c>
      <c r="S650" s="38">
        <f>'unif profiles px val'!L646/65535</f>
        <v>0.67191231307698174</v>
      </c>
      <c r="T650" s="23">
        <f t="shared" si="104"/>
        <v>-2.331685033011599E-2</v>
      </c>
      <c r="V650">
        <v>644</v>
      </c>
      <c r="W650">
        <f>'unif profiles px val'!O646/65535</f>
        <v>0.68260191357671474</v>
      </c>
      <c r="X650" s="23">
        <f t="shared" si="105"/>
        <v>-7.9660308112542655E-2</v>
      </c>
      <c r="Z650">
        <v>644</v>
      </c>
      <c r="AA650">
        <f>'unif profiles px val'!R646/65535</f>
        <v>0.67183601796749826</v>
      </c>
      <c r="AB650" s="23">
        <f t="shared" si="106"/>
        <v>-2.2908630991527179E-2</v>
      </c>
      <c r="AM650">
        <v>644</v>
      </c>
      <c r="AN650">
        <v>43845.640625</v>
      </c>
      <c r="AP650">
        <v>644</v>
      </c>
      <c r="AQ650">
        <v>44554.87890625</v>
      </c>
      <c r="AS650">
        <v>644</v>
      </c>
      <c r="AT650">
        <v>43978.359375</v>
      </c>
    </row>
    <row r="651" spans="17:46">
      <c r="Q651">
        <v>645</v>
      </c>
      <c r="R651" s="23">
        <f t="shared" si="103"/>
        <v>22.754166666666666</v>
      </c>
      <c r="S651" s="38">
        <f>'unif profiles px val'!L647/65535</f>
        <v>0.67172020437552449</v>
      </c>
      <c r="T651" s="23">
        <f t="shared" si="104"/>
        <v>-2.2288799642667723E-2</v>
      </c>
      <c r="V651">
        <v>645</v>
      </c>
      <c r="W651">
        <f>'unif profiles px val'!O647/65535</f>
        <v>0.68350082494087128</v>
      </c>
      <c r="X651" s="23">
        <f t="shared" si="105"/>
        <v>-8.4322509008206925E-2</v>
      </c>
      <c r="Z651">
        <v>645</v>
      </c>
      <c r="AA651">
        <f>'unif profiles px val'!R647/65535</f>
        <v>0.67175626573586633</v>
      </c>
      <c r="AB651" s="23">
        <f t="shared" si="106"/>
        <v>-2.2481820721748758E-2</v>
      </c>
      <c r="AM651">
        <v>645</v>
      </c>
      <c r="AN651">
        <v>43869.55859375</v>
      </c>
      <c r="AP651">
        <v>645</v>
      </c>
      <c r="AQ651">
        <v>44530.078125</v>
      </c>
      <c r="AS651">
        <v>645</v>
      </c>
      <c r="AT651">
        <v>43982.3984375</v>
      </c>
    </row>
    <row r="652" spans="17:46">
      <c r="Q652">
        <v>646</v>
      </c>
      <c r="R652" s="23">
        <f t="shared" si="103"/>
        <v>22.789444444444442</v>
      </c>
      <c r="S652" s="38">
        <f>'unif profiles px val'!L648/65535</f>
        <v>0.6716896863317311</v>
      </c>
      <c r="T652" s="23">
        <f t="shared" si="104"/>
        <v>-2.2125434300994229E-2</v>
      </c>
      <c r="V652">
        <v>646</v>
      </c>
      <c r="W652">
        <f>'unif profiles px val'!O648/65535</f>
        <v>0.68418330853742271</v>
      </c>
      <c r="X652" s="23">
        <f t="shared" si="105"/>
        <v>-8.7854483407589612E-2</v>
      </c>
      <c r="Z652">
        <v>646</v>
      </c>
      <c r="AA652">
        <f>'unif profiles px val'!R648/65535</f>
        <v>0.67201912623025861</v>
      </c>
      <c r="AB652" s="23">
        <f t="shared" si="106"/>
        <v>-2.3888210528572262E-2</v>
      </c>
      <c r="AM652">
        <v>646</v>
      </c>
      <c r="AN652">
        <v>43861.87890625</v>
      </c>
      <c r="AP652">
        <v>646</v>
      </c>
      <c r="AQ652">
        <v>44527.23828125</v>
      </c>
      <c r="AS652">
        <v>646</v>
      </c>
      <c r="AT652">
        <v>43941.48046875</v>
      </c>
    </row>
    <row r="653" spans="17:46">
      <c r="Q653">
        <v>647</v>
      </c>
      <c r="R653" s="23">
        <f t="shared" si="103"/>
        <v>22.824722222222221</v>
      </c>
      <c r="S653" s="38">
        <f>'unif profiles px val'!L649/65535</f>
        <v>0.67136644541084911</v>
      </c>
      <c r="T653" s="23">
        <f t="shared" si="104"/>
        <v>-2.0394241871510399E-2</v>
      </c>
      <c r="V653">
        <v>647</v>
      </c>
      <c r="W653">
        <f>'unif profiles px val'!O649/65535</f>
        <v>0.68423260233081562</v>
      </c>
      <c r="X653" s="23">
        <f t="shared" si="105"/>
        <v>-8.8109329991165719E-2</v>
      </c>
      <c r="Z653">
        <v>647</v>
      </c>
      <c r="AA653">
        <f>'unif profiles px val'!R649/65535</f>
        <v>0.67258716716258493</v>
      </c>
      <c r="AB653" s="23">
        <f t="shared" si="106"/>
        <v>-2.6923874243178325E-2</v>
      </c>
      <c r="AM653">
        <v>647</v>
      </c>
      <c r="AN653">
        <v>43854.71875</v>
      </c>
      <c r="AP653">
        <v>647</v>
      </c>
      <c r="AQ653">
        <v>44537.921875</v>
      </c>
      <c r="AS653">
        <v>647</v>
      </c>
      <c r="AT653">
        <v>43915.87890625</v>
      </c>
    </row>
    <row r="654" spans="17:46">
      <c r="Q654">
        <v>648</v>
      </c>
      <c r="R654" s="23">
        <f t="shared" si="103"/>
        <v>22.86</v>
      </c>
      <c r="S654" s="38">
        <f>'unif profiles px val'!L650/65535</f>
        <v>0.67166471160448615</v>
      </c>
      <c r="T654" s="23">
        <f t="shared" si="104"/>
        <v>-2.1991732324273983E-2</v>
      </c>
      <c r="V654">
        <v>648</v>
      </c>
      <c r="W654">
        <f>'unif profiles px val'!O650/65535</f>
        <v>0.68394613803692683</v>
      </c>
      <c r="X654" s="23">
        <f t="shared" si="105"/>
        <v>-8.6627838249271782E-2</v>
      </c>
      <c r="Z654">
        <v>648</v>
      </c>
      <c r="AA654">
        <f>'unif profiles px val'!R650/65535</f>
        <v>0.67324747749294267</v>
      </c>
      <c r="AB654" s="23">
        <f t="shared" si="106"/>
        <v>-3.0446561038916631E-2</v>
      </c>
      <c r="AM654">
        <v>648</v>
      </c>
      <c r="AN654">
        <v>43838.6796875</v>
      </c>
      <c r="AP654">
        <v>648</v>
      </c>
      <c r="AQ654">
        <v>44539.83984375</v>
      </c>
      <c r="AS654">
        <v>648</v>
      </c>
      <c r="AT654">
        <v>43939.71875</v>
      </c>
    </row>
    <row r="655" spans="17:46">
      <c r="Q655">
        <v>649</v>
      </c>
      <c r="R655" s="23">
        <f t="shared" si="103"/>
        <v>22.895277777777778</v>
      </c>
      <c r="S655" s="38">
        <f>'unif profiles px val'!L651/65535</f>
        <v>0.67200315194171056</v>
      </c>
      <c r="T655" s="23">
        <f t="shared" si="104"/>
        <v>-2.3802772464844413E-2</v>
      </c>
      <c r="V655">
        <v>649</v>
      </c>
      <c r="W655">
        <f>'unif profiles px val'!O651/65535</f>
        <v>0.68416804951552601</v>
      </c>
      <c r="X655" s="23">
        <f t="shared" si="105"/>
        <v>-8.7775587957527268E-2</v>
      </c>
      <c r="Z655">
        <v>649</v>
      </c>
      <c r="AA655">
        <f>'unif profiles px val'!R651/65535</f>
        <v>0.67333485923552305</v>
      </c>
      <c r="AB655" s="23">
        <f t="shared" si="106"/>
        <v>-3.0912245227142865E-2</v>
      </c>
      <c r="AM655">
        <v>649</v>
      </c>
      <c r="AN655">
        <v>43878.80078125</v>
      </c>
      <c r="AP655">
        <v>649</v>
      </c>
      <c r="AQ655">
        <v>44558.76171875</v>
      </c>
      <c r="AS655">
        <v>649</v>
      </c>
      <c r="AT655">
        <v>43887.16015625</v>
      </c>
    </row>
    <row r="656" spans="17:46">
      <c r="Q656">
        <v>650</v>
      </c>
      <c r="R656" s="23">
        <f t="shared" si="103"/>
        <v>22.930555555555554</v>
      </c>
      <c r="S656" s="38">
        <f>'unif profiles px val'!L652/65535</f>
        <v>0.67258853809033337</v>
      </c>
      <c r="T656" s="23">
        <f t="shared" si="104"/>
        <v>-2.6931194758475829E-2</v>
      </c>
      <c r="V656">
        <v>650</v>
      </c>
      <c r="W656">
        <f>'unif profiles px val'!O652/65535</f>
        <v>0.68430538071259628</v>
      </c>
      <c r="X656" s="23">
        <f t="shared" si="105"/>
        <v>-8.8485527415022691E-2</v>
      </c>
      <c r="Z656">
        <v>650</v>
      </c>
      <c r="AA656">
        <f>'unif profiles px val'!R652/65535</f>
        <v>0.67320998559929812</v>
      </c>
      <c r="AB656" s="23">
        <f t="shared" si="106"/>
        <v>-3.0246720243543468E-2</v>
      </c>
      <c r="AM656">
        <v>650</v>
      </c>
      <c r="AN656">
        <v>43880.80078125</v>
      </c>
      <c r="AP656">
        <v>650</v>
      </c>
      <c r="AQ656">
        <v>44572.80078125</v>
      </c>
      <c r="AS656">
        <v>650</v>
      </c>
      <c r="AT656">
        <v>43881.16015625</v>
      </c>
    </row>
    <row r="657" spans="17:46">
      <c r="Q657">
        <v>651</v>
      </c>
      <c r="R657" s="23">
        <f t="shared" si="103"/>
        <v>22.965833333333332</v>
      </c>
      <c r="S657" s="38">
        <f>'unif profiles px val'!L653/65535</f>
        <v>0.67298390173189904</v>
      </c>
      <c r="T657" s="23">
        <f t="shared" si="104"/>
        <v>-2.9041193745923177E-2</v>
      </c>
      <c r="V657">
        <v>651</v>
      </c>
      <c r="W657">
        <f>'unif profiles px val'!O653/65535</f>
        <v>0.68377274547951472</v>
      </c>
      <c r="X657" s="23">
        <f t="shared" si="105"/>
        <v>-8.5730544059057223E-2</v>
      </c>
      <c r="Z657">
        <v>651</v>
      </c>
      <c r="AA657">
        <f>'unif profiles px val'!R653/65535</f>
        <v>0.67316700999465939</v>
      </c>
      <c r="AB657" s="23">
        <f t="shared" si="106"/>
        <v>-3.0017624122714803E-2</v>
      </c>
      <c r="AM657">
        <v>651</v>
      </c>
      <c r="AN657">
        <v>43895.921875</v>
      </c>
      <c r="AP657">
        <v>651</v>
      </c>
      <c r="AQ657">
        <v>44604.55859375</v>
      </c>
      <c r="AS657">
        <v>651</v>
      </c>
      <c r="AT657">
        <v>43914.0390625</v>
      </c>
    </row>
    <row r="658" spans="17:46">
      <c r="Q658">
        <v>652</v>
      </c>
      <c r="R658" s="23">
        <f t="shared" si="103"/>
        <v>23.001111111111111</v>
      </c>
      <c r="S658" s="38">
        <f>'unif profiles px val'!L654/65535</f>
        <v>0.67356791695277329</v>
      </c>
      <c r="T658" s="23">
        <f t="shared" si="104"/>
        <v>-3.2153724112438997E-2</v>
      </c>
      <c r="V658">
        <v>652</v>
      </c>
      <c r="W658">
        <f>'unif profiles px val'!O654/65535</f>
        <v>0.68368810559243154</v>
      </c>
      <c r="X658" s="23">
        <f t="shared" si="105"/>
        <v>-8.5292382575061332E-2</v>
      </c>
      <c r="Z658">
        <v>652</v>
      </c>
      <c r="AA658">
        <f>'unif profiles px val'!R654/65535</f>
        <v>0.67345764667734798</v>
      </c>
      <c r="AB658" s="23">
        <f t="shared" si="106"/>
        <v>-3.1566424642641699E-2</v>
      </c>
      <c r="AM658">
        <v>652</v>
      </c>
      <c r="AN658">
        <v>43949.87890625</v>
      </c>
      <c r="AP658">
        <v>652</v>
      </c>
      <c r="AQ658">
        <v>44619.078125</v>
      </c>
      <c r="AS658">
        <v>652</v>
      </c>
      <c r="AT658">
        <v>43948.71875</v>
      </c>
    </row>
    <row r="659" spans="17:46">
      <c r="Q659">
        <v>653</v>
      </c>
      <c r="R659" s="23">
        <f t="shared" si="103"/>
        <v>23.036388888888887</v>
      </c>
      <c r="S659" s="38">
        <f>'unif profiles px val'!L655/65535</f>
        <v>0.67331477216372926</v>
      </c>
      <c r="T659" s="23">
        <f t="shared" si="104"/>
        <v>-3.0805205134498248E-2</v>
      </c>
      <c r="V659">
        <v>653</v>
      </c>
      <c r="W659">
        <f>'unif profiles px val'!O655/65535</f>
        <v>0.6838795586327916</v>
      </c>
      <c r="X659" s="23">
        <f t="shared" si="105"/>
        <v>-8.628334536016391E-2</v>
      </c>
      <c r="Z659">
        <v>653</v>
      </c>
      <c r="AA659">
        <f>'unif profiles px val'!R655/65535</f>
        <v>0.67365112630655377</v>
      </c>
      <c r="AB659" s="23">
        <f t="shared" si="106"/>
        <v>-3.2596777047645187E-2</v>
      </c>
      <c r="AM659">
        <v>653</v>
      </c>
      <c r="AN659">
        <v>43943.0390625</v>
      </c>
      <c r="AP659">
        <v>653</v>
      </c>
      <c r="AQ659">
        <v>44612.80078125</v>
      </c>
      <c r="AS659">
        <v>653</v>
      </c>
      <c r="AT659">
        <v>43977.359375</v>
      </c>
    </row>
    <row r="660" spans="17:46">
      <c r="Q660">
        <v>654</v>
      </c>
      <c r="R660" s="23">
        <f t="shared" si="103"/>
        <v>23.071666666666665</v>
      </c>
      <c r="S660" s="38">
        <f>'unif profiles px val'!L656/65535</f>
        <v>0.67356511549172193</v>
      </c>
      <c r="T660" s="23">
        <f t="shared" si="104"/>
        <v>-3.2138805776989354E-2</v>
      </c>
      <c r="V660">
        <v>654</v>
      </c>
      <c r="W660">
        <f>'unif profiles px val'!O656/65535</f>
        <v>0.68440665054932481</v>
      </c>
      <c r="X660" s="23">
        <f t="shared" si="105"/>
        <v>-8.9008873817038481E-2</v>
      </c>
      <c r="Z660">
        <v>654</v>
      </c>
      <c r="AA660">
        <f>'unif profiles px val'!R656/65535</f>
        <v>0.67352839847028301</v>
      </c>
      <c r="AB660" s="23">
        <f t="shared" si="106"/>
        <v>-3.1943269537255681E-2</v>
      </c>
      <c r="AM660">
        <v>654</v>
      </c>
      <c r="AN660">
        <v>43908.921875</v>
      </c>
      <c r="AP660">
        <v>654</v>
      </c>
      <c r="AQ660">
        <v>44628.51953125</v>
      </c>
      <c r="AS660">
        <v>654</v>
      </c>
      <c r="AT660">
        <v>43987.9609375</v>
      </c>
    </row>
    <row r="661" spans="17:46">
      <c r="AM661">
        <v>655</v>
      </c>
      <c r="AN661">
        <v>43962.9609375</v>
      </c>
      <c r="AP661">
        <v>655</v>
      </c>
      <c r="AQ661">
        <v>44637.6015625</v>
      </c>
      <c r="AS661">
        <v>655</v>
      </c>
      <c r="AT661">
        <v>44015.23828125</v>
      </c>
    </row>
    <row r="662" spans="17:46">
      <c r="AM662">
        <v>656</v>
      </c>
      <c r="AN662">
        <v>43955.55859375</v>
      </c>
      <c r="AP662">
        <v>656</v>
      </c>
      <c r="AQ662">
        <v>44644.640625</v>
      </c>
      <c r="AS662">
        <v>656</v>
      </c>
      <c r="AT662">
        <v>43997.87890625</v>
      </c>
    </row>
    <row r="663" spans="17:46">
      <c r="AM663">
        <v>657</v>
      </c>
      <c r="AN663">
        <v>43924.359375</v>
      </c>
      <c r="AP663">
        <v>657</v>
      </c>
      <c r="AQ663">
        <v>44681.28125</v>
      </c>
      <c r="AS663">
        <v>657</v>
      </c>
      <c r="AT663">
        <v>43998.48046875</v>
      </c>
    </row>
    <row r="664" spans="17:46">
      <c r="AM664">
        <v>658</v>
      </c>
      <c r="AN664">
        <v>43916.0390625</v>
      </c>
      <c r="AP664">
        <v>658</v>
      </c>
      <c r="AQ664">
        <v>44654.55859375</v>
      </c>
      <c r="AS664">
        <v>658</v>
      </c>
      <c r="AT664">
        <v>44006.19921875</v>
      </c>
    </row>
    <row r="665" spans="17:46">
      <c r="AM665">
        <v>659</v>
      </c>
      <c r="AN665">
        <v>43939.23828125</v>
      </c>
      <c r="AP665">
        <v>659</v>
      </c>
      <c r="AQ665">
        <v>44604.921875</v>
      </c>
      <c r="AS665">
        <v>659</v>
      </c>
      <c r="AT665">
        <v>43986.6796875</v>
      </c>
    </row>
    <row r="666" spans="17:46">
      <c r="AM666">
        <v>660</v>
      </c>
      <c r="AN666">
        <v>44003.87890625</v>
      </c>
      <c r="AP666">
        <v>660</v>
      </c>
      <c r="AQ666">
        <v>44617</v>
      </c>
      <c r="AS666">
        <v>660</v>
      </c>
      <c r="AT666">
        <v>43998.640625</v>
      </c>
    </row>
    <row r="667" spans="17:46">
      <c r="AM667">
        <v>661</v>
      </c>
      <c r="AN667">
        <v>44026.76171875</v>
      </c>
      <c r="AP667">
        <v>661</v>
      </c>
      <c r="AQ667">
        <v>44657.359375</v>
      </c>
      <c r="AS667">
        <v>661</v>
      </c>
      <c r="AT667">
        <v>43990.48046875</v>
      </c>
    </row>
    <row r="668" spans="17:46">
      <c r="AM668">
        <v>662</v>
      </c>
      <c r="AN668">
        <v>44049.80078125</v>
      </c>
      <c r="AP668">
        <v>662</v>
      </c>
      <c r="AQ668">
        <v>44663.80078125</v>
      </c>
      <c r="AS668">
        <v>662</v>
      </c>
      <c r="AT668">
        <v>43997.16015625</v>
      </c>
    </row>
    <row r="669" spans="17:46">
      <c r="AM669">
        <v>663</v>
      </c>
      <c r="AN669">
        <v>44029.12109375</v>
      </c>
      <c r="AP669">
        <v>663</v>
      </c>
      <c r="AQ669">
        <v>44714.6015625</v>
      </c>
      <c r="AS669">
        <v>663</v>
      </c>
      <c r="AT669">
        <v>44030.078125</v>
      </c>
    </row>
    <row r="670" spans="17:46">
      <c r="AM670">
        <v>664</v>
      </c>
      <c r="AN670">
        <v>43989.55859375</v>
      </c>
      <c r="AP670">
        <v>664</v>
      </c>
      <c r="AQ670">
        <v>44735.19921875</v>
      </c>
      <c r="AS670">
        <v>664</v>
      </c>
      <c r="AT670">
        <v>44042.19921875</v>
      </c>
    </row>
    <row r="671" spans="17:46">
      <c r="AM671">
        <v>665</v>
      </c>
      <c r="AN671">
        <v>44012.48046875</v>
      </c>
      <c r="AP671">
        <v>665</v>
      </c>
      <c r="AQ671">
        <v>44755.80078125</v>
      </c>
      <c r="AS671">
        <v>665</v>
      </c>
      <c r="AT671">
        <v>44045.640625</v>
      </c>
    </row>
    <row r="672" spans="17:46">
      <c r="AM672">
        <v>666</v>
      </c>
      <c r="AN672">
        <v>44025.23828125</v>
      </c>
      <c r="AP672">
        <v>666</v>
      </c>
      <c r="AQ672">
        <v>44797.76171875</v>
      </c>
      <c r="AS672">
        <v>666</v>
      </c>
      <c r="AT672">
        <v>44042.83984375</v>
      </c>
    </row>
    <row r="673" spans="39:46">
      <c r="AM673">
        <v>667</v>
      </c>
      <c r="AN673">
        <v>43999.55859375</v>
      </c>
      <c r="AP673">
        <v>667</v>
      </c>
      <c r="AQ673">
        <v>44813.19921875</v>
      </c>
      <c r="AS673">
        <v>667</v>
      </c>
      <c r="AT673">
        <v>44049.76171875</v>
      </c>
    </row>
    <row r="674" spans="39:46">
      <c r="AM674">
        <v>668</v>
      </c>
      <c r="AN674">
        <v>44005.12109375</v>
      </c>
      <c r="AP674">
        <v>668</v>
      </c>
      <c r="AQ674">
        <v>44840.0390625</v>
      </c>
      <c r="AS674">
        <v>668</v>
      </c>
      <c r="AT674">
        <v>44076.87890625</v>
      </c>
    </row>
    <row r="675" spans="39:46">
      <c r="AM675">
        <v>669</v>
      </c>
      <c r="AN675">
        <v>44013.23828125</v>
      </c>
      <c r="AP675">
        <v>669</v>
      </c>
      <c r="AQ675">
        <v>44840.55859375</v>
      </c>
      <c r="AS675">
        <v>669</v>
      </c>
      <c r="AT675">
        <v>44088.76171875</v>
      </c>
    </row>
    <row r="676" spans="39:46">
      <c r="AM676">
        <v>670</v>
      </c>
      <c r="AN676">
        <v>44026.71875</v>
      </c>
      <c r="AP676">
        <v>670</v>
      </c>
      <c r="AQ676">
        <v>44863.44140625</v>
      </c>
      <c r="AS676">
        <v>670</v>
      </c>
      <c r="AT676">
        <v>44087.51953125</v>
      </c>
    </row>
    <row r="677" spans="39:46">
      <c r="AM677">
        <v>671</v>
      </c>
      <c r="AN677">
        <v>44039.71875</v>
      </c>
      <c r="AP677">
        <v>671</v>
      </c>
      <c r="AQ677">
        <v>44885.640625</v>
      </c>
      <c r="AS677">
        <v>671</v>
      </c>
      <c r="AT677">
        <v>44089.19921875</v>
      </c>
    </row>
    <row r="678" spans="39:46">
      <c r="AM678">
        <v>672</v>
      </c>
      <c r="AN678">
        <v>44068.6015625</v>
      </c>
      <c r="AP678">
        <v>672</v>
      </c>
      <c r="AQ678">
        <v>44870.44140625</v>
      </c>
      <c r="AS678">
        <v>672</v>
      </c>
      <c r="AT678">
        <v>44058.87890625</v>
      </c>
    </row>
    <row r="679" spans="39:46">
      <c r="AM679">
        <v>673</v>
      </c>
      <c r="AN679">
        <v>44085</v>
      </c>
      <c r="AP679">
        <v>673</v>
      </c>
      <c r="AQ679">
        <v>44839.6796875</v>
      </c>
      <c r="AS679">
        <v>673</v>
      </c>
      <c r="AT679">
        <v>44056.640625</v>
      </c>
    </row>
    <row r="680" spans="39:46">
      <c r="AM680">
        <v>674</v>
      </c>
      <c r="AN680">
        <v>44123.48046875</v>
      </c>
      <c r="AP680">
        <v>674</v>
      </c>
      <c r="AQ680">
        <v>44857.19921875</v>
      </c>
      <c r="AS680">
        <v>674</v>
      </c>
      <c r="AT680">
        <v>43991.6796875</v>
      </c>
    </row>
    <row r="681" spans="39:46">
      <c r="AM681">
        <v>675</v>
      </c>
      <c r="AN681">
        <v>44082.80078125</v>
      </c>
      <c r="AP681">
        <v>675</v>
      </c>
      <c r="AQ681">
        <v>44867.6015625</v>
      </c>
      <c r="AS681">
        <v>675</v>
      </c>
      <c r="AT681">
        <v>43947.51953125</v>
      </c>
    </row>
    <row r="682" spans="39:46">
      <c r="AM682">
        <v>676</v>
      </c>
      <c r="AN682">
        <v>44137.23828125</v>
      </c>
      <c r="AP682">
        <v>676</v>
      </c>
      <c r="AQ682">
        <v>44856.921875</v>
      </c>
      <c r="AS682">
        <v>676</v>
      </c>
      <c r="AT682">
        <v>43926.3203125</v>
      </c>
    </row>
    <row r="683" spans="39:46">
      <c r="AM683">
        <v>677</v>
      </c>
      <c r="AN683">
        <v>44096</v>
      </c>
      <c r="AP683">
        <v>677</v>
      </c>
      <c r="AQ683">
        <v>44878.76171875</v>
      </c>
      <c r="AS683">
        <v>677</v>
      </c>
      <c r="AT683">
        <v>43928.71875</v>
      </c>
    </row>
    <row r="684" spans="39:46">
      <c r="AM684">
        <v>678</v>
      </c>
      <c r="AN684">
        <v>44089.3203125</v>
      </c>
      <c r="AP684">
        <v>678</v>
      </c>
      <c r="AQ684">
        <v>44891.23828125</v>
      </c>
      <c r="AS684">
        <v>678</v>
      </c>
      <c r="AT684">
        <v>43946.55859375</v>
      </c>
    </row>
    <row r="685" spans="39:46">
      <c r="AM685">
        <v>679</v>
      </c>
      <c r="AN685">
        <v>44025.19921875</v>
      </c>
      <c r="AP685">
        <v>679</v>
      </c>
      <c r="AQ685">
        <v>44897.0390625</v>
      </c>
      <c r="AS685">
        <v>679</v>
      </c>
      <c r="AT685">
        <v>43904.51953125</v>
      </c>
    </row>
    <row r="686" spans="39:46">
      <c r="AM686">
        <v>680</v>
      </c>
      <c r="AN686">
        <v>44028.51953125</v>
      </c>
      <c r="AP686">
        <v>680</v>
      </c>
      <c r="AQ686">
        <v>44916.71875</v>
      </c>
      <c r="AS686">
        <v>680</v>
      </c>
      <c r="AT686">
        <v>43931.6796875</v>
      </c>
    </row>
    <row r="687" spans="39:46">
      <c r="AM687">
        <v>681</v>
      </c>
      <c r="AN687">
        <v>43991.76171875</v>
      </c>
      <c r="AP687">
        <v>681</v>
      </c>
      <c r="AQ687">
        <v>44860.9609375</v>
      </c>
      <c r="AS687">
        <v>681</v>
      </c>
      <c r="AT687">
        <v>43950.51953125</v>
      </c>
    </row>
    <row r="688" spans="39:46">
      <c r="AM688">
        <v>682</v>
      </c>
      <c r="AN688">
        <v>44024.3203125</v>
      </c>
      <c r="AP688">
        <v>682</v>
      </c>
      <c r="AQ688">
        <v>44859.9609375</v>
      </c>
      <c r="AS688">
        <v>682</v>
      </c>
      <c r="AT688">
        <v>43975.6796875</v>
      </c>
    </row>
    <row r="689" spans="39:46">
      <c r="AM689">
        <v>683</v>
      </c>
      <c r="AN689">
        <v>44066.921875</v>
      </c>
      <c r="AP689">
        <v>683</v>
      </c>
      <c r="AQ689">
        <v>44915.83984375</v>
      </c>
      <c r="AS689">
        <v>683</v>
      </c>
      <c r="AT689">
        <v>44025.359375</v>
      </c>
    </row>
    <row r="690" spans="39:46">
      <c r="AM690">
        <v>684</v>
      </c>
      <c r="AN690">
        <v>44066.51953125</v>
      </c>
      <c r="AP690">
        <v>684</v>
      </c>
      <c r="AQ690">
        <v>44902.83984375</v>
      </c>
      <c r="AS690">
        <v>684</v>
      </c>
      <c r="AT690">
        <v>44039.16015625</v>
      </c>
    </row>
    <row r="691" spans="39:46">
      <c r="AM691">
        <v>685</v>
      </c>
      <c r="AN691">
        <v>44045.6796875</v>
      </c>
      <c r="AP691">
        <v>685</v>
      </c>
      <c r="AQ691">
        <v>44913.0390625</v>
      </c>
      <c r="AS691">
        <v>685</v>
      </c>
      <c r="AT691">
        <v>44061.19921875</v>
      </c>
    </row>
    <row r="692" spans="39:46">
      <c r="AM692">
        <v>686</v>
      </c>
      <c r="AN692">
        <v>44071.55859375</v>
      </c>
      <c r="AP692">
        <v>686</v>
      </c>
      <c r="AQ692">
        <v>44921.71875</v>
      </c>
      <c r="AS692">
        <v>686</v>
      </c>
      <c r="AT692">
        <v>43997.55859375</v>
      </c>
    </row>
    <row r="693" spans="39:46">
      <c r="AM693">
        <v>687</v>
      </c>
      <c r="AN693">
        <v>44071.640625</v>
      </c>
      <c r="AP693">
        <v>687</v>
      </c>
      <c r="AQ693">
        <v>44957.51953125</v>
      </c>
      <c r="AS693">
        <v>687</v>
      </c>
      <c r="AT693">
        <v>43987.44140625</v>
      </c>
    </row>
    <row r="694" spans="39:46">
      <c r="AM694">
        <v>688</v>
      </c>
      <c r="AN694">
        <v>44077.16015625</v>
      </c>
      <c r="AP694">
        <v>688</v>
      </c>
      <c r="AQ694">
        <v>44959.51953125</v>
      </c>
      <c r="AS694">
        <v>688</v>
      </c>
      <c r="AT694">
        <v>44013.0390625</v>
      </c>
    </row>
    <row r="695" spans="39:46">
      <c r="AM695">
        <v>689</v>
      </c>
      <c r="AN695">
        <v>44055.9609375</v>
      </c>
      <c r="AP695">
        <v>689</v>
      </c>
      <c r="AQ695">
        <v>45006.921875</v>
      </c>
      <c r="AS695">
        <v>689</v>
      </c>
      <c r="AT695">
        <v>44002.3984375</v>
      </c>
    </row>
  </sheetData>
  <pageMargins left="0.7" right="0.7" top="0.75" bottom="0.75" header="0.3" footer="0.3"/>
  <drawing r:id="rId1"/>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60"/>
  <sheetViews>
    <sheetView showRuler="0" workbookViewId="0">
      <selection activeCell="K32" sqref="K32"/>
    </sheetView>
  </sheetViews>
  <sheetFormatPr baseColWidth="10" defaultColWidth="8.83203125" defaultRowHeight="14" x14ac:dyDescent="0"/>
  <cols>
    <col min="5" max="6" width="12.1640625" customWidth="1"/>
  </cols>
  <sheetData>
    <row r="1" spans="1:29" ht="18">
      <c r="E1" t="s">
        <v>390</v>
      </c>
      <c r="Q1" t="s">
        <v>394</v>
      </c>
      <c r="R1" t="s">
        <v>395</v>
      </c>
      <c r="T1" t="s">
        <v>396</v>
      </c>
      <c r="U1" s="52" t="s">
        <v>397</v>
      </c>
    </row>
    <row r="2" spans="1:29">
      <c r="A2" s="47" t="s">
        <v>372</v>
      </c>
      <c r="B2" s="47"/>
      <c r="C2" s="47"/>
      <c r="D2" s="47"/>
      <c r="E2">
        <v>-4.0472874206268612E-2</v>
      </c>
      <c r="U2" t="s">
        <v>398</v>
      </c>
      <c r="V2" t="s">
        <v>399</v>
      </c>
      <c r="W2" t="s">
        <v>400</v>
      </c>
    </row>
    <row r="3" spans="1:29">
      <c r="A3" s="47" t="s">
        <v>373</v>
      </c>
      <c r="B3" s="47"/>
      <c r="C3" s="47"/>
      <c r="D3" s="47"/>
      <c r="E3">
        <v>2.7150643082394574</v>
      </c>
      <c r="U3">
        <v>72</v>
      </c>
      <c r="V3">
        <f>U3/2.54</f>
        <v>28.346456692913385</v>
      </c>
      <c r="W3">
        <f>1/V3</f>
        <v>3.5277777777777776E-2</v>
      </c>
    </row>
    <row r="4" spans="1:29">
      <c r="A4" s="47" t="s">
        <v>374</v>
      </c>
      <c r="B4" s="47"/>
      <c r="C4" s="47"/>
      <c r="D4" s="47"/>
      <c r="E4">
        <v>-3.8345475675122307</v>
      </c>
    </row>
    <row r="5" spans="1:29">
      <c r="A5" t="s">
        <v>361</v>
      </c>
      <c r="B5" t="s">
        <v>401</v>
      </c>
      <c r="E5" t="s">
        <v>393</v>
      </c>
      <c r="F5" t="s">
        <v>392</v>
      </c>
    </row>
    <row r="6" spans="1:29">
      <c r="A6">
        <v>0</v>
      </c>
      <c r="B6" s="23">
        <f t="shared" ref="B6:B69" si="0">A6*$W$3</f>
        <v>0</v>
      </c>
      <c r="C6" s="23">
        <f>B6-$B$549/2</f>
        <v>-9.5779166666666669</v>
      </c>
      <c r="D6" s="23">
        <v>42527.66796875</v>
      </c>
      <c r="E6" s="38">
        <f>D6/65535</f>
        <v>0.64893061675059127</v>
      </c>
      <c r="F6" s="23">
        <f>$E$4+($E$3/(E6-$E$2))</f>
        <v>0.10373290807844926</v>
      </c>
      <c r="G6" s="23">
        <f>(F6/F$277)*100</f>
        <v>4.7574759517442242</v>
      </c>
      <c r="I6">
        <v>-11.2</v>
      </c>
      <c r="J6" s="23">
        <v>1.3543828280000001</v>
      </c>
      <c r="K6" s="23"/>
      <c r="O6" s="23"/>
      <c r="P6" s="23"/>
      <c r="S6" s="23"/>
      <c r="T6" s="38"/>
      <c r="U6" s="23"/>
      <c r="Y6" s="23"/>
      <c r="AC6" s="23"/>
    </row>
    <row r="7" spans="1:29">
      <c r="A7">
        <v>1</v>
      </c>
      <c r="B7" s="23">
        <f t="shared" si="0"/>
        <v>3.5277777777777776E-2</v>
      </c>
      <c r="C7" s="23">
        <f t="shared" ref="C7:C70" si="1">B7-$B$549/2</f>
        <v>-9.5426388888888898</v>
      </c>
      <c r="D7" s="23">
        <v>42548.22265625</v>
      </c>
      <c r="E7" s="38">
        <f t="shared" ref="E7:E70" si="2">D7/65535</f>
        <v>0.64924426117723355</v>
      </c>
      <c r="F7" s="23">
        <f>$E$4+($E$3/(E7-$E$2))</f>
        <v>0.1019420003883913</v>
      </c>
      <c r="G7" s="23">
        <f t="shared" ref="G7:G70" si="3">(F7/F$277)*100</f>
        <v>4.6753400083384831</v>
      </c>
      <c r="I7" s="23">
        <v>-10.8</v>
      </c>
      <c r="J7" s="23">
        <v>1.444262138</v>
      </c>
      <c r="K7" s="23"/>
      <c r="O7" s="23"/>
      <c r="P7" s="23"/>
      <c r="S7" s="23"/>
      <c r="T7" s="38"/>
      <c r="U7" s="23"/>
      <c r="Y7" s="23"/>
      <c r="AC7" s="23"/>
    </row>
    <row r="8" spans="1:29">
      <c r="A8">
        <v>2</v>
      </c>
      <c r="B8" s="23">
        <f t="shared" si="0"/>
        <v>7.0555555555555552E-2</v>
      </c>
      <c r="C8" s="23">
        <f t="shared" si="1"/>
        <v>-9.5073611111111109</v>
      </c>
      <c r="D8" s="23">
        <v>42472</v>
      </c>
      <c r="E8" s="38">
        <f t="shared" si="2"/>
        <v>0.64808117799649045</v>
      </c>
      <c r="F8" s="23">
        <f t="shared" ref="F8:F71" si="4">$E$4+($E$3/(E8-$E$2))</f>
        <v>0.10859139093797676</v>
      </c>
      <c r="G8" s="23">
        <f t="shared" si="3"/>
        <v>4.9802993141113845</v>
      </c>
      <c r="I8" s="23">
        <v>-10.4</v>
      </c>
      <c r="J8" s="23">
        <v>1.547593223</v>
      </c>
      <c r="K8" s="23"/>
      <c r="O8" s="23"/>
      <c r="P8" s="23"/>
      <c r="S8" s="23"/>
      <c r="T8" s="38"/>
      <c r="U8" s="23"/>
      <c r="Y8" s="23"/>
      <c r="AC8" s="23"/>
    </row>
    <row r="9" spans="1:29">
      <c r="A9">
        <v>3</v>
      </c>
      <c r="B9" s="23">
        <f t="shared" si="0"/>
        <v>0.10583333333333333</v>
      </c>
      <c r="C9" s="23">
        <f t="shared" si="1"/>
        <v>-9.4720833333333339</v>
      </c>
      <c r="D9" s="23">
        <v>42531</v>
      </c>
      <c r="E9" s="38">
        <f t="shared" si="2"/>
        <v>0.64898146028839554</v>
      </c>
      <c r="F9" s="23">
        <f t="shared" si="4"/>
        <v>0.10344248113901866</v>
      </c>
      <c r="G9" s="23">
        <f t="shared" si="3"/>
        <v>4.7441561749667835</v>
      </c>
      <c r="I9" s="23">
        <v>-10</v>
      </c>
      <c r="J9" s="23">
        <v>1.6799342230000001</v>
      </c>
      <c r="K9" s="23"/>
      <c r="O9" s="23"/>
      <c r="P9" s="23"/>
      <c r="S9" s="23"/>
      <c r="T9" s="38"/>
      <c r="U9" s="23"/>
      <c r="Y9" s="23"/>
      <c r="AC9" s="23"/>
    </row>
    <row r="10" spans="1:29">
      <c r="A10">
        <v>4</v>
      </c>
      <c r="B10" s="23">
        <f t="shared" si="0"/>
        <v>0.1411111111111111</v>
      </c>
      <c r="C10" s="23">
        <f t="shared" si="1"/>
        <v>-9.436805555555555</v>
      </c>
      <c r="D10" s="23">
        <v>42565.5546875</v>
      </c>
      <c r="E10" s="38">
        <f t="shared" si="2"/>
        <v>0.64950873102159157</v>
      </c>
      <c r="F10" s="23">
        <f t="shared" si="4"/>
        <v>0.10043314453563879</v>
      </c>
      <c r="G10" s="23">
        <f t="shared" si="3"/>
        <v>4.6061397365338017</v>
      </c>
      <c r="I10" s="23">
        <v>-9.6</v>
      </c>
      <c r="J10" s="23">
        <v>1.8312831169999999</v>
      </c>
      <c r="K10" s="23"/>
      <c r="O10" s="23"/>
      <c r="P10" s="23"/>
      <c r="S10" s="23"/>
      <c r="T10" s="38"/>
      <c r="U10" s="23"/>
      <c r="Y10" s="23"/>
      <c r="AC10" s="23"/>
    </row>
    <row r="11" spans="1:29">
      <c r="A11">
        <v>5</v>
      </c>
      <c r="B11" s="23">
        <f t="shared" si="0"/>
        <v>0.17638888888888887</v>
      </c>
      <c r="C11" s="23">
        <f t="shared" si="1"/>
        <v>-9.4015277777777779</v>
      </c>
      <c r="D11" s="23">
        <v>42536.4453125</v>
      </c>
      <c r="E11" s="38">
        <f>D11/65535</f>
        <v>0.64906455043106737</v>
      </c>
      <c r="F11" s="23">
        <f t="shared" si="4"/>
        <v>0.10296794829527256</v>
      </c>
      <c r="G11" s="23">
        <f t="shared" si="3"/>
        <v>4.7223927959749643</v>
      </c>
      <c r="I11" s="23">
        <v>-9.1999999999999993</v>
      </c>
      <c r="J11" s="23">
        <v>2.0226188779999998</v>
      </c>
      <c r="K11" s="23"/>
      <c r="O11" s="23"/>
      <c r="P11" s="23"/>
      <c r="S11" s="23"/>
      <c r="T11" s="38"/>
      <c r="U11" s="23"/>
      <c r="Y11" s="23"/>
      <c r="AC11" s="23"/>
    </row>
    <row r="12" spans="1:29">
      <c r="A12">
        <v>6</v>
      </c>
      <c r="B12" s="23">
        <f t="shared" si="0"/>
        <v>0.21166666666666667</v>
      </c>
      <c r="C12" s="23">
        <f t="shared" si="1"/>
        <v>-9.3662500000000009</v>
      </c>
      <c r="D12" s="23">
        <v>42515.66796875</v>
      </c>
      <c r="E12" s="38">
        <f t="shared" si="2"/>
        <v>0.64874750848783092</v>
      </c>
      <c r="F12" s="23">
        <f t="shared" si="4"/>
        <v>0.10477920867294088</v>
      </c>
      <c r="G12" s="23">
        <f t="shared" si="3"/>
        <v>4.8054621695105775</v>
      </c>
      <c r="I12" s="23">
        <v>-8.8000000000000007</v>
      </c>
      <c r="J12" s="23">
        <v>2.2050134419999998</v>
      </c>
      <c r="K12" s="23"/>
      <c r="O12" s="23"/>
      <c r="P12" s="23"/>
      <c r="S12" s="23"/>
      <c r="T12" s="38"/>
      <c r="U12" s="23"/>
      <c r="Y12" s="23"/>
      <c r="AC12" s="23"/>
    </row>
    <row r="13" spans="1:29">
      <c r="A13">
        <v>7</v>
      </c>
      <c r="B13" s="23">
        <f t="shared" si="0"/>
        <v>0.24694444444444444</v>
      </c>
      <c r="C13" s="23">
        <f t="shared" si="1"/>
        <v>-9.330972222222222</v>
      </c>
      <c r="D13" s="23">
        <v>42477.890625</v>
      </c>
      <c r="E13" s="38">
        <f t="shared" si="2"/>
        <v>0.64817106317235063</v>
      </c>
      <c r="F13" s="23">
        <f t="shared" si="4"/>
        <v>0.10807671314952438</v>
      </c>
      <c r="G13" s="23">
        <f t="shared" si="3"/>
        <v>4.9566947777418138</v>
      </c>
      <c r="I13" s="23">
        <v>-8.4</v>
      </c>
      <c r="J13" s="23">
        <v>2.378978788</v>
      </c>
      <c r="K13" s="23"/>
      <c r="O13" s="23"/>
      <c r="P13" s="23"/>
      <c r="S13" s="23"/>
      <c r="T13" s="38"/>
      <c r="U13" s="23"/>
      <c r="Y13" s="23"/>
      <c r="AC13" s="23"/>
    </row>
    <row r="14" spans="1:29">
      <c r="A14">
        <v>8</v>
      </c>
      <c r="B14" s="23">
        <f t="shared" si="0"/>
        <v>0.28222222222222221</v>
      </c>
      <c r="C14" s="23">
        <f t="shared" si="1"/>
        <v>-9.2956944444444449</v>
      </c>
      <c r="D14" s="23">
        <v>42488.66796875</v>
      </c>
      <c r="E14" s="38">
        <f t="shared" si="2"/>
        <v>0.64833551489662011</v>
      </c>
      <c r="F14" s="23">
        <f t="shared" si="4"/>
        <v>0.10713541892117417</v>
      </c>
      <c r="G14" s="23">
        <f t="shared" si="3"/>
        <v>4.9135244402101108</v>
      </c>
      <c r="I14" s="23">
        <v>-8</v>
      </c>
      <c r="J14" s="23">
        <v>2.8574416239999998</v>
      </c>
      <c r="K14" s="23"/>
      <c r="O14" s="23"/>
      <c r="P14" s="23"/>
      <c r="S14" s="23"/>
      <c r="T14" s="38"/>
      <c r="U14" s="23"/>
      <c r="Y14" s="23"/>
      <c r="AC14" s="23"/>
    </row>
    <row r="15" spans="1:29">
      <c r="A15">
        <v>9</v>
      </c>
      <c r="B15" s="23">
        <f t="shared" si="0"/>
        <v>0.3175</v>
      </c>
      <c r="C15" s="23">
        <f t="shared" si="1"/>
        <v>-9.2604166666666661</v>
      </c>
      <c r="D15" s="23">
        <v>42537.109375</v>
      </c>
      <c r="E15" s="38">
        <f t="shared" si="2"/>
        <v>0.64907468337529561</v>
      </c>
      <c r="F15" s="23">
        <f t="shared" si="4"/>
        <v>0.10291008625996989</v>
      </c>
      <c r="G15" s="23">
        <f t="shared" si="3"/>
        <v>4.7197390841821427</v>
      </c>
      <c r="I15" s="23">
        <v>-7.6</v>
      </c>
      <c r="J15" s="23">
        <v>3.2204799550000001</v>
      </c>
      <c r="K15" s="23"/>
      <c r="O15" s="23"/>
      <c r="P15" s="23"/>
      <c r="S15" s="23"/>
      <c r="T15" s="38"/>
      <c r="U15" s="23"/>
      <c r="Y15" s="23"/>
      <c r="AC15" s="23"/>
    </row>
    <row r="16" spans="1:29">
      <c r="A16">
        <v>10</v>
      </c>
      <c r="B16" s="23">
        <f t="shared" si="0"/>
        <v>0.35277777777777775</v>
      </c>
      <c r="C16" s="23">
        <f t="shared" si="1"/>
        <v>-9.225138888888889</v>
      </c>
      <c r="D16" s="23">
        <v>42552</v>
      </c>
      <c r="E16" s="38">
        <f t="shared" si="2"/>
        <v>0.64930189974822616</v>
      </c>
      <c r="F16" s="23">
        <f t="shared" si="4"/>
        <v>0.10161306166521911</v>
      </c>
      <c r="G16" s="23">
        <f t="shared" si="3"/>
        <v>4.6602539754287946</v>
      </c>
      <c r="I16" s="23">
        <v>-7.2</v>
      </c>
      <c r="J16" s="23">
        <v>3.6975066889999999</v>
      </c>
      <c r="K16" s="23"/>
      <c r="O16" s="23"/>
      <c r="P16" s="23"/>
      <c r="S16" s="23"/>
      <c r="T16" s="38"/>
      <c r="U16" s="23"/>
      <c r="Y16" s="23"/>
      <c r="AC16" s="23"/>
    </row>
    <row r="17" spans="1:29">
      <c r="A17">
        <v>11</v>
      </c>
      <c r="B17" s="23">
        <f t="shared" si="0"/>
        <v>0.38805555555555554</v>
      </c>
      <c r="C17" s="23">
        <f t="shared" si="1"/>
        <v>-9.1898611111111119</v>
      </c>
      <c r="D17" s="23">
        <v>42513.4453125</v>
      </c>
      <c r="E17" s="38">
        <f t="shared" si="2"/>
        <v>0.64871359292744335</v>
      </c>
      <c r="F17" s="23">
        <f t="shared" si="4"/>
        <v>0.10497306691238029</v>
      </c>
      <c r="G17" s="23">
        <f t="shared" si="3"/>
        <v>4.8143530405877</v>
      </c>
      <c r="I17" s="23">
        <v>-6.8</v>
      </c>
      <c r="J17" s="23">
        <v>4.3329620650000003</v>
      </c>
      <c r="K17" s="23"/>
      <c r="O17" s="23"/>
      <c r="P17" s="23"/>
      <c r="S17" s="23"/>
      <c r="T17" s="38"/>
      <c r="U17" s="23"/>
      <c r="Y17" s="23"/>
      <c r="AC17" s="23"/>
    </row>
    <row r="18" spans="1:29">
      <c r="A18">
        <v>12</v>
      </c>
      <c r="B18" s="23">
        <f t="shared" si="0"/>
        <v>0.42333333333333334</v>
      </c>
      <c r="C18" s="23">
        <f t="shared" si="1"/>
        <v>-9.1545833333333331</v>
      </c>
      <c r="D18" s="23">
        <v>42552.5546875</v>
      </c>
      <c r="E18" s="38">
        <f t="shared" si="2"/>
        <v>0.64931036373693451</v>
      </c>
      <c r="F18" s="23">
        <f t="shared" si="4"/>
        <v>0.10156476298631967</v>
      </c>
      <c r="G18" s="23">
        <f t="shared" si="3"/>
        <v>4.6580388654157661</v>
      </c>
      <c r="I18" s="23">
        <v>-6.4</v>
      </c>
      <c r="J18" s="23">
        <v>5.0721359179999999</v>
      </c>
      <c r="K18" s="23"/>
      <c r="O18" s="23"/>
      <c r="P18" s="23"/>
      <c r="S18" s="23"/>
      <c r="T18" s="38"/>
      <c r="U18" s="23"/>
      <c r="Y18" s="23"/>
      <c r="AC18" s="23"/>
    </row>
    <row r="19" spans="1:29">
      <c r="A19">
        <v>13</v>
      </c>
      <c r="B19" s="23">
        <f t="shared" si="0"/>
        <v>0.45861111111111108</v>
      </c>
      <c r="C19" s="23">
        <f t="shared" si="1"/>
        <v>-9.119305555555556</v>
      </c>
      <c r="D19" s="23">
        <v>42514.890625</v>
      </c>
      <c r="E19" s="38">
        <f t="shared" si="2"/>
        <v>0.64873564698252839</v>
      </c>
      <c r="F19" s="23">
        <f t="shared" si="4"/>
        <v>0.10484700578224437</v>
      </c>
      <c r="G19" s="23">
        <f t="shared" si="3"/>
        <v>4.8085715310727277</v>
      </c>
      <c r="I19" s="23">
        <v>-6</v>
      </c>
      <c r="J19" s="23">
        <v>6.439153449</v>
      </c>
      <c r="K19" s="23"/>
      <c r="O19" s="23"/>
      <c r="P19" s="23"/>
      <c r="S19" s="23"/>
      <c r="T19" s="38"/>
      <c r="U19" s="23"/>
      <c r="Y19" s="23"/>
      <c r="AC19" s="23"/>
    </row>
    <row r="20" spans="1:29">
      <c r="A20">
        <v>14</v>
      </c>
      <c r="B20" s="23">
        <f t="shared" si="0"/>
        <v>0.49388888888888888</v>
      </c>
      <c r="C20" s="23">
        <f t="shared" si="1"/>
        <v>-9.0840277777777771</v>
      </c>
      <c r="D20" s="23">
        <v>42549.66796875</v>
      </c>
      <c r="E20" s="38">
        <f t="shared" si="2"/>
        <v>0.64926631523231859</v>
      </c>
      <c r="F20" s="23">
        <f t="shared" si="4"/>
        <v>0.10181613316335669</v>
      </c>
      <c r="G20" s="23">
        <f t="shared" si="3"/>
        <v>4.6695673918438017</v>
      </c>
      <c r="I20" s="23">
        <v>-5.6</v>
      </c>
      <c r="J20" s="23">
        <v>9.2202451589999992</v>
      </c>
      <c r="K20" s="23"/>
      <c r="O20" s="23"/>
      <c r="P20" s="23"/>
      <c r="S20" s="23"/>
      <c r="T20" s="38"/>
      <c r="U20" s="23"/>
      <c r="Y20" s="23"/>
      <c r="AC20" s="23"/>
    </row>
    <row r="21" spans="1:29">
      <c r="A21">
        <v>15</v>
      </c>
      <c r="B21" s="23">
        <f t="shared" si="0"/>
        <v>0.52916666666666667</v>
      </c>
      <c r="C21" s="23">
        <f t="shared" si="1"/>
        <v>-9.0487500000000001</v>
      </c>
      <c r="D21" s="23">
        <v>42511.33203125</v>
      </c>
      <c r="E21" s="38">
        <f t="shared" si="2"/>
        <v>0.64868134632257568</v>
      </c>
      <c r="F21" s="23">
        <f t="shared" si="4"/>
        <v>0.10515740325028844</v>
      </c>
      <c r="G21" s="23">
        <f t="shared" si="3"/>
        <v>4.8228072111192679</v>
      </c>
      <c r="I21" s="23">
        <v>-5.2</v>
      </c>
      <c r="J21" s="23">
        <v>20.040863300000002</v>
      </c>
      <c r="K21" s="23"/>
      <c r="O21" s="23"/>
      <c r="P21" s="23"/>
      <c r="S21" s="23"/>
      <c r="T21" s="38"/>
      <c r="U21" s="23"/>
      <c r="Y21" s="23"/>
      <c r="AC21" s="23"/>
    </row>
    <row r="22" spans="1:29">
      <c r="A22">
        <v>16</v>
      </c>
      <c r="B22" s="23">
        <f t="shared" si="0"/>
        <v>0.56444444444444442</v>
      </c>
      <c r="C22" s="23">
        <f t="shared" si="1"/>
        <v>-9.013472222222223</v>
      </c>
      <c r="D22" s="23">
        <v>42523.4453125</v>
      </c>
      <c r="E22" s="38">
        <f t="shared" si="2"/>
        <v>0.64886618314641031</v>
      </c>
      <c r="F22" s="23">
        <f t="shared" si="4"/>
        <v>0.1041010253389052</v>
      </c>
      <c r="G22" s="23">
        <f t="shared" si="3"/>
        <v>4.7743588199341014</v>
      </c>
      <c r="I22" s="23">
        <v>-4.8</v>
      </c>
      <c r="J22" s="23">
        <v>84.815836480000002</v>
      </c>
      <c r="K22" s="23"/>
      <c r="O22" s="23"/>
      <c r="P22" s="23"/>
      <c r="S22" s="23"/>
      <c r="T22" s="38"/>
      <c r="U22" s="23"/>
      <c r="Y22" s="23"/>
      <c r="AC22" s="23"/>
    </row>
    <row r="23" spans="1:29">
      <c r="A23">
        <v>17</v>
      </c>
      <c r="B23" s="23">
        <f t="shared" si="0"/>
        <v>0.59972222222222216</v>
      </c>
      <c r="C23" s="23">
        <f t="shared" si="1"/>
        <v>-8.9781944444444441</v>
      </c>
      <c r="D23" s="23">
        <v>42584.22265625</v>
      </c>
      <c r="E23" s="38">
        <f t="shared" si="2"/>
        <v>0.64979358596551462</v>
      </c>
      <c r="F23" s="23">
        <f t="shared" si="4"/>
        <v>9.8809280745719708E-2</v>
      </c>
      <c r="G23" s="23">
        <f t="shared" si="3"/>
        <v>4.5316648849890475</v>
      </c>
      <c r="I23" s="23">
        <v>-4.4000000000000004</v>
      </c>
      <c r="J23" s="23">
        <v>98.223086379999998</v>
      </c>
      <c r="K23" s="23"/>
      <c r="O23" s="23"/>
      <c r="P23" s="23"/>
      <c r="S23" s="23"/>
      <c r="T23" s="38"/>
      <c r="U23" s="23"/>
      <c r="Y23" s="23"/>
      <c r="AC23" s="23"/>
    </row>
    <row r="24" spans="1:29">
      <c r="A24">
        <v>18</v>
      </c>
      <c r="B24" s="23">
        <f t="shared" si="0"/>
        <v>0.63500000000000001</v>
      </c>
      <c r="C24" s="23">
        <f t="shared" si="1"/>
        <v>-8.9429166666666671</v>
      </c>
      <c r="D24" s="23">
        <v>42541.33203125</v>
      </c>
      <c r="E24" s="38">
        <f t="shared" si="2"/>
        <v>0.64913911697947657</v>
      </c>
      <c r="F24" s="23">
        <f t="shared" si="4"/>
        <v>0.10254219157254374</v>
      </c>
      <c r="G24" s="23">
        <f t="shared" si="3"/>
        <v>4.7028664238024609</v>
      </c>
      <c r="I24" s="23">
        <v>-4</v>
      </c>
      <c r="J24" s="23">
        <v>100.3047492</v>
      </c>
      <c r="K24" s="23"/>
      <c r="O24" s="23"/>
      <c r="P24" s="23"/>
      <c r="S24" s="23"/>
      <c r="T24" s="38"/>
      <c r="U24" s="23"/>
      <c r="Y24" s="23"/>
      <c r="AC24" s="23"/>
    </row>
    <row r="25" spans="1:29">
      <c r="A25">
        <v>19</v>
      </c>
      <c r="B25" s="23">
        <f t="shared" si="0"/>
        <v>0.67027777777777775</v>
      </c>
      <c r="C25" s="23">
        <f t="shared" si="1"/>
        <v>-8.90763888888889</v>
      </c>
      <c r="D25" s="23">
        <v>42544.5546875</v>
      </c>
      <c r="E25" s="38">
        <f t="shared" si="2"/>
        <v>0.64918829156176094</v>
      </c>
      <c r="F25" s="23">
        <f t="shared" si="4"/>
        <v>0.10226146713287898</v>
      </c>
      <c r="G25" s="23">
        <f t="shared" si="3"/>
        <v>4.6899916303014262</v>
      </c>
      <c r="I25" s="23">
        <v>-3.6</v>
      </c>
      <c r="J25" s="23">
        <v>101.06638049999999</v>
      </c>
      <c r="K25" s="23"/>
      <c r="O25" s="23"/>
      <c r="P25" s="23"/>
      <c r="S25" s="23"/>
      <c r="T25" s="38"/>
      <c r="U25" s="23"/>
      <c r="Y25" s="23"/>
      <c r="AC25" s="23"/>
    </row>
    <row r="26" spans="1:29">
      <c r="A26">
        <v>20</v>
      </c>
      <c r="B26" s="23">
        <f t="shared" si="0"/>
        <v>0.70555555555555549</v>
      </c>
      <c r="C26" s="23">
        <f t="shared" si="1"/>
        <v>-8.8723611111111111</v>
      </c>
      <c r="D26" s="23">
        <v>42494.77734375</v>
      </c>
      <c r="E26" s="38">
        <f t="shared" si="2"/>
        <v>0.6484287379835203</v>
      </c>
      <c r="F26" s="23">
        <f t="shared" si="4"/>
        <v>0.10660202511126693</v>
      </c>
      <c r="G26" s="23">
        <f t="shared" si="3"/>
        <v>4.8890615357138465</v>
      </c>
      <c r="I26" s="23">
        <v>-3.2</v>
      </c>
      <c r="J26" s="23">
        <v>101.097194</v>
      </c>
      <c r="K26" s="23"/>
      <c r="O26" s="23"/>
      <c r="P26" s="23"/>
      <c r="S26" s="23"/>
      <c r="T26" s="38"/>
      <c r="U26" s="23"/>
      <c r="Y26" s="23"/>
      <c r="AC26" s="23"/>
    </row>
    <row r="27" spans="1:29">
      <c r="A27">
        <v>21</v>
      </c>
      <c r="B27" s="23">
        <f t="shared" si="0"/>
        <v>0.74083333333333334</v>
      </c>
      <c r="C27" s="23">
        <f t="shared" si="1"/>
        <v>-8.8370833333333341</v>
      </c>
      <c r="D27" s="23">
        <v>42515.4453125</v>
      </c>
      <c r="E27" s="38">
        <f t="shared" si="2"/>
        <v>0.64874411097123674</v>
      </c>
      <c r="F27" s="23">
        <f t="shared" si="4"/>
        <v>0.10479862770697457</v>
      </c>
      <c r="G27" s="23">
        <f t="shared" si="3"/>
        <v>4.8063527797241798</v>
      </c>
      <c r="I27" s="23">
        <v>-2.8</v>
      </c>
      <c r="J27" s="23">
        <v>100.95679389999999</v>
      </c>
      <c r="K27" s="23"/>
      <c r="O27" s="23"/>
      <c r="P27" s="23"/>
      <c r="S27" s="23"/>
      <c r="T27" s="38"/>
      <c r="U27" s="23"/>
      <c r="Y27" s="23"/>
      <c r="AC27" s="23"/>
    </row>
    <row r="28" spans="1:29">
      <c r="A28">
        <v>22</v>
      </c>
      <c r="B28" s="23">
        <f t="shared" si="0"/>
        <v>0.77611111111111108</v>
      </c>
      <c r="C28" s="23">
        <f t="shared" si="1"/>
        <v>-8.8018055555555552</v>
      </c>
      <c r="D28" s="23">
        <v>42528.4453125</v>
      </c>
      <c r="E28" s="38">
        <f t="shared" si="2"/>
        <v>0.6489424782558938</v>
      </c>
      <c r="F28" s="23">
        <f t="shared" si="4"/>
        <v>0.10366514931070903</v>
      </c>
      <c r="G28" s="23">
        <f t="shared" si="3"/>
        <v>4.7543683486314281</v>
      </c>
      <c r="I28" s="23">
        <v>-2.4</v>
      </c>
      <c r="J28" s="23">
        <v>100.4970397</v>
      </c>
      <c r="K28" s="23"/>
      <c r="O28" s="23"/>
      <c r="P28" s="23"/>
      <c r="S28" s="23"/>
      <c r="T28" s="38"/>
      <c r="U28" s="23"/>
      <c r="Y28" s="23"/>
      <c r="AC28" s="23"/>
    </row>
    <row r="29" spans="1:29">
      <c r="A29">
        <v>23</v>
      </c>
      <c r="B29" s="23">
        <f t="shared" si="0"/>
        <v>0.81138888888888883</v>
      </c>
      <c r="C29" s="23">
        <f t="shared" si="1"/>
        <v>-8.7665277777777781</v>
      </c>
      <c r="D29" s="23">
        <v>42542.33203125</v>
      </c>
      <c r="E29" s="38">
        <f t="shared" si="2"/>
        <v>0.64915437600137327</v>
      </c>
      <c r="F29" s="23">
        <f t="shared" si="4"/>
        <v>0.10245507764422257</v>
      </c>
      <c r="G29" s="23">
        <f t="shared" si="3"/>
        <v>4.698871139887963</v>
      </c>
      <c r="I29" s="23">
        <v>-2</v>
      </c>
      <c r="J29" s="23">
        <v>100.05921069999999</v>
      </c>
      <c r="K29" s="23"/>
      <c r="O29" s="23"/>
      <c r="P29" s="23"/>
      <c r="S29" s="23"/>
      <c r="T29" s="38"/>
      <c r="U29" s="23"/>
      <c r="Y29" s="23"/>
      <c r="AC29" s="23"/>
    </row>
    <row r="30" spans="1:29">
      <c r="A30">
        <v>24</v>
      </c>
      <c r="B30" s="23">
        <f t="shared" si="0"/>
        <v>0.84666666666666668</v>
      </c>
      <c r="C30" s="23">
        <f t="shared" si="1"/>
        <v>-8.7312499999999993</v>
      </c>
      <c r="D30" s="23">
        <v>42537.77734375</v>
      </c>
      <c r="E30" s="38">
        <f t="shared" si="2"/>
        <v>0.64908487592507824</v>
      </c>
      <c r="F30" s="23">
        <f t="shared" si="4"/>
        <v>0.10285188557533465</v>
      </c>
      <c r="G30" s="23">
        <f t="shared" si="3"/>
        <v>4.7170698410012051</v>
      </c>
      <c r="I30" s="23">
        <v>-1.6</v>
      </c>
      <c r="J30" s="23">
        <v>99.480211629999999</v>
      </c>
      <c r="K30" s="23"/>
      <c r="O30" s="23"/>
      <c r="P30" s="23"/>
      <c r="S30" s="23"/>
      <c r="T30" s="38"/>
      <c r="U30" s="23"/>
      <c r="Y30" s="23"/>
      <c r="AC30" s="23"/>
    </row>
    <row r="31" spans="1:29">
      <c r="A31">
        <v>25</v>
      </c>
      <c r="B31" s="23">
        <f t="shared" si="0"/>
        <v>0.88194444444444442</v>
      </c>
      <c r="C31" s="23">
        <f t="shared" si="1"/>
        <v>-8.6959722222222222</v>
      </c>
      <c r="D31" s="23">
        <v>42479.4453125</v>
      </c>
      <c r="E31" s="38">
        <f t="shared" si="2"/>
        <v>0.64819478618295567</v>
      </c>
      <c r="F31" s="23">
        <f t="shared" si="4"/>
        <v>0.10794089884750058</v>
      </c>
      <c r="G31" s="23">
        <f t="shared" si="3"/>
        <v>4.9504659609878043</v>
      </c>
      <c r="I31" s="23">
        <v>-1.2</v>
      </c>
      <c r="J31" s="23">
        <v>99.610919150000001</v>
      </c>
      <c r="K31" s="23"/>
      <c r="O31" s="23"/>
      <c r="P31" s="23"/>
      <c r="S31" s="23"/>
      <c r="T31" s="38"/>
      <c r="U31" s="23"/>
      <c r="Y31" s="23"/>
      <c r="AC31" s="23"/>
    </row>
    <row r="32" spans="1:29">
      <c r="A32">
        <v>26</v>
      </c>
      <c r="B32" s="23">
        <f t="shared" si="0"/>
        <v>0.91722222222222216</v>
      </c>
      <c r="C32" s="23">
        <f t="shared" si="1"/>
        <v>-8.6606944444444451</v>
      </c>
      <c r="D32" s="23">
        <v>42466.109375</v>
      </c>
      <c r="E32" s="38">
        <f t="shared" si="2"/>
        <v>0.64799129282063017</v>
      </c>
      <c r="F32" s="23">
        <f t="shared" si="4"/>
        <v>0.10910620311803898</v>
      </c>
      <c r="G32" s="23">
        <f t="shared" si="3"/>
        <v>5.0039100140491399</v>
      </c>
      <c r="I32" s="23">
        <v>-0.8</v>
      </c>
      <c r="J32" s="23">
        <v>99.741963960000007</v>
      </c>
      <c r="K32" s="23"/>
      <c r="O32" s="23"/>
      <c r="P32" s="23"/>
      <c r="S32" s="23"/>
      <c r="T32" s="38"/>
      <c r="U32" s="23"/>
      <c r="Y32" s="23"/>
      <c r="AC32" s="23"/>
    </row>
    <row r="33" spans="1:29">
      <c r="A33">
        <v>27</v>
      </c>
      <c r="B33" s="23">
        <f t="shared" si="0"/>
        <v>0.9524999999999999</v>
      </c>
      <c r="C33" s="23">
        <f t="shared" si="1"/>
        <v>-8.6254166666666663</v>
      </c>
      <c r="D33" s="23">
        <v>42475.109375</v>
      </c>
      <c r="E33" s="38">
        <f t="shared" si="2"/>
        <v>0.64812862401770044</v>
      </c>
      <c r="F33" s="23">
        <f t="shared" si="4"/>
        <v>0.10831970077299902</v>
      </c>
      <c r="G33" s="23">
        <f t="shared" si="3"/>
        <v>4.9678388572501007</v>
      </c>
      <c r="I33" s="23">
        <v>-0.4</v>
      </c>
      <c r="J33" s="23">
        <v>99.990349280000004</v>
      </c>
      <c r="K33" s="23"/>
      <c r="O33">
        <v>-11.2</v>
      </c>
      <c r="P33" s="23">
        <v>1.3543828280000001</v>
      </c>
      <c r="R33">
        <v>0</v>
      </c>
      <c r="S33" s="23">
        <v>42527.66796875</v>
      </c>
      <c r="T33" s="38"/>
      <c r="U33" s="23"/>
      <c r="Y33" s="23"/>
      <c r="AC33" s="23"/>
    </row>
    <row r="34" spans="1:29">
      <c r="A34">
        <v>28</v>
      </c>
      <c r="B34" s="23">
        <f t="shared" si="0"/>
        <v>0.98777777777777775</v>
      </c>
      <c r="C34" s="23">
        <f t="shared" si="1"/>
        <v>-8.5901388888888892</v>
      </c>
      <c r="D34" s="23">
        <v>42421</v>
      </c>
      <c r="E34" s="38">
        <f t="shared" si="2"/>
        <v>0.64730296787975894</v>
      </c>
      <c r="F34" s="23">
        <f t="shared" si="4"/>
        <v>0.11305300537886387</v>
      </c>
      <c r="G34" s="23">
        <f t="shared" si="3"/>
        <v>5.1849212012411927</v>
      </c>
      <c r="I34" s="23">
        <v>0</v>
      </c>
      <c r="J34" s="23">
        <v>100</v>
      </c>
      <c r="K34" s="23"/>
      <c r="O34" s="23">
        <v>-10.8</v>
      </c>
      <c r="P34" s="23">
        <v>1.444262138</v>
      </c>
      <c r="R34">
        <v>1</v>
      </c>
      <c r="S34" s="23">
        <v>42548.22265625</v>
      </c>
      <c r="T34" s="38"/>
      <c r="U34" s="23"/>
      <c r="Y34" s="23"/>
      <c r="AC34" s="23"/>
    </row>
    <row r="35" spans="1:29">
      <c r="A35">
        <v>29</v>
      </c>
      <c r="B35" s="23">
        <f t="shared" si="0"/>
        <v>1.0230555555555556</v>
      </c>
      <c r="C35" s="23">
        <f t="shared" si="1"/>
        <v>-8.5548611111111121</v>
      </c>
      <c r="D35" s="23">
        <v>42484.22265625</v>
      </c>
      <c r="E35" s="38">
        <f t="shared" si="2"/>
        <v>0.64826768377584498</v>
      </c>
      <c r="F35" s="23">
        <f t="shared" si="4"/>
        <v>0.10752361847122449</v>
      </c>
      <c r="G35" s="23">
        <f t="shared" si="3"/>
        <v>4.9313283373344996</v>
      </c>
      <c r="I35" s="23">
        <v>0.4</v>
      </c>
      <c r="J35" s="23">
        <v>100.1211809</v>
      </c>
      <c r="K35" s="23"/>
      <c r="O35" s="23">
        <v>-10.4</v>
      </c>
      <c r="P35" s="23">
        <v>1.547593223</v>
      </c>
      <c r="R35">
        <v>2</v>
      </c>
      <c r="S35" s="23">
        <v>42472</v>
      </c>
      <c r="T35" s="38"/>
      <c r="U35" s="23"/>
      <c r="Y35" s="23"/>
      <c r="AC35" s="23"/>
    </row>
    <row r="36" spans="1:29">
      <c r="A36">
        <v>30</v>
      </c>
      <c r="B36" s="23">
        <f t="shared" si="0"/>
        <v>1.0583333333333333</v>
      </c>
      <c r="C36" s="23">
        <f t="shared" si="1"/>
        <v>-8.5195833333333333</v>
      </c>
      <c r="D36" s="23">
        <v>42585.22265625</v>
      </c>
      <c r="E36" s="38">
        <f t="shared" si="2"/>
        <v>0.64980884498741132</v>
      </c>
      <c r="F36" s="23">
        <f t="shared" si="4"/>
        <v>9.8722331929596674E-2</v>
      </c>
      <c r="G36" s="23">
        <f t="shared" si="3"/>
        <v>4.5276771735732533</v>
      </c>
      <c r="I36" s="23">
        <v>0.8</v>
      </c>
      <c r="J36" s="23">
        <v>100.005082</v>
      </c>
      <c r="K36" s="23"/>
      <c r="O36" s="23">
        <v>-10</v>
      </c>
      <c r="P36" s="23">
        <v>1.6799342230000001</v>
      </c>
      <c r="R36">
        <v>3</v>
      </c>
      <c r="S36" s="23">
        <v>42531</v>
      </c>
      <c r="T36" s="38"/>
      <c r="U36" s="23"/>
      <c r="Y36" s="23"/>
      <c r="AC36" s="23"/>
    </row>
    <row r="37" spans="1:29">
      <c r="A37">
        <v>31</v>
      </c>
      <c r="B37" s="23">
        <f t="shared" si="0"/>
        <v>1.0936111111111111</v>
      </c>
      <c r="C37" s="23">
        <f t="shared" si="1"/>
        <v>-8.4843055555555562</v>
      </c>
      <c r="D37" s="23">
        <v>42585.890625</v>
      </c>
      <c r="E37" s="38">
        <f t="shared" si="2"/>
        <v>0.64981903753719383</v>
      </c>
      <c r="F37" s="23">
        <f t="shared" si="4"/>
        <v>9.8664254978996446E-2</v>
      </c>
      <c r="G37" s="23">
        <f t="shared" si="3"/>
        <v>4.5250136051748591</v>
      </c>
      <c r="I37" s="23">
        <v>1.2</v>
      </c>
      <c r="J37" s="23">
        <v>99.833979319999997</v>
      </c>
      <c r="K37" s="23"/>
      <c r="O37" s="23">
        <v>-9.6</v>
      </c>
      <c r="P37" s="23">
        <v>1.8312831169999999</v>
      </c>
      <c r="R37">
        <v>4</v>
      </c>
      <c r="S37" s="23">
        <v>42565.5546875</v>
      </c>
      <c r="T37" s="38"/>
      <c r="U37" s="23"/>
      <c r="Y37" s="23"/>
      <c r="AC37" s="23"/>
    </row>
    <row r="38" spans="1:29">
      <c r="A38">
        <v>32</v>
      </c>
      <c r="B38" s="23">
        <f t="shared" si="0"/>
        <v>1.1288888888888888</v>
      </c>
      <c r="C38" s="23">
        <f t="shared" si="1"/>
        <v>-8.4490277777777774</v>
      </c>
      <c r="D38" s="23">
        <v>42570.33203125</v>
      </c>
      <c r="E38" s="38">
        <f t="shared" si="2"/>
        <v>0.64958162861448077</v>
      </c>
      <c r="F38" s="23">
        <f t="shared" si="4"/>
        <v>0.10001745183194499</v>
      </c>
      <c r="G38" s="23">
        <f t="shared" si="3"/>
        <v>4.5870749279039007</v>
      </c>
      <c r="I38" s="23">
        <v>1.6</v>
      </c>
      <c r="J38" s="23">
        <v>99.752823719999995</v>
      </c>
      <c r="K38" s="23"/>
      <c r="O38" s="23">
        <v>-9.1999999999999993</v>
      </c>
      <c r="P38" s="23">
        <v>2.0226188779999998</v>
      </c>
      <c r="R38">
        <v>5</v>
      </c>
      <c r="S38" s="23">
        <v>42536.4453125</v>
      </c>
      <c r="T38" s="38"/>
      <c r="U38" s="23"/>
      <c r="Y38" s="23"/>
      <c r="AC38" s="23"/>
    </row>
    <row r="39" spans="1:29">
      <c r="A39">
        <v>33</v>
      </c>
      <c r="B39" s="23">
        <f t="shared" si="0"/>
        <v>1.1641666666666666</v>
      </c>
      <c r="C39" s="23">
        <f t="shared" si="1"/>
        <v>-8.4137500000000003</v>
      </c>
      <c r="D39" s="23">
        <v>42522.66796875</v>
      </c>
      <c r="E39" s="38">
        <f t="shared" si="2"/>
        <v>0.64885432164110779</v>
      </c>
      <c r="F39" s="23">
        <f t="shared" si="4"/>
        <v>0.10416879910650101</v>
      </c>
      <c r="G39" s="23">
        <f t="shared" si="3"/>
        <v>4.7774671109814548</v>
      </c>
      <c r="I39" s="23">
        <v>2</v>
      </c>
      <c r="J39" s="23">
        <v>100.0306465</v>
      </c>
      <c r="K39" s="23"/>
      <c r="O39" s="23">
        <v>-8.8000000000000007</v>
      </c>
      <c r="P39" s="23">
        <v>2.2050134419999998</v>
      </c>
      <c r="R39">
        <v>6</v>
      </c>
      <c r="S39" s="23">
        <v>42515.66796875</v>
      </c>
      <c r="T39" s="38"/>
      <c r="U39" s="23"/>
      <c r="Y39" s="23"/>
      <c r="AC39" s="23"/>
    </row>
    <row r="40" spans="1:29">
      <c r="A40">
        <v>34</v>
      </c>
      <c r="B40" s="23">
        <f t="shared" si="0"/>
        <v>1.1994444444444443</v>
      </c>
      <c r="C40" s="23">
        <f t="shared" si="1"/>
        <v>-8.3784722222222232</v>
      </c>
      <c r="D40" s="23">
        <v>42447.5546875</v>
      </c>
      <c r="E40" s="38">
        <f t="shared" si="2"/>
        <v>0.64770816643778129</v>
      </c>
      <c r="F40" s="23">
        <f t="shared" si="4"/>
        <v>0.11072867215066751</v>
      </c>
      <c r="G40" s="23">
        <f t="shared" si="3"/>
        <v>5.0783208981953978</v>
      </c>
      <c r="I40" s="23">
        <v>2.4</v>
      </c>
      <c r="J40" s="23">
        <v>100.51140820000001</v>
      </c>
      <c r="K40" s="23"/>
      <c r="O40" s="23">
        <v>-8.4</v>
      </c>
      <c r="P40" s="23">
        <v>2.378978788</v>
      </c>
      <c r="R40">
        <v>7</v>
      </c>
      <c r="S40" s="23">
        <v>42477.890625</v>
      </c>
      <c r="T40" s="38"/>
      <c r="U40" s="23"/>
      <c r="Y40" s="23"/>
      <c r="AC40" s="23"/>
    </row>
    <row r="41" spans="1:29">
      <c r="A41">
        <v>35</v>
      </c>
      <c r="B41" s="23">
        <f t="shared" si="0"/>
        <v>1.2347222222222221</v>
      </c>
      <c r="C41" s="23">
        <f t="shared" si="1"/>
        <v>-8.3431944444444444</v>
      </c>
      <c r="D41" s="23">
        <v>42538.890625</v>
      </c>
      <c r="E41" s="38">
        <f t="shared" si="2"/>
        <v>0.6491018635080491</v>
      </c>
      <c r="F41" s="23">
        <f t="shared" si="4"/>
        <v>0.10275488825765411</v>
      </c>
      <c r="G41" s="23">
        <f t="shared" si="3"/>
        <v>4.7126212777169298</v>
      </c>
      <c r="I41" s="23">
        <v>2.8</v>
      </c>
      <c r="J41" s="23">
        <v>100.9673633</v>
      </c>
      <c r="K41" s="23"/>
      <c r="O41" s="23">
        <v>-8</v>
      </c>
      <c r="P41" s="23">
        <v>2.8574416239999998</v>
      </c>
      <c r="R41">
        <v>8</v>
      </c>
      <c r="S41" s="23">
        <v>42488.66796875</v>
      </c>
      <c r="T41" s="38"/>
      <c r="U41" s="23"/>
      <c r="Y41" s="23"/>
      <c r="AC41" s="23"/>
    </row>
    <row r="42" spans="1:29">
      <c r="A42">
        <v>36</v>
      </c>
      <c r="B42" s="23">
        <f t="shared" si="0"/>
        <v>1.27</v>
      </c>
      <c r="C42" s="23">
        <f t="shared" si="1"/>
        <v>-8.3079166666666673</v>
      </c>
      <c r="D42" s="23">
        <v>42598.5546875</v>
      </c>
      <c r="E42" s="38">
        <f t="shared" si="2"/>
        <v>0.65001227874418255</v>
      </c>
      <c r="F42" s="23">
        <f t="shared" si="4"/>
        <v>9.7563494742990198E-2</v>
      </c>
      <c r="G42" s="23">
        <f t="shared" si="3"/>
        <v>4.4745297187357016</v>
      </c>
      <c r="I42" s="23">
        <v>3.2</v>
      </c>
      <c r="J42" s="23">
        <v>101.1326621</v>
      </c>
      <c r="K42" s="23"/>
      <c r="O42" s="23">
        <v>-7.6</v>
      </c>
      <c r="P42" s="23">
        <v>3.2204799550000001</v>
      </c>
      <c r="R42">
        <v>9</v>
      </c>
      <c r="S42" s="23">
        <v>42537.109375</v>
      </c>
      <c r="T42" s="38"/>
      <c r="U42" s="23"/>
      <c r="Y42" s="23"/>
      <c r="AC42" s="23"/>
    </row>
    <row r="43" spans="1:29">
      <c r="A43">
        <v>37</v>
      </c>
      <c r="B43" s="23">
        <f t="shared" si="0"/>
        <v>1.3052777777777778</v>
      </c>
      <c r="C43" s="23">
        <f t="shared" si="1"/>
        <v>-8.2726388888888884</v>
      </c>
      <c r="D43" s="23">
        <v>42533.22265625</v>
      </c>
      <c r="E43" s="38">
        <f t="shared" si="2"/>
        <v>0.6490153758487831</v>
      </c>
      <c r="F43" s="23">
        <f t="shared" si="4"/>
        <v>0.10324877350253603</v>
      </c>
      <c r="G43" s="23">
        <f t="shared" si="3"/>
        <v>4.7352722109547232</v>
      </c>
      <c r="I43" s="23">
        <v>3.6</v>
      </c>
      <c r="J43" s="23">
        <v>100.9957538</v>
      </c>
      <c r="K43" s="23"/>
      <c r="O43" s="23">
        <v>-7.2</v>
      </c>
      <c r="P43" s="23">
        <v>3.6975066889999999</v>
      </c>
      <c r="R43">
        <v>10</v>
      </c>
      <c r="S43" s="23">
        <v>42552</v>
      </c>
      <c r="T43" s="38"/>
      <c r="U43" s="23"/>
      <c r="Y43" s="23"/>
      <c r="AC43" s="23"/>
    </row>
    <row r="44" spans="1:29">
      <c r="A44">
        <v>38</v>
      </c>
      <c r="B44" s="23">
        <f t="shared" si="0"/>
        <v>1.3405555555555555</v>
      </c>
      <c r="C44" s="23">
        <f t="shared" si="1"/>
        <v>-8.2373611111111114</v>
      </c>
      <c r="D44" s="23">
        <v>42493.77734375</v>
      </c>
      <c r="E44" s="38">
        <f t="shared" si="2"/>
        <v>0.6484134789616236</v>
      </c>
      <c r="F44" s="23">
        <f t="shared" si="4"/>
        <v>0.10668932265701647</v>
      </c>
      <c r="G44" s="23">
        <f t="shared" si="3"/>
        <v>4.8930652408277107</v>
      </c>
      <c r="I44" s="23">
        <v>4</v>
      </c>
      <c r="J44" s="23">
        <v>100.215172</v>
      </c>
      <c r="K44" s="23"/>
      <c r="O44" s="23">
        <v>-6.8</v>
      </c>
      <c r="P44" s="23">
        <v>4.3329620650000003</v>
      </c>
      <c r="R44">
        <v>11</v>
      </c>
      <c r="S44" s="23">
        <v>42513.4453125</v>
      </c>
      <c r="T44" s="38"/>
      <c r="U44" s="23"/>
      <c r="Y44" s="23"/>
      <c r="AC44" s="23"/>
    </row>
    <row r="45" spans="1:29">
      <c r="A45">
        <v>39</v>
      </c>
      <c r="B45" s="23">
        <f t="shared" si="0"/>
        <v>1.3758333333333332</v>
      </c>
      <c r="C45" s="23">
        <f t="shared" si="1"/>
        <v>-8.2020833333333343</v>
      </c>
      <c r="D45" s="23">
        <v>42488.109375</v>
      </c>
      <c r="E45" s="38">
        <f t="shared" si="2"/>
        <v>0.64832699130235749</v>
      </c>
      <c r="F45" s="23">
        <f t="shared" si="4"/>
        <v>0.10718419550806191</v>
      </c>
      <c r="G45" s="23">
        <f t="shared" si="3"/>
        <v>4.9157614683955266</v>
      </c>
      <c r="I45" s="23">
        <v>4.4000000000000004</v>
      </c>
      <c r="J45" s="23">
        <v>96.708755729999993</v>
      </c>
      <c r="K45" s="23"/>
      <c r="O45" s="23">
        <v>-6.4</v>
      </c>
      <c r="P45" s="23">
        <v>5.0721359179999999</v>
      </c>
      <c r="R45">
        <v>12</v>
      </c>
      <c r="S45" s="23">
        <v>42552.5546875</v>
      </c>
      <c r="T45" s="38"/>
      <c r="U45" s="23"/>
      <c r="Y45" s="23"/>
      <c r="AC45" s="23"/>
    </row>
    <row r="46" spans="1:29">
      <c r="A46">
        <v>40</v>
      </c>
      <c r="B46" s="23">
        <f t="shared" si="0"/>
        <v>1.411111111111111</v>
      </c>
      <c r="C46" s="23">
        <f t="shared" si="1"/>
        <v>-8.1668055555555554</v>
      </c>
      <c r="D46" s="23">
        <v>42492.4453125</v>
      </c>
      <c r="E46" s="38">
        <f t="shared" si="2"/>
        <v>0.64839315346761273</v>
      </c>
      <c r="F46" s="23">
        <f t="shared" si="4"/>
        <v>0.10680561172279779</v>
      </c>
      <c r="G46" s="23">
        <f t="shared" si="3"/>
        <v>4.8983985766432561</v>
      </c>
      <c r="I46" s="23">
        <v>4.8</v>
      </c>
      <c r="J46" s="23">
        <v>75.946159919999999</v>
      </c>
      <c r="K46" s="23"/>
      <c r="O46" s="23">
        <v>-6</v>
      </c>
      <c r="P46" s="23">
        <v>6.439153449</v>
      </c>
      <c r="R46">
        <v>13</v>
      </c>
      <c r="S46" s="23">
        <v>42514.890625</v>
      </c>
      <c r="T46" s="38"/>
      <c r="U46" s="23"/>
      <c r="Y46" s="23"/>
      <c r="AC46" s="23"/>
    </row>
    <row r="47" spans="1:29">
      <c r="A47">
        <v>41</v>
      </c>
      <c r="B47" s="23">
        <f t="shared" si="0"/>
        <v>1.4463888888888887</v>
      </c>
      <c r="C47" s="23">
        <f t="shared" si="1"/>
        <v>-8.1315277777777784</v>
      </c>
      <c r="D47" s="23">
        <v>42477.33203125</v>
      </c>
      <c r="E47" s="38">
        <f t="shared" si="2"/>
        <v>0.648162539578088</v>
      </c>
      <c r="F47" s="23">
        <f t="shared" si="4"/>
        <v>0.10812551303553875</v>
      </c>
      <c r="G47" s="23">
        <f t="shared" si="3"/>
        <v>4.9589328744891414</v>
      </c>
      <c r="I47" s="23">
        <v>5.2</v>
      </c>
      <c r="J47" s="23">
        <v>15.396209969999999</v>
      </c>
      <c r="K47" s="23"/>
      <c r="O47" s="23">
        <v>-5.6</v>
      </c>
      <c r="P47" s="23">
        <v>9.2202451589999992</v>
      </c>
      <c r="R47">
        <v>14</v>
      </c>
      <c r="S47" s="23">
        <v>42549.66796875</v>
      </c>
      <c r="T47" s="38"/>
      <c r="U47" s="23"/>
      <c r="Y47" s="23"/>
      <c r="AC47" s="23"/>
    </row>
    <row r="48" spans="1:29">
      <c r="A48">
        <v>42</v>
      </c>
      <c r="B48" s="23">
        <f t="shared" si="0"/>
        <v>1.4816666666666667</v>
      </c>
      <c r="C48" s="23">
        <f t="shared" si="1"/>
        <v>-8.0962499999999995</v>
      </c>
      <c r="D48" s="23">
        <v>42502.890625</v>
      </c>
      <c r="E48" s="38">
        <f t="shared" si="2"/>
        <v>0.64855253871976803</v>
      </c>
      <c r="F48" s="23">
        <f t="shared" si="4"/>
        <v>0.10589389851379183</v>
      </c>
      <c r="G48" s="23">
        <f t="shared" si="3"/>
        <v>4.8565849058701085</v>
      </c>
      <c r="I48" s="23">
        <v>5.6</v>
      </c>
      <c r="J48" s="23">
        <v>8.0948720810000001</v>
      </c>
      <c r="K48" s="23"/>
      <c r="O48" s="23">
        <v>-5.2</v>
      </c>
      <c r="P48" s="23">
        <v>20.040863300000002</v>
      </c>
      <c r="R48">
        <v>15</v>
      </c>
      <c r="S48" s="23">
        <v>42511.33203125</v>
      </c>
      <c r="T48" s="38"/>
      <c r="U48" s="23"/>
      <c r="Y48" s="23"/>
      <c r="AC48" s="23"/>
    </row>
    <row r="49" spans="1:29">
      <c r="A49">
        <v>43</v>
      </c>
      <c r="B49" s="23">
        <f t="shared" si="0"/>
        <v>1.5169444444444444</v>
      </c>
      <c r="C49" s="23">
        <f t="shared" si="1"/>
        <v>-8.0609722222222224</v>
      </c>
      <c r="D49" s="23">
        <v>42533</v>
      </c>
      <c r="E49" s="38">
        <f t="shared" si="2"/>
        <v>0.64901197833218893</v>
      </c>
      <c r="F49" s="23">
        <f t="shared" si="4"/>
        <v>0.10326817745080819</v>
      </c>
      <c r="G49" s="23">
        <f t="shared" si="3"/>
        <v>4.7361621292938851</v>
      </c>
      <c r="I49" s="23">
        <v>6</v>
      </c>
      <c r="J49" s="23">
        <v>5.9523010989999996</v>
      </c>
      <c r="K49" s="23"/>
      <c r="O49" s="23">
        <v>-4.8</v>
      </c>
      <c r="P49" s="23">
        <v>84.815836480000002</v>
      </c>
      <c r="R49">
        <v>16</v>
      </c>
      <c r="S49" s="23">
        <v>42523.4453125</v>
      </c>
      <c r="T49" s="38"/>
      <c r="U49" s="23"/>
      <c r="Y49" s="23"/>
      <c r="AC49" s="23"/>
    </row>
    <row r="50" spans="1:29">
      <c r="A50">
        <v>44</v>
      </c>
      <c r="B50" s="23">
        <f t="shared" si="0"/>
        <v>1.5522222222222222</v>
      </c>
      <c r="C50" s="23">
        <f t="shared" si="1"/>
        <v>-8.0256944444444454</v>
      </c>
      <c r="D50" s="23">
        <v>42545.5546875</v>
      </c>
      <c r="E50" s="38">
        <f t="shared" si="2"/>
        <v>0.64920355058365764</v>
      </c>
      <c r="F50" s="23">
        <f t="shared" si="4"/>
        <v>0.10217436562686322</v>
      </c>
      <c r="G50" s="23">
        <f t="shared" si="3"/>
        <v>4.6859969161079578</v>
      </c>
      <c r="I50" s="23">
        <v>6.4</v>
      </c>
      <c r="J50" s="23">
        <v>4.9165625400000001</v>
      </c>
      <c r="K50" s="23"/>
      <c r="O50" s="23">
        <v>-4.4000000000000004</v>
      </c>
      <c r="P50" s="23">
        <v>98.223086379999998</v>
      </c>
      <c r="R50">
        <v>17</v>
      </c>
      <c r="S50" s="23">
        <v>42584.22265625</v>
      </c>
      <c r="T50" s="38"/>
      <c r="U50" s="23"/>
      <c r="Y50" s="23"/>
      <c r="AC50" s="23"/>
    </row>
    <row r="51" spans="1:29">
      <c r="A51">
        <v>45</v>
      </c>
      <c r="B51" s="23">
        <f t="shared" si="0"/>
        <v>1.5874999999999999</v>
      </c>
      <c r="C51" s="23">
        <f t="shared" si="1"/>
        <v>-7.9904166666666665</v>
      </c>
      <c r="D51" s="23">
        <v>42514.77734375</v>
      </c>
      <c r="E51" s="38">
        <f t="shared" si="2"/>
        <v>0.64873391842145423</v>
      </c>
      <c r="F51" s="23">
        <f t="shared" si="4"/>
        <v>0.10485688595781451</v>
      </c>
      <c r="G51" s="23">
        <f t="shared" si="3"/>
        <v>4.809024663049307</v>
      </c>
      <c r="I51" s="23">
        <v>6.8</v>
      </c>
      <c r="J51" s="23">
        <v>4.1062738100000002</v>
      </c>
      <c r="K51" s="23"/>
      <c r="O51" s="23">
        <v>-4</v>
      </c>
      <c r="P51" s="23">
        <v>100.3047492</v>
      </c>
      <c r="R51">
        <v>18</v>
      </c>
      <c r="S51" s="23">
        <v>42541.33203125</v>
      </c>
      <c r="T51" s="38"/>
      <c r="U51" s="23"/>
      <c r="Y51" s="23"/>
      <c r="AC51" s="23"/>
    </row>
    <row r="52" spans="1:29">
      <c r="A52">
        <v>46</v>
      </c>
      <c r="B52" s="23">
        <f t="shared" si="0"/>
        <v>1.6227777777777777</v>
      </c>
      <c r="C52" s="23">
        <f t="shared" si="1"/>
        <v>-7.9551388888888894</v>
      </c>
      <c r="D52" s="23">
        <v>42481.22265625</v>
      </c>
      <c r="E52" s="38">
        <f t="shared" si="2"/>
        <v>0.64822190671015489</v>
      </c>
      <c r="F52" s="23">
        <f t="shared" si="4"/>
        <v>0.10778564521607015</v>
      </c>
      <c r="G52" s="23">
        <f t="shared" si="3"/>
        <v>4.9433456032186704</v>
      </c>
      <c r="I52" s="23">
        <v>7.2</v>
      </c>
      <c r="J52" s="23">
        <v>3.5706340820000002</v>
      </c>
      <c r="K52" s="23"/>
      <c r="O52" s="23">
        <v>-3.6</v>
      </c>
      <c r="P52" s="23">
        <v>101.06638049999999</v>
      </c>
      <c r="R52">
        <v>19</v>
      </c>
      <c r="S52" s="23">
        <v>42544.5546875</v>
      </c>
      <c r="T52" s="38"/>
      <c r="U52" s="23"/>
      <c r="Y52" s="23"/>
      <c r="AC52" s="23"/>
    </row>
    <row r="53" spans="1:29">
      <c r="A53">
        <v>47</v>
      </c>
      <c r="B53" s="23">
        <f t="shared" si="0"/>
        <v>1.6580555555555554</v>
      </c>
      <c r="C53" s="23">
        <f t="shared" si="1"/>
        <v>-7.9198611111111115</v>
      </c>
      <c r="D53" s="23">
        <v>42528.109375</v>
      </c>
      <c r="E53" s="38">
        <f t="shared" si="2"/>
        <v>0.64893735217822535</v>
      </c>
      <c r="F53" s="23">
        <f t="shared" si="4"/>
        <v>0.10369443170816828</v>
      </c>
      <c r="G53" s="23">
        <f t="shared" si="3"/>
        <v>4.7557113197705041</v>
      </c>
      <c r="I53" s="23">
        <v>7.6</v>
      </c>
      <c r="J53" s="23">
        <v>3.0822786679999998</v>
      </c>
      <c r="K53" s="23"/>
      <c r="O53" s="23">
        <v>-3.2</v>
      </c>
      <c r="P53" s="23">
        <v>101.097194</v>
      </c>
      <c r="R53">
        <v>20</v>
      </c>
      <c r="S53" s="23">
        <v>42494.77734375</v>
      </c>
      <c r="T53" s="38"/>
      <c r="U53" s="23"/>
      <c r="Y53" s="23"/>
      <c r="AC53" s="23"/>
    </row>
    <row r="54" spans="1:29">
      <c r="A54">
        <v>48</v>
      </c>
      <c r="B54" s="23">
        <f t="shared" si="0"/>
        <v>1.6933333333333334</v>
      </c>
      <c r="C54" s="23">
        <f t="shared" si="1"/>
        <v>-7.8845833333333335</v>
      </c>
      <c r="D54" s="23">
        <v>42462.33203125</v>
      </c>
      <c r="E54" s="38">
        <f t="shared" si="2"/>
        <v>0.64793365424963756</v>
      </c>
      <c r="F54" s="23">
        <f t="shared" si="4"/>
        <v>0.10943639546577666</v>
      </c>
      <c r="G54" s="23">
        <f t="shared" si="3"/>
        <v>5.0190535416230899</v>
      </c>
      <c r="I54" s="23">
        <v>8</v>
      </c>
      <c r="J54" s="23">
        <v>2.638950361</v>
      </c>
      <c r="K54" s="23"/>
      <c r="O54" s="23">
        <v>-2.8</v>
      </c>
      <c r="P54" s="23">
        <v>100.95679389999999</v>
      </c>
      <c r="R54">
        <v>21</v>
      </c>
      <c r="S54" s="23">
        <v>42515.4453125</v>
      </c>
      <c r="T54" s="38"/>
      <c r="U54" s="23"/>
      <c r="Y54" s="23"/>
      <c r="AC54" s="23"/>
    </row>
    <row r="55" spans="1:29">
      <c r="A55">
        <v>49</v>
      </c>
      <c r="B55" s="23">
        <f t="shared" si="0"/>
        <v>1.7286111111111111</v>
      </c>
      <c r="C55" s="23">
        <f t="shared" si="1"/>
        <v>-7.8493055555555555</v>
      </c>
      <c r="D55" s="23">
        <v>42413.66796875</v>
      </c>
      <c r="E55" s="38">
        <f t="shared" si="2"/>
        <v>0.64719108825436789</v>
      </c>
      <c r="F55" s="23">
        <f t="shared" si="4"/>
        <v>0.11369526104063832</v>
      </c>
      <c r="G55" s="23">
        <f t="shared" si="3"/>
        <v>5.2143768091323039</v>
      </c>
      <c r="I55" s="23">
        <v>8.4</v>
      </c>
      <c r="J55" s="23">
        <v>2.3103073240000001</v>
      </c>
      <c r="K55" s="23"/>
      <c r="O55" s="23">
        <v>-2.4</v>
      </c>
      <c r="P55" s="23">
        <v>100.4970397</v>
      </c>
      <c r="R55">
        <v>22</v>
      </c>
      <c r="S55" s="23">
        <v>42528.4453125</v>
      </c>
      <c r="T55" s="38"/>
      <c r="U55" s="23"/>
      <c r="Y55" s="23"/>
      <c r="AC55" s="23"/>
    </row>
    <row r="56" spans="1:29">
      <c r="A56">
        <v>50</v>
      </c>
      <c r="B56" s="23">
        <f t="shared" si="0"/>
        <v>1.7638888888888888</v>
      </c>
      <c r="C56" s="23">
        <f t="shared" si="1"/>
        <v>-7.8140277777777776</v>
      </c>
      <c r="D56" s="23">
        <v>42447.109375</v>
      </c>
      <c r="E56" s="38">
        <f t="shared" si="2"/>
        <v>0.64770137140459294</v>
      </c>
      <c r="F56" s="23">
        <f t="shared" si="4"/>
        <v>0.1107676278121974</v>
      </c>
      <c r="G56" s="23">
        <f t="shared" si="3"/>
        <v>5.0801075117816339</v>
      </c>
      <c r="I56" s="23">
        <v>8.8000000000000007</v>
      </c>
      <c r="J56" s="23">
        <v>2.093807</v>
      </c>
      <c r="K56" s="23"/>
      <c r="O56" s="23">
        <v>-2</v>
      </c>
      <c r="P56" s="23">
        <v>100.05921069999999</v>
      </c>
      <c r="R56">
        <v>23</v>
      </c>
      <c r="S56" s="23">
        <v>42542.33203125</v>
      </c>
      <c r="T56" s="38"/>
      <c r="U56" s="23"/>
      <c r="Y56" s="23"/>
      <c r="AC56" s="23"/>
    </row>
    <row r="57" spans="1:29">
      <c r="A57">
        <v>51</v>
      </c>
      <c r="B57" s="23">
        <f t="shared" si="0"/>
        <v>1.7991666666666666</v>
      </c>
      <c r="C57" s="23">
        <f t="shared" si="1"/>
        <v>-7.7787500000000005</v>
      </c>
      <c r="D57" s="23">
        <v>42446.77734375</v>
      </c>
      <c r="E57" s="38">
        <f t="shared" si="2"/>
        <v>0.64769630493247887</v>
      </c>
      <c r="F57" s="23">
        <f t="shared" si="4"/>
        <v>0.11079667420082417</v>
      </c>
      <c r="G57" s="23">
        <f t="shared" si="3"/>
        <v>5.0814396589077164</v>
      </c>
      <c r="I57" s="23">
        <v>9.1999999999999993</v>
      </c>
      <c r="J57" s="23">
        <v>1.915037452</v>
      </c>
      <c r="K57" s="23"/>
      <c r="O57" s="23">
        <v>-1.6</v>
      </c>
      <c r="P57" s="23">
        <v>99.480211629999999</v>
      </c>
      <c r="R57">
        <v>24</v>
      </c>
      <c r="S57" s="23">
        <v>42537.77734375</v>
      </c>
      <c r="T57" s="38"/>
      <c r="U57" s="23"/>
      <c r="Y57" s="23"/>
      <c r="AC57" s="23"/>
    </row>
    <row r="58" spans="1:29">
      <c r="A58">
        <v>52</v>
      </c>
      <c r="B58" s="23">
        <f t="shared" si="0"/>
        <v>1.8344444444444443</v>
      </c>
      <c r="C58" s="23">
        <f t="shared" si="1"/>
        <v>-7.7434722222222225</v>
      </c>
      <c r="D58" s="23">
        <v>42414.77734375</v>
      </c>
      <c r="E58" s="38">
        <f t="shared" si="2"/>
        <v>0.64720801623178459</v>
      </c>
      <c r="F58" s="23">
        <f t="shared" si="4"/>
        <v>0.1135980709538309</v>
      </c>
      <c r="G58" s="23">
        <f t="shared" si="3"/>
        <v>5.2099194049266444</v>
      </c>
      <c r="I58" s="23">
        <v>9.6</v>
      </c>
      <c r="J58" s="23">
        <v>1.6851476409999999</v>
      </c>
      <c r="K58" s="23"/>
      <c r="O58" s="23">
        <v>-1.2</v>
      </c>
      <c r="P58" s="23">
        <v>99.610919150000001</v>
      </c>
      <c r="R58">
        <v>25</v>
      </c>
      <c r="S58" s="23">
        <v>42479.4453125</v>
      </c>
      <c r="T58" s="38"/>
      <c r="U58" s="23"/>
      <c r="Y58" s="23"/>
      <c r="AC58" s="23"/>
    </row>
    <row r="59" spans="1:29">
      <c r="A59">
        <v>53</v>
      </c>
      <c r="B59" s="23">
        <f t="shared" si="0"/>
        <v>1.8697222222222221</v>
      </c>
      <c r="C59" s="23">
        <f t="shared" si="1"/>
        <v>-7.7081944444444446</v>
      </c>
      <c r="D59" s="23">
        <v>42406</v>
      </c>
      <c r="E59" s="38">
        <f t="shared" si="2"/>
        <v>0.64707408255130849</v>
      </c>
      <c r="F59" s="23">
        <f t="shared" si="4"/>
        <v>0.11436716704424077</v>
      </c>
      <c r="G59" s="23">
        <f t="shared" si="3"/>
        <v>5.2451922631013934</v>
      </c>
      <c r="I59" s="23">
        <v>10</v>
      </c>
      <c r="J59" s="23">
        <v>1.5496928750000001</v>
      </c>
      <c r="K59" s="23"/>
      <c r="O59" s="23">
        <v>-0.8</v>
      </c>
      <c r="P59" s="23">
        <v>99.741963960000007</v>
      </c>
      <c r="R59">
        <v>26</v>
      </c>
      <c r="S59" s="23">
        <v>42466.109375</v>
      </c>
      <c r="T59" s="38"/>
      <c r="U59" s="23"/>
      <c r="Y59" s="23"/>
      <c r="AC59" s="23"/>
    </row>
    <row r="60" spans="1:29">
      <c r="A60">
        <v>54</v>
      </c>
      <c r="B60" s="23">
        <f t="shared" si="0"/>
        <v>1.9049999999999998</v>
      </c>
      <c r="C60" s="23">
        <f t="shared" si="1"/>
        <v>-7.6729166666666675</v>
      </c>
      <c r="D60" s="23">
        <v>42410.4453125</v>
      </c>
      <c r="E60" s="38">
        <f t="shared" si="2"/>
        <v>0.64714191367208362</v>
      </c>
      <c r="F60" s="23">
        <f t="shared" si="4"/>
        <v>0.11397761853974009</v>
      </c>
      <c r="G60" s="23">
        <f t="shared" si="3"/>
        <v>5.2273264992225057</v>
      </c>
      <c r="I60" s="23">
        <v>10.4</v>
      </c>
      <c r="J60" s="23">
        <v>1.456750099</v>
      </c>
      <c r="K60" s="23"/>
      <c r="O60" s="23">
        <v>-0.4</v>
      </c>
      <c r="P60" s="23">
        <v>99.990349280000004</v>
      </c>
      <c r="R60">
        <v>27</v>
      </c>
      <c r="S60" s="23">
        <v>42475.109375</v>
      </c>
      <c r="T60" s="38"/>
      <c r="U60" s="23"/>
      <c r="Y60" s="23"/>
      <c r="AC60" s="23"/>
    </row>
    <row r="61" spans="1:29">
      <c r="A61">
        <v>55</v>
      </c>
      <c r="B61" s="23">
        <f t="shared" si="0"/>
        <v>1.9402777777777778</v>
      </c>
      <c r="C61" s="23">
        <f t="shared" si="1"/>
        <v>-7.6376388888888886</v>
      </c>
      <c r="D61" s="23">
        <v>42447.109375</v>
      </c>
      <c r="E61" s="38">
        <f t="shared" si="2"/>
        <v>0.64770137140459294</v>
      </c>
      <c r="F61" s="23">
        <f t="shared" si="4"/>
        <v>0.1107676278121974</v>
      </c>
      <c r="G61" s="23">
        <f t="shared" si="3"/>
        <v>5.0801075117816339</v>
      </c>
      <c r="I61" s="23">
        <v>10.8</v>
      </c>
      <c r="J61" s="23">
        <v>1.3746253479999999</v>
      </c>
      <c r="K61" s="23"/>
      <c r="O61" s="23">
        <v>0</v>
      </c>
      <c r="P61" s="23">
        <v>100</v>
      </c>
      <c r="R61">
        <v>28</v>
      </c>
      <c r="S61" s="23">
        <v>42421</v>
      </c>
      <c r="T61" s="38"/>
      <c r="U61" s="23"/>
      <c r="Y61" s="23"/>
      <c r="AC61" s="23"/>
    </row>
    <row r="62" spans="1:29">
      <c r="A62">
        <v>56</v>
      </c>
      <c r="B62" s="23">
        <f t="shared" si="0"/>
        <v>1.9755555555555555</v>
      </c>
      <c r="C62" s="23">
        <f t="shared" si="1"/>
        <v>-7.6023611111111116</v>
      </c>
      <c r="D62" s="23">
        <v>42450.890625</v>
      </c>
      <c r="E62" s="38">
        <f t="shared" si="2"/>
        <v>0.64775906958113982</v>
      </c>
      <c r="F62" s="23">
        <f t="shared" si="4"/>
        <v>0.11043687087083809</v>
      </c>
      <c r="G62" s="23">
        <f t="shared" si="3"/>
        <v>5.0649380903941674</v>
      </c>
      <c r="I62" s="23">
        <v>11.2</v>
      </c>
      <c r="J62" s="23">
        <v>1.2595508639999999</v>
      </c>
      <c r="K62" s="23"/>
      <c r="O62" s="23">
        <v>0.4</v>
      </c>
      <c r="P62" s="23">
        <v>100.1211809</v>
      </c>
      <c r="R62">
        <v>29</v>
      </c>
      <c r="S62" s="23">
        <v>42484.22265625</v>
      </c>
      <c r="T62" s="38"/>
      <c r="U62" s="23"/>
      <c r="Y62" s="23"/>
      <c r="AC62" s="23"/>
    </row>
    <row r="63" spans="1:29">
      <c r="A63">
        <v>57</v>
      </c>
      <c r="B63" s="23">
        <f t="shared" si="0"/>
        <v>2.0108333333333333</v>
      </c>
      <c r="C63" s="23">
        <f t="shared" si="1"/>
        <v>-7.5670833333333336</v>
      </c>
      <c r="D63" s="23">
        <v>42462.4453125</v>
      </c>
      <c r="E63" s="38">
        <f t="shared" si="2"/>
        <v>0.64793538281071184</v>
      </c>
      <c r="F63" s="23">
        <f t="shared" si="4"/>
        <v>0.10942649230571666</v>
      </c>
      <c r="G63" s="23">
        <f t="shared" si="3"/>
        <v>5.0185993555147039</v>
      </c>
      <c r="K63" s="23"/>
      <c r="O63" s="23">
        <v>0.8</v>
      </c>
      <c r="P63" s="23">
        <v>100.005082</v>
      </c>
      <c r="R63">
        <v>30</v>
      </c>
      <c r="S63" s="23">
        <v>42585.22265625</v>
      </c>
      <c r="T63" s="38"/>
      <c r="U63" s="23"/>
      <c r="Y63" s="23"/>
      <c r="AC63" s="23"/>
    </row>
    <row r="64" spans="1:29">
      <c r="A64">
        <v>58</v>
      </c>
      <c r="B64" s="23">
        <f t="shared" si="0"/>
        <v>2.0461111111111112</v>
      </c>
      <c r="C64" s="23">
        <f t="shared" si="1"/>
        <v>-7.5318055555555556</v>
      </c>
      <c r="D64" s="23">
        <v>42508.22265625</v>
      </c>
      <c r="E64" s="38">
        <f t="shared" si="2"/>
        <v>0.6486339003013657</v>
      </c>
      <c r="F64" s="23">
        <f t="shared" si="4"/>
        <v>0.10542865776775789</v>
      </c>
      <c r="G64" s="23">
        <f t="shared" si="3"/>
        <v>4.8352476879897983</v>
      </c>
      <c r="I64" t="s">
        <v>405</v>
      </c>
      <c r="J64" t="s">
        <v>404</v>
      </c>
      <c r="K64" s="23"/>
      <c r="O64" s="23">
        <v>1.2</v>
      </c>
      <c r="P64" s="23">
        <v>99.833979319999997</v>
      </c>
      <c r="R64">
        <v>31</v>
      </c>
      <c r="S64" s="23">
        <v>42585.890625</v>
      </c>
      <c r="T64" s="38"/>
      <c r="U64" s="23"/>
      <c r="Y64" s="23"/>
      <c r="AC64" s="23"/>
    </row>
    <row r="65" spans="1:29">
      <c r="A65">
        <v>59</v>
      </c>
      <c r="B65" s="23">
        <f t="shared" si="0"/>
        <v>2.0813888888888887</v>
      </c>
      <c r="C65" s="23">
        <f t="shared" si="1"/>
        <v>-7.4965277777777786</v>
      </c>
      <c r="D65" s="23">
        <v>42526.66796875</v>
      </c>
      <c r="E65" s="38">
        <f t="shared" si="2"/>
        <v>0.64891535772869458</v>
      </c>
      <c r="F65" s="23">
        <f t="shared" si="4"/>
        <v>0.10382007856559827</v>
      </c>
      <c r="G65" s="23">
        <f t="shared" si="3"/>
        <v>4.7614738296018437</v>
      </c>
      <c r="I65">
        <v>-16.399999999999999</v>
      </c>
      <c r="J65">
        <v>2.4625288730000001</v>
      </c>
      <c r="K65" s="23"/>
      <c r="O65" s="23">
        <v>1.6</v>
      </c>
      <c r="P65" s="23">
        <v>99.752823719999995</v>
      </c>
      <c r="R65">
        <v>32</v>
      </c>
      <c r="S65" s="23">
        <v>42570.33203125</v>
      </c>
      <c r="T65" s="38"/>
      <c r="U65" s="23"/>
      <c r="Y65" s="23"/>
      <c r="AC65" s="23"/>
    </row>
    <row r="66" spans="1:29">
      <c r="A66">
        <v>60</v>
      </c>
      <c r="B66" s="23">
        <f t="shared" si="0"/>
        <v>2.1166666666666667</v>
      </c>
      <c r="C66" s="23">
        <f t="shared" si="1"/>
        <v>-7.4612499999999997</v>
      </c>
      <c r="D66" s="23">
        <v>42550.33203125</v>
      </c>
      <c r="E66" s="38">
        <f t="shared" si="2"/>
        <v>0.64927644817654684</v>
      </c>
      <c r="F66" s="23">
        <f t="shared" si="4"/>
        <v>0.10175830497484428</v>
      </c>
      <c r="G66" s="23">
        <f t="shared" si="3"/>
        <v>4.6669152323577041</v>
      </c>
      <c r="I66">
        <v>-16</v>
      </c>
      <c r="J66">
        <v>2.6876474950000002</v>
      </c>
      <c r="K66" s="23"/>
      <c r="O66" s="23">
        <v>2</v>
      </c>
      <c r="P66" s="23">
        <v>100.0306465</v>
      </c>
      <c r="R66">
        <v>33</v>
      </c>
      <c r="S66" s="23">
        <v>42522.66796875</v>
      </c>
      <c r="T66" s="38"/>
      <c r="U66" s="23"/>
      <c r="Y66" s="23"/>
      <c r="AC66" s="23"/>
    </row>
    <row r="67" spans="1:29">
      <c r="A67">
        <v>61</v>
      </c>
      <c r="B67" s="23">
        <f t="shared" si="0"/>
        <v>2.1519444444444442</v>
      </c>
      <c r="C67" s="23">
        <f t="shared" si="1"/>
        <v>-7.4259722222222226</v>
      </c>
      <c r="D67" s="23">
        <v>42425.77734375</v>
      </c>
      <c r="E67" s="38">
        <f t="shared" si="2"/>
        <v>0.64737586547264825</v>
      </c>
      <c r="F67" s="23">
        <f t="shared" si="4"/>
        <v>0.11263464220851516</v>
      </c>
      <c r="G67" s="23">
        <f t="shared" si="3"/>
        <v>5.1657339176790247</v>
      </c>
      <c r="I67">
        <v>-15.6</v>
      </c>
      <c r="J67">
        <v>2.8697413350000001</v>
      </c>
      <c r="K67" s="23"/>
      <c r="O67" s="23">
        <v>2.4</v>
      </c>
      <c r="P67" s="23">
        <v>100.51140820000001</v>
      </c>
      <c r="R67">
        <v>34</v>
      </c>
      <c r="S67" s="23">
        <v>42447.5546875</v>
      </c>
      <c r="T67" s="38"/>
      <c r="U67" s="23"/>
      <c r="Y67" s="23"/>
      <c r="AC67" s="23"/>
    </row>
    <row r="68" spans="1:29">
      <c r="A68">
        <v>62</v>
      </c>
      <c r="B68" s="23">
        <f t="shared" si="0"/>
        <v>2.1872222222222222</v>
      </c>
      <c r="C68" s="23">
        <f t="shared" si="1"/>
        <v>-7.3906944444444447</v>
      </c>
      <c r="D68" s="23">
        <v>42463.4453125</v>
      </c>
      <c r="E68" s="38">
        <f t="shared" si="2"/>
        <v>0.64795064183260853</v>
      </c>
      <c r="F68" s="23">
        <f t="shared" si="4"/>
        <v>0.10933907346377314</v>
      </c>
      <c r="G68" s="23">
        <f t="shared" si="3"/>
        <v>5.0145900874243772</v>
      </c>
      <c r="I68">
        <v>-15.2</v>
      </c>
      <c r="J68">
        <v>3.1414938729999999</v>
      </c>
      <c r="K68" s="23"/>
      <c r="O68" s="23">
        <v>2.8</v>
      </c>
      <c r="P68" s="23">
        <v>100.9673633</v>
      </c>
      <c r="R68">
        <v>35</v>
      </c>
      <c r="S68" s="23">
        <v>42538.890625</v>
      </c>
      <c r="T68" s="38"/>
      <c r="U68" s="23"/>
      <c r="Y68" s="23"/>
      <c r="AC68" s="23"/>
    </row>
    <row r="69" spans="1:29">
      <c r="A69">
        <v>63</v>
      </c>
      <c r="B69" s="23">
        <f t="shared" si="0"/>
        <v>2.2224999999999997</v>
      </c>
      <c r="C69" s="23">
        <f t="shared" si="1"/>
        <v>-7.3554166666666667</v>
      </c>
      <c r="D69" s="23">
        <v>42351.109375</v>
      </c>
      <c r="E69" s="38">
        <f t="shared" si="2"/>
        <v>0.64623650530251009</v>
      </c>
      <c r="F69" s="23">
        <f t="shared" si="4"/>
        <v>0.11918364580192886</v>
      </c>
      <c r="G69" s="23">
        <f t="shared" si="3"/>
        <v>5.4660892020405658</v>
      </c>
      <c r="I69">
        <v>-14.8</v>
      </c>
      <c r="J69">
        <v>3.3480248210000001</v>
      </c>
      <c r="K69" s="23"/>
      <c r="O69" s="23">
        <v>3.2</v>
      </c>
      <c r="P69" s="23">
        <v>101.1326621</v>
      </c>
      <c r="R69">
        <v>36</v>
      </c>
      <c r="S69" s="23">
        <v>42598.5546875</v>
      </c>
      <c r="T69" s="38"/>
      <c r="U69" s="23"/>
      <c r="Y69" s="23"/>
      <c r="AC69" s="23"/>
    </row>
    <row r="70" spans="1:29">
      <c r="A70">
        <v>64</v>
      </c>
      <c r="B70" s="23">
        <f t="shared" ref="B70:B133" si="5">A70*$W$3</f>
        <v>2.2577777777777777</v>
      </c>
      <c r="C70" s="23">
        <f t="shared" si="1"/>
        <v>-7.3201388888888896</v>
      </c>
      <c r="D70" s="23">
        <v>42377.33203125</v>
      </c>
      <c r="E70" s="38">
        <f t="shared" si="2"/>
        <v>0.64663663738841837</v>
      </c>
      <c r="F70" s="23">
        <f t="shared" si="4"/>
        <v>0.11688122574979998</v>
      </c>
      <c r="G70" s="23">
        <f t="shared" si="3"/>
        <v>5.3604938974094356</v>
      </c>
      <c r="I70">
        <v>-14.4</v>
      </c>
      <c r="J70">
        <v>3.7106451549999999</v>
      </c>
      <c r="K70" s="23"/>
      <c r="O70" s="23">
        <v>3.6</v>
      </c>
      <c r="P70" s="23">
        <v>100.9957538</v>
      </c>
      <c r="R70">
        <v>37</v>
      </c>
      <c r="S70" s="23">
        <v>42533.22265625</v>
      </c>
      <c r="T70" s="38"/>
      <c r="U70" s="23"/>
      <c r="Y70" s="23"/>
      <c r="AC70" s="23"/>
    </row>
    <row r="71" spans="1:29">
      <c r="A71">
        <v>65</v>
      </c>
      <c r="B71" s="23">
        <f t="shared" si="5"/>
        <v>2.2930555555555556</v>
      </c>
      <c r="C71" s="23">
        <f t="shared" ref="C71:C134" si="6">B71-$B$549/2</f>
        <v>-7.2848611111111108</v>
      </c>
      <c r="D71" s="23">
        <v>42352.890625</v>
      </c>
      <c r="E71" s="38">
        <f t="shared" ref="E71:E134" si="7">D71/65535</f>
        <v>0.64626368543526358</v>
      </c>
      <c r="F71" s="23">
        <f t="shared" si="4"/>
        <v>0.11902716230364874</v>
      </c>
      <c r="G71" s="23">
        <f t="shared" ref="G71:G134" si="8">(F71/F$277)*100</f>
        <v>5.4589124392012414</v>
      </c>
      <c r="I71">
        <v>-14</v>
      </c>
      <c r="J71">
        <v>4.1404561839999996</v>
      </c>
      <c r="K71" s="23"/>
      <c r="O71" s="23">
        <v>4</v>
      </c>
      <c r="P71" s="23">
        <v>100.215172</v>
      </c>
      <c r="R71">
        <v>38</v>
      </c>
      <c r="S71" s="23">
        <v>42493.77734375</v>
      </c>
      <c r="T71" s="38"/>
      <c r="U71" s="23"/>
      <c r="Y71" s="23"/>
      <c r="AC71" s="23"/>
    </row>
    <row r="72" spans="1:29">
      <c r="A72">
        <v>66</v>
      </c>
      <c r="B72" s="23">
        <f t="shared" si="5"/>
        <v>2.3283333333333331</v>
      </c>
      <c r="C72" s="23">
        <f t="shared" si="6"/>
        <v>-7.2495833333333337</v>
      </c>
      <c r="D72" s="23">
        <v>42396.33203125</v>
      </c>
      <c r="E72" s="38">
        <f t="shared" si="7"/>
        <v>0.6469265588044556</v>
      </c>
      <c r="F72" s="23">
        <f t="shared" ref="F72:F135" si="9">$E$4+($E$3/(E72-$E$2))</f>
        <v>0.11521464911895363</v>
      </c>
      <c r="G72" s="23">
        <f t="shared" si="8"/>
        <v>5.2840601177163586</v>
      </c>
      <c r="I72">
        <v>-13.6</v>
      </c>
      <c r="J72">
        <v>4.5165841200000001</v>
      </c>
      <c r="K72" s="23"/>
      <c r="O72" s="23">
        <v>4.4000000000000004</v>
      </c>
      <c r="P72" s="23">
        <v>96.708755729999993</v>
      </c>
      <c r="R72">
        <v>39</v>
      </c>
      <c r="S72" s="23">
        <v>42488.109375</v>
      </c>
      <c r="T72" s="38"/>
      <c r="U72" s="23"/>
      <c r="Y72" s="23"/>
      <c r="AC72" s="23"/>
    </row>
    <row r="73" spans="1:29">
      <c r="A73">
        <v>67</v>
      </c>
      <c r="B73" s="23">
        <f t="shared" si="5"/>
        <v>2.3636111111111111</v>
      </c>
      <c r="C73" s="23">
        <f t="shared" si="6"/>
        <v>-7.2143055555555557</v>
      </c>
      <c r="D73" s="23">
        <v>42270.66796875</v>
      </c>
      <c r="E73" s="38">
        <f t="shared" si="7"/>
        <v>0.64500904812314031</v>
      </c>
      <c r="F73" s="23">
        <f t="shared" si="9"/>
        <v>0.12626338868791098</v>
      </c>
      <c r="G73" s="23">
        <f t="shared" si="8"/>
        <v>5.7907856474455279</v>
      </c>
      <c r="I73">
        <v>-13.2</v>
      </c>
      <c r="J73">
        <v>5.0184358209999997</v>
      </c>
      <c r="K73" s="23"/>
      <c r="O73" s="23">
        <v>4.8</v>
      </c>
      <c r="P73" s="23">
        <v>75.946159919999999</v>
      </c>
      <c r="R73">
        <v>40</v>
      </c>
      <c r="S73" s="23">
        <v>42492.4453125</v>
      </c>
      <c r="T73" s="38"/>
      <c r="U73" s="23"/>
      <c r="Y73" s="23"/>
      <c r="AC73" s="23"/>
    </row>
    <row r="74" spans="1:29">
      <c r="A74">
        <v>68</v>
      </c>
      <c r="B74" s="23">
        <f t="shared" si="5"/>
        <v>2.3988888888888886</v>
      </c>
      <c r="C74" s="23">
        <f t="shared" si="6"/>
        <v>-7.1790277777777778</v>
      </c>
      <c r="D74" s="23">
        <v>42213.66796875</v>
      </c>
      <c r="E74" s="38">
        <f t="shared" si="7"/>
        <v>0.64413928387502861</v>
      </c>
      <c r="F74" s="23">
        <f t="shared" si="9"/>
        <v>0.13129539363051501</v>
      </c>
      <c r="G74" s="23">
        <f t="shared" si="8"/>
        <v>6.0215672089283325</v>
      </c>
      <c r="I74">
        <v>-12.8</v>
      </c>
      <c r="J74">
        <v>5.5320926930000001</v>
      </c>
      <c r="K74" s="23"/>
      <c r="O74" s="23">
        <v>5.2</v>
      </c>
      <c r="P74" s="23">
        <v>15.396209969999999</v>
      </c>
      <c r="R74">
        <v>41</v>
      </c>
      <c r="S74" s="23">
        <v>42477.33203125</v>
      </c>
      <c r="T74" s="38"/>
      <c r="U74" s="23"/>
      <c r="Y74" s="23"/>
      <c r="AC74" s="23"/>
    </row>
    <row r="75" spans="1:29">
      <c r="A75">
        <v>69</v>
      </c>
      <c r="B75" s="23">
        <f t="shared" si="5"/>
        <v>2.4341666666666666</v>
      </c>
      <c r="C75" s="23">
        <f t="shared" si="6"/>
        <v>-7.1437500000000007</v>
      </c>
      <c r="D75" s="23">
        <v>42327.66796875</v>
      </c>
      <c r="E75" s="38">
        <f t="shared" si="7"/>
        <v>0.645878812371252</v>
      </c>
      <c r="F75" s="23">
        <f t="shared" si="9"/>
        <v>0.12124413714296267</v>
      </c>
      <c r="G75" s="23">
        <f t="shared" si="8"/>
        <v>5.5605889917922626</v>
      </c>
      <c r="I75">
        <v>-12.4</v>
      </c>
      <c r="J75">
        <v>6.1005896079999999</v>
      </c>
      <c r="K75" s="23"/>
      <c r="O75" s="23">
        <v>5.6</v>
      </c>
      <c r="P75" s="23">
        <v>8.0948720810000001</v>
      </c>
      <c r="R75">
        <v>42</v>
      </c>
      <c r="S75" s="23">
        <v>42502.890625</v>
      </c>
      <c r="T75" s="38"/>
      <c r="U75" s="23"/>
      <c r="Y75" s="23"/>
      <c r="AC75" s="23"/>
    </row>
    <row r="76" spans="1:29">
      <c r="A76">
        <v>70</v>
      </c>
      <c r="B76" s="23">
        <f t="shared" si="5"/>
        <v>2.4694444444444441</v>
      </c>
      <c r="C76" s="23">
        <f t="shared" si="6"/>
        <v>-7.1084722222222227</v>
      </c>
      <c r="D76" s="23">
        <v>42296.77734375</v>
      </c>
      <c r="E76" s="38">
        <f t="shared" si="7"/>
        <v>0.64540745164797442</v>
      </c>
      <c r="F76" s="23">
        <f t="shared" si="9"/>
        <v>0.12396269425672646</v>
      </c>
      <c r="G76" s="23">
        <f t="shared" si="8"/>
        <v>5.6852694845284084</v>
      </c>
      <c r="I76">
        <v>-12</v>
      </c>
      <c r="J76">
        <v>6.7371736929999999</v>
      </c>
      <c r="K76" s="23"/>
      <c r="O76" s="23">
        <v>6</v>
      </c>
      <c r="P76" s="23">
        <v>5.9523010989999996</v>
      </c>
      <c r="R76">
        <v>43</v>
      </c>
      <c r="S76" s="23">
        <v>42533</v>
      </c>
      <c r="T76" s="38"/>
      <c r="U76" s="23"/>
      <c r="Y76" s="23"/>
      <c r="AC76" s="23"/>
    </row>
    <row r="77" spans="1:29">
      <c r="A77">
        <v>71</v>
      </c>
      <c r="B77" s="23">
        <f t="shared" si="5"/>
        <v>2.5047222222222221</v>
      </c>
      <c r="C77" s="23">
        <f t="shared" si="6"/>
        <v>-7.0731944444444448</v>
      </c>
      <c r="D77" s="23">
        <v>42393</v>
      </c>
      <c r="E77" s="38">
        <f t="shared" si="7"/>
        <v>0.64687571526665144</v>
      </c>
      <c r="F77" s="23">
        <f t="shared" si="9"/>
        <v>0.11550681511398775</v>
      </c>
      <c r="G77" s="23">
        <f t="shared" si="8"/>
        <v>5.297459652358163</v>
      </c>
      <c r="I77">
        <v>-11.6</v>
      </c>
      <c r="J77">
        <v>7.6521228749999999</v>
      </c>
      <c r="K77" s="23"/>
      <c r="O77" s="23">
        <v>6.4</v>
      </c>
      <c r="P77" s="23">
        <v>4.9165625400000001</v>
      </c>
      <c r="R77">
        <v>44</v>
      </c>
      <c r="S77" s="23">
        <v>42545.5546875</v>
      </c>
      <c r="T77" s="38"/>
      <c r="U77" s="23"/>
      <c r="Y77" s="23"/>
      <c r="AC77" s="23"/>
    </row>
    <row r="78" spans="1:29">
      <c r="A78">
        <v>72</v>
      </c>
      <c r="B78" s="23">
        <f t="shared" si="5"/>
        <v>2.54</v>
      </c>
      <c r="C78" s="23">
        <f t="shared" si="6"/>
        <v>-7.0379166666666668</v>
      </c>
      <c r="D78" s="23">
        <v>42420</v>
      </c>
      <c r="E78" s="38">
        <f t="shared" si="7"/>
        <v>0.64728770885786224</v>
      </c>
      <c r="F78" s="23">
        <f t="shared" si="9"/>
        <v>0.11314058894364543</v>
      </c>
      <c r="G78" s="23">
        <f t="shared" si="8"/>
        <v>5.1889380239730993</v>
      </c>
      <c r="I78">
        <v>-11.2</v>
      </c>
      <c r="J78">
        <v>9.0168736789999997</v>
      </c>
      <c r="K78" s="23"/>
      <c r="O78" s="23">
        <v>6.8</v>
      </c>
      <c r="P78" s="23">
        <v>4.1062738100000002</v>
      </c>
      <c r="R78">
        <v>45</v>
      </c>
      <c r="S78" s="23">
        <v>42514.77734375</v>
      </c>
      <c r="T78" s="38"/>
      <c r="U78" s="23"/>
      <c r="Y78" s="23"/>
      <c r="AC78" s="23"/>
    </row>
    <row r="79" spans="1:29">
      <c r="A79">
        <v>73</v>
      </c>
      <c r="B79" s="23">
        <f t="shared" si="5"/>
        <v>2.5752777777777776</v>
      </c>
      <c r="C79" s="23">
        <f t="shared" si="6"/>
        <v>-7.0026388888888889</v>
      </c>
      <c r="D79" s="23">
        <v>42336.77734375</v>
      </c>
      <c r="E79" s="38">
        <f t="shared" si="7"/>
        <v>0.64601781252384227</v>
      </c>
      <c r="F79" s="23">
        <f t="shared" si="9"/>
        <v>0.12044317121408543</v>
      </c>
      <c r="G79" s="23">
        <f t="shared" si="8"/>
        <v>5.5238544953302711</v>
      </c>
      <c r="I79">
        <v>-10.8</v>
      </c>
      <c r="J79">
        <v>11.919201080000001</v>
      </c>
      <c r="K79" s="23"/>
      <c r="O79" s="23">
        <v>7.2</v>
      </c>
      <c r="P79" s="23">
        <v>3.5706340820000002</v>
      </c>
      <c r="R79">
        <v>46</v>
      </c>
      <c r="S79" s="23">
        <v>42481.22265625</v>
      </c>
      <c r="T79" s="38"/>
      <c r="U79" s="23"/>
      <c r="Y79" s="23"/>
      <c r="AC79" s="23"/>
    </row>
    <row r="80" spans="1:29">
      <c r="A80">
        <v>74</v>
      </c>
      <c r="B80" s="23">
        <f t="shared" si="5"/>
        <v>2.6105555555555555</v>
      </c>
      <c r="C80" s="23">
        <f t="shared" si="6"/>
        <v>-6.9673611111111118</v>
      </c>
      <c r="D80" s="23">
        <v>42234.22265625</v>
      </c>
      <c r="E80" s="38">
        <f t="shared" si="7"/>
        <v>0.64445292830167089</v>
      </c>
      <c r="F80" s="23">
        <f t="shared" si="9"/>
        <v>0.12947933627489139</v>
      </c>
      <c r="G80" s="23">
        <f t="shared" si="8"/>
        <v>5.9382778328141139</v>
      </c>
      <c r="I80">
        <v>-10.4</v>
      </c>
      <c r="J80">
        <v>23.196437889999999</v>
      </c>
      <c r="K80" s="23"/>
      <c r="O80" s="23">
        <v>7.6</v>
      </c>
      <c r="P80" s="23">
        <v>3.0822786679999998</v>
      </c>
      <c r="R80">
        <v>47</v>
      </c>
      <c r="S80" s="23">
        <v>42528.109375</v>
      </c>
      <c r="T80" s="38"/>
      <c r="U80" s="23"/>
      <c r="Y80" s="23"/>
      <c r="AC80" s="23"/>
    </row>
    <row r="81" spans="1:29">
      <c r="A81">
        <v>75</v>
      </c>
      <c r="B81" s="23">
        <f t="shared" si="5"/>
        <v>2.645833333333333</v>
      </c>
      <c r="C81" s="23">
        <f t="shared" si="6"/>
        <v>-6.9320833333333338</v>
      </c>
      <c r="D81" s="23">
        <v>42130.4453125</v>
      </c>
      <c r="E81" s="38">
        <f t="shared" si="7"/>
        <v>0.64286938754100864</v>
      </c>
      <c r="F81" s="23">
        <f t="shared" si="9"/>
        <v>0.13866535992643314</v>
      </c>
      <c r="G81" s="23">
        <f t="shared" si="8"/>
        <v>6.3595740966893466</v>
      </c>
      <c r="I81">
        <v>-10</v>
      </c>
      <c r="J81">
        <v>70.022287789999993</v>
      </c>
      <c r="K81" s="23"/>
      <c r="O81" s="23">
        <v>8</v>
      </c>
      <c r="P81" s="23">
        <v>2.638950361</v>
      </c>
      <c r="R81">
        <v>48</v>
      </c>
      <c r="S81" s="23">
        <v>42462.33203125</v>
      </c>
      <c r="T81" s="38"/>
      <c r="U81" s="23"/>
      <c r="Y81" s="23"/>
      <c r="AC81" s="23"/>
    </row>
    <row r="82" spans="1:29">
      <c r="A82">
        <v>76</v>
      </c>
      <c r="B82" s="23">
        <f t="shared" si="5"/>
        <v>2.681111111111111</v>
      </c>
      <c r="C82" s="23">
        <f t="shared" si="6"/>
        <v>-6.8968055555555559</v>
      </c>
      <c r="D82" s="23">
        <v>42169.33203125</v>
      </c>
      <c r="E82" s="38">
        <f t="shared" si="7"/>
        <v>0.64346276083390552</v>
      </c>
      <c r="F82" s="23">
        <f t="shared" si="9"/>
        <v>0.13521825420866174</v>
      </c>
      <c r="G82" s="23">
        <f t="shared" si="8"/>
        <v>6.2014803648235128</v>
      </c>
      <c r="I82">
        <v>-9.6</v>
      </c>
      <c r="J82">
        <v>96.387265350000007</v>
      </c>
      <c r="K82" s="23"/>
      <c r="O82" s="23">
        <v>8.4</v>
      </c>
      <c r="P82" s="23">
        <v>2.3103073240000001</v>
      </c>
      <c r="R82">
        <v>49</v>
      </c>
      <c r="S82" s="23">
        <v>42413.66796875</v>
      </c>
      <c r="T82" s="38"/>
      <c r="U82" s="23"/>
      <c r="Y82" s="23"/>
      <c r="AC82" s="23"/>
    </row>
    <row r="83" spans="1:29">
      <c r="A83">
        <v>77</v>
      </c>
      <c r="B83" s="23">
        <f t="shared" si="5"/>
        <v>2.716388888888889</v>
      </c>
      <c r="C83" s="23">
        <f t="shared" si="6"/>
        <v>-6.8615277777777779</v>
      </c>
      <c r="D83" s="23">
        <v>42105.66796875</v>
      </c>
      <c r="E83" s="38">
        <f t="shared" si="7"/>
        <v>0.6424913095101854</v>
      </c>
      <c r="F83" s="23">
        <f t="shared" si="9"/>
        <v>0.14086486695105238</v>
      </c>
      <c r="G83" s="23">
        <f t="shared" si="8"/>
        <v>6.4604495273425098</v>
      </c>
      <c r="I83">
        <v>-9.1999999999999993</v>
      </c>
      <c r="J83">
        <v>100.5738391</v>
      </c>
      <c r="K83" s="23"/>
      <c r="O83" s="23">
        <v>8.8000000000000007</v>
      </c>
      <c r="P83" s="23">
        <v>2.093807</v>
      </c>
      <c r="R83">
        <v>50</v>
      </c>
      <c r="S83" s="23">
        <v>42447.109375</v>
      </c>
      <c r="T83" s="38"/>
      <c r="U83" s="23"/>
      <c r="Y83" s="23"/>
      <c r="AC83" s="23"/>
    </row>
    <row r="84" spans="1:29">
      <c r="A84">
        <v>78</v>
      </c>
      <c r="B84" s="23">
        <f t="shared" si="5"/>
        <v>2.7516666666666665</v>
      </c>
      <c r="C84" s="23">
        <f t="shared" si="6"/>
        <v>-6.8262499999999999</v>
      </c>
      <c r="D84" s="23">
        <v>42124.109375</v>
      </c>
      <c r="E84" s="38">
        <f t="shared" si="7"/>
        <v>0.64277270733196001</v>
      </c>
      <c r="F84" s="23">
        <f t="shared" si="9"/>
        <v>0.13922757513396489</v>
      </c>
      <c r="G84" s="23">
        <f t="shared" si="8"/>
        <v>6.3853588296066421</v>
      </c>
      <c r="I84">
        <v>-8.8000000000000007</v>
      </c>
      <c r="J84">
        <v>101.6497549</v>
      </c>
      <c r="K84" s="23"/>
      <c r="O84" s="23">
        <v>9.1999999999999993</v>
      </c>
      <c r="P84" s="23">
        <v>1.915037452</v>
      </c>
      <c r="R84">
        <v>51</v>
      </c>
      <c r="S84" s="23">
        <v>42446.77734375</v>
      </c>
      <c r="T84" s="38"/>
      <c r="U84" s="23"/>
      <c r="Y84" s="23"/>
      <c r="AC84" s="23"/>
    </row>
    <row r="85" spans="1:29">
      <c r="A85">
        <v>79</v>
      </c>
      <c r="B85" s="23">
        <f t="shared" si="5"/>
        <v>2.7869444444444444</v>
      </c>
      <c r="C85" s="23">
        <f t="shared" si="6"/>
        <v>-6.7909722222222229</v>
      </c>
      <c r="D85" s="23">
        <v>42122.66796875</v>
      </c>
      <c r="E85" s="38">
        <f t="shared" si="7"/>
        <v>0.64275071288242924</v>
      </c>
      <c r="F85" s="23">
        <f t="shared" si="9"/>
        <v>0.13935549957696303</v>
      </c>
      <c r="G85" s="23">
        <f t="shared" si="8"/>
        <v>6.3912257957649956</v>
      </c>
      <c r="I85">
        <v>-8.4</v>
      </c>
      <c r="J85">
        <v>102.3072098</v>
      </c>
      <c r="K85" s="23"/>
      <c r="O85" s="23">
        <v>9.6</v>
      </c>
      <c r="P85" s="23">
        <v>1.6851476409999999</v>
      </c>
      <c r="R85">
        <v>52</v>
      </c>
      <c r="S85" s="23">
        <v>42414.77734375</v>
      </c>
      <c r="T85" s="38"/>
      <c r="U85" s="23"/>
      <c r="Y85" s="23"/>
      <c r="AC85" s="23"/>
    </row>
    <row r="86" spans="1:29">
      <c r="A86">
        <v>80</v>
      </c>
      <c r="B86" s="23">
        <f t="shared" si="5"/>
        <v>2.822222222222222</v>
      </c>
      <c r="C86" s="23">
        <f t="shared" si="6"/>
        <v>-6.7556944444444449</v>
      </c>
      <c r="D86" s="23">
        <v>42076.33203125</v>
      </c>
      <c r="E86" s="38">
        <f t="shared" si="7"/>
        <v>0.64204367179751276</v>
      </c>
      <c r="F86" s="23">
        <f t="shared" si="9"/>
        <v>0.14347219499242048</v>
      </c>
      <c r="G86" s="23">
        <f t="shared" si="8"/>
        <v>6.5800287494514293</v>
      </c>
      <c r="I86">
        <v>-8</v>
      </c>
      <c r="J86">
        <v>102.71322050000001</v>
      </c>
      <c r="K86" s="23"/>
      <c r="O86" s="23">
        <v>10</v>
      </c>
      <c r="P86" s="23">
        <v>1.5496928750000001</v>
      </c>
      <c r="R86">
        <v>53</v>
      </c>
      <c r="S86" s="23">
        <v>42406</v>
      </c>
      <c r="T86" s="38"/>
      <c r="U86" s="23"/>
      <c r="Y86" s="23"/>
      <c r="AC86" s="23"/>
    </row>
    <row r="87" spans="1:29">
      <c r="A87">
        <v>81</v>
      </c>
      <c r="B87" s="23">
        <f t="shared" si="5"/>
        <v>2.8574999999999999</v>
      </c>
      <c r="C87" s="23">
        <f t="shared" si="6"/>
        <v>-6.7204166666666669</v>
      </c>
      <c r="D87" s="23">
        <v>42067.4453125</v>
      </c>
      <c r="E87" s="38">
        <f t="shared" si="7"/>
        <v>0.64190806916151677</v>
      </c>
      <c r="F87" s="23">
        <f t="shared" si="9"/>
        <v>0.14426270646710737</v>
      </c>
      <c r="G87" s="23">
        <f t="shared" si="8"/>
        <v>6.6162837759427013</v>
      </c>
      <c r="I87">
        <v>-7.6</v>
      </c>
      <c r="J87">
        <v>103.0260784</v>
      </c>
      <c r="K87" s="23"/>
      <c r="O87" s="23">
        <v>10.4</v>
      </c>
      <c r="P87" s="23">
        <v>1.456750099</v>
      </c>
      <c r="R87">
        <v>54</v>
      </c>
      <c r="S87" s="23">
        <v>42410.4453125</v>
      </c>
      <c r="T87" s="38"/>
      <c r="U87" s="23"/>
      <c r="Y87" s="23"/>
      <c r="AC87" s="23"/>
    </row>
    <row r="88" spans="1:29">
      <c r="A88">
        <v>82</v>
      </c>
      <c r="B88" s="23">
        <f t="shared" si="5"/>
        <v>2.8927777777777774</v>
      </c>
      <c r="C88" s="23">
        <f t="shared" si="6"/>
        <v>-6.6851388888888899</v>
      </c>
      <c r="D88" s="23">
        <v>42142.33203125</v>
      </c>
      <c r="E88" s="38">
        <f t="shared" si="7"/>
        <v>0.64305076724269472</v>
      </c>
      <c r="F88" s="23">
        <f t="shared" si="9"/>
        <v>0.13761102891019172</v>
      </c>
      <c r="G88" s="23">
        <f t="shared" si="8"/>
        <v>6.3112195817349104</v>
      </c>
      <c r="I88">
        <v>-7.2</v>
      </c>
      <c r="J88">
        <v>103.1994102</v>
      </c>
      <c r="K88" s="23"/>
      <c r="O88" s="23">
        <v>10.8</v>
      </c>
      <c r="P88" s="23">
        <v>1.3746253479999999</v>
      </c>
      <c r="R88">
        <v>55</v>
      </c>
      <c r="S88" s="23">
        <v>42447.109375</v>
      </c>
      <c r="T88" s="38"/>
      <c r="U88" s="23"/>
      <c r="Y88" s="23"/>
      <c r="AC88" s="23"/>
    </row>
    <row r="89" spans="1:29">
      <c r="A89">
        <v>83</v>
      </c>
      <c r="B89" s="23">
        <f t="shared" si="5"/>
        <v>2.9280555555555554</v>
      </c>
      <c r="C89" s="23">
        <f t="shared" si="6"/>
        <v>-6.649861111111111</v>
      </c>
      <c r="D89" s="23">
        <v>42118.5546875</v>
      </c>
      <c r="E89" s="38">
        <f t="shared" si="7"/>
        <v>0.64268794823376818</v>
      </c>
      <c r="F89" s="23">
        <f t="shared" si="9"/>
        <v>0.13972059754749377</v>
      </c>
      <c r="G89" s="23">
        <f t="shared" si="8"/>
        <v>6.4079701910297757</v>
      </c>
      <c r="I89">
        <v>-6.8</v>
      </c>
      <c r="J89">
        <v>103.3055066</v>
      </c>
      <c r="K89" s="23"/>
      <c r="O89" s="23">
        <v>11.2</v>
      </c>
      <c r="P89" s="23">
        <v>1.2595508639999999</v>
      </c>
      <c r="R89">
        <v>56</v>
      </c>
      <c r="S89" s="23">
        <v>42450.890625</v>
      </c>
      <c r="T89" s="38"/>
      <c r="U89" s="23"/>
      <c r="Y89" s="23"/>
      <c r="AC89" s="23"/>
    </row>
    <row r="90" spans="1:29">
      <c r="A90">
        <v>84</v>
      </c>
      <c r="B90" s="23">
        <f t="shared" si="5"/>
        <v>2.9633333333333334</v>
      </c>
      <c r="C90" s="23">
        <f t="shared" si="6"/>
        <v>-6.6145833333333339</v>
      </c>
      <c r="D90" s="23">
        <v>42126.5546875</v>
      </c>
      <c r="E90" s="38">
        <f t="shared" si="7"/>
        <v>0.64281002040894175</v>
      </c>
      <c r="F90" s="23">
        <f t="shared" si="9"/>
        <v>0.13901057310014497</v>
      </c>
      <c r="G90" s="23">
        <f t="shared" si="8"/>
        <v>6.3754065205804924</v>
      </c>
      <c r="I90">
        <v>-6.4</v>
      </c>
      <c r="J90">
        <v>103.5059861</v>
      </c>
      <c r="K90" s="23"/>
      <c r="N90" t="s">
        <v>403</v>
      </c>
      <c r="O90" s="23" t="s">
        <v>405</v>
      </c>
      <c r="P90" s="23" t="s">
        <v>404</v>
      </c>
      <c r="R90">
        <v>57</v>
      </c>
      <c r="S90" s="23">
        <v>42462.4453125</v>
      </c>
      <c r="T90" s="38"/>
      <c r="U90" s="23"/>
      <c r="Y90" s="23"/>
      <c r="AC90" s="23"/>
    </row>
    <row r="91" spans="1:29">
      <c r="A91">
        <v>85</v>
      </c>
      <c r="B91" s="23">
        <f t="shared" si="5"/>
        <v>2.9986111111111109</v>
      </c>
      <c r="C91" s="23">
        <f t="shared" si="6"/>
        <v>-6.579305555555556</v>
      </c>
      <c r="D91" s="23">
        <v>42003.5546875</v>
      </c>
      <c r="E91" s="38">
        <f t="shared" si="7"/>
        <v>0.6409331607156481</v>
      </c>
      <c r="F91" s="23">
        <f t="shared" si="9"/>
        <v>0.1499553119648791</v>
      </c>
      <c r="G91" s="23">
        <f t="shared" si="8"/>
        <v>6.8773622924915134</v>
      </c>
      <c r="I91">
        <v>-6</v>
      </c>
      <c r="J91">
        <v>103.4356633</v>
      </c>
      <c r="K91" s="23"/>
      <c r="O91" s="23">
        <v>-16.399999999999999</v>
      </c>
      <c r="P91" s="23">
        <v>0.67405335470000005</v>
      </c>
      <c r="R91">
        <v>58</v>
      </c>
      <c r="S91" s="23">
        <v>42508.22265625</v>
      </c>
      <c r="T91" s="38"/>
      <c r="U91" s="23"/>
      <c r="Y91" s="23"/>
      <c r="AC91" s="23"/>
    </row>
    <row r="92" spans="1:29">
      <c r="A92">
        <v>86</v>
      </c>
      <c r="B92" s="23">
        <f t="shared" si="5"/>
        <v>3.0338888888888889</v>
      </c>
      <c r="C92" s="23">
        <f t="shared" si="6"/>
        <v>-6.544027777777778</v>
      </c>
      <c r="D92" s="23">
        <v>42022.4453125</v>
      </c>
      <c r="E92" s="38">
        <f t="shared" si="7"/>
        <v>0.64122141317616543</v>
      </c>
      <c r="F92" s="23">
        <f t="shared" si="9"/>
        <v>0.14827047643052582</v>
      </c>
      <c r="G92" s="23">
        <f t="shared" si="8"/>
        <v>6.8000911093558019</v>
      </c>
      <c r="I92">
        <v>-5.6</v>
      </c>
      <c r="J92">
        <v>103.30579210000001</v>
      </c>
      <c r="K92" s="23"/>
      <c r="O92" s="23">
        <v>-16</v>
      </c>
      <c r="P92" s="23">
        <v>0.75086285799999997</v>
      </c>
      <c r="R92">
        <v>59</v>
      </c>
      <c r="S92" s="23">
        <v>42526.66796875</v>
      </c>
      <c r="T92" s="38"/>
      <c r="U92" s="23"/>
      <c r="Y92" s="23"/>
      <c r="AC92" s="23"/>
    </row>
    <row r="93" spans="1:29">
      <c r="A93">
        <v>87</v>
      </c>
      <c r="B93" s="23">
        <f t="shared" si="5"/>
        <v>3.0691666666666664</v>
      </c>
      <c r="C93" s="23">
        <f t="shared" si="6"/>
        <v>-6.5087500000000009</v>
      </c>
      <c r="D93" s="23">
        <v>42050.5546875</v>
      </c>
      <c r="E93" s="38">
        <f t="shared" si="7"/>
        <v>0.64165033474479283</v>
      </c>
      <c r="F93" s="23">
        <f t="shared" si="9"/>
        <v>0.1457660658774933</v>
      </c>
      <c r="G93" s="23">
        <f t="shared" si="8"/>
        <v>6.6852319658105728</v>
      </c>
      <c r="I93">
        <v>-5.2</v>
      </c>
      <c r="J93">
        <v>103.27119620000001</v>
      </c>
      <c r="K93" s="23"/>
      <c r="O93" s="23">
        <v>-15.6</v>
      </c>
      <c r="P93" s="23">
        <v>0.77318106019999999</v>
      </c>
      <c r="R93">
        <v>60</v>
      </c>
      <c r="S93" s="23">
        <v>42550.33203125</v>
      </c>
      <c r="T93" s="38"/>
      <c r="U93" s="23"/>
      <c r="Y93" s="23"/>
      <c r="AC93" s="23"/>
    </row>
    <row r="94" spans="1:29">
      <c r="A94">
        <v>88</v>
      </c>
      <c r="B94" s="23">
        <f t="shared" si="5"/>
        <v>3.1044444444444443</v>
      </c>
      <c r="C94" s="23">
        <f t="shared" si="6"/>
        <v>-6.4734722222222221</v>
      </c>
      <c r="D94" s="23">
        <v>42029.66796875</v>
      </c>
      <c r="E94" s="38">
        <f t="shared" si="7"/>
        <v>0.64133162384603648</v>
      </c>
      <c r="F94" s="23">
        <f t="shared" si="9"/>
        <v>0.14762667157759291</v>
      </c>
      <c r="G94" s="23">
        <f t="shared" si="8"/>
        <v>6.7705644513050292</v>
      </c>
      <c r="I94">
        <v>-4.8</v>
      </c>
      <c r="J94">
        <v>103.244066</v>
      </c>
      <c r="K94" s="23"/>
      <c r="O94" s="23">
        <v>-15.2</v>
      </c>
      <c r="P94" s="23">
        <v>0.85447091109999995</v>
      </c>
      <c r="R94">
        <v>61</v>
      </c>
      <c r="S94" s="23">
        <v>42425.77734375</v>
      </c>
      <c r="T94" s="38"/>
      <c r="U94" s="23"/>
      <c r="Y94" s="23"/>
      <c r="AC94" s="23"/>
    </row>
    <row r="95" spans="1:29">
      <c r="A95">
        <v>89</v>
      </c>
      <c r="B95" s="23">
        <f t="shared" si="5"/>
        <v>3.1397222222222219</v>
      </c>
      <c r="C95" s="23">
        <f t="shared" si="6"/>
        <v>-6.438194444444445</v>
      </c>
      <c r="D95" s="23">
        <v>42020.890625</v>
      </c>
      <c r="E95" s="38">
        <f t="shared" si="7"/>
        <v>0.64119769016556039</v>
      </c>
      <c r="F95" s="23">
        <f t="shared" si="9"/>
        <v>0.14840908361063976</v>
      </c>
      <c r="G95" s="23">
        <f t="shared" si="8"/>
        <v>6.8064480151665636</v>
      </c>
      <c r="I95">
        <v>-4.4000000000000004</v>
      </c>
      <c r="J95">
        <v>103.05013409999999</v>
      </c>
      <c r="K95" s="23"/>
      <c r="O95" s="23">
        <v>-14.8</v>
      </c>
      <c r="P95" s="23">
        <v>0.92808007960000005</v>
      </c>
      <c r="R95">
        <v>62</v>
      </c>
      <c r="S95" s="23">
        <v>42463.4453125</v>
      </c>
      <c r="T95" s="38"/>
      <c r="U95" s="23"/>
      <c r="Y95" s="23"/>
      <c r="AC95" s="23"/>
    </row>
    <row r="96" spans="1:29">
      <c r="A96">
        <v>90</v>
      </c>
      <c r="B96" s="23">
        <f t="shared" si="5"/>
        <v>3.1749999999999998</v>
      </c>
      <c r="C96" s="23">
        <f t="shared" si="6"/>
        <v>-6.402916666666667</v>
      </c>
      <c r="D96" s="23">
        <v>42074.66796875</v>
      </c>
      <c r="E96" s="38">
        <f t="shared" si="7"/>
        <v>0.64201827983138782</v>
      </c>
      <c r="F96" s="23">
        <f t="shared" si="9"/>
        <v>0.14362019653420788</v>
      </c>
      <c r="G96" s="23">
        <f t="shared" si="8"/>
        <v>6.5868165064797219</v>
      </c>
      <c r="I96">
        <v>-4</v>
      </c>
      <c r="J96">
        <v>102.5344588</v>
      </c>
      <c r="K96" s="23"/>
      <c r="O96" s="23">
        <v>-14.4</v>
      </c>
      <c r="P96" s="23">
        <v>0.9912457589</v>
      </c>
      <c r="R96">
        <v>63</v>
      </c>
      <c r="S96" s="23">
        <v>42351.109375</v>
      </c>
      <c r="T96" s="38"/>
      <c r="U96" s="23"/>
      <c r="Y96" s="23"/>
      <c r="AC96" s="23"/>
    </row>
    <row r="97" spans="1:29">
      <c r="A97">
        <v>91</v>
      </c>
      <c r="B97" s="23">
        <f t="shared" si="5"/>
        <v>3.2102777777777778</v>
      </c>
      <c r="C97" s="23">
        <f t="shared" si="6"/>
        <v>-6.3676388888888891</v>
      </c>
      <c r="D97" s="23">
        <v>41960.109375</v>
      </c>
      <c r="E97" s="38">
        <f t="shared" si="7"/>
        <v>0.64027022774090181</v>
      </c>
      <c r="F97" s="23">
        <f t="shared" si="9"/>
        <v>0.15383556920027575</v>
      </c>
      <c r="G97" s="23">
        <f t="shared" si="8"/>
        <v>7.0553215421253936</v>
      </c>
      <c r="I97">
        <v>-3.6</v>
      </c>
      <c r="J97">
        <v>101.8602125</v>
      </c>
      <c r="K97" s="23"/>
      <c r="O97" s="23">
        <v>-14</v>
      </c>
      <c r="P97" s="23">
        <v>1.061266343</v>
      </c>
      <c r="R97">
        <v>64</v>
      </c>
      <c r="S97" s="23">
        <v>42377.33203125</v>
      </c>
      <c r="T97" s="38"/>
      <c r="U97" s="23"/>
      <c r="Y97" s="23"/>
      <c r="AC97" s="23"/>
    </row>
    <row r="98" spans="1:29">
      <c r="A98">
        <v>92</v>
      </c>
      <c r="B98" s="23">
        <f t="shared" si="5"/>
        <v>3.2455555555555553</v>
      </c>
      <c r="C98" s="23">
        <f t="shared" si="6"/>
        <v>-6.332361111111112</v>
      </c>
      <c r="D98" s="23">
        <v>41969.5546875</v>
      </c>
      <c r="E98" s="38">
        <f t="shared" si="7"/>
        <v>0.64041435397116042</v>
      </c>
      <c r="F98" s="23">
        <f t="shared" si="9"/>
        <v>0.15299133156071854</v>
      </c>
      <c r="G98" s="23">
        <f t="shared" si="8"/>
        <v>7.0166024862139063</v>
      </c>
      <c r="I98">
        <v>-3.2</v>
      </c>
      <c r="J98">
        <v>101.43699119999999</v>
      </c>
      <c r="K98" s="23"/>
      <c r="O98" s="23">
        <v>-13.6</v>
      </c>
      <c r="P98" s="23">
        <v>1.129655257</v>
      </c>
      <c r="R98">
        <v>65</v>
      </c>
      <c r="S98" s="23">
        <v>42352.890625</v>
      </c>
      <c r="T98" s="38"/>
      <c r="U98" s="23"/>
      <c r="Y98" s="23"/>
      <c r="AC98" s="23"/>
    </row>
    <row r="99" spans="1:29">
      <c r="A99">
        <v>93</v>
      </c>
      <c r="B99" s="23">
        <f t="shared" si="5"/>
        <v>3.2808333333333333</v>
      </c>
      <c r="C99" s="23">
        <f t="shared" si="6"/>
        <v>-6.2970833333333331</v>
      </c>
      <c r="D99" s="23">
        <v>41922.33203125</v>
      </c>
      <c r="E99" s="38">
        <f t="shared" si="7"/>
        <v>0.63969378242542152</v>
      </c>
      <c r="F99" s="23">
        <f t="shared" si="9"/>
        <v>0.15721574779780356</v>
      </c>
      <c r="G99" s="23">
        <f t="shared" si="8"/>
        <v>7.2103458125158237</v>
      </c>
      <c r="I99">
        <v>-2.8</v>
      </c>
      <c r="J99">
        <v>100.6370178</v>
      </c>
      <c r="K99" s="23"/>
      <c r="O99" s="23">
        <v>-13.2</v>
      </c>
      <c r="P99" s="23">
        <v>1.1933723350000001</v>
      </c>
      <c r="R99">
        <v>66</v>
      </c>
      <c r="S99" s="23">
        <v>42396.33203125</v>
      </c>
      <c r="T99" s="38"/>
      <c r="U99" s="23"/>
      <c r="Y99" s="23"/>
      <c r="AC99" s="23"/>
    </row>
    <row r="100" spans="1:29">
      <c r="A100">
        <v>94</v>
      </c>
      <c r="B100" s="23">
        <f t="shared" si="5"/>
        <v>3.3161111111111108</v>
      </c>
      <c r="C100" s="23">
        <f t="shared" si="6"/>
        <v>-6.2618055555555561</v>
      </c>
      <c r="D100" s="23">
        <v>41880.890625</v>
      </c>
      <c r="E100" s="38">
        <f t="shared" si="7"/>
        <v>0.63906142710002289</v>
      </c>
      <c r="F100" s="23">
        <f t="shared" si="9"/>
        <v>0.16093036939279148</v>
      </c>
      <c r="G100" s="23">
        <f t="shared" si="8"/>
        <v>7.3807085569461641</v>
      </c>
      <c r="I100">
        <v>-2.4</v>
      </c>
      <c r="J100">
        <v>100.2302665</v>
      </c>
      <c r="K100" s="23"/>
      <c r="O100" s="23">
        <v>-12.8</v>
      </c>
      <c r="P100" s="23">
        <v>1.2674776889999999</v>
      </c>
      <c r="R100">
        <v>67</v>
      </c>
      <c r="S100" s="23">
        <v>42270.66796875</v>
      </c>
      <c r="T100" s="38"/>
      <c r="U100" s="23"/>
      <c r="Y100" s="23"/>
      <c r="AC100" s="23"/>
    </row>
    <row r="101" spans="1:29">
      <c r="A101">
        <v>95</v>
      </c>
      <c r="B101" s="23">
        <f t="shared" si="5"/>
        <v>3.3513888888888888</v>
      </c>
      <c r="C101" s="23">
        <f t="shared" si="6"/>
        <v>-6.2265277777777781</v>
      </c>
      <c r="D101" s="23">
        <v>41789.22265625</v>
      </c>
      <c r="E101" s="38">
        <f t="shared" si="7"/>
        <v>0.63766266355764101</v>
      </c>
      <c r="F101" s="23">
        <f t="shared" si="9"/>
        <v>0.16917168482504596</v>
      </c>
      <c r="G101" s="23">
        <f t="shared" si="8"/>
        <v>7.7586779082925839</v>
      </c>
      <c r="I101">
        <v>-2</v>
      </c>
      <c r="J101">
        <v>99.609975489999997</v>
      </c>
      <c r="K101" s="23"/>
      <c r="O101" s="23">
        <v>-12.4</v>
      </c>
      <c r="P101" s="23">
        <v>1.377673521</v>
      </c>
      <c r="R101">
        <v>68</v>
      </c>
      <c r="S101" s="23">
        <v>42213.66796875</v>
      </c>
      <c r="T101" s="38"/>
      <c r="U101" s="23"/>
      <c r="Y101" s="23"/>
      <c r="AC101" s="23"/>
    </row>
    <row r="102" spans="1:29">
      <c r="A102">
        <v>96</v>
      </c>
      <c r="B102" s="23">
        <f t="shared" si="5"/>
        <v>3.3866666666666667</v>
      </c>
      <c r="C102" s="23">
        <f t="shared" si="6"/>
        <v>-6.1912500000000001</v>
      </c>
      <c r="D102" s="23">
        <v>41477.22265625</v>
      </c>
      <c r="E102" s="38">
        <f t="shared" si="7"/>
        <v>0.63290184872587163</v>
      </c>
      <c r="F102" s="23">
        <f t="shared" si="9"/>
        <v>0.19747831016994866</v>
      </c>
      <c r="G102" s="23">
        <f t="shared" si="8"/>
        <v>9.0568974593299814</v>
      </c>
      <c r="I102">
        <v>-1.6</v>
      </c>
      <c r="J102">
        <v>99.482476700000007</v>
      </c>
      <c r="K102" s="23"/>
      <c r="O102" s="23">
        <v>-12</v>
      </c>
      <c r="P102" s="23">
        <v>1.4476837629999999</v>
      </c>
      <c r="R102">
        <v>69</v>
      </c>
      <c r="S102" s="23">
        <v>42327.66796875</v>
      </c>
      <c r="T102" s="38"/>
      <c r="U102" s="23"/>
      <c r="Y102" s="23"/>
      <c r="AC102" s="23"/>
    </row>
    <row r="103" spans="1:29">
      <c r="A103">
        <v>97</v>
      </c>
      <c r="B103" s="23">
        <f t="shared" si="5"/>
        <v>3.4219444444444442</v>
      </c>
      <c r="C103" s="23">
        <f t="shared" si="6"/>
        <v>-6.1559722222222231</v>
      </c>
      <c r="D103" s="23">
        <v>41330.890625</v>
      </c>
      <c r="E103" s="38">
        <f t="shared" si="7"/>
        <v>0.63066896505683989</v>
      </c>
      <c r="F103" s="23">
        <f t="shared" si="9"/>
        <v>0.21089282884349014</v>
      </c>
      <c r="G103" s="23">
        <f t="shared" si="8"/>
        <v>9.6721241137811749</v>
      </c>
      <c r="I103">
        <v>-1.2</v>
      </c>
      <c r="J103">
        <v>99.662203759999997</v>
      </c>
      <c r="K103" s="23"/>
      <c r="O103" s="23">
        <v>-11.6</v>
      </c>
      <c r="P103" s="23">
        <v>1.563533421</v>
      </c>
      <c r="R103">
        <v>70</v>
      </c>
      <c r="S103" s="23">
        <v>42296.77734375</v>
      </c>
      <c r="T103" s="38"/>
      <c r="U103" s="23"/>
      <c r="Y103" s="23"/>
      <c r="AC103" s="23"/>
    </row>
    <row r="104" spans="1:29">
      <c r="A104">
        <v>98</v>
      </c>
      <c r="B104" s="23">
        <f t="shared" si="5"/>
        <v>3.4572222222222222</v>
      </c>
      <c r="C104" s="23">
        <f t="shared" si="6"/>
        <v>-6.1206944444444442</v>
      </c>
      <c r="D104" s="23">
        <v>41604.33203125</v>
      </c>
      <c r="E104" s="38">
        <f t="shared" si="7"/>
        <v>0.63484141346227208</v>
      </c>
      <c r="F104" s="23">
        <f t="shared" si="9"/>
        <v>0.18589796106226775</v>
      </c>
      <c r="G104" s="23">
        <f t="shared" si="8"/>
        <v>8.5257908566795511</v>
      </c>
      <c r="I104">
        <v>-0.8</v>
      </c>
      <c r="J104">
        <v>99.866756499999994</v>
      </c>
      <c r="K104" s="23"/>
      <c r="O104" s="23">
        <v>-11.2</v>
      </c>
      <c r="P104" s="23">
        <v>1.692365248</v>
      </c>
      <c r="R104">
        <v>71</v>
      </c>
      <c r="S104" s="23">
        <v>42393</v>
      </c>
      <c r="T104" s="38"/>
      <c r="U104" s="23"/>
      <c r="Y104" s="23"/>
      <c r="AC104" s="23"/>
    </row>
    <row r="105" spans="1:29">
      <c r="A105">
        <v>99</v>
      </c>
      <c r="B105" s="23">
        <f t="shared" si="5"/>
        <v>3.4924999999999997</v>
      </c>
      <c r="C105" s="23">
        <f t="shared" si="6"/>
        <v>-6.0854166666666671</v>
      </c>
      <c r="D105" s="23">
        <v>41774.33203125</v>
      </c>
      <c r="E105" s="38">
        <f t="shared" si="7"/>
        <v>0.63743544718471046</v>
      </c>
      <c r="F105" s="23">
        <f t="shared" si="9"/>
        <v>0.17051362227889211</v>
      </c>
      <c r="G105" s="23">
        <f t="shared" si="8"/>
        <v>7.8202228440673496</v>
      </c>
      <c r="I105">
        <v>-0.4</v>
      </c>
      <c r="J105">
        <v>99.862828550000003</v>
      </c>
      <c r="K105" s="23"/>
      <c r="O105" s="23">
        <v>-10.8</v>
      </c>
      <c r="P105" s="23">
        <v>1.848345932</v>
      </c>
      <c r="R105">
        <v>72</v>
      </c>
      <c r="S105" s="23">
        <v>42420</v>
      </c>
      <c r="T105" s="38"/>
      <c r="U105" s="23"/>
      <c r="Y105" s="23"/>
      <c r="AC105" s="23"/>
    </row>
    <row r="106" spans="1:29">
      <c r="A106">
        <v>100</v>
      </c>
      <c r="B106" s="23">
        <f t="shared" si="5"/>
        <v>3.5277777777777777</v>
      </c>
      <c r="C106" s="23">
        <f t="shared" si="6"/>
        <v>-6.0501388888888892</v>
      </c>
      <c r="D106" s="23">
        <v>41760</v>
      </c>
      <c r="E106" s="38">
        <f t="shared" si="7"/>
        <v>0.63721675440604253</v>
      </c>
      <c r="F106" s="23">
        <f t="shared" si="9"/>
        <v>0.17180606932743814</v>
      </c>
      <c r="G106" s="23">
        <f t="shared" si="8"/>
        <v>7.8794980139846</v>
      </c>
      <c r="I106">
        <v>0</v>
      </c>
      <c r="J106">
        <v>100</v>
      </c>
      <c r="K106" s="23"/>
      <c r="O106" s="23">
        <v>-10.4</v>
      </c>
      <c r="P106" s="23">
        <v>1.9764832729999999</v>
      </c>
      <c r="R106">
        <v>73</v>
      </c>
      <c r="S106" s="23">
        <v>42336.77734375</v>
      </c>
      <c r="T106" s="38"/>
      <c r="U106" s="23"/>
      <c r="Y106" s="23"/>
      <c r="AC106" s="23"/>
    </row>
    <row r="107" spans="1:29">
      <c r="A107">
        <v>101</v>
      </c>
      <c r="B107" s="23">
        <f t="shared" si="5"/>
        <v>3.5630555555555552</v>
      </c>
      <c r="C107" s="23">
        <f t="shared" si="6"/>
        <v>-6.0148611111111112</v>
      </c>
      <c r="D107" s="23">
        <v>41675.5546875</v>
      </c>
      <c r="E107" s="38">
        <f t="shared" si="7"/>
        <v>0.63592820153353169</v>
      </c>
      <c r="F107" s="23">
        <f t="shared" si="9"/>
        <v>0.1794382252659803</v>
      </c>
      <c r="G107" s="23">
        <f t="shared" si="8"/>
        <v>8.2295296385691188</v>
      </c>
      <c r="I107">
        <v>0.4</v>
      </c>
      <c r="J107">
        <v>100.249905</v>
      </c>
      <c r="K107" s="23"/>
      <c r="O107" s="23">
        <v>-10</v>
      </c>
      <c r="P107" s="23">
        <v>2.1578840850000001</v>
      </c>
      <c r="R107">
        <v>74</v>
      </c>
      <c r="S107" s="23">
        <v>42234.22265625</v>
      </c>
      <c r="T107" s="38"/>
      <c r="U107" s="23"/>
      <c r="Y107" s="23"/>
      <c r="AC107" s="23"/>
    </row>
    <row r="108" spans="1:29">
      <c r="A108">
        <v>102</v>
      </c>
      <c r="B108" s="23">
        <f t="shared" si="5"/>
        <v>3.5983333333333332</v>
      </c>
      <c r="C108" s="23">
        <f t="shared" si="6"/>
        <v>-5.9795833333333341</v>
      </c>
      <c r="D108" s="23">
        <v>41697.22265625</v>
      </c>
      <c r="E108" s="38">
        <f t="shared" si="7"/>
        <v>0.63625883354314483</v>
      </c>
      <c r="F108" s="23">
        <f t="shared" si="9"/>
        <v>0.177477105114483</v>
      </c>
      <c r="G108" s="23">
        <f t="shared" si="8"/>
        <v>8.1395872843822161</v>
      </c>
      <c r="I108">
        <v>0.8</v>
      </c>
      <c r="J108">
        <v>100.3314408</v>
      </c>
      <c r="K108" s="23"/>
      <c r="O108" s="23">
        <v>-9.6</v>
      </c>
      <c r="P108" s="23">
        <v>2.3587326019999999</v>
      </c>
      <c r="R108">
        <v>75</v>
      </c>
      <c r="S108" s="23">
        <v>42130.4453125</v>
      </c>
      <c r="T108" s="38"/>
      <c r="U108" s="23"/>
      <c r="Y108" s="23"/>
      <c r="AC108" s="23"/>
    </row>
    <row r="109" spans="1:29">
      <c r="A109">
        <v>103</v>
      </c>
      <c r="B109" s="23">
        <f t="shared" si="5"/>
        <v>3.6336111111111111</v>
      </c>
      <c r="C109" s="23">
        <f t="shared" si="6"/>
        <v>-5.9443055555555553</v>
      </c>
      <c r="D109" s="23">
        <v>41711.33203125</v>
      </c>
      <c r="E109" s="38">
        <f t="shared" si="7"/>
        <v>0.63647412880521859</v>
      </c>
      <c r="F109" s="23">
        <f t="shared" si="9"/>
        <v>0.17620112649356123</v>
      </c>
      <c r="G109" s="23">
        <f t="shared" si="8"/>
        <v>8.0810674017680668</v>
      </c>
      <c r="I109">
        <v>1.2</v>
      </c>
      <c r="J109">
        <v>100.58991279999999</v>
      </c>
      <c r="K109" s="23"/>
      <c r="O109" s="23">
        <v>-9.1999999999999993</v>
      </c>
      <c r="P109" s="23">
        <v>2.5997866850000002</v>
      </c>
      <c r="R109">
        <v>76</v>
      </c>
      <c r="S109" s="23">
        <v>42169.33203125</v>
      </c>
      <c r="T109" s="38"/>
      <c r="U109" s="23"/>
      <c r="Y109" s="23"/>
      <c r="AC109" s="23"/>
    </row>
    <row r="110" spans="1:29">
      <c r="A110">
        <v>104</v>
      </c>
      <c r="B110" s="23">
        <f t="shared" si="5"/>
        <v>3.6688888888888886</v>
      </c>
      <c r="C110" s="23">
        <f t="shared" si="6"/>
        <v>-5.9090277777777782</v>
      </c>
      <c r="D110" s="23">
        <v>41635.5546875</v>
      </c>
      <c r="E110" s="38">
        <f t="shared" si="7"/>
        <v>0.63531784065766383</v>
      </c>
      <c r="F110" s="23">
        <f t="shared" si="9"/>
        <v>0.18306357824925534</v>
      </c>
      <c r="G110" s="23">
        <f t="shared" si="8"/>
        <v>8.3957982793891723</v>
      </c>
      <c r="I110">
        <v>1.6</v>
      </c>
      <c r="J110">
        <v>101.22315089999999</v>
      </c>
      <c r="K110" s="23"/>
      <c r="O110" s="23">
        <v>-8.8000000000000007</v>
      </c>
      <c r="P110" s="23">
        <v>2.8183422849999999</v>
      </c>
      <c r="R110">
        <v>77</v>
      </c>
      <c r="S110" s="23">
        <v>42105.66796875</v>
      </c>
      <c r="T110" s="38"/>
      <c r="U110" s="23"/>
      <c r="Y110" s="23"/>
      <c r="AC110" s="23"/>
    </row>
    <row r="111" spans="1:29">
      <c r="A111">
        <v>105</v>
      </c>
      <c r="B111" s="23">
        <f t="shared" si="5"/>
        <v>3.7041666666666666</v>
      </c>
      <c r="C111" s="23">
        <f t="shared" si="6"/>
        <v>-5.8737500000000002</v>
      </c>
      <c r="D111" s="23">
        <v>41632.5546875</v>
      </c>
      <c r="E111" s="38">
        <f t="shared" si="7"/>
        <v>0.63527206359197375</v>
      </c>
      <c r="F111" s="23">
        <f t="shared" si="9"/>
        <v>0.18333574373514949</v>
      </c>
      <c r="G111" s="23">
        <f t="shared" si="8"/>
        <v>8.408280535772624</v>
      </c>
      <c r="I111">
        <v>2</v>
      </c>
      <c r="J111">
        <v>101.6593938</v>
      </c>
      <c r="K111" s="23"/>
      <c r="O111" s="23">
        <v>-8.4</v>
      </c>
      <c r="P111" s="23">
        <v>3.1722399289999998</v>
      </c>
      <c r="R111">
        <v>78</v>
      </c>
      <c r="S111" s="23">
        <v>42124.109375</v>
      </c>
      <c r="T111" s="38"/>
      <c r="U111" s="23"/>
      <c r="Y111" s="23"/>
      <c r="AC111" s="23"/>
    </row>
    <row r="112" spans="1:29">
      <c r="A112">
        <v>106</v>
      </c>
      <c r="B112" s="23">
        <f t="shared" si="5"/>
        <v>3.7394444444444441</v>
      </c>
      <c r="C112" s="23">
        <f t="shared" si="6"/>
        <v>-5.8384722222222223</v>
      </c>
      <c r="D112" s="23">
        <v>41553.66796875</v>
      </c>
      <c r="E112" s="38">
        <f t="shared" si="7"/>
        <v>0.63406832942320901</v>
      </c>
      <c r="F112" s="23">
        <f t="shared" si="9"/>
        <v>0.19050574817940724</v>
      </c>
      <c r="G112" s="23">
        <f t="shared" si="8"/>
        <v>8.7371166240432654</v>
      </c>
      <c r="I112">
        <v>2.4</v>
      </c>
      <c r="J112">
        <v>102.683663</v>
      </c>
      <c r="K112" s="23"/>
      <c r="O112" s="23">
        <v>-8</v>
      </c>
      <c r="P112" s="23">
        <v>3.540833063</v>
      </c>
      <c r="R112">
        <v>79</v>
      </c>
      <c r="S112" s="23">
        <v>42122.66796875</v>
      </c>
      <c r="T112" s="38"/>
      <c r="U112" s="23"/>
      <c r="Y112" s="23"/>
      <c r="AC112" s="23"/>
    </row>
    <row r="113" spans="1:29">
      <c r="A113">
        <v>107</v>
      </c>
      <c r="B113" s="23">
        <f t="shared" si="5"/>
        <v>3.7747222222222221</v>
      </c>
      <c r="C113" s="23">
        <f t="shared" si="6"/>
        <v>-5.8031944444444452</v>
      </c>
      <c r="D113" s="23">
        <v>41584.5546875</v>
      </c>
      <c r="E113" s="38">
        <f t="shared" si="7"/>
        <v>0.63453963054093232</v>
      </c>
      <c r="F113" s="23">
        <f t="shared" si="9"/>
        <v>0.18769541190675998</v>
      </c>
      <c r="G113" s="23">
        <f t="shared" si="8"/>
        <v>8.608226887111158</v>
      </c>
      <c r="I113">
        <v>2.8</v>
      </c>
      <c r="J113">
        <v>103.2703466</v>
      </c>
      <c r="K113" s="23"/>
      <c r="O113" s="23">
        <v>-7.6</v>
      </c>
      <c r="P113" s="23">
        <v>3.9314724999999999</v>
      </c>
      <c r="R113">
        <v>80</v>
      </c>
      <c r="S113" s="23">
        <v>42076.33203125</v>
      </c>
      <c r="T113" s="38"/>
      <c r="U113" s="23"/>
      <c r="Y113" s="23"/>
      <c r="AC113" s="23"/>
    </row>
    <row r="114" spans="1:29">
      <c r="A114">
        <v>108</v>
      </c>
      <c r="B114" s="23">
        <f t="shared" si="5"/>
        <v>3.8099999999999996</v>
      </c>
      <c r="C114" s="23">
        <f t="shared" si="6"/>
        <v>-5.7679166666666672</v>
      </c>
      <c r="D114" s="23">
        <v>41538.22265625</v>
      </c>
      <c r="E114" s="38">
        <f t="shared" si="7"/>
        <v>0.63383264906157011</v>
      </c>
      <c r="F114" s="23">
        <f t="shared" si="9"/>
        <v>0.19191256747470398</v>
      </c>
      <c r="G114" s="23">
        <f t="shared" si="8"/>
        <v>8.8016372191929015</v>
      </c>
      <c r="I114">
        <v>3.2</v>
      </c>
      <c r="J114">
        <v>104.0326302</v>
      </c>
      <c r="K114" s="23"/>
      <c r="O114" s="23">
        <v>-7.2</v>
      </c>
      <c r="P114" s="23">
        <v>4.3837812290000002</v>
      </c>
      <c r="R114">
        <v>81</v>
      </c>
      <c r="S114" s="23">
        <v>42067.4453125</v>
      </c>
      <c r="T114" s="38"/>
      <c r="U114" s="23"/>
      <c r="Y114" s="23"/>
      <c r="AC114" s="23"/>
    </row>
    <row r="115" spans="1:29">
      <c r="A115">
        <v>109</v>
      </c>
      <c r="B115" s="23">
        <f t="shared" si="5"/>
        <v>3.8452777777777776</v>
      </c>
      <c r="C115" s="23">
        <f t="shared" si="6"/>
        <v>-5.7326388888888893</v>
      </c>
      <c r="D115" s="23">
        <v>41476.890625</v>
      </c>
      <c r="E115" s="38">
        <f t="shared" si="7"/>
        <v>0.63289678225375756</v>
      </c>
      <c r="F115" s="23">
        <f t="shared" si="9"/>
        <v>0.1975086473650931</v>
      </c>
      <c r="G115" s="23">
        <f t="shared" si="8"/>
        <v>9.0582888063867308</v>
      </c>
      <c r="I115">
        <v>3.6</v>
      </c>
      <c r="J115">
        <v>104.42743950000001</v>
      </c>
      <c r="K115" s="23"/>
      <c r="O115" s="23">
        <v>-6.8</v>
      </c>
      <c r="P115" s="23">
        <v>5.0034267359999998</v>
      </c>
      <c r="R115">
        <v>82</v>
      </c>
      <c r="S115" s="23">
        <v>42142.33203125</v>
      </c>
      <c r="T115" s="38"/>
      <c r="U115" s="23"/>
      <c r="Y115" s="23"/>
      <c r="AC115" s="23"/>
    </row>
    <row r="116" spans="1:29">
      <c r="A116">
        <v>110</v>
      </c>
      <c r="B116" s="23">
        <f t="shared" si="5"/>
        <v>3.8805555555555555</v>
      </c>
      <c r="C116" s="23">
        <f t="shared" si="6"/>
        <v>-5.6973611111111113</v>
      </c>
      <c r="D116" s="23">
        <v>41367.890625</v>
      </c>
      <c r="E116" s="38">
        <f t="shared" si="7"/>
        <v>0.63123354886701766</v>
      </c>
      <c r="F116" s="23">
        <f t="shared" si="9"/>
        <v>0.20749254849129173</v>
      </c>
      <c r="G116" s="23">
        <f t="shared" si="8"/>
        <v>9.5161779217343998</v>
      </c>
      <c r="I116">
        <v>4</v>
      </c>
      <c r="J116">
        <v>104.84359240000001</v>
      </c>
      <c r="K116" s="23"/>
      <c r="O116" s="23">
        <v>-6.4</v>
      </c>
      <c r="P116" s="23">
        <v>5.6754777450000002</v>
      </c>
      <c r="R116">
        <v>83</v>
      </c>
      <c r="S116" s="23">
        <v>42118.5546875</v>
      </c>
      <c r="T116" s="38"/>
      <c r="U116" s="23"/>
      <c r="Y116" s="23"/>
      <c r="AC116" s="23"/>
    </row>
    <row r="117" spans="1:29">
      <c r="A117">
        <v>111</v>
      </c>
      <c r="B117" s="23">
        <f t="shared" si="5"/>
        <v>3.9158333333333331</v>
      </c>
      <c r="C117" s="23">
        <f t="shared" si="6"/>
        <v>-5.6620833333333334</v>
      </c>
      <c r="D117" s="23">
        <v>41391.66796875</v>
      </c>
      <c r="E117" s="38">
        <f t="shared" si="7"/>
        <v>0.6315963678759442</v>
      </c>
      <c r="F117" s="23">
        <f t="shared" si="9"/>
        <v>0.20531043852835662</v>
      </c>
      <c r="G117" s="23">
        <f t="shared" si="8"/>
        <v>9.4161003680917865</v>
      </c>
      <c r="I117">
        <v>4.4000000000000004</v>
      </c>
      <c r="J117">
        <v>104.9309159</v>
      </c>
      <c r="K117" s="23"/>
      <c r="O117" s="23">
        <v>-6</v>
      </c>
      <c r="P117" s="23">
        <v>6.8761462949999999</v>
      </c>
      <c r="R117">
        <v>84</v>
      </c>
      <c r="S117" s="23">
        <v>42126.5546875</v>
      </c>
      <c r="T117" s="38"/>
      <c r="U117" s="23"/>
      <c r="Y117" s="23"/>
      <c r="AC117" s="23"/>
    </row>
    <row r="118" spans="1:29">
      <c r="A118">
        <v>112</v>
      </c>
      <c r="B118" s="23">
        <f t="shared" si="5"/>
        <v>3.951111111111111</v>
      </c>
      <c r="C118" s="23">
        <f t="shared" si="6"/>
        <v>-5.6268055555555563</v>
      </c>
      <c r="D118" s="23">
        <v>41281.33203125</v>
      </c>
      <c r="E118" s="38">
        <f t="shared" si="7"/>
        <v>0.62991274938963915</v>
      </c>
      <c r="F118" s="23">
        <f t="shared" si="9"/>
        <v>0.21545621042682672</v>
      </c>
      <c r="G118" s="23">
        <f t="shared" si="8"/>
        <v>9.8814133214541897</v>
      </c>
      <c r="I118">
        <v>4.8</v>
      </c>
      <c r="J118">
        <v>104.9451493</v>
      </c>
      <c r="K118" s="23"/>
      <c r="O118" s="23">
        <v>-5.6</v>
      </c>
      <c r="P118" s="23">
        <v>9.9146440600000005</v>
      </c>
      <c r="R118">
        <v>85</v>
      </c>
      <c r="S118" s="23">
        <v>42003.5546875</v>
      </c>
      <c r="T118" s="38"/>
      <c r="U118" s="23"/>
      <c r="Y118" s="23"/>
      <c r="AC118" s="23"/>
    </row>
    <row r="119" spans="1:29">
      <c r="A119">
        <v>113</v>
      </c>
      <c r="B119" s="23">
        <f t="shared" si="5"/>
        <v>3.9863888888888885</v>
      </c>
      <c r="C119" s="23">
        <f t="shared" si="6"/>
        <v>-5.5915277777777783</v>
      </c>
      <c r="D119" s="23">
        <v>41298.4453125</v>
      </c>
      <c r="E119" s="38">
        <f t="shared" si="7"/>
        <v>0.63017388132295715</v>
      </c>
      <c r="F119" s="23">
        <f t="shared" si="9"/>
        <v>0.21387924713317119</v>
      </c>
      <c r="G119" s="23">
        <f t="shared" si="8"/>
        <v>9.8090894554282233</v>
      </c>
      <c r="I119">
        <v>5.2</v>
      </c>
      <c r="J119">
        <v>105.0835</v>
      </c>
      <c r="K119" s="23"/>
      <c r="O119" s="23">
        <v>-5.2</v>
      </c>
      <c r="P119" s="23">
        <v>22.971236640000001</v>
      </c>
      <c r="R119">
        <v>86</v>
      </c>
      <c r="S119" s="23">
        <v>42022.4453125</v>
      </c>
      <c r="T119" s="38"/>
      <c r="U119" s="23"/>
      <c r="Y119" s="23"/>
      <c r="AC119" s="23"/>
    </row>
    <row r="120" spans="1:29">
      <c r="A120">
        <v>114</v>
      </c>
      <c r="B120" s="23">
        <f t="shared" si="5"/>
        <v>4.0216666666666665</v>
      </c>
      <c r="C120" s="23">
        <f t="shared" si="6"/>
        <v>-5.5562500000000004</v>
      </c>
      <c r="D120" s="23">
        <v>41190.66796875</v>
      </c>
      <c r="E120" s="38">
        <f t="shared" si="7"/>
        <v>0.62852930447470812</v>
      </c>
      <c r="F120" s="23">
        <f t="shared" si="9"/>
        <v>0.22383130592066802</v>
      </c>
      <c r="G120" s="23">
        <f t="shared" si="8"/>
        <v>10.265518193703395</v>
      </c>
      <c r="I120">
        <v>5.6</v>
      </c>
      <c r="J120">
        <v>105.02545189999999</v>
      </c>
      <c r="K120" s="23"/>
      <c r="O120" s="23">
        <v>-4.8</v>
      </c>
      <c r="P120" s="23">
        <v>67.242561129999999</v>
      </c>
      <c r="R120">
        <v>87</v>
      </c>
      <c r="S120" s="23">
        <v>42050.5546875</v>
      </c>
      <c r="T120" s="38"/>
      <c r="U120" s="23"/>
      <c r="Y120" s="23"/>
      <c r="AC120" s="23"/>
    </row>
    <row r="121" spans="1:29">
      <c r="A121">
        <v>115</v>
      </c>
      <c r="B121" s="23">
        <f t="shared" si="5"/>
        <v>4.0569444444444445</v>
      </c>
      <c r="C121" s="23">
        <f t="shared" si="6"/>
        <v>-5.5209722222222224</v>
      </c>
      <c r="D121" s="23">
        <v>41089.109375</v>
      </c>
      <c r="E121" s="38">
        <f t="shared" si="7"/>
        <v>0.62697961966887927</v>
      </c>
      <c r="F121" s="23">
        <f t="shared" si="9"/>
        <v>0.23325401110818067</v>
      </c>
      <c r="G121" s="23">
        <f t="shared" si="8"/>
        <v>10.697669322601325</v>
      </c>
      <c r="I121">
        <v>6</v>
      </c>
      <c r="J121">
        <v>104.98956920000001</v>
      </c>
      <c r="K121" s="23"/>
      <c r="O121" s="23">
        <v>-4.4000000000000004</v>
      </c>
      <c r="P121" s="23">
        <v>91.234317349999998</v>
      </c>
      <c r="R121">
        <v>88</v>
      </c>
      <c r="S121" s="23">
        <v>42029.66796875</v>
      </c>
      <c r="T121" s="38"/>
      <c r="U121" s="23"/>
      <c r="Y121" s="23"/>
      <c r="AC121" s="23"/>
    </row>
    <row r="122" spans="1:29">
      <c r="A122">
        <v>116</v>
      </c>
      <c r="B122" s="23">
        <f t="shared" si="5"/>
        <v>4.0922222222222224</v>
      </c>
      <c r="C122" s="23">
        <f t="shared" si="6"/>
        <v>-5.4856944444444444</v>
      </c>
      <c r="D122" s="23">
        <v>41029.109375</v>
      </c>
      <c r="E122" s="38">
        <f t="shared" si="7"/>
        <v>0.62606407835507749</v>
      </c>
      <c r="F122" s="23">
        <f t="shared" si="9"/>
        <v>0.23884145886672403</v>
      </c>
      <c r="G122" s="23">
        <f t="shared" si="8"/>
        <v>10.953925016530142</v>
      </c>
      <c r="I122">
        <v>6.4</v>
      </c>
      <c r="J122">
        <v>104.7757311</v>
      </c>
      <c r="K122" s="23"/>
      <c r="O122" s="23">
        <v>-4</v>
      </c>
      <c r="P122" s="23">
        <v>98.095699929999995</v>
      </c>
      <c r="R122">
        <v>89</v>
      </c>
      <c r="S122" s="23">
        <v>42020.890625</v>
      </c>
      <c r="T122" s="38"/>
      <c r="U122" s="23"/>
      <c r="Y122" s="23"/>
      <c r="AC122" s="23"/>
    </row>
    <row r="123" spans="1:29">
      <c r="A123">
        <v>117</v>
      </c>
      <c r="B123" s="23">
        <f t="shared" si="5"/>
        <v>4.1274999999999995</v>
      </c>
      <c r="C123" s="23">
        <f t="shared" si="6"/>
        <v>-5.4504166666666674</v>
      </c>
      <c r="D123" s="23">
        <v>40932.5546875</v>
      </c>
      <c r="E123" s="38">
        <f t="shared" si="7"/>
        <v>0.62459074826428629</v>
      </c>
      <c r="F123" s="23">
        <f t="shared" si="9"/>
        <v>0.24786532729267829</v>
      </c>
      <c r="G123" s="23">
        <f t="shared" si="8"/>
        <v>11.367784396580632</v>
      </c>
      <c r="I123">
        <v>6.8</v>
      </c>
      <c r="J123">
        <v>104.8769224</v>
      </c>
      <c r="K123" s="23"/>
      <c r="O123" s="23">
        <v>-3.6</v>
      </c>
      <c r="P123" s="23">
        <v>99.490463390000002</v>
      </c>
      <c r="R123">
        <v>90</v>
      </c>
      <c r="S123" s="23">
        <v>42074.66796875</v>
      </c>
      <c r="T123" s="38"/>
      <c r="U123" s="23"/>
      <c r="Y123" s="23"/>
      <c r="AC123" s="23"/>
    </row>
    <row r="124" spans="1:29">
      <c r="A124">
        <v>118</v>
      </c>
      <c r="B124" s="23">
        <f t="shared" si="5"/>
        <v>4.1627777777777775</v>
      </c>
      <c r="C124" s="23">
        <f t="shared" si="6"/>
        <v>-5.4151388888888894</v>
      </c>
      <c r="D124" s="23">
        <v>40715.109375</v>
      </c>
      <c r="E124" s="38">
        <f t="shared" si="7"/>
        <v>0.62127274547951472</v>
      </c>
      <c r="F124" s="23">
        <f t="shared" si="9"/>
        <v>0.26833460876670134</v>
      </c>
      <c r="G124" s="23">
        <f t="shared" si="8"/>
        <v>12.306561841135659</v>
      </c>
      <c r="I124">
        <v>7.2</v>
      </c>
      <c r="J124">
        <v>104.57923649999999</v>
      </c>
      <c r="K124" s="23"/>
      <c r="O124" s="23">
        <v>-3.2</v>
      </c>
      <c r="P124" s="23">
        <v>100.0978392</v>
      </c>
      <c r="R124">
        <v>91</v>
      </c>
      <c r="S124" s="23">
        <v>41960.109375</v>
      </c>
      <c r="T124" s="38"/>
      <c r="U124" s="23"/>
      <c r="Y124" s="23"/>
      <c r="AC124" s="23"/>
    </row>
    <row r="125" spans="1:29">
      <c r="A125">
        <v>119</v>
      </c>
      <c r="B125" s="23">
        <f t="shared" si="5"/>
        <v>4.1980555555555554</v>
      </c>
      <c r="C125" s="23">
        <f t="shared" si="6"/>
        <v>-5.3798611111111114</v>
      </c>
      <c r="D125" s="23">
        <v>40565.33203125</v>
      </c>
      <c r="E125" s="38">
        <f t="shared" si="7"/>
        <v>0.61898728971160444</v>
      </c>
      <c r="F125" s="23">
        <f t="shared" si="9"/>
        <v>0.28255374776536968</v>
      </c>
      <c r="G125" s="23">
        <f t="shared" si="8"/>
        <v>12.958690592693593</v>
      </c>
      <c r="I125">
        <v>7.6</v>
      </c>
      <c r="J125">
        <v>104.2662486</v>
      </c>
      <c r="K125" s="23"/>
      <c r="O125" s="23">
        <v>-2.8</v>
      </c>
      <c r="P125" s="23">
        <v>99.885399989999996</v>
      </c>
      <c r="R125">
        <v>92</v>
      </c>
      <c r="S125" s="23">
        <v>41969.5546875</v>
      </c>
      <c r="T125" s="38"/>
      <c r="U125" s="23"/>
      <c r="Y125" s="23"/>
      <c r="AC125" s="23"/>
    </row>
    <row r="126" spans="1:29">
      <c r="A126">
        <v>120</v>
      </c>
      <c r="B126" s="23">
        <f t="shared" si="5"/>
        <v>4.2333333333333334</v>
      </c>
      <c r="C126" s="23">
        <f t="shared" si="6"/>
        <v>-5.3445833333333335</v>
      </c>
      <c r="D126" s="23">
        <v>40401.5546875</v>
      </c>
      <c r="E126" s="38">
        <f t="shared" si="7"/>
        <v>0.61648820763714041</v>
      </c>
      <c r="F126" s="23">
        <f t="shared" si="9"/>
        <v>0.29821521444904597</v>
      </c>
      <c r="G126" s="23">
        <f t="shared" si="8"/>
        <v>13.676968451637689</v>
      </c>
      <c r="I126">
        <v>8</v>
      </c>
      <c r="J126">
        <v>104.03583999999999</v>
      </c>
      <c r="K126" s="23"/>
      <c r="O126" s="23">
        <v>-2.4</v>
      </c>
      <c r="P126" s="23">
        <v>99.875346160000007</v>
      </c>
      <c r="R126">
        <v>93</v>
      </c>
      <c r="S126" s="23">
        <v>41922.33203125</v>
      </c>
      <c r="T126" s="38"/>
      <c r="U126" s="23"/>
      <c r="Y126" s="23"/>
      <c r="AC126" s="23"/>
    </row>
    <row r="127" spans="1:29">
      <c r="A127">
        <v>121</v>
      </c>
      <c r="B127" s="23">
        <f t="shared" si="5"/>
        <v>4.2686111111111105</v>
      </c>
      <c r="C127" s="23">
        <f t="shared" si="6"/>
        <v>-5.3093055555555564</v>
      </c>
      <c r="D127" s="23">
        <v>40218.890625</v>
      </c>
      <c r="E127" s="38">
        <f t="shared" si="7"/>
        <v>0.61370093270771342</v>
      </c>
      <c r="F127" s="23">
        <f t="shared" si="9"/>
        <v>0.31582390799452842</v>
      </c>
      <c r="G127" s="23">
        <f t="shared" si="8"/>
        <v>14.484551480360958</v>
      </c>
      <c r="I127">
        <v>8.4</v>
      </c>
      <c r="J127">
        <v>103.5482181</v>
      </c>
      <c r="K127" s="23"/>
      <c r="O127" s="23">
        <v>-2</v>
      </c>
      <c r="P127" s="23">
        <v>99.469206889999995</v>
      </c>
      <c r="R127">
        <v>94</v>
      </c>
      <c r="S127" s="23">
        <v>41880.890625</v>
      </c>
      <c r="T127" s="38"/>
      <c r="U127" s="23"/>
      <c r="Y127" s="23"/>
      <c r="AC127" s="23"/>
    </row>
    <row r="128" spans="1:29">
      <c r="A128">
        <v>122</v>
      </c>
      <c r="B128" s="23">
        <f t="shared" si="5"/>
        <v>4.3038888888888884</v>
      </c>
      <c r="C128" s="23">
        <f t="shared" si="6"/>
        <v>-5.2740277777777784</v>
      </c>
      <c r="D128" s="23">
        <v>40016.33203125</v>
      </c>
      <c r="E128" s="38">
        <f t="shared" si="7"/>
        <v>0.61061008669031813</v>
      </c>
      <c r="F128" s="23">
        <f t="shared" si="9"/>
        <v>0.33552671073431384</v>
      </c>
      <c r="G128" s="23">
        <f t="shared" si="8"/>
        <v>15.388176105880961</v>
      </c>
      <c r="I128">
        <v>8.8000000000000007</v>
      </c>
      <c r="J128">
        <v>102.13586669999999</v>
      </c>
      <c r="K128" s="23"/>
      <c r="O128" s="23">
        <v>-1.6</v>
      </c>
      <c r="P128" s="23">
        <v>99.454303519999996</v>
      </c>
      <c r="R128">
        <v>95</v>
      </c>
      <c r="S128" s="23">
        <v>41789.22265625</v>
      </c>
      <c r="T128" s="38"/>
      <c r="U128" s="23"/>
      <c r="Y128" s="23"/>
      <c r="AC128" s="23"/>
    </row>
    <row r="129" spans="1:29">
      <c r="A129">
        <v>123</v>
      </c>
      <c r="B129" s="23">
        <f t="shared" si="5"/>
        <v>4.3391666666666664</v>
      </c>
      <c r="C129" s="23">
        <f t="shared" si="6"/>
        <v>-5.2387500000000005</v>
      </c>
      <c r="D129" s="23">
        <v>39645.4453125</v>
      </c>
      <c r="E129" s="38">
        <f t="shared" si="7"/>
        <v>0.60495071812771806</v>
      </c>
      <c r="F129" s="23">
        <f t="shared" si="9"/>
        <v>0.37209182479944047</v>
      </c>
      <c r="G129" s="23">
        <f t="shared" si="8"/>
        <v>17.065152622398429</v>
      </c>
      <c r="I129">
        <v>9.1999999999999993</v>
      </c>
      <c r="J129">
        <v>99.229918499999997</v>
      </c>
      <c r="K129" s="23"/>
      <c r="O129" s="23">
        <v>-1.2</v>
      </c>
      <c r="P129" s="23">
        <v>99.582077990000002</v>
      </c>
      <c r="R129">
        <v>96</v>
      </c>
      <c r="S129" s="23">
        <v>41477.22265625</v>
      </c>
      <c r="T129" s="38"/>
      <c r="U129" s="23"/>
      <c r="Y129" s="23"/>
      <c r="AC129" s="23"/>
    </row>
    <row r="130" spans="1:29">
      <c r="A130">
        <v>124</v>
      </c>
      <c r="B130" s="23">
        <f t="shared" si="5"/>
        <v>4.3744444444444444</v>
      </c>
      <c r="C130" s="23">
        <f t="shared" si="6"/>
        <v>-5.2034722222222225</v>
      </c>
      <c r="D130" s="23">
        <v>39222.66796875</v>
      </c>
      <c r="E130" s="38">
        <f t="shared" si="7"/>
        <v>0.59849954938200967</v>
      </c>
      <c r="F130" s="23">
        <f t="shared" si="9"/>
        <v>0.41456273523364828</v>
      </c>
      <c r="G130" s="23">
        <f t="shared" si="8"/>
        <v>19.012985174114998</v>
      </c>
      <c r="I130">
        <v>9.6</v>
      </c>
      <c r="J130">
        <v>83.941448359999995</v>
      </c>
      <c r="K130" s="23"/>
      <c r="O130" s="23">
        <v>-0.8</v>
      </c>
      <c r="P130" s="23">
        <v>99.815432810000004</v>
      </c>
      <c r="R130">
        <v>97</v>
      </c>
      <c r="S130" s="23">
        <v>41330.890625</v>
      </c>
      <c r="T130" s="38"/>
      <c r="U130" s="23"/>
      <c r="Y130" s="23"/>
      <c r="AC130" s="23"/>
    </row>
    <row r="131" spans="1:29">
      <c r="A131">
        <v>125</v>
      </c>
      <c r="B131" s="23">
        <f t="shared" si="5"/>
        <v>4.4097222222222223</v>
      </c>
      <c r="C131" s="23">
        <f t="shared" si="6"/>
        <v>-5.1681944444444445</v>
      </c>
      <c r="D131" s="23">
        <v>38733.77734375</v>
      </c>
      <c r="E131" s="38">
        <f t="shared" si="7"/>
        <v>0.59103955663004504</v>
      </c>
      <c r="F131" s="23">
        <f t="shared" si="9"/>
        <v>0.46475704735321255</v>
      </c>
      <c r="G131" s="23">
        <f t="shared" si="8"/>
        <v>21.315034130870135</v>
      </c>
      <c r="I131">
        <v>10</v>
      </c>
      <c r="J131">
        <v>32.527393750000002</v>
      </c>
      <c r="K131" s="23"/>
      <c r="O131" s="23">
        <v>-0.4</v>
      </c>
      <c r="P131" s="23">
        <v>99.855651739999999</v>
      </c>
      <c r="R131">
        <v>98</v>
      </c>
      <c r="S131" s="23">
        <v>41604.33203125</v>
      </c>
      <c r="T131" s="38"/>
      <c r="U131" s="23"/>
      <c r="Y131" s="23"/>
      <c r="AC131" s="23"/>
    </row>
    <row r="132" spans="1:29">
      <c r="A132">
        <v>126</v>
      </c>
      <c r="B132" s="23">
        <f t="shared" si="5"/>
        <v>4.4449999999999994</v>
      </c>
      <c r="C132" s="23">
        <f t="shared" si="6"/>
        <v>-5.1329166666666675</v>
      </c>
      <c r="D132" s="23">
        <v>38095.66796875</v>
      </c>
      <c r="E132" s="38">
        <f t="shared" si="7"/>
        <v>0.58130263170443275</v>
      </c>
      <c r="F132" s="23">
        <f t="shared" si="9"/>
        <v>0.53208360793550646</v>
      </c>
      <c r="G132" s="23">
        <f t="shared" si="8"/>
        <v>24.402815036826034</v>
      </c>
      <c r="I132">
        <v>10.4</v>
      </c>
      <c r="J132">
        <v>13.2724121</v>
      </c>
      <c r="K132" s="23"/>
      <c r="O132" s="23">
        <v>0</v>
      </c>
      <c r="P132" s="23">
        <v>100</v>
      </c>
      <c r="R132">
        <v>99</v>
      </c>
      <c r="S132" s="23">
        <v>41774.33203125</v>
      </c>
      <c r="T132" s="38"/>
      <c r="U132" s="23"/>
      <c r="Y132" s="23"/>
      <c r="AC132" s="23"/>
    </row>
    <row r="133" spans="1:29">
      <c r="A133">
        <v>127</v>
      </c>
      <c r="B133" s="23">
        <f t="shared" si="5"/>
        <v>4.4802777777777774</v>
      </c>
      <c r="C133" s="23">
        <f t="shared" si="6"/>
        <v>-5.0976388888888895</v>
      </c>
      <c r="D133" s="23">
        <v>37395.33203125</v>
      </c>
      <c r="E133" s="38">
        <f t="shared" si="7"/>
        <v>0.57061619029907684</v>
      </c>
      <c r="F133" s="23">
        <f t="shared" si="9"/>
        <v>0.60844522346039742</v>
      </c>
      <c r="G133" s="23">
        <f t="shared" si="8"/>
        <v>27.904968367197007</v>
      </c>
      <c r="I133">
        <v>10.8</v>
      </c>
      <c r="J133">
        <v>9.6187928530000004</v>
      </c>
      <c r="K133" s="23"/>
      <c r="O133" s="23">
        <v>0.4</v>
      </c>
      <c r="P133" s="23">
        <v>100.114026</v>
      </c>
      <c r="R133">
        <v>100</v>
      </c>
      <c r="S133" s="23">
        <v>41760</v>
      </c>
      <c r="T133" s="38"/>
      <c r="U133" s="23"/>
      <c r="Y133" s="23"/>
      <c r="AC133" s="23"/>
    </row>
    <row r="134" spans="1:29">
      <c r="A134">
        <v>128</v>
      </c>
      <c r="B134" s="23">
        <f t="shared" ref="B134:B197" si="10">A134*$W$3</f>
        <v>4.5155555555555553</v>
      </c>
      <c r="C134" s="23">
        <f t="shared" si="6"/>
        <v>-5.0623611111111115</v>
      </c>
      <c r="D134" s="23">
        <v>36695.5546875</v>
      </c>
      <c r="E134" s="38">
        <f t="shared" si="7"/>
        <v>0.55993827248798356</v>
      </c>
      <c r="F134" s="23">
        <f t="shared" si="9"/>
        <v>0.68746093147729859</v>
      </c>
      <c r="G134" s="23">
        <f t="shared" si="8"/>
        <v>31.528845665769996</v>
      </c>
      <c r="I134">
        <v>11.2</v>
      </c>
      <c r="J134">
        <v>8.3009399360000007</v>
      </c>
      <c r="K134" s="23"/>
      <c r="O134" s="23">
        <v>0.8</v>
      </c>
      <c r="P134" s="23">
        <v>100.0654148</v>
      </c>
      <c r="R134">
        <v>101</v>
      </c>
      <c r="S134" s="23">
        <v>41675.5546875</v>
      </c>
      <c r="T134" s="38"/>
      <c r="U134" s="23"/>
      <c r="Y134" s="23"/>
      <c r="AC134" s="23"/>
    </row>
    <row r="135" spans="1:29">
      <c r="A135">
        <v>129</v>
      </c>
      <c r="B135" s="23">
        <f t="shared" si="10"/>
        <v>4.5508333333333333</v>
      </c>
      <c r="C135" s="23">
        <f t="shared" ref="C135:C198" si="11">B135-$B$549/2</f>
        <v>-5.0270833333333336</v>
      </c>
      <c r="D135" s="23">
        <v>35769.33203125</v>
      </c>
      <c r="E135" s="38">
        <f t="shared" ref="E135:E198" si="12">D135/65535</f>
        <v>0.54580502069504844</v>
      </c>
      <c r="F135" s="23">
        <f t="shared" si="9"/>
        <v>0.79647183787821074</v>
      </c>
      <c r="G135" s="23">
        <f t="shared" ref="G135:G198" si="13">(F135/F$277)*100</f>
        <v>36.528385110745063</v>
      </c>
      <c r="I135">
        <v>11.6</v>
      </c>
      <c r="J135">
        <v>7.2099958639999997</v>
      </c>
      <c r="K135" s="23"/>
      <c r="O135" s="23">
        <v>1.2</v>
      </c>
      <c r="P135" s="23">
        <v>100.02972010000001</v>
      </c>
      <c r="R135">
        <v>102</v>
      </c>
      <c r="S135" s="23">
        <v>41697.22265625</v>
      </c>
      <c r="T135" s="38"/>
      <c r="U135" s="23"/>
      <c r="Y135" s="23"/>
      <c r="AC135" s="23"/>
    </row>
    <row r="136" spans="1:29">
      <c r="A136">
        <v>130</v>
      </c>
      <c r="B136" s="23">
        <f t="shared" si="10"/>
        <v>4.5861111111111112</v>
      </c>
      <c r="C136" s="23">
        <f t="shared" si="11"/>
        <v>-4.9918055555555556</v>
      </c>
      <c r="D136" s="23">
        <v>34736.4453125</v>
      </c>
      <c r="E136" s="38">
        <f t="shared" si="12"/>
        <v>0.53004417963683526</v>
      </c>
      <c r="F136" s="23">
        <f t="shared" ref="F136:F199" si="14">$E$4+($E$3/(E136-$E$2))</f>
        <v>0.92440624456105169</v>
      </c>
      <c r="G136" s="23">
        <f t="shared" si="13"/>
        <v>42.395808231033818</v>
      </c>
      <c r="I136">
        <v>12</v>
      </c>
      <c r="J136">
        <v>6.4133653940000004</v>
      </c>
      <c r="K136" s="23"/>
      <c r="O136" s="23">
        <v>1.6</v>
      </c>
      <c r="P136" s="23">
        <v>99.910912640000006</v>
      </c>
      <c r="R136">
        <v>103</v>
      </c>
      <c r="S136" s="23">
        <v>41711.33203125</v>
      </c>
      <c r="T136" s="38"/>
      <c r="U136" s="23"/>
      <c r="Y136" s="23"/>
      <c r="AC136" s="23"/>
    </row>
    <row r="137" spans="1:29">
      <c r="A137">
        <v>131</v>
      </c>
      <c r="B137" s="23">
        <f t="shared" si="10"/>
        <v>4.6213888888888883</v>
      </c>
      <c r="C137" s="23">
        <f t="shared" si="11"/>
        <v>-4.9565277777777785</v>
      </c>
      <c r="D137" s="23">
        <v>33612.22265625</v>
      </c>
      <c r="E137" s="38">
        <f t="shared" si="12"/>
        <v>0.51288964150835437</v>
      </c>
      <c r="F137" s="23">
        <f t="shared" si="14"/>
        <v>1.071936393970363</v>
      </c>
      <c r="G137" s="23">
        <f t="shared" si="13"/>
        <v>49.161945910710479</v>
      </c>
      <c r="I137">
        <v>12.4</v>
      </c>
      <c r="J137">
        <v>5.7383780309999999</v>
      </c>
      <c r="K137" s="23"/>
      <c r="O137" s="23">
        <v>2</v>
      </c>
      <c r="P137" s="23">
        <v>100.091792</v>
      </c>
      <c r="R137">
        <v>104</v>
      </c>
      <c r="S137" s="23">
        <v>41635.5546875</v>
      </c>
      <c r="T137" s="38"/>
      <c r="U137" s="23"/>
      <c r="Y137" s="23"/>
      <c r="AC137" s="23"/>
    </row>
    <row r="138" spans="1:29">
      <c r="A138">
        <v>132</v>
      </c>
      <c r="B138" s="23">
        <f t="shared" si="10"/>
        <v>4.6566666666666663</v>
      </c>
      <c r="C138" s="23">
        <f t="shared" si="11"/>
        <v>-4.9212500000000006</v>
      </c>
      <c r="D138" s="23">
        <v>32413.666015625</v>
      </c>
      <c r="E138" s="38">
        <f t="shared" si="12"/>
        <v>0.49460083948462652</v>
      </c>
      <c r="F138" s="23">
        <f t="shared" si="14"/>
        <v>1.2396398552097034</v>
      </c>
      <c r="G138" s="23">
        <f t="shared" si="13"/>
        <v>56.853287054516564</v>
      </c>
      <c r="I138">
        <v>12.8</v>
      </c>
      <c r="J138">
        <v>5.2677546350000002</v>
      </c>
      <c r="K138" s="23"/>
      <c r="O138" s="23">
        <v>2.4</v>
      </c>
      <c r="P138" s="23">
        <v>100.4325616</v>
      </c>
      <c r="R138">
        <v>105</v>
      </c>
      <c r="S138" s="23">
        <v>41632.5546875</v>
      </c>
      <c r="T138" s="38"/>
      <c r="U138" s="23"/>
      <c r="Y138" s="23"/>
      <c r="AC138" s="23"/>
    </row>
    <row r="139" spans="1:29">
      <c r="A139">
        <v>133</v>
      </c>
      <c r="B139" s="23">
        <f t="shared" si="10"/>
        <v>4.6919444444444443</v>
      </c>
      <c r="C139" s="23">
        <f t="shared" si="11"/>
        <v>-4.8859722222222226</v>
      </c>
      <c r="D139" s="23">
        <v>31253.22265625</v>
      </c>
      <c r="E139" s="38">
        <f t="shared" si="12"/>
        <v>0.47689360885404747</v>
      </c>
      <c r="F139" s="23">
        <f t="shared" si="14"/>
        <v>1.4133074774828804</v>
      </c>
      <c r="G139" s="23">
        <f t="shared" si="13"/>
        <v>64.818160997281211</v>
      </c>
      <c r="I139">
        <v>13.2</v>
      </c>
      <c r="J139">
        <v>4.7581150709999998</v>
      </c>
      <c r="K139" s="23"/>
      <c r="O139" s="23">
        <v>2.8</v>
      </c>
      <c r="P139" s="23">
        <v>100.8204181</v>
      </c>
      <c r="R139">
        <v>106</v>
      </c>
      <c r="S139" s="23">
        <v>41553.66796875</v>
      </c>
      <c r="T139" s="38"/>
      <c r="U139" s="23"/>
      <c r="Y139" s="23"/>
      <c r="AC139" s="23"/>
    </row>
    <row r="140" spans="1:29">
      <c r="A140">
        <v>134</v>
      </c>
      <c r="B140" s="23">
        <f t="shared" si="10"/>
        <v>4.7272222222222222</v>
      </c>
      <c r="C140" s="23">
        <f t="shared" si="11"/>
        <v>-4.8506944444444446</v>
      </c>
      <c r="D140" s="23">
        <v>30224.77734375</v>
      </c>
      <c r="E140" s="38">
        <f t="shared" si="12"/>
        <v>0.46120053931105515</v>
      </c>
      <c r="F140" s="23">
        <f t="shared" si="14"/>
        <v>1.5774679690569622</v>
      </c>
      <c r="G140" s="23">
        <f t="shared" si="13"/>
        <v>72.347011825405787</v>
      </c>
      <c r="I140">
        <v>13.6</v>
      </c>
      <c r="J140">
        <v>4.3576942760000001</v>
      </c>
      <c r="K140" s="23"/>
      <c r="O140" s="23">
        <v>3.2</v>
      </c>
      <c r="P140" s="23">
        <v>101.0338572</v>
      </c>
      <c r="R140">
        <v>107</v>
      </c>
      <c r="S140" s="23">
        <v>41584.5546875</v>
      </c>
      <c r="T140" s="38"/>
      <c r="U140" s="23"/>
      <c r="Y140" s="23"/>
      <c r="AC140" s="23"/>
    </row>
    <row r="141" spans="1:29">
      <c r="A141">
        <v>135</v>
      </c>
      <c r="B141" s="23">
        <f t="shared" si="10"/>
        <v>4.7625000000000002</v>
      </c>
      <c r="C141" s="23">
        <f t="shared" si="11"/>
        <v>-4.8154166666666667</v>
      </c>
      <c r="D141" s="23">
        <v>29501.666015625</v>
      </c>
      <c r="E141" s="38">
        <f t="shared" si="12"/>
        <v>0.45016656772144653</v>
      </c>
      <c r="F141" s="23">
        <f t="shared" si="14"/>
        <v>1.6991785788652596</v>
      </c>
      <c r="G141" s="23">
        <f t="shared" si="13"/>
        <v>77.928994534279596</v>
      </c>
      <c r="I141">
        <v>14</v>
      </c>
      <c r="J141">
        <v>3.9578831559999998</v>
      </c>
      <c r="K141" s="23"/>
      <c r="O141" s="23">
        <v>3.6</v>
      </c>
      <c r="P141" s="23">
        <v>100.93775960000001</v>
      </c>
      <c r="R141">
        <v>108</v>
      </c>
      <c r="S141" s="23">
        <v>41538.22265625</v>
      </c>
      <c r="T141" s="38"/>
      <c r="U141" s="23"/>
      <c r="Y141" s="23"/>
      <c r="AC141" s="23"/>
    </row>
    <row r="142" spans="1:29">
      <c r="A142">
        <v>136</v>
      </c>
      <c r="B142" s="23">
        <f t="shared" si="10"/>
        <v>4.7977777777777773</v>
      </c>
      <c r="C142" s="23">
        <f t="shared" si="11"/>
        <v>-4.7801388888888896</v>
      </c>
      <c r="D142" s="23">
        <v>28880.666015625</v>
      </c>
      <c r="E142" s="38">
        <f t="shared" si="12"/>
        <v>0.44069071512359809</v>
      </c>
      <c r="F142" s="23">
        <f t="shared" si="14"/>
        <v>1.8081576754610005</v>
      </c>
      <c r="G142" s="23">
        <f t="shared" si="13"/>
        <v>82.927075094259195</v>
      </c>
      <c r="I142">
        <v>14.4</v>
      </c>
      <c r="J142">
        <v>3.6560162460000001</v>
      </c>
      <c r="K142" s="23"/>
      <c r="O142" s="23">
        <v>4</v>
      </c>
      <c r="P142" s="23">
        <v>100.03771879999999</v>
      </c>
      <c r="R142">
        <v>109</v>
      </c>
      <c r="S142" s="23">
        <v>41476.890625</v>
      </c>
      <c r="T142" s="38"/>
      <c r="U142" s="23"/>
      <c r="Y142" s="23"/>
      <c r="AC142" s="23"/>
    </row>
    <row r="143" spans="1:29">
      <c r="A143">
        <v>137</v>
      </c>
      <c r="B143" s="23">
        <f t="shared" si="10"/>
        <v>4.8330555555555552</v>
      </c>
      <c r="C143" s="23">
        <f t="shared" si="11"/>
        <v>-4.7448611111111116</v>
      </c>
      <c r="D143" s="23">
        <v>28435.111328125</v>
      </c>
      <c r="E143" s="38">
        <f t="shared" si="12"/>
        <v>0.43389198639085985</v>
      </c>
      <c r="F143" s="23">
        <f t="shared" si="14"/>
        <v>1.8890304918358964</v>
      </c>
      <c r="G143" s="23">
        <f t="shared" si="13"/>
        <v>86.636124480616132</v>
      </c>
      <c r="I143">
        <v>14.8</v>
      </c>
      <c r="J143">
        <v>3.3305122269999998</v>
      </c>
      <c r="K143" s="23"/>
      <c r="O143" s="23">
        <v>4.4000000000000004</v>
      </c>
      <c r="P143" s="23">
        <v>95.90606124</v>
      </c>
      <c r="R143">
        <v>110</v>
      </c>
      <c r="S143" s="23">
        <v>41367.890625</v>
      </c>
      <c r="T143" s="38"/>
      <c r="U143" s="23"/>
      <c r="Y143" s="23"/>
      <c r="AC143" s="23"/>
    </row>
    <row r="144" spans="1:29">
      <c r="A144">
        <v>138</v>
      </c>
      <c r="B144" s="23">
        <f t="shared" si="10"/>
        <v>4.8683333333333332</v>
      </c>
      <c r="C144" s="23">
        <f t="shared" si="11"/>
        <v>-4.7095833333333337</v>
      </c>
      <c r="D144" s="23">
        <v>28135.77734375</v>
      </c>
      <c r="E144" s="38">
        <f t="shared" si="12"/>
        <v>0.42932444256885632</v>
      </c>
      <c r="F144" s="23">
        <f t="shared" si="14"/>
        <v>1.9446772413409477</v>
      </c>
      <c r="G144" s="23">
        <f t="shared" si="13"/>
        <v>89.18823718493563</v>
      </c>
      <c r="I144">
        <v>15.2</v>
      </c>
      <c r="J144">
        <v>3.102314362</v>
      </c>
      <c r="K144" s="23"/>
      <c r="O144" s="23">
        <v>4.8</v>
      </c>
      <c r="P144" s="23">
        <v>77.349272990000003</v>
      </c>
      <c r="R144">
        <v>111</v>
      </c>
      <c r="S144" s="23">
        <v>41391.66796875</v>
      </c>
      <c r="T144" s="38"/>
      <c r="U144" s="23"/>
      <c r="Y144" s="23"/>
      <c r="AC144" s="23"/>
    </row>
    <row r="145" spans="1:29">
      <c r="A145">
        <v>139</v>
      </c>
      <c r="B145" s="23">
        <f t="shared" si="10"/>
        <v>4.9036111111111111</v>
      </c>
      <c r="C145" s="23">
        <f t="shared" si="11"/>
        <v>-4.6743055555555557</v>
      </c>
      <c r="D145" s="23">
        <v>27919</v>
      </c>
      <c r="E145" s="38">
        <f t="shared" si="12"/>
        <v>0.42601663233386738</v>
      </c>
      <c r="F145" s="23">
        <f t="shared" si="14"/>
        <v>1.9856568961992327</v>
      </c>
      <c r="G145" s="23">
        <f t="shared" si="13"/>
        <v>91.067676661862549</v>
      </c>
      <c r="I145">
        <v>15.6</v>
      </c>
      <c r="J145">
        <v>2.8255760369999998</v>
      </c>
      <c r="K145" s="23"/>
      <c r="O145" s="23">
        <v>5.2</v>
      </c>
      <c r="P145" s="23">
        <v>33.801079739999999</v>
      </c>
      <c r="R145">
        <v>112</v>
      </c>
      <c r="S145" s="23">
        <v>41281.33203125</v>
      </c>
      <c r="T145" s="38"/>
      <c r="U145" s="23"/>
      <c r="Y145" s="23"/>
      <c r="AC145" s="23"/>
    </row>
    <row r="146" spans="1:29">
      <c r="A146">
        <v>140</v>
      </c>
      <c r="B146" s="23">
        <f t="shared" si="10"/>
        <v>4.9388888888888882</v>
      </c>
      <c r="C146" s="23">
        <f t="shared" si="11"/>
        <v>-4.6390277777777786</v>
      </c>
      <c r="D146" s="23">
        <v>27680</v>
      </c>
      <c r="E146" s="38">
        <f t="shared" si="12"/>
        <v>0.42236972610055695</v>
      </c>
      <c r="F146" s="23">
        <f t="shared" si="14"/>
        <v>2.0315164171762987</v>
      </c>
      <c r="G146" s="23">
        <f t="shared" si="13"/>
        <v>93.170920196131391</v>
      </c>
      <c r="I146">
        <v>16</v>
      </c>
      <c r="J146">
        <v>2.596646324</v>
      </c>
      <c r="K146" s="23"/>
      <c r="O146" s="23">
        <v>5.6</v>
      </c>
      <c r="P146" s="23">
        <v>11.739754250000001</v>
      </c>
      <c r="R146">
        <v>113</v>
      </c>
      <c r="S146" s="23">
        <v>41298.4453125</v>
      </c>
      <c r="T146" s="38"/>
      <c r="U146" s="23"/>
      <c r="Y146" s="23"/>
      <c r="AC146" s="23"/>
    </row>
    <row r="147" spans="1:29">
      <c r="A147">
        <v>141</v>
      </c>
      <c r="B147" s="23">
        <f t="shared" si="10"/>
        <v>4.9741666666666662</v>
      </c>
      <c r="C147" s="23">
        <f t="shared" si="11"/>
        <v>-4.6037500000000007</v>
      </c>
      <c r="D147" s="23">
        <v>27465.333984375</v>
      </c>
      <c r="E147" s="38">
        <f t="shared" si="12"/>
        <v>0.41909413266765849</v>
      </c>
      <c r="F147" s="23">
        <f t="shared" si="14"/>
        <v>2.0733271659415582</v>
      </c>
      <c r="G147" s="23">
        <f t="shared" si="13"/>
        <v>95.088475921308884</v>
      </c>
      <c r="I147">
        <v>16.399999999999999</v>
      </c>
      <c r="J147">
        <v>2.434868663</v>
      </c>
      <c r="K147" s="23"/>
      <c r="O147" s="23">
        <v>6</v>
      </c>
      <c r="P147" s="23">
        <v>7.8283258529999999</v>
      </c>
      <c r="R147">
        <v>114</v>
      </c>
      <c r="S147" s="23">
        <v>41190.66796875</v>
      </c>
      <c r="T147" s="38"/>
      <c r="U147" s="23"/>
      <c r="Y147" s="23"/>
      <c r="AC147" s="23"/>
    </row>
    <row r="148" spans="1:29">
      <c r="A148">
        <v>142</v>
      </c>
      <c r="B148" s="23">
        <f t="shared" si="10"/>
        <v>5.0094444444444441</v>
      </c>
      <c r="C148" s="23">
        <f t="shared" si="11"/>
        <v>-4.5684722222222227</v>
      </c>
      <c r="D148" s="23">
        <v>27304.888671875</v>
      </c>
      <c r="E148" s="38">
        <f t="shared" si="12"/>
        <v>0.41664589413099873</v>
      </c>
      <c r="F148" s="23">
        <f t="shared" si="14"/>
        <v>2.1049685851832383</v>
      </c>
      <c r="G148" s="23">
        <f t="shared" si="13"/>
        <v>96.539638275761604</v>
      </c>
      <c r="I148" s="28"/>
      <c r="J148" s="38"/>
      <c r="K148" s="23"/>
      <c r="O148" s="23">
        <v>6.4</v>
      </c>
      <c r="P148" s="23">
        <v>6.2151452430000003</v>
      </c>
      <c r="R148">
        <v>115</v>
      </c>
      <c r="S148" s="23">
        <v>41089.109375</v>
      </c>
      <c r="T148" s="38"/>
      <c r="U148" s="23"/>
      <c r="Y148" s="23"/>
      <c r="AC148" s="23"/>
    </row>
    <row r="149" spans="1:29">
      <c r="A149">
        <v>143</v>
      </c>
      <c r="B149" s="23">
        <f t="shared" si="10"/>
        <v>5.0447222222222221</v>
      </c>
      <c r="C149" s="23">
        <f t="shared" si="11"/>
        <v>-4.5331944444444447</v>
      </c>
      <c r="D149" s="23">
        <v>27209.5546875</v>
      </c>
      <c r="E149" s="38">
        <f t="shared" si="12"/>
        <v>0.41519119077592126</v>
      </c>
      <c r="F149" s="23">
        <f t="shared" si="14"/>
        <v>2.1239304361143638</v>
      </c>
      <c r="G149" s="23">
        <f t="shared" si="13"/>
        <v>97.409280817134942</v>
      </c>
      <c r="I149" s="28"/>
      <c r="J149" s="38"/>
      <c r="K149" s="23"/>
      <c r="O149" s="23">
        <v>6.8</v>
      </c>
      <c r="P149" s="23">
        <v>5.2688620420000003</v>
      </c>
      <c r="R149">
        <v>116</v>
      </c>
      <c r="S149" s="23">
        <v>41029.109375</v>
      </c>
      <c r="T149" s="38"/>
      <c r="U149" s="23"/>
      <c r="Y149" s="23"/>
      <c r="AC149" s="23"/>
    </row>
    <row r="150" spans="1:29">
      <c r="A150">
        <v>144</v>
      </c>
      <c r="B150" s="23">
        <f t="shared" si="10"/>
        <v>5.08</v>
      </c>
      <c r="C150" s="23">
        <f t="shared" si="11"/>
        <v>-4.4979166666666668</v>
      </c>
      <c r="D150" s="23">
        <v>27084.4453125</v>
      </c>
      <c r="E150" s="38">
        <f t="shared" si="12"/>
        <v>0.41328214408331426</v>
      </c>
      <c r="F150" s="23">
        <f t="shared" si="14"/>
        <v>2.1489990574349003</v>
      </c>
      <c r="G150" s="23">
        <f t="shared" si="13"/>
        <v>98.558996614031713</v>
      </c>
      <c r="I150" s="28"/>
      <c r="J150" s="38"/>
      <c r="K150" s="23"/>
      <c r="O150" s="23">
        <v>7.2</v>
      </c>
      <c r="P150" s="23">
        <v>4.6440766550000001</v>
      </c>
      <c r="R150">
        <v>117</v>
      </c>
      <c r="S150" s="23">
        <v>40932.5546875</v>
      </c>
      <c r="T150" s="38"/>
      <c r="U150" s="23"/>
      <c r="Y150" s="23"/>
      <c r="AC150" s="23"/>
    </row>
    <row r="151" spans="1:29">
      <c r="A151">
        <v>145</v>
      </c>
      <c r="B151" s="23">
        <f t="shared" si="10"/>
        <v>5.1152777777777771</v>
      </c>
      <c r="C151" s="23">
        <f t="shared" si="11"/>
        <v>-4.4626388888888897</v>
      </c>
      <c r="D151" s="23">
        <v>26980.111328125</v>
      </c>
      <c r="E151" s="38">
        <f t="shared" si="12"/>
        <v>0.41169010953116653</v>
      </c>
      <c r="F151" s="23">
        <f t="shared" si="14"/>
        <v>2.1700667107234644</v>
      </c>
      <c r="G151" s="23">
        <f t="shared" si="13"/>
        <v>99.525217032765468</v>
      </c>
      <c r="I151" s="28"/>
      <c r="J151" s="38"/>
      <c r="K151" s="23"/>
      <c r="O151" s="23">
        <v>7.6</v>
      </c>
      <c r="P151" s="23">
        <v>4.0928091240000004</v>
      </c>
      <c r="R151">
        <v>118</v>
      </c>
      <c r="S151" s="23">
        <v>40715.109375</v>
      </c>
      <c r="T151" s="38"/>
      <c r="U151" s="23"/>
      <c r="Y151" s="23"/>
      <c r="AC151" s="23"/>
    </row>
    <row r="152" spans="1:29">
      <c r="A152">
        <v>146</v>
      </c>
      <c r="B152" s="23">
        <f t="shared" si="10"/>
        <v>5.1505555555555551</v>
      </c>
      <c r="C152" s="23">
        <f t="shared" si="11"/>
        <v>-4.4273611111111117</v>
      </c>
      <c r="D152" s="23">
        <v>26927.888671875</v>
      </c>
      <c r="E152" s="38">
        <f t="shared" si="12"/>
        <v>0.41089324287594414</v>
      </c>
      <c r="F152" s="23">
        <f t="shared" si="14"/>
        <v>2.1806675881812794</v>
      </c>
      <c r="G152" s="23">
        <f t="shared" si="13"/>
        <v>100.01140237652157</v>
      </c>
      <c r="I152" s="28"/>
      <c r="J152" s="38"/>
      <c r="K152" s="23"/>
      <c r="O152" s="23">
        <v>8</v>
      </c>
      <c r="P152" s="23">
        <v>3.6585983729999998</v>
      </c>
      <c r="R152">
        <v>119</v>
      </c>
      <c r="S152" s="23">
        <v>40565.33203125</v>
      </c>
      <c r="T152" s="38"/>
      <c r="U152" s="23"/>
      <c r="Y152" s="23"/>
      <c r="AC152" s="23"/>
    </row>
    <row r="153" spans="1:29">
      <c r="A153">
        <v>147</v>
      </c>
      <c r="B153" s="23">
        <f t="shared" si="10"/>
        <v>5.1858333333333331</v>
      </c>
      <c r="C153" s="23">
        <f t="shared" si="11"/>
        <v>-4.3920833333333338</v>
      </c>
      <c r="D153" s="23">
        <v>26780</v>
      </c>
      <c r="E153" s="38">
        <f t="shared" si="12"/>
        <v>0.40863660639353017</v>
      </c>
      <c r="F153" s="23">
        <f t="shared" si="14"/>
        <v>2.2108921872072873</v>
      </c>
      <c r="G153" s="23">
        <f t="shared" si="13"/>
        <v>101.39758546615982</v>
      </c>
      <c r="I153" s="28"/>
      <c r="J153" s="38"/>
      <c r="K153" s="23"/>
      <c r="O153" s="23">
        <v>8.4</v>
      </c>
      <c r="P153" s="23">
        <v>3.2977160909999998</v>
      </c>
      <c r="R153">
        <v>120</v>
      </c>
      <c r="S153" s="23">
        <v>40401.5546875</v>
      </c>
      <c r="T153" s="38"/>
      <c r="U153" s="23"/>
      <c r="Y153" s="23"/>
      <c r="AC153" s="23"/>
    </row>
    <row r="154" spans="1:29">
      <c r="A154">
        <v>148</v>
      </c>
      <c r="B154" s="23">
        <f t="shared" si="10"/>
        <v>5.221111111111111</v>
      </c>
      <c r="C154" s="23">
        <f t="shared" si="11"/>
        <v>-4.3568055555555558</v>
      </c>
      <c r="D154" s="23">
        <v>26719.666015625</v>
      </c>
      <c r="E154" s="38">
        <f t="shared" si="12"/>
        <v>0.40771596880483713</v>
      </c>
      <c r="F154" s="23">
        <f t="shared" si="14"/>
        <v>2.2233102988251083</v>
      </c>
      <c r="G154" s="23">
        <f t="shared" si="13"/>
        <v>101.96711415750993</v>
      </c>
      <c r="I154" s="28"/>
      <c r="J154" s="38"/>
      <c r="K154" s="23"/>
      <c r="O154" s="23">
        <v>8.8000000000000007</v>
      </c>
      <c r="P154" s="23">
        <v>2.9718054380000001</v>
      </c>
      <c r="R154">
        <v>121</v>
      </c>
      <c r="S154" s="23">
        <v>40218.890625</v>
      </c>
      <c r="T154" s="38"/>
      <c r="U154" s="23"/>
      <c r="Y154" s="23"/>
      <c r="AC154" s="23"/>
    </row>
    <row r="155" spans="1:29">
      <c r="A155">
        <v>149</v>
      </c>
      <c r="B155" s="23">
        <f t="shared" si="10"/>
        <v>5.256388888888889</v>
      </c>
      <c r="C155" s="23">
        <f t="shared" si="11"/>
        <v>-4.3215277777777779</v>
      </c>
      <c r="D155" s="23">
        <v>26714.666015625</v>
      </c>
      <c r="E155" s="38">
        <f t="shared" si="12"/>
        <v>0.40763967369535364</v>
      </c>
      <c r="F155" s="23">
        <f t="shared" si="14"/>
        <v>2.2243417025010634</v>
      </c>
      <c r="G155" s="23">
        <f t="shared" si="13"/>
        <v>102.01441716169435</v>
      </c>
      <c r="I155" s="28"/>
      <c r="J155" s="38"/>
      <c r="K155" s="23"/>
      <c r="O155" s="23">
        <v>9.1999999999999993</v>
      </c>
      <c r="P155" s="23">
        <v>2.6761974510000002</v>
      </c>
      <c r="R155">
        <v>122</v>
      </c>
      <c r="S155" s="23">
        <v>40016.33203125</v>
      </c>
      <c r="T155" s="38"/>
      <c r="U155" s="23"/>
      <c r="Y155" s="23"/>
      <c r="AC155" s="23"/>
    </row>
    <row r="156" spans="1:29">
      <c r="A156">
        <v>150</v>
      </c>
      <c r="B156" s="23">
        <f t="shared" si="10"/>
        <v>5.2916666666666661</v>
      </c>
      <c r="C156" s="23">
        <f t="shared" si="11"/>
        <v>-4.2862500000000008</v>
      </c>
      <c r="D156" s="23">
        <v>26713</v>
      </c>
      <c r="E156" s="38">
        <f t="shared" si="12"/>
        <v>0.40761425192645151</v>
      </c>
      <c r="F156" s="23">
        <f t="shared" si="14"/>
        <v>2.2246854474422655</v>
      </c>
      <c r="G156" s="23">
        <f t="shared" si="13"/>
        <v>102.03018224841172</v>
      </c>
      <c r="I156" s="28"/>
      <c r="J156" s="38"/>
      <c r="K156" s="23"/>
      <c r="O156" s="23">
        <v>9.6</v>
      </c>
      <c r="P156" s="23">
        <v>2.4238371910000001</v>
      </c>
      <c r="R156">
        <v>123</v>
      </c>
      <c r="S156" s="23">
        <v>39645.4453125</v>
      </c>
      <c r="T156" s="38"/>
      <c r="U156" s="23"/>
      <c r="Y156" s="23"/>
      <c r="AC156" s="23"/>
    </row>
    <row r="157" spans="1:29">
      <c r="A157">
        <v>151</v>
      </c>
      <c r="B157" s="23">
        <f t="shared" si="10"/>
        <v>5.326944444444444</v>
      </c>
      <c r="C157" s="23">
        <f t="shared" si="11"/>
        <v>-4.2509722222222228</v>
      </c>
      <c r="D157" s="23">
        <v>26706.666015625</v>
      </c>
      <c r="E157" s="38">
        <f t="shared" si="12"/>
        <v>0.40751760152018007</v>
      </c>
      <c r="F157" s="23">
        <f t="shared" si="14"/>
        <v>2.225992679100794</v>
      </c>
      <c r="G157" s="23">
        <f t="shared" si="13"/>
        <v>102.09013548113228</v>
      </c>
      <c r="I157" s="28"/>
      <c r="J157" s="38"/>
      <c r="K157" s="23"/>
      <c r="O157" s="23">
        <v>10</v>
      </c>
      <c r="P157" s="23">
        <v>2.2344899279999999</v>
      </c>
      <c r="R157">
        <v>124</v>
      </c>
      <c r="S157" s="23">
        <v>39222.66796875</v>
      </c>
      <c r="T157" s="38"/>
      <c r="U157" s="23"/>
      <c r="Y157" s="23"/>
      <c r="AC157" s="23"/>
    </row>
    <row r="158" spans="1:29">
      <c r="A158">
        <v>152</v>
      </c>
      <c r="B158" s="23">
        <f t="shared" si="10"/>
        <v>5.362222222222222</v>
      </c>
      <c r="C158" s="23">
        <f t="shared" si="11"/>
        <v>-4.2156944444444449</v>
      </c>
      <c r="D158" s="23">
        <v>26668.888671875</v>
      </c>
      <c r="E158" s="38">
        <f t="shared" si="12"/>
        <v>0.40694115620469978</v>
      </c>
      <c r="F158" s="23">
        <f t="shared" si="14"/>
        <v>2.233801039583434</v>
      </c>
      <c r="G158" s="23">
        <f t="shared" si="13"/>
        <v>102.44824832985928</v>
      </c>
      <c r="I158" s="28"/>
      <c r="J158" s="38"/>
      <c r="K158" s="23"/>
      <c r="O158" s="23">
        <v>10.4</v>
      </c>
      <c r="P158" s="23">
        <v>2.0553094660000002</v>
      </c>
      <c r="R158">
        <v>125</v>
      </c>
      <c r="S158" s="23">
        <v>38733.77734375</v>
      </c>
      <c r="T158" s="38"/>
      <c r="U158" s="23"/>
      <c r="Y158" s="23"/>
      <c r="AC158" s="23"/>
    </row>
    <row r="159" spans="1:29">
      <c r="A159">
        <v>153</v>
      </c>
      <c r="B159" s="23">
        <f t="shared" si="10"/>
        <v>5.3975</v>
      </c>
      <c r="C159" s="23">
        <f t="shared" si="11"/>
        <v>-4.1804166666666669</v>
      </c>
      <c r="D159" s="23">
        <v>26596.22265625</v>
      </c>
      <c r="E159" s="38">
        <f t="shared" si="12"/>
        <v>0.40583234388113221</v>
      </c>
      <c r="F159" s="23">
        <f t="shared" si="14"/>
        <v>2.2488774031269454</v>
      </c>
      <c r="G159" s="23">
        <f t="shared" si="13"/>
        <v>103.13969175245923</v>
      </c>
      <c r="I159" s="28"/>
      <c r="J159" s="38"/>
      <c r="K159" s="23"/>
      <c r="O159" s="23">
        <v>10.8</v>
      </c>
      <c r="P159" s="23">
        <v>1.866639562</v>
      </c>
      <c r="R159">
        <v>126</v>
      </c>
      <c r="S159" s="23">
        <v>38095.66796875</v>
      </c>
      <c r="T159" s="38"/>
      <c r="U159" s="23"/>
      <c r="Y159" s="23"/>
      <c r="AC159" s="23"/>
    </row>
    <row r="160" spans="1:29">
      <c r="A160">
        <v>154</v>
      </c>
      <c r="B160" s="23">
        <f t="shared" si="10"/>
        <v>5.4327777777777779</v>
      </c>
      <c r="C160" s="23">
        <f t="shared" si="11"/>
        <v>-4.1451388888888889</v>
      </c>
      <c r="D160" s="23">
        <v>26638.4453125</v>
      </c>
      <c r="E160" s="38">
        <f t="shared" si="12"/>
        <v>0.40647662031738768</v>
      </c>
      <c r="F160" s="23">
        <f t="shared" si="14"/>
        <v>2.240108163182982</v>
      </c>
      <c r="G160" s="23">
        <f t="shared" si="13"/>
        <v>102.73751033364729</v>
      </c>
      <c r="I160" s="28"/>
      <c r="J160" s="38"/>
      <c r="K160" s="23"/>
      <c r="O160" s="23">
        <v>11.2</v>
      </c>
      <c r="P160" s="23">
        <v>1.7822380390000001</v>
      </c>
      <c r="R160">
        <v>127</v>
      </c>
      <c r="S160" s="23">
        <v>37395.33203125</v>
      </c>
      <c r="T160" s="38"/>
      <c r="U160" s="23"/>
      <c r="Y160" s="23"/>
      <c r="AC160" s="23"/>
    </row>
    <row r="161" spans="1:29">
      <c r="A161">
        <v>155</v>
      </c>
      <c r="B161" s="23">
        <f t="shared" si="10"/>
        <v>5.468055555555555</v>
      </c>
      <c r="C161" s="23">
        <f t="shared" si="11"/>
        <v>-4.1098611111111119</v>
      </c>
      <c r="D161" s="23">
        <v>26627.5546875</v>
      </c>
      <c r="E161" s="38">
        <f t="shared" si="12"/>
        <v>0.40631044003204397</v>
      </c>
      <c r="F161" s="23">
        <f t="shared" si="14"/>
        <v>2.2423676209346954</v>
      </c>
      <c r="G161" s="23">
        <f t="shared" si="13"/>
        <v>102.84113526923309</v>
      </c>
      <c r="I161" s="28"/>
      <c r="J161" s="38"/>
      <c r="K161" s="23"/>
      <c r="O161" s="23">
        <v>11.6</v>
      </c>
      <c r="P161" s="23">
        <v>1.617721945</v>
      </c>
      <c r="R161">
        <v>128</v>
      </c>
      <c r="S161" s="23">
        <v>36695.5546875</v>
      </c>
      <c r="T161" s="38"/>
      <c r="U161" s="23"/>
      <c r="Y161" s="23"/>
      <c r="AC161" s="23"/>
    </row>
    <row r="162" spans="1:29">
      <c r="A162">
        <v>156</v>
      </c>
      <c r="B162" s="23">
        <f t="shared" si="10"/>
        <v>5.503333333333333</v>
      </c>
      <c r="C162" s="23">
        <f t="shared" si="11"/>
        <v>-4.0745833333333339</v>
      </c>
      <c r="D162" s="23">
        <v>26709.333984375</v>
      </c>
      <c r="E162" s="38">
        <f t="shared" si="12"/>
        <v>0.40755831211375598</v>
      </c>
      <c r="F162" s="23">
        <f t="shared" si="14"/>
        <v>2.2254419848670803</v>
      </c>
      <c r="G162" s="23">
        <f t="shared" si="13"/>
        <v>102.06487913170386</v>
      </c>
      <c r="I162" s="28"/>
      <c r="J162" s="38"/>
      <c r="K162" s="23"/>
      <c r="O162" s="23">
        <v>12</v>
      </c>
      <c r="P162" s="23">
        <v>1.4997403629999999</v>
      </c>
      <c r="R162">
        <v>129</v>
      </c>
      <c r="S162" s="23">
        <v>35769.33203125</v>
      </c>
      <c r="T162" s="38"/>
      <c r="U162" s="23"/>
      <c r="Y162" s="23"/>
      <c r="AC162" s="23"/>
    </row>
    <row r="163" spans="1:29">
      <c r="A163">
        <v>157</v>
      </c>
      <c r="B163" s="23">
        <f t="shared" si="10"/>
        <v>5.5386111111111109</v>
      </c>
      <c r="C163" s="23">
        <f t="shared" si="11"/>
        <v>-4.0393055555555559</v>
      </c>
      <c r="D163" s="23">
        <v>26694.22265625</v>
      </c>
      <c r="E163" s="38">
        <f t="shared" si="12"/>
        <v>0.40732772802700845</v>
      </c>
      <c r="F163" s="23">
        <f t="shared" si="14"/>
        <v>2.2285624298813707</v>
      </c>
      <c r="G163" s="23">
        <f t="shared" si="13"/>
        <v>102.20799130689709</v>
      </c>
      <c r="I163" s="28"/>
      <c r="J163" s="38"/>
      <c r="K163" s="23"/>
      <c r="O163" s="23">
        <v>12.4</v>
      </c>
      <c r="P163" s="23">
        <v>1.3855138389999999</v>
      </c>
      <c r="R163">
        <v>130</v>
      </c>
      <c r="S163" s="23">
        <v>34736.4453125</v>
      </c>
      <c r="T163" s="38"/>
      <c r="U163" s="23"/>
      <c r="Y163" s="23"/>
      <c r="AC163" s="23"/>
    </row>
    <row r="164" spans="1:29">
      <c r="A164">
        <v>158</v>
      </c>
      <c r="B164" s="23">
        <f t="shared" si="10"/>
        <v>5.5738888888888889</v>
      </c>
      <c r="C164" s="23">
        <f t="shared" si="11"/>
        <v>-4.004027777777778</v>
      </c>
      <c r="D164" s="23">
        <v>26786.5546875</v>
      </c>
      <c r="E164" s="38">
        <f t="shared" si="12"/>
        <v>0.4087366245136187</v>
      </c>
      <c r="F164" s="23">
        <f t="shared" si="14"/>
        <v>2.2095461481740548</v>
      </c>
      <c r="G164" s="23">
        <f t="shared" si="13"/>
        <v>101.33585242069397</v>
      </c>
      <c r="I164" s="28"/>
      <c r="J164" s="38"/>
      <c r="K164" s="23"/>
      <c r="O164" s="23">
        <v>12.8</v>
      </c>
      <c r="P164" s="23">
        <v>1.3324283969999999</v>
      </c>
      <c r="R164">
        <v>131</v>
      </c>
      <c r="S164" s="23">
        <v>33612.22265625</v>
      </c>
      <c r="T164" s="38"/>
      <c r="U164" s="23"/>
      <c r="Y164" s="23"/>
      <c r="AC164" s="23"/>
    </row>
    <row r="165" spans="1:29">
      <c r="A165">
        <v>159</v>
      </c>
      <c r="B165" s="23">
        <f t="shared" si="10"/>
        <v>5.609166666666666</v>
      </c>
      <c r="C165" s="23">
        <f t="shared" si="11"/>
        <v>-3.9687500000000009</v>
      </c>
      <c r="D165" s="23">
        <v>26687.333984375</v>
      </c>
      <c r="E165" s="38">
        <f t="shared" si="12"/>
        <v>0.40722261363202866</v>
      </c>
      <c r="F165" s="23">
        <f t="shared" si="14"/>
        <v>2.2299859870901981</v>
      </c>
      <c r="G165" s="23">
        <f t="shared" si="13"/>
        <v>102.27327954871332</v>
      </c>
      <c r="I165" s="28"/>
      <c r="J165" s="38"/>
      <c r="K165" s="23"/>
      <c r="O165" s="23">
        <v>13.2</v>
      </c>
      <c r="P165" s="23">
        <v>1.2369338169999999</v>
      </c>
      <c r="R165">
        <v>132</v>
      </c>
      <c r="S165" s="23">
        <v>32413.666015625</v>
      </c>
      <c r="T165" s="38"/>
      <c r="U165" s="23"/>
      <c r="Y165" s="23"/>
      <c r="AC165" s="23"/>
    </row>
    <row r="166" spans="1:29">
      <c r="A166">
        <v>160</v>
      </c>
      <c r="B166" s="23">
        <f t="shared" si="10"/>
        <v>5.6444444444444439</v>
      </c>
      <c r="C166" s="23">
        <f t="shared" si="11"/>
        <v>-3.9334722222222229</v>
      </c>
      <c r="D166" s="23">
        <v>26681.111328125</v>
      </c>
      <c r="E166" s="38">
        <f t="shared" si="12"/>
        <v>0.40712766198405431</v>
      </c>
      <c r="F166" s="23">
        <f t="shared" si="14"/>
        <v>2.2312724856724078</v>
      </c>
      <c r="G166" s="23">
        <f t="shared" si="13"/>
        <v>102.33228190563352</v>
      </c>
      <c r="I166" s="28"/>
      <c r="J166" s="38"/>
      <c r="K166" s="23"/>
      <c r="O166" s="23">
        <v>13.6</v>
      </c>
      <c r="P166" s="23">
        <v>1.188570522</v>
      </c>
      <c r="R166">
        <v>133</v>
      </c>
      <c r="S166" s="23">
        <v>31253.22265625</v>
      </c>
      <c r="T166" s="38"/>
      <c r="U166" s="23"/>
      <c r="Y166" s="23"/>
      <c r="AC166" s="23"/>
    </row>
    <row r="167" spans="1:29">
      <c r="A167">
        <v>161</v>
      </c>
      <c r="B167" s="23">
        <f t="shared" si="10"/>
        <v>5.6797222222222219</v>
      </c>
      <c r="C167" s="23">
        <f t="shared" si="11"/>
        <v>-3.898194444444445</v>
      </c>
      <c r="D167" s="23">
        <v>26656.22265625</v>
      </c>
      <c r="E167" s="38">
        <f t="shared" si="12"/>
        <v>0.40674788519493399</v>
      </c>
      <c r="F167" s="23">
        <f t="shared" si="14"/>
        <v>2.2364235382896087</v>
      </c>
      <c r="G167" s="23">
        <f t="shared" si="13"/>
        <v>102.56852332030562</v>
      </c>
      <c r="I167" s="28"/>
      <c r="J167" s="38"/>
      <c r="K167" s="23"/>
      <c r="O167" s="23">
        <v>14</v>
      </c>
      <c r="P167" s="23">
        <v>1.098136596</v>
      </c>
      <c r="R167">
        <v>134</v>
      </c>
      <c r="S167" s="23">
        <v>30224.77734375</v>
      </c>
      <c r="T167" s="38"/>
      <c r="U167" s="23"/>
      <c r="Y167" s="23"/>
      <c r="AC167" s="23"/>
    </row>
    <row r="168" spans="1:29">
      <c r="A168">
        <v>162</v>
      </c>
      <c r="B168" s="23">
        <f t="shared" si="10"/>
        <v>5.7149999999999999</v>
      </c>
      <c r="C168" s="23">
        <f t="shared" si="11"/>
        <v>-3.862916666666667</v>
      </c>
      <c r="D168" s="23">
        <v>26640.4453125</v>
      </c>
      <c r="E168" s="38">
        <f t="shared" si="12"/>
        <v>0.40650713836118108</v>
      </c>
      <c r="F168" s="23">
        <f t="shared" si="14"/>
        <v>2.2396934094928698</v>
      </c>
      <c r="G168" s="23">
        <f t="shared" si="13"/>
        <v>102.71848859075818</v>
      </c>
      <c r="I168" s="28"/>
      <c r="J168" s="38"/>
      <c r="K168" s="23"/>
      <c r="O168" s="23">
        <v>14.4</v>
      </c>
      <c r="P168" s="23">
        <v>1.046968873</v>
      </c>
      <c r="R168">
        <v>135</v>
      </c>
      <c r="S168" s="23">
        <v>29501.666015625</v>
      </c>
      <c r="T168" s="38"/>
      <c r="U168" s="23"/>
      <c r="Y168" s="23"/>
      <c r="AC168" s="23"/>
    </row>
    <row r="169" spans="1:29">
      <c r="A169">
        <v>163</v>
      </c>
      <c r="B169" s="23">
        <f t="shared" si="10"/>
        <v>5.7502777777777778</v>
      </c>
      <c r="C169" s="23">
        <f t="shared" si="11"/>
        <v>-3.827638888888889</v>
      </c>
      <c r="D169" s="23">
        <v>26649.111328125</v>
      </c>
      <c r="E169" s="38">
        <f t="shared" si="12"/>
        <v>0.40663937328336003</v>
      </c>
      <c r="F169" s="23">
        <f t="shared" si="14"/>
        <v>2.2378969326855342</v>
      </c>
      <c r="G169" s="23">
        <f t="shared" si="13"/>
        <v>102.6360972323447</v>
      </c>
      <c r="I169" s="28"/>
      <c r="J169" s="38"/>
      <c r="K169" s="23"/>
      <c r="O169" s="23">
        <v>14.8</v>
      </c>
      <c r="P169" s="23">
        <v>0.98911593070000003</v>
      </c>
      <c r="R169">
        <v>136</v>
      </c>
      <c r="S169" s="23">
        <v>28880.666015625</v>
      </c>
      <c r="T169" s="38"/>
      <c r="U169" s="23"/>
      <c r="Y169" s="23"/>
      <c r="AC169" s="23"/>
    </row>
    <row r="170" spans="1:29">
      <c r="A170">
        <v>164</v>
      </c>
      <c r="B170" s="23">
        <f t="shared" si="10"/>
        <v>5.7855555555555549</v>
      </c>
      <c r="C170" s="23">
        <f t="shared" si="11"/>
        <v>-3.792361111111112</v>
      </c>
      <c r="D170" s="23">
        <v>26647.888671875</v>
      </c>
      <c r="E170" s="38">
        <f t="shared" si="12"/>
        <v>0.40662071674486916</v>
      </c>
      <c r="F170" s="23">
        <f t="shared" si="14"/>
        <v>2.2381503265986762</v>
      </c>
      <c r="G170" s="23">
        <f t="shared" si="13"/>
        <v>102.64771857286645</v>
      </c>
      <c r="I170" s="28"/>
      <c r="J170" s="38"/>
      <c r="K170" s="23"/>
      <c r="O170" s="23">
        <v>15.2</v>
      </c>
      <c r="P170" s="23">
        <v>0.93401986029999995</v>
      </c>
      <c r="R170">
        <v>137</v>
      </c>
      <c r="S170" s="23">
        <v>28435.111328125</v>
      </c>
      <c r="T170" s="38"/>
      <c r="U170" s="23"/>
      <c r="Y170" s="23"/>
      <c r="AC170" s="23"/>
    </row>
    <row r="171" spans="1:29">
      <c r="A171">
        <v>165</v>
      </c>
      <c r="B171" s="23">
        <f t="shared" si="10"/>
        <v>5.8208333333333329</v>
      </c>
      <c r="C171" s="23">
        <f t="shared" si="11"/>
        <v>-3.757083333333334</v>
      </c>
      <c r="D171" s="23">
        <v>26665.111328125</v>
      </c>
      <c r="E171" s="38">
        <f t="shared" si="12"/>
        <v>0.40688351763370717</v>
      </c>
      <c r="F171" s="23">
        <f t="shared" si="14"/>
        <v>2.2345829015359575</v>
      </c>
      <c r="G171" s="23">
        <f t="shared" si="13"/>
        <v>102.48410666551784</v>
      </c>
      <c r="I171" s="28"/>
      <c r="J171" s="38"/>
      <c r="K171" s="23"/>
      <c r="O171" s="23">
        <v>15.6</v>
      </c>
      <c r="P171" s="23">
        <v>0.87865810590000004</v>
      </c>
      <c r="R171">
        <v>138</v>
      </c>
      <c r="S171" s="23">
        <v>28135.77734375</v>
      </c>
      <c r="T171" s="38"/>
      <c r="U171" s="23"/>
      <c r="Y171" s="23"/>
      <c r="AC171" s="23"/>
    </row>
    <row r="172" spans="1:29">
      <c r="A172">
        <v>166</v>
      </c>
      <c r="B172" s="23">
        <f t="shared" si="10"/>
        <v>5.8561111111111108</v>
      </c>
      <c r="C172" s="23">
        <f t="shared" si="11"/>
        <v>-3.721805555555556</v>
      </c>
      <c r="D172" s="23">
        <v>26682.4453125</v>
      </c>
      <c r="E172" s="38">
        <f t="shared" si="12"/>
        <v>0.40714801728084232</v>
      </c>
      <c r="F172" s="23">
        <f t="shared" si="14"/>
        <v>2.2309966460728869</v>
      </c>
      <c r="G172" s="23">
        <f t="shared" si="13"/>
        <v>102.31963114431228</v>
      </c>
      <c r="I172" s="28"/>
      <c r="J172" s="38"/>
      <c r="K172" s="23"/>
      <c r="O172" s="23">
        <v>16</v>
      </c>
      <c r="P172" s="23">
        <v>0.82943302750000003</v>
      </c>
      <c r="R172">
        <v>139</v>
      </c>
      <c r="S172" s="23">
        <v>27919</v>
      </c>
      <c r="T172" s="38"/>
      <c r="U172" s="23"/>
      <c r="Y172" s="23"/>
      <c r="AC172" s="23"/>
    </row>
    <row r="173" spans="1:29">
      <c r="A173">
        <v>167</v>
      </c>
      <c r="B173" s="23">
        <f t="shared" si="10"/>
        <v>5.8913888888888888</v>
      </c>
      <c r="C173" s="23">
        <f t="shared" si="11"/>
        <v>-3.6865277777777781</v>
      </c>
      <c r="D173" s="23">
        <v>26699.888671875</v>
      </c>
      <c r="E173" s="38">
        <f t="shared" si="12"/>
        <v>0.40741418588349737</v>
      </c>
      <c r="F173" s="23">
        <f t="shared" si="14"/>
        <v>2.2273920377429457</v>
      </c>
      <c r="G173" s="23">
        <f t="shared" si="13"/>
        <v>102.15431391024627</v>
      </c>
      <c r="I173" s="28"/>
      <c r="J173" s="38"/>
      <c r="K173" s="23"/>
      <c r="O173" s="23">
        <v>16.399999999999999</v>
      </c>
      <c r="P173" s="23">
        <v>0.77832918640000004</v>
      </c>
      <c r="R173">
        <v>140</v>
      </c>
      <c r="S173" s="23">
        <v>27680</v>
      </c>
      <c r="T173" s="38"/>
      <c r="U173" s="23"/>
      <c r="Y173" s="23"/>
      <c r="AC173" s="23"/>
    </row>
    <row r="174" spans="1:29">
      <c r="A174">
        <v>168</v>
      </c>
      <c r="B174" s="23">
        <f t="shared" si="10"/>
        <v>5.9266666666666667</v>
      </c>
      <c r="C174" s="23">
        <f t="shared" si="11"/>
        <v>-3.6512500000000001</v>
      </c>
      <c r="D174" s="23">
        <v>26665</v>
      </c>
      <c r="E174" s="38">
        <f t="shared" si="12"/>
        <v>0.40688181887541008</v>
      </c>
      <c r="F174" s="23">
        <f t="shared" si="14"/>
        <v>2.2346059480936447</v>
      </c>
      <c r="G174" s="23">
        <f t="shared" si="13"/>
        <v>102.48516364392515</v>
      </c>
      <c r="I174" s="28"/>
      <c r="J174" s="38"/>
      <c r="K174" s="23"/>
      <c r="O174" s="23"/>
      <c r="P174" s="23"/>
      <c r="R174">
        <v>141</v>
      </c>
      <c r="S174" s="23">
        <v>27465.333984375</v>
      </c>
      <c r="T174" s="38"/>
      <c r="U174" s="23"/>
      <c r="Y174" s="23"/>
      <c r="AC174" s="23"/>
    </row>
    <row r="175" spans="1:29">
      <c r="A175">
        <v>169</v>
      </c>
      <c r="B175" s="23">
        <f t="shared" si="10"/>
        <v>5.9619444444444438</v>
      </c>
      <c r="C175" s="23">
        <f t="shared" si="11"/>
        <v>-3.615972222222223</v>
      </c>
      <c r="D175" s="23">
        <v>26625.5546875</v>
      </c>
      <c r="E175" s="38">
        <f t="shared" si="12"/>
        <v>0.40627992198825058</v>
      </c>
      <c r="F175" s="23">
        <f t="shared" si="14"/>
        <v>2.2427827399119673</v>
      </c>
      <c r="G175" s="23">
        <f t="shared" si="13"/>
        <v>102.86017376519419</v>
      </c>
      <c r="I175" s="28"/>
      <c r="J175" s="38"/>
      <c r="K175" s="23"/>
      <c r="O175" s="23"/>
      <c r="P175" s="23"/>
      <c r="R175">
        <v>142</v>
      </c>
      <c r="S175" s="23">
        <v>27304.888671875</v>
      </c>
      <c r="T175" s="38"/>
      <c r="U175" s="23"/>
      <c r="Y175" s="23"/>
      <c r="AC175" s="23"/>
    </row>
    <row r="176" spans="1:29">
      <c r="A176">
        <v>170</v>
      </c>
      <c r="B176" s="23">
        <f t="shared" si="10"/>
        <v>5.9972222222222218</v>
      </c>
      <c r="C176" s="23">
        <f t="shared" si="11"/>
        <v>-3.5806944444444451</v>
      </c>
      <c r="D176" s="23">
        <v>26591.5546875</v>
      </c>
      <c r="E176" s="38">
        <f t="shared" si="12"/>
        <v>0.40576111524376285</v>
      </c>
      <c r="F176" s="23">
        <f t="shared" si="14"/>
        <v>2.249848449890397</v>
      </c>
      <c r="G176" s="23">
        <f t="shared" si="13"/>
        <v>103.18422662293298</v>
      </c>
      <c r="I176" s="28"/>
      <c r="J176" s="38"/>
      <c r="K176" s="23"/>
      <c r="O176" s="23"/>
      <c r="P176" s="23"/>
      <c r="R176">
        <v>143</v>
      </c>
      <c r="S176" s="23">
        <v>27209.5546875</v>
      </c>
      <c r="T176" s="38"/>
      <c r="U176" s="23"/>
      <c r="Y176" s="23"/>
      <c r="AC176" s="23"/>
    </row>
    <row r="177" spans="1:29">
      <c r="A177">
        <v>171</v>
      </c>
      <c r="B177" s="23">
        <f t="shared" si="10"/>
        <v>6.0324999999999998</v>
      </c>
      <c r="C177" s="23">
        <f t="shared" si="11"/>
        <v>-3.5454166666666671</v>
      </c>
      <c r="D177" s="23">
        <v>26576.888671875</v>
      </c>
      <c r="E177" s="38">
        <f t="shared" si="12"/>
        <v>0.40553732619020372</v>
      </c>
      <c r="F177" s="23">
        <f t="shared" si="14"/>
        <v>2.25290134245878</v>
      </c>
      <c r="G177" s="23">
        <f t="shared" si="13"/>
        <v>103.32424065749912</v>
      </c>
      <c r="I177" s="28"/>
      <c r="J177" s="38"/>
      <c r="K177" s="23"/>
      <c r="O177" s="23"/>
      <c r="P177" s="23"/>
      <c r="R177">
        <v>144</v>
      </c>
      <c r="S177" s="23">
        <v>27084.4453125</v>
      </c>
      <c r="T177" s="38"/>
      <c r="U177" s="23"/>
      <c r="Y177" s="23"/>
      <c r="AC177" s="23"/>
    </row>
    <row r="178" spans="1:29">
      <c r="A178">
        <v>172</v>
      </c>
      <c r="B178" s="23">
        <f t="shared" si="10"/>
        <v>6.0677777777777777</v>
      </c>
      <c r="C178" s="23">
        <f t="shared" si="11"/>
        <v>-3.5101388888888891</v>
      </c>
      <c r="D178" s="23">
        <v>26566.5546875</v>
      </c>
      <c r="E178" s="38">
        <f t="shared" si="12"/>
        <v>0.40537963969634544</v>
      </c>
      <c r="F178" s="23">
        <f t="shared" si="14"/>
        <v>2.2550543155725853</v>
      </c>
      <c r="G178" s="23">
        <f t="shared" si="13"/>
        <v>103.42298191524864</v>
      </c>
      <c r="I178" s="28"/>
      <c r="J178" s="38"/>
      <c r="K178" s="23"/>
      <c r="O178" s="23"/>
      <c r="P178" s="23"/>
      <c r="R178">
        <v>145</v>
      </c>
      <c r="S178" s="23">
        <v>26980.111328125</v>
      </c>
      <c r="T178" s="38"/>
      <c r="U178" s="23"/>
      <c r="Y178" s="23"/>
      <c r="AC178" s="23"/>
    </row>
    <row r="179" spans="1:29">
      <c r="A179">
        <v>173</v>
      </c>
      <c r="B179" s="23">
        <f t="shared" si="10"/>
        <v>6.1030555555555557</v>
      </c>
      <c r="C179" s="23">
        <f t="shared" si="11"/>
        <v>-3.4748611111111112</v>
      </c>
      <c r="D179" s="23">
        <v>26604.666015625</v>
      </c>
      <c r="E179" s="38">
        <f t="shared" si="12"/>
        <v>0.40596118128671704</v>
      </c>
      <c r="F179" s="23">
        <f t="shared" si="14"/>
        <v>2.2471217738673861</v>
      </c>
      <c r="G179" s="23">
        <f t="shared" si="13"/>
        <v>103.0591737747292</v>
      </c>
      <c r="I179" s="28"/>
      <c r="J179" s="38"/>
      <c r="K179" s="23"/>
      <c r="O179" s="23"/>
      <c r="P179" s="23"/>
      <c r="R179">
        <v>146</v>
      </c>
      <c r="S179" s="23">
        <v>26927.888671875</v>
      </c>
      <c r="T179" s="38"/>
      <c r="U179" s="23"/>
      <c r="Y179" s="23"/>
      <c r="AC179" s="23"/>
    </row>
    <row r="180" spans="1:29">
      <c r="A180">
        <v>174</v>
      </c>
      <c r="B180" s="23">
        <f t="shared" si="10"/>
        <v>6.1383333333333328</v>
      </c>
      <c r="C180" s="23">
        <f t="shared" si="11"/>
        <v>-3.4395833333333341</v>
      </c>
      <c r="D180" s="23">
        <v>26584.333984375</v>
      </c>
      <c r="E180" s="38">
        <f t="shared" si="12"/>
        <v>0.40565093437666894</v>
      </c>
      <c r="F180" s="23">
        <f t="shared" si="14"/>
        <v>2.2513511359520741</v>
      </c>
      <c r="G180" s="23">
        <f t="shared" si="13"/>
        <v>103.25314393118047</v>
      </c>
      <c r="I180" s="28"/>
      <c r="J180" s="38"/>
      <c r="K180" s="23"/>
      <c r="O180" s="23"/>
      <c r="P180" s="23"/>
      <c r="R180">
        <v>147</v>
      </c>
      <c r="S180" s="23">
        <v>26780</v>
      </c>
      <c r="T180" s="38"/>
      <c r="U180" s="23"/>
      <c r="Y180" s="23"/>
      <c r="AC180" s="23"/>
    </row>
    <row r="181" spans="1:29">
      <c r="A181">
        <v>175</v>
      </c>
      <c r="B181" s="23">
        <f t="shared" si="10"/>
        <v>6.1736111111111107</v>
      </c>
      <c r="C181" s="23">
        <f t="shared" si="11"/>
        <v>-3.4043055555555561</v>
      </c>
      <c r="D181" s="23">
        <v>26564.5546875</v>
      </c>
      <c r="E181" s="38">
        <f t="shared" si="12"/>
        <v>0.40534912165255205</v>
      </c>
      <c r="F181" s="23">
        <f t="shared" si="14"/>
        <v>2.2554711696952587</v>
      </c>
      <c r="G181" s="23">
        <f t="shared" si="13"/>
        <v>103.44209998974148</v>
      </c>
      <c r="I181" s="28"/>
      <c r="J181" s="38"/>
      <c r="K181" s="23"/>
      <c r="O181" s="23"/>
      <c r="P181" s="23"/>
      <c r="R181">
        <v>148</v>
      </c>
      <c r="S181" s="23">
        <v>26719.666015625</v>
      </c>
      <c r="T181" s="38"/>
      <c r="U181" s="23"/>
      <c r="Y181" s="23"/>
      <c r="AC181" s="23"/>
    </row>
    <row r="182" spans="1:29">
      <c r="A182">
        <v>176</v>
      </c>
      <c r="B182" s="23">
        <f t="shared" si="10"/>
        <v>6.2088888888888887</v>
      </c>
      <c r="C182" s="23">
        <f t="shared" si="11"/>
        <v>-3.3690277777777782</v>
      </c>
      <c r="D182" s="23">
        <v>26549.22265625</v>
      </c>
      <c r="E182" s="38">
        <f t="shared" si="12"/>
        <v>0.40511516985198748</v>
      </c>
      <c r="F182" s="23">
        <f t="shared" si="14"/>
        <v>2.2586686766033557</v>
      </c>
      <c r="G182" s="23">
        <f t="shared" si="13"/>
        <v>103.58874643494961</v>
      </c>
      <c r="I182" s="28"/>
      <c r="J182" s="38"/>
      <c r="K182" s="23"/>
      <c r="O182" s="23"/>
      <c r="P182" s="23"/>
      <c r="R182">
        <v>149</v>
      </c>
      <c r="S182" s="23">
        <v>26714.666015625</v>
      </c>
      <c r="T182" s="38"/>
      <c r="U182" s="23"/>
      <c r="Y182" s="23"/>
      <c r="AC182" s="23"/>
    </row>
    <row r="183" spans="1:29">
      <c r="A183">
        <v>177</v>
      </c>
      <c r="B183" s="23">
        <f t="shared" si="10"/>
        <v>6.2441666666666666</v>
      </c>
      <c r="C183" s="23">
        <f t="shared" si="11"/>
        <v>-3.3337500000000002</v>
      </c>
      <c r="D183" s="23">
        <v>26565.666015625</v>
      </c>
      <c r="E183" s="38">
        <f t="shared" si="12"/>
        <v>0.40536607943274588</v>
      </c>
      <c r="F183" s="23">
        <f t="shared" si="14"/>
        <v>2.255239531794893</v>
      </c>
      <c r="G183" s="23">
        <f t="shared" si="13"/>
        <v>103.43147643969439</v>
      </c>
      <c r="I183" s="28"/>
      <c r="J183" s="38"/>
      <c r="K183" s="23"/>
      <c r="O183" s="23"/>
      <c r="P183" s="23"/>
      <c r="R183">
        <v>150</v>
      </c>
      <c r="S183" s="23">
        <v>26713</v>
      </c>
      <c r="T183" s="38"/>
      <c r="U183" s="23"/>
      <c r="Y183" s="23"/>
      <c r="AC183" s="23"/>
    </row>
    <row r="184" spans="1:29">
      <c r="A184">
        <v>178</v>
      </c>
      <c r="B184" s="23">
        <f t="shared" si="10"/>
        <v>6.2794444444444437</v>
      </c>
      <c r="C184" s="23">
        <f t="shared" si="11"/>
        <v>-3.2984722222222231</v>
      </c>
      <c r="D184" s="23">
        <v>26618.666015625</v>
      </c>
      <c r="E184" s="38">
        <f t="shared" si="12"/>
        <v>0.40617480759327079</v>
      </c>
      <c r="F184" s="23">
        <f t="shared" si="14"/>
        <v>2.2442129833104856</v>
      </c>
      <c r="G184" s="23">
        <f t="shared" si="13"/>
        <v>102.92576865402584</v>
      </c>
      <c r="I184" s="28"/>
      <c r="J184" s="38"/>
      <c r="K184" s="23"/>
      <c r="O184" s="23"/>
      <c r="P184" s="23"/>
      <c r="R184">
        <v>151</v>
      </c>
      <c r="S184" s="23">
        <v>26706.666015625</v>
      </c>
      <c r="T184" s="38"/>
      <c r="U184" s="23"/>
      <c r="Y184" s="23"/>
      <c r="AC184" s="23"/>
    </row>
    <row r="185" spans="1:29">
      <c r="A185">
        <v>179</v>
      </c>
      <c r="B185" s="23">
        <f t="shared" si="10"/>
        <v>6.3147222222222217</v>
      </c>
      <c r="C185" s="23">
        <f t="shared" si="11"/>
        <v>-3.2631944444444452</v>
      </c>
      <c r="D185" s="23">
        <v>26583.4453125</v>
      </c>
      <c r="E185" s="38">
        <f t="shared" si="12"/>
        <v>0.40563737411306933</v>
      </c>
      <c r="F185" s="23">
        <f t="shared" si="14"/>
        <v>2.2515361269738463</v>
      </c>
      <c r="G185" s="23">
        <f t="shared" si="13"/>
        <v>103.26162812731141</v>
      </c>
      <c r="I185" s="28"/>
      <c r="J185" s="38"/>
      <c r="K185" s="23"/>
      <c r="O185" s="23"/>
      <c r="P185" s="23"/>
      <c r="R185">
        <v>152</v>
      </c>
      <c r="S185" s="23">
        <v>26668.888671875</v>
      </c>
      <c r="T185" s="38"/>
      <c r="U185" s="23"/>
      <c r="Y185" s="23"/>
      <c r="AC185" s="23"/>
    </row>
    <row r="186" spans="1:29">
      <c r="A186">
        <v>180</v>
      </c>
      <c r="B186" s="23">
        <f t="shared" si="10"/>
        <v>6.35</v>
      </c>
      <c r="C186" s="23">
        <f t="shared" si="11"/>
        <v>-3.2279166666666672</v>
      </c>
      <c r="D186" s="23">
        <v>26532.5546875</v>
      </c>
      <c r="E186" s="38">
        <f t="shared" si="12"/>
        <v>0.40486083295185776</v>
      </c>
      <c r="F186" s="23">
        <f t="shared" si="14"/>
        <v>2.2621486057136799</v>
      </c>
      <c r="G186" s="23">
        <f t="shared" si="13"/>
        <v>103.74834553771093</v>
      </c>
      <c r="I186" s="28"/>
      <c r="J186" s="38"/>
      <c r="K186" s="23"/>
      <c r="O186" s="23"/>
      <c r="P186" s="23"/>
      <c r="R186">
        <v>153</v>
      </c>
      <c r="S186" s="23">
        <v>26596.22265625</v>
      </c>
      <c r="T186" s="38"/>
      <c r="U186" s="23"/>
      <c r="Y186" s="23"/>
      <c r="AC186" s="23"/>
    </row>
    <row r="187" spans="1:29">
      <c r="A187">
        <v>181</v>
      </c>
      <c r="B187" s="23">
        <f t="shared" si="10"/>
        <v>6.3852777777777776</v>
      </c>
      <c r="C187" s="23">
        <f t="shared" si="11"/>
        <v>-3.1926388888888892</v>
      </c>
      <c r="D187" s="23">
        <v>26622.333984375</v>
      </c>
      <c r="E187" s="38">
        <f t="shared" si="12"/>
        <v>0.4062307772087434</v>
      </c>
      <c r="F187" s="23">
        <f t="shared" si="14"/>
        <v>2.243451346620251</v>
      </c>
      <c r="G187" s="23">
        <f t="shared" si="13"/>
        <v>102.8908379044221</v>
      </c>
      <c r="I187" s="28"/>
      <c r="J187" s="38"/>
      <c r="K187" s="23"/>
      <c r="O187" s="23"/>
      <c r="P187" s="23"/>
      <c r="R187">
        <v>154</v>
      </c>
      <c r="S187" s="23">
        <v>26638.4453125</v>
      </c>
      <c r="T187" s="38"/>
      <c r="U187" s="23"/>
      <c r="Y187" s="23"/>
      <c r="AC187" s="23"/>
    </row>
    <row r="188" spans="1:29">
      <c r="A188">
        <v>182</v>
      </c>
      <c r="B188" s="23">
        <f t="shared" si="10"/>
        <v>6.4205555555555556</v>
      </c>
      <c r="C188" s="23">
        <f t="shared" si="11"/>
        <v>-3.1573611111111113</v>
      </c>
      <c r="D188" s="23">
        <v>26531.4453125</v>
      </c>
      <c r="E188" s="38">
        <f t="shared" si="12"/>
        <v>0.40484390497444112</v>
      </c>
      <c r="F188" s="23">
        <f t="shared" si="14"/>
        <v>2.2623803614883586</v>
      </c>
      <c r="G188" s="23">
        <f t="shared" si="13"/>
        <v>103.75897449379762</v>
      </c>
      <c r="I188" s="28"/>
      <c r="J188" s="38"/>
      <c r="K188" s="23"/>
      <c r="O188" s="23"/>
      <c r="P188" s="23"/>
      <c r="R188">
        <v>155</v>
      </c>
      <c r="S188" s="23">
        <v>26627.5546875</v>
      </c>
      <c r="T188" s="38"/>
      <c r="U188" s="23"/>
      <c r="Y188" s="23"/>
      <c r="AC188" s="23"/>
    </row>
    <row r="189" spans="1:29">
      <c r="A189">
        <v>183</v>
      </c>
      <c r="B189" s="23">
        <f t="shared" si="10"/>
        <v>6.4558333333333326</v>
      </c>
      <c r="C189" s="23">
        <f t="shared" si="11"/>
        <v>-3.1220833333333342</v>
      </c>
      <c r="D189" s="23">
        <v>26559</v>
      </c>
      <c r="E189" s="38">
        <f t="shared" si="12"/>
        <v>0.40526436255436027</v>
      </c>
      <c r="F189" s="23">
        <f t="shared" si="14"/>
        <v>2.2566292163056074</v>
      </c>
      <c r="G189" s="23">
        <f t="shared" si="13"/>
        <v>103.4952111865814</v>
      </c>
      <c r="I189" s="28"/>
      <c r="J189" s="38"/>
      <c r="K189" s="23"/>
      <c r="O189" s="23"/>
      <c r="P189" s="23"/>
      <c r="R189">
        <v>156</v>
      </c>
      <c r="S189" s="23">
        <v>26709.333984375</v>
      </c>
      <c r="T189" s="38"/>
      <c r="U189" s="23"/>
      <c r="Y189" s="23"/>
      <c r="AC189" s="23"/>
    </row>
    <row r="190" spans="1:29">
      <c r="A190">
        <v>184</v>
      </c>
      <c r="B190" s="23">
        <f t="shared" si="10"/>
        <v>6.4911111111111106</v>
      </c>
      <c r="C190" s="23">
        <f t="shared" si="11"/>
        <v>-3.0868055555555562</v>
      </c>
      <c r="D190" s="23">
        <v>26538.5546875</v>
      </c>
      <c r="E190" s="38">
        <f t="shared" si="12"/>
        <v>0.40495238708323794</v>
      </c>
      <c r="F190" s="23">
        <f t="shared" si="14"/>
        <v>2.2608954713027298</v>
      </c>
      <c r="G190" s="23">
        <f t="shared" si="13"/>
        <v>103.69087335328236</v>
      </c>
      <c r="I190" s="28"/>
      <c r="J190" s="38"/>
      <c r="K190" s="23"/>
      <c r="O190" s="23"/>
      <c r="P190" s="23"/>
      <c r="R190">
        <v>157</v>
      </c>
      <c r="S190" s="23">
        <v>26694.22265625</v>
      </c>
      <c r="T190" s="38"/>
      <c r="U190" s="23"/>
      <c r="Y190" s="23"/>
      <c r="AC190" s="23"/>
    </row>
    <row r="191" spans="1:29">
      <c r="A191">
        <v>185</v>
      </c>
      <c r="B191" s="23">
        <f t="shared" si="10"/>
        <v>6.5263888888888886</v>
      </c>
      <c r="C191" s="23">
        <f t="shared" si="11"/>
        <v>-3.0515277777777783</v>
      </c>
      <c r="D191" s="23">
        <v>26433.77734375</v>
      </c>
      <c r="E191" s="38">
        <f t="shared" si="12"/>
        <v>0.40335358730067905</v>
      </c>
      <c r="F191" s="23">
        <f t="shared" si="14"/>
        <v>2.2828531368550911</v>
      </c>
      <c r="G191" s="23">
        <f t="shared" si="13"/>
        <v>104.69791217786441</v>
      </c>
      <c r="I191" s="28"/>
      <c r="J191" s="38"/>
      <c r="K191" s="23"/>
      <c r="O191" s="23"/>
      <c r="P191" s="23"/>
      <c r="R191">
        <v>158</v>
      </c>
      <c r="S191" s="23">
        <v>26786.5546875</v>
      </c>
      <c r="T191" s="38"/>
      <c r="U191" s="23"/>
      <c r="Y191" s="23"/>
      <c r="AC191" s="23"/>
    </row>
    <row r="192" spans="1:29">
      <c r="A192">
        <v>186</v>
      </c>
      <c r="B192" s="23">
        <f t="shared" si="10"/>
        <v>6.5616666666666665</v>
      </c>
      <c r="C192" s="23">
        <f t="shared" si="11"/>
        <v>-3.0162500000000003</v>
      </c>
      <c r="D192" s="23">
        <v>26462.666015625</v>
      </c>
      <c r="E192" s="38">
        <f t="shared" si="12"/>
        <v>0.4037944001773861</v>
      </c>
      <c r="F192" s="23">
        <f t="shared" si="14"/>
        <v>2.2767833019652644</v>
      </c>
      <c r="G192" s="23">
        <f t="shared" si="13"/>
        <v>104.41953288575425</v>
      </c>
      <c r="I192" s="28"/>
      <c r="J192" s="38"/>
      <c r="K192" s="23"/>
      <c r="O192" s="23"/>
      <c r="P192" s="23"/>
      <c r="R192">
        <v>159</v>
      </c>
      <c r="S192" s="23">
        <v>26687.333984375</v>
      </c>
      <c r="T192" s="38"/>
      <c r="U192" s="23"/>
      <c r="Y192" s="23"/>
      <c r="AC192" s="23"/>
    </row>
    <row r="193" spans="1:29">
      <c r="A193">
        <v>187</v>
      </c>
      <c r="B193" s="23">
        <f t="shared" si="10"/>
        <v>6.5969444444444445</v>
      </c>
      <c r="C193" s="23">
        <f t="shared" si="11"/>
        <v>-2.9809722222222224</v>
      </c>
      <c r="D193" s="23">
        <v>26589.22265625</v>
      </c>
      <c r="E193" s="38">
        <f t="shared" si="12"/>
        <v>0.40572553072785533</v>
      </c>
      <c r="F193" s="23">
        <f t="shared" si="14"/>
        <v>2.2503336831061027</v>
      </c>
      <c r="G193" s="23">
        <f t="shared" si="13"/>
        <v>103.20648075035956</v>
      </c>
      <c r="I193" s="28"/>
      <c r="J193" s="38"/>
      <c r="K193" s="23"/>
      <c r="O193" s="23"/>
      <c r="P193" s="23"/>
      <c r="R193">
        <v>160</v>
      </c>
      <c r="S193" s="23">
        <v>26681.111328125</v>
      </c>
      <c r="T193" s="38"/>
      <c r="U193" s="23"/>
      <c r="Y193" s="23"/>
      <c r="AC193" s="23"/>
    </row>
    <row r="194" spans="1:29">
      <c r="A194">
        <v>188</v>
      </c>
      <c r="B194" s="23">
        <f t="shared" si="10"/>
        <v>6.6322222222222216</v>
      </c>
      <c r="C194" s="23">
        <f t="shared" si="11"/>
        <v>-2.9456944444444453</v>
      </c>
      <c r="D194" s="23">
        <v>26577.888671875</v>
      </c>
      <c r="E194" s="38">
        <f t="shared" si="12"/>
        <v>0.40555258521210041</v>
      </c>
      <c r="F194" s="23">
        <f t="shared" si="14"/>
        <v>2.2526930841312547</v>
      </c>
      <c r="G194" s="23">
        <f t="shared" si="13"/>
        <v>103.31468935884851</v>
      </c>
      <c r="I194" s="28"/>
      <c r="J194" s="38"/>
      <c r="K194" s="23"/>
      <c r="O194" s="23"/>
      <c r="P194" s="23"/>
      <c r="R194">
        <v>161</v>
      </c>
      <c r="S194" s="23">
        <v>26656.22265625</v>
      </c>
      <c r="T194" s="38"/>
      <c r="U194" s="23"/>
      <c r="Y194" s="23"/>
      <c r="AC194" s="23"/>
    </row>
    <row r="195" spans="1:29">
      <c r="A195">
        <v>189</v>
      </c>
      <c r="B195" s="23">
        <f t="shared" si="10"/>
        <v>6.6674999999999995</v>
      </c>
      <c r="C195" s="23">
        <f t="shared" si="11"/>
        <v>-2.9104166666666673</v>
      </c>
      <c r="D195" s="23">
        <v>26572.5546875</v>
      </c>
      <c r="E195" s="38">
        <f t="shared" si="12"/>
        <v>0.40547119382772562</v>
      </c>
      <c r="F195" s="23">
        <f t="shared" si="14"/>
        <v>2.2538040955319536</v>
      </c>
      <c r="G195" s="23">
        <f t="shared" si="13"/>
        <v>103.36564339184393</v>
      </c>
      <c r="I195" s="28"/>
      <c r="J195" s="38"/>
      <c r="K195" s="23"/>
      <c r="O195" s="23"/>
      <c r="P195" s="23"/>
      <c r="R195">
        <v>162</v>
      </c>
      <c r="S195" s="23">
        <v>26640.4453125</v>
      </c>
      <c r="T195" s="38"/>
      <c r="U195" s="23"/>
      <c r="Y195" s="23"/>
      <c r="AC195" s="23"/>
    </row>
    <row r="196" spans="1:29">
      <c r="A196">
        <v>190</v>
      </c>
      <c r="B196" s="23">
        <f t="shared" si="10"/>
        <v>6.7027777777777775</v>
      </c>
      <c r="C196" s="23">
        <f t="shared" si="11"/>
        <v>-2.8751388888888894</v>
      </c>
      <c r="D196" s="23">
        <v>26589.22265625</v>
      </c>
      <c r="E196" s="38">
        <f t="shared" si="12"/>
        <v>0.40572553072785533</v>
      </c>
      <c r="F196" s="23">
        <f t="shared" si="14"/>
        <v>2.2503336831061027</v>
      </c>
      <c r="G196" s="23">
        <f t="shared" si="13"/>
        <v>103.20648075035956</v>
      </c>
      <c r="I196" s="28"/>
      <c r="J196" s="38"/>
      <c r="K196" s="23"/>
      <c r="O196" s="23"/>
      <c r="P196" s="23"/>
      <c r="R196">
        <v>163</v>
      </c>
      <c r="S196" s="23">
        <v>26649.111328125</v>
      </c>
      <c r="T196" s="38"/>
      <c r="U196" s="23"/>
      <c r="Y196" s="23"/>
      <c r="AC196" s="23"/>
    </row>
    <row r="197" spans="1:29">
      <c r="A197">
        <v>191</v>
      </c>
      <c r="B197" s="23">
        <f t="shared" si="10"/>
        <v>6.7380555555555555</v>
      </c>
      <c r="C197" s="23">
        <f t="shared" si="11"/>
        <v>-2.8398611111111114</v>
      </c>
      <c r="D197" s="23">
        <v>26549.333984375</v>
      </c>
      <c r="E197" s="38">
        <f t="shared" si="12"/>
        <v>0.40511686861028456</v>
      </c>
      <c r="F197" s="23">
        <f t="shared" si="14"/>
        <v>2.2586454469356676</v>
      </c>
      <c r="G197" s="23">
        <f t="shared" si="13"/>
        <v>103.58768105861496</v>
      </c>
      <c r="I197" s="28"/>
      <c r="J197" s="38"/>
      <c r="K197" s="23"/>
      <c r="O197" s="23"/>
      <c r="P197" s="23"/>
      <c r="R197">
        <v>164</v>
      </c>
      <c r="S197" s="23">
        <v>26647.888671875</v>
      </c>
      <c r="T197" s="38"/>
      <c r="U197" s="23"/>
      <c r="Y197" s="23"/>
      <c r="AC197" s="23"/>
    </row>
    <row r="198" spans="1:29">
      <c r="A198">
        <v>192</v>
      </c>
      <c r="B198" s="23">
        <f t="shared" ref="B198:B261" si="15">A198*$W$3</f>
        <v>6.7733333333333334</v>
      </c>
      <c r="C198" s="23">
        <f t="shared" si="11"/>
        <v>-2.8045833333333334</v>
      </c>
      <c r="D198" s="23">
        <v>26529</v>
      </c>
      <c r="E198" s="38">
        <f t="shared" si="12"/>
        <v>0.40480659189745938</v>
      </c>
      <c r="F198" s="23">
        <f t="shared" si="14"/>
        <v>2.2628912656698557</v>
      </c>
      <c r="G198" s="23">
        <f t="shared" si="13"/>
        <v>103.78240596219221</v>
      </c>
      <c r="I198" s="28"/>
      <c r="J198" s="38"/>
      <c r="K198" s="23"/>
      <c r="O198" s="23"/>
      <c r="P198" s="23"/>
      <c r="R198">
        <v>165</v>
      </c>
      <c r="S198" s="23">
        <v>26665.111328125</v>
      </c>
      <c r="T198" s="38"/>
      <c r="U198" s="23"/>
      <c r="Y198" s="23"/>
      <c r="AC198" s="23"/>
    </row>
    <row r="199" spans="1:29">
      <c r="A199">
        <v>193</v>
      </c>
      <c r="B199" s="23">
        <f t="shared" si="15"/>
        <v>6.8086111111111105</v>
      </c>
      <c r="C199" s="23">
        <f t="shared" ref="C199:C262" si="16">B199-$B$549/2</f>
        <v>-2.7693055555555564</v>
      </c>
      <c r="D199" s="23">
        <v>26351.5546875</v>
      </c>
      <c r="E199" s="38">
        <f t="shared" ref="E199:E262" si="17">D199/65535</f>
        <v>0.40209894998855572</v>
      </c>
      <c r="F199" s="23">
        <f t="shared" si="14"/>
        <v>2.3001952240764636</v>
      </c>
      <c r="G199" s="23">
        <f t="shared" ref="G199:G262" si="18">(F199/F$277)*100</f>
        <v>105.49326790862573</v>
      </c>
      <c r="I199" s="28"/>
      <c r="J199" s="38"/>
      <c r="K199" s="23"/>
      <c r="O199" s="23"/>
      <c r="P199" s="23"/>
      <c r="R199">
        <v>166</v>
      </c>
      <c r="S199" s="23">
        <v>26682.4453125</v>
      </c>
      <c r="T199" s="38"/>
      <c r="U199" s="23"/>
      <c r="Y199" s="23"/>
      <c r="AC199" s="23"/>
    </row>
    <row r="200" spans="1:29">
      <c r="A200">
        <v>194</v>
      </c>
      <c r="B200" s="23">
        <f t="shared" si="15"/>
        <v>6.8438888888888885</v>
      </c>
      <c r="C200" s="23">
        <f t="shared" si="16"/>
        <v>-2.7340277777777784</v>
      </c>
      <c r="D200" s="23">
        <v>26295.333984375</v>
      </c>
      <c r="E200" s="38">
        <f t="shared" si="17"/>
        <v>0.40124107704852369</v>
      </c>
      <c r="F200" s="23">
        <f t="shared" ref="F200:F263" si="19">$E$4+($E$3/(E200-$E$2))</f>
        <v>2.3121097896454481</v>
      </c>
      <c r="G200" s="23">
        <f t="shared" si="18"/>
        <v>106.03970259574599</v>
      </c>
      <c r="I200" s="28"/>
      <c r="J200" s="38"/>
      <c r="K200" s="23"/>
      <c r="O200" s="23"/>
      <c r="P200" s="23"/>
      <c r="R200">
        <v>167</v>
      </c>
      <c r="S200" s="23">
        <v>26699.888671875</v>
      </c>
      <c r="T200" s="38"/>
      <c r="U200" s="23"/>
      <c r="Y200" s="23"/>
      <c r="AC200" s="23"/>
    </row>
    <row r="201" spans="1:29">
      <c r="A201">
        <v>195</v>
      </c>
      <c r="B201" s="23">
        <f t="shared" si="15"/>
        <v>6.8791666666666664</v>
      </c>
      <c r="C201" s="23">
        <f t="shared" si="16"/>
        <v>-2.6987500000000004</v>
      </c>
      <c r="D201" s="23">
        <v>26454.333984375</v>
      </c>
      <c r="E201" s="38">
        <f t="shared" si="17"/>
        <v>0.40366726153009841</v>
      </c>
      <c r="F201" s="23">
        <f t="shared" si="19"/>
        <v>2.2785327190463951</v>
      </c>
      <c r="G201" s="23">
        <f t="shared" si="18"/>
        <v>104.49976595592669</v>
      </c>
      <c r="I201" s="28"/>
      <c r="J201" s="38"/>
      <c r="K201" s="23"/>
      <c r="O201" s="23"/>
      <c r="P201" s="23"/>
      <c r="R201">
        <v>168</v>
      </c>
      <c r="S201" s="23">
        <v>26665</v>
      </c>
      <c r="T201" s="38"/>
      <c r="U201" s="23"/>
      <c r="Y201" s="23"/>
      <c r="AC201" s="23"/>
    </row>
    <row r="202" spans="1:29">
      <c r="A202">
        <v>196</v>
      </c>
      <c r="B202" s="23">
        <f t="shared" si="15"/>
        <v>6.9144444444444444</v>
      </c>
      <c r="C202" s="23">
        <f t="shared" si="16"/>
        <v>-2.6634722222222225</v>
      </c>
      <c r="D202" s="23">
        <v>26483.77734375</v>
      </c>
      <c r="E202" s="38">
        <f t="shared" si="17"/>
        <v>0.40411653839551387</v>
      </c>
      <c r="F202" s="23">
        <f t="shared" si="19"/>
        <v>2.27235518653813</v>
      </c>
      <c r="G202" s="23">
        <f t="shared" si="18"/>
        <v>104.21644735536297</v>
      </c>
      <c r="I202" s="28"/>
      <c r="J202" s="38"/>
      <c r="K202" s="23"/>
      <c r="O202" s="23"/>
      <c r="P202" s="23"/>
      <c r="R202">
        <v>169</v>
      </c>
      <c r="S202" s="23">
        <v>26625.5546875</v>
      </c>
      <c r="T202" s="38"/>
      <c r="U202" s="23"/>
      <c r="Y202" s="23"/>
      <c r="AC202" s="23"/>
    </row>
    <row r="203" spans="1:29">
      <c r="A203">
        <v>197</v>
      </c>
      <c r="B203" s="23">
        <f t="shared" si="15"/>
        <v>6.9497222222222215</v>
      </c>
      <c r="C203" s="23">
        <f t="shared" si="16"/>
        <v>-2.6281944444444454</v>
      </c>
      <c r="D203" s="23">
        <v>26495.77734375</v>
      </c>
      <c r="E203" s="38">
        <f t="shared" si="17"/>
        <v>0.40429964665827423</v>
      </c>
      <c r="F203" s="23">
        <f t="shared" si="19"/>
        <v>2.2698410376155138</v>
      </c>
      <c r="G203" s="23">
        <f t="shared" si="18"/>
        <v>104.10114158345303</v>
      </c>
      <c r="I203" s="28"/>
      <c r="J203" s="38"/>
      <c r="K203" s="23"/>
      <c r="O203" s="23"/>
      <c r="P203" s="23"/>
      <c r="R203">
        <v>170</v>
      </c>
      <c r="S203" s="23">
        <v>26591.5546875</v>
      </c>
      <c r="T203" s="38"/>
      <c r="U203" s="23"/>
      <c r="Y203" s="23"/>
      <c r="AC203" s="23"/>
    </row>
    <row r="204" spans="1:29">
      <c r="A204">
        <v>198</v>
      </c>
      <c r="B204" s="23">
        <f t="shared" si="15"/>
        <v>6.9849999999999994</v>
      </c>
      <c r="C204" s="23">
        <f t="shared" si="16"/>
        <v>-2.5929166666666674</v>
      </c>
      <c r="D204" s="23">
        <v>26535.22265625</v>
      </c>
      <c r="E204" s="38">
        <f t="shared" si="17"/>
        <v>0.40490154354543373</v>
      </c>
      <c r="F204" s="23">
        <f t="shared" si="19"/>
        <v>2.2615913215272254</v>
      </c>
      <c r="G204" s="23">
        <f t="shared" si="18"/>
        <v>103.72278695495783</v>
      </c>
      <c r="I204" s="28"/>
      <c r="J204" s="38"/>
      <c r="K204" s="23"/>
      <c r="O204" s="23"/>
      <c r="P204" s="23"/>
      <c r="R204">
        <v>171</v>
      </c>
      <c r="S204" s="23">
        <v>26576.888671875</v>
      </c>
      <c r="T204" s="38"/>
      <c r="U204" s="23"/>
      <c r="Y204" s="23"/>
      <c r="AC204" s="23"/>
    </row>
    <row r="205" spans="1:29">
      <c r="A205">
        <v>199</v>
      </c>
      <c r="B205" s="23">
        <f t="shared" si="15"/>
        <v>7.0202777777777774</v>
      </c>
      <c r="C205" s="23">
        <f t="shared" si="16"/>
        <v>-2.5576388888888895</v>
      </c>
      <c r="D205" s="23">
        <v>26574</v>
      </c>
      <c r="E205" s="38">
        <f t="shared" si="17"/>
        <v>0.40549324788281071</v>
      </c>
      <c r="F205" s="23">
        <f t="shared" si="19"/>
        <v>2.2535030124758562</v>
      </c>
      <c r="G205" s="23">
        <f t="shared" si="18"/>
        <v>103.35183489630096</v>
      </c>
      <c r="I205" s="28"/>
      <c r="J205" s="38"/>
      <c r="K205" s="23"/>
      <c r="O205" s="23"/>
      <c r="P205" s="23"/>
      <c r="R205">
        <v>172</v>
      </c>
      <c r="S205" s="23">
        <v>26566.5546875</v>
      </c>
      <c r="T205" s="38"/>
      <c r="U205" s="23"/>
      <c r="Y205" s="23"/>
      <c r="AC205" s="23"/>
    </row>
    <row r="206" spans="1:29">
      <c r="A206">
        <v>200</v>
      </c>
      <c r="B206" s="23">
        <f t="shared" si="15"/>
        <v>7.0555555555555554</v>
      </c>
      <c r="C206" s="23">
        <f t="shared" si="16"/>
        <v>-2.5223611111111115</v>
      </c>
      <c r="D206" s="23">
        <v>26624.5546875</v>
      </c>
      <c r="E206" s="38">
        <f t="shared" si="17"/>
        <v>0.40626466296635388</v>
      </c>
      <c r="F206" s="23">
        <f t="shared" si="19"/>
        <v>2.2429903206691639</v>
      </c>
      <c r="G206" s="23">
        <f t="shared" si="18"/>
        <v>102.8696939886093</v>
      </c>
      <c r="I206" s="28"/>
      <c r="J206" s="38"/>
      <c r="K206" s="23"/>
      <c r="O206" s="23"/>
      <c r="P206" s="23"/>
      <c r="R206">
        <v>173</v>
      </c>
      <c r="S206" s="23">
        <v>26604.666015625</v>
      </c>
      <c r="T206" s="38"/>
      <c r="U206" s="23"/>
      <c r="Y206" s="23"/>
      <c r="AC206" s="23"/>
    </row>
    <row r="207" spans="1:29">
      <c r="A207">
        <v>201</v>
      </c>
      <c r="B207" s="23">
        <f t="shared" si="15"/>
        <v>7.0908333333333333</v>
      </c>
      <c r="C207" s="23">
        <f t="shared" si="16"/>
        <v>-2.4870833333333335</v>
      </c>
      <c r="D207" s="23">
        <v>26603.4453125</v>
      </c>
      <c r="E207" s="38">
        <f t="shared" si="17"/>
        <v>0.40594255455100325</v>
      </c>
      <c r="F207" s="23">
        <f t="shared" si="19"/>
        <v>2.2473755322283733</v>
      </c>
      <c r="G207" s="23">
        <f t="shared" si="18"/>
        <v>103.07081182982969</v>
      </c>
      <c r="I207" s="28"/>
      <c r="J207" s="38"/>
      <c r="K207" s="23"/>
      <c r="O207" s="23"/>
      <c r="P207" s="23"/>
      <c r="R207">
        <v>174</v>
      </c>
      <c r="S207" s="23">
        <v>26584.333984375</v>
      </c>
      <c r="T207" s="38"/>
      <c r="U207" s="23"/>
      <c r="Y207" s="23"/>
      <c r="AC207" s="23"/>
    </row>
    <row r="208" spans="1:29">
      <c r="A208">
        <v>202</v>
      </c>
      <c r="B208" s="23">
        <f t="shared" si="15"/>
        <v>7.1261111111111104</v>
      </c>
      <c r="C208" s="23">
        <f t="shared" si="16"/>
        <v>-2.4518055555555565</v>
      </c>
      <c r="D208" s="23">
        <v>26555</v>
      </c>
      <c r="E208" s="38">
        <f t="shared" si="17"/>
        <v>0.40520332646677348</v>
      </c>
      <c r="F208" s="23">
        <f t="shared" si="19"/>
        <v>2.2574634129692885</v>
      </c>
      <c r="G208" s="23">
        <f t="shared" si="18"/>
        <v>103.53346973577283</v>
      </c>
      <c r="I208" s="28"/>
      <c r="J208" s="38"/>
      <c r="K208" s="23"/>
      <c r="O208" s="23"/>
      <c r="P208" s="23"/>
      <c r="R208">
        <v>175</v>
      </c>
      <c r="S208" s="23">
        <v>26564.5546875</v>
      </c>
      <c r="T208" s="38"/>
      <c r="U208" s="23"/>
      <c r="Y208" s="23"/>
      <c r="AC208" s="23"/>
    </row>
    <row r="209" spans="1:29">
      <c r="A209">
        <v>203</v>
      </c>
      <c r="B209" s="23">
        <f t="shared" si="15"/>
        <v>7.1613888888888884</v>
      </c>
      <c r="C209" s="23">
        <f t="shared" si="16"/>
        <v>-2.4165277777777785</v>
      </c>
      <c r="D209" s="23">
        <v>26472.4453125</v>
      </c>
      <c r="E209" s="38">
        <f t="shared" si="17"/>
        <v>0.40394362268253603</v>
      </c>
      <c r="F209" s="23">
        <f t="shared" si="19"/>
        <v>2.2747312897008056</v>
      </c>
      <c r="G209" s="23">
        <f t="shared" si="18"/>
        <v>104.32542196973264</v>
      </c>
      <c r="I209" s="28"/>
      <c r="J209" s="38"/>
      <c r="K209" s="23"/>
      <c r="O209" s="23"/>
      <c r="P209" s="23"/>
      <c r="R209">
        <v>176</v>
      </c>
      <c r="S209" s="23">
        <v>26549.22265625</v>
      </c>
      <c r="T209" s="38"/>
      <c r="U209" s="23"/>
      <c r="Y209" s="23"/>
      <c r="AC209" s="23"/>
    </row>
    <row r="210" spans="1:29">
      <c r="A210">
        <v>204</v>
      </c>
      <c r="B210" s="23">
        <f t="shared" si="15"/>
        <v>7.1966666666666663</v>
      </c>
      <c r="C210" s="23">
        <f t="shared" si="16"/>
        <v>-2.3812500000000005</v>
      </c>
      <c r="D210" s="23">
        <v>26576.77734375</v>
      </c>
      <c r="E210" s="38">
        <f t="shared" si="17"/>
        <v>0.40553562743190663</v>
      </c>
      <c r="F210" s="23">
        <f t="shared" si="19"/>
        <v>2.2529245283494213</v>
      </c>
      <c r="G210" s="23">
        <f t="shared" si="18"/>
        <v>103.32530402609822</v>
      </c>
      <c r="I210" s="28"/>
      <c r="J210" s="38"/>
      <c r="K210" s="23"/>
      <c r="O210" s="23"/>
      <c r="P210" s="23"/>
      <c r="R210">
        <v>177</v>
      </c>
      <c r="S210" s="23">
        <v>26565.666015625</v>
      </c>
      <c r="T210" s="38"/>
      <c r="U210" s="23"/>
      <c r="Y210" s="23"/>
      <c r="AC210" s="23"/>
    </row>
    <row r="211" spans="1:29">
      <c r="A211">
        <v>205</v>
      </c>
      <c r="B211" s="23">
        <f t="shared" si="15"/>
        <v>7.2319444444444443</v>
      </c>
      <c r="C211" s="23">
        <f t="shared" si="16"/>
        <v>-2.3459722222222226</v>
      </c>
      <c r="D211" s="23">
        <v>26695.333984375</v>
      </c>
      <c r="E211" s="38">
        <f t="shared" si="17"/>
        <v>0.40734468580720223</v>
      </c>
      <c r="F211" s="23">
        <f t="shared" si="19"/>
        <v>2.2283328344036422</v>
      </c>
      <c r="G211" s="23">
        <f t="shared" si="18"/>
        <v>102.19746142795938</v>
      </c>
      <c r="I211" s="28"/>
      <c r="J211" s="38"/>
      <c r="K211" s="23"/>
      <c r="O211" s="23"/>
      <c r="P211" s="23"/>
      <c r="R211">
        <v>178</v>
      </c>
      <c r="S211" s="23">
        <v>26618.666015625</v>
      </c>
      <c r="T211" s="38"/>
      <c r="U211" s="23"/>
      <c r="Y211" s="23"/>
      <c r="AC211" s="23"/>
    </row>
    <row r="212" spans="1:29">
      <c r="A212">
        <v>206</v>
      </c>
      <c r="B212" s="23">
        <f t="shared" si="15"/>
        <v>7.2672222222222222</v>
      </c>
      <c r="C212" s="23">
        <f t="shared" si="16"/>
        <v>-2.3106944444444446</v>
      </c>
      <c r="D212" s="23">
        <v>26718.333984375</v>
      </c>
      <c r="E212" s="38">
        <f t="shared" si="17"/>
        <v>0.40769564331082625</v>
      </c>
      <c r="F212" s="23">
        <f t="shared" si="19"/>
        <v>2.2235850368956518</v>
      </c>
      <c r="G212" s="23">
        <f t="shared" si="18"/>
        <v>101.97971439968813</v>
      </c>
      <c r="I212" s="28"/>
      <c r="J212" s="38"/>
      <c r="K212" s="23"/>
      <c r="O212" s="23"/>
      <c r="P212" s="23"/>
      <c r="R212">
        <v>179</v>
      </c>
      <c r="S212" s="23">
        <v>26583.4453125</v>
      </c>
      <c r="T212" s="38"/>
      <c r="U212" s="23"/>
      <c r="Y212" s="23"/>
      <c r="AC212" s="23"/>
    </row>
    <row r="213" spans="1:29">
      <c r="A213">
        <v>207</v>
      </c>
      <c r="B213" s="23">
        <f t="shared" si="15"/>
        <v>7.3024999999999993</v>
      </c>
      <c r="C213" s="23">
        <f t="shared" si="16"/>
        <v>-2.2754166666666675</v>
      </c>
      <c r="D213" s="23">
        <v>26645.4453125</v>
      </c>
      <c r="E213" s="38">
        <f t="shared" si="17"/>
        <v>0.40658343347066456</v>
      </c>
      <c r="F213" s="23">
        <f t="shared" si="19"/>
        <v>2.2386567730056717</v>
      </c>
      <c r="G213" s="23">
        <f t="shared" si="18"/>
        <v>102.67094559548407</v>
      </c>
      <c r="I213" s="28"/>
      <c r="J213" s="38"/>
      <c r="K213" s="23"/>
      <c r="O213" s="23"/>
      <c r="P213" s="23"/>
      <c r="R213">
        <v>180</v>
      </c>
      <c r="S213" s="23">
        <v>26532.5546875</v>
      </c>
      <c r="T213" s="38"/>
      <c r="U213" s="23"/>
      <c r="Y213" s="23"/>
      <c r="AC213" s="23"/>
    </row>
    <row r="214" spans="1:29">
      <c r="A214">
        <v>208</v>
      </c>
      <c r="B214" s="23">
        <f t="shared" si="15"/>
        <v>7.3377777777777773</v>
      </c>
      <c r="C214" s="23">
        <f t="shared" si="16"/>
        <v>-2.2401388888888896</v>
      </c>
      <c r="D214" s="23">
        <v>26764.888671875</v>
      </c>
      <c r="E214" s="38">
        <f t="shared" si="17"/>
        <v>0.40840602230678263</v>
      </c>
      <c r="F214" s="23">
        <f t="shared" si="19"/>
        <v>2.2139976622377633</v>
      </c>
      <c r="G214" s="23">
        <f t="shared" si="18"/>
        <v>101.54001107679689</v>
      </c>
      <c r="I214" s="28"/>
      <c r="J214" s="38"/>
      <c r="K214" s="23"/>
      <c r="O214" s="23"/>
      <c r="P214" s="23"/>
      <c r="R214">
        <v>181</v>
      </c>
      <c r="S214" s="23">
        <v>26622.333984375</v>
      </c>
      <c r="T214" s="38"/>
      <c r="U214" s="23"/>
      <c r="Y214" s="23"/>
      <c r="AC214" s="23"/>
    </row>
    <row r="215" spans="1:29">
      <c r="A215">
        <v>209</v>
      </c>
      <c r="B215" s="23">
        <f t="shared" si="15"/>
        <v>7.3730555555555553</v>
      </c>
      <c r="C215" s="23">
        <f t="shared" si="16"/>
        <v>-2.2048611111111116</v>
      </c>
      <c r="D215" s="23">
        <v>26767.22265625</v>
      </c>
      <c r="E215" s="38">
        <f t="shared" si="17"/>
        <v>0.40844163662546729</v>
      </c>
      <c r="F215" s="23">
        <f t="shared" si="19"/>
        <v>2.213517805133141</v>
      </c>
      <c r="G215" s="23">
        <f t="shared" si="18"/>
        <v>101.51800351258412</v>
      </c>
      <c r="I215" s="28"/>
      <c r="J215" s="38"/>
      <c r="K215" s="23"/>
      <c r="O215" s="23"/>
      <c r="P215" s="23"/>
      <c r="R215">
        <v>182</v>
      </c>
      <c r="S215" s="23">
        <v>26531.4453125</v>
      </c>
      <c r="T215" s="38"/>
      <c r="U215" s="23"/>
      <c r="Y215" s="23"/>
      <c r="AC215" s="23"/>
    </row>
    <row r="216" spans="1:29">
      <c r="A216">
        <v>210</v>
      </c>
      <c r="B216" s="23">
        <f t="shared" si="15"/>
        <v>7.4083333333333332</v>
      </c>
      <c r="C216" s="23">
        <f t="shared" si="16"/>
        <v>-2.1695833333333336</v>
      </c>
      <c r="D216" s="23">
        <v>26769.666015625</v>
      </c>
      <c r="E216" s="38">
        <f t="shared" si="17"/>
        <v>0.40847891989967194</v>
      </c>
      <c r="F216" s="23">
        <f t="shared" si="19"/>
        <v>2.2130155425680806</v>
      </c>
      <c r="G216" s="23">
        <f t="shared" si="18"/>
        <v>101.49496837244394</v>
      </c>
      <c r="I216" s="28"/>
      <c r="J216" s="38"/>
      <c r="K216" s="23"/>
      <c r="O216" s="23"/>
      <c r="P216" s="23"/>
      <c r="R216">
        <v>183</v>
      </c>
      <c r="S216" s="23">
        <v>26559</v>
      </c>
      <c r="T216" s="38"/>
      <c r="U216" s="23"/>
      <c r="Y216" s="23"/>
      <c r="AC216" s="23"/>
    </row>
    <row r="217" spans="1:29">
      <c r="A217">
        <v>211</v>
      </c>
      <c r="B217" s="23">
        <f t="shared" si="15"/>
        <v>7.4436111111111103</v>
      </c>
      <c r="C217" s="23">
        <f t="shared" si="16"/>
        <v>-2.1343055555555566</v>
      </c>
      <c r="D217" s="23">
        <v>26756.333984375</v>
      </c>
      <c r="E217" s="38">
        <f t="shared" si="17"/>
        <v>0.40827548614290077</v>
      </c>
      <c r="F217" s="23">
        <f t="shared" si="19"/>
        <v>2.2157571202349873</v>
      </c>
      <c r="G217" s="23">
        <f t="shared" si="18"/>
        <v>101.62070465094759</v>
      </c>
      <c r="I217" s="28"/>
      <c r="J217" s="38"/>
      <c r="K217" s="23"/>
      <c r="O217" s="23"/>
      <c r="P217" s="23"/>
      <c r="R217">
        <v>184</v>
      </c>
      <c r="S217" s="23">
        <v>26538.5546875</v>
      </c>
      <c r="T217" s="38"/>
      <c r="U217" s="23"/>
      <c r="Y217" s="23"/>
      <c r="AC217" s="23"/>
    </row>
    <row r="218" spans="1:29">
      <c r="A218">
        <v>212</v>
      </c>
      <c r="B218" s="23">
        <f t="shared" si="15"/>
        <v>7.4788888888888883</v>
      </c>
      <c r="C218" s="23">
        <f t="shared" si="16"/>
        <v>-2.0990277777777786</v>
      </c>
      <c r="D218" s="23">
        <v>26765.111328125</v>
      </c>
      <c r="E218" s="38">
        <f t="shared" si="17"/>
        <v>0.40840941982337681</v>
      </c>
      <c r="F218" s="23">
        <f t="shared" si="19"/>
        <v>2.213951881789165</v>
      </c>
      <c r="G218" s="23">
        <f t="shared" si="18"/>
        <v>101.53791145973898</v>
      </c>
      <c r="I218" s="28"/>
      <c r="J218" s="38"/>
      <c r="K218" s="23"/>
      <c r="O218" s="23"/>
      <c r="P218" s="23"/>
      <c r="R218">
        <v>185</v>
      </c>
      <c r="S218" s="23">
        <v>26433.77734375</v>
      </c>
      <c r="T218" s="38"/>
      <c r="U218" s="23"/>
      <c r="Y218" s="23"/>
      <c r="AC218" s="23"/>
    </row>
    <row r="219" spans="1:29">
      <c r="A219">
        <v>213</v>
      </c>
      <c r="B219" s="23">
        <f t="shared" si="15"/>
        <v>7.5141666666666662</v>
      </c>
      <c r="C219" s="23">
        <f t="shared" si="16"/>
        <v>-2.0637500000000006</v>
      </c>
      <c r="D219" s="23">
        <v>26823.888671875</v>
      </c>
      <c r="E219" s="38">
        <f t="shared" si="17"/>
        <v>0.40930630459868772</v>
      </c>
      <c r="F219" s="23">
        <f t="shared" si="19"/>
        <v>2.2018908364469407</v>
      </c>
      <c r="G219" s="23">
        <f t="shared" si="18"/>
        <v>100.98475880807388</v>
      </c>
      <c r="I219" s="28"/>
      <c r="J219" s="38"/>
      <c r="K219" s="23"/>
      <c r="O219" s="23"/>
      <c r="P219" s="23"/>
      <c r="R219">
        <v>186</v>
      </c>
      <c r="S219" s="23">
        <v>26462.666015625</v>
      </c>
      <c r="T219" s="38"/>
      <c r="U219" s="23"/>
      <c r="Y219" s="23"/>
      <c r="AC219" s="23"/>
    </row>
    <row r="220" spans="1:29">
      <c r="A220">
        <v>214</v>
      </c>
      <c r="B220" s="23">
        <f t="shared" si="15"/>
        <v>7.5494444444444442</v>
      </c>
      <c r="C220" s="23">
        <f t="shared" si="16"/>
        <v>-2.0284722222222227</v>
      </c>
      <c r="D220" s="23">
        <v>26846.77734375</v>
      </c>
      <c r="E220" s="38">
        <f t="shared" si="17"/>
        <v>0.40965556334401465</v>
      </c>
      <c r="F220" s="23">
        <f t="shared" si="19"/>
        <v>2.1972071090319751</v>
      </c>
      <c r="G220" s="23">
        <f t="shared" si="18"/>
        <v>100.76995021016613</v>
      </c>
      <c r="I220" s="28"/>
      <c r="J220" s="38"/>
      <c r="K220" s="23"/>
      <c r="O220" s="23"/>
      <c r="P220" s="23"/>
      <c r="R220">
        <v>187</v>
      </c>
      <c r="S220" s="23">
        <v>26589.22265625</v>
      </c>
      <c r="T220" s="38"/>
      <c r="U220" s="23"/>
      <c r="Y220" s="23"/>
      <c r="AC220" s="23"/>
    </row>
    <row r="221" spans="1:29">
      <c r="A221">
        <v>215</v>
      </c>
      <c r="B221" s="23">
        <f t="shared" si="15"/>
        <v>7.5847222222222221</v>
      </c>
      <c r="C221" s="23">
        <f t="shared" si="16"/>
        <v>-1.9931944444444447</v>
      </c>
      <c r="D221" s="23">
        <v>26858.333984375</v>
      </c>
      <c r="E221" s="38">
        <f t="shared" si="17"/>
        <v>0.4098319063763638</v>
      </c>
      <c r="F221" s="23">
        <f t="shared" si="19"/>
        <v>2.1948450246040201</v>
      </c>
      <c r="G221" s="23">
        <f t="shared" si="18"/>
        <v>100.66161853345766</v>
      </c>
      <c r="I221" s="28"/>
      <c r="J221" s="38"/>
      <c r="K221" s="23"/>
      <c r="O221" s="23"/>
      <c r="P221" s="23"/>
      <c r="R221">
        <v>188</v>
      </c>
      <c r="S221" s="23">
        <v>26577.888671875</v>
      </c>
      <c r="T221" s="38"/>
      <c r="U221" s="23"/>
      <c r="Y221" s="23"/>
      <c r="AC221" s="23"/>
    </row>
    <row r="222" spans="1:29">
      <c r="A222">
        <v>216</v>
      </c>
      <c r="B222" s="23">
        <f t="shared" si="15"/>
        <v>7.6199999999999992</v>
      </c>
      <c r="C222" s="23">
        <f t="shared" si="16"/>
        <v>-1.9579166666666676</v>
      </c>
      <c r="D222" s="23">
        <v>26895.333984375</v>
      </c>
      <c r="E222" s="38">
        <f t="shared" si="17"/>
        <v>0.41039649018654156</v>
      </c>
      <c r="F222" s="23">
        <f t="shared" si="19"/>
        <v>2.187294949767379</v>
      </c>
      <c r="G222" s="23">
        <f t="shared" si="18"/>
        <v>100.31535137355093</v>
      </c>
      <c r="I222" s="28"/>
      <c r="J222" s="38"/>
      <c r="K222" s="23"/>
      <c r="O222" s="23"/>
      <c r="P222" s="23"/>
      <c r="R222">
        <v>189</v>
      </c>
      <c r="S222" s="23">
        <v>26572.5546875</v>
      </c>
      <c r="T222" s="38"/>
      <c r="U222" s="23"/>
      <c r="Y222" s="23"/>
      <c r="AC222" s="23"/>
    </row>
    <row r="223" spans="1:29">
      <c r="A223">
        <v>217</v>
      </c>
      <c r="B223" s="23">
        <f t="shared" si="15"/>
        <v>7.6552777777777772</v>
      </c>
      <c r="C223" s="23">
        <f t="shared" si="16"/>
        <v>-1.9226388888888897</v>
      </c>
      <c r="D223" s="23">
        <v>26902.888671875</v>
      </c>
      <c r="E223" s="38">
        <f t="shared" si="17"/>
        <v>0.41051176732852673</v>
      </c>
      <c r="F223" s="23">
        <f t="shared" si="19"/>
        <v>2.1857556938128644</v>
      </c>
      <c r="G223" s="23">
        <f t="shared" si="18"/>
        <v>100.24475686961931</v>
      </c>
      <c r="I223" s="28"/>
      <c r="J223" s="38"/>
      <c r="K223" s="23"/>
      <c r="O223" s="23"/>
      <c r="P223" s="23"/>
      <c r="R223">
        <v>190</v>
      </c>
      <c r="S223" s="23">
        <v>26589.22265625</v>
      </c>
      <c r="T223" s="38"/>
      <c r="U223" s="23"/>
      <c r="Y223" s="23"/>
      <c r="AC223" s="23"/>
    </row>
    <row r="224" spans="1:29">
      <c r="A224">
        <v>218</v>
      </c>
      <c r="B224" s="23">
        <f t="shared" si="15"/>
        <v>7.6905555555555551</v>
      </c>
      <c r="C224" s="23">
        <f t="shared" si="16"/>
        <v>-1.8873611111111117</v>
      </c>
      <c r="D224" s="23">
        <v>26882.77734375</v>
      </c>
      <c r="E224" s="38">
        <f t="shared" si="17"/>
        <v>0.41020488813229572</v>
      </c>
      <c r="F224" s="23">
        <f t="shared" si="19"/>
        <v>2.1898550880592449</v>
      </c>
      <c r="G224" s="23">
        <f t="shared" si="18"/>
        <v>100.43276634419342</v>
      </c>
      <c r="I224" s="28"/>
      <c r="J224" s="38"/>
      <c r="K224" s="23"/>
      <c r="O224" s="23"/>
      <c r="P224" s="23"/>
      <c r="R224">
        <v>191</v>
      </c>
      <c r="S224" s="23">
        <v>26549.333984375</v>
      </c>
      <c r="T224" s="38"/>
      <c r="U224" s="23"/>
      <c r="Y224" s="23"/>
      <c r="AC224" s="23"/>
    </row>
    <row r="225" spans="1:29">
      <c r="A225">
        <v>219</v>
      </c>
      <c r="B225" s="23">
        <f t="shared" si="15"/>
        <v>7.7258333333333331</v>
      </c>
      <c r="C225" s="23">
        <f t="shared" si="16"/>
        <v>-1.8520833333333337</v>
      </c>
      <c r="D225" s="23">
        <v>26870</v>
      </c>
      <c r="E225" s="38">
        <f t="shared" si="17"/>
        <v>0.41000991836423284</v>
      </c>
      <c r="F225" s="23">
        <f t="shared" si="19"/>
        <v>2.1924624604336085</v>
      </c>
      <c r="G225" s="23">
        <f t="shared" si="18"/>
        <v>100.55234759953522</v>
      </c>
      <c r="I225" s="28"/>
      <c r="J225" s="38"/>
      <c r="K225" s="23"/>
      <c r="O225" s="23"/>
      <c r="P225" s="23"/>
      <c r="R225">
        <v>192</v>
      </c>
      <c r="S225" s="23">
        <v>26529</v>
      </c>
      <c r="T225" s="38"/>
      <c r="U225" s="23"/>
      <c r="Y225" s="23"/>
      <c r="AC225" s="23"/>
    </row>
    <row r="226" spans="1:29">
      <c r="A226">
        <v>220</v>
      </c>
      <c r="B226" s="23">
        <f t="shared" si="15"/>
        <v>7.7611111111111111</v>
      </c>
      <c r="C226" s="23">
        <f t="shared" si="16"/>
        <v>-1.8168055555555558</v>
      </c>
      <c r="D226" s="23">
        <v>26854.888671875</v>
      </c>
      <c r="E226" s="38">
        <f t="shared" si="17"/>
        <v>0.40977933427748531</v>
      </c>
      <c r="F226" s="23">
        <f t="shared" si="19"/>
        <v>2.1955490252009238</v>
      </c>
      <c r="G226" s="23">
        <f t="shared" si="18"/>
        <v>100.69390593358769</v>
      </c>
      <c r="I226" s="28"/>
      <c r="J226" s="38"/>
      <c r="K226" s="23"/>
      <c r="O226" s="23"/>
      <c r="P226" s="23"/>
      <c r="R226">
        <v>193</v>
      </c>
      <c r="S226" s="23">
        <v>26351.5546875</v>
      </c>
      <c r="T226" s="38"/>
      <c r="U226" s="23"/>
      <c r="Y226" s="23"/>
      <c r="AC226" s="23"/>
    </row>
    <row r="227" spans="1:29">
      <c r="A227">
        <v>221</v>
      </c>
      <c r="B227" s="23">
        <f t="shared" si="15"/>
        <v>7.7963888888888881</v>
      </c>
      <c r="C227" s="23">
        <f t="shared" si="16"/>
        <v>-1.7815277777777787</v>
      </c>
      <c r="D227" s="23">
        <v>26875.666015625</v>
      </c>
      <c r="E227" s="38">
        <f t="shared" si="17"/>
        <v>0.41009637622072176</v>
      </c>
      <c r="F227" s="23">
        <f t="shared" si="19"/>
        <v>2.1913059625865854</v>
      </c>
      <c r="G227" s="23">
        <f t="shared" si="18"/>
        <v>100.49930743323337</v>
      </c>
      <c r="I227" s="28"/>
      <c r="J227" s="38"/>
      <c r="K227" s="23"/>
      <c r="O227" s="23"/>
      <c r="P227" s="23"/>
      <c r="R227">
        <v>194</v>
      </c>
      <c r="S227" s="23">
        <v>26295.333984375</v>
      </c>
      <c r="T227" s="38"/>
      <c r="U227" s="23"/>
      <c r="Y227" s="23"/>
      <c r="AC227" s="23"/>
    </row>
    <row r="228" spans="1:29">
      <c r="A228">
        <v>222</v>
      </c>
      <c r="B228" s="23">
        <f t="shared" si="15"/>
        <v>7.8316666666666661</v>
      </c>
      <c r="C228" s="23">
        <f t="shared" si="16"/>
        <v>-1.7462500000000007</v>
      </c>
      <c r="D228" s="23">
        <v>26898.5546875</v>
      </c>
      <c r="E228" s="38">
        <f t="shared" si="17"/>
        <v>0.41044563496604869</v>
      </c>
      <c r="F228" s="23">
        <f t="shared" si="19"/>
        <v>2.186638640219825</v>
      </c>
      <c r="G228" s="23">
        <f t="shared" si="18"/>
        <v>100.28525121587457</v>
      </c>
      <c r="I228" s="28"/>
      <c r="J228" s="38"/>
      <c r="K228" s="23"/>
      <c r="O228" s="23"/>
      <c r="P228" s="23"/>
      <c r="R228">
        <v>195</v>
      </c>
      <c r="S228" s="23">
        <v>26454.333984375</v>
      </c>
      <c r="T228" s="38"/>
      <c r="U228" s="23"/>
      <c r="Y228" s="23"/>
      <c r="AC228" s="23"/>
    </row>
    <row r="229" spans="1:29">
      <c r="A229">
        <v>223</v>
      </c>
      <c r="B229" s="23">
        <f t="shared" si="15"/>
        <v>7.8669444444444441</v>
      </c>
      <c r="C229" s="23">
        <f t="shared" si="16"/>
        <v>-1.7109722222222228</v>
      </c>
      <c r="D229" s="23">
        <v>26898.111328125</v>
      </c>
      <c r="E229" s="38">
        <f t="shared" si="17"/>
        <v>0.41043886973563742</v>
      </c>
      <c r="F229" s="23">
        <f t="shared" si="19"/>
        <v>2.1867289787674276</v>
      </c>
      <c r="G229" s="23">
        <f t="shared" si="18"/>
        <v>100.28939438968216</v>
      </c>
      <c r="I229" s="28"/>
      <c r="J229" s="38"/>
      <c r="K229" s="23"/>
      <c r="O229" s="23"/>
      <c r="P229" s="23"/>
      <c r="R229">
        <v>196</v>
      </c>
      <c r="S229" s="23">
        <v>26483.77734375</v>
      </c>
      <c r="T229" s="38"/>
      <c r="U229" s="23"/>
      <c r="Y229" s="23"/>
      <c r="AC229" s="23"/>
    </row>
    <row r="230" spans="1:29">
      <c r="A230">
        <v>224</v>
      </c>
      <c r="B230" s="23">
        <f t="shared" si="15"/>
        <v>7.902222222222222</v>
      </c>
      <c r="C230" s="23">
        <f t="shared" si="16"/>
        <v>-1.6756944444444448</v>
      </c>
      <c r="D230" s="23">
        <v>26921.333984375</v>
      </c>
      <c r="E230" s="38">
        <f t="shared" si="17"/>
        <v>0.41079322475585567</v>
      </c>
      <c r="F230" s="23">
        <f t="shared" si="19"/>
        <v>2.1820007938290864</v>
      </c>
      <c r="G230" s="23">
        <f t="shared" si="18"/>
        <v>100.07254684769917</v>
      </c>
      <c r="I230" s="28"/>
      <c r="J230" s="38"/>
      <c r="K230" s="23"/>
      <c r="O230" s="23"/>
      <c r="P230" s="23"/>
      <c r="R230">
        <v>197</v>
      </c>
      <c r="S230" s="23">
        <v>26495.77734375</v>
      </c>
      <c r="T230" s="38"/>
      <c r="U230" s="23"/>
      <c r="Y230" s="23"/>
      <c r="AC230" s="23"/>
    </row>
    <row r="231" spans="1:29">
      <c r="A231">
        <v>225</v>
      </c>
      <c r="B231" s="23">
        <f t="shared" si="15"/>
        <v>7.9375</v>
      </c>
      <c r="C231" s="23">
        <f t="shared" si="16"/>
        <v>-1.6404166666666669</v>
      </c>
      <c r="D231" s="23">
        <v>26967.666015625</v>
      </c>
      <c r="E231" s="38">
        <f t="shared" si="17"/>
        <v>0.41150020623521782</v>
      </c>
      <c r="F231" s="23">
        <f t="shared" si="19"/>
        <v>2.1725896398351354</v>
      </c>
      <c r="G231" s="23">
        <f t="shared" si="18"/>
        <v>99.640925488250517</v>
      </c>
      <c r="I231" s="28"/>
      <c r="J231" s="38"/>
      <c r="K231" s="23"/>
      <c r="O231" s="23"/>
      <c r="P231" s="23"/>
      <c r="R231">
        <v>198</v>
      </c>
      <c r="S231" s="23">
        <v>26535.22265625</v>
      </c>
      <c r="T231" s="38"/>
      <c r="U231" s="23"/>
      <c r="Y231" s="23"/>
      <c r="AC231" s="23"/>
    </row>
    <row r="232" spans="1:29">
      <c r="A232">
        <v>226</v>
      </c>
      <c r="B232" s="23">
        <f t="shared" si="15"/>
        <v>7.9727777777777771</v>
      </c>
      <c r="C232" s="23">
        <f t="shared" si="16"/>
        <v>-1.6051388888888898</v>
      </c>
      <c r="D232" s="23">
        <v>26985.111328125</v>
      </c>
      <c r="E232" s="38">
        <f t="shared" si="17"/>
        <v>0.41176640464065001</v>
      </c>
      <c r="F232" s="23">
        <f t="shared" si="19"/>
        <v>2.1690537011836204</v>
      </c>
      <c r="G232" s="23">
        <f t="shared" si="18"/>
        <v>99.478757634162179</v>
      </c>
      <c r="I232" s="28"/>
      <c r="J232" s="38"/>
      <c r="K232" s="23"/>
      <c r="O232" s="23"/>
      <c r="P232" s="23"/>
      <c r="R232">
        <v>199</v>
      </c>
      <c r="S232" s="23">
        <v>26574</v>
      </c>
      <c r="T232" s="38"/>
      <c r="U232" s="23"/>
      <c r="Y232" s="23"/>
      <c r="AC232" s="23"/>
    </row>
    <row r="233" spans="1:29">
      <c r="A233">
        <v>227</v>
      </c>
      <c r="B233" s="23">
        <f t="shared" si="15"/>
        <v>8.0080555555555559</v>
      </c>
      <c r="C233" s="23">
        <f t="shared" si="16"/>
        <v>-1.5698611111111109</v>
      </c>
      <c r="D233" s="23">
        <v>27013.77734375</v>
      </c>
      <c r="E233" s="38">
        <f t="shared" si="17"/>
        <v>0.41220382000076294</v>
      </c>
      <c r="F233" s="23">
        <f t="shared" si="19"/>
        <v>2.1632525025698479</v>
      </c>
      <c r="G233" s="23">
        <f t="shared" si="18"/>
        <v>99.212698739183139</v>
      </c>
      <c r="I233" s="28"/>
      <c r="J233" s="38"/>
      <c r="K233" s="23"/>
      <c r="O233" s="23"/>
      <c r="P233" s="23"/>
      <c r="R233">
        <v>200</v>
      </c>
      <c r="S233" s="23">
        <v>26624.5546875</v>
      </c>
      <c r="T233" s="38"/>
      <c r="U233" s="23"/>
      <c r="Y233" s="23"/>
      <c r="AC233" s="23"/>
    </row>
    <row r="234" spans="1:29">
      <c r="A234">
        <v>228</v>
      </c>
      <c r="B234" s="23">
        <f t="shared" si="15"/>
        <v>8.043333333333333</v>
      </c>
      <c r="C234" s="23">
        <f t="shared" si="16"/>
        <v>-1.5345833333333339</v>
      </c>
      <c r="D234" s="23">
        <v>26882.888671875</v>
      </c>
      <c r="E234" s="38">
        <f t="shared" si="17"/>
        <v>0.41020658689059281</v>
      </c>
      <c r="F234" s="23">
        <f t="shared" si="19"/>
        <v>2.1898323801151749</v>
      </c>
      <c r="G234" s="23">
        <f t="shared" si="18"/>
        <v>100.43172489553622</v>
      </c>
      <c r="I234" s="28"/>
      <c r="J234" s="38"/>
      <c r="K234" s="23"/>
      <c r="O234" s="23"/>
      <c r="P234" s="23"/>
      <c r="R234">
        <v>201</v>
      </c>
      <c r="S234" s="23">
        <v>26603.4453125</v>
      </c>
      <c r="T234" s="38"/>
      <c r="U234" s="23"/>
      <c r="Y234" s="23"/>
      <c r="AC234" s="23"/>
    </row>
    <row r="235" spans="1:29">
      <c r="A235">
        <v>229</v>
      </c>
      <c r="B235" s="23">
        <f t="shared" si="15"/>
        <v>8.0786111111111101</v>
      </c>
      <c r="C235" s="23">
        <f t="shared" si="16"/>
        <v>-1.4993055555555568</v>
      </c>
      <c r="D235" s="23">
        <v>26812.77734375</v>
      </c>
      <c r="E235" s="38">
        <f t="shared" si="17"/>
        <v>0.40913675659952697</v>
      </c>
      <c r="F235" s="23">
        <f t="shared" si="19"/>
        <v>2.2041671801534006</v>
      </c>
      <c r="G235" s="23">
        <f t="shared" si="18"/>
        <v>101.0891581799029</v>
      </c>
      <c r="I235" s="28"/>
      <c r="J235" s="38"/>
      <c r="K235" s="23"/>
      <c r="O235" s="23"/>
      <c r="P235" s="23"/>
      <c r="R235">
        <v>202</v>
      </c>
      <c r="S235" s="23">
        <v>26555</v>
      </c>
      <c r="T235" s="38"/>
      <c r="U235" s="23"/>
      <c r="Y235" s="23"/>
      <c r="AC235" s="23"/>
    </row>
    <row r="236" spans="1:29">
      <c r="A236">
        <v>230</v>
      </c>
      <c r="B236" s="23">
        <f t="shared" si="15"/>
        <v>8.1138888888888889</v>
      </c>
      <c r="C236" s="23">
        <f t="shared" si="16"/>
        <v>-1.4640277777777779</v>
      </c>
      <c r="D236" s="23">
        <v>26834.888671875</v>
      </c>
      <c r="E236" s="38">
        <f t="shared" si="17"/>
        <v>0.40947415383955138</v>
      </c>
      <c r="F236" s="23">
        <f t="shared" si="19"/>
        <v>2.1996389900284292</v>
      </c>
      <c r="G236" s="23">
        <f t="shared" si="18"/>
        <v>100.88148294912477</v>
      </c>
      <c r="I236" s="28"/>
      <c r="J236" s="38"/>
      <c r="K236" s="23"/>
      <c r="O236" s="23"/>
      <c r="P236" s="23"/>
      <c r="R236">
        <v>203</v>
      </c>
      <c r="S236" s="23">
        <v>26472.4453125</v>
      </c>
      <c r="T236" s="38"/>
      <c r="U236" s="23"/>
      <c r="Y236" s="23"/>
      <c r="AC236" s="23"/>
    </row>
    <row r="237" spans="1:29">
      <c r="A237">
        <v>231</v>
      </c>
      <c r="B237" s="23">
        <f t="shared" si="15"/>
        <v>8.149166666666666</v>
      </c>
      <c r="C237" s="23">
        <f t="shared" si="16"/>
        <v>-1.4287500000000009</v>
      </c>
      <c r="D237" s="23">
        <v>26837.5546875</v>
      </c>
      <c r="E237" s="38">
        <f t="shared" si="17"/>
        <v>0.40951483463035021</v>
      </c>
      <c r="F237" s="23">
        <f t="shared" si="19"/>
        <v>2.1990934740595085</v>
      </c>
      <c r="G237" s="23">
        <f t="shared" si="18"/>
        <v>100.85646408913608</v>
      </c>
      <c r="I237" s="28"/>
      <c r="J237" s="38"/>
      <c r="K237" s="23"/>
      <c r="O237" s="23"/>
      <c r="P237" s="23"/>
      <c r="R237">
        <v>204</v>
      </c>
      <c r="S237" s="23">
        <v>26576.77734375</v>
      </c>
      <c r="T237" s="38"/>
      <c r="U237" s="23"/>
      <c r="Y237" s="23"/>
      <c r="AC237" s="23"/>
    </row>
    <row r="238" spans="1:29">
      <c r="A238">
        <v>232</v>
      </c>
      <c r="B238" s="23">
        <f t="shared" si="15"/>
        <v>8.1844444444444449</v>
      </c>
      <c r="C238" s="23">
        <f t="shared" si="16"/>
        <v>-1.393472222222222</v>
      </c>
      <c r="D238" s="23">
        <v>26844.22265625</v>
      </c>
      <c r="E238" s="38">
        <f t="shared" si="17"/>
        <v>0.40961658131151291</v>
      </c>
      <c r="F238" s="23">
        <f t="shared" si="19"/>
        <v>2.1977295164200195</v>
      </c>
      <c r="G238" s="23">
        <f t="shared" si="18"/>
        <v>100.79390924719375</v>
      </c>
      <c r="I238" s="28"/>
      <c r="J238" s="38"/>
      <c r="K238" s="23"/>
      <c r="O238" s="23"/>
      <c r="P238" s="23"/>
      <c r="R238">
        <v>205</v>
      </c>
      <c r="S238" s="23">
        <v>26695.333984375</v>
      </c>
      <c r="T238" s="38"/>
      <c r="U238" s="23"/>
      <c r="Y238" s="23"/>
      <c r="AC238" s="23"/>
    </row>
    <row r="239" spans="1:29">
      <c r="A239">
        <v>233</v>
      </c>
      <c r="B239" s="23">
        <f t="shared" si="15"/>
        <v>8.2197222222222219</v>
      </c>
      <c r="C239" s="23">
        <f t="shared" si="16"/>
        <v>-1.3581944444444449</v>
      </c>
      <c r="D239" s="23">
        <v>26907.888671875</v>
      </c>
      <c r="E239" s="38">
        <f t="shared" si="17"/>
        <v>0.41058806243801022</v>
      </c>
      <c r="F239" s="23">
        <f t="shared" si="19"/>
        <v>2.18473738418077</v>
      </c>
      <c r="G239" s="23">
        <f t="shared" si="18"/>
        <v>100.19805439423459</v>
      </c>
      <c r="I239" s="28"/>
      <c r="J239" s="38"/>
      <c r="K239" s="23"/>
      <c r="O239" s="23"/>
      <c r="P239" s="23"/>
      <c r="R239">
        <v>206</v>
      </c>
      <c r="S239" s="23">
        <v>26718.333984375</v>
      </c>
      <c r="T239" s="38"/>
      <c r="U239" s="23"/>
      <c r="Y239" s="23"/>
      <c r="AC239" s="23"/>
    </row>
    <row r="240" spans="1:29">
      <c r="A240">
        <v>234</v>
      </c>
      <c r="B240" s="23">
        <f t="shared" si="15"/>
        <v>8.254999999999999</v>
      </c>
      <c r="C240" s="23">
        <f t="shared" si="16"/>
        <v>-1.3229166666666679</v>
      </c>
      <c r="D240" s="23">
        <v>26870.22265625</v>
      </c>
      <c r="E240" s="38">
        <f t="shared" si="17"/>
        <v>0.41001331588082701</v>
      </c>
      <c r="F240" s="23">
        <f t="shared" si="19"/>
        <v>2.1924170053962868</v>
      </c>
      <c r="G240" s="23">
        <f t="shared" si="18"/>
        <v>100.55026290673186</v>
      </c>
      <c r="I240" s="28"/>
      <c r="J240" s="38"/>
      <c r="K240" s="23"/>
      <c r="O240" s="23"/>
      <c r="P240" s="23"/>
      <c r="R240">
        <v>207</v>
      </c>
      <c r="S240" s="23">
        <v>26645.4453125</v>
      </c>
      <c r="T240" s="38"/>
      <c r="U240" s="23"/>
      <c r="Y240" s="23"/>
      <c r="AC240" s="23"/>
    </row>
    <row r="241" spans="1:29">
      <c r="A241">
        <v>235</v>
      </c>
      <c r="B241" s="23">
        <f t="shared" si="15"/>
        <v>8.2902777777777779</v>
      </c>
      <c r="C241" s="23">
        <f t="shared" si="16"/>
        <v>-1.287638888888889</v>
      </c>
      <c r="D241" s="23">
        <v>26823.666015625</v>
      </c>
      <c r="E241" s="38">
        <f t="shared" si="17"/>
        <v>0.40930290708209355</v>
      </c>
      <c r="F241" s="23">
        <f t="shared" si="19"/>
        <v>2.2019364344993493</v>
      </c>
      <c r="G241" s="23">
        <f t="shared" si="18"/>
        <v>100.98685005994174</v>
      </c>
      <c r="I241" s="28"/>
      <c r="J241" s="38"/>
      <c r="K241" s="23"/>
      <c r="O241" s="23"/>
      <c r="P241" s="23"/>
      <c r="R241">
        <v>208</v>
      </c>
      <c r="S241" s="23">
        <v>26764.888671875</v>
      </c>
      <c r="T241" s="38"/>
      <c r="U241" s="23"/>
      <c r="Y241" s="23"/>
      <c r="AC241" s="23"/>
    </row>
    <row r="242" spans="1:29">
      <c r="A242">
        <v>236</v>
      </c>
      <c r="B242" s="23">
        <f t="shared" si="15"/>
        <v>8.3255555555555549</v>
      </c>
      <c r="C242" s="23">
        <f t="shared" si="16"/>
        <v>-1.2523611111111119</v>
      </c>
      <c r="D242" s="23">
        <v>26867.111328125</v>
      </c>
      <c r="E242" s="38">
        <f t="shared" si="17"/>
        <v>0.40996584005683984</v>
      </c>
      <c r="F242" s="23">
        <f t="shared" si="19"/>
        <v>2.1930522418894656</v>
      </c>
      <c r="G242" s="23">
        <f t="shared" si="18"/>
        <v>100.57939659628082</v>
      </c>
      <c r="I242" s="28"/>
      <c r="J242" s="38"/>
      <c r="K242" s="23"/>
      <c r="O242" s="23"/>
      <c r="P242" s="23"/>
      <c r="R242">
        <v>209</v>
      </c>
      <c r="S242" s="23">
        <v>26767.22265625</v>
      </c>
      <c r="T242" s="38"/>
      <c r="U242" s="23"/>
      <c r="Y242" s="23"/>
      <c r="AC242" s="23"/>
    </row>
    <row r="243" spans="1:29">
      <c r="A243">
        <v>237</v>
      </c>
      <c r="B243" s="23">
        <f t="shared" si="15"/>
        <v>8.3608333333333338</v>
      </c>
      <c r="C243" s="23">
        <f t="shared" si="16"/>
        <v>-1.2170833333333331</v>
      </c>
      <c r="D243" s="23">
        <v>26800.333984375</v>
      </c>
      <c r="E243" s="38">
        <f t="shared" si="17"/>
        <v>0.40894688310635541</v>
      </c>
      <c r="F243" s="23">
        <f t="shared" si="19"/>
        <v>2.2067184517536127</v>
      </c>
      <c r="G243" s="23">
        <f t="shared" si="18"/>
        <v>101.20616649972361</v>
      </c>
      <c r="I243" s="28"/>
      <c r="J243" s="38"/>
      <c r="K243" s="23"/>
      <c r="O243" s="23"/>
      <c r="P243" s="23"/>
      <c r="R243">
        <v>210</v>
      </c>
      <c r="S243" s="23">
        <v>26769.666015625</v>
      </c>
      <c r="T243" s="38"/>
      <c r="U243" s="23"/>
      <c r="Y243" s="23"/>
      <c r="AC243" s="23"/>
    </row>
    <row r="244" spans="1:29">
      <c r="A244">
        <v>238</v>
      </c>
      <c r="B244" s="23">
        <f t="shared" si="15"/>
        <v>8.3961111111111109</v>
      </c>
      <c r="C244" s="23">
        <f t="shared" si="16"/>
        <v>-1.181805555555556</v>
      </c>
      <c r="D244" s="23">
        <v>26777.333984375</v>
      </c>
      <c r="E244" s="38">
        <f t="shared" si="17"/>
        <v>0.40859592560273139</v>
      </c>
      <c r="F244" s="23">
        <f t="shared" si="19"/>
        <v>2.2114398388590004</v>
      </c>
      <c r="G244" s="23">
        <f t="shared" si="18"/>
        <v>101.42270227442465</v>
      </c>
      <c r="I244" s="28"/>
      <c r="J244" s="38"/>
      <c r="K244" s="23"/>
      <c r="O244" s="23"/>
      <c r="P244" s="23"/>
      <c r="R244">
        <v>211</v>
      </c>
      <c r="S244" s="23">
        <v>26756.333984375</v>
      </c>
      <c r="T244" s="38"/>
      <c r="U244" s="23"/>
      <c r="Y244" s="23"/>
      <c r="AC244" s="23"/>
    </row>
    <row r="245" spans="1:29">
      <c r="A245">
        <v>239</v>
      </c>
      <c r="B245" s="23">
        <f t="shared" si="15"/>
        <v>8.4313888888888879</v>
      </c>
      <c r="C245" s="23">
        <f t="shared" si="16"/>
        <v>-1.1465277777777789</v>
      </c>
      <c r="D245" s="23">
        <v>26801.888671875</v>
      </c>
      <c r="E245" s="38">
        <f t="shared" si="17"/>
        <v>0.4089706061169604</v>
      </c>
      <c r="F245" s="23">
        <f t="shared" si="19"/>
        <v>2.2063995751337107</v>
      </c>
      <c r="G245" s="23">
        <f t="shared" si="18"/>
        <v>101.1915419424943</v>
      </c>
      <c r="I245" s="28"/>
      <c r="J245" s="38"/>
      <c r="K245" s="23"/>
      <c r="O245" s="23"/>
      <c r="P245" s="23"/>
      <c r="R245">
        <v>212</v>
      </c>
      <c r="S245" s="23">
        <v>26765.111328125</v>
      </c>
      <c r="T245" s="38"/>
      <c r="U245" s="23"/>
      <c r="Y245" s="23"/>
      <c r="AC245" s="23"/>
    </row>
    <row r="246" spans="1:29">
      <c r="A246">
        <v>240</v>
      </c>
      <c r="B246" s="23">
        <f t="shared" si="15"/>
        <v>8.4666666666666668</v>
      </c>
      <c r="C246" s="23">
        <f t="shared" si="16"/>
        <v>-1.1112500000000001</v>
      </c>
      <c r="D246" s="23">
        <v>26821.111328125</v>
      </c>
      <c r="E246" s="38">
        <f t="shared" si="17"/>
        <v>0.4092639250495918</v>
      </c>
      <c r="F246" s="23">
        <f t="shared" si="19"/>
        <v>2.202459661453319</v>
      </c>
      <c r="G246" s="23">
        <f t="shared" si="18"/>
        <v>101.01084668451274</v>
      </c>
      <c r="I246" s="28"/>
      <c r="J246" s="38"/>
      <c r="K246" s="23"/>
      <c r="O246" s="23"/>
      <c r="P246" s="23"/>
      <c r="R246">
        <v>213</v>
      </c>
      <c r="S246" s="23">
        <v>26823.888671875</v>
      </c>
      <c r="T246" s="38"/>
      <c r="U246" s="23"/>
      <c r="Y246" s="23"/>
      <c r="AC246" s="23"/>
    </row>
    <row r="247" spans="1:29">
      <c r="A247">
        <v>241</v>
      </c>
      <c r="B247" s="23">
        <f t="shared" si="15"/>
        <v>8.5019444444444439</v>
      </c>
      <c r="C247" s="23">
        <f t="shared" si="16"/>
        <v>-1.075972222222223</v>
      </c>
      <c r="D247" s="23">
        <v>26825.4453125</v>
      </c>
      <c r="E247" s="38">
        <f t="shared" si="17"/>
        <v>0.4093300574120699</v>
      </c>
      <c r="F247" s="23">
        <f t="shared" si="19"/>
        <v>2.2015720693051026</v>
      </c>
      <c r="G247" s="23">
        <f t="shared" si="18"/>
        <v>100.97013927180912</v>
      </c>
      <c r="I247" s="28"/>
      <c r="J247" s="38"/>
      <c r="K247" s="23"/>
      <c r="O247" s="23"/>
      <c r="P247" s="23"/>
      <c r="R247">
        <v>214</v>
      </c>
      <c r="S247" s="23">
        <v>26846.77734375</v>
      </c>
      <c r="T247" s="38"/>
      <c r="U247" s="23"/>
      <c r="Y247" s="23"/>
      <c r="AC247" s="23"/>
    </row>
    <row r="248" spans="1:29">
      <c r="A248">
        <v>242</v>
      </c>
      <c r="B248" s="23">
        <f t="shared" si="15"/>
        <v>8.5372222222222209</v>
      </c>
      <c r="C248" s="23">
        <f t="shared" si="16"/>
        <v>-1.0406944444444459</v>
      </c>
      <c r="D248" s="23">
        <v>26803</v>
      </c>
      <c r="E248" s="38">
        <f t="shared" si="17"/>
        <v>0.40898756389715418</v>
      </c>
      <c r="F248" s="23">
        <f t="shared" si="19"/>
        <v>2.2061716550652841</v>
      </c>
      <c r="G248" s="23">
        <f t="shared" si="18"/>
        <v>101.18108890242681</v>
      </c>
      <c r="I248" s="28"/>
      <c r="J248" s="38"/>
      <c r="K248" s="23"/>
      <c r="O248" s="23"/>
      <c r="P248" s="23"/>
      <c r="R248">
        <v>215</v>
      </c>
      <c r="S248" s="23">
        <v>26858.333984375</v>
      </c>
      <c r="T248" s="38"/>
      <c r="U248" s="23"/>
      <c r="Y248" s="23"/>
      <c r="AC248" s="23"/>
    </row>
    <row r="249" spans="1:29">
      <c r="A249">
        <v>243</v>
      </c>
      <c r="B249" s="23">
        <f t="shared" si="15"/>
        <v>8.5724999999999998</v>
      </c>
      <c r="C249" s="23">
        <f t="shared" si="16"/>
        <v>-1.0054166666666671</v>
      </c>
      <c r="D249" s="23">
        <v>26797</v>
      </c>
      <c r="E249" s="38">
        <f t="shared" si="17"/>
        <v>0.408896009765774</v>
      </c>
      <c r="F249" s="23">
        <f t="shared" si="19"/>
        <v>2.2074023873679884</v>
      </c>
      <c r="G249" s="23">
        <f t="shared" si="18"/>
        <v>101.23753366466875</v>
      </c>
      <c r="I249" s="28"/>
      <c r="J249" s="38"/>
      <c r="K249" s="23"/>
      <c r="O249" s="23"/>
      <c r="P249" s="23"/>
      <c r="R249">
        <v>216</v>
      </c>
      <c r="S249" s="23">
        <v>26895.333984375</v>
      </c>
      <c r="T249" s="38"/>
      <c r="U249" s="23"/>
      <c r="Y249" s="23"/>
      <c r="AC249" s="23"/>
    </row>
    <row r="250" spans="1:29">
      <c r="A250">
        <v>244</v>
      </c>
      <c r="B250" s="23">
        <f t="shared" si="15"/>
        <v>8.6077777777777769</v>
      </c>
      <c r="C250" s="23">
        <f t="shared" si="16"/>
        <v>-0.97013888888888999</v>
      </c>
      <c r="D250" s="23">
        <v>26846.666015625</v>
      </c>
      <c r="E250" s="38">
        <f t="shared" si="17"/>
        <v>0.40965386458571756</v>
      </c>
      <c r="F250" s="23">
        <f t="shared" si="19"/>
        <v>2.1972298726059192</v>
      </c>
      <c r="G250" s="23">
        <f t="shared" si="18"/>
        <v>100.77099421016209</v>
      </c>
      <c r="I250" s="28"/>
      <c r="J250" s="38"/>
      <c r="K250" s="23"/>
      <c r="O250" s="23"/>
      <c r="P250" s="23"/>
      <c r="R250">
        <v>217</v>
      </c>
      <c r="S250" s="23">
        <v>26902.888671875</v>
      </c>
      <c r="T250" s="38"/>
      <c r="U250" s="23"/>
      <c r="Y250" s="23"/>
      <c r="AC250" s="23"/>
    </row>
    <row r="251" spans="1:29">
      <c r="A251">
        <v>245</v>
      </c>
      <c r="B251" s="23">
        <f t="shared" si="15"/>
        <v>8.6430555555555557</v>
      </c>
      <c r="C251" s="23">
        <f t="shared" si="16"/>
        <v>-0.93486111111111114</v>
      </c>
      <c r="D251" s="23">
        <v>26917.77734375</v>
      </c>
      <c r="E251" s="38">
        <f t="shared" si="17"/>
        <v>0.41073895389868009</v>
      </c>
      <c r="F251" s="23">
        <f t="shared" si="19"/>
        <v>2.1827244522450897</v>
      </c>
      <c r="G251" s="23">
        <f t="shared" si="18"/>
        <v>100.10573580938151</v>
      </c>
      <c r="I251" s="28"/>
      <c r="J251" s="38"/>
      <c r="K251" s="23"/>
      <c r="O251" s="23"/>
      <c r="P251" s="23"/>
      <c r="R251">
        <v>218</v>
      </c>
      <c r="S251" s="23">
        <v>26882.77734375</v>
      </c>
      <c r="T251" s="38"/>
      <c r="U251" s="23"/>
      <c r="Y251" s="23"/>
      <c r="AC251" s="23"/>
    </row>
    <row r="252" spans="1:29">
      <c r="A252">
        <v>246</v>
      </c>
      <c r="B252" s="23">
        <f t="shared" si="15"/>
        <v>8.6783333333333328</v>
      </c>
      <c r="C252" s="23">
        <f t="shared" si="16"/>
        <v>-0.89958333333333407</v>
      </c>
      <c r="D252" s="23">
        <v>26940.22265625</v>
      </c>
      <c r="E252" s="38">
        <f t="shared" si="17"/>
        <v>0.41108144741359581</v>
      </c>
      <c r="F252" s="23">
        <f t="shared" si="19"/>
        <v>2.1781604905120746</v>
      </c>
      <c r="G252" s="23">
        <f t="shared" si="18"/>
        <v>99.89641999445152</v>
      </c>
      <c r="I252" s="28"/>
      <c r="J252" s="38"/>
      <c r="K252" s="23"/>
      <c r="O252" s="23"/>
      <c r="P252" s="23"/>
      <c r="R252">
        <v>219</v>
      </c>
      <c r="S252" s="23">
        <v>26870</v>
      </c>
      <c r="T252" s="38"/>
      <c r="U252" s="23"/>
      <c r="Y252" s="23"/>
      <c r="AC252" s="23"/>
    </row>
    <row r="253" spans="1:29">
      <c r="A253">
        <v>247</v>
      </c>
      <c r="B253" s="23">
        <f t="shared" si="15"/>
        <v>8.7136111111111099</v>
      </c>
      <c r="C253" s="23">
        <f t="shared" si="16"/>
        <v>-0.86430555555555699</v>
      </c>
      <c r="D253" s="23">
        <v>26965</v>
      </c>
      <c r="E253" s="38">
        <f t="shared" si="17"/>
        <v>0.41145952544441899</v>
      </c>
      <c r="F253" s="23">
        <f t="shared" si="19"/>
        <v>2.1731303735648284</v>
      </c>
      <c r="G253" s="23">
        <f t="shared" si="18"/>
        <v>99.665725021619096</v>
      </c>
      <c r="I253" s="28"/>
      <c r="J253" s="38"/>
      <c r="K253" s="23"/>
      <c r="O253" s="23"/>
      <c r="P253" s="23"/>
      <c r="R253">
        <v>220</v>
      </c>
      <c r="S253" s="23">
        <v>26854.888671875</v>
      </c>
      <c r="T253" s="38"/>
      <c r="U253" s="23"/>
      <c r="Y253" s="23"/>
      <c r="AC253" s="23"/>
    </row>
    <row r="254" spans="1:29">
      <c r="A254">
        <v>248</v>
      </c>
      <c r="B254" s="23">
        <f t="shared" si="15"/>
        <v>8.7488888888888887</v>
      </c>
      <c r="C254" s="23">
        <f t="shared" si="16"/>
        <v>-0.82902777777777814</v>
      </c>
      <c r="D254" s="23">
        <v>26842.4453125</v>
      </c>
      <c r="E254" s="38">
        <f t="shared" si="17"/>
        <v>0.40958946078431374</v>
      </c>
      <c r="F254" s="23">
        <f t="shared" si="19"/>
        <v>2.1980930183663245</v>
      </c>
      <c r="G254" s="23">
        <f t="shared" si="18"/>
        <v>100.81058044440583</v>
      </c>
      <c r="I254" s="28"/>
      <c r="J254" s="38"/>
      <c r="K254" s="23"/>
      <c r="O254" s="23"/>
      <c r="P254" s="23"/>
      <c r="R254">
        <v>221</v>
      </c>
      <c r="S254" s="23">
        <v>26875.666015625</v>
      </c>
      <c r="T254" s="38"/>
      <c r="U254" s="23"/>
      <c r="Y254" s="23"/>
      <c r="AC254" s="23"/>
    </row>
    <row r="255" spans="1:29">
      <c r="A255">
        <v>249</v>
      </c>
      <c r="B255" s="23">
        <f t="shared" si="15"/>
        <v>8.7841666666666658</v>
      </c>
      <c r="C255" s="23">
        <f t="shared" si="16"/>
        <v>-0.79375000000000107</v>
      </c>
      <c r="D255" s="23">
        <v>26762.22265625</v>
      </c>
      <c r="E255" s="38">
        <f t="shared" si="17"/>
        <v>0.4083653415159838</v>
      </c>
      <c r="F255" s="23">
        <f t="shared" si="19"/>
        <v>2.2145458767046016</v>
      </c>
      <c r="G255" s="23">
        <f t="shared" si="18"/>
        <v>101.5651536973085</v>
      </c>
      <c r="I255" s="28"/>
      <c r="J255" s="38"/>
      <c r="K255" s="23"/>
      <c r="O255" s="23"/>
      <c r="P255" s="23"/>
      <c r="R255">
        <v>222</v>
      </c>
      <c r="S255" s="23">
        <v>26898.5546875</v>
      </c>
      <c r="T255" s="38"/>
      <c r="U255" s="23"/>
      <c r="Y255" s="23"/>
      <c r="AC255" s="23"/>
    </row>
    <row r="256" spans="1:29">
      <c r="A256">
        <v>250</v>
      </c>
      <c r="B256" s="23">
        <f t="shared" si="15"/>
        <v>8.8194444444444446</v>
      </c>
      <c r="C256" s="23">
        <f t="shared" si="16"/>
        <v>-0.75847222222222221</v>
      </c>
      <c r="D256" s="23">
        <v>26832</v>
      </c>
      <c r="E256" s="38">
        <f t="shared" si="17"/>
        <v>0.40943007553215838</v>
      </c>
      <c r="F256" s="23">
        <f t="shared" si="19"/>
        <v>2.2002301769279704</v>
      </c>
      <c r="G256" s="23">
        <f t="shared" si="18"/>
        <v>100.90859640337622</v>
      </c>
      <c r="I256" s="28"/>
      <c r="J256" s="38"/>
      <c r="K256" s="23"/>
      <c r="O256" s="23"/>
      <c r="P256" s="23"/>
      <c r="R256">
        <v>223</v>
      </c>
      <c r="S256" s="23">
        <v>26898.111328125</v>
      </c>
      <c r="T256" s="38"/>
      <c r="U256" s="23"/>
      <c r="Y256" s="23"/>
      <c r="AC256" s="23"/>
    </row>
    <row r="257" spans="1:29">
      <c r="A257">
        <v>251</v>
      </c>
      <c r="B257" s="23">
        <f t="shared" si="15"/>
        <v>8.8547222222222217</v>
      </c>
      <c r="C257" s="23">
        <f t="shared" si="16"/>
        <v>-0.72319444444444514</v>
      </c>
      <c r="D257" s="23">
        <v>26797.666015625</v>
      </c>
      <c r="E257" s="38">
        <f t="shared" si="17"/>
        <v>0.40890617251277944</v>
      </c>
      <c r="F257" s="23">
        <f t="shared" si="19"/>
        <v>2.2072657481337847</v>
      </c>
      <c r="G257" s="23">
        <f t="shared" si="18"/>
        <v>101.2312670142602</v>
      </c>
      <c r="I257" s="28"/>
      <c r="J257" s="38"/>
      <c r="K257" s="23"/>
      <c r="O257" s="23"/>
      <c r="P257" s="23"/>
      <c r="R257">
        <v>224</v>
      </c>
      <c r="S257" s="23">
        <v>26921.333984375</v>
      </c>
      <c r="T257" s="38"/>
      <c r="U257" s="23"/>
      <c r="Y257" s="23"/>
      <c r="AC257" s="23"/>
    </row>
    <row r="258" spans="1:29">
      <c r="A258">
        <v>252</v>
      </c>
      <c r="B258" s="23">
        <f t="shared" si="15"/>
        <v>8.8899999999999988</v>
      </c>
      <c r="C258" s="23">
        <f t="shared" si="16"/>
        <v>-0.68791666666666806</v>
      </c>
      <c r="D258" s="23">
        <v>26840.111328125</v>
      </c>
      <c r="E258" s="38">
        <f t="shared" si="17"/>
        <v>0.40955384646562903</v>
      </c>
      <c r="F258" s="23">
        <f t="shared" si="19"/>
        <v>2.1985704308719978</v>
      </c>
      <c r="G258" s="23">
        <f t="shared" si="18"/>
        <v>100.83247589259943</v>
      </c>
      <c r="I258" s="28"/>
      <c r="J258" s="38"/>
      <c r="K258" s="23"/>
      <c r="O258" s="23"/>
      <c r="P258" s="23"/>
      <c r="R258">
        <v>225</v>
      </c>
      <c r="S258" s="23">
        <v>26967.666015625</v>
      </c>
      <c r="T258" s="38"/>
      <c r="U258" s="23"/>
      <c r="Y258" s="23"/>
      <c r="AC258" s="23"/>
    </row>
    <row r="259" spans="1:29">
      <c r="A259">
        <v>253</v>
      </c>
      <c r="B259" s="23">
        <f t="shared" si="15"/>
        <v>8.9252777777777776</v>
      </c>
      <c r="C259" s="23">
        <f t="shared" si="16"/>
        <v>-0.65263888888888921</v>
      </c>
      <c r="D259" s="23">
        <v>26806</v>
      </c>
      <c r="E259" s="38">
        <f t="shared" si="17"/>
        <v>0.40903334096284427</v>
      </c>
      <c r="F259" s="23">
        <f t="shared" si="19"/>
        <v>2.2055564769179403</v>
      </c>
      <c r="G259" s="23">
        <f t="shared" si="18"/>
        <v>101.15287514368583</v>
      </c>
      <c r="I259" s="28"/>
      <c r="J259" s="38"/>
      <c r="K259" s="23"/>
      <c r="O259" s="23"/>
      <c r="P259" s="23"/>
      <c r="R259">
        <v>226</v>
      </c>
      <c r="S259" s="23">
        <v>26985.111328125</v>
      </c>
      <c r="T259" s="38"/>
      <c r="U259" s="23"/>
      <c r="Y259" s="23"/>
      <c r="AC259" s="23"/>
    </row>
    <row r="260" spans="1:29">
      <c r="A260">
        <v>254</v>
      </c>
      <c r="B260" s="23">
        <f t="shared" si="15"/>
        <v>8.9605555555555547</v>
      </c>
      <c r="C260" s="23">
        <f t="shared" si="16"/>
        <v>-0.61736111111111214</v>
      </c>
      <c r="D260" s="23">
        <v>26799.22265625</v>
      </c>
      <c r="E260" s="38">
        <f t="shared" si="17"/>
        <v>0.40892992532616157</v>
      </c>
      <c r="F260" s="23">
        <f t="shared" si="19"/>
        <v>2.206946413086639</v>
      </c>
      <c r="G260" s="23">
        <f t="shared" si="18"/>
        <v>101.21662143229891</v>
      </c>
      <c r="I260" s="28"/>
      <c r="J260" s="38"/>
      <c r="K260" s="23"/>
      <c r="O260" s="23"/>
      <c r="P260" s="23"/>
      <c r="R260">
        <v>227</v>
      </c>
      <c r="S260" s="23">
        <v>27013.77734375</v>
      </c>
      <c r="T260" s="38"/>
      <c r="U260" s="23"/>
      <c r="Y260" s="23"/>
      <c r="AC260" s="23"/>
    </row>
    <row r="261" spans="1:29">
      <c r="A261">
        <v>255</v>
      </c>
      <c r="B261" s="23">
        <f t="shared" si="15"/>
        <v>8.9958333333333336</v>
      </c>
      <c r="C261" s="23">
        <f t="shared" si="16"/>
        <v>-0.58208333333333329</v>
      </c>
      <c r="D261" s="23">
        <v>26887.333984375</v>
      </c>
      <c r="E261" s="38">
        <f t="shared" si="17"/>
        <v>0.41027441801136799</v>
      </c>
      <c r="F261" s="23">
        <f t="shared" si="19"/>
        <v>2.1889257957587551</v>
      </c>
      <c r="G261" s="23">
        <f t="shared" si="18"/>
        <v>100.39014644802337</v>
      </c>
      <c r="I261" s="28"/>
      <c r="J261" s="38"/>
      <c r="K261" s="23"/>
      <c r="O261" s="23"/>
      <c r="P261" s="23"/>
      <c r="R261">
        <v>228</v>
      </c>
      <c r="S261" s="23">
        <v>26882.888671875</v>
      </c>
      <c r="T261" s="38"/>
      <c r="U261" s="23"/>
      <c r="Y261" s="23"/>
      <c r="AC261" s="23"/>
    </row>
    <row r="262" spans="1:29">
      <c r="A262">
        <v>256</v>
      </c>
      <c r="B262" s="23">
        <f t="shared" ref="B262:B325" si="20">A262*$W$3</f>
        <v>9.0311111111111106</v>
      </c>
      <c r="C262" s="23">
        <f t="shared" si="16"/>
        <v>-0.54680555555555621</v>
      </c>
      <c r="D262" s="23">
        <v>26914.77734375</v>
      </c>
      <c r="E262" s="38">
        <f t="shared" si="17"/>
        <v>0.41069317683299</v>
      </c>
      <c r="F262" s="23">
        <f t="shared" si="19"/>
        <v>2.1833349881129571</v>
      </c>
      <c r="G262" s="23">
        <f t="shared" si="18"/>
        <v>100.13373666044086</v>
      </c>
      <c r="I262" s="28"/>
      <c r="J262" s="38"/>
      <c r="K262" s="23"/>
      <c r="O262" s="23"/>
      <c r="P262" s="23"/>
      <c r="R262">
        <v>229</v>
      </c>
      <c r="S262" s="23">
        <v>26812.77734375</v>
      </c>
      <c r="T262" s="38"/>
      <c r="U262" s="23"/>
      <c r="Y262" s="23"/>
      <c r="AC262" s="23"/>
    </row>
    <row r="263" spans="1:29">
      <c r="A263">
        <v>257</v>
      </c>
      <c r="B263" s="23">
        <f t="shared" si="20"/>
        <v>9.0663888888888877</v>
      </c>
      <c r="C263" s="23">
        <f t="shared" ref="C263:C326" si="21">B263-$B$549/2</f>
        <v>-0.51152777777777914</v>
      </c>
      <c r="D263" s="23">
        <v>26950.666015625</v>
      </c>
      <c r="E263" s="38">
        <f t="shared" ref="E263:E326" si="22">D263/65535</f>
        <v>0.41124080286297399</v>
      </c>
      <c r="F263" s="23">
        <f t="shared" si="19"/>
        <v>2.1760393287159943</v>
      </c>
      <c r="G263" s="23">
        <f t="shared" ref="G263:G326" si="23">(F263/F$277)*100</f>
        <v>99.79913769106733</v>
      </c>
      <c r="I263" s="28"/>
      <c r="J263" s="38"/>
      <c r="K263" s="23"/>
      <c r="O263" s="23"/>
      <c r="P263" s="23"/>
      <c r="R263">
        <v>230</v>
      </c>
      <c r="S263" s="23">
        <v>26834.888671875</v>
      </c>
      <c r="T263" s="38"/>
      <c r="U263" s="23"/>
      <c r="Y263" s="23"/>
      <c r="AC263" s="23"/>
    </row>
    <row r="264" spans="1:29">
      <c r="A264">
        <v>258</v>
      </c>
      <c r="B264" s="23">
        <f t="shared" si="20"/>
        <v>9.1016666666666666</v>
      </c>
      <c r="C264" s="23">
        <f t="shared" si="21"/>
        <v>-0.47625000000000028</v>
      </c>
      <c r="D264" s="23">
        <v>26874</v>
      </c>
      <c r="E264" s="38">
        <f t="shared" si="22"/>
        <v>0.41007095445181962</v>
      </c>
      <c r="F264" s="23">
        <f t="shared" ref="F264:F327" si="24">$E$4+($E$3/(E264-$E$2))</f>
        <v>2.1916459691434094</v>
      </c>
      <c r="G264" s="23">
        <f t="shared" si="23"/>
        <v>100.51490106737984</v>
      </c>
      <c r="I264" s="28"/>
      <c r="J264" s="38"/>
      <c r="K264" s="23"/>
      <c r="O264" s="23"/>
      <c r="P264" s="23"/>
      <c r="R264">
        <v>231</v>
      </c>
      <c r="S264" s="23">
        <v>26837.5546875</v>
      </c>
      <c r="T264" s="38"/>
      <c r="U264" s="23"/>
      <c r="Y264" s="23"/>
      <c r="AC264" s="23"/>
    </row>
    <row r="265" spans="1:29">
      <c r="A265">
        <v>259</v>
      </c>
      <c r="B265" s="23">
        <f t="shared" si="20"/>
        <v>9.1369444444444436</v>
      </c>
      <c r="C265" s="23">
        <f t="shared" si="21"/>
        <v>-0.44097222222222321</v>
      </c>
      <c r="D265" s="23">
        <v>26903</v>
      </c>
      <c r="E265" s="38">
        <f t="shared" si="22"/>
        <v>0.41051346608682382</v>
      </c>
      <c r="F265" s="23">
        <f t="shared" si="24"/>
        <v>2.1857330167621374</v>
      </c>
      <c r="G265" s="23">
        <f t="shared" si="23"/>
        <v>100.24371683781564</v>
      </c>
      <c r="I265" s="28"/>
      <c r="J265" s="38"/>
      <c r="K265" s="23"/>
      <c r="O265" s="23"/>
      <c r="P265" s="23"/>
      <c r="R265">
        <v>232</v>
      </c>
      <c r="S265" s="23">
        <v>26844.22265625</v>
      </c>
      <c r="T265" s="38"/>
      <c r="U265" s="23"/>
      <c r="Y265" s="23"/>
      <c r="AC265" s="23"/>
    </row>
    <row r="266" spans="1:29">
      <c r="A266">
        <v>260</v>
      </c>
      <c r="B266" s="23">
        <f t="shared" si="20"/>
        <v>9.1722222222222225</v>
      </c>
      <c r="C266" s="23">
        <f t="shared" si="21"/>
        <v>-0.40569444444444436</v>
      </c>
      <c r="D266" s="23">
        <v>26936.22265625</v>
      </c>
      <c r="E266" s="38">
        <f t="shared" si="22"/>
        <v>0.41102041132600903</v>
      </c>
      <c r="F266" s="23">
        <f t="shared" si="24"/>
        <v>2.178973331339221</v>
      </c>
      <c r="G266" s="23">
        <f t="shared" si="23"/>
        <v>99.933699106349351</v>
      </c>
      <c r="I266" s="28"/>
      <c r="J266" s="38"/>
      <c r="K266" s="23"/>
      <c r="O266" s="23"/>
      <c r="P266" s="23"/>
      <c r="R266">
        <v>233</v>
      </c>
      <c r="S266" s="23">
        <v>26907.888671875</v>
      </c>
      <c r="T266" s="38"/>
      <c r="U266" s="23"/>
      <c r="Y266" s="23"/>
      <c r="AC266" s="23"/>
    </row>
    <row r="267" spans="1:29">
      <c r="A267">
        <v>261</v>
      </c>
      <c r="B267" s="23">
        <f t="shared" si="20"/>
        <v>9.2074999999999996</v>
      </c>
      <c r="C267" s="23">
        <f t="shared" si="21"/>
        <v>-0.37041666666666728</v>
      </c>
      <c r="D267" s="23">
        <v>26895.111328125</v>
      </c>
      <c r="E267" s="38">
        <f t="shared" si="22"/>
        <v>0.41039309266994733</v>
      </c>
      <c r="F267" s="23">
        <f t="shared" si="24"/>
        <v>2.1873403275767132</v>
      </c>
      <c r="G267" s="23">
        <f t="shared" si="23"/>
        <v>100.31743252446677</v>
      </c>
      <c r="I267" s="28"/>
      <c r="J267" s="38"/>
      <c r="K267" s="23"/>
      <c r="O267" s="23"/>
      <c r="P267" s="23"/>
      <c r="R267">
        <v>234</v>
      </c>
      <c r="S267" s="23">
        <v>26870.22265625</v>
      </c>
      <c r="T267" s="38"/>
      <c r="U267" s="23"/>
      <c r="Y267" s="23"/>
      <c r="AC267" s="23"/>
    </row>
    <row r="268" spans="1:29">
      <c r="A268">
        <v>262</v>
      </c>
      <c r="B268" s="23">
        <f t="shared" si="20"/>
        <v>9.2427777777777766</v>
      </c>
      <c r="C268" s="23">
        <f t="shared" si="21"/>
        <v>-0.33513888888889021</v>
      </c>
      <c r="D268" s="23">
        <v>26917</v>
      </c>
      <c r="E268" s="38">
        <f t="shared" si="22"/>
        <v>0.41072709239337757</v>
      </c>
      <c r="F268" s="23">
        <f t="shared" si="24"/>
        <v>2.1828826391007023</v>
      </c>
      <c r="G268" s="23">
        <f t="shared" si="23"/>
        <v>100.1129906928645</v>
      </c>
      <c r="I268" s="28"/>
      <c r="J268" s="38"/>
      <c r="K268" s="23"/>
      <c r="O268" s="23"/>
      <c r="P268" s="23"/>
      <c r="R268">
        <v>235</v>
      </c>
      <c r="S268" s="23">
        <v>26823.666015625</v>
      </c>
      <c r="T268" s="38"/>
      <c r="U268" s="23"/>
      <c r="Y268" s="23"/>
      <c r="AC268" s="23"/>
    </row>
    <row r="269" spans="1:29">
      <c r="A269">
        <v>263</v>
      </c>
      <c r="B269" s="23">
        <f t="shared" si="20"/>
        <v>9.2780555555555555</v>
      </c>
      <c r="C269" s="23">
        <f t="shared" si="21"/>
        <v>-0.29986111111111136</v>
      </c>
      <c r="D269" s="23">
        <v>26890.4453125</v>
      </c>
      <c r="E269" s="38">
        <f t="shared" si="22"/>
        <v>0.41032189383535517</v>
      </c>
      <c r="F269" s="23">
        <f t="shared" si="24"/>
        <v>2.1882914286776369</v>
      </c>
      <c r="G269" s="23">
        <f t="shared" si="23"/>
        <v>100.36105263209838</v>
      </c>
      <c r="I269" s="28"/>
      <c r="J269" s="38"/>
      <c r="K269" s="23"/>
      <c r="O269" s="23"/>
      <c r="P269" s="23"/>
      <c r="R269">
        <v>236</v>
      </c>
      <c r="S269" s="23">
        <v>26867.111328125</v>
      </c>
      <c r="T269" s="38"/>
      <c r="U269" s="23"/>
      <c r="Y269" s="23"/>
      <c r="AC269" s="23"/>
    </row>
    <row r="270" spans="1:29">
      <c r="A270">
        <v>264</v>
      </c>
      <c r="B270" s="23">
        <f t="shared" si="20"/>
        <v>9.3133333333333326</v>
      </c>
      <c r="C270" s="23">
        <f t="shared" si="21"/>
        <v>-0.26458333333333428</v>
      </c>
      <c r="D270" s="23">
        <v>26911.5546875</v>
      </c>
      <c r="E270" s="38">
        <f t="shared" si="22"/>
        <v>0.41064400225070574</v>
      </c>
      <c r="F270" s="23">
        <f t="shared" si="24"/>
        <v>2.1839909752337068</v>
      </c>
      <c r="G270" s="23">
        <f t="shared" si="23"/>
        <v>100.16382203073877</v>
      </c>
      <c r="I270" s="28"/>
      <c r="J270" s="38"/>
      <c r="K270" s="23"/>
      <c r="O270" s="23"/>
      <c r="P270" s="23"/>
      <c r="R270">
        <v>237</v>
      </c>
      <c r="S270" s="23">
        <v>26800.333984375</v>
      </c>
      <c r="T270" s="38"/>
      <c r="U270" s="23"/>
      <c r="Y270" s="23"/>
      <c r="AC270" s="23"/>
    </row>
    <row r="271" spans="1:29">
      <c r="A271">
        <v>265</v>
      </c>
      <c r="B271" s="23">
        <f t="shared" si="20"/>
        <v>9.3486111111111114</v>
      </c>
      <c r="C271" s="23">
        <f t="shared" si="21"/>
        <v>-0.22930555555555543</v>
      </c>
      <c r="D271" s="23">
        <v>26959.333984375</v>
      </c>
      <c r="E271" s="38">
        <f t="shared" si="22"/>
        <v>0.41137306758793013</v>
      </c>
      <c r="F271" s="23">
        <f t="shared" si="24"/>
        <v>2.1742799046532308</v>
      </c>
      <c r="G271" s="23">
        <f t="shared" si="23"/>
        <v>99.718445673244148</v>
      </c>
      <c r="I271" s="28"/>
      <c r="J271" s="38"/>
      <c r="K271" s="23"/>
      <c r="O271" s="23"/>
      <c r="P271" s="23"/>
      <c r="R271">
        <v>238</v>
      </c>
      <c r="S271" s="23">
        <v>26777.333984375</v>
      </c>
      <c r="T271" s="38"/>
      <c r="U271" s="23"/>
      <c r="Y271" s="23"/>
      <c r="AC271" s="23"/>
    </row>
    <row r="272" spans="1:29">
      <c r="A272">
        <v>266</v>
      </c>
      <c r="B272" s="23">
        <f t="shared" si="20"/>
        <v>9.3838888888888885</v>
      </c>
      <c r="C272" s="23">
        <f t="shared" si="21"/>
        <v>-0.19402777777777835</v>
      </c>
      <c r="D272" s="23">
        <v>26946.5546875</v>
      </c>
      <c r="E272" s="38">
        <f t="shared" si="22"/>
        <v>0.41117806801709011</v>
      </c>
      <c r="F272" s="23">
        <f t="shared" si="24"/>
        <v>2.1768742062892592</v>
      </c>
      <c r="G272" s="23">
        <f t="shared" si="23"/>
        <v>99.837427468641621</v>
      </c>
      <c r="I272" s="28"/>
      <c r="J272" s="38"/>
      <c r="K272" s="23"/>
      <c r="O272" s="23"/>
      <c r="P272" s="23"/>
      <c r="R272">
        <v>239</v>
      </c>
      <c r="S272" s="23">
        <v>26801.888671875</v>
      </c>
      <c r="T272" s="38"/>
      <c r="U272" s="23"/>
      <c r="Y272" s="23"/>
      <c r="AC272" s="23"/>
    </row>
    <row r="273" spans="1:29">
      <c r="A273">
        <v>267</v>
      </c>
      <c r="B273" s="23">
        <f t="shared" si="20"/>
        <v>9.4191666666666656</v>
      </c>
      <c r="C273" s="23">
        <f t="shared" si="21"/>
        <v>-0.15875000000000128</v>
      </c>
      <c r="D273" s="23">
        <v>26897.22265625</v>
      </c>
      <c r="E273" s="38">
        <f t="shared" si="22"/>
        <v>0.41042530947203787</v>
      </c>
      <c r="F273" s="23">
        <f t="shared" si="24"/>
        <v>2.1869100619922639</v>
      </c>
      <c r="G273" s="23">
        <f t="shared" si="23"/>
        <v>100.29769936351718</v>
      </c>
      <c r="I273" s="28"/>
      <c r="J273" s="38"/>
      <c r="K273" s="23"/>
      <c r="O273" s="23"/>
      <c r="P273" s="23"/>
      <c r="R273">
        <v>240</v>
      </c>
      <c r="S273" s="23">
        <v>26821.111328125</v>
      </c>
      <c r="T273" s="38"/>
      <c r="U273" s="23"/>
      <c r="Y273" s="23"/>
      <c r="AC273" s="23"/>
    </row>
    <row r="274" spans="1:29">
      <c r="A274">
        <v>268</v>
      </c>
      <c r="B274" s="23">
        <f t="shared" si="20"/>
        <v>9.4544444444444444</v>
      </c>
      <c r="C274" s="23">
        <f t="shared" si="21"/>
        <v>-0.12347222222222243</v>
      </c>
      <c r="D274" s="23">
        <v>26858.333984375</v>
      </c>
      <c r="E274" s="38">
        <f t="shared" si="22"/>
        <v>0.4098319063763638</v>
      </c>
      <c r="F274" s="23">
        <f t="shared" si="24"/>
        <v>2.1948450246040201</v>
      </c>
      <c r="G274" s="23">
        <f t="shared" si="23"/>
        <v>100.66161853345766</v>
      </c>
      <c r="I274" s="28"/>
      <c r="J274" s="38"/>
      <c r="K274" s="23"/>
      <c r="O274" s="23"/>
      <c r="P274" s="23"/>
      <c r="R274">
        <v>241</v>
      </c>
      <c r="S274" s="23">
        <v>26825.4453125</v>
      </c>
      <c r="T274" s="38"/>
      <c r="U274" s="23"/>
      <c r="Y274" s="23"/>
      <c r="AC274" s="23"/>
    </row>
    <row r="275" spans="1:29">
      <c r="A275">
        <v>269</v>
      </c>
      <c r="B275" s="23">
        <f t="shared" si="20"/>
        <v>9.4897222222222215</v>
      </c>
      <c r="C275" s="23">
        <f t="shared" si="21"/>
        <v>-8.8194444444445352E-2</v>
      </c>
      <c r="D275" s="23">
        <v>26880.5546875</v>
      </c>
      <c r="E275" s="38">
        <f t="shared" si="22"/>
        <v>0.41017097257190815</v>
      </c>
      <c r="F275" s="23">
        <f t="shared" si="24"/>
        <v>2.1903084859998252</v>
      </c>
      <c r="G275" s="23">
        <f t="shared" si="23"/>
        <v>100.45356041850251</v>
      </c>
      <c r="I275" s="28"/>
      <c r="J275" s="38"/>
      <c r="K275" s="23"/>
      <c r="O275" s="23"/>
      <c r="P275" s="23"/>
      <c r="R275">
        <v>242</v>
      </c>
      <c r="S275" s="23">
        <v>26803</v>
      </c>
      <c r="T275" s="38"/>
      <c r="U275" s="23"/>
      <c r="Y275" s="23"/>
      <c r="AC275" s="23"/>
    </row>
    <row r="276" spans="1:29">
      <c r="A276">
        <v>270</v>
      </c>
      <c r="B276" s="23">
        <f t="shared" si="20"/>
        <v>9.5250000000000004</v>
      </c>
      <c r="C276" s="23">
        <f t="shared" si="21"/>
        <v>-5.2916666666666501E-2</v>
      </c>
      <c r="D276" s="23">
        <v>26939</v>
      </c>
      <c r="E276" s="38">
        <f t="shared" si="22"/>
        <v>0.41106279087510489</v>
      </c>
      <c r="F276" s="23">
        <f t="shared" si="24"/>
        <v>2.1784089234222392</v>
      </c>
      <c r="G276" s="23">
        <f t="shared" si="23"/>
        <v>99.907813809756831</v>
      </c>
      <c r="I276" s="28"/>
      <c r="J276" s="38"/>
      <c r="K276" s="23"/>
      <c r="O276" s="23"/>
      <c r="P276" s="23"/>
      <c r="R276">
        <v>243</v>
      </c>
      <c r="S276" s="23">
        <v>26797</v>
      </c>
      <c r="T276" s="38"/>
      <c r="U276" s="23"/>
      <c r="Y276" s="23"/>
      <c r="AC276" s="23"/>
    </row>
    <row r="277" spans="1:29">
      <c r="A277">
        <v>271</v>
      </c>
      <c r="B277" s="23">
        <f t="shared" si="20"/>
        <v>9.5602777777777774</v>
      </c>
      <c r="C277" s="23">
        <f t="shared" si="21"/>
        <v>-1.7638888888889426E-2</v>
      </c>
      <c r="D277" s="23">
        <v>26929.111328125</v>
      </c>
      <c r="E277" s="38">
        <f t="shared" si="22"/>
        <v>0.41091189941443501</v>
      </c>
      <c r="F277" s="23">
        <f t="shared" si="24"/>
        <v>2.1804189686007316</v>
      </c>
      <c r="G277" s="23">
        <f t="shared" si="23"/>
        <v>100</v>
      </c>
      <c r="I277" s="28"/>
      <c r="J277" s="38"/>
      <c r="K277" s="23"/>
      <c r="O277" s="23"/>
      <c r="P277" s="23"/>
      <c r="R277">
        <v>244</v>
      </c>
      <c r="S277" s="23">
        <v>26846.666015625</v>
      </c>
      <c r="T277" s="38"/>
      <c r="U277" s="23"/>
      <c r="Y277" s="23"/>
      <c r="AC277" s="23"/>
    </row>
    <row r="278" spans="1:29">
      <c r="A278">
        <v>272</v>
      </c>
      <c r="B278" s="23">
        <f t="shared" si="20"/>
        <v>9.5955555555555545</v>
      </c>
      <c r="C278" s="23">
        <f t="shared" si="21"/>
        <v>1.7638888888887649E-2</v>
      </c>
      <c r="D278" s="23">
        <v>26900.22265625</v>
      </c>
      <c r="E278" s="38">
        <f t="shared" si="22"/>
        <v>0.41047108653772796</v>
      </c>
      <c r="F278" s="23">
        <f t="shared" si="24"/>
        <v>2.1862988005375117</v>
      </c>
      <c r="G278" s="23">
        <f t="shared" si="23"/>
        <v>100.26966523505129</v>
      </c>
      <c r="I278" s="28"/>
      <c r="J278" s="38"/>
      <c r="K278" s="23"/>
      <c r="O278" s="23"/>
      <c r="P278" s="23"/>
      <c r="R278">
        <v>245</v>
      </c>
      <c r="S278" s="23">
        <v>26917.77734375</v>
      </c>
      <c r="T278" s="38"/>
      <c r="U278" s="23"/>
      <c r="Y278" s="23"/>
      <c r="AC278" s="23"/>
    </row>
    <row r="279" spans="1:29">
      <c r="A279">
        <v>273</v>
      </c>
      <c r="B279" s="23">
        <f t="shared" si="20"/>
        <v>9.6308333333333334</v>
      </c>
      <c r="C279" s="23">
        <f t="shared" si="21"/>
        <v>5.2916666666666501E-2</v>
      </c>
      <c r="D279" s="23">
        <v>26875</v>
      </c>
      <c r="E279" s="38">
        <f t="shared" si="22"/>
        <v>0.41008621347371632</v>
      </c>
      <c r="F279" s="23">
        <f t="shared" si="24"/>
        <v>2.191441880885856</v>
      </c>
      <c r="G279" s="23">
        <f t="shared" si="23"/>
        <v>100.50554101958662</v>
      </c>
      <c r="I279" s="28"/>
      <c r="J279" s="38"/>
      <c r="K279" s="23"/>
      <c r="O279" s="23"/>
      <c r="P279" s="23"/>
      <c r="R279">
        <v>246</v>
      </c>
      <c r="S279" s="23">
        <v>26940.22265625</v>
      </c>
      <c r="T279" s="38"/>
      <c r="U279" s="23"/>
      <c r="Y279" s="23"/>
      <c r="AC279" s="23"/>
    </row>
    <row r="280" spans="1:29">
      <c r="A280">
        <v>274</v>
      </c>
      <c r="B280" s="23">
        <f t="shared" si="20"/>
        <v>9.6661111111111104</v>
      </c>
      <c r="C280" s="23">
        <f t="shared" si="21"/>
        <v>8.8194444444443576E-2</v>
      </c>
      <c r="D280" s="23">
        <v>26894.4453125</v>
      </c>
      <c r="E280" s="38">
        <f t="shared" si="22"/>
        <v>0.41038292992294195</v>
      </c>
      <c r="F280" s="23">
        <f t="shared" si="24"/>
        <v>2.1874760670362301</v>
      </c>
      <c r="G280" s="23">
        <f t="shared" si="23"/>
        <v>100.32365790873794</v>
      </c>
      <c r="I280" s="28"/>
      <c r="J280" s="38"/>
      <c r="K280" s="23"/>
      <c r="O280" s="23"/>
      <c r="P280" s="23"/>
      <c r="R280">
        <v>247</v>
      </c>
      <c r="S280" s="23">
        <v>26965</v>
      </c>
      <c r="T280" s="38"/>
      <c r="U280" s="23"/>
      <c r="Y280" s="23"/>
      <c r="AC280" s="23"/>
    </row>
    <row r="281" spans="1:29">
      <c r="A281">
        <v>275</v>
      </c>
      <c r="B281" s="23">
        <f t="shared" si="20"/>
        <v>9.7013888888888875</v>
      </c>
      <c r="C281" s="23">
        <f t="shared" si="21"/>
        <v>0.12347222222222065</v>
      </c>
      <c r="D281" s="23">
        <v>26882.77734375</v>
      </c>
      <c r="E281" s="38">
        <f t="shared" si="22"/>
        <v>0.41020488813229572</v>
      </c>
      <c r="F281" s="23">
        <f t="shared" si="24"/>
        <v>2.1898550880592449</v>
      </c>
      <c r="G281" s="23">
        <f t="shared" si="23"/>
        <v>100.43276634419342</v>
      </c>
      <c r="I281" s="28"/>
      <c r="J281" s="38"/>
      <c r="K281" s="23"/>
      <c r="O281" s="23"/>
      <c r="P281" s="23"/>
      <c r="R281">
        <v>248</v>
      </c>
      <c r="S281" s="23">
        <v>26842.4453125</v>
      </c>
      <c r="T281" s="38"/>
      <c r="U281" s="23"/>
      <c r="Y281" s="23"/>
      <c r="AC281" s="23"/>
    </row>
    <row r="282" spans="1:29">
      <c r="A282">
        <v>276</v>
      </c>
      <c r="B282" s="23">
        <f t="shared" si="20"/>
        <v>9.7366666666666664</v>
      </c>
      <c r="C282" s="23">
        <f t="shared" si="21"/>
        <v>0.1587499999999995</v>
      </c>
      <c r="D282" s="23">
        <v>26909.111328125</v>
      </c>
      <c r="E282" s="38">
        <f t="shared" si="22"/>
        <v>0.41060671897650108</v>
      </c>
      <c r="F282" s="23">
        <f t="shared" si="24"/>
        <v>2.1844884280695069</v>
      </c>
      <c r="G282" s="23">
        <f t="shared" si="23"/>
        <v>100.1866365834905</v>
      </c>
      <c r="I282" s="28"/>
      <c r="J282" s="38"/>
      <c r="K282" s="23"/>
      <c r="O282" s="23"/>
      <c r="P282" s="23"/>
      <c r="R282">
        <v>249</v>
      </c>
      <c r="S282" s="23">
        <v>26762.22265625</v>
      </c>
      <c r="T282" s="38"/>
      <c r="U282" s="23"/>
      <c r="Y282" s="23"/>
      <c r="AC282" s="23"/>
    </row>
    <row r="283" spans="1:29">
      <c r="A283">
        <v>277</v>
      </c>
      <c r="B283" s="23">
        <f t="shared" si="20"/>
        <v>9.7719444444444434</v>
      </c>
      <c r="C283" s="23">
        <f t="shared" si="21"/>
        <v>0.19402777777777658</v>
      </c>
      <c r="D283" s="23">
        <v>27016.666015625</v>
      </c>
      <c r="E283" s="38">
        <f t="shared" si="22"/>
        <v>0.41224789830815595</v>
      </c>
      <c r="F283" s="23">
        <f t="shared" si="24"/>
        <v>2.1626685380353674</v>
      </c>
      <c r="G283" s="23">
        <f t="shared" si="23"/>
        <v>99.185916522421593</v>
      </c>
      <c r="I283" s="28"/>
      <c r="J283" s="38"/>
      <c r="K283" s="23"/>
      <c r="O283" s="23"/>
      <c r="P283" s="23"/>
      <c r="R283">
        <v>250</v>
      </c>
      <c r="S283" s="23">
        <v>26832</v>
      </c>
      <c r="T283" s="38"/>
      <c r="U283" s="23"/>
      <c r="Y283" s="23"/>
      <c r="AC283" s="23"/>
    </row>
    <row r="284" spans="1:29">
      <c r="A284">
        <v>278</v>
      </c>
      <c r="B284" s="23">
        <f t="shared" si="20"/>
        <v>9.8072222222222223</v>
      </c>
      <c r="C284" s="23">
        <f t="shared" si="21"/>
        <v>0.22930555555555543</v>
      </c>
      <c r="D284" s="23">
        <v>26987.888671875</v>
      </c>
      <c r="E284" s="38">
        <f t="shared" si="22"/>
        <v>0.41180878418974592</v>
      </c>
      <c r="F284" s="23">
        <f t="shared" si="24"/>
        <v>2.1684911536869533</v>
      </c>
      <c r="G284" s="23">
        <f t="shared" si="23"/>
        <v>99.452957661552858</v>
      </c>
      <c r="I284" s="28"/>
      <c r="J284" s="38"/>
      <c r="K284" s="23"/>
      <c r="O284" s="23"/>
      <c r="P284" s="23"/>
      <c r="R284">
        <v>251</v>
      </c>
      <c r="S284" s="23">
        <v>26797.666015625</v>
      </c>
      <c r="T284" s="38"/>
      <c r="U284" s="23"/>
      <c r="Y284" s="23"/>
      <c r="AC284" s="23"/>
    </row>
    <row r="285" spans="1:29">
      <c r="A285">
        <v>279</v>
      </c>
      <c r="B285" s="23">
        <f t="shared" si="20"/>
        <v>9.8424999999999994</v>
      </c>
      <c r="C285" s="23">
        <f t="shared" si="21"/>
        <v>0.2645833333333325</v>
      </c>
      <c r="D285" s="23">
        <v>27019.888671875</v>
      </c>
      <c r="E285" s="38">
        <f t="shared" si="22"/>
        <v>0.41229707289044021</v>
      </c>
      <c r="F285" s="23">
        <f t="shared" si="24"/>
        <v>2.1620171904829304</v>
      </c>
      <c r="G285" s="23">
        <f t="shared" si="23"/>
        <v>99.156043935463913</v>
      </c>
      <c r="I285" s="28"/>
      <c r="J285" s="38"/>
      <c r="K285" s="23"/>
      <c r="O285" s="23"/>
      <c r="P285" s="23"/>
      <c r="R285">
        <v>252</v>
      </c>
      <c r="S285" s="23">
        <v>26840.111328125</v>
      </c>
      <c r="T285" s="38"/>
      <c r="U285" s="23"/>
      <c r="Y285" s="23"/>
      <c r="AC285" s="23"/>
    </row>
    <row r="286" spans="1:29">
      <c r="A286">
        <v>280</v>
      </c>
      <c r="B286" s="23">
        <f t="shared" si="20"/>
        <v>9.8777777777777764</v>
      </c>
      <c r="C286" s="23">
        <f t="shared" si="21"/>
        <v>0.29986111111110958</v>
      </c>
      <c r="D286" s="23">
        <v>26994.22265625</v>
      </c>
      <c r="E286" s="38">
        <f t="shared" si="22"/>
        <v>0.41190543459601742</v>
      </c>
      <c r="F286" s="23">
        <f t="shared" si="24"/>
        <v>2.1672086073756516</v>
      </c>
      <c r="G286" s="23">
        <f t="shared" si="23"/>
        <v>99.394136566627026</v>
      </c>
      <c r="I286" s="28"/>
      <c r="J286" s="38"/>
      <c r="K286" s="23"/>
      <c r="O286" s="23"/>
      <c r="P286" s="23"/>
      <c r="R286">
        <v>253</v>
      </c>
      <c r="S286" s="23">
        <v>26806</v>
      </c>
      <c r="T286" s="38"/>
      <c r="U286" s="23"/>
      <c r="Y286" s="23"/>
      <c r="AC286" s="23"/>
    </row>
    <row r="287" spans="1:29">
      <c r="A287">
        <v>281</v>
      </c>
      <c r="B287" s="23">
        <f t="shared" si="20"/>
        <v>9.9130555555555553</v>
      </c>
      <c r="C287" s="23">
        <f t="shared" si="21"/>
        <v>0.33513888888888843</v>
      </c>
      <c r="D287" s="23">
        <v>27053.5546875</v>
      </c>
      <c r="E287" s="38">
        <f t="shared" si="22"/>
        <v>0.41281078336003663</v>
      </c>
      <c r="F287" s="23">
        <f t="shared" si="24"/>
        <v>2.1552212293968092</v>
      </c>
      <c r="G287" s="23">
        <f t="shared" si="23"/>
        <v>98.844362502492217</v>
      </c>
      <c r="I287" s="28"/>
      <c r="J287" s="38"/>
      <c r="K287" s="23"/>
      <c r="O287" s="23"/>
      <c r="P287" s="23"/>
      <c r="R287">
        <v>254</v>
      </c>
      <c r="S287" s="23">
        <v>26799.22265625</v>
      </c>
      <c r="T287" s="38"/>
      <c r="U287" s="23"/>
      <c r="Y287" s="23"/>
      <c r="AC287" s="23"/>
    </row>
    <row r="288" spans="1:29">
      <c r="A288">
        <v>282</v>
      </c>
      <c r="B288" s="23">
        <f t="shared" si="20"/>
        <v>9.9483333333333324</v>
      </c>
      <c r="C288" s="23">
        <f t="shared" si="21"/>
        <v>0.37041666666666551</v>
      </c>
      <c r="D288" s="23">
        <v>27044.5546875</v>
      </c>
      <c r="E288" s="38">
        <f t="shared" si="22"/>
        <v>0.41267345216296636</v>
      </c>
      <c r="F288" s="23">
        <f t="shared" si="24"/>
        <v>2.1570364976030962</v>
      </c>
      <c r="G288" s="23">
        <f t="shared" si="23"/>
        <v>98.92761568605134</v>
      </c>
      <c r="I288" s="28"/>
      <c r="J288" s="38"/>
      <c r="K288" s="23"/>
      <c r="O288" s="23"/>
      <c r="P288" s="23"/>
      <c r="R288">
        <v>255</v>
      </c>
      <c r="S288" s="23">
        <v>26887.333984375</v>
      </c>
      <c r="T288" s="38"/>
      <c r="U288" s="23"/>
      <c r="Y288" s="23"/>
      <c r="AC288" s="23"/>
    </row>
    <row r="289" spans="1:29">
      <c r="A289">
        <v>283</v>
      </c>
      <c r="B289" s="23">
        <f t="shared" si="20"/>
        <v>9.9836111111111112</v>
      </c>
      <c r="C289" s="23">
        <f t="shared" si="21"/>
        <v>0.40569444444444436</v>
      </c>
      <c r="D289" s="23">
        <v>27049.333984375</v>
      </c>
      <c r="E289" s="38">
        <f t="shared" si="22"/>
        <v>0.4127463795586328</v>
      </c>
      <c r="F289" s="23">
        <f t="shared" si="24"/>
        <v>2.1560723933243047</v>
      </c>
      <c r="G289" s="23">
        <f t="shared" si="23"/>
        <v>98.883399216983918</v>
      </c>
      <c r="I289" s="28"/>
      <c r="J289" s="38"/>
      <c r="K289" s="23"/>
      <c r="O289" s="23"/>
      <c r="P289" s="23"/>
      <c r="R289">
        <v>256</v>
      </c>
      <c r="S289" s="23">
        <v>26914.77734375</v>
      </c>
      <c r="T289" s="38"/>
      <c r="U289" s="23"/>
      <c r="Y289" s="23"/>
      <c r="AC289" s="23"/>
    </row>
    <row r="290" spans="1:29">
      <c r="A290">
        <v>284</v>
      </c>
      <c r="B290" s="23">
        <f t="shared" si="20"/>
        <v>10.018888888888888</v>
      </c>
      <c r="C290" s="23">
        <f t="shared" si="21"/>
        <v>0.44097222222222143</v>
      </c>
      <c r="D290" s="23">
        <v>27075.111328125</v>
      </c>
      <c r="E290" s="38">
        <f t="shared" si="22"/>
        <v>0.41313971661135274</v>
      </c>
      <c r="F290" s="23">
        <f t="shared" si="24"/>
        <v>2.1508778003014051</v>
      </c>
      <c r="G290" s="23">
        <f t="shared" si="23"/>
        <v>98.645160919771101</v>
      </c>
      <c r="I290" s="28"/>
      <c r="J290" s="38"/>
      <c r="K290" s="23"/>
      <c r="O290" s="23"/>
      <c r="P290" s="23"/>
      <c r="R290">
        <v>257</v>
      </c>
      <c r="S290" s="23">
        <v>26950.666015625</v>
      </c>
      <c r="T290" s="38"/>
      <c r="U290" s="23"/>
      <c r="Y290" s="23"/>
      <c r="AC290" s="23"/>
    </row>
    <row r="291" spans="1:29">
      <c r="A291">
        <v>285</v>
      </c>
      <c r="B291" s="23">
        <f t="shared" si="20"/>
        <v>10.054166666666665</v>
      </c>
      <c r="C291" s="23">
        <f t="shared" si="21"/>
        <v>0.47624999999999851</v>
      </c>
      <c r="D291" s="23">
        <v>27108.5546875</v>
      </c>
      <c r="E291" s="38">
        <f t="shared" si="22"/>
        <v>0.41365002956435493</v>
      </c>
      <c r="F291" s="23">
        <f t="shared" si="24"/>
        <v>2.144151779506017</v>
      </c>
      <c r="G291" s="23">
        <f t="shared" si="23"/>
        <v>98.336687140545791</v>
      </c>
      <c r="I291" s="28"/>
      <c r="J291" s="38"/>
      <c r="K291" s="23"/>
      <c r="O291" s="23"/>
      <c r="P291" s="23"/>
      <c r="R291">
        <v>258</v>
      </c>
      <c r="S291" s="23">
        <v>26874</v>
      </c>
      <c r="T291" s="38"/>
      <c r="U291" s="23"/>
      <c r="Y291" s="23"/>
      <c r="AC291" s="23"/>
    </row>
    <row r="292" spans="1:29">
      <c r="A292">
        <v>286</v>
      </c>
      <c r="B292" s="23">
        <f t="shared" si="20"/>
        <v>10.089444444444444</v>
      </c>
      <c r="C292" s="23">
        <f t="shared" si="21"/>
        <v>0.51152777777777736</v>
      </c>
      <c r="D292" s="23">
        <v>27078.888671875</v>
      </c>
      <c r="E292" s="38">
        <f t="shared" si="22"/>
        <v>0.41319735518234529</v>
      </c>
      <c r="F292" s="23">
        <f t="shared" si="24"/>
        <v>2.1501173550646779</v>
      </c>
      <c r="G292" s="23">
        <f t="shared" si="23"/>
        <v>98.610284813496207</v>
      </c>
      <c r="I292" s="28"/>
      <c r="J292" s="38"/>
      <c r="K292" s="23"/>
      <c r="O292" s="23"/>
      <c r="P292" s="23"/>
      <c r="R292">
        <v>259</v>
      </c>
      <c r="S292" s="23">
        <v>26903</v>
      </c>
      <c r="T292" s="38"/>
      <c r="U292" s="23"/>
      <c r="Y292" s="23"/>
      <c r="AC292" s="23"/>
    </row>
    <row r="293" spans="1:29">
      <c r="A293">
        <v>287</v>
      </c>
      <c r="B293" s="23">
        <f t="shared" si="20"/>
        <v>10.124722222222221</v>
      </c>
      <c r="C293" s="23">
        <f t="shared" si="21"/>
        <v>0.54680555555555443</v>
      </c>
      <c r="D293" s="23">
        <v>27019.111328125</v>
      </c>
      <c r="E293" s="38">
        <f t="shared" si="22"/>
        <v>0.41228521138513774</v>
      </c>
      <c r="F293" s="23">
        <f t="shared" si="24"/>
        <v>2.1621742904595775</v>
      </c>
      <c r="G293" s="23">
        <f t="shared" si="23"/>
        <v>99.163248971693619</v>
      </c>
      <c r="I293" s="28"/>
      <c r="J293" s="38"/>
      <c r="K293" s="23"/>
      <c r="O293" s="23"/>
      <c r="P293" s="23"/>
      <c r="R293">
        <v>260</v>
      </c>
      <c r="S293" s="23">
        <v>26936.22265625</v>
      </c>
      <c r="T293" s="38"/>
      <c r="U293" s="23"/>
      <c r="Y293" s="23"/>
      <c r="AC293" s="23"/>
    </row>
    <row r="294" spans="1:29">
      <c r="A294">
        <v>288</v>
      </c>
      <c r="B294" s="23">
        <f t="shared" si="20"/>
        <v>10.16</v>
      </c>
      <c r="C294" s="23">
        <f t="shared" si="21"/>
        <v>0.58208333333333329</v>
      </c>
      <c r="D294" s="23">
        <v>27030.5546875</v>
      </c>
      <c r="E294" s="38">
        <f t="shared" si="22"/>
        <v>0.41245982585641261</v>
      </c>
      <c r="F294" s="23">
        <f t="shared" si="24"/>
        <v>2.1598624361455325</v>
      </c>
      <c r="G294" s="23">
        <f t="shared" si="23"/>
        <v>99.057220985910291</v>
      </c>
      <c r="I294" s="28"/>
      <c r="J294" s="38"/>
      <c r="K294" s="23"/>
      <c r="O294" s="23"/>
      <c r="P294" s="23"/>
      <c r="R294">
        <v>261</v>
      </c>
      <c r="S294" s="23">
        <v>26895.111328125</v>
      </c>
      <c r="T294" s="38"/>
      <c r="U294" s="23"/>
      <c r="Y294" s="23"/>
      <c r="AC294" s="23"/>
    </row>
    <row r="295" spans="1:29">
      <c r="A295">
        <v>289</v>
      </c>
      <c r="B295" s="23">
        <f t="shared" si="20"/>
        <v>10.195277777777777</v>
      </c>
      <c r="C295" s="23">
        <f t="shared" si="21"/>
        <v>0.61736111111111036</v>
      </c>
      <c r="D295" s="23">
        <v>27082.333984375</v>
      </c>
      <c r="E295" s="38">
        <f t="shared" si="22"/>
        <v>0.41324992728122378</v>
      </c>
      <c r="F295" s="23">
        <f t="shared" si="24"/>
        <v>2.1494239219926952</v>
      </c>
      <c r="G295" s="23">
        <f t="shared" si="23"/>
        <v>98.578482069071001</v>
      </c>
      <c r="I295" s="28"/>
      <c r="J295" s="38"/>
      <c r="K295" s="23"/>
      <c r="O295" s="23"/>
      <c r="P295" s="23"/>
      <c r="R295">
        <v>262</v>
      </c>
      <c r="S295" s="23">
        <v>26917</v>
      </c>
      <c r="T295" s="38"/>
      <c r="U295" s="23"/>
      <c r="Y295" s="23"/>
      <c r="AC295" s="23"/>
    </row>
    <row r="296" spans="1:29">
      <c r="A296">
        <v>290</v>
      </c>
      <c r="B296" s="23">
        <f t="shared" si="20"/>
        <v>10.230555555555554</v>
      </c>
      <c r="C296" s="23">
        <f t="shared" si="21"/>
        <v>0.65263888888888744</v>
      </c>
      <c r="D296" s="23">
        <v>27075.22265625</v>
      </c>
      <c r="E296" s="38">
        <f t="shared" si="22"/>
        <v>0.41314141536964982</v>
      </c>
      <c r="F296" s="23">
        <f t="shared" si="24"/>
        <v>2.1508553852425347</v>
      </c>
      <c r="G296" s="23">
        <f t="shared" si="23"/>
        <v>98.644132903633235</v>
      </c>
      <c r="I296" s="28"/>
      <c r="J296" s="38"/>
      <c r="K296" s="23"/>
      <c r="O296" s="23"/>
      <c r="P296" s="23"/>
      <c r="R296">
        <v>263</v>
      </c>
      <c r="S296" s="23">
        <v>26890.4453125</v>
      </c>
      <c r="T296" s="38"/>
      <c r="U296" s="23"/>
      <c r="Y296" s="23"/>
      <c r="AC296" s="23"/>
    </row>
    <row r="297" spans="1:29">
      <c r="A297">
        <v>291</v>
      </c>
      <c r="B297" s="23">
        <f t="shared" si="20"/>
        <v>10.265833333333333</v>
      </c>
      <c r="C297" s="23">
        <f t="shared" si="21"/>
        <v>0.68791666666666629</v>
      </c>
      <c r="D297" s="23">
        <v>27037</v>
      </c>
      <c r="E297" s="38">
        <f t="shared" si="22"/>
        <v>0.41255817502098113</v>
      </c>
      <c r="F297" s="23">
        <f t="shared" si="24"/>
        <v>2.1585611010230359</v>
      </c>
      <c r="G297" s="23">
        <f t="shared" si="23"/>
        <v>98.997538184520437</v>
      </c>
      <c r="I297" s="28"/>
      <c r="J297" s="38"/>
      <c r="K297" s="23"/>
      <c r="O297" s="23"/>
      <c r="P297" s="23"/>
      <c r="R297">
        <v>264</v>
      </c>
      <c r="S297" s="23">
        <v>26911.5546875</v>
      </c>
      <c r="T297" s="38"/>
      <c r="U297" s="23"/>
      <c r="Y297" s="23"/>
      <c r="AC297" s="23"/>
    </row>
    <row r="298" spans="1:29">
      <c r="A298">
        <v>292</v>
      </c>
      <c r="B298" s="23">
        <f t="shared" si="20"/>
        <v>10.30111111111111</v>
      </c>
      <c r="C298" s="23">
        <f t="shared" si="21"/>
        <v>0.72319444444444336</v>
      </c>
      <c r="D298" s="23">
        <v>27021.5546875</v>
      </c>
      <c r="E298" s="38">
        <f t="shared" si="22"/>
        <v>0.41232249465934234</v>
      </c>
      <c r="F298" s="23">
        <f t="shared" si="24"/>
        <v>2.161680519010635</v>
      </c>
      <c r="G298" s="23">
        <f t="shared" si="23"/>
        <v>99.140603257450024</v>
      </c>
      <c r="I298" s="28"/>
      <c r="J298" s="38"/>
      <c r="K298" s="23"/>
      <c r="O298" s="23"/>
      <c r="P298" s="23"/>
      <c r="R298">
        <v>265</v>
      </c>
      <c r="S298" s="23">
        <v>26959.333984375</v>
      </c>
      <c r="T298" s="38"/>
      <c r="U298" s="23"/>
      <c r="Y298" s="23"/>
      <c r="AC298" s="23"/>
    </row>
    <row r="299" spans="1:29">
      <c r="A299">
        <v>293</v>
      </c>
      <c r="B299" s="23">
        <f t="shared" si="20"/>
        <v>10.336388888888889</v>
      </c>
      <c r="C299" s="23">
        <f t="shared" si="21"/>
        <v>0.75847222222222221</v>
      </c>
      <c r="D299" s="23">
        <v>27096</v>
      </c>
      <c r="E299" s="38">
        <f t="shared" si="22"/>
        <v>0.41345845731288622</v>
      </c>
      <c r="F299" s="23">
        <f t="shared" si="24"/>
        <v>2.1466749648762127</v>
      </c>
      <c r="G299" s="23">
        <f t="shared" si="23"/>
        <v>98.452407348750327</v>
      </c>
      <c r="I299" s="28"/>
      <c r="J299" s="38"/>
      <c r="K299" s="23"/>
      <c r="O299" s="23"/>
      <c r="P299" s="23"/>
      <c r="R299">
        <v>266</v>
      </c>
      <c r="S299" s="23">
        <v>26946.5546875</v>
      </c>
      <c r="T299" s="38"/>
      <c r="U299" s="23"/>
      <c r="Y299" s="23"/>
      <c r="AC299" s="23"/>
    </row>
    <row r="300" spans="1:29">
      <c r="A300">
        <v>294</v>
      </c>
      <c r="B300" s="23">
        <f t="shared" si="20"/>
        <v>10.371666666666666</v>
      </c>
      <c r="C300" s="23">
        <f t="shared" si="21"/>
        <v>0.79374999999999929</v>
      </c>
      <c r="D300" s="23">
        <v>27070.333984375</v>
      </c>
      <c r="E300" s="38">
        <f t="shared" si="22"/>
        <v>0.41306681901846343</v>
      </c>
      <c r="F300" s="23">
        <f t="shared" si="24"/>
        <v>2.151839839805886</v>
      </c>
      <c r="G300" s="23">
        <f t="shared" si="23"/>
        <v>98.689282692620026</v>
      </c>
      <c r="I300" s="28"/>
      <c r="J300" s="38"/>
      <c r="K300" s="23"/>
      <c r="O300" s="23"/>
      <c r="P300" s="23"/>
      <c r="R300">
        <v>267</v>
      </c>
      <c r="S300" s="23">
        <v>26897.22265625</v>
      </c>
      <c r="T300" s="38"/>
      <c r="U300" s="23"/>
      <c r="Y300" s="23"/>
      <c r="AC300" s="23"/>
    </row>
    <row r="301" spans="1:29">
      <c r="A301">
        <v>295</v>
      </c>
      <c r="B301" s="23">
        <f t="shared" si="20"/>
        <v>10.406944444444443</v>
      </c>
      <c r="C301" s="23">
        <f t="shared" si="21"/>
        <v>0.82902777777777636</v>
      </c>
      <c r="D301" s="23">
        <v>27031.333984375</v>
      </c>
      <c r="E301" s="38">
        <f t="shared" si="22"/>
        <v>0.41247171716449227</v>
      </c>
      <c r="F301" s="23">
        <f t="shared" si="24"/>
        <v>2.1597050628652958</v>
      </c>
      <c r="G301" s="23">
        <f t="shared" si="23"/>
        <v>99.050003415227636</v>
      </c>
      <c r="I301" s="28"/>
      <c r="J301" s="38"/>
      <c r="K301" s="23"/>
      <c r="O301" s="23"/>
      <c r="P301" s="23"/>
      <c r="R301">
        <v>268</v>
      </c>
      <c r="S301" s="23">
        <v>26858.333984375</v>
      </c>
      <c r="T301" s="38"/>
      <c r="U301" s="23"/>
      <c r="Y301" s="23"/>
      <c r="AC301" s="23"/>
    </row>
    <row r="302" spans="1:29">
      <c r="A302">
        <v>296</v>
      </c>
      <c r="B302" s="23">
        <f t="shared" si="20"/>
        <v>10.442222222222222</v>
      </c>
      <c r="C302" s="23">
        <f t="shared" si="21"/>
        <v>0.86430555555555522</v>
      </c>
      <c r="D302" s="23">
        <v>27132.666015625</v>
      </c>
      <c r="E302" s="38">
        <f t="shared" si="22"/>
        <v>0.41401794484817273</v>
      </c>
      <c r="F302" s="23">
        <f t="shared" si="24"/>
        <v>2.1393119570609871</v>
      </c>
      <c r="G302" s="23">
        <f t="shared" si="23"/>
        <v>98.114719596017608</v>
      </c>
      <c r="I302" s="28"/>
      <c r="J302" s="38"/>
      <c r="K302" s="23"/>
      <c r="O302" s="23"/>
      <c r="P302" s="23"/>
      <c r="R302">
        <v>269</v>
      </c>
      <c r="S302" s="23">
        <v>26880.5546875</v>
      </c>
      <c r="T302" s="38"/>
      <c r="U302" s="23"/>
      <c r="Y302" s="23"/>
      <c r="AC302" s="23"/>
    </row>
    <row r="303" spans="1:29">
      <c r="A303">
        <v>297</v>
      </c>
      <c r="B303" s="23">
        <f t="shared" si="20"/>
        <v>10.477499999999999</v>
      </c>
      <c r="C303" s="23">
        <f t="shared" si="21"/>
        <v>0.89958333333333229</v>
      </c>
      <c r="D303" s="23">
        <v>27183.666015625</v>
      </c>
      <c r="E303" s="38">
        <f t="shared" si="22"/>
        <v>0.41479615496490424</v>
      </c>
      <c r="F303" s="23">
        <f t="shared" si="24"/>
        <v>2.1291005927465312</v>
      </c>
      <c r="G303" s="23">
        <f t="shared" si="23"/>
        <v>97.64639839438135</v>
      </c>
      <c r="I303" s="28"/>
      <c r="J303" s="38"/>
      <c r="K303" s="23"/>
      <c r="O303" s="23"/>
      <c r="P303" s="23"/>
      <c r="R303">
        <v>270</v>
      </c>
      <c r="S303" s="23">
        <v>26939</v>
      </c>
      <c r="T303" s="38"/>
      <c r="U303" s="23"/>
      <c r="Y303" s="23"/>
      <c r="AC303" s="23"/>
    </row>
    <row r="304" spans="1:29">
      <c r="A304">
        <v>298</v>
      </c>
      <c r="B304" s="23">
        <f t="shared" si="20"/>
        <v>10.512777777777778</v>
      </c>
      <c r="C304" s="23">
        <f t="shared" si="21"/>
        <v>0.93486111111111114</v>
      </c>
      <c r="D304" s="23">
        <v>27183.111328125</v>
      </c>
      <c r="E304" s="38">
        <f t="shared" si="22"/>
        <v>0.41478769097619594</v>
      </c>
      <c r="F304" s="23">
        <f t="shared" si="24"/>
        <v>2.1292114660673258</v>
      </c>
      <c r="G304" s="23">
        <f t="shared" si="23"/>
        <v>97.651483349263486</v>
      </c>
      <c r="I304" s="28"/>
      <c r="J304" s="38"/>
      <c r="K304" s="23"/>
      <c r="O304" s="23"/>
      <c r="P304" s="23"/>
      <c r="R304">
        <v>271</v>
      </c>
      <c r="S304" s="23">
        <v>26929.111328125</v>
      </c>
      <c r="T304" s="38"/>
      <c r="U304" s="23"/>
      <c r="Y304" s="23"/>
      <c r="AC304" s="23"/>
    </row>
    <row r="305" spans="1:29">
      <c r="A305">
        <v>299</v>
      </c>
      <c r="B305" s="23">
        <f t="shared" si="20"/>
        <v>10.548055555555555</v>
      </c>
      <c r="C305" s="23">
        <f t="shared" si="21"/>
        <v>0.97013888888888822</v>
      </c>
      <c r="D305" s="23">
        <v>27152.5546875</v>
      </c>
      <c r="E305" s="38">
        <f t="shared" si="22"/>
        <v>0.41432142652780957</v>
      </c>
      <c r="F305" s="23">
        <f t="shared" si="24"/>
        <v>2.1353256341903935</v>
      </c>
      <c r="G305" s="23">
        <f t="shared" si="23"/>
        <v>97.931895885162092</v>
      </c>
      <c r="I305" s="28"/>
      <c r="J305" s="38"/>
      <c r="K305" s="23"/>
      <c r="O305" s="23"/>
      <c r="P305" s="23"/>
      <c r="R305">
        <v>272</v>
      </c>
      <c r="S305" s="23">
        <v>26900.22265625</v>
      </c>
      <c r="T305" s="38"/>
      <c r="U305" s="23"/>
      <c r="Y305" s="23"/>
      <c r="AC305" s="23"/>
    </row>
    <row r="306" spans="1:29">
      <c r="A306">
        <v>300</v>
      </c>
      <c r="B306" s="23">
        <f t="shared" si="20"/>
        <v>10.583333333333332</v>
      </c>
      <c r="C306" s="23">
        <f t="shared" si="21"/>
        <v>1.0054166666666653</v>
      </c>
      <c r="D306" s="23">
        <v>27090.77734375</v>
      </c>
      <c r="E306" s="38">
        <f t="shared" si="22"/>
        <v>0.41337876468680856</v>
      </c>
      <c r="F306" s="23">
        <f t="shared" si="24"/>
        <v>2.1477252185051823</v>
      </c>
      <c r="G306" s="23">
        <f t="shared" si="23"/>
        <v>98.50057486353046</v>
      </c>
      <c r="I306" s="28"/>
      <c r="J306" s="38"/>
      <c r="K306" s="23"/>
      <c r="O306" s="23"/>
      <c r="P306" s="23"/>
      <c r="R306">
        <v>273</v>
      </c>
      <c r="S306" s="23">
        <v>26875</v>
      </c>
      <c r="T306" s="38"/>
      <c r="U306" s="23"/>
      <c r="Y306" s="23"/>
      <c r="AC306" s="23"/>
    </row>
    <row r="307" spans="1:29">
      <c r="A307">
        <v>301</v>
      </c>
      <c r="B307" s="23">
        <f t="shared" si="20"/>
        <v>10.618611111111111</v>
      </c>
      <c r="C307" s="23">
        <f t="shared" si="21"/>
        <v>1.0406944444444441</v>
      </c>
      <c r="D307" s="23">
        <v>27158.5546875</v>
      </c>
      <c r="E307" s="38">
        <f t="shared" si="22"/>
        <v>0.41441298065918974</v>
      </c>
      <c r="F307" s="23">
        <f t="shared" si="24"/>
        <v>2.1341240875835128</v>
      </c>
      <c r="G307" s="23">
        <f t="shared" si="23"/>
        <v>97.876789659056755</v>
      </c>
      <c r="I307" s="28"/>
      <c r="J307" s="38"/>
      <c r="K307" s="23"/>
      <c r="O307" s="23"/>
      <c r="P307" s="23"/>
      <c r="R307">
        <v>274</v>
      </c>
      <c r="S307" s="23">
        <v>26894.4453125</v>
      </c>
      <c r="T307" s="38"/>
      <c r="U307" s="23"/>
      <c r="Y307" s="23"/>
      <c r="AC307" s="23"/>
    </row>
    <row r="308" spans="1:29">
      <c r="A308">
        <v>302</v>
      </c>
      <c r="B308" s="23">
        <f t="shared" si="20"/>
        <v>10.653888888888888</v>
      </c>
      <c r="C308" s="23">
        <f t="shared" si="21"/>
        <v>1.0759722222222212</v>
      </c>
      <c r="D308" s="23">
        <v>27063.666015625</v>
      </c>
      <c r="E308" s="38">
        <f t="shared" si="22"/>
        <v>0.41296507233730068</v>
      </c>
      <c r="F308" s="23">
        <f t="shared" si="24"/>
        <v>2.1531831218480972</v>
      </c>
      <c r="G308" s="23">
        <f t="shared" si="23"/>
        <v>98.750889294908646</v>
      </c>
      <c r="I308" s="28"/>
      <c r="J308" s="38"/>
      <c r="K308" s="23"/>
      <c r="O308" s="23"/>
      <c r="P308" s="23"/>
      <c r="R308">
        <v>275</v>
      </c>
      <c r="S308" s="23">
        <v>26882.77734375</v>
      </c>
      <c r="T308" s="38"/>
      <c r="U308" s="23"/>
      <c r="Y308" s="23"/>
      <c r="AC308" s="23"/>
    </row>
    <row r="309" spans="1:29">
      <c r="A309">
        <v>303</v>
      </c>
      <c r="B309" s="23">
        <f t="shared" si="20"/>
        <v>10.689166666666667</v>
      </c>
      <c r="C309" s="23">
        <f t="shared" si="21"/>
        <v>1.1112500000000001</v>
      </c>
      <c r="D309" s="23">
        <v>27092.22265625</v>
      </c>
      <c r="E309" s="38">
        <f t="shared" si="22"/>
        <v>0.41340081874189366</v>
      </c>
      <c r="F309" s="23">
        <f t="shared" si="24"/>
        <v>2.1474345354900466</v>
      </c>
      <c r="G309" s="23">
        <f t="shared" si="23"/>
        <v>98.487243342418154</v>
      </c>
      <c r="I309" s="28"/>
      <c r="J309" s="38"/>
      <c r="K309" s="23"/>
      <c r="O309" s="23"/>
      <c r="P309" s="23"/>
      <c r="R309">
        <v>276</v>
      </c>
      <c r="S309" s="23">
        <v>26909.111328125</v>
      </c>
      <c r="T309" s="38"/>
      <c r="U309" s="23"/>
      <c r="Y309" s="23"/>
      <c r="AC309" s="23"/>
    </row>
    <row r="310" spans="1:29">
      <c r="A310">
        <v>304</v>
      </c>
      <c r="B310" s="23">
        <f t="shared" si="20"/>
        <v>10.724444444444444</v>
      </c>
      <c r="C310" s="23">
        <f t="shared" si="21"/>
        <v>1.1465277777777771</v>
      </c>
      <c r="D310" s="23">
        <v>27087.5546875</v>
      </c>
      <c r="E310" s="38">
        <f t="shared" si="22"/>
        <v>0.4133295901045243</v>
      </c>
      <c r="F310" s="23">
        <f t="shared" si="24"/>
        <v>2.1483734647984445</v>
      </c>
      <c r="G310" s="23">
        <f t="shared" si="23"/>
        <v>98.530305218228222</v>
      </c>
      <c r="I310" s="28"/>
      <c r="J310" s="38"/>
      <c r="K310" s="23"/>
      <c r="O310" s="23"/>
      <c r="P310" s="23"/>
      <c r="R310">
        <v>277</v>
      </c>
      <c r="S310" s="23">
        <v>27016.666015625</v>
      </c>
      <c r="T310" s="38"/>
      <c r="U310" s="23"/>
      <c r="Y310" s="23"/>
      <c r="AC310" s="23"/>
    </row>
    <row r="311" spans="1:29">
      <c r="A311">
        <v>305</v>
      </c>
      <c r="B311" s="23">
        <f t="shared" si="20"/>
        <v>10.759722222222221</v>
      </c>
      <c r="C311" s="23">
        <f t="shared" si="21"/>
        <v>1.1818055555555542</v>
      </c>
      <c r="D311" s="23">
        <v>27026.4453125</v>
      </c>
      <c r="E311" s="38">
        <f t="shared" si="22"/>
        <v>0.41239712081330587</v>
      </c>
      <c r="F311" s="23">
        <f t="shared" si="24"/>
        <v>2.160692430938326</v>
      </c>
      <c r="G311" s="23">
        <f t="shared" si="23"/>
        <v>99.095286825767033</v>
      </c>
      <c r="I311" s="28"/>
      <c r="J311" s="38"/>
      <c r="K311" s="23"/>
      <c r="O311" s="23"/>
      <c r="P311" s="23"/>
      <c r="R311">
        <v>278</v>
      </c>
      <c r="S311" s="23">
        <v>26987.888671875</v>
      </c>
      <c r="T311" s="38"/>
      <c r="U311" s="23"/>
      <c r="Y311" s="23"/>
      <c r="AC311" s="23"/>
    </row>
    <row r="312" spans="1:29">
      <c r="A312">
        <v>306</v>
      </c>
      <c r="B312" s="23">
        <f t="shared" si="20"/>
        <v>10.795</v>
      </c>
      <c r="C312" s="23">
        <f t="shared" si="21"/>
        <v>1.2170833333333331</v>
      </c>
      <c r="D312" s="23">
        <v>27065.22265625</v>
      </c>
      <c r="E312" s="38">
        <f t="shared" si="22"/>
        <v>0.41298882515068286</v>
      </c>
      <c r="F312" s="23">
        <f t="shared" si="24"/>
        <v>2.1528694780500679</v>
      </c>
      <c r="G312" s="23">
        <f t="shared" si="23"/>
        <v>98.736504729256538</v>
      </c>
      <c r="I312" s="28"/>
      <c r="J312" s="38"/>
      <c r="K312" s="23"/>
      <c r="O312" s="23"/>
      <c r="P312" s="23"/>
      <c r="R312">
        <v>279</v>
      </c>
      <c r="S312" s="23">
        <v>27019.888671875</v>
      </c>
      <c r="T312" s="38"/>
      <c r="U312" s="23"/>
      <c r="Y312" s="23"/>
      <c r="AC312" s="23"/>
    </row>
    <row r="313" spans="1:29">
      <c r="A313">
        <v>307</v>
      </c>
      <c r="B313" s="23">
        <f t="shared" si="20"/>
        <v>10.830277777777777</v>
      </c>
      <c r="C313" s="23">
        <f t="shared" si="21"/>
        <v>1.2523611111111101</v>
      </c>
      <c r="D313" s="23">
        <v>27044.77734375</v>
      </c>
      <c r="E313" s="38">
        <f t="shared" si="22"/>
        <v>0.41267684967956053</v>
      </c>
      <c r="F313" s="23">
        <f t="shared" si="24"/>
        <v>2.1569915753506628</v>
      </c>
      <c r="G313" s="23">
        <f t="shared" si="23"/>
        <v>98.92555542822565</v>
      </c>
      <c r="I313" s="28"/>
      <c r="J313" s="38"/>
      <c r="K313" s="23"/>
      <c r="O313" s="23"/>
      <c r="P313" s="23"/>
      <c r="R313">
        <v>280</v>
      </c>
      <c r="S313" s="23">
        <v>26994.22265625</v>
      </c>
      <c r="T313" s="38"/>
      <c r="U313" s="23"/>
      <c r="Y313" s="23"/>
      <c r="AC313" s="23"/>
    </row>
    <row r="314" spans="1:29">
      <c r="A314">
        <v>308</v>
      </c>
      <c r="B314" s="23">
        <f t="shared" si="20"/>
        <v>10.865555555555556</v>
      </c>
      <c r="C314" s="23">
        <f t="shared" si="21"/>
        <v>1.287638888888889</v>
      </c>
      <c r="D314" s="23">
        <v>27013</v>
      </c>
      <c r="E314" s="38">
        <f t="shared" si="22"/>
        <v>0.41219195849546042</v>
      </c>
      <c r="F314" s="23">
        <f t="shared" si="24"/>
        <v>2.163409667280237</v>
      </c>
      <c r="G314" s="23">
        <f t="shared" si="23"/>
        <v>99.219906744279967</v>
      </c>
      <c r="I314" s="28"/>
      <c r="J314" s="38"/>
      <c r="K314" s="23"/>
      <c r="O314" s="23"/>
      <c r="P314" s="23"/>
      <c r="R314">
        <v>281</v>
      </c>
      <c r="S314" s="23">
        <v>27053.5546875</v>
      </c>
      <c r="T314" s="38"/>
      <c r="U314" s="23"/>
      <c r="Y314" s="23"/>
      <c r="AC314" s="23"/>
    </row>
    <row r="315" spans="1:29">
      <c r="A315">
        <v>309</v>
      </c>
      <c r="B315" s="23">
        <f t="shared" si="20"/>
        <v>10.900833333333333</v>
      </c>
      <c r="C315" s="23">
        <f t="shared" si="21"/>
        <v>1.3229166666666661</v>
      </c>
      <c r="D315" s="23">
        <v>26993.77734375</v>
      </c>
      <c r="E315" s="38">
        <f t="shared" si="22"/>
        <v>0.41189863956282902</v>
      </c>
      <c r="F315" s="23">
        <f t="shared" si="24"/>
        <v>2.1672987592334847</v>
      </c>
      <c r="G315" s="23">
        <f t="shared" si="23"/>
        <v>99.398271178329239</v>
      </c>
      <c r="I315" s="28"/>
      <c r="J315" s="38"/>
      <c r="K315" s="23"/>
      <c r="O315" s="23"/>
      <c r="P315" s="23"/>
      <c r="R315">
        <v>282</v>
      </c>
      <c r="S315" s="23">
        <v>27044.5546875</v>
      </c>
      <c r="T315" s="38"/>
      <c r="U315" s="23"/>
      <c r="Y315" s="23"/>
      <c r="AC315" s="23"/>
    </row>
    <row r="316" spans="1:29">
      <c r="A316">
        <v>310</v>
      </c>
      <c r="B316" s="23">
        <f t="shared" si="20"/>
        <v>10.93611111111111</v>
      </c>
      <c r="C316" s="23">
        <f t="shared" si="21"/>
        <v>1.3581944444444431</v>
      </c>
      <c r="D316" s="23">
        <v>27054</v>
      </c>
      <c r="E316" s="38">
        <f t="shared" si="22"/>
        <v>0.41281757839322497</v>
      </c>
      <c r="F316" s="23">
        <f t="shared" si="24"/>
        <v>2.1551314399968078</v>
      </c>
      <c r="G316" s="23">
        <f t="shared" si="23"/>
        <v>98.840244514101258</v>
      </c>
      <c r="I316" s="28"/>
      <c r="J316" s="38"/>
      <c r="K316" s="23"/>
      <c r="O316" s="23"/>
      <c r="P316" s="23"/>
      <c r="R316">
        <v>283</v>
      </c>
      <c r="S316" s="23">
        <v>27049.333984375</v>
      </c>
      <c r="T316" s="38"/>
      <c r="U316" s="23"/>
      <c r="Y316" s="23"/>
      <c r="AC316" s="23"/>
    </row>
    <row r="317" spans="1:29">
      <c r="A317">
        <v>311</v>
      </c>
      <c r="B317" s="23">
        <f t="shared" si="20"/>
        <v>10.971388888888889</v>
      </c>
      <c r="C317" s="23">
        <f t="shared" si="21"/>
        <v>1.393472222222222</v>
      </c>
      <c r="D317" s="23">
        <v>27039.666015625</v>
      </c>
      <c r="E317" s="38">
        <f t="shared" si="22"/>
        <v>0.41259885581177996</v>
      </c>
      <c r="F317" s="23">
        <f t="shared" si="24"/>
        <v>2.1580229866719822</v>
      </c>
      <c r="G317" s="23">
        <f t="shared" si="23"/>
        <v>98.972858783047471</v>
      </c>
      <c r="I317" s="28"/>
      <c r="J317" s="38"/>
      <c r="K317" s="23"/>
      <c r="O317" s="23"/>
      <c r="P317" s="23"/>
      <c r="R317">
        <v>284</v>
      </c>
      <c r="S317" s="23">
        <v>27075.111328125</v>
      </c>
      <c r="T317" s="38"/>
      <c r="U317" s="23"/>
      <c r="Y317" s="23"/>
      <c r="AC317" s="23"/>
    </row>
    <row r="318" spans="1:29">
      <c r="A318">
        <v>312</v>
      </c>
      <c r="B318" s="23">
        <f t="shared" si="20"/>
        <v>11.006666666666666</v>
      </c>
      <c r="C318" s="23">
        <f t="shared" si="21"/>
        <v>1.4287499999999991</v>
      </c>
      <c r="D318" s="23">
        <v>27003.5546875</v>
      </c>
      <c r="E318" s="38">
        <f t="shared" si="22"/>
        <v>0.41204783226520181</v>
      </c>
      <c r="F318" s="23">
        <f t="shared" si="24"/>
        <v>2.165319995256703</v>
      </c>
      <c r="G318" s="23">
        <f t="shared" si="23"/>
        <v>99.307519629875614</v>
      </c>
      <c r="I318" s="28"/>
      <c r="J318" s="38"/>
      <c r="K318" s="23"/>
      <c r="O318" s="23"/>
      <c r="P318" s="23"/>
      <c r="R318">
        <v>285</v>
      </c>
      <c r="S318" s="23">
        <v>27108.5546875</v>
      </c>
      <c r="T318" s="38"/>
      <c r="U318" s="23"/>
      <c r="Y318" s="23"/>
      <c r="AC318" s="23"/>
    </row>
    <row r="319" spans="1:29">
      <c r="A319">
        <v>313</v>
      </c>
      <c r="B319" s="23">
        <f t="shared" si="20"/>
        <v>11.041944444444443</v>
      </c>
      <c r="C319" s="23">
        <f t="shared" si="21"/>
        <v>1.4640277777777762</v>
      </c>
      <c r="D319" s="23">
        <v>26934.333984375</v>
      </c>
      <c r="E319" s="38">
        <f t="shared" si="22"/>
        <v>0.41099159204051272</v>
      </c>
      <c r="F319" s="23">
        <f t="shared" si="24"/>
        <v>2.1793572051290298</v>
      </c>
      <c r="G319" s="23">
        <f t="shared" si="23"/>
        <v>99.951304612233159</v>
      </c>
      <c r="I319" s="28"/>
      <c r="J319" s="38"/>
      <c r="K319" s="23"/>
      <c r="O319" s="23"/>
      <c r="P319" s="23"/>
      <c r="R319">
        <v>286</v>
      </c>
      <c r="S319" s="23">
        <v>27078.888671875</v>
      </c>
      <c r="T319" s="38"/>
      <c r="U319" s="23"/>
      <c r="Y319" s="23"/>
      <c r="AC319" s="23"/>
    </row>
    <row r="320" spans="1:29">
      <c r="A320">
        <v>314</v>
      </c>
      <c r="B320" s="23">
        <f t="shared" si="20"/>
        <v>11.077222222222222</v>
      </c>
      <c r="C320" s="23">
        <f t="shared" si="21"/>
        <v>1.499305555555555</v>
      </c>
      <c r="D320" s="23">
        <v>26941.22265625</v>
      </c>
      <c r="E320" s="38">
        <f t="shared" si="22"/>
        <v>0.41109670643549251</v>
      </c>
      <c r="F320" s="23">
        <f t="shared" si="24"/>
        <v>2.1779573146387454</v>
      </c>
      <c r="G320" s="23">
        <f t="shared" si="23"/>
        <v>99.88710179110366</v>
      </c>
      <c r="I320" s="28"/>
      <c r="J320" s="38"/>
      <c r="K320" s="23"/>
      <c r="O320" s="23"/>
      <c r="P320" s="23"/>
      <c r="R320">
        <v>287</v>
      </c>
      <c r="S320" s="23">
        <v>27019.111328125</v>
      </c>
      <c r="T320" s="38"/>
      <c r="U320" s="23"/>
      <c r="Y320" s="23"/>
      <c r="AC320" s="23"/>
    </row>
    <row r="321" spans="1:29">
      <c r="A321">
        <v>315</v>
      </c>
      <c r="B321" s="23">
        <f t="shared" si="20"/>
        <v>11.112499999999999</v>
      </c>
      <c r="C321" s="23">
        <f t="shared" si="21"/>
        <v>1.5345833333333321</v>
      </c>
      <c r="D321" s="23">
        <v>26922.888671875</v>
      </c>
      <c r="E321" s="38">
        <f t="shared" si="22"/>
        <v>0.41081694776646066</v>
      </c>
      <c r="F321" s="23">
        <f t="shared" si="24"/>
        <v>2.1816845211510154</v>
      </c>
      <c r="G321" s="23">
        <f t="shared" si="23"/>
        <v>100.05804171439105</v>
      </c>
      <c r="I321" s="28"/>
      <c r="J321" s="38"/>
      <c r="K321" s="23"/>
      <c r="O321" s="23"/>
      <c r="P321" s="23"/>
      <c r="R321">
        <v>288</v>
      </c>
      <c r="S321" s="23">
        <v>27030.5546875</v>
      </c>
      <c r="T321" s="38"/>
      <c r="U321" s="23"/>
      <c r="Y321" s="23"/>
      <c r="AC321" s="23"/>
    </row>
    <row r="322" spans="1:29">
      <c r="A322">
        <v>316</v>
      </c>
      <c r="B322" s="23">
        <f t="shared" si="20"/>
        <v>11.147777777777778</v>
      </c>
      <c r="C322" s="23">
        <f t="shared" si="21"/>
        <v>1.5698611111111109</v>
      </c>
      <c r="D322" s="23">
        <v>26862.22265625</v>
      </c>
      <c r="E322" s="38">
        <f t="shared" si="22"/>
        <v>0.40989124370565344</v>
      </c>
      <c r="F322" s="23">
        <f t="shared" si="24"/>
        <v>2.194050627272115</v>
      </c>
      <c r="G322" s="23">
        <f t="shared" si="23"/>
        <v>100.62518529088615</v>
      </c>
      <c r="I322" s="28"/>
      <c r="J322" s="38"/>
      <c r="K322" s="23"/>
      <c r="O322" s="23"/>
      <c r="P322" s="23"/>
      <c r="R322">
        <v>289</v>
      </c>
      <c r="S322" s="23">
        <v>27082.333984375</v>
      </c>
      <c r="T322" s="38"/>
      <c r="U322" s="23"/>
      <c r="Y322" s="23"/>
      <c r="AC322" s="23"/>
    </row>
    <row r="323" spans="1:29">
      <c r="A323">
        <v>317</v>
      </c>
      <c r="B323" s="23">
        <f t="shared" si="20"/>
        <v>11.183055555555555</v>
      </c>
      <c r="C323" s="23">
        <f t="shared" si="21"/>
        <v>1.605138888888888</v>
      </c>
      <c r="D323" s="23">
        <v>26905</v>
      </c>
      <c r="E323" s="38">
        <f t="shared" si="22"/>
        <v>0.41054398413061721</v>
      </c>
      <c r="F323" s="23">
        <f t="shared" si="24"/>
        <v>2.1853256546355935</v>
      </c>
      <c r="G323" s="23">
        <f t="shared" si="23"/>
        <v>100.22503409232451</v>
      </c>
      <c r="I323" s="28"/>
      <c r="J323" s="38"/>
      <c r="K323" s="23"/>
      <c r="O323" s="23"/>
      <c r="P323" s="23"/>
      <c r="R323">
        <v>290</v>
      </c>
      <c r="S323" s="23">
        <v>27075.22265625</v>
      </c>
      <c r="T323" s="38"/>
      <c r="U323" s="23"/>
      <c r="Y323" s="23"/>
      <c r="AC323" s="23"/>
    </row>
    <row r="324" spans="1:29">
      <c r="A324">
        <v>318</v>
      </c>
      <c r="B324" s="23">
        <f t="shared" si="20"/>
        <v>11.218333333333332</v>
      </c>
      <c r="C324" s="23">
        <f t="shared" si="21"/>
        <v>1.6404166666666651</v>
      </c>
      <c r="D324" s="23">
        <v>26943.888671875</v>
      </c>
      <c r="E324" s="38">
        <f t="shared" si="22"/>
        <v>0.41113738722629128</v>
      </c>
      <c r="F324" s="23">
        <f t="shared" si="24"/>
        <v>2.1774157116811166</v>
      </c>
      <c r="G324" s="23">
        <f t="shared" si="23"/>
        <v>99.862262392555579</v>
      </c>
      <c r="I324" s="28"/>
      <c r="J324" s="38"/>
      <c r="K324" s="23"/>
      <c r="O324" s="23"/>
      <c r="P324" s="23"/>
      <c r="R324">
        <v>291</v>
      </c>
      <c r="S324" s="23">
        <v>27037</v>
      </c>
      <c r="T324" s="38"/>
      <c r="U324" s="23"/>
      <c r="Y324" s="23"/>
      <c r="AC324" s="23"/>
    </row>
    <row r="325" spans="1:29">
      <c r="A325">
        <v>319</v>
      </c>
      <c r="B325" s="23">
        <f t="shared" si="20"/>
        <v>11.253611111111111</v>
      </c>
      <c r="C325" s="23">
        <f t="shared" si="21"/>
        <v>1.6756944444444439</v>
      </c>
      <c r="D325" s="23">
        <v>26938.77734375</v>
      </c>
      <c r="E325" s="38">
        <f t="shared" si="22"/>
        <v>0.41105939335851072</v>
      </c>
      <c r="F325" s="23">
        <f t="shared" si="24"/>
        <v>2.1784541674079412</v>
      </c>
      <c r="G325" s="23">
        <f t="shared" si="23"/>
        <v>99.909888823153508</v>
      </c>
      <c r="I325" s="28"/>
      <c r="J325" s="38"/>
      <c r="K325" s="23"/>
      <c r="O325" s="23"/>
      <c r="P325" s="23"/>
      <c r="R325">
        <v>292</v>
      </c>
      <c r="S325" s="23">
        <v>27021.5546875</v>
      </c>
      <c r="T325" s="38"/>
      <c r="U325" s="23"/>
      <c r="Y325" s="23"/>
      <c r="AC325" s="23"/>
    </row>
    <row r="326" spans="1:29">
      <c r="A326">
        <v>320</v>
      </c>
      <c r="B326" s="23">
        <f t="shared" ref="B326:B389" si="25">A326*$W$3</f>
        <v>11.288888888888888</v>
      </c>
      <c r="C326" s="23">
        <f t="shared" si="21"/>
        <v>1.710972222222221</v>
      </c>
      <c r="D326" s="23">
        <v>26952</v>
      </c>
      <c r="E326" s="38">
        <f t="shared" si="22"/>
        <v>0.41126115815976194</v>
      </c>
      <c r="F326" s="23">
        <f t="shared" si="24"/>
        <v>2.1757684895243976</v>
      </c>
      <c r="G326" s="23">
        <f t="shared" si="23"/>
        <v>99.786716262181557</v>
      </c>
      <c r="I326" s="28"/>
      <c r="J326" s="38"/>
      <c r="K326" s="23"/>
      <c r="O326" s="23"/>
      <c r="P326" s="23"/>
      <c r="R326">
        <v>293</v>
      </c>
      <c r="S326" s="23">
        <v>27096</v>
      </c>
      <c r="T326" s="38"/>
      <c r="U326" s="23"/>
      <c r="Y326" s="23"/>
      <c r="AC326" s="23"/>
    </row>
    <row r="327" spans="1:29">
      <c r="A327">
        <v>321</v>
      </c>
      <c r="B327" s="23">
        <f t="shared" si="25"/>
        <v>11.324166666666667</v>
      </c>
      <c r="C327" s="23">
        <f t="shared" ref="C327:C390" si="26">B327-$B$549/2</f>
        <v>1.7462499999999999</v>
      </c>
      <c r="D327" s="23">
        <v>26950.5546875</v>
      </c>
      <c r="E327" s="38">
        <f t="shared" ref="E327:E390" si="27">D327/65535</f>
        <v>0.4112391041046769</v>
      </c>
      <c r="F327" s="23">
        <f t="shared" si="24"/>
        <v>2.1760619327974675</v>
      </c>
      <c r="G327" s="23">
        <f t="shared" ref="G327:G390" si="28">(F327/F$277)*100</f>
        <v>99.800174376300703</v>
      </c>
      <c r="I327" s="28"/>
      <c r="J327" s="38"/>
      <c r="K327" s="23"/>
      <c r="O327" s="23"/>
      <c r="P327" s="23"/>
      <c r="R327">
        <v>294</v>
      </c>
      <c r="S327" s="23">
        <v>27070.333984375</v>
      </c>
      <c r="T327" s="38"/>
      <c r="U327" s="23"/>
      <c r="Y327" s="23"/>
      <c r="AC327" s="23"/>
    </row>
    <row r="328" spans="1:29">
      <c r="A328">
        <v>322</v>
      </c>
      <c r="B328" s="23">
        <f t="shared" si="25"/>
        <v>11.359444444444444</v>
      </c>
      <c r="C328" s="23">
        <f t="shared" si="26"/>
        <v>1.7815277777777769</v>
      </c>
      <c r="D328" s="23">
        <v>26906.22265625</v>
      </c>
      <c r="E328" s="38">
        <f t="shared" si="27"/>
        <v>0.41056264066910814</v>
      </c>
      <c r="F328" s="23">
        <f t="shared" ref="F328:F391" si="29">$E$4+($E$3/(E328-$E$2))</f>
        <v>2.1850766498615224</v>
      </c>
      <c r="G328" s="23">
        <f t="shared" si="28"/>
        <v>100.21361404977043</v>
      </c>
      <c r="I328" s="28"/>
      <c r="J328" s="38"/>
      <c r="K328" s="23"/>
      <c r="O328" s="23"/>
      <c r="P328" s="23"/>
      <c r="R328">
        <v>295</v>
      </c>
      <c r="S328" s="23">
        <v>27031.333984375</v>
      </c>
      <c r="T328" s="38"/>
      <c r="U328" s="23"/>
      <c r="Y328" s="23"/>
      <c r="AC328" s="23"/>
    </row>
    <row r="329" spans="1:29">
      <c r="A329">
        <v>323</v>
      </c>
      <c r="B329" s="23">
        <f t="shared" si="25"/>
        <v>11.394722222222221</v>
      </c>
      <c r="C329" s="23">
        <f t="shared" si="26"/>
        <v>1.816805555555554</v>
      </c>
      <c r="D329" s="23">
        <v>26864.666015625</v>
      </c>
      <c r="E329" s="38">
        <f t="shared" si="27"/>
        <v>0.4099285269798581</v>
      </c>
      <c r="F329" s="23">
        <f t="shared" si="29"/>
        <v>2.1935515926799178</v>
      </c>
      <c r="G329" s="23">
        <f t="shared" si="28"/>
        <v>100.60229819444353</v>
      </c>
      <c r="I329" s="28"/>
      <c r="J329" s="38"/>
      <c r="K329" s="23"/>
      <c r="O329" s="23"/>
      <c r="P329" s="23"/>
      <c r="R329">
        <v>296</v>
      </c>
      <c r="S329" s="23">
        <v>27132.666015625</v>
      </c>
      <c r="T329" s="38"/>
      <c r="U329" s="23"/>
      <c r="Y329" s="23"/>
      <c r="AC329" s="23"/>
    </row>
    <row r="330" spans="1:29">
      <c r="A330">
        <v>324</v>
      </c>
      <c r="B330" s="23">
        <f t="shared" si="25"/>
        <v>11.43</v>
      </c>
      <c r="C330" s="23">
        <f t="shared" si="26"/>
        <v>1.8520833333333329</v>
      </c>
      <c r="D330" s="23">
        <v>26925.666015625</v>
      </c>
      <c r="E330" s="38">
        <f t="shared" si="27"/>
        <v>0.41085932731555658</v>
      </c>
      <c r="F330" s="23">
        <f t="shared" si="29"/>
        <v>2.1811196042177361</v>
      </c>
      <c r="G330" s="23">
        <f t="shared" si="28"/>
        <v>100.03213307291369</v>
      </c>
      <c r="I330" s="28"/>
      <c r="J330" s="38"/>
      <c r="K330" s="23"/>
      <c r="O330" s="23"/>
      <c r="P330" s="23"/>
      <c r="R330">
        <v>297</v>
      </c>
      <c r="S330" s="23">
        <v>27183.666015625</v>
      </c>
      <c r="T330" s="38"/>
      <c r="U330" s="23"/>
      <c r="Y330" s="23"/>
      <c r="AC330" s="23"/>
    </row>
    <row r="331" spans="1:29">
      <c r="A331">
        <v>325</v>
      </c>
      <c r="B331" s="23">
        <f t="shared" si="25"/>
        <v>11.465277777777777</v>
      </c>
      <c r="C331" s="23">
        <f t="shared" si="26"/>
        <v>1.8873611111111099</v>
      </c>
      <c r="D331" s="23">
        <v>26922.333984375</v>
      </c>
      <c r="E331" s="38">
        <f t="shared" si="27"/>
        <v>0.41080848377775236</v>
      </c>
      <c r="F331" s="23">
        <f t="shared" si="29"/>
        <v>2.1817973583413046</v>
      </c>
      <c r="G331" s="23">
        <f t="shared" si="28"/>
        <v>100.06321673771981</v>
      </c>
      <c r="I331" s="28"/>
      <c r="J331" s="38"/>
      <c r="K331" s="23"/>
      <c r="O331" s="23"/>
      <c r="P331" s="23"/>
      <c r="R331">
        <v>298</v>
      </c>
      <c r="S331" s="23">
        <v>27183.111328125</v>
      </c>
      <c r="T331" s="38"/>
      <c r="U331" s="23"/>
      <c r="Y331" s="23"/>
      <c r="AC331" s="23"/>
    </row>
    <row r="332" spans="1:29">
      <c r="A332">
        <v>326</v>
      </c>
      <c r="B332" s="23">
        <f t="shared" si="25"/>
        <v>11.500555555555556</v>
      </c>
      <c r="C332" s="23">
        <f t="shared" si="26"/>
        <v>1.9226388888888888</v>
      </c>
      <c r="D332" s="23">
        <v>26891.77734375</v>
      </c>
      <c r="E332" s="38">
        <f t="shared" si="27"/>
        <v>0.41034221932936599</v>
      </c>
      <c r="F332" s="23">
        <f t="shared" si="29"/>
        <v>2.1880198823614183</v>
      </c>
      <c r="G332" s="23">
        <f t="shared" si="28"/>
        <v>100.34859877253612</v>
      </c>
      <c r="I332" s="28"/>
      <c r="J332" s="38"/>
      <c r="K332" s="23"/>
      <c r="O332" s="23"/>
      <c r="P332" s="23"/>
      <c r="R332">
        <v>299</v>
      </c>
      <c r="S332" s="23">
        <v>27152.5546875</v>
      </c>
      <c r="T332" s="38"/>
      <c r="U332" s="23"/>
      <c r="Y332" s="23"/>
      <c r="AC332" s="23"/>
    </row>
    <row r="333" spans="1:29">
      <c r="A333">
        <v>327</v>
      </c>
      <c r="B333" s="23">
        <f t="shared" si="25"/>
        <v>11.535833333333333</v>
      </c>
      <c r="C333" s="23">
        <f t="shared" si="26"/>
        <v>1.9579166666666659</v>
      </c>
      <c r="D333" s="23">
        <v>26919.22265625</v>
      </c>
      <c r="E333" s="38">
        <f t="shared" si="27"/>
        <v>0.41076100795376519</v>
      </c>
      <c r="F333" s="23">
        <f t="shared" si="29"/>
        <v>2.1824303580871982</v>
      </c>
      <c r="G333" s="23">
        <f t="shared" si="28"/>
        <v>100.09224784389752</v>
      </c>
      <c r="I333" s="28"/>
      <c r="J333" s="38"/>
      <c r="K333" s="23"/>
      <c r="O333" s="23"/>
      <c r="P333" s="23"/>
      <c r="R333">
        <v>300</v>
      </c>
      <c r="S333" s="23">
        <v>27090.77734375</v>
      </c>
      <c r="T333" s="38"/>
      <c r="U333" s="23"/>
      <c r="Y333" s="23"/>
      <c r="AC333" s="23"/>
    </row>
    <row r="334" spans="1:29">
      <c r="A334">
        <v>328</v>
      </c>
      <c r="B334" s="23">
        <f t="shared" si="25"/>
        <v>11.57111111111111</v>
      </c>
      <c r="C334" s="23">
        <f t="shared" si="26"/>
        <v>1.9931944444444429</v>
      </c>
      <c r="D334" s="23">
        <v>26890.666015625</v>
      </c>
      <c r="E334" s="38">
        <f t="shared" si="27"/>
        <v>0.4103252615491722</v>
      </c>
      <c r="F334" s="23">
        <f t="shared" si="29"/>
        <v>2.1882464347069508</v>
      </c>
      <c r="G334" s="23">
        <f t="shared" si="28"/>
        <v>100.35898908507673</v>
      </c>
      <c r="I334" s="28"/>
      <c r="J334" s="38"/>
      <c r="K334" s="23"/>
      <c r="O334" s="23"/>
      <c r="P334" s="23"/>
      <c r="R334">
        <v>301</v>
      </c>
      <c r="S334" s="23">
        <v>27158.5546875</v>
      </c>
      <c r="T334" s="38"/>
      <c r="U334" s="23"/>
      <c r="Y334" s="23"/>
      <c r="AC334" s="23"/>
    </row>
    <row r="335" spans="1:29">
      <c r="A335">
        <v>329</v>
      </c>
      <c r="B335" s="23">
        <f t="shared" si="25"/>
        <v>11.606388888888889</v>
      </c>
      <c r="C335" s="23">
        <f t="shared" si="26"/>
        <v>2.0284722222222218</v>
      </c>
      <c r="D335" s="23">
        <v>26897</v>
      </c>
      <c r="E335" s="38">
        <f t="shared" si="27"/>
        <v>0.41042191195544364</v>
      </c>
      <c r="F335" s="23">
        <f t="shared" si="29"/>
        <v>2.1869554340010904</v>
      </c>
      <c r="G335" s="23">
        <f t="shared" si="28"/>
        <v>100.29978024840582</v>
      </c>
      <c r="I335" s="28"/>
      <c r="J335" s="38"/>
      <c r="K335" s="23"/>
      <c r="O335" s="23"/>
      <c r="P335" s="23"/>
      <c r="R335">
        <v>302</v>
      </c>
      <c r="S335" s="23">
        <v>27063.666015625</v>
      </c>
      <c r="T335" s="38"/>
      <c r="U335" s="23"/>
      <c r="Y335" s="23"/>
      <c r="AC335" s="23"/>
    </row>
    <row r="336" spans="1:29">
      <c r="A336">
        <v>330</v>
      </c>
      <c r="B336" s="23">
        <f t="shared" si="25"/>
        <v>11.641666666666666</v>
      </c>
      <c r="C336" s="23">
        <f t="shared" si="26"/>
        <v>2.0637499999999989</v>
      </c>
      <c r="D336" s="23">
        <v>26926</v>
      </c>
      <c r="E336" s="38">
        <f t="shared" si="27"/>
        <v>0.41086442359044784</v>
      </c>
      <c r="F336" s="23">
        <f t="shared" si="29"/>
        <v>2.1810516783146232</v>
      </c>
      <c r="G336" s="23">
        <f t="shared" si="28"/>
        <v>100.02901780451386</v>
      </c>
      <c r="I336" s="28"/>
      <c r="J336" s="38"/>
      <c r="K336" s="23"/>
      <c r="O336" s="23"/>
      <c r="P336" s="23"/>
      <c r="R336">
        <v>303</v>
      </c>
      <c r="S336" s="23">
        <v>27092.22265625</v>
      </c>
      <c r="T336" s="38"/>
      <c r="U336" s="23"/>
      <c r="Y336" s="23"/>
      <c r="AC336" s="23"/>
    </row>
    <row r="337" spans="1:29">
      <c r="A337">
        <v>331</v>
      </c>
      <c r="B337" s="23">
        <f t="shared" si="25"/>
        <v>11.676944444444445</v>
      </c>
      <c r="C337" s="23">
        <f t="shared" si="26"/>
        <v>2.0990277777777777</v>
      </c>
      <c r="D337" s="23">
        <v>26902.333984375</v>
      </c>
      <c r="E337" s="38">
        <f t="shared" si="27"/>
        <v>0.41050330333981844</v>
      </c>
      <c r="F337" s="23">
        <f t="shared" si="29"/>
        <v>2.1858686837696775</v>
      </c>
      <c r="G337" s="23">
        <f t="shared" si="28"/>
        <v>100.24993889924023</v>
      </c>
      <c r="I337" s="28"/>
      <c r="J337" s="38"/>
      <c r="K337" s="23"/>
      <c r="O337" s="23"/>
      <c r="P337" s="23"/>
      <c r="R337">
        <v>304</v>
      </c>
      <c r="S337" s="23">
        <v>27087.5546875</v>
      </c>
      <c r="T337" s="38"/>
      <c r="U337" s="23"/>
      <c r="Y337" s="23"/>
      <c r="AC337" s="23"/>
    </row>
    <row r="338" spans="1:29">
      <c r="A338">
        <v>332</v>
      </c>
      <c r="B338" s="23">
        <f t="shared" si="25"/>
        <v>11.712222222222222</v>
      </c>
      <c r="C338" s="23">
        <f t="shared" si="26"/>
        <v>2.1343055555555548</v>
      </c>
      <c r="D338" s="23">
        <v>26951.111328125</v>
      </c>
      <c r="E338" s="38">
        <f t="shared" si="27"/>
        <v>0.41124759789616233</v>
      </c>
      <c r="F338" s="23">
        <f t="shared" si="29"/>
        <v>2.175948914090216</v>
      </c>
      <c r="G338" s="23">
        <f t="shared" si="28"/>
        <v>99.794991028105756</v>
      </c>
      <c r="I338" s="28"/>
      <c r="J338" s="38"/>
      <c r="K338" s="23"/>
      <c r="O338" s="23"/>
      <c r="P338" s="23"/>
      <c r="R338">
        <v>305</v>
      </c>
      <c r="S338" s="23">
        <v>27026.4453125</v>
      </c>
      <c r="T338" s="38"/>
      <c r="U338" s="23"/>
      <c r="Y338" s="23"/>
      <c r="AC338" s="23"/>
    </row>
    <row r="339" spans="1:29">
      <c r="A339">
        <v>333</v>
      </c>
      <c r="B339" s="23">
        <f t="shared" si="25"/>
        <v>11.747499999999999</v>
      </c>
      <c r="C339" s="23">
        <f t="shared" si="26"/>
        <v>2.1695833333333319</v>
      </c>
      <c r="D339" s="23">
        <v>26948.4453125</v>
      </c>
      <c r="E339" s="38">
        <f t="shared" si="27"/>
        <v>0.41120691710536356</v>
      </c>
      <c r="F339" s="23">
        <f t="shared" si="29"/>
        <v>2.1764902527878247</v>
      </c>
      <c r="G339" s="23">
        <f t="shared" si="28"/>
        <v>99.819818306963811</v>
      </c>
      <c r="I339" s="28"/>
      <c r="J339" s="38"/>
      <c r="K339" s="23"/>
      <c r="O339" s="23"/>
      <c r="P339" s="23"/>
      <c r="R339">
        <v>306</v>
      </c>
      <c r="S339" s="23">
        <v>27065.22265625</v>
      </c>
      <c r="T339" s="38"/>
      <c r="U339" s="23"/>
      <c r="Y339" s="23"/>
      <c r="AC339" s="23"/>
    </row>
    <row r="340" spans="1:29">
      <c r="A340">
        <v>334</v>
      </c>
      <c r="B340" s="23">
        <f t="shared" si="25"/>
        <v>11.782777777777778</v>
      </c>
      <c r="C340" s="23">
        <f t="shared" si="26"/>
        <v>2.2048611111111107</v>
      </c>
      <c r="D340" s="23">
        <v>26986.888671875</v>
      </c>
      <c r="E340" s="38">
        <f t="shared" si="27"/>
        <v>0.41179352516784923</v>
      </c>
      <c r="F340" s="23">
        <f t="shared" si="29"/>
        <v>2.1686936902879932</v>
      </c>
      <c r="G340" s="23">
        <f t="shared" si="28"/>
        <v>99.462246546118465</v>
      </c>
      <c r="I340" s="28"/>
      <c r="J340" s="38"/>
      <c r="K340" s="23"/>
      <c r="O340" s="23"/>
      <c r="P340" s="23"/>
      <c r="R340">
        <v>307</v>
      </c>
      <c r="S340" s="23">
        <v>27044.77734375</v>
      </c>
      <c r="T340" s="38"/>
      <c r="U340" s="23"/>
      <c r="Y340" s="23"/>
      <c r="AC340" s="23"/>
    </row>
    <row r="341" spans="1:29">
      <c r="A341">
        <v>335</v>
      </c>
      <c r="B341" s="23">
        <f t="shared" si="25"/>
        <v>11.818055555555555</v>
      </c>
      <c r="C341" s="23">
        <f t="shared" si="26"/>
        <v>2.2401388888888878</v>
      </c>
      <c r="D341" s="23">
        <v>26982</v>
      </c>
      <c r="E341" s="38">
        <f t="shared" si="27"/>
        <v>0.41171892881666283</v>
      </c>
      <c r="F341" s="23">
        <f t="shared" si="29"/>
        <v>2.1696840220236187</v>
      </c>
      <c r="G341" s="23">
        <f t="shared" si="28"/>
        <v>99.507665878360896</v>
      </c>
      <c r="I341" s="28"/>
      <c r="J341" s="38"/>
      <c r="K341" s="23"/>
      <c r="O341" s="23"/>
      <c r="P341" s="23"/>
      <c r="R341">
        <v>308</v>
      </c>
      <c r="S341" s="23">
        <v>27013</v>
      </c>
      <c r="T341" s="38"/>
      <c r="U341" s="23"/>
      <c r="Y341" s="23"/>
      <c r="AC341" s="23"/>
    </row>
    <row r="342" spans="1:29">
      <c r="A342">
        <v>336</v>
      </c>
      <c r="B342" s="23">
        <f t="shared" si="25"/>
        <v>11.853333333333333</v>
      </c>
      <c r="C342" s="23">
        <f t="shared" si="26"/>
        <v>2.2754166666666666</v>
      </c>
      <c r="D342" s="23">
        <v>27003.4453125</v>
      </c>
      <c r="E342" s="38">
        <f t="shared" si="27"/>
        <v>0.41204616330968186</v>
      </c>
      <c r="F342" s="23">
        <f t="shared" si="29"/>
        <v>2.1653421236342032</v>
      </c>
      <c r="G342" s="23">
        <f t="shared" si="28"/>
        <v>99.308534498018801</v>
      </c>
      <c r="I342" s="28"/>
      <c r="J342" s="38"/>
      <c r="K342" s="23"/>
      <c r="O342" s="23"/>
      <c r="P342" s="23"/>
      <c r="R342">
        <v>309</v>
      </c>
      <c r="S342" s="23">
        <v>26993.77734375</v>
      </c>
      <c r="T342" s="38"/>
      <c r="U342" s="23"/>
      <c r="Y342" s="23"/>
      <c r="AC342" s="23"/>
    </row>
    <row r="343" spans="1:29">
      <c r="A343">
        <v>337</v>
      </c>
      <c r="B343" s="23">
        <f t="shared" si="25"/>
        <v>11.888611111111111</v>
      </c>
      <c r="C343" s="23">
        <f t="shared" si="26"/>
        <v>2.3106944444444437</v>
      </c>
      <c r="D343" s="23">
        <v>27002.111328125</v>
      </c>
      <c r="E343" s="38">
        <f t="shared" si="27"/>
        <v>0.41202580801289385</v>
      </c>
      <c r="F343" s="23">
        <f t="shared" si="29"/>
        <v>2.1656120239458669</v>
      </c>
      <c r="G343" s="23">
        <f t="shared" si="28"/>
        <v>99.320912867293259</v>
      </c>
      <c r="I343" s="28"/>
      <c r="J343" s="38"/>
      <c r="K343" s="23"/>
      <c r="O343" s="23"/>
      <c r="P343" s="23"/>
      <c r="R343">
        <v>310</v>
      </c>
      <c r="S343" s="23">
        <v>27054</v>
      </c>
      <c r="T343" s="38"/>
      <c r="U343" s="23"/>
      <c r="Y343" s="23"/>
      <c r="AC343" s="23"/>
    </row>
    <row r="344" spans="1:29">
      <c r="A344">
        <v>338</v>
      </c>
      <c r="B344" s="23">
        <f t="shared" si="25"/>
        <v>11.923888888888888</v>
      </c>
      <c r="C344" s="23">
        <f t="shared" si="26"/>
        <v>2.3459722222222208</v>
      </c>
      <c r="D344" s="23">
        <v>26977.77734375</v>
      </c>
      <c r="E344" s="38">
        <f t="shared" si="27"/>
        <v>0.41165449521248187</v>
      </c>
      <c r="F344" s="23">
        <f t="shared" si="29"/>
        <v>2.1705396974545232</v>
      </c>
      <c r="G344" s="23">
        <f t="shared" si="28"/>
        <v>99.546909502784757</v>
      </c>
      <c r="I344" s="28"/>
      <c r="J344" s="38"/>
      <c r="K344" s="23"/>
      <c r="O344" s="23"/>
      <c r="P344" s="23"/>
      <c r="R344">
        <v>311</v>
      </c>
      <c r="S344" s="23">
        <v>27039.666015625</v>
      </c>
      <c r="T344" s="38"/>
      <c r="U344" s="23"/>
      <c r="Y344" s="23"/>
      <c r="AC344" s="23"/>
    </row>
    <row r="345" spans="1:29">
      <c r="A345">
        <v>339</v>
      </c>
      <c r="B345" s="23">
        <f t="shared" si="25"/>
        <v>11.959166666666667</v>
      </c>
      <c r="C345" s="23">
        <f t="shared" si="26"/>
        <v>2.3812499999999996</v>
      </c>
      <c r="D345" s="23">
        <v>26967.888671875</v>
      </c>
      <c r="E345" s="38">
        <f t="shared" si="27"/>
        <v>0.411503603751812</v>
      </c>
      <c r="F345" s="23">
        <f t="shared" si="29"/>
        <v>2.1725444840596904</v>
      </c>
      <c r="G345" s="23">
        <f t="shared" si="28"/>
        <v>99.638854520418406</v>
      </c>
      <c r="I345" s="28"/>
      <c r="J345" s="38"/>
      <c r="K345" s="23"/>
      <c r="O345" s="23"/>
      <c r="P345" s="23"/>
      <c r="R345">
        <v>312</v>
      </c>
      <c r="S345" s="23">
        <v>27003.5546875</v>
      </c>
      <c r="T345" s="38"/>
      <c r="U345" s="23"/>
      <c r="Y345" s="23"/>
      <c r="AC345" s="23"/>
    </row>
    <row r="346" spans="1:29">
      <c r="A346">
        <v>340</v>
      </c>
      <c r="B346" s="23">
        <f t="shared" si="25"/>
        <v>11.994444444444444</v>
      </c>
      <c r="C346" s="23">
        <f t="shared" si="26"/>
        <v>2.4165277777777767</v>
      </c>
      <c r="D346" s="23">
        <v>26993.77734375</v>
      </c>
      <c r="E346" s="38">
        <f t="shared" si="27"/>
        <v>0.41189863956282902</v>
      </c>
      <c r="F346" s="23">
        <f t="shared" si="29"/>
        <v>2.1672987592334847</v>
      </c>
      <c r="G346" s="23">
        <f t="shared" si="28"/>
        <v>99.398271178329239</v>
      </c>
      <c r="I346" s="28"/>
      <c r="J346" s="38"/>
      <c r="K346" s="23"/>
      <c r="O346" s="23"/>
      <c r="P346" s="23"/>
      <c r="R346">
        <v>313</v>
      </c>
      <c r="S346" s="23">
        <v>26934.333984375</v>
      </c>
      <c r="T346" s="38"/>
      <c r="U346" s="23"/>
      <c r="Y346" s="23"/>
      <c r="AC346" s="23"/>
    </row>
    <row r="347" spans="1:29">
      <c r="A347">
        <v>341</v>
      </c>
      <c r="B347" s="23">
        <f t="shared" si="25"/>
        <v>12.029722222222222</v>
      </c>
      <c r="C347" s="23">
        <f t="shared" si="26"/>
        <v>2.4518055555555556</v>
      </c>
      <c r="D347" s="23">
        <v>27018.666015625</v>
      </c>
      <c r="E347" s="38">
        <f t="shared" si="27"/>
        <v>0.41227841635194934</v>
      </c>
      <c r="F347" s="23">
        <f t="shared" si="29"/>
        <v>2.1622642911396337</v>
      </c>
      <c r="G347" s="23">
        <f t="shared" si="28"/>
        <v>99.167376649967949</v>
      </c>
      <c r="I347" s="28"/>
      <c r="J347" s="38"/>
      <c r="K347" s="23"/>
      <c r="O347" s="23"/>
      <c r="P347" s="23"/>
      <c r="R347">
        <v>314</v>
      </c>
      <c r="S347" s="23">
        <v>26941.22265625</v>
      </c>
      <c r="T347" s="38"/>
      <c r="U347" s="23"/>
      <c r="Y347" s="23"/>
      <c r="AC347" s="23"/>
    </row>
    <row r="348" spans="1:29">
      <c r="A348">
        <v>342</v>
      </c>
      <c r="B348" s="23">
        <f t="shared" si="25"/>
        <v>12.065</v>
      </c>
      <c r="C348" s="23">
        <f t="shared" si="26"/>
        <v>2.4870833333333326</v>
      </c>
      <c r="D348" s="23">
        <v>26999</v>
      </c>
      <c r="E348" s="38">
        <f t="shared" si="27"/>
        <v>0.41197833218890667</v>
      </c>
      <c r="F348" s="23">
        <f t="shared" si="29"/>
        <v>2.1662416222685872</v>
      </c>
      <c r="G348" s="23">
        <f t="shared" si="28"/>
        <v>99.349787974866004</v>
      </c>
      <c r="I348" s="28"/>
      <c r="J348" s="38"/>
      <c r="K348" s="23"/>
      <c r="O348" s="23"/>
      <c r="P348" s="23"/>
      <c r="R348">
        <v>315</v>
      </c>
      <c r="S348" s="23">
        <v>26922.888671875</v>
      </c>
      <c r="T348" s="38"/>
      <c r="U348" s="23"/>
      <c r="Y348" s="23"/>
      <c r="AC348" s="23"/>
    </row>
    <row r="349" spans="1:29">
      <c r="A349">
        <v>343</v>
      </c>
      <c r="B349" s="23">
        <f t="shared" si="25"/>
        <v>12.100277777777777</v>
      </c>
      <c r="C349" s="23">
        <f t="shared" si="26"/>
        <v>2.5223611111111097</v>
      </c>
      <c r="D349" s="23">
        <v>26984.888671875</v>
      </c>
      <c r="E349" s="38">
        <f t="shared" si="27"/>
        <v>0.41176300712405584</v>
      </c>
      <c r="F349" s="23">
        <f t="shared" si="29"/>
        <v>2.1690988044931485</v>
      </c>
      <c r="G349" s="23">
        <f t="shared" si="28"/>
        <v>99.480826195763299</v>
      </c>
      <c r="I349" s="28"/>
      <c r="J349" s="38"/>
      <c r="K349" s="23"/>
      <c r="O349" s="23"/>
      <c r="P349" s="23"/>
      <c r="R349">
        <v>316</v>
      </c>
      <c r="S349" s="23">
        <v>26862.22265625</v>
      </c>
      <c r="T349" s="38"/>
      <c r="U349" s="23"/>
      <c r="Y349" s="23"/>
      <c r="AC349" s="23"/>
    </row>
    <row r="350" spans="1:29">
      <c r="A350">
        <v>344</v>
      </c>
      <c r="B350" s="23">
        <f t="shared" si="25"/>
        <v>12.135555555555555</v>
      </c>
      <c r="C350" s="23">
        <f t="shared" si="26"/>
        <v>2.5576388888888886</v>
      </c>
      <c r="D350" s="23">
        <v>26995.333984375</v>
      </c>
      <c r="E350" s="38">
        <f t="shared" si="27"/>
        <v>0.4119223923762112</v>
      </c>
      <c r="F350" s="23">
        <f t="shared" si="29"/>
        <v>2.1669836349466536</v>
      </c>
      <c r="G350" s="23">
        <f t="shared" si="28"/>
        <v>99.383818713396167</v>
      </c>
      <c r="I350" s="28"/>
      <c r="J350" s="38"/>
      <c r="K350" s="23"/>
      <c r="O350" s="23"/>
      <c r="P350" s="23"/>
      <c r="R350">
        <v>317</v>
      </c>
      <c r="S350" s="23">
        <v>26905</v>
      </c>
      <c r="T350" s="38"/>
      <c r="U350" s="23"/>
      <c r="Y350" s="23"/>
      <c r="AC350" s="23"/>
    </row>
    <row r="351" spans="1:29">
      <c r="A351">
        <v>345</v>
      </c>
      <c r="B351" s="23">
        <f t="shared" si="25"/>
        <v>12.170833333333333</v>
      </c>
      <c r="C351" s="23">
        <f t="shared" si="26"/>
        <v>2.5929166666666656</v>
      </c>
      <c r="D351" s="23">
        <v>26990.666015625</v>
      </c>
      <c r="E351" s="38">
        <f t="shared" si="27"/>
        <v>0.41185116373884184</v>
      </c>
      <c r="F351" s="23">
        <f t="shared" si="29"/>
        <v>2.1679287116036949</v>
      </c>
      <c r="G351" s="23">
        <f t="shared" si="28"/>
        <v>99.427162523491887</v>
      </c>
      <c r="I351" s="28"/>
      <c r="J351" s="38"/>
      <c r="K351" s="23"/>
      <c r="O351" s="23"/>
      <c r="P351" s="23"/>
      <c r="R351">
        <v>318</v>
      </c>
      <c r="S351" s="23">
        <v>26943.888671875</v>
      </c>
      <c r="T351" s="38"/>
      <c r="U351" s="23"/>
      <c r="Y351" s="23"/>
      <c r="AC351" s="23"/>
    </row>
    <row r="352" spans="1:29">
      <c r="A352">
        <v>346</v>
      </c>
      <c r="B352" s="23">
        <f t="shared" si="25"/>
        <v>12.206111111111111</v>
      </c>
      <c r="C352" s="23">
        <f t="shared" si="26"/>
        <v>2.6281944444444445</v>
      </c>
      <c r="D352" s="23">
        <v>27059.5546875</v>
      </c>
      <c r="E352" s="38">
        <f t="shared" si="27"/>
        <v>0.4129023374914168</v>
      </c>
      <c r="F352" s="23">
        <f t="shared" si="29"/>
        <v>2.154011661548326</v>
      </c>
      <c r="G352" s="23">
        <f t="shared" si="28"/>
        <v>98.788888400225559</v>
      </c>
      <c r="I352" s="28"/>
      <c r="J352" s="38"/>
      <c r="K352" s="23"/>
      <c r="O352" s="23"/>
      <c r="P352" s="23"/>
      <c r="R352">
        <v>319</v>
      </c>
      <c r="S352" s="23">
        <v>26938.77734375</v>
      </c>
      <c r="T352" s="38"/>
      <c r="U352" s="23"/>
      <c r="Y352" s="23"/>
      <c r="AC352" s="23"/>
    </row>
    <row r="353" spans="1:29">
      <c r="A353">
        <v>347</v>
      </c>
      <c r="B353" s="23">
        <f t="shared" si="25"/>
        <v>12.241388888888888</v>
      </c>
      <c r="C353" s="23">
        <f t="shared" si="26"/>
        <v>2.6634722222222216</v>
      </c>
      <c r="D353" s="23">
        <v>27067.666015625</v>
      </c>
      <c r="E353" s="38">
        <f t="shared" si="27"/>
        <v>0.41302610842488746</v>
      </c>
      <c r="F353" s="23">
        <f t="shared" si="29"/>
        <v>2.1523772376701844</v>
      </c>
      <c r="G353" s="23">
        <f t="shared" si="28"/>
        <v>98.713929234043363</v>
      </c>
      <c r="I353" s="28"/>
      <c r="J353" s="38"/>
      <c r="K353" s="23"/>
      <c r="O353" s="23"/>
      <c r="P353" s="23"/>
      <c r="R353">
        <v>320</v>
      </c>
      <c r="S353" s="23">
        <v>26952</v>
      </c>
      <c r="T353" s="38"/>
      <c r="U353" s="23"/>
      <c r="Y353" s="23"/>
      <c r="AC353" s="23"/>
    </row>
    <row r="354" spans="1:29">
      <c r="A354">
        <v>348</v>
      </c>
      <c r="B354" s="23">
        <f t="shared" si="25"/>
        <v>12.276666666666666</v>
      </c>
      <c r="C354" s="23">
        <f t="shared" si="26"/>
        <v>2.6987499999999986</v>
      </c>
      <c r="D354" s="23">
        <v>27123.888671875</v>
      </c>
      <c r="E354" s="38">
        <f t="shared" si="27"/>
        <v>0.41388401116769663</v>
      </c>
      <c r="F354" s="23">
        <f t="shared" si="29"/>
        <v>2.1410729097801582</v>
      </c>
      <c r="G354" s="23">
        <f t="shared" si="28"/>
        <v>98.195481722220407</v>
      </c>
      <c r="I354" s="28"/>
      <c r="J354" s="38"/>
      <c r="K354" s="23"/>
      <c r="O354" s="23"/>
      <c r="P354" s="23"/>
      <c r="R354">
        <v>321</v>
      </c>
      <c r="S354" s="23">
        <v>26950.5546875</v>
      </c>
      <c r="T354" s="38"/>
      <c r="U354" s="23"/>
      <c r="Y354" s="23"/>
      <c r="AC354" s="23"/>
    </row>
    <row r="355" spans="1:29">
      <c r="A355">
        <v>349</v>
      </c>
      <c r="B355" s="23">
        <f t="shared" si="25"/>
        <v>12.311944444444444</v>
      </c>
      <c r="C355" s="23">
        <f t="shared" si="26"/>
        <v>2.7340277777777775</v>
      </c>
      <c r="D355" s="23">
        <v>27086.5546875</v>
      </c>
      <c r="E355" s="38">
        <f t="shared" si="27"/>
        <v>0.41331433108262761</v>
      </c>
      <c r="F355" s="23">
        <f t="shared" si="29"/>
        <v>2.1485746461494699</v>
      </c>
      <c r="G355" s="23">
        <f t="shared" si="28"/>
        <v>98.539531947307466</v>
      </c>
      <c r="I355" s="28"/>
      <c r="J355" s="38"/>
      <c r="K355" s="23"/>
      <c r="O355" s="23"/>
      <c r="P355" s="23"/>
      <c r="R355">
        <v>322</v>
      </c>
      <c r="S355" s="23">
        <v>26906.22265625</v>
      </c>
      <c r="T355" s="38"/>
      <c r="U355" s="23"/>
      <c r="Y355" s="23"/>
      <c r="AC355" s="23"/>
    </row>
    <row r="356" spans="1:29">
      <c r="A356">
        <v>350</v>
      </c>
      <c r="B356" s="23">
        <f t="shared" si="25"/>
        <v>12.347222222222221</v>
      </c>
      <c r="C356" s="23">
        <f t="shared" si="26"/>
        <v>2.7693055555555546</v>
      </c>
      <c r="D356" s="23">
        <v>27118.77734375</v>
      </c>
      <c r="E356" s="38">
        <f t="shared" si="27"/>
        <v>0.41380601729991606</v>
      </c>
      <c r="F356" s="23">
        <f t="shared" si="29"/>
        <v>2.1420988472871105</v>
      </c>
      <c r="G356" s="23">
        <f t="shared" si="28"/>
        <v>98.24253403288759</v>
      </c>
      <c r="I356" s="28"/>
      <c r="J356" s="38"/>
      <c r="K356" s="23"/>
      <c r="O356" s="23"/>
      <c r="P356" s="23"/>
      <c r="R356">
        <v>323</v>
      </c>
      <c r="S356" s="23">
        <v>26864.666015625</v>
      </c>
      <c r="T356" s="38"/>
      <c r="U356" s="23"/>
      <c r="Y356" s="23"/>
      <c r="AC356" s="23"/>
    </row>
    <row r="357" spans="1:29">
      <c r="A357">
        <v>351</v>
      </c>
      <c r="B357" s="23">
        <f t="shared" si="25"/>
        <v>12.382499999999999</v>
      </c>
      <c r="C357" s="23">
        <f t="shared" si="26"/>
        <v>2.8045833333333317</v>
      </c>
      <c r="D357" s="23">
        <v>27201</v>
      </c>
      <c r="E357" s="38">
        <f t="shared" si="27"/>
        <v>0.41506065461203939</v>
      </c>
      <c r="F357" s="23">
        <f t="shared" si="29"/>
        <v>2.1256378776350475</v>
      </c>
      <c r="G357" s="23">
        <f t="shared" si="28"/>
        <v>97.487588772866005</v>
      </c>
      <c r="I357" s="28"/>
      <c r="J357" s="38"/>
      <c r="K357" s="23"/>
      <c r="O357" s="23"/>
      <c r="P357" s="23"/>
      <c r="R357">
        <v>324</v>
      </c>
      <c r="S357" s="23">
        <v>26925.666015625</v>
      </c>
      <c r="T357" s="38"/>
      <c r="U357" s="23"/>
      <c r="Y357" s="23"/>
      <c r="AC357" s="23"/>
    </row>
    <row r="358" spans="1:29">
      <c r="A358">
        <v>352</v>
      </c>
      <c r="B358" s="23">
        <f t="shared" si="25"/>
        <v>12.417777777777777</v>
      </c>
      <c r="C358" s="23">
        <f t="shared" si="26"/>
        <v>2.8398611111111105</v>
      </c>
      <c r="D358" s="23">
        <v>27178.4453125</v>
      </c>
      <c r="E358" s="38">
        <f t="shared" si="27"/>
        <v>0.41471649214160372</v>
      </c>
      <c r="F358" s="23">
        <f t="shared" si="29"/>
        <v>2.1301442925443288</v>
      </c>
      <c r="G358" s="23">
        <f t="shared" si="28"/>
        <v>97.694265332471119</v>
      </c>
      <c r="I358" s="28"/>
      <c r="J358" s="38"/>
      <c r="K358" s="23"/>
      <c r="O358" s="23"/>
      <c r="P358" s="23"/>
      <c r="R358">
        <v>325</v>
      </c>
      <c r="S358" s="23">
        <v>26922.333984375</v>
      </c>
      <c r="T358" s="38"/>
      <c r="U358" s="23"/>
      <c r="Y358" s="23"/>
      <c r="AC358" s="23"/>
    </row>
    <row r="359" spans="1:29">
      <c r="A359">
        <v>353</v>
      </c>
      <c r="B359" s="23">
        <f t="shared" si="25"/>
        <v>12.453055555555554</v>
      </c>
      <c r="C359" s="23">
        <f t="shared" si="26"/>
        <v>2.8751388888888876</v>
      </c>
      <c r="D359" s="23">
        <v>27080.111328125</v>
      </c>
      <c r="E359" s="38">
        <f t="shared" si="27"/>
        <v>0.41321601172083622</v>
      </c>
      <c r="F359" s="23">
        <f t="shared" si="29"/>
        <v>2.149871254410801</v>
      </c>
      <c r="G359" s="23">
        <f t="shared" si="28"/>
        <v>98.598997961867184</v>
      </c>
      <c r="I359" s="28"/>
      <c r="J359" s="38"/>
      <c r="K359" s="23"/>
      <c r="O359" s="23"/>
      <c r="P359" s="23"/>
      <c r="R359">
        <v>326</v>
      </c>
      <c r="S359" s="23">
        <v>26891.77734375</v>
      </c>
      <c r="T359" s="38"/>
      <c r="U359" s="23"/>
      <c r="Y359" s="23"/>
      <c r="AC359" s="23"/>
    </row>
    <row r="360" spans="1:29">
      <c r="A360">
        <v>354</v>
      </c>
      <c r="B360" s="23">
        <f t="shared" si="25"/>
        <v>12.488333333333333</v>
      </c>
      <c r="C360" s="23">
        <f t="shared" si="26"/>
        <v>2.9104166666666664</v>
      </c>
      <c r="D360" s="23">
        <v>27121.111328125</v>
      </c>
      <c r="E360" s="38">
        <f t="shared" si="27"/>
        <v>0.41384163161860077</v>
      </c>
      <c r="F360" s="23">
        <f t="shared" si="29"/>
        <v>2.14163033002131</v>
      </c>
      <c r="G360" s="23">
        <f t="shared" si="28"/>
        <v>98.221046544815465</v>
      </c>
      <c r="I360" s="28"/>
      <c r="J360" s="38"/>
      <c r="K360" s="23"/>
      <c r="O360" s="23"/>
      <c r="P360" s="23"/>
      <c r="R360">
        <v>327</v>
      </c>
      <c r="S360" s="23">
        <v>26919.22265625</v>
      </c>
      <c r="T360" s="38"/>
      <c r="U360" s="23"/>
      <c r="Y360" s="23"/>
      <c r="AC360" s="23"/>
    </row>
    <row r="361" spans="1:29">
      <c r="A361">
        <v>355</v>
      </c>
      <c r="B361" s="23">
        <f t="shared" si="25"/>
        <v>12.52361111111111</v>
      </c>
      <c r="C361" s="23">
        <f t="shared" si="26"/>
        <v>2.9456944444444435</v>
      </c>
      <c r="D361" s="23">
        <v>27095.77734375</v>
      </c>
      <c r="E361" s="38">
        <f t="shared" si="27"/>
        <v>0.41345505979629205</v>
      </c>
      <c r="F361" s="23">
        <f t="shared" si="29"/>
        <v>2.1467197325613121</v>
      </c>
      <c r="G361" s="23">
        <f t="shared" si="28"/>
        <v>98.454460517693732</v>
      </c>
      <c r="I361" s="28"/>
      <c r="J361" s="38"/>
      <c r="K361" s="23"/>
      <c r="O361" s="23"/>
      <c r="P361" s="23"/>
      <c r="R361">
        <v>328</v>
      </c>
      <c r="S361" s="23">
        <v>26890.666015625</v>
      </c>
      <c r="T361" s="38"/>
      <c r="U361" s="23"/>
      <c r="Y361" s="23"/>
      <c r="AC361" s="23"/>
    </row>
    <row r="362" spans="1:29">
      <c r="A362">
        <v>356</v>
      </c>
      <c r="B362" s="23">
        <f t="shared" si="25"/>
        <v>12.558888888888887</v>
      </c>
      <c r="C362" s="23">
        <f t="shared" si="26"/>
        <v>2.9809722222222206</v>
      </c>
      <c r="D362" s="23">
        <v>27136.77734375</v>
      </c>
      <c r="E362" s="38">
        <f t="shared" si="27"/>
        <v>0.4140806796940566</v>
      </c>
      <c r="F362" s="23">
        <f t="shared" si="29"/>
        <v>2.1384874796074724</v>
      </c>
      <c r="G362" s="23">
        <f t="shared" si="28"/>
        <v>98.076906796487449</v>
      </c>
      <c r="I362" s="28"/>
      <c r="J362" s="38"/>
      <c r="K362" s="23"/>
      <c r="O362" s="23"/>
      <c r="P362" s="23"/>
      <c r="R362">
        <v>329</v>
      </c>
      <c r="S362" s="23">
        <v>26897</v>
      </c>
      <c r="T362" s="38"/>
      <c r="U362" s="23"/>
      <c r="Y362" s="23"/>
      <c r="AC362" s="23"/>
    </row>
    <row r="363" spans="1:29">
      <c r="A363">
        <v>357</v>
      </c>
      <c r="B363" s="23">
        <f t="shared" si="25"/>
        <v>12.594166666666666</v>
      </c>
      <c r="C363" s="23">
        <f t="shared" si="26"/>
        <v>3.0162499999999994</v>
      </c>
      <c r="D363" s="23">
        <v>27106.666015625</v>
      </c>
      <c r="E363" s="38">
        <f t="shared" si="27"/>
        <v>0.41362121027885862</v>
      </c>
      <c r="F363" s="23">
        <f t="shared" si="29"/>
        <v>2.1445312203515714</v>
      </c>
      <c r="G363" s="23">
        <f t="shared" si="28"/>
        <v>98.354089339435944</v>
      </c>
      <c r="I363" s="28"/>
      <c r="J363" s="38"/>
      <c r="K363" s="23"/>
      <c r="O363" s="23"/>
      <c r="P363" s="23"/>
      <c r="R363">
        <v>330</v>
      </c>
      <c r="S363" s="23">
        <v>26926</v>
      </c>
      <c r="T363" s="38"/>
      <c r="U363" s="23"/>
      <c r="Y363" s="23"/>
      <c r="AC363" s="23"/>
    </row>
    <row r="364" spans="1:29">
      <c r="A364">
        <v>358</v>
      </c>
      <c r="B364" s="23">
        <f t="shared" si="25"/>
        <v>12.629444444444443</v>
      </c>
      <c r="C364" s="23">
        <f t="shared" si="26"/>
        <v>3.0515277777777765</v>
      </c>
      <c r="D364" s="23">
        <v>27037.666015625</v>
      </c>
      <c r="E364" s="38">
        <f t="shared" si="27"/>
        <v>0.41256833776798657</v>
      </c>
      <c r="F364" s="23">
        <f t="shared" si="29"/>
        <v>2.1584266619354544</v>
      </c>
      <c r="G364" s="23">
        <f t="shared" si="28"/>
        <v>98.99137243887624</v>
      </c>
      <c r="I364" s="28"/>
      <c r="J364" s="38"/>
      <c r="K364" s="23"/>
      <c r="O364" s="23"/>
      <c r="P364" s="23"/>
      <c r="R364">
        <v>331</v>
      </c>
      <c r="S364" s="23">
        <v>26902.333984375</v>
      </c>
      <c r="T364" s="38"/>
      <c r="U364" s="23"/>
      <c r="Y364" s="23"/>
      <c r="AC364" s="23"/>
    </row>
    <row r="365" spans="1:29">
      <c r="A365">
        <v>359</v>
      </c>
      <c r="B365" s="23">
        <f t="shared" si="25"/>
        <v>12.664722222222222</v>
      </c>
      <c r="C365" s="23">
        <f t="shared" si="26"/>
        <v>3.0868055555555554</v>
      </c>
      <c r="D365" s="23">
        <v>26986.22265625</v>
      </c>
      <c r="E365" s="38">
        <f t="shared" si="27"/>
        <v>0.41178336242084385</v>
      </c>
      <c r="F365" s="23">
        <f t="shared" si="29"/>
        <v>2.168828590411362</v>
      </c>
      <c r="G365" s="23">
        <f t="shared" si="28"/>
        <v>99.468433436129587</v>
      </c>
      <c r="I365" s="28"/>
      <c r="J365" s="38"/>
      <c r="K365" s="23"/>
      <c r="O365" s="23"/>
      <c r="P365" s="23"/>
      <c r="R365">
        <v>332</v>
      </c>
      <c r="S365" s="23">
        <v>26951.111328125</v>
      </c>
      <c r="T365" s="38"/>
      <c r="U365" s="23"/>
      <c r="Y365" s="23"/>
      <c r="AC365" s="23"/>
    </row>
    <row r="366" spans="1:29">
      <c r="A366">
        <v>360</v>
      </c>
      <c r="B366" s="23">
        <f t="shared" si="25"/>
        <v>12.7</v>
      </c>
      <c r="C366" s="23">
        <f t="shared" si="26"/>
        <v>3.1220833333333324</v>
      </c>
      <c r="D366" s="23">
        <v>26984.77734375</v>
      </c>
      <c r="E366" s="38">
        <f t="shared" si="27"/>
        <v>0.41176130836575875</v>
      </c>
      <c r="F366" s="23">
        <f t="shared" si="29"/>
        <v>2.1691213564020488</v>
      </c>
      <c r="G366" s="23">
        <f t="shared" si="28"/>
        <v>99.48186048821924</v>
      </c>
      <c r="I366" s="28"/>
      <c r="J366" s="38"/>
      <c r="K366" s="23"/>
      <c r="O366" s="23"/>
      <c r="P366" s="23"/>
      <c r="R366">
        <v>333</v>
      </c>
      <c r="S366" s="23">
        <v>26948.4453125</v>
      </c>
      <c r="T366" s="38"/>
      <c r="U366" s="23"/>
      <c r="Y366" s="23"/>
      <c r="AC366" s="23"/>
    </row>
    <row r="367" spans="1:29">
      <c r="A367">
        <v>361</v>
      </c>
      <c r="B367" s="23">
        <f t="shared" si="25"/>
        <v>12.735277777777776</v>
      </c>
      <c r="C367" s="23">
        <f t="shared" si="26"/>
        <v>3.1573611111111095</v>
      </c>
      <c r="D367" s="23">
        <v>26950.333984375</v>
      </c>
      <c r="E367" s="38">
        <f t="shared" si="27"/>
        <v>0.41123573639085986</v>
      </c>
      <c r="F367" s="23">
        <f t="shared" si="29"/>
        <v>2.1761067449001992</v>
      </c>
      <c r="G367" s="23">
        <f t="shared" si="28"/>
        <v>99.802229582358677</v>
      </c>
      <c r="I367" s="28"/>
      <c r="J367" s="38"/>
      <c r="K367" s="23"/>
      <c r="O367" s="23"/>
      <c r="P367" s="23"/>
      <c r="R367">
        <v>334</v>
      </c>
      <c r="S367" s="23">
        <v>26986.888671875</v>
      </c>
      <c r="T367" s="38"/>
      <c r="U367" s="23"/>
      <c r="Y367" s="23"/>
      <c r="AC367" s="23"/>
    </row>
    <row r="368" spans="1:29">
      <c r="A368">
        <v>362</v>
      </c>
      <c r="B368" s="23">
        <f t="shared" si="25"/>
        <v>12.770555555555555</v>
      </c>
      <c r="C368" s="23">
        <f t="shared" si="26"/>
        <v>3.1926388888888884</v>
      </c>
      <c r="D368" s="23">
        <v>26960.5546875</v>
      </c>
      <c r="E368" s="38">
        <f t="shared" si="27"/>
        <v>0.41139169432364386</v>
      </c>
      <c r="F368" s="23">
        <f t="shared" si="29"/>
        <v>2.1740322091066702</v>
      </c>
      <c r="G368" s="23">
        <f t="shared" si="28"/>
        <v>99.707085675458046</v>
      </c>
      <c r="I368" s="28"/>
      <c r="J368" s="38"/>
      <c r="K368" s="23"/>
      <c r="O368" s="23"/>
      <c r="P368" s="23"/>
      <c r="R368">
        <v>335</v>
      </c>
      <c r="S368" s="23">
        <v>26982</v>
      </c>
      <c r="T368" s="38"/>
      <c r="U368" s="23"/>
      <c r="Y368" s="23"/>
      <c r="AC368" s="23"/>
    </row>
    <row r="369" spans="1:29">
      <c r="A369">
        <v>363</v>
      </c>
      <c r="B369" s="23">
        <f t="shared" si="25"/>
        <v>12.805833333333332</v>
      </c>
      <c r="C369" s="23">
        <f t="shared" si="26"/>
        <v>3.2279166666666654</v>
      </c>
      <c r="D369" s="23">
        <v>26962.22265625</v>
      </c>
      <c r="E369" s="38">
        <f t="shared" si="27"/>
        <v>0.41141714589532313</v>
      </c>
      <c r="F369" s="23">
        <f t="shared" si="29"/>
        <v>2.1736937909250935</v>
      </c>
      <c r="G369" s="23">
        <f t="shared" si="28"/>
        <v>99.691564888561118</v>
      </c>
      <c r="I369" s="28"/>
      <c r="J369" s="38"/>
      <c r="K369" s="23"/>
      <c r="O369" s="23"/>
      <c r="P369" s="23"/>
      <c r="R369">
        <v>336</v>
      </c>
      <c r="S369" s="23">
        <v>27003.4453125</v>
      </c>
      <c r="T369" s="38"/>
      <c r="U369" s="23"/>
      <c r="Y369" s="23"/>
      <c r="AC369" s="23"/>
    </row>
    <row r="370" spans="1:29">
      <c r="A370">
        <v>364</v>
      </c>
      <c r="B370" s="23">
        <f t="shared" si="25"/>
        <v>12.841111111111111</v>
      </c>
      <c r="C370" s="23">
        <f t="shared" si="26"/>
        <v>3.2631944444444443</v>
      </c>
      <c r="D370" s="23">
        <v>26976.4453125</v>
      </c>
      <c r="E370" s="38">
        <f t="shared" si="27"/>
        <v>0.41163416971847105</v>
      </c>
      <c r="F370" s="23">
        <f t="shared" si="29"/>
        <v>2.1708096697252026</v>
      </c>
      <c r="G370" s="23">
        <f t="shared" si="28"/>
        <v>99.559291172297236</v>
      </c>
      <c r="I370" s="28"/>
      <c r="J370" s="38"/>
      <c r="K370" s="23"/>
      <c r="O370" s="23"/>
      <c r="P370" s="23"/>
      <c r="R370">
        <v>337</v>
      </c>
      <c r="S370" s="23">
        <v>27002.111328125</v>
      </c>
      <c r="T370" s="38"/>
      <c r="U370" s="23"/>
      <c r="Y370" s="23"/>
      <c r="AC370" s="23"/>
    </row>
    <row r="371" spans="1:29">
      <c r="A371">
        <v>365</v>
      </c>
      <c r="B371" s="23">
        <f t="shared" si="25"/>
        <v>12.876388888888888</v>
      </c>
      <c r="C371" s="23">
        <f t="shared" si="26"/>
        <v>3.2984722222222214</v>
      </c>
      <c r="D371" s="23">
        <v>26993.888671875</v>
      </c>
      <c r="E371" s="38">
        <f t="shared" si="27"/>
        <v>0.4119003383211261</v>
      </c>
      <c r="F371" s="23">
        <f t="shared" si="29"/>
        <v>2.167276221015122</v>
      </c>
      <c r="G371" s="23">
        <f t="shared" si="28"/>
        <v>99.397237513758924</v>
      </c>
      <c r="I371" s="28"/>
      <c r="J371" s="38"/>
      <c r="K371" s="23"/>
      <c r="O371" s="23"/>
      <c r="P371" s="23"/>
      <c r="R371">
        <v>338</v>
      </c>
      <c r="S371" s="23">
        <v>26977.77734375</v>
      </c>
      <c r="T371" s="38"/>
      <c r="U371" s="23"/>
      <c r="Y371" s="23"/>
      <c r="AC371" s="23"/>
    </row>
    <row r="372" spans="1:29">
      <c r="A372">
        <v>366</v>
      </c>
      <c r="B372" s="23">
        <f t="shared" si="25"/>
        <v>12.911666666666665</v>
      </c>
      <c r="C372" s="23">
        <f t="shared" si="26"/>
        <v>3.3337499999999984</v>
      </c>
      <c r="D372" s="23">
        <v>27019.666015625</v>
      </c>
      <c r="E372" s="38">
        <f t="shared" si="27"/>
        <v>0.41229367537384604</v>
      </c>
      <c r="F372" s="23">
        <f t="shared" si="29"/>
        <v>2.1620621881275044</v>
      </c>
      <c r="G372" s="23">
        <f t="shared" si="28"/>
        <v>99.158107650980142</v>
      </c>
      <c r="I372" s="28"/>
      <c r="J372" s="38"/>
      <c r="K372" s="23"/>
      <c r="O372" s="23"/>
      <c r="P372" s="23"/>
      <c r="R372">
        <v>339</v>
      </c>
      <c r="S372" s="23">
        <v>26967.888671875</v>
      </c>
      <c r="T372" s="38"/>
      <c r="U372" s="23"/>
      <c r="Y372" s="23"/>
      <c r="AC372" s="23"/>
    </row>
    <row r="373" spans="1:29">
      <c r="A373">
        <v>367</v>
      </c>
      <c r="B373" s="23">
        <f t="shared" si="25"/>
        <v>12.946944444444444</v>
      </c>
      <c r="C373" s="23">
        <f t="shared" si="26"/>
        <v>3.3690277777777773</v>
      </c>
      <c r="D373" s="23">
        <v>26990.888671875</v>
      </c>
      <c r="E373" s="38">
        <f t="shared" si="27"/>
        <v>0.41185456125543601</v>
      </c>
      <c r="F373" s="23">
        <f t="shared" si="29"/>
        <v>2.1678836258733911</v>
      </c>
      <c r="G373" s="23">
        <f t="shared" si="28"/>
        <v>99.42509476812225</v>
      </c>
      <c r="I373" s="28"/>
      <c r="J373" s="38"/>
      <c r="K373" s="23"/>
      <c r="O373" s="23"/>
      <c r="P373" s="23"/>
      <c r="R373">
        <v>340</v>
      </c>
      <c r="S373" s="23">
        <v>26993.77734375</v>
      </c>
      <c r="T373" s="38"/>
      <c r="U373" s="23"/>
      <c r="Y373" s="23"/>
      <c r="AC373" s="23"/>
    </row>
    <row r="374" spans="1:29">
      <c r="A374">
        <v>368</v>
      </c>
      <c r="B374" s="23">
        <f t="shared" si="25"/>
        <v>12.982222222222221</v>
      </c>
      <c r="C374" s="23">
        <f t="shared" si="26"/>
        <v>3.4043055555555544</v>
      </c>
      <c r="D374" s="23">
        <v>27015.5546875</v>
      </c>
      <c r="E374" s="38">
        <f t="shared" si="27"/>
        <v>0.41223094052796216</v>
      </c>
      <c r="F374" s="23">
        <f t="shared" si="29"/>
        <v>2.1628931870645616</v>
      </c>
      <c r="G374" s="23">
        <f t="shared" si="28"/>
        <v>99.196219543649576</v>
      </c>
      <c r="I374" s="28"/>
      <c r="J374" s="38"/>
      <c r="K374" s="23"/>
      <c r="O374" s="23"/>
      <c r="P374" s="23"/>
      <c r="R374">
        <v>341</v>
      </c>
      <c r="S374" s="23">
        <v>27018.666015625</v>
      </c>
      <c r="T374" s="38"/>
      <c r="U374" s="23"/>
      <c r="Y374" s="23"/>
      <c r="AC374" s="23"/>
    </row>
    <row r="375" spans="1:29">
      <c r="A375">
        <v>369</v>
      </c>
      <c r="B375" s="23">
        <f t="shared" si="25"/>
        <v>13.0175</v>
      </c>
      <c r="C375" s="23">
        <f t="shared" si="26"/>
        <v>3.4395833333333332</v>
      </c>
      <c r="D375" s="23">
        <v>26949.77734375</v>
      </c>
      <c r="E375" s="38">
        <f t="shared" si="27"/>
        <v>0.41122724259937438</v>
      </c>
      <c r="F375" s="23">
        <f t="shared" si="29"/>
        <v>2.1762197695431462</v>
      </c>
      <c r="G375" s="23">
        <f t="shared" si="28"/>
        <v>99.807413202780921</v>
      </c>
      <c r="I375" s="28"/>
      <c r="J375" s="38"/>
      <c r="K375" s="23"/>
      <c r="O375" s="23"/>
      <c r="P375" s="23"/>
      <c r="R375">
        <v>342</v>
      </c>
      <c r="S375" s="23">
        <v>26999</v>
      </c>
      <c r="T375" s="38"/>
      <c r="U375" s="23"/>
      <c r="Y375" s="23"/>
      <c r="AC375" s="23"/>
    </row>
    <row r="376" spans="1:29">
      <c r="A376">
        <v>370</v>
      </c>
      <c r="B376" s="23">
        <f t="shared" si="25"/>
        <v>13.052777777777777</v>
      </c>
      <c r="C376" s="23">
        <f t="shared" si="26"/>
        <v>3.4748611111111103</v>
      </c>
      <c r="D376" s="23">
        <v>26930.77734375</v>
      </c>
      <c r="E376" s="38">
        <f t="shared" si="27"/>
        <v>0.41093732118333715</v>
      </c>
      <c r="F376" s="23">
        <f t="shared" si="29"/>
        <v>2.1800802277153979</v>
      </c>
      <c r="G376" s="23">
        <f t="shared" si="28"/>
        <v>99.984464413022835</v>
      </c>
      <c r="I376" s="28"/>
      <c r="J376" s="38"/>
      <c r="K376" s="23"/>
      <c r="O376" s="23"/>
      <c r="P376" s="23"/>
      <c r="R376">
        <v>343</v>
      </c>
      <c r="S376" s="23">
        <v>26984.888671875</v>
      </c>
      <c r="T376" s="38"/>
      <c r="U376" s="23"/>
      <c r="Y376" s="23"/>
      <c r="AC376" s="23"/>
    </row>
    <row r="377" spans="1:29">
      <c r="A377">
        <v>371</v>
      </c>
      <c r="B377" s="23">
        <f t="shared" si="25"/>
        <v>13.088055555555554</v>
      </c>
      <c r="C377" s="23">
        <f t="shared" si="26"/>
        <v>3.5101388888888874</v>
      </c>
      <c r="D377" s="23">
        <v>26958.5546875</v>
      </c>
      <c r="E377" s="38">
        <f t="shared" si="27"/>
        <v>0.41136117627985047</v>
      </c>
      <c r="F377" s="23">
        <f t="shared" si="29"/>
        <v>2.1744380441705875</v>
      </c>
      <c r="G377" s="23">
        <f t="shared" si="28"/>
        <v>99.725698385664742</v>
      </c>
      <c r="I377" s="28"/>
      <c r="J377" s="38"/>
      <c r="K377" s="23"/>
      <c r="O377" s="23"/>
      <c r="P377" s="23"/>
      <c r="R377">
        <v>344</v>
      </c>
      <c r="S377" s="23">
        <v>26995.333984375</v>
      </c>
      <c r="T377" s="38"/>
      <c r="U377" s="23"/>
      <c r="Y377" s="23"/>
      <c r="AC377" s="23"/>
    </row>
    <row r="378" spans="1:29">
      <c r="A378">
        <v>372</v>
      </c>
      <c r="B378" s="23">
        <f t="shared" si="25"/>
        <v>13.123333333333333</v>
      </c>
      <c r="C378" s="23">
        <f t="shared" si="26"/>
        <v>3.5454166666666662</v>
      </c>
      <c r="D378" s="23">
        <v>26918.4453125</v>
      </c>
      <c r="E378" s="38">
        <f t="shared" si="27"/>
        <v>0.41074914644846267</v>
      </c>
      <c r="F378" s="23">
        <f t="shared" si="29"/>
        <v>2.1825885294802214</v>
      </c>
      <c r="G378" s="23">
        <f t="shared" si="28"/>
        <v>100.09950201822369</v>
      </c>
      <c r="I378" s="28"/>
      <c r="J378" s="38"/>
      <c r="K378" s="23"/>
      <c r="O378" s="23"/>
      <c r="P378" s="23"/>
      <c r="R378">
        <v>345</v>
      </c>
      <c r="S378" s="23">
        <v>26990.666015625</v>
      </c>
      <c r="T378" s="38"/>
      <c r="U378" s="23"/>
      <c r="Y378" s="23"/>
      <c r="AC378" s="23"/>
    </row>
    <row r="379" spans="1:29">
      <c r="A379">
        <v>373</v>
      </c>
      <c r="B379" s="23">
        <f t="shared" si="25"/>
        <v>13.15861111111111</v>
      </c>
      <c r="C379" s="23">
        <f t="shared" si="26"/>
        <v>3.5806944444444433</v>
      </c>
      <c r="D379" s="23">
        <v>26799.888671875</v>
      </c>
      <c r="E379" s="38">
        <f t="shared" si="27"/>
        <v>0.40894008807316701</v>
      </c>
      <c r="F379" s="23">
        <f t="shared" si="29"/>
        <v>2.2068097944752214</v>
      </c>
      <c r="G379" s="23">
        <f t="shared" si="28"/>
        <v>101.21035572770796</v>
      </c>
      <c r="I379" s="28"/>
      <c r="J379" s="38"/>
      <c r="K379" s="23"/>
      <c r="O379" s="23"/>
      <c r="P379" s="23"/>
      <c r="R379">
        <v>346</v>
      </c>
      <c r="S379" s="23">
        <v>27059.5546875</v>
      </c>
      <c r="T379" s="38"/>
      <c r="U379" s="23"/>
      <c r="Y379" s="23"/>
      <c r="AC379" s="23"/>
    </row>
    <row r="380" spans="1:29">
      <c r="A380">
        <v>374</v>
      </c>
      <c r="B380" s="23">
        <f t="shared" si="25"/>
        <v>13.193888888888889</v>
      </c>
      <c r="C380" s="23">
        <f t="shared" si="26"/>
        <v>3.6159722222222221</v>
      </c>
      <c r="D380" s="23">
        <v>26856.333984375</v>
      </c>
      <c r="E380" s="38">
        <f t="shared" si="27"/>
        <v>0.4098013883325704</v>
      </c>
      <c r="F380" s="23">
        <f t="shared" si="29"/>
        <v>2.1952536761359465</v>
      </c>
      <c r="G380" s="23">
        <f t="shared" si="28"/>
        <v>100.68036041461954</v>
      </c>
      <c r="I380" s="28"/>
      <c r="J380" s="38"/>
      <c r="K380" s="23"/>
      <c r="O380" s="23"/>
      <c r="P380" s="23"/>
      <c r="R380">
        <v>347</v>
      </c>
      <c r="S380" s="23">
        <v>27067.666015625</v>
      </c>
      <c r="T380" s="38"/>
      <c r="U380" s="23"/>
      <c r="Y380" s="23"/>
      <c r="AC380" s="23"/>
    </row>
    <row r="381" spans="1:29">
      <c r="A381">
        <v>375</v>
      </c>
      <c r="B381" s="23">
        <f t="shared" si="25"/>
        <v>13.229166666666666</v>
      </c>
      <c r="C381" s="23">
        <f t="shared" si="26"/>
        <v>3.6512499999999992</v>
      </c>
      <c r="D381" s="23">
        <v>26903.5546875</v>
      </c>
      <c r="E381" s="38">
        <f t="shared" si="27"/>
        <v>0.41052193007553217</v>
      </c>
      <c r="F381" s="23">
        <f t="shared" si="29"/>
        <v>2.1856200318975612</v>
      </c>
      <c r="G381" s="23">
        <f t="shared" si="28"/>
        <v>100.23853504173867</v>
      </c>
      <c r="I381" s="28"/>
      <c r="J381" s="38"/>
      <c r="K381" s="23"/>
      <c r="O381" s="23"/>
      <c r="P381" s="23"/>
      <c r="R381">
        <v>348</v>
      </c>
      <c r="S381" s="23">
        <v>27123.888671875</v>
      </c>
      <c r="T381" s="38"/>
      <c r="U381" s="23"/>
      <c r="Y381" s="23"/>
      <c r="AC381" s="23"/>
    </row>
    <row r="382" spans="1:29">
      <c r="A382">
        <v>376</v>
      </c>
      <c r="B382" s="23">
        <f t="shared" si="25"/>
        <v>13.264444444444443</v>
      </c>
      <c r="C382" s="23">
        <f t="shared" si="26"/>
        <v>3.6865277777777763</v>
      </c>
      <c r="D382" s="23">
        <v>26996.77734375</v>
      </c>
      <c r="E382" s="38">
        <f t="shared" si="27"/>
        <v>0.41194441662851911</v>
      </c>
      <c r="F382" s="23">
        <f t="shared" si="29"/>
        <v>2.1666914727324444</v>
      </c>
      <c r="G382" s="23">
        <f t="shared" si="28"/>
        <v>99.370419352153377</v>
      </c>
      <c r="I382" s="28"/>
      <c r="J382" s="38"/>
      <c r="K382" s="23"/>
      <c r="O382" s="23"/>
      <c r="P382" s="23"/>
      <c r="R382">
        <v>349</v>
      </c>
      <c r="S382" s="23">
        <v>27086.5546875</v>
      </c>
      <c r="T382" s="38"/>
      <c r="U382" s="23"/>
      <c r="Y382" s="23"/>
      <c r="AC382" s="23"/>
    </row>
    <row r="383" spans="1:29">
      <c r="A383">
        <v>377</v>
      </c>
      <c r="B383" s="23">
        <f t="shared" si="25"/>
        <v>13.299722222222222</v>
      </c>
      <c r="C383" s="23">
        <f t="shared" si="26"/>
        <v>3.7218055555555551</v>
      </c>
      <c r="D383" s="23">
        <v>26976</v>
      </c>
      <c r="E383" s="38">
        <f t="shared" si="27"/>
        <v>0.41162737468528265</v>
      </c>
      <c r="F383" s="23">
        <f t="shared" si="29"/>
        <v>2.170899929798793</v>
      </c>
      <c r="G383" s="23">
        <f t="shared" si="28"/>
        <v>99.56343074707118</v>
      </c>
      <c r="I383" s="28"/>
      <c r="J383" s="38"/>
      <c r="K383" s="23"/>
      <c r="O383" s="23"/>
      <c r="P383" s="23"/>
      <c r="R383">
        <v>350</v>
      </c>
      <c r="S383" s="23">
        <v>27118.77734375</v>
      </c>
      <c r="T383" s="38"/>
      <c r="U383" s="23"/>
      <c r="Y383" s="23"/>
      <c r="AC383" s="23"/>
    </row>
    <row r="384" spans="1:29">
      <c r="A384">
        <v>378</v>
      </c>
      <c r="B384" s="23">
        <f t="shared" si="25"/>
        <v>13.334999999999999</v>
      </c>
      <c r="C384" s="23">
        <f t="shared" si="26"/>
        <v>3.7570833333333322</v>
      </c>
      <c r="D384" s="23">
        <v>26922</v>
      </c>
      <c r="E384" s="38">
        <f t="shared" si="27"/>
        <v>0.41080338750286105</v>
      </c>
      <c r="F384" s="23">
        <f t="shared" si="29"/>
        <v>2.1818653010854385</v>
      </c>
      <c r="G384" s="23">
        <f t="shared" si="28"/>
        <v>100.06633277849511</v>
      </c>
      <c r="I384" s="28"/>
      <c r="J384" s="38"/>
      <c r="K384" s="23"/>
      <c r="O384" s="23"/>
      <c r="P384" s="23"/>
      <c r="R384">
        <v>351</v>
      </c>
      <c r="S384" s="23">
        <v>27201</v>
      </c>
      <c r="T384" s="38"/>
      <c r="U384" s="23"/>
      <c r="Y384" s="23"/>
      <c r="AC384" s="23"/>
    </row>
    <row r="385" spans="1:29">
      <c r="A385">
        <v>379</v>
      </c>
      <c r="B385" s="23">
        <f t="shared" si="25"/>
        <v>13.370277777777778</v>
      </c>
      <c r="C385" s="23">
        <f t="shared" si="26"/>
        <v>3.7923611111111111</v>
      </c>
      <c r="D385" s="23">
        <v>26898.4453125</v>
      </c>
      <c r="E385" s="38">
        <f t="shared" si="27"/>
        <v>0.41044396601052874</v>
      </c>
      <c r="F385" s="23">
        <f t="shared" si="29"/>
        <v>2.1866609261294689</v>
      </c>
      <c r="G385" s="23">
        <f t="shared" si="28"/>
        <v>100.28627330887436</v>
      </c>
      <c r="I385" s="28"/>
      <c r="J385" s="38"/>
      <c r="K385" s="23"/>
      <c r="O385" s="23"/>
      <c r="P385" s="23"/>
      <c r="R385">
        <v>352</v>
      </c>
      <c r="S385" s="23">
        <v>27178.4453125</v>
      </c>
      <c r="T385" s="38"/>
      <c r="U385" s="23"/>
      <c r="Y385" s="23"/>
      <c r="AC385" s="23"/>
    </row>
    <row r="386" spans="1:29">
      <c r="A386">
        <v>380</v>
      </c>
      <c r="B386" s="23">
        <f t="shared" si="25"/>
        <v>13.405555555555555</v>
      </c>
      <c r="C386" s="23">
        <f t="shared" si="26"/>
        <v>3.8276388888888881</v>
      </c>
      <c r="D386" s="23">
        <v>26842.888671875</v>
      </c>
      <c r="E386" s="38">
        <f t="shared" si="27"/>
        <v>0.40959622601472495</v>
      </c>
      <c r="F386" s="23">
        <f t="shared" si="29"/>
        <v>2.1980023385050957</v>
      </c>
      <c r="G386" s="23">
        <f t="shared" si="28"/>
        <v>100.80642161701832</v>
      </c>
      <c r="I386" s="28"/>
      <c r="J386" s="38"/>
      <c r="K386" s="23"/>
      <c r="O386" s="23"/>
      <c r="P386" s="23"/>
      <c r="R386">
        <v>353</v>
      </c>
      <c r="S386" s="23">
        <v>27080.111328125</v>
      </c>
      <c r="T386" s="38"/>
      <c r="U386" s="23"/>
      <c r="Y386" s="23"/>
      <c r="AC386" s="23"/>
    </row>
    <row r="387" spans="1:29">
      <c r="A387">
        <v>381</v>
      </c>
      <c r="B387" s="23">
        <f t="shared" si="25"/>
        <v>13.440833333333332</v>
      </c>
      <c r="C387" s="23">
        <f t="shared" si="26"/>
        <v>3.8629166666666652</v>
      </c>
      <c r="D387" s="23">
        <v>26854.333984375</v>
      </c>
      <c r="E387" s="38">
        <f t="shared" si="27"/>
        <v>0.40977087028877701</v>
      </c>
      <c r="F387" s="23">
        <f t="shared" si="29"/>
        <v>2.1956623830656241</v>
      </c>
      <c r="G387" s="23">
        <f t="shared" si="28"/>
        <v>100.69910483647438</v>
      </c>
      <c r="I387" s="28"/>
      <c r="J387" s="38"/>
      <c r="K387" s="23"/>
      <c r="O387" s="23"/>
      <c r="P387" s="23"/>
      <c r="R387">
        <v>354</v>
      </c>
      <c r="S387" s="23">
        <v>27121.111328125</v>
      </c>
      <c r="T387" s="38"/>
      <c r="U387" s="23"/>
      <c r="Y387" s="23"/>
      <c r="AC387" s="23"/>
    </row>
    <row r="388" spans="1:29">
      <c r="A388">
        <v>382</v>
      </c>
      <c r="B388" s="23">
        <f t="shared" si="25"/>
        <v>13.476111111111111</v>
      </c>
      <c r="C388" s="23">
        <f t="shared" si="26"/>
        <v>3.8981944444444441</v>
      </c>
      <c r="D388" s="23">
        <v>26832</v>
      </c>
      <c r="E388" s="38">
        <f t="shared" si="27"/>
        <v>0.40943007553215838</v>
      </c>
      <c r="F388" s="23">
        <f t="shared" si="29"/>
        <v>2.2002301769279704</v>
      </c>
      <c r="G388" s="23">
        <f t="shared" si="28"/>
        <v>100.90859640337622</v>
      </c>
      <c r="I388" s="28"/>
      <c r="J388" s="38"/>
      <c r="K388" s="23"/>
      <c r="O388" s="23"/>
      <c r="P388" s="23"/>
      <c r="R388">
        <v>355</v>
      </c>
      <c r="S388" s="23">
        <v>27095.77734375</v>
      </c>
      <c r="T388" s="38"/>
      <c r="U388" s="23"/>
      <c r="Y388" s="23"/>
      <c r="AC388" s="23"/>
    </row>
    <row r="389" spans="1:29">
      <c r="A389">
        <v>383</v>
      </c>
      <c r="B389" s="23">
        <f t="shared" si="25"/>
        <v>13.511388888888888</v>
      </c>
      <c r="C389" s="23">
        <f t="shared" si="26"/>
        <v>3.9334722222222211</v>
      </c>
      <c r="D389" s="23">
        <v>26834.77734375</v>
      </c>
      <c r="E389" s="38">
        <f t="shared" si="27"/>
        <v>0.40947245508125429</v>
      </c>
      <c r="F389" s="23">
        <f t="shared" si="29"/>
        <v>2.19966177196173</v>
      </c>
      <c r="G389" s="23">
        <f t="shared" si="28"/>
        <v>100.88252779113122</v>
      </c>
      <c r="I389" s="28"/>
      <c r="J389" s="38"/>
      <c r="K389" s="23"/>
      <c r="O389" s="23"/>
      <c r="P389" s="23"/>
      <c r="R389">
        <v>356</v>
      </c>
      <c r="S389" s="23">
        <v>27136.77734375</v>
      </c>
      <c r="T389" s="38"/>
      <c r="U389" s="23"/>
      <c r="Y389" s="23"/>
      <c r="AC389" s="23"/>
    </row>
    <row r="390" spans="1:29">
      <c r="A390">
        <v>384</v>
      </c>
      <c r="B390" s="23">
        <f t="shared" ref="B390:B453" si="30">A390*$W$3</f>
        <v>13.546666666666667</v>
      </c>
      <c r="C390" s="23">
        <f t="shared" si="26"/>
        <v>3.96875</v>
      </c>
      <c r="D390" s="23">
        <v>26870.5546875</v>
      </c>
      <c r="E390" s="38">
        <f t="shared" si="27"/>
        <v>0.41001838235294119</v>
      </c>
      <c r="F390" s="23">
        <f t="shared" si="29"/>
        <v>2.1923492228422479</v>
      </c>
      <c r="G390" s="23">
        <f t="shared" si="28"/>
        <v>100.54715421271409</v>
      </c>
      <c r="I390" s="28"/>
      <c r="J390" s="38"/>
      <c r="K390" s="23"/>
      <c r="O390" s="23"/>
      <c r="P390" s="23"/>
      <c r="R390">
        <v>357</v>
      </c>
      <c r="S390" s="23">
        <v>27106.666015625</v>
      </c>
      <c r="T390" s="38"/>
      <c r="U390" s="23"/>
      <c r="Y390" s="23"/>
      <c r="AC390" s="23"/>
    </row>
    <row r="391" spans="1:29">
      <c r="A391">
        <v>385</v>
      </c>
      <c r="B391" s="23">
        <f t="shared" si="30"/>
        <v>13.581944444444444</v>
      </c>
      <c r="C391" s="23">
        <f t="shared" ref="C391:C454" si="31">B391-$B$549/2</f>
        <v>4.0040277777777771</v>
      </c>
      <c r="D391" s="23">
        <v>26882.5546875</v>
      </c>
      <c r="E391" s="38">
        <f t="shared" ref="E391:E454" si="32">D391/65535</f>
        <v>0.41020149061570155</v>
      </c>
      <c r="F391" s="23">
        <f t="shared" si="29"/>
        <v>2.1899005044609536</v>
      </c>
      <c r="G391" s="23">
        <f t="shared" ref="G391:G454" si="33">(F391/F$277)*100</f>
        <v>100.43484926506152</v>
      </c>
      <c r="I391" s="28"/>
      <c r="J391" s="38"/>
      <c r="K391" s="23"/>
      <c r="O391" s="23"/>
      <c r="P391" s="23"/>
      <c r="R391">
        <v>358</v>
      </c>
      <c r="S391" s="23">
        <v>27037.666015625</v>
      </c>
      <c r="T391" s="38"/>
      <c r="U391" s="23"/>
      <c r="Y391" s="23"/>
      <c r="AC391" s="23"/>
    </row>
    <row r="392" spans="1:29">
      <c r="A392">
        <v>386</v>
      </c>
      <c r="B392" s="23">
        <f t="shared" si="30"/>
        <v>13.617222222222221</v>
      </c>
      <c r="C392" s="23">
        <f t="shared" si="31"/>
        <v>4.0393055555555542</v>
      </c>
      <c r="D392" s="23">
        <v>26856.666015625</v>
      </c>
      <c r="E392" s="38">
        <f t="shared" si="32"/>
        <v>0.40980645480468453</v>
      </c>
      <c r="F392" s="23">
        <f t="shared" ref="F392:F455" si="34">$E$4+($E$3/(E392-$E$2))</f>
        <v>2.1951858297617379</v>
      </c>
      <c r="G392" s="23">
        <f t="shared" si="33"/>
        <v>100.67724879363358</v>
      </c>
      <c r="I392" s="28"/>
      <c r="J392" s="38"/>
      <c r="K392" s="23"/>
      <c r="O392" s="23"/>
      <c r="P392" s="23"/>
      <c r="R392">
        <v>359</v>
      </c>
      <c r="S392" s="23">
        <v>26986.22265625</v>
      </c>
      <c r="T392" s="38"/>
      <c r="U392" s="23"/>
      <c r="Y392" s="23"/>
      <c r="AC392" s="23"/>
    </row>
    <row r="393" spans="1:29">
      <c r="A393">
        <v>387</v>
      </c>
      <c r="B393" s="23">
        <f t="shared" si="30"/>
        <v>13.6525</v>
      </c>
      <c r="C393" s="23">
        <f t="shared" si="31"/>
        <v>4.074583333333333</v>
      </c>
      <c r="D393" s="23">
        <v>26859.888671875</v>
      </c>
      <c r="E393" s="38">
        <f t="shared" si="32"/>
        <v>0.40985562938696879</v>
      </c>
      <c r="F393" s="23">
        <f t="shared" si="34"/>
        <v>2.1945274001515074</v>
      </c>
      <c r="G393" s="23">
        <f t="shared" si="33"/>
        <v>100.64705140406249</v>
      </c>
      <c r="I393" s="28"/>
      <c r="J393" s="38"/>
      <c r="K393" s="23"/>
      <c r="O393" s="23"/>
      <c r="P393" s="23"/>
      <c r="R393">
        <v>360</v>
      </c>
      <c r="S393" s="23">
        <v>26984.77734375</v>
      </c>
      <c r="T393" s="38"/>
      <c r="U393" s="23"/>
      <c r="Y393" s="23"/>
      <c r="AC393" s="23"/>
    </row>
    <row r="394" spans="1:29">
      <c r="A394">
        <v>388</v>
      </c>
      <c r="B394" s="23">
        <f t="shared" si="30"/>
        <v>13.687777777777777</v>
      </c>
      <c r="C394" s="23">
        <f t="shared" si="31"/>
        <v>4.1098611111111101</v>
      </c>
      <c r="D394" s="23">
        <v>26885.77734375</v>
      </c>
      <c r="E394" s="38">
        <f t="shared" si="32"/>
        <v>0.41025066519798581</v>
      </c>
      <c r="F394" s="23">
        <f t="shared" si="34"/>
        <v>2.1892432285666787</v>
      </c>
      <c r="G394" s="23">
        <f t="shared" si="33"/>
        <v>100.40470478807153</v>
      </c>
      <c r="I394" s="28"/>
      <c r="J394" s="38"/>
      <c r="K394" s="23"/>
      <c r="O394" s="23"/>
      <c r="P394" s="23"/>
      <c r="R394">
        <v>361</v>
      </c>
      <c r="S394" s="23">
        <v>26950.333984375</v>
      </c>
      <c r="T394" s="38"/>
      <c r="U394" s="23"/>
      <c r="Y394" s="23"/>
      <c r="AC394" s="23"/>
    </row>
    <row r="395" spans="1:29">
      <c r="A395">
        <v>389</v>
      </c>
      <c r="B395" s="23">
        <f t="shared" si="30"/>
        <v>13.723055555555554</v>
      </c>
      <c r="C395" s="23">
        <f t="shared" si="31"/>
        <v>4.1451388888888872</v>
      </c>
      <c r="D395" s="23">
        <v>26901</v>
      </c>
      <c r="E395" s="38">
        <f t="shared" si="32"/>
        <v>0.41048294804303043</v>
      </c>
      <c r="F395" s="23">
        <f t="shared" si="34"/>
        <v>2.1861404340244377</v>
      </c>
      <c r="G395" s="23">
        <f t="shared" si="33"/>
        <v>100.26240211198392</v>
      </c>
      <c r="I395" s="28"/>
      <c r="J395" s="38"/>
      <c r="K395" s="23"/>
      <c r="O395" s="23"/>
      <c r="P395" s="23"/>
      <c r="R395">
        <v>362</v>
      </c>
      <c r="S395" s="23">
        <v>26960.5546875</v>
      </c>
      <c r="T395" s="38"/>
      <c r="U395" s="23"/>
      <c r="Y395" s="23"/>
      <c r="AC395" s="23"/>
    </row>
    <row r="396" spans="1:29">
      <c r="A396">
        <v>390</v>
      </c>
      <c r="B396" s="23">
        <f t="shared" si="30"/>
        <v>13.758333333333333</v>
      </c>
      <c r="C396" s="23">
        <f t="shared" si="31"/>
        <v>4.180416666666666</v>
      </c>
      <c r="D396" s="23">
        <v>26919</v>
      </c>
      <c r="E396" s="38">
        <f t="shared" si="32"/>
        <v>0.41075761043717096</v>
      </c>
      <c r="F396" s="23">
        <f t="shared" si="34"/>
        <v>2.1824756626112611</v>
      </c>
      <c r="G396" s="23">
        <f t="shared" si="33"/>
        <v>100.09432563374962</v>
      </c>
      <c r="I396" s="28"/>
      <c r="J396" s="38"/>
      <c r="K396" s="23"/>
      <c r="O396" s="23"/>
      <c r="P396" s="23"/>
      <c r="R396">
        <v>363</v>
      </c>
      <c r="S396" s="23">
        <v>26962.22265625</v>
      </c>
      <c r="T396" s="38"/>
      <c r="U396" s="23"/>
      <c r="Y396" s="23"/>
      <c r="AC396" s="23"/>
    </row>
    <row r="397" spans="1:29">
      <c r="A397">
        <v>391</v>
      </c>
      <c r="B397" s="23">
        <f t="shared" si="30"/>
        <v>13.79361111111111</v>
      </c>
      <c r="C397" s="23">
        <f t="shared" si="31"/>
        <v>4.2156944444444431</v>
      </c>
      <c r="D397" s="23">
        <v>26932.666015625</v>
      </c>
      <c r="E397" s="38">
        <f t="shared" si="32"/>
        <v>0.41096614046883345</v>
      </c>
      <c r="F397" s="23">
        <f t="shared" si="34"/>
        <v>2.1796962616204221</v>
      </c>
      <c r="G397" s="23">
        <f t="shared" si="33"/>
        <v>99.966854673770641</v>
      </c>
      <c r="I397" s="28"/>
      <c r="J397" s="38"/>
      <c r="K397" s="23"/>
      <c r="O397" s="23"/>
      <c r="P397" s="23"/>
      <c r="R397">
        <v>364</v>
      </c>
      <c r="S397" s="23">
        <v>26976.4453125</v>
      </c>
      <c r="T397" s="38"/>
      <c r="U397" s="23"/>
      <c r="Y397" s="23"/>
      <c r="AC397" s="23"/>
    </row>
    <row r="398" spans="1:29">
      <c r="A398">
        <v>392</v>
      </c>
      <c r="B398" s="23">
        <f t="shared" si="30"/>
        <v>13.828888888888889</v>
      </c>
      <c r="C398" s="23">
        <f t="shared" si="31"/>
        <v>4.2509722222222219</v>
      </c>
      <c r="D398" s="23">
        <v>26986.77734375</v>
      </c>
      <c r="E398" s="38">
        <f t="shared" si="32"/>
        <v>0.41179182640955214</v>
      </c>
      <c r="F398" s="23">
        <f t="shared" si="34"/>
        <v>2.1687162391534738</v>
      </c>
      <c r="G398" s="23">
        <f t="shared" si="33"/>
        <v>99.463280698994836</v>
      </c>
      <c r="I398" s="28"/>
      <c r="J398" s="38"/>
      <c r="K398" s="23"/>
      <c r="O398" s="23"/>
      <c r="P398" s="23"/>
      <c r="R398">
        <v>365</v>
      </c>
      <c r="S398" s="23">
        <v>26993.888671875</v>
      </c>
      <c r="T398" s="38"/>
      <c r="U398" s="23"/>
      <c r="Y398" s="23"/>
      <c r="AC398" s="23"/>
    </row>
    <row r="399" spans="1:29">
      <c r="A399">
        <v>393</v>
      </c>
      <c r="B399" s="23">
        <f t="shared" si="30"/>
        <v>13.864166666666666</v>
      </c>
      <c r="C399" s="23">
        <f t="shared" si="31"/>
        <v>4.286249999999999</v>
      </c>
      <c r="D399" s="23">
        <v>26991.888671875</v>
      </c>
      <c r="E399" s="38">
        <f t="shared" si="32"/>
        <v>0.41186982027733271</v>
      </c>
      <c r="F399" s="23">
        <f t="shared" si="34"/>
        <v>2.167681143927445</v>
      </c>
      <c r="G399" s="23">
        <f t="shared" si="33"/>
        <v>99.415808390189298</v>
      </c>
      <c r="I399" s="28"/>
      <c r="J399" s="38"/>
      <c r="K399" s="23"/>
      <c r="O399" s="23"/>
      <c r="P399" s="23"/>
      <c r="R399">
        <v>366</v>
      </c>
      <c r="S399" s="23">
        <v>27019.666015625</v>
      </c>
      <c r="T399" s="38"/>
      <c r="U399" s="23"/>
      <c r="Y399" s="23"/>
      <c r="AC399" s="23"/>
    </row>
    <row r="400" spans="1:29">
      <c r="A400">
        <v>394</v>
      </c>
      <c r="B400" s="23">
        <f t="shared" si="30"/>
        <v>13.899444444444443</v>
      </c>
      <c r="C400" s="23">
        <f t="shared" si="31"/>
        <v>4.3215277777777761</v>
      </c>
      <c r="D400" s="23">
        <v>27028.666015625</v>
      </c>
      <c r="E400" s="38">
        <f t="shared" si="32"/>
        <v>0.4124310065709163</v>
      </c>
      <c r="F400" s="23">
        <f t="shared" si="34"/>
        <v>2.1602438738426013</v>
      </c>
      <c r="G400" s="23">
        <f t="shared" si="33"/>
        <v>99.07471476589302</v>
      </c>
      <c r="I400" s="28"/>
      <c r="J400" s="38"/>
      <c r="K400" s="23"/>
      <c r="O400" s="23"/>
      <c r="P400" s="23"/>
      <c r="R400">
        <v>367</v>
      </c>
      <c r="S400" s="23">
        <v>26990.888671875</v>
      </c>
      <c r="T400" s="38"/>
      <c r="U400" s="23"/>
      <c r="Y400" s="23"/>
      <c r="AC400" s="23"/>
    </row>
    <row r="401" spans="1:29">
      <c r="A401">
        <v>395</v>
      </c>
      <c r="B401" s="23">
        <f t="shared" si="30"/>
        <v>13.934722222222222</v>
      </c>
      <c r="C401" s="23">
        <f t="shared" si="31"/>
        <v>4.3568055555555549</v>
      </c>
      <c r="D401" s="23">
        <v>27136.4453125</v>
      </c>
      <c r="E401" s="38">
        <f t="shared" si="32"/>
        <v>0.41407561322194247</v>
      </c>
      <c r="F401" s="23">
        <f t="shared" si="34"/>
        <v>2.1385540560373579</v>
      </c>
      <c r="G401" s="23">
        <f t="shared" si="33"/>
        <v>98.079960174340258</v>
      </c>
      <c r="I401" s="28"/>
      <c r="J401" s="38"/>
      <c r="K401" s="23"/>
      <c r="O401" s="23"/>
      <c r="P401" s="23"/>
      <c r="R401">
        <v>368</v>
      </c>
      <c r="S401" s="23">
        <v>27015.5546875</v>
      </c>
      <c r="T401" s="38"/>
      <c r="U401" s="23"/>
      <c r="Y401" s="23"/>
      <c r="AC401" s="23"/>
    </row>
    <row r="402" spans="1:29">
      <c r="A402">
        <v>396</v>
      </c>
      <c r="B402" s="23">
        <f t="shared" si="30"/>
        <v>13.969999999999999</v>
      </c>
      <c r="C402" s="23">
        <f t="shared" si="31"/>
        <v>4.392083333333332</v>
      </c>
      <c r="D402" s="23">
        <v>27092.4453125</v>
      </c>
      <c r="E402" s="38">
        <f t="shared" si="32"/>
        <v>0.41340421625848783</v>
      </c>
      <c r="F402" s="23">
        <f t="shared" si="34"/>
        <v>2.14738975710425</v>
      </c>
      <c r="G402" s="23">
        <f t="shared" si="33"/>
        <v>98.485189682711393</v>
      </c>
      <c r="I402" s="28"/>
      <c r="J402" s="38"/>
      <c r="K402" s="23"/>
      <c r="O402" s="23"/>
      <c r="P402" s="23"/>
      <c r="R402">
        <v>369</v>
      </c>
      <c r="S402" s="23">
        <v>26949.77734375</v>
      </c>
      <c r="T402" s="38"/>
      <c r="U402" s="23"/>
      <c r="Y402" s="23"/>
      <c r="AC402" s="23"/>
    </row>
    <row r="403" spans="1:29">
      <c r="A403">
        <v>397</v>
      </c>
      <c r="B403" s="23">
        <f t="shared" si="30"/>
        <v>14.005277777777778</v>
      </c>
      <c r="C403" s="23">
        <f t="shared" si="31"/>
        <v>4.4273611111111109</v>
      </c>
      <c r="D403" s="23">
        <v>27097.22265625</v>
      </c>
      <c r="E403" s="38">
        <f t="shared" si="32"/>
        <v>0.41347711385137714</v>
      </c>
      <c r="F403" s="23">
        <f t="shared" si="34"/>
        <v>2.1464291472501884</v>
      </c>
      <c r="G403" s="23">
        <f t="shared" si="33"/>
        <v>98.441133477555653</v>
      </c>
      <c r="I403" s="28"/>
      <c r="J403" s="38"/>
      <c r="K403" s="23"/>
      <c r="O403" s="23"/>
      <c r="P403" s="23"/>
      <c r="R403">
        <v>370</v>
      </c>
      <c r="S403" s="23">
        <v>26930.77734375</v>
      </c>
      <c r="T403" s="38"/>
      <c r="U403" s="23"/>
      <c r="Y403" s="23"/>
      <c r="AC403" s="23"/>
    </row>
    <row r="404" spans="1:29">
      <c r="A404">
        <v>398</v>
      </c>
      <c r="B404" s="23">
        <f t="shared" si="30"/>
        <v>14.040555555555555</v>
      </c>
      <c r="C404" s="23">
        <f t="shared" si="31"/>
        <v>4.4626388888888879</v>
      </c>
      <c r="D404" s="23">
        <v>27111.333984375</v>
      </c>
      <c r="E404" s="38">
        <f t="shared" si="32"/>
        <v>0.41369243891622798</v>
      </c>
      <c r="F404" s="23">
        <f t="shared" si="34"/>
        <v>2.1435934965261749</v>
      </c>
      <c r="G404" s="23">
        <f t="shared" si="33"/>
        <v>98.31108275038585</v>
      </c>
      <c r="I404" s="28"/>
      <c r="J404" s="38"/>
      <c r="K404" s="23"/>
      <c r="O404" s="23"/>
      <c r="P404" s="23"/>
      <c r="R404">
        <v>371</v>
      </c>
      <c r="S404" s="23">
        <v>26958.5546875</v>
      </c>
      <c r="T404" s="38"/>
      <c r="U404" s="23"/>
      <c r="Y404" s="23"/>
      <c r="AC404" s="23"/>
    </row>
    <row r="405" spans="1:29">
      <c r="A405">
        <v>399</v>
      </c>
      <c r="B405" s="23">
        <f t="shared" si="30"/>
        <v>14.075833333333332</v>
      </c>
      <c r="C405" s="23">
        <f t="shared" si="31"/>
        <v>4.497916666666665</v>
      </c>
      <c r="D405" s="23">
        <v>27165</v>
      </c>
      <c r="E405" s="38">
        <f t="shared" si="32"/>
        <v>0.41451132982375832</v>
      </c>
      <c r="F405" s="23">
        <f t="shared" si="34"/>
        <v>2.1328339024173832</v>
      </c>
      <c r="G405" s="23">
        <f t="shared" si="33"/>
        <v>97.817618225276874</v>
      </c>
      <c r="I405" s="28"/>
      <c r="J405" s="38"/>
      <c r="K405" s="23"/>
      <c r="O405" s="23"/>
      <c r="P405" s="23"/>
      <c r="R405">
        <v>372</v>
      </c>
      <c r="S405" s="23">
        <v>26918.4453125</v>
      </c>
      <c r="T405" s="38"/>
      <c r="U405" s="23"/>
      <c r="Y405" s="23"/>
      <c r="AC405" s="23"/>
    </row>
    <row r="406" spans="1:29">
      <c r="A406">
        <v>400</v>
      </c>
      <c r="B406" s="23">
        <f t="shared" si="30"/>
        <v>14.111111111111111</v>
      </c>
      <c r="C406" s="23">
        <f t="shared" si="31"/>
        <v>4.5331944444444439</v>
      </c>
      <c r="D406" s="23">
        <v>27201.111328125</v>
      </c>
      <c r="E406" s="38">
        <f t="shared" si="32"/>
        <v>0.41506235337033648</v>
      </c>
      <c r="F406" s="23">
        <f t="shared" si="34"/>
        <v>2.1256156512212288</v>
      </c>
      <c r="G406" s="23">
        <f t="shared" si="33"/>
        <v>97.486569408508103</v>
      </c>
      <c r="I406" s="28"/>
      <c r="J406" s="38"/>
      <c r="K406" s="23"/>
      <c r="O406" s="23"/>
      <c r="P406" s="23"/>
      <c r="R406">
        <v>373</v>
      </c>
      <c r="S406" s="23">
        <v>26799.888671875</v>
      </c>
      <c r="T406" s="38"/>
      <c r="U406" s="23"/>
      <c r="Y406" s="23"/>
      <c r="AC406" s="23"/>
    </row>
    <row r="407" spans="1:29">
      <c r="A407">
        <v>401</v>
      </c>
      <c r="B407" s="23">
        <f t="shared" si="30"/>
        <v>14.146388888888888</v>
      </c>
      <c r="C407" s="23">
        <f t="shared" si="31"/>
        <v>4.5684722222222209</v>
      </c>
      <c r="D407" s="23">
        <v>27258.666015625</v>
      </c>
      <c r="E407" s="38">
        <f t="shared" si="32"/>
        <v>0.41594058160715647</v>
      </c>
      <c r="F407" s="23">
        <f t="shared" si="34"/>
        <v>2.1141471382576507</v>
      </c>
      <c r="G407" s="23">
        <f t="shared" si="33"/>
        <v>96.96059191846004</v>
      </c>
      <c r="I407" s="28"/>
      <c r="J407" s="38"/>
      <c r="K407" s="23"/>
      <c r="O407" s="23"/>
      <c r="P407" s="23"/>
      <c r="R407">
        <v>374</v>
      </c>
      <c r="S407" s="23">
        <v>26856.333984375</v>
      </c>
      <c r="T407" s="38"/>
      <c r="U407" s="23"/>
      <c r="Y407" s="23"/>
      <c r="AC407" s="23"/>
    </row>
    <row r="408" spans="1:29">
      <c r="A408">
        <v>402</v>
      </c>
      <c r="B408" s="23">
        <f t="shared" si="30"/>
        <v>14.181666666666667</v>
      </c>
      <c r="C408" s="23">
        <f t="shared" si="31"/>
        <v>4.6037499999999998</v>
      </c>
      <c r="D408" s="23">
        <v>27320.333984375</v>
      </c>
      <c r="E408" s="38">
        <f t="shared" si="32"/>
        <v>0.41688157449263752</v>
      </c>
      <c r="F408" s="23">
        <f t="shared" si="34"/>
        <v>2.1019078795996169</v>
      </c>
      <c r="G408" s="23">
        <f t="shared" si="33"/>
        <v>96.399265914866874</v>
      </c>
      <c r="I408" s="28"/>
      <c r="J408" s="38"/>
      <c r="K408" s="23"/>
      <c r="O408" s="23"/>
      <c r="P408" s="23"/>
      <c r="R408">
        <v>375</v>
      </c>
      <c r="S408" s="23">
        <v>26903.5546875</v>
      </c>
      <c r="T408" s="38"/>
      <c r="U408" s="23"/>
      <c r="Y408" s="23"/>
      <c r="AC408" s="23"/>
    </row>
    <row r="409" spans="1:29">
      <c r="A409">
        <v>403</v>
      </c>
      <c r="B409" s="23">
        <f t="shared" si="30"/>
        <v>14.216944444444444</v>
      </c>
      <c r="C409" s="23">
        <f t="shared" si="31"/>
        <v>4.6390277777777769</v>
      </c>
      <c r="D409" s="23">
        <v>27480.111328125</v>
      </c>
      <c r="E409" s="38">
        <f t="shared" si="32"/>
        <v>0.41931962047951477</v>
      </c>
      <c r="F409" s="23">
        <f t="shared" si="34"/>
        <v>2.0704298725716912</v>
      </c>
      <c r="G409" s="23">
        <f t="shared" si="33"/>
        <v>94.955598093167154</v>
      </c>
      <c r="I409" s="28"/>
      <c r="J409" s="38"/>
      <c r="K409" s="23"/>
      <c r="O409" s="23"/>
      <c r="P409" s="23"/>
      <c r="R409">
        <v>376</v>
      </c>
      <c r="S409" s="23">
        <v>26996.77734375</v>
      </c>
      <c r="T409" s="38"/>
      <c r="U409" s="23"/>
      <c r="Y409" s="23"/>
      <c r="AC409" s="23"/>
    </row>
    <row r="410" spans="1:29">
      <c r="A410">
        <v>404</v>
      </c>
      <c r="B410" s="23">
        <f t="shared" si="30"/>
        <v>14.252222222222221</v>
      </c>
      <c r="C410" s="23">
        <f t="shared" si="31"/>
        <v>4.6743055555555539</v>
      </c>
      <c r="D410" s="23">
        <v>27624.4453125</v>
      </c>
      <c r="E410" s="38">
        <f t="shared" si="32"/>
        <v>0.4215220159075303</v>
      </c>
      <c r="F410" s="23">
        <f t="shared" si="34"/>
        <v>2.0422800042617357</v>
      </c>
      <c r="G410" s="23">
        <f t="shared" si="33"/>
        <v>93.664567850111595</v>
      </c>
      <c r="I410" s="28"/>
      <c r="J410" s="38"/>
      <c r="K410" s="23"/>
      <c r="O410" s="23"/>
      <c r="P410" s="23"/>
      <c r="R410">
        <v>377</v>
      </c>
      <c r="S410" s="23">
        <v>26976</v>
      </c>
      <c r="T410" s="38"/>
      <c r="U410" s="23"/>
      <c r="Y410" s="23"/>
      <c r="AC410" s="23"/>
    </row>
    <row r="411" spans="1:29">
      <c r="A411">
        <v>405</v>
      </c>
      <c r="B411" s="23">
        <f t="shared" si="30"/>
        <v>14.2875</v>
      </c>
      <c r="C411" s="23">
        <f t="shared" si="31"/>
        <v>4.7095833333333328</v>
      </c>
      <c r="D411" s="23">
        <v>27783</v>
      </c>
      <c r="E411" s="38">
        <f t="shared" si="32"/>
        <v>0.42394140535591668</v>
      </c>
      <c r="F411" s="23">
        <f t="shared" si="34"/>
        <v>2.0116643767006286</v>
      </c>
      <c r="G411" s="23">
        <f t="shared" si="33"/>
        <v>92.260451118327964</v>
      </c>
      <c r="I411" s="28"/>
      <c r="J411" s="38"/>
      <c r="K411" s="23"/>
      <c r="O411" s="23"/>
      <c r="P411" s="23"/>
      <c r="R411">
        <v>378</v>
      </c>
      <c r="S411" s="23">
        <v>26922</v>
      </c>
      <c r="T411" s="38"/>
      <c r="U411" s="23"/>
      <c r="Y411" s="23"/>
      <c r="AC411" s="23"/>
    </row>
    <row r="412" spans="1:29">
      <c r="A412">
        <v>406</v>
      </c>
      <c r="B412" s="23">
        <f t="shared" si="30"/>
        <v>14.322777777777777</v>
      </c>
      <c r="C412" s="23">
        <f t="shared" si="31"/>
        <v>4.7448611111111099</v>
      </c>
      <c r="D412" s="23">
        <v>27955.77734375</v>
      </c>
      <c r="E412" s="38">
        <f t="shared" si="32"/>
        <v>0.42657781862745098</v>
      </c>
      <c r="F412" s="23">
        <f t="shared" si="34"/>
        <v>1.9786636104146176</v>
      </c>
      <c r="G412" s="23">
        <f t="shared" si="33"/>
        <v>90.746945376484717</v>
      </c>
      <c r="I412" s="28"/>
      <c r="J412" s="38"/>
      <c r="K412" s="23"/>
      <c r="O412" s="23"/>
      <c r="P412" s="23"/>
      <c r="R412">
        <v>379</v>
      </c>
      <c r="S412" s="23">
        <v>26898.4453125</v>
      </c>
      <c r="T412" s="38"/>
      <c r="U412" s="23"/>
      <c r="Y412" s="23"/>
      <c r="AC412" s="23"/>
    </row>
    <row r="413" spans="1:29">
      <c r="A413">
        <v>407</v>
      </c>
      <c r="B413" s="23">
        <f t="shared" si="30"/>
        <v>14.358055555555556</v>
      </c>
      <c r="C413" s="23">
        <f t="shared" si="31"/>
        <v>4.7801388888888887</v>
      </c>
      <c r="D413" s="23">
        <v>28221.5546875</v>
      </c>
      <c r="E413" s="38">
        <f t="shared" si="32"/>
        <v>0.43063332093537804</v>
      </c>
      <c r="F413" s="23">
        <f t="shared" si="34"/>
        <v>1.9286207716838266</v>
      </c>
      <c r="G413" s="23">
        <f t="shared" si="33"/>
        <v>88.451843405192236</v>
      </c>
      <c r="I413" s="28"/>
      <c r="J413" s="38"/>
      <c r="K413" s="23"/>
      <c r="O413" s="23"/>
      <c r="P413" s="23"/>
      <c r="R413">
        <v>380</v>
      </c>
      <c r="S413" s="23">
        <v>26842.888671875</v>
      </c>
      <c r="T413" s="38"/>
      <c r="U413" s="23"/>
      <c r="Y413" s="23"/>
      <c r="AC413" s="23"/>
    </row>
    <row r="414" spans="1:29">
      <c r="A414">
        <v>408</v>
      </c>
      <c r="B414" s="23">
        <f t="shared" si="30"/>
        <v>14.393333333333333</v>
      </c>
      <c r="C414" s="23">
        <f t="shared" si="31"/>
        <v>4.8154166666666658</v>
      </c>
      <c r="D414" s="23">
        <v>28587.666015625</v>
      </c>
      <c r="E414" s="38">
        <f t="shared" si="32"/>
        <v>0.43621982170786605</v>
      </c>
      <c r="F414" s="23">
        <f t="shared" si="34"/>
        <v>1.8610805205852516</v>
      </c>
      <c r="G414" s="23">
        <f t="shared" si="33"/>
        <v>85.354262065495917</v>
      </c>
      <c r="I414" s="28"/>
      <c r="J414" s="38"/>
      <c r="K414" s="23"/>
      <c r="O414" s="23"/>
      <c r="P414" s="23"/>
      <c r="R414">
        <v>381</v>
      </c>
      <c r="S414" s="23">
        <v>26854.333984375</v>
      </c>
      <c r="T414" s="38"/>
      <c r="U414" s="23"/>
      <c r="Y414" s="23"/>
      <c r="AC414" s="23"/>
    </row>
    <row r="415" spans="1:29">
      <c r="A415">
        <v>409</v>
      </c>
      <c r="B415" s="23">
        <f t="shared" si="30"/>
        <v>14.42861111111111</v>
      </c>
      <c r="C415" s="23">
        <f t="shared" si="31"/>
        <v>4.8506944444444429</v>
      </c>
      <c r="D415" s="23">
        <v>29023.333984375</v>
      </c>
      <c r="E415" s="38">
        <f t="shared" si="32"/>
        <v>0.44286768878271154</v>
      </c>
      <c r="F415" s="23">
        <f t="shared" si="34"/>
        <v>1.7827428404135759</v>
      </c>
      <c r="G415" s="23">
        <f t="shared" si="33"/>
        <v>81.761480985355689</v>
      </c>
      <c r="I415" s="28"/>
      <c r="J415" s="38"/>
      <c r="K415" s="23"/>
      <c r="O415" s="23"/>
      <c r="P415" s="23"/>
      <c r="R415">
        <v>382</v>
      </c>
      <c r="S415" s="23">
        <v>26832</v>
      </c>
      <c r="T415" s="38"/>
      <c r="U415" s="23"/>
      <c r="Y415" s="23"/>
      <c r="AC415" s="23"/>
    </row>
    <row r="416" spans="1:29">
      <c r="A416">
        <v>410</v>
      </c>
      <c r="B416" s="23">
        <f t="shared" si="30"/>
        <v>14.463888888888889</v>
      </c>
      <c r="C416" s="23">
        <f t="shared" si="31"/>
        <v>4.8859722222222217</v>
      </c>
      <c r="D416" s="23">
        <v>29663.111328125</v>
      </c>
      <c r="E416" s="38">
        <f t="shared" si="32"/>
        <v>0.45263006528000305</v>
      </c>
      <c r="F416" s="23">
        <f t="shared" si="34"/>
        <v>1.6715325849769975</v>
      </c>
      <c r="G416" s="23">
        <f t="shared" si="33"/>
        <v>76.661073355534597</v>
      </c>
      <c r="I416" s="28"/>
      <c r="J416" s="38"/>
      <c r="K416" s="23"/>
      <c r="O416" s="23"/>
      <c r="P416" s="23"/>
      <c r="R416">
        <v>383</v>
      </c>
      <c r="S416" s="23">
        <v>26834.77734375</v>
      </c>
      <c r="T416" s="38"/>
      <c r="U416" s="23"/>
      <c r="Y416" s="23"/>
      <c r="AC416" s="23"/>
    </row>
    <row r="417" spans="1:29">
      <c r="A417">
        <v>411</v>
      </c>
      <c r="B417" s="23">
        <f t="shared" si="30"/>
        <v>14.499166666666666</v>
      </c>
      <c r="C417" s="23">
        <f t="shared" si="31"/>
        <v>4.9212499999999988</v>
      </c>
      <c r="D417" s="23">
        <v>30507.4453125</v>
      </c>
      <c r="E417" s="38">
        <f t="shared" si="32"/>
        <v>0.46551377603570609</v>
      </c>
      <c r="F417" s="23">
        <f t="shared" si="34"/>
        <v>1.5313337397140563</v>
      </c>
      <c r="G417" s="23">
        <f t="shared" si="33"/>
        <v>70.231169411297998</v>
      </c>
      <c r="I417" s="28"/>
      <c r="J417" s="38"/>
      <c r="K417" s="23"/>
      <c r="O417" s="23"/>
      <c r="P417" s="23"/>
      <c r="R417">
        <v>384</v>
      </c>
      <c r="S417" s="23">
        <v>26870.5546875</v>
      </c>
      <c r="T417" s="38"/>
      <c r="U417" s="23"/>
      <c r="Y417" s="23"/>
      <c r="AC417" s="23"/>
    </row>
    <row r="418" spans="1:29">
      <c r="A418">
        <v>412</v>
      </c>
      <c r="B418" s="23">
        <f t="shared" si="30"/>
        <v>14.534444444444444</v>
      </c>
      <c r="C418" s="23">
        <f t="shared" si="31"/>
        <v>4.9565277777777776</v>
      </c>
      <c r="D418" s="23">
        <v>31471.888671875</v>
      </c>
      <c r="E418" s="38">
        <f t="shared" si="32"/>
        <v>0.48023023837453271</v>
      </c>
      <c r="F418" s="23">
        <f t="shared" si="34"/>
        <v>1.3796795854282866</v>
      </c>
      <c r="G418" s="23">
        <f t="shared" si="33"/>
        <v>63.275893545986087</v>
      </c>
      <c r="I418" s="28"/>
      <c r="J418" s="38"/>
      <c r="K418" s="23"/>
      <c r="O418" s="23"/>
      <c r="P418" s="23"/>
      <c r="R418">
        <v>385</v>
      </c>
      <c r="S418" s="23">
        <v>26882.5546875</v>
      </c>
      <c r="T418" s="38"/>
      <c r="U418" s="23"/>
      <c r="Y418" s="23"/>
      <c r="AC418" s="23"/>
    </row>
    <row r="419" spans="1:29">
      <c r="A419">
        <v>413</v>
      </c>
      <c r="B419" s="23">
        <f t="shared" si="30"/>
        <v>14.569722222222222</v>
      </c>
      <c r="C419" s="23">
        <f t="shared" si="31"/>
        <v>4.9918055555555547</v>
      </c>
      <c r="D419" s="23">
        <v>32605.4453125</v>
      </c>
      <c r="E419" s="38">
        <f t="shared" si="32"/>
        <v>0.49752720397497519</v>
      </c>
      <c r="F419" s="23">
        <f t="shared" si="34"/>
        <v>1.212039632656901</v>
      </c>
      <c r="G419" s="23">
        <f t="shared" si="33"/>
        <v>55.587465074875894</v>
      </c>
      <c r="I419" s="28"/>
      <c r="J419" s="38"/>
      <c r="K419" s="23"/>
      <c r="O419" s="23"/>
      <c r="P419" s="23"/>
      <c r="R419">
        <v>386</v>
      </c>
      <c r="S419" s="23">
        <v>26856.666015625</v>
      </c>
      <c r="T419" s="38"/>
      <c r="U419" s="23"/>
      <c r="Y419" s="23"/>
      <c r="AC419" s="23"/>
    </row>
    <row r="420" spans="1:29">
      <c r="A420">
        <v>414</v>
      </c>
      <c r="B420" s="23">
        <f t="shared" si="30"/>
        <v>14.604999999999999</v>
      </c>
      <c r="C420" s="23">
        <f t="shared" si="31"/>
        <v>5.0270833333333318</v>
      </c>
      <c r="D420" s="23">
        <v>33905.890625</v>
      </c>
      <c r="E420" s="38">
        <f t="shared" si="32"/>
        <v>0.51737072747386892</v>
      </c>
      <c r="F420" s="23">
        <f t="shared" si="34"/>
        <v>1.0325232388250809</v>
      </c>
      <c r="G420" s="23">
        <f t="shared" si="33"/>
        <v>47.35435041127419</v>
      </c>
      <c r="I420" s="28"/>
      <c r="J420" s="38"/>
      <c r="K420" s="23"/>
      <c r="O420" s="23"/>
      <c r="P420" s="23"/>
      <c r="R420">
        <v>387</v>
      </c>
      <c r="S420" s="23">
        <v>26859.888671875</v>
      </c>
      <c r="T420" s="38"/>
      <c r="U420" s="23"/>
      <c r="Y420" s="23"/>
      <c r="AC420" s="23"/>
    </row>
    <row r="421" spans="1:29">
      <c r="A421">
        <v>415</v>
      </c>
      <c r="B421" s="23">
        <f t="shared" si="30"/>
        <v>14.640277777777778</v>
      </c>
      <c r="C421" s="23">
        <f t="shared" si="31"/>
        <v>5.0623611111111106</v>
      </c>
      <c r="D421" s="23">
        <v>35077.890625</v>
      </c>
      <c r="E421" s="38">
        <f t="shared" si="32"/>
        <v>0.53525430113679717</v>
      </c>
      <c r="F421" s="23">
        <f t="shared" si="34"/>
        <v>0.88133944376459095</v>
      </c>
      <c r="G421" s="23">
        <f t="shared" si="33"/>
        <v>40.420646511353013</v>
      </c>
      <c r="I421" s="28"/>
      <c r="J421" s="38"/>
      <c r="K421" s="23"/>
      <c r="O421" s="23"/>
      <c r="P421" s="23"/>
      <c r="R421">
        <v>388</v>
      </c>
      <c r="S421" s="23">
        <v>26885.77734375</v>
      </c>
      <c r="T421" s="38"/>
      <c r="U421" s="23"/>
      <c r="Y421" s="23"/>
      <c r="AC421" s="23"/>
    </row>
    <row r="422" spans="1:29">
      <c r="A422">
        <v>416</v>
      </c>
      <c r="B422" s="23">
        <f t="shared" si="30"/>
        <v>14.675555555555555</v>
      </c>
      <c r="C422" s="23">
        <f t="shared" si="31"/>
        <v>5.0976388888888877</v>
      </c>
      <c r="D422" s="23">
        <v>36038.109375</v>
      </c>
      <c r="E422" s="38">
        <f t="shared" si="32"/>
        <v>0.54990630006866559</v>
      </c>
      <c r="F422" s="23">
        <f t="shared" si="34"/>
        <v>0.76430081086074431</v>
      </c>
      <c r="G422" s="23">
        <f t="shared" si="33"/>
        <v>35.052933489715002</v>
      </c>
      <c r="I422" s="28"/>
      <c r="J422" s="38"/>
      <c r="K422" s="23"/>
      <c r="O422" s="23"/>
      <c r="P422" s="23"/>
      <c r="R422">
        <v>389</v>
      </c>
      <c r="S422" s="23">
        <v>26901</v>
      </c>
      <c r="T422" s="38"/>
      <c r="U422" s="23"/>
      <c r="Y422" s="23"/>
      <c r="AC422" s="23"/>
    </row>
    <row r="423" spans="1:29">
      <c r="A423">
        <v>417</v>
      </c>
      <c r="B423" s="23">
        <f t="shared" si="30"/>
        <v>14.710833333333333</v>
      </c>
      <c r="C423" s="23">
        <f t="shared" si="31"/>
        <v>5.1329166666666666</v>
      </c>
      <c r="D423" s="23">
        <v>36858.890625</v>
      </c>
      <c r="E423" s="38">
        <f t="shared" si="32"/>
        <v>0.5624306191348134</v>
      </c>
      <c r="F423" s="23">
        <f t="shared" si="34"/>
        <v>0.6687673713240212</v>
      </c>
      <c r="G423" s="23">
        <f t="shared" si="33"/>
        <v>30.671507676031545</v>
      </c>
      <c r="I423" s="28"/>
      <c r="J423" s="38"/>
      <c r="K423" s="23"/>
      <c r="O423" s="23"/>
      <c r="P423" s="23"/>
      <c r="R423">
        <v>390</v>
      </c>
      <c r="S423" s="23">
        <v>26919</v>
      </c>
      <c r="T423" s="38"/>
      <c r="U423" s="23"/>
      <c r="Y423" s="23"/>
      <c r="AC423" s="23"/>
    </row>
    <row r="424" spans="1:29">
      <c r="A424">
        <v>418</v>
      </c>
      <c r="B424" s="23">
        <f t="shared" si="30"/>
        <v>14.746111111111111</v>
      </c>
      <c r="C424" s="23">
        <f t="shared" si="31"/>
        <v>5.1681944444444436</v>
      </c>
      <c r="D424" s="23">
        <v>37666.66796875</v>
      </c>
      <c r="E424" s="38">
        <f t="shared" si="32"/>
        <v>0.57475651131075001</v>
      </c>
      <c r="F424" s="23">
        <f t="shared" si="34"/>
        <v>0.57854512954385395</v>
      </c>
      <c r="G424" s="23">
        <f t="shared" si="33"/>
        <v>26.53366797277182</v>
      </c>
      <c r="I424" s="28"/>
      <c r="J424" s="38"/>
      <c r="K424" s="23"/>
      <c r="O424" s="23"/>
      <c r="P424" s="23"/>
      <c r="R424">
        <v>391</v>
      </c>
      <c r="S424" s="23">
        <v>26932.666015625</v>
      </c>
      <c r="T424" s="38"/>
      <c r="U424" s="23"/>
      <c r="Y424" s="23"/>
      <c r="AC424" s="23"/>
    </row>
    <row r="425" spans="1:29">
      <c r="A425">
        <v>419</v>
      </c>
      <c r="B425" s="23">
        <f t="shared" si="30"/>
        <v>14.781388888888888</v>
      </c>
      <c r="C425" s="23">
        <f t="shared" si="31"/>
        <v>5.2034722222222207</v>
      </c>
      <c r="D425" s="23">
        <v>38346.77734375</v>
      </c>
      <c r="E425" s="38">
        <f t="shared" si="32"/>
        <v>0.58513431515602354</v>
      </c>
      <c r="F425" s="23">
        <f t="shared" si="34"/>
        <v>0.50533911282952992</v>
      </c>
      <c r="G425" s="23">
        <f t="shared" si="33"/>
        <v>23.176239067202197</v>
      </c>
      <c r="I425" s="28"/>
      <c r="J425" s="38"/>
      <c r="K425" s="23"/>
      <c r="O425" s="23"/>
      <c r="P425" s="23"/>
      <c r="R425">
        <v>392</v>
      </c>
      <c r="S425" s="23">
        <v>26986.77734375</v>
      </c>
      <c r="T425" s="38"/>
      <c r="U425" s="23"/>
      <c r="Y425" s="23"/>
      <c r="AC425" s="23"/>
    </row>
    <row r="426" spans="1:29">
      <c r="A426">
        <v>420</v>
      </c>
      <c r="B426" s="23">
        <f t="shared" si="30"/>
        <v>14.816666666666666</v>
      </c>
      <c r="C426" s="23">
        <f t="shared" si="31"/>
        <v>5.2387499999999996</v>
      </c>
      <c r="D426" s="23">
        <v>38896.5546875</v>
      </c>
      <c r="E426" s="38">
        <f t="shared" si="32"/>
        <v>0.59352337968261237</v>
      </c>
      <c r="F426" s="23">
        <f t="shared" si="34"/>
        <v>0.44791355364657015</v>
      </c>
      <c r="G426" s="23">
        <f t="shared" si="33"/>
        <v>20.542545267527895</v>
      </c>
      <c r="I426" s="28"/>
      <c r="J426" s="38"/>
      <c r="K426" s="23"/>
      <c r="O426" s="23"/>
      <c r="P426" s="23"/>
      <c r="R426">
        <v>393</v>
      </c>
      <c r="S426" s="23">
        <v>26991.888671875</v>
      </c>
      <c r="T426" s="38"/>
      <c r="U426" s="23"/>
      <c r="Y426" s="23"/>
      <c r="AC426" s="23"/>
    </row>
    <row r="427" spans="1:29">
      <c r="A427">
        <v>421</v>
      </c>
      <c r="B427" s="23">
        <f t="shared" si="30"/>
        <v>14.851944444444444</v>
      </c>
      <c r="C427" s="23">
        <f t="shared" si="31"/>
        <v>5.2740277777777766</v>
      </c>
      <c r="D427" s="23">
        <v>39354.890625</v>
      </c>
      <c r="E427" s="38">
        <f t="shared" si="32"/>
        <v>0.60051713778896776</v>
      </c>
      <c r="F427" s="23">
        <f t="shared" si="34"/>
        <v>0.40118818098744313</v>
      </c>
      <c r="G427" s="23">
        <f t="shared" si="33"/>
        <v>18.399591398019382</v>
      </c>
      <c r="I427" s="28"/>
      <c r="J427" s="38"/>
      <c r="K427" s="23"/>
      <c r="O427" s="23"/>
      <c r="P427" s="23"/>
      <c r="R427">
        <v>394</v>
      </c>
      <c r="S427" s="23">
        <v>27028.666015625</v>
      </c>
      <c r="T427" s="38"/>
      <c r="U427" s="23"/>
      <c r="Y427" s="23"/>
      <c r="AC427" s="23"/>
    </row>
    <row r="428" spans="1:29">
      <c r="A428">
        <v>422</v>
      </c>
      <c r="B428" s="23">
        <f t="shared" si="30"/>
        <v>14.887222222222221</v>
      </c>
      <c r="C428" s="23">
        <f t="shared" si="31"/>
        <v>5.3093055555555537</v>
      </c>
      <c r="D428" s="23">
        <v>39767.5546875</v>
      </c>
      <c r="E428" s="38">
        <f t="shared" si="32"/>
        <v>0.60681398775463491</v>
      </c>
      <c r="F428" s="23">
        <f t="shared" si="34"/>
        <v>0.3599826598036584</v>
      </c>
      <c r="G428" s="23">
        <f t="shared" si="33"/>
        <v>16.50979307131394</v>
      </c>
      <c r="I428" s="28"/>
      <c r="J428" s="38"/>
      <c r="K428" s="23"/>
      <c r="O428" s="23"/>
      <c r="P428" s="23"/>
      <c r="R428">
        <v>395</v>
      </c>
      <c r="S428" s="23">
        <v>27136.4453125</v>
      </c>
      <c r="T428" s="38"/>
      <c r="U428" s="23"/>
      <c r="Y428" s="23"/>
      <c r="AC428" s="23"/>
    </row>
    <row r="429" spans="1:29">
      <c r="A429">
        <v>423</v>
      </c>
      <c r="B429" s="23">
        <f t="shared" si="30"/>
        <v>14.922499999999999</v>
      </c>
      <c r="C429" s="23">
        <f t="shared" si="31"/>
        <v>5.3445833333333326</v>
      </c>
      <c r="D429" s="23">
        <v>40116.5546875</v>
      </c>
      <c r="E429" s="38">
        <f t="shared" si="32"/>
        <v>0.61213938639658194</v>
      </c>
      <c r="F429" s="23">
        <f t="shared" si="34"/>
        <v>0.32575476228374445</v>
      </c>
      <c r="G429" s="23">
        <f t="shared" si="33"/>
        <v>14.94000772213036</v>
      </c>
      <c r="I429" s="28"/>
      <c r="J429" s="38"/>
      <c r="K429" s="23"/>
      <c r="O429" s="23"/>
      <c r="P429" s="23"/>
      <c r="R429">
        <v>396</v>
      </c>
      <c r="S429" s="23">
        <v>27092.4453125</v>
      </c>
      <c r="T429" s="38"/>
      <c r="U429" s="23"/>
      <c r="Y429" s="23"/>
      <c r="AC429" s="23"/>
    </row>
    <row r="430" spans="1:29">
      <c r="A430">
        <v>424</v>
      </c>
      <c r="B430" s="23">
        <f t="shared" si="30"/>
        <v>14.957777777777777</v>
      </c>
      <c r="C430" s="23">
        <f t="shared" si="31"/>
        <v>5.3798611111111097</v>
      </c>
      <c r="D430" s="23">
        <v>40397</v>
      </c>
      <c r="E430" s="38">
        <f t="shared" si="32"/>
        <v>0.61641870756084538</v>
      </c>
      <c r="F430" s="23">
        <f t="shared" si="34"/>
        <v>0.29865246670897427</v>
      </c>
      <c r="G430" s="23">
        <f t="shared" si="33"/>
        <v>13.697022040705892</v>
      </c>
      <c r="I430" s="28"/>
      <c r="J430" s="38"/>
      <c r="K430" s="23"/>
      <c r="O430" s="23"/>
      <c r="P430" s="23"/>
      <c r="R430">
        <v>397</v>
      </c>
      <c r="S430" s="23">
        <v>27097.22265625</v>
      </c>
      <c r="T430" s="38"/>
      <c r="U430" s="23"/>
      <c r="Y430" s="23"/>
      <c r="AC430" s="23"/>
    </row>
    <row r="431" spans="1:29">
      <c r="A431">
        <v>425</v>
      </c>
      <c r="B431" s="23">
        <f t="shared" si="30"/>
        <v>14.993055555555555</v>
      </c>
      <c r="C431" s="23">
        <f t="shared" si="31"/>
        <v>5.4151388888888885</v>
      </c>
      <c r="D431" s="23">
        <v>40668.109375</v>
      </c>
      <c r="E431" s="38">
        <f t="shared" si="32"/>
        <v>0.62055557145036999</v>
      </c>
      <c r="F431" s="23">
        <f t="shared" si="34"/>
        <v>0.2727859762695708</v>
      </c>
      <c r="G431" s="23">
        <f t="shared" si="33"/>
        <v>12.510713775556138</v>
      </c>
      <c r="I431" s="28"/>
      <c r="J431" s="38"/>
      <c r="K431" s="23"/>
      <c r="O431" s="23"/>
      <c r="P431" s="23"/>
      <c r="R431">
        <v>398</v>
      </c>
      <c r="S431" s="23">
        <v>27111.333984375</v>
      </c>
      <c r="T431" s="38"/>
      <c r="U431" s="23"/>
      <c r="Y431" s="23"/>
      <c r="AC431" s="23"/>
    </row>
    <row r="432" spans="1:29">
      <c r="A432">
        <v>426</v>
      </c>
      <c r="B432" s="23">
        <f t="shared" si="30"/>
        <v>15.028333333333332</v>
      </c>
      <c r="C432" s="23">
        <f t="shared" si="31"/>
        <v>5.4504166666666656</v>
      </c>
      <c r="D432" s="23">
        <v>41030.33203125</v>
      </c>
      <c r="E432" s="38">
        <f t="shared" si="32"/>
        <v>0.62608273489356836</v>
      </c>
      <c r="F432" s="23">
        <f t="shared" si="34"/>
        <v>0.23872744686514213</v>
      </c>
      <c r="G432" s="23">
        <f t="shared" si="33"/>
        <v>10.948696113130211</v>
      </c>
      <c r="I432" s="28"/>
      <c r="J432" s="38"/>
      <c r="K432" s="23"/>
      <c r="O432" s="23"/>
      <c r="P432" s="23"/>
      <c r="R432">
        <v>399</v>
      </c>
      <c r="S432" s="23">
        <v>27165</v>
      </c>
      <c r="T432" s="38"/>
      <c r="U432" s="23"/>
      <c r="Y432" s="23"/>
      <c r="AC432" s="23"/>
    </row>
    <row r="433" spans="1:29">
      <c r="A433">
        <v>427</v>
      </c>
      <c r="B433" s="23">
        <f t="shared" si="30"/>
        <v>15.06361111111111</v>
      </c>
      <c r="C433" s="23">
        <f t="shared" si="31"/>
        <v>5.4856944444444427</v>
      </c>
      <c r="D433" s="23">
        <v>41176.22265625</v>
      </c>
      <c r="E433" s="38">
        <f t="shared" si="32"/>
        <v>0.62830888313496602</v>
      </c>
      <c r="F433" s="23">
        <f t="shared" si="34"/>
        <v>0.2251688922089361</v>
      </c>
      <c r="G433" s="23">
        <f t="shared" si="33"/>
        <v>10.326863573079107</v>
      </c>
      <c r="I433" s="28"/>
      <c r="J433" s="38"/>
      <c r="K433" s="23"/>
      <c r="O433" s="23"/>
      <c r="P433" s="23"/>
      <c r="R433">
        <v>400</v>
      </c>
      <c r="S433" s="23">
        <v>27201.111328125</v>
      </c>
      <c r="T433" s="38"/>
      <c r="U433" s="23"/>
      <c r="Y433" s="23"/>
      <c r="AC433" s="23"/>
    </row>
    <row r="434" spans="1:29">
      <c r="A434">
        <v>428</v>
      </c>
      <c r="B434" s="23">
        <f t="shared" si="30"/>
        <v>15.098888888888888</v>
      </c>
      <c r="C434" s="23">
        <f t="shared" si="31"/>
        <v>5.5209722222222215</v>
      </c>
      <c r="D434" s="23">
        <v>41210.4453125</v>
      </c>
      <c r="E434" s="38">
        <f t="shared" si="32"/>
        <v>0.62883108739604787</v>
      </c>
      <c r="F434" s="23">
        <f t="shared" si="34"/>
        <v>0.22200142069274253</v>
      </c>
      <c r="G434" s="23">
        <f t="shared" si="33"/>
        <v>10.181594633402515</v>
      </c>
      <c r="I434" s="28"/>
      <c r="J434" s="38"/>
      <c r="K434" s="23"/>
      <c r="O434" s="23"/>
      <c r="P434" s="23"/>
      <c r="R434">
        <v>401</v>
      </c>
      <c r="S434" s="23">
        <v>27258.666015625</v>
      </c>
      <c r="T434" s="38"/>
      <c r="U434" s="23"/>
      <c r="Y434" s="23"/>
      <c r="AC434" s="23"/>
    </row>
    <row r="435" spans="1:29">
      <c r="A435">
        <v>429</v>
      </c>
      <c r="B435" s="23">
        <f t="shared" si="30"/>
        <v>15.134166666666665</v>
      </c>
      <c r="C435" s="23">
        <f t="shared" si="31"/>
        <v>5.5562499999999986</v>
      </c>
      <c r="D435" s="23">
        <v>41336.66796875</v>
      </c>
      <c r="E435" s="38">
        <f t="shared" si="32"/>
        <v>0.6307571216716259</v>
      </c>
      <c r="F435" s="23">
        <f t="shared" si="34"/>
        <v>0.21036151717260054</v>
      </c>
      <c r="G435" s="23">
        <f t="shared" si="33"/>
        <v>9.647756701896542</v>
      </c>
      <c r="I435" s="28"/>
      <c r="J435" s="38"/>
      <c r="K435" s="23"/>
      <c r="O435" s="23"/>
      <c r="P435" s="23"/>
      <c r="R435">
        <v>402</v>
      </c>
      <c r="S435" s="23">
        <v>27320.333984375</v>
      </c>
      <c r="T435" s="38"/>
      <c r="U435" s="23"/>
      <c r="Y435" s="23"/>
      <c r="AC435" s="23"/>
    </row>
    <row r="436" spans="1:29">
      <c r="A436">
        <v>430</v>
      </c>
      <c r="B436" s="23">
        <f t="shared" si="30"/>
        <v>15.169444444444444</v>
      </c>
      <c r="C436" s="23">
        <f t="shared" si="31"/>
        <v>5.5915277777777774</v>
      </c>
      <c r="D436" s="23">
        <v>41413.890625</v>
      </c>
      <c r="E436" s="38">
        <f t="shared" si="32"/>
        <v>0.63193546387426569</v>
      </c>
      <c r="F436" s="23">
        <f t="shared" si="34"/>
        <v>0.20327313529153823</v>
      </c>
      <c r="G436" s="23">
        <f t="shared" si="33"/>
        <v>9.3226640484597922</v>
      </c>
      <c r="I436" s="28"/>
      <c r="J436" s="38"/>
      <c r="K436" s="23"/>
      <c r="O436" s="23"/>
      <c r="P436" s="23"/>
      <c r="R436">
        <v>403</v>
      </c>
      <c r="S436" s="23">
        <v>27480.111328125</v>
      </c>
      <c r="T436" s="38"/>
      <c r="U436" s="23"/>
      <c r="Y436" s="23"/>
      <c r="AC436" s="23"/>
    </row>
    <row r="437" spans="1:29">
      <c r="A437">
        <v>431</v>
      </c>
      <c r="B437" s="23">
        <f t="shared" si="30"/>
        <v>15.204722222222221</v>
      </c>
      <c r="C437" s="23">
        <f t="shared" si="31"/>
        <v>5.6268055555555545</v>
      </c>
      <c r="D437" s="23">
        <v>41495.22265625</v>
      </c>
      <c r="E437" s="38">
        <f t="shared" si="32"/>
        <v>0.63317651112001216</v>
      </c>
      <c r="F437" s="23">
        <f t="shared" si="34"/>
        <v>0.19583436020885081</v>
      </c>
      <c r="G437" s="23">
        <f t="shared" si="33"/>
        <v>8.9815014008305987</v>
      </c>
      <c r="I437" s="28"/>
      <c r="J437" s="38"/>
      <c r="K437" s="23"/>
      <c r="O437" s="23"/>
      <c r="P437" s="23"/>
      <c r="R437">
        <v>404</v>
      </c>
      <c r="S437" s="23">
        <v>27624.4453125</v>
      </c>
      <c r="T437" s="38"/>
      <c r="U437" s="23"/>
      <c r="Y437" s="23"/>
      <c r="AC437" s="23"/>
    </row>
    <row r="438" spans="1:29">
      <c r="A438">
        <v>432</v>
      </c>
      <c r="B438" s="23">
        <f t="shared" si="30"/>
        <v>15.239999999999998</v>
      </c>
      <c r="C438" s="23">
        <f t="shared" si="31"/>
        <v>5.6620833333333316</v>
      </c>
      <c r="D438" s="23">
        <v>41586.4453125</v>
      </c>
      <c r="E438" s="38">
        <f t="shared" si="32"/>
        <v>0.63456847962920582</v>
      </c>
      <c r="F438" s="23">
        <f t="shared" si="34"/>
        <v>0.187523514226549</v>
      </c>
      <c r="G438" s="23">
        <f t="shared" si="33"/>
        <v>8.6003431875705481</v>
      </c>
      <c r="I438" s="28"/>
      <c r="J438" s="38"/>
      <c r="K438" s="23"/>
      <c r="O438" s="23"/>
      <c r="P438" s="23"/>
      <c r="R438">
        <v>405</v>
      </c>
      <c r="S438" s="23">
        <v>27783</v>
      </c>
      <c r="T438" s="38"/>
      <c r="U438" s="23"/>
      <c r="Y438" s="23"/>
      <c r="AC438" s="23"/>
    </row>
    <row r="439" spans="1:29">
      <c r="A439">
        <v>433</v>
      </c>
      <c r="B439" s="23">
        <f t="shared" si="30"/>
        <v>15.275277777777777</v>
      </c>
      <c r="C439" s="23">
        <f t="shared" si="31"/>
        <v>5.6973611111111104</v>
      </c>
      <c r="D439" s="23">
        <v>41668.890625</v>
      </c>
      <c r="E439" s="38">
        <f t="shared" si="32"/>
        <v>0.63582651445792326</v>
      </c>
      <c r="F439" s="23">
        <f t="shared" si="34"/>
        <v>0.18004176045119991</v>
      </c>
      <c r="G439" s="23">
        <f t="shared" si="33"/>
        <v>8.2572094191026242</v>
      </c>
      <c r="I439" s="28"/>
      <c r="J439" s="38"/>
      <c r="K439" s="23"/>
      <c r="O439" s="23"/>
      <c r="P439" s="23"/>
      <c r="R439">
        <v>406</v>
      </c>
      <c r="S439" s="23">
        <v>27955.77734375</v>
      </c>
      <c r="T439" s="38"/>
      <c r="U439" s="23"/>
      <c r="Y439" s="23"/>
      <c r="AC439" s="23"/>
    </row>
    <row r="440" spans="1:29">
      <c r="A440">
        <v>434</v>
      </c>
      <c r="B440" s="23">
        <f t="shared" si="30"/>
        <v>15.310555555555554</v>
      </c>
      <c r="C440" s="23">
        <f t="shared" si="31"/>
        <v>5.7326388888888875</v>
      </c>
      <c r="D440" s="23">
        <v>41726.66796875</v>
      </c>
      <c r="E440" s="38">
        <f t="shared" si="32"/>
        <v>0.63670814021133748</v>
      </c>
      <c r="F440" s="23">
        <f t="shared" si="34"/>
        <v>0.17481514413213795</v>
      </c>
      <c r="G440" s="23">
        <f t="shared" si="33"/>
        <v>8.0175024456113739</v>
      </c>
      <c r="I440" s="28"/>
      <c r="J440" s="38"/>
      <c r="K440" s="23"/>
      <c r="O440" s="23"/>
      <c r="P440" s="23"/>
      <c r="R440">
        <v>407</v>
      </c>
      <c r="S440" s="23">
        <v>28221.5546875</v>
      </c>
      <c r="T440" s="38"/>
      <c r="U440" s="23"/>
      <c r="Y440" s="23"/>
      <c r="AC440" s="23"/>
    </row>
    <row r="441" spans="1:29">
      <c r="A441">
        <v>435</v>
      </c>
      <c r="B441" s="23">
        <f t="shared" si="30"/>
        <v>15.345833333333333</v>
      </c>
      <c r="C441" s="23">
        <f t="shared" si="31"/>
        <v>5.7679166666666664</v>
      </c>
      <c r="D441" s="23">
        <v>41822.109375</v>
      </c>
      <c r="E441" s="38">
        <f t="shared" si="32"/>
        <v>0.63816448271915771</v>
      </c>
      <c r="F441" s="23">
        <f t="shared" si="34"/>
        <v>0.16621113009334287</v>
      </c>
      <c r="G441" s="23">
        <f t="shared" si="33"/>
        <v>7.6228987404199522</v>
      </c>
      <c r="I441" s="28"/>
      <c r="J441" s="38"/>
      <c r="K441" s="23"/>
      <c r="O441" s="23"/>
      <c r="P441" s="23"/>
      <c r="R441">
        <v>408</v>
      </c>
      <c r="S441" s="23">
        <v>28587.666015625</v>
      </c>
      <c r="T441" s="38"/>
      <c r="U441" s="23"/>
      <c r="Y441" s="23"/>
      <c r="AC441" s="23"/>
    </row>
    <row r="442" spans="1:29">
      <c r="A442">
        <v>436</v>
      </c>
      <c r="B442" s="23">
        <f t="shared" si="30"/>
        <v>15.38111111111111</v>
      </c>
      <c r="C442" s="23">
        <f t="shared" si="31"/>
        <v>5.8031944444444434</v>
      </c>
      <c r="D442" s="23">
        <v>41887.77734375</v>
      </c>
      <c r="E442" s="38">
        <f t="shared" si="32"/>
        <v>0.63916651169222549</v>
      </c>
      <c r="F442" s="23">
        <f t="shared" si="34"/>
        <v>0.16031259594062597</v>
      </c>
      <c r="G442" s="23">
        <f t="shared" si="33"/>
        <v>7.3523757704009265</v>
      </c>
      <c r="I442" s="28"/>
      <c r="J442" s="38"/>
      <c r="K442" s="23"/>
      <c r="O442" s="23"/>
      <c r="P442" s="23"/>
      <c r="R442">
        <v>409</v>
      </c>
      <c r="S442" s="23">
        <v>29023.333984375</v>
      </c>
      <c r="T442" s="38"/>
      <c r="U442" s="23"/>
      <c r="Y442" s="23"/>
      <c r="AC442" s="23"/>
    </row>
    <row r="443" spans="1:29">
      <c r="A443">
        <v>437</v>
      </c>
      <c r="B443" s="23">
        <f t="shared" si="30"/>
        <v>15.416388888888887</v>
      </c>
      <c r="C443" s="23">
        <f t="shared" si="31"/>
        <v>5.8384722222222205</v>
      </c>
      <c r="D443" s="23">
        <v>41941</v>
      </c>
      <c r="E443" s="38">
        <f t="shared" si="32"/>
        <v>0.63997863736934457</v>
      </c>
      <c r="F443" s="23">
        <f t="shared" si="34"/>
        <v>0.15554469042487806</v>
      </c>
      <c r="G443" s="23">
        <f t="shared" si="33"/>
        <v>7.1337065336896126</v>
      </c>
      <c r="I443" s="28"/>
      <c r="J443" s="38"/>
      <c r="K443" s="23"/>
      <c r="O443" s="23"/>
      <c r="P443" s="23"/>
      <c r="R443">
        <v>410</v>
      </c>
      <c r="S443" s="23">
        <v>29663.111328125</v>
      </c>
      <c r="T443" s="38"/>
      <c r="U443" s="23"/>
      <c r="Y443" s="23"/>
      <c r="AC443" s="23"/>
    </row>
    <row r="444" spans="1:29">
      <c r="A444">
        <v>438</v>
      </c>
      <c r="B444" s="23">
        <f t="shared" si="30"/>
        <v>15.451666666666666</v>
      </c>
      <c r="C444" s="23">
        <f t="shared" si="31"/>
        <v>5.8737499999999994</v>
      </c>
      <c r="D444" s="23">
        <v>42020.33203125</v>
      </c>
      <c r="E444" s="38">
        <f t="shared" si="32"/>
        <v>0.64118916657129776</v>
      </c>
      <c r="F444" s="23">
        <f t="shared" si="34"/>
        <v>0.14845888703877419</v>
      </c>
      <c r="G444" s="23">
        <f t="shared" si="33"/>
        <v>6.8087321371106322</v>
      </c>
      <c r="I444" s="28"/>
      <c r="J444" s="38"/>
      <c r="K444" s="23"/>
      <c r="O444" s="23"/>
      <c r="P444" s="23"/>
      <c r="R444">
        <v>411</v>
      </c>
      <c r="S444" s="23">
        <v>30507.4453125</v>
      </c>
      <c r="T444" s="38"/>
      <c r="U444" s="23"/>
      <c r="Y444" s="23"/>
      <c r="AC444" s="23"/>
    </row>
    <row r="445" spans="1:29">
      <c r="A445">
        <v>439</v>
      </c>
      <c r="B445" s="23">
        <f t="shared" si="30"/>
        <v>15.486944444444443</v>
      </c>
      <c r="C445" s="23">
        <f t="shared" si="31"/>
        <v>5.9090277777777764</v>
      </c>
      <c r="D445" s="23">
        <v>42095.77734375</v>
      </c>
      <c r="E445" s="38">
        <f t="shared" si="32"/>
        <v>0.64234038824673834</v>
      </c>
      <c r="F445" s="23">
        <f t="shared" si="34"/>
        <v>0.14174354681906909</v>
      </c>
      <c r="G445" s="23">
        <f t="shared" si="33"/>
        <v>6.5007481984084921</v>
      </c>
      <c r="I445" s="28"/>
      <c r="J445" s="38"/>
      <c r="K445" s="23"/>
      <c r="O445" s="23"/>
      <c r="P445" s="23"/>
      <c r="R445">
        <v>412</v>
      </c>
      <c r="S445" s="23">
        <v>31471.888671875</v>
      </c>
      <c r="T445" s="38"/>
      <c r="U445" s="23"/>
      <c r="Y445" s="23"/>
      <c r="AC445" s="23"/>
    </row>
    <row r="446" spans="1:29">
      <c r="A446">
        <v>440</v>
      </c>
      <c r="B446" s="23">
        <f t="shared" si="30"/>
        <v>15.522222222222222</v>
      </c>
      <c r="C446" s="23">
        <f t="shared" si="31"/>
        <v>5.9443055555555553</v>
      </c>
      <c r="D446" s="23">
        <v>42017.109375</v>
      </c>
      <c r="E446" s="38">
        <f t="shared" si="32"/>
        <v>0.6411399919890135</v>
      </c>
      <c r="F446" s="23">
        <f t="shared" si="34"/>
        <v>0.14874623883090132</v>
      </c>
      <c r="G446" s="23">
        <f t="shared" si="33"/>
        <v>6.8219108791902583</v>
      </c>
      <c r="I446" s="28"/>
      <c r="J446" s="38"/>
      <c r="K446" s="23"/>
      <c r="O446" s="23"/>
      <c r="P446" s="23"/>
      <c r="R446">
        <v>413</v>
      </c>
      <c r="S446" s="23">
        <v>32605.4453125</v>
      </c>
      <c r="T446" s="38"/>
      <c r="U446" s="23"/>
      <c r="Y446" s="23"/>
      <c r="AC446" s="23"/>
    </row>
    <row r="447" spans="1:29">
      <c r="A447">
        <v>441</v>
      </c>
      <c r="B447" s="23">
        <f t="shared" si="30"/>
        <v>15.557499999999999</v>
      </c>
      <c r="C447" s="23">
        <f t="shared" si="31"/>
        <v>5.9795833333333324</v>
      </c>
      <c r="D447" s="23">
        <v>41993.33203125</v>
      </c>
      <c r="E447" s="38">
        <f t="shared" si="32"/>
        <v>0.64077717298008696</v>
      </c>
      <c r="F447" s="23">
        <f t="shared" si="34"/>
        <v>0.1508676547736223</v>
      </c>
      <c r="G447" s="23">
        <f t="shared" si="33"/>
        <v>6.919204838437107</v>
      </c>
      <c r="I447" s="28"/>
      <c r="J447" s="38"/>
      <c r="K447" s="23"/>
      <c r="O447" s="23"/>
      <c r="P447" s="23"/>
      <c r="R447">
        <v>414</v>
      </c>
      <c r="S447" s="23">
        <v>33905.890625</v>
      </c>
      <c r="T447" s="38"/>
      <c r="U447" s="23"/>
      <c r="Y447" s="23"/>
      <c r="AC447" s="23"/>
    </row>
    <row r="448" spans="1:29">
      <c r="A448">
        <v>442</v>
      </c>
      <c r="B448" s="23">
        <f t="shared" si="30"/>
        <v>15.592777777777776</v>
      </c>
      <c r="C448" s="23">
        <f t="shared" si="31"/>
        <v>6.0148611111111094</v>
      </c>
      <c r="D448" s="23">
        <v>42177.22265625</v>
      </c>
      <c r="E448" s="38">
        <f t="shared" si="32"/>
        <v>0.6435831640535592</v>
      </c>
      <c r="F448" s="23">
        <f t="shared" si="34"/>
        <v>0.13451952112325216</v>
      </c>
      <c r="G448" s="23">
        <f t="shared" si="33"/>
        <v>6.1694345472319529</v>
      </c>
      <c r="I448" s="28"/>
      <c r="J448" s="38"/>
      <c r="K448" s="23"/>
      <c r="O448" s="23"/>
      <c r="P448" s="23"/>
      <c r="R448">
        <v>415</v>
      </c>
      <c r="S448" s="23">
        <v>35077.890625</v>
      </c>
      <c r="T448" s="38"/>
      <c r="U448" s="23"/>
      <c r="Y448" s="23"/>
      <c r="AC448" s="23"/>
    </row>
    <row r="449" spans="1:29">
      <c r="A449">
        <v>443</v>
      </c>
      <c r="B449" s="23">
        <f t="shared" si="30"/>
        <v>15.628055555555555</v>
      </c>
      <c r="C449" s="23">
        <f t="shared" si="31"/>
        <v>6.0501388888888883</v>
      </c>
      <c r="D449" s="23">
        <v>42188.33203125</v>
      </c>
      <c r="E449" s="38">
        <f t="shared" si="32"/>
        <v>0.64375268224994275</v>
      </c>
      <c r="F449" s="23">
        <f t="shared" si="34"/>
        <v>0.13353617712529386</v>
      </c>
      <c r="G449" s="23">
        <f t="shared" si="33"/>
        <v>6.1243356918230152</v>
      </c>
      <c r="I449" s="28"/>
      <c r="J449" s="38"/>
      <c r="K449" s="23"/>
      <c r="O449" s="23"/>
      <c r="P449" s="23"/>
      <c r="R449">
        <v>416</v>
      </c>
      <c r="S449" s="23">
        <v>36038.109375</v>
      </c>
      <c r="T449" s="38"/>
      <c r="U449" s="23"/>
      <c r="Y449" s="23"/>
      <c r="AC449" s="23"/>
    </row>
    <row r="450" spans="1:29">
      <c r="A450">
        <v>444</v>
      </c>
      <c r="B450" s="23">
        <f t="shared" si="30"/>
        <v>15.663333333333332</v>
      </c>
      <c r="C450" s="23">
        <f t="shared" si="31"/>
        <v>6.0854166666666654</v>
      </c>
      <c r="D450" s="23">
        <v>42192.33203125</v>
      </c>
      <c r="E450" s="38">
        <f t="shared" si="32"/>
        <v>0.64381371833752954</v>
      </c>
      <c r="F450" s="23">
        <f t="shared" si="34"/>
        <v>0.13318223725619749</v>
      </c>
      <c r="G450" s="23">
        <f t="shared" si="33"/>
        <v>6.1081030377233532</v>
      </c>
      <c r="I450" s="28"/>
      <c r="J450" s="38"/>
      <c r="K450" s="23"/>
      <c r="O450" s="23"/>
      <c r="P450" s="23"/>
      <c r="R450">
        <v>417</v>
      </c>
      <c r="S450" s="23">
        <v>36858.890625</v>
      </c>
      <c r="T450" s="38"/>
      <c r="U450" s="23"/>
      <c r="Y450" s="23"/>
      <c r="AC450" s="23"/>
    </row>
    <row r="451" spans="1:29">
      <c r="A451">
        <v>445</v>
      </c>
      <c r="B451" s="23">
        <f t="shared" si="30"/>
        <v>15.698611111111111</v>
      </c>
      <c r="C451" s="23">
        <f t="shared" si="31"/>
        <v>6.1206944444444442</v>
      </c>
      <c r="D451" s="23">
        <v>42222.5546875</v>
      </c>
      <c r="E451" s="38">
        <f t="shared" si="32"/>
        <v>0.6442748865110246</v>
      </c>
      <c r="F451" s="23">
        <f t="shared" si="34"/>
        <v>0.13051002595159966</v>
      </c>
      <c r="G451" s="23">
        <f t="shared" si="33"/>
        <v>5.9855480910328689</v>
      </c>
      <c r="I451" s="28"/>
      <c r="J451" s="38"/>
      <c r="K451" s="23"/>
      <c r="O451" s="23"/>
      <c r="P451" s="23"/>
      <c r="R451">
        <v>418</v>
      </c>
      <c r="S451" s="23">
        <v>37666.66796875</v>
      </c>
      <c r="T451" s="38"/>
      <c r="U451" s="23"/>
      <c r="Y451" s="23"/>
      <c r="AC451" s="23"/>
    </row>
    <row r="452" spans="1:29">
      <c r="A452">
        <v>446</v>
      </c>
      <c r="B452" s="23">
        <f t="shared" si="30"/>
        <v>15.733888888888888</v>
      </c>
      <c r="C452" s="23">
        <f t="shared" si="31"/>
        <v>6.1559722222222213</v>
      </c>
      <c r="D452" s="23">
        <v>42326.109375</v>
      </c>
      <c r="E452" s="38">
        <f t="shared" si="32"/>
        <v>0.64585502975509268</v>
      </c>
      <c r="F452" s="23">
        <f t="shared" si="34"/>
        <v>0.12138121313124017</v>
      </c>
      <c r="G452" s="23">
        <f t="shared" si="33"/>
        <v>5.5668756729416877</v>
      </c>
      <c r="I452" s="28"/>
      <c r="J452" s="38"/>
      <c r="K452" s="23"/>
      <c r="O452" s="23"/>
      <c r="P452" s="23"/>
      <c r="R452">
        <v>419</v>
      </c>
      <c r="S452" s="23">
        <v>38346.77734375</v>
      </c>
      <c r="T452" s="38"/>
      <c r="U452" s="23"/>
      <c r="Y452" s="23"/>
      <c r="AC452" s="23"/>
    </row>
    <row r="453" spans="1:29">
      <c r="A453">
        <v>447</v>
      </c>
      <c r="B453" s="23">
        <f t="shared" si="30"/>
        <v>15.769166666666665</v>
      </c>
      <c r="C453" s="23">
        <f t="shared" si="31"/>
        <v>6.1912499999999984</v>
      </c>
      <c r="D453" s="23">
        <v>42295.77734375</v>
      </c>
      <c r="E453" s="38">
        <f t="shared" si="32"/>
        <v>0.64539219262607772</v>
      </c>
      <c r="F453" s="23">
        <f t="shared" si="34"/>
        <v>0.12405076259215253</v>
      </c>
      <c r="G453" s="23">
        <f t="shared" si="33"/>
        <v>5.6893085401729566</v>
      </c>
      <c r="I453" s="28"/>
      <c r="J453" s="38"/>
      <c r="K453" s="23"/>
      <c r="O453" s="23"/>
      <c r="P453" s="23"/>
      <c r="R453">
        <v>420</v>
      </c>
      <c r="S453" s="23">
        <v>38896.5546875</v>
      </c>
      <c r="T453" s="38"/>
      <c r="U453" s="23"/>
      <c r="Y453" s="23"/>
      <c r="AC453" s="23"/>
    </row>
    <row r="454" spans="1:29">
      <c r="A454">
        <v>448</v>
      </c>
      <c r="B454" s="23">
        <f t="shared" ref="B454:B517" si="35">A454*$W$3</f>
        <v>15.804444444444444</v>
      </c>
      <c r="C454" s="23">
        <f t="shared" si="31"/>
        <v>6.2265277777777772</v>
      </c>
      <c r="D454" s="23">
        <v>42290.4453125</v>
      </c>
      <c r="E454" s="38">
        <f t="shared" si="32"/>
        <v>0.64531083104448006</v>
      </c>
      <c r="F454" s="23">
        <f t="shared" si="34"/>
        <v>0.12452041186871154</v>
      </c>
      <c r="G454" s="23">
        <f t="shared" si="33"/>
        <v>5.7108479453662815</v>
      </c>
      <c r="I454" s="28"/>
      <c r="J454" s="38"/>
      <c r="K454" s="23"/>
      <c r="O454" s="23"/>
      <c r="P454" s="23"/>
      <c r="R454">
        <v>421</v>
      </c>
      <c r="S454" s="23">
        <v>39354.890625</v>
      </c>
      <c r="T454" s="38"/>
      <c r="U454" s="23"/>
      <c r="Y454" s="23"/>
      <c r="AC454" s="23"/>
    </row>
    <row r="455" spans="1:29">
      <c r="A455">
        <v>449</v>
      </c>
      <c r="B455" s="23">
        <f t="shared" si="35"/>
        <v>15.839722222222221</v>
      </c>
      <c r="C455" s="23">
        <f t="shared" ref="C455:C518" si="36">B455-$B$549/2</f>
        <v>6.2618055555555543</v>
      </c>
      <c r="D455" s="23">
        <v>42318</v>
      </c>
      <c r="E455" s="38">
        <f t="shared" ref="E455:E518" si="37">D455/65535</f>
        <v>0.64573128862439921</v>
      </c>
      <c r="F455" s="23">
        <f t="shared" si="34"/>
        <v>0.12209457385793776</v>
      </c>
      <c r="G455" s="23">
        <f t="shared" ref="G455:G518" si="38">(F455/F$277)*100</f>
        <v>5.5995923543212927</v>
      </c>
      <c r="I455" s="28"/>
      <c r="J455" s="38"/>
      <c r="K455" s="23"/>
      <c r="O455" s="23"/>
      <c r="P455" s="23"/>
      <c r="R455">
        <v>422</v>
      </c>
      <c r="S455" s="23">
        <v>39767.5546875</v>
      </c>
      <c r="T455" s="38"/>
      <c r="U455" s="23"/>
      <c r="Y455" s="23"/>
      <c r="AC455" s="23"/>
    </row>
    <row r="456" spans="1:29">
      <c r="A456">
        <v>450</v>
      </c>
      <c r="B456" s="23">
        <f t="shared" si="35"/>
        <v>15.875</v>
      </c>
      <c r="C456" s="23">
        <f t="shared" si="36"/>
        <v>6.2970833333333331</v>
      </c>
      <c r="D456" s="23">
        <v>42366.5546875</v>
      </c>
      <c r="E456" s="38">
        <f t="shared" si="37"/>
        <v>0.64647218566414888</v>
      </c>
      <c r="F456" s="23">
        <f t="shared" ref="F456:F519" si="39">$E$4+($E$3/(E456-$E$2))</f>
        <v>0.11782718098893152</v>
      </c>
      <c r="G456" s="23">
        <f t="shared" si="38"/>
        <v>5.4038780016918624</v>
      </c>
      <c r="I456" s="28"/>
      <c r="J456" s="38"/>
      <c r="K456" s="23"/>
      <c r="O456" s="23"/>
      <c r="P456" s="23"/>
      <c r="R456">
        <v>423</v>
      </c>
      <c r="S456" s="23">
        <v>40116.5546875</v>
      </c>
      <c r="T456" s="38"/>
      <c r="U456" s="23"/>
      <c r="Y456" s="23"/>
      <c r="AC456" s="23"/>
    </row>
    <row r="457" spans="1:29">
      <c r="A457">
        <v>451</v>
      </c>
      <c r="B457" s="23">
        <f t="shared" si="35"/>
        <v>15.910277777777777</v>
      </c>
      <c r="C457" s="23">
        <f t="shared" si="36"/>
        <v>6.3323611111111102</v>
      </c>
      <c r="D457" s="23">
        <v>42448.5546875</v>
      </c>
      <c r="E457" s="38">
        <f t="shared" si="37"/>
        <v>0.64772342545967798</v>
      </c>
      <c r="F457" s="23">
        <f t="shared" si="39"/>
        <v>0.11064119557376806</v>
      </c>
      <c r="G457" s="23">
        <f t="shared" si="38"/>
        <v>5.0743089822214884</v>
      </c>
      <c r="I457" s="28"/>
      <c r="J457" s="38"/>
      <c r="K457" s="23"/>
      <c r="O457" s="23"/>
      <c r="P457" s="23"/>
      <c r="R457">
        <v>424</v>
      </c>
      <c r="S457" s="23">
        <v>40397</v>
      </c>
      <c r="T457" s="38"/>
      <c r="U457" s="23"/>
      <c r="Y457" s="23"/>
      <c r="AC457" s="23"/>
    </row>
    <row r="458" spans="1:29">
      <c r="A458">
        <v>452</v>
      </c>
      <c r="B458" s="23">
        <f t="shared" si="35"/>
        <v>15.945555555555554</v>
      </c>
      <c r="C458" s="23">
        <f t="shared" si="36"/>
        <v>6.3676388888888873</v>
      </c>
      <c r="D458" s="23">
        <v>42429.890625</v>
      </c>
      <c r="E458" s="38">
        <f t="shared" si="37"/>
        <v>0.6474386301213092</v>
      </c>
      <c r="F458" s="23">
        <f t="shared" si="39"/>
        <v>0.11227450358162017</v>
      </c>
      <c r="G458" s="23">
        <f t="shared" si="38"/>
        <v>5.1492169715287117</v>
      </c>
      <c r="I458" s="28"/>
      <c r="J458" s="38"/>
      <c r="K458" s="23"/>
      <c r="O458" s="23"/>
      <c r="P458" s="23"/>
      <c r="R458">
        <v>425</v>
      </c>
      <c r="S458" s="23">
        <v>40668.109375</v>
      </c>
      <c r="T458" s="38"/>
      <c r="U458" s="23"/>
      <c r="Y458" s="23"/>
      <c r="AC458" s="23"/>
    </row>
    <row r="459" spans="1:29">
      <c r="A459">
        <v>453</v>
      </c>
      <c r="B459" s="23">
        <f t="shared" si="35"/>
        <v>15.980833333333333</v>
      </c>
      <c r="C459" s="23">
        <f t="shared" si="36"/>
        <v>6.4029166666666661</v>
      </c>
      <c r="D459" s="23">
        <v>42362.33203125</v>
      </c>
      <c r="E459" s="38">
        <f t="shared" si="37"/>
        <v>0.64640775205996792</v>
      </c>
      <c r="F459" s="23">
        <f t="shared" si="39"/>
        <v>0.11819793791579958</v>
      </c>
      <c r="G459" s="23">
        <f t="shared" si="38"/>
        <v>5.4208819322303121</v>
      </c>
      <c r="I459" s="28"/>
      <c r="J459" s="38"/>
      <c r="K459" s="23"/>
      <c r="O459" s="23"/>
      <c r="P459" s="23"/>
      <c r="R459">
        <v>426</v>
      </c>
      <c r="S459" s="23">
        <v>41030.33203125</v>
      </c>
      <c r="T459" s="38"/>
      <c r="U459" s="23"/>
      <c r="Y459" s="23"/>
      <c r="AC459" s="23"/>
    </row>
    <row r="460" spans="1:29">
      <c r="A460">
        <v>454</v>
      </c>
      <c r="B460" s="23">
        <f t="shared" si="35"/>
        <v>16.016111111111112</v>
      </c>
      <c r="C460" s="23">
        <f t="shared" si="36"/>
        <v>6.438194444444445</v>
      </c>
      <c r="D460" s="23">
        <v>42361.77734375</v>
      </c>
      <c r="E460" s="38">
        <f t="shared" si="37"/>
        <v>0.64639928807125968</v>
      </c>
      <c r="F460" s="23">
        <f t="shared" si="39"/>
        <v>0.11824664565963028</v>
      </c>
      <c r="G460" s="23">
        <f t="shared" si="38"/>
        <v>5.42311580308413</v>
      </c>
      <c r="I460" s="28"/>
      <c r="J460" s="38"/>
      <c r="K460" s="23"/>
      <c r="O460" s="23"/>
      <c r="P460" s="23"/>
      <c r="R460">
        <v>427</v>
      </c>
      <c r="S460" s="23">
        <v>41176.22265625</v>
      </c>
      <c r="T460" s="38"/>
      <c r="U460" s="23"/>
      <c r="Y460" s="23"/>
      <c r="AC460" s="23"/>
    </row>
    <row r="461" spans="1:29">
      <c r="A461">
        <v>455</v>
      </c>
      <c r="B461" s="23">
        <f t="shared" si="35"/>
        <v>16.051388888888887</v>
      </c>
      <c r="C461" s="23">
        <f t="shared" si="36"/>
        <v>6.4734722222222203</v>
      </c>
      <c r="D461" s="23">
        <v>42415.77734375</v>
      </c>
      <c r="E461" s="38">
        <f t="shared" si="37"/>
        <v>0.64722327525368128</v>
      </c>
      <c r="F461" s="23">
        <f t="shared" si="39"/>
        <v>0.11351046708867019</v>
      </c>
      <c r="G461" s="23">
        <f t="shared" si="38"/>
        <v>5.2059016511636163</v>
      </c>
      <c r="I461" s="28"/>
      <c r="J461" s="38"/>
      <c r="K461" s="23"/>
      <c r="O461" s="23"/>
      <c r="P461" s="23"/>
      <c r="R461">
        <v>428</v>
      </c>
      <c r="S461" s="23">
        <v>41210.4453125</v>
      </c>
      <c r="T461" s="38"/>
      <c r="U461" s="23"/>
      <c r="Y461" s="23"/>
      <c r="AC461" s="23"/>
    </row>
    <row r="462" spans="1:29">
      <c r="A462">
        <v>456</v>
      </c>
      <c r="B462" s="23">
        <f t="shared" si="35"/>
        <v>16.086666666666666</v>
      </c>
      <c r="C462" s="23">
        <f t="shared" si="36"/>
        <v>6.5087499999999991</v>
      </c>
      <c r="D462" s="23">
        <v>42484</v>
      </c>
      <c r="E462" s="38">
        <f t="shared" si="37"/>
        <v>0.64826428625925081</v>
      </c>
      <c r="F462" s="23">
        <f t="shared" si="39"/>
        <v>0.10754306457205765</v>
      </c>
      <c r="G462" s="23">
        <f t="shared" si="38"/>
        <v>4.9322201889058341</v>
      </c>
      <c r="I462" s="28"/>
      <c r="J462" s="38"/>
      <c r="K462" s="23"/>
      <c r="O462" s="23"/>
      <c r="P462" s="23"/>
      <c r="R462">
        <v>429</v>
      </c>
      <c r="S462" s="23">
        <v>41336.66796875</v>
      </c>
      <c r="T462" s="38"/>
      <c r="U462" s="23"/>
      <c r="Y462" s="23"/>
      <c r="AC462" s="23"/>
    </row>
    <row r="463" spans="1:29">
      <c r="A463">
        <v>457</v>
      </c>
      <c r="B463" s="23">
        <f t="shared" si="35"/>
        <v>16.121944444444445</v>
      </c>
      <c r="C463" s="23">
        <f t="shared" si="36"/>
        <v>6.544027777777778</v>
      </c>
      <c r="D463" s="23">
        <v>42486.5546875</v>
      </c>
      <c r="E463" s="38">
        <f t="shared" si="37"/>
        <v>0.64830326829175244</v>
      </c>
      <c r="F463" s="23">
        <f t="shared" si="39"/>
        <v>0.1073199576790298</v>
      </c>
      <c r="G463" s="23">
        <f t="shared" si="38"/>
        <v>4.9219878942761914</v>
      </c>
      <c r="I463" s="28"/>
      <c r="J463" s="38"/>
      <c r="K463" s="23"/>
      <c r="O463" s="23"/>
      <c r="P463" s="23"/>
      <c r="R463">
        <v>430</v>
      </c>
      <c r="S463" s="23">
        <v>41413.890625</v>
      </c>
      <c r="T463" s="38"/>
      <c r="U463" s="23"/>
      <c r="Y463" s="23"/>
      <c r="AC463" s="23"/>
    </row>
    <row r="464" spans="1:29">
      <c r="A464">
        <v>458</v>
      </c>
      <c r="B464" s="23">
        <f t="shared" si="35"/>
        <v>16.15722222222222</v>
      </c>
      <c r="C464" s="23">
        <f t="shared" si="36"/>
        <v>6.5793055555555533</v>
      </c>
      <c r="D464" s="23">
        <v>42488.5546875</v>
      </c>
      <c r="E464" s="38">
        <f t="shared" si="37"/>
        <v>0.64833378633554584</v>
      </c>
      <c r="F464" s="23">
        <f t="shared" si="39"/>
        <v>0.10714531057897592</v>
      </c>
      <c r="G464" s="23">
        <f t="shared" si="38"/>
        <v>4.9139780987933559</v>
      </c>
      <c r="I464" s="28"/>
      <c r="J464" s="38"/>
      <c r="K464" s="23"/>
      <c r="O464" s="23"/>
      <c r="P464" s="23"/>
      <c r="R464">
        <v>431</v>
      </c>
      <c r="S464" s="23">
        <v>41495.22265625</v>
      </c>
      <c r="T464" s="38"/>
      <c r="U464" s="23"/>
      <c r="Y464" s="23"/>
      <c r="AC464" s="23"/>
    </row>
    <row r="465" spans="1:29">
      <c r="A465">
        <v>459</v>
      </c>
      <c r="B465" s="23">
        <f t="shared" si="35"/>
        <v>16.192499999999999</v>
      </c>
      <c r="C465" s="23">
        <f t="shared" si="36"/>
        <v>6.6145833333333321</v>
      </c>
      <c r="D465" s="23">
        <v>42491.66796875</v>
      </c>
      <c r="E465" s="38">
        <f t="shared" si="37"/>
        <v>0.6483812919623102</v>
      </c>
      <c r="F465" s="23">
        <f t="shared" si="39"/>
        <v>0.10687347860076768</v>
      </c>
      <c r="G465" s="23">
        <f t="shared" si="38"/>
        <v>4.9015111379879883</v>
      </c>
      <c r="I465" s="28"/>
      <c r="J465" s="38"/>
      <c r="K465" s="23"/>
      <c r="O465" s="23"/>
      <c r="P465" s="23"/>
      <c r="R465">
        <v>432</v>
      </c>
      <c r="S465" s="23">
        <v>41586.4453125</v>
      </c>
      <c r="T465" s="38"/>
      <c r="U465" s="23"/>
      <c r="Y465" s="23"/>
      <c r="AC465" s="23"/>
    </row>
    <row r="466" spans="1:29">
      <c r="A466">
        <v>460</v>
      </c>
      <c r="B466" s="23">
        <f t="shared" si="35"/>
        <v>16.227777777777778</v>
      </c>
      <c r="C466" s="23">
        <f t="shared" si="36"/>
        <v>6.649861111111111</v>
      </c>
      <c r="D466" s="23">
        <v>42486.22265625</v>
      </c>
      <c r="E466" s="38">
        <f t="shared" si="37"/>
        <v>0.64829820181963838</v>
      </c>
      <c r="F466" s="23">
        <f t="shared" si="39"/>
        <v>0.10734895332444649</v>
      </c>
      <c r="G466" s="23">
        <f t="shared" si="38"/>
        <v>4.9233177141793494</v>
      </c>
      <c r="I466" s="28"/>
      <c r="J466" s="38"/>
      <c r="K466" s="23"/>
      <c r="O466" s="23"/>
      <c r="P466" s="23"/>
      <c r="R466">
        <v>433</v>
      </c>
      <c r="S466" s="23">
        <v>41668.890625</v>
      </c>
      <c r="T466" s="38"/>
      <c r="U466" s="23"/>
      <c r="Y466" s="23"/>
      <c r="AC466" s="23"/>
    </row>
    <row r="467" spans="1:29">
      <c r="A467">
        <v>461</v>
      </c>
      <c r="B467" s="23">
        <f t="shared" si="35"/>
        <v>16.263055555555553</v>
      </c>
      <c r="C467" s="23">
        <f t="shared" si="36"/>
        <v>6.6851388888888863</v>
      </c>
      <c r="D467" s="23">
        <v>42471.109375</v>
      </c>
      <c r="E467" s="38">
        <f t="shared" si="37"/>
        <v>0.64806758793011365</v>
      </c>
      <c r="F467" s="23">
        <f t="shared" si="39"/>
        <v>0.10866921863747336</v>
      </c>
      <c r="G467" s="23">
        <f t="shared" si="38"/>
        <v>4.9838687060776703</v>
      </c>
      <c r="I467" s="28"/>
      <c r="J467" s="38"/>
      <c r="K467" s="23"/>
      <c r="O467" s="23"/>
      <c r="P467" s="23"/>
      <c r="R467">
        <v>434</v>
      </c>
      <c r="S467" s="23">
        <v>41726.66796875</v>
      </c>
      <c r="T467" s="38"/>
      <c r="U467" s="23"/>
      <c r="Y467" s="23"/>
      <c r="AC467" s="23"/>
    </row>
    <row r="468" spans="1:29">
      <c r="A468">
        <v>462</v>
      </c>
      <c r="B468" s="23">
        <f t="shared" si="35"/>
        <v>16.298333333333332</v>
      </c>
      <c r="C468" s="23">
        <f t="shared" si="36"/>
        <v>6.7204166666666652</v>
      </c>
      <c r="D468" s="23">
        <v>42394.4453125</v>
      </c>
      <c r="E468" s="38">
        <f t="shared" si="37"/>
        <v>0.64689776932173648</v>
      </c>
      <c r="F468" s="23">
        <f t="shared" si="39"/>
        <v>0.11538007895240776</v>
      </c>
      <c r="G468" s="23">
        <f t="shared" si="38"/>
        <v>5.2916471840479407</v>
      </c>
      <c r="I468" s="28"/>
      <c r="J468" s="38"/>
      <c r="K468" s="23"/>
      <c r="O468" s="23"/>
      <c r="P468" s="23"/>
      <c r="R468">
        <v>435</v>
      </c>
      <c r="S468" s="23">
        <v>41822.109375</v>
      </c>
      <c r="T468" s="38"/>
      <c r="U468" s="23"/>
      <c r="Y468" s="23"/>
      <c r="AC468" s="23"/>
    </row>
    <row r="469" spans="1:29">
      <c r="A469">
        <v>463</v>
      </c>
      <c r="B469" s="23">
        <f t="shared" si="35"/>
        <v>16.333611111111111</v>
      </c>
      <c r="C469" s="23">
        <f t="shared" si="36"/>
        <v>6.755694444444444</v>
      </c>
      <c r="D469" s="23">
        <v>42441.77734375</v>
      </c>
      <c r="E469" s="38">
        <f t="shared" si="37"/>
        <v>0.64762000982299539</v>
      </c>
      <c r="F469" s="23">
        <f t="shared" si="39"/>
        <v>0.11123413036097096</v>
      </c>
      <c r="G469" s="23">
        <f t="shared" si="38"/>
        <v>5.1015025993997236</v>
      </c>
      <c r="I469" s="28"/>
      <c r="J469" s="38"/>
      <c r="K469" s="23"/>
      <c r="O469" s="23"/>
      <c r="P469" s="23"/>
      <c r="R469">
        <v>436</v>
      </c>
      <c r="S469" s="23">
        <v>41887.77734375</v>
      </c>
      <c r="T469" s="38"/>
      <c r="U469" s="23"/>
      <c r="Y469" s="23"/>
      <c r="AC469" s="23"/>
    </row>
    <row r="470" spans="1:29">
      <c r="A470">
        <v>464</v>
      </c>
      <c r="B470" s="23">
        <f t="shared" si="35"/>
        <v>16.36888888888889</v>
      </c>
      <c r="C470" s="23">
        <f t="shared" si="36"/>
        <v>6.7909722222222229</v>
      </c>
      <c r="D470" s="23">
        <v>42597.890625</v>
      </c>
      <c r="E470" s="38">
        <f t="shared" si="37"/>
        <v>0.65000214579995419</v>
      </c>
      <c r="F470" s="23">
        <f t="shared" si="39"/>
        <v>9.7621199744531317E-2</v>
      </c>
      <c r="G470" s="23">
        <f t="shared" si="38"/>
        <v>4.4771762285290988</v>
      </c>
      <c r="I470" s="28"/>
      <c r="J470" s="38"/>
      <c r="K470" s="23"/>
      <c r="O470" s="23"/>
      <c r="P470" s="23"/>
      <c r="R470">
        <v>437</v>
      </c>
      <c r="S470" s="23">
        <v>41941</v>
      </c>
      <c r="T470" s="38"/>
      <c r="U470" s="23"/>
      <c r="Y470" s="23"/>
      <c r="AC470" s="23"/>
    </row>
    <row r="471" spans="1:29">
      <c r="A471">
        <v>465</v>
      </c>
      <c r="B471" s="23">
        <f t="shared" si="35"/>
        <v>16.404166666666665</v>
      </c>
      <c r="C471" s="23">
        <f t="shared" si="36"/>
        <v>6.8262499999999982</v>
      </c>
      <c r="D471" s="23">
        <v>42593.33203125</v>
      </c>
      <c r="E471" s="38">
        <f t="shared" si="37"/>
        <v>0.64993258611810478</v>
      </c>
      <c r="F471" s="23">
        <f t="shared" si="39"/>
        <v>9.8017373332584867E-2</v>
      </c>
      <c r="G471" s="23">
        <f t="shared" si="38"/>
        <v>4.4953458369281583</v>
      </c>
      <c r="I471" s="28"/>
      <c r="J471" s="38"/>
      <c r="K471" s="23"/>
      <c r="O471" s="23"/>
      <c r="P471" s="23"/>
      <c r="R471">
        <v>438</v>
      </c>
      <c r="S471" s="23">
        <v>42020.33203125</v>
      </c>
      <c r="T471" s="38"/>
      <c r="U471" s="23"/>
      <c r="Y471" s="23"/>
      <c r="AC471" s="23"/>
    </row>
    <row r="472" spans="1:29">
      <c r="A472">
        <v>466</v>
      </c>
      <c r="B472" s="23">
        <f t="shared" si="35"/>
        <v>16.439444444444444</v>
      </c>
      <c r="C472" s="23">
        <f t="shared" si="36"/>
        <v>6.861527777777777</v>
      </c>
      <c r="D472" s="23">
        <v>42528</v>
      </c>
      <c r="E472" s="38">
        <f t="shared" si="37"/>
        <v>0.64893568322270545</v>
      </c>
      <c r="F472" s="23">
        <f t="shared" si="39"/>
        <v>0.10370396560595996</v>
      </c>
      <c r="G472" s="23">
        <f t="shared" si="38"/>
        <v>4.7561485704974968</v>
      </c>
      <c r="I472" s="28"/>
      <c r="J472" s="38"/>
      <c r="K472" s="23"/>
      <c r="O472" s="23"/>
      <c r="P472" s="23"/>
      <c r="R472">
        <v>439</v>
      </c>
      <c r="S472" s="23">
        <v>42095.77734375</v>
      </c>
      <c r="T472" s="38"/>
      <c r="U472" s="23"/>
      <c r="Y472" s="23"/>
      <c r="AC472" s="23"/>
    </row>
    <row r="473" spans="1:29">
      <c r="A473">
        <v>467</v>
      </c>
      <c r="B473" s="23">
        <f t="shared" si="35"/>
        <v>16.474722222222223</v>
      </c>
      <c r="C473" s="23">
        <f t="shared" si="36"/>
        <v>6.8968055555555559</v>
      </c>
      <c r="D473" s="23">
        <v>42602.77734375</v>
      </c>
      <c r="E473" s="38">
        <f t="shared" si="37"/>
        <v>0.65007671234836351</v>
      </c>
      <c r="F473" s="23">
        <f t="shared" si="39"/>
        <v>9.7196598443703319E-2</v>
      </c>
      <c r="G473" s="23">
        <f t="shared" si="38"/>
        <v>4.4577028471770515</v>
      </c>
      <c r="I473" s="28"/>
      <c r="J473" s="38"/>
      <c r="K473" s="23"/>
      <c r="O473" s="23"/>
      <c r="P473" s="23"/>
      <c r="R473">
        <v>440</v>
      </c>
      <c r="S473" s="23">
        <v>42017.109375</v>
      </c>
      <c r="T473" s="38"/>
      <c r="U473" s="23"/>
      <c r="Y473" s="23"/>
      <c r="AC473" s="23"/>
    </row>
    <row r="474" spans="1:29">
      <c r="A474">
        <v>468</v>
      </c>
      <c r="B474" s="23">
        <f t="shared" si="35"/>
        <v>16.509999999999998</v>
      </c>
      <c r="C474" s="23">
        <f t="shared" si="36"/>
        <v>6.9320833333333312</v>
      </c>
      <c r="D474" s="23">
        <v>42541.890625</v>
      </c>
      <c r="E474" s="38">
        <f t="shared" si="37"/>
        <v>0.64914764057373919</v>
      </c>
      <c r="F474" s="23">
        <f t="shared" si="39"/>
        <v>0.10249352980137738</v>
      </c>
      <c r="G474" s="23">
        <f t="shared" si="38"/>
        <v>4.7006346613812431</v>
      </c>
      <c r="I474" s="28"/>
      <c r="J474" s="38"/>
      <c r="K474" s="23"/>
      <c r="O474" s="23"/>
      <c r="P474" s="23"/>
      <c r="R474">
        <v>441</v>
      </c>
      <c r="S474" s="23">
        <v>41993.33203125</v>
      </c>
      <c r="T474" s="38"/>
      <c r="U474" s="23"/>
      <c r="Y474" s="23"/>
      <c r="AC474" s="23"/>
    </row>
    <row r="475" spans="1:29">
      <c r="A475">
        <v>469</v>
      </c>
      <c r="B475" s="23">
        <f t="shared" si="35"/>
        <v>16.545277777777777</v>
      </c>
      <c r="C475" s="23">
        <f t="shared" si="36"/>
        <v>6.96736111111111</v>
      </c>
      <c r="D475" s="23">
        <v>42578.66796875</v>
      </c>
      <c r="E475" s="38">
        <f t="shared" si="37"/>
        <v>0.64970882686732279</v>
      </c>
      <c r="F475" s="23">
        <f t="shared" si="39"/>
        <v>9.92923242381889E-2</v>
      </c>
      <c r="G475" s="23">
        <f t="shared" si="38"/>
        <v>4.553818585696356</v>
      </c>
      <c r="I475" s="28"/>
      <c r="J475" s="38"/>
      <c r="K475" s="23"/>
      <c r="O475" s="23"/>
      <c r="P475" s="23"/>
      <c r="R475">
        <v>442</v>
      </c>
      <c r="S475" s="23">
        <v>42177.22265625</v>
      </c>
      <c r="T475" s="38"/>
      <c r="U475" s="23"/>
      <c r="Y475" s="23"/>
      <c r="AC475" s="23"/>
    </row>
    <row r="476" spans="1:29">
      <c r="A476">
        <v>470</v>
      </c>
      <c r="B476" s="23">
        <f t="shared" si="35"/>
        <v>16.580555555555556</v>
      </c>
      <c r="C476" s="23">
        <f t="shared" si="36"/>
        <v>7.0026388888888889</v>
      </c>
      <c r="D476" s="23">
        <v>42708.890625</v>
      </c>
      <c r="E476" s="38">
        <f t="shared" si="37"/>
        <v>0.65169589723048749</v>
      </c>
      <c r="F476" s="23">
        <f t="shared" si="39"/>
        <v>8.7999100699503785E-2</v>
      </c>
      <c r="G476" s="23">
        <f t="shared" si="38"/>
        <v>4.0358803499116771</v>
      </c>
      <c r="I476" s="28"/>
      <c r="J476" s="38"/>
      <c r="K476" s="23"/>
      <c r="O476" s="23"/>
      <c r="P476" s="23"/>
      <c r="R476">
        <v>443</v>
      </c>
      <c r="S476" s="23">
        <v>42188.33203125</v>
      </c>
      <c r="T476" s="38"/>
      <c r="U476" s="23"/>
      <c r="Y476" s="23"/>
      <c r="AC476" s="23"/>
    </row>
    <row r="477" spans="1:29">
      <c r="A477">
        <v>471</v>
      </c>
      <c r="B477" s="23">
        <f t="shared" si="35"/>
        <v>16.615833333333331</v>
      </c>
      <c r="C477" s="23">
        <f t="shared" si="36"/>
        <v>7.0379166666666642</v>
      </c>
      <c r="D477" s="23">
        <v>42667.77734375</v>
      </c>
      <c r="E477" s="38">
        <f t="shared" si="37"/>
        <v>0.65106854877164877</v>
      </c>
      <c r="F477" s="23">
        <f t="shared" si="39"/>
        <v>9.1557533390966839E-2</v>
      </c>
      <c r="G477" s="23">
        <f t="shared" si="38"/>
        <v>4.1990798424269453</v>
      </c>
      <c r="I477" s="28"/>
      <c r="J477" s="38"/>
      <c r="K477" s="23"/>
      <c r="O477" s="23"/>
      <c r="P477" s="23"/>
      <c r="R477">
        <v>444</v>
      </c>
      <c r="S477" s="23">
        <v>42192.33203125</v>
      </c>
      <c r="T477" s="38"/>
      <c r="U477" s="23"/>
      <c r="Y477" s="23"/>
      <c r="AC477" s="23"/>
    </row>
    <row r="478" spans="1:29">
      <c r="A478">
        <v>472</v>
      </c>
      <c r="B478" s="23">
        <f t="shared" si="35"/>
        <v>16.65111111111111</v>
      </c>
      <c r="C478" s="23">
        <f t="shared" si="36"/>
        <v>7.073194444444443</v>
      </c>
      <c r="D478" s="23">
        <v>42694.66796875</v>
      </c>
      <c r="E478" s="38">
        <f t="shared" si="37"/>
        <v>0.65147887340733956</v>
      </c>
      <c r="F478" s="23">
        <f t="shared" si="39"/>
        <v>8.9229368673170217E-2</v>
      </c>
      <c r="G478" s="23">
        <f t="shared" si="38"/>
        <v>4.0923038167491512</v>
      </c>
      <c r="I478" s="28"/>
      <c r="J478" s="38"/>
      <c r="K478" s="23"/>
      <c r="O478" s="23"/>
      <c r="P478" s="23"/>
      <c r="R478">
        <v>445</v>
      </c>
      <c r="S478" s="23">
        <v>42222.5546875</v>
      </c>
      <c r="T478" s="38"/>
      <c r="U478" s="23"/>
      <c r="Y478" s="23"/>
      <c r="AC478" s="23"/>
    </row>
    <row r="479" spans="1:29">
      <c r="A479">
        <v>473</v>
      </c>
      <c r="B479" s="23">
        <f t="shared" si="35"/>
        <v>16.686388888888889</v>
      </c>
      <c r="C479" s="23">
        <f t="shared" si="36"/>
        <v>7.1084722222222219</v>
      </c>
      <c r="D479" s="23">
        <v>42717.77734375</v>
      </c>
      <c r="E479" s="38">
        <f t="shared" si="37"/>
        <v>0.65183149986648359</v>
      </c>
      <c r="F479" s="23">
        <f t="shared" si="39"/>
        <v>8.7230785940927369E-2</v>
      </c>
      <c r="G479" s="23">
        <f t="shared" si="38"/>
        <v>4.0006433257598699</v>
      </c>
      <c r="I479" s="28"/>
      <c r="J479" s="38"/>
      <c r="K479" s="23"/>
      <c r="O479" s="23"/>
      <c r="P479" s="23"/>
      <c r="R479">
        <v>446</v>
      </c>
      <c r="S479" s="23">
        <v>42326.109375</v>
      </c>
      <c r="T479" s="38"/>
      <c r="U479" s="23"/>
      <c r="Y479" s="23"/>
      <c r="AC479" s="23"/>
    </row>
    <row r="480" spans="1:29">
      <c r="A480">
        <v>474</v>
      </c>
      <c r="B480" s="23">
        <f t="shared" si="35"/>
        <v>16.721666666666668</v>
      </c>
      <c r="C480" s="23">
        <f t="shared" si="36"/>
        <v>7.1437500000000007</v>
      </c>
      <c r="D480" s="23">
        <v>42728.4453125</v>
      </c>
      <c r="E480" s="38">
        <f t="shared" si="37"/>
        <v>0.65199428263523307</v>
      </c>
      <c r="F480" s="23">
        <f t="shared" si="39"/>
        <v>8.6308867937322731E-2</v>
      </c>
      <c r="G480" s="23">
        <f t="shared" si="38"/>
        <v>3.9583616350902884</v>
      </c>
      <c r="I480" s="28"/>
      <c r="J480" s="38"/>
      <c r="K480" s="23"/>
      <c r="O480" s="23"/>
      <c r="P480" s="23"/>
      <c r="R480">
        <v>447</v>
      </c>
      <c r="S480" s="23">
        <v>42295.77734375</v>
      </c>
      <c r="T480" s="38"/>
      <c r="U480" s="23"/>
      <c r="Y480" s="23"/>
      <c r="AC480" s="23"/>
    </row>
    <row r="481" spans="1:29">
      <c r="A481">
        <v>475</v>
      </c>
      <c r="B481" s="23">
        <f t="shared" si="35"/>
        <v>16.756944444444443</v>
      </c>
      <c r="C481" s="23">
        <f t="shared" si="36"/>
        <v>7.179027777777776</v>
      </c>
      <c r="D481" s="23">
        <v>42773.109375</v>
      </c>
      <c r="E481" s="38">
        <f t="shared" si="37"/>
        <v>0.65267581254291596</v>
      </c>
      <c r="F481" s="23">
        <f t="shared" si="39"/>
        <v>8.2453734146300306E-2</v>
      </c>
      <c r="G481" s="23">
        <f t="shared" si="38"/>
        <v>3.7815546155890583</v>
      </c>
      <c r="I481" s="28"/>
      <c r="J481" s="38"/>
      <c r="K481" s="23"/>
      <c r="O481" s="23"/>
      <c r="P481" s="23"/>
      <c r="R481">
        <v>448</v>
      </c>
      <c r="S481" s="23">
        <v>42290.4453125</v>
      </c>
      <c r="T481" s="38"/>
      <c r="U481" s="23"/>
      <c r="Y481" s="23"/>
      <c r="AC481" s="23"/>
    </row>
    <row r="482" spans="1:29">
      <c r="A482">
        <v>476</v>
      </c>
      <c r="B482" s="23">
        <f t="shared" si="35"/>
        <v>16.792222222222222</v>
      </c>
      <c r="C482" s="23">
        <f t="shared" si="36"/>
        <v>7.2143055555555549</v>
      </c>
      <c r="D482" s="23">
        <v>42728.890625</v>
      </c>
      <c r="E482" s="38">
        <f t="shared" si="37"/>
        <v>0.65200107766842141</v>
      </c>
      <c r="F482" s="23">
        <f t="shared" si="39"/>
        <v>8.6270393783120625E-2</v>
      </c>
      <c r="G482" s="23">
        <f t="shared" si="38"/>
        <v>3.9565971047520305</v>
      </c>
      <c r="I482" s="28"/>
      <c r="J482" s="38"/>
      <c r="K482" s="23"/>
      <c r="O482" s="23"/>
      <c r="P482" s="23"/>
      <c r="R482">
        <v>449</v>
      </c>
      <c r="S482" s="23">
        <v>42318</v>
      </c>
      <c r="T482" s="38"/>
      <c r="U482" s="23"/>
      <c r="Y482" s="23"/>
      <c r="AC482" s="23"/>
    </row>
    <row r="483" spans="1:29">
      <c r="A483">
        <v>477</v>
      </c>
      <c r="B483" s="23">
        <f t="shared" si="35"/>
        <v>16.827500000000001</v>
      </c>
      <c r="C483" s="23">
        <f t="shared" si="36"/>
        <v>7.2495833333333337</v>
      </c>
      <c r="D483" s="23">
        <v>42761.890625</v>
      </c>
      <c r="E483" s="38">
        <f t="shared" si="37"/>
        <v>0.65250462539101239</v>
      </c>
      <c r="F483" s="23">
        <f t="shared" si="39"/>
        <v>8.3421356179083528E-2</v>
      </c>
      <c r="G483" s="23">
        <f t="shared" si="38"/>
        <v>3.8259324185121444</v>
      </c>
      <c r="I483" s="28"/>
      <c r="J483" s="38"/>
      <c r="K483" s="23"/>
      <c r="O483" s="23"/>
      <c r="P483" s="23"/>
      <c r="R483">
        <v>450</v>
      </c>
      <c r="S483" s="23">
        <v>42366.5546875</v>
      </c>
      <c r="T483" s="38"/>
      <c r="U483" s="23"/>
      <c r="Y483" s="23"/>
      <c r="AC483" s="23"/>
    </row>
    <row r="484" spans="1:29">
      <c r="A484">
        <v>478</v>
      </c>
      <c r="B484" s="23">
        <f t="shared" si="35"/>
        <v>16.862777777777776</v>
      </c>
      <c r="C484" s="23">
        <f t="shared" si="36"/>
        <v>7.284861111111109</v>
      </c>
      <c r="D484" s="23">
        <v>42801.22265625</v>
      </c>
      <c r="E484" s="38">
        <f t="shared" si="37"/>
        <v>0.65310479371709773</v>
      </c>
      <c r="F484" s="23">
        <f t="shared" si="39"/>
        <v>8.0031049715459268E-2</v>
      </c>
      <c r="G484" s="23">
        <f t="shared" si="38"/>
        <v>3.6704436563775915</v>
      </c>
      <c r="I484" s="28"/>
      <c r="J484" s="38"/>
      <c r="K484" s="23"/>
      <c r="O484" s="23"/>
      <c r="P484" s="23"/>
      <c r="R484">
        <v>451</v>
      </c>
      <c r="S484" s="23">
        <v>42448.5546875</v>
      </c>
      <c r="T484" s="38"/>
      <c r="U484" s="23"/>
      <c r="Y484" s="23"/>
      <c r="AC484" s="23"/>
    </row>
    <row r="485" spans="1:29">
      <c r="A485">
        <v>479</v>
      </c>
      <c r="B485" s="23">
        <f t="shared" si="35"/>
        <v>16.898055555555555</v>
      </c>
      <c r="C485" s="23">
        <f t="shared" si="36"/>
        <v>7.3201388888888879</v>
      </c>
      <c r="D485" s="23">
        <v>42835.33203125</v>
      </c>
      <c r="E485" s="38">
        <f t="shared" si="37"/>
        <v>0.65362526941710541</v>
      </c>
      <c r="F485" s="23">
        <f t="shared" si="39"/>
        <v>7.7095667932991496E-2</v>
      </c>
      <c r="G485" s="23">
        <f t="shared" si="38"/>
        <v>3.53581898906645</v>
      </c>
      <c r="I485" s="28"/>
      <c r="J485" s="38"/>
      <c r="K485" s="23"/>
      <c r="O485" s="23"/>
      <c r="P485" s="23"/>
      <c r="R485">
        <v>452</v>
      </c>
      <c r="S485" s="23">
        <v>42429.890625</v>
      </c>
      <c r="T485" s="38"/>
      <c r="U485" s="23"/>
      <c r="Y485" s="23"/>
      <c r="AC485" s="23"/>
    </row>
    <row r="486" spans="1:29">
      <c r="A486">
        <v>480</v>
      </c>
      <c r="B486" s="23">
        <f t="shared" si="35"/>
        <v>16.933333333333334</v>
      </c>
      <c r="C486" s="23">
        <f t="shared" si="36"/>
        <v>7.3554166666666667</v>
      </c>
      <c r="D486" s="23">
        <v>42793</v>
      </c>
      <c r="E486" s="38">
        <f t="shared" si="37"/>
        <v>0.65297932402532999</v>
      </c>
      <c r="F486" s="23">
        <f t="shared" si="39"/>
        <v>8.0739333536257174E-2</v>
      </c>
      <c r="G486" s="23">
        <f t="shared" si="38"/>
        <v>3.7029274969145529</v>
      </c>
      <c r="I486" s="28"/>
      <c r="J486" s="38"/>
      <c r="K486" s="23"/>
      <c r="O486" s="23"/>
      <c r="P486" s="23"/>
      <c r="R486">
        <v>453</v>
      </c>
      <c r="S486" s="23">
        <v>42362.33203125</v>
      </c>
      <c r="T486" s="38"/>
      <c r="U486" s="23"/>
      <c r="Y486" s="23"/>
      <c r="AC486" s="23"/>
    </row>
    <row r="487" spans="1:29">
      <c r="A487">
        <v>481</v>
      </c>
      <c r="B487" s="23">
        <f t="shared" si="35"/>
        <v>16.968611111111109</v>
      </c>
      <c r="C487" s="23">
        <f t="shared" si="36"/>
        <v>7.390694444444442</v>
      </c>
      <c r="D487" s="23">
        <v>42791</v>
      </c>
      <c r="E487" s="38">
        <f t="shared" si="37"/>
        <v>0.6529488059815366</v>
      </c>
      <c r="F487" s="23">
        <f t="shared" si="39"/>
        <v>8.0911648450145535E-2</v>
      </c>
      <c r="G487" s="23">
        <f t="shared" si="38"/>
        <v>3.7108303319370775</v>
      </c>
      <c r="I487" s="28"/>
      <c r="J487" s="38"/>
      <c r="K487" s="23"/>
      <c r="O487" s="23"/>
      <c r="P487" s="23"/>
      <c r="R487">
        <v>454</v>
      </c>
      <c r="S487" s="23">
        <v>42361.77734375</v>
      </c>
      <c r="T487" s="38"/>
      <c r="U487" s="23"/>
      <c r="Y487" s="23"/>
      <c r="AC487" s="23"/>
    </row>
    <row r="488" spans="1:29">
      <c r="A488">
        <v>482</v>
      </c>
      <c r="B488" s="23">
        <f t="shared" si="35"/>
        <v>17.003888888888888</v>
      </c>
      <c r="C488" s="23">
        <f t="shared" si="36"/>
        <v>7.4259722222222209</v>
      </c>
      <c r="D488" s="23">
        <v>42783.4453125</v>
      </c>
      <c r="E488" s="38">
        <f t="shared" si="37"/>
        <v>0.65283352883955137</v>
      </c>
      <c r="F488" s="23">
        <f t="shared" si="39"/>
        <v>8.1562677989167387E-2</v>
      </c>
      <c r="G488" s="23">
        <f t="shared" si="38"/>
        <v>3.7406883339264683</v>
      </c>
      <c r="I488" s="28"/>
      <c r="J488" s="38"/>
      <c r="K488" s="23"/>
      <c r="O488" s="23"/>
      <c r="P488" s="23"/>
      <c r="R488">
        <v>455</v>
      </c>
      <c r="S488" s="23">
        <v>42415.77734375</v>
      </c>
      <c r="T488" s="38"/>
      <c r="U488" s="23"/>
      <c r="Y488" s="23"/>
      <c r="AC488" s="23"/>
    </row>
    <row r="489" spans="1:29">
      <c r="A489">
        <v>483</v>
      </c>
      <c r="B489" s="23">
        <f t="shared" si="35"/>
        <v>17.039166666666667</v>
      </c>
      <c r="C489" s="23">
        <f t="shared" si="36"/>
        <v>7.4612499999999997</v>
      </c>
      <c r="D489" s="23">
        <v>42755.5546875</v>
      </c>
      <c r="E489" s="38">
        <f t="shared" si="37"/>
        <v>0.65240794518196388</v>
      </c>
      <c r="F489" s="23">
        <f t="shared" si="39"/>
        <v>8.3968044792750884E-2</v>
      </c>
      <c r="G489" s="23">
        <f t="shared" si="38"/>
        <v>3.851005059208267</v>
      </c>
      <c r="I489" s="28"/>
      <c r="J489" s="38"/>
      <c r="K489" s="23"/>
      <c r="O489" s="23"/>
      <c r="P489" s="23"/>
      <c r="R489">
        <v>456</v>
      </c>
      <c r="S489" s="23">
        <v>42484</v>
      </c>
      <c r="T489" s="38"/>
      <c r="U489" s="23"/>
      <c r="Y489" s="23"/>
      <c r="AC489" s="23"/>
    </row>
    <row r="490" spans="1:29">
      <c r="A490">
        <v>484</v>
      </c>
      <c r="B490" s="23">
        <f t="shared" si="35"/>
        <v>17.074444444444442</v>
      </c>
      <c r="C490" s="23">
        <f t="shared" si="36"/>
        <v>7.496527777777775</v>
      </c>
      <c r="D490" s="23">
        <v>42773.66796875</v>
      </c>
      <c r="E490" s="38">
        <f t="shared" si="37"/>
        <v>0.65268433613717858</v>
      </c>
      <c r="F490" s="23">
        <f t="shared" si="39"/>
        <v>8.2405567685181147E-2</v>
      </c>
      <c r="G490" s="23">
        <f t="shared" si="38"/>
        <v>3.7793455694464231</v>
      </c>
      <c r="I490" s="28"/>
      <c r="J490" s="38"/>
      <c r="K490" s="23"/>
      <c r="O490" s="23"/>
      <c r="P490" s="23"/>
      <c r="R490">
        <v>457</v>
      </c>
      <c r="S490" s="23">
        <v>42486.5546875</v>
      </c>
      <c r="T490" s="38"/>
      <c r="U490" s="23"/>
      <c r="Y490" s="23"/>
      <c r="AC490" s="23"/>
    </row>
    <row r="491" spans="1:29">
      <c r="A491">
        <v>485</v>
      </c>
      <c r="B491" s="23">
        <f t="shared" si="35"/>
        <v>17.109722222222221</v>
      </c>
      <c r="C491" s="23">
        <f t="shared" si="36"/>
        <v>7.5318055555555539</v>
      </c>
      <c r="D491" s="23">
        <v>42854.4453125</v>
      </c>
      <c r="E491" s="38">
        <f t="shared" si="37"/>
        <v>0.65391691939421681</v>
      </c>
      <c r="F491" s="23">
        <f t="shared" si="39"/>
        <v>7.5452742488810731E-2</v>
      </c>
      <c r="G491" s="23">
        <f t="shared" si="38"/>
        <v>3.4604699177255824</v>
      </c>
      <c r="I491" s="28"/>
      <c r="J491" s="38"/>
      <c r="K491" s="23"/>
      <c r="O491" s="23"/>
      <c r="P491" s="23"/>
      <c r="R491">
        <v>458</v>
      </c>
      <c r="S491" s="23">
        <v>42488.5546875</v>
      </c>
      <c r="T491" s="38"/>
      <c r="U491" s="23"/>
      <c r="Y491" s="23"/>
      <c r="AC491" s="23"/>
    </row>
    <row r="492" spans="1:29">
      <c r="A492">
        <v>486</v>
      </c>
      <c r="B492" s="23">
        <f t="shared" si="35"/>
        <v>17.145</v>
      </c>
      <c r="C492" s="23">
        <f t="shared" si="36"/>
        <v>7.5670833333333327</v>
      </c>
      <c r="D492" s="23">
        <v>42851.5546875</v>
      </c>
      <c r="E492" s="38">
        <f t="shared" si="37"/>
        <v>0.65387281128404673</v>
      </c>
      <c r="F492" s="23">
        <f t="shared" si="39"/>
        <v>7.5701124135075126E-2</v>
      </c>
      <c r="G492" s="23">
        <f t="shared" si="38"/>
        <v>3.4718613819277029</v>
      </c>
      <c r="I492" s="28"/>
      <c r="J492" s="38"/>
      <c r="K492" s="23"/>
      <c r="O492" s="23"/>
      <c r="P492" s="23"/>
      <c r="R492">
        <v>459</v>
      </c>
      <c r="S492" s="23">
        <v>42491.66796875</v>
      </c>
      <c r="T492" s="38"/>
      <c r="U492" s="23"/>
      <c r="Y492" s="23"/>
      <c r="AC492" s="23"/>
    </row>
    <row r="493" spans="1:29">
      <c r="A493">
        <v>487</v>
      </c>
      <c r="B493" s="23">
        <f t="shared" si="35"/>
        <v>17.180277777777778</v>
      </c>
      <c r="C493" s="23">
        <f t="shared" si="36"/>
        <v>7.6023611111111116</v>
      </c>
      <c r="D493" s="23">
        <v>42869.109375</v>
      </c>
      <c r="E493" s="38">
        <f t="shared" si="37"/>
        <v>0.65414067864499881</v>
      </c>
      <c r="F493" s="23">
        <f t="shared" si="39"/>
        <v>7.419319502341537E-2</v>
      </c>
      <c r="G493" s="23">
        <f t="shared" si="38"/>
        <v>3.4027036130138022</v>
      </c>
      <c r="I493" s="28"/>
      <c r="J493" s="38"/>
      <c r="K493" s="23"/>
      <c r="O493" s="23"/>
      <c r="P493" s="23"/>
      <c r="R493">
        <v>460</v>
      </c>
      <c r="S493" s="23">
        <v>42486.22265625</v>
      </c>
      <c r="T493" s="38"/>
      <c r="U493" s="23"/>
      <c r="Y493" s="23"/>
      <c r="AC493" s="23"/>
    </row>
    <row r="494" spans="1:29">
      <c r="A494">
        <v>488</v>
      </c>
      <c r="B494" s="23">
        <f t="shared" si="35"/>
        <v>17.215555555555554</v>
      </c>
      <c r="C494" s="23">
        <f t="shared" si="36"/>
        <v>7.6376388888888869</v>
      </c>
      <c r="D494" s="23">
        <v>42815.890625</v>
      </c>
      <c r="E494" s="38">
        <f t="shared" si="37"/>
        <v>0.653328612573434</v>
      </c>
      <c r="F494" s="23">
        <f t="shared" si="39"/>
        <v>7.8768215135479824E-2</v>
      </c>
      <c r="G494" s="23">
        <f t="shared" si="38"/>
        <v>3.6125265955665746</v>
      </c>
      <c r="I494" s="28"/>
      <c r="J494" s="38"/>
      <c r="K494" s="23"/>
      <c r="O494" s="23"/>
      <c r="P494" s="23"/>
      <c r="R494">
        <v>461</v>
      </c>
      <c r="S494" s="23">
        <v>42471.109375</v>
      </c>
      <c r="T494" s="38"/>
      <c r="U494" s="23"/>
      <c r="Y494" s="23"/>
      <c r="AC494" s="23"/>
    </row>
    <row r="495" spans="1:29">
      <c r="A495">
        <v>489</v>
      </c>
      <c r="B495" s="23">
        <f t="shared" si="35"/>
        <v>17.250833333333333</v>
      </c>
      <c r="C495" s="23">
        <f t="shared" si="36"/>
        <v>7.6729166666666657</v>
      </c>
      <c r="D495" s="23">
        <v>42881.890625</v>
      </c>
      <c r="E495" s="38">
        <f t="shared" si="37"/>
        <v>0.65433570801861596</v>
      </c>
      <c r="F495" s="23">
        <f t="shared" si="39"/>
        <v>7.3096030592734174E-2</v>
      </c>
      <c r="G495" s="23">
        <f t="shared" si="38"/>
        <v>3.3523846400787387</v>
      </c>
      <c r="I495" s="28"/>
      <c r="J495" s="38"/>
      <c r="K495" s="23"/>
      <c r="O495" s="23"/>
      <c r="P495" s="23"/>
      <c r="R495">
        <v>462</v>
      </c>
      <c r="S495" s="23">
        <v>42394.4453125</v>
      </c>
      <c r="T495" s="38"/>
      <c r="U495" s="23"/>
      <c r="Y495" s="23"/>
      <c r="AC495" s="23"/>
    </row>
    <row r="496" spans="1:29">
      <c r="A496">
        <v>490</v>
      </c>
      <c r="B496" s="23">
        <f t="shared" si="35"/>
        <v>17.286111111111111</v>
      </c>
      <c r="C496" s="23">
        <f t="shared" si="36"/>
        <v>7.7081944444444446</v>
      </c>
      <c r="D496" s="23">
        <v>42874.22265625</v>
      </c>
      <c r="E496" s="38">
        <f t="shared" si="37"/>
        <v>0.65421870231555657</v>
      </c>
      <c r="F496" s="23">
        <f t="shared" si="39"/>
        <v>7.3754188258602138E-2</v>
      </c>
      <c r="G496" s="23">
        <f t="shared" si="38"/>
        <v>3.3825695575347781</v>
      </c>
      <c r="I496" s="28"/>
      <c r="J496" s="38"/>
      <c r="K496" s="23"/>
      <c r="O496" s="23"/>
      <c r="P496" s="23"/>
      <c r="R496">
        <v>463</v>
      </c>
      <c r="S496" s="23">
        <v>42441.77734375</v>
      </c>
      <c r="T496" s="38"/>
      <c r="U496" s="23"/>
      <c r="Y496" s="23"/>
      <c r="AC496" s="23"/>
    </row>
    <row r="497" spans="1:29">
      <c r="A497">
        <v>491</v>
      </c>
      <c r="B497" s="23">
        <f t="shared" si="35"/>
        <v>17.321388888888887</v>
      </c>
      <c r="C497" s="23">
        <f t="shared" si="36"/>
        <v>7.7434722222222199</v>
      </c>
      <c r="D497" s="23">
        <v>42881.77734375</v>
      </c>
      <c r="E497" s="38">
        <f t="shared" si="37"/>
        <v>0.65433397945754179</v>
      </c>
      <c r="F497" s="23">
        <f t="shared" si="39"/>
        <v>7.3105752144241087E-2</v>
      </c>
      <c r="G497" s="23">
        <f t="shared" si="38"/>
        <v>3.3528304971202938</v>
      </c>
      <c r="I497" s="28"/>
      <c r="J497" s="38"/>
      <c r="K497" s="23"/>
      <c r="O497" s="23"/>
      <c r="P497" s="23"/>
      <c r="R497">
        <v>464</v>
      </c>
      <c r="S497" s="23">
        <v>42597.890625</v>
      </c>
      <c r="T497" s="38"/>
      <c r="U497" s="23"/>
      <c r="Y497" s="23"/>
      <c r="AC497" s="23"/>
    </row>
    <row r="498" spans="1:29">
      <c r="A498">
        <v>492</v>
      </c>
      <c r="B498" s="23">
        <f t="shared" si="35"/>
        <v>17.356666666666666</v>
      </c>
      <c r="C498" s="23">
        <f t="shared" si="36"/>
        <v>7.7787499999999987</v>
      </c>
      <c r="D498" s="23">
        <v>42947.33203125</v>
      </c>
      <c r="E498" s="38">
        <f t="shared" si="37"/>
        <v>0.65533427986953541</v>
      </c>
      <c r="F498" s="23">
        <f t="shared" si="39"/>
        <v>6.7488064538294701E-2</v>
      </c>
      <c r="G498" s="23">
        <f t="shared" si="38"/>
        <v>3.0951879207694053</v>
      </c>
      <c r="I498" s="28"/>
      <c r="J498" s="38"/>
      <c r="K498" s="23"/>
      <c r="O498" s="23"/>
      <c r="P498" s="23"/>
      <c r="R498">
        <v>465</v>
      </c>
      <c r="S498" s="23">
        <v>42593.33203125</v>
      </c>
      <c r="T498" s="38"/>
      <c r="U498" s="23"/>
      <c r="Y498" s="23"/>
      <c r="AC498" s="23"/>
    </row>
    <row r="499" spans="1:29">
      <c r="A499">
        <v>493</v>
      </c>
      <c r="B499" s="23">
        <f t="shared" si="35"/>
        <v>17.391944444444444</v>
      </c>
      <c r="C499" s="23">
        <f t="shared" si="36"/>
        <v>7.8140277777777776</v>
      </c>
      <c r="D499" s="23">
        <v>42937</v>
      </c>
      <c r="E499" s="38">
        <f t="shared" si="37"/>
        <v>0.65517662317845426</v>
      </c>
      <c r="F499" s="23">
        <f t="shared" si="39"/>
        <v>6.837239210345869E-2</v>
      </c>
      <c r="G499" s="23">
        <f t="shared" si="38"/>
        <v>3.1357456107316932</v>
      </c>
      <c r="I499" s="28"/>
      <c r="J499" s="38"/>
      <c r="K499" s="23"/>
      <c r="O499" s="23"/>
      <c r="P499" s="23"/>
      <c r="R499">
        <v>466</v>
      </c>
      <c r="S499" s="23">
        <v>42528</v>
      </c>
      <c r="T499" s="38"/>
      <c r="U499" s="23"/>
      <c r="Y499" s="23"/>
      <c r="AC499" s="23"/>
    </row>
    <row r="500" spans="1:29">
      <c r="A500">
        <v>494</v>
      </c>
      <c r="B500" s="23">
        <f t="shared" si="35"/>
        <v>17.42722222222222</v>
      </c>
      <c r="C500" s="23">
        <f t="shared" si="36"/>
        <v>7.8493055555555529</v>
      </c>
      <c r="D500" s="23">
        <v>42823.4453125</v>
      </c>
      <c r="E500" s="38">
        <f t="shared" si="37"/>
        <v>0.65344388971541922</v>
      </c>
      <c r="F500" s="23">
        <f t="shared" si="39"/>
        <v>7.8118114312782261E-2</v>
      </c>
      <c r="G500" s="23">
        <f t="shared" si="38"/>
        <v>3.5827111870575044</v>
      </c>
      <c r="I500" s="28"/>
      <c r="J500" s="38"/>
      <c r="K500" s="23"/>
      <c r="O500" s="23"/>
      <c r="P500" s="23"/>
      <c r="R500">
        <v>467</v>
      </c>
      <c r="S500" s="23">
        <v>42602.77734375</v>
      </c>
      <c r="T500" s="38"/>
      <c r="U500" s="23"/>
      <c r="Y500" s="23"/>
      <c r="AC500" s="23"/>
    </row>
    <row r="501" spans="1:29">
      <c r="A501">
        <v>495</v>
      </c>
      <c r="B501" s="23">
        <f t="shared" si="35"/>
        <v>17.462499999999999</v>
      </c>
      <c r="C501" s="23">
        <f t="shared" si="36"/>
        <v>7.8845833333333317</v>
      </c>
      <c r="D501" s="23">
        <v>42828.22265625</v>
      </c>
      <c r="E501" s="38">
        <f t="shared" si="37"/>
        <v>0.65351678730830853</v>
      </c>
      <c r="F501" s="23">
        <f t="shared" si="39"/>
        <v>7.770712272918523E-2</v>
      </c>
      <c r="G501" s="23">
        <f t="shared" si="38"/>
        <v>3.5638619847016475</v>
      </c>
      <c r="I501" s="28"/>
      <c r="J501" s="38"/>
      <c r="K501" s="23"/>
      <c r="O501" s="23"/>
      <c r="P501" s="23"/>
      <c r="R501">
        <v>468</v>
      </c>
      <c r="S501" s="23">
        <v>42541.890625</v>
      </c>
      <c r="T501" s="38"/>
      <c r="U501" s="23"/>
      <c r="Y501" s="23"/>
      <c r="AC501" s="23"/>
    </row>
    <row r="502" spans="1:29">
      <c r="A502">
        <v>496</v>
      </c>
      <c r="B502" s="23">
        <f t="shared" si="35"/>
        <v>17.497777777777777</v>
      </c>
      <c r="C502" s="23">
        <f t="shared" si="36"/>
        <v>7.9198611111111106</v>
      </c>
      <c r="D502" s="23">
        <v>42817.5546875</v>
      </c>
      <c r="E502" s="38">
        <f t="shared" si="37"/>
        <v>0.65335400453955905</v>
      </c>
      <c r="F502" s="23">
        <f t="shared" si="39"/>
        <v>7.8624999608907675E-2</v>
      </c>
      <c r="G502" s="23">
        <f t="shared" si="38"/>
        <v>3.6059583383355314</v>
      </c>
      <c r="I502" s="28"/>
      <c r="J502" s="38"/>
      <c r="K502" s="23"/>
      <c r="O502" s="23"/>
      <c r="P502" s="23"/>
      <c r="R502">
        <v>469</v>
      </c>
      <c r="S502" s="23">
        <v>42578.66796875</v>
      </c>
      <c r="T502" s="38"/>
      <c r="U502" s="23"/>
      <c r="Y502" s="23"/>
      <c r="AC502" s="23"/>
    </row>
    <row r="503" spans="1:29">
      <c r="A503">
        <v>497</v>
      </c>
      <c r="B503" s="23">
        <f t="shared" si="35"/>
        <v>17.533055555555556</v>
      </c>
      <c r="C503" s="23">
        <f t="shared" si="36"/>
        <v>7.9551388888888894</v>
      </c>
      <c r="D503" s="23">
        <v>42882.77734375</v>
      </c>
      <c r="E503" s="38">
        <f t="shared" si="37"/>
        <v>0.65434923847943849</v>
      </c>
      <c r="F503" s="23">
        <f t="shared" si="39"/>
        <v>7.301993598139811E-2</v>
      </c>
      <c r="G503" s="23">
        <f t="shared" si="38"/>
        <v>3.3488947322934974</v>
      </c>
      <c r="I503" s="28"/>
      <c r="J503" s="38"/>
      <c r="K503" s="23"/>
      <c r="O503" s="23"/>
      <c r="P503" s="23"/>
      <c r="R503">
        <v>470</v>
      </c>
      <c r="S503" s="23">
        <v>42708.890625</v>
      </c>
      <c r="T503" s="38"/>
      <c r="U503" s="23"/>
      <c r="Y503" s="23"/>
      <c r="AC503" s="23"/>
    </row>
    <row r="504" spans="1:29">
      <c r="A504">
        <v>498</v>
      </c>
      <c r="B504" s="23">
        <f t="shared" si="35"/>
        <v>17.568333333333332</v>
      </c>
      <c r="C504" s="23">
        <f t="shared" si="36"/>
        <v>7.9904166666666647</v>
      </c>
      <c r="D504" s="23">
        <v>42889.890625</v>
      </c>
      <c r="E504" s="38">
        <f t="shared" si="37"/>
        <v>0.65445778019378953</v>
      </c>
      <c r="F504" s="23">
        <f t="shared" si="39"/>
        <v>7.2409610227186061E-2</v>
      </c>
      <c r="G504" s="23">
        <f t="shared" si="38"/>
        <v>3.3209035176232402</v>
      </c>
      <c r="I504" s="28"/>
      <c r="J504" s="38"/>
      <c r="K504" s="23"/>
      <c r="O504" s="23"/>
      <c r="P504" s="23"/>
      <c r="R504">
        <v>471</v>
      </c>
      <c r="S504" s="23">
        <v>42667.77734375</v>
      </c>
      <c r="T504" s="38"/>
      <c r="U504" s="23"/>
      <c r="Y504" s="23"/>
      <c r="AC504" s="23"/>
    </row>
    <row r="505" spans="1:29">
      <c r="A505">
        <v>499</v>
      </c>
      <c r="B505" s="23">
        <f t="shared" si="35"/>
        <v>17.60361111111111</v>
      </c>
      <c r="C505" s="23">
        <f t="shared" si="36"/>
        <v>8.0256944444444436</v>
      </c>
      <c r="D505" s="23">
        <v>42878.22265625</v>
      </c>
      <c r="E505" s="38">
        <f t="shared" si="37"/>
        <v>0.65427973840314335</v>
      </c>
      <c r="F505" s="23">
        <f t="shared" si="39"/>
        <v>7.3410832301457951E-2</v>
      </c>
      <c r="G505" s="23">
        <f t="shared" si="38"/>
        <v>3.3668223106942072</v>
      </c>
      <c r="I505" s="28"/>
      <c r="J505" s="38"/>
      <c r="K505" s="23"/>
      <c r="O505" s="23"/>
      <c r="P505" s="23"/>
      <c r="R505">
        <v>472</v>
      </c>
      <c r="S505" s="23">
        <v>42694.66796875</v>
      </c>
      <c r="T505" s="38"/>
      <c r="U505" s="23"/>
      <c r="Y505" s="23"/>
      <c r="AC505" s="23"/>
    </row>
    <row r="506" spans="1:29">
      <c r="A506">
        <v>500</v>
      </c>
      <c r="B506" s="23">
        <f t="shared" si="35"/>
        <v>17.638888888888889</v>
      </c>
      <c r="C506" s="23">
        <f t="shared" si="36"/>
        <v>8.0609722222222224</v>
      </c>
      <c r="D506" s="23">
        <v>42904.66796875</v>
      </c>
      <c r="E506" s="38">
        <f t="shared" si="37"/>
        <v>0.6546832680056458</v>
      </c>
      <c r="F506" s="23">
        <f t="shared" si="39"/>
        <v>7.1142310448720103E-2</v>
      </c>
      <c r="G506" s="23">
        <f t="shared" si="38"/>
        <v>3.2627816705509205</v>
      </c>
      <c r="I506" s="28"/>
      <c r="J506" s="38"/>
      <c r="K506" s="23"/>
      <c r="O506" s="23"/>
      <c r="P506" s="23"/>
      <c r="R506">
        <v>473</v>
      </c>
      <c r="S506" s="23">
        <v>42717.77734375</v>
      </c>
      <c r="T506" s="38"/>
      <c r="U506" s="23"/>
      <c r="Y506" s="23"/>
      <c r="AC506" s="23"/>
    </row>
    <row r="507" spans="1:29">
      <c r="A507">
        <v>501</v>
      </c>
      <c r="B507" s="23">
        <f t="shared" si="35"/>
        <v>17.674166666666665</v>
      </c>
      <c r="C507" s="23">
        <f t="shared" si="36"/>
        <v>8.0962499999999977</v>
      </c>
      <c r="D507" s="23">
        <v>42917.109375</v>
      </c>
      <c r="E507" s="38">
        <f t="shared" si="37"/>
        <v>0.65487311169604023</v>
      </c>
      <c r="F507" s="23">
        <f t="shared" si="39"/>
        <v>7.0075977148462254E-2</v>
      </c>
      <c r="G507" s="23">
        <f t="shared" si="38"/>
        <v>3.2138766979005426</v>
      </c>
      <c r="I507" s="28"/>
      <c r="J507" s="38"/>
      <c r="K507" s="23"/>
      <c r="O507" s="23"/>
      <c r="P507" s="23"/>
      <c r="R507">
        <v>474</v>
      </c>
      <c r="S507" s="23">
        <v>42728.4453125</v>
      </c>
      <c r="T507" s="38"/>
      <c r="U507" s="23"/>
      <c r="Y507" s="23"/>
      <c r="AC507" s="23"/>
    </row>
    <row r="508" spans="1:29">
      <c r="A508">
        <v>502</v>
      </c>
      <c r="B508" s="23">
        <f t="shared" si="35"/>
        <v>17.709444444444443</v>
      </c>
      <c r="C508" s="23">
        <f t="shared" si="36"/>
        <v>8.1315277777777766</v>
      </c>
      <c r="D508" s="23">
        <v>42937.66796875</v>
      </c>
      <c r="E508" s="38">
        <f t="shared" si="37"/>
        <v>0.65518681572823678</v>
      </c>
      <c r="F508" s="23">
        <f t="shared" si="39"/>
        <v>6.8315207956437973E-2</v>
      </c>
      <c r="G508" s="23">
        <f t="shared" si="38"/>
        <v>3.1331229887565497</v>
      </c>
      <c r="I508" s="28"/>
      <c r="J508" s="38"/>
      <c r="K508" s="23"/>
      <c r="O508" s="23"/>
      <c r="P508" s="23"/>
      <c r="R508">
        <v>475</v>
      </c>
      <c r="S508" s="23">
        <v>42773.109375</v>
      </c>
      <c r="T508" s="38"/>
      <c r="U508" s="23"/>
      <c r="Y508" s="23"/>
      <c r="AC508" s="23"/>
    </row>
    <row r="509" spans="1:29">
      <c r="A509">
        <v>503</v>
      </c>
      <c r="B509" s="23">
        <f t="shared" si="35"/>
        <v>17.744722222222222</v>
      </c>
      <c r="C509" s="23">
        <f t="shared" si="36"/>
        <v>8.1668055555555554</v>
      </c>
      <c r="D509" s="23">
        <v>42947.33203125</v>
      </c>
      <c r="E509" s="38">
        <f t="shared" si="37"/>
        <v>0.65533427986953541</v>
      </c>
      <c r="F509" s="23">
        <f t="shared" si="39"/>
        <v>6.7488064538294701E-2</v>
      </c>
      <c r="G509" s="23">
        <f t="shared" si="38"/>
        <v>3.0951879207694053</v>
      </c>
      <c r="I509" s="28"/>
      <c r="J509" s="38"/>
      <c r="K509" s="23"/>
      <c r="O509" s="23"/>
      <c r="P509" s="23"/>
      <c r="R509">
        <v>476</v>
      </c>
      <c r="S509" s="23">
        <v>42728.890625</v>
      </c>
      <c r="T509" s="38"/>
      <c r="U509" s="23"/>
      <c r="Y509" s="23"/>
      <c r="AC509" s="23"/>
    </row>
    <row r="510" spans="1:29">
      <c r="A510">
        <v>504</v>
      </c>
      <c r="B510" s="23">
        <f t="shared" si="35"/>
        <v>17.779999999999998</v>
      </c>
      <c r="C510" s="23">
        <f t="shared" si="36"/>
        <v>8.2020833333333307</v>
      </c>
      <c r="D510" s="23">
        <v>43020.66796875</v>
      </c>
      <c r="E510" s="38">
        <f t="shared" si="37"/>
        <v>0.65645331454566258</v>
      </c>
      <c r="F510" s="23">
        <f t="shared" si="39"/>
        <v>6.1222676251526664E-2</v>
      </c>
      <c r="G510" s="23">
        <f t="shared" si="38"/>
        <v>2.8078400130052019</v>
      </c>
      <c r="I510" s="28"/>
      <c r="J510" s="38"/>
      <c r="K510" s="23"/>
      <c r="O510" s="23"/>
      <c r="P510" s="23"/>
      <c r="R510">
        <v>477</v>
      </c>
      <c r="S510" s="23">
        <v>42761.890625</v>
      </c>
      <c r="T510" s="38"/>
      <c r="U510" s="23"/>
      <c r="Y510" s="23"/>
      <c r="AC510" s="23"/>
    </row>
    <row r="511" spans="1:29">
      <c r="A511">
        <v>505</v>
      </c>
      <c r="B511" s="23">
        <f t="shared" si="35"/>
        <v>17.815277777777776</v>
      </c>
      <c r="C511" s="23">
        <f t="shared" si="36"/>
        <v>8.2373611111111096</v>
      </c>
      <c r="D511" s="23">
        <v>43030.890625</v>
      </c>
      <c r="E511" s="38">
        <f t="shared" si="37"/>
        <v>0.65660930228122383</v>
      </c>
      <c r="F511" s="23">
        <f t="shared" si="39"/>
        <v>6.0350910484033182E-2</v>
      </c>
      <c r="G511" s="23">
        <f t="shared" si="38"/>
        <v>2.7678584415711147</v>
      </c>
      <c r="I511" s="28"/>
      <c r="J511" s="38"/>
      <c r="K511" s="23"/>
      <c r="O511" s="23"/>
      <c r="P511" s="23"/>
      <c r="R511">
        <v>478</v>
      </c>
      <c r="S511" s="23">
        <v>42801.22265625</v>
      </c>
      <c r="T511" s="38"/>
      <c r="U511" s="23"/>
      <c r="Y511" s="23"/>
      <c r="AC511" s="23"/>
    </row>
    <row r="512" spans="1:29">
      <c r="A512">
        <v>506</v>
      </c>
      <c r="B512" s="23">
        <f t="shared" si="35"/>
        <v>17.850555555555555</v>
      </c>
      <c r="C512" s="23">
        <f t="shared" si="36"/>
        <v>8.2726388888888884</v>
      </c>
      <c r="D512" s="23">
        <v>43023.66796875</v>
      </c>
      <c r="E512" s="38">
        <f t="shared" si="37"/>
        <v>0.65649909161135267</v>
      </c>
      <c r="F512" s="23">
        <f t="shared" si="39"/>
        <v>6.0966802358301653E-2</v>
      </c>
      <c r="G512" s="23">
        <f t="shared" si="38"/>
        <v>2.796104933788329</v>
      </c>
      <c r="I512" s="28"/>
      <c r="J512" s="38"/>
      <c r="K512" s="23"/>
      <c r="O512" s="23"/>
      <c r="P512" s="23"/>
      <c r="R512">
        <v>479</v>
      </c>
      <c r="S512" s="23">
        <v>42835.33203125</v>
      </c>
      <c r="T512" s="38"/>
      <c r="U512" s="23"/>
      <c r="Y512" s="23"/>
      <c r="AC512" s="23"/>
    </row>
    <row r="513" spans="1:29">
      <c r="A513">
        <v>507</v>
      </c>
      <c r="B513" s="23">
        <f t="shared" si="35"/>
        <v>17.885833333333334</v>
      </c>
      <c r="C513" s="23">
        <f t="shared" si="36"/>
        <v>8.3079166666666673</v>
      </c>
      <c r="D513" s="23">
        <v>43022.5546875</v>
      </c>
      <c r="E513" s="38">
        <f t="shared" si="37"/>
        <v>0.65648210402838181</v>
      </c>
      <c r="F513" s="23">
        <f t="shared" si="39"/>
        <v>6.106175163858385E-2</v>
      </c>
      <c r="G513" s="23">
        <f t="shared" si="38"/>
        <v>2.8004595684548548</v>
      </c>
      <c r="I513" s="28"/>
      <c r="J513" s="38"/>
      <c r="K513" s="23"/>
      <c r="O513" s="23"/>
      <c r="P513" s="23"/>
      <c r="R513">
        <v>480</v>
      </c>
      <c r="S513" s="23">
        <v>42793</v>
      </c>
      <c r="T513" s="38"/>
      <c r="U513" s="23"/>
      <c r="Y513" s="23"/>
      <c r="AC513" s="23"/>
    </row>
    <row r="514" spans="1:29">
      <c r="A514">
        <v>508</v>
      </c>
      <c r="B514" s="23">
        <f t="shared" si="35"/>
        <v>17.921111111111109</v>
      </c>
      <c r="C514" s="23">
        <f t="shared" si="36"/>
        <v>8.3431944444444426</v>
      </c>
      <c r="D514" s="23">
        <v>43053.33203125</v>
      </c>
      <c r="E514" s="38">
        <f t="shared" si="37"/>
        <v>0.65695173619058522</v>
      </c>
      <c r="F514" s="23">
        <f t="shared" si="39"/>
        <v>5.8438524123553215E-2</v>
      </c>
      <c r="G514" s="23">
        <f t="shared" si="38"/>
        <v>2.6801511528335182</v>
      </c>
      <c r="I514" s="28"/>
      <c r="J514" s="38"/>
      <c r="K514" s="23"/>
      <c r="O514" s="23"/>
      <c r="P514" s="23"/>
      <c r="R514">
        <v>481</v>
      </c>
      <c r="S514" s="23">
        <v>42791</v>
      </c>
      <c r="T514" s="38"/>
      <c r="U514" s="23"/>
      <c r="Y514" s="23"/>
      <c r="AC514" s="23"/>
    </row>
    <row r="515" spans="1:29">
      <c r="A515">
        <v>509</v>
      </c>
      <c r="B515" s="23">
        <f t="shared" si="35"/>
        <v>17.956388888888888</v>
      </c>
      <c r="C515" s="23">
        <f t="shared" si="36"/>
        <v>8.3784722222222214</v>
      </c>
      <c r="D515" s="23">
        <v>43090.5546875</v>
      </c>
      <c r="E515" s="38">
        <f t="shared" si="37"/>
        <v>0.65751971751735716</v>
      </c>
      <c r="F515" s="23">
        <f t="shared" si="39"/>
        <v>5.5270663272807052E-2</v>
      </c>
      <c r="G515" s="23">
        <f t="shared" si="38"/>
        <v>2.534864357205469</v>
      </c>
      <c r="I515" s="28"/>
      <c r="J515" s="38"/>
      <c r="K515" s="23"/>
      <c r="O515" s="23"/>
      <c r="P515" s="23"/>
      <c r="R515">
        <v>482</v>
      </c>
      <c r="S515" s="23">
        <v>42783.4453125</v>
      </c>
      <c r="T515" s="38"/>
      <c r="U515" s="23"/>
      <c r="Y515" s="23"/>
      <c r="AC515" s="23"/>
    </row>
    <row r="516" spans="1:29">
      <c r="A516">
        <v>510</v>
      </c>
      <c r="B516" s="23">
        <f t="shared" si="35"/>
        <v>17.991666666666667</v>
      </c>
      <c r="C516" s="23">
        <f t="shared" si="36"/>
        <v>8.4137500000000003</v>
      </c>
      <c r="D516" s="23">
        <v>43066.890625</v>
      </c>
      <c r="E516" s="38">
        <f t="shared" si="37"/>
        <v>0.6571586270695049</v>
      </c>
      <c r="F516" s="23">
        <f t="shared" si="39"/>
        <v>5.7284013020416857E-2</v>
      </c>
      <c r="G516" s="23">
        <f t="shared" si="38"/>
        <v>2.6272021040606921</v>
      </c>
      <c r="I516" s="28"/>
      <c r="J516" s="38"/>
      <c r="K516" s="23"/>
      <c r="O516" s="23"/>
      <c r="P516" s="23"/>
      <c r="R516">
        <v>483</v>
      </c>
      <c r="S516" s="23">
        <v>42755.5546875</v>
      </c>
      <c r="T516" s="38"/>
      <c r="U516" s="23"/>
      <c r="Y516" s="23"/>
      <c r="AC516" s="23"/>
    </row>
    <row r="517" spans="1:29">
      <c r="A517">
        <v>511</v>
      </c>
      <c r="B517" s="23">
        <f t="shared" si="35"/>
        <v>18.026944444444442</v>
      </c>
      <c r="C517" s="23">
        <f t="shared" si="36"/>
        <v>8.4490277777777756</v>
      </c>
      <c r="D517" s="23">
        <v>43079.22265625</v>
      </c>
      <c r="E517" s="38">
        <f t="shared" si="37"/>
        <v>0.65734680180437932</v>
      </c>
      <c r="F517" s="23">
        <f t="shared" si="39"/>
        <v>5.6234537918153471E-2</v>
      </c>
      <c r="G517" s="23">
        <f t="shared" si="38"/>
        <v>2.5790702946526642</v>
      </c>
      <c r="I517" s="28"/>
      <c r="J517" s="38"/>
      <c r="K517" s="23"/>
      <c r="O517" s="23"/>
      <c r="P517" s="23"/>
      <c r="R517">
        <v>484</v>
      </c>
      <c r="S517" s="23">
        <v>42773.66796875</v>
      </c>
      <c r="T517" s="38"/>
      <c r="U517" s="23"/>
      <c r="Y517" s="23"/>
      <c r="AC517" s="23"/>
    </row>
    <row r="518" spans="1:29">
      <c r="A518">
        <v>512</v>
      </c>
      <c r="B518" s="23">
        <f t="shared" ref="B518:B549" si="40">A518*$W$3</f>
        <v>18.062222222222221</v>
      </c>
      <c r="C518" s="23">
        <f t="shared" si="36"/>
        <v>8.4843055555555544</v>
      </c>
      <c r="D518" s="23">
        <v>43049.109375</v>
      </c>
      <c r="E518" s="38">
        <f t="shared" si="37"/>
        <v>0.65688730258640426</v>
      </c>
      <c r="F518" s="23">
        <f t="shared" si="39"/>
        <v>5.8798222215382889E-2</v>
      </c>
      <c r="G518" s="23">
        <f t="shared" si="38"/>
        <v>2.6966478948362953</v>
      </c>
      <c r="I518" s="28"/>
      <c r="J518" s="38"/>
      <c r="K518" s="23"/>
      <c r="O518" s="23"/>
      <c r="P518" s="23"/>
      <c r="R518">
        <v>485</v>
      </c>
      <c r="S518" s="23">
        <v>42854.4453125</v>
      </c>
      <c r="T518" s="38"/>
      <c r="U518" s="23"/>
      <c r="Y518" s="23"/>
      <c r="AC518" s="23"/>
    </row>
    <row r="519" spans="1:29">
      <c r="A519">
        <v>513</v>
      </c>
      <c r="B519" s="23">
        <f t="shared" si="40"/>
        <v>18.0975</v>
      </c>
      <c r="C519" s="23">
        <f t="shared" ref="C519:C549" si="41">B519-$B$549/2</f>
        <v>8.5195833333333333</v>
      </c>
      <c r="D519" s="23">
        <v>43125.890625</v>
      </c>
      <c r="E519" s="38">
        <f t="shared" ref="E519:E538" si="42">D519/65535</f>
        <v>0.65805890936140998</v>
      </c>
      <c r="F519" s="23">
        <f t="shared" si="39"/>
        <v>5.2268139530544211E-2</v>
      </c>
      <c r="G519" s="23">
        <f t="shared" ref="G519:G538" si="43">(F519/F$277)*100</f>
        <v>2.3971603752872741</v>
      </c>
      <c r="I519" s="28"/>
      <c r="J519" s="38"/>
      <c r="K519" s="23"/>
      <c r="O519" s="23"/>
      <c r="P519" s="23"/>
      <c r="R519">
        <v>486</v>
      </c>
      <c r="S519" s="23">
        <v>42851.5546875</v>
      </c>
      <c r="T519" s="38"/>
      <c r="U519" s="23"/>
      <c r="Y519" s="23"/>
      <c r="AC519" s="23"/>
    </row>
    <row r="520" spans="1:29">
      <c r="A520">
        <v>514</v>
      </c>
      <c r="B520" s="23">
        <f t="shared" si="40"/>
        <v>18.132777777777775</v>
      </c>
      <c r="C520" s="23">
        <f t="shared" si="41"/>
        <v>8.5548611111111086</v>
      </c>
      <c r="D520" s="23">
        <v>43061.109375</v>
      </c>
      <c r="E520" s="38">
        <f t="shared" si="42"/>
        <v>0.65707041084916462</v>
      </c>
      <c r="F520" s="23">
        <f t="shared" ref="F520:F538" si="44">$E$4+($E$3/(E520-$E$2))</f>
        <v>5.7776201361400048E-2</v>
      </c>
      <c r="G520" s="23">
        <f t="shared" si="43"/>
        <v>2.6497752126270262</v>
      </c>
      <c r="I520" s="28"/>
      <c r="J520" s="38"/>
      <c r="K520" s="23"/>
      <c r="O520" s="23"/>
      <c r="P520" s="23"/>
      <c r="R520">
        <v>487</v>
      </c>
      <c r="S520" s="23">
        <v>42869.109375</v>
      </c>
      <c r="T520" s="38"/>
      <c r="U520" s="23"/>
      <c r="Y520" s="23"/>
      <c r="AC520" s="23"/>
    </row>
    <row r="521" spans="1:29">
      <c r="A521">
        <v>515</v>
      </c>
      <c r="B521" s="23">
        <f t="shared" si="40"/>
        <v>18.168055555555554</v>
      </c>
      <c r="C521" s="23">
        <f t="shared" si="41"/>
        <v>8.5901388888888874</v>
      </c>
      <c r="D521" s="23">
        <v>43064.33203125</v>
      </c>
      <c r="E521" s="38">
        <f t="shared" si="42"/>
        <v>0.65711958543144888</v>
      </c>
      <c r="F521" s="23">
        <f t="shared" si="44"/>
        <v>5.7501824262271573E-2</v>
      </c>
      <c r="G521" s="23">
        <f t="shared" si="43"/>
        <v>2.6371915255889085</v>
      </c>
      <c r="I521" s="28"/>
      <c r="J521" s="38"/>
      <c r="K521" s="23"/>
      <c r="O521" s="23"/>
      <c r="P521" s="23"/>
      <c r="R521">
        <v>488</v>
      </c>
      <c r="S521" s="23">
        <v>42815.890625</v>
      </c>
      <c r="T521" s="38"/>
      <c r="U521" s="23"/>
      <c r="Y521" s="23"/>
      <c r="AC521" s="23"/>
    </row>
    <row r="522" spans="1:29">
      <c r="A522">
        <v>516</v>
      </c>
      <c r="B522" s="23">
        <f t="shared" si="40"/>
        <v>18.203333333333333</v>
      </c>
      <c r="C522" s="23">
        <f t="shared" si="41"/>
        <v>8.6254166666666663</v>
      </c>
      <c r="D522" s="23">
        <v>43066.4453125</v>
      </c>
      <c r="E522" s="38">
        <f t="shared" si="42"/>
        <v>0.65715183203631644</v>
      </c>
      <c r="F522" s="23">
        <f t="shared" si="44"/>
        <v>5.7321920400297266E-2</v>
      </c>
      <c r="G522" s="23">
        <f t="shared" si="43"/>
        <v>2.6289406405725408</v>
      </c>
      <c r="I522" s="28"/>
      <c r="J522" s="38"/>
      <c r="K522" s="23"/>
      <c r="O522" s="23"/>
      <c r="P522" s="23"/>
      <c r="R522">
        <v>489</v>
      </c>
      <c r="S522" s="23">
        <v>42881.890625</v>
      </c>
      <c r="T522" s="38"/>
      <c r="U522" s="23"/>
      <c r="Y522" s="23"/>
      <c r="AC522" s="23"/>
    </row>
    <row r="523" spans="1:29">
      <c r="A523">
        <v>517</v>
      </c>
      <c r="B523" s="23">
        <f t="shared" si="40"/>
        <v>18.238611111111108</v>
      </c>
      <c r="C523" s="23">
        <f t="shared" si="41"/>
        <v>8.6606944444444416</v>
      </c>
      <c r="D523" s="23">
        <v>43084.890625</v>
      </c>
      <c r="E523" s="38">
        <f t="shared" si="42"/>
        <v>0.65743328946364543</v>
      </c>
      <c r="F523" s="23">
        <f t="shared" si="44"/>
        <v>5.5752374764236556E-2</v>
      </c>
      <c r="G523" s="23">
        <f t="shared" si="43"/>
        <v>2.5569569686882359</v>
      </c>
      <c r="I523" s="28"/>
      <c r="J523" s="38"/>
      <c r="K523" s="23"/>
      <c r="O523" s="23"/>
      <c r="P523" s="23"/>
      <c r="R523">
        <v>490</v>
      </c>
      <c r="S523" s="23">
        <v>42874.22265625</v>
      </c>
      <c r="T523" s="38"/>
      <c r="U523" s="23"/>
      <c r="Y523" s="23"/>
      <c r="AC523" s="23"/>
    </row>
    <row r="524" spans="1:29">
      <c r="A524">
        <v>518</v>
      </c>
      <c r="B524" s="23">
        <f t="shared" si="40"/>
        <v>18.273888888888887</v>
      </c>
      <c r="C524" s="23">
        <f t="shared" si="41"/>
        <v>8.6959722222222204</v>
      </c>
      <c r="D524" s="23">
        <v>43173</v>
      </c>
      <c r="E524" s="38">
        <f t="shared" si="42"/>
        <v>0.65877775234607461</v>
      </c>
      <c r="F524" s="23">
        <f t="shared" si="44"/>
        <v>4.8272418829558905E-2</v>
      </c>
      <c r="G524" s="23">
        <f t="shared" si="43"/>
        <v>2.2139056541292788</v>
      </c>
      <c r="I524" s="28"/>
      <c r="J524" s="38"/>
      <c r="K524" s="23"/>
      <c r="O524" s="23"/>
      <c r="P524" s="23"/>
      <c r="R524">
        <v>491</v>
      </c>
      <c r="S524" s="23">
        <v>42881.77734375</v>
      </c>
      <c r="T524" s="38"/>
      <c r="U524" s="23"/>
      <c r="Y524" s="23"/>
      <c r="AC524" s="23"/>
    </row>
    <row r="525" spans="1:29">
      <c r="A525">
        <v>519</v>
      </c>
      <c r="B525" s="23">
        <f t="shared" si="40"/>
        <v>18.309166666666666</v>
      </c>
      <c r="C525" s="23">
        <f t="shared" si="41"/>
        <v>8.7312499999999993</v>
      </c>
      <c r="D525" s="23">
        <v>43154.4453125</v>
      </c>
      <c r="E525" s="38">
        <f t="shared" si="42"/>
        <v>0.65849462596322572</v>
      </c>
      <c r="F525" s="23">
        <f t="shared" si="44"/>
        <v>4.9845208376597672E-2</v>
      </c>
      <c r="G525" s="23">
        <f t="shared" si="43"/>
        <v>2.2860381006768384</v>
      </c>
      <c r="I525" s="28"/>
      <c r="J525" s="38"/>
      <c r="K525" s="23"/>
      <c r="O525" s="23"/>
      <c r="P525" s="23"/>
      <c r="R525">
        <v>492</v>
      </c>
      <c r="S525" s="23">
        <v>42947.33203125</v>
      </c>
      <c r="T525" s="38"/>
      <c r="U525" s="23"/>
      <c r="Y525" s="23"/>
      <c r="AC525" s="23"/>
    </row>
    <row r="526" spans="1:29">
      <c r="A526">
        <v>520</v>
      </c>
      <c r="B526" s="23">
        <f t="shared" si="40"/>
        <v>18.344444444444445</v>
      </c>
      <c r="C526" s="23">
        <f t="shared" si="41"/>
        <v>8.7665277777777781</v>
      </c>
      <c r="D526" s="23">
        <v>43151.77734375</v>
      </c>
      <c r="E526" s="38">
        <f t="shared" si="42"/>
        <v>0.65845391536964981</v>
      </c>
      <c r="F526" s="23">
        <f t="shared" si="44"/>
        <v>5.0071463741175215E-2</v>
      </c>
      <c r="G526" s="23">
        <f t="shared" si="43"/>
        <v>2.2964147928555319</v>
      </c>
      <c r="I526" s="28"/>
      <c r="J526" s="38"/>
      <c r="K526" s="23"/>
      <c r="O526" s="23"/>
      <c r="P526" s="23"/>
      <c r="R526">
        <v>493</v>
      </c>
      <c r="S526" s="23">
        <v>42937</v>
      </c>
      <c r="T526" s="38"/>
      <c r="U526" s="23"/>
      <c r="Y526" s="23"/>
      <c r="AC526" s="23"/>
    </row>
    <row r="527" spans="1:29">
      <c r="A527">
        <v>521</v>
      </c>
      <c r="B527" s="23">
        <f t="shared" si="40"/>
        <v>18.37972222222222</v>
      </c>
      <c r="C527" s="23">
        <f t="shared" si="41"/>
        <v>8.8018055555555534</v>
      </c>
      <c r="D527" s="23">
        <v>43186.890625</v>
      </c>
      <c r="E527" s="38">
        <f t="shared" si="42"/>
        <v>0.65898970969710846</v>
      </c>
      <c r="F527" s="23">
        <f t="shared" si="44"/>
        <v>4.7095812306514606E-2</v>
      </c>
      <c r="G527" s="23">
        <f t="shared" si="43"/>
        <v>2.1599432487389341</v>
      </c>
      <c r="I527" s="28"/>
      <c r="J527" s="38"/>
      <c r="K527" s="23"/>
      <c r="O527" s="23"/>
      <c r="P527" s="23"/>
      <c r="R527">
        <v>494</v>
      </c>
      <c r="S527" s="23">
        <v>42823.4453125</v>
      </c>
      <c r="T527" s="38"/>
      <c r="U527" s="23"/>
      <c r="Y527" s="23"/>
      <c r="AC527" s="23"/>
    </row>
    <row r="528" spans="1:29">
      <c r="A528">
        <v>522</v>
      </c>
      <c r="B528" s="23">
        <f t="shared" si="40"/>
        <v>18.414999999999999</v>
      </c>
      <c r="C528" s="23">
        <f t="shared" si="41"/>
        <v>8.8370833333333323</v>
      </c>
      <c r="D528" s="23">
        <v>43097.33203125</v>
      </c>
      <c r="E528" s="38">
        <f t="shared" si="42"/>
        <v>0.65762313315403986</v>
      </c>
      <c r="F528" s="23">
        <f t="shared" si="44"/>
        <v>5.4694427304293747E-2</v>
      </c>
      <c r="G528" s="23">
        <f t="shared" si="43"/>
        <v>2.5084365936971054</v>
      </c>
      <c r="I528" s="28"/>
      <c r="J528" s="38"/>
      <c r="K528" s="23"/>
      <c r="O528" s="23"/>
      <c r="P528" s="23"/>
      <c r="R528">
        <v>495</v>
      </c>
      <c r="S528" s="23">
        <v>42828.22265625</v>
      </c>
      <c r="T528" s="38"/>
      <c r="U528" s="23"/>
      <c r="Y528" s="23"/>
      <c r="AC528" s="23"/>
    </row>
    <row r="529" spans="1:29">
      <c r="A529">
        <v>523</v>
      </c>
      <c r="B529" s="23">
        <f t="shared" si="40"/>
        <v>18.450277777777778</v>
      </c>
      <c r="C529" s="23">
        <f t="shared" si="41"/>
        <v>8.8723611111111111</v>
      </c>
      <c r="D529" s="23">
        <v>43061.4453125</v>
      </c>
      <c r="E529" s="38">
        <f t="shared" si="42"/>
        <v>0.65707553692683296</v>
      </c>
      <c r="F529" s="23">
        <f t="shared" si="44"/>
        <v>5.7747597821300012E-2</v>
      </c>
      <c r="G529" s="23">
        <f t="shared" si="43"/>
        <v>2.6484633757501719</v>
      </c>
      <c r="I529" s="28"/>
      <c r="J529" s="38"/>
      <c r="K529" s="23"/>
      <c r="O529" s="23"/>
      <c r="P529" s="23"/>
      <c r="R529">
        <v>496</v>
      </c>
      <c r="S529" s="23">
        <v>42817.5546875</v>
      </c>
      <c r="T529" s="38"/>
      <c r="U529" s="23"/>
      <c r="Y529" s="23"/>
      <c r="AC529" s="23"/>
    </row>
    <row r="530" spans="1:29">
      <c r="A530">
        <v>524</v>
      </c>
      <c r="B530" s="23">
        <f t="shared" si="40"/>
        <v>18.485555555555553</v>
      </c>
      <c r="C530" s="23">
        <f t="shared" si="41"/>
        <v>8.9076388888888864</v>
      </c>
      <c r="D530" s="23">
        <v>43022.5546875</v>
      </c>
      <c r="E530" s="38">
        <f t="shared" si="42"/>
        <v>0.65648210402838181</v>
      </c>
      <c r="F530" s="23">
        <f t="shared" si="44"/>
        <v>6.106175163858385E-2</v>
      </c>
      <c r="G530" s="23">
        <f t="shared" si="43"/>
        <v>2.8004595684548548</v>
      </c>
      <c r="I530" s="28"/>
      <c r="J530" s="38"/>
      <c r="K530" s="23"/>
      <c r="O530" s="23"/>
      <c r="P530" s="23"/>
      <c r="R530">
        <v>497</v>
      </c>
      <c r="S530" s="23">
        <v>42882.77734375</v>
      </c>
      <c r="T530" s="38"/>
      <c r="U530" s="23"/>
      <c r="Y530" s="23"/>
      <c r="AC530" s="23"/>
    </row>
    <row r="531" spans="1:29">
      <c r="A531">
        <v>525</v>
      </c>
      <c r="B531" s="23">
        <f t="shared" si="40"/>
        <v>18.520833333333332</v>
      </c>
      <c r="C531" s="23">
        <f t="shared" si="41"/>
        <v>8.9429166666666653</v>
      </c>
      <c r="D531" s="23">
        <v>42979</v>
      </c>
      <c r="E531" s="38">
        <f t="shared" si="42"/>
        <v>0.65581750209811551</v>
      </c>
      <c r="F531" s="23">
        <f t="shared" si="44"/>
        <v>6.4780070261357903E-2</v>
      </c>
      <c r="G531" s="23">
        <f t="shared" si="43"/>
        <v>2.9709918687292496</v>
      </c>
      <c r="I531" s="28"/>
      <c r="J531" s="38"/>
      <c r="K531" s="23"/>
      <c r="O531" s="23"/>
      <c r="P531" s="23"/>
      <c r="R531">
        <v>498</v>
      </c>
      <c r="S531" s="23">
        <v>42889.890625</v>
      </c>
      <c r="T531" s="38"/>
      <c r="U531" s="23"/>
      <c r="Y531" s="23"/>
      <c r="AC531" s="23"/>
    </row>
    <row r="532" spans="1:29">
      <c r="A532">
        <v>526</v>
      </c>
      <c r="B532" s="23">
        <f t="shared" si="40"/>
        <v>18.556111111111111</v>
      </c>
      <c r="C532" s="23">
        <f t="shared" si="41"/>
        <v>8.9781944444444441</v>
      </c>
      <c r="D532" s="23">
        <v>42948</v>
      </c>
      <c r="E532" s="38">
        <f t="shared" si="42"/>
        <v>0.65534447241931792</v>
      </c>
      <c r="F532" s="23">
        <f t="shared" si="44"/>
        <v>6.7430906301832572E-2</v>
      </c>
      <c r="G532" s="23">
        <f t="shared" si="43"/>
        <v>3.0925664871236136</v>
      </c>
      <c r="I532" s="28"/>
      <c r="J532" s="38"/>
      <c r="K532" s="23"/>
      <c r="O532" s="23"/>
      <c r="P532" s="23"/>
      <c r="R532">
        <v>499</v>
      </c>
      <c r="S532" s="23">
        <v>42878.22265625</v>
      </c>
      <c r="T532" s="38"/>
      <c r="U532" s="23"/>
      <c r="Y532" s="23"/>
      <c r="AC532" s="23"/>
    </row>
    <row r="533" spans="1:29">
      <c r="A533">
        <v>527</v>
      </c>
      <c r="B533" s="23">
        <f t="shared" si="40"/>
        <v>18.591388888888886</v>
      </c>
      <c r="C533" s="23">
        <f t="shared" si="41"/>
        <v>9.0134722222222194</v>
      </c>
      <c r="D533" s="23">
        <v>42994.66796875</v>
      </c>
      <c r="E533" s="38">
        <f t="shared" si="42"/>
        <v>0.65605657997634848</v>
      </c>
      <c r="F533" s="23">
        <f t="shared" si="44"/>
        <v>6.3441658838013115E-2</v>
      </c>
      <c r="G533" s="23">
        <f t="shared" si="43"/>
        <v>2.9096086463936035</v>
      </c>
      <c r="I533" s="28"/>
      <c r="J533" s="38"/>
      <c r="K533" s="23"/>
      <c r="O533" s="23"/>
      <c r="P533" s="23"/>
      <c r="R533">
        <v>500</v>
      </c>
      <c r="S533" s="23">
        <v>42904.66796875</v>
      </c>
      <c r="T533" s="38"/>
      <c r="U533" s="23"/>
      <c r="Y533" s="23"/>
      <c r="AC533" s="23"/>
    </row>
    <row r="534" spans="1:29">
      <c r="A534">
        <v>528</v>
      </c>
      <c r="B534" s="23">
        <f t="shared" si="40"/>
        <v>18.626666666666665</v>
      </c>
      <c r="C534" s="23">
        <f t="shared" si="41"/>
        <v>9.0487499999999983</v>
      </c>
      <c r="D534" s="23">
        <v>42993.890625</v>
      </c>
      <c r="E534" s="38">
        <f t="shared" si="42"/>
        <v>0.65604471847104595</v>
      </c>
      <c r="F534" s="23">
        <f t="shared" si="44"/>
        <v>6.3508040535135812E-2</v>
      </c>
      <c r="G534" s="23">
        <f t="shared" si="43"/>
        <v>2.9126530932672834</v>
      </c>
      <c r="I534" s="28"/>
      <c r="J534" s="38"/>
      <c r="K534" s="23"/>
      <c r="O534" s="23"/>
      <c r="P534" s="23"/>
      <c r="R534">
        <v>501</v>
      </c>
      <c r="S534" s="23">
        <v>42917.109375</v>
      </c>
      <c r="T534" s="38"/>
      <c r="U534" s="23"/>
      <c r="Y534" s="23"/>
      <c r="AC534" s="23"/>
    </row>
    <row r="535" spans="1:29">
      <c r="A535">
        <v>529</v>
      </c>
      <c r="B535" s="23">
        <f t="shared" si="40"/>
        <v>18.661944444444444</v>
      </c>
      <c r="C535" s="23">
        <f t="shared" si="41"/>
        <v>9.0840277777777771</v>
      </c>
      <c r="D535" s="23">
        <v>42985.109375</v>
      </c>
      <c r="E535" s="38">
        <f t="shared" si="42"/>
        <v>0.65591072518501559</v>
      </c>
      <c r="F535" s="23">
        <f t="shared" si="44"/>
        <v>6.425807726849353E-2</v>
      </c>
      <c r="G535" s="23">
        <f t="shared" si="43"/>
        <v>2.9470518370022574</v>
      </c>
      <c r="I535" s="28"/>
      <c r="J535" s="38"/>
      <c r="K535" s="23"/>
      <c r="O535" s="23"/>
      <c r="P535" s="23"/>
      <c r="R535">
        <v>502</v>
      </c>
      <c r="S535" s="23">
        <v>42937.66796875</v>
      </c>
      <c r="T535" s="38"/>
      <c r="U535" s="23"/>
      <c r="Y535" s="23"/>
      <c r="AC535" s="23"/>
    </row>
    <row r="536" spans="1:29">
      <c r="A536">
        <v>530</v>
      </c>
      <c r="B536" s="23">
        <f t="shared" si="40"/>
        <v>18.697222222222223</v>
      </c>
      <c r="C536" s="23">
        <f t="shared" si="41"/>
        <v>9.119305555555556</v>
      </c>
      <c r="D536" s="23">
        <v>42974.22265625</v>
      </c>
      <c r="E536" s="38">
        <f t="shared" si="42"/>
        <v>0.6557446045052262</v>
      </c>
      <c r="F536" s="23">
        <f t="shared" si="44"/>
        <v>6.5188350155747532E-2</v>
      </c>
      <c r="G536" s="23">
        <f t="shared" si="43"/>
        <v>2.9897167055734108</v>
      </c>
      <c r="I536" s="28"/>
      <c r="J536" s="38"/>
      <c r="K536" s="23"/>
      <c r="O536" s="23"/>
      <c r="P536" s="23"/>
      <c r="R536">
        <v>503</v>
      </c>
      <c r="S536" s="23">
        <v>42947.33203125</v>
      </c>
      <c r="T536" s="38"/>
      <c r="U536" s="23"/>
      <c r="Y536" s="23"/>
      <c r="AC536" s="23"/>
    </row>
    <row r="537" spans="1:29">
      <c r="A537">
        <v>531</v>
      </c>
      <c r="B537" s="23">
        <f t="shared" si="40"/>
        <v>18.732499999999998</v>
      </c>
      <c r="C537" s="23">
        <f t="shared" si="41"/>
        <v>9.1545833333333313</v>
      </c>
      <c r="D537" s="23">
        <v>42901</v>
      </c>
      <c r="E537" s="38">
        <f t="shared" si="42"/>
        <v>0.6546272983901732</v>
      </c>
      <c r="F537" s="23">
        <f t="shared" si="44"/>
        <v>7.1456797438139485E-2</v>
      </c>
      <c r="G537" s="23">
        <f t="shared" si="43"/>
        <v>3.2772049072750629</v>
      </c>
      <c r="I537" s="28"/>
      <c r="J537" s="38"/>
      <c r="K537" s="23"/>
      <c r="O537" s="23"/>
      <c r="P537" s="23"/>
      <c r="R537">
        <v>504</v>
      </c>
      <c r="S537" s="23">
        <v>43020.66796875</v>
      </c>
      <c r="T537" s="38"/>
      <c r="U537" s="23"/>
      <c r="Y537" s="23"/>
      <c r="AC537" s="23"/>
    </row>
    <row r="538" spans="1:29">
      <c r="A538">
        <v>532</v>
      </c>
      <c r="B538" s="23">
        <f t="shared" si="40"/>
        <v>18.767777777777777</v>
      </c>
      <c r="C538" s="23">
        <f t="shared" si="41"/>
        <v>9.1898611111111101</v>
      </c>
      <c r="D538" s="23">
        <v>42936.22265625</v>
      </c>
      <c r="E538" s="38">
        <f t="shared" si="42"/>
        <v>0.65516476167315174</v>
      </c>
      <c r="F538" s="23">
        <f t="shared" si="44"/>
        <v>6.8438941846325818E-2</v>
      </c>
      <c r="G538" s="23">
        <f t="shared" si="43"/>
        <v>3.1387977646445639</v>
      </c>
      <c r="I538" s="28"/>
      <c r="J538" s="38"/>
      <c r="K538" s="23"/>
      <c r="O538" s="23"/>
      <c r="P538" s="23"/>
      <c r="R538">
        <v>505</v>
      </c>
      <c r="S538" s="23">
        <v>43030.890625</v>
      </c>
      <c r="T538" s="38"/>
      <c r="U538" s="23"/>
      <c r="Y538" s="23"/>
      <c r="AC538" s="23"/>
    </row>
    <row r="539" spans="1:29">
      <c r="A539">
        <v>533</v>
      </c>
      <c r="B539" s="23">
        <f t="shared" si="40"/>
        <v>18.803055555555556</v>
      </c>
      <c r="C539" s="23">
        <f t="shared" si="41"/>
        <v>9.225138888888889</v>
      </c>
      <c r="D539" s="23">
        <v>42952</v>
      </c>
      <c r="E539" s="38"/>
      <c r="F539" s="23"/>
      <c r="G539" s="23"/>
      <c r="J539" s="38"/>
      <c r="K539" s="23"/>
      <c r="O539" s="23"/>
      <c r="P539" s="23"/>
      <c r="R539">
        <v>506</v>
      </c>
      <c r="S539" s="23">
        <v>43023.66796875</v>
      </c>
      <c r="T539" s="38"/>
      <c r="U539" s="23"/>
      <c r="Y539" s="23"/>
      <c r="AC539" s="23"/>
    </row>
    <row r="540" spans="1:29">
      <c r="A540">
        <v>534</v>
      </c>
      <c r="B540" s="23">
        <f t="shared" si="40"/>
        <v>18.838333333333331</v>
      </c>
      <c r="C540" s="23">
        <f t="shared" si="41"/>
        <v>9.2604166666666643</v>
      </c>
      <c r="D540" s="23">
        <v>42908.22265625</v>
      </c>
      <c r="E540" s="38"/>
      <c r="F540" s="23"/>
      <c r="G540" s="23"/>
      <c r="J540" s="38"/>
      <c r="K540" s="23"/>
      <c r="O540" s="23"/>
      <c r="P540" s="23"/>
      <c r="R540">
        <v>507</v>
      </c>
      <c r="S540" s="23">
        <v>43022.5546875</v>
      </c>
      <c r="T540" s="38"/>
      <c r="U540" s="23"/>
      <c r="Y540" s="23"/>
      <c r="AC540" s="23"/>
    </row>
    <row r="541" spans="1:29">
      <c r="A541">
        <v>535</v>
      </c>
      <c r="B541" s="23">
        <f t="shared" si="40"/>
        <v>18.87361111111111</v>
      </c>
      <c r="C541" s="23">
        <f t="shared" si="41"/>
        <v>9.2956944444444431</v>
      </c>
      <c r="D541" s="23">
        <v>42927.77734375</v>
      </c>
      <c r="E541" s="38"/>
      <c r="F541" s="23"/>
      <c r="G541" s="23"/>
      <c r="J541" s="38"/>
      <c r="K541" s="23"/>
      <c r="O541" s="23"/>
      <c r="P541" s="23"/>
      <c r="R541">
        <v>508</v>
      </c>
      <c r="S541" s="23">
        <v>43053.33203125</v>
      </c>
      <c r="T541" s="38"/>
      <c r="U541" s="23"/>
      <c r="Y541" s="23"/>
      <c r="AC541" s="23"/>
    </row>
    <row r="542" spans="1:29">
      <c r="A542">
        <v>536</v>
      </c>
      <c r="B542" s="23">
        <f t="shared" si="40"/>
        <v>18.908888888888889</v>
      </c>
      <c r="C542" s="23">
        <f t="shared" si="41"/>
        <v>9.330972222222222</v>
      </c>
      <c r="D542" s="23">
        <v>42912.5546875</v>
      </c>
      <c r="E542" s="38"/>
      <c r="F542" s="23"/>
      <c r="G542" s="23"/>
      <c r="J542" s="38"/>
      <c r="K542" s="23"/>
      <c r="O542" s="23"/>
      <c r="P542" s="23"/>
      <c r="R542">
        <v>509</v>
      </c>
      <c r="S542" s="23">
        <v>43090.5546875</v>
      </c>
      <c r="T542" s="38"/>
      <c r="U542" s="23"/>
      <c r="Y542" s="23"/>
      <c r="AC542" s="23"/>
    </row>
    <row r="543" spans="1:29">
      <c r="A543">
        <v>537</v>
      </c>
      <c r="B543" s="23">
        <f t="shared" si="40"/>
        <v>18.944166666666664</v>
      </c>
      <c r="C543" s="23">
        <f t="shared" si="41"/>
        <v>9.3662499999999973</v>
      </c>
      <c r="D543" s="23">
        <v>42929.22265625</v>
      </c>
      <c r="E543" s="38"/>
      <c r="F543" s="23"/>
      <c r="G543" s="23"/>
      <c r="J543" s="38"/>
      <c r="K543" s="23"/>
      <c r="O543" s="23"/>
      <c r="P543" s="23"/>
      <c r="R543">
        <v>510</v>
      </c>
      <c r="S543" s="23">
        <v>43066.890625</v>
      </c>
      <c r="T543" s="38"/>
      <c r="U543" s="23"/>
      <c r="Y543" s="23"/>
      <c r="AC543" s="23"/>
    </row>
    <row r="544" spans="1:29">
      <c r="A544">
        <v>538</v>
      </c>
      <c r="B544" s="23">
        <f t="shared" si="40"/>
        <v>18.979444444444443</v>
      </c>
      <c r="C544" s="23">
        <f t="shared" si="41"/>
        <v>9.4015277777777762</v>
      </c>
      <c r="D544" s="23">
        <v>42916</v>
      </c>
      <c r="E544" s="38"/>
      <c r="F544" s="23"/>
      <c r="G544" s="23"/>
      <c r="J544" s="38"/>
      <c r="K544" s="23"/>
      <c r="O544" s="23"/>
      <c r="P544" s="23"/>
      <c r="R544">
        <v>511</v>
      </c>
      <c r="S544" s="23">
        <v>43079.22265625</v>
      </c>
      <c r="T544" s="38"/>
      <c r="U544" s="23"/>
      <c r="Y544" s="23"/>
      <c r="AC544" s="23"/>
    </row>
    <row r="545" spans="1:29">
      <c r="A545">
        <v>539</v>
      </c>
      <c r="B545" s="23">
        <f t="shared" si="40"/>
        <v>19.014722222222222</v>
      </c>
      <c r="C545" s="23">
        <f t="shared" si="41"/>
        <v>9.436805555555555</v>
      </c>
      <c r="D545" s="23">
        <v>43048.22265625</v>
      </c>
      <c r="E545" s="38"/>
      <c r="F545" s="23"/>
      <c r="G545" s="23"/>
      <c r="J545" s="38"/>
      <c r="K545" s="23"/>
      <c r="O545" s="23"/>
      <c r="P545" s="23"/>
      <c r="R545">
        <v>512</v>
      </c>
      <c r="S545" s="23">
        <v>43049.109375</v>
      </c>
      <c r="T545" s="38"/>
      <c r="U545" s="23"/>
      <c r="Y545" s="23"/>
      <c r="AC545" s="23"/>
    </row>
    <row r="546" spans="1:29">
      <c r="A546">
        <v>540</v>
      </c>
      <c r="B546" s="23">
        <f t="shared" si="40"/>
        <v>19.05</v>
      </c>
      <c r="C546" s="23">
        <f t="shared" si="41"/>
        <v>9.4720833333333339</v>
      </c>
      <c r="D546" s="23">
        <v>42891.77734375</v>
      </c>
      <c r="E546" s="38"/>
      <c r="F546" s="23"/>
      <c r="G546" s="23"/>
      <c r="J546" s="38"/>
      <c r="K546" s="23"/>
      <c r="O546" s="23"/>
      <c r="P546" s="23"/>
      <c r="R546">
        <v>513</v>
      </c>
      <c r="S546" s="23">
        <v>43125.890625</v>
      </c>
      <c r="T546" s="38"/>
      <c r="U546" s="23"/>
      <c r="Y546" s="23"/>
      <c r="AC546" s="23"/>
    </row>
    <row r="547" spans="1:29">
      <c r="A547">
        <v>541</v>
      </c>
      <c r="B547" s="23">
        <f t="shared" si="40"/>
        <v>19.085277777777776</v>
      </c>
      <c r="C547" s="23">
        <f t="shared" si="41"/>
        <v>9.5073611111111092</v>
      </c>
      <c r="D547" s="23">
        <v>42976.5546875</v>
      </c>
      <c r="E547" s="38"/>
      <c r="F547" s="23"/>
      <c r="G547" s="23"/>
      <c r="J547" s="38"/>
      <c r="K547" s="23"/>
      <c r="O547" s="23"/>
      <c r="P547" s="23"/>
      <c r="R547">
        <v>514</v>
      </c>
      <c r="S547" s="23">
        <v>43061.109375</v>
      </c>
      <c r="T547" s="38"/>
      <c r="U547" s="23"/>
      <c r="Y547" s="23"/>
      <c r="AC547" s="23"/>
    </row>
    <row r="548" spans="1:29">
      <c r="A548">
        <v>542</v>
      </c>
      <c r="B548" s="23">
        <f t="shared" si="40"/>
        <v>19.120555555555555</v>
      </c>
      <c r="C548" s="23">
        <f t="shared" si="41"/>
        <v>9.542638888888888</v>
      </c>
      <c r="D548" s="23">
        <v>42976</v>
      </c>
      <c r="E548" s="38"/>
      <c r="F548" s="23"/>
      <c r="G548" s="23"/>
      <c r="J548" s="38"/>
      <c r="K548" s="23"/>
      <c r="O548" s="23"/>
      <c r="P548" s="23"/>
      <c r="R548">
        <v>515</v>
      </c>
      <c r="S548" s="23">
        <v>43064.33203125</v>
      </c>
      <c r="T548" s="38"/>
      <c r="U548" s="23"/>
      <c r="Y548" s="23"/>
      <c r="AC548" s="23"/>
    </row>
    <row r="549" spans="1:29">
      <c r="A549">
        <v>543</v>
      </c>
      <c r="B549" s="23">
        <f t="shared" si="40"/>
        <v>19.155833333333334</v>
      </c>
      <c r="C549" s="23">
        <f t="shared" si="41"/>
        <v>9.5779166666666669</v>
      </c>
      <c r="D549">
        <v>43146.35546875</v>
      </c>
      <c r="E549" s="38"/>
      <c r="F549" s="23"/>
      <c r="G549" s="23"/>
      <c r="J549" s="38"/>
      <c r="K549" s="23"/>
      <c r="O549" s="23"/>
      <c r="P549" s="23"/>
      <c r="R549">
        <v>516</v>
      </c>
      <c r="S549" s="23">
        <v>43066.4453125</v>
      </c>
      <c r="T549" s="38"/>
      <c r="U549" s="23"/>
      <c r="Y549" s="23"/>
      <c r="AC549" s="23"/>
    </row>
    <row r="550" spans="1:29">
      <c r="B550" s="23"/>
      <c r="C550" s="23"/>
      <c r="D550" s="23"/>
      <c r="E550" s="38"/>
      <c r="F550" s="23"/>
      <c r="G550" s="23"/>
      <c r="J550" s="38"/>
      <c r="K550" s="23"/>
      <c r="O550" s="23"/>
      <c r="P550" s="23"/>
      <c r="R550">
        <v>517</v>
      </c>
      <c r="S550" s="23">
        <v>43084.890625</v>
      </c>
      <c r="T550" s="38"/>
      <c r="U550" s="23"/>
      <c r="Y550" s="23"/>
      <c r="AC550" s="23"/>
    </row>
    <row r="551" spans="1:29">
      <c r="B551" s="23"/>
      <c r="C551" s="23"/>
      <c r="D551" s="23"/>
      <c r="E551" s="38"/>
      <c r="F551" s="23"/>
      <c r="G551" s="23"/>
      <c r="J551" s="38"/>
      <c r="K551" s="23"/>
      <c r="O551" s="23"/>
      <c r="P551" s="23"/>
      <c r="R551">
        <v>518</v>
      </c>
      <c r="S551" s="23">
        <v>43173</v>
      </c>
      <c r="T551" s="38"/>
      <c r="U551" s="23"/>
      <c r="Y551" s="23"/>
      <c r="AC551" s="23"/>
    </row>
    <row r="552" spans="1:29">
      <c r="B552" s="23"/>
      <c r="C552" s="23"/>
      <c r="D552" s="23"/>
      <c r="E552" s="38"/>
      <c r="F552" s="23"/>
      <c r="G552" s="23"/>
      <c r="J552" s="38"/>
      <c r="K552" s="23"/>
      <c r="O552" s="23"/>
      <c r="P552" s="23"/>
      <c r="R552">
        <v>519</v>
      </c>
      <c r="S552" s="23">
        <v>43154.4453125</v>
      </c>
      <c r="T552" s="38"/>
      <c r="U552" s="23"/>
      <c r="Y552" s="23"/>
      <c r="AC552" s="23"/>
    </row>
    <row r="553" spans="1:29">
      <c r="B553" s="23"/>
      <c r="C553" s="23"/>
      <c r="D553" s="23"/>
      <c r="E553" s="38"/>
      <c r="F553" s="23"/>
      <c r="G553" s="23"/>
      <c r="J553" s="38"/>
      <c r="K553" s="23"/>
      <c r="O553" s="23"/>
      <c r="P553" s="23"/>
      <c r="R553">
        <v>520</v>
      </c>
      <c r="S553" s="23">
        <v>43151.77734375</v>
      </c>
      <c r="T553" s="38"/>
      <c r="U553" s="23"/>
      <c r="Y553" s="23"/>
      <c r="AC553" s="23"/>
    </row>
    <row r="554" spans="1:29">
      <c r="B554" s="23"/>
      <c r="C554" s="23"/>
      <c r="D554" s="23"/>
      <c r="E554" s="38"/>
      <c r="F554" s="23"/>
      <c r="G554" s="23"/>
      <c r="J554" s="38"/>
      <c r="K554" s="23"/>
      <c r="O554" s="23"/>
      <c r="P554" s="23"/>
      <c r="R554">
        <v>521</v>
      </c>
      <c r="S554" s="23">
        <v>43186.890625</v>
      </c>
      <c r="T554" s="38"/>
      <c r="U554" s="23"/>
      <c r="Y554" s="23"/>
      <c r="AC554" s="23"/>
    </row>
    <row r="555" spans="1:29">
      <c r="B555" s="23"/>
      <c r="C555" s="23"/>
      <c r="D555" s="23"/>
      <c r="E555" s="38"/>
      <c r="F555" s="23"/>
      <c r="G555" s="23"/>
      <c r="J555" s="38"/>
      <c r="K555" s="23"/>
      <c r="O555" s="23"/>
      <c r="P555" s="23"/>
      <c r="R555">
        <v>522</v>
      </c>
      <c r="S555" s="23">
        <v>43097.33203125</v>
      </c>
      <c r="T555" s="38"/>
      <c r="U555" s="23"/>
      <c r="Y555" s="23"/>
      <c r="AC555" s="23"/>
    </row>
    <row r="556" spans="1:29">
      <c r="B556" s="23"/>
      <c r="C556" s="23"/>
      <c r="D556" s="23"/>
      <c r="E556" s="38"/>
      <c r="F556" s="23"/>
      <c r="G556" s="23"/>
      <c r="J556" s="38"/>
      <c r="K556" s="23"/>
      <c r="O556" s="23"/>
      <c r="P556" s="23"/>
      <c r="R556">
        <v>523</v>
      </c>
      <c r="S556" s="23">
        <v>43061.4453125</v>
      </c>
      <c r="T556" s="38"/>
      <c r="U556" s="23"/>
      <c r="Y556" s="23"/>
      <c r="AC556" s="23"/>
    </row>
    <row r="557" spans="1:29">
      <c r="B557" s="23"/>
      <c r="C557" s="23"/>
      <c r="D557" s="23"/>
      <c r="E557" s="38"/>
      <c r="F557" s="23"/>
      <c r="G557" s="23"/>
      <c r="J557" s="38"/>
      <c r="K557" s="23"/>
      <c r="O557" s="23"/>
      <c r="P557" s="23"/>
      <c r="R557">
        <v>524</v>
      </c>
      <c r="S557" s="23">
        <v>43022.5546875</v>
      </c>
      <c r="T557" s="38"/>
      <c r="U557" s="23"/>
      <c r="Y557" s="23"/>
      <c r="AC557" s="23"/>
    </row>
    <row r="558" spans="1:29">
      <c r="B558" s="23"/>
      <c r="C558" s="23"/>
      <c r="D558" s="23"/>
      <c r="E558" s="38"/>
      <c r="F558" s="23"/>
      <c r="G558" s="23"/>
      <c r="J558" s="38"/>
      <c r="K558" s="23"/>
      <c r="O558" s="23"/>
      <c r="P558" s="23"/>
      <c r="R558">
        <v>525</v>
      </c>
      <c r="S558" s="23">
        <v>42979</v>
      </c>
      <c r="T558" s="38"/>
      <c r="U558" s="23"/>
      <c r="Y558" s="23"/>
      <c r="AC558" s="23"/>
    </row>
    <row r="559" spans="1:29">
      <c r="R559">
        <v>526</v>
      </c>
      <c r="S559" s="23">
        <v>42948</v>
      </c>
      <c r="T559" s="38"/>
      <c r="U559" s="23"/>
      <c r="Y559" s="23"/>
      <c r="AC559" s="23"/>
    </row>
    <row r="560" spans="1:29">
      <c r="R560">
        <v>527</v>
      </c>
      <c r="S560" s="23">
        <v>42994.66796875</v>
      </c>
      <c r="T560" s="38"/>
      <c r="U560" s="23"/>
      <c r="Y560" s="23"/>
      <c r="AC560" s="23"/>
    </row>
    <row r="561" spans="18:29">
      <c r="R561">
        <v>528</v>
      </c>
      <c r="S561" s="23">
        <v>42993.890625</v>
      </c>
      <c r="T561" s="38"/>
      <c r="U561" s="23"/>
      <c r="Y561" s="23"/>
      <c r="AC561" s="23"/>
    </row>
    <row r="562" spans="18:29">
      <c r="R562">
        <v>529</v>
      </c>
      <c r="S562" s="23">
        <v>42985.109375</v>
      </c>
      <c r="T562" s="38"/>
      <c r="U562" s="23"/>
      <c r="Y562" s="23"/>
      <c r="AC562" s="23"/>
    </row>
    <row r="563" spans="18:29">
      <c r="R563">
        <v>530</v>
      </c>
      <c r="S563" s="23">
        <v>42974.22265625</v>
      </c>
      <c r="T563" s="38"/>
      <c r="U563" s="23"/>
      <c r="Y563" s="23"/>
      <c r="AC563" s="23"/>
    </row>
    <row r="564" spans="18:29">
      <c r="R564">
        <v>531</v>
      </c>
      <c r="S564" s="23">
        <v>42901</v>
      </c>
      <c r="T564" s="38"/>
      <c r="U564" s="23"/>
      <c r="Y564" s="23"/>
      <c r="AC564" s="23"/>
    </row>
    <row r="565" spans="18:29">
      <c r="R565">
        <v>532</v>
      </c>
      <c r="S565" s="23">
        <v>42936.22265625</v>
      </c>
      <c r="T565" s="38"/>
      <c r="U565" s="23"/>
      <c r="Y565" s="23"/>
      <c r="AC565" s="23"/>
    </row>
    <row r="566" spans="18:29">
      <c r="R566">
        <v>533</v>
      </c>
      <c r="S566" s="23">
        <v>42952</v>
      </c>
      <c r="T566" s="38"/>
      <c r="U566" s="23"/>
      <c r="Y566" s="23"/>
      <c r="AC566" s="23"/>
    </row>
    <row r="567" spans="18:29">
      <c r="R567">
        <v>534</v>
      </c>
      <c r="S567" s="23">
        <v>42908.22265625</v>
      </c>
      <c r="T567" s="38"/>
      <c r="U567" s="23"/>
      <c r="Y567" s="23"/>
      <c r="AC567" s="23"/>
    </row>
    <row r="568" spans="18:29">
      <c r="R568">
        <v>535</v>
      </c>
      <c r="S568" s="23">
        <v>42927.77734375</v>
      </c>
      <c r="T568" s="38"/>
      <c r="U568" s="23"/>
      <c r="Y568" s="23"/>
      <c r="AC568" s="23"/>
    </row>
    <row r="569" spans="18:29">
      <c r="R569">
        <v>536</v>
      </c>
      <c r="S569" s="23">
        <v>42912.5546875</v>
      </c>
      <c r="T569" s="38"/>
      <c r="U569" s="23"/>
      <c r="Y569" s="23"/>
      <c r="AC569" s="23"/>
    </row>
    <row r="570" spans="18:29">
      <c r="R570">
        <v>537</v>
      </c>
      <c r="S570" s="23">
        <v>42929.22265625</v>
      </c>
      <c r="T570" s="38"/>
      <c r="U570" s="23"/>
      <c r="Y570" s="23"/>
      <c r="AC570" s="23"/>
    </row>
    <row r="571" spans="18:29">
      <c r="R571">
        <v>538</v>
      </c>
      <c r="S571" s="23">
        <v>42916</v>
      </c>
      <c r="T571" s="38"/>
      <c r="U571" s="23"/>
      <c r="Y571" s="23"/>
      <c r="AC571" s="23"/>
    </row>
    <row r="572" spans="18:29">
      <c r="R572">
        <v>539</v>
      </c>
      <c r="S572" s="23">
        <v>43048.22265625</v>
      </c>
      <c r="T572" s="38"/>
      <c r="U572" s="23"/>
      <c r="Y572" s="23"/>
      <c r="AC572" s="23"/>
    </row>
    <row r="573" spans="18:29">
      <c r="R573">
        <v>540</v>
      </c>
      <c r="S573" s="23">
        <v>42891.77734375</v>
      </c>
      <c r="T573" s="38"/>
      <c r="U573" s="23"/>
      <c r="Y573" s="23"/>
      <c r="AC573" s="23"/>
    </row>
    <row r="574" spans="18:29">
      <c r="R574">
        <v>541</v>
      </c>
      <c r="S574" s="23">
        <v>42976.5546875</v>
      </c>
      <c r="T574" s="38"/>
      <c r="U574" s="23"/>
      <c r="Y574" s="23"/>
      <c r="AC574" s="23"/>
    </row>
    <row r="575" spans="18:29">
      <c r="R575">
        <v>542</v>
      </c>
      <c r="S575" s="23">
        <v>42976</v>
      </c>
      <c r="T575" s="38"/>
      <c r="U575" s="23"/>
      <c r="Y575" s="23"/>
      <c r="AC575" s="23"/>
    </row>
    <row r="576" spans="18:29">
      <c r="S576" s="23"/>
      <c r="T576" s="38"/>
      <c r="U576" s="23"/>
      <c r="Y576" s="23"/>
      <c r="AC576" s="23"/>
    </row>
    <row r="577" spans="19:29">
      <c r="S577" s="23"/>
      <c r="T577" s="38"/>
      <c r="U577" s="23"/>
      <c r="Y577" s="23"/>
      <c r="AC577" s="23"/>
    </row>
    <row r="578" spans="19:29">
      <c r="S578" s="23"/>
      <c r="T578" s="38"/>
      <c r="U578" s="23"/>
      <c r="Y578" s="23"/>
      <c r="AC578" s="23"/>
    </row>
    <row r="579" spans="19:29">
      <c r="S579" s="23"/>
      <c r="T579" s="38"/>
      <c r="U579" s="23"/>
      <c r="Y579" s="23"/>
      <c r="AC579" s="23"/>
    </row>
    <row r="580" spans="19:29">
      <c r="S580" s="23"/>
      <c r="T580" s="38"/>
      <c r="U580" s="23"/>
      <c r="Y580" s="23"/>
      <c r="AC580" s="23"/>
    </row>
    <row r="581" spans="19:29">
      <c r="S581" s="23"/>
      <c r="T581" s="38"/>
      <c r="U581" s="23"/>
      <c r="Y581" s="23"/>
      <c r="AC581" s="23"/>
    </row>
    <row r="582" spans="19:29">
      <c r="S582" s="23"/>
      <c r="T582" s="38"/>
      <c r="U582" s="23"/>
      <c r="Y582" s="23"/>
      <c r="AC582" s="23"/>
    </row>
    <row r="583" spans="19:29">
      <c r="S583" s="23"/>
      <c r="T583" s="38"/>
      <c r="U583" s="23"/>
      <c r="Y583" s="23"/>
      <c r="AC583" s="23"/>
    </row>
    <row r="584" spans="19:29">
      <c r="S584" s="23"/>
      <c r="T584" s="38"/>
      <c r="U584" s="23"/>
      <c r="Y584" s="23"/>
      <c r="AC584" s="23"/>
    </row>
    <row r="585" spans="19:29">
      <c r="S585" s="23"/>
      <c r="T585" s="38"/>
      <c r="U585" s="23"/>
      <c r="Y585" s="23"/>
      <c r="AC585" s="23"/>
    </row>
    <row r="586" spans="19:29">
      <c r="S586" s="23"/>
      <c r="T586" s="38"/>
      <c r="U586" s="23"/>
      <c r="Y586" s="23"/>
      <c r="AC586" s="23"/>
    </row>
    <row r="587" spans="19:29">
      <c r="S587" s="23"/>
      <c r="T587" s="38"/>
      <c r="U587" s="23"/>
      <c r="Y587" s="23"/>
      <c r="AC587" s="23"/>
    </row>
    <row r="588" spans="19:29">
      <c r="S588" s="23"/>
      <c r="T588" s="38"/>
      <c r="U588" s="23"/>
      <c r="Y588" s="23"/>
      <c r="AC588" s="23"/>
    </row>
    <row r="589" spans="19:29">
      <c r="S589" s="23"/>
      <c r="T589" s="38"/>
      <c r="U589" s="23"/>
      <c r="Y589" s="23"/>
      <c r="AC589" s="23"/>
    </row>
    <row r="590" spans="19:29">
      <c r="S590" s="23"/>
      <c r="T590" s="38"/>
      <c r="U590" s="23"/>
      <c r="Y590" s="23"/>
      <c r="AC590" s="23"/>
    </row>
    <row r="591" spans="19:29">
      <c r="S591" s="23"/>
      <c r="T591" s="38"/>
      <c r="U591" s="23"/>
      <c r="Y591" s="23"/>
      <c r="AC591" s="23"/>
    </row>
    <row r="592" spans="19:29">
      <c r="S592" s="23"/>
      <c r="T592" s="38"/>
      <c r="U592" s="23"/>
      <c r="Y592" s="23"/>
      <c r="AC592" s="23"/>
    </row>
    <row r="593" spans="19:29">
      <c r="S593" s="23"/>
      <c r="T593" s="38"/>
      <c r="U593" s="23"/>
      <c r="Y593" s="23"/>
      <c r="AC593" s="23"/>
    </row>
    <row r="594" spans="19:29">
      <c r="S594" s="23"/>
      <c r="T594" s="38"/>
      <c r="U594" s="23"/>
      <c r="Y594" s="23"/>
      <c r="AC594" s="23"/>
    </row>
    <row r="595" spans="19:29">
      <c r="S595" s="23"/>
      <c r="T595" s="38"/>
      <c r="U595" s="23"/>
      <c r="Y595" s="23"/>
      <c r="AC595" s="23"/>
    </row>
    <row r="596" spans="19:29">
      <c r="S596" s="23"/>
      <c r="T596" s="38"/>
      <c r="U596" s="23"/>
      <c r="Y596" s="23"/>
      <c r="AC596" s="23"/>
    </row>
    <row r="597" spans="19:29">
      <c r="S597" s="23"/>
      <c r="T597" s="38"/>
      <c r="U597" s="23"/>
      <c r="Y597" s="23"/>
      <c r="AC597" s="23"/>
    </row>
    <row r="598" spans="19:29">
      <c r="S598" s="23"/>
      <c r="T598" s="38"/>
      <c r="U598" s="23"/>
      <c r="Y598" s="23"/>
      <c r="AC598" s="23"/>
    </row>
    <row r="599" spans="19:29">
      <c r="S599" s="23"/>
      <c r="T599" s="38"/>
      <c r="U599" s="23"/>
      <c r="Y599" s="23"/>
      <c r="AC599" s="23"/>
    </row>
    <row r="600" spans="19:29">
      <c r="S600" s="23"/>
      <c r="T600" s="38"/>
      <c r="U600" s="23"/>
      <c r="Y600" s="23"/>
      <c r="AC600" s="23"/>
    </row>
    <row r="601" spans="19:29">
      <c r="S601" s="23"/>
      <c r="T601" s="38"/>
      <c r="U601" s="23"/>
      <c r="Y601" s="23"/>
      <c r="AC601" s="23"/>
    </row>
    <row r="602" spans="19:29">
      <c r="S602" s="23"/>
      <c r="T602" s="38"/>
      <c r="U602" s="23"/>
      <c r="Y602" s="23"/>
      <c r="AC602" s="23"/>
    </row>
    <row r="603" spans="19:29">
      <c r="S603" s="23"/>
      <c r="T603" s="38"/>
      <c r="U603" s="23"/>
      <c r="Y603" s="23"/>
      <c r="AC603" s="23"/>
    </row>
    <row r="604" spans="19:29">
      <c r="S604" s="23"/>
      <c r="T604" s="38"/>
      <c r="U604" s="23"/>
      <c r="Y604" s="23"/>
      <c r="AC604" s="23"/>
    </row>
    <row r="605" spans="19:29">
      <c r="S605" s="23"/>
      <c r="T605" s="38"/>
      <c r="U605" s="23"/>
      <c r="Y605" s="23"/>
      <c r="AC605" s="23"/>
    </row>
    <row r="606" spans="19:29">
      <c r="S606" s="23"/>
      <c r="T606" s="38"/>
      <c r="U606" s="23"/>
      <c r="Y606" s="23"/>
      <c r="AC606" s="23"/>
    </row>
    <row r="607" spans="19:29">
      <c r="S607" s="23"/>
      <c r="T607" s="38"/>
      <c r="U607" s="23"/>
      <c r="Y607" s="23"/>
      <c r="AC607" s="23"/>
    </row>
    <row r="608" spans="19:29">
      <c r="S608" s="23"/>
      <c r="T608" s="38"/>
      <c r="U608" s="23"/>
      <c r="Y608" s="23"/>
      <c r="AC608" s="23"/>
    </row>
    <row r="609" spans="19:29">
      <c r="S609" s="23"/>
      <c r="T609" s="38"/>
      <c r="U609" s="23"/>
      <c r="Y609" s="23"/>
      <c r="AC609" s="23"/>
    </row>
    <row r="610" spans="19:29">
      <c r="S610" s="23"/>
      <c r="T610" s="38"/>
      <c r="U610" s="23"/>
      <c r="Y610" s="23"/>
      <c r="AC610" s="23"/>
    </row>
    <row r="611" spans="19:29">
      <c r="S611" s="23"/>
      <c r="T611" s="38"/>
      <c r="U611" s="23"/>
      <c r="Y611" s="23"/>
      <c r="AC611" s="23"/>
    </row>
    <row r="612" spans="19:29">
      <c r="S612" s="23"/>
      <c r="T612" s="38"/>
      <c r="U612" s="23"/>
      <c r="Y612" s="23"/>
      <c r="AC612" s="23"/>
    </row>
    <row r="613" spans="19:29">
      <c r="S613" s="23"/>
      <c r="T613" s="38"/>
      <c r="U613" s="23"/>
      <c r="Y613" s="23"/>
      <c r="AC613" s="23"/>
    </row>
    <row r="614" spans="19:29">
      <c r="S614" s="23"/>
      <c r="T614" s="38"/>
      <c r="U614" s="23"/>
      <c r="Y614" s="23"/>
      <c r="AC614" s="23"/>
    </row>
    <row r="615" spans="19:29">
      <c r="S615" s="23"/>
      <c r="T615" s="38"/>
      <c r="U615" s="23"/>
      <c r="Y615" s="23"/>
      <c r="AC615" s="23"/>
    </row>
    <row r="616" spans="19:29">
      <c r="S616" s="23"/>
      <c r="T616" s="38"/>
      <c r="U616" s="23"/>
      <c r="Y616" s="23"/>
      <c r="AC616" s="23"/>
    </row>
    <row r="617" spans="19:29">
      <c r="S617" s="23"/>
      <c r="T617" s="38"/>
      <c r="U617" s="23"/>
      <c r="Y617" s="23"/>
      <c r="AC617" s="23"/>
    </row>
    <row r="618" spans="19:29">
      <c r="S618" s="23"/>
      <c r="T618" s="38"/>
      <c r="U618" s="23"/>
      <c r="Y618" s="23"/>
      <c r="AC618" s="23"/>
    </row>
    <row r="619" spans="19:29">
      <c r="S619" s="23"/>
      <c r="T619" s="38"/>
      <c r="U619" s="23"/>
      <c r="Y619" s="23"/>
      <c r="AC619" s="23"/>
    </row>
    <row r="620" spans="19:29">
      <c r="S620" s="23"/>
      <c r="T620" s="38"/>
      <c r="U620" s="23"/>
      <c r="Y620" s="23"/>
      <c r="AC620" s="23"/>
    </row>
    <row r="621" spans="19:29">
      <c r="S621" s="23"/>
      <c r="T621" s="38"/>
      <c r="U621" s="23"/>
      <c r="Y621" s="23"/>
      <c r="AC621" s="23"/>
    </row>
    <row r="622" spans="19:29">
      <c r="S622" s="23"/>
      <c r="T622" s="38"/>
      <c r="U622" s="23"/>
      <c r="Y622" s="23"/>
      <c r="AC622" s="23"/>
    </row>
    <row r="623" spans="19:29">
      <c r="S623" s="23"/>
      <c r="T623" s="38"/>
      <c r="U623" s="23"/>
      <c r="Y623" s="23"/>
      <c r="AC623" s="23"/>
    </row>
    <row r="624" spans="19:29">
      <c r="S624" s="23"/>
      <c r="T624" s="38"/>
      <c r="U624" s="23"/>
      <c r="Y624" s="23"/>
      <c r="AC624" s="23"/>
    </row>
    <row r="625" spans="19:29">
      <c r="S625" s="23"/>
      <c r="T625" s="38"/>
      <c r="U625" s="23"/>
      <c r="Y625" s="23"/>
      <c r="AC625" s="23"/>
    </row>
    <row r="626" spans="19:29">
      <c r="S626" s="23"/>
      <c r="T626" s="38"/>
      <c r="U626" s="23"/>
      <c r="Y626" s="23"/>
      <c r="AC626" s="23"/>
    </row>
    <row r="627" spans="19:29">
      <c r="S627" s="23"/>
      <c r="T627" s="38"/>
      <c r="U627" s="23"/>
      <c r="Y627" s="23"/>
      <c r="AC627" s="23"/>
    </row>
    <row r="628" spans="19:29">
      <c r="S628" s="23"/>
      <c r="T628" s="38"/>
      <c r="U628" s="23"/>
      <c r="Y628" s="23"/>
      <c r="AC628" s="23"/>
    </row>
    <row r="629" spans="19:29">
      <c r="S629" s="23"/>
      <c r="T629" s="38"/>
      <c r="U629" s="23"/>
      <c r="Y629" s="23"/>
      <c r="AC629" s="23"/>
    </row>
    <row r="630" spans="19:29">
      <c r="S630" s="23"/>
      <c r="T630" s="38"/>
      <c r="U630" s="23"/>
      <c r="Y630" s="23"/>
      <c r="AC630" s="23"/>
    </row>
    <row r="631" spans="19:29">
      <c r="S631" s="23"/>
      <c r="T631" s="38"/>
      <c r="U631" s="23"/>
      <c r="Y631" s="23"/>
      <c r="AC631" s="23"/>
    </row>
    <row r="632" spans="19:29">
      <c r="S632" s="23"/>
      <c r="T632" s="38"/>
      <c r="U632" s="23"/>
      <c r="Y632" s="23"/>
      <c r="AC632" s="23"/>
    </row>
    <row r="633" spans="19:29">
      <c r="S633" s="23"/>
      <c r="T633" s="38"/>
      <c r="U633" s="23"/>
      <c r="Y633" s="23"/>
      <c r="AC633" s="23"/>
    </row>
    <row r="634" spans="19:29">
      <c r="S634" s="23"/>
      <c r="T634" s="38"/>
      <c r="U634" s="23"/>
      <c r="Y634" s="23"/>
      <c r="AC634" s="23"/>
    </row>
    <row r="635" spans="19:29">
      <c r="S635" s="23"/>
      <c r="T635" s="38"/>
      <c r="U635" s="23"/>
      <c r="Y635" s="23"/>
      <c r="AC635" s="23"/>
    </row>
    <row r="636" spans="19:29">
      <c r="S636" s="23"/>
      <c r="T636" s="38"/>
      <c r="U636" s="23"/>
      <c r="Y636" s="23"/>
      <c r="AC636" s="23"/>
    </row>
    <row r="637" spans="19:29">
      <c r="S637" s="23"/>
      <c r="T637" s="38"/>
      <c r="U637" s="23"/>
      <c r="Y637" s="23"/>
      <c r="AC637" s="23"/>
    </row>
    <row r="638" spans="19:29">
      <c r="S638" s="23"/>
      <c r="T638" s="38"/>
      <c r="U638" s="23"/>
      <c r="Y638" s="23"/>
      <c r="AC638" s="23"/>
    </row>
    <row r="639" spans="19:29">
      <c r="S639" s="23"/>
      <c r="T639" s="38"/>
      <c r="U639" s="23"/>
      <c r="Y639" s="23"/>
      <c r="AC639" s="23"/>
    </row>
    <row r="640" spans="19:29">
      <c r="S640" s="23"/>
      <c r="T640" s="38"/>
      <c r="U640" s="23"/>
      <c r="Y640" s="23"/>
      <c r="AC640" s="23"/>
    </row>
    <row r="641" spans="19:29">
      <c r="S641" s="23"/>
      <c r="T641" s="38"/>
      <c r="U641" s="23"/>
      <c r="Y641" s="23"/>
      <c r="AC641" s="23"/>
    </row>
    <row r="642" spans="19:29">
      <c r="S642" s="23"/>
      <c r="T642" s="38"/>
      <c r="U642" s="23"/>
      <c r="Y642" s="23"/>
      <c r="AC642" s="23"/>
    </row>
    <row r="643" spans="19:29">
      <c r="S643" s="23"/>
      <c r="T643" s="38"/>
      <c r="U643" s="23"/>
      <c r="Y643" s="23"/>
      <c r="AC643" s="23"/>
    </row>
    <row r="644" spans="19:29">
      <c r="S644" s="23"/>
      <c r="T644" s="38"/>
      <c r="U644" s="23"/>
      <c r="Y644" s="23"/>
      <c r="AC644" s="23"/>
    </row>
    <row r="645" spans="19:29">
      <c r="S645" s="23"/>
      <c r="T645" s="38"/>
      <c r="U645" s="23"/>
      <c r="Y645" s="23"/>
      <c r="AC645" s="23"/>
    </row>
    <row r="646" spans="19:29">
      <c r="S646" s="23"/>
      <c r="T646" s="38"/>
      <c r="U646" s="23"/>
      <c r="Y646" s="23"/>
      <c r="AC646" s="23"/>
    </row>
    <row r="647" spans="19:29">
      <c r="S647" s="23"/>
      <c r="T647" s="38"/>
      <c r="U647" s="23"/>
      <c r="Y647" s="23"/>
      <c r="AC647" s="23"/>
    </row>
    <row r="648" spans="19:29">
      <c r="S648" s="23"/>
      <c r="T648" s="38"/>
      <c r="U648" s="23"/>
      <c r="Y648" s="23"/>
      <c r="AC648" s="23"/>
    </row>
    <row r="649" spans="19:29">
      <c r="S649" s="23"/>
      <c r="T649" s="38"/>
      <c r="U649" s="23"/>
      <c r="Y649" s="23"/>
      <c r="AC649" s="23"/>
    </row>
    <row r="650" spans="19:29">
      <c r="S650" s="23"/>
      <c r="T650" s="38"/>
      <c r="U650" s="23"/>
      <c r="Y650" s="23"/>
      <c r="AC650" s="23"/>
    </row>
    <row r="651" spans="19:29">
      <c r="S651" s="23"/>
      <c r="T651" s="38"/>
      <c r="U651" s="23"/>
      <c r="Y651" s="23"/>
      <c r="AC651" s="23"/>
    </row>
    <row r="652" spans="19:29">
      <c r="S652" s="23"/>
      <c r="T652" s="38"/>
      <c r="U652" s="23"/>
      <c r="Y652" s="23"/>
      <c r="AC652" s="23"/>
    </row>
    <row r="653" spans="19:29">
      <c r="S653" s="23"/>
      <c r="T653" s="38"/>
      <c r="U653" s="23"/>
      <c r="Y653" s="23"/>
      <c r="AC653" s="23"/>
    </row>
    <row r="654" spans="19:29">
      <c r="S654" s="23"/>
      <c r="T654" s="38"/>
      <c r="U654" s="23"/>
      <c r="Y654" s="23"/>
      <c r="AC654" s="23"/>
    </row>
    <row r="655" spans="19:29">
      <c r="S655" s="23"/>
      <c r="T655" s="38"/>
      <c r="U655" s="23"/>
      <c r="Y655" s="23"/>
      <c r="AC655" s="23"/>
    </row>
    <row r="656" spans="19:29">
      <c r="S656" s="23"/>
      <c r="T656" s="38"/>
      <c r="U656" s="23"/>
      <c r="Y656" s="23"/>
      <c r="AC656" s="23"/>
    </row>
    <row r="657" spans="19:29">
      <c r="S657" s="23"/>
      <c r="T657" s="38"/>
      <c r="U657" s="23"/>
      <c r="Y657" s="23"/>
      <c r="AC657" s="23"/>
    </row>
    <row r="658" spans="19:29">
      <c r="S658" s="23"/>
      <c r="T658" s="38"/>
      <c r="U658" s="23"/>
      <c r="Y658" s="23"/>
      <c r="AC658" s="23"/>
    </row>
    <row r="659" spans="19:29">
      <c r="S659" s="23"/>
      <c r="T659" s="38"/>
      <c r="U659" s="23"/>
      <c r="Y659" s="23"/>
      <c r="AC659" s="23"/>
    </row>
    <row r="660" spans="19:29">
      <c r="S660" s="23"/>
      <c r="T660" s="38"/>
      <c r="U660" s="23"/>
      <c r="Y660" s="23"/>
      <c r="AC660" s="23"/>
    </row>
  </sheetData>
  <pageMargins left="0.7" right="0.7" top="0.75" bottom="0.75" header="0.3" footer="0.3"/>
  <drawing r:id="rId1"/>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60"/>
  <sheetViews>
    <sheetView showRuler="0" topLeftCell="G1" workbookViewId="0">
      <selection activeCell="S37" sqref="S37"/>
    </sheetView>
  </sheetViews>
  <sheetFormatPr baseColWidth="10" defaultColWidth="8.83203125" defaultRowHeight="14" x14ac:dyDescent="0"/>
  <cols>
    <col min="5" max="6" width="12.1640625" customWidth="1"/>
  </cols>
  <sheetData>
    <row r="1" spans="1:29" ht="18">
      <c r="E1" t="s">
        <v>390</v>
      </c>
      <c r="Q1" t="s">
        <v>394</v>
      </c>
      <c r="R1" t="s">
        <v>395</v>
      </c>
      <c r="T1" t="s">
        <v>396</v>
      </c>
      <c r="U1" s="52" t="s">
        <v>397</v>
      </c>
    </row>
    <row r="2" spans="1:29">
      <c r="A2" s="47" t="s">
        <v>372</v>
      </c>
      <c r="B2" s="47"/>
      <c r="C2" s="47"/>
      <c r="D2" s="47"/>
      <c r="E2">
        <v>-4.0472874206268612E-2</v>
      </c>
      <c r="U2" t="s">
        <v>398</v>
      </c>
      <c r="V2" t="s">
        <v>399</v>
      </c>
      <c r="W2" t="s">
        <v>400</v>
      </c>
    </row>
    <row r="3" spans="1:29">
      <c r="A3" s="47" t="s">
        <v>373</v>
      </c>
      <c r="B3" s="47"/>
      <c r="C3" s="47"/>
      <c r="D3" s="47"/>
      <c r="E3">
        <v>2.7150643082394574</v>
      </c>
      <c r="U3">
        <v>72</v>
      </c>
      <c r="V3">
        <f>U3/2.54</f>
        <v>28.346456692913385</v>
      </c>
      <c r="W3">
        <f>1/V3</f>
        <v>3.5277777777777776E-2</v>
      </c>
    </row>
    <row r="4" spans="1:29">
      <c r="A4" s="47" t="s">
        <v>374</v>
      </c>
      <c r="B4" s="47"/>
      <c r="C4" s="47"/>
      <c r="D4" s="47"/>
      <c r="E4">
        <v>-3.8345475675122307</v>
      </c>
    </row>
    <row r="5" spans="1:29">
      <c r="A5" t="s">
        <v>361</v>
      </c>
      <c r="B5" t="s">
        <v>401</v>
      </c>
      <c r="E5" t="s">
        <v>393</v>
      </c>
      <c r="F5" t="s">
        <v>392</v>
      </c>
    </row>
    <row r="6" spans="1:29">
      <c r="A6">
        <v>0</v>
      </c>
      <c r="B6" s="23">
        <f t="shared" ref="B6:B69" si="0">A6*$W$3</f>
        <v>0</v>
      </c>
      <c r="C6" s="23">
        <f>B6-$B$549/2</f>
        <v>-9.5779166666666669</v>
      </c>
      <c r="D6">
        <v>43060.75390625</v>
      </c>
      <c r="E6" s="38">
        <f>D6/65535</f>
        <v>0.65706498674372471</v>
      </c>
      <c r="F6" s="23">
        <f>$E$4+($E$3/(E6-$E$2))</f>
        <v>5.7806468355796614E-2</v>
      </c>
      <c r="G6" s="23">
        <f>(F6/F$277)*100</f>
        <v>2.6572095715002231</v>
      </c>
      <c r="I6">
        <v>-11.2</v>
      </c>
      <c r="J6" s="23">
        <v>1.3543828280000001</v>
      </c>
      <c r="K6" s="23"/>
      <c r="O6" s="23"/>
      <c r="P6" s="23"/>
      <c r="S6" s="23"/>
      <c r="T6" s="38"/>
      <c r="U6" s="23"/>
      <c r="Y6" s="23"/>
      <c r="AC6" s="23"/>
    </row>
    <row r="7" spans="1:29">
      <c r="A7">
        <v>1</v>
      </c>
      <c r="B7" s="23">
        <f t="shared" si="0"/>
        <v>3.5277777777777776E-2</v>
      </c>
      <c r="C7" s="23">
        <f t="shared" ref="C7:C70" si="1">B7-$B$549/2</f>
        <v>-9.5426388888888898</v>
      </c>
      <c r="D7">
        <v>43098.078125</v>
      </c>
      <c r="E7" s="38">
        <f t="shared" ref="E7:E70" si="2">D7/65535</f>
        <v>0.65763451781490811</v>
      </c>
      <c r="F7" s="23">
        <f>$E$4+($E$3/(E7-$E$2))</f>
        <v>5.4631001960784076E-2</v>
      </c>
      <c r="G7" s="23">
        <f t="shared" ref="G7:G70" si="3">(F7/F$277)*100</f>
        <v>2.5112418288097373</v>
      </c>
      <c r="I7" s="23">
        <v>-10.8</v>
      </c>
      <c r="J7" s="23">
        <v>1.444262138</v>
      </c>
      <c r="K7" s="23"/>
      <c r="O7" s="23"/>
      <c r="P7" s="23"/>
      <c r="S7" s="23"/>
      <c r="T7" s="38"/>
      <c r="U7" s="23"/>
      <c r="Y7" s="23"/>
      <c r="AC7" s="23"/>
    </row>
    <row r="8" spans="1:29">
      <c r="A8">
        <v>2</v>
      </c>
      <c r="B8" s="23">
        <f t="shared" si="0"/>
        <v>7.0555555555555552E-2</v>
      </c>
      <c r="C8" s="23">
        <f t="shared" si="1"/>
        <v>-9.5073611111111109</v>
      </c>
      <c r="D8">
        <v>43096.37890625</v>
      </c>
      <c r="E8" s="38">
        <f t="shared" si="2"/>
        <v>0.65760858939879452</v>
      </c>
      <c r="F8" s="23">
        <f t="shared" ref="F8:F71" si="4">$E$4+($E$3/(E8-$E$2))</f>
        <v>5.4775455359917125E-2</v>
      </c>
      <c r="G8" s="23">
        <f t="shared" si="3"/>
        <v>2.5178819672878321</v>
      </c>
      <c r="I8" s="23">
        <v>-10.4</v>
      </c>
      <c r="J8" s="23">
        <v>1.547593223</v>
      </c>
      <c r="K8" s="23"/>
      <c r="O8" s="23"/>
      <c r="P8" s="23"/>
      <c r="S8" s="23"/>
      <c r="T8" s="38"/>
      <c r="U8" s="23"/>
      <c r="Y8" s="23"/>
      <c r="AC8" s="23"/>
    </row>
    <row r="9" spans="1:29">
      <c r="A9">
        <v>3</v>
      </c>
      <c r="B9" s="23">
        <f t="shared" si="0"/>
        <v>0.10583333333333333</v>
      </c>
      <c r="C9" s="23">
        <f t="shared" si="1"/>
        <v>-9.4720833333333339</v>
      </c>
      <c r="D9">
        <v>43013.640625</v>
      </c>
      <c r="E9" s="38">
        <f t="shared" si="2"/>
        <v>0.65634608415350582</v>
      </c>
      <c r="F9" s="23">
        <f t="shared" si="4"/>
        <v>6.1822179129540356E-2</v>
      </c>
      <c r="G9" s="23">
        <f t="shared" si="3"/>
        <v>2.8418011130331085</v>
      </c>
      <c r="I9" s="23">
        <v>-10</v>
      </c>
      <c r="J9" s="23">
        <v>1.6799342230000001</v>
      </c>
      <c r="K9" s="23"/>
      <c r="O9" s="23"/>
      <c r="P9" s="23"/>
      <c r="S9" s="23"/>
      <c r="T9" s="38"/>
      <c r="U9" s="23"/>
      <c r="Y9" s="23"/>
      <c r="AC9" s="23"/>
    </row>
    <row r="10" spans="1:29">
      <c r="A10">
        <v>4</v>
      </c>
      <c r="B10" s="23">
        <f t="shared" si="0"/>
        <v>0.1411111111111111</v>
      </c>
      <c r="C10" s="23">
        <f t="shared" si="1"/>
        <v>-9.436805555555555</v>
      </c>
      <c r="D10">
        <v>43058.88671875</v>
      </c>
      <c r="E10" s="38">
        <f t="shared" si="2"/>
        <v>0.65703649528877694</v>
      </c>
      <c r="F10" s="23">
        <f t="shared" si="4"/>
        <v>5.7965460957908554E-2</v>
      </c>
      <c r="G10" s="23">
        <f t="shared" si="3"/>
        <v>2.6645180384615541</v>
      </c>
      <c r="I10" s="23">
        <v>-9.6</v>
      </c>
      <c r="J10" s="23">
        <v>1.8312831169999999</v>
      </c>
      <c r="K10" s="23"/>
      <c r="O10" s="23"/>
      <c r="P10" s="23"/>
      <c r="S10" s="23"/>
      <c r="T10" s="38"/>
      <c r="U10" s="23"/>
      <c r="Y10" s="23"/>
      <c r="AC10" s="23"/>
    </row>
    <row r="11" spans="1:29">
      <c r="A11">
        <v>5</v>
      </c>
      <c r="B11" s="23">
        <f t="shared" si="0"/>
        <v>0.17638888888888887</v>
      </c>
      <c r="C11" s="23">
        <f t="shared" si="1"/>
        <v>-9.4015277777777779</v>
      </c>
      <c r="D11">
        <v>43083.8984375</v>
      </c>
      <c r="E11" s="38">
        <f>D11/65535</f>
        <v>0.65741814965285728</v>
      </c>
      <c r="F11" s="23">
        <f t="shared" si="4"/>
        <v>5.5836769609594494E-2</v>
      </c>
      <c r="G11" s="23">
        <f t="shared" si="3"/>
        <v>2.5666677599997212</v>
      </c>
      <c r="I11" s="23">
        <v>-9.1999999999999993</v>
      </c>
      <c r="J11" s="23">
        <v>2.0226188779999998</v>
      </c>
      <c r="K11" s="23"/>
      <c r="O11" s="23"/>
      <c r="P11" s="23"/>
      <c r="S11" s="23"/>
      <c r="T11" s="38"/>
      <c r="U11" s="23"/>
      <c r="Y11" s="23"/>
      <c r="AC11" s="23"/>
    </row>
    <row r="12" spans="1:29">
      <c r="A12">
        <v>6</v>
      </c>
      <c r="B12" s="23">
        <f t="shared" si="0"/>
        <v>0.21166666666666667</v>
      </c>
      <c r="C12" s="23">
        <f t="shared" si="1"/>
        <v>-9.3662500000000009</v>
      </c>
      <c r="D12">
        <v>43073.7109375</v>
      </c>
      <c r="E12" s="38">
        <f t="shared" si="2"/>
        <v>0.65726269836728468</v>
      </c>
      <c r="F12" s="23">
        <f t="shared" si="4"/>
        <v>5.6703523821862056E-2</v>
      </c>
      <c r="G12" s="23">
        <f t="shared" si="3"/>
        <v>2.6065101453673885</v>
      </c>
      <c r="I12" s="23">
        <v>-8.8000000000000007</v>
      </c>
      <c r="J12" s="23">
        <v>2.2050134419999998</v>
      </c>
      <c r="K12" s="23"/>
      <c r="O12" s="23"/>
      <c r="P12" s="23"/>
      <c r="S12" s="23"/>
      <c r="T12" s="38"/>
      <c r="U12" s="23"/>
      <c r="Y12" s="23"/>
      <c r="AC12" s="23"/>
    </row>
    <row r="13" spans="1:29">
      <c r="A13">
        <v>7</v>
      </c>
      <c r="B13" s="23">
        <f t="shared" si="0"/>
        <v>0.24694444444444444</v>
      </c>
      <c r="C13" s="23">
        <f t="shared" si="1"/>
        <v>-9.330972222222222</v>
      </c>
      <c r="D13">
        <v>43059.68359375</v>
      </c>
      <c r="E13" s="38">
        <f t="shared" si="2"/>
        <v>0.65704865482185093</v>
      </c>
      <c r="F13" s="23">
        <f t="shared" si="4"/>
        <v>5.7897604785817958E-2</v>
      </c>
      <c r="G13" s="23">
        <f t="shared" si="3"/>
        <v>2.6613988707439433</v>
      </c>
      <c r="I13" s="23">
        <v>-8.4</v>
      </c>
      <c r="J13" s="23">
        <v>2.378978788</v>
      </c>
      <c r="K13" s="23"/>
      <c r="O13" s="23"/>
      <c r="P13" s="23"/>
      <c r="S13" s="23"/>
      <c r="T13" s="38"/>
      <c r="U13" s="23"/>
      <c r="Y13" s="23"/>
      <c r="AC13" s="23"/>
    </row>
    <row r="14" spans="1:29">
      <c r="A14">
        <v>8</v>
      </c>
      <c r="B14" s="23">
        <f t="shared" si="0"/>
        <v>0.28222222222222221</v>
      </c>
      <c r="C14" s="23">
        <f t="shared" si="1"/>
        <v>-9.2956944444444449</v>
      </c>
      <c r="D14">
        <v>43037.640625</v>
      </c>
      <c r="E14" s="38">
        <f t="shared" si="2"/>
        <v>0.65671230067902653</v>
      </c>
      <c r="F14" s="23">
        <f t="shared" si="4"/>
        <v>5.9775499076434091E-2</v>
      </c>
      <c r="G14" s="23">
        <f t="shared" si="3"/>
        <v>2.7477206756426233</v>
      </c>
      <c r="I14" s="23">
        <v>-8</v>
      </c>
      <c r="J14" s="23">
        <v>2.8574416239999998</v>
      </c>
      <c r="K14" s="23"/>
      <c r="O14" s="23"/>
      <c r="P14" s="23"/>
      <c r="S14" s="23"/>
      <c r="T14" s="38"/>
      <c r="U14" s="23"/>
      <c r="Y14" s="23"/>
      <c r="AC14" s="23"/>
    </row>
    <row r="15" spans="1:29">
      <c r="A15">
        <v>9</v>
      </c>
      <c r="B15" s="23">
        <f t="shared" si="0"/>
        <v>0.3175</v>
      </c>
      <c r="C15" s="23">
        <f t="shared" si="1"/>
        <v>-9.2604166666666661</v>
      </c>
      <c r="D15">
        <v>43053.98828125</v>
      </c>
      <c r="E15" s="38">
        <f t="shared" si="2"/>
        <v>0.65696174992370493</v>
      </c>
      <c r="F15" s="23">
        <f t="shared" si="4"/>
        <v>5.8382628814642956E-2</v>
      </c>
      <c r="G15" s="23">
        <f t="shared" si="3"/>
        <v>2.683694135070918</v>
      </c>
      <c r="I15" s="23">
        <v>-7.6</v>
      </c>
      <c r="J15" s="23">
        <v>3.2204799550000001</v>
      </c>
      <c r="K15" s="23"/>
      <c r="O15" s="23"/>
      <c r="P15" s="23"/>
      <c r="S15" s="23"/>
      <c r="T15" s="38"/>
      <c r="U15" s="23"/>
      <c r="Y15" s="23"/>
      <c r="AC15" s="23"/>
    </row>
    <row r="16" spans="1:29">
      <c r="A16">
        <v>10</v>
      </c>
      <c r="B16" s="23">
        <f t="shared" si="0"/>
        <v>0.35277777777777775</v>
      </c>
      <c r="C16" s="23">
        <f t="shared" si="1"/>
        <v>-9.225138888888889</v>
      </c>
      <c r="D16">
        <v>43108.2109375</v>
      </c>
      <c r="E16" s="38">
        <f t="shared" si="2"/>
        <v>0.65778913462272071</v>
      </c>
      <c r="F16" s="23">
        <f t="shared" si="4"/>
        <v>5.37698175231065E-2</v>
      </c>
      <c r="G16" s="23">
        <f t="shared" si="3"/>
        <v>2.4716554711630603</v>
      </c>
      <c r="I16" s="23">
        <v>-7.2</v>
      </c>
      <c r="J16" s="23">
        <v>3.6975066889999999</v>
      </c>
      <c r="K16" s="23"/>
      <c r="O16" s="23"/>
      <c r="P16" s="23"/>
      <c r="S16" s="23"/>
      <c r="T16" s="38"/>
      <c r="U16" s="23"/>
      <c r="Y16" s="23"/>
      <c r="AC16" s="23"/>
    </row>
    <row r="17" spans="1:29">
      <c r="A17">
        <v>11</v>
      </c>
      <c r="B17" s="23">
        <f t="shared" si="0"/>
        <v>0.38805555555555554</v>
      </c>
      <c r="C17" s="23">
        <f t="shared" si="1"/>
        <v>-9.1898611111111119</v>
      </c>
      <c r="D17">
        <v>43129.515625</v>
      </c>
      <c r="E17" s="38">
        <f t="shared" si="2"/>
        <v>0.65811422331578551</v>
      </c>
      <c r="F17" s="23">
        <f t="shared" si="4"/>
        <v>5.196038241987333E-2</v>
      </c>
      <c r="G17" s="23">
        <f t="shared" si="3"/>
        <v>2.388480552990818</v>
      </c>
      <c r="I17" s="23">
        <v>-6.8</v>
      </c>
      <c r="J17" s="23">
        <v>4.3329620650000003</v>
      </c>
      <c r="K17" s="23"/>
      <c r="O17" s="23"/>
      <c r="P17" s="23"/>
      <c r="S17" s="23"/>
      <c r="T17" s="38"/>
      <c r="U17" s="23"/>
      <c r="Y17" s="23"/>
      <c r="AC17" s="23"/>
    </row>
    <row r="18" spans="1:29">
      <c r="A18">
        <v>12</v>
      </c>
      <c r="B18" s="23">
        <f t="shared" si="0"/>
        <v>0.42333333333333334</v>
      </c>
      <c r="C18" s="23">
        <f t="shared" si="1"/>
        <v>-9.1545833333333331</v>
      </c>
      <c r="D18">
        <v>43071.375</v>
      </c>
      <c r="E18" s="38">
        <f t="shared" si="2"/>
        <v>0.65722705424582284</v>
      </c>
      <c r="F18" s="23">
        <f t="shared" si="4"/>
        <v>5.6902320211085655E-2</v>
      </c>
      <c r="G18" s="23">
        <f t="shared" si="3"/>
        <v>2.6156482865347974</v>
      </c>
      <c r="I18" s="23">
        <v>-6.4</v>
      </c>
      <c r="J18" s="23">
        <v>5.0721359179999999</v>
      </c>
      <c r="K18" s="23"/>
      <c r="O18" s="23"/>
      <c r="P18" s="23"/>
      <c r="S18" s="23"/>
      <c r="T18" s="38"/>
      <c r="U18" s="23"/>
      <c r="Y18" s="23"/>
      <c r="AC18" s="23"/>
    </row>
    <row r="19" spans="1:29">
      <c r="A19">
        <v>13</v>
      </c>
      <c r="B19" s="23">
        <f t="shared" si="0"/>
        <v>0.45861111111111108</v>
      </c>
      <c r="C19" s="23">
        <f t="shared" si="1"/>
        <v>-9.119305555555556</v>
      </c>
      <c r="D19">
        <v>43125.53515625</v>
      </c>
      <c r="E19" s="38">
        <f t="shared" si="2"/>
        <v>0.65805348525597007</v>
      </c>
      <c r="F19" s="23">
        <f t="shared" si="4"/>
        <v>5.2298320923035657E-2</v>
      </c>
      <c r="G19" s="23">
        <f t="shared" si="3"/>
        <v>2.4040146869852079</v>
      </c>
      <c r="I19" s="23">
        <v>-6</v>
      </c>
      <c r="J19" s="23">
        <v>6.439153449</v>
      </c>
      <c r="K19" s="23"/>
      <c r="O19" s="23"/>
      <c r="P19" s="23"/>
      <c r="S19" s="23"/>
      <c r="T19" s="38"/>
      <c r="U19" s="23"/>
      <c r="Y19" s="23"/>
      <c r="AC19" s="23"/>
    </row>
    <row r="20" spans="1:29">
      <c r="A20">
        <v>14</v>
      </c>
      <c r="B20" s="23">
        <f t="shared" si="0"/>
        <v>0.49388888888888888</v>
      </c>
      <c r="C20" s="23">
        <f t="shared" si="1"/>
        <v>-9.0840277777777771</v>
      </c>
      <c r="D20">
        <v>43090.296875</v>
      </c>
      <c r="E20" s="38">
        <f t="shared" si="2"/>
        <v>0.65751578355077445</v>
      </c>
      <c r="F20" s="23">
        <f t="shared" si="4"/>
        <v>5.529258685962013E-2</v>
      </c>
      <c r="G20" s="23">
        <f t="shared" si="3"/>
        <v>2.541653126637637</v>
      </c>
      <c r="I20" s="23">
        <v>-5.6</v>
      </c>
      <c r="J20" s="23">
        <v>9.2202451589999992</v>
      </c>
      <c r="K20" s="23"/>
      <c r="O20" s="23"/>
      <c r="P20" s="23"/>
      <c r="S20" s="23"/>
      <c r="T20" s="38"/>
      <c r="U20" s="23"/>
      <c r="Y20" s="23"/>
      <c r="AC20" s="23"/>
    </row>
    <row r="21" spans="1:29">
      <c r="A21">
        <v>15</v>
      </c>
      <c r="B21" s="23">
        <f t="shared" si="0"/>
        <v>0.52916666666666667</v>
      </c>
      <c r="C21" s="23">
        <f t="shared" si="1"/>
        <v>-9.0487500000000001</v>
      </c>
      <c r="D21">
        <v>43126.90625</v>
      </c>
      <c r="E21" s="38">
        <f t="shared" si="2"/>
        <v>0.65807440680552376</v>
      </c>
      <c r="F21" s="23">
        <f t="shared" si="4"/>
        <v>5.218190956324209E-2</v>
      </c>
      <c r="G21" s="23">
        <f t="shared" si="3"/>
        <v>2.3986635664571225</v>
      </c>
      <c r="I21" s="23">
        <v>-5.2</v>
      </c>
      <c r="J21" s="23">
        <v>20.040863300000002</v>
      </c>
      <c r="K21" s="23"/>
      <c r="O21" s="23"/>
      <c r="P21" s="23"/>
      <c r="S21" s="23"/>
      <c r="T21" s="38"/>
      <c r="U21" s="23"/>
      <c r="Y21" s="23"/>
      <c r="AC21" s="23"/>
    </row>
    <row r="22" spans="1:29">
      <c r="A22">
        <v>16</v>
      </c>
      <c r="B22" s="23">
        <f t="shared" si="0"/>
        <v>0.56444444444444442</v>
      </c>
      <c r="C22" s="23">
        <f t="shared" si="1"/>
        <v>-9.013472222222223</v>
      </c>
      <c r="D22">
        <v>43078.72265625</v>
      </c>
      <c r="E22" s="38">
        <f t="shared" si="2"/>
        <v>0.65733917229343097</v>
      </c>
      <c r="F22" s="23">
        <f t="shared" si="4"/>
        <v>5.6277077689170341E-2</v>
      </c>
      <c r="G22" s="23">
        <f t="shared" si="3"/>
        <v>2.5869075510946655</v>
      </c>
      <c r="I22" s="23">
        <v>-4.8</v>
      </c>
      <c r="J22" s="23">
        <v>84.815836480000002</v>
      </c>
      <c r="K22" s="23"/>
      <c r="O22" s="23"/>
      <c r="P22" s="23"/>
      <c r="S22" s="23"/>
      <c r="T22" s="38"/>
      <c r="U22" s="23"/>
      <c r="Y22" s="23"/>
      <c r="AC22" s="23"/>
    </row>
    <row r="23" spans="1:29">
      <c r="A23">
        <v>17</v>
      </c>
      <c r="B23" s="23">
        <f t="shared" si="0"/>
        <v>0.59972222222222216</v>
      </c>
      <c r="C23" s="23">
        <f t="shared" si="1"/>
        <v>-8.9781944444444441</v>
      </c>
      <c r="D23">
        <v>43103.5703125</v>
      </c>
      <c r="E23" s="38">
        <f t="shared" si="2"/>
        <v>0.65771832322423129</v>
      </c>
      <c r="F23" s="23">
        <f t="shared" si="4"/>
        <v>5.4164175390719826E-2</v>
      </c>
      <c r="G23" s="23">
        <f t="shared" si="3"/>
        <v>2.4897830532524696</v>
      </c>
      <c r="I23" s="23">
        <v>-4.4000000000000004</v>
      </c>
      <c r="J23" s="23">
        <v>98.223086379999998</v>
      </c>
      <c r="K23" s="23"/>
      <c r="O23" s="23"/>
      <c r="P23" s="23"/>
      <c r="S23" s="23"/>
      <c r="T23" s="38"/>
      <c r="U23" s="23"/>
      <c r="Y23" s="23"/>
      <c r="AC23" s="23"/>
    </row>
    <row r="24" spans="1:29">
      <c r="A24">
        <v>18</v>
      </c>
      <c r="B24" s="23">
        <f t="shared" si="0"/>
        <v>0.63500000000000001</v>
      </c>
      <c r="C24" s="23">
        <f t="shared" si="1"/>
        <v>-8.9429166666666671</v>
      </c>
      <c r="D24">
        <v>43142.14453125</v>
      </c>
      <c r="E24" s="38">
        <f t="shared" si="2"/>
        <v>0.65830692807278557</v>
      </c>
      <c r="F24" s="23">
        <f t="shared" si="4"/>
        <v>5.0888587603211466E-2</v>
      </c>
      <c r="G24" s="23">
        <f t="shared" si="3"/>
        <v>2.3392129964954274</v>
      </c>
      <c r="I24" s="23">
        <v>-4</v>
      </c>
      <c r="J24" s="23">
        <v>100.3047492</v>
      </c>
      <c r="K24" s="23"/>
      <c r="O24" s="23"/>
      <c r="P24" s="23"/>
      <c r="S24" s="23"/>
      <c r="T24" s="38"/>
      <c r="U24" s="23"/>
      <c r="Y24" s="23"/>
      <c r="AC24" s="23"/>
    </row>
    <row r="25" spans="1:29">
      <c r="A25">
        <v>19</v>
      </c>
      <c r="B25" s="23">
        <f t="shared" si="0"/>
        <v>0.67027777777777775</v>
      </c>
      <c r="C25" s="23">
        <f t="shared" si="1"/>
        <v>-8.90763888888889</v>
      </c>
      <c r="D25">
        <v>43107.9375</v>
      </c>
      <c r="E25" s="38">
        <f t="shared" si="2"/>
        <v>0.6577849622339208</v>
      </c>
      <c r="F25" s="23">
        <f t="shared" si="4"/>
        <v>5.3793051880189235E-2</v>
      </c>
      <c r="G25" s="23">
        <f t="shared" si="3"/>
        <v>2.4727234927492936</v>
      </c>
      <c r="I25" s="23">
        <v>-3.6</v>
      </c>
      <c r="J25" s="23">
        <v>101.06638049999999</v>
      </c>
      <c r="K25" s="23"/>
      <c r="O25" s="23"/>
      <c r="P25" s="23"/>
      <c r="S25" s="23"/>
      <c r="T25" s="38"/>
      <c r="U25" s="23"/>
      <c r="Y25" s="23"/>
      <c r="AC25" s="23"/>
    </row>
    <row r="26" spans="1:29">
      <c r="A26">
        <v>20</v>
      </c>
      <c r="B26" s="23">
        <f t="shared" si="0"/>
        <v>0.70555555555555549</v>
      </c>
      <c r="C26" s="23">
        <f t="shared" si="1"/>
        <v>-8.8723611111111111</v>
      </c>
      <c r="D26">
        <v>43122.90625</v>
      </c>
      <c r="E26" s="38">
        <f t="shared" si="2"/>
        <v>0.65801337071793697</v>
      </c>
      <c r="F26" s="23">
        <f t="shared" si="4"/>
        <v>5.2521545114425638E-2</v>
      </c>
      <c r="G26" s="23">
        <f t="shared" si="3"/>
        <v>2.4142757092345009</v>
      </c>
      <c r="I26" s="23">
        <v>-3.2</v>
      </c>
      <c r="J26" s="23">
        <v>101.097194</v>
      </c>
      <c r="K26" s="23"/>
      <c r="O26" s="23"/>
      <c r="P26" s="23"/>
      <c r="S26" s="23"/>
      <c r="T26" s="38"/>
      <c r="U26" s="23"/>
      <c r="Y26" s="23"/>
      <c r="AC26" s="23"/>
    </row>
    <row r="27" spans="1:29">
      <c r="A27">
        <v>21</v>
      </c>
      <c r="B27" s="23">
        <f t="shared" si="0"/>
        <v>0.74083333333333334</v>
      </c>
      <c r="C27" s="23">
        <f t="shared" si="1"/>
        <v>-8.8370833333333341</v>
      </c>
      <c r="D27">
        <v>43048.625</v>
      </c>
      <c r="E27" s="38">
        <f t="shared" si="2"/>
        <v>0.656879911497673</v>
      </c>
      <c r="F27" s="23">
        <f t="shared" si="4"/>
        <v>5.8839486930722718E-2</v>
      </c>
      <c r="G27" s="23">
        <f t="shared" si="3"/>
        <v>2.7046946873169535</v>
      </c>
      <c r="I27" s="23">
        <v>-2.8</v>
      </c>
      <c r="J27" s="23">
        <v>100.95679389999999</v>
      </c>
      <c r="K27" s="23"/>
      <c r="O27" s="23"/>
      <c r="P27" s="23"/>
      <c r="S27" s="23"/>
      <c r="T27" s="38"/>
      <c r="U27" s="23"/>
      <c r="Y27" s="23"/>
      <c r="AC27" s="23"/>
    </row>
    <row r="28" spans="1:29">
      <c r="A28">
        <v>22</v>
      </c>
      <c r="B28" s="23">
        <f t="shared" si="0"/>
        <v>0.77611111111111108</v>
      </c>
      <c r="C28" s="23">
        <f t="shared" si="1"/>
        <v>-8.8018055555555552</v>
      </c>
      <c r="D28">
        <v>43069.71875</v>
      </c>
      <c r="E28" s="38">
        <f t="shared" si="2"/>
        <v>0.65720178149080644</v>
      </c>
      <c r="F28" s="23">
        <f t="shared" si="4"/>
        <v>5.7043285142043043E-2</v>
      </c>
      <c r="G28" s="23">
        <f t="shared" si="3"/>
        <v>2.6221280694110036</v>
      </c>
      <c r="I28" s="23">
        <v>-2.4</v>
      </c>
      <c r="J28" s="23">
        <v>100.4970397</v>
      </c>
      <c r="K28" s="23"/>
      <c r="O28" s="23"/>
      <c r="P28" s="23"/>
      <c r="S28" s="23"/>
      <c r="T28" s="38"/>
      <c r="U28" s="23"/>
      <c r="Y28" s="23"/>
      <c r="AC28" s="23"/>
    </row>
    <row r="29" spans="1:29">
      <c r="A29">
        <v>23</v>
      </c>
      <c r="B29" s="23">
        <f t="shared" si="0"/>
        <v>0.81138888888888883</v>
      </c>
      <c r="C29" s="23">
        <f t="shared" si="1"/>
        <v>-8.7665277777777781</v>
      </c>
      <c r="D29">
        <v>43074.54296875</v>
      </c>
      <c r="E29" s="38">
        <f t="shared" si="2"/>
        <v>0.6572753943503471</v>
      </c>
      <c r="F29" s="23">
        <f t="shared" si="4"/>
        <v>5.6632719980170609E-2</v>
      </c>
      <c r="G29" s="23">
        <f t="shared" si="3"/>
        <v>2.6032554811197217</v>
      </c>
      <c r="I29" s="23">
        <v>-2</v>
      </c>
      <c r="J29" s="23">
        <v>100.05921069999999</v>
      </c>
      <c r="K29" s="23"/>
      <c r="O29" s="23"/>
      <c r="P29" s="23"/>
      <c r="S29" s="23"/>
      <c r="T29" s="38"/>
      <c r="U29" s="23"/>
      <c r="Y29" s="23"/>
      <c r="AC29" s="23"/>
    </row>
    <row r="30" spans="1:29">
      <c r="A30">
        <v>24</v>
      </c>
      <c r="B30" s="23">
        <f t="shared" si="0"/>
        <v>0.84666666666666668</v>
      </c>
      <c r="C30" s="23">
        <f t="shared" si="1"/>
        <v>-8.7312499999999993</v>
      </c>
      <c r="D30">
        <v>43085.96484375</v>
      </c>
      <c r="E30" s="38">
        <f t="shared" si="2"/>
        <v>0.65744968099107348</v>
      </c>
      <c r="F30" s="23">
        <f t="shared" si="4"/>
        <v>5.5661006520392853E-2</v>
      </c>
      <c r="G30" s="23">
        <f t="shared" si="3"/>
        <v>2.5585883983603206</v>
      </c>
      <c r="I30" s="23">
        <v>-1.6</v>
      </c>
      <c r="J30" s="23">
        <v>99.480211629999999</v>
      </c>
      <c r="K30" s="23"/>
      <c r="O30" s="23"/>
      <c r="P30" s="23"/>
      <c r="S30" s="23"/>
      <c r="T30" s="38"/>
      <c r="U30" s="23"/>
      <c r="Y30" s="23"/>
      <c r="AC30" s="23"/>
    </row>
    <row r="31" spans="1:29">
      <c r="A31">
        <v>25</v>
      </c>
      <c r="B31" s="23">
        <f t="shared" si="0"/>
        <v>0.88194444444444442</v>
      </c>
      <c r="C31" s="23">
        <f t="shared" si="1"/>
        <v>-8.6959722222222222</v>
      </c>
      <c r="D31">
        <v>43069.1875</v>
      </c>
      <c r="E31" s="38">
        <f t="shared" si="2"/>
        <v>0.65719367513542382</v>
      </c>
      <c r="F31" s="23">
        <f t="shared" si="4"/>
        <v>5.7088502471847935E-2</v>
      </c>
      <c r="G31" s="23">
        <f t="shared" si="3"/>
        <v>2.6242065897733911</v>
      </c>
      <c r="I31" s="23">
        <v>-1.2</v>
      </c>
      <c r="J31" s="23">
        <v>99.610919150000001</v>
      </c>
      <c r="K31" s="23"/>
      <c r="O31" s="23"/>
      <c r="P31" s="23"/>
      <c r="S31" s="23"/>
      <c r="T31" s="38"/>
      <c r="U31" s="23"/>
      <c r="Y31" s="23"/>
      <c r="AC31" s="23"/>
    </row>
    <row r="32" spans="1:29">
      <c r="A32">
        <v>26</v>
      </c>
      <c r="B32" s="23">
        <f t="shared" si="0"/>
        <v>0.91722222222222216</v>
      </c>
      <c r="C32" s="23">
        <f t="shared" si="1"/>
        <v>-8.6606944444444451</v>
      </c>
      <c r="D32">
        <v>43008.90234375</v>
      </c>
      <c r="E32" s="38">
        <f t="shared" si="2"/>
        <v>0.65627378261615932</v>
      </c>
      <c r="F32" s="23">
        <f t="shared" si="4"/>
        <v>6.2226506182988306E-2</v>
      </c>
      <c r="G32" s="23">
        <f t="shared" si="3"/>
        <v>2.8603869520749536</v>
      </c>
      <c r="I32" s="23">
        <v>-0.8</v>
      </c>
      <c r="J32" s="23">
        <v>99.741963960000007</v>
      </c>
      <c r="K32" s="23"/>
      <c r="O32" s="23"/>
      <c r="P32" s="23"/>
      <c r="S32" s="23"/>
      <c r="T32" s="38"/>
      <c r="U32" s="23"/>
      <c r="Y32" s="23"/>
      <c r="AC32" s="23"/>
    </row>
    <row r="33" spans="1:29">
      <c r="A33">
        <v>27</v>
      </c>
      <c r="B33" s="23">
        <f t="shared" si="0"/>
        <v>0.9524999999999999</v>
      </c>
      <c r="C33" s="23">
        <f t="shared" si="1"/>
        <v>-8.6254166666666663</v>
      </c>
      <c r="D33">
        <v>42981.0625</v>
      </c>
      <c r="E33" s="38">
        <f t="shared" si="2"/>
        <v>0.65584897383077745</v>
      </c>
      <c r="F33" s="23">
        <f t="shared" si="4"/>
        <v>6.4603831935182487E-2</v>
      </c>
      <c r="G33" s="23">
        <f t="shared" si="3"/>
        <v>2.9696662926571036</v>
      </c>
      <c r="I33" s="23">
        <v>-0.4</v>
      </c>
      <c r="J33" s="23">
        <v>99.990349280000004</v>
      </c>
      <c r="K33" s="23"/>
      <c r="O33">
        <v>-11.2</v>
      </c>
      <c r="P33" s="23">
        <v>1.3543828280000001</v>
      </c>
      <c r="S33" s="23"/>
      <c r="T33" s="38"/>
      <c r="U33" s="23"/>
      <c r="Y33" s="23"/>
      <c r="AC33" s="23"/>
    </row>
    <row r="34" spans="1:29">
      <c r="A34">
        <v>28</v>
      </c>
      <c r="B34" s="23">
        <f t="shared" si="0"/>
        <v>0.98777777777777775</v>
      </c>
      <c r="C34" s="23">
        <f t="shared" si="1"/>
        <v>-8.5901388888888892</v>
      </c>
      <c r="D34">
        <v>42981.03515625</v>
      </c>
      <c r="E34" s="38">
        <f t="shared" si="2"/>
        <v>0.65584855659189745</v>
      </c>
      <c r="F34" s="23">
        <f t="shared" si="4"/>
        <v>6.4606168323940505E-2</v>
      </c>
      <c r="G34" s="23">
        <f t="shared" si="3"/>
        <v>2.969773690232965</v>
      </c>
      <c r="I34" s="23">
        <v>0</v>
      </c>
      <c r="J34" s="23">
        <v>100</v>
      </c>
      <c r="K34" s="23"/>
      <c r="O34" s="23">
        <v>-10.8</v>
      </c>
      <c r="P34" s="23">
        <v>1.444262138</v>
      </c>
      <c r="S34" s="23"/>
      <c r="T34" s="38"/>
      <c r="U34" s="23"/>
      <c r="Y34" s="23"/>
      <c r="AC34" s="23"/>
    </row>
    <row r="35" spans="1:29">
      <c r="A35">
        <v>29</v>
      </c>
      <c r="B35" s="23">
        <f t="shared" si="0"/>
        <v>1.0230555555555556</v>
      </c>
      <c r="C35" s="23">
        <f t="shared" si="1"/>
        <v>-8.5548611111111121</v>
      </c>
      <c r="D35">
        <v>42923.05859375</v>
      </c>
      <c r="E35" s="38">
        <f t="shared" si="2"/>
        <v>0.65496389095521479</v>
      </c>
      <c r="F35" s="23">
        <f t="shared" si="4"/>
        <v>6.9566284750106622E-2</v>
      </c>
      <c r="G35" s="23">
        <f t="shared" si="3"/>
        <v>3.1977770472663209</v>
      </c>
      <c r="I35" s="23">
        <v>0.4</v>
      </c>
      <c r="J35" s="23">
        <v>100.1211809</v>
      </c>
      <c r="K35" s="23"/>
      <c r="O35" s="23">
        <v>-10.4</v>
      </c>
      <c r="P35" s="23">
        <v>1.547593223</v>
      </c>
      <c r="S35" s="23"/>
      <c r="T35" s="38"/>
      <c r="U35" s="23"/>
      <c r="Y35" s="23"/>
      <c r="AC35" s="23"/>
    </row>
    <row r="36" spans="1:29">
      <c r="A36">
        <v>30</v>
      </c>
      <c r="B36" s="23">
        <f t="shared" si="0"/>
        <v>1.0583333333333333</v>
      </c>
      <c r="C36" s="23">
        <f t="shared" si="1"/>
        <v>-8.5195833333333333</v>
      </c>
      <c r="D36">
        <v>42985.91796875</v>
      </c>
      <c r="E36" s="38">
        <f t="shared" si="2"/>
        <v>0.65592306353475238</v>
      </c>
      <c r="F36" s="23">
        <f t="shared" si="4"/>
        <v>6.4189000433040988E-2</v>
      </c>
      <c r="G36" s="23">
        <f t="shared" si="3"/>
        <v>2.9505975920531222</v>
      </c>
      <c r="I36" s="23">
        <v>0.8</v>
      </c>
      <c r="J36" s="23">
        <v>100.005082</v>
      </c>
      <c r="K36" s="23"/>
      <c r="O36" s="23">
        <v>-10</v>
      </c>
      <c r="P36" s="23">
        <v>1.6799342230000001</v>
      </c>
      <c r="S36" s="23"/>
      <c r="T36" s="38"/>
      <c r="U36" s="23"/>
      <c r="Y36" s="23"/>
      <c r="AC36" s="23"/>
    </row>
    <row r="37" spans="1:29">
      <c r="A37">
        <v>31</v>
      </c>
      <c r="B37" s="23">
        <f t="shared" si="0"/>
        <v>1.0936111111111111</v>
      </c>
      <c r="C37" s="23">
        <f t="shared" si="1"/>
        <v>-8.4843055555555562</v>
      </c>
      <c r="D37">
        <v>43081.4375</v>
      </c>
      <c r="E37" s="38">
        <f t="shared" si="2"/>
        <v>0.65738059815365835</v>
      </c>
      <c r="F37" s="23">
        <f t="shared" si="4"/>
        <v>5.6046111212244565E-2</v>
      </c>
      <c r="G37" s="23">
        <f t="shared" si="3"/>
        <v>2.5762906365755947</v>
      </c>
      <c r="I37" s="23">
        <v>1.2</v>
      </c>
      <c r="J37" s="23">
        <v>99.833979319999997</v>
      </c>
      <c r="K37" s="23"/>
      <c r="O37" s="23">
        <v>-9.6</v>
      </c>
      <c r="P37" s="23">
        <v>1.8312831169999999</v>
      </c>
      <c r="S37" s="23"/>
      <c r="T37" s="38"/>
      <c r="U37" s="23"/>
      <c r="Y37" s="23"/>
      <c r="AC37" s="23"/>
    </row>
    <row r="38" spans="1:29">
      <c r="A38">
        <v>32</v>
      </c>
      <c r="B38" s="23">
        <f t="shared" si="0"/>
        <v>1.1288888888888888</v>
      </c>
      <c r="C38" s="23">
        <f t="shared" si="1"/>
        <v>-8.4490277777777774</v>
      </c>
      <c r="D38">
        <v>43086.0390625</v>
      </c>
      <c r="E38" s="38">
        <f t="shared" si="2"/>
        <v>0.65745081349660484</v>
      </c>
      <c r="F38" s="23">
        <f t="shared" si="4"/>
        <v>5.5654693963868684E-2</v>
      </c>
      <c r="G38" s="23">
        <f t="shared" si="3"/>
        <v>2.5582982269297911</v>
      </c>
      <c r="I38" s="23">
        <v>1.6</v>
      </c>
      <c r="J38" s="23">
        <v>99.752823719999995</v>
      </c>
      <c r="K38" s="23"/>
      <c r="O38" s="23">
        <v>-9.1999999999999993</v>
      </c>
      <c r="P38" s="23">
        <v>2.0226188779999998</v>
      </c>
      <c r="S38" s="23"/>
      <c r="T38" s="38"/>
      <c r="U38" s="23"/>
      <c r="Y38" s="23"/>
      <c r="AC38" s="23"/>
    </row>
    <row r="39" spans="1:29">
      <c r="A39">
        <v>33</v>
      </c>
      <c r="B39" s="23">
        <f t="shared" si="0"/>
        <v>1.1641666666666666</v>
      </c>
      <c r="C39" s="23">
        <f t="shared" si="1"/>
        <v>-8.4137500000000003</v>
      </c>
      <c r="D39">
        <v>43065.8515625</v>
      </c>
      <c r="E39" s="38">
        <f t="shared" si="2"/>
        <v>0.65714277199206528</v>
      </c>
      <c r="F39" s="23">
        <f t="shared" si="4"/>
        <v>5.7372464722191818E-2</v>
      </c>
      <c r="G39" s="23">
        <f t="shared" si="3"/>
        <v>2.6372595790152578</v>
      </c>
      <c r="I39" s="23">
        <v>2</v>
      </c>
      <c r="J39" s="23">
        <v>100.0306465</v>
      </c>
      <c r="K39" s="23"/>
      <c r="O39" s="23">
        <v>-8.8000000000000007</v>
      </c>
      <c r="P39" s="23">
        <v>2.2050134419999998</v>
      </c>
      <c r="S39" s="23"/>
      <c r="T39" s="38"/>
      <c r="U39" s="23"/>
      <c r="Y39" s="23"/>
      <c r="AC39" s="23"/>
    </row>
    <row r="40" spans="1:29">
      <c r="A40">
        <v>34</v>
      </c>
      <c r="B40" s="23">
        <f t="shared" si="0"/>
        <v>1.1994444444444443</v>
      </c>
      <c r="C40" s="23">
        <f t="shared" si="1"/>
        <v>-8.3784722222222232</v>
      </c>
      <c r="D40">
        <v>43005.36328125</v>
      </c>
      <c r="E40" s="38">
        <f t="shared" si="2"/>
        <v>0.65621977998397807</v>
      </c>
      <c r="F40" s="23">
        <f t="shared" si="4"/>
        <v>6.2528556241546518E-2</v>
      </c>
      <c r="G40" s="23">
        <f t="shared" si="3"/>
        <v>2.8742713897426047</v>
      </c>
      <c r="I40" s="23">
        <v>2.4</v>
      </c>
      <c r="J40" s="23">
        <v>100.51140820000001</v>
      </c>
      <c r="K40" s="23"/>
      <c r="O40" s="23">
        <v>-8.4</v>
      </c>
      <c r="P40" s="23">
        <v>2.378978788</v>
      </c>
      <c r="S40" s="23"/>
      <c r="T40" s="38"/>
      <c r="U40" s="23"/>
      <c r="Y40" s="23"/>
      <c r="AC40" s="23"/>
    </row>
    <row r="41" spans="1:29">
      <c r="A41">
        <v>35</v>
      </c>
      <c r="B41" s="23">
        <f t="shared" si="0"/>
        <v>1.2347222222222221</v>
      </c>
      <c r="C41" s="23">
        <f t="shared" si="1"/>
        <v>-8.3431944444444444</v>
      </c>
      <c r="D41">
        <v>42922.83203125</v>
      </c>
      <c r="E41" s="38">
        <f t="shared" si="2"/>
        <v>0.65496043383306635</v>
      </c>
      <c r="F41" s="23">
        <f t="shared" si="4"/>
        <v>6.9585692791557019E-2</v>
      </c>
      <c r="G41" s="23">
        <f t="shared" si="3"/>
        <v>3.1986691833018361</v>
      </c>
      <c r="I41" s="23">
        <v>2.8</v>
      </c>
      <c r="J41" s="23">
        <v>100.9673633</v>
      </c>
      <c r="K41" s="23"/>
      <c r="O41" s="23">
        <v>-8</v>
      </c>
      <c r="P41" s="23">
        <v>2.8574416239999998</v>
      </c>
      <c r="S41" s="23"/>
      <c r="T41" s="38"/>
      <c r="U41" s="23"/>
      <c r="Y41" s="23"/>
      <c r="AC41" s="23"/>
    </row>
    <row r="42" spans="1:29">
      <c r="A42">
        <v>36</v>
      </c>
      <c r="B42" s="23">
        <f t="shared" si="0"/>
        <v>1.27</v>
      </c>
      <c r="C42" s="23">
        <f t="shared" si="1"/>
        <v>-8.3079166666666673</v>
      </c>
      <c r="D42">
        <v>43044.15625</v>
      </c>
      <c r="E42" s="38">
        <f t="shared" si="2"/>
        <v>0.65681172274357214</v>
      </c>
      <c r="F42" s="23">
        <f t="shared" si="4"/>
        <v>5.9220228472463443E-2</v>
      </c>
      <c r="G42" s="23">
        <f t="shared" si="3"/>
        <v>2.7221963631286319</v>
      </c>
      <c r="I42" s="23">
        <v>3.2</v>
      </c>
      <c r="J42" s="23">
        <v>101.1326621</v>
      </c>
      <c r="K42" s="23"/>
      <c r="O42" s="23">
        <v>-7.6</v>
      </c>
      <c r="P42" s="23">
        <v>3.2204799550000001</v>
      </c>
      <c r="S42" s="23"/>
      <c r="T42" s="38"/>
      <c r="U42" s="23"/>
      <c r="Y42" s="23"/>
      <c r="AC42" s="23"/>
    </row>
    <row r="43" spans="1:29">
      <c r="A43">
        <v>37</v>
      </c>
      <c r="B43" s="23">
        <f t="shared" si="0"/>
        <v>1.3052777777777778</v>
      </c>
      <c r="C43" s="23">
        <f t="shared" si="1"/>
        <v>-8.2726388888888884</v>
      </c>
      <c r="D43">
        <v>43081.85546875</v>
      </c>
      <c r="E43" s="38">
        <f t="shared" si="2"/>
        <v>0.65738697594796669</v>
      </c>
      <c r="F43" s="23">
        <f t="shared" si="4"/>
        <v>5.6010554780369759E-2</v>
      </c>
      <c r="G43" s="23">
        <f t="shared" si="3"/>
        <v>2.5746562019907904</v>
      </c>
      <c r="I43" s="23">
        <v>3.6</v>
      </c>
      <c r="J43" s="23">
        <v>100.9957538</v>
      </c>
      <c r="K43" s="23"/>
      <c r="O43" s="23">
        <v>-7.2</v>
      </c>
      <c r="P43" s="23">
        <v>3.6975066889999999</v>
      </c>
      <c r="S43" s="23"/>
      <c r="T43" s="38"/>
      <c r="U43" s="23"/>
      <c r="Y43" s="23"/>
      <c r="AC43" s="23"/>
    </row>
    <row r="44" spans="1:29">
      <c r="A44">
        <v>38</v>
      </c>
      <c r="B44" s="23">
        <f t="shared" si="0"/>
        <v>1.3405555555555555</v>
      </c>
      <c r="C44" s="23">
        <f t="shared" si="1"/>
        <v>-8.2373611111111114</v>
      </c>
      <c r="D44">
        <v>43018.0859375</v>
      </c>
      <c r="E44" s="38">
        <f t="shared" si="2"/>
        <v>0.65641391527428095</v>
      </c>
      <c r="F44" s="23">
        <f t="shared" si="4"/>
        <v>6.1442927964418192E-2</v>
      </c>
      <c r="G44" s="23">
        <f t="shared" si="3"/>
        <v>2.8243679458698323</v>
      </c>
      <c r="I44" s="23">
        <v>4</v>
      </c>
      <c r="J44" s="23">
        <v>100.215172</v>
      </c>
      <c r="K44" s="23"/>
      <c r="O44" s="23">
        <v>-6.8</v>
      </c>
      <c r="P44" s="23">
        <v>4.3329620650000003</v>
      </c>
      <c r="S44" s="23"/>
      <c r="T44" s="38"/>
      <c r="U44" s="23"/>
      <c r="Y44" s="23"/>
      <c r="AC44" s="23"/>
    </row>
    <row r="45" spans="1:29">
      <c r="A45">
        <v>39</v>
      </c>
      <c r="B45" s="23">
        <f t="shared" si="0"/>
        <v>1.3758333333333332</v>
      </c>
      <c r="C45" s="23">
        <f t="shared" si="1"/>
        <v>-8.2020833333333343</v>
      </c>
      <c r="D45">
        <v>42983.84765625</v>
      </c>
      <c r="E45" s="38">
        <f t="shared" si="2"/>
        <v>0.65589147259098191</v>
      </c>
      <c r="F45" s="23">
        <f t="shared" si="4"/>
        <v>6.4365868717955799E-2</v>
      </c>
      <c r="G45" s="23">
        <f t="shared" si="3"/>
        <v>2.9587277565993761</v>
      </c>
      <c r="I45" s="23">
        <v>4.4000000000000004</v>
      </c>
      <c r="J45" s="23">
        <v>96.708755729999993</v>
      </c>
      <c r="K45" s="23"/>
      <c r="O45" s="23">
        <v>-6.4</v>
      </c>
      <c r="P45" s="23">
        <v>5.0721359179999999</v>
      </c>
      <c r="S45" s="23"/>
      <c r="T45" s="38"/>
      <c r="U45" s="23"/>
      <c r="Y45" s="23"/>
      <c r="AC45" s="23"/>
    </row>
    <row r="46" spans="1:29">
      <c r="A46">
        <v>40</v>
      </c>
      <c r="B46" s="23">
        <f t="shared" si="0"/>
        <v>1.411111111111111</v>
      </c>
      <c r="C46" s="23">
        <f t="shared" si="1"/>
        <v>-8.1668055555555554</v>
      </c>
      <c r="D46">
        <v>42972.1171875</v>
      </c>
      <c r="E46" s="38">
        <f t="shared" si="2"/>
        <v>0.65571247711146718</v>
      </c>
      <c r="F46" s="23">
        <f t="shared" si="4"/>
        <v>6.5368314228743341E-2</v>
      </c>
      <c r="G46" s="23">
        <f t="shared" si="3"/>
        <v>3.0048075099892055</v>
      </c>
      <c r="I46" s="23">
        <v>4.8</v>
      </c>
      <c r="J46" s="23">
        <v>75.946159919999999</v>
      </c>
      <c r="K46" s="23"/>
      <c r="O46" s="23">
        <v>-6</v>
      </c>
      <c r="P46" s="23">
        <v>6.439153449</v>
      </c>
      <c r="S46" s="23"/>
      <c r="T46" s="38"/>
      <c r="U46" s="23"/>
      <c r="Y46" s="23"/>
      <c r="AC46" s="23"/>
    </row>
    <row r="47" spans="1:29">
      <c r="A47">
        <v>41</v>
      </c>
      <c r="B47" s="23">
        <f t="shared" si="0"/>
        <v>1.4463888888888887</v>
      </c>
      <c r="C47" s="23">
        <f t="shared" si="1"/>
        <v>-8.1315277777777784</v>
      </c>
      <c r="D47">
        <v>42977.2265625</v>
      </c>
      <c r="E47" s="38">
        <f t="shared" si="2"/>
        <v>0.65579044117647056</v>
      </c>
      <c r="F47" s="23">
        <f t="shared" si="4"/>
        <v>6.4931621258434102E-2</v>
      </c>
      <c r="G47" s="23">
        <f t="shared" si="3"/>
        <v>2.9847338958502059</v>
      </c>
      <c r="I47" s="23">
        <v>5.2</v>
      </c>
      <c r="J47" s="23">
        <v>15.396209969999999</v>
      </c>
      <c r="K47" s="23"/>
      <c r="O47" s="23">
        <v>-5.6</v>
      </c>
      <c r="P47" s="23">
        <v>9.2202451589999992</v>
      </c>
      <c r="S47" s="23"/>
      <c r="T47" s="38"/>
      <c r="U47" s="23"/>
      <c r="Y47" s="23"/>
      <c r="AC47" s="23"/>
    </row>
    <row r="48" spans="1:29">
      <c r="A48">
        <v>42</v>
      </c>
      <c r="B48" s="23">
        <f t="shared" si="0"/>
        <v>1.4816666666666667</v>
      </c>
      <c r="C48" s="23">
        <f t="shared" si="1"/>
        <v>-8.0962499999999995</v>
      </c>
      <c r="D48">
        <v>42946.68359375</v>
      </c>
      <c r="E48" s="38">
        <f t="shared" si="2"/>
        <v>0.65532438534752424</v>
      </c>
      <c r="F48" s="23">
        <f t="shared" si="4"/>
        <v>6.7543553083154073E-2</v>
      </c>
      <c r="G48" s="23">
        <f t="shared" si="3"/>
        <v>3.1047974534789775</v>
      </c>
      <c r="I48" s="23">
        <v>5.6</v>
      </c>
      <c r="J48" s="23">
        <v>8.0948720810000001</v>
      </c>
      <c r="K48" s="23"/>
      <c r="O48" s="23">
        <v>-5.2</v>
      </c>
      <c r="P48" s="23">
        <v>20.040863300000002</v>
      </c>
      <c r="S48" s="23"/>
      <c r="T48" s="38"/>
      <c r="U48" s="23"/>
      <c r="Y48" s="23"/>
      <c r="AC48" s="23"/>
    </row>
    <row r="49" spans="1:29">
      <c r="A49">
        <v>43</v>
      </c>
      <c r="B49" s="23">
        <f t="shared" si="0"/>
        <v>1.5169444444444444</v>
      </c>
      <c r="C49" s="23">
        <f t="shared" si="1"/>
        <v>-8.0609722222222224</v>
      </c>
      <c r="D49">
        <v>42939.44921875</v>
      </c>
      <c r="E49" s="38">
        <f t="shared" si="2"/>
        <v>0.65521399586099027</v>
      </c>
      <c r="F49" s="23">
        <f t="shared" si="4"/>
        <v>6.8162725089619514E-2</v>
      </c>
      <c r="G49" s="23">
        <f t="shared" si="3"/>
        <v>3.1332591434728787</v>
      </c>
      <c r="I49" s="23">
        <v>6</v>
      </c>
      <c r="J49" s="23">
        <v>5.9523010989999996</v>
      </c>
      <c r="K49" s="23"/>
      <c r="O49" s="23">
        <v>-4.8</v>
      </c>
      <c r="P49" s="23">
        <v>84.815836480000002</v>
      </c>
      <c r="S49" s="23"/>
      <c r="T49" s="38"/>
      <c r="U49" s="23"/>
      <c r="Y49" s="23"/>
      <c r="AC49" s="23"/>
    </row>
    <row r="50" spans="1:29">
      <c r="A50">
        <v>44</v>
      </c>
      <c r="B50" s="23">
        <f t="shared" si="0"/>
        <v>1.5522222222222222</v>
      </c>
      <c r="C50" s="23">
        <f t="shared" si="1"/>
        <v>-8.0256944444444454</v>
      </c>
      <c r="D50">
        <v>42939.66796875</v>
      </c>
      <c r="E50" s="38">
        <f t="shared" si="2"/>
        <v>0.65521733377203017</v>
      </c>
      <c r="F50" s="23">
        <f t="shared" si="4"/>
        <v>6.8143999944976219E-2</v>
      </c>
      <c r="G50" s="23">
        <f t="shared" si="3"/>
        <v>3.1323983983869201</v>
      </c>
      <c r="I50" s="23">
        <v>6.4</v>
      </c>
      <c r="J50" s="23">
        <v>4.9165625400000001</v>
      </c>
      <c r="K50" s="23"/>
      <c r="O50" s="23">
        <v>-4.4000000000000004</v>
      </c>
      <c r="P50" s="23">
        <v>98.223086379999998</v>
      </c>
      <c r="S50" s="23"/>
      <c r="T50" s="38"/>
      <c r="U50" s="23"/>
      <c r="Y50" s="23"/>
      <c r="AC50" s="23"/>
    </row>
    <row r="51" spans="1:29">
      <c r="A51">
        <v>45</v>
      </c>
      <c r="B51" s="23">
        <f t="shared" si="0"/>
        <v>1.5874999999999999</v>
      </c>
      <c r="C51" s="23">
        <f t="shared" si="1"/>
        <v>-7.9904166666666665</v>
      </c>
      <c r="D51">
        <v>42935.234375</v>
      </c>
      <c r="E51" s="38">
        <f t="shared" si="2"/>
        <v>0.65514968146791785</v>
      </c>
      <c r="F51" s="23">
        <f t="shared" si="4"/>
        <v>6.852355359030371E-2</v>
      </c>
      <c r="G51" s="23">
        <f t="shared" si="3"/>
        <v>3.1498454697605665</v>
      </c>
      <c r="I51" s="23">
        <v>6.8</v>
      </c>
      <c r="J51" s="23">
        <v>4.1062738100000002</v>
      </c>
      <c r="K51" s="23"/>
      <c r="O51" s="23">
        <v>-4</v>
      </c>
      <c r="P51" s="23">
        <v>100.3047492</v>
      </c>
      <c r="S51" s="23"/>
      <c r="T51" s="38"/>
      <c r="U51" s="23"/>
      <c r="Y51" s="23"/>
      <c r="AC51" s="23"/>
    </row>
    <row r="52" spans="1:29">
      <c r="A52">
        <v>46</v>
      </c>
      <c r="B52" s="23">
        <f t="shared" si="0"/>
        <v>1.6227777777777777</v>
      </c>
      <c r="C52" s="23">
        <f t="shared" si="1"/>
        <v>-7.9551388888888894</v>
      </c>
      <c r="D52">
        <v>42892.765625</v>
      </c>
      <c r="E52" s="38">
        <f t="shared" si="2"/>
        <v>0.65450164988174253</v>
      </c>
      <c r="F52" s="23">
        <f t="shared" si="4"/>
        <v>7.2162986809646945E-2</v>
      </c>
      <c r="G52" s="23">
        <f t="shared" si="3"/>
        <v>3.3171405331045456</v>
      </c>
      <c r="I52" s="23">
        <v>7.2</v>
      </c>
      <c r="J52" s="23">
        <v>3.5706340820000002</v>
      </c>
      <c r="K52" s="23"/>
      <c r="O52" s="23">
        <v>-3.6</v>
      </c>
      <c r="P52" s="23">
        <v>101.06638049999999</v>
      </c>
      <c r="S52" s="23"/>
      <c r="T52" s="38"/>
      <c r="U52" s="23"/>
      <c r="Y52" s="23"/>
      <c r="AC52" s="23"/>
    </row>
    <row r="53" spans="1:29">
      <c r="A53">
        <v>47</v>
      </c>
      <c r="B53" s="23">
        <f t="shared" si="0"/>
        <v>1.6580555555555554</v>
      </c>
      <c r="C53" s="23">
        <f t="shared" si="1"/>
        <v>-7.9198611111111115</v>
      </c>
      <c r="D53">
        <v>42859.828125</v>
      </c>
      <c r="E53" s="38">
        <f t="shared" si="2"/>
        <v>0.65399905584802009</v>
      </c>
      <c r="F53" s="23">
        <f t="shared" si="4"/>
        <v>7.4990299665804283E-2</v>
      </c>
      <c r="G53" s="23">
        <f t="shared" si="3"/>
        <v>3.44710458378424</v>
      </c>
      <c r="I53" s="23">
        <v>7.6</v>
      </c>
      <c r="J53" s="23">
        <v>3.0822786679999998</v>
      </c>
      <c r="K53" s="23"/>
      <c r="O53" s="23">
        <v>-3.2</v>
      </c>
      <c r="P53" s="23">
        <v>101.097194</v>
      </c>
      <c r="S53" s="23"/>
      <c r="T53" s="38"/>
      <c r="U53" s="23"/>
      <c r="Y53" s="23"/>
      <c r="AC53" s="23"/>
    </row>
    <row r="54" spans="1:29">
      <c r="A54">
        <v>48</v>
      </c>
      <c r="B54" s="23">
        <f t="shared" si="0"/>
        <v>1.6933333333333334</v>
      </c>
      <c r="C54" s="23">
        <f t="shared" si="1"/>
        <v>-7.8845833333333335</v>
      </c>
      <c r="D54">
        <v>42912.609375</v>
      </c>
      <c r="E54" s="38">
        <f t="shared" si="2"/>
        <v>0.6548044460975051</v>
      </c>
      <c r="F54" s="23">
        <f t="shared" si="4"/>
        <v>7.0461597828036737E-2</v>
      </c>
      <c r="G54" s="23">
        <f t="shared" si="3"/>
        <v>3.2389322077151892</v>
      </c>
      <c r="I54" s="23">
        <v>8</v>
      </c>
      <c r="J54" s="23">
        <v>2.638950361</v>
      </c>
      <c r="K54" s="23"/>
      <c r="O54" s="23">
        <v>-2.8</v>
      </c>
      <c r="P54" s="23">
        <v>100.95679389999999</v>
      </c>
      <c r="S54" s="23"/>
      <c r="T54" s="38"/>
      <c r="U54" s="23"/>
      <c r="Y54" s="23"/>
      <c r="AC54" s="23"/>
    </row>
    <row r="55" spans="1:29">
      <c r="A55">
        <v>49</v>
      </c>
      <c r="B55" s="23">
        <f t="shared" si="0"/>
        <v>1.7286111111111111</v>
      </c>
      <c r="C55" s="23">
        <f t="shared" si="1"/>
        <v>-7.8493055555555555</v>
      </c>
      <c r="D55">
        <v>42864.96484375</v>
      </c>
      <c r="E55" s="38">
        <f t="shared" si="2"/>
        <v>0.65407743715190358</v>
      </c>
      <c r="F55" s="23">
        <f t="shared" si="4"/>
        <v>7.454910099293599E-2</v>
      </c>
      <c r="G55" s="23">
        <f t="shared" si="3"/>
        <v>3.4268238544848297</v>
      </c>
      <c r="I55" s="23">
        <v>8.4</v>
      </c>
      <c r="J55" s="23">
        <v>2.3103073240000001</v>
      </c>
      <c r="K55" s="23"/>
      <c r="O55" s="23">
        <v>-2.4</v>
      </c>
      <c r="P55" s="23">
        <v>100.4970397</v>
      </c>
      <c r="S55" s="23"/>
      <c r="T55" s="38"/>
      <c r="U55" s="23"/>
      <c r="Y55" s="23"/>
      <c r="AC55" s="23"/>
    </row>
    <row r="56" spans="1:29">
      <c r="A56">
        <v>50</v>
      </c>
      <c r="B56" s="23">
        <f t="shared" si="0"/>
        <v>1.7638888888888888</v>
      </c>
      <c r="C56" s="23">
        <f t="shared" si="1"/>
        <v>-7.8140277777777776</v>
      </c>
      <c r="D56">
        <v>42828.359375</v>
      </c>
      <c r="E56" s="38">
        <f t="shared" si="2"/>
        <v>0.65351887350270843</v>
      </c>
      <c r="F56" s="23">
        <f t="shared" si="4"/>
        <v>7.7695362180370875E-2</v>
      </c>
      <c r="G56" s="23">
        <f t="shared" si="3"/>
        <v>3.5714491114756988</v>
      </c>
      <c r="I56" s="23">
        <v>8.8000000000000007</v>
      </c>
      <c r="J56" s="23">
        <v>2.093807</v>
      </c>
      <c r="K56" s="23"/>
      <c r="O56" s="23">
        <v>-2</v>
      </c>
      <c r="P56" s="23">
        <v>100.05921069999999</v>
      </c>
      <c r="S56" s="23"/>
      <c r="T56" s="38"/>
      <c r="U56" s="23"/>
      <c r="Y56" s="23"/>
      <c r="AC56" s="23"/>
    </row>
    <row r="57" spans="1:29">
      <c r="A57">
        <v>51</v>
      </c>
      <c r="B57" s="23">
        <f t="shared" si="0"/>
        <v>1.7991666666666666</v>
      </c>
      <c r="C57" s="23">
        <f t="shared" si="1"/>
        <v>-7.7787500000000005</v>
      </c>
      <c r="D57">
        <v>42863.8828125</v>
      </c>
      <c r="E57" s="38">
        <f t="shared" si="2"/>
        <v>0.65406092641336688</v>
      </c>
      <c r="F57" s="23">
        <f t="shared" si="4"/>
        <v>7.4642029620672901E-2</v>
      </c>
      <c r="G57" s="23">
        <f t="shared" si="3"/>
        <v>3.4310955362898667</v>
      </c>
      <c r="I57" s="23">
        <v>9.1999999999999993</v>
      </c>
      <c r="J57" s="23">
        <v>1.915037452</v>
      </c>
      <c r="K57" s="23"/>
      <c r="O57" s="23">
        <v>-1.6</v>
      </c>
      <c r="P57" s="23">
        <v>99.480211629999999</v>
      </c>
      <c r="S57" s="23"/>
      <c r="T57" s="38"/>
      <c r="U57" s="23"/>
      <c r="Y57" s="23"/>
      <c r="AC57" s="23"/>
    </row>
    <row r="58" spans="1:29">
      <c r="A58">
        <v>52</v>
      </c>
      <c r="B58" s="23">
        <f t="shared" si="0"/>
        <v>1.8344444444444443</v>
      </c>
      <c r="C58" s="23">
        <f t="shared" si="1"/>
        <v>-7.7434722222222225</v>
      </c>
      <c r="D58">
        <v>42865.2578125</v>
      </c>
      <c r="E58" s="38">
        <f t="shared" si="2"/>
        <v>0.65408190756847484</v>
      </c>
      <c r="F58" s="23">
        <f t="shared" si="4"/>
        <v>7.4523940572211789E-2</v>
      </c>
      <c r="G58" s="23">
        <f t="shared" si="3"/>
        <v>3.4256672968767812</v>
      </c>
      <c r="I58" s="23">
        <v>9.6</v>
      </c>
      <c r="J58" s="23">
        <v>1.6851476409999999</v>
      </c>
      <c r="K58" s="23"/>
      <c r="O58" s="23">
        <v>-1.2</v>
      </c>
      <c r="P58" s="23">
        <v>99.610919150000001</v>
      </c>
      <c r="S58" s="23"/>
      <c r="T58" s="38"/>
      <c r="U58" s="23"/>
      <c r="Y58" s="23"/>
      <c r="AC58" s="23"/>
    </row>
    <row r="59" spans="1:29">
      <c r="A59">
        <v>53</v>
      </c>
      <c r="B59" s="23">
        <f t="shared" si="0"/>
        <v>1.8697222222222221</v>
      </c>
      <c r="C59" s="23">
        <f t="shared" si="1"/>
        <v>-7.7081944444444446</v>
      </c>
      <c r="D59">
        <v>42842.25</v>
      </c>
      <c r="E59" s="38">
        <f t="shared" si="2"/>
        <v>0.65373083085374228</v>
      </c>
      <c r="F59" s="23">
        <f t="shared" si="4"/>
        <v>7.6500858835121921E-2</v>
      </c>
      <c r="G59" s="23">
        <f t="shared" si="3"/>
        <v>3.5165409703547361</v>
      </c>
      <c r="I59" s="23">
        <v>10</v>
      </c>
      <c r="J59" s="23">
        <v>1.5496928750000001</v>
      </c>
      <c r="K59" s="23"/>
      <c r="O59" s="23">
        <v>-0.8</v>
      </c>
      <c r="P59" s="23">
        <v>99.741963960000007</v>
      </c>
      <c r="S59" s="23"/>
      <c r="T59" s="38"/>
      <c r="U59" s="23"/>
      <c r="Y59" s="23"/>
      <c r="AC59" s="23"/>
    </row>
    <row r="60" spans="1:29">
      <c r="A60">
        <v>54</v>
      </c>
      <c r="B60" s="23">
        <f t="shared" si="0"/>
        <v>1.9049999999999998</v>
      </c>
      <c r="C60" s="23">
        <f t="shared" si="1"/>
        <v>-7.6729166666666675</v>
      </c>
      <c r="D60">
        <v>42843.01171875</v>
      </c>
      <c r="E60" s="38">
        <f t="shared" si="2"/>
        <v>0.65374245393682762</v>
      </c>
      <c r="F60" s="23">
        <f t="shared" si="4"/>
        <v>7.6435377076123689E-2</v>
      </c>
      <c r="G60" s="23">
        <f t="shared" si="3"/>
        <v>3.5135309480904833</v>
      </c>
      <c r="I60" s="23">
        <v>10.4</v>
      </c>
      <c r="J60" s="23">
        <v>1.456750099</v>
      </c>
      <c r="K60" s="23"/>
      <c r="O60" s="23">
        <v>-0.4</v>
      </c>
      <c r="P60" s="23">
        <v>99.990349280000004</v>
      </c>
      <c r="S60" s="23"/>
      <c r="T60" s="38"/>
      <c r="U60" s="23"/>
      <c r="Y60" s="23"/>
      <c r="AC60" s="23"/>
    </row>
    <row r="61" spans="1:29">
      <c r="A61">
        <v>55</v>
      </c>
      <c r="B61" s="23">
        <f t="shared" si="0"/>
        <v>1.9402777777777778</v>
      </c>
      <c r="C61" s="23">
        <f t="shared" si="1"/>
        <v>-7.6376388888888886</v>
      </c>
      <c r="D61">
        <v>42829.5859375</v>
      </c>
      <c r="E61" s="38">
        <f t="shared" si="2"/>
        <v>0.65353758964675368</v>
      </c>
      <c r="F61" s="23">
        <f t="shared" si="4"/>
        <v>7.7589856419253866E-2</v>
      </c>
      <c r="G61" s="23">
        <f t="shared" si="3"/>
        <v>3.5665992923073153</v>
      </c>
      <c r="I61" s="23">
        <v>10.8</v>
      </c>
      <c r="J61" s="23">
        <v>1.3746253479999999</v>
      </c>
      <c r="K61" s="23"/>
      <c r="O61" s="23">
        <v>0</v>
      </c>
      <c r="P61" s="23">
        <v>100</v>
      </c>
      <c r="S61" s="23"/>
      <c r="T61" s="38"/>
      <c r="U61" s="23"/>
      <c r="Y61" s="23"/>
      <c r="AC61" s="23"/>
    </row>
    <row r="62" spans="1:29">
      <c r="A62">
        <v>56</v>
      </c>
      <c r="B62" s="23">
        <f t="shared" si="0"/>
        <v>1.9755555555555555</v>
      </c>
      <c r="C62" s="23">
        <f t="shared" si="1"/>
        <v>-7.6023611111111116</v>
      </c>
      <c r="D62">
        <v>42862.0546875</v>
      </c>
      <c r="E62" s="38">
        <f t="shared" si="2"/>
        <v>0.65403303101396204</v>
      </c>
      <c r="F62" s="23">
        <f t="shared" si="4"/>
        <v>7.4799045427654143E-2</v>
      </c>
      <c r="G62" s="23">
        <f t="shared" si="3"/>
        <v>3.4383131352377805</v>
      </c>
      <c r="I62" s="23">
        <v>11.2</v>
      </c>
      <c r="J62" s="23">
        <v>1.2595508639999999</v>
      </c>
      <c r="K62" s="23"/>
      <c r="O62" s="23">
        <v>0.4</v>
      </c>
      <c r="P62" s="23">
        <v>100.1211809</v>
      </c>
      <c r="S62" s="23"/>
      <c r="T62" s="38"/>
      <c r="U62" s="23"/>
      <c r="Y62" s="23"/>
      <c r="AC62" s="23"/>
    </row>
    <row r="63" spans="1:29">
      <c r="A63">
        <v>57</v>
      </c>
      <c r="B63" s="23">
        <f t="shared" si="0"/>
        <v>2.0108333333333333</v>
      </c>
      <c r="C63" s="23">
        <f t="shared" si="1"/>
        <v>-7.5670833333333336</v>
      </c>
      <c r="D63">
        <v>42865.88671875</v>
      </c>
      <c r="E63" s="38">
        <f t="shared" si="2"/>
        <v>0.65409150406271455</v>
      </c>
      <c r="F63" s="23">
        <f t="shared" si="4"/>
        <v>7.4469930629601055E-2</v>
      </c>
      <c r="G63" s="23">
        <f t="shared" si="3"/>
        <v>3.4231846034941298</v>
      </c>
      <c r="K63" s="23"/>
      <c r="O63" s="23">
        <v>0.8</v>
      </c>
      <c r="P63" s="23">
        <v>100.005082</v>
      </c>
      <c r="S63" s="23"/>
      <c r="T63" s="38"/>
      <c r="U63" s="23"/>
      <c r="Y63" s="23"/>
      <c r="AC63" s="23"/>
    </row>
    <row r="64" spans="1:29">
      <c r="A64">
        <v>58</v>
      </c>
      <c r="B64" s="23">
        <f t="shared" si="0"/>
        <v>2.0461111111111112</v>
      </c>
      <c r="C64" s="23">
        <f t="shared" si="1"/>
        <v>-7.5318055555555556</v>
      </c>
      <c r="D64">
        <v>42877.5390625</v>
      </c>
      <c r="E64" s="38">
        <f t="shared" si="2"/>
        <v>0.65426930743114364</v>
      </c>
      <c r="F64" s="23">
        <f t="shared" si="4"/>
        <v>7.3469507023854241E-2</v>
      </c>
      <c r="G64" s="23">
        <f t="shared" si="3"/>
        <v>3.3771977917002789</v>
      </c>
      <c r="I64" t="s">
        <v>405</v>
      </c>
      <c r="J64" t="s">
        <v>404</v>
      </c>
      <c r="K64" s="23"/>
      <c r="O64" s="23">
        <v>1.2</v>
      </c>
      <c r="P64" s="23">
        <v>99.833979319999997</v>
      </c>
      <c r="S64" s="23"/>
      <c r="T64" s="38"/>
      <c r="U64" s="23"/>
      <c r="Y64" s="23"/>
      <c r="AC64" s="23"/>
    </row>
    <row r="65" spans="1:29">
      <c r="A65">
        <v>59</v>
      </c>
      <c r="B65" s="23">
        <f t="shared" si="0"/>
        <v>2.0813888888888887</v>
      </c>
      <c r="C65" s="23">
        <f t="shared" si="1"/>
        <v>-7.4965277777777786</v>
      </c>
      <c r="D65">
        <v>42928.1953125</v>
      </c>
      <c r="E65" s="38">
        <f t="shared" si="2"/>
        <v>0.65504227225909817</v>
      </c>
      <c r="F65" s="23">
        <f t="shared" si="4"/>
        <v>6.9126309379613726E-2</v>
      </c>
      <c r="G65" s="23">
        <f t="shared" si="3"/>
        <v>3.1775525499228361</v>
      </c>
      <c r="I65">
        <v>-16.399999999999999</v>
      </c>
      <c r="J65">
        <v>2.4625288730000001</v>
      </c>
      <c r="K65" s="23"/>
      <c r="O65" s="23">
        <v>1.6</v>
      </c>
      <c r="P65" s="23">
        <v>99.752823719999995</v>
      </c>
      <c r="S65" s="23"/>
      <c r="T65" s="38"/>
      <c r="U65" s="23"/>
      <c r="Y65" s="23"/>
      <c r="AC65" s="23"/>
    </row>
    <row r="66" spans="1:29">
      <c r="A66">
        <v>60</v>
      </c>
      <c r="B66" s="23">
        <f t="shared" si="0"/>
        <v>2.1166666666666667</v>
      </c>
      <c r="C66" s="23">
        <f t="shared" si="1"/>
        <v>-7.4612499999999997</v>
      </c>
      <c r="D66">
        <v>42936.2421875</v>
      </c>
      <c r="E66" s="38">
        <f t="shared" si="2"/>
        <v>0.6551650597009232</v>
      </c>
      <c r="F66" s="23">
        <f t="shared" si="4"/>
        <v>6.8437269714438198E-2</v>
      </c>
      <c r="G66" s="23">
        <f t="shared" si="3"/>
        <v>3.1458792295224534</v>
      </c>
      <c r="I66">
        <v>-16</v>
      </c>
      <c r="J66">
        <v>2.6876474950000002</v>
      </c>
      <c r="K66" s="23"/>
      <c r="O66" s="23">
        <v>2</v>
      </c>
      <c r="P66" s="23">
        <v>100.0306465</v>
      </c>
      <c r="S66" s="23"/>
      <c r="T66" s="38"/>
      <c r="U66" s="23"/>
      <c r="Y66" s="23"/>
      <c r="AC66" s="23"/>
    </row>
    <row r="67" spans="1:29">
      <c r="A67">
        <v>61</v>
      </c>
      <c r="B67" s="23">
        <f t="shared" si="0"/>
        <v>2.1519444444444442</v>
      </c>
      <c r="C67" s="23">
        <f t="shared" si="1"/>
        <v>-7.4259722222222226</v>
      </c>
      <c r="D67">
        <v>42970.43359375</v>
      </c>
      <c r="E67" s="38">
        <f t="shared" si="2"/>
        <v>0.65568678711757078</v>
      </c>
      <c r="F67" s="23">
        <f t="shared" si="4"/>
        <v>6.5512230661660009E-2</v>
      </c>
      <c r="G67" s="23">
        <f t="shared" si="3"/>
        <v>3.0114229655587894</v>
      </c>
      <c r="I67">
        <v>-15.6</v>
      </c>
      <c r="J67">
        <v>2.8697413350000001</v>
      </c>
      <c r="K67" s="23"/>
      <c r="O67" s="23">
        <v>2.4</v>
      </c>
      <c r="P67" s="23">
        <v>100.51140820000001</v>
      </c>
      <c r="S67" s="23"/>
      <c r="T67" s="38"/>
      <c r="U67" s="23"/>
      <c r="Y67" s="23"/>
      <c r="AC67" s="23"/>
    </row>
    <row r="68" spans="1:29">
      <c r="A68">
        <v>62</v>
      </c>
      <c r="B68" s="23">
        <f t="shared" si="0"/>
        <v>2.1872222222222222</v>
      </c>
      <c r="C68" s="23">
        <f t="shared" si="1"/>
        <v>-7.3906944444444447</v>
      </c>
      <c r="D68">
        <v>42869.52734375</v>
      </c>
      <c r="E68" s="38">
        <f t="shared" si="2"/>
        <v>0.65414705643930726</v>
      </c>
      <c r="F68" s="23">
        <f t="shared" si="4"/>
        <v>7.4157306124337463E-2</v>
      </c>
      <c r="G68" s="23">
        <f t="shared" si="3"/>
        <v>3.4088140866419501</v>
      </c>
      <c r="I68">
        <v>-15.2</v>
      </c>
      <c r="J68">
        <v>3.1414938729999999</v>
      </c>
      <c r="K68" s="23"/>
      <c r="O68" s="23">
        <v>2.8</v>
      </c>
      <c r="P68" s="23">
        <v>100.9673633</v>
      </c>
      <c r="S68" s="23"/>
      <c r="T68" s="38"/>
      <c r="U68" s="23"/>
      <c r="Y68" s="23"/>
      <c r="AC68" s="23"/>
    </row>
    <row r="69" spans="1:29">
      <c r="A69">
        <v>63</v>
      </c>
      <c r="B69" s="23">
        <f t="shared" si="0"/>
        <v>2.2224999999999997</v>
      </c>
      <c r="C69" s="23">
        <f t="shared" si="1"/>
        <v>-7.3554166666666667</v>
      </c>
      <c r="D69">
        <v>42926.265625</v>
      </c>
      <c r="E69" s="38">
        <f t="shared" si="2"/>
        <v>0.65501282711528186</v>
      </c>
      <c r="F69" s="23">
        <f t="shared" si="4"/>
        <v>6.9291581273052572E-2</v>
      </c>
      <c r="G69" s="23">
        <f t="shared" si="3"/>
        <v>3.1851496592020716</v>
      </c>
      <c r="I69">
        <v>-14.8</v>
      </c>
      <c r="J69">
        <v>3.3480248210000001</v>
      </c>
      <c r="K69" s="23"/>
      <c r="O69" s="23">
        <v>3.2</v>
      </c>
      <c r="P69" s="23">
        <v>101.1326621</v>
      </c>
      <c r="S69" s="23"/>
      <c r="T69" s="38"/>
      <c r="U69" s="23"/>
      <c r="Y69" s="23"/>
      <c r="AC69" s="23"/>
    </row>
    <row r="70" spans="1:29">
      <c r="A70">
        <v>64</v>
      </c>
      <c r="B70" s="23">
        <f t="shared" ref="B70:B133" si="5">A70*$W$3</f>
        <v>2.2577777777777777</v>
      </c>
      <c r="C70" s="23">
        <f t="shared" si="1"/>
        <v>-7.3201388888888896</v>
      </c>
      <c r="D70">
        <v>42818.3046875</v>
      </c>
      <c r="E70" s="38">
        <f t="shared" si="2"/>
        <v>0.65336544880598157</v>
      </c>
      <c r="F70" s="23">
        <f t="shared" si="4"/>
        <v>7.8560455192823841E-2</v>
      </c>
      <c r="G70" s="23">
        <f t="shared" si="3"/>
        <v>3.6112151359070719</v>
      </c>
      <c r="I70">
        <v>-14.4</v>
      </c>
      <c r="J70">
        <v>3.7106451549999999</v>
      </c>
      <c r="K70" s="23"/>
      <c r="O70" s="23">
        <v>3.6</v>
      </c>
      <c r="P70" s="23">
        <v>100.9957538</v>
      </c>
      <c r="S70" s="23"/>
      <c r="T70" s="38"/>
      <c r="U70" s="23"/>
      <c r="Y70" s="23"/>
      <c r="AC70" s="23"/>
    </row>
    <row r="71" spans="1:29">
      <c r="A71">
        <v>65</v>
      </c>
      <c r="B71" s="23">
        <f t="shared" si="5"/>
        <v>2.2930555555555556</v>
      </c>
      <c r="C71" s="23">
        <f t="shared" ref="C71:C134" si="6">B71-$B$549/2</f>
        <v>-7.2848611111111108</v>
      </c>
      <c r="D71">
        <v>42855.6484375</v>
      </c>
      <c r="E71" s="38">
        <f t="shared" ref="E71:E134" si="7">D71/65535</f>
        <v>0.65393527790493633</v>
      </c>
      <c r="F71" s="23">
        <f t="shared" si="4"/>
        <v>7.534937131958408E-2</v>
      </c>
      <c r="G71" s="23">
        <f t="shared" ref="G71:G134" si="8">(F71/F$277)*100</f>
        <v>3.4636101524933585</v>
      </c>
      <c r="I71">
        <v>-14</v>
      </c>
      <c r="J71">
        <v>4.1404561839999996</v>
      </c>
      <c r="K71" s="23"/>
      <c r="O71" s="23">
        <v>4</v>
      </c>
      <c r="P71" s="23">
        <v>100.215172</v>
      </c>
      <c r="S71" s="23"/>
      <c r="T71" s="38"/>
      <c r="U71" s="23"/>
      <c r="Y71" s="23"/>
      <c r="AC71" s="23"/>
    </row>
    <row r="72" spans="1:29">
      <c r="A72">
        <v>66</v>
      </c>
      <c r="B72" s="23">
        <f t="shared" si="5"/>
        <v>2.3283333333333331</v>
      </c>
      <c r="C72" s="23">
        <f t="shared" si="6"/>
        <v>-7.2495833333333337</v>
      </c>
      <c r="D72">
        <v>42837.0703125</v>
      </c>
      <c r="E72" s="38">
        <f t="shared" si="7"/>
        <v>0.65365179388876171</v>
      </c>
      <c r="F72" s="23">
        <f t="shared" ref="F72:F135" si="9">$E$4+($E$3/(E72-$E$2))</f>
        <v>7.6946192954076231E-2</v>
      </c>
      <c r="G72" s="23">
        <f t="shared" si="8"/>
        <v>3.5370117951094606</v>
      </c>
      <c r="I72">
        <v>-13.6</v>
      </c>
      <c r="J72">
        <v>4.5165841200000001</v>
      </c>
      <c r="K72" s="23"/>
      <c r="O72" s="23">
        <v>4.4000000000000004</v>
      </c>
      <c r="P72" s="23">
        <v>96.708755729999993</v>
      </c>
      <c r="S72" s="23"/>
      <c r="T72" s="38"/>
      <c r="U72" s="23"/>
      <c r="Y72" s="23"/>
      <c r="AC72" s="23"/>
    </row>
    <row r="73" spans="1:29">
      <c r="A73">
        <v>67</v>
      </c>
      <c r="B73" s="23">
        <f t="shared" si="5"/>
        <v>2.3636111111111111</v>
      </c>
      <c r="C73" s="23">
        <f t="shared" si="6"/>
        <v>-7.2143055555555557</v>
      </c>
      <c r="D73">
        <v>42865.75</v>
      </c>
      <c r="E73" s="38">
        <f t="shared" si="7"/>
        <v>0.65408941786831465</v>
      </c>
      <c r="F73" s="23">
        <f t="shared" si="9"/>
        <v>7.4481671794513815E-2</v>
      </c>
      <c r="G73" s="23">
        <f t="shared" si="8"/>
        <v>3.4237243136109057</v>
      </c>
      <c r="I73">
        <v>-13.2</v>
      </c>
      <c r="J73">
        <v>5.0184358209999997</v>
      </c>
      <c r="K73" s="23"/>
      <c r="O73" s="23">
        <v>4.8</v>
      </c>
      <c r="P73" s="23">
        <v>75.946159919999999</v>
      </c>
      <c r="S73" s="23"/>
      <c r="T73" s="38"/>
      <c r="U73" s="23"/>
      <c r="Y73" s="23"/>
      <c r="AC73" s="23"/>
    </row>
    <row r="74" spans="1:29">
      <c r="A74">
        <v>68</v>
      </c>
      <c r="B74" s="23">
        <f t="shared" si="5"/>
        <v>2.3988888888888886</v>
      </c>
      <c r="C74" s="23">
        <f t="shared" si="6"/>
        <v>-7.1790277777777778</v>
      </c>
      <c r="D74">
        <v>42747.1953125</v>
      </c>
      <c r="E74" s="38">
        <f t="shared" si="7"/>
        <v>0.65228038929579613</v>
      </c>
      <c r="F74" s="23">
        <f t="shared" si="9"/>
        <v>8.4689556704312441E-2</v>
      </c>
      <c r="G74" s="23">
        <f t="shared" si="8"/>
        <v>3.8929536275371506</v>
      </c>
      <c r="I74">
        <v>-12.8</v>
      </c>
      <c r="J74">
        <v>5.5320926930000001</v>
      </c>
      <c r="K74" s="23"/>
      <c r="O74" s="23">
        <v>5.2</v>
      </c>
      <c r="P74" s="23">
        <v>15.396209969999999</v>
      </c>
      <c r="S74" s="23"/>
      <c r="T74" s="38"/>
      <c r="U74" s="23"/>
      <c r="Y74" s="23"/>
      <c r="AC74" s="23"/>
    </row>
    <row r="75" spans="1:29">
      <c r="A75">
        <v>69</v>
      </c>
      <c r="B75" s="23">
        <f t="shared" si="5"/>
        <v>2.4341666666666666</v>
      </c>
      <c r="C75" s="23">
        <f t="shared" si="6"/>
        <v>-7.1437500000000007</v>
      </c>
      <c r="D75">
        <v>42672.34375</v>
      </c>
      <c r="E75" s="38">
        <f t="shared" si="7"/>
        <v>0.65113822766460672</v>
      </c>
      <c r="F75" s="23">
        <f t="shared" si="9"/>
        <v>9.1161983556200976E-2</v>
      </c>
      <c r="G75" s="23">
        <f t="shared" si="8"/>
        <v>4.1904738717391758</v>
      </c>
      <c r="I75">
        <v>-12.4</v>
      </c>
      <c r="J75">
        <v>6.1005896079999999</v>
      </c>
      <c r="K75" s="23"/>
      <c r="O75" s="23">
        <v>5.6</v>
      </c>
      <c r="P75" s="23">
        <v>8.0948720810000001</v>
      </c>
      <c r="S75" s="23"/>
      <c r="T75" s="38"/>
      <c r="U75" s="23"/>
      <c r="Y75" s="23"/>
      <c r="AC75" s="23"/>
    </row>
    <row r="76" spans="1:29">
      <c r="A76">
        <v>70</v>
      </c>
      <c r="B76" s="23">
        <f t="shared" si="5"/>
        <v>2.4694444444444441</v>
      </c>
      <c r="C76" s="23">
        <f t="shared" si="6"/>
        <v>-7.1084722222222227</v>
      </c>
      <c r="D76">
        <v>42774.03125</v>
      </c>
      <c r="E76" s="38">
        <f t="shared" si="7"/>
        <v>0.65268987945372703</v>
      </c>
      <c r="F76" s="23">
        <f t="shared" si="9"/>
        <v>8.2374243279737858E-2</v>
      </c>
      <c r="G76" s="23">
        <f t="shared" si="8"/>
        <v>3.786524828688282</v>
      </c>
      <c r="I76">
        <v>-12</v>
      </c>
      <c r="J76">
        <v>6.7371736929999999</v>
      </c>
      <c r="K76" s="23"/>
      <c r="O76" s="23">
        <v>6</v>
      </c>
      <c r="P76" s="23">
        <v>5.9523010989999996</v>
      </c>
      <c r="S76" s="23"/>
      <c r="T76" s="38"/>
      <c r="U76" s="23"/>
      <c r="Y76" s="23"/>
      <c r="AC76" s="23"/>
    </row>
    <row r="77" spans="1:29">
      <c r="A77">
        <v>71</v>
      </c>
      <c r="B77" s="23">
        <f t="shared" si="5"/>
        <v>2.5047222222222221</v>
      </c>
      <c r="C77" s="23">
        <f t="shared" si="6"/>
        <v>-7.0731944444444448</v>
      </c>
      <c r="D77">
        <v>42742.26953125</v>
      </c>
      <c r="E77" s="38">
        <f t="shared" si="7"/>
        <v>0.652205226691844</v>
      </c>
      <c r="F77" s="23">
        <f t="shared" si="9"/>
        <v>8.511483370870998E-2</v>
      </c>
      <c r="G77" s="23">
        <f t="shared" si="8"/>
        <v>3.9125024800923462</v>
      </c>
      <c r="I77">
        <v>-11.6</v>
      </c>
      <c r="J77">
        <v>7.6521228749999999</v>
      </c>
      <c r="K77" s="23"/>
      <c r="O77" s="23">
        <v>6.4</v>
      </c>
      <c r="P77" s="23">
        <v>4.9165625400000001</v>
      </c>
      <c r="S77" s="23"/>
      <c r="T77" s="38"/>
      <c r="U77" s="23"/>
      <c r="Y77" s="23"/>
      <c r="AC77" s="23"/>
    </row>
    <row r="78" spans="1:29">
      <c r="A78">
        <v>72</v>
      </c>
      <c r="B78" s="23">
        <f t="shared" si="5"/>
        <v>2.54</v>
      </c>
      <c r="C78" s="23">
        <f t="shared" si="6"/>
        <v>-7.0379166666666668</v>
      </c>
      <c r="D78">
        <v>42831.51171875</v>
      </c>
      <c r="E78" s="38">
        <f t="shared" si="7"/>
        <v>0.65356697518501561</v>
      </c>
      <c r="F78" s="23">
        <f t="shared" si="9"/>
        <v>7.742421713491332E-2</v>
      </c>
      <c r="G78" s="23">
        <f t="shared" si="8"/>
        <v>3.5589852950456748</v>
      </c>
      <c r="I78">
        <v>-11.2</v>
      </c>
      <c r="J78">
        <v>9.0168736789999997</v>
      </c>
      <c r="K78" s="23"/>
      <c r="O78" s="23">
        <v>6.8</v>
      </c>
      <c r="P78" s="23">
        <v>4.1062738100000002</v>
      </c>
      <c r="S78" s="23"/>
      <c r="T78" s="38"/>
      <c r="U78" s="23"/>
      <c r="Y78" s="23"/>
      <c r="AC78" s="23"/>
    </row>
    <row r="79" spans="1:29">
      <c r="A79">
        <v>73</v>
      </c>
      <c r="B79" s="23">
        <f t="shared" si="5"/>
        <v>2.5752777777777776</v>
      </c>
      <c r="C79" s="23">
        <f t="shared" si="6"/>
        <v>-7.0026388888888889</v>
      </c>
      <c r="D79">
        <v>42863.88671875</v>
      </c>
      <c r="E79" s="38">
        <f t="shared" si="7"/>
        <v>0.65406098601892115</v>
      </c>
      <c r="F79" s="23">
        <f t="shared" si="9"/>
        <v>7.4641694130316072E-2</v>
      </c>
      <c r="G79" s="23">
        <f t="shared" si="8"/>
        <v>3.4310801146906469</v>
      </c>
      <c r="I79">
        <v>-10.8</v>
      </c>
      <c r="J79">
        <v>11.919201080000001</v>
      </c>
      <c r="K79" s="23"/>
      <c r="O79" s="23">
        <v>7.2</v>
      </c>
      <c r="P79" s="23">
        <v>3.5706340820000002</v>
      </c>
      <c r="S79" s="23"/>
      <c r="T79" s="38"/>
      <c r="U79" s="23"/>
      <c r="Y79" s="23"/>
      <c r="AC79" s="23"/>
    </row>
    <row r="80" spans="1:29">
      <c r="A80">
        <v>74</v>
      </c>
      <c r="B80" s="23">
        <f t="shared" si="5"/>
        <v>2.6105555555555555</v>
      </c>
      <c r="C80" s="23">
        <f t="shared" si="6"/>
        <v>-6.9673611111111118</v>
      </c>
      <c r="D80">
        <v>42775.0234375</v>
      </c>
      <c r="E80" s="38">
        <f t="shared" si="7"/>
        <v>0.65270501926451518</v>
      </c>
      <c r="F80" s="23">
        <f t="shared" si="9"/>
        <v>8.2288693155237347E-2</v>
      </c>
      <c r="G80" s="23">
        <f t="shared" si="8"/>
        <v>3.7825923170484668</v>
      </c>
      <c r="I80">
        <v>-10.4</v>
      </c>
      <c r="J80">
        <v>23.196437889999999</v>
      </c>
      <c r="K80" s="23"/>
      <c r="O80" s="23">
        <v>7.6</v>
      </c>
      <c r="P80" s="23">
        <v>3.0822786679999998</v>
      </c>
      <c r="S80" s="23"/>
      <c r="T80" s="38"/>
      <c r="U80" s="23"/>
      <c r="Y80" s="23"/>
      <c r="AC80" s="23"/>
    </row>
    <row r="81" spans="1:29">
      <c r="A81">
        <v>75</v>
      </c>
      <c r="B81" s="23">
        <f t="shared" si="5"/>
        <v>2.645833333333333</v>
      </c>
      <c r="C81" s="23">
        <f t="shared" si="6"/>
        <v>-6.9320833333333338</v>
      </c>
      <c r="D81">
        <v>42676.2734375</v>
      </c>
      <c r="E81" s="38">
        <f t="shared" si="7"/>
        <v>0.65119819085221642</v>
      </c>
      <c r="F81" s="23">
        <f t="shared" si="9"/>
        <v>9.0821651178278007E-2</v>
      </c>
      <c r="G81" s="23">
        <f t="shared" si="8"/>
        <v>4.1748296976903099</v>
      </c>
      <c r="I81">
        <v>-10</v>
      </c>
      <c r="J81">
        <v>70.022287789999993</v>
      </c>
      <c r="K81" s="23"/>
      <c r="O81" s="23">
        <v>8</v>
      </c>
      <c r="P81" s="23">
        <v>2.638950361</v>
      </c>
      <c r="S81" s="23"/>
      <c r="T81" s="38"/>
      <c r="U81" s="23"/>
      <c r="Y81" s="23"/>
      <c r="AC81" s="23"/>
    </row>
    <row r="82" spans="1:29">
      <c r="A82">
        <v>76</v>
      </c>
      <c r="B82" s="23">
        <f t="shared" si="5"/>
        <v>2.681111111111111</v>
      </c>
      <c r="C82" s="23">
        <f t="shared" si="6"/>
        <v>-6.8968055555555559</v>
      </c>
      <c r="D82">
        <v>42591.9609375</v>
      </c>
      <c r="E82" s="38">
        <f t="shared" si="7"/>
        <v>0.64991166456855121</v>
      </c>
      <c r="F82" s="23">
        <f t="shared" si="9"/>
        <v>9.8136546558029281E-2</v>
      </c>
      <c r="G82" s="23">
        <f t="shared" si="8"/>
        <v>4.5110759789535511</v>
      </c>
      <c r="I82">
        <v>-9.6</v>
      </c>
      <c r="J82">
        <v>96.387265350000007</v>
      </c>
      <c r="K82" s="23"/>
      <c r="O82" s="23">
        <v>8.4</v>
      </c>
      <c r="P82" s="23">
        <v>2.3103073240000001</v>
      </c>
      <c r="S82" s="23"/>
      <c r="T82" s="38"/>
      <c r="U82" s="23"/>
      <c r="Y82" s="23"/>
      <c r="AC82" s="23"/>
    </row>
    <row r="83" spans="1:29">
      <c r="A83">
        <v>77</v>
      </c>
      <c r="B83" s="23">
        <f t="shared" si="5"/>
        <v>2.716388888888889</v>
      </c>
      <c r="C83" s="23">
        <f t="shared" si="6"/>
        <v>-6.8615277777777779</v>
      </c>
      <c r="D83">
        <v>42633.671875</v>
      </c>
      <c r="E83" s="38">
        <f t="shared" si="7"/>
        <v>0.65054813267719536</v>
      </c>
      <c r="F83" s="23">
        <f t="shared" si="9"/>
        <v>9.4514329584820089E-2</v>
      </c>
      <c r="G83" s="23">
        <f t="shared" si="8"/>
        <v>4.344572300645086</v>
      </c>
      <c r="I83">
        <v>-9.1999999999999993</v>
      </c>
      <c r="J83">
        <v>100.5738391</v>
      </c>
      <c r="K83" s="23"/>
      <c r="O83" s="23">
        <v>8.8000000000000007</v>
      </c>
      <c r="P83" s="23">
        <v>2.093807</v>
      </c>
      <c r="S83" s="23"/>
      <c r="T83" s="38"/>
      <c r="U83" s="23"/>
      <c r="Y83" s="23"/>
      <c r="AC83" s="23"/>
    </row>
    <row r="84" spans="1:29">
      <c r="A84">
        <v>78</v>
      </c>
      <c r="B84" s="23">
        <f t="shared" si="5"/>
        <v>2.7516666666666665</v>
      </c>
      <c r="C84" s="23">
        <f t="shared" si="6"/>
        <v>-6.8262499999999999</v>
      </c>
      <c r="D84">
        <v>42577.54296875</v>
      </c>
      <c r="E84" s="38">
        <f t="shared" si="7"/>
        <v>0.649691660467689</v>
      </c>
      <c r="F84" s="23">
        <f t="shared" si="9"/>
        <v>9.9390170279653578E-2</v>
      </c>
      <c r="G84" s="23">
        <f t="shared" si="8"/>
        <v>4.5687017265023684</v>
      </c>
      <c r="I84">
        <v>-8.8000000000000007</v>
      </c>
      <c r="J84">
        <v>101.6497549</v>
      </c>
      <c r="K84" s="23"/>
      <c r="O84" s="23">
        <v>9.1999999999999993</v>
      </c>
      <c r="P84" s="23">
        <v>1.915037452</v>
      </c>
      <c r="S84" s="23"/>
      <c r="T84" s="38"/>
      <c r="U84" s="23"/>
      <c r="Y84" s="23"/>
      <c r="AC84" s="23"/>
    </row>
    <row r="85" spans="1:29">
      <c r="A85">
        <v>79</v>
      </c>
      <c r="B85" s="23">
        <f t="shared" si="5"/>
        <v>2.7869444444444444</v>
      </c>
      <c r="C85" s="23">
        <f t="shared" si="6"/>
        <v>-6.7909722222222229</v>
      </c>
      <c r="D85">
        <v>42582.69140625</v>
      </c>
      <c r="E85" s="38">
        <f t="shared" si="7"/>
        <v>0.6497702205882353</v>
      </c>
      <c r="F85" s="23">
        <f t="shared" si="9"/>
        <v>9.894242857063329E-2</v>
      </c>
      <c r="G85" s="23">
        <f t="shared" si="8"/>
        <v>4.5481202312370677</v>
      </c>
      <c r="I85">
        <v>-8.4</v>
      </c>
      <c r="J85">
        <v>102.3072098</v>
      </c>
      <c r="K85" s="23"/>
      <c r="O85" s="23">
        <v>9.6</v>
      </c>
      <c r="P85" s="23">
        <v>1.6851476409999999</v>
      </c>
      <c r="S85" s="23"/>
      <c r="T85" s="38"/>
      <c r="U85" s="23"/>
      <c r="Y85" s="23"/>
      <c r="AC85" s="23"/>
    </row>
    <row r="86" spans="1:29">
      <c r="A86">
        <v>80</v>
      </c>
      <c r="B86" s="23">
        <f t="shared" si="5"/>
        <v>2.822222222222222</v>
      </c>
      <c r="C86" s="23">
        <f t="shared" si="6"/>
        <v>-6.7556944444444449</v>
      </c>
      <c r="D86">
        <v>42585.63671875</v>
      </c>
      <c r="E86" s="38">
        <f t="shared" si="7"/>
        <v>0.64981516317616539</v>
      </c>
      <c r="F86" s="23">
        <f t="shared" si="9"/>
        <v>9.8686330810788814E-2</v>
      </c>
      <c r="G86" s="23">
        <f t="shared" si="8"/>
        <v>4.5363480984973537</v>
      </c>
      <c r="I86">
        <v>-8</v>
      </c>
      <c r="J86">
        <v>102.71322050000001</v>
      </c>
      <c r="K86" s="23"/>
      <c r="O86" s="23">
        <v>10</v>
      </c>
      <c r="P86" s="23">
        <v>1.5496928750000001</v>
      </c>
      <c r="S86" s="23"/>
      <c r="T86" s="38"/>
      <c r="U86" s="23"/>
      <c r="Y86" s="23"/>
      <c r="AC86" s="23"/>
    </row>
    <row r="87" spans="1:29">
      <c r="A87">
        <v>81</v>
      </c>
      <c r="B87" s="23">
        <f t="shared" si="5"/>
        <v>2.8574999999999999</v>
      </c>
      <c r="C87" s="23">
        <f t="shared" si="6"/>
        <v>-6.7204166666666669</v>
      </c>
      <c r="D87">
        <v>42537.80859375</v>
      </c>
      <c r="E87" s="38">
        <f t="shared" si="7"/>
        <v>0.64908535276951251</v>
      </c>
      <c r="F87" s="23">
        <f t="shared" si="9"/>
        <v>0.10284916277841738</v>
      </c>
      <c r="G87" s="23">
        <f t="shared" si="8"/>
        <v>4.7277024099361107</v>
      </c>
      <c r="I87">
        <v>-7.6</v>
      </c>
      <c r="J87">
        <v>103.0260784</v>
      </c>
      <c r="K87" s="23"/>
      <c r="O87" s="23">
        <v>10.4</v>
      </c>
      <c r="P87" s="23">
        <v>1.456750099</v>
      </c>
      <c r="S87" s="23"/>
      <c r="T87" s="38"/>
      <c r="U87" s="23"/>
      <c r="Y87" s="23"/>
      <c r="AC87" s="23"/>
    </row>
    <row r="88" spans="1:29">
      <c r="A88">
        <v>82</v>
      </c>
      <c r="B88" s="23">
        <f t="shared" si="5"/>
        <v>2.8927777777777774</v>
      </c>
      <c r="C88" s="23">
        <f t="shared" si="6"/>
        <v>-6.6851388888888899</v>
      </c>
      <c r="D88">
        <v>42519.1015625</v>
      </c>
      <c r="E88" s="38">
        <f t="shared" si="7"/>
        <v>0.64879990177004654</v>
      </c>
      <c r="F88" s="23">
        <f t="shared" si="9"/>
        <v>0.10447977096595773</v>
      </c>
      <c r="G88" s="23">
        <f t="shared" si="8"/>
        <v>4.8026571305156516</v>
      </c>
      <c r="I88">
        <v>-7.2</v>
      </c>
      <c r="J88">
        <v>103.1994102</v>
      </c>
      <c r="K88" s="23"/>
      <c r="O88" s="23">
        <v>10.8</v>
      </c>
      <c r="P88" s="23">
        <v>1.3746253479999999</v>
      </c>
      <c r="S88" s="23"/>
      <c r="T88" s="38"/>
      <c r="U88" s="23"/>
      <c r="Y88" s="23"/>
      <c r="AC88" s="23"/>
    </row>
    <row r="89" spans="1:29">
      <c r="A89">
        <v>83</v>
      </c>
      <c r="B89" s="23">
        <f t="shared" si="5"/>
        <v>2.9280555555555554</v>
      </c>
      <c r="C89" s="23">
        <f t="shared" si="6"/>
        <v>-6.649861111111111</v>
      </c>
      <c r="D89">
        <v>42607.32421875</v>
      </c>
      <c r="E89" s="38">
        <f t="shared" si="7"/>
        <v>0.65014609321354999</v>
      </c>
      <c r="F89" s="23">
        <f t="shared" si="9"/>
        <v>9.680160811648264E-2</v>
      </c>
      <c r="G89" s="23">
        <f t="shared" si="8"/>
        <v>4.4497124100462031</v>
      </c>
      <c r="I89">
        <v>-6.8</v>
      </c>
      <c r="J89">
        <v>103.3055066</v>
      </c>
      <c r="K89" s="23"/>
      <c r="O89" s="23">
        <v>11.2</v>
      </c>
      <c r="P89" s="23">
        <v>1.2595508639999999</v>
      </c>
      <c r="S89" s="23"/>
      <c r="T89" s="38"/>
      <c r="U89" s="23"/>
      <c r="Y89" s="23"/>
      <c r="AC89" s="23"/>
    </row>
    <row r="90" spans="1:29">
      <c r="A90">
        <v>84</v>
      </c>
      <c r="B90" s="23">
        <f t="shared" si="5"/>
        <v>2.9633333333333334</v>
      </c>
      <c r="C90" s="23">
        <f t="shared" si="6"/>
        <v>-6.6145833333333339</v>
      </c>
      <c r="D90">
        <v>42572.55859375</v>
      </c>
      <c r="E90" s="38">
        <f t="shared" si="7"/>
        <v>0.64961560378042271</v>
      </c>
      <c r="F90" s="23">
        <f t="shared" si="9"/>
        <v>9.9823741164826174E-2</v>
      </c>
      <c r="G90" s="23">
        <f t="shared" si="8"/>
        <v>4.5886318266931179</v>
      </c>
      <c r="I90">
        <v>-6.4</v>
      </c>
      <c r="J90">
        <v>103.5059861</v>
      </c>
      <c r="K90" s="23"/>
      <c r="N90" t="s">
        <v>403</v>
      </c>
      <c r="O90" s="23" t="s">
        <v>405</v>
      </c>
      <c r="P90" s="23" t="s">
        <v>404</v>
      </c>
      <c r="S90" s="23"/>
      <c r="T90" s="38"/>
      <c r="U90" s="23"/>
      <c r="Y90" s="23"/>
      <c r="AC90" s="23"/>
    </row>
    <row r="91" spans="1:29">
      <c r="A91">
        <v>85</v>
      </c>
      <c r="B91" s="23">
        <f t="shared" si="5"/>
        <v>2.9986111111111109</v>
      </c>
      <c r="C91" s="23">
        <f t="shared" si="6"/>
        <v>-6.579305555555556</v>
      </c>
      <c r="D91">
        <v>42580.078125</v>
      </c>
      <c r="E91" s="38">
        <f t="shared" si="7"/>
        <v>0.64973034447241929</v>
      </c>
      <c r="F91" s="23">
        <f t="shared" si="9"/>
        <v>9.9169683817204479E-2</v>
      </c>
      <c r="G91" s="23">
        <f t="shared" si="8"/>
        <v>4.5585665503694841</v>
      </c>
      <c r="I91">
        <v>-6</v>
      </c>
      <c r="J91">
        <v>103.4356633</v>
      </c>
      <c r="K91" s="23"/>
      <c r="O91" s="23">
        <v>-16.399999999999999</v>
      </c>
      <c r="P91" s="23">
        <v>0.67405335470000005</v>
      </c>
      <c r="S91" s="23"/>
      <c r="T91" s="38"/>
      <c r="U91" s="23"/>
      <c r="Y91" s="23"/>
      <c r="AC91" s="23"/>
    </row>
    <row r="92" spans="1:29">
      <c r="A92">
        <v>86</v>
      </c>
      <c r="B92" s="23">
        <f t="shared" si="5"/>
        <v>3.0338888888888889</v>
      </c>
      <c r="C92" s="23">
        <f t="shared" si="6"/>
        <v>-6.544027777777778</v>
      </c>
      <c r="D92">
        <v>42466.8359375</v>
      </c>
      <c r="E92" s="38">
        <f t="shared" si="7"/>
        <v>0.64800237945372696</v>
      </c>
      <c r="F92" s="23">
        <f t="shared" si="9"/>
        <v>0.10904269779641229</v>
      </c>
      <c r="G92" s="23">
        <f t="shared" si="8"/>
        <v>5.0124027384519865</v>
      </c>
      <c r="I92">
        <v>-5.6</v>
      </c>
      <c r="J92">
        <v>103.30579210000001</v>
      </c>
      <c r="K92" s="23"/>
      <c r="O92" s="23">
        <v>-16</v>
      </c>
      <c r="P92" s="23">
        <v>0.75086285799999997</v>
      </c>
      <c r="S92" s="23"/>
      <c r="T92" s="38"/>
      <c r="U92" s="23"/>
      <c r="Y92" s="23"/>
      <c r="AC92" s="23"/>
    </row>
    <row r="93" spans="1:29">
      <c r="A93">
        <v>87</v>
      </c>
      <c r="B93" s="23">
        <f t="shared" si="5"/>
        <v>3.0691666666666664</v>
      </c>
      <c r="C93" s="23">
        <f t="shared" si="6"/>
        <v>-6.5087500000000009</v>
      </c>
      <c r="D93">
        <v>42477.22265625</v>
      </c>
      <c r="E93" s="38">
        <f t="shared" si="7"/>
        <v>0.64816087062256811</v>
      </c>
      <c r="F93" s="23">
        <f t="shared" si="9"/>
        <v>0.1081350683994029</v>
      </c>
      <c r="G93" s="23">
        <f t="shared" si="8"/>
        <v>4.9706814295793524</v>
      </c>
      <c r="I93">
        <v>-5.2</v>
      </c>
      <c r="J93">
        <v>103.27119620000001</v>
      </c>
      <c r="K93" s="23"/>
      <c r="O93" s="23">
        <v>-15.6</v>
      </c>
      <c r="P93" s="23">
        <v>0.77318106019999999</v>
      </c>
      <c r="S93" s="23"/>
      <c r="T93" s="38"/>
      <c r="U93" s="23"/>
      <c r="Y93" s="23"/>
      <c r="AC93" s="23"/>
    </row>
    <row r="94" spans="1:29">
      <c r="A94">
        <v>88</v>
      </c>
      <c r="B94" s="23">
        <f t="shared" si="5"/>
        <v>3.1044444444444443</v>
      </c>
      <c r="C94" s="23">
        <f t="shared" si="6"/>
        <v>-6.4734722222222221</v>
      </c>
      <c r="D94">
        <v>42497.4453125</v>
      </c>
      <c r="E94" s="38">
        <f t="shared" si="7"/>
        <v>0.64846944857709621</v>
      </c>
      <c r="F94" s="23">
        <f t="shared" si="9"/>
        <v>0.10636913690861016</v>
      </c>
      <c r="G94" s="23">
        <f t="shared" si="8"/>
        <v>4.8895062567411456</v>
      </c>
      <c r="I94">
        <v>-4.8</v>
      </c>
      <c r="J94">
        <v>103.244066</v>
      </c>
      <c r="K94" s="23"/>
      <c r="O94" s="23">
        <v>-15.2</v>
      </c>
      <c r="P94" s="23">
        <v>0.85447091109999995</v>
      </c>
      <c r="S94" s="23"/>
      <c r="T94" s="38"/>
      <c r="U94" s="23"/>
      <c r="Y94" s="23"/>
      <c r="AC94" s="23"/>
    </row>
    <row r="95" spans="1:29">
      <c r="A95">
        <v>89</v>
      </c>
      <c r="B95" s="23">
        <f t="shared" si="5"/>
        <v>3.1397222222222219</v>
      </c>
      <c r="C95" s="23">
        <f t="shared" si="6"/>
        <v>-6.438194444444445</v>
      </c>
      <c r="D95">
        <v>42481.92578125</v>
      </c>
      <c r="E95" s="38">
        <f t="shared" si="7"/>
        <v>0.64823263570992595</v>
      </c>
      <c r="F95" s="23">
        <f t="shared" si="9"/>
        <v>0.10772422957247851</v>
      </c>
      <c r="G95" s="23">
        <f t="shared" si="8"/>
        <v>4.9517962616336453</v>
      </c>
      <c r="I95">
        <v>-4.4000000000000004</v>
      </c>
      <c r="J95">
        <v>103.05013409999999</v>
      </c>
      <c r="K95" s="23"/>
      <c r="O95" s="23">
        <v>-14.8</v>
      </c>
      <c r="P95" s="23">
        <v>0.92808007960000005</v>
      </c>
      <c r="S95" s="23"/>
      <c r="T95" s="38"/>
      <c r="U95" s="23"/>
      <c r="Y95" s="23"/>
      <c r="AC95" s="23"/>
    </row>
    <row r="96" spans="1:29">
      <c r="A96">
        <v>90</v>
      </c>
      <c r="B96" s="23">
        <f t="shared" si="5"/>
        <v>3.1749999999999998</v>
      </c>
      <c r="C96" s="23">
        <f t="shared" si="6"/>
        <v>-6.402916666666667</v>
      </c>
      <c r="D96">
        <v>42464.125</v>
      </c>
      <c r="E96" s="38">
        <f t="shared" si="7"/>
        <v>0.64796101319905397</v>
      </c>
      <c r="F96" s="23">
        <f t="shared" si="9"/>
        <v>0.10927965818175212</v>
      </c>
      <c r="G96" s="23">
        <f t="shared" si="8"/>
        <v>5.0232951769956431</v>
      </c>
      <c r="I96">
        <v>-4</v>
      </c>
      <c r="J96">
        <v>102.5344588</v>
      </c>
      <c r="K96" s="23"/>
      <c r="O96" s="23">
        <v>-14.4</v>
      </c>
      <c r="P96" s="23">
        <v>0.9912457589</v>
      </c>
      <c r="S96" s="23"/>
      <c r="T96" s="38"/>
      <c r="U96" s="23"/>
      <c r="Y96" s="23"/>
      <c r="AC96" s="23"/>
    </row>
    <row r="97" spans="1:29">
      <c r="A97">
        <v>91</v>
      </c>
      <c r="B97" s="23">
        <f t="shared" si="5"/>
        <v>3.2102777777777778</v>
      </c>
      <c r="C97" s="23">
        <f t="shared" si="6"/>
        <v>-6.3676388888888891</v>
      </c>
      <c r="D97">
        <v>42506.4375</v>
      </c>
      <c r="E97" s="38">
        <f t="shared" si="7"/>
        <v>0.64860666056305794</v>
      </c>
      <c r="F97" s="23">
        <f t="shared" si="9"/>
        <v>0.10558440745397002</v>
      </c>
      <c r="G97" s="23">
        <f t="shared" si="8"/>
        <v>4.8534343312764436</v>
      </c>
      <c r="I97">
        <v>-3.6</v>
      </c>
      <c r="J97">
        <v>101.8602125</v>
      </c>
      <c r="K97" s="23"/>
      <c r="O97" s="23">
        <v>-14</v>
      </c>
      <c r="P97" s="23">
        <v>1.061266343</v>
      </c>
      <c r="S97" s="23"/>
      <c r="T97" s="38"/>
      <c r="U97" s="23"/>
      <c r="Y97" s="23"/>
      <c r="AC97" s="23"/>
    </row>
    <row r="98" spans="1:29">
      <c r="A98">
        <v>92</v>
      </c>
      <c r="B98" s="23">
        <f t="shared" si="5"/>
        <v>3.2455555555555553</v>
      </c>
      <c r="C98" s="23">
        <f t="shared" si="6"/>
        <v>-6.332361111111112</v>
      </c>
      <c r="D98">
        <v>42406.875</v>
      </c>
      <c r="E98" s="38">
        <f t="shared" si="7"/>
        <v>0.6470874341954681</v>
      </c>
      <c r="F98" s="23">
        <f t="shared" si="9"/>
        <v>0.11429048358286531</v>
      </c>
      <c r="G98" s="23">
        <f t="shared" si="8"/>
        <v>5.2536294907095042</v>
      </c>
      <c r="I98">
        <v>-3.2</v>
      </c>
      <c r="J98">
        <v>101.43699119999999</v>
      </c>
      <c r="K98" s="23"/>
      <c r="O98" s="23">
        <v>-13.6</v>
      </c>
      <c r="P98" s="23">
        <v>1.129655257</v>
      </c>
      <c r="S98" s="23"/>
      <c r="T98" s="38"/>
      <c r="U98" s="23"/>
      <c r="Y98" s="23"/>
      <c r="AC98" s="23"/>
    </row>
    <row r="99" spans="1:29">
      <c r="A99">
        <v>93</v>
      </c>
      <c r="B99" s="23">
        <f t="shared" si="5"/>
        <v>3.2808333333333333</v>
      </c>
      <c r="C99" s="23">
        <f t="shared" si="6"/>
        <v>-6.2970833333333331</v>
      </c>
      <c r="D99">
        <v>42415.7890625</v>
      </c>
      <c r="E99" s="38">
        <f t="shared" si="7"/>
        <v>0.6472234540703441</v>
      </c>
      <c r="F99" s="23">
        <f t="shared" si="9"/>
        <v>0.11350944050392142</v>
      </c>
      <c r="G99" s="23">
        <f t="shared" si="8"/>
        <v>5.2177270181289312</v>
      </c>
      <c r="I99">
        <v>-2.8</v>
      </c>
      <c r="J99">
        <v>100.6370178</v>
      </c>
      <c r="K99" s="23"/>
      <c r="O99" s="23">
        <v>-13.2</v>
      </c>
      <c r="P99" s="23">
        <v>1.1933723350000001</v>
      </c>
      <c r="S99" s="23"/>
      <c r="T99" s="38"/>
      <c r="U99" s="23"/>
      <c r="Y99" s="23"/>
      <c r="AC99" s="23"/>
    </row>
    <row r="100" spans="1:29">
      <c r="A100">
        <v>94</v>
      </c>
      <c r="B100" s="23">
        <f t="shared" si="5"/>
        <v>3.3161111111111108</v>
      </c>
      <c r="C100" s="23">
        <f t="shared" si="6"/>
        <v>-6.2618055555555561</v>
      </c>
      <c r="D100">
        <v>42362.5859375</v>
      </c>
      <c r="E100" s="38">
        <f t="shared" si="7"/>
        <v>0.64641162642099637</v>
      </c>
      <c r="F100" s="23">
        <f t="shared" si="9"/>
        <v>0.11817564251806179</v>
      </c>
      <c r="G100" s="23">
        <f t="shared" si="8"/>
        <v>5.4322199115229983</v>
      </c>
      <c r="I100">
        <v>-2.4</v>
      </c>
      <c r="J100">
        <v>100.2302665</v>
      </c>
      <c r="K100" s="23"/>
      <c r="O100" s="23">
        <v>-12.8</v>
      </c>
      <c r="P100" s="23">
        <v>1.2674776889999999</v>
      </c>
      <c r="S100" s="23"/>
      <c r="T100" s="38"/>
      <c r="U100" s="23"/>
      <c r="Y100" s="23"/>
      <c r="AC100" s="23"/>
    </row>
    <row r="101" spans="1:29">
      <c r="A101">
        <v>95</v>
      </c>
      <c r="B101" s="23">
        <f t="shared" si="5"/>
        <v>3.3513888888888888</v>
      </c>
      <c r="C101" s="23">
        <f t="shared" si="6"/>
        <v>-6.2265277777777781</v>
      </c>
      <c r="D101">
        <v>42306.859375</v>
      </c>
      <c r="E101" s="38">
        <f t="shared" si="7"/>
        <v>0.64556129358358127</v>
      </c>
      <c r="F101" s="23">
        <f t="shared" si="9"/>
        <v>0.12307500540771166</v>
      </c>
      <c r="G101" s="23">
        <f t="shared" si="8"/>
        <v>5.6574305901014137</v>
      </c>
      <c r="I101">
        <v>-2</v>
      </c>
      <c r="J101">
        <v>99.609975489999997</v>
      </c>
      <c r="K101" s="23"/>
      <c r="O101" s="23">
        <v>-12.4</v>
      </c>
      <c r="P101" s="23">
        <v>1.377673521</v>
      </c>
      <c r="S101" s="23"/>
      <c r="T101" s="38"/>
      <c r="U101" s="23"/>
      <c r="Y101" s="23"/>
      <c r="AC101" s="23"/>
    </row>
    <row r="102" spans="1:29">
      <c r="A102">
        <v>96</v>
      </c>
      <c r="B102" s="23">
        <f t="shared" si="5"/>
        <v>3.3866666666666667</v>
      </c>
      <c r="C102" s="23">
        <f t="shared" si="6"/>
        <v>-6.1912500000000001</v>
      </c>
      <c r="D102">
        <v>42215.234375</v>
      </c>
      <c r="E102" s="38">
        <f t="shared" si="7"/>
        <v>0.64416318570229647</v>
      </c>
      <c r="F102" s="23">
        <f t="shared" si="9"/>
        <v>0.13115693920344107</v>
      </c>
      <c r="G102" s="23">
        <f t="shared" si="8"/>
        <v>6.0289355868443923</v>
      </c>
      <c r="I102">
        <v>-1.6</v>
      </c>
      <c r="J102">
        <v>99.482476700000007</v>
      </c>
      <c r="K102" s="23"/>
      <c r="O102" s="23">
        <v>-12</v>
      </c>
      <c r="P102" s="23">
        <v>1.4476837629999999</v>
      </c>
      <c r="S102" s="23"/>
      <c r="T102" s="38"/>
      <c r="U102" s="23"/>
      <c r="Y102" s="23"/>
      <c r="AC102" s="23"/>
    </row>
    <row r="103" spans="1:29">
      <c r="A103">
        <v>97</v>
      </c>
      <c r="B103" s="23">
        <f t="shared" si="5"/>
        <v>3.4219444444444442</v>
      </c>
      <c r="C103" s="23">
        <f t="shared" si="6"/>
        <v>-6.1559722222222231</v>
      </c>
      <c r="D103">
        <v>41926.8359375</v>
      </c>
      <c r="E103" s="38">
        <f t="shared" si="7"/>
        <v>0.63976250762951092</v>
      </c>
      <c r="F103" s="23">
        <f t="shared" si="9"/>
        <v>0.15681245394416621</v>
      </c>
      <c r="G103" s="23">
        <f t="shared" si="8"/>
        <v>7.2082513497659972</v>
      </c>
      <c r="I103">
        <v>-1.2</v>
      </c>
      <c r="J103">
        <v>99.662203759999997</v>
      </c>
      <c r="K103" s="23"/>
      <c r="O103" s="23">
        <v>-11.6</v>
      </c>
      <c r="P103" s="23">
        <v>1.563533421</v>
      </c>
      <c r="S103" s="23"/>
      <c r="T103" s="38"/>
      <c r="U103" s="23"/>
      <c r="Y103" s="23"/>
      <c r="AC103" s="23"/>
    </row>
    <row r="104" spans="1:29">
      <c r="A104">
        <v>98</v>
      </c>
      <c r="B104" s="23">
        <f t="shared" si="5"/>
        <v>3.4572222222222222</v>
      </c>
      <c r="C104" s="23">
        <f t="shared" si="6"/>
        <v>-6.1206944444444442</v>
      </c>
      <c r="D104">
        <v>41722.69140625</v>
      </c>
      <c r="E104" s="38">
        <f t="shared" si="7"/>
        <v>0.63664746175707632</v>
      </c>
      <c r="F104" s="23">
        <f t="shared" si="9"/>
        <v>0.17517443319642023</v>
      </c>
      <c r="G104" s="23">
        <f t="shared" si="8"/>
        <v>8.0523026888041702</v>
      </c>
      <c r="I104">
        <v>-0.8</v>
      </c>
      <c r="J104">
        <v>99.866756499999994</v>
      </c>
      <c r="K104" s="23"/>
      <c r="O104" s="23">
        <v>-11.2</v>
      </c>
      <c r="P104" s="23">
        <v>1.692365248</v>
      </c>
      <c r="S104" s="23"/>
      <c r="T104" s="38"/>
      <c r="U104" s="23"/>
      <c r="Y104" s="23"/>
      <c r="AC104" s="23"/>
    </row>
    <row r="105" spans="1:29">
      <c r="A105">
        <v>99</v>
      </c>
      <c r="B105" s="23">
        <f t="shared" si="5"/>
        <v>3.4924999999999997</v>
      </c>
      <c r="C105" s="23">
        <f t="shared" si="6"/>
        <v>-6.0854166666666671</v>
      </c>
      <c r="D105">
        <v>41938.14453125</v>
      </c>
      <c r="E105" s="38">
        <f t="shared" si="7"/>
        <v>0.63993506570916303</v>
      </c>
      <c r="F105" s="23">
        <f t="shared" si="9"/>
        <v>0.15580020617323553</v>
      </c>
      <c r="G105" s="23">
        <f t="shared" si="8"/>
        <v>7.1617210125537083</v>
      </c>
      <c r="I105">
        <v>-0.4</v>
      </c>
      <c r="J105">
        <v>99.862828550000003</v>
      </c>
      <c r="K105" s="23"/>
      <c r="O105" s="23">
        <v>-10.8</v>
      </c>
      <c r="P105" s="23">
        <v>1.848345932</v>
      </c>
      <c r="S105" s="23"/>
      <c r="T105" s="38"/>
      <c r="U105" s="23"/>
      <c r="Y105" s="23"/>
      <c r="AC105" s="23"/>
    </row>
    <row r="106" spans="1:29">
      <c r="A106">
        <v>100</v>
      </c>
      <c r="B106" s="23">
        <f t="shared" si="5"/>
        <v>3.5277777777777777</v>
      </c>
      <c r="C106" s="23">
        <f t="shared" si="6"/>
        <v>-6.0501388888888892</v>
      </c>
      <c r="D106">
        <v>42150.30859375</v>
      </c>
      <c r="E106" s="38">
        <f t="shared" si="7"/>
        <v>0.64317248178454256</v>
      </c>
      <c r="F106" s="23">
        <f t="shared" si="9"/>
        <v>0.1369038355394272</v>
      </c>
      <c r="G106" s="23">
        <f t="shared" si="8"/>
        <v>6.293105123312376</v>
      </c>
      <c r="I106">
        <v>0</v>
      </c>
      <c r="J106">
        <v>100</v>
      </c>
      <c r="K106" s="23"/>
      <c r="O106" s="23">
        <v>-10.4</v>
      </c>
      <c r="P106" s="23">
        <v>1.9764832729999999</v>
      </c>
      <c r="S106" s="23"/>
      <c r="T106" s="38"/>
      <c r="U106" s="23"/>
      <c r="Y106" s="23"/>
      <c r="AC106" s="23"/>
    </row>
    <row r="107" spans="1:29">
      <c r="A107">
        <v>101</v>
      </c>
      <c r="B107" s="23">
        <f t="shared" si="5"/>
        <v>3.5630555555555552</v>
      </c>
      <c r="C107" s="23">
        <f t="shared" si="6"/>
        <v>-6.0148611111111112</v>
      </c>
      <c r="D107">
        <v>42146.80078125</v>
      </c>
      <c r="E107" s="38">
        <f t="shared" si="7"/>
        <v>0.64311895599679558</v>
      </c>
      <c r="F107" s="23">
        <f t="shared" si="9"/>
        <v>0.13721480336475089</v>
      </c>
      <c r="G107" s="23">
        <f t="shared" si="8"/>
        <v>6.3073994869948757</v>
      </c>
      <c r="I107">
        <v>0.4</v>
      </c>
      <c r="J107">
        <v>100.249905</v>
      </c>
      <c r="K107" s="23"/>
      <c r="O107" s="23">
        <v>-10</v>
      </c>
      <c r="P107" s="23">
        <v>2.1578840850000001</v>
      </c>
      <c r="S107" s="23"/>
      <c r="T107" s="38"/>
      <c r="U107" s="23"/>
      <c r="Y107" s="23"/>
      <c r="AC107" s="23"/>
    </row>
    <row r="108" spans="1:29">
      <c r="A108">
        <v>102</v>
      </c>
      <c r="B108" s="23">
        <f t="shared" si="5"/>
        <v>3.5983333333333332</v>
      </c>
      <c r="C108" s="23">
        <f t="shared" si="6"/>
        <v>-5.9795833333333341</v>
      </c>
      <c r="D108">
        <v>42053.76171875</v>
      </c>
      <c r="E108" s="38">
        <f t="shared" si="7"/>
        <v>0.64169927090486001</v>
      </c>
      <c r="F108" s="23">
        <f t="shared" si="9"/>
        <v>0.14548053492100799</v>
      </c>
      <c r="G108" s="23">
        <f t="shared" si="8"/>
        <v>6.6873531778439963</v>
      </c>
      <c r="I108">
        <v>0.8</v>
      </c>
      <c r="J108">
        <v>100.3314408</v>
      </c>
      <c r="K108" s="23"/>
      <c r="O108" s="23">
        <v>-9.6</v>
      </c>
      <c r="P108" s="23">
        <v>2.3587326019999999</v>
      </c>
      <c r="S108" s="23"/>
      <c r="T108" s="38"/>
      <c r="U108" s="23"/>
      <c r="Y108" s="23"/>
      <c r="AC108" s="23"/>
    </row>
    <row r="109" spans="1:29">
      <c r="A109">
        <v>103</v>
      </c>
      <c r="B109" s="23">
        <f t="shared" si="5"/>
        <v>3.6336111111111111</v>
      </c>
      <c r="C109" s="23">
        <f t="shared" si="6"/>
        <v>-5.9443055555555553</v>
      </c>
      <c r="D109">
        <v>42069.671875</v>
      </c>
      <c r="E109" s="38">
        <f t="shared" si="7"/>
        <v>0.64194204432745861</v>
      </c>
      <c r="F109" s="23">
        <f t="shared" si="9"/>
        <v>0.14406461475539611</v>
      </c>
      <c r="G109" s="23">
        <f t="shared" si="8"/>
        <v>6.6222670945118214</v>
      </c>
      <c r="I109">
        <v>1.2</v>
      </c>
      <c r="J109">
        <v>100.58991279999999</v>
      </c>
      <c r="K109" s="23"/>
      <c r="O109" s="23">
        <v>-9.1999999999999993</v>
      </c>
      <c r="P109" s="23">
        <v>2.5997866850000002</v>
      </c>
      <c r="S109" s="23"/>
      <c r="T109" s="38"/>
      <c r="U109" s="23"/>
      <c r="Y109" s="23"/>
      <c r="AC109" s="23"/>
    </row>
    <row r="110" spans="1:29">
      <c r="A110">
        <v>104</v>
      </c>
      <c r="B110" s="23">
        <f t="shared" si="5"/>
        <v>3.6688888888888886</v>
      </c>
      <c r="C110" s="23">
        <f t="shared" si="6"/>
        <v>-5.9090277777777782</v>
      </c>
      <c r="D110">
        <v>42077.80859375</v>
      </c>
      <c r="E110" s="38">
        <f t="shared" si="7"/>
        <v>0.64206620269703207</v>
      </c>
      <c r="F110" s="23">
        <f t="shared" si="9"/>
        <v>0.14334087890138969</v>
      </c>
      <c r="G110" s="23">
        <f t="shared" si="8"/>
        <v>6.5889988826109152</v>
      </c>
      <c r="I110">
        <v>1.6</v>
      </c>
      <c r="J110">
        <v>101.22315089999999</v>
      </c>
      <c r="K110" s="23"/>
      <c r="O110" s="23">
        <v>-8.8000000000000007</v>
      </c>
      <c r="P110" s="23">
        <v>2.8183422849999999</v>
      </c>
      <c r="S110" s="23"/>
      <c r="T110" s="38"/>
      <c r="U110" s="23"/>
      <c r="Y110" s="23"/>
      <c r="AC110" s="23"/>
    </row>
    <row r="111" spans="1:29">
      <c r="A111">
        <v>105</v>
      </c>
      <c r="B111" s="23">
        <f t="shared" si="5"/>
        <v>3.7041666666666666</v>
      </c>
      <c r="C111" s="23">
        <f t="shared" si="6"/>
        <v>-5.8737500000000002</v>
      </c>
      <c r="D111">
        <v>41983.40234375</v>
      </c>
      <c r="E111" s="38">
        <f t="shared" si="7"/>
        <v>0.64062565566109708</v>
      </c>
      <c r="F111" s="23">
        <f t="shared" si="9"/>
        <v>0.1517542510633838</v>
      </c>
      <c r="G111" s="23">
        <f t="shared" si="8"/>
        <v>6.9757392193469938</v>
      </c>
      <c r="I111">
        <v>2</v>
      </c>
      <c r="J111">
        <v>101.6593938</v>
      </c>
      <c r="K111" s="23"/>
      <c r="O111" s="23">
        <v>-8.4</v>
      </c>
      <c r="P111" s="23">
        <v>3.1722399289999998</v>
      </c>
      <c r="S111" s="23"/>
      <c r="T111" s="38"/>
      <c r="U111" s="23"/>
      <c r="Y111" s="23"/>
      <c r="AC111" s="23"/>
    </row>
    <row r="112" spans="1:29">
      <c r="A112">
        <v>106</v>
      </c>
      <c r="B112" s="23">
        <f t="shared" si="5"/>
        <v>3.7394444444444441</v>
      </c>
      <c r="C112" s="23">
        <f t="shared" si="6"/>
        <v>-5.8384722222222223</v>
      </c>
      <c r="D112">
        <v>41991.06640625</v>
      </c>
      <c r="E112" s="38">
        <f t="shared" si="7"/>
        <v>0.64074260175860231</v>
      </c>
      <c r="F112" s="23">
        <f t="shared" si="9"/>
        <v>0.15106991188201047</v>
      </c>
      <c r="G112" s="23">
        <f t="shared" si="8"/>
        <v>6.9442819676826044</v>
      </c>
      <c r="I112">
        <v>2.4</v>
      </c>
      <c r="J112">
        <v>102.683663</v>
      </c>
      <c r="K112" s="23"/>
      <c r="O112" s="23">
        <v>-8</v>
      </c>
      <c r="P112" s="23">
        <v>3.540833063</v>
      </c>
      <c r="S112" s="23"/>
      <c r="T112" s="38"/>
      <c r="U112" s="23"/>
      <c r="Y112" s="23"/>
      <c r="AC112" s="23"/>
    </row>
    <row r="113" spans="1:29">
      <c r="A113">
        <v>107</v>
      </c>
      <c r="B113" s="23">
        <f t="shared" si="5"/>
        <v>3.7747222222222221</v>
      </c>
      <c r="C113" s="23">
        <f t="shared" si="6"/>
        <v>-5.8031944444444452</v>
      </c>
      <c r="D113">
        <v>41907.56640625</v>
      </c>
      <c r="E113" s="38">
        <f t="shared" si="7"/>
        <v>0.63946847343022817</v>
      </c>
      <c r="F113" s="23">
        <f t="shared" si="9"/>
        <v>0.15853847980218694</v>
      </c>
      <c r="G113" s="23">
        <f t="shared" si="8"/>
        <v>7.2875921668240542</v>
      </c>
      <c r="I113">
        <v>2.8</v>
      </c>
      <c r="J113">
        <v>103.2703466</v>
      </c>
      <c r="K113" s="23"/>
      <c r="O113" s="23">
        <v>-7.6</v>
      </c>
      <c r="P113" s="23">
        <v>3.9314724999999999</v>
      </c>
      <c r="S113" s="23"/>
      <c r="T113" s="38"/>
      <c r="U113" s="23"/>
      <c r="Y113" s="23"/>
      <c r="AC113" s="23"/>
    </row>
    <row r="114" spans="1:29">
      <c r="A114">
        <v>108</v>
      </c>
      <c r="B114" s="23">
        <f t="shared" si="5"/>
        <v>3.8099999999999996</v>
      </c>
      <c r="C114" s="23">
        <f t="shared" si="6"/>
        <v>-5.7679166666666672</v>
      </c>
      <c r="D114">
        <v>41927.23828125</v>
      </c>
      <c r="E114" s="38">
        <f t="shared" si="7"/>
        <v>0.63976864700160219</v>
      </c>
      <c r="F114" s="23">
        <f t="shared" si="9"/>
        <v>0.15677643079127401</v>
      </c>
      <c r="G114" s="23">
        <f t="shared" si="8"/>
        <v>7.2065954612576117</v>
      </c>
      <c r="I114">
        <v>3.2</v>
      </c>
      <c r="J114">
        <v>104.0326302</v>
      </c>
      <c r="K114" s="23"/>
      <c r="O114" s="23">
        <v>-7.2</v>
      </c>
      <c r="P114" s="23">
        <v>4.3837812290000002</v>
      </c>
      <c r="S114" s="23"/>
      <c r="T114" s="38"/>
      <c r="U114" s="23"/>
      <c r="Y114" s="23"/>
      <c r="AC114" s="23"/>
    </row>
    <row r="115" spans="1:29">
      <c r="A115">
        <v>109</v>
      </c>
      <c r="B115" s="23">
        <f t="shared" si="5"/>
        <v>3.8452777777777776</v>
      </c>
      <c r="C115" s="23">
        <f t="shared" si="6"/>
        <v>-5.7326388888888893</v>
      </c>
      <c r="D115">
        <v>41892.8515625</v>
      </c>
      <c r="E115" s="38">
        <f t="shared" si="7"/>
        <v>0.63924393930724044</v>
      </c>
      <c r="F115" s="23">
        <f t="shared" si="9"/>
        <v>0.15985753511437473</v>
      </c>
      <c r="G115" s="23">
        <f t="shared" si="8"/>
        <v>7.3482256305276383</v>
      </c>
      <c r="I115">
        <v>3.6</v>
      </c>
      <c r="J115">
        <v>104.42743950000001</v>
      </c>
      <c r="K115" s="23"/>
      <c r="O115" s="23">
        <v>-6.8</v>
      </c>
      <c r="P115" s="23">
        <v>5.0034267359999998</v>
      </c>
      <c r="S115" s="23"/>
      <c r="T115" s="38"/>
      <c r="U115" s="23"/>
      <c r="Y115" s="23"/>
      <c r="AC115" s="23"/>
    </row>
    <row r="116" spans="1:29">
      <c r="A116">
        <v>110</v>
      </c>
      <c r="B116" s="23">
        <f t="shared" si="5"/>
        <v>3.8805555555555555</v>
      </c>
      <c r="C116" s="23">
        <f t="shared" si="6"/>
        <v>-5.6973611111111113</v>
      </c>
      <c r="D116">
        <v>41835.53125</v>
      </c>
      <c r="E116" s="38">
        <f t="shared" si="7"/>
        <v>0.63836928740367738</v>
      </c>
      <c r="F116" s="23">
        <f t="shared" si="9"/>
        <v>0.16500411295557482</v>
      </c>
      <c r="G116" s="23">
        <f t="shared" si="8"/>
        <v>7.5848001227788409</v>
      </c>
      <c r="I116">
        <v>4</v>
      </c>
      <c r="J116">
        <v>104.84359240000001</v>
      </c>
      <c r="K116" s="23"/>
      <c r="O116" s="23">
        <v>-6.4</v>
      </c>
      <c r="P116" s="23">
        <v>5.6754777450000002</v>
      </c>
      <c r="S116" s="23"/>
      <c r="T116" s="38"/>
      <c r="U116" s="23"/>
      <c r="Y116" s="23"/>
      <c r="AC116" s="23"/>
    </row>
    <row r="117" spans="1:29">
      <c r="A117">
        <v>111</v>
      </c>
      <c r="B117" s="23">
        <f t="shared" si="5"/>
        <v>3.9158333333333331</v>
      </c>
      <c r="C117" s="23">
        <f t="shared" si="6"/>
        <v>-5.6620833333333334</v>
      </c>
      <c r="D117">
        <v>41745.54296875</v>
      </c>
      <c r="E117" s="38">
        <f t="shared" si="7"/>
        <v>0.63699615424963762</v>
      </c>
      <c r="F117" s="23">
        <f t="shared" si="9"/>
        <v>0.17311063411457628</v>
      </c>
      <c r="G117" s="23">
        <f t="shared" si="8"/>
        <v>7.957435335203261</v>
      </c>
      <c r="I117">
        <v>4.4000000000000004</v>
      </c>
      <c r="J117">
        <v>104.9309159</v>
      </c>
      <c r="K117" s="23"/>
      <c r="O117" s="23">
        <v>-6</v>
      </c>
      <c r="P117" s="23">
        <v>6.8761462949999999</v>
      </c>
      <c r="S117" s="23"/>
      <c r="T117" s="38"/>
      <c r="U117" s="23"/>
      <c r="Y117" s="23"/>
      <c r="AC117" s="23"/>
    </row>
    <row r="118" spans="1:29">
      <c r="A118">
        <v>112</v>
      </c>
      <c r="B118" s="23">
        <f t="shared" si="5"/>
        <v>3.951111111111111</v>
      </c>
      <c r="C118" s="23">
        <f t="shared" si="6"/>
        <v>-5.6268055555555563</v>
      </c>
      <c r="D118">
        <v>41741.76953125</v>
      </c>
      <c r="E118" s="38">
        <f t="shared" si="7"/>
        <v>0.63693857528419928</v>
      </c>
      <c r="F118" s="23">
        <f t="shared" si="9"/>
        <v>0.17345127909961988</v>
      </c>
      <c r="G118" s="23">
        <f t="shared" si="8"/>
        <v>7.9730938789698547</v>
      </c>
      <c r="I118">
        <v>4.8</v>
      </c>
      <c r="J118">
        <v>104.9451493</v>
      </c>
      <c r="K118" s="23"/>
      <c r="O118" s="23">
        <v>-5.6</v>
      </c>
      <c r="P118" s="23">
        <v>9.9146440600000005</v>
      </c>
      <c r="S118" s="23"/>
      <c r="T118" s="38"/>
      <c r="U118" s="23"/>
      <c r="Y118" s="23"/>
      <c r="AC118" s="23"/>
    </row>
    <row r="119" spans="1:29">
      <c r="A119">
        <v>113</v>
      </c>
      <c r="B119" s="23">
        <f t="shared" si="5"/>
        <v>3.9863888888888885</v>
      </c>
      <c r="C119" s="23">
        <f t="shared" si="6"/>
        <v>-5.5915277777777783</v>
      </c>
      <c r="D119">
        <v>41639.296875</v>
      </c>
      <c r="E119" s="38">
        <f t="shared" si="7"/>
        <v>0.63537494277866791</v>
      </c>
      <c r="F119" s="23">
        <f t="shared" si="9"/>
        <v>0.18272413183539271</v>
      </c>
      <c r="G119" s="23">
        <f t="shared" si="8"/>
        <v>8.3993422512618583</v>
      </c>
      <c r="I119">
        <v>5.2</v>
      </c>
      <c r="J119">
        <v>105.0835</v>
      </c>
      <c r="K119" s="23"/>
      <c r="O119" s="23">
        <v>-5.2</v>
      </c>
      <c r="P119" s="23">
        <v>22.971236640000001</v>
      </c>
      <c r="S119" s="23"/>
      <c r="T119" s="38"/>
      <c r="U119" s="23"/>
      <c r="Y119" s="23"/>
      <c r="AC119" s="23"/>
    </row>
    <row r="120" spans="1:29">
      <c r="A120">
        <v>114</v>
      </c>
      <c r="B120" s="23">
        <f t="shared" si="5"/>
        <v>4.0216666666666665</v>
      </c>
      <c r="C120" s="23">
        <f t="shared" si="6"/>
        <v>-5.5562500000000004</v>
      </c>
      <c r="D120">
        <v>41641.76953125</v>
      </c>
      <c r="E120" s="38">
        <f t="shared" si="7"/>
        <v>0.63541267309452965</v>
      </c>
      <c r="F120" s="23">
        <f t="shared" si="9"/>
        <v>0.18249987355568198</v>
      </c>
      <c r="G120" s="23">
        <f t="shared" si="8"/>
        <v>8.3890336947233806</v>
      </c>
      <c r="I120">
        <v>5.6</v>
      </c>
      <c r="J120">
        <v>105.02545189999999</v>
      </c>
      <c r="K120" s="23"/>
      <c r="O120" s="23">
        <v>-4.8</v>
      </c>
      <c r="P120" s="23">
        <v>67.242561129999999</v>
      </c>
      <c r="S120" s="23"/>
      <c r="T120" s="38"/>
      <c r="U120" s="23"/>
      <c r="Y120" s="23"/>
      <c r="AC120" s="23"/>
    </row>
    <row r="121" spans="1:29">
      <c r="A121">
        <v>115</v>
      </c>
      <c r="B121" s="23">
        <f t="shared" si="5"/>
        <v>4.0569444444444445</v>
      </c>
      <c r="C121" s="23">
        <f t="shared" si="6"/>
        <v>-5.5209722222222224</v>
      </c>
      <c r="D121">
        <v>41520.7109375</v>
      </c>
      <c r="E121" s="38">
        <f t="shared" si="7"/>
        <v>0.63356543736171511</v>
      </c>
      <c r="F121" s="23">
        <f t="shared" si="9"/>
        <v>0.19350879314704716</v>
      </c>
      <c r="G121" s="23">
        <f t="shared" si="8"/>
        <v>8.8950844420203907</v>
      </c>
      <c r="I121">
        <v>6</v>
      </c>
      <c r="J121">
        <v>104.98956920000001</v>
      </c>
      <c r="K121" s="23"/>
      <c r="O121" s="23">
        <v>-4.4000000000000004</v>
      </c>
      <c r="P121" s="23">
        <v>91.234317349999998</v>
      </c>
      <c r="S121" s="23"/>
      <c r="T121" s="38"/>
      <c r="U121" s="23"/>
      <c r="Y121" s="23"/>
      <c r="AC121" s="23"/>
    </row>
    <row r="122" spans="1:29">
      <c r="A122">
        <v>116</v>
      </c>
      <c r="B122" s="23">
        <f t="shared" si="5"/>
        <v>4.0922222222222224</v>
      </c>
      <c r="C122" s="23">
        <f t="shared" si="6"/>
        <v>-5.4856944444444444</v>
      </c>
      <c r="D122">
        <v>41418.87109375</v>
      </c>
      <c r="E122" s="38">
        <f t="shared" si="7"/>
        <v>0.63201146095597771</v>
      </c>
      <c r="F122" s="23">
        <f t="shared" si="9"/>
        <v>0.202816823413559</v>
      </c>
      <c r="G122" s="23">
        <f t="shared" si="8"/>
        <v>9.3229498318199546</v>
      </c>
      <c r="I122">
        <v>6.4</v>
      </c>
      <c r="J122">
        <v>104.7757311</v>
      </c>
      <c r="K122" s="23"/>
      <c r="O122" s="23">
        <v>-4</v>
      </c>
      <c r="P122" s="23">
        <v>98.095699929999995</v>
      </c>
      <c r="S122" s="23"/>
      <c r="T122" s="38"/>
      <c r="U122" s="23"/>
      <c r="Y122" s="23"/>
      <c r="AC122" s="23"/>
    </row>
    <row r="123" spans="1:29">
      <c r="A123">
        <v>117</v>
      </c>
      <c r="B123" s="23">
        <f t="shared" si="5"/>
        <v>4.1274999999999995</v>
      </c>
      <c r="C123" s="23">
        <f t="shared" si="6"/>
        <v>-5.4504166666666674</v>
      </c>
      <c r="D123">
        <v>41332.828125</v>
      </c>
      <c r="E123" s="38">
        <f t="shared" si="7"/>
        <v>0.63069852941176474</v>
      </c>
      <c r="F123" s="23">
        <f t="shared" si="9"/>
        <v>0.21071463168690663</v>
      </c>
      <c r="G123" s="23">
        <f t="shared" si="8"/>
        <v>9.685991068116282</v>
      </c>
      <c r="I123">
        <v>6.8</v>
      </c>
      <c r="J123">
        <v>104.8769224</v>
      </c>
      <c r="K123" s="23"/>
      <c r="O123" s="23">
        <v>-3.6</v>
      </c>
      <c r="P123" s="23">
        <v>99.490463390000002</v>
      </c>
      <c r="S123" s="23"/>
      <c r="T123" s="38"/>
      <c r="U123" s="23"/>
      <c r="Y123" s="23"/>
      <c r="AC123" s="23"/>
    </row>
    <row r="124" spans="1:29">
      <c r="A124">
        <v>118</v>
      </c>
      <c r="B124" s="23">
        <f t="shared" si="5"/>
        <v>4.1627777777777775</v>
      </c>
      <c r="C124" s="23">
        <f t="shared" si="6"/>
        <v>-5.4151388888888894</v>
      </c>
      <c r="D124">
        <v>41226.5390625</v>
      </c>
      <c r="E124" s="38">
        <f t="shared" si="7"/>
        <v>0.62907666227969783</v>
      </c>
      <c r="F124" s="23">
        <f t="shared" si="9"/>
        <v>0.22051357477319034</v>
      </c>
      <c r="G124" s="23">
        <f t="shared" si="8"/>
        <v>10.136422414297078</v>
      </c>
      <c r="I124">
        <v>7.2</v>
      </c>
      <c r="J124">
        <v>104.57923649999999</v>
      </c>
      <c r="K124" s="23"/>
      <c r="O124" s="23">
        <v>-3.2</v>
      </c>
      <c r="P124" s="23">
        <v>100.0978392</v>
      </c>
      <c r="S124" s="23"/>
      <c r="T124" s="38"/>
      <c r="U124" s="23"/>
      <c r="Y124" s="23"/>
      <c r="AC124" s="23"/>
    </row>
    <row r="125" spans="1:29">
      <c r="A125">
        <v>119</v>
      </c>
      <c r="B125" s="23">
        <f t="shared" si="5"/>
        <v>4.1980555555555554</v>
      </c>
      <c r="C125" s="23">
        <f t="shared" si="6"/>
        <v>-5.3798611111111114</v>
      </c>
      <c r="D125">
        <v>41014.5390625</v>
      </c>
      <c r="E125" s="38">
        <f t="shared" si="7"/>
        <v>0.6258417496375982</v>
      </c>
      <c r="F125" s="23">
        <f t="shared" si="9"/>
        <v>0.24020062363006733</v>
      </c>
      <c r="G125" s="23">
        <f t="shared" si="8"/>
        <v>11.041383678062648</v>
      </c>
      <c r="I125">
        <v>7.6</v>
      </c>
      <c r="J125">
        <v>104.2662486</v>
      </c>
      <c r="K125" s="23"/>
      <c r="O125" s="23">
        <v>-2.8</v>
      </c>
      <c r="P125" s="23">
        <v>99.885399989999996</v>
      </c>
      <c r="S125" s="23"/>
      <c r="T125" s="38"/>
      <c r="U125" s="23"/>
      <c r="Y125" s="23"/>
      <c r="AC125" s="23"/>
    </row>
    <row r="126" spans="1:29">
      <c r="A126">
        <v>120</v>
      </c>
      <c r="B126" s="23">
        <f t="shared" si="5"/>
        <v>4.2333333333333334</v>
      </c>
      <c r="C126" s="23">
        <f t="shared" si="6"/>
        <v>-5.3445833333333335</v>
      </c>
      <c r="D126">
        <v>40856.15625</v>
      </c>
      <c r="E126" s="38">
        <f t="shared" si="7"/>
        <v>0.62342498283360037</v>
      </c>
      <c r="F126" s="23">
        <f t="shared" si="9"/>
        <v>0.25503380325036495</v>
      </c>
      <c r="G126" s="23">
        <f t="shared" si="8"/>
        <v>11.723225485457622</v>
      </c>
      <c r="I126">
        <v>8</v>
      </c>
      <c r="J126">
        <v>104.03583999999999</v>
      </c>
      <c r="K126" s="23"/>
      <c r="O126" s="23">
        <v>-2.4</v>
      </c>
      <c r="P126" s="23">
        <v>99.875346160000007</v>
      </c>
      <c r="S126" s="23"/>
      <c r="T126" s="38"/>
      <c r="U126" s="23"/>
      <c r="Y126" s="23"/>
      <c r="AC126" s="23"/>
    </row>
    <row r="127" spans="1:29">
      <c r="A127">
        <v>121</v>
      </c>
      <c r="B127" s="23">
        <f t="shared" si="5"/>
        <v>4.2686111111111105</v>
      </c>
      <c r="C127" s="23">
        <f t="shared" si="6"/>
        <v>-5.3093055555555564</v>
      </c>
      <c r="D127">
        <v>40677.44921875</v>
      </c>
      <c r="E127" s="38">
        <f t="shared" si="7"/>
        <v>0.62069808833066298</v>
      </c>
      <c r="F127" s="23">
        <f t="shared" si="9"/>
        <v>0.27190063133437192</v>
      </c>
      <c r="G127" s="23">
        <f t="shared" si="8"/>
        <v>12.498548702745605</v>
      </c>
      <c r="I127">
        <v>8.4</v>
      </c>
      <c r="J127">
        <v>103.5482181</v>
      </c>
      <c r="K127" s="23"/>
      <c r="O127" s="23">
        <v>-2</v>
      </c>
      <c r="P127" s="23">
        <v>99.469206889999995</v>
      </c>
      <c r="S127" s="23"/>
      <c r="T127" s="38"/>
      <c r="U127" s="23"/>
      <c r="Y127" s="23"/>
      <c r="AC127" s="23"/>
    </row>
    <row r="128" spans="1:29">
      <c r="A128">
        <v>122</v>
      </c>
      <c r="B128" s="23">
        <f t="shared" si="5"/>
        <v>4.3038888888888884</v>
      </c>
      <c r="C128" s="23">
        <f t="shared" si="6"/>
        <v>-5.2740277777777784</v>
      </c>
      <c r="D128">
        <v>40475.0703125</v>
      </c>
      <c r="E128" s="38">
        <f t="shared" si="7"/>
        <v>0.61760998416876478</v>
      </c>
      <c r="F128" s="23">
        <f t="shared" si="9"/>
        <v>0.29117045368590766</v>
      </c>
      <c r="G128" s="23">
        <f t="shared" si="8"/>
        <v>13.384331173981371</v>
      </c>
      <c r="I128">
        <v>8.8000000000000007</v>
      </c>
      <c r="J128">
        <v>102.13586669999999</v>
      </c>
      <c r="K128" s="23"/>
      <c r="O128" s="23">
        <v>-1.6</v>
      </c>
      <c r="P128" s="23">
        <v>99.454303519999996</v>
      </c>
      <c r="S128" s="23"/>
      <c r="T128" s="38"/>
      <c r="U128" s="23"/>
      <c r="Y128" s="23"/>
      <c r="AC128" s="23"/>
    </row>
    <row r="129" spans="1:29">
      <c r="A129">
        <v>123</v>
      </c>
      <c r="B129" s="23">
        <f t="shared" si="5"/>
        <v>4.3391666666666664</v>
      </c>
      <c r="C129" s="23">
        <f t="shared" si="6"/>
        <v>-5.2387500000000005</v>
      </c>
      <c r="D129">
        <v>40267.65625</v>
      </c>
      <c r="E129" s="38">
        <f t="shared" si="7"/>
        <v>0.61444504844739456</v>
      </c>
      <c r="F129" s="23">
        <f t="shared" si="9"/>
        <v>0.31110826862412555</v>
      </c>
      <c r="G129" s="23">
        <f t="shared" si="8"/>
        <v>14.300819487409363</v>
      </c>
      <c r="I129">
        <v>9.1999999999999993</v>
      </c>
      <c r="J129">
        <v>99.229918499999997</v>
      </c>
      <c r="K129" s="23"/>
      <c r="O129" s="23">
        <v>-1.2</v>
      </c>
      <c r="P129" s="23">
        <v>99.582077990000002</v>
      </c>
      <c r="S129" s="23"/>
      <c r="T129" s="38"/>
      <c r="U129" s="23"/>
      <c r="Y129" s="23"/>
      <c r="AC129" s="23"/>
    </row>
    <row r="130" spans="1:29">
      <c r="A130">
        <v>124</v>
      </c>
      <c r="B130" s="23">
        <f t="shared" si="5"/>
        <v>4.3744444444444444</v>
      </c>
      <c r="C130" s="23">
        <f t="shared" si="6"/>
        <v>-5.2034722222222225</v>
      </c>
      <c r="D130">
        <v>39921.36328125</v>
      </c>
      <c r="E130" s="38">
        <f t="shared" si="7"/>
        <v>0.60916095645456625</v>
      </c>
      <c r="F130" s="23">
        <f t="shared" si="9"/>
        <v>0.34482884439288775</v>
      </c>
      <c r="G130" s="23">
        <f t="shared" si="8"/>
        <v>15.850864650828663</v>
      </c>
      <c r="I130">
        <v>9.6</v>
      </c>
      <c r="J130">
        <v>83.941448359999995</v>
      </c>
      <c r="K130" s="23"/>
      <c r="O130" s="23">
        <v>-0.8</v>
      </c>
      <c r="P130" s="23">
        <v>99.815432810000004</v>
      </c>
      <c r="S130" s="23"/>
      <c r="T130" s="38"/>
      <c r="U130" s="23"/>
      <c r="Y130" s="23"/>
      <c r="AC130" s="23"/>
    </row>
    <row r="131" spans="1:29">
      <c r="A131">
        <v>125</v>
      </c>
      <c r="B131" s="23">
        <f t="shared" si="5"/>
        <v>4.4097222222222223</v>
      </c>
      <c r="C131" s="23">
        <f t="shared" si="6"/>
        <v>-5.1681944444444445</v>
      </c>
      <c r="D131">
        <v>39504.6328125</v>
      </c>
      <c r="E131" s="38">
        <f t="shared" si="7"/>
        <v>0.6028020571068895</v>
      </c>
      <c r="F131" s="23">
        <f t="shared" si="9"/>
        <v>0.3861428030840921</v>
      </c>
      <c r="G131" s="23">
        <f t="shared" si="8"/>
        <v>17.749957427006276</v>
      </c>
      <c r="I131">
        <v>10</v>
      </c>
      <c r="J131">
        <v>32.527393750000002</v>
      </c>
      <c r="K131" s="23"/>
      <c r="O131" s="23">
        <v>-0.4</v>
      </c>
      <c r="P131" s="23">
        <v>99.855651739999999</v>
      </c>
      <c r="S131" s="23"/>
      <c r="T131" s="38"/>
      <c r="U131" s="23"/>
      <c r="Y131" s="23"/>
      <c r="AC131" s="23"/>
    </row>
    <row r="132" spans="1:29">
      <c r="A132">
        <v>126</v>
      </c>
      <c r="B132" s="23">
        <f t="shared" si="5"/>
        <v>4.4449999999999994</v>
      </c>
      <c r="C132" s="23">
        <f t="shared" si="6"/>
        <v>-5.1329166666666675</v>
      </c>
      <c r="D132">
        <v>38999.5390625</v>
      </c>
      <c r="E132" s="38">
        <f t="shared" si="7"/>
        <v>0.59509482051575491</v>
      </c>
      <c r="F132" s="23">
        <f t="shared" si="9"/>
        <v>0.43732517049239306</v>
      </c>
      <c r="G132" s="23">
        <f t="shared" si="8"/>
        <v>20.10267469961822</v>
      </c>
      <c r="I132">
        <v>10.4</v>
      </c>
      <c r="J132">
        <v>13.2724121</v>
      </c>
      <c r="K132" s="23"/>
      <c r="O132" s="23">
        <v>0</v>
      </c>
      <c r="P132" s="23">
        <v>100</v>
      </c>
      <c r="S132" s="23"/>
      <c r="T132" s="38"/>
      <c r="U132" s="23"/>
      <c r="Y132" s="23"/>
      <c r="AC132" s="23"/>
    </row>
    <row r="133" spans="1:29">
      <c r="A133">
        <v>127</v>
      </c>
      <c r="B133" s="23">
        <f t="shared" si="5"/>
        <v>4.4802777777777774</v>
      </c>
      <c r="C133" s="23">
        <f t="shared" si="6"/>
        <v>-5.0976388888888895</v>
      </c>
      <c r="D133">
        <v>38369.8203125</v>
      </c>
      <c r="E133" s="38">
        <f t="shared" si="7"/>
        <v>0.58548592832074464</v>
      </c>
      <c r="F133" s="23">
        <f t="shared" si="9"/>
        <v>0.50290131455263776</v>
      </c>
      <c r="G133" s="23">
        <f t="shared" si="8"/>
        <v>23.117035594085259</v>
      </c>
      <c r="I133">
        <v>10.8</v>
      </c>
      <c r="J133">
        <v>9.6187928530000004</v>
      </c>
      <c r="K133" s="23"/>
      <c r="O133" s="23">
        <v>0.4</v>
      </c>
      <c r="P133" s="23">
        <v>100.114026</v>
      </c>
      <c r="S133" s="23"/>
      <c r="T133" s="38"/>
      <c r="U133" s="23"/>
      <c r="Y133" s="23"/>
      <c r="AC133" s="23"/>
    </row>
    <row r="134" spans="1:29">
      <c r="A134">
        <v>128</v>
      </c>
      <c r="B134" s="23">
        <f t="shared" ref="B134:B197" si="10">A134*$W$3</f>
        <v>4.5155555555555553</v>
      </c>
      <c r="C134" s="23">
        <f t="shared" si="6"/>
        <v>-5.0623611111111115</v>
      </c>
      <c r="D134">
        <v>37656.34375</v>
      </c>
      <c r="E134" s="38">
        <f t="shared" si="7"/>
        <v>0.5745989738307774</v>
      </c>
      <c r="F134" s="23">
        <f t="shared" si="9"/>
        <v>0.57967544871648169</v>
      </c>
      <c r="G134" s="23">
        <f t="shared" si="8"/>
        <v>26.646138304324634</v>
      </c>
      <c r="I134">
        <v>11.2</v>
      </c>
      <c r="J134">
        <v>8.3009399360000007</v>
      </c>
      <c r="K134" s="23"/>
      <c r="O134" s="23">
        <v>0.8</v>
      </c>
      <c r="P134" s="23">
        <v>100.0654148</v>
      </c>
      <c r="S134" s="23"/>
      <c r="T134" s="38"/>
      <c r="U134" s="23"/>
      <c r="Y134" s="23"/>
      <c r="AC134" s="23"/>
    </row>
    <row r="135" spans="1:29">
      <c r="A135">
        <v>129</v>
      </c>
      <c r="B135" s="23">
        <f t="shared" si="10"/>
        <v>4.5508333333333333</v>
      </c>
      <c r="C135" s="23">
        <f t="shared" ref="C135:C198" si="11">B135-$B$549/2</f>
        <v>-5.0270833333333336</v>
      </c>
      <c r="D135">
        <v>36915.953125</v>
      </c>
      <c r="E135" s="38">
        <f t="shared" ref="E135:E198" si="12">D135/65535</f>
        <v>0.56330133707179375</v>
      </c>
      <c r="F135" s="23">
        <f t="shared" si="9"/>
        <v>0.66227302787596898</v>
      </c>
      <c r="G135" s="23">
        <f t="shared" ref="G135:G198" si="13">(F135/F$277)*100</f>
        <v>30.442929289278975</v>
      </c>
      <c r="I135">
        <v>11.6</v>
      </c>
      <c r="J135">
        <v>7.2099958639999997</v>
      </c>
      <c r="K135" s="23"/>
      <c r="O135" s="23">
        <v>1.2</v>
      </c>
      <c r="P135" s="23">
        <v>100.02972010000001</v>
      </c>
      <c r="S135" s="23"/>
      <c r="T135" s="38"/>
      <c r="U135" s="23"/>
      <c r="Y135" s="23"/>
      <c r="AC135" s="23"/>
    </row>
    <row r="136" spans="1:29">
      <c r="A136">
        <v>130</v>
      </c>
      <c r="B136" s="23">
        <f t="shared" si="10"/>
        <v>4.5861111111111112</v>
      </c>
      <c r="C136" s="23">
        <f t="shared" si="11"/>
        <v>-4.9918055555555556</v>
      </c>
      <c r="D136">
        <v>36021.53125</v>
      </c>
      <c r="E136" s="38">
        <f t="shared" si="12"/>
        <v>0.54965333409628447</v>
      </c>
      <c r="F136" s="23">
        <f t="shared" ref="F136:F199" si="14">$E$4+($E$3/(E136-$E$2))</f>
        <v>0.76627217247034807</v>
      </c>
      <c r="G136" s="23">
        <f t="shared" si="13"/>
        <v>35.223493304072463</v>
      </c>
      <c r="I136">
        <v>12</v>
      </c>
      <c r="J136">
        <v>6.4133653940000004</v>
      </c>
      <c r="K136" s="23"/>
      <c r="O136" s="23">
        <v>1.6</v>
      </c>
      <c r="P136" s="23">
        <v>99.910912640000006</v>
      </c>
      <c r="S136" s="23"/>
      <c r="T136" s="38"/>
      <c r="U136" s="23"/>
      <c r="Y136" s="23"/>
      <c r="AC136" s="23"/>
    </row>
    <row r="137" spans="1:29">
      <c r="A137">
        <v>131</v>
      </c>
      <c r="B137" s="23">
        <f t="shared" si="10"/>
        <v>4.6213888888888883</v>
      </c>
      <c r="C137" s="23">
        <f t="shared" si="11"/>
        <v>-4.9565277777777785</v>
      </c>
      <c r="D137">
        <v>35002.4453125</v>
      </c>
      <c r="E137" s="38">
        <f t="shared" si="12"/>
        <v>0.53410307946135649</v>
      </c>
      <c r="F137" s="23">
        <f t="shared" si="14"/>
        <v>0.89078820560653149</v>
      </c>
      <c r="G137" s="23">
        <f t="shared" si="13"/>
        <v>40.94716410537869</v>
      </c>
      <c r="I137">
        <v>12.4</v>
      </c>
      <c r="J137">
        <v>5.7383780309999999</v>
      </c>
      <c r="K137" s="23"/>
      <c r="O137" s="23">
        <v>2</v>
      </c>
      <c r="P137" s="23">
        <v>100.091792</v>
      </c>
      <c r="S137" s="23"/>
      <c r="T137" s="38"/>
      <c r="U137" s="23"/>
      <c r="Y137" s="23"/>
      <c r="AC137" s="23"/>
    </row>
    <row r="138" spans="1:29">
      <c r="A138">
        <v>132</v>
      </c>
      <c r="B138" s="23">
        <f t="shared" si="10"/>
        <v>4.6566666666666663</v>
      </c>
      <c r="C138" s="23">
        <f t="shared" si="11"/>
        <v>-4.9212500000000006</v>
      </c>
      <c r="D138">
        <v>33843.6953125</v>
      </c>
      <c r="E138" s="38">
        <f t="shared" si="12"/>
        <v>0.51642168783855957</v>
      </c>
      <c r="F138" s="23">
        <f t="shared" si="14"/>
        <v>1.0408175254241652</v>
      </c>
      <c r="G138" s="23">
        <f t="shared" si="13"/>
        <v>47.843612824081781</v>
      </c>
      <c r="I138">
        <v>12.8</v>
      </c>
      <c r="J138">
        <v>5.2677546350000002</v>
      </c>
      <c r="K138" s="23"/>
      <c r="O138" s="23">
        <v>2.4</v>
      </c>
      <c r="P138" s="23">
        <v>100.4325616</v>
      </c>
      <c r="S138" s="23"/>
      <c r="T138" s="38"/>
      <c r="U138" s="23"/>
      <c r="Y138" s="23"/>
      <c r="AC138" s="23"/>
    </row>
    <row r="139" spans="1:29">
      <c r="A139">
        <v>133</v>
      </c>
      <c r="B139" s="23">
        <f t="shared" si="10"/>
        <v>4.6919444444444443</v>
      </c>
      <c r="C139" s="23">
        <f t="shared" si="11"/>
        <v>-4.8859722222222226</v>
      </c>
      <c r="D139">
        <v>32631.57421875</v>
      </c>
      <c r="E139" s="38">
        <f t="shared" si="12"/>
        <v>0.4979259055275807</v>
      </c>
      <c r="F139" s="23">
        <f t="shared" si="14"/>
        <v>1.2083024730870724</v>
      </c>
      <c r="G139" s="23">
        <f t="shared" si="13"/>
        <v>55.542450318752287</v>
      </c>
      <c r="I139">
        <v>13.2</v>
      </c>
      <c r="J139">
        <v>4.7581150709999998</v>
      </c>
      <c r="K139" s="23"/>
      <c r="O139" s="23">
        <v>2.8</v>
      </c>
      <c r="P139" s="23">
        <v>100.8204181</v>
      </c>
      <c r="S139" s="23"/>
      <c r="T139" s="38"/>
      <c r="U139" s="23"/>
      <c r="Y139" s="23"/>
      <c r="AC139" s="23"/>
    </row>
    <row r="140" spans="1:29">
      <c r="A140">
        <v>134</v>
      </c>
      <c r="B140" s="23">
        <f t="shared" si="10"/>
        <v>4.7272222222222222</v>
      </c>
      <c r="C140" s="23">
        <f t="shared" si="11"/>
        <v>-4.8506944444444446</v>
      </c>
      <c r="D140">
        <v>31458.669921875</v>
      </c>
      <c r="E140" s="38">
        <f t="shared" si="12"/>
        <v>0.48002853317883576</v>
      </c>
      <c r="F140" s="23">
        <f t="shared" si="14"/>
        <v>1.3817002076463432</v>
      </c>
      <c r="G140" s="23">
        <f t="shared" si="13"/>
        <v>63.513082897643372</v>
      </c>
      <c r="I140">
        <v>13.6</v>
      </c>
      <c r="J140">
        <v>4.3576942760000001</v>
      </c>
      <c r="K140" s="23"/>
      <c r="O140" s="23">
        <v>3.2</v>
      </c>
      <c r="P140" s="23">
        <v>101.0338572</v>
      </c>
      <c r="S140" s="23"/>
      <c r="T140" s="38"/>
      <c r="U140" s="23"/>
      <c r="Y140" s="23"/>
      <c r="AC140" s="23"/>
    </row>
    <row r="141" spans="1:29">
      <c r="A141">
        <v>135</v>
      </c>
      <c r="B141" s="23">
        <f t="shared" si="10"/>
        <v>4.7625000000000002</v>
      </c>
      <c r="C141" s="23">
        <f t="shared" si="11"/>
        <v>-4.8154166666666667</v>
      </c>
      <c r="D141">
        <v>30432.841796875</v>
      </c>
      <c r="E141" s="38">
        <f t="shared" si="12"/>
        <v>0.46437539935721373</v>
      </c>
      <c r="F141" s="23">
        <f t="shared" si="14"/>
        <v>1.5434332049585109</v>
      </c>
      <c r="G141" s="23">
        <f t="shared" si="13"/>
        <v>70.94751853623255</v>
      </c>
      <c r="I141">
        <v>14</v>
      </c>
      <c r="J141">
        <v>3.9578831559999998</v>
      </c>
      <c r="K141" s="23"/>
      <c r="O141" s="23">
        <v>3.6</v>
      </c>
      <c r="P141" s="23">
        <v>100.93775960000001</v>
      </c>
      <c r="S141" s="23"/>
      <c r="T141" s="38"/>
      <c r="U141" s="23"/>
      <c r="Y141" s="23"/>
      <c r="AC141" s="23"/>
    </row>
    <row r="142" spans="1:29">
      <c r="A142">
        <v>136</v>
      </c>
      <c r="B142" s="23">
        <f t="shared" si="10"/>
        <v>4.7977777777777773</v>
      </c>
      <c r="C142" s="23">
        <f t="shared" si="11"/>
        <v>-4.7801388888888896</v>
      </c>
      <c r="D142">
        <v>29706.03125</v>
      </c>
      <c r="E142" s="38">
        <f t="shared" si="12"/>
        <v>0.45328498130769818</v>
      </c>
      <c r="F142" s="23">
        <f t="shared" si="14"/>
        <v>1.6642293692380088</v>
      </c>
      <c r="G142" s="23">
        <f t="shared" si="13"/>
        <v>76.500196861923911</v>
      </c>
      <c r="I142">
        <v>14.4</v>
      </c>
      <c r="J142">
        <v>3.6560162460000001</v>
      </c>
      <c r="K142" s="23"/>
      <c r="O142" s="23">
        <v>4</v>
      </c>
      <c r="P142" s="23">
        <v>100.03771879999999</v>
      </c>
      <c r="S142" s="23"/>
      <c r="T142" s="38"/>
      <c r="U142" s="23"/>
      <c r="Y142" s="23"/>
      <c r="AC142" s="23"/>
    </row>
    <row r="143" spans="1:29">
      <c r="A143">
        <v>137</v>
      </c>
      <c r="B143" s="23">
        <f t="shared" si="10"/>
        <v>4.8330555555555552</v>
      </c>
      <c r="C143" s="23">
        <f t="shared" si="11"/>
        <v>-4.7448611111111116</v>
      </c>
      <c r="D143">
        <v>29090.38671875</v>
      </c>
      <c r="E143" s="38">
        <f t="shared" si="12"/>
        <v>0.44389084792477301</v>
      </c>
      <c r="F143" s="23">
        <f t="shared" si="14"/>
        <v>1.7708770012272783</v>
      </c>
      <c r="G143" s="23">
        <f t="shared" si="13"/>
        <v>81.40250479666048</v>
      </c>
      <c r="I143">
        <v>14.8</v>
      </c>
      <c r="J143">
        <v>3.3305122269999998</v>
      </c>
      <c r="K143" s="23"/>
      <c r="O143" s="23">
        <v>4.4000000000000004</v>
      </c>
      <c r="P143" s="23">
        <v>95.90606124</v>
      </c>
      <c r="S143" s="23"/>
      <c r="T143" s="38"/>
      <c r="U143" s="23"/>
      <c r="Y143" s="23"/>
      <c r="AC143" s="23"/>
    </row>
    <row r="144" spans="1:29">
      <c r="A144">
        <v>138</v>
      </c>
      <c r="B144" s="23">
        <f t="shared" si="10"/>
        <v>4.8683333333333332</v>
      </c>
      <c r="C144" s="23">
        <f t="shared" si="11"/>
        <v>-4.7095833333333337</v>
      </c>
      <c r="D144">
        <v>28651.03515625</v>
      </c>
      <c r="E144" s="38">
        <f t="shared" si="12"/>
        <v>0.43718677281223772</v>
      </c>
      <c r="F144" s="23">
        <f t="shared" si="14"/>
        <v>1.8495505663505734</v>
      </c>
      <c r="G144" s="23">
        <f t="shared" si="13"/>
        <v>85.018919295172267</v>
      </c>
      <c r="I144">
        <v>15.2</v>
      </c>
      <c r="J144">
        <v>3.102314362</v>
      </c>
      <c r="K144" s="23"/>
      <c r="O144" s="23">
        <v>4.8</v>
      </c>
      <c r="P144" s="23">
        <v>77.349272990000003</v>
      </c>
      <c r="S144" s="23"/>
      <c r="T144" s="38"/>
      <c r="U144" s="23"/>
      <c r="Y144" s="23"/>
      <c r="AC144" s="23"/>
    </row>
    <row r="145" spans="1:29">
      <c r="A145">
        <v>139</v>
      </c>
      <c r="B145" s="23">
        <f t="shared" si="10"/>
        <v>4.9036111111111111</v>
      </c>
      <c r="C145" s="23">
        <f t="shared" si="11"/>
        <v>-4.6743055555555557</v>
      </c>
      <c r="D145">
        <v>28371.1328125</v>
      </c>
      <c r="E145" s="38">
        <f t="shared" si="12"/>
        <v>0.43291573682001983</v>
      </c>
      <c r="F145" s="23">
        <f t="shared" si="14"/>
        <v>1.9008339879360543</v>
      </c>
      <c r="G145" s="23">
        <f t="shared" si="13"/>
        <v>87.376281759481273</v>
      </c>
      <c r="I145">
        <v>15.6</v>
      </c>
      <c r="J145">
        <v>2.8255760369999998</v>
      </c>
      <c r="K145" s="23"/>
      <c r="O145" s="23">
        <v>5.2</v>
      </c>
      <c r="P145" s="23">
        <v>33.801079739999999</v>
      </c>
      <c r="S145" s="23"/>
      <c r="T145" s="38"/>
      <c r="U145" s="23"/>
      <c r="Y145" s="23"/>
      <c r="AC145" s="23"/>
    </row>
    <row r="146" spans="1:29">
      <c r="A146">
        <v>140</v>
      </c>
      <c r="B146" s="23">
        <f t="shared" si="10"/>
        <v>4.9388888888888882</v>
      </c>
      <c r="C146" s="23">
        <f t="shared" si="11"/>
        <v>-4.6390277777777786</v>
      </c>
      <c r="D146">
        <v>28152.849609375</v>
      </c>
      <c r="E146" s="38">
        <f t="shared" si="12"/>
        <v>0.42958494864385444</v>
      </c>
      <c r="F146" s="23">
        <f t="shared" si="14"/>
        <v>1.94147439458827</v>
      </c>
      <c r="G146" s="23">
        <f t="shared" si="13"/>
        <v>89.244413140233576</v>
      </c>
      <c r="I146">
        <v>16</v>
      </c>
      <c r="J146">
        <v>2.596646324</v>
      </c>
      <c r="K146" s="23"/>
      <c r="O146" s="23">
        <v>5.6</v>
      </c>
      <c r="P146" s="23">
        <v>11.739754250000001</v>
      </c>
      <c r="S146" s="23"/>
      <c r="T146" s="38"/>
      <c r="U146" s="23"/>
      <c r="Y146" s="23"/>
      <c r="AC146" s="23"/>
    </row>
    <row r="147" spans="1:29">
      <c r="A147">
        <v>141</v>
      </c>
      <c r="B147" s="23">
        <f t="shared" si="10"/>
        <v>4.9741666666666662</v>
      </c>
      <c r="C147" s="23">
        <f t="shared" si="11"/>
        <v>-4.6037500000000007</v>
      </c>
      <c r="D147">
        <v>27926.810546875</v>
      </c>
      <c r="E147" s="38">
        <f t="shared" si="12"/>
        <v>0.42613581363965819</v>
      </c>
      <c r="F147" s="23">
        <f t="shared" si="14"/>
        <v>1.9841702981438969</v>
      </c>
      <c r="G147" s="23">
        <f t="shared" si="13"/>
        <v>91.207030245529992</v>
      </c>
      <c r="I147">
        <v>16.399999999999999</v>
      </c>
      <c r="J147">
        <v>2.434868663</v>
      </c>
      <c r="K147" s="23"/>
      <c r="O147" s="23">
        <v>6</v>
      </c>
      <c r="P147" s="23">
        <v>7.8283258529999999</v>
      </c>
      <c r="S147" s="23"/>
      <c r="T147" s="38"/>
      <c r="U147" s="23"/>
      <c r="Y147" s="23"/>
      <c r="AC147" s="23"/>
    </row>
    <row r="148" spans="1:29">
      <c r="A148">
        <v>142</v>
      </c>
      <c r="B148" s="23">
        <f t="shared" si="10"/>
        <v>5.0094444444444441</v>
      </c>
      <c r="C148" s="23">
        <f t="shared" si="11"/>
        <v>-4.5684722222222227</v>
      </c>
      <c r="D148">
        <v>27710.22265625</v>
      </c>
      <c r="E148" s="38">
        <f t="shared" si="12"/>
        <v>0.42283089427405202</v>
      </c>
      <c r="F148" s="23">
        <f t="shared" si="14"/>
        <v>2.0256773927662506</v>
      </c>
      <c r="G148" s="23">
        <f t="shared" si="13"/>
        <v>93.115000966675481</v>
      </c>
      <c r="I148" s="28"/>
      <c r="J148" s="38"/>
      <c r="K148" s="23"/>
      <c r="O148" s="23">
        <v>6.4</v>
      </c>
      <c r="P148" s="23">
        <v>6.2151452430000003</v>
      </c>
      <c r="S148" s="23"/>
      <c r="T148" s="38"/>
      <c r="U148" s="23"/>
      <c r="Y148" s="23"/>
      <c r="AC148" s="23"/>
    </row>
    <row r="149" spans="1:29">
      <c r="A149">
        <v>143</v>
      </c>
      <c r="B149" s="23">
        <f t="shared" si="10"/>
        <v>5.0447222222222221</v>
      </c>
      <c r="C149" s="23">
        <f t="shared" si="11"/>
        <v>-4.5331944444444447</v>
      </c>
      <c r="D149">
        <v>27549.857421875</v>
      </c>
      <c r="E149" s="38">
        <f t="shared" si="12"/>
        <v>0.42038387765125507</v>
      </c>
      <c r="F149" s="23">
        <f t="shared" si="14"/>
        <v>2.0567934995246562</v>
      </c>
      <c r="G149" s="23">
        <f t="shared" si="13"/>
        <v>94.545325618189452</v>
      </c>
      <c r="I149" s="28"/>
      <c r="J149" s="38"/>
      <c r="K149" s="23"/>
      <c r="O149" s="23">
        <v>6.8</v>
      </c>
      <c r="P149" s="23">
        <v>5.2688620420000003</v>
      </c>
      <c r="S149" s="23"/>
      <c r="T149" s="38"/>
      <c r="U149" s="23"/>
      <c r="Y149" s="23"/>
      <c r="AC149" s="23"/>
    </row>
    <row r="150" spans="1:29">
      <c r="A150">
        <v>144</v>
      </c>
      <c r="B150" s="23">
        <f t="shared" si="10"/>
        <v>5.08</v>
      </c>
      <c r="C150" s="23">
        <f t="shared" si="11"/>
        <v>-4.4979166666666668</v>
      </c>
      <c r="D150">
        <v>27434.95703125</v>
      </c>
      <c r="E150" s="38">
        <f t="shared" si="12"/>
        <v>0.4186306100747692</v>
      </c>
      <c r="F150" s="23">
        <f t="shared" si="14"/>
        <v>2.0792919070264659</v>
      </c>
      <c r="G150" s="23">
        <f t="shared" si="13"/>
        <v>95.579517559986698</v>
      </c>
      <c r="I150" s="28"/>
      <c r="J150" s="38"/>
      <c r="K150" s="23"/>
      <c r="O150" s="23">
        <v>7.2</v>
      </c>
      <c r="P150" s="23">
        <v>4.6440766550000001</v>
      </c>
      <c r="S150" s="23"/>
      <c r="T150" s="38"/>
      <c r="U150" s="23"/>
      <c r="Y150" s="23"/>
      <c r="AC150" s="23"/>
    </row>
    <row r="151" spans="1:29">
      <c r="A151">
        <v>145</v>
      </c>
      <c r="B151" s="23">
        <f t="shared" si="10"/>
        <v>5.1152777777777771</v>
      </c>
      <c r="C151" s="23">
        <f t="shared" si="11"/>
        <v>-4.4626388888888897</v>
      </c>
      <c r="D151">
        <v>27305.53125</v>
      </c>
      <c r="E151" s="38">
        <f t="shared" si="12"/>
        <v>0.41665569924467843</v>
      </c>
      <c r="F151" s="23">
        <f t="shared" si="14"/>
        <v>2.1048411863846024</v>
      </c>
      <c r="G151" s="23">
        <f t="shared" si="13"/>
        <v>96.753949964981828</v>
      </c>
      <c r="I151" s="28"/>
      <c r="J151" s="38"/>
      <c r="K151" s="23"/>
      <c r="O151" s="23">
        <v>7.6</v>
      </c>
      <c r="P151" s="23">
        <v>4.0928091240000004</v>
      </c>
      <c r="S151" s="23"/>
      <c r="T151" s="38"/>
      <c r="U151" s="23"/>
      <c r="Y151" s="23"/>
      <c r="AC151" s="23"/>
    </row>
    <row r="152" spans="1:29">
      <c r="A152">
        <v>146</v>
      </c>
      <c r="B152" s="23">
        <f t="shared" si="10"/>
        <v>5.1505555555555551</v>
      </c>
      <c r="C152" s="23">
        <f t="shared" si="11"/>
        <v>-4.4273611111111117</v>
      </c>
      <c r="D152">
        <v>27193.123046875</v>
      </c>
      <c r="E152" s="38">
        <f t="shared" si="12"/>
        <v>0.41494046001182572</v>
      </c>
      <c r="F152" s="23">
        <f t="shared" si="14"/>
        <v>2.1272109148145777</v>
      </c>
      <c r="G152" s="23">
        <f t="shared" si="13"/>
        <v>97.782226872163449</v>
      </c>
      <c r="I152" s="28"/>
      <c r="J152" s="38"/>
      <c r="K152" s="23"/>
      <c r="O152" s="23">
        <v>8</v>
      </c>
      <c r="P152" s="23">
        <v>3.6585983729999998</v>
      </c>
      <c r="S152" s="23"/>
      <c r="T152" s="38"/>
      <c r="U152" s="23"/>
      <c r="Y152" s="23"/>
      <c r="AC152" s="23"/>
    </row>
    <row r="153" spans="1:29">
      <c r="A153">
        <v>147</v>
      </c>
      <c r="B153" s="23">
        <f t="shared" si="10"/>
        <v>5.1858333333333331</v>
      </c>
      <c r="C153" s="23">
        <f t="shared" si="11"/>
        <v>-4.3920833333333338</v>
      </c>
      <c r="D153">
        <v>27124.701171875</v>
      </c>
      <c r="E153" s="38">
        <f t="shared" si="12"/>
        <v>0.4138964091229877</v>
      </c>
      <c r="F153" s="23">
        <f t="shared" si="14"/>
        <v>2.1409098585391702</v>
      </c>
      <c r="G153" s="23">
        <f t="shared" si="13"/>
        <v>98.411930872767385</v>
      </c>
      <c r="I153" s="28"/>
      <c r="J153" s="38"/>
      <c r="K153" s="23"/>
      <c r="O153" s="23">
        <v>8.4</v>
      </c>
      <c r="P153" s="23">
        <v>3.2977160909999998</v>
      </c>
      <c r="S153" s="23"/>
      <c r="T153" s="38"/>
      <c r="U153" s="23"/>
      <c r="Y153" s="23"/>
      <c r="AC153" s="23"/>
    </row>
    <row r="154" spans="1:29">
      <c r="A154">
        <v>148</v>
      </c>
      <c r="B154" s="23">
        <f t="shared" si="10"/>
        <v>5.221111111111111</v>
      </c>
      <c r="C154" s="23">
        <f t="shared" si="11"/>
        <v>-4.3568055555555558</v>
      </c>
      <c r="D154">
        <v>26985.36328125</v>
      </c>
      <c r="E154" s="38">
        <f t="shared" si="12"/>
        <v>0.41177024919890137</v>
      </c>
      <c r="F154" s="23">
        <f t="shared" si="14"/>
        <v>2.169002664045407</v>
      </c>
      <c r="G154" s="23">
        <f t="shared" si="13"/>
        <v>99.703282408412292</v>
      </c>
      <c r="I154" s="28"/>
      <c r="J154" s="38"/>
      <c r="K154" s="23"/>
      <c r="O154" s="23">
        <v>8.8000000000000007</v>
      </c>
      <c r="P154" s="23">
        <v>2.9718054380000001</v>
      </c>
      <c r="S154" s="23"/>
      <c r="T154" s="38"/>
      <c r="U154" s="23"/>
      <c r="Y154" s="23"/>
      <c r="AC154" s="23"/>
    </row>
    <row r="155" spans="1:29">
      <c r="A155">
        <v>149</v>
      </c>
      <c r="B155" s="23">
        <f t="shared" si="10"/>
        <v>5.256388888888889</v>
      </c>
      <c r="C155" s="23">
        <f t="shared" si="11"/>
        <v>-4.3215277777777779</v>
      </c>
      <c r="D155">
        <v>26915.2734375</v>
      </c>
      <c r="E155" s="38">
        <f t="shared" si="12"/>
        <v>0.41070074673838408</v>
      </c>
      <c r="F155" s="23">
        <f t="shared" si="14"/>
        <v>2.1832340185537804</v>
      </c>
      <c r="G155" s="23">
        <f t="shared" si="13"/>
        <v>100.35745991640862</v>
      </c>
      <c r="I155" s="28"/>
      <c r="J155" s="38"/>
      <c r="K155" s="23"/>
      <c r="O155" s="23">
        <v>9.1999999999999993</v>
      </c>
      <c r="P155" s="23">
        <v>2.6761974510000002</v>
      </c>
      <c r="S155" s="23"/>
      <c r="T155" s="38"/>
      <c r="U155" s="23"/>
      <c r="Y155" s="23"/>
      <c r="AC155" s="23"/>
    </row>
    <row r="156" spans="1:29">
      <c r="A156">
        <v>150</v>
      </c>
      <c r="B156" s="23">
        <f t="shared" si="10"/>
        <v>5.2916666666666661</v>
      </c>
      <c r="C156" s="23">
        <f t="shared" si="11"/>
        <v>-4.2862500000000008</v>
      </c>
      <c r="D156">
        <v>26894.357421875</v>
      </c>
      <c r="E156" s="38">
        <f t="shared" si="12"/>
        <v>0.41038158879797054</v>
      </c>
      <c r="F156" s="23">
        <f t="shared" si="14"/>
        <v>2.1874939803251898</v>
      </c>
      <c r="G156" s="23">
        <f t="shared" si="13"/>
        <v>100.55327902653902</v>
      </c>
      <c r="I156" s="28"/>
      <c r="J156" s="38"/>
      <c r="K156" s="23"/>
      <c r="O156" s="23">
        <v>9.6</v>
      </c>
      <c r="P156" s="23">
        <v>2.4238371910000001</v>
      </c>
      <c r="S156" s="23"/>
      <c r="T156" s="38"/>
      <c r="U156" s="23"/>
      <c r="Y156" s="23"/>
      <c r="AC156" s="23"/>
    </row>
    <row r="157" spans="1:29">
      <c r="A157">
        <v>151</v>
      </c>
      <c r="B157" s="23">
        <f t="shared" si="10"/>
        <v>5.326944444444444</v>
      </c>
      <c r="C157" s="23">
        <f t="shared" si="11"/>
        <v>-4.2509722222222228</v>
      </c>
      <c r="D157">
        <v>26884.009765625</v>
      </c>
      <c r="E157" s="38">
        <f t="shared" si="12"/>
        <v>0.41022369368467232</v>
      </c>
      <c r="F157" s="23">
        <f t="shared" si="14"/>
        <v>2.1896037166760394</v>
      </c>
      <c r="G157" s="23">
        <f t="shared" si="13"/>
        <v>100.65025799419216</v>
      </c>
      <c r="I157" s="28"/>
      <c r="J157" s="38"/>
      <c r="K157" s="23"/>
      <c r="O157" s="23">
        <v>10</v>
      </c>
      <c r="P157" s="23">
        <v>2.2344899279999999</v>
      </c>
      <c r="S157" s="23"/>
      <c r="T157" s="38"/>
      <c r="U157" s="23"/>
      <c r="Y157" s="23"/>
      <c r="AC157" s="23"/>
    </row>
    <row r="158" spans="1:29">
      <c r="A158">
        <v>152</v>
      </c>
      <c r="B158" s="23">
        <f t="shared" si="10"/>
        <v>5.362222222222222</v>
      </c>
      <c r="C158" s="23">
        <f t="shared" si="11"/>
        <v>-4.2156944444444449</v>
      </c>
      <c r="D158">
        <v>26887.25</v>
      </c>
      <c r="E158" s="38">
        <f t="shared" si="12"/>
        <v>0.41027313649195085</v>
      </c>
      <c r="F158" s="23">
        <f t="shared" si="14"/>
        <v>2.1889429211417655</v>
      </c>
      <c r="G158" s="23">
        <f t="shared" si="13"/>
        <v>100.6198829813533</v>
      </c>
      <c r="I158" s="28"/>
      <c r="J158" s="38"/>
      <c r="K158" s="23"/>
      <c r="O158" s="23">
        <v>10.4</v>
      </c>
      <c r="P158" s="23">
        <v>2.0553094660000002</v>
      </c>
      <c r="S158" s="23"/>
      <c r="T158" s="38"/>
      <c r="U158" s="23"/>
      <c r="Y158" s="23"/>
      <c r="AC158" s="23"/>
    </row>
    <row r="159" spans="1:29">
      <c r="A159">
        <v>153</v>
      </c>
      <c r="B159" s="23">
        <f t="shared" si="10"/>
        <v>5.3975</v>
      </c>
      <c r="C159" s="23">
        <f t="shared" si="11"/>
        <v>-4.1804166666666669</v>
      </c>
      <c r="D159">
        <v>26841.365234375</v>
      </c>
      <c r="E159" s="38">
        <f t="shared" si="12"/>
        <v>0.40957297984855423</v>
      </c>
      <c r="F159" s="23">
        <f t="shared" si="14"/>
        <v>2.1983139371039613</v>
      </c>
      <c r="G159" s="23">
        <f t="shared" si="13"/>
        <v>101.05064365602668</v>
      </c>
      <c r="I159" s="28"/>
      <c r="J159" s="38"/>
      <c r="K159" s="23"/>
      <c r="O159" s="23">
        <v>10.8</v>
      </c>
      <c r="P159" s="23">
        <v>1.866639562</v>
      </c>
      <c r="S159" s="23"/>
      <c r="T159" s="38"/>
      <c r="U159" s="23"/>
      <c r="Y159" s="23"/>
      <c r="AC159" s="23"/>
    </row>
    <row r="160" spans="1:29">
      <c r="A160">
        <v>154</v>
      </c>
      <c r="B160" s="23">
        <f t="shared" si="10"/>
        <v>5.4327777777777779</v>
      </c>
      <c r="C160" s="23">
        <f t="shared" si="11"/>
        <v>-4.1451388888888889</v>
      </c>
      <c r="D160">
        <v>26753.873046875</v>
      </c>
      <c r="E160" s="38">
        <f t="shared" si="12"/>
        <v>0.40823793464370184</v>
      </c>
      <c r="F160" s="23">
        <f t="shared" si="14"/>
        <v>2.2162634552890008</v>
      </c>
      <c r="G160" s="23">
        <f t="shared" si="13"/>
        <v>101.87573525704853</v>
      </c>
      <c r="I160" s="28"/>
      <c r="J160" s="38"/>
      <c r="K160" s="23"/>
      <c r="O160" s="23">
        <v>11.2</v>
      </c>
      <c r="P160" s="23">
        <v>1.7822380390000001</v>
      </c>
      <c r="S160" s="23"/>
      <c r="T160" s="38"/>
      <c r="U160" s="23"/>
      <c r="Y160" s="23"/>
      <c r="AC160" s="23"/>
    </row>
    <row r="161" spans="1:29">
      <c r="A161">
        <v>155</v>
      </c>
      <c r="B161" s="23">
        <f t="shared" si="10"/>
        <v>5.468055555555555</v>
      </c>
      <c r="C161" s="23">
        <f t="shared" si="11"/>
        <v>-4.1098611111111119</v>
      </c>
      <c r="D161">
        <v>26795.8046875</v>
      </c>
      <c r="E161" s="38">
        <f t="shared" si="12"/>
        <v>0.40887777046616314</v>
      </c>
      <c r="F161" s="23">
        <f t="shared" si="14"/>
        <v>2.207647632226915</v>
      </c>
      <c r="G161" s="23">
        <f t="shared" si="13"/>
        <v>101.4796887910023</v>
      </c>
      <c r="I161" s="28"/>
      <c r="J161" s="38"/>
      <c r="K161" s="23"/>
      <c r="O161" s="23">
        <v>11.6</v>
      </c>
      <c r="P161" s="23">
        <v>1.617721945</v>
      </c>
      <c r="S161" s="23"/>
      <c r="T161" s="38"/>
      <c r="U161" s="23"/>
      <c r="Y161" s="23"/>
      <c r="AC161" s="23"/>
    </row>
    <row r="162" spans="1:29">
      <c r="A162">
        <v>156</v>
      </c>
      <c r="B162" s="23">
        <f t="shared" si="10"/>
        <v>5.503333333333333</v>
      </c>
      <c r="C162" s="23">
        <f t="shared" si="11"/>
        <v>-4.0745833333333339</v>
      </c>
      <c r="D162">
        <v>26786.66796875</v>
      </c>
      <c r="E162" s="38">
        <f t="shared" si="12"/>
        <v>0.40873835307469292</v>
      </c>
      <c r="F162" s="23">
        <f t="shared" si="14"/>
        <v>2.209522890551602</v>
      </c>
      <c r="G162" s="23">
        <f t="shared" si="13"/>
        <v>101.56588942755951</v>
      </c>
      <c r="I162" s="28"/>
      <c r="J162" s="38"/>
      <c r="K162" s="23"/>
      <c r="O162" s="23">
        <v>12</v>
      </c>
      <c r="P162" s="23">
        <v>1.4997403629999999</v>
      </c>
      <c r="S162" s="23"/>
      <c r="T162" s="38"/>
      <c r="U162" s="23"/>
      <c r="Y162" s="23"/>
      <c r="AC162" s="23"/>
    </row>
    <row r="163" spans="1:29">
      <c r="A163">
        <v>157</v>
      </c>
      <c r="B163" s="23">
        <f t="shared" si="10"/>
        <v>5.5386111111111109</v>
      </c>
      <c r="C163" s="23">
        <f t="shared" si="11"/>
        <v>-4.0393055555555559</v>
      </c>
      <c r="D163">
        <v>26867.892578125</v>
      </c>
      <c r="E163" s="38">
        <f t="shared" si="12"/>
        <v>0.40997776116769663</v>
      </c>
      <c r="F163" s="23">
        <f t="shared" si="14"/>
        <v>2.1928927223330801</v>
      </c>
      <c r="G163" s="23">
        <f t="shared" si="13"/>
        <v>100.80144483471692</v>
      </c>
      <c r="I163" s="28"/>
      <c r="J163" s="38"/>
      <c r="K163" s="23"/>
      <c r="O163" s="23">
        <v>12.4</v>
      </c>
      <c r="P163" s="23">
        <v>1.3855138389999999</v>
      </c>
      <c r="S163" s="23"/>
      <c r="T163" s="38"/>
      <c r="U163" s="23"/>
      <c r="Y163" s="23"/>
      <c r="AC163" s="23"/>
    </row>
    <row r="164" spans="1:29">
      <c r="A164">
        <v>158</v>
      </c>
      <c r="B164" s="23">
        <f t="shared" si="10"/>
        <v>5.5738888888888889</v>
      </c>
      <c r="C164" s="23">
        <f t="shared" si="11"/>
        <v>-4.004027777777778</v>
      </c>
      <c r="D164">
        <v>26849.396484375</v>
      </c>
      <c r="E164" s="38">
        <f t="shared" si="12"/>
        <v>0.40969552886816207</v>
      </c>
      <c r="F164" s="23">
        <f t="shared" si="14"/>
        <v>2.1966716155687944</v>
      </c>
      <c r="G164" s="23">
        <f t="shared" si="13"/>
        <v>100.97515050401699</v>
      </c>
      <c r="I164" s="28"/>
      <c r="J164" s="38"/>
      <c r="K164" s="23"/>
      <c r="O164" s="23">
        <v>12.8</v>
      </c>
      <c r="P164" s="23">
        <v>1.3324283969999999</v>
      </c>
      <c r="S164" s="23"/>
      <c r="T164" s="38"/>
      <c r="U164" s="23"/>
      <c r="Y164" s="23"/>
      <c r="AC164" s="23"/>
    </row>
    <row r="165" spans="1:29">
      <c r="A165">
        <v>159</v>
      </c>
      <c r="B165" s="23">
        <f t="shared" si="10"/>
        <v>5.609166666666666</v>
      </c>
      <c r="C165" s="23">
        <f t="shared" si="11"/>
        <v>-3.9687500000000009</v>
      </c>
      <c r="D165">
        <v>26924.7578125</v>
      </c>
      <c r="E165" s="38">
        <f t="shared" si="12"/>
        <v>0.41084546902418556</v>
      </c>
      <c r="F165" s="23">
        <f t="shared" si="14"/>
        <v>2.1813043227644275</v>
      </c>
      <c r="G165" s="23">
        <f t="shared" si="13"/>
        <v>100.26875693441717</v>
      </c>
      <c r="I165" s="28"/>
      <c r="J165" s="38"/>
      <c r="K165" s="23"/>
      <c r="O165" s="23">
        <v>13.2</v>
      </c>
      <c r="P165" s="23">
        <v>1.2369338169999999</v>
      </c>
      <c r="S165" s="23"/>
      <c r="T165" s="38"/>
      <c r="U165" s="23"/>
      <c r="Y165" s="23"/>
      <c r="AC165" s="23"/>
    </row>
    <row r="166" spans="1:29">
      <c r="A166">
        <v>160</v>
      </c>
      <c r="B166" s="23">
        <f t="shared" si="10"/>
        <v>5.6444444444444439</v>
      </c>
      <c r="C166" s="23">
        <f t="shared" si="11"/>
        <v>-3.9334722222222229</v>
      </c>
      <c r="D166">
        <v>26848.833984375</v>
      </c>
      <c r="E166" s="38">
        <f t="shared" si="12"/>
        <v>0.40968694566834518</v>
      </c>
      <c r="F166" s="23">
        <f t="shared" si="14"/>
        <v>2.1967866128588733</v>
      </c>
      <c r="G166" s="23">
        <f t="shared" si="13"/>
        <v>100.98043662352205</v>
      </c>
      <c r="I166" s="28"/>
      <c r="J166" s="38"/>
      <c r="K166" s="23"/>
      <c r="O166" s="23">
        <v>13.6</v>
      </c>
      <c r="P166" s="23">
        <v>1.188570522</v>
      </c>
      <c r="S166" s="23"/>
      <c r="T166" s="38"/>
      <c r="U166" s="23"/>
      <c r="Y166" s="23"/>
      <c r="AC166" s="23"/>
    </row>
    <row r="167" spans="1:29">
      <c r="A167">
        <v>161</v>
      </c>
      <c r="B167" s="23">
        <f t="shared" si="10"/>
        <v>5.6797222222222219</v>
      </c>
      <c r="C167" s="23">
        <f t="shared" si="11"/>
        <v>-3.898194444444445</v>
      </c>
      <c r="D167">
        <v>26830.640625</v>
      </c>
      <c r="E167" s="38">
        <f t="shared" si="12"/>
        <v>0.40940933279926756</v>
      </c>
      <c r="F167" s="23">
        <f t="shared" si="14"/>
        <v>2.2005084226128613</v>
      </c>
      <c r="G167" s="23">
        <f t="shared" si="13"/>
        <v>101.15151831702266</v>
      </c>
      <c r="I167" s="28"/>
      <c r="J167" s="38"/>
      <c r="K167" s="23"/>
      <c r="O167" s="23">
        <v>14</v>
      </c>
      <c r="P167" s="23">
        <v>1.098136596</v>
      </c>
      <c r="S167" s="23"/>
      <c r="T167" s="38"/>
      <c r="U167" s="23"/>
      <c r="Y167" s="23"/>
      <c r="AC167" s="23"/>
    </row>
    <row r="168" spans="1:29">
      <c r="A168">
        <v>162</v>
      </c>
      <c r="B168" s="23">
        <f t="shared" si="10"/>
        <v>5.7149999999999999</v>
      </c>
      <c r="C168" s="23">
        <f t="shared" si="11"/>
        <v>-3.862916666666667</v>
      </c>
      <c r="D168">
        <v>26804.90625</v>
      </c>
      <c r="E168" s="38">
        <f t="shared" si="12"/>
        <v>0.40901665140764476</v>
      </c>
      <c r="F168" s="23">
        <f t="shared" si="14"/>
        <v>2.2057807461035743</v>
      </c>
      <c r="G168" s="23">
        <f t="shared" si="13"/>
        <v>101.39387300226896</v>
      </c>
      <c r="I168" s="28"/>
      <c r="J168" s="38"/>
      <c r="K168" s="23"/>
      <c r="O168" s="23">
        <v>14.4</v>
      </c>
      <c r="P168" s="23">
        <v>1.046968873</v>
      </c>
      <c r="S168" s="23"/>
      <c r="T168" s="38"/>
      <c r="U168" s="23"/>
      <c r="Y168" s="23"/>
      <c r="AC168" s="23"/>
    </row>
    <row r="169" spans="1:29">
      <c r="A169">
        <v>163</v>
      </c>
      <c r="B169" s="23">
        <f t="shared" si="10"/>
        <v>5.7502777777777778</v>
      </c>
      <c r="C169" s="23">
        <f t="shared" si="11"/>
        <v>-3.827638888888889</v>
      </c>
      <c r="D169">
        <v>26781.140625</v>
      </c>
      <c r="E169" s="38">
        <f t="shared" si="12"/>
        <v>0.40865401121538109</v>
      </c>
      <c r="F169" s="23">
        <f t="shared" si="14"/>
        <v>2.2106579108694486</v>
      </c>
      <c r="G169" s="23">
        <f t="shared" si="13"/>
        <v>101.61806329214964</v>
      </c>
      <c r="I169" s="28"/>
      <c r="J169" s="38"/>
      <c r="K169" s="23"/>
      <c r="O169" s="23">
        <v>14.8</v>
      </c>
      <c r="P169" s="23">
        <v>0.98911593070000003</v>
      </c>
      <c r="S169" s="23"/>
      <c r="T169" s="38"/>
      <c r="U169" s="23"/>
      <c r="Y169" s="23"/>
      <c r="AC169" s="23"/>
    </row>
    <row r="170" spans="1:29">
      <c r="A170">
        <v>164</v>
      </c>
      <c r="B170" s="23">
        <f t="shared" si="10"/>
        <v>5.7855555555555549</v>
      </c>
      <c r="C170" s="23">
        <f t="shared" si="11"/>
        <v>-3.792361111111112</v>
      </c>
      <c r="D170">
        <v>26796.58984375</v>
      </c>
      <c r="E170" s="38">
        <f t="shared" si="12"/>
        <v>0.4088897511825742</v>
      </c>
      <c r="F170" s="23">
        <f t="shared" si="14"/>
        <v>2.2074865377720174</v>
      </c>
      <c r="G170" s="23">
        <f t="shared" si="13"/>
        <v>101.47228370745984</v>
      </c>
      <c r="I170" s="28"/>
      <c r="J170" s="38"/>
      <c r="K170" s="23"/>
      <c r="O170" s="23">
        <v>15.2</v>
      </c>
      <c r="P170" s="23">
        <v>0.93401986029999995</v>
      </c>
      <c r="S170" s="23"/>
      <c r="T170" s="38"/>
      <c r="U170" s="23"/>
      <c r="Y170" s="23"/>
      <c r="AC170" s="23"/>
    </row>
    <row r="171" spans="1:29">
      <c r="A171">
        <v>165</v>
      </c>
      <c r="B171" s="23">
        <f t="shared" si="10"/>
        <v>5.8208333333333329</v>
      </c>
      <c r="C171" s="23">
        <f t="shared" si="11"/>
        <v>-3.757083333333334</v>
      </c>
      <c r="D171">
        <v>26802.125</v>
      </c>
      <c r="E171" s="38">
        <f t="shared" si="12"/>
        <v>0.40897421225299457</v>
      </c>
      <c r="F171" s="23">
        <f t="shared" si="14"/>
        <v>2.2063511056301177</v>
      </c>
      <c r="G171" s="23">
        <f t="shared" si="13"/>
        <v>101.42009091241353</v>
      </c>
      <c r="I171" s="28"/>
      <c r="J171" s="38"/>
      <c r="K171" s="23"/>
      <c r="O171" s="23">
        <v>15.6</v>
      </c>
      <c r="P171" s="23">
        <v>0.87865810590000004</v>
      </c>
      <c r="S171" s="23"/>
      <c r="T171" s="38"/>
      <c r="U171" s="23"/>
      <c r="Y171" s="23"/>
      <c r="AC171" s="23"/>
    </row>
    <row r="172" spans="1:29">
      <c r="A172">
        <v>166</v>
      </c>
      <c r="B172" s="23">
        <f t="shared" si="10"/>
        <v>5.8561111111111108</v>
      </c>
      <c r="C172" s="23">
        <f t="shared" si="11"/>
        <v>-3.721805555555556</v>
      </c>
      <c r="D172">
        <v>26827.58203125</v>
      </c>
      <c r="E172" s="38">
        <f t="shared" si="12"/>
        <v>0.40936266165026319</v>
      </c>
      <c r="F172" s="23">
        <f t="shared" si="14"/>
        <v>2.201134569226264</v>
      </c>
      <c r="G172" s="23">
        <f t="shared" si="13"/>
        <v>101.18030061114341</v>
      </c>
      <c r="I172" s="28"/>
      <c r="J172" s="38"/>
      <c r="K172" s="23"/>
      <c r="O172" s="23">
        <v>16</v>
      </c>
      <c r="P172" s="23">
        <v>0.82943302750000003</v>
      </c>
      <c r="S172" s="23"/>
      <c r="T172" s="38"/>
      <c r="U172" s="23"/>
      <c r="Y172" s="23"/>
      <c r="AC172" s="23"/>
    </row>
    <row r="173" spans="1:29">
      <c r="A173">
        <v>167</v>
      </c>
      <c r="B173" s="23">
        <f t="shared" si="10"/>
        <v>5.8913888888888888</v>
      </c>
      <c r="C173" s="23">
        <f t="shared" si="11"/>
        <v>-3.6865277777777781</v>
      </c>
      <c r="D173">
        <v>26845.142578125</v>
      </c>
      <c r="E173" s="38">
        <f t="shared" si="12"/>
        <v>0.40963061841954679</v>
      </c>
      <c r="F173" s="23">
        <f t="shared" si="14"/>
        <v>2.1975413914076514</v>
      </c>
      <c r="G173" s="23">
        <f t="shared" si="13"/>
        <v>101.01513178552075</v>
      </c>
      <c r="I173" s="28"/>
      <c r="J173" s="38"/>
      <c r="K173" s="23"/>
      <c r="O173" s="23">
        <v>16.399999999999999</v>
      </c>
      <c r="P173" s="23">
        <v>0.77832918640000004</v>
      </c>
      <c r="S173" s="23"/>
      <c r="T173" s="38"/>
      <c r="U173" s="23"/>
      <c r="Y173" s="23"/>
      <c r="AC173" s="23"/>
    </row>
    <row r="174" spans="1:29">
      <c r="A174">
        <v>168</v>
      </c>
      <c r="B174" s="23">
        <f t="shared" si="10"/>
        <v>5.9266666666666667</v>
      </c>
      <c r="C174" s="23">
        <f t="shared" si="11"/>
        <v>-3.6512500000000001</v>
      </c>
      <c r="D174">
        <v>26848.609375</v>
      </c>
      <c r="E174" s="38">
        <f t="shared" si="12"/>
        <v>0.40968351834897382</v>
      </c>
      <c r="F174" s="23">
        <f t="shared" si="14"/>
        <v>2.1968325331408316</v>
      </c>
      <c r="G174" s="23">
        <f t="shared" si="13"/>
        <v>100.98254745672493</v>
      </c>
      <c r="I174" s="28"/>
      <c r="J174" s="38"/>
      <c r="K174" s="23"/>
      <c r="O174" s="23"/>
      <c r="P174" s="23"/>
      <c r="S174" s="23"/>
      <c r="T174" s="38"/>
      <c r="U174" s="23"/>
      <c r="Y174" s="23"/>
      <c r="AC174" s="23"/>
    </row>
    <row r="175" spans="1:29">
      <c r="A175">
        <v>169</v>
      </c>
      <c r="B175" s="23">
        <f t="shared" si="10"/>
        <v>5.9619444444444438</v>
      </c>
      <c r="C175" s="23">
        <f t="shared" si="11"/>
        <v>-3.615972222222223</v>
      </c>
      <c r="D175">
        <v>26820.08203125</v>
      </c>
      <c r="E175" s="38">
        <f t="shared" si="12"/>
        <v>0.40924821898603797</v>
      </c>
      <c r="F175" s="23">
        <f t="shared" si="14"/>
        <v>2.2026704979487564</v>
      </c>
      <c r="G175" s="23">
        <f t="shared" si="13"/>
        <v>101.25090316858434</v>
      </c>
      <c r="I175" s="28"/>
      <c r="J175" s="38"/>
      <c r="K175" s="23"/>
      <c r="O175" s="23"/>
      <c r="P175" s="23"/>
      <c r="S175" s="23"/>
      <c r="T175" s="38"/>
      <c r="U175" s="23"/>
      <c r="Y175" s="23"/>
      <c r="AC175" s="23"/>
    </row>
    <row r="176" spans="1:29">
      <c r="A176">
        <v>170</v>
      </c>
      <c r="B176" s="23">
        <f t="shared" si="10"/>
        <v>5.9972222222222218</v>
      </c>
      <c r="C176" s="23">
        <f t="shared" si="11"/>
        <v>-3.5806944444444451</v>
      </c>
      <c r="D176">
        <v>26791.30859375</v>
      </c>
      <c r="E176" s="38">
        <f t="shared" si="12"/>
        <v>0.40880916447318227</v>
      </c>
      <c r="F176" s="23">
        <f t="shared" si="14"/>
        <v>2.2085702838483341</v>
      </c>
      <c r="G176" s="23">
        <f t="shared" si="13"/>
        <v>101.52210063156839</v>
      </c>
      <c r="I176" s="28"/>
      <c r="J176" s="38"/>
      <c r="K176" s="23"/>
      <c r="O176" s="23"/>
      <c r="P176" s="23"/>
      <c r="S176" s="23"/>
      <c r="T176" s="38"/>
      <c r="U176" s="23"/>
      <c r="Y176" s="23"/>
      <c r="AC176" s="23"/>
    </row>
    <row r="177" spans="1:29">
      <c r="A177">
        <v>171</v>
      </c>
      <c r="B177" s="23">
        <f t="shared" si="10"/>
        <v>6.0324999999999998</v>
      </c>
      <c r="C177" s="23">
        <f t="shared" si="11"/>
        <v>-3.5454166666666671</v>
      </c>
      <c r="D177">
        <v>26755.97265625</v>
      </c>
      <c r="E177" s="38">
        <f t="shared" si="12"/>
        <v>0.40826997262912945</v>
      </c>
      <c r="F177" s="23">
        <f t="shared" si="14"/>
        <v>2.2158314577725147</v>
      </c>
      <c r="G177" s="23">
        <f t="shared" si="13"/>
        <v>101.85587748043076</v>
      </c>
      <c r="I177" s="28"/>
      <c r="J177" s="38"/>
      <c r="K177" s="23"/>
      <c r="O177" s="23"/>
      <c r="P177" s="23"/>
      <c r="S177" s="23"/>
      <c r="T177" s="38"/>
      <c r="U177" s="23"/>
      <c r="Y177" s="23"/>
      <c r="AC177" s="23"/>
    </row>
    <row r="178" spans="1:29">
      <c r="A178">
        <v>172</v>
      </c>
      <c r="B178" s="23">
        <f t="shared" si="10"/>
        <v>6.0677777777777777</v>
      </c>
      <c r="C178" s="23">
        <f t="shared" si="11"/>
        <v>-3.5101388888888891</v>
      </c>
      <c r="D178">
        <v>26731.119140625</v>
      </c>
      <c r="E178" s="38">
        <f t="shared" si="12"/>
        <v>0.40789073228999773</v>
      </c>
      <c r="F178" s="23">
        <f t="shared" si="14"/>
        <v>2.2209490626810737</v>
      </c>
      <c r="G178" s="23">
        <f t="shared" si="13"/>
        <v>102.09112016404329</v>
      </c>
      <c r="I178" s="28"/>
      <c r="J178" s="38"/>
      <c r="K178" s="23"/>
      <c r="O178" s="23"/>
      <c r="P178" s="23"/>
      <c r="S178" s="23"/>
      <c r="T178" s="38"/>
      <c r="U178" s="23"/>
      <c r="Y178" s="23"/>
      <c r="AC178" s="23"/>
    </row>
    <row r="179" spans="1:29">
      <c r="A179">
        <v>173</v>
      </c>
      <c r="B179" s="23">
        <f t="shared" si="10"/>
        <v>6.1030555555555557</v>
      </c>
      <c r="C179" s="23">
        <f t="shared" si="11"/>
        <v>-3.4748611111111112</v>
      </c>
      <c r="D179">
        <v>26708.40625</v>
      </c>
      <c r="E179" s="38">
        <f t="shared" si="12"/>
        <v>0.40754415579461356</v>
      </c>
      <c r="F179" s="23">
        <f t="shared" si="14"/>
        <v>2.2256334667536128</v>
      </c>
      <c r="G179" s="23">
        <f t="shared" si="13"/>
        <v>102.30644975764018</v>
      </c>
      <c r="I179" s="28"/>
      <c r="J179" s="38"/>
      <c r="K179" s="23"/>
      <c r="O179" s="23"/>
      <c r="P179" s="23"/>
      <c r="S179" s="23"/>
      <c r="T179" s="38"/>
      <c r="U179" s="23"/>
      <c r="Y179" s="23"/>
      <c r="AC179" s="23"/>
    </row>
    <row r="180" spans="1:29">
      <c r="A180">
        <v>174</v>
      </c>
      <c r="B180" s="23">
        <f t="shared" si="10"/>
        <v>6.1383333333333328</v>
      </c>
      <c r="C180" s="23">
        <f t="shared" si="11"/>
        <v>-3.4395833333333341</v>
      </c>
      <c r="D180">
        <v>26730.587890625</v>
      </c>
      <c r="E180" s="38">
        <f t="shared" si="12"/>
        <v>0.40788262593461511</v>
      </c>
      <c r="F180" s="23">
        <f t="shared" si="14"/>
        <v>2.2210585472478677</v>
      </c>
      <c r="G180" s="23">
        <f t="shared" si="13"/>
        <v>102.09615287832408</v>
      </c>
      <c r="I180" s="28"/>
      <c r="J180" s="38"/>
      <c r="K180" s="23"/>
      <c r="O180" s="23"/>
      <c r="P180" s="23"/>
      <c r="S180" s="23"/>
      <c r="T180" s="38"/>
      <c r="U180" s="23"/>
      <c r="Y180" s="23"/>
      <c r="AC180" s="23"/>
    </row>
    <row r="181" spans="1:29">
      <c r="A181">
        <v>175</v>
      </c>
      <c r="B181" s="23">
        <f t="shared" si="10"/>
        <v>6.1736111111111107</v>
      </c>
      <c r="C181" s="23">
        <f t="shared" si="11"/>
        <v>-3.4043055555555561</v>
      </c>
      <c r="D181">
        <v>26710.3046875</v>
      </c>
      <c r="E181" s="38">
        <f t="shared" si="12"/>
        <v>0.4075731240939956</v>
      </c>
      <c r="F181" s="23">
        <f t="shared" si="14"/>
        <v>2.2252416472994136</v>
      </c>
      <c r="G181" s="23">
        <f t="shared" si="13"/>
        <v>102.28843885966266</v>
      </c>
      <c r="I181" s="28"/>
      <c r="J181" s="38"/>
      <c r="K181" s="23"/>
      <c r="O181" s="23"/>
      <c r="P181" s="23"/>
      <c r="S181" s="23"/>
      <c r="T181" s="38"/>
      <c r="U181" s="23"/>
      <c r="Y181" s="23"/>
      <c r="AC181" s="23"/>
    </row>
    <row r="182" spans="1:29">
      <c r="A182">
        <v>176</v>
      </c>
      <c r="B182" s="23">
        <f t="shared" si="10"/>
        <v>6.2088888888888887</v>
      </c>
      <c r="C182" s="23">
        <f t="shared" si="11"/>
        <v>-3.3690277777777782</v>
      </c>
      <c r="D182">
        <v>26691.3828125</v>
      </c>
      <c r="E182" s="38">
        <f t="shared" si="12"/>
        <v>0.40728439478904405</v>
      </c>
      <c r="F182" s="23">
        <f t="shared" si="14"/>
        <v>2.2291492080455999</v>
      </c>
      <c r="G182" s="23">
        <f t="shared" si="13"/>
        <v>102.46805903213325</v>
      </c>
      <c r="I182" s="28"/>
      <c r="J182" s="38"/>
      <c r="K182" s="23"/>
      <c r="O182" s="23"/>
      <c r="P182" s="23"/>
      <c r="S182" s="23"/>
      <c r="T182" s="38"/>
      <c r="U182" s="23"/>
      <c r="Y182" s="23"/>
      <c r="AC182" s="23"/>
    </row>
    <row r="183" spans="1:29">
      <c r="A183">
        <v>177</v>
      </c>
      <c r="B183" s="23">
        <f t="shared" si="10"/>
        <v>6.2441666666666666</v>
      </c>
      <c r="C183" s="23">
        <f t="shared" si="11"/>
        <v>-3.3337500000000002</v>
      </c>
      <c r="D183">
        <v>26660.150390625</v>
      </c>
      <c r="E183" s="38">
        <f t="shared" si="12"/>
        <v>0.40680781857976656</v>
      </c>
      <c r="F183" s="23">
        <f t="shared" si="14"/>
        <v>2.2356100584022371</v>
      </c>
      <c r="G183" s="23">
        <f t="shared" si="13"/>
        <v>102.76504713564478</v>
      </c>
      <c r="I183" s="28"/>
      <c r="J183" s="38"/>
      <c r="K183" s="23"/>
      <c r="O183" s="23"/>
      <c r="P183" s="23"/>
      <c r="S183" s="23"/>
      <c r="T183" s="38"/>
      <c r="U183" s="23"/>
      <c r="Y183" s="23"/>
      <c r="AC183" s="23"/>
    </row>
    <row r="184" spans="1:29">
      <c r="A184">
        <v>178</v>
      </c>
      <c r="B184" s="23">
        <f t="shared" si="10"/>
        <v>6.2794444444444437</v>
      </c>
      <c r="C184" s="23">
        <f t="shared" si="11"/>
        <v>-3.2984722222222231</v>
      </c>
      <c r="D184">
        <v>26694.01953125</v>
      </c>
      <c r="E184" s="38">
        <f t="shared" si="12"/>
        <v>0.40732462853818568</v>
      </c>
      <c r="F184" s="23">
        <f t="shared" si="14"/>
        <v>2.2286043964880466</v>
      </c>
      <c r="G184" s="23">
        <f t="shared" si="13"/>
        <v>102.44301549415955</v>
      </c>
      <c r="I184" s="28"/>
      <c r="J184" s="38"/>
      <c r="K184" s="23"/>
      <c r="O184" s="23"/>
      <c r="P184" s="23"/>
      <c r="S184" s="23"/>
      <c r="T184" s="38"/>
      <c r="U184" s="23"/>
      <c r="Y184" s="23"/>
      <c r="AC184" s="23"/>
    </row>
    <row r="185" spans="1:29">
      <c r="A185">
        <v>179</v>
      </c>
      <c r="B185" s="23">
        <f t="shared" si="10"/>
        <v>6.3147222222222217</v>
      </c>
      <c r="C185" s="23">
        <f t="shared" si="11"/>
        <v>-3.2631944444444452</v>
      </c>
      <c r="D185">
        <v>26734.876953125</v>
      </c>
      <c r="E185" s="38">
        <f t="shared" si="12"/>
        <v>0.40794807283321888</v>
      </c>
      <c r="F185" s="23">
        <f t="shared" si="14"/>
        <v>2.2201747334073376</v>
      </c>
      <c r="G185" s="23">
        <f t="shared" si="13"/>
        <v>102.05552630722782</v>
      </c>
      <c r="I185" s="28"/>
      <c r="J185" s="38"/>
      <c r="K185" s="23"/>
      <c r="O185" s="23"/>
      <c r="P185" s="23"/>
      <c r="S185" s="23"/>
      <c r="T185" s="38"/>
      <c r="U185" s="23"/>
      <c r="Y185" s="23"/>
      <c r="AC185" s="23"/>
    </row>
    <row r="186" spans="1:29">
      <c r="A186">
        <v>180</v>
      </c>
      <c r="B186" s="23">
        <f t="shared" si="10"/>
        <v>6.35</v>
      </c>
      <c r="C186" s="23">
        <f t="shared" si="11"/>
        <v>-3.2279166666666672</v>
      </c>
      <c r="D186">
        <v>26701.56640625</v>
      </c>
      <c r="E186" s="38">
        <f t="shared" si="12"/>
        <v>0.40743978646906231</v>
      </c>
      <c r="F186" s="23">
        <f t="shared" si="14"/>
        <v>2.2270455657246737</v>
      </c>
      <c r="G186" s="23">
        <f t="shared" si="13"/>
        <v>102.37136019082413</v>
      </c>
      <c r="I186" s="28"/>
      <c r="J186" s="38"/>
      <c r="K186" s="23"/>
      <c r="O186" s="23"/>
      <c r="P186" s="23"/>
      <c r="S186" s="23"/>
      <c r="T186" s="38"/>
      <c r="U186" s="23"/>
      <c r="Y186" s="23"/>
      <c r="AC186" s="23"/>
    </row>
    <row r="187" spans="1:29">
      <c r="A187">
        <v>181</v>
      </c>
      <c r="B187" s="23">
        <f t="shared" si="10"/>
        <v>6.3852777777777776</v>
      </c>
      <c r="C187" s="23">
        <f t="shared" si="11"/>
        <v>-3.1926388888888892</v>
      </c>
      <c r="D187">
        <v>26622.8671875</v>
      </c>
      <c r="E187" s="38">
        <f t="shared" si="12"/>
        <v>0.40623891336690315</v>
      </c>
      <c r="F187" s="23">
        <f t="shared" si="14"/>
        <v>2.2433406453541638</v>
      </c>
      <c r="G187" s="23">
        <f t="shared" si="13"/>
        <v>103.12040165264347</v>
      </c>
      <c r="I187" s="28"/>
      <c r="J187" s="38"/>
      <c r="K187" s="23"/>
      <c r="O187" s="23"/>
      <c r="P187" s="23"/>
      <c r="S187" s="23"/>
      <c r="T187" s="38"/>
      <c r="U187" s="23"/>
      <c r="Y187" s="23"/>
      <c r="AC187" s="23"/>
    </row>
    <row r="188" spans="1:29">
      <c r="A188">
        <v>182</v>
      </c>
      <c r="B188" s="23">
        <f t="shared" si="10"/>
        <v>6.4205555555555556</v>
      </c>
      <c r="C188" s="23">
        <f t="shared" si="11"/>
        <v>-3.1573611111111113</v>
      </c>
      <c r="D188">
        <v>26702.12109375</v>
      </c>
      <c r="E188" s="38">
        <f t="shared" si="12"/>
        <v>0.40744825045777067</v>
      </c>
      <c r="F188" s="23">
        <f t="shared" si="14"/>
        <v>2.2269310248981542</v>
      </c>
      <c r="G188" s="23">
        <f t="shared" si="13"/>
        <v>102.3660950537346</v>
      </c>
      <c r="I188" s="28"/>
      <c r="J188" s="38"/>
      <c r="K188" s="23"/>
      <c r="O188" s="23"/>
      <c r="P188" s="23"/>
      <c r="S188" s="23"/>
      <c r="T188" s="38"/>
      <c r="U188" s="23"/>
      <c r="Y188" s="23"/>
      <c r="AC188" s="23"/>
    </row>
    <row r="189" spans="1:29">
      <c r="A189">
        <v>183</v>
      </c>
      <c r="B189" s="23">
        <f t="shared" si="10"/>
        <v>6.4558333333333326</v>
      </c>
      <c r="C189" s="23">
        <f t="shared" si="11"/>
        <v>-3.1220833333333342</v>
      </c>
      <c r="D189">
        <v>26609.791015625</v>
      </c>
      <c r="E189" s="38">
        <f t="shared" si="12"/>
        <v>0.40603938377393761</v>
      </c>
      <c r="F189" s="23">
        <f t="shared" si="14"/>
        <v>2.2460566257993344</v>
      </c>
      <c r="G189" s="23">
        <f t="shared" si="13"/>
        <v>103.24524804856053</v>
      </c>
      <c r="I189" s="28"/>
      <c r="J189" s="38"/>
      <c r="K189" s="23"/>
      <c r="O189" s="23"/>
      <c r="P189" s="23"/>
      <c r="S189" s="23"/>
      <c r="T189" s="38"/>
      <c r="U189" s="23"/>
      <c r="Y189" s="23"/>
      <c r="AC189" s="23"/>
    </row>
    <row r="190" spans="1:29">
      <c r="A190">
        <v>184</v>
      </c>
      <c r="B190" s="23">
        <f t="shared" si="10"/>
        <v>6.4911111111111106</v>
      </c>
      <c r="C190" s="23">
        <f t="shared" si="11"/>
        <v>-3.0868055555555562</v>
      </c>
      <c r="D190">
        <v>26625.630859375</v>
      </c>
      <c r="E190" s="38">
        <f t="shared" si="12"/>
        <v>0.40628108429655907</v>
      </c>
      <c r="F190" s="23">
        <f t="shared" si="14"/>
        <v>2.242766928677673</v>
      </c>
      <c r="G190" s="23">
        <f t="shared" si="13"/>
        <v>103.09402942324661</v>
      </c>
      <c r="I190" s="28"/>
      <c r="J190" s="38"/>
      <c r="K190" s="23"/>
      <c r="O190" s="23"/>
      <c r="P190" s="23"/>
      <c r="S190" s="23"/>
      <c r="T190" s="38"/>
      <c r="U190" s="23"/>
      <c r="Y190" s="23"/>
      <c r="AC190" s="23"/>
    </row>
    <row r="191" spans="1:29">
      <c r="A191">
        <v>185</v>
      </c>
      <c r="B191" s="23">
        <f t="shared" si="10"/>
        <v>6.5263888888888886</v>
      </c>
      <c r="C191" s="23">
        <f t="shared" si="11"/>
        <v>-3.0515277777777783</v>
      </c>
      <c r="D191">
        <v>26603.201171875</v>
      </c>
      <c r="E191" s="38">
        <f t="shared" si="12"/>
        <v>0.40593882920386054</v>
      </c>
      <c r="F191" s="23">
        <f t="shared" si="14"/>
        <v>2.2474262864417343</v>
      </c>
      <c r="G191" s="23">
        <f t="shared" si="13"/>
        <v>103.30820770467186</v>
      </c>
      <c r="I191" s="28"/>
      <c r="J191" s="38"/>
      <c r="K191" s="23"/>
      <c r="O191" s="23"/>
      <c r="P191" s="23"/>
      <c r="S191" s="23"/>
      <c r="T191" s="38"/>
      <c r="U191" s="23"/>
      <c r="Y191" s="23"/>
      <c r="AC191" s="23"/>
    </row>
    <row r="192" spans="1:29">
      <c r="A192">
        <v>186</v>
      </c>
      <c r="B192" s="23">
        <f t="shared" si="10"/>
        <v>6.5616666666666665</v>
      </c>
      <c r="C192" s="23">
        <f t="shared" si="11"/>
        <v>-3.0162500000000003</v>
      </c>
      <c r="D192">
        <v>26513.7734375</v>
      </c>
      <c r="E192" s="38">
        <f t="shared" si="12"/>
        <v>0.40457424944686043</v>
      </c>
      <c r="F192" s="23">
        <f t="shared" si="14"/>
        <v>2.2660745103322411</v>
      </c>
      <c r="G192" s="23">
        <f t="shared" si="13"/>
        <v>104.16541694825239</v>
      </c>
      <c r="I192" s="28"/>
      <c r="J192" s="38"/>
      <c r="K192" s="23"/>
      <c r="O192" s="23"/>
      <c r="P192" s="23"/>
      <c r="S192" s="23"/>
      <c r="T192" s="38"/>
      <c r="U192" s="23"/>
      <c r="Y192" s="23"/>
      <c r="AC192" s="23"/>
    </row>
    <row r="193" spans="1:29">
      <c r="A193">
        <v>187</v>
      </c>
      <c r="B193" s="23">
        <f t="shared" si="10"/>
        <v>6.5969444444444445</v>
      </c>
      <c r="C193" s="23">
        <f t="shared" si="11"/>
        <v>-2.9809722222222224</v>
      </c>
      <c r="D193">
        <v>26554.384765625</v>
      </c>
      <c r="E193" s="38">
        <f t="shared" si="12"/>
        <v>0.40519393859197378</v>
      </c>
      <c r="F193" s="23">
        <f t="shared" si="14"/>
        <v>2.2575917398599632</v>
      </c>
      <c r="G193" s="23">
        <f t="shared" si="13"/>
        <v>103.77548655580841</v>
      </c>
      <c r="I193" s="28"/>
      <c r="J193" s="38"/>
      <c r="K193" s="23"/>
      <c r="O193" s="23"/>
      <c r="P193" s="23"/>
      <c r="S193" s="23"/>
      <c r="T193" s="38"/>
      <c r="U193" s="23"/>
      <c r="Y193" s="23"/>
      <c r="AC193" s="23"/>
    </row>
    <row r="194" spans="1:29">
      <c r="A194">
        <v>188</v>
      </c>
      <c r="B194" s="23">
        <f t="shared" si="10"/>
        <v>6.6322222222222216</v>
      </c>
      <c r="C194" s="23">
        <f t="shared" si="11"/>
        <v>-2.9456944444444453</v>
      </c>
      <c r="D194">
        <v>26682.74609375</v>
      </c>
      <c r="E194" s="38">
        <f t="shared" si="12"/>
        <v>0.40715260690852217</v>
      </c>
      <c r="F194" s="23">
        <f t="shared" si="14"/>
        <v>2.2309344543729264</v>
      </c>
      <c r="G194" s="23">
        <f t="shared" si="13"/>
        <v>102.5501220566249</v>
      </c>
      <c r="I194" s="28"/>
      <c r="J194" s="38"/>
      <c r="K194" s="23"/>
      <c r="O194" s="23"/>
      <c r="P194" s="23"/>
      <c r="S194" s="23"/>
      <c r="T194" s="38"/>
      <c r="U194" s="23"/>
      <c r="Y194" s="23"/>
      <c r="AC194" s="23"/>
    </row>
    <row r="195" spans="1:29">
      <c r="A195">
        <v>189</v>
      </c>
      <c r="B195" s="23">
        <f t="shared" si="10"/>
        <v>6.6674999999999995</v>
      </c>
      <c r="C195" s="23">
        <f t="shared" si="11"/>
        <v>-2.9104166666666673</v>
      </c>
      <c r="D195">
        <v>26677.986328125</v>
      </c>
      <c r="E195" s="38">
        <f t="shared" si="12"/>
        <v>0.40707997754062714</v>
      </c>
      <c r="F195" s="23">
        <f t="shared" si="14"/>
        <v>2.2319187674512788</v>
      </c>
      <c r="G195" s="23">
        <f t="shared" si="13"/>
        <v>102.59536831033222</v>
      </c>
      <c r="I195" s="28"/>
      <c r="J195" s="38"/>
      <c r="K195" s="23"/>
      <c r="O195" s="23"/>
      <c r="P195" s="23"/>
      <c r="S195" s="23"/>
      <c r="T195" s="38"/>
      <c r="U195" s="23"/>
      <c r="Y195" s="23"/>
      <c r="AC195" s="23"/>
    </row>
    <row r="196" spans="1:29">
      <c r="A196">
        <v>190</v>
      </c>
      <c r="B196" s="23">
        <f t="shared" si="10"/>
        <v>6.7027777777777775</v>
      </c>
      <c r="C196" s="23">
        <f t="shared" si="11"/>
        <v>-2.8751388888888894</v>
      </c>
      <c r="D196">
        <v>26680.96484375</v>
      </c>
      <c r="E196" s="38">
        <f t="shared" si="12"/>
        <v>0.40712542677576868</v>
      </c>
      <c r="F196" s="23">
        <f t="shared" si="14"/>
        <v>2.2313027770546858</v>
      </c>
      <c r="G196" s="23">
        <f t="shared" si="13"/>
        <v>102.56705287048034</v>
      </c>
      <c r="I196" s="28"/>
      <c r="J196" s="38"/>
      <c r="K196" s="23"/>
      <c r="O196" s="23"/>
      <c r="P196" s="23"/>
      <c r="S196" s="23"/>
      <c r="T196" s="38"/>
      <c r="U196" s="23"/>
      <c r="Y196" s="23"/>
      <c r="AC196" s="23"/>
    </row>
    <row r="197" spans="1:29">
      <c r="A197">
        <v>191</v>
      </c>
      <c r="B197" s="23">
        <f t="shared" si="10"/>
        <v>6.7380555555555555</v>
      </c>
      <c r="C197" s="23">
        <f t="shared" si="11"/>
        <v>-2.8398611111111114</v>
      </c>
      <c r="D197">
        <v>26711.6171875</v>
      </c>
      <c r="E197" s="38">
        <f t="shared" si="12"/>
        <v>0.40759315156023501</v>
      </c>
      <c r="F197" s="23">
        <f t="shared" si="14"/>
        <v>2.2249707893969202</v>
      </c>
      <c r="G197" s="23">
        <f t="shared" si="13"/>
        <v>102.2759882424308</v>
      </c>
      <c r="I197" s="28"/>
      <c r="J197" s="38"/>
      <c r="K197" s="23"/>
      <c r="O197" s="23"/>
      <c r="P197" s="23"/>
      <c r="S197" s="23"/>
      <c r="T197" s="38"/>
      <c r="U197" s="23"/>
      <c r="Y197" s="23"/>
      <c r="AC197" s="23"/>
    </row>
    <row r="198" spans="1:29">
      <c r="A198">
        <v>192</v>
      </c>
      <c r="B198" s="23">
        <f t="shared" ref="B198:B261" si="15">A198*$W$3</f>
        <v>6.7733333333333334</v>
      </c>
      <c r="C198" s="23">
        <f t="shared" si="11"/>
        <v>-2.8045833333333334</v>
      </c>
      <c r="D198">
        <v>26654.6640625</v>
      </c>
      <c r="E198" s="38">
        <f t="shared" si="12"/>
        <v>0.40672410257877473</v>
      </c>
      <c r="F198" s="23">
        <f t="shared" si="14"/>
        <v>2.2367464017771068</v>
      </c>
      <c r="G198" s="23">
        <f t="shared" si="13"/>
        <v>102.81728181764662</v>
      </c>
      <c r="I198" s="28"/>
      <c r="J198" s="38"/>
      <c r="K198" s="23"/>
      <c r="O198" s="23"/>
      <c r="P198" s="23"/>
      <c r="S198" s="23"/>
      <c r="T198" s="38"/>
      <c r="U198" s="23"/>
      <c r="Y198" s="23"/>
      <c r="AC198" s="23"/>
    </row>
    <row r="199" spans="1:29">
      <c r="A199">
        <v>193</v>
      </c>
      <c r="B199" s="23">
        <f t="shared" si="15"/>
        <v>6.8086111111111105</v>
      </c>
      <c r="C199" s="23">
        <f t="shared" ref="C199:C262" si="16">B199-$B$549/2</f>
        <v>-2.7693055555555564</v>
      </c>
      <c r="D199">
        <v>26595.419921875</v>
      </c>
      <c r="E199" s="38">
        <f t="shared" ref="E199:E262" si="17">D199/65535</f>
        <v>0.40582009493972687</v>
      </c>
      <c r="F199" s="23">
        <f t="shared" si="14"/>
        <v>2.2490443685984198</v>
      </c>
      <c r="G199" s="23">
        <f t="shared" ref="G199:G262" si="18">(F199/F$277)*100</f>
        <v>103.3825866369352</v>
      </c>
      <c r="I199" s="28"/>
      <c r="J199" s="38"/>
      <c r="K199" s="23"/>
      <c r="O199" s="23"/>
      <c r="P199" s="23"/>
      <c r="S199" s="23"/>
      <c r="T199" s="38"/>
      <c r="U199" s="23"/>
      <c r="Y199" s="23"/>
      <c r="AC199" s="23"/>
    </row>
    <row r="200" spans="1:29">
      <c r="A200">
        <v>194</v>
      </c>
      <c r="B200" s="23">
        <f t="shared" si="15"/>
        <v>6.8438888888888885</v>
      </c>
      <c r="C200" s="23">
        <f t="shared" si="16"/>
        <v>-2.7340277777777784</v>
      </c>
      <c r="D200">
        <v>26444.5703125</v>
      </c>
      <c r="E200" s="38">
        <f t="shared" si="17"/>
        <v>0.40351827744716562</v>
      </c>
      <c r="F200" s="23">
        <f t="shared" ref="F200:F263" si="19">$E$4+($E$3/(E200-$E$2))</f>
        <v>2.280584002404173</v>
      </c>
      <c r="G200" s="23">
        <f t="shared" si="18"/>
        <v>104.83237970013408</v>
      </c>
      <c r="I200" s="28"/>
      <c r="J200" s="38"/>
      <c r="K200" s="23"/>
      <c r="O200" s="23"/>
      <c r="P200" s="23"/>
      <c r="S200" s="23"/>
      <c r="T200" s="38"/>
      <c r="U200" s="23"/>
      <c r="Y200" s="23"/>
      <c r="AC200" s="23"/>
    </row>
    <row r="201" spans="1:29">
      <c r="A201">
        <v>195</v>
      </c>
      <c r="B201" s="23">
        <f t="shared" si="15"/>
        <v>6.8791666666666664</v>
      </c>
      <c r="C201" s="23">
        <f t="shared" si="16"/>
        <v>-2.6987500000000004</v>
      </c>
      <c r="D201">
        <v>26424.14453125</v>
      </c>
      <c r="E201" s="38">
        <f t="shared" si="17"/>
        <v>0.40320660000381475</v>
      </c>
      <c r="F201" s="23">
        <f t="shared" si="19"/>
        <v>2.284879780514844</v>
      </c>
      <c r="G201" s="23">
        <f t="shared" si="18"/>
        <v>105.02984519210045</v>
      </c>
      <c r="I201" s="28"/>
      <c r="J201" s="38"/>
      <c r="K201" s="23"/>
      <c r="O201" s="23"/>
      <c r="P201" s="23"/>
      <c r="S201" s="23"/>
      <c r="T201" s="38"/>
      <c r="U201" s="23"/>
      <c r="Y201" s="23"/>
      <c r="AC201" s="23"/>
    </row>
    <row r="202" spans="1:29">
      <c r="A202">
        <v>196</v>
      </c>
      <c r="B202" s="23">
        <f t="shared" si="15"/>
        <v>6.9144444444444444</v>
      </c>
      <c r="C202" s="23">
        <f t="shared" si="16"/>
        <v>-2.6634722222222225</v>
      </c>
      <c r="D202">
        <v>26570.255859375</v>
      </c>
      <c r="E202" s="38">
        <f t="shared" si="17"/>
        <v>0.40543611595902951</v>
      </c>
      <c r="F202" s="23">
        <f t="shared" si="19"/>
        <v>2.2542830416956825</v>
      </c>
      <c r="G202" s="23">
        <f t="shared" si="18"/>
        <v>103.62339450311255</v>
      </c>
      <c r="I202" s="28"/>
      <c r="J202" s="38"/>
      <c r="K202" s="23"/>
      <c r="O202" s="23"/>
      <c r="P202" s="23"/>
      <c r="S202" s="23"/>
      <c r="T202" s="38"/>
      <c r="U202" s="23"/>
      <c r="Y202" s="23"/>
      <c r="AC202" s="23"/>
    </row>
    <row r="203" spans="1:29">
      <c r="A203">
        <v>197</v>
      </c>
      <c r="B203" s="23">
        <f t="shared" si="15"/>
        <v>6.9497222222222215</v>
      </c>
      <c r="C203" s="23">
        <f t="shared" si="16"/>
        <v>-2.6281944444444454</v>
      </c>
      <c r="D203">
        <v>26606.041015625</v>
      </c>
      <c r="E203" s="38">
        <f t="shared" si="17"/>
        <v>0.405982162441825</v>
      </c>
      <c r="F203" s="23">
        <f t="shared" si="19"/>
        <v>2.246835965807688</v>
      </c>
      <c r="G203" s="23">
        <f t="shared" si="18"/>
        <v>103.28107223551663</v>
      </c>
      <c r="I203" s="28"/>
      <c r="J203" s="38"/>
      <c r="K203" s="23"/>
      <c r="O203" s="23"/>
      <c r="P203" s="23"/>
      <c r="S203" s="23"/>
      <c r="T203" s="38"/>
      <c r="U203" s="23"/>
      <c r="Y203" s="23"/>
      <c r="AC203" s="23"/>
    </row>
    <row r="204" spans="1:29">
      <c r="A204">
        <v>198</v>
      </c>
      <c r="B204" s="23">
        <f t="shared" si="15"/>
        <v>6.9849999999999994</v>
      </c>
      <c r="C204" s="23">
        <f t="shared" si="16"/>
        <v>-2.5929166666666674</v>
      </c>
      <c r="D204">
        <v>26627.0859375</v>
      </c>
      <c r="E204" s="38">
        <f t="shared" si="17"/>
        <v>0.4063032873655299</v>
      </c>
      <c r="F204" s="23">
        <f t="shared" si="19"/>
        <v>2.2424649093567641</v>
      </c>
      <c r="G204" s="23">
        <f t="shared" si="18"/>
        <v>103.08014639850694</v>
      </c>
      <c r="I204" s="28"/>
      <c r="J204" s="38"/>
      <c r="K204" s="23"/>
      <c r="O204" s="23"/>
      <c r="P204" s="23"/>
      <c r="S204" s="23"/>
      <c r="T204" s="38"/>
      <c r="U204" s="23"/>
      <c r="Y204" s="23"/>
      <c r="AC204" s="23"/>
    </row>
    <row r="205" spans="1:29">
      <c r="A205">
        <v>199</v>
      </c>
      <c r="B205" s="23">
        <f t="shared" si="15"/>
        <v>7.0202777777777774</v>
      </c>
      <c r="C205" s="23">
        <f t="shared" si="16"/>
        <v>-2.5576388888888895</v>
      </c>
      <c r="D205">
        <v>26655.294921875</v>
      </c>
      <c r="E205" s="38">
        <f t="shared" si="17"/>
        <v>0.40673372887579157</v>
      </c>
      <c r="F205" s="23">
        <f t="shared" si="19"/>
        <v>2.2366157148001653</v>
      </c>
      <c r="G205" s="23">
        <f t="shared" si="18"/>
        <v>102.81127448497476</v>
      </c>
      <c r="I205" s="28"/>
      <c r="J205" s="38"/>
      <c r="K205" s="23"/>
      <c r="O205" s="23"/>
      <c r="P205" s="23"/>
      <c r="S205" s="23"/>
      <c r="T205" s="38"/>
      <c r="U205" s="23"/>
      <c r="Y205" s="23"/>
      <c r="AC205" s="23"/>
    </row>
    <row r="206" spans="1:29">
      <c r="A206">
        <v>200</v>
      </c>
      <c r="B206" s="23">
        <f t="shared" si="15"/>
        <v>7.0555555555555554</v>
      </c>
      <c r="C206" s="23">
        <f t="shared" si="16"/>
        <v>-2.5223611111111115</v>
      </c>
      <c r="D206">
        <v>26710.513671875</v>
      </c>
      <c r="E206" s="38">
        <f t="shared" si="17"/>
        <v>0.40757631299114977</v>
      </c>
      <c r="F206" s="23">
        <f t="shared" si="19"/>
        <v>2.2251985180066169</v>
      </c>
      <c r="G206" s="23">
        <f t="shared" si="18"/>
        <v>102.28645632080686</v>
      </c>
      <c r="I206" s="28"/>
      <c r="J206" s="38"/>
      <c r="K206" s="23"/>
      <c r="O206" s="23"/>
      <c r="P206" s="23"/>
      <c r="S206" s="23"/>
      <c r="T206" s="38"/>
      <c r="U206" s="23"/>
      <c r="Y206" s="23"/>
      <c r="AC206" s="23"/>
    </row>
    <row r="207" spans="1:29">
      <c r="A207">
        <v>201</v>
      </c>
      <c r="B207" s="23">
        <f t="shared" si="15"/>
        <v>7.0908333333333333</v>
      </c>
      <c r="C207" s="23">
        <f t="shared" si="16"/>
        <v>-2.4870833333333335</v>
      </c>
      <c r="D207">
        <v>26784.599609375</v>
      </c>
      <c r="E207" s="38">
        <f t="shared" si="17"/>
        <v>0.40870679193369958</v>
      </c>
      <c r="F207" s="23">
        <f t="shared" si="19"/>
        <v>2.2099475708616874</v>
      </c>
      <c r="G207" s="23">
        <f t="shared" si="18"/>
        <v>101.58541085166452</v>
      </c>
      <c r="I207" s="28"/>
      <c r="J207" s="38"/>
      <c r="K207" s="23"/>
      <c r="O207" s="23"/>
      <c r="P207" s="23"/>
      <c r="S207" s="23"/>
      <c r="T207" s="38"/>
      <c r="U207" s="23"/>
      <c r="Y207" s="23"/>
      <c r="AC207" s="23"/>
    </row>
    <row r="208" spans="1:29">
      <c r="A208">
        <v>202</v>
      </c>
      <c r="B208" s="23">
        <f t="shared" si="15"/>
        <v>7.1261111111111104</v>
      </c>
      <c r="C208" s="23">
        <f t="shared" si="16"/>
        <v>-2.4518055555555565</v>
      </c>
      <c r="D208">
        <v>26754.158203125</v>
      </c>
      <c r="E208" s="38">
        <f t="shared" si="17"/>
        <v>0.40824228584916455</v>
      </c>
      <c r="F208" s="23">
        <f t="shared" si="19"/>
        <v>2.2162047803782334</v>
      </c>
      <c r="G208" s="23">
        <f t="shared" si="18"/>
        <v>101.87303812748965</v>
      </c>
      <c r="I208" s="28"/>
      <c r="J208" s="38"/>
      <c r="K208" s="23"/>
      <c r="O208" s="23"/>
      <c r="P208" s="23"/>
      <c r="S208" s="23"/>
      <c r="T208" s="38"/>
      <c r="U208" s="23"/>
      <c r="Y208" s="23"/>
      <c r="AC208" s="23"/>
    </row>
    <row r="209" spans="1:29">
      <c r="A209">
        <v>203</v>
      </c>
      <c r="B209" s="23">
        <f t="shared" si="15"/>
        <v>7.1613888888888884</v>
      </c>
      <c r="C209" s="23">
        <f t="shared" si="16"/>
        <v>-2.4165277777777785</v>
      </c>
      <c r="D209">
        <v>26696.306640625</v>
      </c>
      <c r="E209" s="38">
        <f t="shared" si="17"/>
        <v>0.40735952759021898</v>
      </c>
      <c r="F209" s="23">
        <f t="shared" si="19"/>
        <v>2.2281319021910084</v>
      </c>
      <c r="G209" s="23">
        <f t="shared" si="18"/>
        <v>102.42129618827076</v>
      </c>
      <c r="I209" s="28"/>
      <c r="J209" s="38"/>
      <c r="K209" s="23"/>
      <c r="O209" s="23"/>
      <c r="P209" s="23"/>
      <c r="S209" s="23"/>
      <c r="T209" s="38"/>
      <c r="U209" s="23"/>
      <c r="Y209" s="23"/>
      <c r="AC209" s="23"/>
    </row>
    <row r="210" spans="1:29">
      <c r="A210">
        <v>204</v>
      </c>
      <c r="B210" s="23">
        <f t="shared" si="15"/>
        <v>7.1966666666666663</v>
      </c>
      <c r="C210" s="23">
        <f t="shared" si="16"/>
        <v>-2.3812500000000005</v>
      </c>
      <c r="D210">
        <v>26613.58984375</v>
      </c>
      <c r="E210" s="38">
        <f t="shared" si="17"/>
        <v>0.40609735017547877</v>
      </c>
      <c r="F210" s="23">
        <f t="shared" si="19"/>
        <v>2.2452673417740279</v>
      </c>
      <c r="G210" s="23">
        <f t="shared" si="18"/>
        <v>103.20896676159852</v>
      </c>
      <c r="I210" s="28"/>
      <c r="J210" s="38"/>
      <c r="K210" s="23"/>
      <c r="O210" s="23"/>
      <c r="P210" s="23"/>
      <c r="S210" s="23"/>
      <c r="T210" s="38"/>
      <c r="U210" s="23"/>
      <c r="Y210" s="23"/>
      <c r="AC210" s="23"/>
    </row>
    <row r="211" spans="1:29">
      <c r="A211">
        <v>205</v>
      </c>
      <c r="B211" s="23">
        <f t="shared" si="15"/>
        <v>7.2319444444444443</v>
      </c>
      <c r="C211" s="23">
        <f t="shared" si="16"/>
        <v>-2.3459722222222226</v>
      </c>
      <c r="D211">
        <v>26728.306640625</v>
      </c>
      <c r="E211" s="38">
        <f t="shared" si="17"/>
        <v>0.40784781629091327</v>
      </c>
      <c r="F211" s="23">
        <f t="shared" si="19"/>
        <v>2.2215287318628576</v>
      </c>
      <c r="G211" s="23">
        <f t="shared" si="18"/>
        <v>102.1177660142734</v>
      </c>
      <c r="I211" s="28"/>
      <c r="J211" s="38"/>
      <c r="K211" s="23"/>
      <c r="O211" s="23"/>
      <c r="P211" s="23"/>
      <c r="S211" s="23"/>
      <c r="T211" s="38"/>
      <c r="U211" s="23"/>
      <c r="Y211" s="23"/>
      <c r="AC211" s="23"/>
    </row>
    <row r="212" spans="1:29">
      <c r="A212">
        <v>206</v>
      </c>
      <c r="B212" s="23">
        <f t="shared" si="15"/>
        <v>7.2672222222222222</v>
      </c>
      <c r="C212" s="23">
        <f t="shared" si="16"/>
        <v>-2.3106944444444446</v>
      </c>
      <c r="D212">
        <v>26849.123046875</v>
      </c>
      <c r="E212" s="38">
        <f t="shared" si="17"/>
        <v>0.40969135647936217</v>
      </c>
      <c r="F212" s="23">
        <f t="shared" si="19"/>
        <v>2.1967275164815145</v>
      </c>
      <c r="G212" s="23">
        <f t="shared" si="18"/>
        <v>100.97772012026516</v>
      </c>
      <c r="I212" s="28"/>
      <c r="J212" s="38"/>
      <c r="K212" s="23"/>
      <c r="O212" s="23"/>
      <c r="P212" s="23"/>
      <c r="S212" s="23"/>
      <c r="T212" s="38"/>
      <c r="U212" s="23"/>
      <c r="Y212" s="23"/>
      <c r="AC212" s="23"/>
    </row>
    <row r="213" spans="1:29">
      <c r="A213">
        <v>207</v>
      </c>
      <c r="B213" s="23">
        <f t="shared" si="15"/>
        <v>7.3024999999999993</v>
      </c>
      <c r="C213" s="23">
        <f t="shared" si="16"/>
        <v>-2.2754166666666675</v>
      </c>
      <c r="D213">
        <v>26876.04296875</v>
      </c>
      <c r="E213" s="38">
        <f t="shared" si="17"/>
        <v>0.41010212815671016</v>
      </c>
      <c r="F213" s="23">
        <f t="shared" si="19"/>
        <v>2.1912290379378616</v>
      </c>
      <c r="G213" s="23">
        <f t="shared" si="18"/>
        <v>100.72496968886091</v>
      </c>
      <c r="I213" s="28"/>
      <c r="J213" s="38"/>
      <c r="K213" s="23"/>
      <c r="O213" s="23"/>
      <c r="P213" s="23"/>
      <c r="S213" s="23"/>
      <c r="T213" s="38"/>
      <c r="U213" s="23"/>
      <c r="Y213" s="23"/>
      <c r="AC213" s="23"/>
    </row>
    <row r="214" spans="1:29">
      <c r="A214">
        <v>208</v>
      </c>
      <c r="B214" s="23">
        <f t="shared" si="15"/>
        <v>7.3377777777777773</v>
      </c>
      <c r="C214" s="23">
        <f t="shared" si="16"/>
        <v>-2.2401388888888896</v>
      </c>
      <c r="D214">
        <v>26796.681640625</v>
      </c>
      <c r="E214" s="38">
        <f t="shared" si="17"/>
        <v>0.40889115191309988</v>
      </c>
      <c r="F214" s="23">
        <f t="shared" si="19"/>
        <v>2.2074677039065618</v>
      </c>
      <c r="G214" s="23">
        <f t="shared" si="18"/>
        <v>101.47141796476735</v>
      </c>
      <c r="I214" s="28"/>
      <c r="J214" s="38"/>
      <c r="K214" s="23"/>
      <c r="O214" s="23"/>
      <c r="P214" s="23"/>
      <c r="S214" s="23"/>
      <c r="T214" s="38"/>
      <c r="U214" s="23"/>
      <c r="Y214" s="23"/>
      <c r="AC214" s="23"/>
    </row>
    <row r="215" spans="1:29">
      <c r="A215">
        <v>209</v>
      </c>
      <c r="B215" s="23">
        <f t="shared" si="15"/>
        <v>7.3730555555555553</v>
      </c>
      <c r="C215" s="23">
        <f t="shared" si="16"/>
        <v>-2.2048611111111116</v>
      </c>
      <c r="D215">
        <v>26901.5234375</v>
      </c>
      <c r="E215" s="38">
        <f t="shared" si="17"/>
        <v>0.41049093518730451</v>
      </c>
      <c r="F215" s="23">
        <f t="shared" si="19"/>
        <v>2.1860337999604713</v>
      </c>
      <c r="G215" s="23">
        <f t="shared" si="18"/>
        <v>100.48615841959648</v>
      </c>
      <c r="I215" s="28"/>
      <c r="J215" s="38"/>
      <c r="K215" s="23"/>
      <c r="O215" s="23"/>
      <c r="P215" s="23"/>
      <c r="S215" s="23"/>
      <c r="T215" s="38"/>
      <c r="U215" s="23"/>
      <c r="Y215" s="23"/>
      <c r="AC215" s="23"/>
    </row>
    <row r="216" spans="1:29">
      <c r="A216">
        <v>210</v>
      </c>
      <c r="B216" s="23">
        <f t="shared" si="15"/>
        <v>7.4083333333333332</v>
      </c>
      <c r="C216" s="23">
        <f t="shared" si="16"/>
        <v>-2.1695833333333336</v>
      </c>
      <c r="D216">
        <v>26894.669921875</v>
      </c>
      <c r="E216" s="38">
        <f t="shared" si="17"/>
        <v>0.41038635724231326</v>
      </c>
      <c r="F216" s="23">
        <f t="shared" si="19"/>
        <v>2.1874302891152793</v>
      </c>
      <c r="G216" s="23">
        <f t="shared" si="18"/>
        <v>100.55035131105305</v>
      </c>
      <c r="I216" s="28"/>
      <c r="J216" s="38"/>
      <c r="K216" s="23"/>
      <c r="O216" s="23"/>
      <c r="P216" s="23"/>
      <c r="S216" s="23"/>
      <c r="T216" s="38"/>
      <c r="U216" s="23"/>
      <c r="Y216" s="23"/>
      <c r="AC216" s="23"/>
    </row>
    <row r="217" spans="1:29">
      <c r="A217">
        <v>211</v>
      </c>
      <c r="B217" s="23">
        <f t="shared" si="15"/>
        <v>7.4436111111111103</v>
      </c>
      <c r="C217" s="23">
        <f t="shared" si="16"/>
        <v>-2.1343055555555566</v>
      </c>
      <c r="D217">
        <v>26895.8671875</v>
      </c>
      <c r="E217" s="38">
        <f t="shared" si="17"/>
        <v>0.41040462634470132</v>
      </c>
      <c r="F217" s="23">
        <f t="shared" si="19"/>
        <v>2.1871862846353327</v>
      </c>
      <c r="G217" s="23">
        <f t="shared" si="18"/>
        <v>100.53913507421927</v>
      </c>
      <c r="I217" s="28"/>
      <c r="J217" s="38"/>
      <c r="K217" s="23"/>
      <c r="O217" s="23"/>
      <c r="P217" s="23"/>
      <c r="S217" s="23"/>
      <c r="T217" s="38"/>
      <c r="U217" s="23"/>
      <c r="Y217" s="23"/>
      <c r="AC217" s="23"/>
    </row>
    <row r="218" spans="1:29">
      <c r="A218">
        <v>212</v>
      </c>
      <c r="B218" s="23">
        <f t="shared" si="15"/>
        <v>7.4788888888888883</v>
      </c>
      <c r="C218" s="23">
        <f t="shared" si="16"/>
        <v>-2.0990277777777786</v>
      </c>
      <c r="D218">
        <v>26895.36328125</v>
      </c>
      <c r="E218" s="38">
        <f t="shared" si="17"/>
        <v>0.4103969372281987</v>
      </c>
      <c r="F218" s="23">
        <f t="shared" si="19"/>
        <v>2.1872889790539052</v>
      </c>
      <c r="G218" s="23">
        <f t="shared" si="18"/>
        <v>100.54385566344972</v>
      </c>
      <c r="I218" s="28"/>
      <c r="J218" s="38"/>
      <c r="K218" s="23"/>
      <c r="O218" s="23"/>
      <c r="P218" s="23"/>
      <c r="S218" s="23"/>
      <c r="T218" s="38"/>
      <c r="U218" s="23"/>
      <c r="Y218" s="23"/>
      <c r="AC218" s="23"/>
    </row>
    <row r="219" spans="1:29">
      <c r="A219">
        <v>213</v>
      </c>
      <c r="B219" s="23">
        <f t="shared" si="15"/>
        <v>7.5141666666666662</v>
      </c>
      <c r="C219" s="23">
        <f t="shared" si="16"/>
        <v>-2.0637500000000006</v>
      </c>
      <c r="D219">
        <v>26905.89453125</v>
      </c>
      <c r="E219" s="38">
        <f t="shared" si="17"/>
        <v>0.41055763380254828</v>
      </c>
      <c r="F219" s="23">
        <f t="shared" si="19"/>
        <v>2.1851434734015305</v>
      </c>
      <c r="G219" s="23">
        <f t="shared" si="18"/>
        <v>100.44523247616021</v>
      </c>
      <c r="I219" s="28"/>
      <c r="J219" s="38"/>
      <c r="K219" s="23"/>
      <c r="O219" s="23"/>
      <c r="P219" s="23"/>
      <c r="S219" s="23"/>
      <c r="T219" s="38"/>
      <c r="U219" s="23"/>
      <c r="Y219" s="23"/>
      <c r="AC219" s="23"/>
    </row>
    <row r="220" spans="1:29">
      <c r="A220">
        <v>214</v>
      </c>
      <c r="B220" s="23">
        <f t="shared" si="15"/>
        <v>7.5494444444444442</v>
      </c>
      <c r="C220" s="23">
        <f t="shared" si="16"/>
        <v>-2.0284722222222227</v>
      </c>
      <c r="D220">
        <v>26957.140625</v>
      </c>
      <c r="E220" s="38">
        <f t="shared" si="17"/>
        <v>0.41133959906919965</v>
      </c>
      <c r="F220" s="23">
        <f t="shared" si="19"/>
        <v>2.1747250153278932</v>
      </c>
      <c r="G220" s="23">
        <f t="shared" si="18"/>
        <v>99.966323674066501</v>
      </c>
      <c r="I220" s="28"/>
      <c r="J220" s="38"/>
      <c r="K220" s="23"/>
      <c r="O220" s="23"/>
      <c r="P220" s="23"/>
      <c r="S220" s="23"/>
      <c r="T220" s="38"/>
      <c r="U220" s="23"/>
      <c r="Y220" s="23"/>
      <c r="AC220" s="23"/>
    </row>
    <row r="221" spans="1:29">
      <c r="A221">
        <v>215</v>
      </c>
      <c r="B221" s="23">
        <f t="shared" si="15"/>
        <v>7.5847222222222221</v>
      </c>
      <c r="C221" s="23">
        <f t="shared" si="16"/>
        <v>-1.9931944444444447</v>
      </c>
      <c r="D221">
        <v>26982.076171875</v>
      </c>
      <c r="E221" s="38">
        <f t="shared" si="17"/>
        <v>0.41172009112497138</v>
      </c>
      <c r="F221" s="23">
        <f t="shared" si="19"/>
        <v>2.1696685888594658</v>
      </c>
      <c r="G221" s="23">
        <f t="shared" si="18"/>
        <v>99.733893200597791</v>
      </c>
      <c r="I221" s="28"/>
      <c r="J221" s="38"/>
      <c r="K221" s="23"/>
      <c r="O221" s="23"/>
      <c r="P221" s="23"/>
      <c r="S221" s="23"/>
      <c r="T221" s="38"/>
      <c r="U221" s="23"/>
      <c r="Y221" s="23"/>
      <c r="AC221" s="23"/>
    </row>
    <row r="222" spans="1:29">
      <c r="A222">
        <v>216</v>
      </c>
      <c r="B222" s="23">
        <f t="shared" si="15"/>
        <v>7.6199999999999992</v>
      </c>
      <c r="C222" s="23">
        <f t="shared" si="16"/>
        <v>-1.9579166666666676</v>
      </c>
      <c r="D222">
        <v>26996.0390625</v>
      </c>
      <c r="E222" s="38">
        <f t="shared" si="17"/>
        <v>0.41193315117875945</v>
      </c>
      <c r="F222" s="23">
        <f t="shared" si="19"/>
        <v>2.1668409107441198</v>
      </c>
      <c r="G222" s="23">
        <f t="shared" si="18"/>
        <v>99.603912359924863</v>
      </c>
      <c r="I222" s="28"/>
      <c r="J222" s="38"/>
      <c r="K222" s="23"/>
      <c r="O222" s="23"/>
      <c r="P222" s="23"/>
      <c r="S222" s="23"/>
      <c r="T222" s="38"/>
      <c r="U222" s="23"/>
      <c r="Y222" s="23"/>
      <c r="AC222" s="23"/>
    </row>
    <row r="223" spans="1:29">
      <c r="A223">
        <v>217</v>
      </c>
      <c r="B223" s="23">
        <f t="shared" si="15"/>
        <v>7.6552777777777772</v>
      </c>
      <c r="C223" s="23">
        <f t="shared" si="16"/>
        <v>-1.9226388888888897</v>
      </c>
      <c r="D223">
        <v>27045.154296875</v>
      </c>
      <c r="E223" s="38">
        <f t="shared" si="17"/>
        <v>0.41268260161554893</v>
      </c>
      <c r="F223" s="23">
        <f t="shared" si="19"/>
        <v>2.1569155243009446</v>
      </c>
      <c r="G223" s="23">
        <f t="shared" si="18"/>
        <v>99.147668748996864</v>
      </c>
      <c r="I223" s="28"/>
      <c r="J223" s="38"/>
      <c r="K223" s="23"/>
      <c r="O223" s="23"/>
      <c r="P223" s="23"/>
      <c r="S223" s="23"/>
      <c r="T223" s="38"/>
      <c r="U223" s="23"/>
      <c r="Y223" s="23"/>
      <c r="AC223" s="23"/>
    </row>
    <row r="224" spans="1:29">
      <c r="A224">
        <v>218</v>
      </c>
      <c r="B224" s="23">
        <f t="shared" si="15"/>
        <v>7.6905555555555551</v>
      </c>
      <c r="C224" s="23">
        <f t="shared" si="16"/>
        <v>-1.8873611111111117</v>
      </c>
      <c r="D224">
        <v>27054.8125</v>
      </c>
      <c r="E224" s="38">
        <f t="shared" si="17"/>
        <v>0.41282997634851604</v>
      </c>
      <c r="F224" s="23">
        <f t="shared" si="19"/>
        <v>2.1549676206595763</v>
      </c>
      <c r="G224" s="23">
        <f t="shared" si="18"/>
        <v>99.058128800485463</v>
      </c>
      <c r="I224" s="28"/>
      <c r="J224" s="38"/>
      <c r="K224" s="23"/>
      <c r="O224" s="23"/>
      <c r="P224" s="23"/>
      <c r="S224" s="23"/>
      <c r="T224" s="38"/>
      <c r="U224" s="23"/>
      <c r="Y224" s="23"/>
      <c r="AC224" s="23"/>
    </row>
    <row r="225" spans="1:29">
      <c r="A225">
        <v>219</v>
      </c>
      <c r="B225" s="23">
        <f t="shared" si="15"/>
        <v>7.7258333333333331</v>
      </c>
      <c r="C225" s="23">
        <f t="shared" si="16"/>
        <v>-1.8520833333333337</v>
      </c>
      <c r="D225">
        <v>27019.564453125</v>
      </c>
      <c r="E225" s="38">
        <f t="shared" si="17"/>
        <v>0.41229212562943468</v>
      </c>
      <c r="F225" s="23">
        <f t="shared" si="19"/>
        <v>2.162082713593164</v>
      </c>
      <c r="G225" s="23">
        <f t="shared" si="18"/>
        <v>99.38519069482011</v>
      </c>
      <c r="I225" s="28"/>
      <c r="J225" s="38"/>
      <c r="K225" s="23"/>
      <c r="O225" s="23"/>
      <c r="P225" s="23"/>
      <c r="S225" s="23"/>
      <c r="T225" s="38"/>
      <c r="U225" s="23"/>
      <c r="Y225" s="23"/>
      <c r="AC225" s="23"/>
    </row>
    <row r="226" spans="1:29">
      <c r="A226">
        <v>220</v>
      </c>
      <c r="B226" s="23">
        <f t="shared" si="15"/>
        <v>7.7611111111111111</v>
      </c>
      <c r="C226" s="23">
        <f t="shared" si="16"/>
        <v>-1.8168055555555558</v>
      </c>
      <c r="D226">
        <v>26996.25</v>
      </c>
      <c r="E226" s="38">
        <f t="shared" si="17"/>
        <v>0.41193636987869076</v>
      </c>
      <c r="F226" s="23">
        <f t="shared" si="19"/>
        <v>2.1667982134099359</v>
      </c>
      <c r="G226" s="23">
        <f t="shared" si="18"/>
        <v>99.601949677057391</v>
      </c>
      <c r="I226" s="28"/>
      <c r="J226" s="38"/>
      <c r="K226" s="23"/>
      <c r="O226" s="23"/>
      <c r="P226" s="23"/>
      <c r="S226" s="23"/>
      <c r="T226" s="38"/>
      <c r="U226" s="23"/>
      <c r="Y226" s="23"/>
      <c r="AC226" s="23"/>
    </row>
    <row r="227" spans="1:29">
      <c r="A227">
        <v>221</v>
      </c>
      <c r="B227" s="23">
        <f t="shared" si="15"/>
        <v>7.7963888888888881</v>
      </c>
      <c r="C227" s="23">
        <f t="shared" si="16"/>
        <v>-1.7815277777777787</v>
      </c>
      <c r="D227">
        <v>26988.283203125</v>
      </c>
      <c r="E227" s="38">
        <f t="shared" si="17"/>
        <v>0.41181480435072859</v>
      </c>
      <c r="F227" s="23">
        <f t="shared" si="19"/>
        <v>2.168411250428032</v>
      </c>
      <c r="G227" s="23">
        <f t="shared" si="18"/>
        <v>99.676096697721022</v>
      </c>
      <c r="I227" s="28"/>
      <c r="J227" s="38"/>
      <c r="K227" s="23"/>
      <c r="O227" s="23"/>
      <c r="P227" s="23"/>
      <c r="S227" s="23"/>
      <c r="T227" s="38"/>
      <c r="U227" s="23"/>
      <c r="Y227" s="23"/>
      <c r="AC227" s="23"/>
    </row>
    <row r="228" spans="1:29">
      <c r="A228">
        <v>222</v>
      </c>
      <c r="B228" s="23">
        <f t="shared" si="15"/>
        <v>7.8316666666666661</v>
      </c>
      <c r="C228" s="23">
        <f t="shared" si="16"/>
        <v>-1.7462500000000007</v>
      </c>
      <c r="D228">
        <v>27004.978515625</v>
      </c>
      <c r="E228" s="38">
        <f t="shared" si="17"/>
        <v>0.41206955848973831</v>
      </c>
      <c r="F228" s="23">
        <f t="shared" si="19"/>
        <v>2.1650319460917196</v>
      </c>
      <c r="G228" s="23">
        <f t="shared" si="18"/>
        <v>99.520759067125894</v>
      </c>
      <c r="I228" s="28"/>
      <c r="J228" s="38"/>
      <c r="K228" s="23"/>
      <c r="O228" s="23"/>
      <c r="P228" s="23"/>
      <c r="S228" s="23"/>
      <c r="T228" s="38"/>
      <c r="U228" s="23"/>
      <c r="Y228" s="23"/>
      <c r="AC228" s="23"/>
    </row>
    <row r="229" spans="1:29">
      <c r="A229">
        <v>223</v>
      </c>
      <c r="B229" s="23">
        <f t="shared" si="15"/>
        <v>7.8669444444444441</v>
      </c>
      <c r="C229" s="23">
        <f t="shared" si="16"/>
        <v>-1.7109722222222228</v>
      </c>
      <c r="D229">
        <v>27043.625</v>
      </c>
      <c r="E229" s="38">
        <f t="shared" si="17"/>
        <v>0.41265926604104675</v>
      </c>
      <c r="F229" s="23">
        <f t="shared" si="19"/>
        <v>2.1572240749883438</v>
      </c>
      <c r="G229" s="23">
        <f t="shared" si="18"/>
        <v>99.161852003279122</v>
      </c>
      <c r="I229" s="28"/>
      <c r="J229" s="38"/>
      <c r="K229" s="23"/>
      <c r="O229" s="23"/>
      <c r="P229" s="23"/>
      <c r="S229" s="23"/>
      <c r="T229" s="38"/>
      <c r="U229" s="23"/>
      <c r="Y229" s="23"/>
      <c r="AC229" s="23"/>
    </row>
    <row r="230" spans="1:29">
      <c r="A230">
        <v>224</v>
      </c>
      <c r="B230" s="23">
        <f t="shared" si="15"/>
        <v>7.902222222222222</v>
      </c>
      <c r="C230" s="23">
        <f t="shared" si="16"/>
        <v>-1.6756944444444448</v>
      </c>
      <c r="D230">
        <v>27048.375</v>
      </c>
      <c r="E230" s="38">
        <f t="shared" si="17"/>
        <v>0.41273174639505605</v>
      </c>
      <c r="F230" s="23">
        <f t="shared" si="19"/>
        <v>2.1562658196880884</v>
      </c>
      <c r="G230" s="23">
        <f t="shared" si="18"/>
        <v>99.117803556311102</v>
      </c>
      <c r="I230" s="28"/>
      <c r="J230" s="38"/>
      <c r="K230" s="23"/>
      <c r="O230" s="23"/>
      <c r="P230" s="23"/>
      <c r="S230" s="23"/>
      <c r="T230" s="38"/>
      <c r="U230" s="23"/>
      <c r="Y230" s="23"/>
      <c r="AC230" s="23"/>
    </row>
    <row r="231" spans="1:29">
      <c r="A231">
        <v>225</v>
      </c>
      <c r="B231" s="23">
        <f t="shared" si="15"/>
        <v>7.9375</v>
      </c>
      <c r="C231" s="23">
        <f t="shared" si="16"/>
        <v>-1.6404166666666669</v>
      </c>
      <c r="D231">
        <v>27053.982421875</v>
      </c>
      <c r="E231" s="38">
        <f t="shared" si="17"/>
        <v>0.4128173101682307</v>
      </c>
      <c r="F231" s="23">
        <f t="shared" si="19"/>
        <v>2.1551349842641949</v>
      </c>
      <c r="G231" s="23">
        <f t="shared" si="18"/>
        <v>99.065822060163185</v>
      </c>
      <c r="I231" s="28"/>
      <c r="J231" s="38"/>
      <c r="K231" s="23"/>
      <c r="O231" s="23"/>
      <c r="P231" s="23"/>
      <c r="S231" s="23"/>
      <c r="T231" s="38"/>
      <c r="U231" s="23"/>
      <c r="Y231" s="23"/>
      <c r="AC231" s="23"/>
    </row>
    <row r="232" spans="1:29">
      <c r="A232">
        <v>226</v>
      </c>
      <c r="B232" s="23">
        <f t="shared" si="15"/>
        <v>7.9727777777777771</v>
      </c>
      <c r="C232" s="23">
        <f t="shared" si="16"/>
        <v>-1.6051388888888898</v>
      </c>
      <c r="D232">
        <v>27086.208984375</v>
      </c>
      <c r="E232" s="38">
        <f t="shared" si="17"/>
        <v>0.41330905599107348</v>
      </c>
      <c r="F232" s="23">
        <f t="shared" si="19"/>
        <v>2.1486441983183786</v>
      </c>
      <c r="G232" s="23">
        <f t="shared" si="18"/>
        <v>98.767457897252825</v>
      </c>
      <c r="I232" s="28"/>
      <c r="J232" s="38"/>
      <c r="K232" s="23"/>
      <c r="O232" s="23"/>
      <c r="P232" s="23"/>
      <c r="S232" s="23"/>
      <c r="T232" s="38"/>
      <c r="U232" s="23"/>
      <c r="Y232" s="23"/>
      <c r="AC232" s="23"/>
    </row>
    <row r="233" spans="1:29">
      <c r="A233">
        <v>227</v>
      </c>
      <c r="B233" s="23">
        <f t="shared" si="15"/>
        <v>8.0080555555555559</v>
      </c>
      <c r="C233" s="23">
        <f t="shared" si="16"/>
        <v>-1.5698611111111109</v>
      </c>
      <c r="D233">
        <v>27094.56640625</v>
      </c>
      <c r="E233" s="38">
        <f t="shared" si="17"/>
        <v>0.41343658207446404</v>
      </c>
      <c r="F233" s="23">
        <f t="shared" si="19"/>
        <v>2.1469632176701161</v>
      </c>
      <c r="G233" s="23">
        <f t="shared" si="18"/>
        <v>98.690187688656479</v>
      </c>
      <c r="I233" s="28"/>
      <c r="J233" s="38"/>
      <c r="K233" s="23"/>
      <c r="O233" s="23"/>
      <c r="P233" s="23"/>
      <c r="S233" s="23"/>
      <c r="T233" s="38"/>
      <c r="U233" s="23"/>
      <c r="Y233" s="23"/>
      <c r="AC233" s="23"/>
    </row>
    <row r="234" spans="1:29">
      <c r="A234">
        <v>228</v>
      </c>
      <c r="B234" s="23">
        <f t="shared" si="15"/>
        <v>8.043333333333333</v>
      </c>
      <c r="C234" s="23">
        <f t="shared" si="16"/>
        <v>-1.5345833333333339</v>
      </c>
      <c r="D234">
        <v>27115.193359375</v>
      </c>
      <c r="E234" s="38">
        <f t="shared" si="17"/>
        <v>0.41375132920386054</v>
      </c>
      <c r="F234" s="23">
        <f t="shared" si="19"/>
        <v>2.1428184289623458</v>
      </c>
      <c r="G234" s="23">
        <f t="shared" si="18"/>
        <v>98.499662777874093</v>
      </c>
      <c r="I234" s="28"/>
      <c r="J234" s="38"/>
      <c r="K234" s="23"/>
      <c r="O234" s="23"/>
      <c r="P234" s="23"/>
      <c r="S234" s="23"/>
      <c r="T234" s="38"/>
      <c r="U234" s="23"/>
      <c r="Y234" s="23"/>
      <c r="AC234" s="23"/>
    </row>
    <row r="235" spans="1:29">
      <c r="A235">
        <v>229</v>
      </c>
      <c r="B235" s="23">
        <f t="shared" si="15"/>
        <v>8.0786111111111101</v>
      </c>
      <c r="C235" s="23">
        <f t="shared" si="16"/>
        <v>-1.4993055555555568</v>
      </c>
      <c r="D235">
        <v>26974.25390625</v>
      </c>
      <c r="E235" s="38">
        <f t="shared" si="17"/>
        <v>0.41160073100251776</v>
      </c>
      <c r="F235" s="23">
        <f t="shared" si="19"/>
        <v>2.1712538704760105</v>
      </c>
      <c r="G235" s="23">
        <f t="shared" si="18"/>
        <v>99.806764379287998</v>
      </c>
      <c r="I235" s="28"/>
      <c r="J235" s="38"/>
      <c r="K235" s="23"/>
      <c r="O235" s="23"/>
      <c r="P235" s="23"/>
      <c r="S235" s="23"/>
      <c r="T235" s="38"/>
      <c r="U235" s="23"/>
      <c r="Y235" s="23"/>
      <c r="AC235" s="23"/>
    </row>
    <row r="236" spans="1:29">
      <c r="A236">
        <v>230</v>
      </c>
      <c r="B236" s="23">
        <f t="shared" si="15"/>
        <v>8.1138888888888889</v>
      </c>
      <c r="C236" s="23">
        <f t="shared" si="16"/>
        <v>-1.4640277777777779</v>
      </c>
      <c r="D236">
        <v>26914.5390625</v>
      </c>
      <c r="E236" s="38">
        <f t="shared" si="17"/>
        <v>0.4106895408941787</v>
      </c>
      <c r="F236" s="23">
        <f t="shared" si="19"/>
        <v>2.1833834865073571</v>
      </c>
      <c r="G236" s="23">
        <f t="shared" si="18"/>
        <v>100.36433056061458</v>
      </c>
      <c r="I236" s="28"/>
      <c r="J236" s="38"/>
      <c r="K236" s="23"/>
      <c r="O236" s="23"/>
      <c r="P236" s="23"/>
      <c r="S236" s="23"/>
      <c r="T236" s="38"/>
      <c r="U236" s="23"/>
      <c r="Y236" s="23"/>
      <c r="AC236" s="23"/>
    </row>
    <row r="237" spans="1:29">
      <c r="A237">
        <v>231</v>
      </c>
      <c r="B237" s="23">
        <f t="shared" si="15"/>
        <v>8.149166666666666</v>
      </c>
      <c r="C237" s="23">
        <f t="shared" si="16"/>
        <v>-1.4287500000000009</v>
      </c>
      <c r="D237">
        <v>26937.5078125</v>
      </c>
      <c r="E237" s="38">
        <f t="shared" si="17"/>
        <v>0.41104002155336844</v>
      </c>
      <c r="F237" s="23">
        <f t="shared" si="19"/>
        <v>2.1787121505110223</v>
      </c>
      <c r="G237" s="23">
        <f t="shared" si="18"/>
        <v>100.14960167171662</v>
      </c>
      <c r="I237" s="28"/>
      <c r="J237" s="38"/>
      <c r="K237" s="23"/>
      <c r="O237" s="23"/>
      <c r="P237" s="23"/>
      <c r="S237" s="23"/>
      <c r="T237" s="38"/>
      <c r="U237" s="23"/>
      <c r="Y237" s="23"/>
      <c r="AC237" s="23"/>
    </row>
    <row r="238" spans="1:29">
      <c r="A238">
        <v>232</v>
      </c>
      <c r="B238" s="23">
        <f t="shared" si="15"/>
        <v>8.1844444444444449</v>
      </c>
      <c r="C238" s="23">
        <f t="shared" si="16"/>
        <v>-1.393472222222222</v>
      </c>
      <c r="D238">
        <v>26938.05859375</v>
      </c>
      <c r="E238" s="38">
        <f t="shared" si="17"/>
        <v>0.41104842593652247</v>
      </c>
      <c r="F238" s="23">
        <f t="shared" si="19"/>
        <v>2.1786002228153434</v>
      </c>
      <c r="G238" s="23">
        <f t="shared" si="18"/>
        <v>100.1444566533003</v>
      </c>
      <c r="I238" s="28"/>
      <c r="J238" s="38"/>
      <c r="K238" s="23"/>
      <c r="O238" s="23"/>
      <c r="P238" s="23"/>
      <c r="S238" s="23"/>
      <c r="T238" s="38"/>
      <c r="U238" s="23"/>
      <c r="Y238" s="23"/>
      <c r="AC238" s="23"/>
    </row>
    <row r="239" spans="1:29">
      <c r="A239">
        <v>233</v>
      </c>
      <c r="B239" s="23">
        <f t="shared" si="15"/>
        <v>8.2197222222222219</v>
      </c>
      <c r="C239" s="23">
        <f t="shared" si="16"/>
        <v>-1.3581944444444449</v>
      </c>
      <c r="D239">
        <v>26947.091796875</v>
      </c>
      <c r="E239" s="38">
        <f t="shared" si="17"/>
        <v>0.41118626378080414</v>
      </c>
      <c r="F239" s="23">
        <f t="shared" si="19"/>
        <v>2.1767651236021184</v>
      </c>
      <c r="G239" s="23">
        <f t="shared" si="18"/>
        <v>100.0601020242643</v>
      </c>
      <c r="I239" s="28"/>
      <c r="J239" s="38"/>
      <c r="K239" s="23"/>
      <c r="O239" s="23"/>
      <c r="P239" s="23"/>
      <c r="S239" s="23"/>
      <c r="T239" s="38"/>
      <c r="U239" s="23"/>
      <c r="Y239" s="23"/>
      <c r="AC239" s="23"/>
    </row>
    <row r="240" spans="1:29">
      <c r="A240">
        <v>234</v>
      </c>
      <c r="B240" s="23">
        <f t="shared" si="15"/>
        <v>8.254999999999999</v>
      </c>
      <c r="C240" s="23">
        <f t="shared" si="16"/>
        <v>-1.3229166666666679</v>
      </c>
      <c r="D240">
        <v>27008.0703125</v>
      </c>
      <c r="E240" s="38">
        <f t="shared" si="17"/>
        <v>0.41211673628595408</v>
      </c>
      <c r="F240" s="23">
        <f t="shared" si="19"/>
        <v>2.1644065518424673</v>
      </c>
      <c r="G240" s="23">
        <f t="shared" si="18"/>
        <v>99.492011357183713</v>
      </c>
      <c r="I240" s="28"/>
      <c r="J240" s="38"/>
      <c r="K240" s="23"/>
      <c r="O240" s="23"/>
      <c r="P240" s="23"/>
      <c r="S240" s="23"/>
      <c r="T240" s="38"/>
      <c r="U240" s="23"/>
      <c r="Y240" s="23"/>
      <c r="AC240" s="23"/>
    </row>
    <row r="241" spans="1:29">
      <c r="A241">
        <v>235</v>
      </c>
      <c r="B241" s="23">
        <f t="shared" si="15"/>
        <v>8.2902777777777779</v>
      </c>
      <c r="C241" s="23">
        <f t="shared" si="16"/>
        <v>-1.287638888888889</v>
      </c>
      <c r="D241">
        <v>26964.271484375</v>
      </c>
      <c r="E241" s="38">
        <f t="shared" si="17"/>
        <v>0.41144840900854507</v>
      </c>
      <c r="F241" s="23">
        <f t="shared" si="19"/>
        <v>2.1732781514391259</v>
      </c>
      <c r="G241" s="23">
        <f t="shared" si="18"/>
        <v>99.899815190098465</v>
      </c>
      <c r="I241" s="28"/>
      <c r="J241" s="38"/>
      <c r="K241" s="23"/>
      <c r="O241" s="23"/>
      <c r="P241" s="23"/>
      <c r="S241" s="23"/>
      <c r="T241" s="38"/>
      <c r="U241" s="23"/>
      <c r="Y241" s="23"/>
      <c r="AC241" s="23"/>
    </row>
    <row r="242" spans="1:29">
      <c r="A242">
        <v>236</v>
      </c>
      <c r="B242" s="23">
        <f t="shared" si="15"/>
        <v>8.3255555555555549</v>
      </c>
      <c r="C242" s="23">
        <f t="shared" si="16"/>
        <v>-1.2523611111111119</v>
      </c>
      <c r="D242">
        <v>26910.9375</v>
      </c>
      <c r="E242" s="38">
        <f t="shared" si="17"/>
        <v>0.41063458457312885</v>
      </c>
      <c r="F242" s="23">
        <f t="shared" si="19"/>
        <v>2.1841166230242202</v>
      </c>
      <c r="G242" s="23">
        <f t="shared" si="18"/>
        <v>100.39803089597903</v>
      </c>
      <c r="I242" s="28"/>
      <c r="J242" s="38"/>
      <c r="K242" s="23"/>
      <c r="O242" s="23"/>
      <c r="P242" s="23"/>
      <c r="S242" s="23"/>
      <c r="T242" s="38"/>
      <c r="U242" s="23"/>
      <c r="Y242" s="23"/>
      <c r="AC242" s="23"/>
    </row>
    <row r="243" spans="1:29">
      <c r="A243">
        <v>237</v>
      </c>
      <c r="B243" s="23">
        <f t="shared" si="15"/>
        <v>8.3608333333333338</v>
      </c>
      <c r="C243" s="23">
        <f t="shared" si="16"/>
        <v>-1.2170833333333331</v>
      </c>
      <c r="D243">
        <v>26936.322265625</v>
      </c>
      <c r="E243" s="38">
        <f t="shared" si="17"/>
        <v>0.41102193126764325</v>
      </c>
      <c r="F243" s="23">
        <f t="shared" si="19"/>
        <v>2.1789530870292726</v>
      </c>
      <c r="G243" s="23">
        <f t="shared" si="18"/>
        <v>100.16067688251273</v>
      </c>
      <c r="I243" s="28"/>
      <c r="J243" s="38"/>
      <c r="K243" s="23"/>
      <c r="O243" s="23"/>
      <c r="P243" s="23"/>
      <c r="S243" s="23"/>
      <c r="T243" s="38"/>
      <c r="U243" s="23"/>
      <c r="Y243" s="23"/>
      <c r="AC243" s="23"/>
    </row>
    <row r="244" spans="1:29">
      <c r="A244">
        <v>238</v>
      </c>
      <c r="B244" s="23">
        <f t="shared" si="15"/>
        <v>8.3961111111111109</v>
      </c>
      <c r="C244" s="23">
        <f t="shared" si="16"/>
        <v>-1.181805555555556</v>
      </c>
      <c r="D244">
        <v>26878.03125</v>
      </c>
      <c r="E244" s="38">
        <f t="shared" si="17"/>
        <v>0.41013246738384068</v>
      </c>
      <c r="F244" s="23">
        <f t="shared" si="19"/>
        <v>2.1908233228071321</v>
      </c>
      <c r="G244" s="23">
        <f t="shared" si="18"/>
        <v>100.70632004359905</v>
      </c>
      <c r="I244" s="28"/>
      <c r="J244" s="38"/>
      <c r="K244" s="23"/>
      <c r="O244" s="23"/>
      <c r="P244" s="23"/>
      <c r="S244" s="23"/>
      <c r="T244" s="38"/>
      <c r="U244" s="23"/>
      <c r="Y244" s="23"/>
      <c r="AC244" s="23"/>
    </row>
    <row r="245" spans="1:29">
      <c r="A245">
        <v>239</v>
      </c>
      <c r="B245" s="23">
        <f t="shared" si="15"/>
        <v>8.4313888888888879</v>
      </c>
      <c r="C245" s="23">
        <f t="shared" si="16"/>
        <v>-1.1465277777777789</v>
      </c>
      <c r="D245">
        <v>26846.599609375</v>
      </c>
      <c r="E245" s="38">
        <f t="shared" si="17"/>
        <v>0.40965285129129475</v>
      </c>
      <c r="F245" s="23">
        <f t="shared" si="19"/>
        <v>2.197243450959907</v>
      </c>
      <c r="G245" s="23">
        <f t="shared" si="18"/>
        <v>101.00143625572969</v>
      </c>
      <c r="I245" s="28"/>
      <c r="J245" s="38"/>
      <c r="K245" s="23"/>
      <c r="O245" s="23"/>
      <c r="P245" s="23"/>
      <c r="S245" s="23"/>
      <c r="T245" s="38"/>
      <c r="U245" s="23"/>
      <c r="Y245" s="23"/>
      <c r="AC245" s="23"/>
    </row>
    <row r="246" spans="1:29">
      <c r="A246">
        <v>240</v>
      </c>
      <c r="B246" s="23">
        <f t="shared" si="15"/>
        <v>8.4666666666666668</v>
      </c>
      <c r="C246" s="23">
        <f t="shared" si="16"/>
        <v>-1.1112500000000001</v>
      </c>
      <c r="D246">
        <v>26866.208984375</v>
      </c>
      <c r="E246" s="38">
        <f t="shared" si="17"/>
        <v>0.40995207117380028</v>
      </c>
      <c r="F246" s="23">
        <f t="shared" si="19"/>
        <v>2.1932364974855112</v>
      </c>
      <c r="G246" s="23">
        <f t="shared" si="18"/>
        <v>100.81724726395134</v>
      </c>
      <c r="I246" s="28"/>
      <c r="J246" s="38"/>
      <c r="K246" s="23"/>
      <c r="O246" s="23"/>
      <c r="P246" s="23"/>
      <c r="S246" s="23"/>
      <c r="T246" s="38"/>
      <c r="U246" s="23"/>
      <c r="Y246" s="23"/>
      <c r="AC246" s="23"/>
    </row>
    <row r="247" spans="1:29">
      <c r="A247">
        <v>241</v>
      </c>
      <c r="B247" s="23">
        <f t="shared" si="15"/>
        <v>8.5019444444444439</v>
      </c>
      <c r="C247" s="23">
        <f t="shared" si="16"/>
        <v>-1.075972222222223</v>
      </c>
      <c r="D247">
        <v>26878.30078125</v>
      </c>
      <c r="E247" s="38">
        <f t="shared" si="17"/>
        <v>0.41013658016708626</v>
      </c>
      <c r="F247" s="23">
        <f t="shared" si="19"/>
        <v>2.1907683283009014</v>
      </c>
      <c r="G247" s="23">
        <f t="shared" si="18"/>
        <v>100.70379209244595</v>
      </c>
      <c r="I247" s="28"/>
      <c r="J247" s="38"/>
      <c r="K247" s="23"/>
      <c r="O247" s="23"/>
      <c r="P247" s="23"/>
      <c r="S247" s="23"/>
      <c r="T247" s="38"/>
      <c r="U247" s="23"/>
      <c r="Y247" s="23"/>
      <c r="AC247" s="23"/>
    </row>
    <row r="248" spans="1:29">
      <c r="A248">
        <v>242</v>
      </c>
      <c r="B248" s="23">
        <f t="shared" si="15"/>
        <v>8.5372222222222209</v>
      </c>
      <c r="C248" s="23">
        <f t="shared" si="16"/>
        <v>-1.0406944444444459</v>
      </c>
      <c r="D248">
        <v>26878.431640625</v>
      </c>
      <c r="E248" s="38">
        <f t="shared" si="17"/>
        <v>0.41013857695315481</v>
      </c>
      <c r="F248" s="23">
        <f t="shared" si="19"/>
        <v>2.1907416284316277</v>
      </c>
      <c r="G248" s="23">
        <f t="shared" si="18"/>
        <v>100.70256477048338</v>
      </c>
      <c r="I248" s="28"/>
      <c r="J248" s="38"/>
      <c r="K248" s="23"/>
      <c r="O248" s="23"/>
      <c r="P248" s="23"/>
      <c r="S248" s="23"/>
      <c r="T248" s="38"/>
      <c r="U248" s="23"/>
      <c r="Y248" s="23"/>
      <c r="AC248" s="23"/>
    </row>
    <row r="249" spans="1:29">
      <c r="A249">
        <v>243</v>
      </c>
      <c r="B249" s="23">
        <f t="shared" si="15"/>
        <v>8.5724999999999998</v>
      </c>
      <c r="C249" s="23">
        <f t="shared" si="16"/>
        <v>-1.0054166666666671</v>
      </c>
      <c r="D249">
        <v>26858.599609375</v>
      </c>
      <c r="E249" s="38">
        <f t="shared" si="17"/>
        <v>0.40983595955405511</v>
      </c>
      <c r="F249" s="23">
        <f t="shared" si="19"/>
        <v>2.1947907547391754</v>
      </c>
      <c r="G249" s="23">
        <f t="shared" si="18"/>
        <v>100.88869233521206</v>
      </c>
      <c r="I249" s="28"/>
      <c r="J249" s="38"/>
      <c r="K249" s="23"/>
      <c r="O249" s="23"/>
      <c r="P249" s="23"/>
      <c r="S249" s="23"/>
      <c r="T249" s="38"/>
      <c r="U249" s="23"/>
      <c r="Y249" s="23"/>
      <c r="AC249" s="23"/>
    </row>
    <row r="250" spans="1:29">
      <c r="A250">
        <v>244</v>
      </c>
      <c r="B250" s="23">
        <f t="shared" si="15"/>
        <v>8.6077777777777769</v>
      </c>
      <c r="C250" s="23">
        <f t="shared" si="16"/>
        <v>-0.97013888888888999</v>
      </c>
      <c r="D250">
        <v>26865.990234375</v>
      </c>
      <c r="E250" s="38">
        <f t="shared" si="17"/>
        <v>0.40994873326276038</v>
      </c>
      <c r="F250" s="23">
        <f t="shared" si="19"/>
        <v>2.1932811672052646</v>
      </c>
      <c r="G250" s="23">
        <f t="shared" si="18"/>
        <v>100.81930061213642</v>
      </c>
      <c r="I250" s="28"/>
      <c r="J250" s="38"/>
      <c r="K250" s="23"/>
      <c r="O250" s="23"/>
      <c r="P250" s="23"/>
      <c r="S250" s="23"/>
      <c r="T250" s="38"/>
      <c r="U250" s="23"/>
      <c r="Y250" s="23"/>
      <c r="AC250" s="23"/>
    </row>
    <row r="251" spans="1:29">
      <c r="A251">
        <v>245</v>
      </c>
      <c r="B251" s="23">
        <f t="shared" si="15"/>
        <v>8.6430555555555557</v>
      </c>
      <c r="C251" s="23">
        <f t="shared" si="16"/>
        <v>-0.93486111111111114</v>
      </c>
      <c r="D251">
        <v>26886.6015625</v>
      </c>
      <c r="E251" s="38">
        <f t="shared" si="17"/>
        <v>0.41026324196993974</v>
      </c>
      <c r="F251" s="23">
        <f t="shared" si="19"/>
        <v>2.1890751483076949</v>
      </c>
      <c r="G251" s="23">
        <f t="shared" si="18"/>
        <v>100.62596111241568</v>
      </c>
      <c r="I251" s="28"/>
      <c r="J251" s="38"/>
      <c r="K251" s="23"/>
      <c r="O251" s="23"/>
      <c r="P251" s="23"/>
      <c r="S251" s="23"/>
      <c r="T251" s="38"/>
      <c r="U251" s="23"/>
      <c r="Y251" s="23"/>
      <c r="AC251" s="23"/>
    </row>
    <row r="252" spans="1:29">
      <c r="A252">
        <v>246</v>
      </c>
      <c r="B252" s="23">
        <f t="shared" si="15"/>
        <v>8.6783333333333328</v>
      </c>
      <c r="C252" s="23">
        <f t="shared" si="16"/>
        <v>-0.89958333333333407</v>
      </c>
      <c r="D252">
        <v>26955.322265625</v>
      </c>
      <c r="E252" s="38">
        <f t="shared" si="17"/>
        <v>0.41131185268368048</v>
      </c>
      <c r="F252" s="23">
        <f t="shared" si="19"/>
        <v>2.1750940751562782</v>
      </c>
      <c r="G252" s="23">
        <f t="shared" si="18"/>
        <v>99.983288372591332</v>
      </c>
      <c r="I252" s="28"/>
      <c r="J252" s="38"/>
      <c r="K252" s="23"/>
      <c r="O252" s="23"/>
      <c r="P252" s="23"/>
      <c r="S252" s="23"/>
      <c r="T252" s="38"/>
      <c r="U252" s="23"/>
      <c r="Y252" s="23"/>
      <c r="AC252" s="23"/>
    </row>
    <row r="253" spans="1:29">
      <c r="A253">
        <v>247</v>
      </c>
      <c r="B253" s="23">
        <f t="shared" si="15"/>
        <v>8.7136111111111099</v>
      </c>
      <c r="C253" s="23">
        <f t="shared" si="16"/>
        <v>-0.86430555555555699</v>
      </c>
      <c r="D253">
        <v>26987.7890625</v>
      </c>
      <c r="E253" s="38">
        <f t="shared" si="17"/>
        <v>0.4118072642481117</v>
      </c>
      <c r="F253" s="23">
        <f t="shared" si="19"/>
        <v>2.1685113276183481</v>
      </c>
      <c r="G253" s="23">
        <f t="shared" si="18"/>
        <v>99.680696979930971</v>
      </c>
      <c r="I253" s="28"/>
      <c r="J253" s="38"/>
      <c r="K253" s="23"/>
      <c r="O253" s="23"/>
      <c r="P253" s="23"/>
      <c r="S253" s="23"/>
      <c r="T253" s="38"/>
      <c r="U253" s="23"/>
      <c r="Y253" s="23"/>
      <c r="AC253" s="23"/>
    </row>
    <row r="254" spans="1:29">
      <c r="A254">
        <v>248</v>
      </c>
      <c r="B254" s="23">
        <f t="shared" si="15"/>
        <v>8.7488888888888887</v>
      </c>
      <c r="C254" s="23">
        <f t="shared" si="16"/>
        <v>-0.82902777777777814</v>
      </c>
      <c r="D254">
        <v>27000.013671875</v>
      </c>
      <c r="E254" s="38">
        <f t="shared" si="17"/>
        <v>0.41199379983024337</v>
      </c>
      <c r="F254" s="23">
        <f t="shared" si="19"/>
        <v>2.1660364843871678</v>
      </c>
      <c r="G254" s="23">
        <f t="shared" si="18"/>
        <v>99.56693502025928</v>
      </c>
      <c r="I254" s="28"/>
      <c r="J254" s="38"/>
      <c r="K254" s="23"/>
      <c r="O254" s="23"/>
      <c r="P254" s="23"/>
      <c r="S254" s="23"/>
      <c r="T254" s="38"/>
      <c r="U254" s="23"/>
      <c r="Y254" s="23"/>
      <c r="AC254" s="23"/>
    </row>
    <row r="255" spans="1:29">
      <c r="A255">
        <v>249</v>
      </c>
      <c r="B255" s="23">
        <f t="shared" si="15"/>
        <v>8.7841666666666658</v>
      </c>
      <c r="C255" s="23">
        <f t="shared" si="16"/>
        <v>-0.79375000000000107</v>
      </c>
      <c r="D255">
        <v>26902.79296875</v>
      </c>
      <c r="E255" s="38">
        <f t="shared" si="17"/>
        <v>0.41051030699244678</v>
      </c>
      <c r="F255" s="23">
        <f t="shared" si="19"/>
        <v>2.1857751882561862</v>
      </c>
      <c r="G255" s="23">
        <f t="shared" si="18"/>
        <v>100.47427072751849</v>
      </c>
      <c r="I255" s="28"/>
      <c r="J255" s="38"/>
      <c r="K255" s="23"/>
      <c r="O255" s="23"/>
      <c r="P255" s="23"/>
      <c r="S255" s="23"/>
      <c r="T255" s="38"/>
      <c r="U255" s="23"/>
      <c r="Y255" s="23"/>
      <c r="AC255" s="23"/>
    </row>
    <row r="256" spans="1:29">
      <c r="A256">
        <v>250</v>
      </c>
      <c r="B256" s="23">
        <f t="shared" si="15"/>
        <v>8.8194444444444446</v>
      </c>
      <c r="C256" s="23">
        <f t="shared" si="16"/>
        <v>-0.75847222222222221</v>
      </c>
      <c r="D256">
        <v>26831.21484375</v>
      </c>
      <c r="E256" s="38">
        <f t="shared" si="17"/>
        <v>0.40941809481574731</v>
      </c>
      <c r="F256" s="23">
        <f t="shared" si="19"/>
        <v>2.2003908846677076</v>
      </c>
      <c r="G256" s="23">
        <f t="shared" si="18"/>
        <v>101.14611541036258</v>
      </c>
      <c r="I256" s="28"/>
      <c r="J256" s="38"/>
      <c r="K256" s="23"/>
      <c r="O256" s="23"/>
      <c r="P256" s="23"/>
      <c r="S256" s="23"/>
      <c r="T256" s="38"/>
      <c r="U256" s="23"/>
      <c r="Y256" s="23"/>
      <c r="AC256" s="23"/>
    </row>
    <row r="257" spans="1:29">
      <c r="A257">
        <v>251</v>
      </c>
      <c r="B257" s="23">
        <f t="shared" si="15"/>
        <v>8.8547222222222217</v>
      </c>
      <c r="C257" s="23">
        <f t="shared" si="16"/>
        <v>-0.72319444444444514</v>
      </c>
      <c r="D257">
        <v>26889.78125</v>
      </c>
      <c r="E257" s="38">
        <f t="shared" si="17"/>
        <v>0.41031176089112686</v>
      </c>
      <c r="F257" s="23">
        <f t="shared" si="19"/>
        <v>2.188426812820957</v>
      </c>
      <c r="G257" s="23">
        <f t="shared" si="18"/>
        <v>100.59615885481537</v>
      </c>
      <c r="I257" s="28"/>
      <c r="J257" s="38"/>
      <c r="K257" s="23"/>
      <c r="O257" s="23"/>
      <c r="P257" s="23"/>
      <c r="S257" s="23"/>
      <c r="T257" s="38"/>
      <c r="U257" s="23"/>
      <c r="Y257" s="23"/>
      <c r="AC257" s="23"/>
    </row>
    <row r="258" spans="1:29">
      <c r="A258">
        <v>252</v>
      </c>
      <c r="B258" s="23">
        <f t="shared" si="15"/>
        <v>8.8899999999999988</v>
      </c>
      <c r="C258" s="23">
        <f t="shared" si="16"/>
        <v>-0.68791666666666806</v>
      </c>
      <c r="D258">
        <v>26841.474609375</v>
      </c>
      <c r="E258" s="38">
        <f t="shared" si="17"/>
        <v>0.40957464880407418</v>
      </c>
      <c r="F258" s="23">
        <f t="shared" si="19"/>
        <v>2.1982915648499333</v>
      </c>
      <c r="G258" s="23">
        <f t="shared" si="18"/>
        <v>101.04961526302448</v>
      </c>
      <c r="I258" s="28"/>
      <c r="J258" s="38"/>
      <c r="K258" s="23"/>
      <c r="O258" s="23"/>
      <c r="P258" s="23"/>
      <c r="S258" s="23"/>
      <c r="T258" s="38"/>
      <c r="U258" s="23"/>
      <c r="Y258" s="23"/>
      <c r="AC258" s="23"/>
    </row>
    <row r="259" spans="1:29">
      <c r="A259">
        <v>253</v>
      </c>
      <c r="B259" s="23">
        <f t="shared" si="15"/>
        <v>8.9252777777777776</v>
      </c>
      <c r="C259" s="23">
        <f t="shared" si="16"/>
        <v>-0.65263888888888921</v>
      </c>
      <c r="D259">
        <v>26877.26171875</v>
      </c>
      <c r="E259" s="38">
        <f t="shared" si="17"/>
        <v>0.41012072508964675</v>
      </c>
      <c r="F259" s="23">
        <f t="shared" si="19"/>
        <v>2.190980341632371</v>
      </c>
      <c r="G259" s="23">
        <f t="shared" si="18"/>
        <v>100.71353778128824</v>
      </c>
      <c r="I259" s="28"/>
      <c r="J259" s="38"/>
      <c r="K259" s="23"/>
      <c r="O259" s="23"/>
      <c r="P259" s="23"/>
      <c r="S259" s="23"/>
      <c r="T259" s="38"/>
      <c r="U259" s="23"/>
      <c r="Y259" s="23"/>
      <c r="AC259" s="23"/>
    </row>
    <row r="260" spans="1:29">
      <c r="A260">
        <v>254</v>
      </c>
      <c r="B260" s="23">
        <f t="shared" si="15"/>
        <v>8.9605555555555547</v>
      </c>
      <c r="C260" s="23">
        <f t="shared" si="16"/>
        <v>-0.61736111111111214</v>
      </c>
      <c r="D260">
        <v>26863.166015625</v>
      </c>
      <c r="E260" s="38">
        <f t="shared" si="17"/>
        <v>0.40990563844701305</v>
      </c>
      <c r="F260" s="23">
        <f t="shared" si="19"/>
        <v>2.1938579446521924</v>
      </c>
      <c r="G260" s="23">
        <f t="shared" si="18"/>
        <v>100.8458135370079</v>
      </c>
      <c r="I260" s="28"/>
      <c r="J260" s="38"/>
      <c r="K260" s="23"/>
      <c r="O260" s="23"/>
      <c r="P260" s="23"/>
      <c r="S260" s="23"/>
      <c r="T260" s="38"/>
      <c r="U260" s="23"/>
      <c r="Y260" s="23"/>
      <c r="AC260" s="23"/>
    </row>
    <row r="261" spans="1:29">
      <c r="A261">
        <v>255</v>
      </c>
      <c r="B261" s="23">
        <f t="shared" si="15"/>
        <v>8.9958333333333336</v>
      </c>
      <c r="C261" s="23">
        <f t="shared" si="16"/>
        <v>-0.58208333333333329</v>
      </c>
      <c r="D261">
        <v>26859.232421875</v>
      </c>
      <c r="E261" s="38">
        <f t="shared" si="17"/>
        <v>0.40984561565384908</v>
      </c>
      <c r="F261" s="23">
        <f t="shared" si="19"/>
        <v>2.194661468703087</v>
      </c>
      <c r="G261" s="23">
        <f t="shared" si="18"/>
        <v>100.88274940006437</v>
      </c>
      <c r="I261" s="28"/>
      <c r="J261" s="38"/>
      <c r="K261" s="23"/>
      <c r="O261" s="23"/>
      <c r="P261" s="23"/>
      <c r="S261" s="23"/>
      <c r="T261" s="38"/>
      <c r="U261" s="23"/>
      <c r="Y261" s="23"/>
      <c r="AC261" s="23"/>
    </row>
    <row r="262" spans="1:29">
      <c r="A262">
        <v>256</v>
      </c>
      <c r="B262" s="23">
        <f t="shared" ref="B262:B325" si="20">A262*$W$3</f>
        <v>9.0311111111111106</v>
      </c>
      <c r="C262" s="23">
        <f t="shared" si="16"/>
        <v>-0.54680555555555621</v>
      </c>
      <c r="D262">
        <v>26919.99609375</v>
      </c>
      <c r="E262" s="38">
        <f t="shared" si="17"/>
        <v>0.41077280985351339</v>
      </c>
      <c r="F262" s="23">
        <f t="shared" si="19"/>
        <v>2.1822729897781521</v>
      </c>
      <c r="G262" s="23">
        <f t="shared" si="18"/>
        <v>100.31328398015577</v>
      </c>
      <c r="I262" s="28"/>
      <c r="J262" s="38"/>
      <c r="K262" s="23"/>
      <c r="O262" s="23"/>
      <c r="P262" s="23"/>
      <c r="S262" s="23"/>
      <c r="T262" s="38"/>
      <c r="U262" s="23"/>
      <c r="Y262" s="23"/>
      <c r="AC262" s="23"/>
    </row>
    <row r="263" spans="1:29">
      <c r="A263">
        <v>257</v>
      </c>
      <c r="B263" s="23">
        <f t="shared" si="20"/>
        <v>9.0663888888888877</v>
      </c>
      <c r="C263" s="23">
        <f t="shared" ref="C263:C326" si="21">B263-$B$549/2</f>
        <v>-0.51152777777777914</v>
      </c>
      <c r="D263">
        <v>26942.833984375</v>
      </c>
      <c r="E263" s="38">
        <f t="shared" ref="E263:E326" si="22">D263/65535</f>
        <v>0.41112129372663464</v>
      </c>
      <c r="F263" s="23">
        <f t="shared" si="19"/>
        <v>2.1776299605262954</v>
      </c>
      <c r="G263" s="23">
        <f t="shared" ref="G263:G326" si="23">(F263/F$277)*100</f>
        <v>100.09985627699889</v>
      </c>
      <c r="I263" s="28"/>
      <c r="J263" s="38"/>
      <c r="K263" s="23"/>
      <c r="O263" s="23"/>
      <c r="P263" s="23"/>
      <c r="S263" s="23"/>
      <c r="T263" s="38"/>
      <c r="U263" s="23"/>
      <c r="Y263" s="23"/>
      <c r="AC263" s="23"/>
    </row>
    <row r="264" spans="1:29">
      <c r="A264">
        <v>258</v>
      </c>
      <c r="B264" s="23">
        <f t="shared" si="20"/>
        <v>9.1016666666666666</v>
      </c>
      <c r="C264" s="23">
        <f t="shared" si="21"/>
        <v>-0.47625000000000028</v>
      </c>
      <c r="D264">
        <v>26985.31640625</v>
      </c>
      <c r="E264" s="38">
        <f t="shared" si="22"/>
        <v>0.41176953393224996</v>
      </c>
      <c r="F264" s="23">
        <f t="shared" ref="F264:F327" si="24">$E$4+($E$3/(E264-$E$2))</f>
        <v>2.1690121592612321</v>
      </c>
      <c r="G264" s="23">
        <f t="shared" si="23"/>
        <v>99.703718878224265</v>
      </c>
      <c r="I264" s="28"/>
      <c r="J264" s="38"/>
      <c r="K264" s="23"/>
      <c r="O264" s="23"/>
      <c r="P264" s="23"/>
      <c r="S264" s="23"/>
      <c r="T264" s="38"/>
      <c r="U264" s="23"/>
      <c r="Y264" s="23"/>
      <c r="AC264" s="23"/>
    </row>
    <row r="265" spans="1:29">
      <c r="A265">
        <v>259</v>
      </c>
      <c r="B265" s="23">
        <f t="shared" si="20"/>
        <v>9.1369444444444436</v>
      </c>
      <c r="C265" s="23">
        <f t="shared" si="21"/>
        <v>-0.44097222222222321</v>
      </c>
      <c r="D265">
        <v>26920.525390625</v>
      </c>
      <c r="E265" s="38">
        <f t="shared" si="22"/>
        <v>0.41078088640611887</v>
      </c>
      <c r="F265" s="23">
        <f t="shared" si="24"/>
        <v>2.1821653005531738</v>
      </c>
      <c r="G265" s="23">
        <f t="shared" si="23"/>
        <v>100.30833379296223</v>
      </c>
      <c r="I265" s="28"/>
      <c r="J265" s="38"/>
      <c r="K265" s="23"/>
      <c r="O265" s="23"/>
      <c r="P265" s="23"/>
      <c r="S265" s="23"/>
      <c r="T265" s="38"/>
      <c r="U265" s="23"/>
      <c r="Y265" s="23"/>
      <c r="AC265" s="23"/>
    </row>
    <row r="266" spans="1:29">
      <c r="A266">
        <v>260</v>
      </c>
      <c r="B266" s="23">
        <f t="shared" si="20"/>
        <v>9.1722222222222225</v>
      </c>
      <c r="C266" s="23">
        <f t="shared" si="21"/>
        <v>-0.40569444444444436</v>
      </c>
      <c r="D266">
        <v>26947.212890625</v>
      </c>
      <c r="E266" s="38">
        <f t="shared" si="22"/>
        <v>0.41118811155298696</v>
      </c>
      <c r="F266" s="23">
        <f t="shared" si="24"/>
        <v>2.1767405309613483</v>
      </c>
      <c r="G266" s="23">
        <f t="shared" si="23"/>
        <v>100.05897156599033</v>
      </c>
      <c r="I266" s="28"/>
      <c r="J266" s="38"/>
      <c r="K266" s="23"/>
      <c r="O266" s="23"/>
      <c r="P266" s="23"/>
      <c r="S266" s="23"/>
      <c r="T266" s="38"/>
      <c r="U266" s="23"/>
      <c r="Y266" s="23"/>
      <c r="AC266" s="23"/>
    </row>
    <row r="267" spans="1:29">
      <c r="A267">
        <v>261</v>
      </c>
      <c r="B267" s="23">
        <f t="shared" si="20"/>
        <v>9.2074999999999996</v>
      </c>
      <c r="C267" s="23">
        <f t="shared" si="21"/>
        <v>-0.37041666666666728</v>
      </c>
      <c r="D267">
        <v>26965.984375</v>
      </c>
      <c r="E267" s="38">
        <f t="shared" si="22"/>
        <v>0.41147454604409855</v>
      </c>
      <c r="F267" s="23">
        <f t="shared" si="24"/>
        <v>2.1729307066980352</v>
      </c>
      <c r="G267" s="23">
        <f t="shared" si="23"/>
        <v>99.883844079635338</v>
      </c>
      <c r="I267" s="28"/>
      <c r="J267" s="38"/>
      <c r="K267" s="23"/>
      <c r="O267" s="23"/>
      <c r="P267" s="23"/>
      <c r="S267" s="23"/>
      <c r="T267" s="38"/>
      <c r="U267" s="23"/>
      <c r="Y267" s="23"/>
      <c r="AC267" s="23"/>
    </row>
    <row r="268" spans="1:29">
      <c r="A268">
        <v>262</v>
      </c>
      <c r="B268" s="23">
        <f t="shared" si="20"/>
        <v>9.2427777777777766</v>
      </c>
      <c r="C268" s="23">
        <f t="shared" si="21"/>
        <v>-0.33513888888889021</v>
      </c>
      <c r="D268">
        <v>26928.806640625</v>
      </c>
      <c r="E268" s="38">
        <f t="shared" si="22"/>
        <v>0.41090725018120089</v>
      </c>
      <c r="F268" s="23">
        <f t="shared" si="24"/>
        <v>2.1804809229952893</v>
      </c>
      <c r="G268" s="23">
        <f t="shared" si="23"/>
        <v>100.23090743746714</v>
      </c>
      <c r="I268" s="28"/>
      <c r="J268" s="38"/>
      <c r="K268" s="23"/>
      <c r="O268" s="23"/>
      <c r="P268" s="23"/>
      <c r="S268" s="23"/>
      <c r="T268" s="38"/>
      <c r="U268" s="23"/>
      <c r="Y268" s="23"/>
      <c r="AC268" s="23"/>
    </row>
    <row r="269" spans="1:29">
      <c r="A269">
        <v>263</v>
      </c>
      <c r="B269" s="23">
        <f t="shared" si="20"/>
        <v>9.2780555555555555</v>
      </c>
      <c r="C269" s="23">
        <f t="shared" si="21"/>
        <v>-0.29986111111111136</v>
      </c>
      <c r="D269">
        <v>26942.09375</v>
      </c>
      <c r="E269" s="38">
        <f t="shared" si="22"/>
        <v>0.41110999847409779</v>
      </c>
      <c r="F269" s="23">
        <f t="shared" si="24"/>
        <v>2.1777803405951248</v>
      </c>
      <c r="G269" s="23">
        <f t="shared" si="23"/>
        <v>100.10676884871658</v>
      </c>
      <c r="I269" s="28"/>
      <c r="J269" s="38"/>
      <c r="K269" s="23"/>
      <c r="O269" s="23"/>
      <c r="P269" s="23"/>
      <c r="S269" s="23"/>
      <c r="T269" s="38"/>
      <c r="U269" s="23"/>
      <c r="Y269" s="23"/>
      <c r="AC269" s="23"/>
    </row>
    <row r="270" spans="1:29">
      <c r="A270">
        <v>264</v>
      </c>
      <c r="B270" s="23">
        <f t="shared" si="20"/>
        <v>9.3133333333333326</v>
      </c>
      <c r="C270" s="23">
        <f t="shared" si="21"/>
        <v>-0.26458333333333428</v>
      </c>
      <c r="D270">
        <v>26911.435546875</v>
      </c>
      <c r="E270" s="38">
        <f t="shared" si="22"/>
        <v>0.41064218428130006</v>
      </c>
      <c r="F270" s="23">
        <f t="shared" si="24"/>
        <v>2.184015229620103</v>
      </c>
      <c r="G270" s="23">
        <f t="shared" si="23"/>
        <v>100.39337011092209</v>
      </c>
      <c r="I270" s="28"/>
      <c r="J270" s="38"/>
      <c r="K270" s="23"/>
      <c r="O270" s="23"/>
      <c r="P270" s="23"/>
      <c r="S270" s="23"/>
      <c r="T270" s="38"/>
      <c r="U270" s="23"/>
      <c r="Y270" s="23"/>
      <c r="AC270" s="23"/>
    </row>
    <row r="271" spans="1:29">
      <c r="A271">
        <v>265</v>
      </c>
      <c r="B271" s="23">
        <f t="shared" si="20"/>
        <v>9.3486111111111114</v>
      </c>
      <c r="C271" s="23">
        <f t="shared" si="21"/>
        <v>-0.22930555555555543</v>
      </c>
      <c r="D271">
        <v>26938.314453125</v>
      </c>
      <c r="E271" s="38">
        <f t="shared" si="22"/>
        <v>0.41105233010032804</v>
      </c>
      <c r="F271" s="23">
        <f t="shared" si="24"/>
        <v>2.178548229452101</v>
      </c>
      <c r="G271" s="23">
        <f t="shared" si="23"/>
        <v>100.14206665670665</v>
      </c>
      <c r="I271" s="28"/>
      <c r="J271" s="38"/>
      <c r="K271" s="23"/>
      <c r="O271" s="23"/>
      <c r="P271" s="23"/>
      <c r="S271" s="23"/>
      <c r="T271" s="38"/>
      <c r="U271" s="23"/>
      <c r="Y271" s="23"/>
      <c r="AC271" s="23"/>
    </row>
    <row r="272" spans="1:29">
      <c r="A272">
        <v>266</v>
      </c>
      <c r="B272" s="23">
        <f t="shared" si="20"/>
        <v>9.3838888888888885</v>
      </c>
      <c r="C272" s="23">
        <f t="shared" si="21"/>
        <v>-0.19402777777777835</v>
      </c>
      <c r="D272">
        <v>26973.037109375</v>
      </c>
      <c r="E272" s="38">
        <f t="shared" si="22"/>
        <v>0.4115821638723583</v>
      </c>
      <c r="F272" s="23">
        <f t="shared" si="24"/>
        <v>2.1715005450789189</v>
      </c>
      <c r="G272" s="23">
        <f t="shared" si="23"/>
        <v>99.818103354571193</v>
      </c>
      <c r="I272" s="28"/>
      <c r="J272" s="38"/>
      <c r="K272" s="23"/>
      <c r="O272" s="23"/>
      <c r="P272" s="23"/>
      <c r="S272" s="23"/>
      <c r="T272" s="38"/>
      <c r="U272" s="23"/>
      <c r="Y272" s="23"/>
      <c r="AC272" s="23"/>
    </row>
    <row r="273" spans="1:29">
      <c r="A273">
        <v>267</v>
      </c>
      <c r="B273" s="23">
        <f t="shared" si="20"/>
        <v>9.4191666666666656</v>
      </c>
      <c r="C273" s="23">
        <f t="shared" si="21"/>
        <v>-0.15875000000000128</v>
      </c>
      <c r="D273">
        <v>26978.041015625</v>
      </c>
      <c r="E273" s="38">
        <f t="shared" si="22"/>
        <v>0.41165851858739605</v>
      </c>
      <c r="F273" s="23">
        <f t="shared" si="24"/>
        <v>2.1704862600736101</v>
      </c>
      <c r="G273" s="23">
        <f t="shared" si="23"/>
        <v>99.771479371114054</v>
      </c>
      <c r="I273" s="28"/>
      <c r="J273" s="38"/>
      <c r="K273" s="23"/>
      <c r="O273" s="23"/>
      <c r="P273" s="23"/>
      <c r="S273" s="23"/>
      <c r="T273" s="38"/>
      <c r="U273" s="23"/>
      <c r="Y273" s="23"/>
      <c r="AC273" s="23"/>
    </row>
    <row r="274" spans="1:29">
      <c r="A274">
        <v>268</v>
      </c>
      <c r="B274" s="23">
        <f t="shared" si="20"/>
        <v>9.4544444444444444</v>
      </c>
      <c r="C274" s="23">
        <f t="shared" si="21"/>
        <v>-0.12347222222222243</v>
      </c>
      <c r="D274">
        <v>26934.265625</v>
      </c>
      <c r="E274" s="38">
        <f t="shared" si="22"/>
        <v>0.41099054894331272</v>
      </c>
      <c r="F274" s="23">
        <f t="shared" si="24"/>
        <v>2.1793711001355964</v>
      </c>
      <c r="G274" s="23">
        <f t="shared" si="23"/>
        <v>100.17989183299716</v>
      </c>
      <c r="I274" s="28"/>
      <c r="J274" s="38"/>
      <c r="K274" s="23"/>
      <c r="O274" s="23"/>
      <c r="P274" s="23"/>
      <c r="S274" s="23"/>
      <c r="T274" s="38"/>
      <c r="U274" s="23"/>
      <c r="Y274" s="23"/>
      <c r="AC274" s="23"/>
    </row>
    <row r="275" spans="1:29">
      <c r="A275">
        <v>269</v>
      </c>
      <c r="B275" s="23">
        <f t="shared" si="20"/>
        <v>9.4897222222222215</v>
      </c>
      <c r="C275" s="23">
        <f t="shared" si="21"/>
        <v>-8.8194444444445352E-2</v>
      </c>
      <c r="D275">
        <v>26892.013671875</v>
      </c>
      <c r="E275" s="38">
        <f t="shared" si="22"/>
        <v>0.41034582546540016</v>
      </c>
      <c r="F275" s="23">
        <f t="shared" si="24"/>
        <v>2.1879717073466844</v>
      </c>
      <c r="G275" s="23">
        <f t="shared" si="23"/>
        <v>100.57523886685078</v>
      </c>
      <c r="I275" s="28"/>
      <c r="J275" s="38"/>
      <c r="K275" s="23"/>
      <c r="O275" s="23"/>
      <c r="P275" s="23"/>
      <c r="S275" s="23"/>
      <c r="T275" s="38"/>
      <c r="U275" s="23"/>
      <c r="Y275" s="23"/>
      <c r="AC275" s="23"/>
    </row>
    <row r="276" spans="1:29">
      <c r="A276">
        <v>270</v>
      </c>
      <c r="B276" s="23">
        <f t="shared" si="20"/>
        <v>9.5250000000000004</v>
      </c>
      <c r="C276" s="23">
        <f t="shared" si="21"/>
        <v>-5.2916666666666501E-2</v>
      </c>
      <c r="D276">
        <v>26914.328125</v>
      </c>
      <c r="E276" s="38">
        <f t="shared" si="22"/>
        <v>0.41068632219424733</v>
      </c>
      <c r="F276" s="23">
        <f t="shared" si="24"/>
        <v>2.1834264201645341</v>
      </c>
      <c r="G276" s="23">
        <f t="shared" si="23"/>
        <v>100.36630410662137</v>
      </c>
      <c r="I276" s="28"/>
      <c r="J276" s="38"/>
      <c r="K276" s="23"/>
      <c r="O276" s="23"/>
      <c r="P276" s="23"/>
      <c r="S276" s="23"/>
      <c r="T276" s="38"/>
      <c r="U276" s="23"/>
      <c r="Y276" s="23"/>
      <c r="AC276" s="23"/>
    </row>
    <row r="277" spans="1:29">
      <c r="A277">
        <v>271</v>
      </c>
      <c r="B277" s="23">
        <f t="shared" si="20"/>
        <v>9.5602777777777774</v>
      </c>
      <c r="C277" s="23">
        <f t="shared" si="21"/>
        <v>-1.7638888888889426E-2</v>
      </c>
      <c r="D277">
        <v>26953.53125</v>
      </c>
      <c r="E277" s="38">
        <f t="shared" si="22"/>
        <v>0.41128452353704126</v>
      </c>
      <c r="F277" s="23">
        <f t="shared" si="24"/>
        <v>2.1754576295297587</v>
      </c>
      <c r="G277" s="23">
        <f t="shared" si="23"/>
        <v>100</v>
      </c>
      <c r="I277" s="28"/>
      <c r="J277" s="38"/>
      <c r="K277" s="23"/>
      <c r="O277" s="23"/>
      <c r="P277" s="23"/>
      <c r="S277" s="23"/>
      <c r="T277" s="38"/>
      <c r="U277" s="23"/>
      <c r="Y277" s="23"/>
      <c r="AC277" s="23"/>
    </row>
    <row r="278" spans="1:29">
      <c r="A278">
        <v>272</v>
      </c>
      <c r="B278" s="23">
        <f t="shared" si="20"/>
        <v>9.5955555555555545</v>
      </c>
      <c r="C278" s="23">
        <f t="shared" si="21"/>
        <v>1.7638888888887649E-2</v>
      </c>
      <c r="D278">
        <v>26961.7734375</v>
      </c>
      <c r="E278" s="38">
        <f t="shared" si="22"/>
        <v>0.41141029125658046</v>
      </c>
      <c r="F278" s="23">
        <f t="shared" si="24"/>
        <v>2.1737849302441443</v>
      </c>
      <c r="G278" s="23">
        <f t="shared" si="23"/>
        <v>99.923110463614222</v>
      </c>
      <c r="I278" s="28"/>
      <c r="J278" s="38"/>
      <c r="K278" s="23"/>
      <c r="O278" s="23"/>
      <c r="P278" s="23"/>
      <c r="S278" s="23"/>
      <c r="T278" s="38"/>
      <c r="U278" s="23"/>
      <c r="Y278" s="23"/>
      <c r="AC278" s="23"/>
    </row>
    <row r="279" spans="1:29">
      <c r="A279">
        <v>273</v>
      </c>
      <c r="B279" s="23">
        <f t="shared" si="20"/>
        <v>9.6308333333333334</v>
      </c>
      <c r="C279" s="23">
        <f t="shared" si="21"/>
        <v>5.2916666666666501E-2</v>
      </c>
      <c r="D279">
        <v>26928.82421875</v>
      </c>
      <c r="E279" s="38">
        <f t="shared" si="22"/>
        <v>0.41090751840619516</v>
      </c>
      <c r="F279" s="23">
        <f t="shared" si="24"/>
        <v>2.1804773486686049</v>
      </c>
      <c r="G279" s="23">
        <f t="shared" si="23"/>
        <v>100.23074313517802</v>
      </c>
      <c r="I279" s="28"/>
      <c r="J279" s="38"/>
      <c r="K279" s="23"/>
      <c r="O279" s="23"/>
      <c r="P279" s="23"/>
      <c r="S279" s="23"/>
      <c r="T279" s="38"/>
      <c r="U279" s="23"/>
      <c r="Y279" s="23"/>
      <c r="AC279" s="23"/>
    </row>
    <row r="280" spans="1:29">
      <c r="A280">
        <v>274</v>
      </c>
      <c r="B280" s="23">
        <f t="shared" si="20"/>
        <v>9.6661111111111104</v>
      </c>
      <c r="C280" s="23">
        <f t="shared" si="21"/>
        <v>8.8194444444443576E-2</v>
      </c>
      <c r="D280">
        <v>26898.048828125</v>
      </c>
      <c r="E280" s="38">
        <f t="shared" si="22"/>
        <v>0.41043791604676888</v>
      </c>
      <c r="F280" s="23">
        <f t="shared" si="24"/>
        <v>2.1867417139348726</v>
      </c>
      <c r="G280" s="23">
        <f t="shared" si="23"/>
        <v>100.51869934178185</v>
      </c>
      <c r="I280" s="28"/>
      <c r="J280" s="38"/>
      <c r="K280" s="23"/>
      <c r="O280" s="23"/>
      <c r="P280" s="23"/>
      <c r="S280" s="23"/>
      <c r="T280" s="38"/>
      <c r="U280" s="23"/>
      <c r="Y280" s="23"/>
      <c r="AC280" s="23"/>
    </row>
    <row r="281" spans="1:29">
      <c r="A281">
        <v>275</v>
      </c>
      <c r="B281" s="23">
        <f t="shared" si="20"/>
        <v>9.7013888888888875</v>
      </c>
      <c r="C281" s="23">
        <f t="shared" si="21"/>
        <v>0.12347222222222065</v>
      </c>
      <c r="D281">
        <v>26910.08203125</v>
      </c>
      <c r="E281" s="38">
        <f t="shared" si="22"/>
        <v>0.4106215309567407</v>
      </c>
      <c r="F281" s="23">
        <f t="shared" si="24"/>
        <v>2.1842907890804009</v>
      </c>
      <c r="G281" s="23">
        <f t="shared" si="23"/>
        <v>100.40603684625896</v>
      </c>
      <c r="I281" s="28"/>
      <c r="J281" s="38"/>
      <c r="K281" s="23"/>
      <c r="O281" s="23"/>
      <c r="P281" s="23"/>
      <c r="S281" s="23"/>
      <c r="T281" s="38"/>
      <c r="U281" s="23"/>
      <c r="Y281" s="23"/>
      <c r="AC281" s="23"/>
    </row>
    <row r="282" spans="1:29">
      <c r="A282">
        <v>276</v>
      </c>
      <c r="B282" s="23">
        <f t="shared" si="20"/>
        <v>9.7366666666666664</v>
      </c>
      <c r="C282" s="23">
        <f t="shared" si="21"/>
        <v>0.1587499999999995</v>
      </c>
      <c r="D282">
        <v>26897.193359375</v>
      </c>
      <c r="E282" s="38">
        <f t="shared" si="22"/>
        <v>0.41042486243038073</v>
      </c>
      <c r="F282" s="23">
        <f t="shared" si="24"/>
        <v>2.1869160319543601</v>
      </c>
      <c r="G282" s="23">
        <f t="shared" si="23"/>
        <v>100.52671227741072</v>
      </c>
      <c r="I282" s="28"/>
      <c r="J282" s="38"/>
      <c r="K282" s="23"/>
      <c r="O282" s="23"/>
      <c r="P282" s="23"/>
      <c r="S282" s="23"/>
      <c r="T282" s="38"/>
      <c r="U282" s="23"/>
      <c r="Y282" s="23"/>
      <c r="AC282" s="23"/>
    </row>
    <row r="283" spans="1:29">
      <c r="A283">
        <v>277</v>
      </c>
      <c r="B283" s="23">
        <f t="shared" si="20"/>
        <v>9.7719444444444434</v>
      </c>
      <c r="C283" s="23">
        <f t="shared" si="21"/>
        <v>0.19402777777777658</v>
      </c>
      <c r="D283">
        <v>26919.939453125</v>
      </c>
      <c r="E283" s="38">
        <f t="shared" si="22"/>
        <v>0.41077194557297625</v>
      </c>
      <c r="F283" s="23">
        <f t="shared" si="24"/>
        <v>2.1822845139456888</v>
      </c>
      <c r="G283" s="23">
        <f t="shared" si="23"/>
        <v>100.31381371548045</v>
      </c>
      <c r="I283" s="28"/>
      <c r="J283" s="38"/>
      <c r="K283" s="23"/>
      <c r="O283" s="23"/>
      <c r="P283" s="23"/>
      <c r="S283" s="23"/>
      <c r="T283" s="38"/>
      <c r="U283" s="23"/>
      <c r="Y283" s="23"/>
      <c r="AC283" s="23"/>
    </row>
    <row r="284" spans="1:29">
      <c r="A284">
        <v>278</v>
      </c>
      <c r="B284" s="23">
        <f t="shared" si="20"/>
        <v>9.8072222222222223</v>
      </c>
      <c r="C284" s="23">
        <f t="shared" si="21"/>
        <v>0.22930555555555543</v>
      </c>
      <c r="D284">
        <v>27000.296875</v>
      </c>
      <c r="E284" s="38">
        <f t="shared" si="22"/>
        <v>0.41199812123292895</v>
      </c>
      <c r="F284" s="23">
        <f t="shared" si="24"/>
        <v>2.1659791747688759</v>
      </c>
      <c r="G284" s="23">
        <f t="shared" si="23"/>
        <v>99.564300649563492</v>
      </c>
      <c r="I284" s="28"/>
      <c r="J284" s="38"/>
      <c r="K284" s="23"/>
      <c r="O284" s="23"/>
      <c r="P284" s="23"/>
      <c r="S284" s="23"/>
      <c r="T284" s="38"/>
      <c r="U284" s="23"/>
      <c r="Y284" s="23"/>
      <c r="AC284" s="23"/>
    </row>
    <row r="285" spans="1:29">
      <c r="A285">
        <v>279</v>
      </c>
      <c r="B285" s="23">
        <f t="shared" si="20"/>
        <v>9.8424999999999994</v>
      </c>
      <c r="C285" s="23">
        <f t="shared" si="21"/>
        <v>0.2645833333333325</v>
      </c>
      <c r="D285">
        <v>26973.55078125</v>
      </c>
      <c r="E285" s="38">
        <f t="shared" si="22"/>
        <v>0.41159000200274665</v>
      </c>
      <c r="F285" s="23">
        <f t="shared" si="24"/>
        <v>2.1713964087060766</v>
      </c>
      <c r="G285" s="23">
        <f t="shared" si="23"/>
        <v>99.813316482538895</v>
      </c>
      <c r="I285" s="28"/>
      <c r="J285" s="38"/>
      <c r="K285" s="23"/>
      <c r="O285" s="23"/>
      <c r="P285" s="23"/>
      <c r="S285" s="23"/>
      <c r="T285" s="38"/>
      <c r="U285" s="23"/>
      <c r="Y285" s="23"/>
      <c r="AC285" s="23"/>
    </row>
    <row r="286" spans="1:29">
      <c r="A286">
        <v>280</v>
      </c>
      <c r="B286" s="23">
        <f t="shared" si="20"/>
        <v>9.8777777777777764</v>
      </c>
      <c r="C286" s="23">
        <f t="shared" si="21"/>
        <v>0.29986111111110958</v>
      </c>
      <c r="D286">
        <v>26999.7421875</v>
      </c>
      <c r="E286" s="38">
        <f t="shared" si="22"/>
        <v>0.41198965724422065</v>
      </c>
      <c r="F286" s="23">
        <f t="shared" si="24"/>
        <v>2.1660914236006796</v>
      </c>
      <c r="G286" s="23">
        <f t="shared" si="23"/>
        <v>99.569460429753178</v>
      </c>
      <c r="I286" s="28"/>
      <c r="J286" s="38"/>
      <c r="K286" s="23"/>
      <c r="O286" s="23"/>
      <c r="P286" s="23"/>
      <c r="S286" s="23"/>
      <c r="T286" s="38"/>
      <c r="U286" s="23"/>
      <c r="Y286" s="23"/>
      <c r="AC286" s="23"/>
    </row>
    <row r="287" spans="1:29">
      <c r="A287">
        <v>281</v>
      </c>
      <c r="B287" s="23">
        <f t="shared" si="20"/>
        <v>9.9130555555555553</v>
      </c>
      <c r="C287" s="23">
        <f t="shared" si="21"/>
        <v>0.33513888888888843</v>
      </c>
      <c r="D287">
        <v>26981.45703125</v>
      </c>
      <c r="E287" s="38">
        <f t="shared" si="22"/>
        <v>0.4117106436446174</v>
      </c>
      <c r="F287" s="23">
        <f t="shared" si="24"/>
        <v>2.1697940350819369</v>
      </c>
      <c r="G287" s="23">
        <f t="shared" si="23"/>
        <v>99.739659629728294</v>
      </c>
      <c r="I287" s="28"/>
      <c r="J287" s="38"/>
      <c r="K287" s="23"/>
      <c r="O287" s="23"/>
      <c r="P287" s="23"/>
      <c r="S287" s="23"/>
      <c r="T287" s="38"/>
      <c r="U287" s="23"/>
      <c r="Y287" s="23"/>
      <c r="AC287" s="23"/>
    </row>
    <row r="288" spans="1:29">
      <c r="A288">
        <v>282</v>
      </c>
      <c r="B288" s="23">
        <f t="shared" si="20"/>
        <v>9.9483333333333324</v>
      </c>
      <c r="C288" s="23">
        <f t="shared" si="21"/>
        <v>0.37041666666666551</v>
      </c>
      <c r="D288">
        <v>27031.91015625</v>
      </c>
      <c r="E288" s="38">
        <f t="shared" si="22"/>
        <v>0.41248050898374916</v>
      </c>
      <c r="F288" s="23">
        <f t="shared" si="24"/>
        <v>2.1595887144999626</v>
      </c>
      <c r="G288" s="23">
        <f t="shared" si="23"/>
        <v>99.270548191130416</v>
      </c>
      <c r="I288" s="28"/>
      <c r="J288" s="38"/>
      <c r="K288" s="23"/>
      <c r="O288" s="23"/>
      <c r="P288" s="23"/>
      <c r="S288" s="23"/>
      <c r="T288" s="38"/>
      <c r="U288" s="23"/>
      <c r="Y288" s="23"/>
      <c r="AC288" s="23"/>
    </row>
    <row r="289" spans="1:29">
      <c r="A289">
        <v>283</v>
      </c>
      <c r="B289" s="23">
        <f t="shared" si="20"/>
        <v>9.9836111111111112</v>
      </c>
      <c r="C289" s="23">
        <f t="shared" si="21"/>
        <v>0.40569444444444436</v>
      </c>
      <c r="D289">
        <v>27027.671875</v>
      </c>
      <c r="E289" s="38">
        <f t="shared" si="22"/>
        <v>0.41241583695735101</v>
      </c>
      <c r="F289" s="23">
        <f t="shared" si="24"/>
        <v>2.1604446707874763</v>
      </c>
      <c r="G289" s="23">
        <f t="shared" si="23"/>
        <v>99.30989422462217</v>
      </c>
      <c r="I289" s="28"/>
      <c r="J289" s="38"/>
      <c r="K289" s="23"/>
      <c r="O289" s="23"/>
      <c r="P289" s="23"/>
      <c r="S289" s="23"/>
      <c r="T289" s="38"/>
      <c r="U289" s="23"/>
      <c r="Y289" s="23"/>
      <c r="AC289" s="23"/>
    </row>
    <row r="290" spans="1:29">
      <c r="A290">
        <v>284</v>
      </c>
      <c r="B290" s="23">
        <f t="shared" si="20"/>
        <v>10.018888888888888</v>
      </c>
      <c r="C290" s="23">
        <f t="shared" si="21"/>
        <v>0.44097222222222143</v>
      </c>
      <c r="D290">
        <v>27031.75</v>
      </c>
      <c r="E290" s="38">
        <f t="shared" si="22"/>
        <v>0.41247806515602348</v>
      </c>
      <c r="F290" s="23">
        <f t="shared" si="24"/>
        <v>2.1596210549482642</v>
      </c>
      <c r="G290" s="23">
        <f t="shared" si="23"/>
        <v>99.272034795505633</v>
      </c>
      <c r="I290" s="28"/>
      <c r="J290" s="38"/>
      <c r="K290" s="23"/>
      <c r="O290" s="23"/>
      <c r="P290" s="23"/>
      <c r="S290" s="23"/>
      <c r="T290" s="38"/>
      <c r="U290" s="23"/>
      <c r="Y290" s="23"/>
      <c r="AC290" s="23"/>
    </row>
    <row r="291" spans="1:29">
      <c r="A291">
        <v>285</v>
      </c>
      <c r="B291" s="23">
        <f t="shared" si="20"/>
        <v>10.054166666666665</v>
      </c>
      <c r="C291" s="23">
        <f t="shared" si="21"/>
        <v>0.47624999999999851</v>
      </c>
      <c r="D291">
        <v>27078.427734375</v>
      </c>
      <c r="E291" s="38">
        <f t="shared" si="22"/>
        <v>0.41319032172693981</v>
      </c>
      <c r="F291" s="23">
        <f t="shared" si="24"/>
        <v>2.1502101394788138</v>
      </c>
      <c r="G291" s="23">
        <f t="shared" si="23"/>
        <v>98.839440046625853</v>
      </c>
      <c r="I291" s="28"/>
      <c r="J291" s="38"/>
      <c r="K291" s="23"/>
      <c r="O291" s="23"/>
      <c r="P291" s="23"/>
      <c r="S291" s="23"/>
      <c r="T291" s="38"/>
      <c r="U291" s="23"/>
      <c r="Y291" s="23"/>
      <c r="AC291" s="23"/>
    </row>
    <row r="292" spans="1:29">
      <c r="A292">
        <v>286</v>
      </c>
      <c r="B292" s="23">
        <f t="shared" si="20"/>
        <v>10.089444444444444</v>
      </c>
      <c r="C292" s="23">
        <f t="shared" si="21"/>
        <v>0.51152777777777736</v>
      </c>
      <c r="D292">
        <v>27101.01171875</v>
      </c>
      <c r="E292" s="38">
        <f t="shared" si="22"/>
        <v>0.41353493123903257</v>
      </c>
      <c r="F292" s="23">
        <f t="shared" si="24"/>
        <v>2.1456674765363193</v>
      </c>
      <c r="G292" s="23">
        <f t="shared" si="23"/>
        <v>98.630625915712329</v>
      </c>
      <c r="I292" s="28"/>
      <c r="J292" s="38"/>
      <c r="K292" s="23"/>
      <c r="O292" s="23"/>
      <c r="P292" s="23"/>
      <c r="S292" s="23"/>
      <c r="T292" s="38"/>
      <c r="U292" s="23"/>
      <c r="Y292" s="23"/>
      <c r="AC292" s="23"/>
    </row>
    <row r="293" spans="1:29">
      <c r="A293">
        <v>287</v>
      </c>
      <c r="B293" s="23">
        <f t="shared" si="20"/>
        <v>10.124722222222221</v>
      </c>
      <c r="C293" s="23">
        <f t="shared" si="21"/>
        <v>0.54680555555555443</v>
      </c>
      <c r="D293">
        <v>27063.01953125</v>
      </c>
      <c r="E293" s="38">
        <f t="shared" si="22"/>
        <v>0.4129552076180667</v>
      </c>
      <c r="F293" s="23">
        <f t="shared" si="24"/>
        <v>2.1533133900967272</v>
      </c>
      <c r="G293" s="23">
        <f t="shared" si="23"/>
        <v>98.982088222154047</v>
      </c>
      <c r="I293" s="28"/>
      <c r="J293" s="38"/>
      <c r="K293" s="23"/>
      <c r="O293" s="23"/>
      <c r="P293" s="23"/>
      <c r="S293" s="23"/>
      <c r="T293" s="38"/>
      <c r="U293" s="23"/>
      <c r="Y293" s="23"/>
      <c r="AC293" s="23"/>
    </row>
    <row r="294" spans="1:29">
      <c r="A294">
        <v>288</v>
      </c>
      <c r="B294" s="23">
        <f t="shared" si="20"/>
        <v>10.16</v>
      </c>
      <c r="C294" s="23">
        <f t="shared" si="21"/>
        <v>0.58208333333333329</v>
      </c>
      <c r="D294">
        <v>27013.138671875</v>
      </c>
      <c r="E294" s="38">
        <f t="shared" si="22"/>
        <v>0.41219407449263751</v>
      </c>
      <c r="F294" s="23">
        <f t="shared" si="24"/>
        <v>2.1633816297559294</v>
      </c>
      <c r="G294" s="23">
        <f t="shared" si="23"/>
        <v>99.444898415399635</v>
      </c>
      <c r="I294" s="28"/>
      <c r="J294" s="38"/>
      <c r="K294" s="23"/>
      <c r="O294" s="23"/>
      <c r="P294" s="23"/>
      <c r="S294" s="23"/>
      <c r="T294" s="38"/>
      <c r="U294" s="23"/>
      <c r="Y294" s="23"/>
      <c r="AC294" s="23"/>
    </row>
    <row r="295" spans="1:29">
      <c r="A295">
        <v>289</v>
      </c>
      <c r="B295" s="23">
        <f t="shared" si="20"/>
        <v>10.195277777777777</v>
      </c>
      <c r="C295" s="23">
        <f t="shared" si="21"/>
        <v>0.61736111111111036</v>
      </c>
      <c r="D295">
        <v>27024.27734375</v>
      </c>
      <c r="E295" s="38">
        <f t="shared" si="22"/>
        <v>0.41236403973067826</v>
      </c>
      <c r="F295" s="23">
        <f t="shared" si="24"/>
        <v>2.1611304010411541</v>
      </c>
      <c r="G295" s="23">
        <f t="shared" si="23"/>
        <v>99.341415420179814</v>
      </c>
      <c r="I295" s="28"/>
      <c r="J295" s="38"/>
      <c r="K295" s="23"/>
      <c r="O295" s="23"/>
      <c r="P295" s="23"/>
      <c r="S295" s="23"/>
      <c r="T295" s="38"/>
      <c r="U295" s="23"/>
      <c r="Y295" s="23"/>
      <c r="AC295" s="23"/>
    </row>
    <row r="296" spans="1:29">
      <c r="A296">
        <v>290</v>
      </c>
      <c r="B296" s="23">
        <f t="shared" si="20"/>
        <v>10.230555555555554</v>
      </c>
      <c r="C296" s="23">
        <f t="shared" si="21"/>
        <v>0.65263888888888744</v>
      </c>
      <c r="D296">
        <v>27066.724609375</v>
      </c>
      <c r="E296" s="38">
        <f t="shared" si="22"/>
        <v>0.41301174348630504</v>
      </c>
      <c r="F296" s="23">
        <f t="shared" si="24"/>
        <v>2.1525668842508372</v>
      </c>
      <c r="G296" s="23">
        <f t="shared" si="23"/>
        <v>98.947773334299811</v>
      </c>
      <c r="I296" s="28"/>
      <c r="J296" s="38"/>
      <c r="K296" s="23"/>
      <c r="O296" s="23"/>
      <c r="P296" s="23"/>
      <c r="S296" s="23"/>
      <c r="T296" s="38"/>
      <c r="U296" s="23"/>
      <c r="Y296" s="23"/>
      <c r="AC296" s="23"/>
    </row>
    <row r="297" spans="1:29">
      <c r="A297">
        <v>291</v>
      </c>
      <c r="B297" s="23">
        <f t="shared" si="20"/>
        <v>10.265833333333333</v>
      </c>
      <c r="C297" s="23">
        <f t="shared" si="21"/>
        <v>0.68791666666666629</v>
      </c>
      <c r="D297">
        <v>27056.53125</v>
      </c>
      <c r="E297" s="38">
        <f t="shared" si="22"/>
        <v>0.41285620279240098</v>
      </c>
      <c r="F297" s="23">
        <f t="shared" si="24"/>
        <v>2.1546211092797627</v>
      </c>
      <c r="G297" s="23">
        <f t="shared" si="23"/>
        <v>99.042200594157279</v>
      </c>
      <c r="I297" s="28"/>
      <c r="J297" s="38"/>
      <c r="K297" s="23"/>
      <c r="O297" s="23"/>
      <c r="P297" s="23"/>
      <c r="S297" s="23"/>
      <c r="T297" s="38"/>
      <c r="U297" s="23"/>
      <c r="Y297" s="23"/>
      <c r="AC297" s="23"/>
    </row>
    <row r="298" spans="1:29">
      <c r="A298">
        <v>292</v>
      </c>
      <c r="B298" s="23">
        <f t="shared" si="20"/>
        <v>10.30111111111111</v>
      </c>
      <c r="C298" s="23">
        <f t="shared" si="21"/>
        <v>0.72319444444444336</v>
      </c>
      <c r="D298">
        <v>27027.375</v>
      </c>
      <c r="E298" s="38">
        <f t="shared" si="22"/>
        <v>0.41241130693522543</v>
      </c>
      <c r="F298" s="23">
        <f t="shared" si="24"/>
        <v>2.1605046363341058</v>
      </c>
      <c r="G298" s="23">
        <f t="shared" si="23"/>
        <v>99.312650681278257</v>
      </c>
      <c r="I298" s="28"/>
      <c r="J298" s="38"/>
      <c r="K298" s="23"/>
      <c r="O298" s="23"/>
      <c r="P298" s="23"/>
      <c r="S298" s="23"/>
      <c r="T298" s="38"/>
      <c r="U298" s="23"/>
      <c r="Y298" s="23"/>
      <c r="AC298" s="23"/>
    </row>
    <row r="299" spans="1:29">
      <c r="A299">
        <v>293</v>
      </c>
      <c r="B299" s="23">
        <f t="shared" si="20"/>
        <v>10.336388888888889</v>
      </c>
      <c r="C299" s="23">
        <f t="shared" si="21"/>
        <v>0.75847222222222221</v>
      </c>
      <c r="D299">
        <v>27004.892578125</v>
      </c>
      <c r="E299" s="38">
        <f t="shared" si="22"/>
        <v>0.41206824716754403</v>
      </c>
      <c r="F299" s="23">
        <f t="shared" si="24"/>
        <v>2.1650493309909047</v>
      </c>
      <c r="G299" s="23">
        <f t="shared" si="23"/>
        <v>99.52155820469352</v>
      </c>
      <c r="I299" s="28"/>
      <c r="J299" s="38"/>
      <c r="K299" s="23"/>
      <c r="O299" s="23"/>
      <c r="P299" s="23"/>
      <c r="S299" s="23"/>
      <c r="T299" s="38"/>
      <c r="U299" s="23"/>
      <c r="Y299" s="23"/>
      <c r="AC299" s="23"/>
    </row>
    <row r="300" spans="1:29">
      <c r="A300">
        <v>294</v>
      </c>
      <c r="B300" s="23">
        <f t="shared" si="20"/>
        <v>10.371666666666666</v>
      </c>
      <c r="C300" s="23">
        <f t="shared" si="21"/>
        <v>0.79374999999999929</v>
      </c>
      <c r="D300">
        <v>27061.318359375</v>
      </c>
      <c r="E300" s="38">
        <f t="shared" si="22"/>
        <v>0.41292924939917602</v>
      </c>
      <c r="F300" s="23">
        <f t="shared" si="24"/>
        <v>2.1536562076472689</v>
      </c>
      <c r="G300" s="23">
        <f t="shared" si="23"/>
        <v>98.997846632977058</v>
      </c>
      <c r="I300" s="28"/>
      <c r="J300" s="38"/>
      <c r="K300" s="23"/>
      <c r="O300" s="23"/>
      <c r="P300" s="23"/>
      <c r="S300" s="23"/>
      <c r="T300" s="38"/>
      <c r="U300" s="23"/>
      <c r="Y300" s="23"/>
      <c r="AC300" s="23"/>
    </row>
    <row r="301" spans="1:29">
      <c r="A301">
        <v>295</v>
      </c>
      <c r="B301" s="23">
        <f t="shared" si="20"/>
        <v>10.406944444444443</v>
      </c>
      <c r="C301" s="23">
        <f t="shared" si="21"/>
        <v>0.82902777777777636</v>
      </c>
      <c r="D301">
        <v>27045.6796875</v>
      </c>
      <c r="E301" s="38">
        <f t="shared" si="22"/>
        <v>0.41269061856260014</v>
      </c>
      <c r="F301" s="23">
        <f t="shared" si="24"/>
        <v>2.1568095289082603</v>
      </c>
      <c r="G301" s="23">
        <f t="shared" si="23"/>
        <v>99.142796422767859</v>
      </c>
      <c r="I301" s="28"/>
      <c r="J301" s="38"/>
      <c r="K301" s="23"/>
      <c r="O301" s="23"/>
      <c r="P301" s="23"/>
      <c r="S301" s="23"/>
      <c r="T301" s="38"/>
      <c r="U301" s="23"/>
      <c r="Y301" s="23"/>
      <c r="AC301" s="23"/>
    </row>
    <row r="302" spans="1:29">
      <c r="A302">
        <v>296</v>
      </c>
      <c r="B302" s="23">
        <f t="shared" si="20"/>
        <v>10.442222222222222</v>
      </c>
      <c r="C302" s="23">
        <f t="shared" si="21"/>
        <v>0.86430555555555522</v>
      </c>
      <c r="D302">
        <v>27010.439453125</v>
      </c>
      <c r="E302" s="38">
        <f t="shared" si="22"/>
        <v>0.41215288705462733</v>
      </c>
      <c r="F302" s="23">
        <f t="shared" si="24"/>
        <v>2.1639274213527528</v>
      </c>
      <c r="G302" s="23">
        <f t="shared" si="23"/>
        <v>99.469987003171454</v>
      </c>
      <c r="I302" s="28"/>
      <c r="J302" s="38"/>
      <c r="K302" s="23"/>
      <c r="O302" s="23"/>
      <c r="P302" s="23"/>
      <c r="S302" s="23"/>
      <c r="T302" s="38"/>
      <c r="U302" s="23"/>
      <c r="Y302" s="23"/>
      <c r="AC302" s="23"/>
    </row>
    <row r="303" spans="1:29">
      <c r="A303">
        <v>297</v>
      </c>
      <c r="B303" s="23">
        <f t="shared" si="20"/>
        <v>10.477499999999999</v>
      </c>
      <c r="C303" s="23">
        <f t="shared" si="21"/>
        <v>0.89958333333333229</v>
      </c>
      <c r="D303">
        <v>27097.0546875</v>
      </c>
      <c r="E303" s="38">
        <f t="shared" si="22"/>
        <v>0.41347455081254292</v>
      </c>
      <c r="F303" s="23">
        <f t="shared" si="24"/>
        <v>2.1464629165255307</v>
      </c>
      <c r="G303" s="23">
        <f t="shared" si="23"/>
        <v>98.667190175958723</v>
      </c>
      <c r="I303" s="28"/>
      <c r="J303" s="38"/>
      <c r="K303" s="23"/>
      <c r="O303" s="23"/>
      <c r="P303" s="23"/>
      <c r="S303" s="23"/>
      <c r="T303" s="38"/>
      <c r="U303" s="23"/>
      <c r="Y303" s="23"/>
      <c r="AC303" s="23"/>
    </row>
    <row r="304" spans="1:29">
      <c r="A304">
        <v>298</v>
      </c>
      <c r="B304" s="23">
        <f t="shared" si="20"/>
        <v>10.512777777777778</v>
      </c>
      <c r="C304" s="23">
        <f t="shared" si="21"/>
        <v>0.93486111111111114</v>
      </c>
      <c r="D304">
        <v>27143.2734375</v>
      </c>
      <c r="E304" s="38">
        <f t="shared" si="22"/>
        <v>0.41417980373083085</v>
      </c>
      <c r="F304" s="23">
        <f t="shared" si="24"/>
        <v>2.1371852298366116</v>
      </c>
      <c r="G304" s="23">
        <f t="shared" si="23"/>
        <v>98.240719599700043</v>
      </c>
      <c r="I304" s="28"/>
      <c r="J304" s="38"/>
      <c r="K304" s="23"/>
      <c r="O304" s="23"/>
      <c r="P304" s="23"/>
      <c r="S304" s="23"/>
      <c r="T304" s="38"/>
      <c r="U304" s="23"/>
      <c r="Y304" s="23"/>
      <c r="AC304" s="23"/>
    </row>
    <row r="305" spans="1:29">
      <c r="A305">
        <v>299</v>
      </c>
      <c r="B305" s="23">
        <f t="shared" si="20"/>
        <v>10.548055555555555</v>
      </c>
      <c r="C305" s="23">
        <f t="shared" si="21"/>
        <v>0.97013888888888822</v>
      </c>
      <c r="D305">
        <v>27143.296875</v>
      </c>
      <c r="E305" s="38">
        <f t="shared" si="22"/>
        <v>0.41418016136415658</v>
      </c>
      <c r="F305" s="23">
        <f t="shared" si="24"/>
        <v>2.1371805324289328</v>
      </c>
      <c r="G305" s="23">
        <f t="shared" si="23"/>
        <v>98.24050367236525</v>
      </c>
      <c r="I305" s="28"/>
      <c r="J305" s="38"/>
      <c r="K305" s="23"/>
      <c r="O305" s="23"/>
      <c r="P305" s="23"/>
      <c r="S305" s="23"/>
      <c r="T305" s="38"/>
      <c r="U305" s="23"/>
      <c r="Y305" s="23"/>
      <c r="AC305" s="23"/>
    </row>
    <row r="306" spans="1:29">
      <c r="A306">
        <v>300</v>
      </c>
      <c r="B306" s="23">
        <f t="shared" si="20"/>
        <v>10.583333333333332</v>
      </c>
      <c r="C306" s="23">
        <f t="shared" si="21"/>
        <v>1.0054166666666653</v>
      </c>
      <c r="D306">
        <v>27111.16015625</v>
      </c>
      <c r="E306" s="38">
        <f t="shared" si="22"/>
        <v>0.41368978646906235</v>
      </c>
      <c r="F306" s="23">
        <f t="shared" si="24"/>
        <v>2.1436284106763113</v>
      </c>
      <c r="G306" s="23">
        <f t="shared" si="23"/>
        <v>98.536895482523022</v>
      </c>
      <c r="I306" s="28"/>
      <c r="J306" s="38"/>
      <c r="K306" s="23"/>
      <c r="O306" s="23"/>
      <c r="P306" s="23"/>
      <c r="S306" s="23"/>
      <c r="T306" s="38"/>
      <c r="U306" s="23"/>
      <c r="Y306" s="23"/>
      <c r="AC306" s="23"/>
    </row>
    <row r="307" spans="1:29">
      <c r="A307">
        <v>301</v>
      </c>
      <c r="B307" s="23">
        <f t="shared" si="20"/>
        <v>10.618611111111111</v>
      </c>
      <c r="C307" s="23">
        <f t="shared" si="21"/>
        <v>1.0406944444444441</v>
      </c>
      <c r="D307">
        <v>27045.0546875</v>
      </c>
      <c r="E307" s="38">
        <f t="shared" si="22"/>
        <v>0.41268108167391471</v>
      </c>
      <c r="F307" s="23">
        <f t="shared" si="24"/>
        <v>2.1569356205046404</v>
      </c>
      <c r="G307" s="23">
        <f t="shared" si="23"/>
        <v>99.148592518020124</v>
      </c>
      <c r="I307" s="28"/>
      <c r="J307" s="38"/>
      <c r="K307" s="23"/>
      <c r="O307" s="23"/>
      <c r="P307" s="23"/>
      <c r="S307" s="23"/>
      <c r="T307" s="38"/>
      <c r="U307" s="23"/>
      <c r="Y307" s="23"/>
      <c r="AC307" s="23"/>
    </row>
    <row r="308" spans="1:29">
      <c r="A308">
        <v>302</v>
      </c>
      <c r="B308" s="23">
        <f t="shared" si="20"/>
        <v>10.653888888888888</v>
      </c>
      <c r="C308" s="23">
        <f t="shared" si="21"/>
        <v>1.0759722222222212</v>
      </c>
      <c r="D308">
        <v>27109.177734375</v>
      </c>
      <c r="E308" s="38">
        <f t="shared" si="22"/>
        <v>0.41365953665026323</v>
      </c>
      <c r="F308" s="23">
        <f t="shared" si="24"/>
        <v>2.1440266177537328</v>
      </c>
      <c r="G308" s="23">
        <f t="shared" si="23"/>
        <v>98.555200002547522</v>
      </c>
      <c r="I308" s="28"/>
      <c r="J308" s="38"/>
      <c r="K308" s="23"/>
      <c r="O308" s="23"/>
      <c r="P308" s="23"/>
      <c r="S308" s="23"/>
      <c r="T308" s="38"/>
      <c r="U308" s="23"/>
      <c r="Y308" s="23"/>
      <c r="AC308" s="23"/>
    </row>
    <row r="309" spans="1:29">
      <c r="A309">
        <v>303</v>
      </c>
      <c r="B309" s="23">
        <f t="shared" si="20"/>
        <v>10.689166666666667</v>
      </c>
      <c r="C309" s="23">
        <f t="shared" si="21"/>
        <v>1.1112500000000001</v>
      </c>
      <c r="D309">
        <v>27039.974609375</v>
      </c>
      <c r="E309" s="38">
        <f t="shared" si="22"/>
        <v>0.41260356465056841</v>
      </c>
      <c r="F309" s="23">
        <f t="shared" si="24"/>
        <v>2.1579607056830632</v>
      </c>
      <c r="G309" s="23">
        <f t="shared" si="23"/>
        <v>99.195712956704313</v>
      </c>
      <c r="I309" s="28"/>
      <c r="J309" s="38"/>
      <c r="K309" s="23"/>
      <c r="O309" s="23"/>
      <c r="P309" s="23"/>
      <c r="S309" s="23"/>
      <c r="T309" s="38"/>
      <c r="U309" s="23"/>
      <c r="Y309" s="23"/>
      <c r="AC309" s="23"/>
    </row>
    <row r="310" spans="1:29">
      <c r="A310">
        <v>304</v>
      </c>
      <c r="B310" s="23">
        <f t="shared" si="20"/>
        <v>10.724444444444444</v>
      </c>
      <c r="C310" s="23">
        <f t="shared" si="21"/>
        <v>1.1465277777777771</v>
      </c>
      <c r="D310">
        <v>27083.099609375</v>
      </c>
      <c r="E310" s="38">
        <f t="shared" si="22"/>
        <v>0.41326160996986344</v>
      </c>
      <c r="F310" s="23">
        <f t="shared" si="24"/>
        <v>2.1492698475765364</v>
      </c>
      <c r="G310" s="23">
        <f t="shared" si="23"/>
        <v>98.796217329276004</v>
      </c>
      <c r="I310" s="28"/>
      <c r="J310" s="38"/>
      <c r="K310" s="23"/>
      <c r="O310" s="23"/>
      <c r="P310" s="23"/>
      <c r="S310" s="23"/>
      <c r="T310" s="38"/>
      <c r="U310" s="23"/>
      <c r="Y310" s="23"/>
      <c r="AC310" s="23"/>
    </row>
    <row r="311" spans="1:29">
      <c r="A311">
        <v>305</v>
      </c>
      <c r="B311" s="23">
        <f t="shared" si="20"/>
        <v>10.759722222222221</v>
      </c>
      <c r="C311" s="23">
        <f t="shared" si="21"/>
        <v>1.1818055555555542</v>
      </c>
      <c r="D311">
        <v>27077.20703125</v>
      </c>
      <c r="E311" s="38">
        <f t="shared" si="22"/>
        <v>0.41317169499122608</v>
      </c>
      <c r="F311" s="23">
        <f t="shared" si="24"/>
        <v>2.1504558748136731</v>
      </c>
      <c r="G311" s="23">
        <f t="shared" si="23"/>
        <v>98.850735846255489</v>
      </c>
      <c r="I311" s="28"/>
      <c r="J311" s="38"/>
      <c r="K311" s="23"/>
      <c r="O311" s="23"/>
      <c r="P311" s="23"/>
      <c r="S311" s="23"/>
      <c r="T311" s="38"/>
      <c r="U311" s="23"/>
      <c r="Y311" s="23"/>
      <c r="AC311" s="23"/>
    </row>
    <row r="312" spans="1:29">
      <c r="A312">
        <v>306</v>
      </c>
      <c r="B312" s="23">
        <f t="shared" si="20"/>
        <v>10.795</v>
      </c>
      <c r="C312" s="23">
        <f t="shared" si="21"/>
        <v>1.2170833333333331</v>
      </c>
      <c r="D312">
        <v>27032.759765625</v>
      </c>
      <c r="E312" s="38">
        <f t="shared" si="22"/>
        <v>0.4124934731918059</v>
      </c>
      <c r="F312" s="23">
        <f t="shared" si="24"/>
        <v>2.1594171582015163</v>
      </c>
      <c r="G312" s="23">
        <f t="shared" si="23"/>
        <v>99.262662204470985</v>
      </c>
      <c r="I312" s="28"/>
      <c r="J312" s="38"/>
      <c r="K312" s="23"/>
      <c r="O312" s="23"/>
      <c r="P312" s="23"/>
      <c r="S312" s="23"/>
      <c r="T312" s="38"/>
      <c r="U312" s="23"/>
      <c r="Y312" s="23"/>
      <c r="AC312" s="23"/>
    </row>
    <row r="313" spans="1:29">
      <c r="A313">
        <v>307</v>
      </c>
      <c r="B313" s="23">
        <f t="shared" si="20"/>
        <v>10.830277777777777</v>
      </c>
      <c r="C313" s="23">
        <f t="shared" si="21"/>
        <v>1.2523611111111101</v>
      </c>
      <c r="D313">
        <v>27081.552734375</v>
      </c>
      <c r="E313" s="38">
        <f t="shared" si="22"/>
        <v>0.41323800617036699</v>
      </c>
      <c r="F313" s="23">
        <f t="shared" si="24"/>
        <v>2.1495811489638248</v>
      </c>
      <c r="G313" s="23">
        <f t="shared" si="23"/>
        <v>98.810527025914666</v>
      </c>
      <c r="I313" s="28"/>
      <c r="J313" s="38"/>
      <c r="K313" s="23"/>
      <c r="O313" s="23"/>
      <c r="P313" s="23"/>
      <c r="S313" s="23"/>
      <c r="T313" s="38"/>
      <c r="U313" s="23"/>
      <c r="Y313" s="23"/>
      <c r="AC313" s="23"/>
    </row>
    <row r="314" spans="1:29">
      <c r="A314">
        <v>308</v>
      </c>
      <c r="B314" s="23">
        <f t="shared" si="20"/>
        <v>10.865555555555556</v>
      </c>
      <c r="C314" s="23">
        <f t="shared" si="21"/>
        <v>1.287638888888889</v>
      </c>
      <c r="D314">
        <v>27063.255859375</v>
      </c>
      <c r="E314" s="38">
        <f t="shared" si="22"/>
        <v>0.41295881375410087</v>
      </c>
      <c r="F314" s="23">
        <f t="shared" si="24"/>
        <v>2.1532657687201446</v>
      </c>
      <c r="G314" s="23">
        <f t="shared" si="23"/>
        <v>98.97989919415663</v>
      </c>
      <c r="I314" s="28"/>
      <c r="J314" s="38"/>
      <c r="K314" s="23"/>
      <c r="O314" s="23"/>
      <c r="P314" s="23"/>
      <c r="S314" s="23"/>
      <c r="T314" s="38"/>
      <c r="U314" s="23"/>
      <c r="Y314" s="23"/>
      <c r="AC314" s="23"/>
    </row>
    <row r="315" spans="1:29">
      <c r="A315">
        <v>309</v>
      </c>
      <c r="B315" s="23">
        <f t="shared" si="20"/>
        <v>10.900833333333333</v>
      </c>
      <c r="C315" s="23">
        <f t="shared" si="21"/>
        <v>1.3229166666666661</v>
      </c>
      <c r="D315">
        <v>27038.21875</v>
      </c>
      <c r="E315" s="38">
        <f t="shared" si="22"/>
        <v>0.41257677195391773</v>
      </c>
      <c r="F315" s="23">
        <f t="shared" si="24"/>
        <v>2.1583150939001188</v>
      </c>
      <c r="G315" s="23">
        <f t="shared" si="23"/>
        <v>99.212003240286251</v>
      </c>
      <c r="I315" s="28"/>
      <c r="J315" s="38"/>
      <c r="K315" s="23"/>
      <c r="O315" s="23"/>
      <c r="P315" s="23"/>
      <c r="S315" s="23"/>
      <c r="T315" s="38"/>
      <c r="U315" s="23"/>
      <c r="Y315" s="23"/>
      <c r="AC315" s="23"/>
    </row>
    <row r="316" spans="1:29">
      <c r="A316">
        <v>310</v>
      </c>
      <c r="B316" s="23">
        <f t="shared" si="20"/>
        <v>10.93611111111111</v>
      </c>
      <c r="C316" s="23">
        <f t="shared" si="21"/>
        <v>1.3581944444444431</v>
      </c>
      <c r="D316">
        <v>27018.091796875</v>
      </c>
      <c r="E316" s="38">
        <f t="shared" si="22"/>
        <v>0.41226965433546958</v>
      </c>
      <c r="F316" s="23">
        <f t="shared" si="24"/>
        <v>2.162380348635935</v>
      </c>
      <c r="G316" s="23">
        <f t="shared" si="23"/>
        <v>99.398872185957003</v>
      </c>
      <c r="I316" s="28"/>
      <c r="J316" s="38"/>
      <c r="K316" s="23"/>
      <c r="O316" s="23"/>
      <c r="P316" s="23"/>
      <c r="S316" s="23"/>
      <c r="T316" s="38"/>
      <c r="U316" s="23"/>
      <c r="Y316" s="23"/>
      <c r="AC316" s="23"/>
    </row>
    <row r="317" spans="1:29">
      <c r="A317">
        <v>311</v>
      </c>
      <c r="B317" s="23">
        <f t="shared" si="20"/>
        <v>10.971388888888889</v>
      </c>
      <c r="C317" s="23">
        <f t="shared" si="21"/>
        <v>1.393472222222222</v>
      </c>
      <c r="D317">
        <v>27061.658203125</v>
      </c>
      <c r="E317" s="38">
        <f t="shared" si="22"/>
        <v>0.41293443508239874</v>
      </c>
      <c r="F317" s="23">
        <f t="shared" si="24"/>
        <v>2.1535877197177298</v>
      </c>
      <c r="G317" s="23">
        <f t="shared" si="23"/>
        <v>98.99469842505016</v>
      </c>
      <c r="I317" s="28"/>
      <c r="J317" s="38"/>
      <c r="K317" s="23"/>
      <c r="O317" s="23"/>
      <c r="P317" s="23"/>
      <c r="S317" s="23"/>
      <c r="T317" s="38"/>
      <c r="U317" s="23"/>
      <c r="Y317" s="23"/>
      <c r="AC317" s="23"/>
    </row>
    <row r="318" spans="1:29">
      <c r="A318">
        <v>312</v>
      </c>
      <c r="B318" s="23">
        <f t="shared" si="20"/>
        <v>11.006666666666666</v>
      </c>
      <c r="C318" s="23">
        <f t="shared" si="21"/>
        <v>1.4287499999999991</v>
      </c>
      <c r="D318">
        <v>27050.1015625</v>
      </c>
      <c r="E318" s="38">
        <f t="shared" si="22"/>
        <v>0.4127580920500496</v>
      </c>
      <c r="F318" s="23">
        <f t="shared" si="24"/>
        <v>2.1559175824439887</v>
      </c>
      <c r="G318" s="23">
        <f t="shared" si="23"/>
        <v>99.101796016592886</v>
      </c>
      <c r="I318" s="28"/>
      <c r="J318" s="38"/>
      <c r="K318" s="23"/>
      <c r="O318" s="23"/>
      <c r="P318" s="23"/>
      <c r="S318" s="23"/>
      <c r="T318" s="38"/>
      <c r="U318" s="23"/>
      <c r="Y318" s="23"/>
      <c r="AC318" s="23"/>
    </row>
    <row r="319" spans="1:29">
      <c r="A319">
        <v>313</v>
      </c>
      <c r="B319" s="23">
        <f t="shared" si="20"/>
        <v>11.041944444444443</v>
      </c>
      <c r="C319" s="23">
        <f t="shared" si="21"/>
        <v>1.4640277777777762</v>
      </c>
      <c r="D319">
        <v>27015.607421875</v>
      </c>
      <c r="E319" s="38">
        <f t="shared" si="22"/>
        <v>0.41223174520294498</v>
      </c>
      <c r="F319" s="23">
        <f t="shared" si="24"/>
        <v>2.1628825267126919</v>
      </c>
      <c r="G319" s="23">
        <f t="shared" si="23"/>
        <v>99.421955976233605</v>
      </c>
      <c r="I319" s="28"/>
      <c r="J319" s="38"/>
      <c r="K319" s="23"/>
      <c r="O319" s="23"/>
      <c r="P319" s="23"/>
      <c r="S319" s="23"/>
      <c r="T319" s="38"/>
      <c r="U319" s="23"/>
      <c r="Y319" s="23"/>
      <c r="AC319" s="23"/>
    </row>
    <row r="320" spans="1:29">
      <c r="A320">
        <v>314</v>
      </c>
      <c r="B320" s="23">
        <f t="shared" si="20"/>
        <v>11.077222222222222</v>
      </c>
      <c r="C320" s="23">
        <f t="shared" si="21"/>
        <v>1.499305555555555</v>
      </c>
      <c r="D320">
        <v>26948.791015625</v>
      </c>
      <c r="E320" s="38">
        <f t="shared" si="22"/>
        <v>0.41121219219691768</v>
      </c>
      <c r="F320" s="23">
        <f t="shared" si="24"/>
        <v>2.1764200517181065</v>
      </c>
      <c r="G320" s="23">
        <f t="shared" si="23"/>
        <v>100.04423998772873</v>
      </c>
      <c r="I320" s="28"/>
      <c r="J320" s="38"/>
      <c r="K320" s="23"/>
      <c r="O320" s="23"/>
      <c r="P320" s="23"/>
      <c r="S320" s="23"/>
      <c r="T320" s="38"/>
      <c r="U320" s="23"/>
      <c r="Y320" s="23"/>
      <c r="AC320" s="23"/>
    </row>
    <row r="321" spans="1:29">
      <c r="A321">
        <v>315</v>
      </c>
      <c r="B321" s="23">
        <f t="shared" si="20"/>
        <v>11.112499999999999</v>
      </c>
      <c r="C321" s="23">
        <f t="shared" si="21"/>
        <v>1.5345833333333321</v>
      </c>
      <c r="D321">
        <v>26961.673828125</v>
      </c>
      <c r="E321" s="38">
        <f t="shared" si="22"/>
        <v>0.41140877131494619</v>
      </c>
      <c r="F321" s="23">
        <f t="shared" si="24"/>
        <v>2.1738051397720302</v>
      </c>
      <c r="G321" s="23">
        <f t="shared" si="23"/>
        <v>99.924039441849033</v>
      </c>
      <c r="I321" s="28"/>
      <c r="J321" s="38"/>
      <c r="K321" s="23"/>
      <c r="O321" s="23"/>
      <c r="P321" s="23"/>
      <c r="S321" s="23"/>
      <c r="T321" s="38"/>
      <c r="U321" s="23"/>
      <c r="Y321" s="23"/>
      <c r="AC321" s="23"/>
    </row>
    <row r="322" spans="1:29">
      <c r="A322">
        <v>316</v>
      </c>
      <c r="B322" s="23">
        <f t="shared" si="20"/>
        <v>11.147777777777778</v>
      </c>
      <c r="C322" s="23">
        <f t="shared" si="21"/>
        <v>1.5698611111111109</v>
      </c>
      <c r="D322">
        <v>26955.63671875</v>
      </c>
      <c r="E322" s="38">
        <f t="shared" si="22"/>
        <v>0.41131665093080033</v>
      </c>
      <c r="F322" s="23">
        <f t="shared" si="24"/>
        <v>2.1750302495381559</v>
      </c>
      <c r="G322" s="23">
        <f t="shared" si="23"/>
        <v>99.980354478717416</v>
      </c>
      <c r="I322" s="28"/>
      <c r="J322" s="38"/>
      <c r="K322" s="23"/>
      <c r="O322" s="23"/>
      <c r="P322" s="23"/>
      <c r="S322" s="23"/>
      <c r="T322" s="38"/>
      <c r="U322" s="23"/>
      <c r="Y322" s="23"/>
      <c r="AC322" s="23"/>
    </row>
    <row r="323" spans="1:29">
      <c r="A323">
        <v>317</v>
      </c>
      <c r="B323" s="23">
        <f t="shared" si="20"/>
        <v>11.183055555555555</v>
      </c>
      <c r="C323" s="23">
        <f t="shared" si="21"/>
        <v>1.605138888888888</v>
      </c>
      <c r="D323">
        <v>26902.796875</v>
      </c>
      <c r="E323" s="38">
        <f t="shared" si="22"/>
        <v>0.41051036659800105</v>
      </c>
      <c r="F323" s="23">
        <f t="shared" si="24"/>
        <v>2.1857743925621511</v>
      </c>
      <c r="G323" s="23">
        <f t="shared" si="23"/>
        <v>100.47423415158043</v>
      </c>
      <c r="I323" s="28"/>
      <c r="J323" s="38"/>
      <c r="K323" s="23"/>
      <c r="O323" s="23"/>
      <c r="P323" s="23"/>
      <c r="S323" s="23"/>
      <c r="T323" s="38"/>
      <c r="U323" s="23"/>
      <c r="Y323" s="23"/>
      <c r="AC323" s="23"/>
    </row>
    <row r="324" spans="1:29">
      <c r="A324">
        <v>318</v>
      </c>
      <c r="B324" s="23">
        <f t="shared" si="20"/>
        <v>11.218333333333332</v>
      </c>
      <c r="C324" s="23">
        <f t="shared" si="21"/>
        <v>1.6404166666666651</v>
      </c>
      <c r="D324">
        <v>26933.134765625</v>
      </c>
      <c r="E324" s="38">
        <f t="shared" si="22"/>
        <v>0.41097329313534753</v>
      </c>
      <c r="F324" s="23">
        <f t="shared" si="24"/>
        <v>2.1796009725614907</v>
      </c>
      <c r="G324" s="23">
        <f t="shared" si="23"/>
        <v>100.19045845690076</v>
      </c>
      <c r="I324" s="28"/>
      <c r="J324" s="38"/>
      <c r="K324" s="23"/>
      <c r="O324" s="23"/>
      <c r="P324" s="23"/>
      <c r="S324" s="23"/>
      <c r="T324" s="38"/>
      <c r="U324" s="23"/>
      <c r="Y324" s="23"/>
      <c r="AC324" s="23"/>
    </row>
    <row r="325" spans="1:29">
      <c r="A325">
        <v>319</v>
      </c>
      <c r="B325" s="23">
        <f t="shared" si="20"/>
        <v>11.253611111111111</v>
      </c>
      <c r="C325" s="23">
        <f t="shared" si="21"/>
        <v>1.6756944444444439</v>
      </c>
      <c r="D325">
        <v>26968.111328125</v>
      </c>
      <c r="E325" s="38">
        <f t="shared" si="22"/>
        <v>0.41150700126840617</v>
      </c>
      <c r="F325" s="23">
        <f t="shared" si="24"/>
        <v>2.1724993289631129</v>
      </c>
      <c r="G325" s="23">
        <f t="shared" si="23"/>
        <v>99.864014792727289</v>
      </c>
      <c r="I325" s="28"/>
      <c r="J325" s="38"/>
      <c r="K325" s="23"/>
      <c r="O325" s="23"/>
      <c r="P325" s="23"/>
      <c r="S325" s="23"/>
      <c r="T325" s="38"/>
      <c r="U325" s="23"/>
      <c r="Y325" s="23"/>
      <c r="AC325" s="23"/>
    </row>
    <row r="326" spans="1:29">
      <c r="A326">
        <v>320</v>
      </c>
      <c r="B326" s="23">
        <f t="shared" ref="B326:B389" si="25">A326*$W$3</f>
        <v>11.288888888888888</v>
      </c>
      <c r="C326" s="23">
        <f t="shared" si="21"/>
        <v>1.710972222222221</v>
      </c>
      <c r="D326">
        <v>26979.06640625</v>
      </c>
      <c r="E326" s="38">
        <f t="shared" si="22"/>
        <v>0.41167416504539561</v>
      </c>
      <c r="F326" s="23">
        <f t="shared" si="24"/>
        <v>2.1702784570772113</v>
      </c>
      <c r="G326" s="23">
        <f t="shared" si="23"/>
        <v>99.761927220174513</v>
      </c>
      <c r="I326" s="28"/>
      <c r="J326" s="38"/>
      <c r="K326" s="23"/>
      <c r="O326" s="23"/>
      <c r="P326" s="23"/>
      <c r="S326" s="23"/>
      <c r="T326" s="38"/>
      <c r="U326" s="23"/>
      <c r="Y326" s="23"/>
      <c r="AC326" s="23"/>
    </row>
    <row r="327" spans="1:29">
      <c r="A327">
        <v>321</v>
      </c>
      <c r="B327" s="23">
        <f t="shared" si="25"/>
        <v>11.324166666666667</v>
      </c>
      <c r="C327" s="23">
        <f t="shared" ref="C327:C390" si="26">B327-$B$549/2</f>
        <v>1.7462499999999999</v>
      </c>
      <c r="D327">
        <v>26987.134765625</v>
      </c>
      <c r="E327" s="38">
        <f t="shared" ref="E327:E390" si="27">D327/65535</f>
        <v>0.41179728031776913</v>
      </c>
      <c r="F327" s="23">
        <f t="shared" si="24"/>
        <v>2.168643846028532</v>
      </c>
      <c r="G327" s="23">
        <f t="shared" ref="G327:G390" si="28">(F327/F$277)*100</f>
        <v>99.68678849871695</v>
      </c>
      <c r="I327" s="28"/>
      <c r="J327" s="38"/>
      <c r="K327" s="23"/>
      <c r="O327" s="23"/>
      <c r="P327" s="23"/>
      <c r="S327" s="23"/>
      <c r="T327" s="38"/>
      <c r="U327" s="23"/>
      <c r="Y327" s="23"/>
      <c r="AC327" s="23"/>
    </row>
    <row r="328" spans="1:29">
      <c r="A328">
        <v>322</v>
      </c>
      <c r="B328" s="23">
        <f t="shared" si="25"/>
        <v>11.359444444444444</v>
      </c>
      <c r="C328" s="23">
        <f t="shared" si="26"/>
        <v>1.7815277777777769</v>
      </c>
      <c r="D328">
        <v>26993.3203125</v>
      </c>
      <c r="E328" s="38">
        <f t="shared" si="27"/>
        <v>0.41189166571297781</v>
      </c>
      <c r="F328" s="23">
        <f t="shared" ref="F328:F391" si="29">$E$4+($E$3/(E328-$E$2))</f>
        <v>2.1673912863248441</v>
      </c>
      <c r="G328" s="23">
        <f t="shared" si="28"/>
        <v>99.629211661242138</v>
      </c>
      <c r="I328" s="28"/>
      <c r="J328" s="38"/>
      <c r="K328" s="23"/>
      <c r="O328" s="23"/>
      <c r="P328" s="23"/>
      <c r="S328" s="23"/>
      <c r="T328" s="38"/>
      <c r="U328" s="23"/>
      <c r="Y328" s="23"/>
      <c r="AC328" s="23"/>
    </row>
    <row r="329" spans="1:29">
      <c r="A329">
        <v>323</v>
      </c>
      <c r="B329" s="23">
        <f t="shared" si="25"/>
        <v>11.394722222222221</v>
      </c>
      <c r="C329" s="23">
        <f t="shared" si="26"/>
        <v>1.816805555555554</v>
      </c>
      <c r="D329">
        <v>26960.958984375</v>
      </c>
      <c r="E329" s="38">
        <f t="shared" si="27"/>
        <v>0.41139786349851226</v>
      </c>
      <c r="F329" s="23">
        <f t="shared" si="29"/>
        <v>2.1739501768433263</v>
      </c>
      <c r="G329" s="23">
        <f t="shared" si="28"/>
        <v>99.93070641018376</v>
      </c>
      <c r="I329" s="28"/>
      <c r="J329" s="38"/>
      <c r="K329" s="23"/>
      <c r="O329" s="23"/>
      <c r="P329" s="23"/>
      <c r="S329" s="23"/>
      <c r="T329" s="38"/>
      <c r="U329" s="23"/>
      <c r="Y329" s="23"/>
      <c r="AC329" s="23"/>
    </row>
    <row r="330" spans="1:29">
      <c r="A330">
        <v>324</v>
      </c>
      <c r="B330" s="23">
        <f t="shared" si="25"/>
        <v>11.43</v>
      </c>
      <c r="C330" s="23">
        <f t="shared" si="26"/>
        <v>1.8520833333333329</v>
      </c>
      <c r="D330">
        <v>26896.9296875</v>
      </c>
      <c r="E330" s="38">
        <f t="shared" si="27"/>
        <v>0.41042083905546656</v>
      </c>
      <c r="F330" s="23">
        <f t="shared" si="29"/>
        <v>2.1869697621459334</v>
      </c>
      <c r="G330" s="23">
        <f t="shared" si="28"/>
        <v>100.52918211138237</v>
      </c>
      <c r="I330" s="28"/>
      <c r="J330" s="38"/>
      <c r="K330" s="23"/>
      <c r="O330" s="23"/>
      <c r="P330" s="23"/>
      <c r="S330" s="23"/>
      <c r="T330" s="38"/>
      <c r="U330" s="23"/>
      <c r="Y330" s="23"/>
      <c r="AC330" s="23"/>
    </row>
    <row r="331" spans="1:29">
      <c r="A331">
        <v>325</v>
      </c>
      <c r="B331" s="23">
        <f t="shared" si="25"/>
        <v>11.465277777777777</v>
      </c>
      <c r="C331" s="23">
        <f t="shared" si="26"/>
        <v>1.8873611111111099</v>
      </c>
      <c r="D331">
        <v>26930.603515625</v>
      </c>
      <c r="E331" s="38">
        <f t="shared" si="27"/>
        <v>0.41093466873617152</v>
      </c>
      <c r="F331" s="23">
        <f t="shared" si="29"/>
        <v>2.1801155693544496</v>
      </c>
      <c r="G331" s="23">
        <f t="shared" si="28"/>
        <v>100.21411310252444</v>
      </c>
      <c r="I331" s="28"/>
      <c r="J331" s="38"/>
      <c r="K331" s="23"/>
      <c r="O331" s="23"/>
      <c r="P331" s="23"/>
      <c r="S331" s="23"/>
      <c r="T331" s="38"/>
      <c r="U331" s="23"/>
      <c r="Y331" s="23"/>
      <c r="AC331" s="23"/>
    </row>
    <row r="332" spans="1:29">
      <c r="A332">
        <v>326</v>
      </c>
      <c r="B332" s="23">
        <f t="shared" si="25"/>
        <v>11.500555555555556</v>
      </c>
      <c r="C332" s="23">
        <f t="shared" si="26"/>
        <v>1.9226388888888888</v>
      </c>
      <c r="D332">
        <v>26947.91015625</v>
      </c>
      <c r="E332" s="38">
        <f t="shared" si="27"/>
        <v>0.41119875114442667</v>
      </c>
      <c r="F332" s="23">
        <f t="shared" si="29"/>
        <v>2.1765989288641503</v>
      </c>
      <c r="G332" s="23">
        <f t="shared" si="28"/>
        <v>100.05246249427704</v>
      </c>
      <c r="I332" s="28"/>
      <c r="J332" s="38"/>
      <c r="K332" s="23"/>
      <c r="O332" s="23"/>
      <c r="P332" s="23"/>
      <c r="S332" s="23"/>
      <c r="T332" s="38"/>
      <c r="U332" s="23"/>
      <c r="Y332" s="23"/>
      <c r="AC332" s="23"/>
    </row>
    <row r="333" spans="1:29">
      <c r="A333">
        <v>327</v>
      </c>
      <c r="B333" s="23">
        <f t="shared" si="25"/>
        <v>11.535833333333333</v>
      </c>
      <c r="C333" s="23">
        <f t="shared" si="26"/>
        <v>1.9579166666666659</v>
      </c>
      <c r="D333">
        <v>26899.67578125</v>
      </c>
      <c r="E333" s="38">
        <f t="shared" si="27"/>
        <v>0.4104627417601282</v>
      </c>
      <c r="F333" s="23">
        <f t="shared" si="29"/>
        <v>2.1864102191572101</v>
      </c>
      <c r="G333" s="23">
        <f t="shared" si="28"/>
        <v>100.50346140870685</v>
      </c>
      <c r="I333" s="28"/>
      <c r="J333" s="38"/>
      <c r="K333" s="23"/>
      <c r="O333" s="23"/>
      <c r="P333" s="23"/>
      <c r="S333" s="23"/>
      <c r="T333" s="38"/>
      <c r="U333" s="23"/>
      <c r="Y333" s="23"/>
      <c r="AC333" s="23"/>
    </row>
    <row r="334" spans="1:29">
      <c r="A334">
        <v>328</v>
      </c>
      <c r="B334" s="23">
        <f t="shared" si="25"/>
        <v>11.57111111111111</v>
      </c>
      <c r="C334" s="23">
        <f t="shared" si="26"/>
        <v>1.9931944444444429</v>
      </c>
      <c r="D334">
        <v>26922.3125</v>
      </c>
      <c r="E334" s="38">
        <f t="shared" si="27"/>
        <v>0.41080815594720377</v>
      </c>
      <c r="F334" s="23">
        <f t="shared" si="29"/>
        <v>2.1818017288810037</v>
      </c>
      <c r="G334" s="23">
        <f t="shared" si="28"/>
        <v>100.29162137037882</v>
      </c>
      <c r="I334" s="28"/>
      <c r="J334" s="38"/>
      <c r="K334" s="23"/>
      <c r="O334" s="23"/>
      <c r="P334" s="23"/>
      <c r="S334" s="23"/>
      <c r="T334" s="38"/>
      <c r="U334" s="23"/>
      <c r="Y334" s="23"/>
      <c r="AC334" s="23"/>
    </row>
    <row r="335" spans="1:29">
      <c r="A335">
        <v>329</v>
      </c>
      <c r="B335" s="23">
        <f t="shared" si="25"/>
        <v>11.606388888888889</v>
      </c>
      <c r="C335" s="23">
        <f t="shared" si="26"/>
        <v>2.0284722222222218</v>
      </c>
      <c r="D335">
        <v>26894.494140625</v>
      </c>
      <c r="E335" s="38">
        <f t="shared" si="27"/>
        <v>0.4103836749923705</v>
      </c>
      <c r="F335" s="23">
        <f t="shared" si="29"/>
        <v>2.1874661152550789</v>
      </c>
      <c r="G335" s="23">
        <f t="shared" si="28"/>
        <v>100.55199814339366</v>
      </c>
      <c r="I335" s="28"/>
      <c r="J335" s="38"/>
      <c r="K335" s="23"/>
      <c r="O335" s="23"/>
      <c r="P335" s="23"/>
      <c r="S335" s="23"/>
      <c r="T335" s="38"/>
      <c r="U335" s="23"/>
      <c r="Y335" s="23"/>
      <c r="AC335" s="23"/>
    </row>
    <row r="336" spans="1:29">
      <c r="A336">
        <v>330</v>
      </c>
      <c r="B336" s="23">
        <f t="shared" si="25"/>
        <v>11.641666666666666</v>
      </c>
      <c r="C336" s="23">
        <f t="shared" si="26"/>
        <v>2.0637499999999989</v>
      </c>
      <c r="D336">
        <v>26892.376953125</v>
      </c>
      <c r="E336" s="38">
        <f t="shared" si="27"/>
        <v>0.41035136878194856</v>
      </c>
      <c r="F336" s="23">
        <f t="shared" si="29"/>
        <v>2.1878976546947282</v>
      </c>
      <c r="G336" s="23">
        <f t="shared" si="28"/>
        <v>100.57183486343784</v>
      </c>
      <c r="I336" s="28"/>
      <c r="J336" s="38"/>
      <c r="K336" s="23"/>
      <c r="O336" s="23"/>
      <c r="P336" s="23"/>
      <c r="S336" s="23"/>
      <c r="T336" s="38"/>
      <c r="U336" s="23"/>
      <c r="Y336" s="23"/>
      <c r="AC336" s="23"/>
    </row>
    <row r="337" spans="1:29">
      <c r="A337">
        <v>331</v>
      </c>
      <c r="B337" s="23">
        <f t="shared" si="25"/>
        <v>11.676944444444445</v>
      </c>
      <c r="C337" s="23">
        <f t="shared" si="26"/>
        <v>2.0990277777777777</v>
      </c>
      <c r="D337">
        <v>26916.33984375</v>
      </c>
      <c r="E337" s="38">
        <f t="shared" si="27"/>
        <v>0.41071701905470359</v>
      </c>
      <c r="F337" s="23">
        <f t="shared" si="29"/>
        <v>2.1830169852226424</v>
      </c>
      <c r="G337" s="23">
        <f t="shared" si="28"/>
        <v>100.34748347153595</v>
      </c>
      <c r="I337" s="28"/>
      <c r="J337" s="38"/>
      <c r="K337" s="23"/>
      <c r="O337" s="23"/>
      <c r="P337" s="23"/>
      <c r="S337" s="23"/>
      <c r="T337" s="38"/>
      <c r="U337" s="23"/>
      <c r="Y337" s="23"/>
      <c r="AC337" s="23"/>
    </row>
    <row r="338" spans="1:29">
      <c r="A338">
        <v>332</v>
      </c>
      <c r="B338" s="23">
        <f t="shared" si="25"/>
        <v>11.712222222222222</v>
      </c>
      <c r="C338" s="23">
        <f t="shared" si="26"/>
        <v>2.1343055555555548</v>
      </c>
      <c r="D338">
        <v>26895.365234375</v>
      </c>
      <c r="E338" s="38">
        <f t="shared" si="27"/>
        <v>0.41039696703097583</v>
      </c>
      <c r="F338" s="23">
        <f t="shared" si="29"/>
        <v>2.1872885810067615</v>
      </c>
      <c r="G338" s="23">
        <f t="shared" si="28"/>
        <v>100.54383736628141</v>
      </c>
      <c r="I338" s="28"/>
      <c r="J338" s="38"/>
      <c r="K338" s="23"/>
      <c r="O338" s="23"/>
      <c r="P338" s="23"/>
      <c r="S338" s="23"/>
      <c r="T338" s="38"/>
      <c r="U338" s="23"/>
      <c r="Y338" s="23"/>
      <c r="AC338" s="23"/>
    </row>
    <row r="339" spans="1:29">
      <c r="A339">
        <v>333</v>
      </c>
      <c r="B339" s="23">
        <f t="shared" si="25"/>
        <v>11.747499999999999</v>
      </c>
      <c r="C339" s="23">
        <f t="shared" si="26"/>
        <v>2.1695833333333319</v>
      </c>
      <c r="D339">
        <v>26939.0390625</v>
      </c>
      <c r="E339" s="38">
        <f t="shared" si="27"/>
        <v>0.41106338693064776</v>
      </c>
      <c r="F339" s="23">
        <f t="shared" si="29"/>
        <v>2.1784009859510896</v>
      </c>
      <c r="G339" s="23">
        <f t="shared" si="28"/>
        <v>100.13529826466751</v>
      </c>
      <c r="I339" s="28"/>
      <c r="J339" s="38"/>
      <c r="K339" s="23"/>
      <c r="O339" s="23"/>
      <c r="P339" s="23"/>
      <c r="S339" s="23"/>
      <c r="T339" s="38"/>
      <c r="U339" s="23"/>
      <c r="Y339" s="23"/>
      <c r="AC339" s="23"/>
    </row>
    <row r="340" spans="1:29">
      <c r="A340">
        <v>334</v>
      </c>
      <c r="B340" s="23">
        <f t="shared" si="25"/>
        <v>11.782777777777778</v>
      </c>
      <c r="C340" s="23">
        <f t="shared" si="26"/>
        <v>2.2048611111111107</v>
      </c>
      <c r="D340">
        <v>26929.2890625</v>
      </c>
      <c r="E340" s="38">
        <f t="shared" si="27"/>
        <v>0.41091461146715497</v>
      </c>
      <c r="F340" s="23">
        <f t="shared" si="29"/>
        <v>2.1803828291266161</v>
      </c>
      <c r="G340" s="23">
        <f t="shared" si="28"/>
        <v>100.22639832327702</v>
      </c>
      <c r="I340" s="28"/>
      <c r="J340" s="38"/>
      <c r="K340" s="23"/>
      <c r="O340" s="23"/>
      <c r="P340" s="23"/>
      <c r="S340" s="23"/>
      <c r="T340" s="38"/>
      <c r="U340" s="23"/>
      <c r="Y340" s="23"/>
      <c r="AC340" s="23"/>
    </row>
    <row r="341" spans="1:29">
      <c r="A341">
        <v>335</v>
      </c>
      <c r="B341" s="23">
        <f t="shared" si="25"/>
        <v>11.818055555555555</v>
      </c>
      <c r="C341" s="23">
        <f t="shared" si="26"/>
        <v>2.2401388888888878</v>
      </c>
      <c r="D341">
        <v>26958.21875</v>
      </c>
      <c r="E341" s="38">
        <f t="shared" si="27"/>
        <v>0.41135605020218202</v>
      </c>
      <c r="F341" s="23">
        <f t="shared" si="29"/>
        <v>2.1745062171566225</v>
      </c>
      <c r="G341" s="23">
        <f t="shared" si="28"/>
        <v>99.956266104187847</v>
      </c>
      <c r="I341" s="28"/>
      <c r="J341" s="38"/>
      <c r="K341" s="23"/>
      <c r="O341" s="23"/>
      <c r="P341" s="23"/>
      <c r="S341" s="23"/>
      <c r="T341" s="38"/>
      <c r="U341" s="23"/>
      <c r="Y341" s="23"/>
      <c r="AC341" s="23"/>
    </row>
    <row r="342" spans="1:29">
      <c r="A342">
        <v>336</v>
      </c>
      <c r="B342" s="23">
        <f t="shared" si="25"/>
        <v>11.853333333333333</v>
      </c>
      <c r="C342" s="23">
        <f t="shared" si="26"/>
        <v>2.2754166666666666</v>
      </c>
      <c r="D342">
        <v>26951</v>
      </c>
      <c r="E342" s="38">
        <f t="shared" si="27"/>
        <v>0.41124589913786525</v>
      </c>
      <c r="F342" s="23">
        <f t="shared" si="29"/>
        <v>2.1759715174916474</v>
      </c>
      <c r="G342" s="23">
        <f t="shared" si="28"/>
        <v>100.02362206254504</v>
      </c>
      <c r="I342" s="28"/>
      <c r="J342" s="38"/>
      <c r="K342" s="23"/>
      <c r="O342" s="23"/>
      <c r="P342" s="23"/>
      <c r="S342" s="23"/>
      <c r="T342" s="38"/>
      <c r="U342" s="23"/>
      <c r="Y342" s="23"/>
      <c r="AC342" s="23"/>
    </row>
    <row r="343" spans="1:29">
      <c r="A343">
        <v>337</v>
      </c>
      <c r="B343" s="23">
        <f t="shared" si="25"/>
        <v>11.888611111111111</v>
      </c>
      <c r="C343" s="23">
        <f t="shared" si="26"/>
        <v>2.3106944444444437</v>
      </c>
      <c r="D343">
        <v>26966.455078125</v>
      </c>
      <c r="E343" s="38">
        <f t="shared" si="27"/>
        <v>0.41148172851338977</v>
      </c>
      <c r="F343" s="23">
        <f t="shared" si="29"/>
        <v>2.1728352357636478</v>
      </c>
      <c r="G343" s="23">
        <f t="shared" si="28"/>
        <v>99.879455534756715</v>
      </c>
      <c r="I343" s="28"/>
      <c r="J343" s="38"/>
      <c r="K343" s="23"/>
      <c r="O343" s="23"/>
      <c r="P343" s="23"/>
      <c r="S343" s="23"/>
      <c r="T343" s="38"/>
      <c r="U343" s="23"/>
      <c r="Y343" s="23"/>
      <c r="AC343" s="23"/>
    </row>
    <row r="344" spans="1:29">
      <c r="A344">
        <v>338</v>
      </c>
      <c r="B344" s="23">
        <f t="shared" si="25"/>
        <v>11.923888888888888</v>
      </c>
      <c r="C344" s="23">
        <f t="shared" si="26"/>
        <v>2.3459722222222208</v>
      </c>
      <c r="D344">
        <v>26976.85546875</v>
      </c>
      <c r="E344" s="38">
        <f t="shared" si="27"/>
        <v>0.41164042830167086</v>
      </c>
      <c r="F344" s="23">
        <f t="shared" si="29"/>
        <v>2.1707265378471856</v>
      </c>
      <c r="G344" s="23">
        <f t="shared" si="28"/>
        <v>99.782524301169872</v>
      </c>
      <c r="I344" s="28"/>
      <c r="J344" s="38"/>
      <c r="K344" s="23"/>
      <c r="O344" s="23"/>
      <c r="P344" s="23"/>
      <c r="S344" s="23"/>
      <c r="T344" s="38"/>
      <c r="U344" s="23"/>
      <c r="Y344" s="23"/>
      <c r="AC344" s="23"/>
    </row>
    <row r="345" spans="1:29">
      <c r="A345">
        <v>339</v>
      </c>
      <c r="B345" s="23">
        <f t="shared" si="25"/>
        <v>11.959166666666667</v>
      </c>
      <c r="C345" s="23">
        <f t="shared" si="26"/>
        <v>2.3812499999999996</v>
      </c>
      <c r="D345">
        <v>26969.396484375</v>
      </c>
      <c r="E345" s="38">
        <f t="shared" si="27"/>
        <v>0.41152661149576564</v>
      </c>
      <c r="F345" s="23">
        <f t="shared" si="29"/>
        <v>2.172238710181178</v>
      </c>
      <c r="G345" s="23">
        <f t="shared" si="28"/>
        <v>99.852034840629074</v>
      </c>
      <c r="I345" s="28"/>
      <c r="J345" s="38"/>
      <c r="K345" s="23"/>
      <c r="O345" s="23"/>
      <c r="P345" s="23"/>
      <c r="S345" s="23"/>
      <c r="T345" s="38"/>
      <c r="U345" s="23"/>
      <c r="Y345" s="23"/>
      <c r="AC345" s="23"/>
    </row>
    <row r="346" spans="1:29">
      <c r="A346">
        <v>340</v>
      </c>
      <c r="B346" s="23">
        <f t="shared" si="25"/>
        <v>11.994444444444444</v>
      </c>
      <c r="C346" s="23">
        <f t="shared" si="26"/>
        <v>2.4165277777777767</v>
      </c>
      <c r="D346">
        <v>26953.234375</v>
      </c>
      <c r="E346" s="38">
        <f t="shared" si="27"/>
        <v>0.41127999351491568</v>
      </c>
      <c r="F346" s="23">
        <f t="shared" si="29"/>
        <v>2.175517895791387</v>
      </c>
      <c r="G346" s="23">
        <f t="shared" si="28"/>
        <v>100.0027702797246</v>
      </c>
      <c r="I346" s="28"/>
      <c r="J346" s="38"/>
      <c r="K346" s="23"/>
      <c r="O346" s="23"/>
      <c r="P346" s="23"/>
      <c r="S346" s="23"/>
      <c r="T346" s="38"/>
      <c r="U346" s="23"/>
      <c r="Y346" s="23"/>
      <c r="AC346" s="23"/>
    </row>
    <row r="347" spans="1:29">
      <c r="A347">
        <v>341</v>
      </c>
      <c r="B347" s="23">
        <f t="shared" si="25"/>
        <v>12.029722222222222</v>
      </c>
      <c r="C347" s="23">
        <f t="shared" si="26"/>
        <v>2.4518055555555556</v>
      </c>
      <c r="D347">
        <v>26975.234375</v>
      </c>
      <c r="E347" s="38">
        <f t="shared" si="27"/>
        <v>0.411615691996643</v>
      </c>
      <c r="F347" s="23">
        <f t="shared" si="29"/>
        <v>2.1710551201276314</v>
      </c>
      <c r="G347" s="23">
        <f t="shared" si="28"/>
        <v>99.797628354495743</v>
      </c>
      <c r="I347" s="28"/>
      <c r="J347" s="38"/>
      <c r="K347" s="23"/>
      <c r="O347" s="23"/>
      <c r="P347" s="23"/>
      <c r="S347" s="23"/>
      <c r="T347" s="38"/>
      <c r="U347" s="23"/>
      <c r="Y347" s="23"/>
      <c r="AC347" s="23"/>
    </row>
    <row r="348" spans="1:29">
      <c r="A348">
        <v>342</v>
      </c>
      <c r="B348" s="23">
        <f t="shared" si="25"/>
        <v>12.065</v>
      </c>
      <c r="C348" s="23">
        <f t="shared" si="26"/>
        <v>2.4870833333333326</v>
      </c>
      <c r="D348">
        <v>27001.97265625</v>
      </c>
      <c r="E348" s="38">
        <f t="shared" si="27"/>
        <v>0.41202369201571681</v>
      </c>
      <c r="F348" s="23">
        <f t="shared" si="29"/>
        <v>2.1656400823262061</v>
      </c>
      <c r="G348" s="23">
        <f t="shared" si="28"/>
        <v>99.54871347203968</v>
      </c>
      <c r="I348" s="28"/>
      <c r="J348" s="38"/>
      <c r="K348" s="23"/>
      <c r="O348" s="23"/>
      <c r="P348" s="23"/>
      <c r="S348" s="23"/>
      <c r="T348" s="38"/>
      <c r="U348" s="23"/>
      <c r="Y348" s="23"/>
      <c r="AC348" s="23"/>
    </row>
    <row r="349" spans="1:29">
      <c r="A349">
        <v>343</v>
      </c>
      <c r="B349" s="23">
        <f t="shared" si="25"/>
        <v>12.100277777777777</v>
      </c>
      <c r="C349" s="23">
        <f t="shared" si="26"/>
        <v>2.5223611111111097</v>
      </c>
      <c r="D349">
        <v>26984.453125</v>
      </c>
      <c r="E349" s="38">
        <f t="shared" si="27"/>
        <v>0.41175636110475317</v>
      </c>
      <c r="F349" s="23">
        <f t="shared" si="29"/>
        <v>2.1691870348563338</v>
      </c>
      <c r="G349" s="23">
        <f t="shared" si="28"/>
        <v>99.711757444120835</v>
      </c>
      <c r="I349" s="28"/>
      <c r="J349" s="38"/>
      <c r="K349" s="23"/>
      <c r="O349" s="23"/>
      <c r="P349" s="23"/>
      <c r="S349" s="23"/>
      <c r="T349" s="38"/>
      <c r="U349" s="23"/>
      <c r="Y349" s="23"/>
      <c r="AC349" s="23"/>
    </row>
    <row r="350" spans="1:29">
      <c r="A350">
        <v>344</v>
      </c>
      <c r="B350" s="23">
        <f t="shared" si="25"/>
        <v>12.135555555555555</v>
      </c>
      <c r="C350" s="23">
        <f t="shared" si="26"/>
        <v>2.5576388888888886</v>
      </c>
      <c r="D350">
        <v>26957.75390625</v>
      </c>
      <c r="E350" s="38">
        <f t="shared" si="27"/>
        <v>0.41134895714122227</v>
      </c>
      <c r="F350" s="23">
        <f t="shared" si="29"/>
        <v>2.1746005520954146</v>
      </c>
      <c r="G350" s="23">
        <f t="shared" si="28"/>
        <v>99.960602430370955</v>
      </c>
      <c r="I350" s="28"/>
      <c r="J350" s="38"/>
      <c r="K350" s="23"/>
      <c r="O350" s="23"/>
      <c r="P350" s="23"/>
      <c r="S350" s="23"/>
      <c r="T350" s="38"/>
      <c r="U350" s="23"/>
      <c r="Y350" s="23"/>
      <c r="AC350" s="23"/>
    </row>
    <row r="351" spans="1:29">
      <c r="A351">
        <v>345</v>
      </c>
      <c r="B351" s="23">
        <f t="shared" si="25"/>
        <v>12.170833333333333</v>
      </c>
      <c r="C351" s="23">
        <f t="shared" si="26"/>
        <v>2.5929166666666656</v>
      </c>
      <c r="D351">
        <v>26974.2734375</v>
      </c>
      <c r="E351" s="38">
        <f t="shared" si="27"/>
        <v>0.41160102903028917</v>
      </c>
      <c r="F351" s="23">
        <f t="shared" si="29"/>
        <v>2.1712499111773083</v>
      </c>
      <c r="G351" s="23">
        <f t="shared" si="28"/>
        <v>99.806582380859339</v>
      </c>
      <c r="I351" s="28"/>
      <c r="J351" s="38"/>
      <c r="K351" s="23"/>
      <c r="O351" s="23"/>
      <c r="P351" s="23"/>
      <c r="S351" s="23"/>
      <c r="T351" s="38"/>
      <c r="U351" s="23"/>
      <c r="Y351" s="23"/>
      <c r="AC351" s="23"/>
    </row>
    <row r="352" spans="1:29">
      <c r="A352">
        <v>346</v>
      </c>
      <c r="B352" s="23">
        <f t="shared" si="25"/>
        <v>12.206111111111111</v>
      </c>
      <c r="C352" s="23">
        <f t="shared" si="26"/>
        <v>2.6281944444444445</v>
      </c>
      <c r="D352">
        <v>26966.115234375</v>
      </c>
      <c r="E352" s="38">
        <f t="shared" si="27"/>
        <v>0.4114765428301671</v>
      </c>
      <c r="F352" s="23">
        <f t="shared" si="29"/>
        <v>2.1729041646814444</v>
      </c>
      <c r="G352" s="23">
        <f t="shared" si="28"/>
        <v>99.882624013740667</v>
      </c>
      <c r="I352" s="28"/>
      <c r="J352" s="38"/>
      <c r="K352" s="23"/>
      <c r="O352" s="23"/>
      <c r="P352" s="23"/>
      <c r="S352" s="23"/>
      <c r="T352" s="38"/>
      <c r="U352" s="23"/>
      <c r="Y352" s="23"/>
      <c r="AC352" s="23"/>
    </row>
    <row r="353" spans="1:29">
      <c r="A353">
        <v>347</v>
      </c>
      <c r="B353" s="23">
        <f t="shared" si="25"/>
        <v>12.241388888888888</v>
      </c>
      <c r="C353" s="23">
        <f t="shared" si="26"/>
        <v>2.6634722222222216</v>
      </c>
      <c r="D353">
        <v>27026.880859375</v>
      </c>
      <c r="E353" s="38">
        <f t="shared" si="27"/>
        <v>0.41240376683260854</v>
      </c>
      <c r="F353" s="23">
        <f t="shared" si="29"/>
        <v>2.1606044500686075</v>
      </c>
      <c r="G353" s="23">
        <f t="shared" si="28"/>
        <v>99.317238853125261</v>
      </c>
      <c r="I353" s="28"/>
      <c r="J353" s="38"/>
      <c r="K353" s="23"/>
      <c r="O353" s="23"/>
      <c r="P353" s="23"/>
      <c r="S353" s="23"/>
      <c r="T353" s="38"/>
      <c r="U353" s="23"/>
      <c r="Y353" s="23"/>
      <c r="AC353" s="23"/>
    </row>
    <row r="354" spans="1:29">
      <c r="A354">
        <v>348</v>
      </c>
      <c r="B354" s="23">
        <f t="shared" si="25"/>
        <v>12.276666666666666</v>
      </c>
      <c r="C354" s="23">
        <f t="shared" si="26"/>
        <v>2.6987499999999986</v>
      </c>
      <c r="D354">
        <v>27031.6015625</v>
      </c>
      <c r="E354" s="38">
        <f t="shared" si="27"/>
        <v>0.41247580014496071</v>
      </c>
      <c r="F354" s="23">
        <f t="shared" si="29"/>
        <v>2.159651029333908</v>
      </c>
      <c r="G354" s="23">
        <f t="shared" si="28"/>
        <v>99.273412638274763</v>
      </c>
      <c r="I354" s="28"/>
      <c r="J354" s="38"/>
      <c r="K354" s="23"/>
      <c r="O354" s="23"/>
      <c r="P354" s="23"/>
      <c r="S354" s="23"/>
      <c r="T354" s="38"/>
      <c r="U354" s="23"/>
      <c r="Y354" s="23"/>
      <c r="AC354" s="23"/>
    </row>
    <row r="355" spans="1:29">
      <c r="A355">
        <v>349</v>
      </c>
      <c r="B355" s="23">
        <f t="shared" si="25"/>
        <v>12.311944444444444</v>
      </c>
      <c r="C355" s="23">
        <f t="shared" si="26"/>
        <v>2.7340277777777775</v>
      </c>
      <c r="D355">
        <v>27089.53125</v>
      </c>
      <c r="E355" s="38">
        <f t="shared" si="27"/>
        <v>0.41335975051499196</v>
      </c>
      <c r="F355" s="23">
        <f t="shared" si="29"/>
        <v>2.147975857080751</v>
      </c>
      <c r="G355" s="23">
        <f t="shared" si="28"/>
        <v>98.736736028504126</v>
      </c>
      <c r="I355" s="28"/>
      <c r="J355" s="38"/>
      <c r="K355" s="23"/>
      <c r="O355" s="23"/>
      <c r="P355" s="23"/>
      <c r="S355" s="23"/>
      <c r="T355" s="38"/>
      <c r="U355" s="23"/>
      <c r="Y355" s="23"/>
      <c r="AC355" s="23"/>
    </row>
    <row r="356" spans="1:29">
      <c r="A356">
        <v>350</v>
      </c>
      <c r="B356" s="23">
        <f t="shared" si="25"/>
        <v>12.347222222222221</v>
      </c>
      <c r="C356" s="23">
        <f t="shared" si="26"/>
        <v>2.7693055555555546</v>
      </c>
      <c r="D356">
        <v>27068.830078125</v>
      </c>
      <c r="E356" s="38">
        <f t="shared" si="27"/>
        <v>0.41304387088006411</v>
      </c>
      <c r="F356" s="23">
        <f t="shared" si="29"/>
        <v>2.1521427535311748</v>
      </c>
      <c r="G356" s="23">
        <f t="shared" si="28"/>
        <v>98.928277173404496</v>
      </c>
      <c r="I356" s="28"/>
      <c r="J356" s="38"/>
      <c r="K356" s="23"/>
      <c r="O356" s="23"/>
      <c r="P356" s="23"/>
      <c r="S356" s="23"/>
      <c r="T356" s="38"/>
      <c r="U356" s="23"/>
      <c r="Y356" s="23"/>
      <c r="AC356" s="23"/>
    </row>
    <row r="357" spans="1:29">
      <c r="A357">
        <v>351</v>
      </c>
      <c r="B357" s="23">
        <f t="shared" si="25"/>
        <v>12.382499999999999</v>
      </c>
      <c r="C357" s="23">
        <f t="shared" si="26"/>
        <v>2.8045833333333317</v>
      </c>
      <c r="D357">
        <v>27101.28125</v>
      </c>
      <c r="E357" s="38">
        <f t="shared" si="27"/>
        <v>0.41353904402227815</v>
      </c>
      <c r="F357" s="23">
        <f t="shared" si="29"/>
        <v>2.1456133032266536</v>
      </c>
      <c r="G357" s="23">
        <f t="shared" si="28"/>
        <v>98.628135712780747</v>
      </c>
      <c r="I357" s="28"/>
      <c r="J357" s="38"/>
      <c r="K357" s="23"/>
      <c r="O357" s="23"/>
      <c r="P357" s="23"/>
      <c r="S357" s="23"/>
      <c r="T357" s="38"/>
      <c r="U357" s="23"/>
      <c r="Y357" s="23"/>
      <c r="AC357" s="23"/>
    </row>
    <row r="358" spans="1:29">
      <c r="A358">
        <v>352</v>
      </c>
      <c r="B358" s="23">
        <f t="shared" si="25"/>
        <v>12.417777777777777</v>
      </c>
      <c r="C358" s="23">
        <f t="shared" si="26"/>
        <v>2.8398611111111105</v>
      </c>
      <c r="D358">
        <v>27176.599609375</v>
      </c>
      <c r="E358" s="38">
        <f t="shared" si="27"/>
        <v>0.41468832851720455</v>
      </c>
      <c r="F358" s="23">
        <f t="shared" si="29"/>
        <v>2.1305133647328161</v>
      </c>
      <c r="G358" s="23">
        <f t="shared" si="28"/>
        <v>97.934031709610565</v>
      </c>
      <c r="I358" s="28"/>
      <c r="J358" s="38"/>
      <c r="K358" s="23"/>
      <c r="O358" s="23"/>
      <c r="P358" s="23"/>
      <c r="S358" s="23"/>
      <c r="T358" s="38"/>
      <c r="U358" s="23"/>
      <c r="Y358" s="23"/>
      <c r="AC358" s="23"/>
    </row>
    <row r="359" spans="1:29">
      <c r="A359">
        <v>353</v>
      </c>
      <c r="B359" s="23">
        <f t="shared" si="25"/>
        <v>12.453055555555554</v>
      </c>
      <c r="C359" s="23">
        <f t="shared" si="26"/>
        <v>2.8751388888888876</v>
      </c>
      <c r="D359">
        <v>27132.041015625</v>
      </c>
      <c r="E359" s="38">
        <f t="shared" si="27"/>
        <v>0.41400840795948729</v>
      </c>
      <c r="F359" s="23">
        <f t="shared" si="29"/>
        <v>2.1394373132319542</v>
      </c>
      <c r="G359" s="23">
        <f t="shared" si="28"/>
        <v>98.344241882311877</v>
      </c>
      <c r="I359" s="28"/>
      <c r="J359" s="38"/>
      <c r="K359" s="23"/>
      <c r="O359" s="23"/>
      <c r="P359" s="23"/>
      <c r="S359" s="23"/>
      <c r="T359" s="38"/>
      <c r="U359" s="23"/>
      <c r="Y359" s="23"/>
      <c r="AC359" s="23"/>
    </row>
    <row r="360" spans="1:29">
      <c r="A360">
        <v>354</v>
      </c>
      <c r="B360" s="23">
        <f t="shared" si="25"/>
        <v>12.488333333333333</v>
      </c>
      <c r="C360" s="23">
        <f t="shared" si="26"/>
        <v>2.9104166666666664</v>
      </c>
      <c r="D360">
        <v>27041.318359375</v>
      </c>
      <c r="E360" s="38">
        <f t="shared" si="27"/>
        <v>0.4126240689612421</v>
      </c>
      <c r="F360" s="23">
        <f t="shared" si="29"/>
        <v>2.1576895225439996</v>
      </c>
      <c r="G360" s="23">
        <f t="shared" si="28"/>
        <v>99.183247389212553</v>
      </c>
      <c r="I360" s="28"/>
      <c r="J360" s="38"/>
      <c r="K360" s="23"/>
      <c r="O360" s="23"/>
      <c r="P360" s="23"/>
      <c r="S360" s="23"/>
      <c r="T360" s="38"/>
      <c r="U360" s="23"/>
      <c r="Y360" s="23"/>
      <c r="AC360" s="23"/>
    </row>
    <row r="361" spans="1:29">
      <c r="A361">
        <v>355</v>
      </c>
      <c r="B361" s="23">
        <f t="shared" si="25"/>
        <v>12.52361111111111</v>
      </c>
      <c r="C361" s="23">
        <f t="shared" si="26"/>
        <v>2.9456944444444435</v>
      </c>
      <c r="D361">
        <v>27075.859375</v>
      </c>
      <c r="E361" s="38">
        <f t="shared" si="27"/>
        <v>0.41315113107499807</v>
      </c>
      <c r="F361" s="23">
        <f t="shared" si="29"/>
        <v>2.1507271900614988</v>
      </c>
      <c r="G361" s="23">
        <f t="shared" si="28"/>
        <v>98.863207486435599</v>
      </c>
      <c r="I361" s="28"/>
      <c r="J361" s="38"/>
      <c r="K361" s="23"/>
      <c r="O361" s="23"/>
      <c r="P361" s="23"/>
      <c r="S361" s="23"/>
      <c r="T361" s="38"/>
      <c r="U361" s="23"/>
      <c r="Y361" s="23"/>
      <c r="AC361" s="23"/>
    </row>
    <row r="362" spans="1:29">
      <c r="A362">
        <v>356</v>
      </c>
      <c r="B362" s="23">
        <f t="shared" si="25"/>
        <v>12.558888888888887</v>
      </c>
      <c r="C362" s="23">
        <f t="shared" si="26"/>
        <v>2.9809722222222206</v>
      </c>
      <c r="D362">
        <v>27056.568359375</v>
      </c>
      <c r="E362" s="38">
        <f t="shared" si="27"/>
        <v>0.41285676904516672</v>
      </c>
      <c r="F362" s="23">
        <f t="shared" si="29"/>
        <v>2.1546136282262331</v>
      </c>
      <c r="G362" s="23">
        <f t="shared" si="28"/>
        <v>99.041856710027901</v>
      </c>
      <c r="I362" s="28"/>
      <c r="J362" s="38"/>
      <c r="K362" s="23"/>
      <c r="O362" s="23"/>
      <c r="P362" s="23"/>
      <c r="S362" s="23"/>
      <c r="T362" s="38"/>
      <c r="U362" s="23"/>
      <c r="Y362" s="23"/>
      <c r="AC362" s="23"/>
    </row>
    <row r="363" spans="1:29">
      <c r="A363">
        <v>357</v>
      </c>
      <c r="B363" s="23">
        <f t="shared" si="25"/>
        <v>12.594166666666666</v>
      </c>
      <c r="C363" s="23">
        <f t="shared" si="26"/>
        <v>3.0162499999999994</v>
      </c>
      <c r="D363">
        <v>27090.142578125</v>
      </c>
      <c r="E363" s="38">
        <f t="shared" si="27"/>
        <v>0.41336907878423745</v>
      </c>
      <c r="F363" s="23">
        <f t="shared" si="29"/>
        <v>2.1478528922712963</v>
      </c>
      <c r="G363" s="23">
        <f t="shared" si="28"/>
        <v>98.731083663328832</v>
      </c>
      <c r="I363" s="28"/>
      <c r="J363" s="38"/>
      <c r="K363" s="23"/>
      <c r="O363" s="23"/>
      <c r="P363" s="23"/>
      <c r="S363" s="23"/>
      <c r="T363" s="38"/>
      <c r="U363" s="23"/>
      <c r="Y363" s="23"/>
      <c r="AC363" s="23"/>
    </row>
    <row r="364" spans="1:29">
      <c r="A364">
        <v>358</v>
      </c>
      <c r="B364" s="23">
        <f t="shared" si="25"/>
        <v>12.629444444444443</v>
      </c>
      <c r="C364" s="23">
        <f t="shared" si="26"/>
        <v>3.0515277777777765</v>
      </c>
      <c r="D364">
        <v>27055.083984375</v>
      </c>
      <c r="E364" s="38">
        <f t="shared" si="27"/>
        <v>0.41283411893453881</v>
      </c>
      <c r="F364" s="23">
        <f t="shared" si="29"/>
        <v>2.1549128849456407</v>
      </c>
      <c r="G364" s="23">
        <f t="shared" si="28"/>
        <v>99.055612745325732</v>
      </c>
      <c r="I364" s="28"/>
      <c r="J364" s="38"/>
      <c r="K364" s="23"/>
      <c r="O364" s="23"/>
      <c r="P364" s="23"/>
      <c r="S364" s="23"/>
      <c r="T364" s="38"/>
      <c r="U364" s="23"/>
      <c r="Y364" s="23"/>
      <c r="AC364" s="23"/>
    </row>
    <row r="365" spans="1:29">
      <c r="A365">
        <v>359</v>
      </c>
      <c r="B365" s="23">
        <f t="shared" si="25"/>
        <v>12.664722222222222</v>
      </c>
      <c r="C365" s="23">
        <f t="shared" si="26"/>
        <v>3.0868055555555554</v>
      </c>
      <c r="D365">
        <v>26990.048828125</v>
      </c>
      <c r="E365" s="38">
        <f t="shared" si="27"/>
        <v>0.41184174606126495</v>
      </c>
      <c r="F365" s="23">
        <f t="shared" si="29"/>
        <v>2.1680536896250251</v>
      </c>
      <c r="G365" s="23">
        <f t="shared" si="28"/>
        <v>99.659660578802729</v>
      </c>
      <c r="I365" s="28"/>
      <c r="J365" s="38"/>
      <c r="K365" s="23"/>
      <c r="O365" s="23"/>
      <c r="P365" s="23"/>
      <c r="S365" s="23"/>
      <c r="T365" s="38"/>
      <c r="U365" s="23"/>
      <c r="Y365" s="23"/>
      <c r="AC365" s="23"/>
    </row>
    <row r="366" spans="1:29">
      <c r="A366">
        <v>360</v>
      </c>
      <c r="B366" s="23">
        <f t="shared" si="25"/>
        <v>12.7</v>
      </c>
      <c r="C366" s="23">
        <f t="shared" si="26"/>
        <v>3.1220833333333324</v>
      </c>
      <c r="D366">
        <v>26944.615234375</v>
      </c>
      <c r="E366" s="38">
        <f t="shared" si="27"/>
        <v>0.41114847385938813</v>
      </c>
      <c r="F366" s="23">
        <f t="shared" si="29"/>
        <v>2.1772681269149095</v>
      </c>
      <c r="G366" s="23">
        <f t="shared" si="28"/>
        <v>100.08322374844607</v>
      </c>
      <c r="I366" s="28"/>
      <c r="J366" s="38"/>
      <c r="K366" s="23"/>
      <c r="O366" s="23"/>
      <c r="P366" s="23"/>
      <c r="S366" s="23"/>
      <c r="T366" s="38"/>
      <c r="U366" s="23"/>
      <c r="Y366" s="23"/>
      <c r="AC366" s="23"/>
    </row>
    <row r="367" spans="1:29">
      <c r="A367">
        <v>361</v>
      </c>
      <c r="B367" s="23">
        <f t="shared" si="25"/>
        <v>12.735277777777776</v>
      </c>
      <c r="C367" s="23">
        <f t="shared" si="26"/>
        <v>3.1573611111111095</v>
      </c>
      <c r="D367">
        <v>26923.466796875</v>
      </c>
      <c r="E367" s="38">
        <f t="shared" si="27"/>
        <v>0.41082576938849469</v>
      </c>
      <c r="F367" s="23">
        <f t="shared" si="29"/>
        <v>2.1815669206966186</v>
      </c>
      <c r="G367" s="23">
        <f t="shared" si="28"/>
        <v>100.28082786278767</v>
      </c>
      <c r="I367" s="28"/>
      <c r="J367" s="38"/>
      <c r="K367" s="23"/>
      <c r="O367" s="23"/>
      <c r="P367" s="23"/>
      <c r="S367" s="23"/>
      <c r="T367" s="38"/>
      <c r="U367" s="23"/>
      <c r="Y367" s="23"/>
      <c r="AC367" s="23"/>
    </row>
    <row r="368" spans="1:29">
      <c r="A368">
        <v>362</v>
      </c>
      <c r="B368" s="23">
        <f t="shared" si="25"/>
        <v>12.770555555555555</v>
      </c>
      <c r="C368" s="23">
        <f t="shared" si="26"/>
        <v>3.1926388888888884</v>
      </c>
      <c r="D368">
        <v>26877.345703125</v>
      </c>
      <c r="E368" s="38">
        <f t="shared" si="27"/>
        <v>0.41012200660906384</v>
      </c>
      <c r="F368" s="23">
        <f t="shared" si="29"/>
        <v>2.19096320466224</v>
      </c>
      <c r="G368" s="23">
        <f t="shared" si="28"/>
        <v>100.71275004035969</v>
      </c>
      <c r="I368" s="28"/>
      <c r="J368" s="38"/>
      <c r="K368" s="23"/>
      <c r="O368" s="23"/>
      <c r="P368" s="23"/>
      <c r="S368" s="23"/>
      <c r="T368" s="38"/>
      <c r="U368" s="23"/>
      <c r="Y368" s="23"/>
      <c r="AC368" s="23"/>
    </row>
    <row r="369" spans="1:29">
      <c r="A369">
        <v>363</v>
      </c>
      <c r="B369" s="23">
        <f t="shared" si="25"/>
        <v>12.805833333333332</v>
      </c>
      <c r="C369" s="23">
        <f t="shared" si="26"/>
        <v>3.2279166666666654</v>
      </c>
      <c r="D369">
        <v>26887.08984375</v>
      </c>
      <c r="E369" s="38">
        <f t="shared" si="27"/>
        <v>0.41027069266422522</v>
      </c>
      <c r="F369" s="23">
        <f t="shared" si="29"/>
        <v>2.1889755791188135</v>
      </c>
      <c r="G369" s="23">
        <f t="shared" si="28"/>
        <v>100.62138418168027</v>
      </c>
      <c r="I369" s="28"/>
      <c r="J369" s="38"/>
      <c r="K369" s="23"/>
      <c r="O369" s="23"/>
      <c r="P369" s="23"/>
      <c r="S369" s="23"/>
      <c r="T369" s="38"/>
      <c r="U369" s="23"/>
      <c r="Y369" s="23"/>
      <c r="AC369" s="23"/>
    </row>
    <row r="370" spans="1:29">
      <c r="A370">
        <v>364</v>
      </c>
      <c r="B370" s="23">
        <f t="shared" si="25"/>
        <v>12.841111111111111</v>
      </c>
      <c r="C370" s="23">
        <f t="shared" si="26"/>
        <v>3.2631944444444443</v>
      </c>
      <c r="D370">
        <v>26905.193359375</v>
      </c>
      <c r="E370" s="38">
        <f t="shared" si="27"/>
        <v>0.4105469346055543</v>
      </c>
      <c r="F370" s="23">
        <f t="shared" si="29"/>
        <v>2.1852862739150138</v>
      </c>
      <c r="G370" s="23">
        <f t="shared" si="28"/>
        <v>100.45179663588206</v>
      </c>
      <c r="I370" s="28"/>
      <c r="J370" s="38"/>
      <c r="K370" s="23"/>
      <c r="O370" s="23"/>
      <c r="P370" s="23"/>
      <c r="S370" s="23"/>
      <c r="T370" s="38"/>
      <c r="U370" s="23"/>
      <c r="Y370" s="23"/>
      <c r="AC370" s="23"/>
    </row>
    <row r="371" spans="1:29">
      <c r="A371">
        <v>365</v>
      </c>
      <c r="B371" s="23">
        <f t="shared" si="25"/>
        <v>12.876388888888888</v>
      </c>
      <c r="C371" s="23">
        <f t="shared" si="26"/>
        <v>3.2984722222222214</v>
      </c>
      <c r="D371">
        <v>26924.677734375</v>
      </c>
      <c r="E371" s="38">
        <f t="shared" si="27"/>
        <v>0.41084424711032275</v>
      </c>
      <c r="F371" s="23">
        <f t="shared" si="29"/>
        <v>2.1813206103202818</v>
      </c>
      <c r="G371" s="23">
        <f t="shared" si="28"/>
        <v>100.26950563003108</v>
      </c>
      <c r="I371" s="28"/>
      <c r="J371" s="38"/>
      <c r="K371" s="23"/>
      <c r="O371" s="23"/>
      <c r="P371" s="23"/>
      <c r="S371" s="23"/>
      <c r="T371" s="38"/>
      <c r="U371" s="23"/>
      <c r="Y371" s="23"/>
      <c r="AC371" s="23"/>
    </row>
    <row r="372" spans="1:29">
      <c r="A372">
        <v>366</v>
      </c>
      <c r="B372" s="23">
        <f t="shared" si="25"/>
        <v>12.911666666666665</v>
      </c>
      <c r="C372" s="23">
        <f t="shared" si="26"/>
        <v>3.3337499999999984</v>
      </c>
      <c r="D372">
        <v>26957.23828125</v>
      </c>
      <c r="E372" s="38">
        <f t="shared" si="27"/>
        <v>0.41134108920805679</v>
      </c>
      <c r="F372" s="23">
        <f t="shared" si="29"/>
        <v>2.1747051959966992</v>
      </c>
      <c r="G372" s="23">
        <f t="shared" si="28"/>
        <v>99.96541263213561</v>
      </c>
      <c r="I372" s="28"/>
      <c r="J372" s="38"/>
      <c r="K372" s="23"/>
      <c r="O372" s="23"/>
      <c r="P372" s="23"/>
      <c r="S372" s="23"/>
      <c r="T372" s="38"/>
      <c r="U372" s="23"/>
      <c r="Y372" s="23"/>
      <c r="AC372" s="23"/>
    </row>
    <row r="373" spans="1:29">
      <c r="A373">
        <v>367</v>
      </c>
      <c r="B373" s="23">
        <f t="shared" si="25"/>
        <v>12.946944444444444</v>
      </c>
      <c r="C373" s="23">
        <f t="shared" si="26"/>
        <v>3.3690277777777773</v>
      </c>
      <c r="D373">
        <v>26976.572265625</v>
      </c>
      <c r="E373" s="38">
        <f t="shared" si="27"/>
        <v>0.41163610689898528</v>
      </c>
      <c r="F373" s="23">
        <f t="shared" si="29"/>
        <v>2.1707839381836784</v>
      </c>
      <c r="G373" s="23">
        <f t="shared" si="28"/>
        <v>99.78516284194005</v>
      </c>
      <c r="I373" s="28"/>
      <c r="J373" s="38"/>
      <c r="K373" s="23"/>
      <c r="O373" s="23"/>
      <c r="P373" s="23"/>
      <c r="S373" s="23"/>
      <c r="T373" s="38"/>
      <c r="U373" s="23"/>
      <c r="Y373" s="23"/>
      <c r="AC373" s="23"/>
    </row>
    <row r="374" spans="1:29">
      <c r="A374">
        <v>368</v>
      </c>
      <c r="B374" s="23">
        <f t="shared" si="25"/>
        <v>12.982222222222221</v>
      </c>
      <c r="C374" s="23">
        <f t="shared" si="26"/>
        <v>3.4043055555555544</v>
      </c>
      <c r="D374">
        <v>26967.51953125</v>
      </c>
      <c r="E374" s="38">
        <f t="shared" si="27"/>
        <v>0.4114979710269322</v>
      </c>
      <c r="F374" s="23">
        <f t="shared" si="29"/>
        <v>2.1726193479523745</v>
      </c>
      <c r="G374" s="23">
        <f t="shared" si="28"/>
        <v>99.869531746384894</v>
      </c>
      <c r="I374" s="28"/>
      <c r="J374" s="38"/>
      <c r="K374" s="23"/>
      <c r="O374" s="23"/>
      <c r="P374" s="23"/>
      <c r="S374" s="23"/>
      <c r="T374" s="38"/>
      <c r="U374" s="23"/>
      <c r="Y374" s="23"/>
      <c r="AC374" s="23"/>
    </row>
    <row r="375" spans="1:29">
      <c r="A375">
        <v>369</v>
      </c>
      <c r="B375" s="23">
        <f t="shared" si="25"/>
        <v>13.0175</v>
      </c>
      <c r="C375" s="23">
        <f t="shared" si="26"/>
        <v>3.4395833333333332</v>
      </c>
      <c r="D375">
        <v>27014.921875</v>
      </c>
      <c r="E375" s="38">
        <f t="shared" si="27"/>
        <v>0.41222128442816813</v>
      </c>
      <c r="F375" s="23">
        <f t="shared" si="29"/>
        <v>2.1630211142430564</v>
      </c>
      <c r="G375" s="23">
        <f t="shared" si="28"/>
        <v>99.428326476329005</v>
      </c>
      <c r="I375" s="28"/>
      <c r="J375" s="38"/>
      <c r="K375" s="23"/>
      <c r="O375" s="23"/>
      <c r="P375" s="23"/>
      <c r="S375" s="23"/>
      <c r="T375" s="38"/>
      <c r="U375" s="23"/>
      <c r="Y375" s="23"/>
      <c r="AC375" s="23"/>
    </row>
    <row r="376" spans="1:29">
      <c r="A376">
        <v>370</v>
      </c>
      <c r="B376" s="23">
        <f t="shared" si="25"/>
        <v>13.052777777777777</v>
      </c>
      <c r="C376" s="23">
        <f t="shared" si="26"/>
        <v>3.4748611111111103</v>
      </c>
      <c r="D376">
        <v>26948.51953125</v>
      </c>
      <c r="E376" s="38">
        <f t="shared" si="27"/>
        <v>0.41120804961089497</v>
      </c>
      <c r="F376" s="23">
        <f t="shared" si="29"/>
        <v>2.1764751812335001</v>
      </c>
      <c r="G376" s="23">
        <f t="shared" si="28"/>
        <v>100.04677414489389</v>
      </c>
      <c r="I376" s="28"/>
      <c r="J376" s="38"/>
      <c r="K376" s="23"/>
      <c r="O376" s="23"/>
      <c r="P376" s="23"/>
      <c r="S376" s="23"/>
      <c r="T376" s="38"/>
      <c r="U376" s="23"/>
      <c r="Y376" s="23"/>
      <c r="AC376" s="23"/>
    </row>
    <row r="377" spans="1:29">
      <c r="A377">
        <v>371</v>
      </c>
      <c r="B377" s="23">
        <f t="shared" si="25"/>
        <v>13.088055555555554</v>
      </c>
      <c r="C377" s="23">
        <f t="shared" si="26"/>
        <v>3.5101388888888874</v>
      </c>
      <c r="D377">
        <v>26942.05859375</v>
      </c>
      <c r="E377" s="38">
        <f t="shared" si="27"/>
        <v>0.41110946202410925</v>
      </c>
      <c r="F377" s="23">
        <f t="shared" si="29"/>
        <v>2.1777874828435664</v>
      </c>
      <c r="G377" s="23">
        <f t="shared" si="28"/>
        <v>100.10709715887738</v>
      </c>
      <c r="I377" s="28"/>
      <c r="J377" s="38"/>
      <c r="K377" s="23"/>
      <c r="O377" s="23"/>
      <c r="P377" s="23"/>
      <c r="S377" s="23"/>
      <c r="T377" s="38"/>
      <c r="U377" s="23"/>
      <c r="Y377" s="23"/>
      <c r="AC377" s="23"/>
    </row>
    <row r="378" spans="1:29">
      <c r="A378">
        <v>372</v>
      </c>
      <c r="B378" s="23">
        <f t="shared" si="25"/>
        <v>13.123333333333333</v>
      </c>
      <c r="C378" s="23">
        <f t="shared" si="26"/>
        <v>3.5454166666666662</v>
      </c>
      <c r="D378">
        <v>26953.57421875</v>
      </c>
      <c r="E378" s="38">
        <f t="shared" si="27"/>
        <v>0.4112851791981384</v>
      </c>
      <c r="F378" s="23">
        <f t="shared" si="29"/>
        <v>2.1754489068814928</v>
      </c>
      <c r="G378" s="23">
        <f t="shared" si="28"/>
        <v>99.999599043063512</v>
      </c>
      <c r="I378" s="28"/>
      <c r="J378" s="38"/>
      <c r="K378" s="23"/>
      <c r="O378" s="23"/>
      <c r="P378" s="23"/>
      <c r="S378" s="23"/>
      <c r="T378" s="38"/>
      <c r="U378" s="23"/>
      <c r="Y378" s="23"/>
      <c r="AC378" s="23"/>
    </row>
    <row r="379" spans="1:29">
      <c r="A379">
        <v>373</v>
      </c>
      <c r="B379" s="23">
        <f t="shared" si="25"/>
        <v>13.15861111111111</v>
      </c>
      <c r="C379" s="23">
        <f t="shared" si="26"/>
        <v>3.5806944444444433</v>
      </c>
      <c r="D379">
        <v>26905.498046875</v>
      </c>
      <c r="E379" s="38">
        <f t="shared" si="27"/>
        <v>0.41055158383878843</v>
      </c>
      <c r="F379" s="23">
        <f t="shared" si="29"/>
        <v>2.1852242204918344</v>
      </c>
      <c r="G379" s="23">
        <f t="shared" si="28"/>
        <v>100.44894420509523</v>
      </c>
      <c r="I379" s="28"/>
      <c r="J379" s="38"/>
      <c r="K379" s="23"/>
      <c r="O379" s="23"/>
      <c r="P379" s="23"/>
      <c r="S379" s="23"/>
      <c r="T379" s="38"/>
      <c r="U379" s="23"/>
      <c r="Y379" s="23"/>
      <c r="AC379" s="23"/>
    </row>
    <row r="380" spans="1:29">
      <c r="A380">
        <v>374</v>
      </c>
      <c r="B380" s="23">
        <f t="shared" si="25"/>
        <v>13.193888888888889</v>
      </c>
      <c r="C380" s="23">
        <f t="shared" si="26"/>
        <v>3.6159722222222221</v>
      </c>
      <c r="D380">
        <v>26816.265625</v>
      </c>
      <c r="E380" s="38">
        <f t="shared" si="27"/>
        <v>0.40918998435950255</v>
      </c>
      <c r="F380" s="23">
        <f t="shared" si="29"/>
        <v>2.2034523618111095</v>
      </c>
      <c r="G380" s="23">
        <f t="shared" si="28"/>
        <v>101.28684337039475</v>
      </c>
      <c r="I380" s="28"/>
      <c r="J380" s="38"/>
      <c r="K380" s="23"/>
      <c r="O380" s="23"/>
      <c r="P380" s="23"/>
      <c r="S380" s="23"/>
      <c r="T380" s="38"/>
      <c r="U380" s="23"/>
      <c r="Y380" s="23"/>
      <c r="AC380" s="23"/>
    </row>
    <row r="381" spans="1:29">
      <c r="A381">
        <v>375</v>
      </c>
      <c r="B381" s="23">
        <f t="shared" si="25"/>
        <v>13.229166666666666</v>
      </c>
      <c r="C381" s="23">
        <f t="shared" si="26"/>
        <v>3.6512499999999992</v>
      </c>
      <c r="D381">
        <v>26883.404296875</v>
      </c>
      <c r="E381" s="38">
        <f t="shared" si="27"/>
        <v>0.41021445482375829</v>
      </c>
      <c r="F381" s="23">
        <f t="shared" si="29"/>
        <v>2.1897272087119912</v>
      </c>
      <c r="G381" s="23">
        <f t="shared" si="28"/>
        <v>100.65593459456699</v>
      </c>
      <c r="I381" s="28"/>
      <c r="J381" s="38"/>
      <c r="K381" s="23"/>
      <c r="O381" s="23"/>
      <c r="P381" s="23"/>
      <c r="S381" s="23"/>
      <c r="T381" s="38"/>
      <c r="U381" s="23"/>
      <c r="Y381" s="23"/>
      <c r="AC381" s="23"/>
    </row>
    <row r="382" spans="1:29">
      <c r="A382">
        <v>376</v>
      </c>
      <c r="B382" s="23">
        <f t="shared" si="25"/>
        <v>13.264444444444443</v>
      </c>
      <c r="C382" s="23">
        <f t="shared" si="26"/>
        <v>3.6865277777777763</v>
      </c>
      <c r="D382">
        <v>26918.564453125</v>
      </c>
      <c r="E382" s="38">
        <f t="shared" si="27"/>
        <v>0.41075096441786829</v>
      </c>
      <c r="F382" s="23">
        <f t="shared" si="29"/>
        <v>2.1825642865914432</v>
      </c>
      <c r="G382" s="23">
        <f t="shared" si="28"/>
        <v>100.32667411974465</v>
      </c>
      <c r="I382" s="28"/>
      <c r="J382" s="38"/>
      <c r="K382" s="23"/>
      <c r="O382" s="23"/>
      <c r="P382" s="23"/>
      <c r="S382" s="23"/>
      <c r="T382" s="38"/>
      <c r="U382" s="23"/>
      <c r="Y382" s="23"/>
      <c r="AC382" s="23"/>
    </row>
    <row r="383" spans="1:29">
      <c r="A383">
        <v>377</v>
      </c>
      <c r="B383" s="23">
        <f t="shared" si="25"/>
        <v>13.299722222222222</v>
      </c>
      <c r="C383" s="23">
        <f t="shared" si="26"/>
        <v>3.7218055555555551</v>
      </c>
      <c r="D383">
        <v>27003.025390625</v>
      </c>
      <c r="E383" s="38">
        <f t="shared" si="27"/>
        <v>0.41203975571259632</v>
      </c>
      <c r="F383" s="23">
        <f t="shared" si="29"/>
        <v>2.165427082314153</v>
      </c>
      <c r="G383" s="23">
        <f t="shared" si="28"/>
        <v>99.538922428115782</v>
      </c>
      <c r="I383" s="28"/>
      <c r="J383" s="38"/>
      <c r="K383" s="23"/>
      <c r="O383" s="23"/>
      <c r="P383" s="23"/>
      <c r="S383" s="23"/>
      <c r="T383" s="38"/>
      <c r="U383" s="23"/>
      <c r="Y383" s="23"/>
      <c r="AC383" s="23"/>
    </row>
    <row r="384" spans="1:29">
      <c r="A384">
        <v>378</v>
      </c>
      <c r="B384" s="23">
        <f t="shared" si="25"/>
        <v>13.334999999999999</v>
      </c>
      <c r="C384" s="23">
        <f t="shared" si="26"/>
        <v>3.7570833333333322</v>
      </c>
      <c r="D384">
        <v>26977.84765625</v>
      </c>
      <c r="E384" s="38">
        <f t="shared" si="27"/>
        <v>0.41165556811245901</v>
      </c>
      <c r="F384" s="23">
        <f t="shared" si="29"/>
        <v>2.1705254473932873</v>
      </c>
      <c r="G384" s="23">
        <f t="shared" si="28"/>
        <v>99.773280707952125</v>
      </c>
      <c r="I384" s="28"/>
      <c r="J384" s="38"/>
      <c r="K384" s="23"/>
      <c r="O384" s="23"/>
      <c r="P384" s="23"/>
      <c r="S384" s="23"/>
      <c r="T384" s="38"/>
      <c r="U384" s="23"/>
      <c r="Y384" s="23"/>
      <c r="AC384" s="23"/>
    </row>
    <row r="385" spans="1:29">
      <c r="A385">
        <v>379</v>
      </c>
      <c r="B385" s="23">
        <f t="shared" si="25"/>
        <v>13.370277777777778</v>
      </c>
      <c r="C385" s="23">
        <f t="shared" si="26"/>
        <v>3.7923611111111111</v>
      </c>
      <c r="D385">
        <v>26926.875</v>
      </c>
      <c r="E385" s="38">
        <f t="shared" si="27"/>
        <v>0.41087777523460745</v>
      </c>
      <c r="F385" s="23">
        <f t="shared" si="29"/>
        <v>2.1808737276666363</v>
      </c>
      <c r="G385" s="23">
        <f t="shared" si="28"/>
        <v>100.24896362325606</v>
      </c>
      <c r="I385" s="28"/>
      <c r="J385" s="38"/>
      <c r="K385" s="23"/>
      <c r="O385" s="23"/>
      <c r="P385" s="23"/>
      <c r="S385" s="23"/>
      <c r="T385" s="38"/>
      <c r="U385" s="23"/>
      <c r="Y385" s="23"/>
      <c r="AC385" s="23"/>
    </row>
    <row r="386" spans="1:29">
      <c r="A386">
        <v>380</v>
      </c>
      <c r="B386" s="23">
        <f t="shared" si="25"/>
        <v>13.405555555555555</v>
      </c>
      <c r="C386" s="23">
        <f t="shared" si="26"/>
        <v>3.8276388888888881</v>
      </c>
      <c r="D386">
        <v>26898.76953125</v>
      </c>
      <c r="E386" s="38">
        <f t="shared" si="27"/>
        <v>0.41044891327153432</v>
      </c>
      <c r="F386" s="23">
        <f t="shared" si="29"/>
        <v>2.1865948648061657</v>
      </c>
      <c r="G386" s="23">
        <f t="shared" si="28"/>
        <v>100.51194907798843</v>
      </c>
      <c r="I386" s="28"/>
      <c r="J386" s="38"/>
      <c r="K386" s="23"/>
      <c r="O386" s="23"/>
      <c r="P386" s="23"/>
      <c r="S386" s="23"/>
      <c r="T386" s="38"/>
      <c r="U386" s="23"/>
      <c r="Y386" s="23"/>
      <c r="AC386" s="23"/>
    </row>
    <row r="387" spans="1:29">
      <c r="A387">
        <v>381</v>
      </c>
      <c r="B387" s="23">
        <f t="shared" si="25"/>
        <v>13.440833333333332</v>
      </c>
      <c r="C387" s="23">
        <f t="shared" si="26"/>
        <v>3.8629166666666652</v>
      </c>
      <c r="D387">
        <v>26843.87890625</v>
      </c>
      <c r="E387" s="38">
        <f t="shared" si="27"/>
        <v>0.40961133602273592</v>
      </c>
      <c r="F387" s="23">
        <f t="shared" si="29"/>
        <v>2.1977998166762136</v>
      </c>
      <c r="G387" s="23">
        <f t="shared" si="28"/>
        <v>101.0270109076445</v>
      </c>
      <c r="I387" s="28"/>
      <c r="J387" s="38"/>
      <c r="K387" s="23"/>
      <c r="O387" s="23"/>
      <c r="P387" s="23"/>
      <c r="S387" s="23"/>
      <c r="T387" s="38"/>
      <c r="U387" s="23"/>
      <c r="Y387" s="23"/>
      <c r="AC387" s="23"/>
    </row>
    <row r="388" spans="1:29">
      <c r="A388">
        <v>382</v>
      </c>
      <c r="B388" s="23">
        <f t="shared" si="25"/>
        <v>13.476111111111111</v>
      </c>
      <c r="C388" s="23">
        <f t="shared" si="26"/>
        <v>3.8981944444444441</v>
      </c>
      <c r="D388">
        <v>26863.169921875</v>
      </c>
      <c r="E388" s="38">
        <f t="shared" si="27"/>
        <v>0.40990569805256732</v>
      </c>
      <c r="F388" s="23">
        <f t="shared" si="29"/>
        <v>2.1938571468201591</v>
      </c>
      <c r="G388" s="23">
        <f t="shared" si="28"/>
        <v>100.84577686279175</v>
      </c>
      <c r="I388" s="28"/>
      <c r="J388" s="38"/>
      <c r="K388" s="23"/>
      <c r="O388" s="23"/>
      <c r="P388" s="23"/>
      <c r="S388" s="23"/>
      <c r="T388" s="38"/>
      <c r="U388" s="23"/>
      <c r="Y388" s="23"/>
      <c r="AC388" s="23"/>
    </row>
    <row r="389" spans="1:29">
      <c r="A389">
        <v>383</v>
      </c>
      <c r="B389" s="23">
        <f t="shared" si="25"/>
        <v>13.511388888888888</v>
      </c>
      <c r="C389" s="23">
        <f t="shared" si="26"/>
        <v>3.9334722222222211</v>
      </c>
      <c r="D389">
        <v>26833.599609375</v>
      </c>
      <c r="E389" s="38">
        <f t="shared" si="27"/>
        <v>0.4094544840066377</v>
      </c>
      <c r="F389" s="23">
        <f t="shared" si="29"/>
        <v>2.1999027913714473</v>
      </c>
      <c r="G389" s="23">
        <f t="shared" si="28"/>
        <v>101.12367905997657</v>
      </c>
      <c r="I389" s="28"/>
      <c r="J389" s="38"/>
      <c r="K389" s="23"/>
      <c r="O389" s="23"/>
      <c r="P389" s="23"/>
      <c r="S389" s="23"/>
      <c r="T389" s="38"/>
      <c r="U389" s="23"/>
      <c r="Y389" s="23"/>
      <c r="AC389" s="23"/>
    </row>
    <row r="390" spans="1:29">
      <c r="A390">
        <v>384</v>
      </c>
      <c r="B390" s="23">
        <f t="shared" ref="B390:B453" si="30">A390*$W$3</f>
        <v>13.546666666666667</v>
      </c>
      <c r="C390" s="23">
        <f t="shared" si="26"/>
        <v>3.96875</v>
      </c>
      <c r="D390">
        <v>26833.3125</v>
      </c>
      <c r="E390" s="38">
        <f t="shared" si="27"/>
        <v>0.40945010299839779</v>
      </c>
      <c r="F390" s="23">
        <f t="shared" si="29"/>
        <v>2.199961550265936</v>
      </c>
      <c r="G390" s="23">
        <f t="shared" si="28"/>
        <v>101.12638005004374</v>
      </c>
      <c r="I390" s="28"/>
      <c r="J390" s="38"/>
      <c r="K390" s="23"/>
      <c r="O390" s="23"/>
      <c r="P390" s="23"/>
      <c r="S390" s="23"/>
      <c r="T390" s="38"/>
      <c r="U390" s="23"/>
      <c r="Y390" s="23"/>
      <c r="AC390" s="23"/>
    </row>
    <row r="391" spans="1:29">
      <c r="A391">
        <v>385</v>
      </c>
      <c r="B391" s="23">
        <f t="shared" si="30"/>
        <v>13.581944444444444</v>
      </c>
      <c r="C391" s="23">
        <f t="shared" ref="C391:C454" si="31">B391-$B$549/2</f>
        <v>4.0040277777777771</v>
      </c>
      <c r="D391">
        <v>26891.193359375</v>
      </c>
      <c r="E391" s="38">
        <f t="shared" ref="E391:E454" si="32">D391/65535</f>
        <v>0.41033330829900055</v>
      </c>
      <c r="F391" s="23">
        <f t="shared" si="29"/>
        <v>2.1881389297114913</v>
      </c>
      <c r="G391" s="23">
        <f t="shared" ref="G391:G454" si="33">(F391/F$277)*100</f>
        <v>100.58292563411008</v>
      </c>
      <c r="I391" s="28"/>
      <c r="J391" s="38"/>
      <c r="K391" s="23"/>
      <c r="O391" s="23"/>
      <c r="P391" s="23"/>
      <c r="S391" s="23"/>
      <c r="T391" s="38"/>
      <c r="U391" s="23"/>
      <c r="Y391" s="23"/>
      <c r="AC391" s="23"/>
    </row>
    <row r="392" spans="1:29">
      <c r="A392">
        <v>386</v>
      </c>
      <c r="B392" s="23">
        <f t="shared" si="30"/>
        <v>13.617222222222221</v>
      </c>
      <c r="C392" s="23">
        <f t="shared" si="31"/>
        <v>4.0393055555555542</v>
      </c>
      <c r="D392">
        <v>26920.873046875</v>
      </c>
      <c r="E392" s="38">
        <f t="shared" si="32"/>
        <v>0.41078619130045013</v>
      </c>
      <c r="F392" s="23">
        <f t="shared" ref="F392:F455" si="34">$E$4+($E$3/(E392-$E$2))</f>
        <v>2.1820945695065834</v>
      </c>
      <c r="G392" s="23">
        <f t="shared" si="33"/>
        <v>100.3050824749117</v>
      </c>
      <c r="I392" s="28"/>
      <c r="J392" s="38"/>
      <c r="K392" s="23"/>
      <c r="O392" s="23"/>
      <c r="P392" s="23"/>
      <c r="S392" s="23"/>
      <c r="T392" s="38"/>
      <c r="U392" s="23"/>
      <c r="Y392" s="23"/>
      <c r="AC392" s="23"/>
    </row>
    <row r="393" spans="1:29">
      <c r="A393">
        <v>387</v>
      </c>
      <c r="B393" s="23">
        <f t="shared" si="30"/>
        <v>13.6525</v>
      </c>
      <c r="C393" s="23">
        <f t="shared" si="31"/>
        <v>4.074583333333333</v>
      </c>
      <c r="D393">
        <v>26893.53515625</v>
      </c>
      <c r="E393" s="38">
        <f t="shared" si="32"/>
        <v>0.4103690418287938</v>
      </c>
      <c r="F393" s="23">
        <f t="shared" si="34"/>
        <v>2.1876615742577732</v>
      </c>
      <c r="G393" s="23">
        <f t="shared" si="33"/>
        <v>100.56098287378057</v>
      </c>
      <c r="I393" s="28"/>
      <c r="J393" s="38"/>
      <c r="K393" s="23"/>
      <c r="O393" s="23"/>
      <c r="P393" s="23"/>
      <c r="S393" s="23"/>
      <c r="T393" s="38"/>
      <c r="U393" s="23"/>
      <c r="Y393" s="23"/>
      <c r="AC393" s="23"/>
    </row>
    <row r="394" spans="1:29">
      <c r="A394">
        <v>388</v>
      </c>
      <c r="B394" s="23">
        <f t="shared" si="30"/>
        <v>13.687777777777777</v>
      </c>
      <c r="C394" s="23">
        <f t="shared" si="31"/>
        <v>4.1098611111111101</v>
      </c>
      <c r="D394">
        <v>26892.634765625</v>
      </c>
      <c r="E394" s="38">
        <f t="shared" si="32"/>
        <v>0.41035530274853133</v>
      </c>
      <c r="F394" s="23">
        <f t="shared" si="34"/>
        <v>2.1878451023045677</v>
      </c>
      <c r="G394" s="23">
        <f t="shared" si="33"/>
        <v>100.56941916986388</v>
      </c>
      <c r="I394" s="28"/>
      <c r="J394" s="38"/>
      <c r="K394" s="23"/>
      <c r="O394" s="23"/>
      <c r="P394" s="23"/>
      <c r="S394" s="23"/>
      <c r="T394" s="38"/>
      <c r="U394" s="23"/>
      <c r="Y394" s="23"/>
      <c r="AC394" s="23"/>
    </row>
    <row r="395" spans="1:29">
      <c r="A395">
        <v>389</v>
      </c>
      <c r="B395" s="23">
        <f t="shared" si="30"/>
        <v>13.723055555555554</v>
      </c>
      <c r="C395" s="23">
        <f t="shared" si="31"/>
        <v>4.1451388888888872</v>
      </c>
      <c r="D395">
        <v>26917.892578125</v>
      </c>
      <c r="E395" s="38">
        <f t="shared" si="32"/>
        <v>0.41074071226253145</v>
      </c>
      <c r="F395" s="23">
        <f t="shared" si="34"/>
        <v>2.1827010031426672</v>
      </c>
      <c r="G395" s="23">
        <f t="shared" si="33"/>
        <v>100.33295861590621</v>
      </c>
      <c r="I395" s="28"/>
      <c r="J395" s="38"/>
      <c r="K395" s="23"/>
      <c r="O395" s="23"/>
      <c r="P395" s="23"/>
      <c r="S395" s="23"/>
      <c r="T395" s="38"/>
      <c r="U395" s="23"/>
      <c r="Y395" s="23"/>
      <c r="AC395" s="23"/>
    </row>
    <row r="396" spans="1:29">
      <c r="A396">
        <v>390</v>
      </c>
      <c r="B396" s="23">
        <f t="shared" si="30"/>
        <v>13.758333333333333</v>
      </c>
      <c r="C396" s="23">
        <f t="shared" si="31"/>
        <v>4.180416666666666</v>
      </c>
      <c r="D396">
        <v>26926.353515625</v>
      </c>
      <c r="E396" s="38">
        <f t="shared" si="32"/>
        <v>0.41086981789311056</v>
      </c>
      <c r="F396" s="23">
        <f t="shared" si="34"/>
        <v>2.180979781807606</v>
      </c>
      <c r="G396" s="23">
        <f t="shared" si="33"/>
        <v>100.25383864998744</v>
      </c>
      <c r="I396" s="28"/>
      <c r="J396" s="38"/>
      <c r="K396" s="23"/>
      <c r="O396" s="23"/>
      <c r="P396" s="23"/>
      <c r="S396" s="23"/>
      <c r="T396" s="38"/>
      <c r="U396" s="23"/>
      <c r="Y396" s="23"/>
      <c r="AC396" s="23"/>
    </row>
    <row r="397" spans="1:29">
      <c r="A397">
        <v>391</v>
      </c>
      <c r="B397" s="23">
        <f t="shared" si="30"/>
        <v>13.79361111111111</v>
      </c>
      <c r="C397" s="23">
        <f t="shared" si="31"/>
        <v>4.2156944444444431</v>
      </c>
      <c r="D397">
        <v>26951.775390625</v>
      </c>
      <c r="E397" s="38">
        <f t="shared" si="32"/>
        <v>0.41125773084039063</v>
      </c>
      <c r="F397" s="23">
        <f t="shared" si="34"/>
        <v>2.175814090314824</v>
      </c>
      <c r="G397" s="23">
        <f t="shared" si="33"/>
        <v>100.01638555401983</v>
      </c>
      <c r="I397" s="28"/>
      <c r="J397" s="38"/>
      <c r="K397" s="23"/>
      <c r="O397" s="23"/>
      <c r="P397" s="23"/>
      <c r="S397" s="23"/>
      <c r="T397" s="38"/>
      <c r="U397" s="23"/>
      <c r="Y397" s="23"/>
      <c r="AC397" s="23"/>
    </row>
    <row r="398" spans="1:29">
      <c r="A398">
        <v>392</v>
      </c>
      <c r="B398" s="23">
        <f t="shared" si="30"/>
        <v>13.828888888888889</v>
      </c>
      <c r="C398" s="23">
        <f t="shared" si="31"/>
        <v>4.2509722222222219</v>
      </c>
      <c r="D398">
        <v>26962.6640625</v>
      </c>
      <c r="E398" s="38">
        <f t="shared" si="32"/>
        <v>0.41142388132295721</v>
      </c>
      <c r="F398" s="23">
        <f t="shared" si="34"/>
        <v>2.1736042393308797</v>
      </c>
      <c r="G398" s="23">
        <f t="shared" si="33"/>
        <v>99.914804583011815</v>
      </c>
      <c r="I398" s="28"/>
      <c r="J398" s="38"/>
      <c r="K398" s="23"/>
      <c r="O398" s="23"/>
      <c r="P398" s="23"/>
      <c r="S398" s="23"/>
      <c r="T398" s="38"/>
      <c r="U398" s="23"/>
      <c r="Y398" s="23"/>
      <c r="AC398" s="23"/>
    </row>
    <row r="399" spans="1:29">
      <c r="A399">
        <v>393</v>
      </c>
      <c r="B399" s="23">
        <f t="shared" si="30"/>
        <v>13.864166666666666</v>
      </c>
      <c r="C399" s="23">
        <f t="shared" si="31"/>
        <v>4.286249999999999</v>
      </c>
      <c r="D399">
        <v>27004.18359375</v>
      </c>
      <c r="E399" s="38">
        <f t="shared" si="32"/>
        <v>0.41205742875944151</v>
      </c>
      <c r="F399" s="23">
        <f t="shared" si="34"/>
        <v>2.1651927602535936</v>
      </c>
      <c r="G399" s="23">
        <f t="shared" si="33"/>
        <v>99.528151266343727</v>
      </c>
      <c r="I399" s="28"/>
      <c r="J399" s="38"/>
      <c r="K399" s="23"/>
      <c r="O399" s="23"/>
      <c r="P399" s="23"/>
      <c r="S399" s="23"/>
      <c r="T399" s="38"/>
      <c r="U399" s="23"/>
      <c r="Y399" s="23"/>
      <c r="AC399" s="23"/>
    </row>
    <row r="400" spans="1:29">
      <c r="A400">
        <v>394</v>
      </c>
      <c r="B400" s="23">
        <f t="shared" si="30"/>
        <v>13.899444444444443</v>
      </c>
      <c r="C400" s="23">
        <f t="shared" si="31"/>
        <v>4.3215277777777761</v>
      </c>
      <c r="D400">
        <v>26993.75</v>
      </c>
      <c r="E400" s="38">
        <f t="shared" si="32"/>
        <v>0.41189822232394901</v>
      </c>
      <c r="F400" s="23">
        <f t="shared" si="34"/>
        <v>2.1673042949621344</v>
      </c>
      <c r="G400" s="23">
        <f t="shared" si="33"/>
        <v>99.625212899715876</v>
      </c>
      <c r="I400" s="28"/>
      <c r="J400" s="38"/>
      <c r="K400" s="23"/>
      <c r="O400" s="23"/>
      <c r="P400" s="23"/>
      <c r="S400" s="23"/>
      <c r="T400" s="38"/>
      <c r="U400" s="23"/>
      <c r="Y400" s="23"/>
      <c r="AC400" s="23"/>
    </row>
    <row r="401" spans="1:29">
      <c r="A401">
        <v>395</v>
      </c>
      <c r="B401" s="23">
        <f t="shared" si="30"/>
        <v>13.934722222222222</v>
      </c>
      <c r="C401" s="23">
        <f t="shared" si="31"/>
        <v>4.3568055555555549</v>
      </c>
      <c r="D401">
        <v>27032.818359375</v>
      </c>
      <c r="E401" s="38">
        <f t="shared" si="32"/>
        <v>0.41249436727512018</v>
      </c>
      <c r="F401" s="23">
        <f t="shared" si="34"/>
        <v>2.1594053270946354</v>
      </c>
      <c r="G401" s="23">
        <f t="shared" si="33"/>
        <v>99.262118359961207</v>
      </c>
      <c r="I401" s="28"/>
      <c r="J401" s="38"/>
      <c r="K401" s="23"/>
      <c r="O401" s="23"/>
      <c r="P401" s="23"/>
      <c r="S401" s="23"/>
      <c r="T401" s="38"/>
      <c r="U401" s="23"/>
      <c r="Y401" s="23"/>
      <c r="AC401" s="23"/>
    </row>
    <row r="402" spans="1:29">
      <c r="A402">
        <v>396</v>
      </c>
      <c r="B402" s="23">
        <f t="shared" si="30"/>
        <v>13.969999999999999</v>
      </c>
      <c r="C402" s="23">
        <f t="shared" si="31"/>
        <v>4.392083333333332</v>
      </c>
      <c r="D402">
        <v>27152.181640625</v>
      </c>
      <c r="E402" s="38">
        <f t="shared" si="32"/>
        <v>0.41431573419737544</v>
      </c>
      <c r="F402" s="23">
        <f t="shared" si="34"/>
        <v>2.1354003556989936</v>
      </c>
      <c r="G402" s="23">
        <f t="shared" si="33"/>
        <v>98.15867368377917</v>
      </c>
      <c r="I402" s="28"/>
      <c r="J402" s="38"/>
      <c r="K402" s="23"/>
      <c r="O402" s="23"/>
      <c r="P402" s="23"/>
      <c r="S402" s="23"/>
      <c r="T402" s="38"/>
      <c r="U402" s="23"/>
      <c r="Y402" s="23"/>
      <c r="AC402" s="23"/>
    </row>
    <row r="403" spans="1:29">
      <c r="A403">
        <v>397</v>
      </c>
      <c r="B403" s="23">
        <f t="shared" si="30"/>
        <v>14.005277777777778</v>
      </c>
      <c r="C403" s="23">
        <f t="shared" si="31"/>
        <v>4.4273611111111109</v>
      </c>
      <c r="D403">
        <v>27096.751953125</v>
      </c>
      <c r="E403" s="38">
        <f t="shared" si="32"/>
        <v>0.41346993138208593</v>
      </c>
      <c r="F403" s="23">
        <f t="shared" si="34"/>
        <v>2.1465237807173487</v>
      </c>
      <c r="G403" s="23">
        <f t="shared" si="33"/>
        <v>98.669987940943528</v>
      </c>
      <c r="I403" s="28"/>
      <c r="J403" s="38"/>
      <c r="K403" s="23"/>
      <c r="O403" s="23"/>
      <c r="P403" s="23"/>
      <c r="S403" s="23"/>
      <c r="T403" s="38"/>
      <c r="U403" s="23"/>
      <c r="Y403" s="23"/>
      <c r="AC403" s="23"/>
    </row>
    <row r="404" spans="1:29">
      <c r="A404">
        <v>398</v>
      </c>
      <c r="B404" s="23">
        <f t="shared" si="30"/>
        <v>14.040555555555555</v>
      </c>
      <c r="C404" s="23">
        <f t="shared" si="31"/>
        <v>4.4626388888888879</v>
      </c>
      <c r="D404">
        <v>27094.896484375</v>
      </c>
      <c r="E404" s="38">
        <f t="shared" si="32"/>
        <v>0.41344161874380103</v>
      </c>
      <c r="F404" s="23">
        <f t="shared" si="34"/>
        <v>2.1468968463767819</v>
      </c>
      <c r="G404" s="23">
        <f t="shared" si="33"/>
        <v>98.687136776865174</v>
      </c>
      <c r="I404" s="28"/>
      <c r="J404" s="38"/>
      <c r="K404" s="23"/>
      <c r="O404" s="23"/>
      <c r="P404" s="23"/>
      <c r="S404" s="23"/>
      <c r="T404" s="38"/>
      <c r="U404" s="23"/>
      <c r="Y404" s="23"/>
      <c r="AC404" s="23"/>
    </row>
    <row r="405" spans="1:29">
      <c r="A405">
        <v>399</v>
      </c>
      <c r="B405" s="23">
        <f t="shared" si="30"/>
        <v>14.075833333333332</v>
      </c>
      <c r="C405" s="23">
        <f t="shared" si="31"/>
        <v>4.497916666666665</v>
      </c>
      <c r="D405">
        <v>27120.7265625</v>
      </c>
      <c r="E405" s="38">
        <f t="shared" si="32"/>
        <v>0.41383576047150378</v>
      </c>
      <c r="F405" s="23">
        <f t="shared" si="34"/>
        <v>2.1417075617022334</v>
      </c>
      <c r="G405" s="23">
        <f t="shared" si="33"/>
        <v>98.448599165095175</v>
      </c>
      <c r="I405" s="28"/>
      <c r="J405" s="38"/>
      <c r="K405" s="23"/>
      <c r="O405" s="23"/>
      <c r="P405" s="23"/>
      <c r="S405" s="23"/>
      <c r="T405" s="38"/>
      <c r="U405" s="23"/>
      <c r="Y405" s="23"/>
      <c r="AC405" s="23"/>
    </row>
    <row r="406" spans="1:29">
      <c r="A406">
        <v>400</v>
      </c>
      <c r="B406" s="23">
        <f t="shared" si="30"/>
        <v>14.111111111111111</v>
      </c>
      <c r="C406" s="23">
        <f t="shared" si="31"/>
        <v>4.5331944444444439</v>
      </c>
      <c r="D406">
        <v>27180.275390625</v>
      </c>
      <c r="E406" s="38">
        <f t="shared" si="32"/>
        <v>0.41474441734378575</v>
      </c>
      <c r="F406" s="23">
        <f t="shared" si="34"/>
        <v>2.1297783898661189</v>
      </c>
      <c r="G406" s="23">
        <f t="shared" si="33"/>
        <v>97.900246870194678</v>
      </c>
      <c r="I406" s="28"/>
      <c r="J406" s="38"/>
      <c r="K406" s="23"/>
      <c r="O406" s="23"/>
      <c r="P406" s="23"/>
      <c r="S406" s="23"/>
      <c r="T406" s="38"/>
      <c r="U406" s="23"/>
      <c r="Y406" s="23"/>
      <c r="AC406" s="23"/>
    </row>
    <row r="407" spans="1:29">
      <c r="A407">
        <v>401</v>
      </c>
      <c r="B407" s="23">
        <f t="shared" si="30"/>
        <v>14.146388888888888</v>
      </c>
      <c r="C407" s="23">
        <f t="shared" si="31"/>
        <v>4.5684722222222209</v>
      </c>
      <c r="D407">
        <v>27208.814453125</v>
      </c>
      <c r="E407" s="38">
        <f t="shared" si="32"/>
        <v>0.41517989552338447</v>
      </c>
      <c r="F407" s="23">
        <f t="shared" si="34"/>
        <v>2.1240781418197976</v>
      </c>
      <c r="G407" s="23">
        <f t="shared" si="33"/>
        <v>97.63822163150715</v>
      </c>
      <c r="I407" s="28"/>
      <c r="J407" s="38"/>
      <c r="K407" s="23"/>
      <c r="O407" s="23"/>
      <c r="P407" s="23"/>
      <c r="S407" s="23"/>
      <c r="T407" s="38"/>
      <c r="U407" s="23"/>
      <c r="Y407" s="23"/>
      <c r="AC407" s="23"/>
    </row>
    <row r="408" spans="1:29">
      <c r="A408">
        <v>402</v>
      </c>
      <c r="B408" s="23">
        <f t="shared" si="30"/>
        <v>14.181666666666667</v>
      </c>
      <c r="C408" s="23">
        <f t="shared" si="31"/>
        <v>4.6037499999999998</v>
      </c>
      <c r="D408">
        <v>27252.14453125</v>
      </c>
      <c r="E408" s="38">
        <f t="shared" si="32"/>
        <v>0.4158410701342794</v>
      </c>
      <c r="F408" s="23">
        <f t="shared" si="34"/>
        <v>2.1154444104081271</v>
      </c>
      <c r="G408" s="23">
        <f t="shared" si="33"/>
        <v>97.24135196627094</v>
      </c>
      <c r="I408" s="28"/>
      <c r="J408" s="38"/>
      <c r="K408" s="23"/>
      <c r="O408" s="23"/>
      <c r="P408" s="23"/>
      <c r="S408" s="23"/>
      <c r="T408" s="38"/>
      <c r="U408" s="23"/>
      <c r="Y408" s="23"/>
      <c r="AC408" s="23"/>
    </row>
    <row r="409" spans="1:29">
      <c r="A409">
        <v>403</v>
      </c>
      <c r="B409" s="23">
        <f t="shared" si="30"/>
        <v>14.216944444444444</v>
      </c>
      <c r="C409" s="23">
        <f t="shared" si="31"/>
        <v>4.6390277777777769</v>
      </c>
      <c r="D409">
        <v>27309.5</v>
      </c>
      <c r="E409" s="38">
        <f t="shared" si="32"/>
        <v>0.41671625848783095</v>
      </c>
      <c r="F409" s="23">
        <f t="shared" si="34"/>
        <v>2.1040544553317337</v>
      </c>
      <c r="G409" s="23">
        <f t="shared" si="33"/>
        <v>96.717786031371276</v>
      </c>
      <c r="I409" s="28"/>
      <c r="J409" s="38"/>
      <c r="K409" s="23"/>
      <c r="O409" s="23"/>
      <c r="P409" s="23"/>
      <c r="S409" s="23"/>
      <c r="T409" s="38"/>
      <c r="U409" s="23"/>
      <c r="Y409" s="23"/>
      <c r="AC409" s="23"/>
    </row>
    <row r="410" spans="1:29">
      <c r="A410">
        <v>404</v>
      </c>
      <c r="B410" s="23">
        <f t="shared" si="30"/>
        <v>14.252222222222221</v>
      </c>
      <c r="C410" s="23">
        <f t="shared" si="31"/>
        <v>4.6743055555555539</v>
      </c>
      <c r="D410">
        <v>27457.185546875</v>
      </c>
      <c r="E410" s="38">
        <f t="shared" si="32"/>
        <v>0.41896979548142216</v>
      </c>
      <c r="F410" s="23">
        <f t="shared" si="34"/>
        <v>2.0749259911475271</v>
      </c>
      <c r="G410" s="23">
        <f t="shared" si="33"/>
        <v>95.378828021396018</v>
      </c>
      <c r="I410" s="28"/>
      <c r="J410" s="38"/>
      <c r="K410" s="23"/>
      <c r="O410" s="23"/>
      <c r="P410" s="23"/>
      <c r="S410" s="23"/>
      <c r="T410" s="38"/>
      <c r="U410" s="23"/>
      <c r="Y410" s="23"/>
      <c r="AC410" s="23"/>
    </row>
    <row r="411" spans="1:29">
      <c r="A411">
        <v>405</v>
      </c>
      <c r="B411" s="23">
        <f t="shared" si="30"/>
        <v>14.2875</v>
      </c>
      <c r="C411" s="23">
        <f t="shared" si="31"/>
        <v>4.7095833333333328</v>
      </c>
      <c r="D411">
        <v>27601.498046875</v>
      </c>
      <c r="E411" s="38">
        <f t="shared" si="32"/>
        <v>0.42117186307888915</v>
      </c>
      <c r="F411" s="23">
        <f t="shared" si="34"/>
        <v>2.0467375180845826</v>
      </c>
      <c r="G411" s="23">
        <f t="shared" si="33"/>
        <v>94.083078902667481</v>
      </c>
      <c r="I411" s="28"/>
      <c r="J411" s="38"/>
      <c r="K411" s="23"/>
      <c r="O411" s="23"/>
      <c r="P411" s="23"/>
      <c r="S411" s="23"/>
      <c r="T411" s="38"/>
      <c r="U411" s="23"/>
      <c r="Y411" s="23"/>
      <c r="AC411" s="23"/>
    </row>
    <row r="412" spans="1:29">
      <c r="A412">
        <v>406</v>
      </c>
      <c r="B412" s="23">
        <f t="shared" si="30"/>
        <v>14.322777777777777</v>
      </c>
      <c r="C412" s="23">
        <f t="shared" si="31"/>
        <v>4.7448611111111099</v>
      </c>
      <c r="D412">
        <v>27763.8046875</v>
      </c>
      <c r="E412" s="38">
        <f t="shared" si="32"/>
        <v>0.42364850366216528</v>
      </c>
      <c r="F412" s="23">
        <f t="shared" si="34"/>
        <v>2.0153538541997129</v>
      </c>
      <c r="G412" s="23">
        <f t="shared" si="33"/>
        <v>92.640455361814915</v>
      </c>
      <c r="I412" s="28"/>
      <c r="J412" s="38"/>
      <c r="K412" s="23"/>
      <c r="O412" s="23"/>
      <c r="P412" s="23"/>
      <c r="S412" s="23"/>
      <c r="T412" s="38"/>
      <c r="U412" s="23"/>
      <c r="Y412" s="23"/>
      <c r="AC412" s="23"/>
    </row>
    <row r="413" spans="1:29">
      <c r="A413">
        <v>407</v>
      </c>
      <c r="B413" s="23">
        <f t="shared" si="30"/>
        <v>14.358055555555556</v>
      </c>
      <c r="C413" s="23">
        <f t="shared" si="31"/>
        <v>4.7801388888888887</v>
      </c>
      <c r="D413">
        <v>27943.03125</v>
      </c>
      <c r="E413" s="38">
        <f t="shared" si="32"/>
        <v>0.42638332570382237</v>
      </c>
      <c r="F413" s="23">
        <f t="shared" si="34"/>
        <v>1.9810854020452808</v>
      </c>
      <c r="G413" s="23">
        <f t="shared" si="33"/>
        <v>91.065225778426537</v>
      </c>
      <c r="I413" s="28"/>
      <c r="J413" s="38"/>
      <c r="K413" s="23"/>
      <c r="O413" s="23"/>
      <c r="P413" s="23"/>
      <c r="S413" s="23"/>
      <c r="T413" s="38"/>
      <c r="U413" s="23"/>
      <c r="Y413" s="23"/>
      <c r="AC413" s="23"/>
    </row>
    <row r="414" spans="1:29">
      <c r="A414">
        <v>408</v>
      </c>
      <c r="B414" s="23">
        <f t="shared" si="30"/>
        <v>14.393333333333333</v>
      </c>
      <c r="C414" s="23">
        <f t="shared" si="31"/>
        <v>4.8154166666666658</v>
      </c>
      <c r="D414">
        <v>28208.85546875</v>
      </c>
      <c r="E414" s="38">
        <f t="shared" si="32"/>
        <v>0.43043954327840084</v>
      </c>
      <c r="F414" s="23">
        <f t="shared" si="34"/>
        <v>1.9309922811536762</v>
      </c>
      <c r="G414" s="23">
        <f t="shared" si="33"/>
        <v>88.762578270534945</v>
      </c>
      <c r="I414" s="28"/>
      <c r="J414" s="38"/>
      <c r="K414" s="23"/>
      <c r="O414" s="23"/>
      <c r="P414" s="23"/>
      <c r="S414" s="23"/>
      <c r="T414" s="38"/>
      <c r="U414" s="23"/>
      <c r="Y414" s="23"/>
      <c r="AC414" s="23"/>
    </row>
    <row r="415" spans="1:29">
      <c r="A415">
        <v>409</v>
      </c>
      <c r="B415" s="23">
        <f t="shared" si="30"/>
        <v>14.42861111111111</v>
      </c>
      <c r="C415" s="23">
        <f t="shared" si="31"/>
        <v>4.8506944444444429</v>
      </c>
      <c r="D415">
        <v>28573.75390625</v>
      </c>
      <c r="E415" s="38">
        <f t="shared" si="32"/>
        <v>0.43600753652628366</v>
      </c>
      <c r="F415" s="23">
        <f t="shared" si="34"/>
        <v>1.863618080190375</v>
      </c>
      <c r="G415" s="23">
        <f t="shared" si="33"/>
        <v>85.66556548348909</v>
      </c>
      <c r="I415" s="28"/>
      <c r="J415" s="38"/>
      <c r="K415" s="23"/>
      <c r="O415" s="23"/>
      <c r="P415" s="23"/>
      <c r="S415" s="23"/>
      <c r="T415" s="38"/>
      <c r="U415" s="23"/>
      <c r="Y415" s="23"/>
      <c r="AC415" s="23"/>
    </row>
    <row r="416" spans="1:29">
      <c r="A416">
        <v>410</v>
      </c>
      <c r="B416" s="23">
        <f t="shared" si="30"/>
        <v>14.463888888888889</v>
      </c>
      <c r="C416" s="23">
        <f t="shared" si="31"/>
        <v>4.8859722222222217</v>
      </c>
      <c r="D416">
        <v>29018.498046875</v>
      </c>
      <c r="E416" s="38">
        <f t="shared" si="32"/>
        <v>0.44279389710650796</v>
      </c>
      <c r="F416" s="23">
        <f t="shared" si="34"/>
        <v>1.783600563930956</v>
      </c>
      <c r="G416" s="23">
        <f t="shared" si="33"/>
        <v>81.987373126476129</v>
      </c>
      <c r="I416" s="28"/>
      <c r="J416" s="38"/>
      <c r="K416" s="23"/>
      <c r="O416" s="23"/>
      <c r="P416" s="23"/>
      <c r="S416" s="23"/>
      <c r="T416" s="38"/>
      <c r="U416" s="23"/>
      <c r="Y416" s="23"/>
      <c r="AC416" s="23"/>
    </row>
    <row r="417" spans="1:29">
      <c r="A417">
        <v>411</v>
      </c>
      <c r="B417" s="23">
        <f t="shared" si="30"/>
        <v>14.499166666666666</v>
      </c>
      <c r="C417" s="23">
        <f t="shared" si="31"/>
        <v>4.9212499999999988</v>
      </c>
      <c r="D417">
        <v>29651.0859375</v>
      </c>
      <c r="E417" s="38">
        <f t="shared" si="32"/>
        <v>0.45244656958113982</v>
      </c>
      <c r="F417" s="23">
        <f t="shared" si="34"/>
        <v>1.6735822952051338</v>
      </c>
      <c r="G417" s="23">
        <f t="shared" si="33"/>
        <v>76.930125987647529</v>
      </c>
      <c r="I417" s="28"/>
      <c r="J417" s="38"/>
      <c r="K417" s="23"/>
      <c r="O417" s="23"/>
      <c r="P417" s="23"/>
      <c r="S417" s="23"/>
      <c r="T417" s="38"/>
      <c r="U417" s="23"/>
      <c r="Y417" s="23"/>
      <c r="AC417" s="23"/>
    </row>
    <row r="418" spans="1:29">
      <c r="A418">
        <v>412</v>
      </c>
      <c r="B418" s="23">
        <f t="shared" si="30"/>
        <v>14.534444444444444</v>
      </c>
      <c r="C418" s="23">
        <f t="shared" si="31"/>
        <v>4.9565277777777776</v>
      </c>
      <c r="D418">
        <v>30487.630859375</v>
      </c>
      <c r="E418" s="38">
        <f t="shared" si="32"/>
        <v>0.46521142686160066</v>
      </c>
      <c r="F418" s="23">
        <f t="shared" si="34"/>
        <v>1.5345420057768182</v>
      </c>
      <c r="G418" s="23">
        <f t="shared" si="33"/>
        <v>70.538813762533309</v>
      </c>
      <c r="I418" s="28"/>
      <c r="J418" s="38"/>
      <c r="K418" s="23"/>
      <c r="O418" s="23"/>
      <c r="P418" s="23"/>
      <c r="S418" s="23"/>
      <c r="T418" s="38"/>
      <c r="U418" s="23"/>
      <c r="Y418" s="23"/>
      <c r="AC418" s="23"/>
    </row>
    <row r="419" spans="1:29">
      <c r="A419">
        <v>413</v>
      </c>
      <c r="B419" s="23">
        <f t="shared" si="30"/>
        <v>14.569722222222222</v>
      </c>
      <c r="C419" s="23">
        <f t="shared" si="31"/>
        <v>4.9918055555555547</v>
      </c>
      <c r="D419">
        <v>31451.984375</v>
      </c>
      <c r="E419" s="38">
        <f t="shared" si="32"/>
        <v>0.47992651827267874</v>
      </c>
      <c r="F419" s="23">
        <f t="shared" si="34"/>
        <v>1.3827227588540607</v>
      </c>
      <c r="G419" s="23">
        <f t="shared" si="33"/>
        <v>63.560086856435191</v>
      </c>
      <c r="I419" s="28"/>
      <c r="J419" s="38"/>
      <c r="K419" s="23"/>
      <c r="O419" s="23"/>
      <c r="P419" s="23"/>
      <c r="S419" s="23"/>
      <c r="T419" s="38"/>
      <c r="U419" s="23"/>
      <c r="Y419" s="23"/>
      <c r="AC419" s="23"/>
    </row>
    <row r="420" spans="1:29">
      <c r="A420">
        <v>414</v>
      </c>
      <c r="B420" s="23">
        <f t="shared" si="30"/>
        <v>14.604999999999999</v>
      </c>
      <c r="C420" s="23">
        <f t="shared" si="31"/>
        <v>5.0270833333333318</v>
      </c>
      <c r="D420">
        <v>32580.056640625</v>
      </c>
      <c r="E420" s="38">
        <f t="shared" si="32"/>
        <v>0.49713979767490651</v>
      </c>
      <c r="F420" s="23">
        <f t="shared" si="34"/>
        <v>1.2156762278813975</v>
      </c>
      <c r="G420" s="23">
        <f t="shared" si="33"/>
        <v>55.881402210723586</v>
      </c>
      <c r="I420" s="28"/>
      <c r="J420" s="38"/>
      <c r="K420" s="23"/>
      <c r="O420" s="23"/>
      <c r="P420" s="23"/>
      <c r="S420" s="23"/>
      <c r="T420" s="38"/>
      <c r="U420" s="23"/>
      <c r="Y420" s="23"/>
      <c r="AC420" s="23"/>
    </row>
    <row r="421" spans="1:29">
      <c r="A421">
        <v>415</v>
      </c>
      <c r="B421" s="23">
        <f t="shared" si="30"/>
        <v>14.640277777777778</v>
      </c>
      <c r="C421" s="23">
        <f t="shared" si="31"/>
        <v>5.0623611111111106</v>
      </c>
      <c r="D421">
        <v>33882.1875</v>
      </c>
      <c r="E421" s="38">
        <f t="shared" si="32"/>
        <v>0.51700904097047384</v>
      </c>
      <c r="F421" s="23">
        <f t="shared" si="34"/>
        <v>1.0356809265882125</v>
      </c>
      <c r="G421" s="23">
        <f t="shared" si="33"/>
        <v>47.607497040155302</v>
      </c>
      <c r="I421" s="28"/>
      <c r="J421" s="38"/>
      <c r="K421" s="23"/>
      <c r="O421" s="23"/>
      <c r="P421" s="23"/>
      <c r="S421" s="23"/>
      <c r="T421" s="38"/>
      <c r="U421" s="23"/>
      <c r="Y421" s="23"/>
      <c r="AC421" s="23"/>
    </row>
    <row r="422" spans="1:29">
      <c r="A422">
        <v>416</v>
      </c>
      <c r="B422" s="23">
        <f t="shared" si="30"/>
        <v>14.675555555555555</v>
      </c>
      <c r="C422" s="23">
        <f t="shared" si="31"/>
        <v>5.0976388888888877</v>
      </c>
      <c r="D422">
        <v>35068.04296875</v>
      </c>
      <c r="E422" s="38">
        <f t="shared" si="32"/>
        <v>0.53510403553444719</v>
      </c>
      <c r="F422" s="23">
        <f t="shared" si="34"/>
        <v>0.88257061824426764</v>
      </c>
      <c r="G422" s="23">
        <f t="shared" si="33"/>
        <v>40.569423475052545</v>
      </c>
      <c r="I422" s="28"/>
      <c r="J422" s="38"/>
      <c r="K422" s="23"/>
      <c r="O422" s="23"/>
      <c r="P422" s="23"/>
      <c r="S422" s="23"/>
      <c r="T422" s="38"/>
      <c r="U422" s="23"/>
      <c r="Y422" s="23"/>
      <c r="AC422" s="23"/>
    </row>
    <row r="423" spans="1:29">
      <c r="A423">
        <v>417</v>
      </c>
      <c r="B423" s="23">
        <f t="shared" si="30"/>
        <v>14.710833333333333</v>
      </c>
      <c r="C423" s="23">
        <f t="shared" si="31"/>
        <v>5.1329166666666666</v>
      </c>
      <c r="D423">
        <v>36045.796875</v>
      </c>
      <c r="E423" s="38">
        <f t="shared" si="32"/>
        <v>0.55002360379949644</v>
      </c>
      <c r="F423" s="23">
        <f t="shared" si="34"/>
        <v>0.76338723712677314</v>
      </c>
      <c r="G423" s="23">
        <f t="shared" si="33"/>
        <v>35.090880500935562</v>
      </c>
      <c r="I423" s="28"/>
      <c r="J423" s="38"/>
      <c r="K423" s="23"/>
      <c r="O423" s="23"/>
      <c r="P423" s="23"/>
      <c r="S423" s="23"/>
      <c r="T423" s="38"/>
      <c r="U423" s="23"/>
      <c r="Y423" s="23"/>
      <c r="AC423" s="23"/>
    </row>
    <row r="424" spans="1:29">
      <c r="A424">
        <v>418</v>
      </c>
      <c r="B424" s="23">
        <f t="shared" si="30"/>
        <v>14.746111111111111</v>
      </c>
      <c r="C424" s="23">
        <f t="shared" si="31"/>
        <v>5.1681944444444436</v>
      </c>
      <c r="D424">
        <v>36892.86328125</v>
      </c>
      <c r="E424" s="38">
        <f t="shared" si="32"/>
        <v>0.56294900864042119</v>
      </c>
      <c r="F424" s="23">
        <f t="shared" si="34"/>
        <v>0.66489864983562175</v>
      </c>
      <c r="G424" s="23">
        <f t="shared" si="33"/>
        <v>30.563622145991626</v>
      </c>
      <c r="I424" s="28"/>
      <c r="J424" s="38"/>
      <c r="K424" s="23"/>
      <c r="O424" s="23"/>
      <c r="P424" s="23"/>
      <c r="S424" s="23"/>
      <c r="T424" s="38"/>
      <c r="U424" s="23"/>
      <c r="Y424" s="23"/>
      <c r="AC424" s="23"/>
    </row>
    <row r="425" spans="1:29">
      <c r="A425">
        <v>419</v>
      </c>
      <c r="B425" s="23">
        <f t="shared" si="30"/>
        <v>14.781388888888888</v>
      </c>
      <c r="C425" s="23">
        <f t="shared" si="31"/>
        <v>5.2034722222222207</v>
      </c>
      <c r="D425">
        <v>37680.546875</v>
      </c>
      <c r="E425" s="38">
        <f t="shared" si="32"/>
        <v>0.57496828984512094</v>
      </c>
      <c r="F425" s="23">
        <f t="shared" si="34"/>
        <v>0.57702654684575627</v>
      </c>
      <c r="G425" s="23">
        <f t="shared" si="33"/>
        <v>26.524375332030015</v>
      </c>
      <c r="I425" s="28"/>
      <c r="J425" s="38"/>
      <c r="K425" s="23"/>
      <c r="O425" s="23"/>
      <c r="P425" s="23"/>
      <c r="S425" s="23"/>
      <c r="T425" s="38"/>
      <c r="U425" s="23"/>
      <c r="Y425" s="23"/>
      <c r="AC425" s="23"/>
    </row>
    <row r="426" spans="1:29">
      <c r="A426">
        <v>420</v>
      </c>
      <c r="B426" s="23">
        <f t="shared" si="30"/>
        <v>14.816666666666666</v>
      </c>
      <c r="C426" s="23">
        <f t="shared" si="31"/>
        <v>5.2387499999999996</v>
      </c>
      <c r="D426">
        <v>38367.6015625</v>
      </c>
      <c r="E426" s="38">
        <f t="shared" si="32"/>
        <v>0.58545207236591135</v>
      </c>
      <c r="F426" s="23">
        <f t="shared" si="34"/>
        <v>0.50313592490687764</v>
      </c>
      <c r="G426" s="23">
        <f t="shared" si="33"/>
        <v>23.127820007950888</v>
      </c>
      <c r="I426" s="28"/>
      <c r="J426" s="38"/>
      <c r="K426" s="23"/>
      <c r="O426" s="23"/>
      <c r="P426" s="23"/>
      <c r="S426" s="23"/>
      <c r="T426" s="38"/>
      <c r="U426" s="23"/>
      <c r="Y426" s="23"/>
      <c r="AC426" s="23"/>
    </row>
    <row r="427" spans="1:29">
      <c r="A427">
        <v>421</v>
      </c>
      <c r="B427" s="23">
        <f t="shared" si="30"/>
        <v>14.851944444444444</v>
      </c>
      <c r="C427" s="23">
        <f t="shared" si="31"/>
        <v>5.2740277777777766</v>
      </c>
      <c r="D427">
        <v>38934.484375</v>
      </c>
      <c r="E427" s="38">
        <f t="shared" si="32"/>
        <v>0.59410214961470975</v>
      </c>
      <c r="F427" s="23">
        <f t="shared" si="34"/>
        <v>0.44400769596345757</v>
      </c>
      <c r="G427" s="23">
        <f t="shared" si="33"/>
        <v>20.409852618431973</v>
      </c>
      <c r="I427" s="28"/>
      <c r="J427" s="38"/>
      <c r="K427" s="23"/>
      <c r="O427" s="23"/>
      <c r="P427" s="23"/>
      <c r="S427" s="23"/>
      <c r="T427" s="38"/>
      <c r="U427" s="23"/>
      <c r="Y427" s="23"/>
      <c r="AC427" s="23"/>
    </row>
    <row r="428" spans="1:29">
      <c r="A428">
        <v>422</v>
      </c>
      <c r="B428" s="23">
        <f t="shared" si="30"/>
        <v>14.887222222222221</v>
      </c>
      <c r="C428" s="23">
        <f t="shared" si="31"/>
        <v>5.3093055555555537</v>
      </c>
      <c r="D428">
        <v>39389.390625</v>
      </c>
      <c r="E428" s="38">
        <f t="shared" si="32"/>
        <v>0.60104357404440378</v>
      </c>
      <c r="F428" s="23">
        <f t="shared" si="34"/>
        <v>0.39771228434825723</v>
      </c>
      <c r="G428" s="23">
        <f t="shared" si="33"/>
        <v>18.281775703175875</v>
      </c>
      <c r="I428" s="28"/>
      <c r="J428" s="38"/>
      <c r="K428" s="23"/>
      <c r="O428" s="23"/>
      <c r="P428" s="23"/>
      <c r="S428" s="23"/>
      <c r="T428" s="38"/>
      <c r="U428" s="23"/>
      <c r="Y428" s="23"/>
      <c r="AC428" s="23"/>
    </row>
    <row r="429" spans="1:29">
      <c r="A429">
        <v>423</v>
      </c>
      <c r="B429" s="23">
        <f t="shared" si="30"/>
        <v>14.922499999999999</v>
      </c>
      <c r="C429" s="23">
        <f t="shared" si="31"/>
        <v>5.3445833333333326</v>
      </c>
      <c r="D429">
        <v>39807.203125</v>
      </c>
      <c r="E429" s="38">
        <f t="shared" si="32"/>
        <v>0.60741898413061723</v>
      </c>
      <c r="F429" s="23">
        <f t="shared" si="34"/>
        <v>0.35606584011558784</v>
      </c>
      <c r="G429" s="23">
        <f t="shared" si="33"/>
        <v>16.367399451146937</v>
      </c>
      <c r="I429" s="28"/>
      <c r="J429" s="38"/>
      <c r="K429" s="23"/>
      <c r="O429" s="23"/>
      <c r="P429" s="23"/>
      <c r="S429" s="23"/>
      <c r="T429" s="38"/>
      <c r="U429" s="23"/>
      <c r="Y429" s="23"/>
      <c r="AC429" s="23"/>
    </row>
    <row r="430" spans="1:29">
      <c r="A430">
        <v>424</v>
      </c>
      <c r="B430" s="23">
        <f t="shared" si="30"/>
        <v>14.957777777777777</v>
      </c>
      <c r="C430" s="23">
        <f t="shared" si="31"/>
        <v>5.3798611111111097</v>
      </c>
      <c r="D430">
        <v>40169.22265625</v>
      </c>
      <c r="E430" s="38">
        <f t="shared" si="32"/>
        <v>0.61294304808499278</v>
      </c>
      <c r="F430" s="23">
        <f t="shared" si="34"/>
        <v>0.32063784443616683</v>
      </c>
      <c r="G430" s="23">
        <f t="shared" si="33"/>
        <v>14.738868736573604</v>
      </c>
      <c r="I430" s="28"/>
      <c r="J430" s="38"/>
      <c r="K430" s="23"/>
      <c r="O430" s="23"/>
      <c r="P430" s="23"/>
      <c r="S430" s="23"/>
      <c r="T430" s="38"/>
      <c r="U430" s="23"/>
      <c r="Y430" s="23"/>
      <c r="AC430" s="23"/>
    </row>
    <row r="431" spans="1:29">
      <c r="A431">
        <v>425</v>
      </c>
      <c r="B431" s="23">
        <f t="shared" si="30"/>
        <v>14.993055555555555</v>
      </c>
      <c r="C431" s="23">
        <f t="shared" si="31"/>
        <v>5.4151388888888885</v>
      </c>
      <c r="D431">
        <v>40430.65234375</v>
      </c>
      <c r="E431" s="38">
        <f t="shared" si="32"/>
        <v>0.6169322094110018</v>
      </c>
      <c r="F431" s="23">
        <f t="shared" si="34"/>
        <v>0.29542400693960236</v>
      </c>
      <c r="G431" s="23">
        <f t="shared" si="33"/>
        <v>13.579855701600607</v>
      </c>
      <c r="I431" s="28"/>
      <c r="J431" s="38"/>
      <c r="K431" s="23"/>
      <c r="O431" s="23"/>
      <c r="P431" s="23"/>
      <c r="S431" s="23"/>
      <c r="T431" s="38"/>
      <c r="U431" s="23"/>
      <c r="Y431" s="23"/>
      <c r="AC431" s="23"/>
    </row>
    <row r="432" spans="1:29">
      <c r="A432">
        <v>426</v>
      </c>
      <c r="B432" s="23">
        <f t="shared" si="30"/>
        <v>15.028333333333332</v>
      </c>
      <c r="C432" s="23">
        <f t="shared" si="31"/>
        <v>5.4504166666666656</v>
      </c>
      <c r="D432">
        <v>40707.015625</v>
      </c>
      <c r="E432" s="38">
        <f t="shared" si="32"/>
        <v>0.62114924277103833</v>
      </c>
      <c r="F432" s="23">
        <f t="shared" si="34"/>
        <v>0.26910047956867089</v>
      </c>
      <c r="G432" s="23">
        <f t="shared" si="33"/>
        <v>12.36983317513929</v>
      </c>
      <c r="I432" s="28"/>
      <c r="J432" s="38"/>
      <c r="K432" s="23"/>
      <c r="O432" s="23"/>
      <c r="P432" s="23"/>
      <c r="S432" s="23"/>
      <c r="T432" s="38"/>
      <c r="U432" s="23"/>
      <c r="Y432" s="23"/>
      <c r="AC432" s="23"/>
    </row>
    <row r="433" spans="1:29">
      <c r="A433">
        <v>427</v>
      </c>
      <c r="B433" s="23">
        <f t="shared" si="30"/>
        <v>15.06361111111111</v>
      </c>
      <c r="C433" s="23">
        <f t="shared" si="31"/>
        <v>5.4856944444444427</v>
      </c>
      <c r="D433">
        <v>41045.44140625</v>
      </c>
      <c r="E433" s="38">
        <f t="shared" si="32"/>
        <v>0.6263132891775387</v>
      </c>
      <c r="F433" s="23">
        <f t="shared" si="34"/>
        <v>0.23731903280989552</v>
      </c>
      <c r="G433" s="23">
        <f t="shared" si="33"/>
        <v>10.90892461376937</v>
      </c>
      <c r="I433" s="28"/>
      <c r="J433" s="38"/>
      <c r="K433" s="23"/>
      <c r="O433" s="23"/>
      <c r="P433" s="23"/>
      <c r="S433" s="23"/>
      <c r="T433" s="38"/>
      <c r="U433" s="23"/>
      <c r="Y433" s="23"/>
      <c r="AC433" s="23"/>
    </row>
    <row r="434" spans="1:29">
      <c r="A434">
        <v>428</v>
      </c>
      <c r="B434" s="23">
        <f t="shared" si="30"/>
        <v>15.098888888888888</v>
      </c>
      <c r="C434" s="23">
        <f t="shared" si="31"/>
        <v>5.5209722222222215</v>
      </c>
      <c r="D434">
        <v>41188.390625</v>
      </c>
      <c r="E434" s="38">
        <f t="shared" si="32"/>
        <v>0.62849455443656066</v>
      </c>
      <c r="F434" s="23">
        <f t="shared" si="34"/>
        <v>0.22404212159663395</v>
      </c>
      <c r="G434" s="23">
        <f t="shared" si="33"/>
        <v>10.298620325005471</v>
      </c>
      <c r="I434" s="28"/>
      <c r="J434" s="38"/>
      <c r="K434" s="23"/>
      <c r="O434" s="23"/>
      <c r="P434" s="23"/>
      <c r="S434" s="23"/>
      <c r="T434" s="38"/>
      <c r="U434" s="23"/>
      <c r="Y434" s="23"/>
      <c r="AC434" s="23"/>
    </row>
    <row r="435" spans="1:29">
      <c r="A435">
        <v>429</v>
      </c>
      <c r="B435" s="23">
        <f t="shared" si="30"/>
        <v>15.134166666666665</v>
      </c>
      <c r="C435" s="23">
        <f t="shared" si="31"/>
        <v>5.5562499999999986</v>
      </c>
      <c r="D435">
        <v>41227.91796875</v>
      </c>
      <c r="E435" s="38">
        <f t="shared" si="32"/>
        <v>0.62909770304036017</v>
      </c>
      <c r="F435" s="23">
        <f t="shared" si="34"/>
        <v>0.22038614747296936</v>
      </c>
      <c r="G435" s="23">
        <f t="shared" si="33"/>
        <v>10.130564920292539</v>
      </c>
      <c r="I435" s="28"/>
      <c r="J435" s="38"/>
      <c r="K435" s="23"/>
      <c r="O435" s="23"/>
      <c r="P435" s="23"/>
      <c r="S435" s="23"/>
      <c r="T435" s="38"/>
      <c r="U435" s="23"/>
      <c r="Y435" s="23"/>
      <c r="AC435" s="23"/>
    </row>
    <row r="436" spans="1:29">
      <c r="A436">
        <v>430</v>
      </c>
      <c r="B436" s="23">
        <f t="shared" si="30"/>
        <v>15.169444444444444</v>
      </c>
      <c r="C436" s="23">
        <f t="shared" si="31"/>
        <v>5.5915277777777774</v>
      </c>
      <c r="D436">
        <v>41345.9765625</v>
      </c>
      <c r="E436" s="38">
        <f t="shared" si="32"/>
        <v>0.6308991617074845</v>
      </c>
      <c r="F436" s="23">
        <f t="shared" si="34"/>
        <v>0.20950574868553318</v>
      </c>
      <c r="G436" s="23">
        <f t="shared" si="33"/>
        <v>9.6304219324565477</v>
      </c>
      <c r="I436" s="28"/>
      <c r="J436" s="38"/>
      <c r="K436" s="23"/>
      <c r="O436" s="23"/>
      <c r="P436" s="23"/>
      <c r="S436" s="23"/>
      <c r="T436" s="38"/>
      <c r="U436" s="23"/>
      <c r="Y436" s="23"/>
      <c r="AC436" s="23"/>
    </row>
    <row r="437" spans="1:29">
      <c r="A437">
        <v>431</v>
      </c>
      <c r="B437" s="23">
        <f t="shared" si="30"/>
        <v>15.204722222222221</v>
      </c>
      <c r="C437" s="23">
        <f t="shared" si="31"/>
        <v>5.6268055555555545</v>
      </c>
      <c r="D437">
        <v>41424.5625</v>
      </c>
      <c r="E437" s="38">
        <f t="shared" si="32"/>
        <v>0.63209830624856944</v>
      </c>
      <c r="F437" s="23">
        <f t="shared" si="34"/>
        <v>0.20229550150441611</v>
      </c>
      <c r="G437" s="23">
        <f t="shared" si="33"/>
        <v>9.2989860504956745</v>
      </c>
      <c r="I437" s="28"/>
      <c r="J437" s="38"/>
      <c r="K437" s="23"/>
      <c r="O437" s="23"/>
      <c r="P437" s="23"/>
      <c r="S437" s="23"/>
      <c r="T437" s="38"/>
      <c r="U437" s="23"/>
      <c r="Y437" s="23"/>
      <c r="AC437" s="23"/>
    </row>
    <row r="438" spans="1:29">
      <c r="A438">
        <v>432</v>
      </c>
      <c r="B438" s="23">
        <f t="shared" si="30"/>
        <v>15.239999999999998</v>
      </c>
      <c r="C438" s="23">
        <f t="shared" si="31"/>
        <v>5.6620833333333316</v>
      </c>
      <c r="D438">
        <v>41509.9296875</v>
      </c>
      <c r="E438" s="38">
        <f t="shared" si="32"/>
        <v>0.63340092603189135</v>
      </c>
      <c r="F438" s="23">
        <f t="shared" si="34"/>
        <v>0.19449215369358175</v>
      </c>
      <c r="G438" s="23">
        <f t="shared" si="33"/>
        <v>8.9402869103740095</v>
      </c>
      <c r="I438" s="28"/>
      <c r="J438" s="38"/>
      <c r="K438" s="23"/>
      <c r="O438" s="23"/>
      <c r="P438" s="23"/>
      <c r="S438" s="23"/>
      <c r="T438" s="38"/>
      <c r="U438" s="23"/>
      <c r="Y438" s="23"/>
      <c r="AC438" s="23"/>
    </row>
    <row r="439" spans="1:29">
      <c r="A439">
        <v>433</v>
      </c>
      <c r="B439" s="23">
        <f t="shared" si="30"/>
        <v>15.275277777777777</v>
      </c>
      <c r="C439" s="23">
        <f t="shared" si="31"/>
        <v>5.6973611111111104</v>
      </c>
      <c r="D439">
        <v>41593.35546875</v>
      </c>
      <c r="E439" s="38">
        <f t="shared" si="32"/>
        <v>0.63467392185473415</v>
      </c>
      <c r="F439" s="23">
        <f t="shared" si="34"/>
        <v>0.18689536027756226</v>
      </c>
      <c r="G439" s="23">
        <f t="shared" si="33"/>
        <v>8.5910825262986652</v>
      </c>
      <c r="I439" s="28"/>
      <c r="J439" s="38"/>
      <c r="K439" s="23"/>
      <c r="O439" s="23"/>
      <c r="P439" s="23"/>
      <c r="S439" s="23"/>
      <c r="T439" s="38"/>
      <c r="U439" s="23"/>
      <c r="Y439" s="23"/>
      <c r="AC439" s="23"/>
    </row>
    <row r="440" spans="1:29">
      <c r="A440">
        <v>434</v>
      </c>
      <c r="B440" s="23">
        <f t="shared" si="30"/>
        <v>15.310555555555554</v>
      </c>
      <c r="C440" s="23">
        <f t="shared" si="31"/>
        <v>5.7326388888888875</v>
      </c>
      <c r="D440">
        <v>41674.3359375</v>
      </c>
      <c r="E440" s="38">
        <f t="shared" si="32"/>
        <v>0.63590960460059509</v>
      </c>
      <c r="F440" s="23">
        <f t="shared" si="34"/>
        <v>0.1795485885987631</v>
      </c>
      <c r="G440" s="23">
        <f t="shared" si="33"/>
        <v>8.2533709763666536</v>
      </c>
      <c r="I440" s="28"/>
      <c r="J440" s="38"/>
      <c r="K440" s="23"/>
      <c r="O440" s="23"/>
      <c r="P440" s="23"/>
      <c r="S440" s="23"/>
      <c r="T440" s="38"/>
      <c r="U440" s="23"/>
      <c r="Y440" s="23"/>
      <c r="AC440" s="23"/>
    </row>
    <row r="441" spans="1:29">
      <c r="A441">
        <v>435</v>
      </c>
      <c r="B441" s="23">
        <f t="shared" si="30"/>
        <v>15.345833333333333</v>
      </c>
      <c r="C441" s="23">
        <f t="shared" si="31"/>
        <v>5.7679166666666664</v>
      </c>
      <c r="D441">
        <v>41723.69921875</v>
      </c>
      <c r="E441" s="38">
        <f t="shared" si="32"/>
        <v>0.63666283999008166</v>
      </c>
      <c r="F441" s="23">
        <f t="shared" si="34"/>
        <v>0.17508336956187698</v>
      </c>
      <c r="G441" s="23">
        <f t="shared" si="33"/>
        <v>8.0481167357749257</v>
      </c>
      <c r="I441" s="28"/>
      <c r="J441" s="38"/>
      <c r="K441" s="23"/>
      <c r="O441" s="23"/>
      <c r="P441" s="23"/>
      <c r="S441" s="23"/>
      <c r="T441" s="38"/>
      <c r="U441" s="23"/>
      <c r="Y441" s="23"/>
      <c r="AC441" s="23"/>
    </row>
    <row r="442" spans="1:29">
      <c r="A442">
        <v>436</v>
      </c>
      <c r="B442" s="23">
        <f t="shared" si="30"/>
        <v>15.38111111111111</v>
      </c>
      <c r="C442" s="23">
        <f t="shared" si="31"/>
        <v>5.8031944444444434</v>
      </c>
      <c r="D442">
        <v>41813.89453125</v>
      </c>
      <c r="E442" s="38">
        <f t="shared" si="32"/>
        <v>0.63803913223849851</v>
      </c>
      <c r="F442" s="23">
        <f t="shared" si="34"/>
        <v>0.16695024306552764</v>
      </c>
      <c r="G442" s="23">
        <f t="shared" si="33"/>
        <v>7.6742585467690843</v>
      </c>
      <c r="I442" s="28"/>
      <c r="J442" s="38"/>
      <c r="K442" s="23"/>
      <c r="O442" s="23"/>
      <c r="P442" s="23"/>
      <c r="S442" s="23"/>
      <c r="T442" s="38"/>
      <c r="U442" s="23"/>
      <c r="Y442" s="23"/>
      <c r="AC442" s="23"/>
    </row>
    <row r="443" spans="1:29">
      <c r="A443">
        <v>437</v>
      </c>
      <c r="B443" s="23">
        <f t="shared" si="30"/>
        <v>15.416388888888887</v>
      </c>
      <c r="C443" s="23">
        <f t="shared" si="31"/>
        <v>5.8384722222222205</v>
      </c>
      <c r="D443">
        <v>41885.42578125</v>
      </c>
      <c r="E443" s="38">
        <f t="shared" si="32"/>
        <v>0.63913062914854657</v>
      </c>
      <c r="F443" s="23">
        <f t="shared" si="34"/>
        <v>0.16052352149294968</v>
      </c>
      <c r="G443" s="23">
        <f t="shared" si="33"/>
        <v>7.3788392526701623</v>
      </c>
      <c r="I443" s="28"/>
      <c r="J443" s="38"/>
      <c r="K443" s="23"/>
      <c r="O443" s="23"/>
      <c r="P443" s="23"/>
      <c r="S443" s="23"/>
      <c r="T443" s="38"/>
      <c r="U443" s="23"/>
      <c r="Y443" s="23"/>
      <c r="AC443" s="23"/>
    </row>
    <row r="444" spans="1:29">
      <c r="A444">
        <v>438</v>
      </c>
      <c r="B444" s="23">
        <f t="shared" si="30"/>
        <v>15.451666666666666</v>
      </c>
      <c r="C444" s="23">
        <f t="shared" si="31"/>
        <v>5.8737499999999994</v>
      </c>
      <c r="D444">
        <v>41939.77734375</v>
      </c>
      <c r="E444" s="38">
        <f t="shared" si="32"/>
        <v>0.6399599808308537</v>
      </c>
      <c r="F444" s="23">
        <f t="shared" si="34"/>
        <v>0.15565409329871249</v>
      </c>
      <c r="G444" s="23">
        <f t="shared" si="33"/>
        <v>7.15500459240653</v>
      </c>
      <c r="I444" s="28"/>
      <c r="J444" s="38"/>
      <c r="K444" s="23"/>
      <c r="O444" s="23"/>
      <c r="P444" s="23"/>
      <c r="S444" s="23"/>
      <c r="T444" s="38"/>
      <c r="U444" s="23"/>
      <c r="Y444" s="23"/>
      <c r="AC444" s="23"/>
    </row>
    <row r="445" spans="1:29">
      <c r="A445">
        <v>439</v>
      </c>
      <c r="B445" s="23">
        <f t="shared" si="30"/>
        <v>15.486944444444443</v>
      </c>
      <c r="C445" s="23">
        <f t="shared" si="31"/>
        <v>5.9090277777777764</v>
      </c>
      <c r="D445">
        <v>41985.15625</v>
      </c>
      <c r="E445" s="38">
        <f t="shared" si="32"/>
        <v>0.64065241855497068</v>
      </c>
      <c r="F445" s="23">
        <f t="shared" si="34"/>
        <v>0.15159762059663606</v>
      </c>
      <c r="G445" s="23">
        <f t="shared" si="33"/>
        <v>6.968539333464518</v>
      </c>
      <c r="I445" s="28"/>
      <c r="J445" s="38"/>
      <c r="K445" s="23"/>
      <c r="O445" s="23"/>
      <c r="P445" s="23"/>
      <c r="S445" s="23"/>
      <c r="T445" s="38"/>
      <c r="U445" s="23"/>
      <c r="Y445" s="23"/>
      <c r="AC445" s="23"/>
    </row>
    <row r="446" spans="1:29">
      <c r="A446">
        <v>440</v>
      </c>
      <c r="B446" s="23">
        <f t="shared" si="30"/>
        <v>15.522222222222222</v>
      </c>
      <c r="C446" s="23">
        <f t="shared" si="31"/>
        <v>5.9443055555555553</v>
      </c>
      <c r="D446">
        <v>42063.171875</v>
      </c>
      <c r="E446" s="38">
        <f t="shared" si="32"/>
        <v>0.64184286068513008</v>
      </c>
      <c r="F446" s="23">
        <f t="shared" si="34"/>
        <v>0.14464295880855316</v>
      </c>
      <c r="G446" s="23">
        <f t="shared" si="33"/>
        <v>6.6488520321041049</v>
      </c>
      <c r="I446" s="28"/>
      <c r="J446" s="38"/>
      <c r="K446" s="23"/>
      <c r="O446" s="23"/>
      <c r="P446" s="23"/>
      <c r="S446" s="23"/>
      <c r="T446" s="38"/>
      <c r="U446" s="23"/>
      <c r="Y446" s="23"/>
      <c r="AC446" s="23"/>
    </row>
    <row r="447" spans="1:29">
      <c r="A447">
        <v>441</v>
      </c>
      <c r="B447" s="23">
        <f t="shared" si="30"/>
        <v>15.557499999999999</v>
      </c>
      <c r="C447" s="23">
        <f t="shared" si="31"/>
        <v>5.9795833333333324</v>
      </c>
      <c r="D447">
        <v>41995.4453125</v>
      </c>
      <c r="E447" s="38">
        <f t="shared" si="32"/>
        <v>0.64080941958495463</v>
      </c>
      <c r="F447" s="23">
        <f t="shared" si="34"/>
        <v>0.15067901621501356</v>
      </c>
      <c r="G447" s="23">
        <f t="shared" si="33"/>
        <v>6.9263135337452626</v>
      </c>
      <c r="I447" s="28"/>
      <c r="J447" s="38"/>
      <c r="K447" s="23"/>
      <c r="O447" s="23"/>
      <c r="P447" s="23"/>
      <c r="S447" s="23"/>
      <c r="T447" s="38"/>
      <c r="U447" s="23"/>
      <c r="Y447" s="23"/>
      <c r="AC447" s="23"/>
    </row>
    <row r="448" spans="1:29">
      <c r="A448">
        <v>442</v>
      </c>
      <c r="B448" s="23">
        <f t="shared" si="30"/>
        <v>15.592777777777776</v>
      </c>
      <c r="C448" s="23">
        <f t="shared" si="31"/>
        <v>6.0148611111111094</v>
      </c>
      <c r="D448">
        <v>41949.6796875</v>
      </c>
      <c r="E448" s="38">
        <f t="shared" si="32"/>
        <v>0.64011108091096358</v>
      </c>
      <c r="F448" s="23">
        <f t="shared" si="34"/>
        <v>0.15476820730908569</v>
      </c>
      <c r="G448" s="23">
        <f t="shared" si="33"/>
        <v>7.1142827701286926</v>
      </c>
      <c r="I448" s="28"/>
      <c r="J448" s="38"/>
      <c r="K448" s="23"/>
      <c r="O448" s="23"/>
      <c r="P448" s="23"/>
      <c r="S448" s="23"/>
      <c r="T448" s="38"/>
      <c r="U448" s="23"/>
      <c r="Y448" s="23"/>
      <c r="AC448" s="23"/>
    </row>
    <row r="449" spans="1:29">
      <c r="A449">
        <v>443</v>
      </c>
      <c r="B449" s="23">
        <f t="shared" si="30"/>
        <v>15.628055555555555</v>
      </c>
      <c r="C449" s="23">
        <f t="shared" si="31"/>
        <v>6.0501388888888883</v>
      </c>
      <c r="D449">
        <v>42160.578125</v>
      </c>
      <c r="E449" s="38">
        <f t="shared" si="32"/>
        <v>0.64332918478675516</v>
      </c>
      <c r="F449" s="23">
        <f t="shared" si="34"/>
        <v>0.13599372076306038</v>
      </c>
      <c r="G449" s="23">
        <f t="shared" si="33"/>
        <v>6.2512695681623747</v>
      </c>
      <c r="I449" s="28"/>
      <c r="J449" s="38"/>
      <c r="K449" s="23"/>
      <c r="O449" s="23"/>
      <c r="P449" s="23"/>
      <c r="S449" s="23"/>
      <c r="T449" s="38"/>
      <c r="U449" s="23"/>
      <c r="Y449" s="23"/>
      <c r="AC449" s="23"/>
    </row>
    <row r="450" spans="1:29">
      <c r="A450">
        <v>444</v>
      </c>
      <c r="B450" s="23">
        <f t="shared" si="30"/>
        <v>15.663333333333332</v>
      </c>
      <c r="C450" s="23">
        <f t="shared" si="31"/>
        <v>6.0854166666666654</v>
      </c>
      <c r="D450">
        <v>42197.76171875</v>
      </c>
      <c r="E450" s="38">
        <f t="shared" si="32"/>
        <v>0.64389657005798429</v>
      </c>
      <c r="F450" s="23">
        <f t="shared" si="34"/>
        <v>0.13270189254855502</v>
      </c>
      <c r="G450" s="23">
        <f t="shared" si="33"/>
        <v>6.0999529821796399</v>
      </c>
      <c r="I450" s="28"/>
      <c r="J450" s="38"/>
      <c r="K450" s="23"/>
      <c r="O450" s="23"/>
      <c r="P450" s="23"/>
      <c r="S450" s="23"/>
      <c r="T450" s="38"/>
      <c r="U450" s="23"/>
      <c r="Y450" s="23"/>
      <c r="AC450" s="23"/>
    </row>
    <row r="451" spans="1:29">
      <c r="A451">
        <v>445</v>
      </c>
      <c r="B451" s="23">
        <f t="shared" si="30"/>
        <v>15.698611111111111</v>
      </c>
      <c r="C451" s="23">
        <f t="shared" si="31"/>
        <v>6.1206944444444442</v>
      </c>
      <c r="D451">
        <v>42185.44140625</v>
      </c>
      <c r="E451" s="38">
        <f t="shared" si="32"/>
        <v>0.64370857413977267</v>
      </c>
      <c r="F451" s="23">
        <f t="shared" si="34"/>
        <v>0.13379199329130609</v>
      </c>
      <c r="G451" s="23">
        <f t="shared" si="33"/>
        <v>6.1500620133992783</v>
      </c>
      <c r="I451" s="28"/>
      <c r="J451" s="38"/>
      <c r="K451" s="23"/>
      <c r="O451" s="23"/>
      <c r="P451" s="23"/>
      <c r="S451" s="23"/>
      <c r="T451" s="38"/>
      <c r="U451" s="23"/>
      <c r="Y451" s="23"/>
      <c r="AC451" s="23"/>
    </row>
    <row r="452" spans="1:29">
      <c r="A452">
        <v>446</v>
      </c>
      <c r="B452" s="23">
        <f t="shared" si="30"/>
        <v>15.733888888888888</v>
      </c>
      <c r="C452" s="23">
        <f t="shared" si="31"/>
        <v>6.1559722222222213</v>
      </c>
      <c r="D452">
        <v>42268.76953125</v>
      </c>
      <c r="E452" s="38">
        <f t="shared" si="32"/>
        <v>0.64498007982375827</v>
      </c>
      <c r="F452" s="23">
        <f t="shared" si="34"/>
        <v>0.12643077866982022</v>
      </c>
      <c r="G452" s="23">
        <f t="shared" si="33"/>
        <v>5.8116865598135856</v>
      </c>
      <c r="I452" s="28"/>
      <c r="J452" s="38"/>
      <c r="K452" s="23"/>
      <c r="O452" s="23"/>
      <c r="P452" s="23"/>
      <c r="S452" s="23"/>
      <c r="T452" s="38"/>
      <c r="U452" s="23"/>
      <c r="Y452" s="23"/>
      <c r="AC452" s="23"/>
    </row>
    <row r="453" spans="1:29">
      <c r="A453">
        <v>447</v>
      </c>
      <c r="B453" s="23">
        <f t="shared" si="30"/>
        <v>15.769166666666665</v>
      </c>
      <c r="C453" s="23">
        <f t="shared" si="31"/>
        <v>6.1912499999999984</v>
      </c>
      <c r="D453">
        <v>42370.08984375</v>
      </c>
      <c r="E453" s="38">
        <f t="shared" si="32"/>
        <v>0.64652612869077597</v>
      </c>
      <c r="F453" s="23">
        <f t="shared" si="34"/>
        <v>0.11751684130081053</v>
      </c>
      <c r="G453" s="23">
        <f t="shared" si="33"/>
        <v>5.4019365721323043</v>
      </c>
      <c r="I453" s="28"/>
      <c r="J453" s="38"/>
      <c r="K453" s="23"/>
      <c r="O453" s="23"/>
      <c r="P453" s="23"/>
      <c r="S453" s="23"/>
      <c r="T453" s="38"/>
      <c r="U453" s="23"/>
      <c r="Y453" s="23"/>
      <c r="AC453" s="23"/>
    </row>
    <row r="454" spans="1:29">
      <c r="A454">
        <v>448</v>
      </c>
      <c r="B454" s="23">
        <f t="shared" ref="B454:B517" si="35">A454*$W$3</f>
        <v>15.804444444444444</v>
      </c>
      <c r="C454" s="23">
        <f t="shared" si="31"/>
        <v>6.2265277777777772</v>
      </c>
      <c r="D454">
        <v>42351.45703125</v>
      </c>
      <c r="E454" s="38">
        <f t="shared" si="32"/>
        <v>0.64624181019684135</v>
      </c>
      <c r="F454" s="23">
        <f t="shared" si="34"/>
        <v>0.11915310309361438</v>
      </c>
      <c r="G454" s="23">
        <f t="shared" si="33"/>
        <v>5.477151173905888</v>
      </c>
      <c r="I454" s="28"/>
      <c r="J454" s="38"/>
      <c r="K454" s="23"/>
      <c r="O454" s="23"/>
      <c r="P454" s="23"/>
      <c r="S454" s="23"/>
      <c r="T454" s="38"/>
      <c r="U454" s="23"/>
      <c r="Y454" s="23"/>
      <c r="AC454" s="23"/>
    </row>
    <row r="455" spans="1:29">
      <c r="A455">
        <v>449</v>
      </c>
      <c r="B455" s="23">
        <f t="shared" si="35"/>
        <v>15.839722222222221</v>
      </c>
      <c r="C455" s="23">
        <f t="shared" ref="C455:C518" si="36">B455-$B$549/2</f>
        <v>6.2618055555555543</v>
      </c>
      <c r="D455">
        <v>42350.64453125</v>
      </c>
      <c r="E455" s="38">
        <f t="shared" ref="E455:E518" si="37">D455/65535</f>
        <v>0.64622941224155028</v>
      </c>
      <c r="F455" s="23">
        <f t="shared" si="34"/>
        <v>0.11922448454248391</v>
      </c>
      <c r="G455" s="23">
        <f t="shared" ref="G455:G518" si="38">(F455/F$277)*100</f>
        <v>5.4804323892189606</v>
      </c>
      <c r="I455" s="28"/>
      <c r="J455" s="38"/>
      <c r="K455" s="23"/>
      <c r="O455" s="23"/>
      <c r="P455" s="23"/>
      <c r="S455" s="23"/>
      <c r="T455" s="38"/>
      <c r="U455" s="23"/>
      <c r="Y455" s="23"/>
      <c r="AC455" s="23"/>
    </row>
    <row r="456" spans="1:29">
      <c r="A456">
        <v>450</v>
      </c>
      <c r="B456" s="23">
        <f t="shared" si="35"/>
        <v>15.875</v>
      </c>
      <c r="C456" s="23">
        <f t="shared" si="36"/>
        <v>6.2970833333333331</v>
      </c>
      <c r="D456">
        <v>42367.81640625</v>
      </c>
      <c r="E456" s="38">
        <f t="shared" si="37"/>
        <v>0.64649143825818267</v>
      </c>
      <c r="F456" s="23">
        <f t="shared" ref="F456:F519" si="39">$E$4+($E$3/(E456-$E$2))</f>
        <v>0.11771641327491578</v>
      </c>
      <c r="G456" s="23">
        <f t="shared" si="38"/>
        <v>5.4111103648734842</v>
      </c>
      <c r="I456" s="28"/>
      <c r="J456" s="38"/>
      <c r="K456" s="23"/>
      <c r="O456" s="23"/>
      <c r="P456" s="23"/>
      <c r="S456" s="23"/>
      <c r="T456" s="38"/>
      <c r="U456" s="23"/>
      <c r="Y456" s="23"/>
      <c r="AC456" s="23"/>
    </row>
    <row r="457" spans="1:29">
      <c r="A457">
        <v>451</v>
      </c>
      <c r="B457" s="23">
        <f t="shared" si="35"/>
        <v>15.910277777777777</v>
      </c>
      <c r="C457" s="23">
        <f t="shared" si="36"/>
        <v>6.3323611111111102</v>
      </c>
      <c r="D457">
        <v>42407.53515625</v>
      </c>
      <c r="E457" s="38">
        <f t="shared" si="37"/>
        <v>0.64709750753414208</v>
      </c>
      <c r="F457" s="23">
        <f t="shared" si="39"/>
        <v>0.11423263062102507</v>
      </c>
      <c r="G457" s="23">
        <f t="shared" si="38"/>
        <v>5.2509701439562075</v>
      </c>
      <c r="I457" s="28"/>
      <c r="J457" s="38"/>
      <c r="K457" s="23"/>
      <c r="O457" s="23"/>
      <c r="P457" s="23"/>
      <c r="S457" s="23"/>
      <c r="T457" s="38"/>
      <c r="U457" s="23"/>
      <c r="Y457" s="23"/>
      <c r="AC457" s="23"/>
    </row>
    <row r="458" spans="1:29">
      <c r="A458">
        <v>452</v>
      </c>
      <c r="B458" s="23">
        <f t="shared" si="35"/>
        <v>15.945555555555554</v>
      </c>
      <c r="C458" s="23">
        <f t="shared" si="36"/>
        <v>6.3676388888888873</v>
      </c>
      <c r="D458">
        <v>42479.59375</v>
      </c>
      <c r="E458" s="38">
        <f t="shared" si="37"/>
        <v>0.64819705119401849</v>
      </c>
      <c r="F458" s="23">
        <f t="shared" si="39"/>
        <v>0.107927932142172</v>
      </c>
      <c r="G458" s="23">
        <f t="shared" si="38"/>
        <v>4.9611599268656601</v>
      </c>
      <c r="I458" s="28"/>
      <c r="J458" s="38"/>
      <c r="K458" s="23"/>
      <c r="O458" s="23"/>
      <c r="P458" s="23"/>
      <c r="S458" s="23"/>
      <c r="T458" s="38"/>
      <c r="U458" s="23"/>
      <c r="Y458" s="23"/>
      <c r="AC458" s="23"/>
    </row>
    <row r="459" spans="1:29">
      <c r="A459">
        <v>453</v>
      </c>
      <c r="B459" s="23">
        <f t="shared" si="35"/>
        <v>15.980833333333333</v>
      </c>
      <c r="C459" s="23">
        <f t="shared" si="36"/>
        <v>6.4029166666666661</v>
      </c>
      <c r="D459">
        <v>42436.20703125</v>
      </c>
      <c r="E459" s="38">
        <f t="shared" si="37"/>
        <v>0.64753501230258637</v>
      </c>
      <c r="F459" s="23">
        <f t="shared" si="39"/>
        <v>0.11172159811674964</v>
      </c>
      <c r="G459" s="23">
        <f t="shared" si="38"/>
        <v>5.1355446596723233</v>
      </c>
      <c r="I459" s="28"/>
      <c r="J459" s="38"/>
      <c r="K459" s="23"/>
      <c r="O459" s="23"/>
      <c r="P459" s="23"/>
      <c r="S459" s="23"/>
      <c r="T459" s="38"/>
      <c r="U459" s="23"/>
      <c r="Y459" s="23"/>
      <c r="AC459" s="23"/>
    </row>
    <row r="460" spans="1:29">
      <c r="A460">
        <v>454</v>
      </c>
      <c r="B460" s="23">
        <f t="shared" si="35"/>
        <v>16.016111111111112</v>
      </c>
      <c r="C460" s="23">
        <f t="shared" si="36"/>
        <v>6.438194444444445</v>
      </c>
      <c r="D460">
        <v>42349.765625</v>
      </c>
      <c r="E460" s="38">
        <f t="shared" si="37"/>
        <v>0.6462160009918364</v>
      </c>
      <c r="F460" s="23">
        <f t="shared" si="39"/>
        <v>0.11930170295422293</v>
      </c>
      <c r="G460" s="23">
        <f t="shared" si="38"/>
        <v>5.4839819141874475</v>
      </c>
      <c r="I460" s="28"/>
      <c r="J460" s="38"/>
      <c r="K460" s="23"/>
      <c r="O460" s="23"/>
      <c r="P460" s="23"/>
      <c r="S460" s="23"/>
      <c r="T460" s="38"/>
      <c r="U460" s="23"/>
      <c r="Y460" s="23"/>
      <c r="AC460" s="23"/>
    </row>
    <row r="461" spans="1:29">
      <c r="A461">
        <v>455</v>
      </c>
      <c r="B461" s="23">
        <f t="shared" si="35"/>
        <v>16.051388888888887</v>
      </c>
      <c r="C461" s="23">
        <f t="shared" si="36"/>
        <v>6.4734722222222203</v>
      </c>
      <c r="D461">
        <v>42345.890625</v>
      </c>
      <c r="E461" s="38">
        <f t="shared" si="37"/>
        <v>0.6461568722819867</v>
      </c>
      <c r="F461" s="23">
        <f t="shared" si="39"/>
        <v>0.11964218631879975</v>
      </c>
      <c r="G461" s="23">
        <f t="shared" si="38"/>
        <v>5.4996330286911306</v>
      </c>
      <c r="I461" s="28"/>
      <c r="J461" s="38"/>
      <c r="K461" s="23"/>
      <c r="O461" s="23"/>
      <c r="P461" s="23"/>
      <c r="S461" s="23"/>
      <c r="T461" s="38"/>
      <c r="U461" s="23"/>
      <c r="Y461" s="23"/>
      <c r="AC461" s="23"/>
    </row>
    <row r="462" spans="1:29">
      <c r="A462">
        <v>456</v>
      </c>
      <c r="B462" s="23">
        <f t="shared" si="35"/>
        <v>16.086666666666666</v>
      </c>
      <c r="C462" s="23">
        <f t="shared" si="36"/>
        <v>6.5087499999999991</v>
      </c>
      <c r="D462">
        <v>42392.5</v>
      </c>
      <c r="E462" s="38">
        <f t="shared" si="37"/>
        <v>0.64686808575570309</v>
      </c>
      <c r="F462" s="23">
        <f t="shared" si="39"/>
        <v>0.115550660868736</v>
      </c>
      <c r="G462" s="23">
        <f t="shared" si="38"/>
        <v>5.3115564881727035</v>
      </c>
      <c r="I462" s="28"/>
      <c r="J462" s="38"/>
      <c r="K462" s="23"/>
      <c r="O462" s="23"/>
      <c r="P462" s="23"/>
      <c r="S462" s="23"/>
      <c r="T462" s="38"/>
      <c r="U462" s="23"/>
      <c r="Y462" s="23"/>
      <c r="AC462" s="23"/>
    </row>
    <row r="463" spans="1:29">
      <c r="A463">
        <v>457</v>
      </c>
      <c r="B463" s="23">
        <f t="shared" si="35"/>
        <v>16.121944444444445</v>
      </c>
      <c r="C463" s="23">
        <f t="shared" si="36"/>
        <v>6.544027777777778</v>
      </c>
      <c r="D463">
        <v>42453.71875</v>
      </c>
      <c r="E463" s="38">
        <f t="shared" si="37"/>
        <v>0.64780222400244147</v>
      </c>
      <c r="F463" s="23">
        <f t="shared" si="39"/>
        <v>0.11018952279602701</v>
      </c>
      <c r="G463" s="23">
        <f t="shared" si="38"/>
        <v>5.0651192328597681</v>
      </c>
      <c r="I463" s="28"/>
      <c r="J463" s="38"/>
      <c r="K463" s="23"/>
      <c r="O463" s="23"/>
      <c r="P463" s="23"/>
      <c r="S463" s="23"/>
      <c r="T463" s="38"/>
      <c r="U463" s="23"/>
      <c r="Y463" s="23"/>
      <c r="AC463" s="23"/>
    </row>
    <row r="464" spans="1:29">
      <c r="A464">
        <v>458</v>
      </c>
      <c r="B464" s="23">
        <f t="shared" si="35"/>
        <v>16.15722222222222</v>
      </c>
      <c r="C464" s="23">
        <f t="shared" si="36"/>
        <v>6.5793055555555533</v>
      </c>
      <c r="D464">
        <v>42460.30078125</v>
      </c>
      <c r="E464" s="38">
        <f t="shared" si="37"/>
        <v>0.64790265936140989</v>
      </c>
      <c r="F464" s="23">
        <f t="shared" si="39"/>
        <v>0.10961397781166671</v>
      </c>
      <c r="G464" s="23">
        <f t="shared" si="38"/>
        <v>5.0386629610138893</v>
      </c>
      <c r="I464" s="28"/>
      <c r="J464" s="38"/>
      <c r="K464" s="23"/>
      <c r="O464" s="23"/>
      <c r="P464" s="23"/>
      <c r="S464" s="23"/>
      <c r="T464" s="38"/>
      <c r="U464" s="23"/>
      <c r="Y464" s="23"/>
      <c r="AC464" s="23"/>
    </row>
    <row r="465" spans="1:29">
      <c r="A465">
        <v>459</v>
      </c>
      <c r="B465" s="23">
        <f t="shared" si="35"/>
        <v>16.192499999999999</v>
      </c>
      <c r="C465" s="23">
        <f t="shared" si="36"/>
        <v>6.6145833333333321</v>
      </c>
      <c r="D465">
        <v>42477.890625</v>
      </c>
      <c r="E465" s="38">
        <f t="shared" si="37"/>
        <v>0.64817106317235063</v>
      </c>
      <c r="F465" s="23">
        <f t="shared" si="39"/>
        <v>0.10807671314952438</v>
      </c>
      <c r="G465" s="23">
        <f t="shared" si="38"/>
        <v>4.9679989939811406</v>
      </c>
      <c r="I465" s="28"/>
      <c r="J465" s="38"/>
      <c r="K465" s="23"/>
      <c r="O465" s="23"/>
      <c r="P465" s="23"/>
      <c r="S465" s="23"/>
      <c r="T465" s="38"/>
      <c r="U465" s="23"/>
      <c r="Y465" s="23"/>
      <c r="AC465" s="23"/>
    </row>
    <row r="466" spans="1:29">
      <c r="A466">
        <v>460</v>
      </c>
      <c r="B466" s="23">
        <f t="shared" si="35"/>
        <v>16.227777777777778</v>
      </c>
      <c r="C466" s="23">
        <f t="shared" si="36"/>
        <v>6.649861111111111</v>
      </c>
      <c r="D466">
        <v>42496.9140625</v>
      </c>
      <c r="E466" s="38">
        <f t="shared" si="37"/>
        <v>0.64846134222171359</v>
      </c>
      <c r="F466" s="23">
        <f t="shared" si="39"/>
        <v>0.1064155077675073</v>
      </c>
      <c r="G466" s="23">
        <f t="shared" si="38"/>
        <v>4.8916378017672448</v>
      </c>
      <c r="I466" s="28"/>
      <c r="J466" s="38"/>
      <c r="K466" s="23"/>
      <c r="O466" s="23"/>
      <c r="P466" s="23"/>
      <c r="S466" s="23"/>
      <c r="T466" s="38"/>
      <c r="U466" s="23"/>
      <c r="Y466" s="23"/>
      <c r="AC466" s="23"/>
    </row>
    <row r="467" spans="1:29">
      <c r="A467">
        <v>461</v>
      </c>
      <c r="B467" s="23">
        <f t="shared" si="35"/>
        <v>16.263055555555553</v>
      </c>
      <c r="C467" s="23">
        <f t="shared" si="36"/>
        <v>6.6851388888888863</v>
      </c>
      <c r="D467">
        <v>42498.0625</v>
      </c>
      <c r="E467" s="38">
        <f t="shared" si="37"/>
        <v>0.6484788662546731</v>
      </c>
      <c r="F467" s="23">
        <f t="shared" si="39"/>
        <v>0.10631526625163978</v>
      </c>
      <c r="G467" s="23">
        <f t="shared" si="38"/>
        <v>4.8870299659488481</v>
      </c>
      <c r="I467" s="28"/>
      <c r="J467" s="38"/>
      <c r="K467" s="23"/>
      <c r="O467" s="23"/>
      <c r="P467" s="23"/>
      <c r="S467" s="23"/>
      <c r="T467" s="38"/>
      <c r="U467" s="23"/>
      <c r="Y467" s="23"/>
      <c r="AC467" s="23"/>
    </row>
    <row r="468" spans="1:29">
      <c r="A468">
        <v>462</v>
      </c>
      <c r="B468" s="23">
        <f t="shared" si="35"/>
        <v>16.298333333333332</v>
      </c>
      <c r="C468" s="23">
        <f t="shared" si="36"/>
        <v>6.7204166666666652</v>
      </c>
      <c r="D468">
        <v>42494.625</v>
      </c>
      <c r="E468" s="38">
        <f t="shared" si="37"/>
        <v>0.64842641336690321</v>
      </c>
      <c r="F468" s="23">
        <f t="shared" si="39"/>
        <v>0.10661532409705288</v>
      </c>
      <c r="G468" s="23">
        <f t="shared" si="38"/>
        <v>4.9008228268779739</v>
      </c>
      <c r="I468" s="28"/>
      <c r="J468" s="38"/>
      <c r="K468" s="23"/>
      <c r="O468" s="23"/>
      <c r="P468" s="23"/>
      <c r="S468" s="23"/>
      <c r="T468" s="38"/>
      <c r="U468" s="23"/>
      <c r="Y468" s="23"/>
      <c r="AC468" s="23"/>
    </row>
    <row r="469" spans="1:29">
      <c r="A469">
        <v>463</v>
      </c>
      <c r="B469" s="23">
        <f t="shared" si="35"/>
        <v>16.333611111111111</v>
      </c>
      <c r="C469" s="23">
        <f t="shared" si="36"/>
        <v>6.755694444444444</v>
      </c>
      <c r="D469">
        <v>42430.0703125</v>
      </c>
      <c r="E469" s="38">
        <f t="shared" si="37"/>
        <v>0.64744137197680629</v>
      </c>
      <c r="F469" s="23">
        <f t="shared" si="39"/>
        <v>0.11225877252814698</v>
      </c>
      <c r="G469" s="23">
        <f t="shared" si="38"/>
        <v>5.1602371383538532</v>
      </c>
      <c r="I469" s="28"/>
      <c r="J469" s="38"/>
      <c r="K469" s="23"/>
      <c r="O469" s="23"/>
      <c r="P469" s="23"/>
      <c r="S469" s="23"/>
      <c r="T469" s="38"/>
      <c r="U469" s="23"/>
      <c r="Y469" s="23"/>
      <c r="AC469" s="23"/>
    </row>
    <row r="470" spans="1:29">
      <c r="A470">
        <v>464</v>
      </c>
      <c r="B470" s="23">
        <f t="shared" si="35"/>
        <v>16.36888888888889</v>
      </c>
      <c r="C470" s="23">
        <f t="shared" si="36"/>
        <v>6.7909722222222229</v>
      </c>
      <c r="D470">
        <v>42490.51171875</v>
      </c>
      <c r="E470" s="38">
        <f t="shared" si="37"/>
        <v>0.64836364871824215</v>
      </c>
      <c r="F470" s="23">
        <f t="shared" si="39"/>
        <v>0.10697443064261991</v>
      </c>
      <c r="G470" s="23">
        <f t="shared" si="38"/>
        <v>4.9173299994697315</v>
      </c>
      <c r="I470" s="28"/>
      <c r="J470" s="38"/>
      <c r="K470" s="23"/>
      <c r="O470" s="23"/>
      <c r="P470" s="23"/>
      <c r="S470" s="23"/>
      <c r="T470" s="38"/>
      <c r="U470" s="23"/>
      <c r="Y470" s="23"/>
      <c r="AC470" s="23"/>
    </row>
    <row r="471" spans="1:29">
      <c r="A471">
        <v>465</v>
      </c>
      <c r="B471" s="23">
        <f t="shared" si="35"/>
        <v>16.404166666666665</v>
      </c>
      <c r="C471" s="23">
        <f t="shared" si="36"/>
        <v>6.8262499999999982</v>
      </c>
      <c r="D471">
        <v>42626.67578125</v>
      </c>
      <c r="E471" s="38">
        <f t="shared" si="37"/>
        <v>0.65044137912947275</v>
      </c>
      <c r="F471" s="23">
        <f t="shared" si="39"/>
        <v>9.5121411136129819E-2</v>
      </c>
      <c r="G471" s="23">
        <f t="shared" si="38"/>
        <v>4.3724782245789369</v>
      </c>
      <c r="I471" s="28"/>
      <c r="J471" s="38"/>
      <c r="K471" s="23"/>
      <c r="O471" s="23"/>
      <c r="P471" s="23"/>
      <c r="S471" s="23"/>
      <c r="T471" s="38"/>
      <c r="U471" s="23"/>
      <c r="Y471" s="23"/>
      <c r="AC471" s="23"/>
    </row>
    <row r="472" spans="1:29">
      <c r="A472">
        <v>466</v>
      </c>
      <c r="B472" s="23">
        <f t="shared" si="35"/>
        <v>16.439444444444444</v>
      </c>
      <c r="C472" s="23">
        <f t="shared" si="36"/>
        <v>6.861527777777777</v>
      </c>
      <c r="D472">
        <v>42643.03125</v>
      </c>
      <c r="E472" s="38">
        <f t="shared" si="37"/>
        <v>0.6506909475852598</v>
      </c>
      <c r="F472" s="23">
        <f t="shared" si="39"/>
        <v>9.3702469073720263E-2</v>
      </c>
      <c r="G472" s="23">
        <f t="shared" si="38"/>
        <v>4.3072532326899307</v>
      </c>
      <c r="I472" s="28"/>
      <c r="J472" s="38"/>
      <c r="K472" s="23"/>
      <c r="O472" s="23"/>
      <c r="P472" s="23"/>
      <c r="S472" s="23"/>
      <c r="T472" s="38"/>
      <c r="U472" s="23"/>
      <c r="Y472" s="23"/>
      <c r="AC472" s="23"/>
    </row>
    <row r="473" spans="1:29">
      <c r="A473">
        <v>467</v>
      </c>
      <c r="B473" s="23">
        <f t="shared" si="35"/>
        <v>16.474722222222223</v>
      </c>
      <c r="C473" s="23">
        <f t="shared" si="36"/>
        <v>6.8968055555555559</v>
      </c>
      <c r="D473">
        <v>42584.41015625</v>
      </c>
      <c r="E473" s="38">
        <f t="shared" si="37"/>
        <v>0.64979644703212025</v>
      </c>
      <c r="F473" s="23">
        <f t="shared" si="39"/>
        <v>9.8792977549879257E-2</v>
      </c>
      <c r="G473" s="23">
        <f t="shared" si="38"/>
        <v>4.5412503653879064</v>
      </c>
      <c r="I473" s="28"/>
      <c r="J473" s="38"/>
      <c r="K473" s="23"/>
      <c r="O473" s="23"/>
      <c r="P473" s="23"/>
      <c r="S473" s="23"/>
      <c r="T473" s="38"/>
      <c r="U473" s="23"/>
      <c r="Y473" s="23"/>
      <c r="AC473" s="23"/>
    </row>
    <row r="474" spans="1:29">
      <c r="A474">
        <v>468</v>
      </c>
      <c r="B474" s="23">
        <f t="shared" si="35"/>
        <v>16.509999999999998</v>
      </c>
      <c r="C474" s="23">
        <f t="shared" si="36"/>
        <v>6.9320833333333312</v>
      </c>
      <c r="D474">
        <v>42656.1328125</v>
      </c>
      <c r="E474" s="38">
        <f t="shared" si="37"/>
        <v>0.65089086461432821</v>
      </c>
      <c r="F474" s="23">
        <f t="shared" si="39"/>
        <v>9.2566563279627534E-2</v>
      </c>
      <c r="G474" s="23">
        <f t="shared" si="38"/>
        <v>4.2550386651123366</v>
      </c>
      <c r="I474" s="28"/>
      <c r="J474" s="38"/>
      <c r="K474" s="23"/>
      <c r="O474" s="23"/>
      <c r="P474" s="23"/>
      <c r="S474" s="23"/>
      <c r="T474" s="38"/>
      <c r="U474" s="23"/>
      <c r="Y474" s="23"/>
      <c r="AC474" s="23"/>
    </row>
    <row r="475" spans="1:29">
      <c r="A475">
        <v>469</v>
      </c>
      <c r="B475" s="23">
        <f t="shared" si="35"/>
        <v>16.545277777777777</v>
      </c>
      <c r="C475" s="23">
        <f t="shared" si="36"/>
        <v>6.96736111111111</v>
      </c>
      <c r="D475">
        <v>42617.2890625</v>
      </c>
      <c r="E475" s="38">
        <f t="shared" si="37"/>
        <v>0.65029814698252841</v>
      </c>
      <c r="F475" s="23">
        <f t="shared" si="39"/>
        <v>9.5936232411671263E-2</v>
      </c>
      <c r="G475" s="23">
        <f t="shared" si="38"/>
        <v>4.4099333909991429</v>
      </c>
      <c r="I475" s="28"/>
      <c r="J475" s="38"/>
      <c r="K475" s="23"/>
      <c r="O475" s="23"/>
      <c r="P475" s="23"/>
      <c r="S475" s="23"/>
      <c r="T475" s="38"/>
      <c r="U475" s="23"/>
      <c r="Y475" s="23"/>
      <c r="AC475" s="23"/>
    </row>
    <row r="476" spans="1:29">
      <c r="A476">
        <v>470</v>
      </c>
      <c r="B476" s="23">
        <f t="shared" si="35"/>
        <v>16.580555555555556</v>
      </c>
      <c r="C476" s="23">
        <f t="shared" si="36"/>
        <v>7.0026388888888889</v>
      </c>
      <c r="D476">
        <v>42651.3515625</v>
      </c>
      <c r="E476" s="38">
        <f t="shared" si="37"/>
        <v>0.65081790741588463</v>
      </c>
      <c r="F476" s="23">
        <f t="shared" si="39"/>
        <v>9.2981021641531658E-2</v>
      </c>
      <c r="G476" s="23">
        <f t="shared" si="38"/>
        <v>4.2740902134522463</v>
      </c>
      <c r="I476" s="28"/>
      <c r="J476" s="38"/>
      <c r="K476" s="23"/>
      <c r="O476" s="23"/>
      <c r="P476" s="23"/>
      <c r="S476" s="23"/>
      <c r="T476" s="38"/>
      <c r="U476" s="23"/>
      <c r="Y476" s="23"/>
      <c r="AC476" s="23"/>
    </row>
    <row r="477" spans="1:29">
      <c r="A477">
        <v>471</v>
      </c>
      <c r="B477" s="23">
        <f t="shared" si="35"/>
        <v>16.615833333333331</v>
      </c>
      <c r="C477" s="23">
        <f t="shared" si="36"/>
        <v>7.0379166666666642</v>
      </c>
      <c r="D477">
        <v>42764.01171875</v>
      </c>
      <c r="E477" s="38">
        <f t="shared" si="37"/>
        <v>0.6525369912069886</v>
      </c>
      <c r="F477" s="23">
        <f t="shared" si="39"/>
        <v>8.3238374280104388E-2</v>
      </c>
      <c r="G477" s="23">
        <f t="shared" si="38"/>
        <v>3.8262466319832198</v>
      </c>
      <c r="I477" s="28"/>
      <c r="J477" s="38"/>
      <c r="K477" s="23"/>
      <c r="O477" s="23"/>
      <c r="P477" s="23"/>
      <c r="S477" s="23"/>
      <c r="T477" s="38"/>
      <c r="U477" s="23"/>
      <c r="Y477" s="23"/>
      <c r="AC477" s="23"/>
    </row>
    <row r="478" spans="1:29">
      <c r="A478">
        <v>472</v>
      </c>
      <c r="B478" s="23">
        <f t="shared" si="35"/>
        <v>16.65111111111111</v>
      </c>
      <c r="C478" s="23">
        <f t="shared" si="36"/>
        <v>7.073194444444443</v>
      </c>
      <c r="D478">
        <v>42746.09765625</v>
      </c>
      <c r="E478" s="38">
        <f t="shared" si="37"/>
        <v>0.65226364013504234</v>
      </c>
      <c r="F478" s="23">
        <f t="shared" si="39"/>
        <v>8.4784317022653877E-2</v>
      </c>
      <c r="G478" s="23">
        <f t="shared" si="38"/>
        <v>3.8973095072865491</v>
      </c>
      <c r="I478" s="28"/>
      <c r="J478" s="38"/>
      <c r="K478" s="23"/>
      <c r="O478" s="23"/>
      <c r="P478" s="23"/>
      <c r="S478" s="23"/>
      <c r="T478" s="38"/>
      <c r="U478" s="23"/>
      <c r="Y478" s="23"/>
      <c r="AC478" s="23"/>
    </row>
    <row r="479" spans="1:29">
      <c r="A479">
        <v>473</v>
      </c>
      <c r="B479" s="23">
        <f t="shared" si="35"/>
        <v>16.686388888888889</v>
      </c>
      <c r="C479" s="23">
        <f t="shared" si="36"/>
        <v>7.1084722222222219</v>
      </c>
      <c r="D479">
        <v>42773.5625</v>
      </c>
      <c r="E479" s="38">
        <f t="shared" si="37"/>
        <v>0.65268272678721295</v>
      </c>
      <c r="F479" s="23">
        <f t="shared" si="39"/>
        <v>8.2414661961248914E-2</v>
      </c>
      <c r="G479" s="23">
        <f t="shared" si="38"/>
        <v>3.7883827679541362</v>
      </c>
      <c r="I479" s="28"/>
      <c r="J479" s="38"/>
      <c r="K479" s="23"/>
      <c r="O479" s="23"/>
      <c r="P479" s="23"/>
      <c r="S479" s="23"/>
      <c r="T479" s="38"/>
      <c r="U479" s="23"/>
      <c r="Y479" s="23"/>
      <c r="AC479" s="23"/>
    </row>
    <row r="480" spans="1:29">
      <c r="A480">
        <v>474</v>
      </c>
      <c r="B480" s="23">
        <f t="shared" si="35"/>
        <v>16.721666666666668</v>
      </c>
      <c r="C480" s="23">
        <f t="shared" si="36"/>
        <v>7.1437500000000007</v>
      </c>
      <c r="D480">
        <v>42785.02734375</v>
      </c>
      <c r="E480" s="38">
        <f t="shared" si="37"/>
        <v>0.65285766908903642</v>
      </c>
      <c r="F480" s="23">
        <f t="shared" si="39"/>
        <v>8.1426327615955696E-2</v>
      </c>
      <c r="G480" s="23">
        <f t="shared" si="38"/>
        <v>3.7429516673030587</v>
      </c>
      <c r="I480" s="28"/>
      <c r="J480" s="38"/>
      <c r="K480" s="23"/>
      <c r="O480" s="23"/>
      <c r="P480" s="23"/>
      <c r="S480" s="23"/>
      <c r="T480" s="38"/>
      <c r="U480" s="23"/>
      <c r="Y480" s="23"/>
      <c r="AC480" s="23"/>
    </row>
    <row r="481" spans="1:29">
      <c r="A481">
        <v>475</v>
      </c>
      <c r="B481" s="23">
        <f t="shared" si="35"/>
        <v>16.756944444444443</v>
      </c>
      <c r="C481" s="23">
        <f t="shared" si="36"/>
        <v>7.179027777777776</v>
      </c>
      <c r="D481">
        <v>42808.23828125</v>
      </c>
      <c r="E481" s="38">
        <f t="shared" si="37"/>
        <v>0.6532118452925918</v>
      </c>
      <c r="F481" s="23">
        <f t="shared" si="39"/>
        <v>7.9426939812804243E-2</v>
      </c>
      <c r="G481" s="23">
        <f t="shared" si="38"/>
        <v>3.6510451288344772</v>
      </c>
      <c r="I481" s="28"/>
      <c r="J481" s="38"/>
      <c r="K481" s="23"/>
      <c r="O481" s="23"/>
      <c r="P481" s="23"/>
      <c r="S481" s="23"/>
      <c r="T481" s="38"/>
      <c r="U481" s="23"/>
      <c r="Y481" s="23"/>
      <c r="AC481" s="23"/>
    </row>
    <row r="482" spans="1:29">
      <c r="A482">
        <v>476</v>
      </c>
      <c r="B482" s="23">
        <f t="shared" si="35"/>
        <v>16.792222222222222</v>
      </c>
      <c r="C482" s="23">
        <f t="shared" si="36"/>
        <v>7.2143055555555549</v>
      </c>
      <c r="D482">
        <v>42856.94921875</v>
      </c>
      <c r="E482" s="38">
        <f t="shared" si="37"/>
        <v>0.65395512655451282</v>
      </c>
      <c r="F482" s="23">
        <f t="shared" si="39"/>
        <v>7.5237615782459688E-2</v>
      </c>
      <c r="G482" s="23">
        <f t="shared" si="38"/>
        <v>3.4584730477477907</v>
      </c>
      <c r="I482" s="28"/>
      <c r="J482" s="38"/>
      <c r="K482" s="23"/>
      <c r="O482" s="23"/>
      <c r="P482" s="23"/>
      <c r="S482" s="23"/>
      <c r="T482" s="38"/>
      <c r="U482" s="23"/>
      <c r="Y482" s="23"/>
      <c r="AC482" s="23"/>
    </row>
    <row r="483" spans="1:29">
      <c r="A483">
        <v>477</v>
      </c>
      <c r="B483" s="23">
        <f t="shared" si="35"/>
        <v>16.827500000000001</v>
      </c>
      <c r="C483" s="23">
        <f t="shared" si="36"/>
        <v>7.2495833333333337</v>
      </c>
      <c r="D483">
        <v>42819.28125</v>
      </c>
      <c r="E483" s="38">
        <f t="shared" si="37"/>
        <v>0.65338035019455254</v>
      </c>
      <c r="F483" s="23">
        <f t="shared" si="39"/>
        <v>7.8476416175469854E-2</v>
      </c>
      <c r="G483" s="23">
        <f t="shared" si="38"/>
        <v>3.6073520858428814</v>
      </c>
      <c r="I483" s="28"/>
      <c r="J483" s="38"/>
      <c r="K483" s="23"/>
      <c r="O483" s="23"/>
      <c r="P483" s="23"/>
      <c r="S483" s="23"/>
      <c r="T483" s="38"/>
      <c r="U483" s="23"/>
      <c r="Y483" s="23"/>
      <c r="AC483" s="23"/>
    </row>
    <row r="484" spans="1:29">
      <c r="A484">
        <v>478</v>
      </c>
      <c r="B484" s="23">
        <f t="shared" si="35"/>
        <v>16.862777777777776</v>
      </c>
      <c r="C484" s="23">
        <f t="shared" si="36"/>
        <v>7.284861111111109</v>
      </c>
      <c r="D484">
        <v>42835.359375</v>
      </c>
      <c r="E484" s="38">
        <f t="shared" si="37"/>
        <v>0.65362568665598531</v>
      </c>
      <c r="F484" s="23">
        <f t="shared" si="39"/>
        <v>7.7093316552749425E-2</v>
      </c>
      <c r="G484" s="23">
        <f t="shared" si="38"/>
        <v>3.5437746755570556</v>
      </c>
      <c r="I484" s="28"/>
      <c r="J484" s="38"/>
      <c r="K484" s="23"/>
      <c r="O484" s="23"/>
      <c r="P484" s="23"/>
      <c r="S484" s="23"/>
      <c r="T484" s="38"/>
      <c r="U484" s="23"/>
      <c r="Y484" s="23"/>
      <c r="AC484" s="23"/>
    </row>
    <row r="485" spans="1:29">
      <c r="A485">
        <v>479</v>
      </c>
      <c r="B485" s="23">
        <f t="shared" si="35"/>
        <v>16.898055555555555</v>
      </c>
      <c r="C485" s="23">
        <f t="shared" si="36"/>
        <v>7.3201388888888879</v>
      </c>
      <c r="D485">
        <v>42857.55078125</v>
      </c>
      <c r="E485" s="38">
        <f t="shared" si="37"/>
        <v>0.65396430580987264</v>
      </c>
      <c r="F485" s="23">
        <f t="shared" si="39"/>
        <v>7.5185935201937504E-2</v>
      </c>
      <c r="G485" s="23">
        <f t="shared" si="38"/>
        <v>3.4560974289436976</v>
      </c>
      <c r="I485" s="28"/>
      <c r="J485" s="38"/>
      <c r="K485" s="23"/>
      <c r="O485" s="23"/>
      <c r="P485" s="23"/>
      <c r="S485" s="23"/>
      <c r="T485" s="38"/>
      <c r="U485" s="23"/>
      <c r="Y485" s="23"/>
      <c r="AC485" s="23"/>
    </row>
    <row r="486" spans="1:29">
      <c r="A486">
        <v>480</v>
      </c>
      <c r="B486" s="23">
        <f t="shared" si="35"/>
        <v>16.933333333333334</v>
      </c>
      <c r="C486" s="23">
        <f t="shared" si="36"/>
        <v>7.3554166666666667</v>
      </c>
      <c r="D486">
        <v>42883.86328125</v>
      </c>
      <c r="E486" s="38">
        <f t="shared" si="37"/>
        <v>0.65436580882352946</v>
      </c>
      <c r="F486" s="23">
        <f t="shared" si="39"/>
        <v>7.2926749260979307E-2</v>
      </c>
      <c r="G486" s="23">
        <f t="shared" si="38"/>
        <v>3.3522486612043538</v>
      </c>
      <c r="I486" s="28"/>
      <c r="J486" s="38"/>
      <c r="K486" s="23"/>
      <c r="O486" s="23"/>
      <c r="P486" s="23"/>
      <c r="S486" s="23"/>
      <c r="T486" s="38"/>
      <c r="U486" s="23"/>
      <c r="Y486" s="23"/>
      <c r="AC486" s="23"/>
    </row>
    <row r="487" spans="1:29">
      <c r="A487">
        <v>481</v>
      </c>
      <c r="B487" s="23">
        <f t="shared" si="35"/>
        <v>16.968611111111109</v>
      </c>
      <c r="C487" s="23">
        <f t="shared" si="36"/>
        <v>7.390694444444442</v>
      </c>
      <c r="D487">
        <v>42847.40234375</v>
      </c>
      <c r="E487" s="38">
        <f t="shared" si="37"/>
        <v>0.65380945057984285</v>
      </c>
      <c r="F487" s="23">
        <f t="shared" si="39"/>
        <v>7.6057976242452696E-2</v>
      </c>
      <c r="G487" s="23">
        <f t="shared" si="38"/>
        <v>3.4961828357417004</v>
      </c>
      <c r="I487" s="28"/>
      <c r="J487" s="38"/>
      <c r="K487" s="23"/>
      <c r="O487" s="23"/>
      <c r="P487" s="23"/>
      <c r="S487" s="23"/>
      <c r="T487" s="38"/>
      <c r="U487" s="23"/>
      <c r="Y487" s="23"/>
      <c r="AC487" s="23"/>
    </row>
    <row r="488" spans="1:29">
      <c r="A488">
        <v>482</v>
      </c>
      <c r="B488" s="23">
        <f t="shared" si="35"/>
        <v>17.003888888888888</v>
      </c>
      <c r="C488" s="23">
        <f t="shared" si="36"/>
        <v>7.4259722222222209</v>
      </c>
      <c r="D488">
        <v>42848.05078125</v>
      </c>
      <c r="E488" s="38">
        <f t="shared" si="37"/>
        <v>0.65381934510185402</v>
      </c>
      <c r="F488" s="23">
        <f t="shared" si="39"/>
        <v>7.6002245281405756E-2</v>
      </c>
      <c r="G488" s="23">
        <f t="shared" si="38"/>
        <v>3.4936210317198504</v>
      </c>
      <c r="I488" s="28"/>
      <c r="J488" s="38"/>
      <c r="K488" s="23"/>
      <c r="O488" s="23"/>
      <c r="P488" s="23"/>
      <c r="S488" s="23"/>
      <c r="T488" s="38"/>
      <c r="U488" s="23"/>
      <c r="Y488" s="23"/>
      <c r="AC488" s="23"/>
    </row>
    <row r="489" spans="1:29">
      <c r="A489">
        <v>483</v>
      </c>
      <c r="B489" s="23">
        <f t="shared" si="35"/>
        <v>17.039166666666667</v>
      </c>
      <c r="C489" s="23">
        <f t="shared" si="36"/>
        <v>7.4612499999999997</v>
      </c>
      <c r="D489">
        <v>42840.96484375</v>
      </c>
      <c r="E489" s="38">
        <f t="shared" si="37"/>
        <v>0.65371122062638287</v>
      </c>
      <c r="F489" s="23">
        <f t="shared" si="39"/>
        <v>7.6611343286473232E-2</v>
      </c>
      <c r="G489" s="23">
        <f t="shared" si="38"/>
        <v>3.5216196466687029</v>
      </c>
      <c r="I489" s="28"/>
      <c r="J489" s="38"/>
      <c r="K489" s="23"/>
      <c r="O489" s="23"/>
      <c r="P489" s="23"/>
      <c r="S489" s="23"/>
      <c r="T489" s="38"/>
      <c r="U489" s="23"/>
      <c r="Y489" s="23"/>
      <c r="AC489" s="23"/>
    </row>
    <row r="490" spans="1:29">
      <c r="A490">
        <v>484</v>
      </c>
      <c r="B490" s="23">
        <f t="shared" si="35"/>
        <v>17.074444444444442</v>
      </c>
      <c r="C490" s="23">
        <f t="shared" si="36"/>
        <v>7.496527777777775</v>
      </c>
      <c r="D490">
        <v>42822.14453125</v>
      </c>
      <c r="E490" s="38">
        <f t="shared" si="37"/>
        <v>0.65342404106584273</v>
      </c>
      <c r="F490" s="23">
        <f t="shared" si="39"/>
        <v>7.8230034582665642E-2</v>
      </c>
      <c r="G490" s="23">
        <f t="shared" si="38"/>
        <v>3.5960265794547164</v>
      </c>
      <c r="I490" s="28"/>
      <c r="J490" s="38"/>
      <c r="K490" s="23"/>
      <c r="O490" s="23"/>
      <c r="P490" s="23"/>
      <c r="S490" s="23"/>
      <c r="T490" s="38"/>
      <c r="U490" s="23"/>
      <c r="Y490" s="23"/>
      <c r="AC490" s="23"/>
    </row>
    <row r="491" spans="1:29">
      <c r="A491">
        <v>485</v>
      </c>
      <c r="B491" s="23">
        <f t="shared" si="35"/>
        <v>17.109722222222221</v>
      </c>
      <c r="C491" s="23">
        <f t="shared" si="36"/>
        <v>7.5318055555555539</v>
      </c>
      <c r="D491">
        <v>42847.890625</v>
      </c>
      <c r="E491" s="38">
        <f t="shared" si="37"/>
        <v>0.65381690127412828</v>
      </c>
      <c r="F491" s="23">
        <f t="shared" si="39"/>
        <v>7.6016010009611001E-2</v>
      </c>
      <c r="G491" s="23">
        <f t="shared" si="38"/>
        <v>3.4942537596580272</v>
      </c>
      <c r="I491" s="28"/>
      <c r="J491" s="38"/>
      <c r="K491" s="23"/>
      <c r="O491" s="23"/>
      <c r="P491" s="23"/>
      <c r="S491" s="23"/>
      <c r="T491" s="38"/>
      <c r="U491" s="23"/>
      <c r="Y491" s="23"/>
      <c r="AC491" s="23"/>
    </row>
    <row r="492" spans="1:29">
      <c r="A492">
        <v>486</v>
      </c>
      <c r="B492" s="23">
        <f t="shared" si="35"/>
        <v>17.145</v>
      </c>
      <c r="C492" s="23">
        <f t="shared" si="36"/>
        <v>7.5670833333333327</v>
      </c>
      <c r="D492">
        <v>42921.4609375</v>
      </c>
      <c r="E492" s="38">
        <f t="shared" si="37"/>
        <v>0.65493951228351266</v>
      </c>
      <c r="F492" s="23">
        <f t="shared" si="39"/>
        <v>6.9703149021927313E-2</v>
      </c>
      <c r="G492" s="23">
        <f t="shared" si="38"/>
        <v>3.2040683337507323</v>
      </c>
      <c r="I492" s="28"/>
      <c r="J492" s="38"/>
      <c r="K492" s="23"/>
      <c r="O492" s="23"/>
      <c r="P492" s="23"/>
      <c r="S492" s="23"/>
      <c r="T492" s="38"/>
      <c r="U492" s="23"/>
      <c r="Y492" s="23"/>
      <c r="AC492" s="23"/>
    </row>
    <row r="493" spans="1:29">
      <c r="A493">
        <v>487</v>
      </c>
      <c r="B493" s="23">
        <f t="shared" si="35"/>
        <v>17.180277777777778</v>
      </c>
      <c r="C493" s="23">
        <f t="shared" si="36"/>
        <v>7.6023611111111116</v>
      </c>
      <c r="D493">
        <v>42924.05078125</v>
      </c>
      <c r="E493" s="38">
        <f t="shared" si="37"/>
        <v>0.65497903076600295</v>
      </c>
      <c r="F493" s="23">
        <f t="shared" si="39"/>
        <v>6.9481293186209658E-2</v>
      </c>
      <c r="G493" s="23">
        <f t="shared" si="38"/>
        <v>3.1938702111715482</v>
      </c>
      <c r="I493" s="28"/>
      <c r="J493" s="38"/>
      <c r="K493" s="23"/>
      <c r="O493" s="23"/>
      <c r="P493" s="23"/>
      <c r="S493" s="23"/>
      <c r="T493" s="38"/>
      <c r="U493" s="23"/>
      <c r="Y493" s="23"/>
      <c r="AC493" s="23"/>
    </row>
    <row r="494" spans="1:29">
      <c r="A494">
        <v>488</v>
      </c>
      <c r="B494" s="23">
        <f t="shared" si="35"/>
        <v>17.215555555555554</v>
      </c>
      <c r="C494" s="23">
        <f t="shared" si="36"/>
        <v>7.6376388888888869</v>
      </c>
      <c r="D494">
        <v>42955.98046875</v>
      </c>
      <c r="E494" s="38">
        <f t="shared" si="37"/>
        <v>0.65546624656672003</v>
      </c>
      <c r="F494" s="23">
        <f t="shared" si="39"/>
        <v>6.6748145284888594E-2</v>
      </c>
      <c r="G494" s="23">
        <f t="shared" si="38"/>
        <v>3.068234672964727</v>
      </c>
      <c r="I494" s="28"/>
      <c r="J494" s="38"/>
      <c r="K494" s="23"/>
      <c r="O494" s="23"/>
      <c r="P494" s="23"/>
      <c r="S494" s="23"/>
      <c r="T494" s="38"/>
      <c r="U494" s="23"/>
      <c r="Y494" s="23"/>
      <c r="AC494" s="23"/>
    </row>
    <row r="495" spans="1:29">
      <c r="A495">
        <v>489</v>
      </c>
      <c r="B495" s="23">
        <f t="shared" si="35"/>
        <v>17.250833333333333</v>
      </c>
      <c r="C495" s="23">
        <f t="shared" si="36"/>
        <v>7.6729166666666657</v>
      </c>
      <c r="D495">
        <v>42921.62890625</v>
      </c>
      <c r="E495" s="38">
        <f t="shared" si="37"/>
        <v>0.65494207532234683</v>
      </c>
      <c r="F495" s="23">
        <f t="shared" si="39"/>
        <v>6.9688759417257717E-2</v>
      </c>
      <c r="G495" s="23">
        <f t="shared" si="38"/>
        <v>3.2034068819038071</v>
      </c>
      <c r="I495" s="28"/>
      <c r="J495" s="38"/>
      <c r="K495" s="23"/>
      <c r="O495" s="23"/>
      <c r="P495" s="23"/>
      <c r="S495" s="23"/>
      <c r="T495" s="38"/>
      <c r="U495" s="23"/>
      <c r="Y495" s="23"/>
      <c r="AC495" s="23"/>
    </row>
    <row r="496" spans="1:29">
      <c r="A496">
        <v>490</v>
      </c>
      <c r="B496" s="23">
        <f t="shared" si="35"/>
        <v>17.286111111111111</v>
      </c>
      <c r="C496" s="23">
        <f t="shared" si="36"/>
        <v>7.7081944444444446</v>
      </c>
      <c r="D496">
        <v>42969.50390625</v>
      </c>
      <c r="E496" s="38">
        <f t="shared" si="37"/>
        <v>0.65567260099565117</v>
      </c>
      <c r="F496" s="23">
        <f t="shared" si="39"/>
        <v>6.5591706469176891E-2</v>
      </c>
      <c r="G496" s="23">
        <f t="shared" si="38"/>
        <v>3.015076257005981</v>
      </c>
      <c r="I496" s="28"/>
      <c r="J496" s="38"/>
      <c r="K496" s="23"/>
      <c r="O496" s="23"/>
      <c r="P496" s="23"/>
      <c r="S496" s="23"/>
      <c r="T496" s="38"/>
      <c r="U496" s="23"/>
      <c r="Y496" s="23"/>
      <c r="AC496" s="23"/>
    </row>
    <row r="497" spans="1:29">
      <c r="A497">
        <v>491</v>
      </c>
      <c r="B497" s="23">
        <f t="shared" si="35"/>
        <v>17.321388888888887</v>
      </c>
      <c r="C497" s="23">
        <f t="shared" si="36"/>
        <v>7.7434722222222199</v>
      </c>
      <c r="D497">
        <v>42953.5390625</v>
      </c>
      <c r="E497" s="38">
        <f t="shared" si="37"/>
        <v>0.65542899309529257</v>
      </c>
      <c r="F497" s="23">
        <f t="shared" si="39"/>
        <v>6.6956991984683079E-2</v>
      </c>
      <c r="G497" s="23">
        <f t="shared" si="38"/>
        <v>3.0778348001728872</v>
      </c>
      <c r="I497" s="28"/>
      <c r="J497" s="38"/>
      <c r="K497" s="23"/>
      <c r="O497" s="23"/>
      <c r="P497" s="23"/>
      <c r="S497" s="23"/>
      <c r="T497" s="38"/>
      <c r="U497" s="23"/>
      <c r="Y497" s="23"/>
      <c r="AC497" s="23"/>
    </row>
    <row r="498" spans="1:29">
      <c r="A498">
        <v>492</v>
      </c>
      <c r="B498" s="23">
        <f t="shared" si="35"/>
        <v>17.356666666666666</v>
      </c>
      <c r="C498" s="23">
        <f t="shared" si="36"/>
        <v>7.7787499999999987</v>
      </c>
      <c r="D498">
        <v>42955.5234375</v>
      </c>
      <c r="E498" s="38">
        <f t="shared" si="37"/>
        <v>0.65545927271686888</v>
      </c>
      <c r="F498" s="23">
        <f t="shared" si="39"/>
        <v>6.6787239686040056E-2</v>
      </c>
      <c r="G498" s="23">
        <f t="shared" si="38"/>
        <v>3.0700317385853482</v>
      </c>
      <c r="I498" s="28"/>
      <c r="J498" s="38"/>
      <c r="K498" s="23"/>
      <c r="O498" s="23"/>
      <c r="P498" s="23"/>
      <c r="S498" s="23"/>
      <c r="T498" s="38"/>
      <c r="U498" s="23"/>
      <c r="Y498" s="23"/>
      <c r="AC498" s="23"/>
    </row>
    <row r="499" spans="1:29">
      <c r="A499">
        <v>493</v>
      </c>
      <c r="B499" s="23">
        <f t="shared" si="35"/>
        <v>17.391944444444444</v>
      </c>
      <c r="C499" s="23">
        <f t="shared" si="36"/>
        <v>7.8140277777777776</v>
      </c>
      <c r="D499">
        <v>43026.6875</v>
      </c>
      <c r="E499" s="38">
        <f t="shared" si="37"/>
        <v>0.65654516670481422</v>
      </c>
      <c r="F499" s="23">
        <f t="shared" si="39"/>
        <v>6.070929655767987E-2</v>
      </c>
      <c r="G499" s="23">
        <f t="shared" si="38"/>
        <v>2.7906448617343393</v>
      </c>
      <c r="I499" s="28"/>
      <c r="J499" s="38"/>
      <c r="K499" s="23"/>
      <c r="O499" s="23"/>
      <c r="P499" s="23"/>
      <c r="S499" s="23"/>
      <c r="T499" s="38"/>
      <c r="U499" s="23"/>
      <c r="Y499" s="23"/>
      <c r="AC499" s="23"/>
    </row>
    <row r="500" spans="1:29">
      <c r="A500">
        <v>494</v>
      </c>
      <c r="B500" s="23">
        <f t="shared" si="35"/>
        <v>17.42722222222222</v>
      </c>
      <c r="C500" s="23">
        <f t="shared" si="36"/>
        <v>7.8493055555555529</v>
      </c>
      <c r="D500">
        <v>43012.23828125</v>
      </c>
      <c r="E500" s="38">
        <f t="shared" si="37"/>
        <v>0.65632468575951786</v>
      </c>
      <c r="F500" s="23">
        <f t="shared" si="39"/>
        <v>6.1941835195737927E-2</v>
      </c>
      <c r="G500" s="23">
        <f t="shared" si="38"/>
        <v>2.8473013840829027</v>
      </c>
      <c r="I500" s="28"/>
      <c r="J500" s="38"/>
      <c r="K500" s="23"/>
      <c r="O500" s="23"/>
      <c r="P500" s="23"/>
      <c r="S500" s="23"/>
      <c r="T500" s="38"/>
      <c r="U500" s="23"/>
      <c r="Y500" s="23"/>
      <c r="AC500" s="23"/>
    </row>
    <row r="501" spans="1:29">
      <c r="A501">
        <v>495</v>
      </c>
      <c r="B501" s="23">
        <f t="shared" si="35"/>
        <v>17.462499999999999</v>
      </c>
      <c r="C501" s="23">
        <f t="shared" si="36"/>
        <v>7.8845833333333317</v>
      </c>
      <c r="D501">
        <v>42891.37109375</v>
      </c>
      <c r="E501" s="38">
        <f t="shared" si="37"/>
        <v>0.65448037069886322</v>
      </c>
      <c r="F501" s="23">
        <f t="shared" si="39"/>
        <v>7.2282608681983884E-2</v>
      </c>
      <c r="G501" s="23">
        <f t="shared" si="38"/>
        <v>3.3226392323535303</v>
      </c>
      <c r="I501" s="28"/>
      <c r="J501" s="38"/>
      <c r="K501" s="23"/>
      <c r="O501" s="23"/>
      <c r="P501" s="23"/>
      <c r="S501" s="23"/>
      <c r="T501" s="38"/>
      <c r="U501" s="23"/>
      <c r="Y501" s="23"/>
      <c r="AC501" s="23"/>
    </row>
    <row r="502" spans="1:29">
      <c r="A502">
        <v>496</v>
      </c>
      <c r="B502" s="23">
        <f t="shared" si="35"/>
        <v>17.497777777777777</v>
      </c>
      <c r="C502" s="23">
        <f t="shared" si="36"/>
        <v>7.9198611111111106</v>
      </c>
      <c r="D502">
        <v>42894.5703125</v>
      </c>
      <c r="E502" s="38">
        <f t="shared" si="37"/>
        <v>0.65452918764782175</v>
      </c>
      <c r="F502" s="23">
        <f t="shared" si="39"/>
        <v>7.2008192907169644E-2</v>
      </c>
      <c r="G502" s="23">
        <f t="shared" si="38"/>
        <v>3.310025069195889</v>
      </c>
      <c r="I502" s="28"/>
      <c r="J502" s="38"/>
      <c r="K502" s="23"/>
      <c r="O502" s="23"/>
      <c r="P502" s="23"/>
      <c r="S502" s="23"/>
      <c r="T502" s="38"/>
      <c r="U502" s="23"/>
      <c r="Y502" s="23"/>
      <c r="AC502" s="23"/>
    </row>
    <row r="503" spans="1:29">
      <c r="A503">
        <v>497</v>
      </c>
      <c r="B503" s="23">
        <f t="shared" si="35"/>
        <v>17.533055555555556</v>
      </c>
      <c r="C503" s="23">
        <f t="shared" si="36"/>
        <v>7.9551388888888894</v>
      </c>
      <c r="D503">
        <v>42869.046875</v>
      </c>
      <c r="E503" s="38">
        <f t="shared" si="37"/>
        <v>0.65413972495613026</v>
      </c>
      <c r="F503" s="23">
        <f t="shared" si="39"/>
        <v>7.419856164440608E-2</v>
      </c>
      <c r="G503" s="23">
        <f t="shared" si="38"/>
        <v>3.4107104931501078</v>
      </c>
      <c r="I503" s="28"/>
      <c r="J503" s="38"/>
      <c r="K503" s="23"/>
      <c r="O503" s="23"/>
      <c r="P503" s="23"/>
      <c r="S503" s="23"/>
      <c r="T503" s="38"/>
      <c r="U503" s="23"/>
      <c r="Y503" s="23"/>
      <c r="AC503" s="23"/>
    </row>
    <row r="504" spans="1:29">
      <c r="A504">
        <v>498</v>
      </c>
      <c r="B504" s="23">
        <f t="shared" si="35"/>
        <v>17.568333333333332</v>
      </c>
      <c r="C504" s="23">
        <f t="shared" si="36"/>
        <v>7.9904166666666647</v>
      </c>
      <c r="D504">
        <v>42941.9453125</v>
      </c>
      <c r="E504" s="38">
        <f t="shared" si="37"/>
        <v>0.65525208381017774</v>
      </c>
      <c r="F504" s="23">
        <f t="shared" si="39"/>
        <v>6.7949068486381048E-2</v>
      </c>
      <c r="G504" s="23">
        <f t="shared" si="38"/>
        <v>3.1234379177988747</v>
      </c>
      <c r="I504" s="28"/>
      <c r="J504" s="38"/>
      <c r="K504" s="23"/>
      <c r="O504" s="23"/>
      <c r="P504" s="23"/>
      <c r="S504" s="23"/>
      <c r="T504" s="38"/>
      <c r="U504" s="23"/>
      <c r="Y504" s="23"/>
      <c r="AC504" s="23"/>
    </row>
    <row r="505" spans="1:29">
      <c r="A505">
        <v>499</v>
      </c>
      <c r="B505" s="23">
        <f t="shared" si="35"/>
        <v>17.60361111111111</v>
      </c>
      <c r="C505" s="23">
        <f t="shared" si="36"/>
        <v>8.0256944444444436</v>
      </c>
      <c r="D505">
        <v>42948.41796875</v>
      </c>
      <c r="E505" s="38">
        <f t="shared" si="37"/>
        <v>0.65535085021362627</v>
      </c>
      <c r="F505" s="23">
        <f t="shared" si="39"/>
        <v>6.7395141473431064E-2</v>
      </c>
      <c r="G505" s="23">
        <f t="shared" si="38"/>
        <v>3.0979753665898344</v>
      </c>
      <c r="I505" s="28"/>
      <c r="J505" s="38"/>
      <c r="K505" s="23"/>
      <c r="O505" s="23"/>
      <c r="P505" s="23"/>
      <c r="S505" s="23"/>
      <c r="T505" s="38"/>
      <c r="U505" s="23"/>
      <c r="Y505" s="23"/>
      <c r="AC505" s="23"/>
    </row>
    <row r="506" spans="1:29">
      <c r="A506">
        <v>500</v>
      </c>
      <c r="B506" s="23">
        <f t="shared" si="35"/>
        <v>17.638888888888889</v>
      </c>
      <c r="C506" s="23">
        <f t="shared" si="36"/>
        <v>8.0609722222222224</v>
      </c>
      <c r="D506">
        <v>42954.65234375</v>
      </c>
      <c r="E506" s="38">
        <f t="shared" si="37"/>
        <v>0.65544598067826354</v>
      </c>
      <c r="F506" s="23">
        <f t="shared" si="39"/>
        <v>6.686175511625958E-2</v>
      </c>
      <c r="G506" s="23">
        <f t="shared" si="38"/>
        <v>3.0734570146839517</v>
      </c>
      <c r="I506" s="28"/>
      <c r="J506" s="38"/>
      <c r="K506" s="23"/>
      <c r="O506" s="23"/>
      <c r="P506" s="23"/>
      <c r="S506" s="23"/>
      <c r="T506" s="38"/>
      <c r="U506" s="23"/>
      <c r="Y506" s="23"/>
      <c r="AC506" s="23"/>
    </row>
    <row r="507" spans="1:29">
      <c r="A507">
        <v>501</v>
      </c>
      <c r="B507" s="23">
        <f t="shared" si="35"/>
        <v>17.674166666666665</v>
      </c>
      <c r="C507" s="23">
        <f t="shared" si="36"/>
        <v>8.0962499999999977</v>
      </c>
      <c r="D507">
        <v>42987.5</v>
      </c>
      <c r="E507" s="38">
        <f t="shared" si="37"/>
        <v>0.65594720378423743</v>
      </c>
      <c r="F507" s="23">
        <f t="shared" si="39"/>
        <v>6.4053857182004403E-2</v>
      </c>
      <c r="G507" s="23">
        <f t="shared" si="38"/>
        <v>2.9443854163158361</v>
      </c>
      <c r="I507" s="28"/>
      <c r="J507" s="38"/>
      <c r="K507" s="23"/>
      <c r="O507" s="23"/>
      <c r="P507" s="23"/>
      <c r="S507" s="23"/>
      <c r="T507" s="38"/>
      <c r="U507" s="23"/>
      <c r="Y507" s="23"/>
      <c r="AC507" s="23"/>
    </row>
    <row r="508" spans="1:29">
      <c r="A508">
        <v>502</v>
      </c>
      <c r="B508" s="23">
        <f t="shared" si="35"/>
        <v>17.709444444444443</v>
      </c>
      <c r="C508" s="23">
        <f t="shared" si="36"/>
        <v>8.1315277777777766</v>
      </c>
      <c r="D508">
        <v>43003.81640625</v>
      </c>
      <c r="E508" s="38">
        <f t="shared" si="37"/>
        <v>0.65619617618448156</v>
      </c>
      <c r="F508" s="23">
        <f t="shared" si="39"/>
        <v>6.2660592828209793E-2</v>
      </c>
      <c r="G508" s="23">
        <f t="shared" si="38"/>
        <v>2.8803407603831084</v>
      </c>
      <c r="I508" s="28"/>
      <c r="J508" s="38"/>
      <c r="K508" s="23"/>
      <c r="O508" s="23"/>
      <c r="P508" s="23"/>
      <c r="S508" s="23"/>
      <c r="T508" s="38"/>
      <c r="U508" s="23"/>
      <c r="Y508" s="23"/>
      <c r="AC508" s="23"/>
    </row>
    <row r="509" spans="1:29">
      <c r="A509">
        <v>503</v>
      </c>
      <c r="B509" s="23">
        <f t="shared" si="35"/>
        <v>17.744722222222222</v>
      </c>
      <c r="C509" s="23">
        <f t="shared" si="36"/>
        <v>8.1668055555555554</v>
      </c>
      <c r="D509">
        <v>43019.63671875</v>
      </c>
      <c r="E509" s="38">
        <f t="shared" si="37"/>
        <v>0.65643757867933161</v>
      </c>
      <c r="F509" s="23">
        <f t="shared" si="39"/>
        <v>6.1310640665833027E-2</v>
      </c>
      <c r="G509" s="23">
        <f t="shared" si="38"/>
        <v>2.8182870506692321</v>
      </c>
      <c r="I509" s="28"/>
      <c r="J509" s="38"/>
      <c r="K509" s="23"/>
      <c r="O509" s="23"/>
      <c r="P509" s="23"/>
      <c r="S509" s="23"/>
      <c r="T509" s="38"/>
      <c r="U509" s="23"/>
      <c r="Y509" s="23"/>
      <c r="AC509" s="23"/>
    </row>
    <row r="510" spans="1:29">
      <c r="A510">
        <v>504</v>
      </c>
      <c r="B510" s="23">
        <f t="shared" si="35"/>
        <v>17.779999999999998</v>
      </c>
      <c r="C510" s="23">
        <f t="shared" si="36"/>
        <v>8.2020833333333307</v>
      </c>
      <c r="D510">
        <v>43026.19921875</v>
      </c>
      <c r="E510" s="38">
        <f t="shared" si="37"/>
        <v>0.65653771601052868</v>
      </c>
      <c r="F510" s="23">
        <f t="shared" si="39"/>
        <v>6.0750934903589293E-2</v>
      </c>
      <c r="G510" s="23">
        <f t="shared" si="38"/>
        <v>2.7925588657279921</v>
      </c>
      <c r="I510" s="28"/>
      <c r="J510" s="38"/>
      <c r="K510" s="23"/>
      <c r="O510" s="23"/>
      <c r="P510" s="23"/>
      <c r="S510" s="23"/>
      <c r="T510" s="38"/>
      <c r="U510" s="23"/>
      <c r="Y510" s="23"/>
      <c r="AC510" s="23"/>
    </row>
    <row r="511" spans="1:29">
      <c r="A511">
        <v>505</v>
      </c>
      <c r="B511" s="23">
        <f t="shared" si="35"/>
        <v>17.815277777777776</v>
      </c>
      <c r="C511" s="23">
        <f t="shared" si="36"/>
        <v>8.2373611111111096</v>
      </c>
      <c r="D511">
        <v>43078.68359375</v>
      </c>
      <c r="E511" s="38">
        <f t="shared" si="37"/>
        <v>0.65733857623788816</v>
      </c>
      <c r="F511" s="23">
        <f t="shared" si="39"/>
        <v>5.6280401147956294E-2</v>
      </c>
      <c r="G511" s="23">
        <f t="shared" si="38"/>
        <v>2.5870603216538726</v>
      </c>
      <c r="I511" s="28"/>
      <c r="J511" s="38"/>
      <c r="K511" s="23"/>
      <c r="O511" s="23"/>
      <c r="P511" s="23"/>
      <c r="S511" s="23"/>
      <c r="T511" s="38"/>
      <c r="U511" s="23"/>
      <c r="Y511" s="23"/>
      <c r="AC511" s="23"/>
    </row>
    <row r="512" spans="1:29">
      <c r="A512">
        <v>506</v>
      </c>
      <c r="B512" s="23">
        <f t="shared" si="35"/>
        <v>17.850555555555555</v>
      </c>
      <c r="C512" s="23">
        <f t="shared" si="36"/>
        <v>8.2726388888888884</v>
      </c>
      <c r="D512">
        <v>43077.6796875</v>
      </c>
      <c r="E512" s="38">
        <f t="shared" si="37"/>
        <v>0.65732325761043719</v>
      </c>
      <c r="F512" s="23">
        <f t="shared" si="39"/>
        <v>5.636581598677548E-2</v>
      </c>
      <c r="G512" s="23">
        <f t="shared" si="38"/>
        <v>2.5909866145708094</v>
      </c>
      <c r="I512" s="28"/>
      <c r="J512" s="38"/>
      <c r="K512" s="23"/>
      <c r="O512" s="23"/>
      <c r="P512" s="23"/>
      <c r="S512" s="23"/>
      <c r="T512" s="38"/>
      <c r="U512" s="23"/>
      <c r="Y512" s="23"/>
      <c r="AC512" s="23"/>
    </row>
    <row r="513" spans="1:29">
      <c r="A513">
        <v>507</v>
      </c>
      <c r="B513" s="23">
        <f t="shared" si="35"/>
        <v>17.885833333333334</v>
      </c>
      <c r="C513" s="23">
        <f t="shared" si="36"/>
        <v>8.3079166666666673</v>
      </c>
      <c r="D513">
        <v>43075.4296875</v>
      </c>
      <c r="E513" s="38">
        <f t="shared" si="37"/>
        <v>0.65728892481116963</v>
      </c>
      <c r="F513" s="23">
        <f t="shared" si="39"/>
        <v>5.6557265201036433E-2</v>
      </c>
      <c r="G513" s="23">
        <f t="shared" si="38"/>
        <v>2.599787025650401</v>
      </c>
      <c r="I513" s="28"/>
      <c r="J513" s="38"/>
      <c r="K513" s="23"/>
      <c r="O513" s="23"/>
      <c r="P513" s="23"/>
      <c r="S513" s="23"/>
      <c r="T513" s="38"/>
      <c r="U513" s="23"/>
      <c r="Y513" s="23"/>
      <c r="AC513" s="23"/>
    </row>
    <row r="514" spans="1:29">
      <c r="A514">
        <v>508</v>
      </c>
      <c r="B514" s="23">
        <f t="shared" si="35"/>
        <v>17.921111111111109</v>
      </c>
      <c r="C514" s="23">
        <f t="shared" si="36"/>
        <v>8.3431944444444426</v>
      </c>
      <c r="D514">
        <v>43089.21875</v>
      </c>
      <c r="E514" s="38">
        <f t="shared" si="37"/>
        <v>0.65749933241779202</v>
      </c>
      <c r="F514" s="23">
        <f t="shared" si="39"/>
        <v>5.5384269991201496E-2</v>
      </c>
      <c r="G514" s="23">
        <f t="shared" si="38"/>
        <v>2.5458675562977167</v>
      </c>
      <c r="I514" s="28"/>
      <c r="J514" s="38"/>
      <c r="K514" s="23"/>
      <c r="O514" s="23"/>
      <c r="P514" s="23"/>
      <c r="S514" s="23"/>
      <c r="T514" s="38"/>
      <c r="U514" s="23"/>
      <c r="Y514" s="23"/>
      <c r="AC514" s="23"/>
    </row>
    <row r="515" spans="1:29">
      <c r="A515">
        <v>509</v>
      </c>
      <c r="B515" s="23">
        <f t="shared" si="35"/>
        <v>17.956388888888888</v>
      </c>
      <c r="C515" s="23">
        <f t="shared" si="36"/>
        <v>8.3784722222222214</v>
      </c>
      <c r="D515">
        <v>43113.06640625</v>
      </c>
      <c r="E515" s="38">
        <f t="shared" si="37"/>
        <v>0.65786322432669564</v>
      </c>
      <c r="F515" s="23">
        <f t="shared" si="39"/>
        <v>5.3357287962307431E-2</v>
      </c>
      <c r="G515" s="23">
        <f t="shared" si="38"/>
        <v>2.4526925846788847</v>
      </c>
      <c r="I515" s="28"/>
      <c r="J515" s="38"/>
      <c r="K515" s="23"/>
      <c r="O515" s="23"/>
      <c r="P515" s="23"/>
      <c r="S515" s="23"/>
      <c r="T515" s="38"/>
      <c r="U515" s="23"/>
      <c r="Y515" s="23"/>
      <c r="AC515" s="23"/>
    </row>
    <row r="516" spans="1:29">
      <c r="A516">
        <v>510</v>
      </c>
      <c r="B516" s="23">
        <f t="shared" si="35"/>
        <v>17.991666666666667</v>
      </c>
      <c r="C516" s="23">
        <f t="shared" si="36"/>
        <v>8.4137500000000003</v>
      </c>
      <c r="D516">
        <v>43144.703125</v>
      </c>
      <c r="E516" s="38">
        <f t="shared" si="37"/>
        <v>0.65834596971084158</v>
      </c>
      <c r="F516" s="23">
        <f t="shared" si="39"/>
        <v>5.0671515906622222E-2</v>
      </c>
      <c r="G516" s="23">
        <f t="shared" si="38"/>
        <v>2.3292347880650399</v>
      </c>
      <c r="I516" s="28"/>
      <c r="J516" s="38"/>
      <c r="K516" s="23"/>
      <c r="O516" s="23"/>
      <c r="P516" s="23"/>
      <c r="S516" s="23"/>
      <c r="T516" s="38"/>
      <c r="U516" s="23"/>
      <c r="Y516" s="23"/>
      <c r="AC516" s="23"/>
    </row>
    <row r="517" spans="1:29">
      <c r="A517">
        <v>511</v>
      </c>
      <c r="B517" s="23">
        <f t="shared" si="35"/>
        <v>18.026944444444442</v>
      </c>
      <c r="C517" s="23">
        <f t="shared" si="36"/>
        <v>8.4490277777777756</v>
      </c>
      <c r="D517">
        <v>43127.55859375</v>
      </c>
      <c r="E517" s="38">
        <f t="shared" si="37"/>
        <v>0.6580843609330892</v>
      </c>
      <c r="F517" s="23">
        <f t="shared" si="39"/>
        <v>5.2126525409903035E-2</v>
      </c>
      <c r="G517" s="23">
        <f t="shared" si="38"/>
        <v>2.396117704263014</v>
      </c>
      <c r="I517" s="28"/>
      <c r="J517" s="38"/>
      <c r="K517" s="23"/>
      <c r="O517" s="23"/>
      <c r="P517" s="23"/>
      <c r="S517" s="23"/>
      <c r="T517" s="38"/>
      <c r="U517" s="23"/>
      <c r="Y517" s="23"/>
      <c r="AC517" s="23"/>
    </row>
    <row r="518" spans="1:29">
      <c r="A518">
        <v>512</v>
      </c>
      <c r="B518" s="23">
        <f t="shared" ref="B518:B549" si="40">A518*$W$3</f>
        <v>18.062222222222221</v>
      </c>
      <c r="C518" s="23">
        <f t="shared" si="36"/>
        <v>8.4843055555555544</v>
      </c>
      <c r="D518">
        <v>43151.8984375</v>
      </c>
      <c r="E518" s="38">
        <f t="shared" si="37"/>
        <v>0.65845576314183263</v>
      </c>
      <c r="F518" s="23">
        <f t="shared" si="39"/>
        <v>5.0061193893005562E-2</v>
      </c>
      <c r="G518" s="23">
        <f t="shared" si="38"/>
        <v>2.3011799086993325</v>
      </c>
      <c r="I518" s="28"/>
      <c r="J518" s="38"/>
      <c r="K518" s="23"/>
      <c r="O518" s="23"/>
      <c r="P518" s="23"/>
      <c r="S518" s="23"/>
      <c r="T518" s="38"/>
      <c r="U518" s="23"/>
      <c r="Y518" s="23"/>
      <c r="AC518" s="23"/>
    </row>
    <row r="519" spans="1:29">
      <c r="A519">
        <v>513</v>
      </c>
      <c r="B519" s="23">
        <f t="shared" si="40"/>
        <v>18.0975</v>
      </c>
      <c r="C519" s="23">
        <f t="shared" ref="C519:C549" si="41">B519-$B$549/2</f>
        <v>8.5195833333333333</v>
      </c>
      <c r="D519">
        <v>43113.87890625</v>
      </c>
      <c r="E519" s="38">
        <f t="shared" ref="E519:E538" si="42">D519/65535</f>
        <v>0.6578756222819867</v>
      </c>
      <c r="F519" s="23">
        <f t="shared" si="39"/>
        <v>5.328826501629047E-2</v>
      </c>
      <c r="G519" s="23">
        <f t="shared" ref="G519:G538" si="43">(F519/F$277)*100</f>
        <v>2.449519783467772</v>
      </c>
      <c r="I519" s="28"/>
      <c r="J519" s="38"/>
      <c r="K519" s="23"/>
      <c r="O519" s="23"/>
      <c r="P519" s="23"/>
      <c r="S519" s="23"/>
      <c r="T519" s="38"/>
      <c r="U519" s="23"/>
      <c r="Y519" s="23"/>
      <c r="AC519" s="23"/>
    </row>
    <row r="520" spans="1:29">
      <c r="A520">
        <v>514</v>
      </c>
      <c r="B520" s="23">
        <f t="shared" si="40"/>
        <v>18.132777777777775</v>
      </c>
      <c r="C520" s="23">
        <f t="shared" si="41"/>
        <v>8.5548611111111086</v>
      </c>
      <c r="D520">
        <v>43197.44921875</v>
      </c>
      <c r="E520" s="38">
        <f t="shared" si="42"/>
        <v>0.65915082351033794</v>
      </c>
      <c r="F520" s="23">
        <f t="shared" ref="F520:F538" si="44">$E$4+($E$3/(E520-$E$2))</f>
        <v>4.6201922679046881E-2</v>
      </c>
      <c r="G520" s="23">
        <f t="shared" si="43"/>
        <v>2.1237794775637053</v>
      </c>
      <c r="I520" s="28"/>
      <c r="J520" s="38"/>
      <c r="K520" s="23"/>
      <c r="O520" s="23"/>
      <c r="P520" s="23"/>
      <c r="S520" s="23"/>
      <c r="T520" s="38"/>
      <c r="U520" s="23"/>
      <c r="Y520" s="23"/>
      <c r="AC520" s="23"/>
    </row>
    <row r="521" spans="1:29">
      <c r="A521">
        <v>515</v>
      </c>
      <c r="B521" s="23">
        <f t="shared" si="40"/>
        <v>18.168055555555554</v>
      </c>
      <c r="C521" s="23">
        <f t="shared" si="41"/>
        <v>8.5901388888888874</v>
      </c>
      <c r="D521">
        <v>43123.08203125</v>
      </c>
      <c r="E521" s="38">
        <f t="shared" si="42"/>
        <v>0.65801605296787979</v>
      </c>
      <c r="F521" s="23">
        <f t="shared" si="44"/>
        <v>5.2506618477081268E-2</v>
      </c>
      <c r="G521" s="23">
        <f t="shared" si="43"/>
        <v>2.4135895714241498</v>
      </c>
      <c r="I521" s="28"/>
      <c r="J521" s="38"/>
      <c r="K521" s="23"/>
      <c r="O521" s="23"/>
      <c r="P521" s="23"/>
      <c r="S521" s="23"/>
      <c r="T521" s="38"/>
      <c r="U521" s="23"/>
      <c r="Y521" s="23"/>
      <c r="AC521" s="23"/>
    </row>
    <row r="522" spans="1:29">
      <c r="A522">
        <v>516</v>
      </c>
      <c r="B522" s="23">
        <f t="shared" si="40"/>
        <v>18.203333333333333</v>
      </c>
      <c r="C522" s="23">
        <f t="shared" si="41"/>
        <v>8.6254166666666663</v>
      </c>
      <c r="D522">
        <v>43135.94140625</v>
      </c>
      <c r="E522" s="38">
        <f t="shared" si="42"/>
        <v>0.65821227445258257</v>
      </c>
      <c r="F522" s="23">
        <f t="shared" si="44"/>
        <v>5.141496289379166E-2</v>
      </c>
      <c r="G522" s="23">
        <f t="shared" si="43"/>
        <v>2.3634090683211966</v>
      </c>
      <c r="I522" s="28"/>
      <c r="J522" s="38"/>
      <c r="K522" s="23"/>
      <c r="O522" s="23"/>
      <c r="P522" s="23"/>
      <c r="S522" s="23"/>
      <c r="T522" s="38"/>
      <c r="U522" s="23"/>
      <c r="Y522" s="23"/>
      <c r="AC522" s="23"/>
    </row>
    <row r="523" spans="1:29">
      <c r="A523">
        <v>517</v>
      </c>
      <c r="B523" s="23">
        <f t="shared" si="40"/>
        <v>18.238611111111108</v>
      </c>
      <c r="C523" s="23">
        <f t="shared" si="41"/>
        <v>8.6606944444444416</v>
      </c>
      <c r="D523">
        <v>43121.38671875</v>
      </c>
      <c r="E523" s="38">
        <f t="shared" si="42"/>
        <v>0.65799018415732047</v>
      </c>
      <c r="F523" s="23">
        <f t="shared" si="44"/>
        <v>5.2650582380636468E-2</v>
      </c>
      <c r="G523" s="23">
        <f t="shared" si="43"/>
        <v>2.420207209092704</v>
      </c>
      <c r="I523" s="28"/>
      <c r="J523" s="38"/>
      <c r="K523" s="23"/>
      <c r="O523" s="23"/>
      <c r="P523" s="23"/>
      <c r="S523" s="23"/>
      <c r="T523" s="38"/>
      <c r="U523" s="23"/>
      <c r="Y523" s="23"/>
      <c r="AC523" s="23"/>
    </row>
    <row r="524" spans="1:29">
      <c r="A524">
        <v>518</v>
      </c>
      <c r="B524" s="23">
        <f t="shared" si="40"/>
        <v>18.273888888888887</v>
      </c>
      <c r="C524" s="23">
        <f t="shared" si="41"/>
        <v>8.6959722222222204</v>
      </c>
      <c r="D524">
        <v>43132.21484375</v>
      </c>
      <c r="E524" s="38">
        <f t="shared" si="42"/>
        <v>0.65815541075379569</v>
      </c>
      <c r="F524" s="23">
        <f t="shared" si="44"/>
        <v>5.1731254414737915E-2</v>
      </c>
      <c r="G524" s="23">
        <f t="shared" si="43"/>
        <v>2.3779481481291826</v>
      </c>
      <c r="I524" s="28"/>
      <c r="J524" s="38"/>
      <c r="K524" s="23"/>
      <c r="O524" s="23"/>
      <c r="P524" s="23"/>
      <c r="S524" s="23"/>
      <c r="T524" s="38"/>
      <c r="U524" s="23"/>
      <c r="Y524" s="23"/>
      <c r="AC524" s="23"/>
    </row>
    <row r="525" spans="1:29">
      <c r="A525">
        <v>519</v>
      </c>
      <c r="B525" s="23">
        <f t="shared" si="40"/>
        <v>18.309166666666666</v>
      </c>
      <c r="C525" s="23">
        <f t="shared" si="41"/>
        <v>8.7312499999999993</v>
      </c>
      <c r="D525">
        <v>43223.25</v>
      </c>
      <c r="E525" s="38">
        <f t="shared" si="42"/>
        <v>0.6595445181963836</v>
      </c>
      <c r="F525" s="23">
        <f t="shared" si="44"/>
        <v>4.4019361975920823E-2</v>
      </c>
      <c r="G525" s="23">
        <f t="shared" si="43"/>
        <v>2.0234529681663318</v>
      </c>
      <c r="I525" s="28"/>
      <c r="J525" s="38"/>
      <c r="K525" s="23"/>
      <c r="O525" s="23"/>
      <c r="P525" s="23"/>
      <c r="S525" s="23"/>
      <c r="T525" s="38"/>
      <c r="U525" s="23"/>
      <c r="Y525" s="23"/>
      <c r="AC525" s="23"/>
    </row>
    <row r="526" spans="1:29">
      <c r="A526">
        <v>520</v>
      </c>
      <c r="B526" s="23">
        <f t="shared" si="40"/>
        <v>18.344444444444445</v>
      </c>
      <c r="C526" s="23">
        <f t="shared" si="41"/>
        <v>8.7665277777777781</v>
      </c>
      <c r="D526">
        <v>43220</v>
      </c>
      <c r="E526" s="38">
        <f t="shared" si="42"/>
        <v>0.65949492637521934</v>
      </c>
      <c r="F526" s="23">
        <f t="shared" si="44"/>
        <v>4.4294153469730979E-2</v>
      </c>
      <c r="G526" s="23">
        <f t="shared" si="43"/>
        <v>2.0360844021267144</v>
      </c>
      <c r="I526" s="28"/>
      <c r="J526" s="38"/>
      <c r="K526" s="23"/>
      <c r="O526" s="23"/>
      <c r="P526" s="23"/>
      <c r="S526" s="23"/>
      <c r="T526" s="38"/>
      <c r="U526" s="23"/>
      <c r="Y526" s="23"/>
      <c r="AC526" s="23"/>
    </row>
    <row r="527" spans="1:29">
      <c r="A527">
        <v>521</v>
      </c>
      <c r="B527" s="23">
        <f t="shared" si="40"/>
        <v>18.37972222222222</v>
      </c>
      <c r="C527" s="23">
        <f t="shared" si="41"/>
        <v>8.8018055555555534</v>
      </c>
      <c r="D527">
        <v>43226.95703125</v>
      </c>
      <c r="E527" s="38">
        <f t="shared" si="42"/>
        <v>0.65960108386739913</v>
      </c>
      <c r="F527" s="23">
        <f t="shared" si="44"/>
        <v>4.3705975456660884E-2</v>
      </c>
      <c r="G527" s="23">
        <f t="shared" si="43"/>
        <v>2.009047423557877</v>
      </c>
      <c r="I527" s="28"/>
      <c r="J527" s="38"/>
      <c r="K527" s="23"/>
      <c r="O527" s="23"/>
      <c r="P527" s="23"/>
      <c r="S527" s="23"/>
      <c r="T527" s="38"/>
      <c r="U527" s="23"/>
      <c r="Y527" s="23"/>
      <c r="AC527" s="23"/>
    </row>
    <row r="528" spans="1:29">
      <c r="A528">
        <v>522</v>
      </c>
      <c r="B528" s="23">
        <f t="shared" si="40"/>
        <v>18.414999999999999</v>
      </c>
      <c r="C528" s="23">
        <f t="shared" si="41"/>
        <v>8.8370833333333323</v>
      </c>
      <c r="D528">
        <v>43263.390625</v>
      </c>
      <c r="E528" s="38">
        <f t="shared" si="42"/>
        <v>0.66015702487220573</v>
      </c>
      <c r="F528" s="23">
        <f t="shared" si="44"/>
        <v>4.0628630092997664E-2</v>
      </c>
      <c r="G528" s="23">
        <f t="shared" si="43"/>
        <v>1.8675900436534745</v>
      </c>
      <c r="I528" s="28"/>
      <c r="J528" s="38"/>
      <c r="K528" s="23"/>
      <c r="O528" s="23"/>
      <c r="P528" s="23"/>
      <c r="S528" s="23"/>
      <c r="T528" s="38"/>
      <c r="U528" s="23"/>
      <c r="Y528" s="23"/>
      <c r="AC528" s="23"/>
    </row>
    <row r="529" spans="1:29">
      <c r="A529">
        <v>523</v>
      </c>
      <c r="B529" s="23">
        <f t="shared" si="40"/>
        <v>18.450277777777778</v>
      </c>
      <c r="C529" s="23">
        <f t="shared" si="41"/>
        <v>8.8723611111111111</v>
      </c>
      <c r="D529">
        <v>43187.609375</v>
      </c>
      <c r="E529" s="38">
        <f t="shared" si="42"/>
        <v>0.65900067711909671</v>
      </c>
      <c r="F529" s="23">
        <f t="shared" si="44"/>
        <v>4.7034949932413639E-2</v>
      </c>
      <c r="G529" s="23">
        <f t="shared" si="43"/>
        <v>2.1620715243523541</v>
      </c>
      <c r="I529" s="28"/>
      <c r="J529" s="38"/>
      <c r="K529" s="23"/>
      <c r="O529" s="23"/>
      <c r="P529" s="23"/>
      <c r="S529" s="23"/>
      <c r="T529" s="38"/>
      <c r="U529" s="23"/>
      <c r="Y529" s="23"/>
      <c r="AC529" s="23"/>
    </row>
    <row r="530" spans="1:29">
      <c r="A530">
        <v>524</v>
      </c>
      <c r="B530" s="23">
        <f t="shared" si="40"/>
        <v>18.485555555555553</v>
      </c>
      <c r="C530" s="23">
        <f t="shared" si="41"/>
        <v>8.9076388888888864</v>
      </c>
      <c r="D530">
        <v>43162.625</v>
      </c>
      <c r="E530" s="38">
        <f t="shared" si="42"/>
        <v>0.65861943999389638</v>
      </c>
      <c r="F530" s="23">
        <f t="shared" si="44"/>
        <v>4.9151699509143665E-2</v>
      </c>
      <c r="G530" s="23">
        <f t="shared" si="43"/>
        <v>2.2593728713423928</v>
      </c>
      <c r="I530" s="28"/>
      <c r="J530" s="38"/>
      <c r="K530" s="23"/>
      <c r="O530" s="23"/>
      <c r="P530" s="23"/>
      <c r="S530" s="23"/>
      <c r="T530" s="38"/>
      <c r="U530" s="23"/>
      <c r="Y530" s="23"/>
      <c r="AC530" s="23"/>
    </row>
    <row r="531" spans="1:29">
      <c r="A531">
        <v>525</v>
      </c>
      <c r="B531" s="23">
        <f t="shared" si="40"/>
        <v>18.520833333333332</v>
      </c>
      <c r="C531" s="23">
        <f t="shared" si="41"/>
        <v>8.9429166666666653</v>
      </c>
      <c r="D531">
        <v>43125.04296875</v>
      </c>
      <c r="E531" s="38">
        <f t="shared" si="42"/>
        <v>0.65804597495613026</v>
      </c>
      <c r="F531" s="23">
        <f t="shared" si="44"/>
        <v>5.234011131722216E-2</v>
      </c>
      <c r="G531" s="23">
        <f t="shared" si="43"/>
        <v>2.4059356802336738</v>
      </c>
      <c r="I531" s="28"/>
      <c r="J531" s="38"/>
      <c r="K531" s="23"/>
      <c r="O531" s="23"/>
      <c r="P531" s="23"/>
      <c r="S531" s="23"/>
      <c r="T531" s="38"/>
      <c r="U531" s="23"/>
      <c r="Y531" s="23"/>
      <c r="AC531" s="23"/>
    </row>
    <row r="532" spans="1:29">
      <c r="A532">
        <v>526</v>
      </c>
      <c r="B532" s="23">
        <f t="shared" si="40"/>
        <v>18.556111111111111</v>
      </c>
      <c r="C532" s="23">
        <f t="shared" si="41"/>
        <v>8.9781944444444441</v>
      </c>
      <c r="D532">
        <v>43090.859375</v>
      </c>
      <c r="E532" s="38">
        <f t="shared" si="42"/>
        <v>0.65752436675059134</v>
      </c>
      <c r="F532" s="23">
        <f t="shared" si="44"/>
        <v>5.5244753897909504E-2</v>
      </c>
      <c r="G532" s="23">
        <f t="shared" si="43"/>
        <v>2.5394543726347392</v>
      </c>
      <c r="I532" s="28"/>
      <c r="J532" s="38"/>
      <c r="K532" s="23"/>
      <c r="O532" s="23"/>
      <c r="P532" s="23"/>
      <c r="S532" s="23"/>
      <c r="T532" s="38"/>
      <c r="U532" s="23"/>
      <c r="Y532" s="23"/>
      <c r="AC532" s="23"/>
    </row>
    <row r="533" spans="1:29">
      <c r="A533">
        <v>527</v>
      </c>
      <c r="B533" s="23">
        <f t="shared" si="40"/>
        <v>18.591388888888886</v>
      </c>
      <c r="C533" s="23">
        <f t="shared" si="41"/>
        <v>9.0134722222222194</v>
      </c>
      <c r="D533">
        <v>43050.1640625</v>
      </c>
      <c r="E533" s="38">
        <f t="shared" si="42"/>
        <v>0.65690339608606085</v>
      </c>
      <c r="F533" s="23">
        <f t="shared" si="44"/>
        <v>5.8708374651307071E-2</v>
      </c>
      <c r="G533" s="23">
        <f t="shared" si="43"/>
        <v>2.6986678046217483</v>
      </c>
      <c r="I533" s="28"/>
      <c r="J533" s="38"/>
      <c r="K533" s="23"/>
      <c r="O533" s="23"/>
      <c r="P533" s="23"/>
      <c r="S533" s="23"/>
      <c r="T533" s="38"/>
      <c r="U533" s="23"/>
      <c r="Y533" s="23"/>
      <c r="AC533" s="23"/>
    </row>
    <row r="534" spans="1:29">
      <c r="A534">
        <v>528</v>
      </c>
      <c r="B534" s="23">
        <f t="shared" si="40"/>
        <v>18.626666666666665</v>
      </c>
      <c r="C534" s="23">
        <f t="shared" si="41"/>
        <v>9.0487499999999983</v>
      </c>
      <c r="D534">
        <v>43081.99609375</v>
      </c>
      <c r="E534" s="38">
        <f t="shared" si="42"/>
        <v>0.65738912174792097</v>
      </c>
      <c r="F534" s="23">
        <f t="shared" si="44"/>
        <v>5.5998592014824045E-2</v>
      </c>
      <c r="G534" s="23">
        <f t="shared" si="43"/>
        <v>2.5741063054824265</v>
      </c>
      <c r="I534" s="28"/>
      <c r="J534" s="38"/>
      <c r="K534" s="23"/>
      <c r="O534" s="23"/>
      <c r="P534" s="23"/>
      <c r="S534" s="23"/>
      <c r="T534" s="38"/>
      <c r="U534" s="23"/>
      <c r="Y534" s="23"/>
      <c r="AC534" s="23"/>
    </row>
    <row r="535" spans="1:29">
      <c r="A535">
        <v>529</v>
      </c>
      <c r="B535" s="23">
        <f t="shared" si="40"/>
        <v>18.661944444444444</v>
      </c>
      <c r="C535" s="23">
        <f t="shared" si="41"/>
        <v>9.0840277777777771</v>
      </c>
      <c r="D535">
        <v>43073.69140625</v>
      </c>
      <c r="E535" s="38">
        <f t="shared" si="42"/>
        <v>0.65726240033951322</v>
      </c>
      <c r="F535" s="23">
        <f t="shared" si="44"/>
        <v>5.670518591482665E-2</v>
      </c>
      <c r="G535" s="23">
        <f t="shared" si="43"/>
        <v>2.6065865473594121</v>
      </c>
      <c r="I535" s="28"/>
      <c r="J535" s="38"/>
      <c r="K535" s="23"/>
      <c r="O535" s="23"/>
      <c r="P535" s="23"/>
      <c r="S535" s="23"/>
      <c r="T535" s="38"/>
      <c r="U535" s="23"/>
      <c r="Y535" s="23"/>
      <c r="AC535" s="23"/>
    </row>
    <row r="536" spans="1:29">
      <c r="A536">
        <v>530</v>
      </c>
      <c r="B536" s="23">
        <f t="shared" si="40"/>
        <v>18.697222222222223</v>
      </c>
      <c r="C536" s="23">
        <f t="shared" si="41"/>
        <v>9.119305555555556</v>
      </c>
      <c r="D536">
        <v>43069.24609375</v>
      </c>
      <c r="E536" s="38">
        <f t="shared" si="42"/>
        <v>0.65719456921873809</v>
      </c>
      <c r="F536" s="23">
        <f t="shared" si="44"/>
        <v>5.7083515214798375E-2</v>
      </c>
      <c r="G536" s="23">
        <f t="shared" si="43"/>
        <v>2.6239773388341008</v>
      </c>
      <c r="I536" s="28"/>
      <c r="J536" s="38"/>
      <c r="K536" s="23"/>
      <c r="O536" s="23"/>
      <c r="P536" s="23"/>
      <c r="S536" s="23"/>
      <c r="T536" s="38"/>
      <c r="U536" s="23"/>
      <c r="Y536" s="23"/>
      <c r="AC536" s="23"/>
    </row>
    <row r="537" spans="1:29">
      <c r="A537">
        <v>531</v>
      </c>
      <c r="B537" s="23">
        <f t="shared" si="40"/>
        <v>18.732499999999998</v>
      </c>
      <c r="C537" s="23">
        <f t="shared" si="41"/>
        <v>9.1545833333333313</v>
      </c>
      <c r="D537">
        <v>43072.91796875</v>
      </c>
      <c r="E537" s="38">
        <f t="shared" si="42"/>
        <v>0.65725059843976497</v>
      </c>
      <c r="F537" s="23">
        <f t="shared" si="44"/>
        <v>5.6771005937645835E-2</v>
      </c>
      <c r="G537" s="23">
        <f t="shared" si="43"/>
        <v>2.6096121187116528</v>
      </c>
      <c r="I537" s="28"/>
      <c r="J537" s="38"/>
      <c r="K537" s="23"/>
      <c r="O537" s="23"/>
      <c r="P537" s="23"/>
      <c r="S537" s="23"/>
      <c r="T537" s="38"/>
      <c r="U537" s="23"/>
      <c r="Y537" s="23"/>
      <c r="AC537" s="23"/>
    </row>
    <row r="538" spans="1:29">
      <c r="A538">
        <v>532</v>
      </c>
      <c r="B538" s="23">
        <f t="shared" si="40"/>
        <v>18.767777777777777</v>
      </c>
      <c r="C538" s="23">
        <f t="shared" si="41"/>
        <v>9.1898611111111101</v>
      </c>
      <c r="D538">
        <v>43008.81640625</v>
      </c>
      <c r="E538" s="38">
        <f t="shared" si="42"/>
        <v>0.65627247129396504</v>
      </c>
      <c r="F538" s="23">
        <f t="shared" si="44"/>
        <v>6.2233840177197131E-2</v>
      </c>
      <c r="G538" s="23">
        <f t="shared" si="43"/>
        <v>2.8607240762785824</v>
      </c>
      <c r="I538" s="28"/>
      <c r="J538" s="38"/>
      <c r="K538" s="23"/>
      <c r="O538" s="23"/>
      <c r="P538" s="23"/>
      <c r="S538" s="23"/>
      <c r="T538" s="38"/>
      <c r="U538" s="23"/>
      <c r="Y538" s="23"/>
      <c r="AC538" s="23"/>
    </row>
    <row r="539" spans="1:29">
      <c r="A539">
        <v>533</v>
      </c>
      <c r="B539" s="23">
        <f t="shared" si="40"/>
        <v>18.803055555555556</v>
      </c>
      <c r="C539" s="23">
        <f t="shared" si="41"/>
        <v>9.225138888888889</v>
      </c>
      <c r="D539">
        <v>43039.5625</v>
      </c>
      <c r="E539" s="38"/>
      <c r="F539" s="23"/>
      <c r="G539" s="23"/>
      <c r="J539" s="38"/>
      <c r="K539" s="23"/>
      <c r="O539" s="23"/>
      <c r="P539" s="23"/>
      <c r="S539" s="23"/>
      <c r="T539" s="38"/>
      <c r="U539" s="23"/>
      <c r="Y539" s="23"/>
      <c r="AC539" s="23"/>
    </row>
    <row r="540" spans="1:29">
      <c r="A540">
        <v>534</v>
      </c>
      <c r="B540" s="23">
        <f t="shared" si="40"/>
        <v>18.838333333333331</v>
      </c>
      <c r="C540" s="23">
        <f t="shared" si="41"/>
        <v>9.2604166666666643</v>
      </c>
      <c r="D540">
        <v>43064.51171875</v>
      </c>
      <c r="E540" s="38"/>
      <c r="F540" s="23"/>
      <c r="G540" s="23"/>
      <c r="J540" s="38"/>
      <c r="K540" s="23"/>
      <c r="O540" s="23"/>
      <c r="P540" s="23"/>
      <c r="S540" s="23"/>
      <c r="T540" s="38"/>
      <c r="U540" s="23"/>
      <c r="Y540" s="23"/>
      <c r="AC540" s="23"/>
    </row>
    <row r="541" spans="1:29">
      <c r="A541">
        <v>535</v>
      </c>
      <c r="B541" s="23">
        <f t="shared" si="40"/>
        <v>18.87361111111111</v>
      </c>
      <c r="C541" s="23">
        <f t="shared" si="41"/>
        <v>9.2956944444444431</v>
      </c>
      <c r="D541">
        <v>43037.4140625</v>
      </c>
      <c r="E541" s="38"/>
      <c r="F541" s="23"/>
      <c r="G541" s="23"/>
      <c r="J541" s="38"/>
      <c r="K541" s="23"/>
      <c r="O541" s="23"/>
      <c r="P541" s="23"/>
      <c r="S541" s="23"/>
      <c r="T541" s="38"/>
      <c r="U541" s="23"/>
      <c r="Y541" s="23"/>
      <c r="AC541" s="23"/>
    </row>
    <row r="542" spans="1:29">
      <c r="A542">
        <v>536</v>
      </c>
      <c r="B542" s="23">
        <f t="shared" si="40"/>
        <v>18.908888888888889</v>
      </c>
      <c r="C542" s="23">
        <f t="shared" si="41"/>
        <v>9.330972222222222</v>
      </c>
      <c r="D542">
        <v>43064.609375</v>
      </c>
      <c r="E542" s="38"/>
      <c r="F542" s="23"/>
      <c r="G542" s="23"/>
      <c r="J542" s="38"/>
      <c r="K542" s="23"/>
      <c r="O542" s="23"/>
      <c r="P542" s="23"/>
      <c r="S542" s="23"/>
      <c r="T542" s="38"/>
      <c r="U542" s="23"/>
      <c r="Y542" s="23"/>
      <c r="AC542" s="23"/>
    </row>
    <row r="543" spans="1:29">
      <c r="A543">
        <v>537</v>
      </c>
      <c r="B543" s="23">
        <f t="shared" si="40"/>
        <v>18.944166666666664</v>
      </c>
      <c r="C543" s="23">
        <f t="shared" si="41"/>
        <v>9.3662499999999973</v>
      </c>
      <c r="D543">
        <v>43067.8984375</v>
      </c>
      <c r="E543" s="38"/>
      <c r="F543" s="23"/>
      <c r="G543" s="23"/>
      <c r="J543" s="38"/>
      <c r="K543" s="23"/>
      <c r="O543" s="23"/>
      <c r="P543" s="23"/>
      <c r="S543" s="23"/>
      <c r="T543" s="38"/>
      <c r="U543" s="23"/>
      <c r="Y543" s="23"/>
      <c r="AC543" s="23"/>
    </row>
    <row r="544" spans="1:29">
      <c r="A544">
        <v>538</v>
      </c>
      <c r="B544" s="23">
        <f t="shared" si="40"/>
        <v>18.979444444444443</v>
      </c>
      <c r="C544" s="23">
        <f t="shared" si="41"/>
        <v>9.4015277777777762</v>
      </c>
      <c r="D544">
        <v>43094.1328125</v>
      </c>
      <c r="E544" s="38"/>
      <c r="F544" s="23"/>
      <c r="G544" s="23"/>
      <c r="J544" s="38"/>
      <c r="K544" s="23"/>
      <c r="O544" s="23"/>
      <c r="P544" s="23"/>
      <c r="S544" s="23"/>
      <c r="T544" s="38"/>
      <c r="U544" s="23"/>
      <c r="Y544" s="23"/>
      <c r="AC544" s="23"/>
    </row>
    <row r="545" spans="1:29">
      <c r="A545">
        <v>539</v>
      </c>
      <c r="B545" s="23">
        <f t="shared" si="40"/>
        <v>19.014722222222222</v>
      </c>
      <c r="C545" s="23">
        <f t="shared" si="41"/>
        <v>9.436805555555555</v>
      </c>
      <c r="D545">
        <v>43090.796875</v>
      </c>
      <c r="E545" s="38"/>
      <c r="F545" s="23"/>
      <c r="G545" s="23"/>
      <c r="J545" s="38"/>
      <c r="K545" s="23"/>
      <c r="O545" s="23"/>
      <c r="P545" s="23"/>
      <c r="S545" s="23"/>
      <c r="T545" s="38"/>
      <c r="U545" s="23"/>
      <c r="Y545" s="23"/>
      <c r="AC545" s="23"/>
    </row>
    <row r="546" spans="1:29">
      <c r="A546">
        <v>540</v>
      </c>
      <c r="B546" s="23">
        <f t="shared" si="40"/>
        <v>19.05</v>
      </c>
      <c r="C546" s="23">
        <f t="shared" si="41"/>
        <v>9.4720833333333339</v>
      </c>
      <c r="D546">
        <v>43202.546875</v>
      </c>
      <c r="E546" s="38"/>
      <c r="F546" s="23"/>
      <c r="G546" s="23"/>
      <c r="J546" s="38"/>
      <c r="K546" s="23"/>
      <c r="O546" s="23"/>
      <c r="P546" s="23"/>
      <c r="S546" s="23"/>
      <c r="T546" s="38"/>
      <c r="U546" s="23"/>
      <c r="Y546" s="23"/>
      <c r="AC546" s="23"/>
    </row>
    <row r="547" spans="1:29">
      <c r="A547">
        <v>541</v>
      </c>
      <c r="B547" s="23">
        <f t="shared" si="40"/>
        <v>19.085277777777776</v>
      </c>
      <c r="C547" s="23">
        <f t="shared" si="41"/>
        <v>9.5073611111111092</v>
      </c>
      <c r="D547">
        <v>43069.671875</v>
      </c>
      <c r="E547" s="38"/>
      <c r="F547" s="23"/>
      <c r="G547" s="23"/>
      <c r="J547" s="38"/>
      <c r="K547" s="23"/>
      <c r="O547" s="23"/>
      <c r="P547" s="23"/>
      <c r="S547" s="23"/>
      <c r="T547" s="38"/>
      <c r="U547" s="23"/>
      <c r="Y547" s="23"/>
      <c r="AC547" s="23"/>
    </row>
    <row r="548" spans="1:29">
      <c r="A548">
        <v>542</v>
      </c>
      <c r="B548" s="23">
        <f t="shared" si="40"/>
        <v>19.120555555555555</v>
      </c>
      <c r="C548" s="23">
        <f t="shared" si="41"/>
        <v>9.542638888888888</v>
      </c>
      <c r="D548">
        <v>43151.3828125</v>
      </c>
      <c r="E548" s="38"/>
      <c r="F548" s="23"/>
      <c r="G548" s="23"/>
      <c r="J548" s="38"/>
      <c r="K548" s="23"/>
      <c r="O548" s="23"/>
      <c r="P548" s="23"/>
      <c r="S548" s="23"/>
      <c r="T548" s="38"/>
      <c r="U548" s="23"/>
      <c r="Y548" s="23"/>
      <c r="AC548" s="23"/>
    </row>
    <row r="549" spans="1:29">
      <c r="A549">
        <v>543</v>
      </c>
      <c r="B549" s="23">
        <f t="shared" si="40"/>
        <v>19.155833333333334</v>
      </c>
      <c r="C549" s="23">
        <f t="shared" si="41"/>
        <v>9.5779166666666669</v>
      </c>
      <c r="D549">
        <v>43146.35546875</v>
      </c>
      <c r="E549" s="38"/>
      <c r="F549" s="23"/>
      <c r="G549" s="23"/>
      <c r="J549" s="38"/>
      <c r="K549" s="23"/>
      <c r="O549" s="23"/>
      <c r="P549" s="23"/>
      <c r="S549" s="23"/>
      <c r="T549" s="38"/>
      <c r="U549" s="23"/>
      <c r="Y549" s="23"/>
      <c r="AC549" s="23"/>
    </row>
    <row r="550" spans="1:29">
      <c r="B550" s="23"/>
      <c r="C550" s="23"/>
      <c r="D550" s="23"/>
      <c r="E550" s="38"/>
      <c r="F550" s="23"/>
      <c r="G550" s="23"/>
      <c r="J550" s="38"/>
      <c r="K550" s="23"/>
      <c r="O550" s="23"/>
      <c r="P550" s="23"/>
      <c r="S550" s="23"/>
      <c r="T550" s="38"/>
      <c r="U550" s="23"/>
      <c r="Y550" s="23"/>
      <c r="AC550" s="23"/>
    </row>
    <row r="551" spans="1:29">
      <c r="B551" s="23"/>
      <c r="C551" s="23"/>
      <c r="D551" s="23"/>
      <c r="E551" s="38"/>
      <c r="F551" s="23"/>
      <c r="G551" s="23"/>
      <c r="J551" s="38"/>
      <c r="K551" s="23"/>
      <c r="O551" s="23"/>
      <c r="P551" s="23"/>
      <c r="S551" s="23"/>
      <c r="T551" s="38"/>
      <c r="U551" s="23"/>
      <c r="Y551" s="23"/>
      <c r="AC551" s="23"/>
    </row>
    <row r="552" spans="1:29">
      <c r="B552" s="23"/>
      <c r="C552" s="23"/>
      <c r="D552" s="23"/>
      <c r="E552" s="38"/>
      <c r="F552" s="23"/>
      <c r="G552" s="23"/>
      <c r="J552" s="38"/>
      <c r="K552" s="23"/>
      <c r="O552" s="23"/>
      <c r="P552" s="23"/>
      <c r="S552" s="23"/>
      <c r="T552" s="38"/>
      <c r="U552" s="23"/>
      <c r="Y552" s="23"/>
      <c r="AC552" s="23"/>
    </row>
    <row r="553" spans="1:29">
      <c r="B553" s="23"/>
      <c r="C553" s="23"/>
      <c r="D553" s="23"/>
      <c r="E553" s="38"/>
      <c r="F553" s="23"/>
      <c r="G553" s="23"/>
      <c r="J553" s="38"/>
      <c r="K553" s="23"/>
      <c r="O553" s="23"/>
      <c r="P553" s="23"/>
      <c r="S553" s="23"/>
      <c r="T553" s="38"/>
      <c r="U553" s="23"/>
      <c r="Y553" s="23"/>
      <c r="AC553" s="23"/>
    </row>
    <row r="554" spans="1:29">
      <c r="B554" s="23"/>
      <c r="C554" s="23"/>
      <c r="D554" s="23"/>
      <c r="E554" s="38"/>
      <c r="F554" s="23"/>
      <c r="G554" s="23"/>
      <c r="J554" s="38"/>
      <c r="K554" s="23"/>
      <c r="O554" s="23"/>
      <c r="P554" s="23"/>
      <c r="S554" s="23"/>
      <c r="T554" s="38"/>
      <c r="U554" s="23"/>
      <c r="Y554" s="23"/>
      <c r="AC554" s="23"/>
    </row>
    <row r="555" spans="1:29">
      <c r="B555" s="23"/>
      <c r="C555" s="23"/>
      <c r="D555" s="23"/>
      <c r="E555" s="38"/>
      <c r="F555" s="23"/>
      <c r="G555" s="23"/>
      <c r="J555" s="38"/>
      <c r="K555" s="23"/>
      <c r="O555" s="23"/>
      <c r="P555" s="23"/>
      <c r="S555" s="23"/>
      <c r="T555" s="38"/>
      <c r="U555" s="23"/>
      <c r="Y555" s="23"/>
      <c r="AC555" s="23"/>
    </row>
    <row r="556" spans="1:29">
      <c r="B556" s="23"/>
      <c r="C556" s="23"/>
      <c r="D556" s="23"/>
      <c r="E556" s="38"/>
      <c r="F556" s="23"/>
      <c r="G556" s="23"/>
      <c r="J556" s="38"/>
      <c r="K556" s="23"/>
      <c r="O556" s="23"/>
      <c r="P556" s="23"/>
      <c r="S556" s="23"/>
      <c r="T556" s="38"/>
      <c r="U556" s="23"/>
      <c r="Y556" s="23"/>
      <c r="AC556" s="23"/>
    </row>
    <row r="557" spans="1:29">
      <c r="B557" s="23"/>
      <c r="C557" s="23"/>
      <c r="D557" s="23"/>
      <c r="E557" s="38"/>
      <c r="F557" s="23"/>
      <c r="G557" s="23"/>
      <c r="J557" s="38"/>
      <c r="K557" s="23"/>
      <c r="O557" s="23"/>
      <c r="P557" s="23"/>
      <c r="S557" s="23"/>
      <c r="T557" s="38"/>
      <c r="U557" s="23"/>
      <c r="Y557" s="23"/>
      <c r="AC557" s="23"/>
    </row>
    <row r="558" spans="1:29">
      <c r="B558" s="23"/>
      <c r="C558" s="23"/>
      <c r="D558" s="23"/>
      <c r="E558" s="38"/>
      <c r="F558" s="23"/>
      <c r="G558" s="23"/>
      <c r="J558" s="38"/>
      <c r="K558" s="23"/>
      <c r="O558" s="23"/>
      <c r="P558" s="23"/>
      <c r="S558" s="23"/>
      <c r="T558" s="38"/>
      <c r="U558" s="23"/>
      <c r="Y558" s="23"/>
      <c r="AC558" s="23"/>
    </row>
    <row r="559" spans="1:29">
      <c r="S559" s="23"/>
      <c r="T559" s="38"/>
      <c r="U559" s="23"/>
      <c r="Y559" s="23"/>
      <c r="AC559" s="23"/>
    </row>
    <row r="560" spans="1:29">
      <c r="S560" s="23"/>
      <c r="T560" s="38"/>
      <c r="U560" s="23"/>
      <c r="Y560" s="23"/>
      <c r="AC560" s="23"/>
    </row>
    <row r="561" spans="19:29">
      <c r="S561" s="23"/>
      <c r="T561" s="38"/>
      <c r="U561" s="23"/>
      <c r="Y561" s="23"/>
      <c r="AC561" s="23"/>
    </row>
    <row r="562" spans="19:29">
      <c r="S562" s="23"/>
      <c r="T562" s="38"/>
      <c r="U562" s="23"/>
      <c r="Y562" s="23"/>
      <c r="AC562" s="23"/>
    </row>
    <row r="563" spans="19:29">
      <c r="S563" s="23"/>
      <c r="T563" s="38"/>
      <c r="U563" s="23"/>
      <c r="Y563" s="23"/>
      <c r="AC563" s="23"/>
    </row>
    <row r="564" spans="19:29">
      <c r="S564" s="23"/>
      <c r="T564" s="38"/>
      <c r="U564" s="23"/>
      <c r="Y564" s="23"/>
      <c r="AC564" s="23"/>
    </row>
    <row r="565" spans="19:29">
      <c r="S565" s="23"/>
      <c r="T565" s="38"/>
      <c r="U565" s="23"/>
      <c r="Y565" s="23"/>
      <c r="AC565" s="23"/>
    </row>
    <row r="566" spans="19:29">
      <c r="S566" s="23"/>
      <c r="T566" s="38"/>
      <c r="U566" s="23"/>
      <c r="Y566" s="23"/>
      <c r="AC566" s="23"/>
    </row>
    <row r="567" spans="19:29">
      <c r="S567" s="23"/>
      <c r="T567" s="38"/>
      <c r="U567" s="23"/>
      <c r="Y567" s="23"/>
      <c r="AC567" s="23"/>
    </row>
    <row r="568" spans="19:29">
      <c r="S568" s="23"/>
      <c r="T568" s="38"/>
      <c r="U568" s="23"/>
      <c r="Y568" s="23"/>
      <c r="AC568" s="23"/>
    </row>
    <row r="569" spans="19:29">
      <c r="S569" s="23"/>
      <c r="T569" s="38"/>
      <c r="U569" s="23"/>
      <c r="Y569" s="23"/>
      <c r="AC569" s="23"/>
    </row>
    <row r="570" spans="19:29">
      <c r="S570" s="23"/>
      <c r="T570" s="38"/>
      <c r="U570" s="23"/>
      <c r="Y570" s="23"/>
      <c r="AC570" s="23"/>
    </row>
    <row r="571" spans="19:29">
      <c r="S571" s="23"/>
      <c r="T571" s="38"/>
      <c r="U571" s="23"/>
      <c r="Y571" s="23"/>
      <c r="AC571" s="23"/>
    </row>
    <row r="572" spans="19:29">
      <c r="S572" s="23"/>
      <c r="T572" s="38"/>
      <c r="U572" s="23"/>
      <c r="Y572" s="23"/>
      <c r="AC572" s="23"/>
    </row>
    <row r="573" spans="19:29">
      <c r="S573" s="23"/>
      <c r="T573" s="38"/>
      <c r="U573" s="23"/>
      <c r="Y573" s="23"/>
      <c r="AC573" s="23"/>
    </row>
    <row r="574" spans="19:29">
      <c r="S574" s="23"/>
      <c r="T574" s="38"/>
      <c r="U574" s="23"/>
      <c r="Y574" s="23"/>
      <c r="AC574" s="23"/>
    </row>
    <row r="575" spans="19:29">
      <c r="S575" s="23"/>
      <c r="T575" s="38"/>
      <c r="U575" s="23"/>
      <c r="Y575" s="23"/>
      <c r="AC575" s="23"/>
    </row>
    <row r="576" spans="19:29">
      <c r="S576" s="23"/>
      <c r="T576" s="38"/>
      <c r="U576" s="23"/>
      <c r="Y576" s="23"/>
      <c r="AC576" s="23"/>
    </row>
    <row r="577" spans="19:29">
      <c r="S577" s="23"/>
      <c r="T577" s="38"/>
      <c r="U577" s="23"/>
      <c r="Y577" s="23"/>
      <c r="AC577" s="23"/>
    </row>
    <row r="578" spans="19:29">
      <c r="S578" s="23"/>
      <c r="T578" s="38"/>
      <c r="U578" s="23"/>
      <c r="Y578" s="23"/>
      <c r="AC578" s="23"/>
    </row>
    <row r="579" spans="19:29">
      <c r="S579" s="23"/>
      <c r="T579" s="38"/>
      <c r="U579" s="23"/>
      <c r="Y579" s="23"/>
      <c r="AC579" s="23"/>
    </row>
    <row r="580" spans="19:29">
      <c r="S580" s="23"/>
      <c r="T580" s="38"/>
      <c r="U580" s="23"/>
      <c r="Y580" s="23"/>
      <c r="AC580" s="23"/>
    </row>
    <row r="581" spans="19:29">
      <c r="S581" s="23"/>
      <c r="T581" s="38"/>
      <c r="U581" s="23"/>
      <c r="Y581" s="23"/>
      <c r="AC581" s="23"/>
    </row>
    <row r="582" spans="19:29">
      <c r="S582" s="23"/>
      <c r="T582" s="38"/>
      <c r="U582" s="23"/>
      <c r="Y582" s="23"/>
      <c r="AC582" s="23"/>
    </row>
    <row r="583" spans="19:29">
      <c r="S583" s="23"/>
      <c r="T583" s="38"/>
      <c r="U583" s="23"/>
      <c r="Y583" s="23"/>
      <c r="AC583" s="23"/>
    </row>
    <row r="584" spans="19:29">
      <c r="S584" s="23"/>
      <c r="T584" s="38"/>
      <c r="U584" s="23"/>
      <c r="Y584" s="23"/>
      <c r="AC584" s="23"/>
    </row>
    <row r="585" spans="19:29">
      <c r="S585" s="23"/>
      <c r="T585" s="38"/>
      <c r="U585" s="23"/>
      <c r="Y585" s="23"/>
      <c r="AC585" s="23"/>
    </row>
    <row r="586" spans="19:29">
      <c r="S586" s="23"/>
      <c r="T586" s="38"/>
      <c r="U586" s="23"/>
      <c r="Y586" s="23"/>
      <c r="AC586" s="23"/>
    </row>
    <row r="587" spans="19:29">
      <c r="S587" s="23"/>
      <c r="T587" s="38"/>
      <c r="U587" s="23"/>
      <c r="Y587" s="23"/>
      <c r="AC587" s="23"/>
    </row>
    <row r="588" spans="19:29">
      <c r="S588" s="23"/>
      <c r="T588" s="38"/>
      <c r="U588" s="23"/>
      <c r="Y588" s="23"/>
      <c r="AC588" s="23"/>
    </row>
    <row r="589" spans="19:29">
      <c r="S589" s="23"/>
      <c r="T589" s="38"/>
      <c r="U589" s="23"/>
      <c r="Y589" s="23"/>
      <c r="AC589" s="23"/>
    </row>
    <row r="590" spans="19:29">
      <c r="S590" s="23"/>
      <c r="T590" s="38"/>
      <c r="U590" s="23"/>
      <c r="Y590" s="23"/>
      <c r="AC590" s="23"/>
    </row>
    <row r="591" spans="19:29">
      <c r="S591" s="23"/>
      <c r="T591" s="38"/>
      <c r="U591" s="23"/>
      <c r="Y591" s="23"/>
      <c r="AC591" s="23"/>
    </row>
    <row r="592" spans="19:29">
      <c r="S592" s="23"/>
      <c r="T592" s="38"/>
      <c r="U592" s="23"/>
      <c r="Y592" s="23"/>
      <c r="AC592" s="23"/>
    </row>
    <row r="593" spans="19:29">
      <c r="S593" s="23"/>
      <c r="T593" s="38"/>
      <c r="U593" s="23"/>
      <c r="Y593" s="23"/>
      <c r="AC593" s="23"/>
    </row>
    <row r="594" spans="19:29">
      <c r="S594" s="23"/>
      <c r="T594" s="38"/>
      <c r="U594" s="23"/>
      <c r="Y594" s="23"/>
      <c r="AC594" s="23"/>
    </row>
    <row r="595" spans="19:29">
      <c r="S595" s="23"/>
      <c r="T595" s="38"/>
      <c r="U595" s="23"/>
      <c r="Y595" s="23"/>
      <c r="AC595" s="23"/>
    </row>
    <row r="596" spans="19:29">
      <c r="S596" s="23"/>
      <c r="T596" s="38"/>
      <c r="U596" s="23"/>
      <c r="Y596" s="23"/>
      <c r="AC596" s="23"/>
    </row>
    <row r="597" spans="19:29">
      <c r="S597" s="23"/>
      <c r="T597" s="38"/>
      <c r="U597" s="23"/>
      <c r="Y597" s="23"/>
      <c r="AC597" s="23"/>
    </row>
    <row r="598" spans="19:29">
      <c r="S598" s="23"/>
      <c r="T598" s="38"/>
      <c r="U598" s="23"/>
      <c r="Y598" s="23"/>
      <c r="AC598" s="23"/>
    </row>
    <row r="599" spans="19:29">
      <c r="S599" s="23"/>
      <c r="T599" s="38"/>
      <c r="U599" s="23"/>
      <c r="Y599" s="23"/>
      <c r="AC599" s="23"/>
    </row>
    <row r="600" spans="19:29">
      <c r="S600" s="23"/>
      <c r="T600" s="38"/>
      <c r="U600" s="23"/>
      <c r="Y600" s="23"/>
      <c r="AC600" s="23"/>
    </row>
    <row r="601" spans="19:29">
      <c r="S601" s="23"/>
      <c r="T601" s="38"/>
      <c r="U601" s="23"/>
      <c r="Y601" s="23"/>
      <c r="AC601" s="23"/>
    </row>
    <row r="602" spans="19:29">
      <c r="S602" s="23"/>
      <c r="T602" s="38"/>
      <c r="U602" s="23"/>
      <c r="Y602" s="23"/>
      <c r="AC602" s="23"/>
    </row>
    <row r="603" spans="19:29">
      <c r="S603" s="23"/>
      <c r="T603" s="38"/>
      <c r="U603" s="23"/>
      <c r="Y603" s="23"/>
      <c r="AC603" s="23"/>
    </row>
    <row r="604" spans="19:29">
      <c r="S604" s="23"/>
      <c r="T604" s="38"/>
      <c r="U604" s="23"/>
      <c r="Y604" s="23"/>
      <c r="AC604" s="23"/>
    </row>
    <row r="605" spans="19:29">
      <c r="S605" s="23"/>
      <c r="T605" s="38"/>
      <c r="U605" s="23"/>
      <c r="Y605" s="23"/>
      <c r="AC605" s="23"/>
    </row>
    <row r="606" spans="19:29">
      <c r="S606" s="23"/>
      <c r="T606" s="38"/>
      <c r="U606" s="23"/>
      <c r="Y606" s="23"/>
      <c r="AC606" s="23"/>
    </row>
    <row r="607" spans="19:29">
      <c r="S607" s="23"/>
      <c r="T607" s="38"/>
      <c r="U607" s="23"/>
      <c r="Y607" s="23"/>
      <c r="AC607" s="23"/>
    </row>
    <row r="608" spans="19:29">
      <c r="S608" s="23"/>
      <c r="T608" s="38"/>
      <c r="U608" s="23"/>
      <c r="Y608" s="23"/>
      <c r="AC608" s="23"/>
    </row>
    <row r="609" spans="19:29">
      <c r="S609" s="23"/>
      <c r="T609" s="38"/>
      <c r="U609" s="23"/>
      <c r="Y609" s="23"/>
      <c r="AC609" s="23"/>
    </row>
    <row r="610" spans="19:29">
      <c r="S610" s="23"/>
      <c r="T610" s="38"/>
      <c r="U610" s="23"/>
      <c r="Y610" s="23"/>
      <c r="AC610" s="23"/>
    </row>
    <row r="611" spans="19:29">
      <c r="S611" s="23"/>
      <c r="T611" s="38"/>
      <c r="U611" s="23"/>
      <c r="Y611" s="23"/>
      <c r="AC611" s="23"/>
    </row>
    <row r="612" spans="19:29">
      <c r="S612" s="23"/>
      <c r="T612" s="38"/>
      <c r="U612" s="23"/>
      <c r="Y612" s="23"/>
      <c r="AC612" s="23"/>
    </row>
    <row r="613" spans="19:29">
      <c r="S613" s="23"/>
      <c r="T613" s="38"/>
      <c r="U613" s="23"/>
      <c r="Y613" s="23"/>
      <c r="AC613" s="23"/>
    </row>
    <row r="614" spans="19:29">
      <c r="S614" s="23"/>
      <c r="T614" s="38"/>
      <c r="U614" s="23"/>
      <c r="Y614" s="23"/>
      <c r="AC614" s="23"/>
    </row>
    <row r="615" spans="19:29">
      <c r="S615" s="23"/>
      <c r="T615" s="38"/>
      <c r="U615" s="23"/>
      <c r="Y615" s="23"/>
      <c r="AC615" s="23"/>
    </row>
    <row r="616" spans="19:29">
      <c r="S616" s="23"/>
      <c r="T616" s="38"/>
      <c r="U616" s="23"/>
      <c r="Y616" s="23"/>
      <c r="AC616" s="23"/>
    </row>
    <row r="617" spans="19:29">
      <c r="S617" s="23"/>
      <c r="T617" s="38"/>
      <c r="U617" s="23"/>
      <c r="Y617" s="23"/>
      <c r="AC617" s="23"/>
    </row>
    <row r="618" spans="19:29">
      <c r="S618" s="23"/>
      <c r="T618" s="38"/>
      <c r="U618" s="23"/>
      <c r="Y618" s="23"/>
      <c r="AC618" s="23"/>
    </row>
    <row r="619" spans="19:29">
      <c r="S619" s="23"/>
      <c r="T619" s="38"/>
      <c r="U619" s="23"/>
      <c r="Y619" s="23"/>
      <c r="AC619" s="23"/>
    </row>
    <row r="620" spans="19:29">
      <c r="S620" s="23"/>
      <c r="T620" s="38"/>
      <c r="U620" s="23"/>
      <c r="Y620" s="23"/>
      <c r="AC620" s="23"/>
    </row>
    <row r="621" spans="19:29">
      <c r="S621" s="23"/>
      <c r="T621" s="38"/>
      <c r="U621" s="23"/>
      <c r="Y621" s="23"/>
      <c r="AC621" s="23"/>
    </row>
    <row r="622" spans="19:29">
      <c r="S622" s="23"/>
      <c r="T622" s="38"/>
      <c r="U622" s="23"/>
      <c r="Y622" s="23"/>
      <c r="AC622" s="23"/>
    </row>
    <row r="623" spans="19:29">
      <c r="S623" s="23"/>
      <c r="T623" s="38"/>
      <c r="U623" s="23"/>
      <c r="Y623" s="23"/>
      <c r="AC623" s="23"/>
    </row>
    <row r="624" spans="19:29">
      <c r="S624" s="23"/>
      <c r="T624" s="38"/>
      <c r="U624" s="23"/>
      <c r="Y624" s="23"/>
      <c r="AC624" s="23"/>
    </row>
    <row r="625" spans="19:29">
      <c r="S625" s="23"/>
      <c r="T625" s="38"/>
      <c r="U625" s="23"/>
      <c r="Y625" s="23"/>
      <c r="AC625" s="23"/>
    </row>
    <row r="626" spans="19:29">
      <c r="S626" s="23"/>
      <c r="T626" s="38"/>
      <c r="U626" s="23"/>
      <c r="Y626" s="23"/>
      <c r="AC626" s="23"/>
    </row>
    <row r="627" spans="19:29">
      <c r="S627" s="23"/>
      <c r="T627" s="38"/>
      <c r="U627" s="23"/>
      <c r="Y627" s="23"/>
      <c r="AC627" s="23"/>
    </row>
    <row r="628" spans="19:29">
      <c r="S628" s="23"/>
      <c r="T628" s="38"/>
      <c r="U628" s="23"/>
      <c r="Y628" s="23"/>
      <c r="AC628" s="23"/>
    </row>
    <row r="629" spans="19:29">
      <c r="S629" s="23"/>
      <c r="T629" s="38"/>
      <c r="U629" s="23"/>
      <c r="Y629" s="23"/>
      <c r="AC629" s="23"/>
    </row>
    <row r="630" spans="19:29">
      <c r="S630" s="23"/>
      <c r="T630" s="38"/>
      <c r="U630" s="23"/>
      <c r="Y630" s="23"/>
      <c r="AC630" s="23"/>
    </row>
    <row r="631" spans="19:29">
      <c r="S631" s="23"/>
      <c r="T631" s="38"/>
      <c r="U631" s="23"/>
      <c r="Y631" s="23"/>
      <c r="AC631" s="23"/>
    </row>
    <row r="632" spans="19:29">
      <c r="S632" s="23"/>
      <c r="T632" s="38"/>
      <c r="U632" s="23"/>
      <c r="Y632" s="23"/>
      <c r="AC632" s="23"/>
    </row>
    <row r="633" spans="19:29">
      <c r="S633" s="23"/>
      <c r="T633" s="38"/>
      <c r="U633" s="23"/>
      <c r="Y633" s="23"/>
      <c r="AC633" s="23"/>
    </row>
    <row r="634" spans="19:29">
      <c r="S634" s="23"/>
      <c r="T634" s="38"/>
      <c r="U634" s="23"/>
      <c r="Y634" s="23"/>
      <c r="AC634" s="23"/>
    </row>
    <row r="635" spans="19:29">
      <c r="S635" s="23"/>
      <c r="T635" s="38"/>
      <c r="U635" s="23"/>
      <c r="Y635" s="23"/>
      <c r="AC635" s="23"/>
    </row>
    <row r="636" spans="19:29">
      <c r="S636" s="23"/>
      <c r="T636" s="38"/>
      <c r="U636" s="23"/>
      <c r="Y636" s="23"/>
      <c r="AC636" s="23"/>
    </row>
    <row r="637" spans="19:29">
      <c r="S637" s="23"/>
      <c r="T637" s="38"/>
      <c r="U637" s="23"/>
      <c r="Y637" s="23"/>
      <c r="AC637" s="23"/>
    </row>
    <row r="638" spans="19:29">
      <c r="S638" s="23"/>
      <c r="T638" s="38"/>
      <c r="U638" s="23"/>
      <c r="Y638" s="23"/>
      <c r="AC638" s="23"/>
    </row>
    <row r="639" spans="19:29">
      <c r="S639" s="23"/>
      <c r="T639" s="38"/>
      <c r="U639" s="23"/>
      <c r="Y639" s="23"/>
      <c r="AC639" s="23"/>
    </row>
    <row r="640" spans="19:29">
      <c r="S640" s="23"/>
      <c r="T640" s="38"/>
      <c r="U640" s="23"/>
      <c r="Y640" s="23"/>
      <c r="AC640" s="23"/>
    </row>
    <row r="641" spans="19:29">
      <c r="S641" s="23"/>
      <c r="T641" s="38"/>
      <c r="U641" s="23"/>
      <c r="Y641" s="23"/>
      <c r="AC641" s="23"/>
    </row>
    <row r="642" spans="19:29">
      <c r="S642" s="23"/>
      <c r="T642" s="38"/>
      <c r="U642" s="23"/>
      <c r="Y642" s="23"/>
      <c r="AC642" s="23"/>
    </row>
    <row r="643" spans="19:29">
      <c r="S643" s="23"/>
      <c r="T643" s="38"/>
      <c r="U643" s="23"/>
      <c r="Y643" s="23"/>
      <c r="AC643" s="23"/>
    </row>
    <row r="644" spans="19:29">
      <c r="S644" s="23"/>
      <c r="T644" s="38"/>
      <c r="U644" s="23"/>
      <c r="Y644" s="23"/>
      <c r="AC644" s="23"/>
    </row>
    <row r="645" spans="19:29">
      <c r="S645" s="23"/>
      <c r="T645" s="38"/>
      <c r="U645" s="23"/>
      <c r="Y645" s="23"/>
      <c r="AC645" s="23"/>
    </row>
    <row r="646" spans="19:29">
      <c r="S646" s="23"/>
      <c r="T646" s="38"/>
      <c r="U646" s="23"/>
      <c r="Y646" s="23"/>
      <c r="AC646" s="23"/>
    </row>
    <row r="647" spans="19:29">
      <c r="S647" s="23"/>
      <c r="T647" s="38"/>
      <c r="U647" s="23"/>
      <c r="Y647" s="23"/>
      <c r="AC647" s="23"/>
    </row>
    <row r="648" spans="19:29">
      <c r="S648" s="23"/>
      <c r="T648" s="38"/>
      <c r="U648" s="23"/>
      <c r="Y648" s="23"/>
      <c r="AC648" s="23"/>
    </row>
    <row r="649" spans="19:29">
      <c r="S649" s="23"/>
      <c r="T649" s="38"/>
      <c r="U649" s="23"/>
      <c r="Y649" s="23"/>
      <c r="AC649" s="23"/>
    </row>
    <row r="650" spans="19:29">
      <c r="S650" s="23"/>
      <c r="T650" s="38"/>
      <c r="U650" s="23"/>
      <c r="Y650" s="23"/>
      <c r="AC650" s="23"/>
    </row>
    <row r="651" spans="19:29">
      <c r="S651" s="23"/>
      <c r="T651" s="38"/>
      <c r="U651" s="23"/>
      <c r="Y651" s="23"/>
      <c r="AC651" s="23"/>
    </row>
    <row r="652" spans="19:29">
      <c r="S652" s="23"/>
      <c r="T652" s="38"/>
      <c r="U652" s="23"/>
      <c r="Y652" s="23"/>
      <c r="AC652" s="23"/>
    </row>
    <row r="653" spans="19:29">
      <c r="S653" s="23"/>
      <c r="T653" s="38"/>
      <c r="U653" s="23"/>
      <c r="Y653" s="23"/>
      <c r="AC653" s="23"/>
    </row>
    <row r="654" spans="19:29">
      <c r="S654" s="23"/>
      <c r="T654" s="38"/>
      <c r="U654" s="23"/>
      <c r="Y654" s="23"/>
      <c r="AC654" s="23"/>
    </row>
    <row r="655" spans="19:29">
      <c r="S655" s="23"/>
      <c r="T655" s="38"/>
      <c r="U655" s="23"/>
      <c r="Y655" s="23"/>
      <c r="AC655" s="23"/>
    </row>
    <row r="656" spans="19:29">
      <c r="S656" s="23"/>
      <c r="T656" s="38"/>
      <c r="U656" s="23"/>
      <c r="Y656" s="23"/>
      <c r="AC656" s="23"/>
    </row>
    <row r="657" spans="19:29">
      <c r="S657" s="23"/>
      <c r="T657" s="38"/>
      <c r="U657" s="23"/>
      <c r="Y657" s="23"/>
      <c r="AC657" s="23"/>
    </row>
    <row r="658" spans="19:29">
      <c r="S658" s="23"/>
      <c r="T658" s="38"/>
      <c r="U658" s="23"/>
      <c r="Y658" s="23"/>
      <c r="AC658" s="23"/>
    </row>
    <row r="659" spans="19:29">
      <c r="S659" s="23"/>
      <c r="T659" s="38"/>
      <c r="U659" s="23"/>
      <c r="Y659" s="23"/>
      <c r="AC659" s="23"/>
    </row>
    <row r="660" spans="19:29">
      <c r="S660" s="23"/>
      <c r="T660" s="38"/>
      <c r="U660" s="23"/>
      <c r="Y660" s="23"/>
      <c r="AC660" s="23"/>
    </row>
  </sheetData>
  <pageMargins left="0.7" right="0.7" top="0.75" bottom="0.75" header="0.3" footer="0.3"/>
  <drawing r:id="rId1"/>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7:C28"/>
  <sheetViews>
    <sheetView showRuler="0" workbookViewId="0">
      <selection activeCell="G37" sqref="G37"/>
    </sheetView>
  </sheetViews>
  <sheetFormatPr baseColWidth="10" defaultColWidth="8.83203125" defaultRowHeight="14" x14ac:dyDescent="0"/>
  <sheetData>
    <row r="17" spans="1:3">
      <c r="A17">
        <v>0</v>
      </c>
      <c r="B17" s="10">
        <v>0</v>
      </c>
      <c r="C17" s="28">
        <v>42281.41</v>
      </c>
    </row>
    <row r="18" spans="1:3">
      <c r="A18">
        <v>5</v>
      </c>
      <c r="B18" s="10">
        <v>0.5</v>
      </c>
      <c r="C18" s="28">
        <v>38866.019999999997</v>
      </c>
    </row>
    <row r="19" spans="1:3">
      <c r="A19">
        <v>10</v>
      </c>
      <c r="B19" s="10">
        <v>1</v>
      </c>
      <c r="C19" s="28">
        <v>36454.160000000003</v>
      </c>
    </row>
    <row r="20" spans="1:3">
      <c r="A20">
        <v>15</v>
      </c>
      <c r="B20" s="10">
        <v>2</v>
      </c>
      <c r="C20" s="28">
        <v>31724.05</v>
      </c>
    </row>
    <row r="21" spans="1:3">
      <c r="A21">
        <v>20</v>
      </c>
      <c r="B21" s="10">
        <v>4</v>
      </c>
      <c r="C21" s="28">
        <v>25538.42</v>
      </c>
    </row>
    <row r="22" spans="1:3">
      <c r="A22">
        <v>25</v>
      </c>
      <c r="B22" s="10">
        <v>7</v>
      </c>
      <c r="C22" s="28">
        <v>19556.78</v>
      </c>
    </row>
    <row r="23" spans="1:3">
      <c r="A23">
        <v>30</v>
      </c>
      <c r="B23" s="10">
        <v>9</v>
      </c>
      <c r="C23" s="28">
        <v>17246.939999999999</v>
      </c>
    </row>
    <row r="24" spans="1:3">
      <c r="A24">
        <v>35</v>
      </c>
      <c r="B24" s="10">
        <v>10.5</v>
      </c>
      <c r="C24" s="28">
        <v>15622.84</v>
      </c>
    </row>
    <row r="25" spans="1:3">
      <c r="A25">
        <v>40</v>
      </c>
      <c r="B25" s="10">
        <v>12</v>
      </c>
      <c r="C25" s="28">
        <v>14459.44</v>
      </c>
    </row>
    <row r="26" spans="1:3">
      <c r="A26">
        <v>45</v>
      </c>
      <c r="B26" s="10">
        <v>13.5</v>
      </c>
      <c r="C26" s="28">
        <v>13257.07</v>
      </c>
    </row>
    <row r="27" spans="1:3">
      <c r="A27">
        <v>50</v>
      </c>
      <c r="B27" s="10">
        <v>15</v>
      </c>
      <c r="C27" s="28">
        <v>12040.34</v>
      </c>
    </row>
    <row r="28" spans="1:3">
      <c r="A28">
        <v>55</v>
      </c>
      <c r="B28" s="10">
        <v>19.5</v>
      </c>
      <c r="C28" s="28">
        <v>9853.7219999999998</v>
      </c>
    </row>
  </sheetData>
  <pageMargins left="0.7" right="0.7" top="0.75" bottom="0.75" header="0.3" footer="0.3"/>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73"/>
  <sheetViews>
    <sheetView showRuler="0" topLeftCell="B1" workbookViewId="0">
      <selection activeCell="J31" sqref="J31"/>
    </sheetView>
  </sheetViews>
  <sheetFormatPr baseColWidth="10" defaultColWidth="8.83203125" defaultRowHeight="14" x14ac:dyDescent="0"/>
  <cols>
    <col min="1" max="1" width="13.6640625" customWidth="1"/>
    <col min="2" max="2" width="18.83203125" customWidth="1"/>
    <col min="3" max="3" width="17.1640625" customWidth="1"/>
  </cols>
  <sheetData>
    <row r="1" spans="1:3">
      <c r="A1" t="s">
        <v>419</v>
      </c>
    </row>
    <row r="2" spans="1:3">
      <c r="A2" t="s">
        <v>420</v>
      </c>
    </row>
    <row r="3" spans="1:3">
      <c r="A3" t="s">
        <v>425</v>
      </c>
    </row>
    <row r="4" spans="1:3">
      <c r="A4" t="s">
        <v>426</v>
      </c>
    </row>
    <row r="5" spans="1:3">
      <c r="A5" t="s">
        <v>427</v>
      </c>
    </row>
    <row r="6" spans="1:3">
      <c r="A6" t="s">
        <v>428</v>
      </c>
    </row>
    <row r="7" spans="1:3">
      <c r="A7" t="s">
        <v>429</v>
      </c>
    </row>
    <row r="8" spans="1:3">
      <c r="A8" t="s">
        <v>430</v>
      </c>
    </row>
    <row r="10" spans="1:3">
      <c r="A10" s="40" t="s">
        <v>422</v>
      </c>
      <c r="B10" t="s">
        <v>431</v>
      </c>
      <c r="C10" t="s">
        <v>432</v>
      </c>
    </row>
    <row r="11" spans="1:3">
      <c r="A11" t="s">
        <v>421</v>
      </c>
      <c r="B11" t="s">
        <v>433</v>
      </c>
    </row>
    <row r="12" spans="1:3">
      <c r="A12" t="s">
        <v>435</v>
      </c>
    </row>
    <row r="13" spans="1:3">
      <c r="A13" t="s">
        <v>423</v>
      </c>
    </row>
    <row r="14" spans="1:3">
      <c r="A14" t="s">
        <v>436</v>
      </c>
    </row>
    <row r="15" spans="1:3">
      <c r="A15" t="s">
        <v>424</v>
      </c>
    </row>
    <row r="21" spans="2:36">
      <c r="B21" t="s">
        <v>437</v>
      </c>
      <c r="E21" t="s">
        <v>439</v>
      </c>
      <c r="H21" t="s">
        <v>438</v>
      </c>
      <c r="K21" t="s">
        <v>440</v>
      </c>
      <c r="N21" t="s">
        <v>441</v>
      </c>
      <c r="Q21" t="s">
        <v>442</v>
      </c>
      <c r="T21" t="s">
        <v>443</v>
      </c>
      <c r="W21" t="s">
        <v>444</v>
      </c>
      <c r="Z21" t="s">
        <v>445</v>
      </c>
      <c r="AC21" t="s">
        <v>446</v>
      </c>
      <c r="AF21" t="s">
        <v>447</v>
      </c>
      <c r="AI21" t="s">
        <v>448</v>
      </c>
    </row>
    <row r="23" spans="2:36">
      <c r="B23" t="s">
        <v>434</v>
      </c>
      <c r="C23" t="s">
        <v>379</v>
      </c>
      <c r="E23" t="s">
        <v>434</v>
      </c>
      <c r="F23" t="s">
        <v>379</v>
      </c>
      <c r="H23" t="s">
        <v>434</v>
      </c>
      <c r="I23" t="s">
        <v>379</v>
      </c>
      <c r="K23" t="s">
        <v>434</v>
      </c>
      <c r="L23" t="s">
        <v>379</v>
      </c>
      <c r="N23" t="s">
        <v>434</v>
      </c>
      <c r="O23" t="s">
        <v>379</v>
      </c>
      <c r="Q23" t="s">
        <v>434</v>
      </c>
      <c r="R23" t="s">
        <v>379</v>
      </c>
      <c r="T23" t="s">
        <v>434</v>
      </c>
      <c r="U23" t="s">
        <v>379</v>
      </c>
      <c r="W23" t="s">
        <v>434</v>
      </c>
      <c r="X23" t="s">
        <v>379</v>
      </c>
      <c r="Z23" t="s">
        <v>434</v>
      </c>
      <c r="AA23" t="s">
        <v>379</v>
      </c>
      <c r="AC23" t="s">
        <v>434</v>
      </c>
      <c r="AD23" t="s">
        <v>379</v>
      </c>
      <c r="AF23" t="s">
        <v>434</v>
      </c>
      <c r="AG23" t="s">
        <v>379</v>
      </c>
      <c r="AI23" t="s">
        <v>434</v>
      </c>
      <c r="AJ23" t="s">
        <v>379</v>
      </c>
    </row>
    <row r="24" spans="2:36">
      <c r="B24">
        <v>-9.4734999999999996</v>
      </c>
      <c r="C24">
        <v>123.95099999999999</v>
      </c>
      <c r="E24">
        <v>-9.5790000000000006</v>
      </c>
      <c r="F24">
        <v>130.19370000000001</v>
      </c>
      <c r="H24">
        <v>-9.5086999999999993</v>
      </c>
      <c r="I24">
        <v>127.4692</v>
      </c>
      <c r="K24">
        <v>-9.5086999999999993</v>
      </c>
      <c r="L24">
        <v>127.41</v>
      </c>
      <c r="N24">
        <v>-9.5614000000000008</v>
      </c>
      <c r="O24">
        <v>131.37819999999999</v>
      </c>
      <c r="Q24">
        <v>-9.4910999999999994</v>
      </c>
      <c r="R24">
        <v>1562.2456</v>
      </c>
      <c r="T24">
        <v>-9.5790000000000006</v>
      </c>
      <c r="U24">
        <v>1552.5978</v>
      </c>
      <c r="W24">
        <v>-9.5790000000000006</v>
      </c>
      <c r="X24">
        <v>1549.2523000000001</v>
      </c>
      <c r="Z24">
        <v>-9.6141000000000005</v>
      </c>
      <c r="AA24">
        <v>1554.7835</v>
      </c>
      <c r="AC24">
        <v>-9.6141000000000005</v>
      </c>
      <c r="AD24">
        <v>1562.9289000000001</v>
      </c>
      <c r="AF24">
        <v>-9.6317000000000004</v>
      </c>
      <c r="AG24">
        <v>1572.9293</v>
      </c>
      <c r="AI24">
        <v>-9.6317000000000004</v>
      </c>
      <c r="AJ24">
        <v>1554.7835</v>
      </c>
    </row>
    <row r="25" spans="2:36">
      <c r="B25">
        <v>-9.4383999999999997</v>
      </c>
      <c r="C25">
        <v>123.95099999999999</v>
      </c>
      <c r="E25">
        <v>-9.5437999999999992</v>
      </c>
      <c r="F25">
        <v>129.3252</v>
      </c>
      <c r="H25">
        <v>-9.4734999999999996</v>
      </c>
      <c r="I25">
        <v>127.4692</v>
      </c>
      <c r="K25">
        <v>-9.4734999999999996</v>
      </c>
      <c r="L25">
        <v>126.95569999999999</v>
      </c>
      <c r="N25">
        <v>-9.5261999999999993</v>
      </c>
      <c r="O25">
        <v>131.20060000000001</v>
      </c>
      <c r="Q25">
        <v>-9.4558999999999997</v>
      </c>
      <c r="R25">
        <v>1562.2456</v>
      </c>
      <c r="T25">
        <v>-9.5437999999999992</v>
      </c>
      <c r="U25">
        <v>1552.5978</v>
      </c>
      <c r="W25">
        <v>-9.5437999999999992</v>
      </c>
      <c r="X25">
        <v>1548.2527</v>
      </c>
      <c r="Z25">
        <v>-9.5790000000000006</v>
      </c>
      <c r="AA25">
        <v>1554.7835</v>
      </c>
      <c r="AC25">
        <v>-9.5790000000000006</v>
      </c>
      <c r="AD25">
        <v>1560.0305000000001</v>
      </c>
      <c r="AF25">
        <v>-9.5966000000000005</v>
      </c>
      <c r="AG25">
        <v>1569.9802</v>
      </c>
      <c r="AI25">
        <v>-9.5966000000000005</v>
      </c>
      <c r="AJ25">
        <v>1557.1469999999999</v>
      </c>
    </row>
    <row r="26" spans="2:36">
      <c r="B26">
        <v>-9.4032</v>
      </c>
      <c r="C26">
        <v>124.0103</v>
      </c>
      <c r="E26">
        <v>-9.5086999999999993</v>
      </c>
      <c r="F26">
        <v>129.30539999999999</v>
      </c>
      <c r="H26">
        <v>-9.4383999999999997</v>
      </c>
      <c r="I26">
        <v>127.6272</v>
      </c>
      <c r="K26">
        <v>-9.4383999999999997</v>
      </c>
      <c r="L26">
        <v>126.7385</v>
      </c>
      <c r="N26">
        <v>-9.4910999999999994</v>
      </c>
      <c r="O26">
        <v>130.90440000000001</v>
      </c>
      <c r="Q26">
        <v>-9.4207999999999998</v>
      </c>
      <c r="R26">
        <v>1560.8814</v>
      </c>
      <c r="T26">
        <v>-9.5086999999999993</v>
      </c>
      <c r="U26">
        <v>1549.4191000000001</v>
      </c>
      <c r="W26">
        <v>-9.5086999999999993</v>
      </c>
      <c r="X26">
        <v>1547.4211</v>
      </c>
      <c r="Z26">
        <v>-9.5437999999999992</v>
      </c>
      <c r="AA26">
        <v>1554.4466</v>
      </c>
      <c r="AC26">
        <v>-9.5437999999999992</v>
      </c>
      <c r="AD26">
        <v>1559.0110999999999</v>
      </c>
      <c r="AF26">
        <v>-9.5614000000000008</v>
      </c>
      <c r="AG26">
        <v>1568.5976000000001</v>
      </c>
      <c r="AI26">
        <v>-9.5614000000000008</v>
      </c>
      <c r="AJ26">
        <v>1552.4301</v>
      </c>
    </row>
    <row r="27" spans="2:36">
      <c r="B27">
        <v>-9.3681000000000001</v>
      </c>
      <c r="C27">
        <v>124.0103</v>
      </c>
      <c r="E27">
        <v>-9.4734999999999996</v>
      </c>
      <c r="F27">
        <v>129.30539999999999</v>
      </c>
      <c r="H27">
        <v>-9.4032</v>
      </c>
      <c r="I27">
        <v>127.8839</v>
      </c>
      <c r="K27">
        <v>-9.4032</v>
      </c>
      <c r="L27">
        <v>126.3433</v>
      </c>
      <c r="N27">
        <v>-9.4558999999999997</v>
      </c>
      <c r="O27">
        <v>129.83840000000001</v>
      </c>
      <c r="Q27">
        <v>-9.3856000000000002</v>
      </c>
      <c r="R27">
        <v>1559.1808000000001</v>
      </c>
      <c r="T27">
        <v>-9.4734999999999996</v>
      </c>
      <c r="U27">
        <v>1546.5907999999999</v>
      </c>
      <c r="W27">
        <v>-9.4734999999999996</v>
      </c>
      <c r="X27">
        <v>1543.2825</v>
      </c>
      <c r="Z27">
        <v>-9.5086999999999993</v>
      </c>
      <c r="AA27">
        <v>1550.7553</v>
      </c>
      <c r="AC27">
        <v>-9.5086999999999993</v>
      </c>
      <c r="AD27">
        <v>1557.9935</v>
      </c>
      <c r="AF27">
        <v>-9.5261999999999993</v>
      </c>
      <c r="AG27">
        <v>1564.6407999999999</v>
      </c>
      <c r="AI27">
        <v>-9.5261999999999993</v>
      </c>
      <c r="AJ27">
        <v>1548.5857000000001</v>
      </c>
    </row>
    <row r="28" spans="2:36">
      <c r="B28">
        <v>-9.3329000000000004</v>
      </c>
      <c r="C28">
        <v>124.3467</v>
      </c>
      <c r="E28">
        <v>-9.4383999999999997</v>
      </c>
      <c r="F28">
        <v>129.26589999999999</v>
      </c>
      <c r="H28">
        <v>-9.3681000000000001</v>
      </c>
      <c r="I28">
        <v>127.9629</v>
      </c>
      <c r="K28">
        <v>-9.3681000000000001</v>
      </c>
      <c r="L28">
        <v>125.9481</v>
      </c>
      <c r="N28">
        <v>-9.4207999999999998</v>
      </c>
      <c r="O28">
        <v>128.96979999999999</v>
      </c>
      <c r="Q28">
        <v>-9.3505000000000003</v>
      </c>
      <c r="R28">
        <v>1555.1205</v>
      </c>
      <c r="T28">
        <v>-9.4383999999999997</v>
      </c>
      <c r="U28">
        <v>1551.0898</v>
      </c>
      <c r="W28">
        <v>-9.4383999999999997</v>
      </c>
      <c r="X28">
        <v>1542.6233</v>
      </c>
      <c r="Z28">
        <v>-9.4734999999999996</v>
      </c>
      <c r="AA28">
        <v>1547.2548999999999</v>
      </c>
      <c r="AC28">
        <v>-9.4734999999999996</v>
      </c>
      <c r="AD28">
        <v>1556.9777999999999</v>
      </c>
      <c r="AF28">
        <v>-9.4910999999999994</v>
      </c>
      <c r="AG28">
        <v>1561.2221</v>
      </c>
      <c r="AI28">
        <v>-9.4910999999999994</v>
      </c>
      <c r="AJ28">
        <v>1547.7536</v>
      </c>
    </row>
    <row r="29" spans="2:36">
      <c r="B29">
        <v>-9.2978000000000005</v>
      </c>
      <c r="C29">
        <v>124.6434</v>
      </c>
      <c r="E29">
        <v>-9.4032</v>
      </c>
      <c r="F29">
        <v>129.30539999999999</v>
      </c>
      <c r="H29">
        <v>-9.3329000000000004</v>
      </c>
      <c r="I29">
        <v>128.59469999999999</v>
      </c>
      <c r="K29">
        <v>-9.3329000000000004</v>
      </c>
      <c r="L29">
        <v>125.65170000000001</v>
      </c>
      <c r="N29">
        <v>-9.3856000000000002</v>
      </c>
      <c r="O29">
        <v>128.0222</v>
      </c>
      <c r="Q29">
        <v>-9.3153000000000006</v>
      </c>
      <c r="R29">
        <v>1551.7594999999999</v>
      </c>
      <c r="T29">
        <v>-9.4032</v>
      </c>
      <c r="U29">
        <v>1551.0898</v>
      </c>
      <c r="W29">
        <v>-9.4032</v>
      </c>
      <c r="X29">
        <v>1543.6124</v>
      </c>
      <c r="Z29">
        <v>-9.4383999999999997</v>
      </c>
      <c r="AA29">
        <v>1546.259</v>
      </c>
      <c r="AC29">
        <v>-9.4383999999999997</v>
      </c>
      <c r="AD29">
        <v>1556.9777999999999</v>
      </c>
      <c r="AF29">
        <v>-9.4558999999999997</v>
      </c>
      <c r="AG29">
        <v>1559.6904999999999</v>
      </c>
      <c r="AI29">
        <v>-9.4558999999999997</v>
      </c>
      <c r="AJ29">
        <v>1545.2650000000001</v>
      </c>
    </row>
    <row r="30" spans="2:36">
      <c r="B30">
        <v>-9.2626000000000008</v>
      </c>
      <c r="C30">
        <v>124.5445</v>
      </c>
      <c r="E30">
        <v>-9.3681000000000001</v>
      </c>
      <c r="F30">
        <v>129.66079999999999</v>
      </c>
      <c r="H30">
        <v>-9.2978000000000005</v>
      </c>
      <c r="I30">
        <v>128.1011</v>
      </c>
      <c r="K30">
        <v>-9.2978000000000005</v>
      </c>
      <c r="L30">
        <v>126.14579999999999</v>
      </c>
      <c r="N30">
        <v>-9.3505000000000003</v>
      </c>
      <c r="O30">
        <v>127.52849999999999</v>
      </c>
      <c r="Q30">
        <v>-9.2802000000000007</v>
      </c>
      <c r="R30">
        <v>1546.9228000000001</v>
      </c>
      <c r="T30">
        <v>-9.3681000000000001</v>
      </c>
      <c r="U30">
        <v>1553.1014</v>
      </c>
      <c r="W30">
        <v>-9.3681000000000001</v>
      </c>
      <c r="X30">
        <v>1543.2825</v>
      </c>
      <c r="Z30">
        <v>-9.4032</v>
      </c>
      <c r="AA30">
        <v>1544.1076</v>
      </c>
      <c r="AC30">
        <v>-9.4032</v>
      </c>
      <c r="AD30">
        <v>1555.2891</v>
      </c>
      <c r="AF30">
        <v>-9.4207999999999998</v>
      </c>
      <c r="AG30">
        <v>1556.3017</v>
      </c>
      <c r="AI30">
        <v>-9.4207999999999998</v>
      </c>
      <c r="AJ30">
        <v>1544.9340999999999</v>
      </c>
    </row>
    <row r="31" spans="2:36">
      <c r="B31">
        <v>-9.2274999999999991</v>
      </c>
      <c r="C31">
        <v>124.22799999999999</v>
      </c>
      <c r="E31">
        <v>-9.3329000000000004</v>
      </c>
      <c r="F31">
        <v>128.95009999999999</v>
      </c>
      <c r="H31">
        <v>-9.2626000000000008</v>
      </c>
      <c r="I31">
        <v>127.54819999999999</v>
      </c>
      <c r="K31">
        <v>-9.2626000000000008</v>
      </c>
      <c r="L31">
        <v>126.14579999999999</v>
      </c>
      <c r="N31">
        <v>-9.3153000000000006</v>
      </c>
      <c r="O31">
        <v>127.41</v>
      </c>
      <c r="Q31">
        <v>-9.2449999999999992</v>
      </c>
      <c r="R31">
        <v>1545.4304999999999</v>
      </c>
      <c r="T31">
        <v>-9.3329000000000004</v>
      </c>
      <c r="U31">
        <v>1552.0947000000001</v>
      </c>
      <c r="W31">
        <v>-9.3329000000000004</v>
      </c>
      <c r="X31">
        <v>1543.2825</v>
      </c>
      <c r="Z31">
        <v>-9.3681000000000001</v>
      </c>
      <c r="AA31">
        <v>1543.9425000000001</v>
      </c>
      <c r="AC31">
        <v>-9.3681000000000001</v>
      </c>
      <c r="AD31">
        <v>1552.5978</v>
      </c>
      <c r="AF31">
        <v>-9.3856000000000002</v>
      </c>
      <c r="AG31">
        <v>1555.1205</v>
      </c>
      <c r="AI31">
        <v>-9.3856000000000002</v>
      </c>
      <c r="AJ31">
        <v>1544.9340999999999</v>
      </c>
    </row>
    <row r="32" spans="2:36">
      <c r="B32">
        <v>-9.1922999999999995</v>
      </c>
      <c r="C32">
        <v>124.22799999999999</v>
      </c>
      <c r="E32">
        <v>-9.2978000000000005</v>
      </c>
      <c r="F32">
        <v>127.98269999999999</v>
      </c>
      <c r="H32">
        <v>-9.2274999999999991</v>
      </c>
      <c r="I32">
        <v>126.5014</v>
      </c>
      <c r="K32">
        <v>-9.2274999999999991</v>
      </c>
      <c r="L32">
        <v>125.90860000000001</v>
      </c>
      <c r="N32">
        <v>-9.2802000000000007</v>
      </c>
      <c r="O32">
        <v>127.41</v>
      </c>
      <c r="Q32">
        <v>-9.2098999999999993</v>
      </c>
      <c r="R32">
        <v>1545.7618</v>
      </c>
      <c r="T32">
        <v>-9.2978000000000005</v>
      </c>
      <c r="U32">
        <v>1551.0898</v>
      </c>
      <c r="W32">
        <v>-9.2978000000000005</v>
      </c>
      <c r="X32">
        <v>1542.9528</v>
      </c>
      <c r="Z32">
        <v>-9.3329000000000004</v>
      </c>
      <c r="AA32">
        <v>1542.9528</v>
      </c>
      <c r="AC32">
        <v>-9.3329000000000004</v>
      </c>
      <c r="AD32">
        <v>1551.4246000000001</v>
      </c>
      <c r="AF32">
        <v>-9.3505000000000003</v>
      </c>
      <c r="AG32">
        <v>1553.7736</v>
      </c>
      <c r="AI32">
        <v>-9.3505000000000003</v>
      </c>
      <c r="AJ32">
        <v>1543.9425000000001</v>
      </c>
    </row>
    <row r="33" spans="2:36">
      <c r="B33">
        <v>-9.1570999999999998</v>
      </c>
      <c r="C33">
        <v>124.0697</v>
      </c>
      <c r="E33">
        <v>-9.2626000000000008</v>
      </c>
      <c r="F33">
        <v>127.8642</v>
      </c>
      <c r="H33">
        <v>-9.1922999999999995</v>
      </c>
      <c r="I33">
        <v>126.5014</v>
      </c>
      <c r="K33">
        <v>-9.1922999999999995</v>
      </c>
      <c r="L33">
        <v>125.90860000000001</v>
      </c>
      <c r="N33">
        <v>-9.2449999999999992</v>
      </c>
      <c r="O33">
        <v>127.0545</v>
      </c>
      <c r="Q33">
        <v>-9.1746999999999996</v>
      </c>
      <c r="R33">
        <v>1547.7536</v>
      </c>
      <c r="T33">
        <v>-9.2626000000000008</v>
      </c>
      <c r="U33">
        <v>1547.2548999999999</v>
      </c>
      <c r="W33">
        <v>-9.2626000000000008</v>
      </c>
      <c r="X33">
        <v>1541.3073999999999</v>
      </c>
      <c r="Z33">
        <v>-9.2978000000000005</v>
      </c>
      <c r="AA33">
        <v>1542.9528</v>
      </c>
      <c r="AC33">
        <v>-9.2978000000000005</v>
      </c>
      <c r="AD33">
        <v>1550.0868</v>
      </c>
      <c r="AF33">
        <v>-9.3153000000000006</v>
      </c>
      <c r="AG33">
        <v>1552.0947000000001</v>
      </c>
      <c r="AI33">
        <v>-9.3153000000000006</v>
      </c>
      <c r="AJ33">
        <v>1541.9649999999999</v>
      </c>
    </row>
    <row r="34" spans="2:36">
      <c r="B34">
        <v>-9.1219999999999999</v>
      </c>
      <c r="C34">
        <v>124.0103</v>
      </c>
      <c r="E34">
        <v>-9.2274999999999991</v>
      </c>
      <c r="F34">
        <v>127.52849999999999</v>
      </c>
      <c r="H34">
        <v>-9.1570999999999998</v>
      </c>
      <c r="I34">
        <v>126.5014</v>
      </c>
      <c r="K34">
        <v>-9.1570999999999998</v>
      </c>
      <c r="L34">
        <v>125.8098</v>
      </c>
      <c r="N34">
        <v>-9.2098999999999993</v>
      </c>
      <c r="O34">
        <v>127.1335</v>
      </c>
      <c r="Q34">
        <v>-9.1395999999999997</v>
      </c>
      <c r="R34">
        <v>1548.0862999999999</v>
      </c>
      <c r="T34">
        <v>-9.2274999999999991</v>
      </c>
      <c r="U34">
        <v>1546.4249</v>
      </c>
      <c r="W34">
        <v>-9.2274999999999991</v>
      </c>
      <c r="X34">
        <v>1537.8689999999999</v>
      </c>
      <c r="Z34">
        <v>-9.2626000000000008</v>
      </c>
      <c r="AA34">
        <v>1542.6233</v>
      </c>
      <c r="AC34">
        <v>-9.2626000000000008</v>
      </c>
      <c r="AD34">
        <v>1549.7528</v>
      </c>
      <c r="AF34">
        <v>-9.2802000000000007</v>
      </c>
      <c r="AG34">
        <v>1551.5920000000001</v>
      </c>
      <c r="AI34">
        <v>-9.2802000000000007</v>
      </c>
      <c r="AJ34">
        <v>1540.979</v>
      </c>
    </row>
    <row r="35" spans="2:36">
      <c r="B35">
        <v>-9.0868000000000002</v>
      </c>
      <c r="C35">
        <v>123.5155</v>
      </c>
      <c r="E35">
        <v>-9.1922999999999995</v>
      </c>
      <c r="F35">
        <v>128.00239999999999</v>
      </c>
      <c r="H35">
        <v>-9.1219999999999999</v>
      </c>
      <c r="I35">
        <v>127.568</v>
      </c>
      <c r="K35">
        <v>-9.1219999999999999</v>
      </c>
      <c r="L35">
        <v>125.01909999999999</v>
      </c>
      <c r="N35">
        <v>-9.1746999999999996</v>
      </c>
      <c r="O35">
        <v>127.66670000000001</v>
      </c>
      <c r="Q35">
        <v>-9.1044</v>
      </c>
      <c r="R35">
        <v>1548.9188999999999</v>
      </c>
      <c r="T35">
        <v>-9.1922999999999995</v>
      </c>
      <c r="U35">
        <v>1545.9275</v>
      </c>
      <c r="W35">
        <v>-9.1922999999999995</v>
      </c>
      <c r="X35">
        <v>1536.2397000000001</v>
      </c>
      <c r="Z35">
        <v>-9.2274999999999991</v>
      </c>
      <c r="AA35">
        <v>1540.979</v>
      </c>
      <c r="AC35">
        <v>-9.2274999999999991</v>
      </c>
      <c r="AD35">
        <v>1550.0868</v>
      </c>
      <c r="AF35">
        <v>-9.2449999999999992</v>
      </c>
      <c r="AG35">
        <v>1550.5880999999999</v>
      </c>
      <c r="AI35">
        <v>-9.2449999999999992</v>
      </c>
      <c r="AJ35">
        <v>1538.8490999999999</v>
      </c>
    </row>
    <row r="36" spans="2:36">
      <c r="B36">
        <v>-9.0517000000000003</v>
      </c>
      <c r="C36">
        <v>122.90170000000001</v>
      </c>
      <c r="E36">
        <v>-9.1570999999999998</v>
      </c>
      <c r="F36">
        <v>128.00239999999999</v>
      </c>
      <c r="H36">
        <v>-9.0868000000000002</v>
      </c>
      <c r="I36">
        <v>126.95569999999999</v>
      </c>
      <c r="K36">
        <v>-9.0868000000000002</v>
      </c>
      <c r="L36">
        <v>124.7225</v>
      </c>
      <c r="N36">
        <v>-9.1395999999999997</v>
      </c>
      <c r="O36">
        <v>127.7655</v>
      </c>
      <c r="Q36">
        <v>-9.0693000000000001</v>
      </c>
      <c r="R36">
        <v>1551.5920000000001</v>
      </c>
      <c r="T36">
        <v>-9.1570999999999998</v>
      </c>
      <c r="U36">
        <v>1545.9275</v>
      </c>
      <c r="W36">
        <v>-9.1570999999999998</v>
      </c>
      <c r="X36">
        <v>1537.2166999999999</v>
      </c>
      <c r="Z36">
        <v>-9.1922999999999995</v>
      </c>
      <c r="AA36">
        <v>1541.3073999999999</v>
      </c>
      <c r="AC36">
        <v>-9.1922999999999995</v>
      </c>
      <c r="AD36">
        <v>1549.7528</v>
      </c>
      <c r="AF36">
        <v>-9.2098999999999993</v>
      </c>
      <c r="AG36">
        <v>1550.0868</v>
      </c>
      <c r="AI36">
        <v>-9.2098999999999993</v>
      </c>
      <c r="AJ36">
        <v>1537.0536999999999</v>
      </c>
    </row>
    <row r="37" spans="2:36">
      <c r="B37">
        <v>-9.0165000000000006</v>
      </c>
      <c r="C37">
        <v>122.02979999999999</v>
      </c>
      <c r="E37">
        <v>-9.1219999999999999</v>
      </c>
      <c r="F37">
        <v>128.45650000000001</v>
      </c>
      <c r="H37">
        <v>-9.0517000000000003</v>
      </c>
      <c r="I37">
        <v>126.95569999999999</v>
      </c>
      <c r="K37">
        <v>-9.0517000000000003</v>
      </c>
      <c r="L37">
        <v>124.7422</v>
      </c>
      <c r="N37">
        <v>-9.1044</v>
      </c>
      <c r="O37">
        <v>127.5087</v>
      </c>
      <c r="Q37">
        <v>-9.0341000000000005</v>
      </c>
      <c r="R37">
        <v>1553.7736</v>
      </c>
      <c r="T37">
        <v>-9.1219999999999999</v>
      </c>
      <c r="U37">
        <v>1545.5961</v>
      </c>
      <c r="W37">
        <v>-9.1219999999999999</v>
      </c>
      <c r="X37">
        <v>1538.8490999999999</v>
      </c>
      <c r="Z37">
        <v>-9.1570999999999998</v>
      </c>
      <c r="AA37">
        <v>1541.3073999999999</v>
      </c>
      <c r="AC37">
        <v>-9.1570999999999998</v>
      </c>
      <c r="AD37">
        <v>1549.9197999999999</v>
      </c>
      <c r="AF37">
        <v>-9.1746999999999996</v>
      </c>
      <c r="AG37">
        <v>1550.0868</v>
      </c>
      <c r="AI37">
        <v>-9.1746999999999996</v>
      </c>
      <c r="AJ37">
        <v>1536.5652</v>
      </c>
    </row>
    <row r="38" spans="2:36">
      <c r="B38">
        <v>-8.9814000000000007</v>
      </c>
      <c r="C38">
        <v>122.02979999999999</v>
      </c>
      <c r="E38">
        <v>-9.0868000000000002</v>
      </c>
      <c r="F38">
        <v>128.3578</v>
      </c>
      <c r="H38">
        <v>-9.0165000000000006</v>
      </c>
      <c r="I38">
        <v>125.69119999999999</v>
      </c>
      <c r="K38">
        <v>-9.0165000000000006</v>
      </c>
      <c r="L38">
        <v>124.7225</v>
      </c>
      <c r="N38">
        <v>-9.0693000000000001</v>
      </c>
      <c r="O38">
        <v>127.489</v>
      </c>
      <c r="Q38">
        <v>-8.9990000000000006</v>
      </c>
      <c r="R38">
        <v>1553.7736</v>
      </c>
      <c r="T38">
        <v>-9.0868000000000002</v>
      </c>
      <c r="U38">
        <v>1544.1076</v>
      </c>
      <c r="W38">
        <v>-9.0868000000000002</v>
      </c>
      <c r="X38">
        <v>1539.6673000000001</v>
      </c>
      <c r="Z38">
        <v>-9.1219999999999999</v>
      </c>
      <c r="AA38">
        <v>1543.2825</v>
      </c>
      <c r="AC38">
        <v>-9.1219999999999999</v>
      </c>
      <c r="AD38">
        <v>1550.9224999999999</v>
      </c>
      <c r="AF38">
        <v>-9.1395999999999997</v>
      </c>
      <c r="AG38">
        <v>1551.9271000000001</v>
      </c>
      <c r="AI38">
        <v>-9.1395999999999997</v>
      </c>
      <c r="AJ38">
        <v>1535.2646</v>
      </c>
    </row>
    <row r="39" spans="2:36">
      <c r="B39">
        <v>-8.9461999999999993</v>
      </c>
      <c r="C39">
        <v>122.1091</v>
      </c>
      <c r="E39">
        <v>-9.0517000000000003</v>
      </c>
      <c r="F39">
        <v>127.5087</v>
      </c>
      <c r="H39">
        <v>-8.9814000000000007</v>
      </c>
      <c r="I39">
        <v>125.5924</v>
      </c>
      <c r="K39">
        <v>-8.9814000000000007</v>
      </c>
      <c r="L39">
        <v>124.7225</v>
      </c>
      <c r="N39">
        <v>-9.0341000000000005</v>
      </c>
      <c r="O39">
        <v>126.6397</v>
      </c>
      <c r="Q39">
        <v>-8.9638000000000009</v>
      </c>
      <c r="R39">
        <v>1553.7736</v>
      </c>
      <c r="T39">
        <v>-9.0517000000000003</v>
      </c>
      <c r="U39">
        <v>1545.4304999999999</v>
      </c>
      <c r="W39">
        <v>-9.0517000000000003</v>
      </c>
      <c r="X39">
        <v>1541.4717000000001</v>
      </c>
      <c r="Z39">
        <v>-9.0868000000000002</v>
      </c>
      <c r="AA39">
        <v>1543.6124</v>
      </c>
      <c r="AC39">
        <v>-9.0868000000000002</v>
      </c>
      <c r="AD39">
        <v>1550.4209000000001</v>
      </c>
      <c r="AF39">
        <v>-9.1044</v>
      </c>
      <c r="AG39">
        <v>1550.5880999999999</v>
      </c>
      <c r="AI39">
        <v>-9.1044</v>
      </c>
      <c r="AJ39">
        <v>1536.5652</v>
      </c>
    </row>
    <row r="40" spans="2:36">
      <c r="B40">
        <v>-8.9110999999999994</v>
      </c>
      <c r="C40">
        <v>122.84229999999999</v>
      </c>
      <c r="E40">
        <v>-9.0165000000000006</v>
      </c>
      <c r="F40">
        <v>127.173</v>
      </c>
      <c r="H40">
        <v>-8.9461999999999993</v>
      </c>
      <c r="I40">
        <v>125.09820000000001</v>
      </c>
      <c r="K40">
        <v>-8.9461999999999993</v>
      </c>
      <c r="L40">
        <v>124.7225</v>
      </c>
      <c r="N40">
        <v>-8.9990000000000006</v>
      </c>
      <c r="O40">
        <v>126.5607</v>
      </c>
      <c r="Q40">
        <v>-8.9286999999999992</v>
      </c>
      <c r="R40">
        <v>1553.4374</v>
      </c>
      <c r="T40">
        <v>-9.0165000000000006</v>
      </c>
      <c r="U40">
        <v>1542.4586999999999</v>
      </c>
      <c r="W40">
        <v>-9.0165000000000006</v>
      </c>
      <c r="X40">
        <v>1541.4717000000001</v>
      </c>
      <c r="Z40">
        <v>-9.0517000000000003</v>
      </c>
      <c r="AA40">
        <v>1546.0932</v>
      </c>
      <c r="AC40">
        <v>-9.0517000000000003</v>
      </c>
      <c r="AD40">
        <v>1550.4209000000001</v>
      </c>
      <c r="AF40">
        <v>-9.0693000000000001</v>
      </c>
      <c r="AG40">
        <v>1553.6054999999999</v>
      </c>
      <c r="AI40">
        <v>-9.0693000000000001</v>
      </c>
      <c r="AJ40">
        <v>1535.9145000000001</v>
      </c>
    </row>
    <row r="41" spans="2:36">
      <c r="B41">
        <v>-8.8758999999999997</v>
      </c>
      <c r="C41">
        <v>122.84229999999999</v>
      </c>
      <c r="E41">
        <v>-8.9814000000000007</v>
      </c>
      <c r="F41">
        <v>126.7582</v>
      </c>
      <c r="H41">
        <v>-8.9110999999999994</v>
      </c>
      <c r="I41">
        <v>125.31570000000001</v>
      </c>
      <c r="K41">
        <v>-8.9110999999999994</v>
      </c>
      <c r="L41">
        <v>124.5247</v>
      </c>
      <c r="N41">
        <v>-8.9638000000000009</v>
      </c>
      <c r="O41">
        <v>126.4619</v>
      </c>
      <c r="Q41">
        <v>-8.8934999999999995</v>
      </c>
      <c r="R41">
        <v>1549.4191000000001</v>
      </c>
      <c r="T41">
        <v>-8.9814000000000007</v>
      </c>
      <c r="U41">
        <v>1542.1295</v>
      </c>
      <c r="W41">
        <v>-8.9814000000000007</v>
      </c>
      <c r="X41">
        <v>1540.4866999999999</v>
      </c>
      <c r="Z41">
        <v>-9.0165000000000006</v>
      </c>
      <c r="AA41">
        <v>1545.7618</v>
      </c>
      <c r="AC41">
        <v>-9.0165000000000006</v>
      </c>
      <c r="AD41">
        <v>1549.7528</v>
      </c>
      <c r="AF41">
        <v>-9.0341000000000005</v>
      </c>
      <c r="AG41">
        <v>1554.11</v>
      </c>
      <c r="AI41">
        <v>-9.0341000000000005</v>
      </c>
      <c r="AJ41">
        <v>1535.7519</v>
      </c>
    </row>
    <row r="42" spans="2:36">
      <c r="B42">
        <v>-8.8407999999999998</v>
      </c>
      <c r="C42">
        <v>122.8026</v>
      </c>
      <c r="E42">
        <v>-8.9461999999999993</v>
      </c>
      <c r="F42">
        <v>126.5211</v>
      </c>
      <c r="H42">
        <v>-8.8758999999999997</v>
      </c>
      <c r="I42">
        <v>125.31570000000001</v>
      </c>
      <c r="K42">
        <v>-8.8758999999999997</v>
      </c>
      <c r="L42">
        <v>124.04989999999999</v>
      </c>
      <c r="N42">
        <v>-8.9286999999999992</v>
      </c>
      <c r="O42">
        <v>126.5607</v>
      </c>
      <c r="Q42">
        <v>-8.8583999999999996</v>
      </c>
      <c r="R42">
        <v>1545.9275</v>
      </c>
      <c r="T42">
        <v>-8.9461999999999993</v>
      </c>
      <c r="U42">
        <v>1539.5035</v>
      </c>
      <c r="W42">
        <v>-8.9461999999999993</v>
      </c>
      <c r="X42">
        <v>1537.0536999999999</v>
      </c>
      <c r="Z42">
        <v>-8.9814000000000007</v>
      </c>
      <c r="AA42">
        <v>1544.1076</v>
      </c>
      <c r="AC42">
        <v>-8.9814000000000007</v>
      </c>
      <c r="AD42">
        <v>1546.9228000000001</v>
      </c>
      <c r="AF42">
        <v>-8.9990000000000006</v>
      </c>
      <c r="AG42">
        <v>1554.11</v>
      </c>
      <c r="AI42">
        <v>-8.9990000000000006</v>
      </c>
      <c r="AJ42">
        <v>1535.2646</v>
      </c>
    </row>
    <row r="43" spans="2:36">
      <c r="B43">
        <v>-8.8056000000000001</v>
      </c>
      <c r="C43">
        <v>122.28749999999999</v>
      </c>
      <c r="E43">
        <v>-8.9110999999999994</v>
      </c>
      <c r="F43">
        <v>126.38290000000001</v>
      </c>
      <c r="H43">
        <v>-8.8407999999999998</v>
      </c>
      <c r="I43">
        <v>125.31570000000001</v>
      </c>
      <c r="K43">
        <v>-8.8407999999999998</v>
      </c>
      <c r="L43">
        <v>123.2581</v>
      </c>
      <c r="N43">
        <v>-8.8934999999999995</v>
      </c>
      <c r="O43">
        <v>126.77800000000001</v>
      </c>
      <c r="Q43">
        <v>-8.8231999999999999</v>
      </c>
      <c r="R43">
        <v>1541.3073999999999</v>
      </c>
      <c r="T43">
        <v>-8.9110999999999994</v>
      </c>
      <c r="U43">
        <v>1539.5035</v>
      </c>
      <c r="W43">
        <v>-8.9110999999999994</v>
      </c>
      <c r="X43">
        <v>1536.7280000000001</v>
      </c>
      <c r="Z43">
        <v>-8.9461999999999993</v>
      </c>
      <c r="AA43">
        <v>1543.2825</v>
      </c>
      <c r="AC43">
        <v>-8.9461999999999993</v>
      </c>
      <c r="AD43">
        <v>1542.788</v>
      </c>
      <c r="AF43">
        <v>-8.9638000000000009</v>
      </c>
      <c r="AG43">
        <v>1550.9224999999999</v>
      </c>
      <c r="AI43">
        <v>-8.9638000000000009</v>
      </c>
      <c r="AJ43">
        <v>1534.94</v>
      </c>
    </row>
    <row r="44" spans="2:36">
      <c r="B44">
        <v>-8.7705000000000002</v>
      </c>
      <c r="C44">
        <v>122.01</v>
      </c>
      <c r="E44">
        <v>-8.8758999999999997</v>
      </c>
      <c r="F44">
        <v>126.38290000000001</v>
      </c>
      <c r="H44">
        <v>-8.8056000000000001</v>
      </c>
      <c r="I44">
        <v>124.9795</v>
      </c>
      <c r="K44">
        <v>-8.8056000000000001</v>
      </c>
      <c r="L44">
        <v>123.1195</v>
      </c>
      <c r="N44">
        <v>-8.8583999999999996</v>
      </c>
      <c r="O44">
        <v>126.8372</v>
      </c>
      <c r="Q44">
        <v>-8.7881</v>
      </c>
      <c r="R44">
        <v>1536.5652</v>
      </c>
      <c r="T44">
        <v>-8.8758999999999997</v>
      </c>
      <c r="U44">
        <v>1537.7058999999999</v>
      </c>
      <c r="W44">
        <v>-8.8758999999999997</v>
      </c>
      <c r="X44">
        <v>1532.9966999999999</v>
      </c>
      <c r="Z44">
        <v>-8.9110999999999994</v>
      </c>
      <c r="AA44">
        <v>1541.1432</v>
      </c>
      <c r="AC44">
        <v>-8.9110999999999994</v>
      </c>
      <c r="AD44">
        <v>1541.8005000000001</v>
      </c>
      <c r="AF44">
        <v>-8.9286999999999992</v>
      </c>
      <c r="AG44">
        <v>1547.4211</v>
      </c>
      <c r="AI44">
        <v>-8.9286999999999992</v>
      </c>
      <c r="AJ44">
        <v>1535.5894000000001</v>
      </c>
    </row>
    <row r="45" spans="2:36">
      <c r="B45">
        <v>-8.7353000000000005</v>
      </c>
      <c r="C45">
        <v>122.01</v>
      </c>
      <c r="E45">
        <v>-8.8407999999999998</v>
      </c>
      <c r="F45">
        <v>126.7582</v>
      </c>
      <c r="H45">
        <v>-8.7705000000000002</v>
      </c>
      <c r="I45">
        <v>124.3467</v>
      </c>
      <c r="K45">
        <v>-8.7705000000000002</v>
      </c>
      <c r="L45">
        <v>123.1195</v>
      </c>
      <c r="N45">
        <v>-8.8231999999999999</v>
      </c>
      <c r="O45">
        <v>126.7187</v>
      </c>
      <c r="Q45">
        <v>-8.7529000000000003</v>
      </c>
      <c r="R45">
        <v>1535.2646</v>
      </c>
      <c r="T45">
        <v>-8.8407999999999998</v>
      </c>
      <c r="U45">
        <v>1535.9145000000001</v>
      </c>
      <c r="W45">
        <v>-8.8407999999999998</v>
      </c>
      <c r="X45">
        <v>1530.578</v>
      </c>
      <c r="Z45">
        <v>-8.8758999999999997</v>
      </c>
      <c r="AA45">
        <v>1537.0536999999999</v>
      </c>
      <c r="AC45">
        <v>-8.8758999999999997</v>
      </c>
      <c r="AD45">
        <v>1541.8005000000001</v>
      </c>
      <c r="AF45">
        <v>-8.8934999999999995</v>
      </c>
      <c r="AG45">
        <v>1543.6124</v>
      </c>
      <c r="AI45">
        <v>-8.8934999999999995</v>
      </c>
      <c r="AJ45">
        <v>1535.7519</v>
      </c>
    </row>
    <row r="46" spans="2:36">
      <c r="B46">
        <v>-8.7002000000000006</v>
      </c>
      <c r="C46">
        <v>122.1091</v>
      </c>
      <c r="E46">
        <v>-8.8056000000000001</v>
      </c>
      <c r="F46">
        <v>125.8493</v>
      </c>
      <c r="H46">
        <v>-8.7353000000000005</v>
      </c>
      <c r="I46">
        <v>123.97069999999999</v>
      </c>
      <c r="K46">
        <v>-8.7353000000000005</v>
      </c>
      <c r="L46">
        <v>123.13930000000001</v>
      </c>
      <c r="N46">
        <v>-8.7881</v>
      </c>
      <c r="O46">
        <v>126.3038</v>
      </c>
      <c r="Q46">
        <v>-8.7177000000000007</v>
      </c>
      <c r="R46">
        <v>1532.9966999999999</v>
      </c>
      <c r="T46">
        <v>-8.8056000000000001</v>
      </c>
      <c r="U46">
        <v>1533.9674</v>
      </c>
      <c r="W46">
        <v>-8.8056000000000001</v>
      </c>
      <c r="X46">
        <v>1528.0109</v>
      </c>
      <c r="Z46">
        <v>-8.8407999999999998</v>
      </c>
      <c r="AA46">
        <v>1533.4818</v>
      </c>
      <c r="AC46">
        <v>-8.8407999999999998</v>
      </c>
      <c r="AD46">
        <v>1539.5035</v>
      </c>
      <c r="AF46">
        <v>-8.8583999999999996</v>
      </c>
      <c r="AG46">
        <v>1543.4474</v>
      </c>
      <c r="AI46">
        <v>-8.8583999999999996</v>
      </c>
      <c r="AJ46">
        <v>1535.5894000000001</v>
      </c>
    </row>
    <row r="47" spans="2:36">
      <c r="B47">
        <v>-8.6649999999999991</v>
      </c>
      <c r="C47">
        <v>122.08929999999999</v>
      </c>
      <c r="E47">
        <v>-8.7705000000000002</v>
      </c>
      <c r="F47">
        <v>125.8493</v>
      </c>
      <c r="H47">
        <v>-8.7002000000000006</v>
      </c>
      <c r="I47">
        <v>123.8916</v>
      </c>
      <c r="K47">
        <v>-8.7002000000000006</v>
      </c>
      <c r="L47">
        <v>122.98090000000001</v>
      </c>
      <c r="N47">
        <v>-8.7529000000000003</v>
      </c>
      <c r="O47">
        <v>125.9877</v>
      </c>
      <c r="Q47">
        <v>-8.6826000000000008</v>
      </c>
      <c r="R47">
        <v>1531.3829000000001</v>
      </c>
      <c r="T47">
        <v>-8.7705000000000002</v>
      </c>
      <c r="U47">
        <v>1527.691</v>
      </c>
      <c r="W47">
        <v>-8.7705000000000002</v>
      </c>
      <c r="X47">
        <v>1524.9799</v>
      </c>
      <c r="Z47">
        <v>-8.8056000000000001</v>
      </c>
      <c r="AA47">
        <v>1530.2564</v>
      </c>
      <c r="AC47">
        <v>-8.8056000000000001</v>
      </c>
      <c r="AD47">
        <v>1538.5222000000001</v>
      </c>
      <c r="AF47">
        <v>-8.8231999999999999</v>
      </c>
      <c r="AG47">
        <v>1540.3226999999999</v>
      </c>
      <c r="AI47">
        <v>-8.8231999999999999</v>
      </c>
      <c r="AJ47">
        <v>1534.94</v>
      </c>
    </row>
    <row r="48" spans="2:36">
      <c r="B48">
        <v>-8.6298999999999992</v>
      </c>
      <c r="C48">
        <v>121.9901</v>
      </c>
      <c r="E48">
        <v>-8.7353000000000005</v>
      </c>
      <c r="F48">
        <v>126.14579999999999</v>
      </c>
      <c r="H48">
        <v>-8.6649999999999991</v>
      </c>
      <c r="I48">
        <v>124.20820000000001</v>
      </c>
      <c r="K48">
        <v>-8.6649999999999991</v>
      </c>
      <c r="L48">
        <v>122.8819</v>
      </c>
      <c r="N48">
        <v>-8.7177000000000007</v>
      </c>
      <c r="O48">
        <v>125.90860000000001</v>
      </c>
      <c r="Q48">
        <v>-8.6473999999999993</v>
      </c>
      <c r="R48">
        <v>1529.7743</v>
      </c>
      <c r="T48">
        <v>-8.7353000000000005</v>
      </c>
      <c r="U48">
        <v>1525.6164000000001</v>
      </c>
      <c r="W48">
        <v>-8.7353000000000005</v>
      </c>
      <c r="X48">
        <v>1521.4936</v>
      </c>
      <c r="Z48">
        <v>-8.7705000000000002</v>
      </c>
      <c r="AA48">
        <v>1529.1324</v>
      </c>
      <c r="AC48">
        <v>-8.7705000000000002</v>
      </c>
      <c r="AD48">
        <v>1535.4269999999999</v>
      </c>
      <c r="AF48">
        <v>-8.7881</v>
      </c>
      <c r="AG48">
        <v>1539.8309999999999</v>
      </c>
      <c r="AI48">
        <v>-8.7881</v>
      </c>
      <c r="AJ48">
        <v>1531.8665000000001</v>
      </c>
    </row>
    <row r="49" spans="2:36">
      <c r="B49">
        <v>-8.5946999999999996</v>
      </c>
      <c r="C49">
        <v>121.77200000000001</v>
      </c>
      <c r="E49">
        <v>-8.7002000000000006</v>
      </c>
      <c r="F49">
        <v>126.0865</v>
      </c>
      <c r="H49">
        <v>-8.6298999999999992</v>
      </c>
      <c r="I49">
        <v>124.584</v>
      </c>
      <c r="K49">
        <v>-8.6298999999999992</v>
      </c>
      <c r="L49">
        <v>122.6442</v>
      </c>
      <c r="N49">
        <v>-8.6826000000000008</v>
      </c>
      <c r="O49">
        <v>125.6122</v>
      </c>
      <c r="Q49">
        <v>-8.6122999999999994</v>
      </c>
      <c r="R49">
        <v>1524.8208</v>
      </c>
      <c r="T49">
        <v>-8.7002000000000006</v>
      </c>
      <c r="U49">
        <v>1524.0265999999999</v>
      </c>
      <c r="W49">
        <v>-8.7002000000000006</v>
      </c>
      <c r="X49">
        <v>1519.6026999999999</v>
      </c>
      <c r="Z49">
        <v>-8.7353000000000005</v>
      </c>
      <c r="AA49">
        <v>1528.0109</v>
      </c>
      <c r="AC49">
        <v>-8.7353000000000005</v>
      </c>
      <c r="AD49">
        <v>1531.8665000000001</v>
      </c>
      <c r="AF49">
        <v>-8.7529000000000003</v>
      </c>
      <c r="AG49">
        <v>1539.3398</v>
      </c>
      <c r="AI49">
        <v>-8.7529000000000003</v>
      </c>
      <c r="AJ49">
        <v>1524.0265999999999</v>
      </c>
    </row>
    <row r="50" spans="2:36">
      <c r="B50">
        <v>-8.5595999999999997</v>
      </c>
      <c r="C50">
        <v>121.41500000000001</v>
      </c>
      <c r="E50">
        <v>-8.6649999999999991</v>
      </c>
      <c r="F50">
        <v>125.5133</v>
      </c>
      <c r="H50">
        <v>-8.5946999999999996</v>
      </c>
      <c r="I50">
        <v>124.70269999999999</v>
      </c>
      <c r="K50">
        <v>-8.5946999999999996</v>
      </c>
      <c r="L50">
        <v>122.56489999999999</v>
      </c>
      <c r="N50">
        <v>-8.6473999999999993</v>
      </c>
      <c r="O50">
        <v>125.55289999999999</v>
      </c>
      <c r="Q50">
        <v>-8.5770999999999997</v>
      </c>
      <c r="R50">
        <v>1523.3921</v>
      </c>
      <c r="T50">
        <v>-8.6649999999999991</v>
      </c>
      <c r="U50">
        <v>1523.3921</v>
      </c>
      <c r="W50">
        <v>-8.6649999999999991</v>
      </c>
      <c r="X50">
        <v>1517.4060999999999</v>
      </c>
      <c r="Z50">
        <v>-8.7002000000000006</v>
      </c>
      <c r="AA50">
        <v>1526.8920000000001</v>
      </c>
      <c r="AC50">
        <v>-8.7002000000000006</v>
      </c>
      <c r="AD50">
        <v>1529.6138000000001</v>
      </c>
      <c r="AF50">
        <v>-8.7177000000000007</v>
      </c>
      <c r="AG50">
        <v>1534.1294</v>
      </c>
      <c r="AI50">
        <v>-8.7177000000000007</v>
      </c>
      <c r="AJ50">
        <v>1522.4419</v>
      </c>
    </row>
    <row r="51" spans="2:36">
      <c r="B51">
        <v>-8.5244</v>
      </c>
      <c r="C51">
        <v>121.29600000000001</v>
      </c>
      <c r="E51">
        <v>-8.6298999999999992</v>
      </c>
      <c r="F51">
        <v>125.8493</v>
      </c>
      <c r="H51">
        <v>-8.5595999999999997</v>
      </c>
      <c r="I51">
        <v>124.70269999999999</v>
      </c>
      <c r="K51">
        <v>-8.5595999999999997</v>
      </c>
      <c r="L51">
        <v>122.56489999999999</v>
      </c>
      <c r="N51">
        <v>-8.6122999999999994</v>
      </c>
      <c r="O51">
        <v>125.45399999999999</v>
      </c>
      <c r="Q51">
        <v>-8.5419999999999998</v>
      </c>
      <c r="R51">
        <v>1521.4936</v>
      </c>
      <c r="T51">
        <v>-8.6298999999999992</v>
      </c>
      <c r="U51">
        <v>1521.1780000000001</v>
      </c>
      <c r="W51">
        <v>-8.6298999999999992</v>
      </c>
      <c r="X51">
        <v>1513.1985999999999</v>
      </c>
      <c r="Z51">
        <v>-8.6649999999999991</v>
      </c>
      <c r="AA51">
        <v>1522.7583999999999</v>
      </c>
      <c r="AC51">
        <v>-8.6649999999999991</v>
      </c>
      <c r="AD51">
        <v>1529.2927999999999</v>
      </c>
      <c r="AF51">
        <v>-8.6826000000000008</v>
      </c>
      <c r="AG51">
        <v>1532.3505</v>
      </c>
      <c r="AI51">
        <v>-8.6826000000000008</v>
      </c>
      <c r="AJ51">
        <v>1522.4419</v>
      </c>
    </row>
    <row r="52" spans="2:36">
      <c r="B52">
        <v>-8.4893000000000001</v>
      </c>
      <c r="C52">
        <v>121.13720000000001</v>
      </c>
      <c r="E52">
        <v>-8.5946999999999996</v>
      </c>
      <c r="F52">
        <v>125.9877</v>
      </c>
      <c r="H52">
        <v>-8.5244</v>
      </c>
      <c r="I52">
        <v>124.20820000000001</v>
      </c>
      <c r="K52">
        <v>-8.5244</v>
      </c>
      <c r="L52">
        <v>122.6442</v>
      </c>
      <c r="N52">
        <v>-8.5770999999999997</v>
      </c>
      <c r="O52">
        <v>124.70269999999999</v>
      </c>
      <c r="Q52">
        <v>-8.5068000000000001</v>
      </c>
      <c r="R52">
        <v>1516.7804000000001</v>
      </c>
      <c r="T52">
        <v>-8.5946999999999996</v>
      </c>
      <c r="U52">
        <v>1518.9740999999999</v>
      </c>
      <c r="W52">
        <v>-8.5946999999999996</v>
      </c>
      <c r="X52">
        <v>1510.4148</v>
      </c>
      <c r="Z52">
        <v>-8.6298999999999992</v>
      </c>
      <c r="AA52">
        <v>1517.8759</v>
      </c>
      <c r="AC52">
        <v>-8.6298999999999992</v>
      </c>
      <c r="AD52">
        <v>1527.8508999999999</v>
      </c>
      <c r="AF52">
        <v>-8.6473999999999993</v>
      </c>
      <c r="AG52">
        <v>1526.8920000000001</v>
      </c>
      <c r="AI52">
        <v>-8.6473999999999993</v>
      </c>
      <c r="AJ52">
        <v>1520.7048</v>
      </c>
    </row>
    <row r="53" spans="2:36">
      <c r="B53">
        <v>-8.4541000000000004</v>
      </c>
      <c r="C53">
        <v>120.8197</v>
      </c>
      <c r="E53">
        <v>-8.5595999999999997</v>
      </c>
      <c r="F53">
        <v>126.0074</v>
      </c>
      <c r="H53">
        <v>-8.4893000000000001</v>
      </c>
      <c r="I53">
        <v>123.79259999999999</v>
      </c>
      <c r="K53">
        <v>-8.4893000000000001</v>
      </c>
      <c r="L53">
        <v>122.56489999999999</v>
      </c>
      <c r="N53">
        <v>-8.5419999999999998</v>
      </c>
      <c r="O53">
        <v>123.6739</v>
      </c>
      <c r="Q53">
        <v>-8.4717000000000002</v>
      </c>
      <c r="R53">
        <v>1514.4413</v>
      </c>
      <c r="T53">
        <v>-8.5595999999999997</v>
      </c>
      <c r="U53">
        <v>1516.9367</v>
      </c>
      <c r="W53">
        <v>-8.5595999999999997</v>
      </c>
      <c r="X53">
        <v>1503.9852000000001</v>
      </c>
      <c r="Z53">
        <v>-8.5946999999999996</v>
      </c>
      <c r="AA53">
        <v>1514.7525000000001</v>
      </c>
      <c r="AC53">
        <v>-8.5946999999999996</v>
      </c>
      <c r="AD53">
        <v>1519.4455</v>
      </c>
      <c r="AF53">
        <v>-8.6122999999999994</v>
      </c>
      <c r="AG53">
        <v>1524.8208</v>
      </c>
      <c r="AI53">
        <v>-8.6122999999999994</v>
      </c>
      <c r="AJ53">
        <v>1515.9993999999999</v>
      </c>
    </row>
    <row r="54" spans="2:36">
      <c r="B54">
        <v>-8.4190000000000005</v>
      </c>
      <c r="C54">
        <v>120.4821</v>
      </c>
      <c r="E54">
        <v>-8.5244</v>
      </c>
      <c r="F54">
        <v>125.9877</v>
      </c>
      <c r="H54">
        <v>-8.4541000000000004</v>
      </c>
      <c r="I54">
        <v>123.8322</v>
      </c>
      <c r="K54">
        <v>-8.4541000000000004</v>
      </c>
      <c r="L54">
        <v>122.54510000000001</v>
      </c>
      <c r="N54">
        <v>-8.5068000000000001</v>
      </c>
      <c r="O54">
        <v>123.3175</v>
      </c>
      <c r="Q54">
        <v>-8.4365000000000006</v>
      </c>
      <c r="R54">
        <v>1512.7335</v>
      </c>
      <c r="T54">
        <v>-8.5244</v>
      </c>
      <c r="U54">
        <v>1514.5969</v>
      </c>
      <c r="W54">
        <v>-8.5244</v>
      </c>
      <c r="X54">
        <v>1502.0137999999999</v>
      </c>
      <c r="Z54">
        <v>-8.5595999999999997</v>
      </c>
      <c r="AA54">
        <v>1510.569</v>
      </c>
      <c r="AC54">
        <v>-8.5595999999999997</v>
      </c>
      <c r="AD54">
        <v>1517.2496000000001</v>
      </c>
      <c r="AF54">
        <v>-8.5770999999999997</v>
      </c>
      <c r="AG54">
        <v>1523.2336</v>
      </c>
      <c r="AI54">
        <v>-8.5770999999999997</v>
      </c>
      <c r="AJ54">
        <v>1514.1303</v>
      </c>
    </row>
    <row r="55" spans="2:36">
      <c r="B55">
        <v>-8.3838000000000008</v>
      </c>
      <c r="C55">
        <v>120.1444</v>
      </c>
      <c r="E55">
        <v>-8.4893000000000001</v>
      </c>
      <c r="F55">
        <v>125.9877</v>
      </c>
      <c r="H55">
        <v>-8.4190000000000005</v>
      </c>
      <c r="I55">
        <v>123.45610000000001</v>
      </c>
      <c r="K55">
        <v>-8.4190000000000005</v>
      </c>
      <c r="L55">
        <v>122.20820000000001</v>
      </c>
      <c r="N55">
        <v>-8.4717000000000002</v>
      </c>
      <c r="O55">
        <v>123.3175</v>
      </c>
      <c r="Q55">
        <v>-8.4014000000000006</v>
      </c>
      <c r="R55">
        <v>1511.3408999999999</v>
      </c>
      <c r="T55">
        <v>-8.4893000000000001</v>
      </c>
      <c r="U55">
        <v>1508.7219</v>
      </c>
      <c r="W55">
        <v>-8.4893000000000001</v>
      </c>
      <c r="X55">
        <v>1501.4090000000001</v>
      </c>
      <c r="Z55">
        <v>-8.5244</v>
      </c>
      <c r="AA55">
        <v>1508.8756000000001</v>
      </c>
      <c r="AC55">
        <v>-8.5244</v>
      </c>
      <c r="AD55">
        <v>1515.8433</v>
      </c>
      <c r="AF55">
        <v>-8.5419999999999998</v>
      </c>
      <c r="AG55">
        <v>1518.5030999999999</v>
      </c>
      <c r="AI55">
        <v>-8.5419999999999998</v>
      </c>
      <c r="AJ55">
        <v>1510.1066000000001</v>
      </c>
    </row>
    <row r="56" spans="2:36">
      <c r="B56">
        <v>-8.3485999999999994</v>
      </c>
      <c r="C56">
        <v>119.4486</v>
      </c>
      <c r="E56">
        <v>-8.4541000000000004</v>
      </c>
      <c r="F56">
        <v>125.5924</v>
      </c>
      <c r="H56">
        <v>-8.3838000000000008</v>
      </c>
      <c r="I56">
        <v>123.29770000000001</v>
      </c>
      <c r="K56">
        <v>-8.3838000000000008</v>
      </c>
      <c r="L56">
        <v>122.1091</v>
      </c>
      <c r="N56">
        <v>-8.4365000000000006</v>
      </c>
      <c r="O56">
        <v>124.0895</v>
      </c>
      <c r="Q56">
        <v>-8.3661999999999992</v>
      </c>
      <c r="R56">
        <v>1508.5684000000001</v>
      </c>
      <c r="T56">
        <v>-8.4541000000000004</v>
      </c>
      <c r="U56">
        <v>1497.8018</v>
      </c>
      <c r="W56">
        <v>-8.4541000000000004</v>
      </c>
      <c r="X56">
        <v>1500.0512000000001</v>
      </c>
      <c r="Z56">
        <v>-8.4893000000000001</v>
      </c>
      <c r="AA56">
        <v>1506.7293999999999</v>
      </c>
      <c r="AC56">
        <v>-8.4893000000000001</v>
      </c>
      <c r="AD56">
        <v>1512.2688000000001</v>
      </c>
      <c r="AF56">
        <v>-8.5068000000000001</v>
      </c>
      <c r="AG56">
        <v>1516.3116</v>
      </c>
      <c r="AI56">
        <v>-8.5068000000000001</v>
      </c>
      <c r="AJ56">
        <v>1508.5684000000001</v>
      </c>
    </row>
    <row r="57" spans="2:36">
      <c r="B57">
        <v>-8.3134999999999994</v>
      </c>
      <c r="C57">
        <v>118.7323</v>
      </c>
      <c r="E57">
        <v>-8.4190000000000005</v>
      </c>
      <c r="F57">
        <v>124.80159999999999</v>
      </c>
      <c r="H57">
        <v>-8.3485999999999994</v>
      </c>
      <c r="I57">
        <v>123.29770000000001</v>
      </c>
      <c r="K57">
        <v>-8.3485999999999994</v>
      </c>
      <c r="L57">
        <v>121.95050000000001</v>
      </c>
      <c r="N57">
        <v>-8.4014000000000006</v>
      </c>
      <c r="O57">
        <v>124.1686</v>
      </c>
      <c r="Q57">
        <v>-8.3310999999999993</v>
      </c>
      <c r="R57">
        <v>1507.3416</v>
      </c>
      <c r="T57">
        <v>-8.4190000000000005</v>
      </c>
      <c r="U57">
        <v>1497.3543999999999</v>
      </c>
      <c r="W57">
        <v>-8.4190000000000005</v>
      </c>
      <c r="X57">
        <v>1497.9512</v>
      </c>
      <c r="Z57">
        <v>-8.4541000000000004</v>
      </c>
      <c r="AA57">
        <v>1503.5293999999999</v>
      </c>
      <c r="AC57">
        <v>-8.4541000000000004</v>
      </c>
      <c r="AD57">
        <v>1508.2614000000001</v>
      </c>
      <c r="AF57">
        <v>-8.4717000000000002</v>
      </c>
      <c r="AG57">
        <v>1515.8433</v>
      </c>
      <c r="AI57">
        <v>-8.4717000000000002</v>
      </c>
      <c r="AJ57">
        <v>1508.1079</v>
      </c>
    </row>
    <row r="58" spans="2:36">
      <c r="B58">
        <v>-8.2782999999999998</v>
      </c>
      <c r="C58">
        <v>118.15470000000001</v>
      </c>
      <c r="E58">
        <v>-8.3838000000000008</v>
      </c>
      <c r="F58">
        <v>124.50490000000001</v>
      </c>
      <c r="H58">
        <v>-8.3134999999999994</v>
      </c>
      <c r="I58">
        <v>123.07989999999999</v>
      </c>
      <c r="K58">
        <v>-8.3134999999999994</v>
      </c>
      <c r="L58">
        <v>121.8117</v>
      </c>
      <c r="N58">
        <v>-8.3661999999999992</v>
      </c>
      <c r="O58">
        <v>124.0895</v>
      </c>
      <c r="Q58">
        <v>-8.2958999999999996</v>
      </c>
      <c r="R58">
        <v>1499.4494</v>
      </c>
      <c r="T58">
        <v>-8.3838000000000008</v>
      </c>
      <c r="U58">
        <v>1495.8686</v>
      </c>
      <c r="W58">
        <v>-8.3838000000000008</v>
      </c>
      <c r="X58">
        <v>1494.3916999999999</v>
      </c>
      <c r="Z58">
        <v>-8.4190000000000005</v>
      </c>
      <c r="AA58">
        <v>1499.4494</v>
      </c>
      <c r="AC58">
        <v>-8.4190000000000005</v>
      </c>
      <c r="AD58">
        <v>1507.0354</v>
      </c>
      <c r="AF58">
        <v>-8.4365000000000006</v>
      </c>
      <c r="AG58">
        <v>1514.1303</v>
      </c>
      <c r="AI58">
        <v>-8.4365000000000006</v>
      </c>
      <c r="AJ58">
        <v>1501.4090000000001</v>
      </c>
    </row>
    <row r="59" spans="2:36">
      <c r="B59">
        <v>-8.2431999999999999</v>
      </c>
      <c r="C59">
        <v>117.6563</v>
      </c>
      <c r="E59">
        <v>-8.3485999999999994</v>
      </c>
      <c r="F59">
        <v>124.14879999999999</v>
      </c>
      <c r="H59">
        <v>-8.2782999999999998</v>
      </c>
      <c r="I59">
        <v>122.5055</v>
      </c>
      <c r="K59">
        <v>-8.2782999999999998</v>
      </c>
      <c r="L59">
        <v>121.6134</v>
      </c>
      <c r="N59">
        <v>-8.3310999999999993</v>
      </c>
      <c r="O59">
        <v>124.3862</v>
      </c>
      <c r="Q59">
        <v>-8.2607999999999997</v>
      </c>
      <c r="R59">
        <v>1496.4619</v>
      </c>
      <c r="T59">
        <v>-8.3485999999999994</v>
      </c>
      <c r="U59">
        <v>1492.4846</v>
      </c>
      <c r="W59">
        <v>-8.3485999999999994</v>
      </c>
      <c r="X59">
        <v>1491.9007999999999</v>
      </c>
      <c r="Z59">
        <v>-8.3838000000000008</v>
      </c>
      <c r="AA59">
        <v>1494.6864</v>
      </c>
      <c r="AC59">
        <v>-8.3838000000000008</v>
      </c>
      <c r="AD59">
        <v>1502.6194</v>
      </c>
      <c r="AF59">
        <v>-8.4014000000000006</v>
      </c>
      <c r="AG59">
        <v>1509.7985000000001</v>
      </c>
      <c r="AI59">
        <v>-8.4014000000000006</v>
      </c>
      <c r="AJ59">
        <v>1499.7501</v>
      </c>
    </row>
    <row r="60" spans="2:36">
      <c r="B60">
        <v>-8.2080000000000002</v>
      </c>
      <c r="C60">
        <v>117.6563</v>
      </c>
      <c r="E60">
        <v>-8.3134999999999994</v>
      </c>
      <c r="F60">
        <v>124.14879999999999</v>
      </c>
      <c r="H60">
        <v>-8.2431999999999999</v>
      </c>
      <c r="I60">
        <v>122.3073</v>
      </c>
      <c r="K60">
        <v>-8.2431999999999999</v>
      </c>
      <c r="L60">
        <v>120.5218</v>
      </c>
      <c r="N60">
        <v>-8.2958999999999996</v>
      </c>
      <c r="O60">
        <v>124.3862</v>
      </c>
      <c r="Q60">
        <v>-8.2256</v>
      </c>
      <c r="R60">
        <v>1493.6565000000001</v>
      </c>
      <c r="T60">
        <v>-8.3134999999999994</v>
      </c>
      <c r="U60">
        <v>1489.4342999999999</v>
      </c>
      <c r="W60">
        <v>-8.3134999999999994</v>
      </c>
      <c r="X60">
        <v>1489.29</v>
      </c>
      <c r="Z60">
        <v>-8.3485999999999994</v>
      </c>
      <c r="AA60">
        <v>1493.6565000000001</v>
      </c>
      <c r="AC60">
        <v>-8.3485999999999994</v>
      </c>
      <c r="AD60">
        <v>1497.9512</v>
      </c>
      <c r="AF60">
        <v>-8.3661999999999992</v>
      </c>
      <c r="AG60">
        <v>1503.2258999999999</v>
      </c>
      <c r="AI60">
        <v>-8.3661999999999992</v>
      </c>
      <c r="AJ60">
        <v>1492.9233999999999</v>
      </c>
    </row>
    <row r="61" spans="2:36">
      <c r="B61">
        <v>-8.1729000000000003</v>
      </c>
      <c r="C61">
        <v>118.27419999999999</v>
      </c>
      <c r="E61">
        <v>-8.2782999999999998</v>
      </c>
      <c r="F61">
        <v>124.0103</v>
      </c>
      <c r="H61">
        <v>-8.2080000000000002</v>
      </c>
      <c r="I61">
        <v>122.56489999999999</v>
      </c>
      <c r="K61">
        <v>-8.2080000000000002</v>
      </c>
      <c r="L61">
        <v>120.66079999999999</v>
      </c>
      <c r="N61">
        <v>-8.2607999999999997</v>
      </c>
      <c r="O61">
        <v>124.3862</v>
      </c>
      <c r="Q61">
        <v>-8.1905000000000001</v>
      </c>
      <c r="R61">
        <v>1490.4469999999999</v>
      </c>
      <c r="T61">
        <v>-8.2782999999999998</v>
      </c>
      <c r="U61">
        <v>1489.0016000000001</v>
      </c>
      <c r="W61">
        <v>-8.2782999999999998</v>
      </c>
      <c r="X61">
        <v>1485.1398999999999</v>
      </c>
      <c r="Z61">
        <v>-8.3134999999999994</v>
      </c>
      <c r="AA61">
        <v>1492.0465999999999</v>
      </c>
      <c r="AC61">
        <v>-8.3134999999999994</v>
      </c>
      <c r="AD61">
        <v>1497.8018</v>
      </c>
      <c r="AF61">
        <v>-8.3310999999999993</v>
      </c>
      <c r="AG61">
        <v>1502.1650999999999</v>
      </c>
      <c r="AI61">
        <v>-8.3310999999999993</v>
      </c>
      <c r="AJ61">
        <v>1491.9007999999999</v>
      </c>
    </row>
    <row r="62" spans="2:36">
      <c r="B62">
        <v>-8.1377000000000006</v>
      </c>
      <c r="C62">
        <v>118.27419999999999</v>
      </c>
      <c r="E62">
        <v>-8.2431999999999999</v>
      </c>
      <c r="F62">
        <v>124.0103</v>
      </c>
      <c r="H62">
        <v>-8.1729000000000003</v>
      </c>
      <c r="I62">
        <v>121.7919</v>
      </c>
      <c r="K62">
        <v>-8.1729000000000003</v>
      </c>
      <c r="L62">
        <v>120.4225</v>
      </c>
      <c r="N62">
        <v>-8.2256</v>
      </c>
      <c r="O62">
        <v>124.4653</v>
      </c>
      <c r="Q62">
        <v>-8.1553000000000004</v>
      </c>
      <c r="R62">
        <v>1488.2819999999999</v>
      </c>
      <c r="T62">
        <v>-8.2431999999999999</v>
      </c>
      <c r="U62">
        <v>1489.0016000000001</v>
      </c>
      <c r="W62">
        <v>-8.2431999999999999</v>
      </c>
      <c r="X62">
        <v>1482.4572000000001</v>
      </c>
      <c r="Z62">
        <v>-8.2782999999999998</v>
      </c>
      <c r="AA62">
        <v>1488.1383000000001</v>
      </c>
      <c r="AC62">
        <v>-8.2782999999999998</v>
      </c>
      <c r="AD62">
        <v>1494.9813999999999</v>
      </c>
      <c r="AF62">
        <v>-8.2958999999999996</v>
      </c>
      <c r="AG62">
        <v>1499.9005999999999</v>
      </c>
      <c r="AI62">
        <v>-8.2958999999999996</v>
      </c>
      <c r="AJ62">
        <v>1490.1572000000001</v>
      </c>
    </row>
    <row r="63" spans="2:36">
      <c r="B63">
        <v>-8.1026000000000007</v>
      </c>
      <c r="C63">
        <v>118.19450000000001</v>
      </c>
      <c r="E63">
        <v>-8.2080000000000002</v>
      </c>
      <c r="F63">
        <v>123.8916</v>
      </c>
      <c r="H63">
        <v>-8.1377000000000006</v>
      </c>
      <c r="I63">
        <v>121.65309999999999</v>
      </c>
      <c r="K63">
        <v>-8.1377000000000006</v>
      </c>
      <c r="L63">
        <v>120.10469999999999</v>
      </c>
      <c r="N63">
        <v>-8.1905000000000001</v>
      </c>
      <c r="O63">
        <v>124.4258</v>
      </c>
      <c r="Q63">
        <v>-8.1202000000000005</v>
      </c>
      <c r="R63">
        <v>1487.5644</v>
      </c>
      <c r="T63">
        <v>-8.2080000000000002</v>
      </c>
      <c r="U63">
        <v>1480.4984999999999</v>
      </c>
      <c r="W63">
        <v>-8.2080000000000002</v>
      </c>
      <c r="X63">
        <v>1475.2556999999999</v>
      </c>
      <c r="Z63">
        <v>-8.2431999999999999</v>
      </c>
      <c r="AA63">
        <v>1485.7082</v>
      </c>
      <c r="AC63">
        <v>-8.2431999999999999</v>
      </c>
      <c r="AD63">
        <v>1488.4257</v>
      </c>
      <c r="AF63">
        <v>-8.2607999999999997</v>
      </c>
      <c r="AG63">
        <v>1496.1650999999999</v>
      </c>
      <c r="AI63">
        <v>-8.2607999999999997</v>
      </c>
      <c r="AJ63">
        <v>1488.8575000000001</v>
      </c>
    </row>
    <row r="64" spans="2:36">
      <c r="B64">
        <v>-8.0673999999999992</v>
      </c>
      <c r="C64">
        <v>117.8955</v>
      </c>
      <c r="E64">
        <v>-8.1729000000000003</v>
      </c>
      <c r="F64">
        <v>122.92149999999999</v>
      </c>
      <c r="H64">
        <v>-8.1026000000000007</v>
      </c>
      <c r="I64">
        <v>120.85939999999999</v>
      </c>
      <c r="K64">
        <v>-8.1026000000000007</v>
      </c>
      <c r="L64">
        <v>119.9854</v>
      </c>
      <c r="N64">
        <v>-8.1553000000000004</v>
      </c>
      <c r="O64">
        <v>123.06010000000001</v>
      </c>
      <c r="Q64">
        <v>-8.0850000000000009</v>
      </c>
      <c r="R64">
        <v>1485.8505</v>
      </c>
      <c r="T64">
        <v>-8.1729000000000003</v>
      </c>
      <c r="U64">
        <v>1476.8998999999999</v>
      </c>
      <c r="W64">
        <v>-8.1729000000000003</v>
      </c>
      <c r="X64">
        <v>1474.4375</v>
      </c>
      <c r="Z64">
        <v>-8.2080000000000002</v>
      </c>
      <c r="AA64">
        <v>1485.566</v>
      </c>
      <c r="AC64">
        <v>-8.2080000000000002</v>
      </c>
      <c r="AD64">
        <v>1485.2818</v>
      </c>
      <c r="AF64">
        <v>-8.2256</v>
      </c>
      <c r="AG64">
        <v>1492.3385000000001</v>
      </c>
      <c r="AI64">
        <v>-8.2256</v>
      </c>
      <c r="AJ64">
        <v>1486.7059999999999</v>
      </c>
    </row>
    <row r="65" spans="2:36">
      <c r="B65">
        <v>-8.0322999999999993</v>
      </c>
      <c r="C65">
        <v>117.736</v>
      </c>
      <c r="E65">
        <v>-8.1377000000000006</v>
      </c>
      <c r="F65">
        <v>121.97029999999999</v>
      </c>
      <c r="H65">
        <v>-8.0673999999999992</v>
      </c>
      <c r="I65">
        <v>119.7071</v>
      </c>
      <c r="K65">
        <v>-8.0673999999999992</v>
      </c>
      <c r="L65">
        <v>119.9854</v>
      </c>
      <c r="N65">
        <v>-8.1202000000000005</v>
      </c>
      <c r="O65">
        <v>122.2677</v>
      </c>
      <c r="Q65">
        <v>-8.0498999999999992</v>
      </c>
      <c r="R65">
        <v>1480.7773999999999</v>
      </c>
      <c r="T65">
        <v>-8.1377000000000006</v>
      </c>
      <c r="U65">
        <v>1475.9395</v>
      </c>
      <c r="W65">
        <v>-8.1377000000000006</v>
      </c>
      <c r="X65">
        <v>1473.0794000000001</v>
      </c>
      <c r="Z65">
        <v>-8.1729000000000003</v>
      </c>
      <c r="AA65">
        <v>1478.8313000000001</v>
      </c>
      <c r="AC65">
        <v>-8.1729000000000003</v>
      </c>
      <c r="AD65">
        <v>1482.4572000000001</v>
      </c>
      <c r="AF65">
        <v>-8.1905000000000001</v>
      </c>
      <c r="AG65">
        <v>1489.0016000000001</v>
      </c>
      <c r="AI65">
        <v>-8.1905000000000001</v>
      </c>
      <c r="AJ65">
        <v>1482.7383</v>
      </c>
    </row>
    <row r="66" spans="2:36">
      <c r="B66">
        <v>-7.9970999999999997</v>
      </c>
      <c r="C66">
        <v>117.8955</v>
      </c>
      <c r="E66">
        <v>-8.1026000000000007</v>
      </c>
      <c r="F66">
        <v>121.5539</v>
      </c>
      <c r="H66">
        <v>-8.0322999999999993</v>
      </c>
      <c r="I66">
        <v>119.46850000000001</v>
      </c>
      <c r="K66">
        <v>-8.0322999999999993</v>
      </c>
      <c r="L66">
        <v>119.6674</v>
      </c>
      <c r="N66">
        <v>-8.0850000000000009</v>
      </c>
      <c r="O66">
        <v>122.2677</v>
      </c>
      <c r="Q66">
        <v>-8.0146999999999995</v>
      </c>
      <c r="R66">
        <v>1478.4161999999999</v>
      </c>
      <c r="T66">
        <v>-8.1026000000000007</v>
      </c>
      <c r="U66">
        <v>1474.8462999999999</v>
      </c>
      <c r="W66">
        <v>-8.1026000000000007</v>
      </c>
      <c r="X66">
        <v>1471.3244</v>
      </c>
      <c r="Z66">
        <v>-8.1377000000000006</v>
      </c>
      <c r="AA66">
        <v>1476.8998999999999</v>
      </c>
      <c r="AC66">
        <v>-8.1377000000000006</v>
      </c>
      <c r="AD66">
        <v>1480.0807</v>
      </c>
      <c r="AF66">
        <v>-8.1553000000000004</v>
      </c>
      <c r="AG66">
        <v>1483.1604</v>
      </c>
      <c r="AI66">
        <v>-8.1553000000000004</v>
      </c>
      <c r="AJ66">
        <v>1475.2556999999999</v>
      </c>
    </row>
    <row r="67" spans="2:36">
      <c r="B67">
        <v>-7.9619999999999997</v>
      </c>
      <c r="C67">
        <v>117.5167</v>
      </c>
      <c r="E67">
        <v>-8.0673999999999992</v>
      </c>
      <c r="F67">
        <v>121.2563</v>
      </c>
      <c r="H67">
        <v>-7.9970999999999997</v>
      </c>
      <c r="I67">
        <v>119.389</v>
      </c>
      <c r="K67">
        <v>-7.9970999999999997</v>
      </c>
      <c r="L67">
        <v>119.2298</v>
      </c>
      <c r="N67">
        <v>-8.0498999999999992</v>
      </c>
      <c r="O67">
        <v>122.1686</v>
      </c>
      <c r="Q67">
        <v>-7.9794999999999998</v>
      </c>
      <c r="R67">
        <v>1478.278</v>
      </c>
      <c r="T67">
        <v>-8.0673999999999992</v>
      </c>
      <c r="U67">
        <v>1472.944</v>
      </c>
      <c r="W67">
        <v>-8.0673999999999992</v>
      </c>
      <c r="X67">
        <v>1470.1161</v>
      </c>
      <c r="Z67">
        <v>-8.1026000000000007</v>
      </c>
      <c r="AA67">
        <v>1474.5736999999999</v>
      </c>
      <c r="AC67">
        <v>-8.1026000000000007</v>
      </c>
      <c r="AD67">
        <v>1478.278</v>
      </c>
      <c r="AF67">
        <v>-8.1202000000000005</v>
      </c>
      <c r="AG67">
        <v>1481.4760000000001</v>
      </c>
      <c r="AI67">
        <v>-8.1202000000000005</v>
      </c>
      <c r="AJ67">
        <v>1473.3505</v>
      </c>
    </row>
    <row r="68" spans="2:36">
      <c r="B68">
        <v>-7.9268000000000001</v>
      </c>
      <c r="C68">
        <v>117.5964</v>
      </c>
      <c r="E68">
        <v>-8.0322999999999993</v>
      </c>
      <c r="F68">
        <v>120.70050000000001</v>
      </c>
      <c r="H68">
        <v>-7.9619999999999997</v>
      </c>
      <c r="I68">
        <v>119.46850000000001</v>
      </c>
      <c r="K68">
        <v>-7.9619999999999997</v>
      </c>
      <c r="L68">
        <v>119.09059999999999</v>
      </c>
      <c r="N68">
        <v>-8.0146999999999995</v>
      </c>
      <c r="O68">
        <v>122.08929999999999</v>
      </c>
      <c r="Q68">
        <v>-7.9443999999999999</v>
      </c>
      <c r="R68">
        <v>1477.588</v>
      </c>
      <c r="T68">
        <v>-8.0322999999999993</v>
      </c>
      <c r="U68">
        <v>1472.944</v>
      </c>
      <c r="W68">
        <v>-8.0322999999999993</v>
      </c>
      <c r="X68">
        <v>1470.6523999999999</v>
      </c>
      <c r="Z68">
        <v>-8.0673999999999992</v>
      </c>
      <c r="AA68">
        <v>1474.5736999999999</v>
      </c>
      <c r="AC68">
        <v>-8.0673999999999992</v>
      </c>
      <c r="AD68">
        <v>1477.3125</v>
      </c>
      <c r="AF68">
        <v>-8.0850000000000009</v>
      </c>
      <c r="AG68">
        <v>1478.8313000000001</v>
      </c>
      <c r="AI68">
        <v>-8.0850000000000009</v>
      </c>
      <c r="AJ68">
        <v>1472.1329000000001</v>
      </c>
    </row>
    <row r="69" spans="2:36">
      <c r="B69">
        <v>-7.8917000000000002</v>
      </c>
      <c r="C69">
        <v>117.7959</v>
      </c>
      <c r="E69">
        <v>-7.9970999999999997</v>
      </c>
      <c r="F69">
        <v>120.60129999999999</v>
      </c>
      <c r="H69">
        <v>-7.9268000000000001</v>
      </c>
      <c r="I69">
        <v>119.54810000000001</v>
      </c>
      <c r="K69">
        <v>-7.9268000000000001</v>
      </c>
      <c r="L69">
        <v>118.2144</v>
      </c>
      <c r="N69">
        <v>-7.9794999999999998</v>
      </c>
      <c r="O69">
        <v>122.1686</v>
      </c>
      <c r="Q69">
        <v>-7.9092000000000002</v>
      </c>
      <c r="R69">
        <v>1477.4502</v>
      </c>
      <c r="T69">
        <v>-7.9970999999999997</v>
      </c>
      <c r="U69">
        <v>1472.8087</v>
      </c>
      <c r="W69">
        <v>-7.9970999999999997</v>
      </c>
      <c r="X69">
        <v>1468.5134</v>
      </c>
      <c r="Z69">
        <v>-8.0322999999999993</v>
      </c>
      <c r="AA69">
        <v>1471.8631</v>
      </c>
      <c r="AC69">
        <v>-8.0322999999999993</v>
      </c>
      <c r="AD69">
        <v>1476.3507</v>
      </c>
      <c r="AF69">
        <v>-8.0498999999999992</v>
      </c>
      <c r="AG69">
        <v>1475.8026</v>
      </c>
      <c r="AI69">
        <v>-8.0498999999999992</v>
      </c>
      <c r="AJ69">
        <v>1469.5808</v>
      </c>
    </row>
    <row r="70" spans="2:36">
      <c r="B70">
        <v>-7.8564999999999996</v>
      </c>
      <c r="C70">
        <v>117.7959</v>
      </c>
      <c r="E70">
        <v>-7.9619999999999997</v>
      </c>
      <c r="F70">
        <v>120.60129999999999</v>
      </c>
      <c r="H70">
        <v>-7.8917000000000002</v>
      </c>
      <c r="I70">
        <v>120.00530000000001</v>
      </c>
      <c r="K70">
        <v>-7.8917000000000002</v>
      </c>
      <c r="L70">
        <v>117.756</v>
      </c>
      <c r="N70">
        <v>-7.9443999999999999</v>
      </c>
      <c r="O70">
        <v>122.08929999999999</v>
      </c>
      <c r="Q70">
        <v>-7.8741000000000003</v>
      </c>
      <c r="R70">
        <v>1478.4161999999999</v>
      </c>
      <c r="T70">
        <v>-7.9619999999999997</v>
      </c>
      <c r="U70">
        <v>1469.4471000000001</v>
      </c>
      <c r="W70">
        <v>-7.9619999999999997</v>
      </c>
      <c r="X70">
        <v>1463.8924</v>
      </c>
      <c r="Z70">
        <v>-7.9970999999999997</v>
      </c>
      <c r="AA70">
        <v>1471.7283</v>
      </c>
      <c r="AC70">
        <v>-7.9970999999999997</v>
      </c>
      <c r="AD70">
        <v>1473.2148999999999</v>
      </c>
      <c r="AF70">
        <v>-8.0146999999999995</v>
      </c>
      <c r="AG70">
        <v>1473.2148999999999</v>
      </c>
      <c r="AI70">
        <v>-8.0146999999999995</v>
      </c>
      <c r="AJ70">
        <v>1465.2048</v>
      </c>
    </row>
    <row r="71" spans="2:36">
      <c r="B71">
        <v>-7.8213999999999997</v>
      </c>
      <c r="C71">
        <v>117.7959</v>
      </c>
      <c r="E71">
        <v>-7.9268000000000001</v>
      </c>
      <c r="F71">
        <v>120.70050000000001</v>
      </c>
      <c r="H71">
        <v>-7.8564999999999996</v>
      </c>
      <c r="I71">
        <v>120.00530000000001</v>
      </c>
      <c r="K71">
        <v>-7.8564999999999996</v>
      </c>
      <c r="L71">
        <v>116.9978</v>
      </c>
      <c r="N71">
        <v>-7.9092000000000002</v>
      </c>
      <c r="O71">
        <v>121.5737</v>
      </c>
      <c r="Q71">
        <v>-7.8388999999999998</v>
      </c>
      <c r="R71">
        <v>1479.5246999999999</v>
      </c>
      <c r="T71">
        <v>-7.9268000000000001</v>
      </c>
      <c r="U71">
        <v>1465.3363999999999</v>
      </c>
      <c r="W71">
        <v>-7.9268000000000001</v>
      </c>
      <c r="X71">
        <v>1461.6755000000001</v>
      </c>
      <c r="Z71">
        <v>-7.9619999999999997</v>
      </c>
      <c r="AA71">
        <v>1470.6523999999999</v>
      </c>
      <c r="AC71">
        <v>-7.9619999999999997</v>
      </c>
      <c r="AD71">
        <v>1470.25</v>
      </c>
      <c r="AF71">
        <v>-7.9794999999999998</v>
      </c>
      <c r="AG71">
        <v>1473.7575999999999</v>
      </c>
      <c r="AI71">
        <v>-7.9794999999999998</v>
      </c>
      <c r="AJ71">
        <v>1464.8104000000001</v>
      </c>
    </row>
    <row r="72" spans="2:36">
      <c r="B72">
        <v>-7.7862</v>
      </c>
      <c r="C72">
        <v>118.2543</v>
      </c>
      <c r="E72">
        <v>-7.8917000000000002</v>
      </c>
      <c r="F72">
        <v>120.8395</v>
      </c>
      <c r="H72">
        <v>-7.8213999999999997</v>
      </c>
      <c r="I72">
        <v>119.8861</v>
      </c>
      <c r="K72">
        <v>-7.8213999999999997</v>
      </c>
      <c r="L72">
        <v>116.9978</v>
      </c>
      <c r="N72">
        <v>-7.8741000000000003</v>
      </c>
      <c r="O72">
        <v>120.7204</v>
      </c>
      <c r="Q72">
        <v>-7.8037999999999998</v>
      </c>
      <c r="R72">
        <v>1477.588</v>
      </c>
      <c r="T72">
        <v>-7.8917000000000002</v>
      </c>
      <c r="U72">
        <v>1466.7879</v>
      </c>
      <c r="W72">
        <v>-7.8917000000000002</v>
      </c>
      <c r="X72">
        <v>1461.0268000000001</v>
      </c>
      <c r="Z72">
        <v>-7.9268000000000001</v>
      </c>
      <c r="AA72">
        <v>1464.6791000000001</v>
      </c>
      <c r="AC72">
        <v>-7.9268000000000001</v>
      </c>
      <c r="AD72">
        <v>1470.921</v>
      </c>
      <c r="AF72">
        <v>-7.9443999999999999</v>
      </c>
      <c r="AG72">
        <v>1473.0794000000001</v>
      </c>
      <c r="AI72">
        <v>-7.9443999999999999</v>
      </c>
      <c r="AJ72">
        <v>1464.5478000000001</v>
      </c>
    </row>
    <row r="73" spans="2:36">
      <c r="B73">
        <v>-7.7511000000000001</v>
      </c>
      <c r="C73">
        <v>118.2543</v>
      </c>
      <c r="E73">
        <v>-7.8564999999999996</v>
      </c>
      <c r="F73">
        <v>120.8395</v>
      </c>
      <c r="H73">
        <v>-7.7862</v>
      </c>
      <c r="I73">
        <v>119.42870000000001</v>
      </c>
      <c r="K73">
        <v>-7.7862</v>
      </c>
      <c r="L73">
        <v>117.1974</v>
      </c>
      <c r="N73">
        <v>-7.8388999999999998</v>
      </c>
      <c r="O73">
        <v>119.4884</v>
      </c>
      <c r="Q73">
        <v>-7.7686000000000002</v>
      </c>
      <c r="R73">
        <v>1479.1084000000001</v>
      </c>
      <c r="T73">
        <v>-7.8564999999999996</v>
      </c>
      <c r="U73">
        <v>1465.0733</v>
      </c>
      <c r="W73">
        <v>-7.8564999999999996</v>
      </c>
      <c r="X73">
        <v>1460.6383000000001</v>
      </c>
      <c r="Z73">
        <v>-7.8917000000000002</v>
      </c>
      <c r="AA73">
        <v>1462.7166</v>
      </c>
      <c r="AC73">
        <v>-7.8917000000000002</v>
      </c>
      <c r="AD73">
        <v>1469.4471000000001</v>
      </c>
      <c r="AF73">
        <v>-7.9092000000000002</v>
      </c>
      <c r="AG73">
        <v>1472.8087</v>
      </c>
      <c r="AI73">
        <v>-7.9092000000000002</v>
      </c>
      <c r="AJ73">
        <v>1463.6306999999999</v>
      </c>
    </row>
    <row r="74" spans="2:36">
      <c r="B74">
        <v>-7.7159000000000004</v>
      </c>
      <c r="C74">
        <v>118.7124</v>
      </c>
      <c r="E74">
        <v>-7.8213999999999997</v>
      </c>
      <c r="F74">
        <v>120.4622</v>
      </c>
      <c r="H74">
        <v>-7.7511000000000001</v>
      </c>
      <c r="I74">
        <v>118.81189999999999</v>
      </c>
      <c r="K74">
        <v>-7.7511000000000001</v>
      </c>
      <c r="L74">
        <v>116.9778</v>
      </c>
      <c r="N74">
        <v>-7.8037999999999998</v>
      </c>
      <c r="O74">
        <v>118.9512</v>
      </c>
      <c r="Q74">
        <v>-7.7335000000000003</v>
      </c>
      <c r="R74">
        <v>1479.1084000000001</v>
      </c>
      <c r="T74">
        <v>-7.8213999999999997</v>
      </c>
      <c r="U74">
        <v>1465.0733</v>
      </c>
      <c r="W74">
        <v>-7.8213999999999997</v>
      </c>
      <c r="X74">
        <v>1462.5862999999999</v>
      </c>
      <c r="Z74">
        <v>-7.8564999999999996</v>
      </c>
      <c r="AA74">
        <v>1462.4559999999999</v>
      </c>
      <c r="AC74">
        <v>-7.8564999999999996</v>
      </c>
      <c r="AD74">
        <v>1468.2473</v>
      </c>
      <c r="AF74">
        <v>-7.8741000000000003</v>
      </c>
      <c r="AG74">
        <v>1472.944</v>
      </c>
      <c r="AI74">
        <v>-7.8741000000000003</v>
      </c>
      <c r="AJ74">
        <v>1461.4159</v>
      </c>
    </row>
    <row r="75" spans="2:36">
      <c r="B75">
        <v>-7.6807999999999996</v>
      </c>
      <c r="C75">
        <v>119.0508</v>
      </c>
      <c r="E75">
        <v>-7.7862</v>
      </c>
      <c r="F75">
        <v>119.9854</v>
      </c>
      <c r="H75">
        <v>-7.7159000000000004</v>
      </c>
      <c r="I75">
        <v>118.15470000000001</v>
      </c>
      <c r="K75">
        <v>-7.7159000000000004</v>
      </c>
      <c r="L75">
        <v>116.9778</v>
      </c>
      <c r="N75">
        <v>-7.7686000000000002</v>
      </c>
      <c r="O75">
        <v>118.3539</v>
      </c>
      <c r="Q75">
        <v>-7.6982999999999997</v>
      </c>
      <c r="R75">
        <v>1477.3125</v>
      </c>
      <c r="T75">
        <v>-7.7862</v>
      </c>
      <c r="U75">
        <v>1469.18</v>
      </c>
      <c r="W75">
        <v>-7.7862</v>
      </c>
      <c r="X75">
        <v>1464.9418000000001</v>
      </c>
      <c r="Z75">
        <v>-7.8213999999999997</v>
      </c>
      <c r="AA75">
        <v>1462.4559999999999</v>
      </c>
      <c r="AC75">
        <v>-7.8213999999999997</v>
      </c>
      <c r="AD75">
        <v>1469.4471000000001</v>
      </c>
      <c r="AF75">
        <v>-7.8388999999999998</v>
      </c>
      <c r="AG75">
        <v>1472.944</v>
      </c>
      <c r="AI75">
        <v>-7.8388999999999998</v>
      </c>
      <c r="AJ75">
        <v>1461.1565000000001</v>
      </c>
    </row>
    <row r="76" spans="2:36">
      <c r="B76">
        <v>-7.6456</v>
      </c>
      <c r="C76">
        <v>118.9911</v>
      </c>
      <c r="E76">
        <v>-7.7511000000000001</v>
      </c>
      <c r="F76">
        <v>119.9854</v>
      </c>
      <c r="H76">
        <v>-7.6807999999999996</v>
      </c>
      <c r="I76">
        <v>117.8955</v>
      </c>
      <c r="K76">
        <v>-7.6807999999999996</v>
      </c>
      <c r="L76">
        <v>117.0177</v>
      </c>
      <c r="N76">
        <v>-7.7335000000000003</v>
      </c>
      <c r="O76">
        <v>118.27419999999999</v>
      </c>
      <c r="Q76">
        <v>-7.6631999999999998</v>
      </c>
      <c r="R76">
        <v>1477.0373999999999</v>
      </c>
      <c r="T76">
        <v>-7.7511000000000001</v>
      </c>
      <c r="U76">
        <v>1469.18</v>
      </c>
      <c r="W76">
        <v>-7.7511000000000001</v>
      </c>
      <c r="X76">
        <v>1465.0733</v>
      </c>
      <c r="Z76">
        <v>-7.7862</v>
      </c>
      <c r="AA76">
        <v>1462.847</v>
      </c>
      <c r="AC76">
        <v>-7.7862</v>
      </c>
      <c r="AD76">
        <v>1472.8087</v>
      </c>
      <c r="AF76">
        <v>-7.8037999999999998</v>
      </c>
      <c r="AG76">
        <v>1471.4589000000001</v>
      </c>
      <c r="AI76">
        <v>-7.8037999999999998</v>
      </c>
      <c r="AJ76">
        <v>1461.4159</v>
      </c>
    </row>
    <row r="77" spans="2:36">
      <c r="B77">
        <v>-7.6105</v>
      </c>
      <c r="C77">
        <v>118.85169999999999</v>
      </c>
      <c r="E77">
        <v>-7.7159000000000004</v>
      </c>
      <c r="F77">
        <v>119.96559999999999</v>
      </c>
      <c r="H77">
        <v>-7.6456</v>
      </c>
      <c r="I77">
        <v>117.8955</v>
      </c>
      <c r="K77">
        <v>-7.6456</v>
      </c>
      <c r="L77">
        <v>116.9179</v>
      </c>
      <c r="N77">
        <v>-7.6982999999999997</v>
      </c>
      <c r="O77">
        <v>118.4336</v>
      </c>
      <c r="Q77">
        <v>-7.6280000000000001</v>
      </c>
      <c r="R77">
        <v>1476.8998999999999</v>
      </c>
      <c r="T77">
        <v>-7.7159000000000004</v>
      </c>
      <c r="U77">
        <v>1469.18</v>
      </c>
      <c r="W77">
        <v>-7.7159000000000004</v>
      </c>
      <c r="X77">
        <v>1465.4680000000001</v>
      </c>
      <c r="Z77">
        <v>-7.7511000000000001</v>
      </c>
      <c r="AA77">
        <v>1463.1079999999999</v>
      </c>
      <c r="AC77">
        <v>-7.7511000000000001</v>
      </c>
      <c r="AD77">
        <v>1470.5182</v>
      </c>
      <c r="AF77">
        <v>-7.7686000000000002</v>
      </c>
      <c r="AG77">
        <v>1471.4589000000001</v>
      </c>
      <c r="AI77">
        <v>-7.7686000000000002</v>
      </c>
      <c r="AJ77">
        <v>1461.4159</v>
      </c>
    </row>
    <row r="78" spans="2:36">
      <c r="B78">
        <v>-7.5753000000000004</v>
      </c>
      <c r="C78">
        <v>118.9911</v>
      </c>
      <c r="E78">
        <v>-7.6807999999999996</v>
      </c>
      <c r="F78">
        <v>120.045</v>
      </c>
      <c r="H78">
        <v>-7.6105</v>
      </c>
      <c r="I78">
        <v>118.15470000000001</v>
      </c>
      <c r="K78">
        <v>-7.6105</v>
      </c>
      <c r="L78">
        <v>116.9778</v>
      </c>
      <c r="N78">
        <v>-7.6631999999999998</v>
      </c>
      <c r="O78">
        <v>118.7124</v>
      </c>
      <c r="Q78">
        <v>-7.5929000000000002</v>
      </c>
      <c r="R78">
        <v>1475.2556999999999</v>
      </c>
      <c r="T78">
        <v>-7.6807999999999996</v>
      </c>
      <c r="U78">
        <v>1469.9820999999999</v>
      </c>
      <c r="W78">
        <v>-7.6807999999999996</v>
      </c>
      <c r="X78">
        <v>1465.8633</v>
      </c>
      <c r="Z78">
        <v>-7.7159000000000004</v>
      </c>
      <c r="AA78">
        <v>1463.7615000000001</v>
      </c>
      <c r="AC78">
        <v>-7.7159000000000004</v>
      </c>
      <c r="AD78">
        <v>1470.5182</v>
      </c>
      <c r="AF78">
        <v>-7.7335000000000003</v>
      </c>
      <c r="AG78">
        <v>1470.5182</v>
      </c>
      <c r="AI78">
        <v>-7.7335000000000003</v>
      </c>
      <c r="AJ78">
        <v>1463.4999</v>
      </c>
    </row>
    <row r="79" spans="2:36">
      <c r="B79">
        <v>-7.5400999999999998</v>
      </c>
      <c r="C79">
        <v>118.61279999999999</v>
      </c>
      <c r="E79">
        <v>-7.6456</v>
      </c>
      <c r="F79">
        <v>120.4225</v>
      </c>
      <c r="H79">
        <v>-7.5753000000000004</v>
      </c>
      <c r="I79">
        <v>118.334</v>
      </c>
      <c r="K79">
        <v>-7.5753000000000004</v>
      </c>
      <c r="L79">
        <v>117.0177</v>
      </c>
      <c r="N79">
        <v>-7.6280000000000001</v>
      </c>
      <c r="O79">
        <v>118.2941</v>
      </c>
      <c r="Q79">
        <v>-7.5576999999999996</v>
      </c>
      <c r="R79">
        <v>1473.8933999999999</v>
      </c>
      <c r="T79">
        <v>-7.6456</v>
      </c>
      <c r="U79">
        <v>1467.0527</v>
      </c>
      <c r="W79">
        <v>-7.6456</v>
      </c>
      <c r="X79">
        <v>1465.0733</v>
      </c>
      <c r="Z79">
        <v>-7.6807999999999996</v>
      </c>
      <c r="AA79">
        <v>1464.4166</v>
      </c>
      <c r="AC79">
        <v>-7.6807999999999996</v>
      </c>
      <c r="AD79">
        <v>1470.1161</v>
      </c>
      <c r="AF79">
        <v>-7.6982999999999997</v>
      </c>
      <c r="AG79">
        <v>1470.25</v>
      </c>
      <c r="AI79">
        <v>-7.6982999999999997</v>
      </c>
      <c r="AJ79">
        <v>1464.6791000000001</v>
      </c>
    </row>
    <row r="80" spans="2:36">
      <c r="B80">
        <v>-7.5049999999999999</v>
      </c>
      <c r="C80">
        <v>118.1148</v>
      </c>
      <c r="E80">
        <v>-7.6105</v>
      </c>
      <c r="F80">
        <v>120.502</v>
      </c>
      <c r="H80">
        <v>-7.5400999999999998</v>
      </c>
      <c r="I80">
        <v>119.1105</v>
      </c>
      <c r="K80">
        <v>-7.5400999999999998</v>
      </c>
      <c r="L80">
        <v>117.2174</v>
      </c>
      <c r="N80">
        <v>-7.5929000000000002</v>
      </c>
      <c r="O80">
        <v>118.1347</v>
      </c>
      <c r="Q80">
        <v>-7.5225999999999997</v>
      </c>
      <c r="R80">
        <v>1470.5182</v>
      </c>
      <c r="T80">
        <v>-7.6105</v>
      </c>
      <c r="U80">
        <v>1467.0527</v>
      </c>
      <c r="W80">
        <v>-7.6105</v>
      </c>
      <c r="X80">
        <v>1463.3692000000001</v>
      </c>
      <c r="Z80">
        <v>-7.6456</v>
      </c>
      <c r="AA80">
        <v>1463.1079999999999</v>
      </c>
      <c r="AC80">
        <v>-7.6456</v>
      </c>
      <c r="AD80">
        <v>1469.7145</v>
      </c>
      <c r="AF80">
        <v>-7.6631999999999998</v>
      </c>
      <c r="AG80">
        <v>1470.25</v>
      </c>
      <c r="AI80">
        <v>-7.6631999999999998</v>
      </c>
      <c r="AJ80">
        <v>1465.4680000000001</v>
      </c>
    </row>
    <row r="81" spans="2:36">
      <c r="B81">
        <v>-7.4698000000000002</v>
      </c>
      <c r="C81">
        <v>117.91549999999999</v>
      </c>
      <c r="E81">
        <v>-7.5753000000000004</v>
      </c>
      <c r="F81">
        <v>120.64100000000001</v>
      </c>
      <c r="H81">
        <v>-7.5049999999999999</v>
      </c>
      <c r="I81">
        <v>119.1105</v>
      </c>
      <c r="K81">
        <v>-7.5049999999999999</v>
      </c>
      <c r="L81">
        <v>117.5565</v>
      </c>
      <c r="N81">
        <v>-7.5576999999999996</v>
      </c>
      <c r="O81">
        <v>118.2941</v>
      </c>
      <c r="Q81">
        <v>-7.4874000000000001</v>
      </c>
      <c r="R81">
        <v>1470.1161</v>
      </c>
      <c r="T81">
        <v>-7.5753000000000004</v>
      </c>
      <c r="U81">
        <v>1466.7879</v>
      </c>
      <c r="W81">
        <v>-7.5753000000000004</v>
      </c>
      <c r="X81">
        <v>1460.2502999999999</v>
      </c>
      <c r="Z81">
        <v>-7.6105</v>
      </c>
      <c r="AA81">
        <v>1464.0234</v>
      </c>
      <c r="AC81">
        <v>-7.6105</v>
      </c>
      <c r="AD81">
        <v>1468.2473</v>
      </c>
      <c r="AF81">
        <v>-7.6280000000000001</v>
      </c>
      <c r="AG81">
        <v>1470.25</v>
      </c>
      <c r="AI81">
        <v>-7.6280000000000001</v>
      </c>
      <c r="AJ81">
        <v>1465.4680000000001</v>
      </c>
    </row>
    <row r="82" spans="2:36">
      <c r="B82">
        <v>-7.4347000000000003</v>
      </c>
      <c r="C82">
        <v>118.0151</v>
      </c>
      <c r="E82">
        <v>-7.5400999999999998</v>
      </c>
      <c r="F82">
        <v>120.7998</v>
      </c>
      <c r="H82">
        <v>-7.4698000000000002</v>
      </c>
      <c r="I82">
        <v>119.3293</v>
      </c>
      <c r="K82">
        <v>-7.4698000000000002</v>
      </c>
      <c r="L82">
        <v>117.27719999999999</v>
      </c>
      <c r="N82">
        <v>-7.5225999999999997</v>
      </c>
      <c r="O82">
        <v>118.57299999999999</v>
      </c>
      <c r="Q82">
        <v>-7.4523000000000001</v>
      </c>
      <c r="R82">
        <v>1468.6466</v>
      </c>
      <c r="T82">
        <v>-7.5400999999999998</v>
      </c>
      <c r="U82">
        <v>1464.6791000000001</v>
      </c>
      <c r="W82">
        <v>-7.5400999999999998</v>
      </c>
      <c r="X82">
        <v>1459.7338</v>
      </c>
      <c r="Z82">
        <v>-7.5753000000000004</v>
      </c>
      <c r="AA82">
        <v>1464.2855</v>
      </c>
      <c r="AC82">
        <v>-7.5753000000000004</v>
      </c>
      <c r="AD82">
        <v>1466.5234</v>
      </c>
      <c r="AF82">
        <v>-7.5929000000000002</v>
      </c>
      <c r="AG82">
        <v>1467.7157</v>
      </c>
      <c r="AI82">
        <v>-7.5929000000000002</v>
      </c>
      <c r="AJ82">
        <v>1463.8924</v>
      </c>
    </row>
    <row r="83" spans="2:36">
      <c r="B83">
        <v>-7.3994999999999997</v>
      </c>
      <c r="C83">
        <v>118.19450000000001</v>
      </c>
      <c r="E83">
        <v>-7.5049999999999999</v>
      </c>
      <c r="F83">
        <v>120.85939999999999</v>
      </c>
      <c r="H83">
        <v>-7.4347000000000003</v>
      </c>
      <c r="I83">
        <v>119.9457</v>
      </c>
      <c r="K83">
        <v>-7.4347000000000003</v>
      </c>
      <c r="L83">
        <v>117.27719999999999</v>
      </c>
      <c r="N83">
        <v>-7.4874000000000001</v>
      </c>
      <c r="O83">
        <v>118.1746</v>
      </c>
      <c r="Q83">
        <v>-7.4170999999999996</v>
      </c>
      <c r="R83">
        <v>1468.6466</v>
      </c>
      <c r="T83">
        <v>-7.5049999999999999</v>
      </c>
      <c r="U83">
        <v>1464.5478000000001</v>
      </c>
      <c r="W83">
        <v>-7.5049999999999999</v>
      </c>
      <c r="X83">
        <v>1458.3181999999999</v>
      </c>
      <c r="Z83">
        <v>-7.5400999999999998</v>
      </c>
      <c r="AA83">
        <v>1462.7166</v>
      </c>
      <c r="AC83">
        <v>-7.5400999999999998</v>
      </c>
      <c r="AD83">
        <v>1466.5234</v>
      </c>
      <c r="AF83">
        <v>-7.5576999999999996</v>
      </c>
      <c r="AG83">
        <v>1468.2473</v>
      </c>
      <c r="AI83">
        <v>-7.5576999999999996</v>
      </c>
      <c r="AJ83">
        <v>1464.5478000000001</v>
      </c>
    </row>
    <row r="84" spans="2:36">
      <c r="B84">
        <v>-7.3643999999999998</v>
      </c>
      <c r="C84">
        <v>118.2543</v>
      </c>
      <c r="E84">
        <v>-7.4698000000000002</v>
      </c>
      <c r="F84">
        <v>121.1769</v>
      </c>
      <c r="H84">
        <v>-7.3994999999999997</v>
      </c>
      <c r="I84">
        <v>120.4225</v>
      </c>
      <c r="K84">
        <v>-7.3994999999999997</v>
      </c>
      <c r="L84">
        <v>117.95529999999999</v>
      </c>
      <c r="N84">
        <v>-7.4523000000000001</v>
      </c>
      <c r="O84">
        <v>118.53319999999999</v>
      </c>
      <c r="Q84">
        <v>-7.3819999999999997</v>
      </c>
      <c r="R84">
        <v>1470.5182</v>
      </c>
      <c r="T84">
        <v>-7.4698000000000002</v>
      </c>
      <c r="U84">
        <v>1464.9418000000001</v>
      </c>
      <c r="W84">
        <v>-7.4698000000000002</v>
      </c>
      <c r="X84">
        <v>1459.7338</v>
      </c>
      <c r="Z84">
        <v>-7.5049999999999999</v>
      </c>
      <c r="AA84">
        <v>1460.7678000000001</v>
      </c>
      <c r="AC84">
        <v>-7.5049999999999999</v>
      </c>
      <c r="AD84">
        <v>1469.0465999999999</v>
      </c>
      <c r="AF84">
        <v>-7.5225999999999997</v>
      </c>
      <c r="AG84">
        <v>1467.8485000000001</v>
      </c>
      <c r="AI84">
        <v>-7.5225999999999997</v>
      </c>
      <c r="AJ84">
        <v>1462.847</v>
      </c>
    </row>
    <row r="85" spans="2:36">
      <c r="B85">
        <v>-7.3292000000000002</v>
      </c>
      <c r="C85">
        <v>118.27419999999999</v>
      </c>
      <c r="E85">
        <v>-7.4347000000000003</v>
      </c>
      <c r="F85">
        <v>121.7324</v>
      </c>
      <c r="H85">
        <v>-7.3643999999999998</v>
      </c>
      <c r="I85">
        <v>120.502</v>
      </c>
      <c r="K85">
        <v>-7.3643999999999998</v>
      </c>
      <c r="L85">
        <v>118.15470000000001</v>
      </c>
      <c r="N85">
        <v>-7.4170999999999996</v>
      </c>
      <c r="O85">
        <v>118.53319999999999</v>
      </c>
      <c r="Q85">
        <v>-7.3468</v>
      </c>
      <c r="R85">
        <v>1474.4375</v>
      </c>
      <c r="T85">
        <v>-7.4347000000000003</v>
      </c>
      <c r="U85">
        <v>1467.9812999999999</v>
      </c>
      <c r="W85">
        <v>-7.4347000000000003</v>
      </c>
      <c r="X85">
        <v>1462.3258000000001</v>
      </c>
      <c r="Z85">
        <v>-7.4698000000000002</v>
      </c>
      <c r="AA85">
        <v>1460.7678000000001</v>
      </c>
      <c r="AC85">
        <v>-7.4698000000000002</v>
      </c>
      <c r="AD85">
        <v>1468.2473</v>
      </c>
      <c r="AF85">
        <v>-7.4874000000000001</v>
      </c>
      <c r="AG85">
        <v>1467.7157</v>
      </c>
      <c r="AI85">
        <v>-7.4874000000000001</v>
      </c>
      <c r="AJ85">
        <v>1461.0268000000001</v>
      </c>
    </row>
    <row r="86" spans="2:36">
      <c r="B86">
        <v>-7.2941000000000003</v>
      </c>
      <c r="C86">
        <v>118.45350000000001</v>
      </c>
      <c r="E86">
        <v>-7.3994999999999997</v>
      </c>
      <c r="F86">
        <v>121.7324</v>
      </c>
      <c r="H86">
        <v>-7.3292000000000002</v>
      </c>
      <c r="I86">
        <v>120.3629</v>
      </c>
      <c r="K86">
        <v>-7.3292000000000002</v>
      </c>
      <c r="L86">
        <v>118.4336</v>
      </c>
      <c r="N86">
        <v>-7.3819999999999997</v>
      </c>
      <c r="O86">
        <v>118.4734</v>
      </c>
      <c r="Q86">
        <v>-7.3117000000000001</v>
      </c>
      <c r="R86">
        <v>1475.9395</v>
      </c>
      <c r="T86">
        <v>-7.3994999999999997</v>
      </c>
      <c r="U86">
        <v>1468.1143</v>
      </c>
      <c r="W86">
        <v>-7.3994999999999997</v>
      </c>
      <c r="X86">
        <v>1464.5478000000001</v>
      </c>
      <c r="Z86">
        <v>-7.4347000000000003</v>
      </c>
      <c r="AA86">
        <v>1460.7678000000001</v>
      </c>
      <c r="AC86">
        <v>-7.4347000000000003</v>
      </c>
      <c r="AD86">
        <v>1469.5808</v>
      </c>
      <c r="AF86">
        <v>-7.4523000000000001</v>
      </c>
      <c r="AG86">
        <v>1467.8485000000001</v>
      </c>
      <c r="AI86">
        <v>-7.4523000000000001</v>
      </c>
      <c r="AJ86">
        <v>1456.6541</v>
      </c>
    </row>
    <row r="87" spans="2:36">
      <c r="B87">
        <v>-7.2588999999999997</v>
      </c>
      <c r="C87">
        <v>118.45350000000001</v>
      </c>
      <c r="E87">
        <v>-7.3643999999999998</v>
      </c>
      <c r="F87">
        <v>121.7522</v>
      </c>
      <c r="H87">
        <v>-7.2941000000000003</v>
      </c>
      <c r="I87">
        <v>119.9854</v>
      </c>
      <c r="K87">
        <v>-7.2941000000000003</v>
      </c>
      <c r="L87">
        <v>119.09059999999999</v>
      </c>
      <c r="N87">
        <v>-7.3468</v>
      </c>
      <c r="O87">
        <v>118.4734</v>
      </c>
      <c r="Q87">
        <v>-7.2765000000000004</v>
      </c>
      <c r="R87">
        <v>1476.2135000000001</v>
      </c>
      <c r="T87">
        <v>-7.3643999999999998</v>
      </c>
      <c r="U87">
        <v>1469.8483000000001</v>
      </c>
      <c r="W87">
        <v>-7.3643999999999998</v>
      </c>
      <c r="X87">
        <v>1464.8104000000001</v>
      </c>
      <c r="Z87">
        <v>-7.3994999999999997</v>
      </c>
      <c r="AA87">
        <v>1460.3796</v>
      </c>
      <c r="AC87">
        <v>-7.3994999999999997</v>
      </c>
      <c r="AD87">
        <v>1469.9820999999999</v>
      </c>
      <c r="AF87">
        <v>-7.4170999999999996</v>
      </c>
      <c r="AG87">
        <v>1468.5134</v>
      </c>
      <c r="AI87">
        <v>-7.4170999999999996</v>
      </c>
      <c r="AJ87">
        <v>1455.8893</v>
      </c>
    </row>
    <row r="88" spans="2:36">
      <c r="B88">
        <v>-7.2237999999999998</v>
      </c>
      <c r="C88">
        <v>118.3738</v>
      </c>
      <c r="E88">
        <v>-7.3292000000000002</v>
      </c>
      <c r="F88">
        <v>121.47450000000001</v>
      </c>
      <c r="H88">
        <v>-7.2588999999999997</v>
      </c>
      <c r="I88">
        <v>119.6674</v>
      </c>
      <c r="K88">
        <v>-7.2588999999999997</v>
      </c>
      <c r="L88">
        <v>119.2895</v>
      </c>
      <c r="N88">
        <v>-7.3117000000000001</v>
      </c>
      <c r="O88">
        <v>118.93129999999999</v>
      </c>
      <c r="Q88">
        <v>-7.2413999999999996</v>
      </c>
      <c r="R88">
        <v>1476.3507</v>
      </c>
      <c r="T88">
        <v>-7.3292000000000002</v>
      </c>
      <c r="U88">
        <v>1469.7145</v>
      </c>
      <c r="W88">
        <v>-7.3292000000000002</v>
      </c>
      <c r="X88">
        <v>1465.7315000000001</v>
      </c>
      <c r="Z88">
        <v>-7.3643999999999998</v>
      </c>
      <c r="AA88">
        <v>1461.4159</v>
      </c>
      <c r="AC88">
        <v>-7.3643999999999998</v>
      </c>
      <c r="AD88">
        <v>1470.5182</v>
      </c>
      <c r="AF88">
        <v>-7.3819999999999997</v>
      </c>
      <c r="AG88">
        <v>1468.9132</v>
      </c>
      <c r="AI88">
        <v>-7.3819999999999997</v>
      </c>
      <c r="AJ88">
        <v>1456.6541</v>
      </c>
    </row>
    <row r="89" spans="2:36">
      <c r="B89">
        <v>-7.1886000000000001</v>
      </c>
      <c r="C89">
        <v>118.05500000000001</v>
      </c>
      <c r="E89">
        <v>-7.2941000000000003</v>
      </c>
      <c r="F89">
        <v>121.3158</v>
      </c>
      <c r="H89">
        <v>-7.2237999999999998</v>
      </c>
      <c r="I89">
        <v>119.4089</v>
      </c>
      <c r="K89">
        <v>-7.2237999999999998</v>
      </c>
      <c r="L89">
        <v>119.4486</v>
      </c>
      <c r="N89">
        <v>-7.2765000000000004</v>
      </c>
      <c r="O89">
        <v>119.3094</v>
      </c>
      <c r="Q89">
        <v>-7.2061999999999999</v>
      </c>
      <c r="R89">
        <v>1478.0018</v>
      </c>
      <c r="T89">
        <v>-7.2941000000000003</v>
      </c>
      <c r="U89">
        <v>1469.7145</v>
      </c>
      <c r="W89">
        <v>-7.2941000000000003</v>
      </c>
      <c r="X89">
        <v>1465.7315000000001</v>
      </c>
      <c r="Z89">
        <v>-7.3292000000000002</v>
      </c>
      <c r="AA89">
        <v>1462.0654999999999</v>
      </c>
      <c r="AC89">
        <v>-7.3292000000000002</v>
      </c>
      <c r="AD89">
        <v>1470.5182</v>
      </c>
      <c r="AF89">
        <v>-7.3468</v>
      </c>
      <c r="AG89">
        <v>1469.3135</v>
      </c>
      <c r="AI89">
        <v>-7.3468</v>
      </c>
      <c r="AJ89">
        <v>1462.7166</v>
      </c>
    </row>
    <row r="90" spans="2:36">
      <c r="B90">
        <v>-7.1535000000000002</v>
      </c>
      <c r="C90">
        <v>118.334</v>
      </c>
      <c r="E90">
        <v>-7.2588999999999997</v>
      </c>
      <c r="F90">
        <v>121.3158</v>
      </c>
      <c r="H90">
        <v>-7.1886000000000001</v>
      </c>
      <c r="I90">
        <v>119.4089</v>
      </c>
      <c r="K90">
        <v>-7.1886000000000001</v>
      </c>
      <c r="L90">
        <v>119.4486</v>
      </c>
      <c r="N90">
        <v>-7.2413999999999996</v>
      </c>
      <c r="O90">
        <v>120.2239</v>
      </c>
      <c r="Q90">
        <v>-7.1710000000000003</v>
      </c>
      <c r="R90">
        <v>1479.9414999999999</v>
      </c>
      <c r="T90">
        <v>-7.2588999999999997</v>
      </c>
      <c r="U90">
        <v>1469.8483000000001</v>
      </c>
      <c r="W90">
        <v>-7.2588999999999997</v>
      </c>
      <c r="X90">
        <v>1466.5234</v>
      </c>
      <c r="Z90">
        <v>-7.2941000000000003</v>
      </c>
      <c r="AA90">
        <v>1462.7166</v>
      </c>
      <c r="AC90">
        <v>-7.2941000000000003</v>
      </c>
      <c r="AD90">
        <v>1471.5935999999999</v>
      </c>
      <c r="AF90">
        <v>-7.3117000000000001</v>
      </c>
      <c r="AG90">
        <v>1470.5182</v>
      </c>
      <c r="AI90">
        <v>-7.3117000000000001</v>
      </c>
      <c r="AJ90">
        <v>1465.2048</v>
      </c>
    </row>
    <row r="91" spans="2:36">
      <c r="B91">
        <v>-7.1182999999999996</v>
      </c>
      <c r="C91">
        <v>118.3539</v>
      </c>
      <c r="E91">
        <v>-7.2237999999999998</v>
      </c>
      <c r="F91">
        <v>121.29600000000001</v>
      </c>
      <c r="H91">
        <v>-7.1535000000000002</v>
      </c>
      <c r="I91">
        <v>119.42870000000001</v>
      </c>
      <c r="K91">
        <v>-7.1535000000000002</v>
      </c>
      <c r="L91">
        <v>119.2895</v>
      </c>
      <c r="N91">
        <v>-7.2061999999999999</v>
      </c>
      <c r="O91">
        <v>120.2835</v>
      </c>
      <c r="Q91">
        <v>-7.1359000000000004</v>
      </c>
      <c r="R91">
        <v>1483.5833</v>
      </c>
      <c r="T91">
        <v>-7.2237999999999998</v>
      </c>
      <c r="U91">
        <v>1472.944</v>
      </c>
      <c r="W91">
        <v>-7.2237999999999998</v>
      </c>
      <c r="X91">
        <v>1469.18</v>
      </c>
      <c r="Z91">
        <v>-7.2588999999999997</v>
      </c>
      <c r="AA91">
        <v>1463.6306999999999</v>
      </c>
      <c r="AC91">
        <v>-7.2588999999999997</v>
      </c>
      <c r="AD91">
        <v>1471.5935999999999</v>
      </c>
      <c r="AF91">
        <v>-7.2765000000000004</v>
      </c>
      <c r="AG91">
        <v>1471.0554</v>
      </c>
      <c r="AI91">
        <v>-7.2765000000000004</v>
      </c>
      <c r="AJ91">
        <v>1465.2048</v>
      </c>
    </row>
    <row r="92" spans="2:36">
      <c r="B92">
        <v>-7.0831999999999997</v>
      </c>
      <c r="C92">
        <v>118.45350000000001</v>
      </c>
      <c r="E92">
        <v>-7.1886000000000001</v>
      </c>
      <c r="F92">
        <v>121.29600000000001</v>
      </c>
      <c r="H92">
        <v>-7.1182999999999996</v>
      </c>
      <c r="I92">
        <v>119.4486</v>
      </c>
      <c r="K92">
        <v>-7.1182999999999996</v>
      </c>
      <c r="L92">
        <v>118.93129999999999</v>
      </c>
      <c r="N92">
        <v>-7.1710000000000003</v>
      </c>
      <c r="O92">
        <v>120.34310000000001</v>
      </c>
      <c r="Q92">
        <v>-7.1006999999999998</v>
      </c>
      <c r="R92">
        <v>1485.9929</v>
      </c>
      <c r="T92">
        <v>-7.1886000000000001</v>
      </c>
      <c r="U92">
        <v>1474.0292999999999</v>
      </c>
      <c r="W92">
        <v>-7.1886000000000001</v>
      </c>
      <c r="X92">
        <v>1473.3505</v>
      </c>
      <c r="Z92">
        <v>-7.2237999999999998</v>
      </c>
      <c r="AA92">
        <v>1464.6791000000001</v>
      </c>
      <c r="AC92">
        <v>-7.2237999999999998</v>
      </c>
      <c r="AD92">
        <v>1476.0764999999999</v>
      </c>
      <c r="AF92">
        <v>-7.2413999999999996</v>
      </c>
      <c r="AG92">
        <v>1472.944</v>
      </c>
      <c r="AI92">
        <v>-7.2413999999999996</v>
      </c>
      <c r="AJ92">
        <v>1465.0733</v>
      </c>
    </row>
    <row r="93" spans="2:36">
      <c r="B93">
        <v>-7.048</v>
      </c>
      <c r="C93">
        <v>118.7124</v>
      </c>
      <c r="E93">
        <v>-7.1535000000000002</v>
      </c>
      <c r="F93">
        <v>121.29600000000001</v>
      </c>
      <c r="H93">
        <v>-7.0831999999999997</v>
      </c>
      <c r="I93">
        <v>119.60769999999999</v>
      </c>
      <c r="K93">
        <v>-7.0831999999999997</v>
      </c>
      <c r="L93">
        <v>118.27419999999999</v>
      </c>
      <c r="N93">
        <v>-7.1359000000000004</v>
      </c>
      <c r="O93">
        <v>120.2437</v>
      </c>
      <c r="Q93">
        <v>-7.0655999999999999</v>
      </c>
      <c r="R93">
        <v>1489.29</v>
      </c>
      <c r="T93">
        <v>-7.1535000000000002</v>
      </c>
      <c r="U93">
        <v>1478.9698000000001</v>
      </c>
      <c r="W93">
        <v>-7.1535000000000002</v>
      </c>
      <c r="X93">
        <v>1475.3923</v>
      </c>
      <c r="Z93">
        <v>-7.1886000000000001</v>
      </c>
      <c r="AA93">
        <v>1471.3244</v>
      </c>
      <c r="AC93">
        <v>-7.1886000000000001</v>
      </c>
      <c r="AD93">
        <v>1478.5545</v>
      </c>
      <c r="AF93">
        <v>-7.2061999999999999</v>
      </c>
      <c r="AG93">
        <v>1475.6658</v>
      </c>
      <c r="AI93">
        <v>-7.2061999999999999</v>
      </c>
      <c r="AJ93">
        <v>1465.5997</v>
      </c>
    </row>
    <row r="94" spans="2:36">
      <c r="B94">
        <v>-7.0129000000000001</v>
      </c>
      <c r="C94">
        <v>118.3937</v>
      </c>
      <c r="E94">
        <v>-7.1182999999999996</v>
      </c>
      <c r="F94">
        <v>120.7403</v>
      </c>
      <c r="H94">
        <v>-7.048</v>
      </c>
      <c r="I94">
        <v>120.1841</v>
      </c>
      <c r="K94">
        <v>-7.048</v>
      </c>
      <c r="L94">
        <v>117.5765</v>
      </c>
      <c r="N94">
        <v>-7.1006999999999998</v>
      </c>
      <c r="O94">
        <v>119.7071</v>
      </c>
      <c r="Q94">
        <v>-7.0304000000000002</v>
      </c>
      <c r="R94">
        <v>1492.0465999999999</v>
      </c>
      <c r="T94">
        <v>-7.1182999999999996</v>
      </c>
      <c r="U94">
        <v>1481.4760000000001</v>
      </c>
      <c r="W94">
        <v>-7.1182999999999996</v>
      </c>
      <c r="X94">
        <v>1479.5246999999999</v>
      </c>
      <c r="Z94">
        <v>-7.1535000000000002</v>
      </c>
      <c r="AA94">
        <v>1473.8933999999999</v>
      </c>
      <c r="AC94">
        <v>-7.1535000000000002</v>
      </c>
      <c r="AD94">
        <v>1481.1963000000001</v>
      </c>
      <c r="AF94">
        <v>-7.1710000000000003</v>
      </c>
      <c r="AG94">
        <v>1477.4502</v>
      </c>
      <c r="AI94">
        <v>-7.1710000000000003</v>
      </c>
      <c r="AJ94">
        <v>1466.1271999999999</v>
      </c>
    </row>
    <row r="95" spans="2:36">
      <c r="B95">
        <v>-6.9776999999999996</v>
      </c>
      <c r="C95">
        <v>118.7124</v>
      </c>
      <c r="E95">
        <v>-7.0831999999999997</v>
      </c>
      <c r="F95">
        <v>120.7403</v>
      </c>
      <c r="H95">
        <v>-7.0129000000000001</v>
      </c>
      <c r="I95">
        <v>120.34310000000001</v>
      </c>
      <c r="K95">
        <v>-7.0129000000000001</v>
      </c>
      <c r="L95">
        <v>117.17740000000001</v>
      </c>
      <c r="N95">
        <v>-7.0655999999999999</v>
      </c>
      <c r="O95">
        <v>119.2696</v>
      </c>
      <c r="Q95">
        <v>-6.9953000000000003</v>
      </c>
      <c r="R95">
        <v>1494.2445</v>
      </c>
      <c r="T95">
        <v>-7.0831999999999997</v>
      </c>
      <c r="U95">
        <v>1484.5726999999999</v>
      </c>
      <c r="W95">
        <v>-7.0831999999999997</v>
      </c>
      <c r="X95">
        <v>1480.2198000000001</v>
      </c>
      <c r="Z95">
        <v>-7.1182999999999996</v>
      </c>
      <c r="AA95">
        <v>1476.4879000000001</v>
      </c>
      <c r="AC95">
        <v>-7.1182999999999996</v>
      </c>
      <c r="AD95">
        <v>1481.4760000000001</v>
      </c>
      <c r="AF95">
        <v>-7.1359000000000004</v>
      </c>
      <c r="AG95">
        <v>1478.1398999999999</v>
      </c>
      <c r="AI95">
        <v>-7.1359000000000004</v>
      </c>
      <c r="AJ95">
        <v>1466.7879</v>
      </c>
    </row>
    <row r="96" spans="2:36">
      <c r="B96">
        <v>-6.9425999999999997</v>
      </c>
      <c r="C96">
        <v>118.3937</v>
      </c>
      <c r="E96">
        <v>-7.048</v>
      </c>
      <c r="F96">
        <v>120.7403</v>
      </c>
      <c r="H96">
        <v>-6.9776999999999996</v>
      </c>
      <c r="I96">
        <v>120.34310000000001</v>
      </c>
      <c r="K96">
        <v>-6.9776999999999996</v>
      </c>
      <c r="L96">
        <v>117.357</v>
      </c>
      <c r="N96">
        <v>-7.0304000000000002</v>
      </c>
      <c r="O96">
        <v>119.1502</v>
      </c>
      <c r="Q96">
        <v>-6.9600999999999997</v>
      </c>
      <c r="R96">
        <v>1497.8018</v>
      </c>
      <c r="T96">
        <v>-7.048</v>
      </c>
      <c r="U96">
        <v>1485.2818</v>
      </c>
      <c r="W96">
        <v>-7.048</v>
      </c>
      <c r="X96">
        <v>1481.896</v>
      </c>
      <c r="Z96">
        <v>-7.0831999999999997</v>
      </c>
      <c r="AA96">
        <v>1478.1398999999999</v>
      </c>
      <c r="AC96">
        <v>-7.0831999999999997</v>
      </c>
      <c r="AD96">
        <v>1482.1765</v>
      </c>
      <c r="AF96">
        <v>-7.1006999999999998</v>
      </c>
      <c r="AG96">
        <v>1479.5246999999999</v>
      </c>
      <c r="AI96">
        <v>-7.1006999999999998</v>
      </c>
      <c r="AJ96">
        <v>1470.921</v>
      </c>
    </row>
    <row r="97" spans="2:36">
      <c r="B97">
        <v>-6.9074</v>
      </c>
      <c r="C97">
        <v>118.1148</v>
      </c>
      <c r="E97">
        <v>-7.0129000000000001</v>
      </c>
      <c r="F97">
        <v>120.7403</v>
      </c>
      <c r="H97">
        <v>-6.9425999999999997</v>
      </c>
      <c r="I97">
        <v>119.9258</v>
      </c>
      <c r="K97">
        <v>-6.9425999999999997</v>
      </c>
      <c r="L97">
        <v>117.6164</v>
      </c>
      <c r="N97">
        <v>-6.9953000000000003</v>
      </c>
      <c r="O97">
        <v>119.2298</v>
      </c>
      <c r="Q97">
        <v>-6.9249999999999998</v>
      </c>
      <c r="R97">
        <v>1497.9512</v>
      </c>
      <c r="T97">
        <v>-7.0129000000000001</v>
      </c>
      <c r="U97">
        <v>1487.4211</v>
      </c>
      <c r="W97">
        <v>-7.0129000000000001</v>
      </c>
      <c r="X97">
        <v>1484.7144000000001</v>
      </c>
      <c r="Z97">
        <v>-7.048</v>
      </c>
      <c r="AA97">
        <v>1479.5246999999999</v>
      </c>
      <c r="AC97">
        <v>-7.048</v>
      </c>
      <c r="AD97">
        <v>1483.0196000000001</v>
      </c>
      <c r="AF97">
        <v>-7.0655999999999999</v>
      </c>
      <c r="AG97">
        <v>1480.6378999999999</v>
      </c>
      <c r="AI97">
        <v>-7.0655999999999999</v>
      </c>
      <c r="AJ97">
        <v>1473.7575999999999</v>
      </c>
    </row>
    <row r="98" spans="2:36">
      <c r="B98">
        <v>-6.8723000000000001</v>
      </c>
      <c r="C98">
        <v>118.0949</v>
      </c>
      <c r="E98">
        <v>-6.9776999999999996</v>
      </c>
      <c r="F98">
        <v>120.8395</v>
      </c>
      <c r="H98">
        <v>-6.9074</v>
      </c>
      <c r="I98">
        <v>119.6276</v>
      </c>
      <c r="K98">
        <v>-6.9074</v>
      </c>
      <c r="L98">
        <v>118.3539</v>
      </c>
      <c r="N98">
        <v>-6.9600999999999997</v>
      </c>
      <c r="O98">
        <v>119.2696</v>
      </c>
      <c r="Q98">
        <v>-6.8898000000000001</v>
      </c>
      <c r="R98">
        <v>1500.3525999999999</v>
      </c>
      <c r="T98">
        <v>-6.9776999999999996</v>
      </c>
      <c r="U98">
        <v>1494.0974000000001</v>
      </c>
      <c r="W98">
        <v>-6.9776999999999996</v>
      </c>
      <c r="X98">
        <v>1486.5632000000001</v>
      </c>
      <c r="Z98">
        <v>-7.0129000000000001</v>
      </c>
      <c r="AA98">
        <v>1481.0565999999999</v>
      </c>
      <c r="AC98">
        <v>-7.0129000000000001</v>
      </c>
      <c r="AD98">
        <v>1485.8505</v>
      </c>
      <c r="AF98">
        <v>-7.0304000000000002</v>
      </c>
      <c r="AG98">
        <v>1481.4760000000001</v>
      </c>
      <c r="AI98">
        <v>-7.0304000000000002</v>
      </c>
      <c r="AJ98">
        <v>1475.9395</v>
      </c>
    </row>
    <row r="99" spans="2:36">
      <c r="B99">
        <v>-6.8371000000000004</v>
      </c>
      <c r="C99">
        <v>118.1148</v>
      </c>
      <c r="E99">
        <v>-6.9425999999999997</v>
      </c>
      <c r="F99">
        <v>120.4821</v>
      </c>
      <c r="H99">
        <v>-6.8723000000000001</v>
      </c>
      <c r="I99">
        <v>119.2696</v>
      </c>
      <c r="K99">
        <v>-6.8723000000000001</v>
      </c>
      <c r="L99">
        <v>118.2543</v>
      </c>
      <c r="N99">
        <v>-6.9249999999999998</v>
      </c>
      <c r="O99">
        <v>119.46850000000001</v>
      </c>
      <c r="Q99">
        <v>-6.8547000000000002</v>
      </c>
      <c r="R99">
        <v>1499.9005999999999</v>
      </c>
      <c r="T99">
        <v>-6.9425999999999997</v>
      </c>
      <c r="U99">
        <v>1494.9813999999999</v>
      </c>
      <c r="W99">
        <v>-6.9425999999999997</v>
      </c>
      <c r="X99">
        <v>1488.4257</v>
      </c>
      <c r="Z99">
        <v>-6.9776999999999996</v>
      </c>
      <c r="AA99">
        <v>1484.5726999999999</v>
      </c>
      <c r="AC99">
        <v>-6.9776999999999996</v>
      </c>
      <c r="AD99">
        <v>1487.9947</v>
      </c>
      <c r="AF99">
        <v>-6.9953000000000003</v>
      </c>
      <c r="AG99">
        <v>1482.3168000000001</v>
      </c>
      <c r="AI99">
        <v>-6.9953000000000003</v>
      </c>
      <c r="AJ99">
        <v>1478.0018</v>
      </c>
    </row>
    <row r="100" spans="2:36">
      <c r="B100">
        <v>-6.8019999999999996</v>
      </c>
      <c r="C100">
        <v>118.05500000000001</v>
      </c>
      <c r="E100">
        <v>-6.9074</v>
      </c>
      <c r="F100">
        <v>120.2835</v>
      </c>
      <c r="H100">
        <v>-6.8371000000000004</v>
      </c>
      <c r="I100">
        <v>119.2696</v>
      </c>
      <c r="K100">
        <v>-6.8371000000000004</v>
      </c>
      <c r="L100">
        <v>118.45350000000001</v>
      </c>
      <c r="N100">
        <v>-6.8898000000000001</v>
      </c>
      <c r="O100">
        <v>119.7071</v>
      </c>
      <c r="Q100">
        <v>-6.8194999999999997</v>
      </c>
      <c r="R100">
        <v>1497.9512</v>
      </c>
      <c r="T100">
        <v>-6.9074</v>
      </c>
      <c r="U100">
        <v>1494.9813999999999</v>
      </c>
      <c r="W100">
        <v>-6.9074</v>
      </c>
      <c r="X100">
        <v>1487.8512000000001</v>
      </c>
      <c r="Z100">
        <v>-6.9425999999999997</v>
      </c>
      <c r="AA100">
        <v>1486.4204999999999</v>
      </c>
      <c r="AC100">
        <v>-6.9425999999999997</v>
      </c>
      <c r="AD100">
        <v>1492.4846</v>
      </c>
      <c r="AF100">
        <v>-6.9600999999999997</v>
      </c>
      <c r="AG100">
        <v>1485.9929</v>
      </c>
      <c r="AI100">
        <v>-6.9600999999999997</v>
      </c>
      <c r="AJ100">
        <v>1479.1084000000001</v>
      </c>
    </row>
    <row r="101" spans="2:36">
      <c r="B101">
        <v>-6.7667999999999999</v>
      </c>
      <c r="C101">
        <v>116.9179</v>
      </c>
      <c r="E101">
        <v>-6.8723000000000001</v>
      </c>
      <c r="F101">
        <v>120.1245</v>
      </c>
      <c r="H101">
        <v>-6.8019999999999996</v>
      </c>
      <c r="I101">
        <v>119.2099</v>
      </c>
      <c r="K101">
        <v>-6.8019999999999996</v>
      </c>
      <c r="L101">
        <v>118.2543</v>
      </c>
      <c r="N101">
        <v>-6.8547000000000002</v>
      </c>
      <c r="O101">
        <v>120.10469999999999</v>
      </c>
      <c r="Q101">
        <v>-6.7843999999999998</v>
      </c>
      <c r="R101">
        <v>1497.2054000000001</v>
      </c>
      <c r="T101">
        <v>-6.8723000000000001</v>
      </c>
      <c r="U101">
        <v>1492.6307999999999</v>
      </c>
      <c r="W101">
        <v>-6.8723000000000001</v>
      </c>
      <c r="X101">
        <v>1487.8512000000001</v>
      </c>
      <c r="Z101">
        <v>-6.9074</v>
      </c>
      <c r="AA101">
        <v>1486.8489</v>
      </c>
      <c r="AC101">
        <v>-6.9074</v>
      </c>
      <c r="AD101">
        <v>1492.4846</v>
      </c>
      <c r="AF101">
        <v>-6.9249999999999998</v>
      </c>
      <c r="AG101">
        <v>1487.2779</v>
      </c>
      <c r="AI101">
        <v>-6.9249999999999998</v>
      </c>
      <c r="AJ101">
        <v>1481.3361</v>
      </c>
    </row>
    <row r="102" spans="2:36">
      <c r="B102">
        <v>-6.7316000000000003</v>
      </c>
      <c r="C102">
        <v>115.87860000000001</v>
      </c>
      <c r="E102">
        <v>-6.8371000000000004</v>
      </c>
      <c r="F102">
        <v>120.2835</v>
      </c>
      <c r="H102">
        <v>-6.7667999999999999</v>
      </c>
      <c r="I102">
        <v>119.5878</v>
      </c>
      <c r="K102">
        <v>-6.7667999999999999</v>
      </c>
      <c r="L102">
        <v>117.91549999999999</v>
      </c>
      <c r="N102">
        <v>-6.8194999999999997</v>
      </c>
      <c r="O102">
        <v>119.6674</v>
      </c>
      <c r="Q102">
        <v>-6.7492000000000001</v>
      </c>
      <c r="R102">
        <v>1497.6525999999999</v>
      </c>
      <c r="T102">
        <v>-6.8371000000000004</v>
      </c>
      <c r="U102">
        <v>1490.1572000000001</v>
      </c>
      <c r="W102">
        <v>-6.8371000000000004</v>
      </c>
      <c r="X102">
        <v>1487.8512000000001</v>
      </c>
      <c r="Z102">
        <v>-6.8723000000000001</v>
      </c>
      <c r="AA102">
        <v>1486.9918</v>
      </c>
      <c r="AC102">
        <v>-6.8723000000000001</v>
      </c>
      <c r="AD102">
        <v>1492.6307999999999</v>
      </c>
      <c r="AF102">
        <v>-6.8898000000000001</v>
      </c>
      <c r="AG102">
        <v>1489.0016000000001</v>
      </c>
      <c r="AI102">
        <v>-6.8898000000000001</v>
      </c>
      <c r="AJ102">
        <v>1481.896</v>
      </c>
    </row>
    <row r="103" spans="2:36">
      <c r="B103">
        <v>-6.6965000000000003</v>
      </c>
      <c r="C103">
        <v>115.37820000000001</v>
      </c>
      <c r="E103">
        <v>-6.8019999999999996</v>
      </c>
      <c r="F103">
        <v>120.4027</v>
      </c>
      <c r="H103">
        <v>-6.7316000000000003</v>
      </c>
      <c r="I103">
        <v>119.5282</v>
      </c>
      <c r="K103">
        <v>-6.7316000000000003</v>
      </c>
      <c r="L103">
        <v>117.91549999999999</v>
      </c>
      <c r="N103">
        <v>-6.7843999999999998</v>
      </c>
      <c r="O103">
        <v>120.045</v>
      </c>
      <c r="Q103">
        <v>-6.7141000000000002</v>
      </c>
      <c r="R103">
        <v>1494.0974000000001</v>
      </c>
      <c r="T103">
        <v>-6.8019999999999996</v>
      </c>
      <c r="U103">
        <v>1488.8575000000001</v>
      </c>
      <c r="W103">
        <v>-6.8019999999999996</v>
      </c>
      <c r="X103">
        <v>1484.8561</v>
      </c>
      <c r="Z103">
        <v>-6.8371000000000004</v>
      </c>
      <c r="AA103">
        <v>1484.4311</v>
      </c>
      <c r="AC103">
        <v>-6.8371000000000004</v>
      </c>
      <c r="AD103">
        <v>1489.0016000000001</v>
      </c>
      <c r="AF103">
        <v>-6.8547000000000002</v>
      </c>
      <c r="AG103">
        <v>1488.8575000000001</v>
      </c>
      <c r="AI103">
        <v>-6.8547000000000002</v>
      </c>
      <c r="AJ103">
        <v>1483.3013000000001</v>
      </c>
    </row>
    <row r="104" spans="2:36">
      <c r="B104">
        <v>-6.6612999999999998</v>
      </c>
      <c r="C104">
        <v>115.0377</v>
      </c>
      <c r="E104">
        <v>-6.7667999999999999</v>
      </c>
      <c r="F104">
        <v>120.4027</v>
      </c>
      <c r="H104">
        <v>-6.6965000000000003</v>
      </c>
      <c r="I104">
        <v>119.5282</v>
      </c>
      <c r="K104">
        <v>-6.6965000000000003</v>
      </c>
      <c r="L104">
        <v>118.1148</v>
      </c>
      <c r="N104">
        <v>-6.7492000000000001</v>
      </c>
      <c r="O104">
        <v>120.00530000000001</v>
      </c>
      <c r="Q104">
        <v>-6.6788999999999996</v>
      </c>
      <c r="R104">
        <v>1496.0168000000001</v>
      </c>
      <c r="T104">
        <v>-6.7667999999999999</v>
      </c>
      <c r="U104">
        <v>1487.7076999999999</v>
      </c>
      <c r="W104">
        <v>-6.7667999999999999</v>
      </c>
      <c r="X104">
        <v>1482.5977</v>
      </c>
      <c r="Z104">
        <v>-6.8019999999999996</v>
      </c>
      <c r="AA104">
        <v>1480.9168999999999</v>
      </c>
      <c r="AC104">
        <v>-6.8019999999999996</v>
      </c>
      <c r="AD104">
        <v>1489.0016000000001</v>
      </c>
      <c r="AF104">
        <v>-6.8194999999999997</v>
      </c>
      <c r="AG104">
        <v>1489.4342999999999</v>
      </c>
      <c r="AI104">
        <v>-6.8194999999999997</v>
      </c>
      <c r="AJ104">
        <v>1484.1482000000001</v>
      </c>
    </row>
    <row r="105" spans="2:36">
      <c r="B105">
        <v>-6.6261999999999999</v>
      </c>
      <c r="C105">
        <v>114.97750000000001</v>
      </c>
      <c r="E105">
        <v>-6.7316000000000003</v>
      </c>
      <c r="F105">
        <v>120.5615</v>
      </c>
      <c r="H105">
        <v>-6.6612999999999998</v>
      </c>
      <c r="I105">
        <v>119.2099</v>
      </c>
      <c r="K105">
        <v>-6.6612999999999998</v>
      </c>
      <c r="L105">
        <v>118.1148</v>
      </c>
      <c r="N105">
        <v>-6.7141000000000002</v>
      </c>
      <c r="O105">
        <v>119.3691</v>
      </c>
      <c r="Q105">
        <v>-6.6437999999999997</v>
      </c>
      <c r="R105">
        <v>1495.2768000000001</v>
      </c>
      <c r="T105">
        <v>-6.7316000000000003</v>
      </c>
      <c r="U105">
        <v>1489.5787</v>
      </c>
      <c r="W105">
        <v>-6.7316000000000003</v>
      </c>
      <c r="X105">
        <v>1488.1383000000001</v>
      </c>
      <c r="Z105">
        <v>-6.7667999999999999</v>
      </c>
      <c r="AA105">
        <v>1480.9168999999999</v>
      </c>
      <c r="AC105">
        <v>-6.7667999999999999</v>
      </c>
      <c r="AD105">
        <v>1487.9947</v>
      </c>
      <c r="AF105">
        <v>-6.7843999999999998</v>
      </c>
      <c r="AG105">
        <v>1486.1353999999999</v>
      </c>
      <c r="AI105">
        <v>-6.7843999999999998</v>
      </c>
      <c r="AJ105">
        <v>1484.1482000000001</v>
      </c>
    </row>
    <row r="106" spans="2:36">
      <c r="B106">
        <v>-6.5910000000000002</v>
      </c>
      <c r="C106">
        <v>114.9575</v>
      </c>
      <c r="E106">
        <v>-6.6965000000000003</v>
      </c>
      <c r="F106">
        <v>120.4225</v>
      </c>
      <c r="H106">
        <v>-6.6261999999999999</v>
      </c>
      <c r="I106">
        <v>119.46850000000001</v>
      </c>
      <c r="K106">
        <v>-6.6261999999999999</v>
      </c>
      <c r="L106">
        <v>117.6164</v>
      </c>
      <c r="N106">
        <v>-6.6788999999999996</v>
      </c>
      <c r="O106">
        <v>119.3691</v>
      </c>
      <c r="Q106">
        <v>-6.6086</v>
      </c>
      <c r="R106">
        <v>1496.9077</v>
      </c>
      <c r="T106">
        <v>-6.6965000000000003</v>
      </c>
      <c r="U106">
        <v>1490.1572000000001</v>
      </c>
      <c r="W106">
        <v>-6.6965000000000003</v>
      </c>
      <c r="X106">
        <v>1489.7231999999999</v>
      </c>
      <c r="Z106">
        <v>-6.7316000000000003</v>
      </c>
      <c r="AA106">
        <v>1480.4984999999999</v>
      </c>
      <c r="AC106">
        <v>-6.7316000000000003</v>
      </c>
      <c r="AD106">
        <v>1488.1383000000001</v>
      </c>
      <c r="AF106">
        <v>-6.7492000000000001</v>
      </c>
      <c r="AG106">
        <v>1483.8656000000001</v>
      </c>
      <c r="AI106">
        <v>-6.7492000000000001</v>
      </c>
      <c r="AJ106">
        <v>1483.0196000000001</v>
      </c>
    </row>
    <row r="107" spans="2:36">
      <c r="B107">
        <v>-6.5559000000000003</v>
      </c>
      <c r="C107">
        <v>114.396</v>
      </c>
      <c r="E107">
        <v>-6.6612999999999998</v>
      </c>
      <c r="F107">
        <v>120.3629</v>
      </c>
      <c r="H107">
        <v>-6.5910000000000002</v>
      </c>
      <c r="I107">
        <v>118.45350000000001</v>
      </c>
      <c r="K107">
        <v>-6.5910000000000002</v>
      </c>
      <c r="L107">
        <v>117.6563</v>
      </c>
      <c r="N107">
        <v>-6.6437999999999997</v>
      </c>
      <c r="O107">
        <v>119.46850000000001</v>
      </c>
      <c r="Q107">
        <v>-6.5735000000000001</v>
      </c>
      <c r="R107">
        <v>1493.6565000000001</v>
      </c>
      <c r="T107">
        <v>-6.6612999999999998</v>
      </c>
      <c r="U107">
        <v>1488.7135000000001</v>
      </c>
      <c r="W107">
        <v>-6.6612999999999998</v>
      </c>
      <c r="X107">
        <v>1488.7135000000001</v>
      </c>
      <c r="Z107">
        <v>-6.6965000000000003</v>
      </c>
      <c r="AA107">
        <v>1480.4984999999999</v>
      </c>
      <c r="AC107">
        <v>-6.6965000000000003</v>
      </c>
      <c r="AD107">
        <v>1488.4257</v>
      </c>
      <c r="AF107">
        <v>-6.7141000000000002</v>
      </c>
      <c r="AG107">
        <v>1483.3013000000001</v>
      </c>
      <c r="AI107">
        <v>-6.7141000000000002</v>
      </c>
      <c r="AJ107">
        <v>1480.0807</v>
      </c>
    </row>
    <row r="108" spans="2:36">
      <c r="B108">
        <v>-6.5206999999999997</v>
      </c>
      <c r="C108">
        <v>114.2756</v>
      </c>
      <c r="E108">
        <v>-6.6261999999999999</v>
      </c>
      <c r="F108">
        <v>120.20399999999999</v>
      </c>
      <c r="H108">
        <v>-6.5559000000000003</v>
      </c>
      <c r="I108">
        <v>118.4734</v>
      </c>
      <c r="K108">
        <v>-6.5559000000000003</v>
      </c>
      <c r="L108">
        <v>117.5565</v>
      </c>
      <c r="N108">
        <v>-6.6086</v>
      </c>
      <c r="O108">
        <v>119.4486</v>
      </c>
      <c r="Q108">
        <v>-6.5382999999999996</v>
      </c>
      <c r="R108">
        <v>1493.6565000000001</v>
      </c>
      <c r="T108">
        <v>-6.6261999999999999</v>
      </c>
      <c r="U108">
        <v>1489.8678</v>
      </c>
      <c r="W108">
        <v>-6.6261999999999999</v>
      </c>
      <c r="X108">
        <v>1489.8678</v>
      </c>
      <c r="Z108">
        <v>-6.6612999999999998</v>
      </c>
      <c r="AA108">
        <v>1481.6159</v>
      </c>
      <c r="AC108">
        <v>-6.6612999999999998</v>
      </c>
      <c r="AD108">
        <v>1488.4257</v>
      </c>
      <c r="AF108">
        <v>-6.6788999999999996</v>
      </c>
      <c r="AG108">
        <v>1486.2779</v>
      </c>
      <c r="AI108">
        <v>-6.6788999999999996</v>
      </c>
      <c r="AJ108">
        <v>1482.0362</v>
      </c>
    </row>
    <row r="109" spans="2:36">
      <c r="B109">
        <v>-6.4855999999999998</v>
      </c>
      <c r="C109">
        <v>113.4923</v>
      </c>
      <c r="E109">
        <v>-6.5910000000000002</v>
      </c>
      <c r="F109">
        <v>119.9059</v>
      </c>
      <c r="H109">
        <v>-6.5206999999999997</v>
      </c>
      <c r="I109">
        <v>118.5132</v>
      </c>
      <c r="K109">
        <v>-6.5206999999999997</v>
      </c>
      <c r="L109">
        <v>117.0577</v>
      </c>
      <c r="N109">
        <v>-6.5735000000000001</v>
      </c>
      <c r="O109">
        <v>119.2497</v>
      </c>
      <c r="Q109">
        <v>-6.5031999999999996</v>
      </c>
      <c r="R109">
        <v>1493.6565000000001</v>
      </c>
      <c r="T109">
        <v>-6.5910000000000002</v>
      </c>
      <c r="U109">
        <v>1489.8678</v>
      </c>
      <c r="W109">
        <v>-6.5910000000000002</v>
      </c>
      <c r="X109">
        <v>1490.3021000000001</v>
      </c>
      <c r="Z109">
        <v>-6.6261999999999999</v>
      </c>
      <c r="AA109">
        <v>1484.0069000000001</v>
      </c>
      <c r="AC109">
        <v>-6.6261999999999999</v>
      </c>
      <c r="AD109">
        <v>1488.4257</v>
      </c>
      <c r="AF109">
        <v>-6.6437999999999997</v>
      </c>
      <c r="AG109">
        <v>1490.0125</v>
      </c>
      <c r="AI109">
        <v>-6.6437999999999997</v>
      </c>
      <c r="AJ109">
        <v>1480.0807</v>
      </c>
    </row>
    <row r="110" spans="2:36">
      <c r="B110">
        <v>-6.4504000000000001</v>
      </c>
      <c r="C110">
        <v>113.23090000000001</v>
      </c>
      <c r="E110">
        <v>-6.5559000000000003</v>
      </c>
      <c r="F110">
        <v>119.7668</v>
      </c>
      <c r="H110">
        <v>-6.4855999999999998</v>
      </c>
      <c r="I110">
        <v>118.5132</v>
      </c>
      <c r="K110">
        <v>-6.4855999999999998</v>
      </c>
      <c r="L110">
        <v>117.0577</v>
      </c>
      <c r="N110">
        <v>-6.5382999999999996</v>
      </c>
      <c r="O110">
        <v>119.13030000000001</v>
      </c>
      <c r="Q110">
        <v>-6.468</v>
      </c>
      <c r="R110">
        <v>1493.3630000000001</v>
      </c>
      <c r="T110">
        <v>-6.5559000000000003</v>
      </c>
      <c r="U110">
        <v>1489.0016000000001</v>
      </c>
      <c r="W110">
        <v>-6.5559000000000003</v>
      </c>
      <c r="X110">
        <v>1488.2819999999999</v>
      </c>
      <c r="Z110">
        <v>-6.5910000000000002</v>
      </c>
      <c r="AA110">
        <v>1484.8561</v>
      </c>
      <c r="AC110">
        <v>-6.5910000000000002</v>
      </c>
      <c r="AD110">
        <v>1489.0016000000001</v>
      </c>
      <c r="AF110">
        <v>-6.6086</v>
      </c>
      <c r="AG110">
        <v>1491.7550000000001</v>
      </c>
      <c r="AI110">
        <v>-6.6086</v>
      </c>
      <c r="AJ110">
        <v>1480.0807</v>
      </c>
    </row>
    <row r="111" spans="2:36">
      <c r="B111">
        <v>-6.4153000000000002</v>
      </c>
      <c r="C111">
        <v>113.251</v>
      </c>
      <c r="E111">
        <v>-6.5206999999999997</v>
      </c>
      <c r="F111">
        <v>119.4884</v>
      </c>
      <c r="H111">
        <v>-6.4504000000000001</v>
      </c>
      <c r="I111">
        <v>117.736</v>
      </c>
      <c r="K111">
        <v>-6.4504000000000001</v>
      </c>
      <c r="L111">
        <v>117.0377</v>
      </c>
      <c r="N111">
        <v>-6.5031999999999996</v>
      </c>
      <c r="O111">
        <v>119.0508</v>
      </c>
      <c r="Q111">
        <v>-6.4329000000000001</v>
      </c>
      <c r="R111">
        <v>1492.4846</v>
      </c>
      <c r="T111">
        <v>-6.5206999999999997</v>
      </c>
      <c r="U111">
        <v>1489.0016000000001</v>
      </c>
      <c r="W111">
        <v>-6.5206999999999997</v>
      </c>
      <c r="X111">
        <v>1485.4239</v>
      </c>
      <c r="Z111">
        <v>-6.5559000000000003</v>
      </c>
      <c r="AA111">
        <v>1486.9918</v>
      </c>
      <c r="AC111">
        <v>-6.5559000000000003</v>
      </c>
      <c r="AD111">
        <v>1490.8822</v>
      </c>
      <c r="AF111">
        <v>-6.5735000000000001</v>
      </c>
      <c r="AG111">
        <v>1492.3385000000001</v>
      </c>
      <c r="AI111">
        <v>-6.5735000000000001</v>
      </c>
      <c r="AJ111">
        <v>1480.6378999999999</v>
      </c>
    </row>
    <row r="112" spans="2:36">
      <c r="B112">
        <v>-6.3800999999999997</v>
      </c>
      <c r="C112">
        <v>113.2912</v>
      </c>
      <c r="E112">
        <v>-6.4855999999999998</v>
      </c>
      <c r="F112">
        <v>118.9712</v>
      </c>
      <c r="H112">
        <v>-6.4153000000000002</v>
      </c>
      <c r="I112">
        <v>117.1974</v>
      </c>
      <c r="K112">
        <v>-6.4153000000000002</v>
      </c>
      <c r="L112">
        <v>116.7182</v>
      </c>
      <c r="N112">
        <v>-6.468</v>
      </c>
      <c r="O112">
        <v>118.9512</v>
      </c>
      <c r="Q112">
        <v>-6.3977000000000004</v>
      </c>
      <c r="R112">
        <v>1491.9007999999999</v>
      </c>
      <c r="T112">
        <v>-6.4855999999999998</v>
      </c>
      <c r="U112">
        <v>1489.0016000000001</v>
      </c>
      <c r="W112">
        <v>-6.4855999999999998</v>
      </c>
      <c r="X112">
        <v>1487.5644</v>
      </c>
      <c r="Z112">
        <v>-6.5206999999999997</v>
      </c>
      <c r="AA112">
        <v>1487.4211</v>
      </c>
      <c r="AC112">
        <v>-6.5206999999999997</v>
      </c>
      <c r="AD112">
        <v>1493.0699</v>
      </c>
      <c r="AF112">
        <v>-6.5382999999999996</v>
      </c>
      <c r="AG112">
        <v>1493.2164</v>
      </c>
      <c r="AI112">
        <v>-6.5382999999999996</v>
      </c>
      <c r="AJ112">
        <v>1481.3361</v>
      </c>
    </row>
    <row r="113" spans="2:36">
      <c r="B113">
        <v>-6.3449999999999998</v>
      </c>
      <c r="C113">
        <v>113.2711</v>
      </c>
      <c r="E113">
        <v>-6.4504000000000001</v>
      </c>
      <c r="F113">
        <v>118.3738</v>
      </c>
      <c r="H113">
        <v>-6.3800999999999997</v>
      </c>
      <c r="I113">
        <v>117.1176</v>
      </c>
      <c r="K113">
        <v>-6.3800999999999997</v>
      </c>
      <c r="L113">
        <v>116.0586</v>
      </c>
      <c r="N113">
        <v>-6.4329000000000001</v>
      </c>
      <c r="O113">
        <v>118.65260000000001</v>
      </c>
      <c r="Q113">
        <v>-6.3624999999999998</v>
      </c>
      <c r="R113">
        <v>1491.7550000000001</v>
      </c>
      <c r="T113">
        <v>-6.4504000000000001</v>
      </c>
      <c r="U113">
        <v>1487.2779</v>
      </c>
      <c r="W113">
        <v>-6.4504000000000001</v>
      </c>
      <c r="X113">
        <v>1487.4211</v>
      </c>
      <c r="Z113">
        <v>-6.4855999999999998</v>
      </c>
      <c r="AA113">
        <v>1486.9918</v>
      </c>
      <c r="AC113">
        <v>-6.4855999999999998</v>
      </c>
      <c r="AD113">
        <v>1491.6093000000001</v>
      </c>
      <c r="AF113">
        <v>-6.5031999999999996</v>
      </c>
      <c r="AG113">
        <v>1491.3181999999999</v>
      </c>
      <c r="AI113">
        <v>-6.5031999999999996</v>
      </c>
      <c r="AJ113">
        <v>1480.3590999999999</v>
      </c>
    </row>
    <row r="114" spans="2:36">
      <c r="B114">
        <v>-6.3098000000000001</v>
      </c>
      <c r="C114">
        <v>113.7937</v>
      </c>
      <c r="E114">
        <v>-6.4153000000000002</v>
      </c>
      <c r="F114">
        <v>117.95529999999999</v>
      </c>
      <c r="H114">
        <v>-6.3449999999999998</v>
      </c>
      <c r="I114">
        <v>116.858</v>
      </c>
      <c r="K114">
        <v>-6.3449999999999998</v>
      </c>
      <c r="L114">
        <v>115.6985</v>
      </c>
      <c r="N114">
        <v>-6.3977000000000004</v>
      </c>
      <c r="O114">
        <v>118.9512</v>
      </c>
      <c r="Q114">
        <v>-6.3273999999999999</v>
      </c>
      <c r="R114">
        <v>1489.7231999999999</v>
      </c>
      <c r="T114">
        <v>-6.4153000000000002</v>
      </c>
      <c r="U114">
        <v>1488.7135000000001</v>
      </c>
      <c r="W114">
        <v>-6.4153000000000002</v>
      </c>
      <c r="X114">
        <v>1485.7082</v>
      </c>
      <c r="Z114">
        <v>-6.4504000000000001</v>
      </c>
      <c r="AA114">
        <v>1487.2779</v>
      </c>
      <c r="AC114">
        <v>-6.4504000000000001</v>
      </c>
      <c r="AD114">
        <v>1490.7371000000001</v>
      </c>
      <c r="AF114">
        <v>-6.468</v>
      </c>
      <c r="AG114">
        <v>1489.8678</v>
      </c>
      <c r="AI114">
        <v>-6.468</v>
      </c>
      <c r="AJ114">
        <v>1479.9414999999999</v>
      </c>
    </row>
    <row r="115" spans="2:36">
      <c r="B115">
        <v>-6.2747000000000002</v>
      </c>
      <c r="C115">
        <v>114.396</v>
      </c>
      <c r="E115">
        <v>-6.3800999999999997</v>
      </c>
      <c r="F115">
        <v>117.5765</v>
      </c>
      <c r="H115">
        <v>-6.3098000000000001</v>
      </c>
      <c r="I115">
        <v>116.3385</v>
      </c>
      <c r="K115">
        <v>-6.3098000000000001</v>
      </c>
      <c r="L115">
        <v>115.4783</v>
      </c>
      <c r="N115">
        <v>-6.3624999999999998</v>
      </c>
      <c r="O115">
        <v>118.9712</v>
      </c>
      <c r="Q115">
        <v>-6.2922000000000002</v>
      </c>
      <c r="R115">
        <v>1489.7231999999999</v>
      </c>
      <c r="T115">
        <v>-6.3800999999999997</v>
      </c>
      <c r="U115">
        <v>1488.7135000000001</v>
      </c>
      <c r="W115">
        <v>-6.3800999999999997</v>
      </c>
      <c r="X115">
        <v>1485.7082</v>
      </c>
      <c r="Z115">
        <v>-6.4153000000000002</v>
      </c>
      <c r="AA115">
        <v>1486.4204999999999</v>
      </c>
      <c r="AC115">
        <v>-6.4153000000000002</v>
      </c>
      <c r="AD115">
        <v>1490.1572000000001</v>
      </c>
      <c r="AF115">
        <v>-6.4329000000000001</v>
      </c>
      <c r="AG115">
        <v>1489.1457</v>
      </c>
      <c r="AI115">
        <v>-6.4329000000000001</v>
      </c>
      <c r="AJ115">
        <v>1479.5246999999999</v>
      </c>
    </row>
    <row r="116" spans="2:36">
      <c r="B116">
        <v>-6.2394999999999996</v>
      </c>
      <c r="C116">
        <v>114.717</v>
      </c>
      <c r="E116">
        <v>-6.3449999999999998</v>
      </c>
      <c r="F116">
        <v>117.0377</v>
      </c>
      <c r="H116">
        <v>-6.2747000000000002</v>
      </c>
      <c r="I116">
        <v>115.45829999999999</v>
      </c>
      <c r="K116">
        <v>-6.2747000000000002</v>
      </c>
      <c r="L116">
        <v>115.07769999999999</v>
      </c>
      <c r="N116">
        <v>-6.3273999999999999</v>
      </c>
      <c r="O116">
        <v>118.8318</v>
      </c>
      <c r="Q116">
        <v>-6.2571000000000003</v>
      </c>
      <c r="R116">
        <v>1489.7231999999999</v>
      </c>
      <c r="T116">
        <v>-6.3449999999999998</v>
      </c>
      <c r="U116">
        <v>1488.2819999999999</v>
      </c>
      <c r="W116">
        <v>-6.3449999999999998</v>
      </c>
      <c r="X116">
        <v>1484.8561</v>
      </c>
      <c r="Z116">
        <v>-6.3800999999999997</v>
      </c>
      <c r="AA116">
        <v>1485.9929</v>
      </c>
      <c r="AC116">
        <v>-6.3800999999999997</v>
      </c>
      <c r="AD116">
        <v>1489.0016000000001</v>
      </c>
      <c r="AF116">
        <v>-6.3977000000000004</v>
      </c>
      <c r="AG116">
        <v>1488.4257</v>
      </c>
      <c r="AI116">
        <v>-6.3977000000000004</v>
      </c>
      <c r="AJ116">
        <v>1479.9414999999999</v>
      </c>
    </row>
    <row r="117" spans="2:36">
      <c r="B117">
        <v>-6.2043999999999997</v>
      </c>
      <c r="C117">
        <v>114.717</v>
      </c>
      <c r="E117">
        <v>-6.3098000000000001</v>
      </c>
      <c r="F117">
        <v>116.4984</v>
      </c>
      <c r="H117">
        <v>-6.2394999999999996</v>
      </c>
      <c r="I117">
        <v>114.5164</v>
      </c>
      <c r="K117">
        <v>-6.2394999999999996</v>
      </c>
      <c r="L117">
        <v>114.9575</v>
      </c>
      <c r="N117">
        <v>-6.2922000000000002</v>
      </c>
      <c r="O117">
        <v>118.3539</v>
      </c>
      <c r="Q117">
        <v>-6.2218999999999998</v>
      </c>
      <c r="R117">
        <v>1486.7059999999999</v>
      </c>
      <c r="T117">
        <v>-6.3098000000000001</v>
      </c>
      <c r="U117">
        <v>1488.2819999999999</v>
      </c>
      <c r="W117">
        <v>-6.3098000000000001</v>
      </c>
      <c r="X117">
        <v>1478.0018</v>
      </c>
      <c r="Z117">
        <v>-6.3449999999999998</v>
      </c>
      <c r="AA117">
        <v>1484.8561</v>
      </c>
      <c r="AC117">
        <v>-6.3449999999999998</v>
      </c>
      <c r="AD117">
        <v>1486.4204999999999</v>
      </c>
      <c r="AF117">
        <v>-6.3624999999999998</v>
      </c>
      <c r="AG117">
        <v>1486.9918</v>
      </c>
      <c r="AI117">
        <v>-6.3624999999999998</v>
      </c>
      <c r="AJ117">
        <v>1479.3858</v>
      </c>
    </row>
    <row r="118" spans="2:36">
      <c r="B118">
        <v>-6.1692</v>
      </c>
      <c r="C118">
        <v>114.717</v>
      </c>
      <c r="E118">
        <v>-6.2747000000000002</v>
      </c>
      <c r="F118">
        <v>116.2786</v>
      </c>
      <c r="H118">
        <v>-6.2043999999999997</v>
      </c>
      <c r="I118">
        <v>114.35590000000001</v>
      </c>
      <c r="K118">
        <v>-6.2043999999999997</v>
      </c>
      <c r="L118">
        <v>114.11499999999999</v>
      </c>
      <c r="N118">
        <v>-6.2571000000000003</v>
      </c>
      <c r="O118">
        <v>118.31399999999999</v>
      </c>
      <c r="Q118">
        <v>-6.1867999999999999</v>
      </c>
      <c r="R118">
        <v>1483.8656000000001</v>
      </c>
      <c r="T118">
        <v>-6.2747000000000002</v>
      </c>
      <c r="U118">
        <v>1488.2819999999999</v>
      </c>
      <c r="W118">
        <v>-6.2747000000000002</v>
      </c>
      <c r="X118">
        <v>1474.8462999999999</v>
      </c>
      <c r="Z118">
        <v>-6.3098000000000001</v>
      </c>
      <c r="AA118">
        <v>1481.4760000000001</v>
      </c>
      <c r="AC118">
        <v>-6.3098000000000001</v>
      </c>
      <c r="AD118">
        <v>1485.9929</v>
      </c>
      <c r="AF118">
        <v>-6.3273999999999999</v>
      </c>
      <c r="AG118">
        <v>1485.7082</v>
      </c>
      <c r="AI118">
        <v>-6.3273999999999999</v>
      </c>
      <c r="AJ118">
        <v>1479.1084000000001</v>
      </c>
    </row>
    <row r="119" spans="2:36">
      <c r="B119">
        <v>-6.1341000000000001</v>
      </c>
      <c r="C119">
        <v>113.95440000000001</v>
      </c>
      <c r="E119">
        <v>-6.2394999999999996</v>
      </c>
      <c r="F119">
        <v>115.5384</v>
      </c>
      <c r="H119">
        <v>-6.1692</v>
      </c>
      <c r="I119">
        <v>114.4562</v>
      </c>
      <c r="K119">
        <v>-6.1692</v>
      </c>
      <c r="L119">
        <v>113.95440000000001</v>
      </c>
      <c r="N119">
        <v>-6.2218999999999998</v>
      </c>
      <c r="O119">
        <v>117.9753</v>
      </c>
      <c r="Q119">
        <v>-6.1516000000000002</v>
      </c>
      <c r="R119">
        <v>1483.7244000000001</v>
      </c>
      <c r="T119">
        <v>-6.2394999999999996</v>
      </c>
      <c r="U119">
        <v>1485.4239</v>
      </c>
      <c r="W119">
        <v>-6.2394999999999996</v>
      </c>
      <c r="X119">
        <v>1473.0794000000001</v>
      </c>
      <c r="Z119">
        <v>-6.2747000000000002</v>
      </c>
      <c r="AA119">
        <v>1477.8638000000001</v>
      </c>
      <c r="AC119">
        <v>-6.2747000000000002</v>
      </c>
      <c r="AD119">
        <v>1483.4422999999999</v>
      </c>
      <c r="AF119">
        <v>-6.2922000000000002</v>
      </c>
      <c r="AG119">
        <v>1485.7082</v>
      </c>
      <c r="AI119">
        <v>-6.2922000000000002</v>
      </c>
      <c r="AJ119">
        <v>1478.278</v>
      </c>
    </row>
    <row r="120" spans="2:36">
      <c r="B120">
        <v>-6.0989000000000004</v>
      </c>
      <c r="C120">
        <v>113.5325</v>
      </c>
      <c r="E120">
        <v>-6.2043999999999997</v>
      </c>
      <c r="F120">
        <v>115.4183</v>
      </c>
      <c r="H120">
        <v>-6.1341000000000001</v>
      </c>
      <c r="I120">
        <v>114.8974</v>
      </c>
      <c r="K120">
        <v>-6.1341000000000001</v>
      </c>
      <c r="L120">
        <v>113.91419999999999</v>
      </c>
      <c r="N120">
        <v>-6.1867999999999999</v>
      </c>
      <c r="O120">
        <v>117.6563</v>
      </c>
      <c r="Q120">
        <v>-6.1165000000000003</v>
      </c>
      <c r="R120">
        <v>1482.4572000000001</v>
      </c>
      <c r="T120">
        <v>-6.2043999999999997</v>
      </c>
      <c r="U120">
        <v>1478.8313000000001</v>
      </c>
      <c r="W120">
        <v>-6.2043999999999997</v>
      </c>
      <c r="X120">
        <v>1472.268</v>
      </c>
      <c r="Z120">
        <v>-6.2394999999999996</v>
      </c>
      <c r="AA120">
        <v>1476.3507</v>
      </c>
      <c r="AC120">
        <v>-6.2394999999999996</v>
      </c>
      <c r="AD120">
        <v>1481.1963000000001</v>
      </c>
      <c r="AF120">
        <v>-6.2571000000000003</v>
      </c>
      <c r="AG120">
        <v>1483.0196000000001</v>
      </c>
      <c r="AI120">
        <v>-6.2571000000000003</v>
      </c>
      <c r="AJ120">
        <v>1476.2135000000001</v>
      </c>
    </row>
    <row r="121" spans="2:36">
      <c r="B121">
        <v>-6.0637999999999996</v>
      </c>
      <c r="C121">
        <v>113.854</v>
      </c>
      <c r="E121">
        <v>-6.1692</v>
      </c>
      <c r="F121">
        <v>115.6585</v>
      </c>
      <c r="H121">
        <v>-6.0989000000000004</v>
      </c>
      <c r="I121">
        <v>115.71850000000001</v>
      </c>
      <c r="K121">
        <v>-6.0989000000000004</v>
      </c>
      <c r="L121">
        <v>113.0095</v>
      </c>
      <c r="N121">
        <v>-6.1516000000000002</v>
      </c>
      <c r="O121">
        <v>117.1575</v>
      </c>
      <c r="Q121">
        <v>-6.0812999999999997</v>
      </c>
      <c r="R121">
        <v>1480.2198000000001</v>
      </c>
      <c r="T121">
        <v>-6.1692</v>
      </c>
      <c r="U121">
        <v>1471.5935999999999</v>
      </c>
      <c r="W121">
        <v>-6.1692</v>
      </c>
      <c r="X121">
        <v>1471.998</v>
      </c>
      <c r="Z121">
        <v>-6.2043999999999997</v>
      </c>
      <c r="AA121">
        <v>1473.6217999999999</v>
      </c>
      <c r="AC121">
        <v>-6.2043999999999997</v>
      </c>
      <c r="AD121">
        <v>1479.5246999999999</v>
      </c>
      <c r="AF121">
        <v>-6.2218999999999998</v>
      </c>
      <c r="AG121">
        <v>1481.7559000000001</v>
      </c>
      <c r="AI121">
        <v>-6.2218999999999998</v>
      </c>
      <c r="AJ121">
        <v>1475.9395</v>
      </c>
    </row>
    <row r="122" spans="2:36">
      <c r="B122">
        <v>-6.0286</v>
      </c>
      <c r="C122">
        <v>113.95440000000001</v>
      </c>
      <c r="E122">
        <v>-6.1341000000000001</v>
      </c>
      <c r="F122">
        <v>115.4383</v>
      </c>
      <c r="H122">
        <v>-6.0637999999999996</v>
      </c>
      <c r="I122">
        <v>115.7385</v>
      </c>
      <c r="K122">
        <v>-6.0637999999999996</v>
      </c>
      <c r="L122">
        <v>112.7881</v>
      </c>
      <c r="N122">
        <v>-6.1165000000000003</v>
      </c>
      <c r="O122">
        <v>116.6383</v>
      </c>
      <c r="Q122">
        <v>-6.0461999999999998</v>
      </c>
      <c r="R122">
        <v>1479.1084000000001</v>
      </c>
      <c r="T122">
        <v>-6.1341000000000001</v>
      </c>
      <c r="U122">
        <v>1470.1161</v>
      </c>
      <c r="W122">
        <v>-6.1341000000000001</v>
      </c>
      <c r="X122">
        <v>1470.3841</v>
      </c>
      <c r="Z122">
        <v>-6.1692</v>
      </c>
      <c r="AA122">
        <v>1471.998</v>
      </c>
      <c r="AC122">
        <v>-6.1692</v>
      </c>
      <c r="AD122">
        <v>1479.5246999999999</v>
      </c>
      <c r="AF122">
        <v>-6.1867999999999999</v>
      </c>
      <c r="AG122">
        <v>1479.2471</v>
      </c>
      <c r="AI122">
        <v>-6.1867999999999999</v>
      </c>
      <c r="AJ122">
        <v>1475.529</v>
      </c>
    </row>
    <row r="123" spans="2:36">
      <c r="B123">
        <v>-5.9935</v>
      </c>
      <c r="C123">
        <v>113.65309999999999</v>
      </c>
      <c r="E123">
        <v>-6.0989000000000004</v>
      </c>
      <c r="F123">
        <v>115.4383</v>
      </c>
      <c r="H123">
        <v>-6.0286</v>
      </c>
      <c r="I123">
        <v>115.7385</v>
      </c>
      <c r="K123">
        <v>-6.0286</v>
      </c>
      <c r="L123">
        <v>112.7277</v>
      </c>
      <c r="N123">
        <v>-6.0812999999999997</v>
      </c>
      <c r="O123">
        <v>115.9186</v>
      </c>
      <c r="Q123">
        <v>-6.0110000000000001</v>
      </c>
      <c r="R123">
        <v>1477.3125</v>
      </c>
      <c r="T123">
        <v>-6.0989000000000004</v>
      </c>
      <c r="U123">
        <v>1468.6466</v>
      </c>
      <c r="W123">
        <v>-6.0989000000000004</v>
      </c>
      <c r="X123">
        <v>1468.9132</v>
      </c>
      <c r="Z123">
        <v>-6.1341000000000001</v>
      </c>
      <c r="AA123">
        <v>1471.7283</v>
      </c>
      <c r="AC123">
        <v>-6.1341000000000001</v>
      </c>
      <c r="AD123">
        <v>1477.3125</v>
      </c>
      <c r="AF123">
        <v>-6.1516000000000002</v>
      </c>
      <c r="AG123">
        <v>1476.8998999999999</v>
      </c>
      <c r="AI123">
        <v>-6.1516000000000002</v>
      </c>
      <c r="AJ123">
        <v>1475.2556999999999</v>
      </c>
    </row>
    <row r="124" spans="2:36">
      <c r="B124">
        <v>-5.9583000000000004</v>
      </c>
      <c r="C124">
        <v>113.251</v>
      </c>
      <c r="E124">
        <v>-6.0637999999999996</v>
      </c>
      <c r="F124">
        <v>115.8386</v>
      </c>
      <c r="H124">
        <v>-5.9935</v>
      </c>
      <c r="I124">
        <v>115.6185</v>
      </c>
      <c r="K124">
        <v>-5.9935</v>
      </c>
      <c r="L124">
        <v>112.3853</v>
      </c>
      <c r="N124">
        <v>-6.0461999999999998</v>
      </c>
      <c r="O124">
        <v>115.0377</v>
      </c>
      <c r="Q124">
        <v>-5.9759000000000002</v>
      </c>
      <c r="R124">
        <v>1477.3125</v>
      </c>
      <c r="T124">
        <v>-6.0637999999999996</v>
      </c>
      <c r="U124">
        <v>1468.5134</v>
      </c>
      <c r="W124">
        <v>-6.0637999999999996</v>
      </c>
      <c r="X124">
        <v>1467.5829000000001</v>
      </c>
      <c r="Z124">
        <v>-6.0989000000000004</v>
      </c>
      <c r="AA124">
        <v>1471.7283</v>
      </c>
      <c r="AC124">
        <v>-6.0989000000000004</v>
      </c>
      <c r="AD124">
        <v>1473.4861000000001</v>
      </c>
      <c r="AF124">
        <v>-6.1165000000000003</v>
      </c>
      <c r="AG124">
        <v>1474.5736999999999</v>
      </c>
      <c r="AI124">
        <v>-6.1165000000000003</v>
      </c>
      <c r="AJ124">
        <v>1474.4375</v>
      </c>
    </row>
    <row r="125" spans="2:36">
      <c r="B125">
        <v>-5.9230999999999998</v>
      </c>
      <c r="C125">
        <v>113.5928</v>
      </c>
      <c r="E125">
        <v>-6.0286</v>
      </c>
      <c r="F125">
        <v>115.8386</v>
      </c>
      <c r="H125">
        <v>-5.9583000000000004</v>
      </c>
      <c r="I125">
        <v>115.29810000000001</v>
      </c>
      <c r="K125">
        <v>-5.9583000000000004</v>
      </c>
      <c r="L125">
        <v>112.3853</v>
      </c>
      <c r="N125">
        <v>-6.0110000000000001</v>
      </c>
      <c r="O125">
        <v>114.49630000000001</v>
      </c>
      <c r="Q125">
        <v>-5.9406999999999996</v>
      </c>
      <c r="R125">
        <v>1478.6929</v>
      </c>
      <c r="T125">
        <v>-6.0286</v>
      </c>
      <c r="U125">
        <v>1468.6466</v>
      </c>
      <c r="W125">
        <v>-6.0286</v>
      </c>
      <c r="X125">
        <v>1466.9203</v>
      </c>
      <c r="Z125">
        <v>-6.0637999999999996</v>
      </c>
      <c r="AA125">
        <v>1470.6523999999999</v>
      </c>
      <c r="AC125">
        <v>-6.0637999999999996</v>
      </c>
      <c r="AD125">
        <v>1473.4861000000001</v>
      </c>
      <c r="AF125">
        <v>-6.0812999999999997</v>
      </c>
      <c r="AG125">
        <v>1474.5736999999999</v>
      </c>
      <c r="AI125">
        <v>-6.0812999999999997</v>
      </c>
      <c r="AJ125">
        <v>1469.18</v>
      </c>
    </row>
    <row r="126" spans="2:36">
      <c r="B126">
        <v>-5.8879999999999999</v>
      </c>
      <c r="C126">
        <v>112.6069</v>
      </c>
      <c r="E126">
        <v>-5.9935</v>
      </c>
      <c r="F126">
        <v>115.4383</v>
      </c>
      <c r="H126">
        <v>-5.9230999999999998</v>
      </c>
      <c r="I126">
        <v>114.7971</v>
      </c>
      <c r="K126">
        <v>-5.9230999999999998</v>
      </c>
      <c r="L126">
        <v>113.1906</v>
      </c>
      <c r="N126">
        <v>-5.9759000000000002</v>
      </c>
      <c r="O126">
        <v>113.99460000000001</v>
      </c>
      <c r="Q126">
        <v>-5.9055999999999997</v>
      </c>
      <c r="R126">
        <v>1478.278</v>
      </c>
      <c r="T126">
        <v>-5.9935</v>
      </c>
      <c r="U126">
        <v>1469.0465999999999</v>
      </c>
      <c r="W126">
        <v>-5.9935</v>
      </c>
      <c r="X126">
        <v>1466.6556</v>
      </c>
      <c r="Z126">
        <v>-6.0286</v>
      </c>
      <c r="AA126">
        <v>1469.9820999999999</v>
      </c>
      <c r="AC126">
        <v>-6.0286</v>
      </c>
      <c r="AD126">
        <v>1472.5382</v>
      </c>
      <c r="AF126">
        <v>-6.0461999999999998</v>
      </c>
      <c r="AG126">
        <v>1473.3505</v>
      </c>
      <c r="AI126">
        <v>-6.0461999999999998</v>
      </c>
      <c r="AJ126">
        <v>1467.5829000000001</v>
      </c>
    </row>
    <row r="127" spans="2:36">
      <c r="B127">
        <v>-5.8528000000000002</v>
      </c>
      <c r="C127">
        <v>112.345</v>
      </c>
      <c r="E127">
        <v>-5.9583000000000004</v>
      </c>
      <c r="F127">
        <v>115.8186</v>
      </c>
      <c r="H127">
        <v>-5.8879999999999999</v>
      </c>
      <c r="I127">
        <v>114.75709999999999</v>
      </c>
      <c r="K127">
        <v>-5.8879999999999999</v>
      </c>
      <c r="L127">
        <v>112.6472</v>
      </c>
      <c r="N127">
        <v>-5.9406999999999996</v>
      </c>
      <c r="O127">
        <v>114.5365</v>
      </c>
      <c r="Q127">
        <v>-5.8704000000000001</v>
      </c>
      <c r="R127">
        <v>1479.5246999999999</v>
      </c>
      <c r="T127">
        <v>-5.9583000000000004</v>
      </c>
      <c r="U127">
        <v>1469.4471000000001</v>
      </c>
      <c r="W127">
        <v>-5.9583000000000004</v>
      </c>
      <c r="X127">
        <v>1466.9203</v>
      </c>
      <c r="Z127">
        <v>-5.9935</v>
      </c>
      <c r="AA127">
        <v>1470.1161</v>
      </c>
      <c r="AC127">
        <v>-5.9935</v>
      </c>
      <c r="AD127">
        <v>1471.5935999999999</v>
      </c>
      <c r="AF127">
        <v>-6.0110000000000001</v>
      </c>
      <c r="AG127">
        <v>1473.7575999999999</v>
      </c>
      <c r="AI127">
        <v>-6.0110000000000001</v>
      </c>
      <c r="AJ127">
        <v>1465.9952000000001</v>
      </c>
    </row>
    <row r="128" spans="2:36">
      <c r="B128">
        <v>-5.8177000000000003</v>
      </c>
      <c r="C128">
        <v>112.10299999999999</v>
      </c>
      <c r="E128">
        <v>-5.9230999999999998</v>
      </c>
      <c r="F128">
        <v>115.37820000000001</v>
      </c>
      <c r="H128">
        <v>-5.8528000000000002</v>
      </c>
      <c r="I128">
        <v>113.8339</v>
      </c>
      <c r="K128">
        <v>-5.8528000000000002</v>
      </c>
      <c r="L128">
        <v>112.7277</v>
      </c>
      <c r="N128">
        <v>-5.9055999999999997</v>
      </c>
      <c r="O128">
        <v>114.49630000000001</v>
      </c>
      <c r="Q128">
        <v>-5.8353000000000002</v>
      </c>
      <c r="R128">
        <v>1479.8025</v>
      </c>
      <c r="T128">
        <v>-5.9230999999999998</v>
      </c>
      <c r="U128">
        <v>1470.7867000000001</v>
      </c>
      <c r="W128">
        <v>-5.9230999999999998</v>
      </c>
      <c r="X128">
        <v>1468.7799</v>
      </c>
      <c r="Z128">
        <v>-5.9583000000000004</v>
      </c>
      <c r="AA128">
        <v>1470.5182</v>
      </c>
      <c r="AC128">
        <v>-5.9583000000000004</v>
      </c>
      <c r="AD128">
        <v>1471.5935999999999</v>
      </c>
      <c r="AF128">
        <v>-5.9759000000000002</v>
      </c>
      <c r="AG128">
        <v>1473.7575999999999</v>
      </c>
      <c r="AI128">
        <v>-5.9759000000000002</v>
      </c>
      <c r="AJ128">
        <v>1466.9203</v>
      </c>
    </row>
    <row r="129" spans="2:36">
      <c r="B129">
        <v>-5.7824999999999998</v>
      </c>
      <c r="C129">
        <v>111.6793</v>
      </c>
      <c r="E129">
        <v>-5.8879999999999999</v>
      </c>
      <c r="F129">
        <v>115.37820000000001</v>
      </c>
      <c r="H129">
        <v>-5.8177000000000003</v>
      </c>
      <c r="I129">
        <v>113.5727</v>
      </c>
      <c r="K129">
        <v>-5.8177000000000003</v>
      </c>
      <c r="L129">
        <v>112.768</v>
      </c>
      <c r="N129">
        <v>-5.8704000000000001</v>
      </c>
      <c r="O129">
        <v>114.5365</v>
      </c>
      <c r="Q129">
        <v>-5.8000999999999996</v>
      </c>
      <c r="R129">
        <v>1479.5246999999999</v>
      </c>
      <c r="T129">
        <v>-5.8879999999999999</v>
      </c>
      <c r="U129">
        <v>1471.998</v>
      </c>
      <c r="W129">
        <v>-5.8879999999999999</v>
      </c>
      <c r="X129">
        <v>1467.5829000000001</v>
      </c>
      <c r="Z129">
        <v>-5.9230999999999998</v>
      </c>
      <c r="AA129">
        <v>1466.9203</v>
      </c>
      <c r="AC129">
        <v>-5.9230999999999998</v>
      </c>
      <c r="AD129">
        <v>1471.998</v>
      </c>
      <c r="AF129">
        <v>-5.9406999999999996</v>
      </c>
      <c r="AG129">
        <v>1470.7867000000001</v>
      </c>
      <c r="AI129">
        <v>-5.9406999999999996</v>
      </c>
      <c r="AJ129">
        <v>1466.2592</v>
      </c>
    </row>
    <row r="130" spans="2:36">
      <c r="B130">
        <v>-5.7473999999999998</v>
      </c>
      <c r="C130">
        <v>111.4572</v>
      </c>
      <c r="E130">
        <v>-5.8528000000000002</v>
      </c>
      <c r="F130">
        <v>115.37820000000001</v>
      </c>
      <c r="H130">
        <v>-5.7824999999999998</v>
      </c>
      <c r="I130">
        <v>114.87730000000001</v>
      </c>
      <c r="K130">
        <v>-5.7824999999999998</v>
      </c>
      <c r="L130">
        <v>112.6472</v>
      </c>
      <c r="N130">
        <v>-5.8353000000000002</v>
      </c>
      <c r="O130">
        <v>114.6768</v>
      </c>
      <c r="Q130">
        <v>-5.7649999999999997</v>
      </c>
      <c r="R130">
        <v>1473.6217999999999</v>
      </c>
      <c r="T130">
        <v>-5.8528000000000002</v>
      </c>
      <c r="U130">
        <v>1469.4471000000001</v>
      </c>
      <c r="W130">
        <v>-5.8528000000000002</v>
      </c>
      <c r="X130">
        <v>1466.6556</v>
      </c>
      <c r="Z130">
        <v>-5.8879999999999999</v>
      </c>
      <c r="AA130">
        <v>1468.3803</v>
      </c>
      <c r="AC130">
        <v>-5.8879999999999999</v>
      </c>
      <c r="AD130">
        <v>1471.998</v>
      </c>
      <c r="AF130">
        <v>-5.9055999999999997</v>
      </c>
      <c r="AG130">
        <v>1472.8087</v>
      </c>
      <c r="AI130">
        <v>-5.9055999999999997</v>
      </c>
      <c r="AJ130">
        <v>1466.2592</v>
      </c>
    </row>
    <row r="131" spans="2:36">
      <c r="B131">
        <v>-5.7122000000000002</v>
      </c>
      <c r="C131">
        <v>111.0531</v>
      </c>
      <c r="E131">
        <v>-5.8177000000000003</v>
      </c>
      <c r="F131">
        <v>115.37820000000001</v>
      </c>
      <c r="H131">
        <v>-5.7473999999999998</v>
      </c>
      <c r="I131">
        <v>114.87730000000001</v>
      </c>
      <c r="K131">
        <v>-5.7473999999999998</v>
      </c>
      <c r="L131">
        <v>112.56659999999999</v>
      </c>
      <c r="N131">
        <v>-5.8000999999999996</v>
      </c>
      <c r="O131">
        <v>115.218</v>
      </c>
      <c r="Q131">
        <v>-5.7298</v>
      </c>
      <c r="R131">
        <v>1472.944</v>
      </c>
      <c r="T131">
        <v>-5.8177000000000003</v>
      </c>
      <c r="U131">
        <v>1467.5829000000001</v>
      </c>
      <c r="W131">
        <v>-5.8177000000000003</v>
      </c>
      <c r="X131">
        <v>1466.6556</v>
      </c>
      <c r="Z131">
        <v>-5.8528000000000002</v>
      </c>
      <c r="AA131">
        <v>1468.6466</v>
      </c>
      <c r="AC131">
        <v>-5.8528000000000002</v>
      </c>
      <c r="AD131">
        <v>1471.998</v>
      </c>
      <c r="AF131">
        <v>-5.8704000000000001</v>
      </c>
      <c r="AG131">
        <v>1472.8087</v>
      </c>
      <c r="AI131">
        <v>-5.8704000000000001</v>
      </c>
      <c r="AJ131">
        <v>1466.2592</v>
      </c>
    </row>
    <row r="132" spans="2:36">
      <c r="B132">
        <v>-5.6771000000000003</v>
      </c>
      <c r="C132">
        <v>110.8306</v>
      </c>
      <c r="E132">
        <v>-5.7824999999999998</v>
      </c>
      <c r="F132">
        <v>115.37820000000001</v>
      </c>
      <c r="H132">
        <v>-5.7122000000000002</v>
      </c>
      <c r="I132">
        <v>114.33580000000001</v>
      </c>
      <c r="K132">
        <v>-5.7122000000000002</v>
      </c>
      <c r="L132">
        <v>112.4256</v>
      </c>
      <c r="N132">
        <v>-5.7649999999999997</v>
      </c>
      <c r="O132">
        <v>115.1579</v>
      </c>
      <c r="Q132">
        <v>-5.6947000000000001</v>
      </c>
      <c r="R132">
        <v>1471.4589000000001</v>
      </c>
      <c r="T132">
        <v>-5.7824999999999998</v>
      </c>
      <c r="U132">
        <v>1466.1271999999999</v>
      </c>
      <c r="W132">
        <v>-5.7824999999999998</v>
      </c>
      <c r="X132">
        <v>1465.9952000000001</v>
      </c>
      <c r="Z132">
        <v>-5.8177000000000003</v>
      </c>
      <c r="AA132">
        <v>1468.3803</v>
      </c>
      <c r="AC132">
        <v>-5.8177000000000003</v>
      </c>
      <c r="AD132">
        <v>1472.8087</v>
      </c>
      <c r="AF132">
        <v>-5.8353000000000002</v>
      </c>
      <c r="AG132">
        <v>1472.8087</v>
      </c>
      <c r="AI132">
        <v>-5.8353000000000002</v>
      </c>
      <c r="AJ132">
        <v>1466.9203</v>
      </c>
    </row>
    <row r="133" spans="2:36">
      <c r="B133">
        <v>-5.6418999999999997</v>
      </c>
      <c r="C133">
        <v>110.6283</v>
      </c>
      <c r="E133">
        <v>-5.7473999999999998</v>
      </c>
      <c r="F133">
        <v>115.0577</v>
      </c>
      <c r="H133">
        <v>-5.6771000000000003</v>
      </c>
      <c r="I133">
        <v>114.5565</v>
      </c>
      <c r="K133">
        <v>-5.6771000000000003</v>
      </c>
      <c r="L133">
        <v>112.7076</v>
      </c>
      <c r="N133">
        <v>-5.7298</v>
      </c>
      <c r="O133">
        <v>115.1579</v>
      </c>
      <c r="Q133">
        <v>-5.6595000000000004</v>
      </c>
      <c r="R133">
        <v>1471.3244</v>
      </c>
      <c r="T133">
        <v>-5.7473999999999998</v>
      </c>
      <c r="U133">
        <v>1462.9775</v>
      </c>
      <c r="W133">
        <v>-5.7473999999999998</v>
      </c>
      <c r="X133">
        <v>1463.2385999999999</v>
      </c>
      <c r="Z133">
        <v>-5.7824999999999998</v>
      </c>
      <c r="AA133">
        <v>1467.8485000000001</v>
      </c>
      <c r="AC133">
        <v>-5.7824999999999998</v>
      </c>
      <c r="AD133">
        <v>1472.1329000000001</v>
      </c>
      <c r="AF133">
        <v>-5.8000999999999996</v>
      </c>
      <c r="AG133">
        <v>1472.1329000000001</v>
      </c>
      <c r="AI133">
        <v>-5.8000999999999996</v>
      </c>
      <c r="AJ133">
        <v>1467.9812999999999</v>
      </c>
    </row>
    <row r="134" spans="2:36">
      <c r="B134">
        <v>-5.6067999999999998</v>
      </c>
      <c r="C134">
        <v>110.5474</v>
      </c>
      <c r="E134">
        <v>-5.7122000000000002</v>
      </c>
      <c r="F134">
        <v>114.9375</v>
      </c>
      <c r="H134">
        <v>-5.6418999999999997</v>
      </c>
      <c r="I134">
        <v>114.5565</v>
      </c>
      <c r="K134">
        <v>-5.6418999999999997</v>
      </c>
      <c r="L134">
        <v>112.8888</v>
      </c>
      <c r="N134">
        <v>-5.6947000000000001</v>
      </c>
      <c r="O134">
        <v>114.2957</v>
      </c>
      <c r="Q134">
        <v>-5.6243999999999996</v>
      </c>
      <c r="R134">
        <v>1471.3244</v>
      </c>
      <c r="T134">
        <v>-5.7122000000000002</v>
      </c>
      <c r="U134">
        <v>1463.3692000000001</v>
      </c>
      <c r="W134">
        <v>-5.7122000000000002</v>
      </c>
      <c r="X134">
        <v>1459.7338</v>
      </c>
      <c r="Z134">
        <v>-5.7473999999999998</v>
      </c>
      <c r="AA134">
        <v>1467.8485000000001</v>
      </c>
      <c r="AC134">
        <v>-5.7473999999999998</v>
      </c>
      <c r="AD134">
        <v>1470.25</v>
      </c>
      <c r="AF134">
        <v>-5.7649999999999997</v>
      </c>
      <c r="AG134">
        <v>1470.3841</v>
      </c>
      <c r="AI134">
        <v>-5.7649999999999997</v>
      </c>
      <c r="AJ134">
        <v>1466.7879</v>
      </c>
    </row>
    <row r="135" spans="2:36">
      <c r="B135">
        <v>-5.5716000000000001</v>
      </c>
      <c r="C135">
        <v>109.9599</v>
      </c>
      <c r="E135">
        <v>-5.6771000000000003</v>
      </c>
      <c r="F135">
        <v>114.9375</v>
      </c>
      <c r="H135">
        <v>-5.6067999999999998</v>
      </c>
      <c r="I135">
        <v>113.7535</v>
      </c>
      <c r="K135">
        <v>-5.6067999999999998</v>
      </c>
      <c r="L135">
        <v>112.8485</v>
      </c>
      <c r="N135">
        <v>-5.6595000000000004</v>
      </c>
      <c r="O135">
        <v>114.8372</v>
      </c>
      <c r="Q135">
        <v>-5.5891999999999999</v>
      </c>
      <c r="R135">
        <v>1470.6523999999999</v>
      </c>
      <c r="T135">
        <v>-5.6771000000000003</v>
      </c>
      <c r="U135">
        <v>1463.3692000000001</v>
      </c>
      <c r="W135">
        <v>-5.6771000000000003</v>
      </c>
      <c r="X135">
        <v>1457.8052</v>
      </c>
      <c r="Z135">
        <v>-5.7122000000000002</v>
      </c>
      <c r="AA135">
        <v>1464.5478000000001</v>
      </c>
      <c r="AC135">
        <v>-5.7122000000000002</v>
      </c>
      <c r="AD135">
        <v>1468.2473</v>
      </c>
      <c r="AF135">
        <v>-5.7298</v>
      </c>
      <c r="AG135">
        <v>1469.0465999999999</v>
      </c>
      <c r="AI135">
        <v>-5.7298</v>
      </c>
      <c r="AJ135">
        <v>1466.5234</v>
      </c>
    </row>
    <row r="136" spans="2:36">
      <c r="B136">
        <v>-5.5365000000000002</v>
      </c>
      <c r="C136">
        <v>109.9599</v>
      </c>
      <c r="E136">
        <v>-5.6418999999999997</v>
      </c>
      <c r="F136">
        <v>114.6768</v>
      </c>
      <c r="H136">
        <v>-5.5716000000000001</v>
      </c>
      <c r="I136">
        <v>113.251</v>
      </c>
      <c r="K136">
        <v>-5.5716000000000001</v>
      </c>
      <c r="L136">
        <v>112.7277</v>
      </c>
      <c r="N136">
        <v>-5.6243999999999996</v>
      </c>
      <c r="O136">
        <v>114.717</v>
      </c>
      <c r="Q136">
        <v>-5.5540000000000003</v>
      </c>
      <c r="R136">
        <v>1470.5182</v>
      </c>
      <c r="T136">
        <v>-5.6418999999999997</v>
      </c>
      <c r="U136">
        <v>1462.847</v>
      </c>
      <c r="W136">
        <v>-5.6418999999999997</v>
      </c>
      <c r="X136">
        <v>1457.421</v>
      </c>
      <c r="Z136">
        <v>-5.6771000000000003</v>
      </c>
      <c r="AA136">
        <v>1463.3692000000001</v>
      </c>
      <c r="AC136">
        <v>-5.6771000000000003</v>
      </c>
      <c r="AD136">
        <v>1466.1271999999999</v>
      </c>
      <c r="AF136">
        <v>-5.6947000000000001</v>
      </c>
      <c r="AG136">
        <v>1466.3913</v>
      </c>
      <c r="AI136">
        <v>-5.6947000000000001</v>
      </c>
      <c r="AJ136">
        <v>1466.1271999999999</v>
      </c>
    </row>
    <row r="137" spans="2:36">
      <c r="B137">
        <v>-5.5012999999999996</v>
      </c>
      <c r="C137">
        <v>109.69629999999999</v>
      </c>
      <c r="E137">
        <v>-5.6067999999999998</v>
      </c>
      <c r="F137">
        <v>114.396</v>
      </c>
      <c r="H137">
        <v>-5.5365000000000002</v>
      </c>
      <c r="I137">
        <v>113.0498</v>
      </c>
      <c r="K137">
        <v>-5.5365000000000002</v>
      </c>
      <c r="L137">
        <v>112.8485</v>
      </c>
      <c r="N137">
        <v>-5.5891999999999999</v>
      </c>
      <c r="O137">
        <v>114.6768</v>
      </c>
      <c r="Q137">
        <v>-5.5189000000000004</v>
      </c>
      <c r="R137">
        <v>1468.2473</v>
      </c>
      <c r="T137">
        <v>-5.6067999999999998</v>
      </c>
      <c r="U137">
        <v>1462.5862999999999</v>
      </c>
      <c r="W137">
        <v>-5.6067999999999998</v>
      </c>
      <c r="X137">
        <v>1457.421</v>
      </c>
      <c r="Z137">
        <v>-5.6418999999999997</v>
      </c>
      <c r="AA137">
        <v>1462.1956</v>
      </c>
      <c r="AC137">
        <v>-5.6418999999999997</v>
      </c>
      <c r="AD137">
        <v>1464.1543999999999</v>
      </c>
      <c r="AF137">
        <v>-5.6595000000000004</v>
      </c>
      <c r="AG137">
        <v>1463.8924</v>
      </c>
      <c r="AI137">
        <v>-5.6595000000000004</v>
      </c>
      <c r="AJ137">
        <v>1460.2502999999999</v>
      </c>
    </row>
    <row r="138" spans="2:36">
      <c r="B138">
        <v>-5.4661999999999997</v>
      </c>
      <c r="C138">
        <v>109.2497</v>
      </c>
      <c r="E138">
        <v>-5.5716000000000001</v>
      </c>
      <c r="F138">
        <v>114.35590000000001</v>
      </c>
      <c r="H138">
        <v>-5.5012999999999996</v>
      </c>
      <c r="I138">
        <v>112.7277</v>
      </c>
      <c r="K138">
        <v>-5.5012999999999996</v>
      </c>
      <c r="L138">
        <v>112.24420000000001</v>
      </c>
      <c r="N138">
        <v>-5.5540000000000003</v>
      </c>
      <c r="O138">
        <v>114.6768</v>
      </c>
      <c r="Q138">
        <v>-5.4836999999999998</v>
      </c>
      <c r="R138">
        <v>1465.3363999999999</v>
      </c>
      <c r="T138">
        <v>-5.5716000000000001</v>
      </c>
      <c r="U138">
        <v>1463.7615000000001</v>
      </c>
      <c r="W138">
        <v>-5.5716000000000001</v>
      </c>
      <c r="X138">
        <v>1456.5264999999999</v>
      </c>
      <c r="Z138">
        <v>-5.6067999999999998</v>
      </c>
      <c r="AA138">
        <v>1459.7338</v>
      </c>
      <c r="AC138">
        <v>-5.6067999999999998</v>
      </c>
      <c r="AD138">
        <v>1463.2385999999999</v>
      </c>
      <c r="AF138">
        <v>-5.6243999999999996</v>
      </c>
      <c r="AG138">
        <v>1463.1079999999999</v>
      </c>
      <c r="AI138">
        <v>-5.6243999999999996</v>
      </c>
      <c r="AJ138">
        <v>1458.0616</v>
      </c>
    </row>
    <row r="139" spans="2:36">
      <c r="B139">
        <v>-5.431</v>
      </c>
      <c r="C139">
        <v>109.2497</v>
      </c>
      <c r="E139">
        <v>-5.5365000000000002</v>
      </c>
      <c r="F139">
        <v>113.93429999999999</v>
      </c>
      <c r="H139">
        <v>-5.4661999999999997</v>
      </c>
      <c r="I139">
        <v>112.7076</v>
      </c>
      <c r="K139">
        <v>-5.4661999999999997</v>
      </c>
      <c r="L139">
        <v>111.6793</v>
      </c>
      <c r="N139">
        <v>-5.5189000000000004</v>
      </c>
      <c r="O139">
        <v>114.87730000000001</v>
      </c>
      <c r="Q139">
        <v>-5.4485999999999999</v>
      </c>
      <c r="R139">
        <v>1463.1079999999999</v>
      </c>
      <c r="T139">
        <v>-5.5365000000000002</v>
      </c>
      <c r="U139">
        <v>1462.9775</v>
      </c>
      <c r="W139">
        <v>-5.5365000000000002</v>
      </c>
      <c r="X139">
        <v>1455.2534000000001</v>
      </c>
      <c r="Z139">
        <v>-5.5716000000000001</v>
      </c>
      <c r="AA139">
        <v>1458.5751</v>
      </c>
      <c r="AC139">
        <v>-5.5716000000000001</v>
      </c>
      <c r="AD139">
        <v>1462.5862999999999</v>
      </c>
      <c r="AF139">
        <v>-5.5891999999999999</v>
      </c>
      <c r="AG139">
        <v>1463.1079999999999</v>
      </c>
      <c r="AI139">
        <v>-5.5891999999999999</v>
      </c>
      <c r="AJ139">
        <v>1458.3181999999999</v>
      </c>
    </row>
    <row r="140" spans="2:36">
      <c r="B140">
        <v>-5.3959000000000001</v>
      </c>
      <c r="C140">
        <v>109.04649999999999</v>
      </c>
      <c r="E140">
        <v>-5.5012999999999996</v>
      </c>
      <c r="F140">
        <v>113.93429999999999</v>
      </c>
      <c r="H140">
        <v>-5.431</v>
      </c>
      <c r="I140">
        <v>112.50620000000001</v>
      </c>
      <c r="K140">
        <v>-5.431</v>
      </c>
      <c r="L140">
        <v>111.0531</v>
      </c>
      <c r="N140">
        <v>-5.4836999999999998</v>
      </c>
      <c r="O140">
        <v>114.6768</v>
      </c>
      <c r="Q140">
        <v>-5.4134000000000002</v>
      </c>
      <c r="R140">
        <v>1461.6755000000001</v>
      </c>
      <c r="T140">
        <v>-5.5012999999999996</v>
      </c>
      <c r="U140">
        <v>1462.3258000000001</v>
      </c>
      <c r="W140">
        <v>-5.5012999999999996</v>
      </c>
      <c r="X140">
        <v>1454.7456</v>
      </c>
      <c r="Z140">
        <v>-5.5365000000000002</v>
      </c>
      <c r="AA140">
        <v>1457.0373</v>
      </c>
      <c r="AC140">
        <v>-5.5365000000000002</v>
      </c>
      <c r="AD140">
        <v>1459.3471</v>
      </c>
      <c r="AF140">
        <v>-5.5540000000000003</v>
      </c>
      <c r="AG140">
        <v>1462.7166</v>
      </c>
      <c r="AI140">
        <v>-5.5540000000000003</v>
      </c>
      <c r="AJ140">
        <v>1458.0616</v>
      </c>
    </row>
    <row r="141" spans="2:36">
      <c r="B141">
        <v>-5.3606999999999996</v>
      </c>
      <c r="C141">
        <v>109.04649999999999</v>
      </c>
      <c r="E141">
        <v>-5.4661999999999997</v>
      </c>
      <c r="F141">
        <v>113.5928</v>
      </c>
      <c r="H141">
        <v>-5.3959000000000001</v>
      </c>
      <c r="I141">
        <v>112.4256</v>
      </c>
      <c r="K141">
        <v>-5.3959000000000001</v>
      </c>
      <c r="L141">
        <v>110.77</v>
      </c>
      <c r="N141">
        <v>-5.4485999999999999</v>
      </c>
      <c r="O141">
        <v>114.396</v>
      </c>
      <c r="Q141">
        <v>-5.3783000000000003</v>
      </c>
      <c r="R141">
        <v>1461.5456999999999</v>
      </c>
      <c r="T141">
        <v>-5.4661999999999997</v>
      </c>
      <c r="U141">
        <v>1460.8973000000001</v>
      </c>
      <c r="W141">
        <v>-5.4661999999999997</v>
      </c>
      <c r="X141">
        <v>1453.2275</v>
      </c>
      <c r="Z141">
        <v>-5.5012999999999996</v>
      </c>
      <c r="AA141">
        <v>1456.2714000000001</v>
      </c>
      <c r="AC141">
        <v>-5.5012999999999996</v>
      </c>
      <c r="AD141">
        <v>1458.8322000000001</v>
      </c>
      <c r="AF141">
        <v>-5.5189000000000004</v>
      </c>
      <c r="AG141">
        <v>1462.7166</v>
      </c>
      <c r="AI141">
        <v>-5.5189000000000004</v>
      </c>
      <c r="AJ141">
        <v>1458.0616</v>
      </c>
    </row>
    <row r="142" spans="2:36">
      <c r="B142">
        <v>-5.3255999999999997</v>
      </c>
      <c r="C142">
        <v>109.20910000000001</v>
      </c>
      <c r="E142">
        <v>-5.431</v>
      </c>
      <c r="F142">
        <v>113.7133</v>
      </c>
      <c r="H142">
        <v>-5.3606999999999996</v>
      </c>
      <c r="I142">
        <v>112.24420000000001</v>
      </c>
      <c r="K142">
        <v>-5.3606999999999996</v>
      </c>
      <c r="L142">
        <v>110.77</v>
      </c>
      <c r="N142">
        <v>-5.4134000000000002</v>
      </c>
      <c r="O142">
        <v>114.095</v>
      </c>
      <c r="Q142">
        <v>-5.3430999999999997</v>
      </c>
      <c r="R142">
        <v>1461.5456999999999</v>
      </c>
      <c r="T142">
        <v>-5.431</v>
      </c>
      <c r="U142">
        <v>1458.1899000000001</v>
      </c>
      <c r="W142">
        <v>-5.431</v>
      </c>
      <c r="X142">
        <v>1450.3387</v>
      </c>
      <c r="Z142">
        <v>-5.4661999999999997</v>
      </c>
      <c r="AA142">
        <v>1454.9993999999999</v>
      </c>
      <c r="AC142">
        <v>-5.4661999999999997</v>
      </c>
      <c r="AD142">
        <v>1458.8322000000001</v>
      </c>
      <c r="AF142">
        <v>-5.4836999999999998</v>
      </c>
      <c r="AG142">
        <v>1462.0654999999999</v>
      </c>
      <c r="AI142">
        <v>-5.4836999999999998</v>
      </c>
      <c r="AJ142">
        <v>1457.9333999999999</v>
      </c>
    </row>
    <row r="143" spans="2:36">
      <c r="B143">
        <v>-5.2904</v>
      </c>
      <c r="C143">
        <v>109.3715</v>
      </c>
      <c r="E143">
        <v>-5.3959000000000001</v>
      </c>
      <c r="F143">
        <v>113.6129</v>
      </c>
      <c r="H143">
        <v>-5.3255999999999997</v>
      </c>
      <c r="I143">
        <v>111.51779999999999</v>
      </c>
      <c r="K143">
        <v>-5.3255999999999997</v>
      </c>
      <c r="L143">
        <v>110.5271</v>
      </c>
      <c r="N143">
        <v>-5.3783000000000003</v>
      </c>
      <c r="O143">
        <v>113.5928</v>
      </c>
      <c r="Q143">
        <v>-5.3079999999999998</v>
      </c>
      <c r="R143">
        <v>1462.3258000000001</v>
      </c>
      <c r="T143">
        <v>-5.3959000000000001</v>
      </c>
      <c r="U143">
        <v>1456.0165999999999</v>
      </c>
      <c r="W143">
        <v>-5.3959000000000001</v>
      </c>
      <c r="X143">
        <v>1449.0909999999999</v>
      </c>
      <c r="Z143">
        <v>-5.431</v>
      </c>
      <c r="AA143">
        <v>1454.8724999999999</v>
      </c>
      <c r="AC143">
        <v>-5.431</v>
      </c>
      <c r="AD143">
        <v>1458.1899000000001</v>
      </c>
      <c r="AF143">
        <v>-5.4485999999999999</v>
      </c>
      <c r="AG143">
        <v>1461.5456999999999</v>
      </c>
      <c r="AI143">
        <v>-5.4485999999999999</v>
      </c>
      <c r="AJ143">
        <v>1456.6541</v>
      </c>
    </row>
    <row r="144" spans="2:36">
      <c r="B144">
        <v>-5.2553000000000001</v>
      </c>
      <c r="C144">
        <v>109.85850000000001</v>
      </c>
      <c r="E144">
        <v>-5.3606999999999996</v>
      </c>
      <c r="F144">
        <v>113.3113</v>
      </c>
      <c r="H144">
        <v>-5.2904</v>
      </c>
      <c r="I144">
        <v>110.8913</v>
      </c>
      <c r="K144">
        <v>-5.2904</v>
      </c>
      <c r="L144">
        <v>110.3246</v>
      </c>
      <c r="N144">
        <v>-5.3430999999999997</v>
      </c>
      <c r="O144">
        <v>113.251</v>
      </c>
      <c r="Q144">
        <v>-5.2728000000000002</v>
      </c>
      <c r="R144">
        <v>1462.3258000000001</v>
      </c>
      <c r="T144">
        <v>-5.3606999999999996</v>
      </c>
      <c r="U144">
        <v>1454.8724999999999</v>
      </c>
      <c r="W144">
        <v>-5.3606999999999996</v>
      </c>
      <c r="X144">
        <v>1448.4689000000001</v>
      </c>
      <c r="Z144">
        <v>-5.3959000000000001</v>
      </c>
      <c r="AA144">
        <v>1454.8724999999999</v>
      </c>
      <c r="AC144">
        <v>-5.3959000000000001</v>
      </c>
      <c r="AD144">
        <v>1458.1899000000001</v>
      </c>
      <c r="AF144">
        <v>-5.4134000000000002</v>
      </c>
      <c r="AG144">
        <v>1460.8973000000001</v>
      </c>
      <c r="AI144">
        <v>-5.4134000000000002</v>
      </c>
      <c r="AJ144">
        <v>1455.7619999999999</v>
      </c>
    </row>
    <row r="145" spans="2:36">
      <c r="B145">
        <v>-5.2201000000000004</v>
      </c>
      <c r="C145">
        <v>110.2841</v>
      </c>
      <c r="E145">
        <v>-5.3255999999999997</v>
      </c>
      <c r="F145">
        <v>112.0829</v>
      </c>
      <c r="H145">
        <v>-5.2553000000000001</v>
      </c>
      <c r="I145">
        <v>110.5878</v>
      </c>
      <c r="K145">
        <v>-5.2553000000000001</v>
      </c>
      <c r="L145">
        <v>109.7165</v>
      </c>
      <c r="N145">
        <v>-5.3079999999999998</v>
      </c>
      <c r="O145">
        <v>113.1906</v>
      </c>
      <c r="Q145">
        <v>-5.2377000000000002</v>
      </c>
      <c r="R145">
        <v>1458.7036000000001</v>
      </c>
      <c r="T145">
        <v>-5.3255999999999997</v>
      </c>
      <c r="U145">
        <v>1452.9752000000001</v>
      </c>
      <c r="W145">
        <v>-5.3255999999999997</v>
      </c>
      <c r="X145">
        <v>1447.4762000000001</v>
      </c>
      <c r="Z145">
        <v>-5.3606999999999996</v>
      </c>
      <c r="AA145">
        <v>1454.3653999999999</v>
      </c>
      <c r="AC145">
        <v>-5.3606999999999996</v>
      </c>
      <c r="AD145">
        <v>1456.144</v>
      </c>
      <c r="AF145">
        <v>-5.3783000000000003</v>
      </c>
      <c r="AG145">
        <v>1459.7338</v>
      </c>
      <c r="AI145">
        <v>-5.3783000000000003</v>
      </c>
      <c r="AJ145">
        <v>1454.7456</v>
      </c>
    </row>
    <row r="146" spans="2:36">
      <c r="B146">
        <v>-5.1848999999999998</v>
      </c>
      <c r="C146">
        <v>110.1626</v>
      </c>
      <c r="E146">
        <v>-5.2904</v>
      </c>
      <c r="F146">
        <v>112.1434</v>
      </c>
      <c r="H146">
        <v>-5.2201000000000004</v>
      </c>
      <c r="I146">
        <v>110.14230000000001</v>
      </c>
      <c r="K146">
        <v>-5.2201000000000004</v>
      </c>
      <c r="L146">
        <v>109.0872</v>
      </c>
      <c r="N146">
        <v>-5.2728000000000002</v>
      </c>
      <c r="O146">
        <v>113.02970000000001</v>
      </c>
      <c r="Q146">
        <v>-5.2024999999999997</v>
      </c>
      <c r="R146">
        <v>1458.0616</v>
      </c>
      <c r="T146">
        <v>-5.2904</v>
      </c>
      <c r="U146">
        <v>1451.9682</v>
      </c>
      <c r="W146">
        <v>-5.2904</v>
      </c>
      <c r="X146">
        <v>1446.3629000000001</v>
      </c>
      <c r="Z146">
        <v>-5.3255999999999997</v>
      </c>
      <c r="AA146">
        <v>1453.8590999999999</v>
      </c>
      <c r="AC146">
        <v>-5.3255999999999997</v>
      </c>
      <c r="AD146">
        <v>1454.4920999999999</v>
      </c>
      <c r="AF146">
        <v>-5.3430999999999997</v>
      </c>
      <c r="AG146">
        <v>1456.9095</v>
      </c>
      <c r="AI146">
        <v>-5.3430999999999997</v>
      </c>
      <c r="AJ146">
        <v>1453.3536999999999</v>
      </c>
    </row>
    <row r="147" spans="2:36">
      <c r="B147">
        <v>-5.1497999999999999</v>
      </c>
      <c r="C147">
        <v>109.818</v>
      </c>
      <c r="E147">
        <v>-5.2553000000000001</v>
      </c>
      <c r="F147">
        <v>111.7803</v>
      </c>
      <c r="H147">
        <v>-5.1848999999999998</v>
      </c>
      <c r="I147">
        <v>109.5136</v>
      </c>
      <c r="K147">
        <v>-5.1848999999999998</v>
      </c>
      <c r="L147">
        <v>108.7619</v>
      </c>
      <c r="N147">
        <v>-5.2377000000000002</v>
      </c>
      <c r="O147">
        <v>111.982</v>
      </c>
      <c r="Q147">
        <v>-5.1673999999999998</v>
      </c>
      <c r="R147">
        <v>1455.2534000000001</v>
      </c>
      <c r="T147">
        <v>-5.2553000000000001</v>
      </c>
      <c r="U147">
        <v>1449.2155</v>
      </c>
      <c r="W147">
        <v>-5.2553000000000001</v>
      </c>
      <c r="X147">
        <v>1447.4762000000001</v>
      </c>
      <c r="Z147">
        <v>-5.2904</v>
      </c>
      <c r="AA147">
        <v>1451.8425</v>
      </c>
      <c r="AC147">
        <v>-5.2904</v>
      </c>
      <c r="AD147">
        <v>1454.4920999999999</v>
      </c>
      <c r="AF147">
        <v>-5.3079999999999998</v>
      </c>
      <c r="AG147">
        <v>1455.6347000000001</v>
      </c>
      <c r="AI147">
        <v>-5.3079999999999998</v>
      </c>
      <c r="AJ147">
        <v>1448.7175999999999</v>
      </c>
    </row>
    <row r="148" spans="2:36">
      <c r="B148">
        <v>-5.1146000000000003</v>
      </c>
      <c r="C148">
        <v>109.5745</v>
      </c>
      <c r="E148">
        <v>-5.2201000000000004</v>
      </c>
      <c r="F148">
        <v>111.6793</v>
      </c>
      <c r="H148">
        <v>-5.1497999999999999</v>
      </c>
      <c r="I148">
        <v>110.14230000000001</v>
      </c>
      <c r="K148">
        <v>-5.1497999999999999</v>
      </c>
      <c r="L148">
        <v>108.5992</v>
      </c>
      <c r="N148">
        <v>-5.2024999999999997</v>
      </c>
      <c r="O148">
        <v>111.336</v>
      </c>
      <c r="Q148">
        <v>-5.1322000000000001</v>
      </c>
      <c r="R148">
        <v>1453.6062999999999</v>
      </c>
      <c r="T148">
        <v>-5.2201000000000004</v>
      </c>
      <c r="U148">
        <v>1447.6001000000001</v>
      </c>
      <c r="W148">
        <v>-5.2201000000000004</v>
      </c>
      <c r="X148">
        <v>1445.8693000000001</v>
      </c>
      <c r="Z148">
        <v>-5.2553000000000001</v>
      </c>
      <c r="AA148">
        <v>1448.4689000000001</v>
      </c>
      <c r="AC148">
        <v>-5.2553000000000001</v>
      </c>
      <c r="AD148">
        <v>1454.4920999999999</v>
      </c>
      <c r="AF148">
        <v>-5.2728000000000002</v>
      </c>
      <c r="AG148">
        <v>1454.6188</v>
      </c>
      <c r="AI148">
        <v>-5.2728000000000002</v>
      </c>
      <c r="AJ148">
        <v>1445.9926</v>
      </c>
    </row>
    <row r="149" spans="2:36">
      <c r="B149">
        <v>-5.0795000000000003</v>
      </c>
      <c r="C149">
        <v>109.5745</v>
      </c>
      <c r="E149">
        <v>-5.1848999999999998</v>
      </c>
      <c r="F149">
        <v>111.639</v>
      </c>
      <c r="H149">
        <v>-5.1146000000000003</v>
      </c>
      <c r="I149">
        <v>109.79770000000001</v>
      </c>
      <c r="K149">
        <v>-5.1146000000000003</v>
      </c>
      <c r="L149">
        <v>108.5992</v>
      </c>
      <c r="N149">
        <v>-5.1673999999999998</v>
      </c>
      <c r="O149">
        <v>111.336</v>
      </c>
      <c r="Q149">
        <v>-5.0971000000000002</v>
      </c>
      <c r="R149">
        <v>1450.8391999999999</v>
      </c>
      <c r="T149">
        <v>-5.1848999999999998</v>
      </c>
      <c r="U149">
        <v>1445.2533000000001</v>
      </c>
      <c r="W149">
        <v>-5.1848999999999998</v>
      </c>
      <c r="X149">
        <v>1444.2701999999999</v>
      </c>
      <c r="Z149">
        <v>-5.2201000000000004</v>
      </c>
      <c r="AA149">
        <v>1445.8693000000001</v>
      </c>
      <c r="AC149">
        <v>-5.2201000000000004</v>
      </c>
      <c r="AD149">
        <v>1452.4712999999999</v>
      </c>
      <c r="AF149">
        <v>-5.2377000000000002</v>
      </c>
      <c r="AG149">
        <v>1453.1013</v>
      </c>
      <c r="AI149">
        <v>-5.2377000000000002</v>
      </c>
      <c r="AJ149">
        <v>1443.5346</v>
      </c>
    </row>
    <row r="150" spans="2:36">
      <c r="B150">
        <v>-5.0442999999999998</v>
      </c>
      <c r="C150">
        <v>108.78230000000001</v>
      </c>
      <c r="E150">
        <v>-5.1497999999999999</v>
      </c>
      <c r="F150">
        <v>111.639</v>
      </c>
      <c r="H150">
        <v>-5.0795000000000003</v>
      </c>
      <c r="I150">
        <v>109.5136</v>
      </c>
      <c r="K150">
        <v>-5.0795000000000003</v>
      </c>
      <c r="L150">
        <v>108.43640000000001</v>
      </c>
      <c r="N150">
        <v>-5.1322000000000001</v>
      </c>
      <c r="O150">
        <v>111.11369999999999</v>
      </c>
      <c r="Q150">
        <v>-5.0618999999999996</v>
      </c>
      <c r="R150">
        <v>1450.8391999999999</v>
      </c>
      <c r="T150">
        <v>-5.1497999999999999</v>
      </c>
      <c r="U150">
        <v>1445.2533000000001</v>
      </c>
      <c r="W150">
        <v>-5.1497999999999999</v>
      </c>
      <c r="X150">
        <v>1443.2898</v>
      </c>
      <c r="Z150">
        <v>-5.1848999999999998</v>
      </c>
      <c r="AA150">
        <v>1444.1475</v>
      </c>
      <c r="AC150">
        <v>-5.1848999999999998</v>
      </c>
      <c r="AD150">
        <v>1449.2155</v>
      </c>
      <c r="AF150">
        <v>-5.2024999999999997</v>
      </c>
      <c r="AG150">
        <v>1451.5914</v>
      </c>
      <c r="AI150">
        <v>-5.2024999999999997</v>
      </c>
      <c r="AJ150">
        <v>1442.1902</v>
      </c>
    </row>
    <row r="151" spans="2:36">
      <c r="B151">
        <v>-5.0091999999999999</v>
      </c>
      <c r="C151">
        <v>108.19199999999999</v>
      </c>
      <c r="E151">
        <v>-5.1146000000000003</v>
      </c>
      <c r="F151">
        <v>111.29559999999999</v>
      </c>
      <c r="H151">
        <v>-5.0442999999999998</v>
      </c>
      <c r="I151">
        <v>110.2436</v>
      </c>
      <c r="K151">
        <v>-5.0442999999999998</v>
      </c>
      <c r="L151">
        <v>108.43640000000001</v>
      </c>
      <c r="N151">
        <v>-5.0971000000000002</v>
      </c>
      <c r="O151">
        <v>110.952</v>
      </c>
      <c r="Q151">
        <v>-5.0267999999999997</v>
      </c>
      <c r="R151">
        <v>1450.0887</v>
      </c>
      <c r="T151">
        <v>-5.1146000000000003</v>
      </c>
      <c r="U151">
        <v>1444.3929000000001</v>
      </c>
      <c r="W151">
        <v>-5.1146000000000003</v>
      </c>
      <c r="X151">
        <v>1440.6078</v>
      </c>
      <c r="Z151">
        <v>-5.1497999999999999</v>
      </c>
      <c r="AA151">
        <v>1439.8798999999999</v>
      </c>
      <c r="AC151">
        <v>-5.1497999999999999</v>
      </c>
      <c r="AD151">
        <v>1445.7460000000001</v>
      </c>
      <c r="AF151">
        <v>-5.1673999999999998</v>
      </c>
      <c r="AG151">
        <v>1448.2203999999999</v>
      </c>
      <c r="AI151">
        <v>-5.1673999999999998</v>
      </c>
      <c r="AJ151">
        <v>1442.5563</v>
      </c>
    </row>
    <row r="152" spans="2:36">
      <c r="B152">
        <v>-4.9740000000000002</v>
      </c>
      <c r="C152">
        <v>107.9271</v>
      </c>
      <c r="E152">
        <v>-5.0795000000000003</v>
      </c>
      <c r="F152">
        <v>111.861</v>
      </c>
      <c r="H152">
        <v>-5.0091999999999999</v>
      </c>
      <c r="I152">
        <v>110.40560000000001</v>
      </c>
      <c r="K152">
        <v>-5.0091999999999999</v>
      </c>
      <c r="L152">
        <v>108.33459999999999</v>
      </c>
      <c r="N152">
        <v>-5.0618999999999996</v>
      </c>
      <c r="O152">
        <v>110.9924</v>
      </c>
      <c r="Q152">
        <v>-4.9916</v>
      </c>
      <c r="R152">
        <v>1449.0909999999999</v>
      </c>
      <c r="T152">
        <v>-5.0795000000000003</v>
      </c>
      <c r="U152">
        <v>1442.0681999999999</v>
      </c>
      <c r="W152">
        <v>-5.0795000000000003</v>
      </c>
      <c r="X152">
        <v>1436.7417</v>
      </c>
      <c r="Z152">
        <v>-5.1146000000000003</v>
      </c>
      <c r="AA152">
        <v>1439.8798999999999</v>
      </c>
      <c r="AC152">
        <v>-5.1146000000000003</v>
      </c>
      <c r="AD152">
        <v>1443.9022</v>
      </c>
      <c r="AF152">
        <v>-5.1322000000000001</v>
      </c>
      <c r="AG152">
        <v>1447.3523</v>
      </c>
      <c r="AI152">
        <v>-5.1322000000000001</v>
      </c>
      <c r="AJ152">
        <v>1441.3372999999999</v>
      </c>
    </row>
    <row r="153" spans="2:36">
      <c r="B153">
        <v>-4.9389000000000003</v>
      </c>
      <c r="C153">
        <v>107.88639999999999</v>
      </c>
      <c r="E153">
        <v>-5.0442999999999998</v>
      </c>
      <c r="F153">
        <v>112.10299999999999</v>
      </c>
      <c r="H153">
        <v>-4.9740000000000002</v>
      </c>
      <c r="I153">
        <v>110.9924</v>
      </c>
      <c r="K153">
        <v>-4.9740000000000002</v>
      </c>
      <c r="L153">
        <v>108.33459999999999</v>
      </c>
      <c r="N153">
        <v>-5.0267999999999997</v>
      </c>
      <c r="O153">
        <v>110.8104</v>
      </c>
      <c r="Q153">
        <v>-4.9565000000000001</v>
      </c>
      <c r="R153">
        <v>1448.2203999999999</v>
      </c>
      <c r="T153">
        <v>-5.0442999999999998</v>
      </c>
      <c r="U153">
        <v>1439.8798999999999</v>
      </c>
      <c r="W153">
        <v>-5.0442999999999998</v>
      </c>
      <c r="X153">
        <v>1436.3812</v>
      </c>
      <c r="Z153">
        <v>-5.0795000000000003</v>
      </c>
      <c r="AA153">
        <v>1437.2228</v>
      </c>
      <c r="AC153">
        <v>-5.0795000000000003</v>
      </c>
      <c r="AD153">
        <v>1442.4341999999999</v>
      </c>
      <c r="AF153">
        <v>-5.0971000000000002</v>
      </c>
      <c r="AG153">
        <v>1446.4864</v>
      </c>
      <c r="AI153">
        <v>-5.0971000000000002</v>
      </c>
      <c r="AJ153">
        <v>1439.5164</v>
      </c>
    </row>
    <row r="154" spans="2:36">
      <c r="B154">
        <v>-4.9036999999999997</v>
      </c>
      <c r="C154">
        <v>107.7028</v>
      </c>
      <c r="E154">
        <v>-5.0091999999999999</v>
      </c>
      <c r="F154">
        <v>112.1232</v>
      </c>
      <c r="H154">
        <v>-4.9389000000000003</v>
      </c>
      <c r="I154">
        <v>111.336</v>
      </c>
      <c r="K154">
        <v>-4.9389000000000003</v>
      </c>
      <c r="L154">
        <v>108.4974</v>
      </c>
      <c r="N154">
        <v>-4.9916</v>
      </c>
      <c r="O154">
        <v>110.7093</v>
      </c>
      <c r="Q154">
        <v>-4.9212999999999996</v>
      </c>
      <c r="R154">
        <v>1446.4864</v>
      </c>
      <c r="T154">
        <v>-5.0091999999999999</v>
      </c>
      <c r="U154">
        <v>1439.5164</v>
      </c>
      <c r="W154">
        <v>-5.0091999999999999</v>
      </c>
      <c r="X154">
        <v>1435.6613</v>
      </c>
      <c r="Z154">
        <v>-5.0442999999999998</v>
      </c>
      <c r="AA154">
        <v>1436.9821999999999</v>
      </c>
      <c r="AC154">
        <v>-5.0442999999999998</v>
      </c>
      <c r="AD154">
        <v>1442.1902</v>
      </c>
      <c r="AF154">
        <v>-5.0618999999999996</v>
      </c>
      <c r="AG154">
        <v>1444.8842999999999</v>
      </c>
      <c r="AI154">
        <v>-5.0618999999999996</v>
      </c>
      <c r="AJ154">
        <v>1438.4282000000001</v>
      </c>
    </row>
    <row r="155" spans="2:36">
      <c r="B155">
        <v>-4.8685999999999998</v>
      </c>
      <c r="C155">
        <v>107.7028</v>
      </c>
      <c r="E155">
        <v>-4.9740000000000002</v>
      </c>
      <c r="F155">
        <v>112.345</v>
      </c>
      <c r="H155">
        <v>-4.9036999999999997</v>
      </c>
      <c r="I155">
        <v>111.3158</v>
      </c>
      <c r="K155">
        <v>-4.9036999999999997</v>
      </c>
      <c r="L155">
        <v>108.5992</v>
      </c>
      <c r="N155">
        <v>-4.9565000000000001</v>
      </c>
      <c r="O155">
        <v>110.77</v>
      </c>
      <c r="Q155">
        <v>-4.8861999999999997</v>
      </c>
      <c r="R155">
        <v>1444.8842999999999</v>
      </c>
      <c r="T155">
        <v>-4.9740000000000002</v>
      </c>
      <c r="U155">
        <v>1438.1867999999999</v>
      </c>
      <c r="W155">
        <v>-4.9740000000000002</v>
      </c>
      <c r="X155">
        <v>1434.9427000000001</v>
      </c>
      <c r="Z155">
        <v>-5.0091999999999999</v>
      </c>
      <c r="AA155">
        <v>1434.7035000000001</v>
      </c>
      <c r="AC155">
        <v>-5.0091999999999999</v>
      </c>
      <c r="AD155">
        <v>1440.2437</v>
      </c>
      <c r="AF155">
        <v>-5.0267999999999997</v>
      </c>
      <c r="AG155">
        <v>1442.0681999999999</v>
      </c>
      <c r="AI155">
        <v>-5.0267999999999997</v>
      </c>
      <c r="AJ155">
        <v>1437.2228</v>
      </c>
    </row>
    <row r="156" spans="2:36">
      <c r="B156">
        <v>-4.8334000000000001</v>
      </c>
      <c r="C156">
        <v>108.355</v>
      </c>
      <c r="E156">
        <v>-4.9389000000000003</v>
      </c>
      <c r="F156">
        <v>112.30459999999999</v>
      </c>
      <c r="H156">
        <v>-4.8685999999999998</v>
      </c>
      <c r="I156">
        <v>110.9924</v>
      </c>
      <c r="K156">
        <v>-4.8685999999999998</v>
      </c>
      <c r="L156">
        <v>108.90430000000001</v>
      </c>
      <c r="N156">
        <v>-4.9212999999999996</v>
      </c>
      <c r="O156">
        <v>110.7497</v>
      </c>
      <c r="Q156">
        <v>-4.851</v>
      </c>
      <c r="R156">
        <v>1443.5346</v>
      </c>
      <c r="T156">
        <v>-4.9389000000000003</v>
      </c>
      <c r="U156">
        <v>1436.8619000000001</v>
      </c>
      <c r="W156">
        <v>-4.9389000000000003</v>
      </c>
      <c r="X156">
        <v>1434.2254</v>
      </c>
      <c r="Z156">
        <v>-4.9740000000000002</v>
      </c>
      <c r="AA156">
        <v>1434.4643000000001</v>
      </c>
      <c r="AC156">
        <v>-4.9740000000000002</v>
      </c>
      <c r="AD156">
        <v>1438.9114999999999</v>
      </c>
      <c r="AF156">
        <v>-4.9916</v>
      </c>
      <c r="AG156">
        <v>1439.3954000000001</v>
      </c>
      <c r="AI156">
        <v>-4.9916</v>
      </c>
      <c r="AJ156">
        <v>1433.9865</v>
      </c>
    </row>
    <row r="157" spans="2:36">
      <c r="B157">
        <v>-4.7983000000000002</v>
      </c>
      <c r="C157">
        <v>110.122</v>
      </c>
      <c r="E157">
        <v>-4.9036999999999997</v>
      </c>
      <c r="F157">
        <v>112.0022</v>
      </c>
      <c r="H157">
        <v>-4.8334000000000001</v>
      </c>
      <c r="I157">
        <v>110.40560000000001</v>
      </c>
      <c r="K157">
        <v>-4.8334000000000001</v>
      </c>
      <c r="L157">
        <v>109.04649999999999</v>
      </c>
      <c r="N157">
        <v>-4.8861999999999997</v>
      </c>
      <c r="O157">
        <v>110.6688</v>
      </c>
      <c r="Q157">
        <v>-4.8159000000000001</v>
      </c>
      <c r="R157">
        <v>1441.9463000000001</v>
      </c>
      <c r="T157">
        <v>-4.9036999999999997</v>
      </c>
      <c r="U157">
        <v>1436.8619000000001</v>
      </c>
      <c r="W157">
        <v>-4.9036999999999997</v>
      </c>
      <c r="X157">
        <v>1433.9865</v>
      </c>
      <c r="Z157">
        <v>-4.9389000000000003</v>
      </c>
      <c r="AA157">
        <v>1433.5092999999999</v>
      </c>
      <c r="AC157">
        <v>-4.9389000000000003</v>
      </c>
      <c r="AD157">
        <v>1438.9114999999999</v>
      </c>
      <c r="AF157">
        <v>-4.9565000000000001</v>
      </c>
      <c r="AG157">
        <v>1439.3954000000001</v>
      </c>
      <c r="AI157">
        <v>-4.9565000000000001</v>
      </c>
      <c r="AJ157">
        <v>1432.1995999999999</v>
      </c>
    </row>
    <row r="158" spans="2:36">
      <c r="B158">
        <v>-4.7630999999999997</v>
      </c>
      <c r="C158">
        <v>111.7197</v>
      </c>
      <c r="E158">
        <v>-4.8685999999999998</v>
      </c>
      <c r="F158">
        <v>111.8408</v>
      </c>
      <c r="H158">
        <v>-4.7983000000000002</v>
      </c>
      <c r="I158">
        <v>109.4324</v>
      </c>
      <c r="K158">
        <v>-4.7983000000000002</v>
      </c>
      <c r="L158">
        <v>109.12779999999999</v>
      </c>
      <c r="N158">
        <v>-4.851</v>
      </c>
      <c r="O158">
        <v>110.6688</v>
      </c>
      <c r="Q158">
        <v>-4.7807000000000004</v>
      </c>
      <c r="R158">
        <v>1442.0681999999999</v>
      </c>
      <c r="T158">
        <v>-4.8685999999999998</v>
      </c>
      <c r="U158">
        <v>1436.8619000000001</v>
      </c>
      <c r="W158">
        <v>-4.8685999999999998</v>
      </c>
      <c r="X158">
        <v>1432.0807</v>
      </c>
      <c r="Z158">
        <v>-4.9036999999999997</v>
      </c>
      <c r="AA158">
        <v>1433.6285</v>
      </c>
      <c r="AC158">
        <v>-4.9036999999999997</v>
      </c>
      <c r="AD158">
        <v>1438.9114999999999</v>
      </c>
      <c r="AF158">
        <v>-4.9212999999999996</v>
      </c>
      <c r="AG158">
        <v>1437.825</v>
      </c>
      <c r="AI158">
        <v>-4.9212999999999996</v>
      </c>
      <c r="AJ158">
        <v>1430.8939</v>
      </c>
    </row>
    <row r="159" spans="2:36">
      <c r="B159">
        <v>-4.7279999999999998</v>
      </c>
      <c r="C159">
        <v>112.345</v>
      </c>
      <c r="E159">
        <v>-4.8334000000000001</v>
      </c>
      <c r="F159">
        <v>111.5582</v>
      </c>
      <c r="H159">
        <v>-4.7630999999999997</v>
      </c>
      <c r="I159">
        <v>109.1888</v>
      </c>
      <c r="K159">
        <v>-4.7630999999999997</v>
      </c>
      <c r="L159">
        <v>108.9449</v>
      </c>
      <c r="N159">
        <v>-4.8159000000000001</v>
      </c>
      <c r="O159">
        <v>110.6688</v>
      </c>
      <c r="Q159">
        <v>-4.7454999999999998</v>
      </c>
      <c r="R159">
        <v>1441.3372999999999</v>
      </c>
      <c r="T159">
        <v>-4.8334000000000001</v>
      </c>
      <c r="U159">
        <v>1436.8619000000001</v>
      </c>
      <c r="W159">
        <v>-4.8334000000000001</v>
      </c>
      <c r="X159">
        <v>1432.0807</v>
      </c>
      <c r="Z159">
        <v>-4.8685999999999998</v>
      </c>
      <c r="AA159">
        <v>1433.2708</v>
      </c>
      <c r="AC159">
        <v>-4.8685999999999998</v>
      </c>
      <c r="AD159">
        <v>1437.825</v>
      </c>
      <c r="AF159">
        <v>-4.8861999999999997</v>
      </c>
      <c r="AG159">
        <v>1437.825</v>
      </c>
      <c r="AI159">
        <v>-4.8861999999999997</v>
      </c>
      <c r="AJ159">
        <v>1430.42</v>
      </c>
    </row>
    <row r="160" spans="2:36">
      <c r="B160">
        <v>-4.6928000000000001</v>
      </c>
      <c r="C160">
        <v>112.345</v>
      </c>
      <c r="E160">
        <v>-4.7983000000000002</v>
      </c>
      <c r="F160">
        <v>110.60809999999999</v>
      </c>
      <c r="H160">
        <v>-4.7279999999999998</v>
      </c>
      <c r="I160">
        <v>109.1888</v>
      </c>
      <c r="K160">
        <v>-4.7279999999999998</v>
      </c>
      <c r="L160">
        <v>108.9246</v>
      </c>
      <c r="N160">
        <v>-4.7807000000000004</v>
      </c>
      <c r="O160">
        <v>110.6688</v>
      </c>
      <c r="Q160">
        <v>-4.7103999999999999</v>
      </c>
      <c r="R160">
        <v>1439.0324000000001</v>
      </c>
      <c r="T160">
        <v>-4.7983000000000002</v>
      </c>
      <c r="U160">
        <v>1435.1821</v>
      </c>
      <c r="W160">
        <v>-4.7983000000000002</v>
      </c>
      <c r="X160">
        <v>1431.9619</v>
      </c>
      <c r="Z160">
        <v>-4.8334000000000001</v>
      </c>
      <c r="AA160">
        <v>1433.9865</v>
      </c>
      <c r="AC160">
        <v>-4.8334000000000001</v>
      </c>
      <c r="AD160">
        <v>1437.825</v>
      </c>
      <c r="AF160">
        <v>-4.851</v>
      </c>
      <c r="AG160">
        <v>1437.7045000000001</v>
      </c>
      <c r="AI160">
        <v>-4.851</v>
      </c>
      <c r="AJ160">
        <v>1428.6474000000001</v>
      </c>
    </row>
    <row r="161" spans="2:36">
      <c r="B161">
        <v>-4.6577000000000002</v>
      </c>
      <c r="C161">
        <v>112.1635</v>
      </c>
      <c r="E161">
        <v>-4.7630999999999997</v>
      </c>
      <c r="F161">
        <v>110.6688</v>
      </c>
      <c r="H161">
        <v>-4.6928000000000001</v>
      </c>
      <c r="I161">
        <v>108.8839</v>
      </c>
      <c r="K161">
        <v>-4.6928000000000001</v>
      </c>
      <c r="L161">
        <v>108.8839</v>
      </c>
      <c r="N161">
        <v>-4.7454999999999998</v>
      </c>
      <c r="O161">
        <v>110.8104</v>
      </c>
      <c r="Q161">
        <v>-4.6752000000000002</v>
      </c>
      <c r="R161">
        <v>1437.3432</v>
      </c>
      <c r="T161">
        <v>-4.7630999999999997</v>
      </c>
      <c r="U161">
        <v>1433.1516999999999</v>
      </c>
      <c r="W161">
        <v>-4.7630999999999997</v>
      </c>
      <c r="X161">
        <v>1430.0650000000001</v>
      </c>
      <c r="Z161">
        <v>-4.7983000000000002</v>
      </c>
      <c r="AA161">
        <v>1433.2708</v>
      </c>
      <c r="AC161">
        <v>-4.7983000000000002</v>
      </c>
      <c r="AD161">
        <v>1436.9821999999999</v>
      </c>
      <c r="AF161">
        <v>-4.8159000000000001</v>
      </c>
      <c r="AG161">
        <v>1436.5012999999999</v>
      </c>
      <c r="AI161">
        <v>-4.8159000000000001</v>
      </c>
      <c r="AJ161">
        <v>1428.6474000000001</v>
      </c>
    </row>
    <row r="162" spans="2:36">
      <c r="B162">
        <v>-4.6224999999999996</v>
      </c>
      <c r="C162">
        <v>111.8004</v>
      </c>
      <c r="E162">
        <v>-4.7279999999999998</v>
      </c>
      <c r="F162">
        <v>111.2552</v>
      </c>
      <c r="H162">
        <v>-4.6577000000000002</v>
      </c>
      <c r="I162">
        <v>108.7619</v>
      </c>
      <c r="K162">
        <v>-4.6577000000000002</v>
      </c>
      <c r="L162">
        <v>108.0902</v>
      </c>
      <c r="N162">
        <v>-4.7103999999999999</v>
      </c>
      <c r="O162">
        <v>111.5784</v>
      </c>
      <c r="Q162">
        <v>-4.6401000000000003</v>
      </c>
      <c r="R162">
        <v>1436.8619000000001</v>
      </c>
      <c r="T162">
        <v>-4.7279999999999998</v>
      </c>
      <c r="U162">
        <v>1430.1832999999999</v>
      </c>
      <c r="W162">
        <v>-4.7279999999999998</v>
      </c>
      <c r="X162">
        <v>1429.0014000000001</v>
      </c>
      <c r="Z162">
        <v>-4.7630999999999997</v>
      </c>
      <c r="AA162">
        <v>1432.9135000000001</v>
      </c>
      <c r="AC162">
        <v>-4.7630999999999997</v>
      </c>
      <c r="AD162">
        <v>1433.6285</v>
      </c>
      <c r="AF162">
        <v>-4.7807000000000004</v>
      </c>
      <c r="AG162">
        <v>1436.5012999999999</v>
      </c>
      <c r="AI162">
        <v>-4.7807000000000004</v>
      </c>
      <c r="AJ162">
        <v>1428.6474000000001</v>
      </c>
    </row>
    <row r="163" spans="2:36">
      <c r="B163">
        <v>-4.5873999999999997</v>
      </c>
      <c r="C163">
        <v>111.3764</v>
      </c>
      <c r="E163">
        <v>-4.6928000000000001</v>
      </c>
      <c r="F163">
        <v>110.3651</v>
      </c>
      <c r="H163">
        <v>-4.6224999999999996</v>
      </c>
      <c r="I163">
        <v>108.9652</v>
      </c>
      <c r="K163">
        <v>-4.6224999999999996</v>
      </c>
      <c r="L163">
        <v>107.4988</v>
      </c>
      <c r="N163">
        <v>-4.6752000000000002</v>
      </c>
      <c r="O163">
        <v>110.5676</v>
      </c>
      <c r="Q163">
        <v>-4.6048999999999998</v>
      </c>
      <c r="R163">
        <v>1436.2611999999999</v>
      </c>
      <c r="T163">
        <v>-4.6928000000000001</v>
      </c>
      <c r="U163">
        <v>1429.3557000000001</v>
      </c>
      <c r="W163">
        <v>-4.6928000000000001</v>
      </c>
      <c r="X163">
        <v>1424.5364</v>
      </c>
      <c r="Z163">
        <v>-4.7279999999999998</v>
      </c>
      <c r="AA163">
        <v>1428.4115999999999</v>
      </c>
      <c r="AC163">
        <v>-4.7279999999999998</v>
      </c>
      <c r="AD163">
        <v>1431.2496000000001</v>
      </c>
      <c r="AF163">
        <v>-4.7454999999999998</v>
      </c>
      <c r="AG163">
        <v>1435.5415</v>
      </c>
      <c r="AI163">
        <v>-4.7454999999999998</v>
      </c>
      <c r="AJ163">
        <v>1427.1166000000001</v>
      </c>
    </row>
    <row r="164" spans="2:36">
      <c r="B164">
        <v>-4.5522</v>
      </c>
      <c r="C164">
        <v>111.29559999999999</v>
      </c>
      <c r="E164">
        <v>-4.6577000000000002</v>
      </c>
      <c r="F164">
        <v>109.9599</v>
      </c>
      <c r="H164">
        <v>-4.5873999999999997</v>
      </c>
      <c r="I164">
        <v>109.27</v>
      </c>
      <c r="K164">
        <v>-4.5873999999999997</v>
      </c>
      <c r="L164">
        <v>107.4988</v>
      </c>
      <c r="N164">
        <v>-4.6401000000000003</v>
      </c>
      <c r="O164">
        <v>110.26390000000001</v>
      </c>
      <c r="Q164">
        <v>-4.5697999999999999</v>
      </c>
      <c r="R164">
        <v>1435.1821</v>
      </c>
      <c r="T164">
        <v>-4.6577000000000002</v>
      </c>
      <c r="U164">
        <v>1427.2340999999999</v>
      </c>
      <c r="W164">
        <v>-4.6577000000000002</v>
      </c>
      <c r="X164">
        <v>1421.6193000000001</v>
      </c>
      <c r="Z164">
        <v>-4.6928000000000001</v>
      </c>
      <c r="AA164">
        <v>1427.4694</v>
      </c>
      <c r="AC164">
        <v>-4.6928000000000001</v>
      </c>
      <c r="AD164">
        <v>1429.9467</v>
      </c>
      <c r="AF164">
        <v>-4.7103999999999999</v>
      </c>
      <c r="AG164">
        <v>1432.7944</v>
      </c>
      <c r="AI164">
        <v>-4.7103999999999999</v>
      </c>
      <c r="AJ164">
        <v>1425.0046</v>
      </c>
    </row>
    <row r="165" spans="2:36">
      <c r="B165">
        <v>-4.5171000000000001</v>
      </c>
      <c r="C165">
        <v>111.39660000000001</v>
      </c>
      <c r="E165">
        <v>-4.6224999999999996</v>
      </c>
      <c r="F165">
        <v>110.91160000000001</v>
      </c>
      <c r="H165">
        <v>-4.5522</v>
      </c>
      <c r="I165">
        <v>109.818</v>
      </c>
      <c r="K165">
        <v>-4.5522</v>
      </c>
      <c r="L165">
        <v>107.4988</v>
      </c>
      <c r="N165">
        <v>-4.6048999999999998</v>
      </c>
      <c r="O165">
        <v>109.69629999999999</v>
      </c>
      <c r="Q165">
        <v>-4.5346000000000002</v>
      </c>
      <c r="R165">
        <v>1435.6613</v>
      </c>
      <c r="T165">
        <v>-4.6224999999999996</v>
      </c>
      <c r="U165">
        <v>1426.2942</v>
      </c>
      <c r="W165">
        <v>-4.6224999999999996</v>
      </c>
      <c r="X165">
        <v>1420.6887999999999</v>
      </c>
      <c r="Z165">
        <v>-4.6577000000000002</v>
      </c>
      <c r="AA165">
        <v>1425.2388000000001</v>
      </c>
      <c r="AC165">
        <v>-4.6577000000000002</v>
      </c>
      <c r="AD165">
        <v>1428.0581</v>
      </c>
      <c r="AF165">
        <v>-4.6752000000000002</v>
      </c>
      <c r="AG165">
        <v>1427.9403</v>
      </c>
      <c r="AI165">
        <v>-4.6752000000000002</v>
      </c>
      <c r="AJ165">
        <v>1422.9010000000001</v>
      </c>
    </row>
    <row r="166" spans="2:36">
      <c r="B166">
        <v>-4.4819000000000004</v>
      </c>
      <c r="C166">
        <v>111.29559999999999</v>
      </c>
      <c r="E166">
        <v>-4.5873999999999997</v>
      </c>
      <c r="F166">
        <v>110.91160000000001</v>
      </c>
      <c r="H166">
        <v>-4.5171000000000001</v>
      </c>
      <c r="I166">
        <v>112.10299999999999</v>
      </c>
      <c r="K166">
        <v>-4.5171000000000001</v>
      </c>
      <c r="L166">
        <v>107.4988</v>
      </c>
      <c r="N166">
        <v>-4.5697999999999999</v>
      </c>
      <c r="O166">
        <v>109.16840000000001</v>
      </c>
      <c r="Q166">
        <v>-4.4995000000000003</v>
      </c>
      <c r="R166">
        <v>1435.9011</v>
      </c>
      <c r="T166">
        <v>-4.5873999999999997</v>
      </c>
      <c r="U166">
        <v>1425.356</v>
      </c>
      <c r="W166">
        <v>-4.5873999999999997</v>
      </c>
      <c r="X166">
        <v>1420.9213</v>
      </c>
      <c r="Z166">
        <v>-4.6224999999999996</v>
      </c>
      <c r="AA166">
        <v>1422.4346</v>
      </c>
      <c r="AC166">
        <v>-4.6224999999999996</v>
      </c>
      <c r="AD166">
        <v>1425.5904</v>
      </c>
      <c r="AF166">
        <v>-4.6401000000000003</v>
      </c>
      <c r="AG166">
        <v>1424.7704000000001</v>
      </c>
      <c r="AI166">
        <v>-4.6401000000000003</v>
      </c>
      <c r="AJ166">
        <v>1420.9213</v>
      </c>
    </row>
    <row r="167" spans="2:36">
      <c r="B167">
        <v>-4.4467999999999996</v>
      </c>
      <c r="C167">
        <v>111.6591</v>
      </c>
      <c r="E167">
        <v>-4.5522</v>
      </c>
      <c r="F167">
        <v>112.6673</v>
      </c>
      <c r="H167">
        <v>-4.4819000000000004</v>
      </c>
      <c r="I167">
        <v>112.2038</v>
      </c>
      <c r="K167">
        <v>-4.4819000000000004</v>
      </c>
      <c r="L167">
        <v>107.78440000000001</v>
      </c>
      <c r="N167">
        <v>-4.5346000000000002</v>
      </c>
      <c r="O167">
        <v>108.7619</v>
      </c>
      <c r="Q167">
        <v>-4.4642999999999997</v>
      </c>
      <c r="R167">
        <v>1435.9011</v>
      </c>
      <c r="T167">
        <v>-4.5522</v>
      </c>
      <c r="U167">
        <v>1423.8349000000001</v>
      </c>
      <c r="W167">
        <v>-4.5522</v>
      </c>
      <c r="X167">
        <v>1421.2701999999999</v>
      </c>
      <c r="Z167">
        <v>-4.5873999999999997</v>
      </c>
      <c r="AA167">
        <v>1422.4346</v>
      </c>
      <c r="AC167">
        <v>-4.5873999999999997</v>
      </c>
      <c r="AD167">
        <v>1424.6533999999999</v>
      </c>
      <c r="AF167">
        <v>-4.6048999999999998</v>
      </c>
      <c r="AG167">
        <v>1422.085</v>
      </c>
      <c r="AI167">
        <v>-4.6048999999999998</v>
      </c>
      <c r="AJ167">
        <v>1418.6003000000001</v>
      </c>
    </row>
    <row r="168" spans="2:36">
      <c r="B168">
        <v>-4.4116</v>
      </c>
      <c r="C168">
        <v>111.6591</v>
      </c>
      <c r="E168">
        <v>-4.5171000000000001</v>
      </c>
      <c r="F168">
        <v>114.396</v>
      </c>
      <c r="H168">
        <v>-4.4467999999999996</v>
      </c>
      <c r="I168">
        <v>112.627</v>
      </c>
      <c r="K168">
        <v>-4.4467999999999996</v>
      </c>
      <c r="L168">
        <v>108.33459999999999</v>
      </c>
      <c r="N168">
        <v>-4.4995000000000003</v>
      </c>
      <c r="O168">
        <v>108.9449</v>
      </c>
      <c r="Q168">
        <v>-4.4291999999999998</v>
      </c>
      <c r="R168">
        <v>1437.3432</v>
      </c>
      <c r="T168">
        <v>-4.5171000000000001</v>
      </c>
      <c r="U168">
        <v>1426.2942</v>
      </c>
      <c r="W168">
        <v>-4.5171000000000001</v>
      </c>
      <c r="X168">
        <v>1423.3677</v>
      </c>
      <c r="Z168">
        <v>-4.5522</v>
      </c>
      <c r="AA168">
        <v>1424.4194</v>
      </c>
      <c r="AC168">
        <v>-4.5522</v>
      </c>
      <c r="AD168">
        <v>1424.6533999999999</v>
      </c>
      <c r="AF168">
        <v>-4.5697999999999999</v>
      </c>
      <c r="AG168">
        <v>1422.085</v>
      </c>
      <c r="AI168">
        <v>-4.5697999999999999</v>
      </c>
      <c r="AJ168">
        <v>1416.8647000000001</v>
      </c>
    </row>
    <row r="169" spans="2:36">
      <c r="B169">
        <v>-4.3764000000000003</v>
      </c>
      <c r="C169">
        <v>112.0829</v>
      </c>
      <c r="E169">
        <v>-4.4819000000000004</v>
      </c>
      <c r="F169">
        <v>114.9575</v>
      </c>
      <c r="H169">
        <v>-4.4116</v>
      </c>
      <c r="I169">
        <v>112.8888</v>
      </c>
      <c r="K169">
        <v>-4.4116</v>
      </c>
      <c r="L169">
        <v>109.7165</v>
      </c>
      <c r="N169">
        <v>-4.4642999999999997</v>
      </c>
      <c r="O169">
        <v>109.16840000000001</v>
      </c>
      <c r="Q169">
        <v>-4.3940000000000001</v>
      </c>
      <c r="R169">
        <v>1438.9114999999999</v>
      </c>
      <c r="T169">
        <v>-4.4819000000000004</v>
      </c>
      <c r="U169">
        <v>1426.999</v>
      </c>
      <c r="W169">
        <v>-4.4819000000000004</v>
      </c>
      <c r="X169">
        <v>1424.1856</v>
      </c>
      <c r="Z169">
        <v>-4.5171000000000001</v>
      </c>
      <c r="AA169">
        <v>1424.6533999999999</v>
      </c>
      <c r="AC169">
        <v>-4.5171000000000001</v>
      </c>
      <c r="AD169">
        <v>1426.999</v>
      </c>
      <c r="AF169">
        <v>-4.5346000000000002</v>
      </c>
      <c r="AG169">
        <v>1423.8349000000001</v>
      </c>
      <c r="AI169">
        <v>-4.5346000000000002</v>
      </c>
      <c r="AJ169">
        <v>1418.6003000000001</v>
      </c>
    </row>
    <row r="170" spans="2:36">
      <c r="B170">
        <v>-4.3413000000000004</v>
      </c>
      <c r="C170">
        <v>112.3248</v>
      </c>
      <c r="E170">
        <v>-4.4467999999999996</v>
      </c>
      <c r="F170">
        <v>115.0176</v>
      </c>
      <c r="H170">
        <v>-4.3764000000000003</v>
      </c>
      <c r="I170">
        <v>112.8687</v>
      </c>
      <c r="K170">
        <v>-4.3764000000000003</v>
      </c>
      <c r="L170">
        <v>110.4866</v>
      </c>
      <c r="N170">
        <v>-4.4291999999999998</v>
      </c>
      <c r="O170">
        <v>108.86360000000001</v>
      </c>
      <c r="Q170">
        <v>-4.3589000000000002</v>
      </c>
      <c r="R170">
        <v>1440.0011</v>
      </c>
      <c r="T170">
        <v>-4.4467999999999996</v>
      </c>
      <c r="U170">
        <v>1430.0650000000001</v>
      </c>
      <c r="W170">
        <v>-4.4467999999999996</v>
      </c>
      <c r="X170">
        <v>1425.8249000000001</v>
      </c>
      <c r="Z170">
        <v>-4.4819000000000004</v>
      </c>
      <c r="AA170">
        <v>1426.1768</v>
      </c>
      <c r="AC170">
        <v>-4.4819000000000004</v>
      </c>
      <c r="AD170">
        <v>1428.1759</v>
      </c>
      <c r="AF170">
        <v>-4.4995000000000003</v>
      </c>
      <c r="AG170">
        <v>1425.4731999999999</v>
      </c>
      <c r="AI170">
        <v>-4.4995000000000003</v>
      </c>
      <c r="AJ170">
        <v>1418.9478999999999</v>
      </c>
    </row>
    <row r="171" spans="2:36">
      <c r="B171">
        <v>-4.3060999999999998</v>
      </c>
      <c r="C171">
        <v>112.58669999999999</v>
      </c>
      <c r="E171">
        <v>-4.4116</v>
      </c>
      <c r="F171">
        <v>114.8573</v>
      </c>
      <c r="H171">
        <v>-4.3413000000000004</v>
      </c>
      <c r="I171">
        <v>112.627</v>
      </c>
      <c r="K171">
        <v>-4.3413000000000004</v>
      </c>
      <c r="L171">
        <v>111.0733</v>
      </c>
      <c r="N171">
        <v>-4.3940000000000001</v>
      </c>
      <c r="O171">
        <v>109.79770000000001</v>
      </c>
      <c r="Q171">
        <v>-4.3236999999999997</v>
      </c>
      <c r="R171">
        <v>1440.0011</v>
      </c>
      <c r="T171">
        <v>-4.4116</v>
      </c>
      <c r="U171">
        <v>1428.6474000000001</v>
      </c>
      <c r="W171">
        <v>-4.4116</v>
      </c>
      <c r="X171">
        <v>1428.4115999999999</v>
      </c>
      <c r="Z171">
        <v>-4.4467999999999996</v>
      </c>
      <c r="AA171">
        <v>1427.2340999999999</v>
      </c>
      <c r="AC171">
        <v>-4.4467999999999996</v>
      </c>
      <c r="AD171">
        <v>1429.2375999999999</v>
      </c>
      <c r="AF171">
        <v>-4.4642999999999997</v>
      </c>
      <c r="AG171">
        <v>1427.4694</v>
      </c>
      <c r="AI171">
        <v>-4.4642999999999997</v>
      </c>
      <c r="AJ171">
        <v>1420.2240999999999</v>
      </c>
    </row>
    <row r="172" spans="2:36">
      <c r="B172">
        <v>-4.2709999999999999</v>
      </c>
      <c r="C172">
        <v>112.7076</v>
      </c>
      <c r="E172">
        <v>-4.3764000000000003</v>
      </c>
      <c r="F172">
        <v>114.717</v>
      </c>
      <c r="H172">
        <v>-4.3060999999999998</v>
      </c>
      <c r="I172">
        <v>112.58669999999999</v>
      </c>
      <c r="K172">
        <v>-4.3060999999999998</v>
      </c>
      <c r="L172">
        <v>111.11369999999999</v>
      </c>
      <c r="N172">
        <v>-4.3589000000000002</v>
      </c>
      <c r="O172">
        <v>110.041</v>
      </c>
      <c r="Q172">
        <v>-4.2885999999999997</v>
      </c>
      <c r="R172">
        <v>1442.4341999999999</v>
      </c>
      <c r="T172">
        <v>-4.3764000000000003</v>
      </c>
      <c r="U172">
        <v>1430.0650000000001</v>
      </c>
      <c r="W172">
        <v>-4.3764000000000003</v>
      </c>
      <c r="X172">
        <v>1428.8833999999999</v>
      </c>
      <c r="Z172">
        <v>-4.4116</v>
      </c>
      <c r="AA172">
        <v>1428.5295000000001</v>
      </c>
      <c r="AC172">
        <v>-4.4116</v>
      </c>
      <c r="AD172">
        <v>1431.8431</v>
      </c>
      <c r="AF172">
        <v>-4.4291999999999998</v>
      </c>
      <c r="AG172">
        <v>1429.8284000000001</v>
      </c>
      <c r="AI172">
        <v>-4.4291999999999998</v>
      </c>
      <c r="AJ172">
        <v>1422.318</v>
      </c>
    </row>
    <row r="173" spans="2:36">
      <c r="B173">
        <v>-4.2358000000000002</v>
      </c>
      <c r="C173">
        <v>113.1906</v>
      </c>
      <c r="E173">
        <v>-4.3413000000000004</v>
      </c>
      <c r="F173">
        <v>114.35590000000001</v>
      </c>
      <c r="H173">
        <v>-4.2709999999999999</v>
      </c>
      <c r="I173">
        <v>112.58669999999999</v>
      </c>
      <c r="K173">
        <v>-4.2709999999999999</v>
      </c>
      <c r="L173">
        <v>111.134</v>
      </c>
      <c r="N173">
        <v>-4.3236999999999997</v>
      </c>
      <c r="O173">
        <v>110.7497</v>
      </c>
      <c r="Q173">
        <v>-4.2534000000000001</v>
      </c>
      <c r="R173">
        <v>1444.3929000000001</v>
      </c>
      <c r="T173">
        <v>-4.3413000000000004</v>
      </c>
      <c r="U173">
        <v>1431.4869000000001</v>
      </c>
      <c r="W173">
        <v>-4.3413000000000004</v>
      </c>
      <c r="X173">
        <v>1429.3557000000001</v>
      </c>
      <c r="Z173">
        <v>-4.3764000000000003</v>
      </c>
      <c r="AA173">
        <v>1429.8284000000001</v>
      </c>
      <c r="AC173">
        <v>-4.3764000000000003</v>
      </c>
      <c r="AD173">
        <v>1430.1832999999999</v>
      </c>
      <c r="AF173">
        <v>-4.3940000000000001</v>
      </c>
      <c r="AG173">
        <v>1430.42</v>
      </c>
      <c r="AI173">
        <v>-4.3940000000000001</v>
      </c>
      <c r="AJ173">
        <v>1425.2388000000001</v>
      </c>
    </row>
    <row r="174" spans="2:36">
      <c r="B174">
        <v>-4.2007000000000003</v>
      </c>
      <c r="C174">
        <v>113.5124</v>
      </c>
      <c r="E174">
        <v>-4.3060999999999998</v>
      </c>
      <c r="F174">
        <v>114.0147</v>
      </c>
      <c r="H174">
        <v>-4.2358000000000002</v>
      </c>
      <c r="I174">
        <v>112.7479</v>
      </c>
      <c r="K174">
        <v>-4.2358000000000002</v>
      </c>
      <c r="L174">
        <v>111.0733</v>
      </c>
      <c r="N174">
        <v>-4.2885999999999997</v>
      </c>
      <c r="O174">
        <v>111.982</v>
      </c>
      <c r="Q174">
        <v>-4.2183000000000002</v>
      </c>
      <c r="R174">
        <v>1444.0247999999999</v>
      </c>
      <c r="T174">
        <v>-4.3060999999999998</v>
      </c>
      <c r="U174">
        <v>1430.0650000000001</v>
      </c>
      <c r="W174">
        <v>-4.3060999999999998</v>
      </c>
      <c r="X174">
        <v>1430.8939</v>
      </c>
      <c r="Z174">
        <v>-4.3413000000000004</v>
      </c>
      <c r="AA174">
        <v>1429.8284000000001</v>
      </c>
      <c r="AC174">
        <v>-4.3413000000000004</v>
      </c>
      <c r="AD174">
        <v>1431.8431</v>
      </c>
      <c r="AF174">
        <v>-4.3589000000000002</v>
      </c>
      <c r="AG174">
        <v>1430.42</v>
      </c>
      <c r="AI174">
        <v>-4.3589000000000002</v>
      </c>
      <c r="AJ174">
        <v>1426.2942</v>
      </c>
    </row>
    <row r="175" spans="2:36">
      <c r="B175">
        <v>-4.1654999999999998</v>
      </c>
      <c r="C175">
        <v>113.5526</v>
      </c>
      <c r="E175">
        <v>-4.2709999999999999</v>
      </c>
      <c r="F175">
        <v>114.0147</v>
      </c>
      <c r="H175">
        <v>-4.2007000000000003</v>
      </c>
      <c r="I175">
        <v>113.2107</v>
      </c>
      <c r="K175">
        <v>-4.2007000000000003</v>
      </c>
      <c r="L175">
        <v>110.5676</v>
      </c>
      <c r="N175">
        <v>-4.2534000000000001</v>
      </c>
      <c r="O175">
        <v>112.26430000000001</v>
      </c>
      <c r="Q175">
        <v>-4.1830999999999996</v>
      </c>
      <c r="R175">
        <v>1443.6570999999999</v>
      </c>
      <c r="T175">
        <v>-4.2709999999999999</v>
      </c>
      <c r="U175">
        <v>1431.4869000000001</v>
      </c>
      <c r="W175">
        <v>-4.2709999999999999</v>
      </c>
      <c r="X175">
        <v>1430.1832999999999</v>
      </c>
      <c r="Z175">
        <v>-4.3060999999999998</v>
      </c>
      <c r="AA175">
        <v>1430.42</v>
      </c>
      <c r="AC175">
        <v>-4.3060999999999998</v>
      </c>
      <c r="AD175">
        <v>1434.3448000000001</v>
      </c>
      <c r="AF175">
        <v>-4.3236999999999997</v>
      </c>
      <c r="AG175">
        <v>1431.8431</v>
      </c>
      <c r="AI175">
        <v>-4.3236999999999997</v>
      </c>
      <c r="AJ175">
        <v>1424.8875</v>
      </c>
    </row>
    <row r="176" spans="2:36">
      <c r="B176">
        <v>-4.1303999999999998</v>
      </c>
      <c r="C176">
        <v>113.23090000000001</v>
      </c>
      <c r="E176">
        <v>-4.2358000000000002</v>
      </c>
      <c r="F176">
        <v>113.93429999999999</v>
      </c>
      <c r="H176">
        <v>-4.1654999999999998</v>
      </c>
      <c r="I176">
        <v>113.4521</v>
      </c>
      <c r="K176">
        <v>-4.1654999999999998</v>
      </c>
      <c r="L176">
        <v>110.14230000000001</v>
      </c>
      <c r="N176">
        <v>-4.2183000000000002</v>
      </c>
      <c r="O176">
        <v>112.4457</v>
      </c>
      <c r="Q176">
        <v>-4.1479999999999997</v>
      </c>
      <c r="R176">
        <v>1443.2898</v>
      </c>
      <c r="T176">
        <v>-4.2358000000000002</v>
      </c>
      <c r="U176">
        <v>1434.3448000000001</v>
      </c>
      <c r="W176">
        <v>-4.2358000000000002</v>
      </c>
      <c r="X176">
        <v>1431.9619</v>
      </c>
      <c r="Z176">
        <v>-4.2709999999999999</v>
      </c>
      <c r="AA176">
        <v>1430.42</v>
      </c>
      <c r="AC176">
        <v>-4.2709999999999999</v>
      </c>
      <c r="AD176">
        <v>1430.5383999999999</v>
      </c>
      <c r="AF176">
        <v>-4.2885999999999997</v>
      </c>
      <c r="AG176">
        <v>1431.8431</v>
      </c>
      <c r="AI176">
        <v>-4.2885999999999997</v>
      </c>
      <c r="AJ176">
        <v>1426.2942</v>
      </c>
    </row>
    <row r="177" spans="2:36">
      <c r="B177">
        <v>-4.0952000000000002</v>
      </c>
      <c r="C177">
        <v>112.8284</v>
      </c>
      <c r="E177">
        <v>-4.2007000000000003</v>
      </c>
      <c r="F177">
        <v>114.2756</v>
      </c>
      <c r="H177">
        <v>-4.1303999999999998</v>
      </c>
      <c r="I177">
        <v>113.4521</v>
      </c>
      <c r="K177">
        <v>-4.1303999999999998</v>
      </c>
      <c r="L177">
        <v>110.14230000000001</v>
      </c>
      <c r="N177">
        <v>-4.1830999999999996</v>
      </c>
      <c r="O177">
        <v>112.6069</v>
      </c>
      <c r="Q177">
        <v>-4.1128</v>
      </c>
      <c r="R177">
        <v>1441.8244</v>
      </c>
      <c r="T177">
        <v>-4.2007000000000003</v>
      </c>
      <c r="U177">
        <v>1434.1059</v>
      </c>
      <c r="W177">
        <v>-4.2007000000000003</v>
      </c>
      <c r="X177">
        <v>1430.8939</v>
      </c>
      <c r="Z177">
        <v>-4.2358000000000002</v>
      </c>
      <c r="AA177">
        <v>1429.2375999999999</v>
      </c>
      <c r="AC177">
        <v>-4.2358000000000002</v>
      </c>
      <c r="AD177">
        <v>1431.3681999999999</v>
      </c>
      <c r="AF177">
        <v>-4.2534000000000001</v>
      </c>
      <c r="AG177">
        <v>1432.0807</v>
      </c>
      <c r="AI177">
        <v>-4.2534000000000001</v>
      </c>
      <c r="AJ177">
        <v>1427.7048</v>
      </c>
    </row>
    <row r="178" spans="2:36">
      <c r="B178">
        <v>-4.0601000000000003</v>
      </c>
      <c r="C178">
        <v>112.30459999999999</v>
      </c>
      <c r="E178">
        <v>-4.1654999999999998</v>
      </c>
      <c r="F178">
        <v>114.4161</v>
      </c>
      <c r="H178">
        <v>-4.0952000000000002</v>
      </c>
      <c r="I178">
        <v>113.6129</v>
      </c>
      <c r="K178">
        <v>-4.0952000000000002</v>
      </c>
      <c r="L178">
        <v>110.3854</v>
      </c>
      <c r="N178">
        <v>-4.1479999999999997</v>
      </c>
      <c r="O178">
        <v>112.4659</v>
      </c>
      <c r="Q178">
        <v>-4.0777000000000001</v>
      </c>
      <c r="R178">
        <v>1440.6078</v>
      </c>
      <c r="T178">
        <v>-4.1654999999999998</v>
      </c>
      <c r="U178">
        <v>1433.6285</v>
      </c>
      <c r="W178">
        <v>-4.1654999999999998</v>
      </c>
      <c r="X178">
        <v>1429.9467</v>
      </c>
      <c r="Z178">
        <v>-4.2007000000000003</v>
      </c>
      <c r="AA178">
        <v>1428.2936999999999</v>
      </c>
      <c r="AC178">
        <v>-4.2007000000000003</v>
      </c>
      <c r="AD178">
        <v>1431.8431</v>
      </c>
      <c r="AF178">
        <v>-4.2183000000000002</v>
      </c>
      <c r="AG178">
        <v>1432.0807</v>
      </c>
      <c r="AI178">
        <v>-4.2183000000000002</v>
      </c>
      <c r="AJ178">
        <v>1424.8875</v>
      </c>
    </row>
    <row r="179" spans="2:36">
      <c r="B179">
        <v>-4.0248999999999997</v>
      </c>
      <c r="C179">
        <v>111.336</v>
      </c>
      <c r="E179">
        <v>-4.1303999999999998</v>
      </c>
      <c r="F179">
        <v>114.4161</v>
      </c>
      <c r="H179">
        <v>-4.0601000000000003</v>
      </c>
      <c r="I179">
        <v>113.67319999999999</v>
      </c>
      <c r="K179">
        <v>-4.0601000000000003</v>
      </c>
      <c r="L179">
        <v>111.11369999999999</v>
      </c>
      <c r="N179">
        <v>-4.1128</v>
      </c>
      <c r="O179">
        <v>112.486</v>
      </c>
      <c r="Q179">
        <v>-4.0425000000000004</v>
      </c>
      <c r="R179">
        <v>1438.549</v>
      </c>
      <c r="T179">
        <v>-4.1303999999999998</v>
      </c>
      <c r="U179">
        <v>1431.7243000000001</v>
      </c>
      <c r="W179">
        <v>-4.1303999999999998</v>
      </c>
      <c r="X179">
        <v>1429.4738</v>
      </c>
      <c r="Z179">
        <v>-4.1654999999999998</v>
      </c>
      <c r="AA179">
        <v>1428.2936999999999</v>
      </c>
      <c r="AC179">
        <v>-4.1654999999999998</v>
      </c>
      <c r="AD179">
        <v>1431.8431</v>
      </c>
      <c r="AF179">
        <v>-4.1830999999999996</v>
      </c>
      <c r="AG179">
        <v>1432.5563999999999</v>
      </c>
      <c r="AI179">
        <v>-4.1830999999999996</v>
      </c>
      <c r="AJ179">
        <v>1425.8249000000001</v>
      </c>
    </row>
    <row r="180" spans="2:36">
      <c r="B180">
        <v>-3.9897999999999998</v>
      </c>
      <c r="C180">
        <v>110.4866</v>
      </c>
      <c r="E180">
        <v>-4.0952000000000002</v>
      </c>
      <c r="F180">
        <v>114.4161</v>
      </c>
      <c r="H180">
        <v>-4.0248999999999997</v>
      </c>
      <c r="I180">
        <v>113.67319999999999</v>
      </c>
      <c r="K180">
        <v>-4.0248999999999997</v>
      </c>
      <c r="L180">
        <v>111.336</v>
      </c>
      <c r="N180">
        <v>-4.0777000000000001</v>
      </c>
      <c r="O180">
        <v>112.4659</v>
      </c>
      <c r="Q180">
        <v>-4.0073999999999996</v>
      </c>
      <c r="R180">
        <v>1436.5012999999999</v>
      </c>
      <c r="T180">
        <v>-4.0952000000000002</v>
      </c>
      <c r="U180">
        <v>1430.8939</v>
      </c>
      <c r="W180">
        <v>-4.0952000000000002</v>
      </c>
      <c r="X180">
        <v>1427.1166000000001</v>
      </c>
      <c r="Z180">
        <v>-4.1303999999999998</v>
      </c>
      <c r="AA180">
        <v>1429.2375999999999</v>
      </c>
      <c r="AC180">
        <v>-4.1303999999999998</v>
      </c>
      <c r="AD180">
        <v>1430.5383999999999</v>
      </c>
      <c r="AF180">
        <v>-4.1479999999999997</v>
      </c>
      <c r="AG180">
        <v>1432.5563999999999</v>
      </c>
      <c r="AI180">
        <v>-4.1479999999999997</v>
      </c>
      <c r="AJ180">
        <v>1426.529</v>
      </c>
    </row>
    <row r="181" spans="2:36">
      <c r="B181">
        <v>-3.9546000000000001</v>
      </c>
      <c r="C181">
        <v>110.0004</v>
      </c>
      <c r="E181">
        <v>-4.0601000000000003</v>
      </c>
      <c r="F181">
        <v>115.1178</v>
      </c>
      <c r="H181">
        <v>-3.9897999999999998</v>
      </c>
      <c r="I181">
        <v>114.0347</v>
      </c>
      <c r="K181">
        <v>-3.9897999999999998</v>
      </c>
      <c r="L181">
        <v>111.6591</v>
      </c>
      <c r="N181">
        <v>-4.0425000000000004</v>
      </c>
      <c r="O181">
        <v>112.486</v>
      </c>
      <c r="Q181">
        <v>-3.9722</v>
      </c>
      <c r="R181">
        <v>1436.2611999999999</v>
      </c>
      <c r="T181">
        <v>-4.0601000000000003</v>
      </c>
      <c r="U181">
        <v>1430.3016</v>
      </c>
      <c r="W181">
        <v>-4.0601000000000003</v>
      </c>
      <c r="X181">
        <v>1424.5364</v>
      </c>
      <c r="Z181">
        <v>-4.0952000000000002</v>
      </c>
      <c r="AA181">
        <v>1428.6474000000001</v>
      </c>
      <c r="AC181">
        <v>-4.0952000000000002</v>
      </c>
      <c r="AD181">
        <v>1430.8939</v>
      </c>
      <c r="AF181">
        <v>-4.1128</v>
      </c>
      <c r="AG181">
        <v>1432.7944</v>
      </c>
      <c r="AI181">
        <v>-4.1128</v>
      </c>
      <c r="AJ181">
        <v>1426.529</v>
      </c>
    </row>
    <row r="182" spans="2:36">
      <c r="B182">
        <v>-3.9195000000000002</v>
      </c>
      <c r="C182">
        <v>109.7774</v>
      </c>
      <c r="E182">
        <v>-4.0248999999999997</v>
      </c>
      <c r="F182">
        <v>115.3181</v>
      </c>
      <c r="H182">
        <v>-3.9546000000000001</v>
      </c>
      <c r="I182">
        <v>114.0347</v>
      </c>
      <c r="K182">
        <v>-3.9546000000000001</v>
      </c>
      <c r="L182">
        <v>111.639</v>
      </c>
      <c r="N182">
        <v>-4.0073999999999996</v>
      </c>
      <c r="O182">
        <v>112.768</v>
      </c>
      <c r="Q182">
        <v>-3.9369999999999998</v>
      </c>
      <c r="R182">
        <v>1434.4643000000001</v>
      </c>
      <c r="T182">
        <v>-4.0248999999999997</v>
      </c>
      <c r="U182">
        <v>1430.6569</v>
      </c>
      <c r="W182">
        <v>-4.0248999999999997</v>
      </c>
      <c r="X182">
        <v>1425.356</v>
      </c>
      <c r="Z182">
        <v>-4.0601000000000003</v>
      </c>
      <c r="AA182">
        <v>1428.1759</v>
      </c>
      <c r="AC182">
        <v>-4.0601000000000003</v>
      </c>
      <c r="AD182">
        <v>1429.3557000000001</v>
      </c>
      <c r="AF182">
        <v>-4.0777000000000001</v>
      </c>
      <c r="AG182">
        <v>1431.4869000000001</v>
      </c>
      <c r="AI182">
        <v>-4.0777000000000001</v>
      </c>
      <c r="AJ182">
        <v>1423.8349000000001</v>
      </c>
    </row>
    <row r="183" spans="2:36">
      <c r="B183">
        <v>-3.8843000000000001</v>
      </c>
      <c r="C183">
        <v>109.45269999999999</v>
      </c>
      <c r="E183">
        <v>-3.9897999999999998</v>
      </c>
      <c r="F183">
        <v>115.5184</v>
      </c>
      <c r="H183">
        <v>-3.9195000000000002</v>
      </c>
      <c r="I183">
        <v>114.0347</v>
      </c>
      <c r="K183">
        <v>-3.9195000000000002</v>
      </c>
      <c r="L183">
        <v>112.06270000000001</v>
      </c>
      <c r="N183">
        <v>-3.9722</v>
      </c>
      <c r="O183">
        <v>112.8687</v>
      </c>
      <c r="Q183">
        <v>-3.9018999999999999</v>
      </c>
      <c r="R183">
        <v>1432.7944</v>
      </c>
      <c r="T183">
        <v>-3.9897999999999998</v>
      </c>
      <c r="U183">
        <v>1429.4738</v>
      </c>
      <c r="W183">
        <v>-3.9897999999999998</v>
      </c>
      <c r="X183">
        <v>1424.8875</v>
      </c>
      <c r="Z183">
        <v>-4.0248999999999997</v>
      </c>
      <c r="AA183">
        <v>1427.8225</v>
      </c>
      <c r="AC183">
        <v>-4.0248999999999997</v>
      </c>
      <c r="AD183">
        <v>1429.2375999999999</v>
      </c>
      <c r="AF183">
        <v>-4.0425000000000004</v>
      </c>
      <c r="AG183">
        <v>1432.7944</v>
      </c>
      <c r="AI183">
        <v>-4.0425000000000004</v>
      </c>
      <c r="AJ183">
        <v>1424.1856</v>
      </c>
    </row>
    <row r="184" spans="2:36">
      <c r="B184">
        <v>-3.8492000000000002</v>
      </c>
      <c r="C184">
        <v>109.0872</v>
      </c>
      <c r="E184">
        <v>-3.9546000000000001</v>
      </c>
      <c r="F184">
        <v>115.9786</v>
      </c>
      <c r="H184">
        <v>-3.8843000000000001</v>
      </c>
      <c r="I184">
        <v>114.0347</v>
      </c>
      <c r="K184">
        <v>-3.8843000000000001</v>
      </c>
      <c r="L184">
        <v>112.2038</v>
      </c>
      <c r="N184">
        <v>-3.9369999999999998</v>
      </c>
      <c r="O184">
        <v>113.7937</v>
      </c>
      <c r="Q184">
        <v>-3.8666999999999998</v>
      </c>
      <c r="R184">
        <v>1431.1310000000001</v>
      </c>
      <c r="T184">
        <v>-3.9546000000000001</v>
      </c>
      <c r="U184">
        <v>1429.2375999999999</v>
      </c>
      <c r="W184">
        <v>-3.9546000000000001</v>
      </c>
      <c r="X184">
        <v>1422.4346</v>
      </c>
      <c r="Z184">
        <v>-3.9897999999999998</v>
      </c>
      <c r="AA184">
        <v>1427.3517999999999</v>
      </c>
      <c r="AC184">
        <v>-3.9897999999999998</v>
      </c>
      <c r="AD184">
        <v>1426.8815</v>
      </c>
      <c r="AF184">
        <v>-4.0073999999999996</v>
      </c>
      <c r="AG184">
        <v>1430.1832999999999</v>
      </c>
      <c r="AI184">
        <v>-4.0073999999999996</v>
      </c>
      <c r="AJ184">
        <v>1422.7843</v>
      </c>
    </row>
    <row r="185" spans="2:36">
      <c r="B185">
        <v>-3.8140000000000001</v>
      </c>
      <c r="C185">
        <v>108.8229</v>
      </c>
      <c r="E185">
        <v>-3.9195000000000002</v>
      </c>
      <c r="F185">
        <v>115.9786</v>
      </c>
      <c r="H185">
        <v>-3.8492000000000002</v>
      </c>
      <c r="I185">
        <v>113.8339</v>
      </c>
      <c r="K185">
        <v>-3.8492000000000002</v>
      </c>
      <c r="L185">
        <v>112.2038</v>
      </c>
      <c r="N185">
        <v>-3.9018999999999999</v>
      </c>
      <c r="O185">
        <v>114.2957</v>
      </c>
      <c r="Q185">
        <v>-3.8315999999999999</v>
      </c>
      <c r="R185">
        <v>1432.7944</v>
      </c>
      <c r="T185">
        <v>-3.9195000000000002</v>
      </c>
      <c r="U185">
        <v>1425.0046</v>
      </c>
      <c r="W185">
        <v>-3.9195000000000002</v>
      </c>
      <c r="X185">
        <v>1421.2701999999999</v>
      </c>
      <c r="Z185">
        <v>-3.9546000000000001</v>
      </c>
      <c r="AA185">
        <v>1425.9422</v>
      </c>
      <c r="AC185">
        <v>-3.9546000000000001</v>
      </c>
      <c r="AD185">
        <v>1425.8249000000001</v>
      </c>
      <c r="AF185">
        <v>-3.9722</v>
      </c>
      <c r="AG185">
        <v>1429.3557000000001</v>
      </c>
      <c r="AI185">
        <v>-3.9722</v>
      </c>
      <c r="AJ185">
        <v>1422.4346</v>
      </c>
    </row>
    <row r="186" spans="2:36">
      <c r="B186">
        <v>-3.7789000000000001</v>
      </c>
      <c r="C186">
        <v>108.8229</v>
      </c>
      <c r="E186">
        <v>-3.8843000000000001</v>
      </c>
      <c r="F186">
        <v>115.9786</v>
      </c>
      <c r="H186">
        <v>-3.8140000000000001</v>
      </c>
      <c r="I186">
        <v>113.8138</v>
      </c>
      <c r="K186">
        <v>-3.8140000000000001</v>
      </c>
      <c r="L186">
        <v>112.2038</v>
      </c>
      <c r="N186">
        <v>-3.8666999999999998</v>
      </c>
      <c r="O186">
        <v>114.095</v>
      </c>
      <c r="Q186">
        <v>-3.7964000000000002</v>
      </c>
      <c r="R186">
        <v>1433.6285</v>
      </c>
      <c r="T186">
        <v>-3.8843000000000001</v>
      </c>
      <c r="U186">
        <v>1422.4346</v>
      </c>
      <c r="W186">
        <v>-3.8843000000000001</v>
      </c>
      <c r="X186">
        <v>1421.1539</v>
      </c>
      <c r="Z186">
        <v>-3.9195000000000002</v>
      </c>
      <c r="AA186">
        <v>1423.251</v>
      </c>
      <c r="AC186">
        <v>-3.9195000000000002</v>
      </c>
      <c r="AD186">
        <v>1423.0175999999999</v>
      </c>
      <c r="AF186">
        <v>-3.9369999999999998</v>
      </c>
      <c r="AG186">
        <v>1428.0581</v>
      </c>
      <c r="AI186">
        <v>-3.9369999999999998</v>
      </c>
      <c r="AJ186">
        <v>1420.3403000000001</v>
      </c>
    </row>
    <row r="187" spans="2:36">
      <c r="B187">
        <v>-3.7437</v>
      </c>
      <c r="C187">
        <v>109.04649999999999</v>
      </c>
      <c r="E187">
        <v>-3.8492000000000002</v>
      </c>
      <c r="F187">
        <v>115.7385</v>
      </c>
      <c r="H187">
        <v>-3.7789000000000001</v>
      </c>
      <c r="I187">
        <v>113.8138</v>
      </c>
      <c r="K187">
        <v>-3.7789000000000001</v>
      </c>
      <c r="L187">
        <v>112.1837</v>
      </c>
      <c r="N187">
        <v>-3.8315999999999999</v>
      </c>
      <c r="O187">
        <v>113.5124</v>
      </c>
      <c r="Q187">
        <v>-3.7612999999999999</v>
      </c>
      <c r="R187">
        <v>1432.5563999999999</v>
      </c>
      <c r="T187">
        <v>-3.8492000000000002</v>
      </c>
      <c r="U187">
        <v>1419.1797999999999</v>
      </c>
      <c r="W187">
        <v>-3.8492000000000002</v>
      </c>
      <c r="X187">
        <v>1418.4845</v>
      </c>
      <c r="Z187">
        <v>-3.8843000000000001</v>
      </c>
      <c r="AA187">
        <v>1421.1539</v>
      </c>
      <c r="AC187">
        <v>-3.8843000000000001</v>
      </c>
      <c r="AD187">
        <v>1421.0376000000001</v>
      </c>
      <c r="AF187">
        <v>-3.9018999999999999</v>
      </c>
      <c r="AG187">
        <v>1424.6533999999999</v>
      </c>
      <c r="AI187">
        <v>-3.9018999999999999</v>
      </c>
      <c r="AJ187">
        <v>1419.0637999999999</v>
      </c>
    </row>
    <row r="188" spans="2:36">
      <c r="B188">
        <v>-3.7086000000000001</v>
      </c>
      <c r="C188">
        <v>109.473</v>
      </c>
      <c r="E188">
        <v>-3.8140000000000001</v>
      </c>
      <c r="F188">
        <v>115.3181</v>
      </c>
      <c r="H188">
        <v>-3.7437</v>
      </c>
      <c r="I188">
        <v>112.26430000000001</v>
      </c>
      <c r="K188">
        <v>-3.7437</v>
      </c>
      <c r="L188">
        <v>112.10299999999999</v>
      </c>
      <c r="N188">
        <v>-3.7964000000000002</v>
      </c>
      <c r="O188">
        <v>113.5124</v>
      </c>
      <c r="Q188">
        <v>-3.7261000000000002</v>
      </c>
      <c r="R188">
        <v>1431.2496000000001</v>
      </c>
      <c r="T188">
        <v>-3.8140000000000001</v>
      </c>
      <c r="U188">
        <v>1422.4346</v>
      </c>
      <c r="W188">
        <v>-3.8140000000000001</v>
      </c>
      <c r="X188">
        <v>1417.4428</v>
      </c>
      <c r="Z188">
        <v>-3.8492000000000002</v>
      </c>
      <c r="AA188">
        <v>1419.4117000000001</v>
      </c>
      <c r="AC188">
        <v>-3.8492000000000002</v>
      </c>
      <c r="AD188">
        <v>1420.2240999999999</v>
      </c>
      <c r="AF188">
        <v>-3.8666999999999998</v>
      </c>
      <c r="AG188">
        <v>1421.2701999999999</v>
      </c>
      <c r="AI188">
        <v>-3.8666999999999998</v>
      </c>
      <c r="AJ188">
        <v>1416.9802999999999</v>
      </c>
    </row>
    <row r="189" spans="2:36">
      <c r="B189">
        <v>-3.6734</v>
      </c>
      <c r="C189">
        <v>109.676</v>
      </c>
      <c r="E189">
        <v>-3.7789000000000001</v>
      </c>
      <c r="F189">
        <v>114.0347</v>
      </c>
      <c r="H189">
        <v>-3.7086000000000001</v>
      </c>
      <c r="I189">
        <v>111.9618</v>
      </c>
      <c r="K189">
        <v>-3.7086000000000001</v>
      </c>
      <c r="L189">
        <v>111.73990000000001</v>
      </c>
      <c r="N189">
        <v>-3.7612999999999999</v>
      </c>
      <c r="O189">
        <v>113.5526</v>
      </c>
      <c r="Q189">
        <v>-3.6909999999999998</v>
      </c>
      <c r="R189">
        <v>1429.9467</v>
      </c>
      <c r="T189">
        <v>-3.7789000000000001</v>
      </c>
      <c r="U189">
        <v>1423.251</v>
      </c>
      <c r="W189">
        <v>-3.7789000000000001</v>
      </c>
      <c r="X189">
        <v>1417.4428</v>
      </c>
      <c r="Z189">
        <v>-3.8140000000000001</v>
      </c>
      <c r="AA189">
        <v>1419.4117000000001</v>
      </c>
      <c r="AC189">
        <v>-3.8140000000000001</v>
      </c>
      <c r="AD189">
        <v>1419.5277000000001</v>
      </c>
      <c r="AF189">
        <v>-3.8315999999999999</v>
      </c>
      <c r="AG189">
        <v>1420.1079999999999</v>
      </c>
      <c r="AI189">
        <v>-3.8315999999999999</v>
      </c>
      <c r="AJ189">
        <v>1416.2871</v>
      </c>
    </row>
    <row r="190" spans="2:36">
      <c r="B190">
        <v>-3.6383000000000001</v>
      </c>
      <c r="C190">
        <v>109.7165</v>
      </c>
      <c r="E190">
        <v>-3.7437</v>
      </c>
      <c r="F190">
        <v>113.7736</v>
      </c>
      <c r="H190">
        <v>-3.6734</v>
      </c>
      <c r="I190">
        <v>111.41679999999999</v>
      </c>
      <c r="K190">
        <v>-3.6734</v>
      </c>
      <c r="L190">
        <v>111.4572</v>
      </c>
      <c r="N190">
        <v>-3.7261000000000002</v>
      </c>
      <c r="O190">
        <v>113.5928</v>
      </c>
      <c r="Q190">
        <v>-3.6558000000000002</v>
      </c>
      <c r="R190">
        <v>1425.5904</v>
      </c>
      <c r="T190">
        <v>-3.7437</v>
      </c>
      <c r="U190">
        <v>1423.7181</v>
      </c>
      <c r="W190">
        <v>-3.7437</v>
      </c>
      <c r="X190">
        <v>1417.0959</v>
      </c>
      <c r="Z190">
        <v>-3.7789000000000001</v>
      </c>
      <c r="AA190">
        <v>1419.4117000000001</v>
      </c>
      <c r="AC190">
        <v>-3.7789000000000001</v>
      </c>
      <c r="AD190">
        <v>1419.2956999999999</v>
      </c>
      <c r="AF190">
        <v>-3.7964000000000002</v>
      </c>
      <c r="AG190">
        <v>1419.5277000000001</v>
      </c>
      <c r="AI190">
        <v>-3.7964000000000002</v>
      </c>
      <c r="AJ190">
        <v>1414.096</v>
      </c>
    </row>
    <row r="191" spans="2:36">
      <c r="B191">
        <v>-3.6031</v>
      </c>
      <c r="C191">
        <v>109.5745</v>
      </c>
      <c r="E191">
        <v>-3.7086000000000001</v>
      </c>
      <c r="F191">
        <v>112.9894</v>
      </c>
      <c r="H191">
        <v>-3.6383000000000001</v>
      </c>
      <c r="I191">
        <v>111.336</v>
      </c>
      <c r="K191">
        <v>-3.6383000000000001</v>
      </c>
      <c r="L191">
        <v>110.8509</v>
      </c>
      <c r="N191">
        <v>-3.6909999999999998</v>
      </c>
      <c r="O191">
        <v>113.5928</v>
      </c>
      <c r="Q191">
        <v>-3.6206999999999998</v>
      </c>
      <c r="R191">
        <v>1420.8050000000001</v>
      </c>
      <c r="T191">
        <v>-3.7086000000000001</v>
      </c>
      <c r="U191">
        <v>1429.4738</v>
      </c>
      <c r="W191">
        <v>-3.7086000000000001</v>
      </c>
      <c r="X191">
        <v>1417.0959</v>
      </c>
      <c r="Z191">
        <v>-3.7437</v>
      </c>
      <c r="AA191">
        <v>1418.8320000000001</v>
      </c>
      <c r="AC191">
        <v>-3.7437</v>
      </c>
      <c r="AD191">
        <v>1419.1797999999999</v>
      </c>
      <c r="AF191">
        <v>-3.7612999999999999</v>
      </c>
      <c r="AG191">
        <v>1419.5277000000001</v>
      </c>
      <c r="AI191">
        <v>-3.7612999999999999</v>
      </c>
      <c r="AJ191">
        <v>1413.2901999999999</v>
      </c>
    </row>
    <row r="192" spans="2:36">
      <c r="B192">
        <v>-3.5678999999999998</v>
      </c>
      <c r="C192">
        <v>109.0669</v>
      </c>
      <c r="E192">
        <v>-3.6734</v>
      </c>
      <c r="F192">
        <v>112.8284</v>
      </c>
      <c r="H192">
        <v>-3.6031</v>
      </c>
      <c r="I192">
        <v>111.336</v>
      </c>
      <c r="K192">
        <v>-3.6031</v>
      </c>
      <c r="L192">
        <v>110.0004</v>
      </c>
      <c r="N192">
        <v>-3.6558000000000002</v>
      </c>
      <c r="O192">
        <v>113.5928</v>
      </c>
      <c r="Q192">
        <v>-3.5855000000000001</v>
      </c>
      <c r="R192">
        <v>1418.1370999999999</v>
      </c>
      <c r="T192">
        <v>-3.6734</v>
      </c>
      <c r="U192">
        <v>1429.8284000000001</v>
      </c>
      <c r="W192">
        <v>-3.6734</v>
      </c>
      <c r="X192">
        <v>1417.5585000000001</v>
      </c>
      <c r="Z192">
        <v>-3.7086000000000001</v>
      </c>
      <c r="AA192">
        <v>1412.7149999999999</v>
      </c>
      <c r="AC192">
        <v>-3.7086000000000001</v>
      </c>
      <c r="AD192">
        <v>1421.0376000000001</v>
      </c>
      <c r="AF192">
        <v>-3.7261000000000002</v>
      </c>
      <c r="AG192">
        <v>1421.2701999999999</v>
      </c>
      <c r="AI192">
        <v>-3.7261000000000002</v>
      </c>
      <c r="AJ192">
        <v>1412.1402</v>
      </c>
    </row>
    <row r="193" spans="2:36">
      <c r="B193">
        <v>-3.5327999999999999</v>
      </c>
      <c r="C193">
        <v>108.98560000000001</v>
      </c>
      <c r="E193">
        <v>-3.6383000000000001</v>
      </c>
      <c r="F193">
        <v>112.345</v>
      </c>
      <c r="H193">
        <v>-3.5678999999999998</v>
      </c>
      <c r="I193">
        <v>111.336</v>
      </c>
      <c r="K193">
        <v>-3.5678999999999998</v>
      </c>
      <c r="L193">
        <v>109.75709999999999</v>
      </c>
      <c r="N193">
        <v>-3.6206999999999998</v>
      </c>
      <c r="O193">
        <v>113.3716</v>
      </c>
      <c r="Q193">
        <v>-3.5503999999999998</v>
      </c>
      <c r="R193">
        <v>1417.6741</v>
      </c>
      <c r="T193">
        <v>-3.6383000000000001</v>
      </c>
      <c r="U193">
        <v>1421.2701999999999</v>
      </c>
      <c r="W193">
        <v>-3.6383000000000001</v>
      </c>
      <c r="X193">
        <v>1417.5585000000001</v>
      </c>
      <c r="Z193">
        <v>-3.6734</v>
      </c>
      <c r="AA193">
        <v>1415.9408000000001</v>
      </c>
      <c r="AC193">
        <v>-3.6734</v>
      </c>
      <c r="AD193">
        <v>1422.2014999999999</v>
      </c>
      <c r="AF193">
        <v>-3.6909999999999998</v>
      </c>
      <c r="AG193">
        <v>1421.2701999999999</v>
      </c>
      <c r="AI193">
        <v>-3.6909999999999998</v>
      </c>
      <c r="AJ193">
        <v>1411.7954999999999</v>
      </c>
    </row>
    <row r="194" spans="2:36">
      <c r="B194">
        <v>-3.4975999999999998</v>
      </c>
      <c r="C194">
        <v>108.29389999999999</v>
      </c>
      <c r="E194">
        <v>-3.6031</v>
      </c>
      <c r="F194">
        <v>111.982</v>
      </c>
      <c r="H194">
        <v>-3.5327999999999999</v>
      </c>
      <c r="I194">
        <v>111.2148</v>
      </c>
      <c r="K194">
        <v>-3.5327999999999999</v>
      </c>
      <c r="L194">
        <v>109.6557</v>
      </c>
      <c r="N194">
        <v>-3.5855000000000001</v>
      </c>
      <c r="O194">
        <v>113.3113</v>
      </c>
      <c r="Q194">
        <v>-3.5152000000000001</v>
      </c>
      <c r="R194">
        <v>1417.6741</v>
      </c>
      <c r="T194">
        <v>-3.6031</v>
      </c>
      <c r="U194">
        <v>1418.7162000000001</v>
      </c>
      <c r="W194">
        <v>-3.6031</v>
      </c>
      <c r="X194">
        <v>1414.096</v>
      </c>
      <c r="Z194">
        <v>-3.6383000000000001</v>
      </c>
      <c r="AA194">
        <v>1415.9408000000001</v>
      </c>
      <c r="AC194">
        <v>-3.6383000000000001</v>
      </c>
      <c r="AD194">
        <v>1422.2014999999999</v>
      </c>
      <c r="AF194">
        <v>-3.6558000000000002</v>
      </c>
      <c r="AG194">
        <v>1421.9684999999999</v>
      </c>
      <c r="AI194">
        <v>-3.6558000000000002</v>
      </c>
      <c r="AJ194">
        <v>1411.7954999999999</v>
      </c>
    </row>
    <row r="195" spans="2:36">
      <c r="B195">
        <v>-3.4624999999999999</v>
      </c>
      <c r="C195">
        <v>107.866</v>
      </c>
      <c r="E195">
        <v>-3.5678999999999998</v>
      </c>
      <c r="F195">
        <v>111.538</v>
      </c>
      <c r="H195">
        <v>-3.4975999999999998</v>
      </c>
      <c r="I195">
        <v>110.77</v>
      </c>
      <c r="K195">
        <v>-3.4975999999999998</v>
      </c>
      <c r="L195">
        <v>109.473</v>
      </c>
      <c r="N195">
        <v>-3.5503999999999998</v>
      </c>
      <c r="O195">
        <v>113.23090000000001</v>
      </c>
      <c r="Q195">
        <v>-3.4801000000000002</v>
      </c>
      <c r="R195">
        <v>1419.0637999999999</v>
      </c>
      <c r="T195">
        <v>-3.5678999999999998</v>
      </c>
      <c r="U195">
        <v>1410.5324000000001</v>
      </c>
      <c r="W195">
        <v>-3.5678999999999998</v>
      </c>
      <c r="X195">
        <v>1416.0562</v>
      </c>
      <c r="Z195">
        <v>-3.6031</v>
      </c>
      <c r="AA195">
        <v>1415.9408000000001</v>
      </c>
      <c r="AC195">
        <v>-3.6031</v>
      </c>
      <c r="AD195">
        <v>1417.9056</v>
      </c>
      <c r="AF195">
        <v>-3.6206999999999998</v>
      </c>
      <c r="AG195">
        <v>1421.9684999999999</v>
      </c>
      <c r="AI195">
        <v>-3.6206999999999998</v>
      </c>
      <c r="AJ195">
        <v>1411.6805999999999</v>
      </c>
    </row>
    <row r="196" spans="2:36">
      <c r="B196">
        <v>-3.4272999999999998</v>
      </c>
      <c r="C196">
        <v>107.866</v>
      </c>
      <c r="E196">
        <v>-3.5327999999999999</v>
      </c>
      <c r="F196">
        <v>111.5986</v>
      </c>
      <c r="H196">
        <v>-3.4624999999999999</v>
      </c>
      <c r="I196">
        <v>110.77</v>
      </c>
      <c r="K196">
        <v>-3.4624999999999999</v>
      </c>
      <c r="L196">
        <v>108.98560000000001</v>
      </c>
      <c r="N196">
        <v>-3.5152000000000001</v>
      </c>
      <c r="O196">
        <v>113.02970000000001</v>
      </c>
      <c r="Q196">
        <v>-3.4449000000000001</v>
      </c>
      <c r="R196">
        <v>1425.8249000000001</v>
      </c>
      <c r="T196">
        <v>-3.5327999999999999</v>
      </c>
      <c r="U196">
        <v>1410.5324000000001</v>
      </c>
      <c r="W196">
        <v>-3.5327999999999999</v>
      </c>
      <c r="X196">
        <v>1415.8253999999999</v>
      </c>
      <c r="Z196">
        <v>-3.5678999999999998</v>
      </c>
      <c r="AA196">
        <v>1415.9408000000001</v>
      </c>
      <c r="AC196">
        <v>-3.5678999999999998</v>
      </c>
      <c r="AD196">
        <v>1413.2901999999999</v>
      </c>
      <c r="AF196">
        <v>-3.5855000000000001</v>
      </c>
      <c r="AG196">
        <v>1419.1797999999999</v>
      </c>
      <c r="AI196">
        <v>-3.5855000000000001</v>
      </c>
      <c r="AJ196">
        <v>1410.5324000000001</v>
      </c>
    </row>
    <row r="197" spans="2:36">
      <c r="B197">
        <v>-3.3921999999999999</v>
      </c>
      <c r="C197">
        <v>107.866</v>
      </c>
      <c r="E197">
        <v>-3.4975999999999998</v>
      </c>
      <c r="F197">
        <v>111.9417</v>
      </c>
      <c r="H197">
        <v>-3.4272999999999998</v>
      </c>
      <c r="I197">
        <v>110.6486</v>
      </c>
      <c r="K197">
        <v>-3.4272999999999998</v>
      </c>
      <c r="L197">
        <v>108.74160000000001</v>
      </c>
      <c r="N197">
        <v>-3.4801000000000002</v>
      </c>
      <c r="O197">
        <v>112.3853</v>
      </c>
      <c r="Q197">
        <v>-3.4098000000000002</v>
      </c>
      <c r="R197">
        <v>1428.1759</v>
      </c>
      <c r="T197">
        <v>-3.4975999999999998</v>
      </c>
      <c r="U197">
        <v>1406.98</v>
      </c>
      <c r="W197">
        <v>-3.4975999999999998</v>
      </c>
      <c r="X197">
        <v>1414.096</v>
      </c>
      <c r="Z197">
        <v>-3.5327999999999999</v>
      </c>
      <c r="AA197">
        <v>1416.8647000000001</v>
      </c>
      <c r="AC197">
        <v>-3.5327999999999999</v>
      </c>
      <c r="AD197">
        <v>1411.2212</v>
      </c>
      <c r="AF197">
        <v>-3.5503999999999998</v>
      </c>
      <c r="AG197">
        <v>1415.3638000000001</v>
      </c>
      <c r="AI197">
        <v>-3.5503999999999998</v>
      </c>
      <c r="AJ197">
        <v>1409.8441</v>
      </c>
    </row>
    <row r="198" spans="2:36">
      <c r="B198">
        <v>-3.3570000000000002</v>
      </c>
      <c r="C198">
        <v>107.4376</v>
      </c>
      <c r="E198">
        <v>-3.4624999999999999</v>
      </c>
      <c r="F198">
        <v>112.4457</v>
      </c>
      <c r="H198">
        <v>-3.3921999999999999</v>
      </c>
      <c r="I198">
        <v>110.3044</v>
      </c>
      <c r="K198">
        <v>-3.3921999999999999</v>
      </c>
      <c r="L198">
        <v>108.15130000000001</v>
      </c>
      <c r="N198">
        <v>-3.4449000000000001</v>
      </c>
      <c r="O198">
        <v>111.6995</v>
      </c>
      <c r="Q198">
        <v>-3.3746</v>
      </c>
      <c r="R198">
        <v>1431.7243000000001</v>
      </c>
      <c r="T198">
        <v>-3.4624999999999999</v>
      </c>
      <c r="U198">
        <v>1412.1402</v>
      </c>
      <c r="W198">
        <v>-3.4624999999999999</v>
      </c>
      <c r="X198">
        <v>1414.096</v>
      </c>
      <c r="Z198">
        <v>-3.4975999999999998</v>
      </c>
      <c r="AA198">
        <v>1419.5277000000001</v>
      </c>
      <c r="AC198">
        <v>-3.4975999999999998</v>
      </c>
      <c r="AD198">
        <v>1411.2212</v>
      </c>
      <c r="AF198">
        <v>-3.5152000000000001</v>
      </c>
      <c r="AG198">
        <v>1413.9809</v>
      </c>
      <c r="AI198">
        <v>-3.5152000000000001</v>
      </c>
      <c r="AJ198">
        <v>1409.8441</v>
      </c>
    </row>
    <row r="199" spans="2:36">
      <c r="B199">
        <v>-3.3218999999999999</v>
      </c>
      <c r="C199">
        <v>108.2328</v>
      </c>
      <c r="E199">
        <v>-3.4272999999999998</v>
      </c>
      <c r="F199">
        <v>112.9492</v>
      </c>
      <c r="H199">
        <v>-3.3570000000000002</v>
      </c>
      <c r="I199">
        <v>110.08150000000001</v>
      </c>
      <c r="K199">
        <v>-3.3570000000000002</v>
      </c>
      <c r="L199">
        <v>108.15130000000001</v>
      </c>
      <c r="N199">
        <v>-3.4098000000000002</v>
      </c>
      <c r="O199">
        <v>111.6995</v>
      </c>
      <c r="Q199">
        <v>-3.3395000000000001</v>
      </c>
      <c r="R199">
        <v>1430.42</v>
      </c>
      <c r="T199">
        <v>-3.4272999999999998</v>
      </c>
      <c r="U199">
        <v>1416.2871</v>
      </c>
      <c r="W199">
        <v>-3.4272999999999998</v>
      </c>
      <c r="X199">
        <v>1415.8253999999999</v>
      </c>
      <c r="Z199">
        <v>-3.4624999999999999</v>
      </c>
      <c r="AA199">
        <v>1413.8657000000001</v>
      </c>
      <c r="AC199">
        <v>-3.4624999999999999</v>
      </c>
      <c r="AD199">
        <v>1418.3687</v>
      </c>
      <c r="AF199">
        <v>-3.4801000000000002</v>
      </c>
      <c r="AG199">
        <v>1413.9809</v>
      </c>
      <c r="AI199">
        <v>-3.4801000000000002</v>
      </c>
      <c r="AJ199">
        <v>1407.7814000000001</v>
      </c>
    </row>
    <row r="200" spans="2:36">
      <c r="B200">
        <v>-3.2867000000000002</v>
      </c>
      <c r="C200">
        <v>108.43640000000001</v>
      </c>
      <c r="E200">
        <v>-3.3921999999999999</v>
      </c>
      <c r="F200">
        <v>112.6874</v>
      </c>
      <c r="H200">
        <v>-3.3218999999999999</v>
      </c>
      <c r="I200">
        <v>110.14230000000001</v>
      </c>
      <c r="K200">
        <v>-3.3218999999999999</v>
      </c>
      <c r="L200">
        <v>108.15130000000001</v>
      </c>
      <c r="N200">
        <v>-3.3746</v>
      </c>
      <c r="O200">
        <v>111.09350000000001</v>
      </c>
      <c r="Q200">
        <v>-3.3043</v>
      </c>
      <c r="R200">
        <v>1430.42</v>
      </c>
      <c r="T200">
        <v>-3.3921999999999999</v>
      </c>
      <c r="U200">
        <v>1416.2871</v>
      </c>
      <c r="W200">
        <v>-3.3921999999999999</v>
      </c>
      <c r="X200">
        <v>1411.4509</v>
      </c>
      <c r="Z200">
        <v>-3.4272999999999998</v>
      </c>
      <c r="AA200">
        <v>1412.3701000000001</v>
      </c>
      <c r="AC200">
        <v>-3.4272999999999998</v>
      </c>
      <c r="AD200">
        <v>1423.9518</v>
      </c>
      <c r="AF200">
        <v>-3.4449000000000001</v>
      </c>
      <c r="AG200">
        <v>1418.1370999999999</v>
      </c>
      <c r="AI200">
        <v>-3.4449000000000001</v>
      </c>
      <c r="AJ200">
        <v>1408.1249</v>
      </c>
    </row>
    <row r="201" spans="2:36">
      <c r="B201">
        <v>-3.2515999999999998</v>
      </c>
      <c r="C201">
        <v>108.5992</v>
      </c>
      <c r="E201">
        <v>-3.3570000000000002</v>
      </c>
      <c r="F201">
        <v>112.7277</v>
      </c>
      <c r="H201">
        <v>-3.2867000000000002</v>
      </c>
      <c r="I201">
        <v>110.0612</v>
      </c>
      <c r="K201">
        <v>-3.2867000000000002</v>
      </c>
      <c r="L201">
        <v>108.6602</v>
      </c>
      <c r="N201">
        <v>-3.3395000000000001</v>
      </c>
      <c r="O201">
        <v>110.7902</v>
      </c>
      <c r="Q201">
        <v>-3.2692000000000001</v>
      </c>
      <c r="R201">
        <v>1426.8815</v>
      </c>
      <c r="T201">
        <v>-3.3570000000000002</v>
      </c>
      <c r="U201">
        <v>1416.2871</v>
      </c>
      <c r="W201">
        <v>-3.3570000000000002</v>
      </c>
      <c r="X201">
        <v>1412.1402</v>
      </c>
      <c r="Z201">
        <v>-3.3921999999999999</v>
      </c>
      <c r="AA201">
        <v>1412.3701000000001</v>
      </c>
      <c r="AC201">
        <v>-3.3921999999999999</v>
      </c>
      <c r="AD201">
        <v>1425.356</v>
      </c>
      <c r="AF201">
        <v>-3.4098000000000002</v>
      </c>
      <c r="AG201">
        <v>1421.3865000000001</v>
      </c>
      <c r="AI201">
        <v>-3.4098000000000002</v>
      </c>
      <c r="AJ201">
        <v>1408.1249</v>
      </c>
    </row>
    <row r="202" spans="2:36">
      <c r="B202">
        <v>-3.2164000000000001</v>
      </c>
      <c r="C202">
        <v>108.5992</v>
      </c>
      <c r="E202">
        <v>-3.3218999999999999</v>
      </c>
      <c r="F202">
        <v>111.7803</v>
      </c>
      <c r="H202">
        <v>-3.2515999999999998</v>
      </c>
      <c r="I202">
        <v>109.6557</v>
      </c>
      <c r="K202">
        <v>-3.2515999999999998</v>
      </c>
      <c r="L202">
        <v>108.74160000000001</v>
      </c>
      <c r="N202">
        <v>-3.3043</v>
      </c>
      <c r="O202">
        <v>110.22329999999999</v>
      </c>
      <c r="Q202">
        <v>-3.234</v>
      </c>
      <c r="R202">
        <v>1426.6465000000001</v>
      </c>
      <c r="T202">
        <v>-3.3218999999999999</v>
      </c>
      <c r="U202">
        <v>1416.2871</v>
      </c>
      <c r="W202">
        <v>-3.3218999999999999</v>
      </c>
      <c r="X202">
        <v>1415.9408000000001</v>
      </c>
      <c r="Z202">
        <v>-3.3570000000000002</v>
      </c>
      <c r="AA202">
        <v>1414.7873</v>
      </c>
      <c r="AC202">
        <v>-3.3570000000000002</v>
      </c>
      <c r="AD202">
        <v>1423.9518</v>
      </c>
      <c r="AF202">
        <v>-3.3746</v>
      </c>
      <c r="AG202">
        <v>1428.5295000000001</v>
      </c>
      <c r="AI202">
        <v>-3.3746</v>
      </c>
      <c r="AJ202">
        <v>1409.9588000000001</v>
      </c>
    </row>
    <row r="203" spans="2:36">
      <c r="B203">
        <v>-3.1812999999999998</v>
      </c>
      <c r="C203">
        <v>108.5992</v>
      </c>
      <c r="E203">
        <v>-3.2867000000000002</v>
      </c>
      <c r="F203">
        <v>111.4572</v>
      </c>
      <c r="H203">
        <v>-3.2164000000000001</v>
      </c>
      <c r="I203">
        <v>109.45269999999999</v>
      </c>
      <c r="K203">
        <v>-3.2164000000000001</v>
      </c>
      <c r="L203">
        <v>108.90430000000001</v>
      </c>
      <c r="N203">
        <v>-3.2692000000000001</v>
      </c>
      <c r="O203">
        <v>109.8788</v>
      </c>
      <c r="Q203">
        <v>-3.1989000000000001</v>
      </c>
      <c r="R203">
        <v>1423.251</v>
      </c>
      <c r="T203">
        <v>-3.2867000000000002</v>
      </c>
      <c r="U203">
        <v>1415.8253999999999</v>
      </c>
      <c r="W203">
        <v>-3.2867000000000002</v>
      </c>
      <c r="X203">
        <v>1417.0959</v>
      </c>
      <c r="Z203">
        <v>-3.3218999999999999</v>
      </c>
      <c r="AA203">
        <v>1414.9025999999999</v>
      </c>
      <c r="AC203">
        <v>-3.3218999999999999</v>
      </c>
      <c r="AD203">
        <v>1413.5204000000001</v>
      </c>
      <c r="AF203">
        <v>-3.3395000000000001</v>
      </c>
      <c r="AG203">
        <v>1428.5295000000001</v>
      </c>
      <c r="AI203">
        <v>-3.3395000000000001</v>
      </c>
      <c r="AJ203">
        <v>1409.9588000000001</v>
      </c>
    </row>
    <row r="204" spans="2:36">
      <c r="B204">
        <v>-3.1461000000000001</v>
      </c>
      <c r="C204">
        <v>108.29389999999999</v>
      </c>
      <c r="E204">
        <v>-3.2515999999999998</v>
      </c>
      <c r="F204">
        <v>111.3562</v>
      </c>
      <c r="H204">
        <v>-3.1812999999999998</v>
      </c>
      <c r="I204">
        <v>109.2497</v>
      </c>
      <c r="K204">
        <v>-3.1812999999999998</v>
      </c>
      <c r="L204">
        <v>108.90430000000001</v>
      </c>
      <c r="N204">
        <v>-3.234</v>
      </c>
      <c r="O204">
        <v>109.9802</v>
      </c>
      <c r="Q204">
        <v>-3.1637</v>
      </c>
      <c r="R204">
        <v>1422.318</v>
      </c>
      <c r="T204">
        <v>-3.2515999999999998</v>
      </c>
      <c r="U204">
        <v>1415.71</v>
      </c>
      <c r="W204">
        <v>-3.2515999999999998</v>
      </c>
      <c r="X204">
        <v>1413.6355000000001</v>
      </c>
      <c r="Z204">
        <v>-3.2867000000000002</v>
      </c>
      <c r="AA204">
        <v>1414.9025999999999</v>
      </c>
      <c r="AC204">
        <v>-3.2867000000000002</v>
      </c>
      <c r="AD204">
        <v>1412.2552000000001</v>
      </c>
      <c r="AF204">
        <v>-3.3043</v>
      </c>
      <c r="AG204">
        <v>1421.3865000000001</v>
      </c>
      <c r="AI204">
        <v>-3.3043</v>
      </c>
      <c r="AJ204">
        <v>1410.5324000000001</v>
      </c>
    </row>
    <row r="205" spans="2:36">
      <c r="B205">
        <v>-3.1110000000000002</v>
      </c>
      <c r="C205">
        <v>108.0698</v>
      </c>
      <c r="E205">
        <v>-3.2164000000000001</v>
      </c>
      <c r="F205">
        <v>111.0329</v>
      </c>
      <c r="H205">
        <v>-3.1461000000000001</v>
      </c>
      <c r="I205">
        <v>108.8229</v>
      </c>
      <c r="K205">
        <v>-3.1461000000000001</v>
      </c>
      <c r="L205">
        <v>108.74160000000001</v>
      </c>
      <c r="N205">
        <v>-3.1989000000000001</v>
      </c>
      <c r="O205">
        <v>110.22329999999999</v>
      </c>
      <c r="Q205">
        <v>-3.1284999999999998</v>
      </c>
      <c r="R205">
        <v>1416.8647000000001</v>
      </c>
      <c r="T205">
        <v>-3.2164000000000001</v>
      </c>
      <c r="U205">
        <v>1413.7506000000001</v>
      </c>
      <c r="W205">
        <v>-3.2164000000000001</v>
      </c>
      <c r="X205">
        <v>1412.1402</v>
      </c>
      <c r="Z205">
        <v>-3.2515999999999998</v>
      </c>
      <c r="AA205">
        <v>1412.9450999999999</v>
      </c>
      <c r="AC205">
        <v>-3.2515999999999998</v>
      </c>
      <c r="AD205">
        <v>1409.6147000000001</v>
      </c>
      <c r="AF205">
        <v>-3.2692000000000001</v>
      </c>
      <c r="AG205">
        <v>1415.1332</v>
      </c>
      <c r="AI205">
        <v>-3.2692000000000001</v>
      </c>
      <c r="AJ205">
        <v>1408.1249</v>
      </c>
    </row>
    <row r="206" spans="2:36">
      <c r="B206">
        <v>-3.0758000000000001</v>
      </c>
      <c r="C206">
        <v>107.53959999999999</v>
      </c>
      <c r="E206">
        <v>-3.1812999999999998</v>
      </c>
      <c r="F206">
        <v>110.7497</v>
      </c>
      <c r="H206">
        <v>-3.1110000000000002</v>
      </c>
      <c r="I206">
        <v>108.8229</v>
      </c>
      <c r="K206">
        <v>-3.1110000000000002</v>
      </c>
      <c r="L206">
        <v>107.7436</v>
      </c>
      <c r="N206">
        <v>-3.1637</v>
      </c>
      <c r="O206">
        <v>110.1626</v>
      </c>
      <c r="Q206">
        <v>-3.0933999999999999</v>
      </c>
      <c r="R206">
        <v>1414.096</v>
      </c>
      <c r="T206">
        <v>-3.1812999999999998</v>
      </c>
      <c r="U206">
        <v>1413.6355000000001</v>
      </c>
      <c r="W206">
        <v>-3.1812999999999998</v>
      </c>
      <c r="X206">
        <v>1406.6367</v>
      </c>
      <c r="Z206">
        <v>-3.2164000000000001</v>
      </c>
      <c r="AA206">
        <v>1411.336</v>
      </c>
      <c r="AC206">
        <v>-3.2164000000000001</v>
      </c>
      <c r="AD206">
        <v>1413.4052999999999</v>
      </c>
      <c r="AF206">
        <v>-3.234</v>
      </c>
      <c r="AG206">
        <v>1410.1882000000001</v>
      </c>
      <c r="AI206">
        <v>-3.234</v>
      </c>
      <c r="AJ206">
        <v>1406.6367</v>
      </c>
    </row>
    <row r="207" spans="2:36">
      <c r="B207">
        <v>-3.0407000000000002</v>
      </c>
      <c r="C207">
        <v>106.9269</v>
      </c>
      <c r="E207">
        <v>-3.1461000000000001</v>
      </c>
      <c r="F207">
        <v>110.68899999999999</v>
      </c>
      <c r="H207">
        <v>-3.0758000000000001</v>
      </c>
      <c r="I207">
        <v>109.2497</v>
      </c>
      <c r="K207">
        <v>-3.0758000000000001</v>
      </c>
      <c r="L207">
        <v>107.3151</v>
      </c>
      <c r="N207">
        <v>-3.1284999999999998</v>
      </c>
      <c r="O207">
        <v>110.0612</v>
      </c>
      <c r="Q207">
        <v>-3.0581999999999998</v>
      </c>
      <c r="R207">
        <v>1414.7873</v>
      </c>
      <c r="T207">
        <v>-3.1461000000000001</v>
      </c>
      <c r="U207">
        <v>1412.9450999999999</v>
      </c>
      <c r="W207">
        <v>-3.1461000000000001</v>
      </c>
      <c r="X207">
        <v>1404.3495</v>
      </c>
      <c r="Z207">
        <v>-3.1812999999999998</v>
      </c>
      <c r="AA207">
        <v>1411.1063999999999</v>
      </c>
      <c r="AC207">
        <v>-3.1812999999999998</v>
      </c>
      <c r="AD207">
        <v>1416.1717000000001</v>
      </c>
      <c r="AF207">
        <v>-3.1989000000000001</v>
      </c>
      <c r="AG207">
        <v>1410.1882000000001</v>
      </c>
      <c r="AI207">
        <v>-3.1989000000000001</v>
      </c>
      <c r="AJ207">
        <v>1401.6077</v>
      </c>
    </row>
    <row r="208" spans="2:36">
      <c r="B208">
        <v>-3.0055000000000001</v>
      </c>
      <c r="C208">
        <v>106.661</v>
      </c>
      <c r="E208">
        <v>-3.1110000000000002</v>
      </c>
      <c r="F208">
        <v>110.4461</v>
      </c>
      <c r="H208">
        <v>-3.0407000000000002</v>
      </c>
      <c r="I208">
        <v>109.3918</v>
      </c>
      <c r="K208">
        <v>-3.0407000000000002</v>
      </c>
      <c r="L208">
        <v>107.1313</v>
      </c>
      <c r="N208">
        <v>-3.0933999999999999</v>
      </c>
      <c r="O208">
        <v>110.0612</v>
      </c>
      <c r="Q208">
        <v>-3.0230999999999999</v>
      </c>
      <c r="R208">
        <v>1414.7873</v>
      </c>
      <c r="T208">
        <v>-3.1110000000000002</v>
      </c>
      <c r="U208">
        <v>1413.6355000000001</v>
      </c>
      <c r="W208">
        <v>-3.1110000000000002</v>
      </c>
      <c r="X208">
        <v>1404.3495</v>
      </c>
      <c r="Z208">
        <v>-3.1461000000000001</v>
      </c>
      <c r="AA208">
        <v>1411.1063999999999</v>
      </c>
      <c r="AC208">
        <v>-3.1461000000000001</v>
      </c>
      <c r="AD208">
        <v>1416.1717000000001</v>
      </c>
      <c r="AF208">
        <v>-3.1637</v>
      </c>
      <c r="AG208">
        <v>1411.7954999999999</v>
      </c>
      <c r="AI208">
        <v>-3.1637</v>
      </c>
      <c r="AJ208">
        <v>1401.6077</v>
      </c>
    </row>
    <row r="209" spans="2:36">
      <c r="B209">
        <v>-2.9704000000000002</v>
      </c>
      <c r="C209">
        <v>106.27209999999999</v>
      </c>
      <c r="E209">
        <v>-3.0758000000000001</v>
      </c>
      <c r="F209">
        <v>110.77</v>
      </c>
      <c r="H209">
        <v>-3.0055000000000001</v>
      </c>
      <c r="I209">
        <v>109.5339</v>
      </c>
      <c r="K209">
        <v>-3.0055000000000001</v>
      </c>
      <c r="L209">
        <v>107.07</v>
      </c>
      <c r="N209">
        <v>-3.0581999999999998</v>
      </c>
      <c r="O209">
        <v>109.69629999999999</v>
      </c>
      <c r="Q209">
        <v>-2.9878999999999998</v>
      </c>
      <c r="R209">
        <v>1420.6887999999999</v>
      </c>
      <c r="T209">
        <v>-3.0758000000000001</v>
      </c>
      <c r="U209">
        <v>1414.3263999999999</v>
      </c>
      <c r="W209">
        <v>-3.0758000000000001</v>
      </c>
      <c r="X209">
        <v>1405.8358000000001</v>
      </c>
      <c r="Z209">
        <v>-3.1110000000000002</v>
      </c>
      <c r="AA209">
        <v>1410.3028999999999</v>
      </c>
      <c r="AC209">
        <v>-3.1110000000000002</v>
      </c>
      <c r="AD209">
        <v>1411.5657000000001</v>
      </c>
      <c r="AF209">
        <v>-3.1284999999999998</v>
      </c>
      <c r="AG209">
        <v>1415.1332</v>
      </c>
      <c r="AI209">
        <v>-3.1284999999999998</v>
      </c>
      <c r="AJ209">
        <v>1401.9503</v>
      </c>
    </row>
    <row r="210" spans="2:36">
      <c r="B210">
        <v>-2.9352</v>
      </c>
      <c r="C210">
        <v>105.7801</v>
      </c>
      <c r="E210">
        <v>-3.0407000000000002</v>
      </c>
      <c r="F210">
        <v>110.91160000000001</v>
      </c>
      <c r="H210">
        <v>-2.9704000000000002</v>
      </c>
      <c r="I210">
        <v>109.69629999999999</v>
      </c>
      <c r="K210">
        <v>-2.9704000000000002</v>
      </c>
      <c r="L210">
        <v>107.07</v>
      </c>
      <c r="N210">
        <v>-3.0230999999999999</v>
      </c>
      <c r="O210">
        <v>108.9652</v>
      </c>
      <c r="Q210">
        <v>-2.9527999999999999</v>
      </c>
      <c r="R210">
        <v>1420.8050000000001</v>
      </c>
      <c r="T210">
        <v>-3.0407000000000002</v>
      </c>
      <c r="U210">
        <v>1414.3263999999999</v>
      </c>
      <c r="W210">
        <v>-3.0407000000000002</v>
      </c>
      <c r="X210">
        <v>1406.8655000000001</v>
      </c>
      <c r="Z210">
        <v>-3.0758000000000001</v>
      </c>
      <c r="AA210">
        <v>1410.3028999999999</v>
      </c>
      <c r="AC210">
        <v>-3.0758000000000001</v>
      </c>
      <c r="AD210">
        <v>1411.1063999999999</v>
      </c>
      <c r="AF210">
        <v>-3.0933999999999999</v>
      </c>
      <c r="AG210">
        <v>1413.7506000000001</v>
      </c>
      <c r="AI210">
        <v>-3.0933999999999999</v>
      </c>
      <c r="AJ210">
        <v>1406.98</v>
      </c>
    </row>
    <row r="211" spans="2:36">
      <c r="B211">
        <v>-2.9001000000000001</v>
      </c>
      <c r="C211">
        <v>105.4928</v>
      </c>
      <c r="E211">
        <v>-3.0055000000000001</v>
      </c>
      <c r="F211">
        <v>111.2148</v>
      </c>
      <c r="H211">
        <v>-2.9352</v>
      </c>
      <c r="I211">
        <v>109.69629999999999</v>
      </c>
      <c r="K211">
        <v>-2.9352</v>
      </c>
      <c r="L211">
        <v>107.3151</v>
      </c>
      <c r="N211">
        <v>-2.9878999999999998</v>
      </c>
      <c r="O211">
        <v>108.8229</v>
      </c>
      <c r="Q211">
        <v>-2.9176000000000002</v>
      </c>
      <c r="R211">
        <v>1420.8050000000001</v>
      </c>
      <c r="T211">
        <v>-3.0055000000000001</v>
      </c>
      <c r="U211">
        <v>1413.1750999999999</v>
      </c>
      <c r="W211">
        <v>-3.0055000000000001</v>
      </c>
      <c r="X211">
        <v>1405.8358000000001</v>
      </c>
      <c r="Z211">
        <v>-3.0407000000000002</v>
      </c>
      <c r="AA211">
        <v>1410.7619999999999</v>
      </c>
      <c r="AC211">
        <v>-3.0407000000000002</v>
      </c>
      <c r="AD211">
        <v>1409.5001</v>
      </c>
      <c r="AF211">
        <v>-3.0581999999999998</v>
      </c>
      <c r="AG211">
        <v>1413.7506000000001</v>
      </c>
      <c r="AI211">
        <v>-3.0581999999999998</v>
      </c>
      <c r="AJ211">
        <v>1410.1882000000001</v>
      </c>
    </row>
    <row r="212" spans="2:36">
      <c r="B212">
        <v>-2.8649</v>
      </c>
      <c r="C212">
        <v>105.28749999999999</v>
      </c>
      <c r="E212">
        <v>-2.9704000000000002</v>
      </c>
      <c r="F212">
        <v>110.8509</v>
      </c>
      <c r="H212">
        <v>-2.9001000000000001</v>
      </c>
      <c r="I212">
        <v>109.2497</v>
      </c>
      <c r="K212">
        <v>-2.9001000000000001</v>
      </c>
      <c r="L212">
        <v>107.66200000000001</v>
      </c>
      <c r="N212">
        <v>-2.9527999999999999</v>
      </c>
      <c r="O212">
        <v>108.90430000000001</v>
      </c>
      <c r="Q212">
        <v>-2.8824999999999998</v>
      </c>
      <c r="R212">
        <v>1420.4564</v>
      </c>
      <c r="T212">
        <v>-2.9704000000000002</v>
      </c>
      <c r="U212">
        <v>1409.9588000000001</v>
      </c>
      <c r="W212">
        <v>-2.9704000000000002</v>
      </c>
      <c r="X212">
        <v>1405.4927</v>
      </c>
      <c r="Z212">
        <v>-3.0055000000000001</v>
      </c>
      <c r="AA212">
        <v>1406.8655000000001</v>
      </c>
      <c r="AC212">
        <v>-3.0055000000000001</v>
      </c>
      <c r="AD212">
        <v>1408.2394999999999</v>
      </c>
      <c r="AF212">
        <v>-3.0230999999999999</v>
      </c>
      <c r="AG212">
        <v>1413.7506000000001</v>
      </c>
      <c r="AI212">
        <v>-3.0230999999999999</v>
      </c>
      <c r="AJ212">
        <v>1410.3028999999999</v>
      </c>
    </row>
    <row r="213" spans="2:36">
      <c r="B213">
        <v>-2.8298000000000001</v>
      </c>
      <c r="C213">
        <v>105.02030000000001</v>
      </c>
      <c r="E213">
        <v>-2.9352</v>
      </c>
      <c r="F213">
        <v>111.2754</v>
      </c>
      <c r="H213">
        <v>-2.8649</v>
      </c>
      <c r="I213">
        <v>108.8433</v>
      </c>
      <c r="K213">
        <v>-2.8649</v>
      </c>
      <c r="L213">
        <v>108.33459999999999</v>
      </c>
      <c r="N213">
        <v>-2.9176000000000002</v>
      </c>
      <c r="O213">
        <v>108.90430000000001</v>
      </c>
      <c r="Q213">
        <v>-2.8473000000000002</v>
      </c>
      <c r="R213">
        <v>1419.6437000000001</v>
      </c>
      <c r="T213">
        <v>-2.9352</v>
      </c>
      <c r="U213">
        <v>1406.1790000000001</v>
      </c>
      <c r="W213">
        <v>-2.9352</v>
      </c>
      <c r="X213">
        <v>1404.921</v>
      </c>
      <c r="Z213">
        <v>-2.9704000000000002</v>
      </c>
      <c r="AA213">
        <v>1406.1790000000001</v>
      </c>
      <c r="AC213">
        <v>-2.9704000000000002</v>
      </c>
      <c r="AD213">
        <v>1409.2708</v>
      </c>
      <c r="AF213">
        <v>-2.9878999999999998</v>
      </c>
      <c r="AG213">
        <v>1411.9104</v>
      </c>
      <c r="AI213">
        <v>-2.9878999999999998</v>
      </c>
      <c r="AJ213">
        <v>1409.1561999999999</v>
      </c>
    </row>
    <row r="214" spans="2:36">
      <c r="B214">
        <v>-2.7946</v>
      </c>
      <c r="C214">
        <v>104.9175</v>
      </c>
      <c r="E214">
        <v>-2.9001000000000001</v>
      </c>
      <c r="F214">
        <v>110.8104</v>
      </c>
      <c r="H214">
        <v>-2.8298000000000001</v>
      </c>
      <c r="I214">
        <v>108.5381</v>
      </c>
      <c r="K214">
        <v>-2.8298000000000001</v>
      </c>
      <c r="L214">
        <v>108.4567</v>
      </c>
      <c r="N214">
        <v>-2.8824999999999998</v>
      </c>
      <c r="O214">
        <v>109.3918</v>
      </c>
      <c r="Q214">
        <v>-2.8121999999999998</v>
      </c>
      <c r="R214">
        <v>1418.6003000000001</v>
      </c>
      <c r="T214">
        <v>-2.9001000000000001</v>
      </c>
      <c r="U214">
        <v>1405.0354</v>
      </c>
      <c r="W214">
        <v>-2.9001000000000001</v>
      </c>
      <c r="X214">
        <v>1404.0065999999999</v>
      </c>
      <c r="Z214">
        <v>-2.9352</v>
      </c>
      <c r="AA214">
        <v>1406.1790000000001</v>
      </c>
      <c r="AC214">
        <v>-2.9352</v>
      </c>
      <c r="AD214">
        <v>1409.2708</v>
      </c>
      <c r="AF214">
        <v>-2.9527999999999999</v>
      </c>
      <c r="AG214">
        <v>1411.9104</v>
      </c>
      <c r="AI214">
        <v>-2.9527999999999999</v>
      </c>
      <c r="AJ214">
        <v>1403.0925</v>
      </c>
    </row>
    <row r="215" spans="2:36">
      <c r="B215">
        <v>-2.7593999999999999</v>
      </c>
      <c r="C215">
        <v>104.8969</v>
      </c>
      <c r="E215">
        <v>-2.8649</v>
      </c>
      <c r="F215">
        <v>110.3651</v>
      </c>
      <c r="H215">
        <v>-2.7946</v>
      </c>
      <c r="I215">
        <v>107.866</v>
      </c>
      <c r="K215">
        <v>-2.7946</v>
      </c>
      <c r="L215">
        <v>108.4567</v>
      </c>
      <c r="N215">
        <v>-2.8473000000000002</v>
      </c>
      <c r="O215">
        <v>109.75709999999999</v>
      </c>
      <c r="Q215">
        <v>-2.7770000000000001</v>
      </c>
      <c r="R215">
        <v>1418.2529</v>
      </c>
      <c r="T215">
        <v>-2.8649</v>
      </c>
      <c r="U215">
        <v>1406.1790000000001</v>
      </c>
      <c r="W215">
        <v>-2.8649</v>
      </c>
      <c r="X215">
        <v>1404.0065999999999</v>
      </c>
      <c r="Z215">
        <v>-2.9001000000000001</v>
      </c>
      <c r="AA215">
        <v>1405.8358000000001</v>
      </c>
      <c r="AC215">
        <v>-2.9001000000000001</v>
      </c>
      <c r="AD215">
        <v>1406.8655000000001</v>
      </c>
      <c r="AF215">
        <v>-2.9176000000000002</v>
      </c>
      <c r="AG215">
        <v>1410.1882000000001</v>
      </c>
      <c r="AI215">
        <v>-2.9176000000000002</v>
      </c>
      <c r="AJ215">
        <v>1398.4106999999999</v>
      </c>
    </row>
    <row r="216" spans="2:36">
      <c r="B216">
        <v>-2.7242999999999999</v>
      </c>
      <c r="C216">
        <v>104.6705</v>
      </c>
      <c r="E216">
        <v>-2.8298000000000001</v>
      </c>
      <c r="F216">
        <v>110.0612</v>
      </c>
      <c r="H216">
        <v>-2.7593999999999999</v>
      </c>
      <c r="I216">
        <v>107.6212</v>
      </c>
      <c r="K216">
        <v>-2.7593999999999999</v>
      </c>
      <c r="L216">
        <v>108.33459999999999</v>
      </c>
      <c r="N216">
        <v>-2.8121999999999998</v>
      </c>
      <c r="O216">
        <v>109.676</v>
      </c>
      <c r="Q216">
        <v>-2.7418999999999998</v>
      </c>
      <c r="R216">
        <v>1416.0562</v>
      </c>
      <c r="T216">
        <v>-2.8298000000000001</v>
      </c>
      <c r="U216">
        <v>1407.0944</v>
      </c>
      <c r="W216">
        <v>-2.8298000000000001</v>
      </c>
      <c r="X216">
        <v>1404.921</v>
      </c>
      <c r="Z216">
        <v>-2.8649</v>
      </c>
      <c r="AA216">
        <v>1405.7215000000001</v>
      </c>
      <c r="AC216">
        <v>-2.8649</v>
      </c>
      <c r="AD216">
        <v>1406.8655000000001</v>
      </c>
      <c r="AF216">
        <v>-2.8824999999999998</v>
      </c>
      <c r="AG216">
        <v>1410.5324000000001</v>
      </c>
      <c r="AI216">
        <v>-2.8824999999999998</v>
      </c>
      <c r="AJ216">
        <v>1395.5561</v>
      </c>
    </row>
    <row r="217" spans="2:36">
      <c r="B217">
        <v>-2.6890999999999998</v>
      </c>
      <c r="C217">
        <v>103.7223</v>
      </c>
      <c r="E217">
        <v>-2.7946</v>
      </c>
      <c r="F217">
        <v>109.9599</v>
      </c>
      <c r="H217">
        <v>-2.7242999999999999</v>
      </c>
      <c r="I217">
        <v>107.27419999999999</v>
      </c>
      <c r="K217">
        <v>-2.7242999999999999</v>
      </c>
      <c r="L217">
        <v>106.5996</v>
      </c>
      <c r="N217">
        <v>-2.7770000000000001</v>
      </c>
      <c r="O217">
        <v>109.676</v>
      </c>
      <c r="Q217">
        <v>-2.7067000000000001</v>
      </c>
      <c r="R217">
        <v>1413.6355000000001</v>
      </c>
      <c r="T217">
        <v>-2.7946</v>
      </c>
      <c r="U217">
        <v>1408.9268999999999</v>
      </c>
      <c r="W217">
        <v>-2.7946</v>
      </c>
      <c r="X217">
        <v>1405.2639999999999</v>
      </c>
      <c r="Z217">
        <v>-2.8298000000000001</v>
      </c>
      <c r="AA217">
        <v>1405.7215000000001</v>
      </c>
      <c r="AC217">
        <v>-2.8298000000000001</v>
      </c>
      <c r="AD217">
        <v>1406.8655000000001</v>
      </c>
      <c r="AF217">
        <v>-2.8473000000000002</v>
      </c>
      <c r="AG217">
        <v>1410.1882000000001</v>
      </c>
      <c r="AI217">
        <v>-2.8473000000000002</v>
      </c>
      <c r="AJ217">
        <v>1394.8707999999999</v>
      </c>
    </row>
    <row r="218" spans="2:36">
      <c r="B218">
        <v>-2.6539999999999999</v>
      </c>
      <c r="C218">
        <v>102.8746</v>
      </c>
      <c r="E218">
        <v>-2.7593999999999999</v>
      </c>
      <c r="F218">
        <v>109.6557</v>
      </c>
      <c r="H218">
        <v>-2.6890999999999998</v>
      </c>
      <c r="I218">
        <v>106.82470000000001</v>
      </c>
      <c r="K218">
        <v>-2.6890999999999998</v>
      </c>
      <c r="L218">
        <v>106.4359</v>
      </c>
      <c r="N218">
        <v>-2.7418999999999998</v>
      </c>
      <c r="O218">
        <v>109.6557</v>
      </c>
      <c r="Q218">
        <v>-2.6716000000000002</v>
      </c>
      <c r="R218">
        <v>1413.5204000000001</v>
      </c>
      <c r="T218">
        <v>-2.7593999999999999</v>
      </c>
      <c r="U218">
        <v>1410.1882000000001</v>
      </c>
      <c r="W218">
        <v>-2.7593999999999999</v>
      </c>
      <c r="X218">
        <v>1403.6638</v>
      </c>
      <c r="Z218">
        <v>-2.7946</v>
      </c>
      <c r="AA218">
        <v>1405.7215000000001</v>
      </c>
      <c r="AC218">
        <v>-2.7946</v>
      </c>
      <c r="AD218">
        <v>1406.8655000000001</v>
      </c>
      <c r="AF218">
        <v>-2.8121999999999998</v>
      </c>
      <c r="AG218">
        <v>1408.5832</v>
      </c>
      <c r="AI218">
        <v>-2.8121999999999998</v>
      </c>
      <c r="AJ218">
        <v>1400.9224999999999</v>
      </c>
    </row>
    <row r="219" spans="2:36">
      <c r="B219">
        <v>-2.6187999999999998</v>
      </c>
      <c r="C219">
        <v>102.7296</v>
      </c>
      <c r="E219">
        <v>-2.7242999999999999</v>
      </c>
      <c r="F219">
        <v>109.2497</v>
      </c>
      <c r="H219">
        <v>-2.6539999999999999</v>
      </c>
      <c r="I219">
        <v>107.27419999999999</v>
      </c>
      <c r="K219">
        <v>-2.6539999999999999</v>
      </c>
      <c r="L219">
        <v>106.16970000000001</v>
      </c>
      <c r="N219">
        <v>-2.7067000000000001</v>
      </c>
      <c r="O219">
        <v>109.35120000000001</v>
      </c>
      <c r="Q219">
        <v>-2.6364000000000001</v>
      </c>
      <c r="R219">
        <v>1413.6355000000001</v>
      </c>
      <c r="T219">
        <v>-2.7242999999999999</v>
      </c>
      <c r="U219">
        <v>1408.9268999999999</v>
      </c>
      <c r="W219">
        <v>-2.7242999999999999</v>
      </c>
      <c r="X219">
        <v>1403.0925</v>
      </c>
      <c r="Z219">
        <v>-2.7593999999999999</v>
      </c>
      <c r="AA219">
        <v>1405.7215000000001</v>
      </c>
      <c r="AC219">
        <v>-2.7593999999999999</v>
      </c>
      <c r="AD219">
        <v>1407.0944</v>
      </c>
      <c r="AF219">
        <v>-2.7770000000000001</v>
      </c>
      <c r="AG219">
        <v>1407.4378999999999</v>
      </c>
      <c r="AI219">
        <v>-2.7770000000000001</v>
      </c>
      <c r="AJ219">
        <v>1404.921</v>
      </c>
    </row>
    <row r="220" spans="2:36">
      <c r="B220">
        <v>-2.5836999999999999</v>
      </c>
      <c r="C220">
        <v>102.7296</v>
      </c>
      <c r="E220">
        <v>-2.6890999999999998</v>
      </c>
      <c r="F220">
        <v>108.39570000000001</v>
      </c>
      <c r="H220">
        <v>-2.6187999999999998</v>
      </c>
      <c r="I220">
        <v>107.29470000000001</v>
      </c>
      <c r="K220">
        <v>-2.6187999999999998</v>
      </c>
      <c r="L220">
        <v>106.0672</v>
      </c>
      <c r="N220">
        <v>-2.6716000000000002</v>
      </c>
      <c r="O220">
        <v>108.98560000000001</v>
      </c>
      <c r="Q220">
        <v>-2.6013000000000002</v>
      </c>
      <c r="R220">
        <v>1413.5204000000001</v>
      </c>
      <c r="T220">
        <v>-2.6890999999999998</v>
      </c>
      <c r="U220">
        <v>1407.0944</v>
      </c>
      <c r="W220">
        <v>-2.6890999999999998</v>
      </c>
      <c r="X220">
        <v>1403.0925</v>
      </c>
      <c r="Z220">
        <v>-2.7242999999999999</v>
      </c>
      <c r="AA220">
        <v>1405.2639999999999</v>
      </c>
      <c r="AC220">
        <v>-2.7242999999999999</v>
      </c>
      <c r="AD220">
        <v>1406.8655000000001</v>
      </c>
      <c r="AF220">
        <v>-2.7418999999999998</v>
      </c>
      <c r="AG220">
        <v>1406.5222000000001</v>
      </c>
      <c r="AI220">
        <v>-2.7418999999999998</v>
      </c>
      <c r="AJ220">
        <v>1406.6367</v>
      </c>
    </row>
    <row r="221" spans="2:36">
      <c r="B221">
        <v>-2.5485000000000002</v>
      </c>
      <c r="C221">
        <v>102.37730000000001</v>
      </c>
      <c r="E221">
        <v>-2.6539999999999999</v>
      </c>
      <c r="F221">
        <v>108.04940000000001</v>
      </c>
      <c r="H221">
        <v>-2.5836999999999999</v>
      </c>
      <c r="I221">
        <v>107.4376</v>
      </c>
      <c r="K221">
        <v>-2.5836999999999999</v>
      </c>
      <c r="L221">
        <v>105.5955</v>
      </c>
      <c r="N221">
        <v>-2.6364000000000001</v>
      </c>
      <c r="O221">
        <v>108.4974</v>
      </c>
      <c r="Q221">
        <v>-2.5661</v>
      </c>
      <c r="R221">
        <v>1412.4851000000001</v>
      </c>
      <c r="T221">
        <v>-2.6539999999999999</v>
      </c>
      <c r="U221">
        <v>1405.8358000000001</v>
      </c>
      <c r="W221">
        <v>-2.6539999999999999</v>
      </c>
      <c r="X221">
        <v>1401.9503</v>
      </c>
      <c r="Z221">
        <v>-2.6890999999999998</v>
      </c>
      <c r="AA221">
        <v>1403.8923</v>
      </c>
      <c r="AC221">
        <v>-2.6890999999999998</v>
      </c>
      <c r="AD221">
        <v>1406.6367</v>
      </c>
      <c r="AF221">
        <v>-2.7067000000000001</v>
      </c>
      <c r="AG221">
        <v>1406.2934</v>
      </c>
      <c r="AI221">
        <v>-2.7067000000000001</v>
      </c>
      <c r="AJ221">
        <v>1404.1208999999999</v>
      </c>
    </row>
    <row r="222" spans="2:36">
      <c r="B222">
        <v>-2.5133999999999999</v>
      </c>
      <c r="C222">
        <v>102.48099999999999</v>
      </c>
      <c r="E222">
        <v>-2.6187999999999998</v>
      </c>
      <c r="F222">
        <v>107.8048</v>
      </c>
      <c r="H222">
        <v>-2.5485000000000002</v>
      </c>
      <c r="I222">
        <v>106.4359</v>
      </c>
      <c r="K222">
        <v>-2.5485000000000002</v>
      </c>
      <c r="L222">
        <v>105.28749999999999</v>
      </c>
      <c r="N222">
        <v>-2.6013000000000002</v>
      </c>
      <c r="O222">
        <v>107.866</v>
      </c>
      <c r="Q222">
        <v>-2.5310000000000001</v>
      </c>
      <c r="R222">
        <v>1414.2112</v>
      </c>
      <c r="T222">
        <v>-2.6187999999999998</v>
      </c>
      <c r="U222">
        <v>1405.8358000000001</v>
      </c>
      <c r="W222">
        <v>-2.6187999999999998</v>
      </c>
      <c r="X222">
        <v>1404.0065999999999</v>
      </c>
      <c r="Z222">
        <v>-2.6539999999999999</v>
      </c>
      <c r="AA222">
        <v>1403.8923</v>
      </c>
      <c r="AC222">
        <v>-2.6539999999999999</v>
      </c>
      <c r="AD222">
        <v>1406.6367</v>
      </c>
      <c r="AF222">
        <v>-2.6716000000000002</v>
      </c>
      <c r="AG222">
        <v>1404.3495</v>
      </c>
      <c r="AI222">
        <v>-2.6716000000000002</v>
      </c>
      <c r="AJ222">
        <v>1403.0925</v>
      </c>
    </row>
    <row r="223" spans="2:36">
      <c r="B223">
        <v>-2.4782000000000002</v>
      </c>
      <c r="C223">
        <v>102.8746</v>
      </c>
      <c r="E223">
        <v>-2.5836999999999999</v>
      </c>
      <c r="F223">
        <v>107.88639999999999</v>
      </c>
      <c r="H223">
        <v>-2.5133999999999999</v>
      </c>
      <c r="I223">
        <v>106.7428</v>
      </c>
      <c r="K223">
        <v>-2.5133999999999999</v>
      </c>
      <c r="L223">
        <v>105.10250000000001</v>
      </c>
      <c r="N223">
        <v>-2.5661</v>
      </c>
      <c r="O223">
        <v>107.5192</v>
      </c>
      <c r="Q223">
        <v>-2.4958</v>
      </c>
      <c r="R223">
        <v>1415.71</v>
      </c>
      <c r="T223">
        <v>-2.5836999999999999</v>
      </c>
      <c r="U223">
        <v>1407.0944</v>
      </c>
      <c r="W223">
        <v>-2.5836999999999999</v>
      </c>
      <c r="X223">
        <v>1406.0645999999999</v>
      </c>
      <c r="Z223">
        <v>-2.6187999999999998</v>
      </c>
      <c r="AA223">
        <v>1403.8923</v>
      </c>
      <c r="AC223">
        <v>-2.6187999999999998</v>
      </c>
      <c r="AD223">
        <v>1405.1496999999999</v>
      </c>
      <c r="AF223">
        <v>-2.6364000000000001</v>
      </c>
      <c r="AG223">
        <v>1404.3495</v>
      </c>
      <c r="AI223">
        <v>-2.6364000000000001</v>
      </c>
      <c r="AJ223">
        <v>1401.8361</v>
      </c>
    </row>
    <row r="224" spans="2:36">
      <c r="B224">
        <v>-2.4430999999999998</v>
      </c>
      <c r="C224">
        <v>103.01949999999999</v>
      </c>
      <c r="E224">
        <v>-2.5485000000000002</v>
      </c>
      <c r="F224">
        <v>108.04940000000001</v>
      </c>
      <c r="H224">
        <v>-2.4782000000000002</v>
      </c>
      <c r="I224">
        <v>105.5544</v>
      </c>
      <c r="K224">
        <v>-2.4782000000000002</v>
      </c>
      <c r="L224">
        <v>104.8969</v>
      </c>
      <c r="N224">
        <v>-2.5310000000000001</v>
      </c>
      <c r="O224">
        <v>107.2334</v>
      </c>
      <c r="Q224">
        <v>-2.4607000000000001</v>
      </c>
      <c r="R224">
        <v>1417.4428</v>
      </c>
      <c r="T224">
        <v>-2.5485000000000002</v>
      </c>
      <c r="U224">
        <v>1407.5523000000001</v>
      </c>
      <c r="W224">
        <v>-2.5485000000000002</v>
      </c>
      <c r="X224">
        <v>1406.6367</v>
      </c>
      <c r="Z224">
        <v>-2.5836999999999999</v>
      </c>
      <c r="AA224">
        <v>1403.8923</v>
      </c>
      <c r="AC224">
        <v>-2.5836999999999999</v>
      </c>
      <c r="AD224">
        <v>1406.2934</v>
      </c>
      <c r="AF224">
        <v>-2.6013000000000002</v>
      </c>
      <c r="AG224">
        <v>1404.3495</v>
      </c>
      <c r="AI224">
        <v>-2.6013000000000002</v>
      </c>
      <c r="AJ224">
        <v>1399.5524</v>
      </c>
    </row>
    <row r="225" spans="2:36">
      <c r="B225">
        <v>-2.4079000000000002</v>
      </c>
      <c r="C225">
        <v>102.7711</v>
      </c>
      <c r="E225">
        <v>-2.5133999999999999</v>
      </c>
      <c r="F225">
        <v>107.9068</v>
      </c>
      <c r="H225">
        <v>-2.4430999999999998</v>
      </c>
      <c r="I225">
        <v>105.36960000000001</v>
      </c>
      <c r="K225">
        <v>-2.4430999999999998</v>
      </c>
      <c r="L225">
        <v>104.794</v>
      </c>
      <c r="N225">
        <v>-2.4958</v>
      </c>
      <c r="O225">
        <v>106.80419999999999</v>
      </c>
      <c r="Q225">
        <v>-2.4255</v>
      </c>
      <c r="R225">
        <v>1417.6741</v>
      </c>
      <c r="T225">
        <v>-2.5133999999999999</v>
      </c>
      <c r="U225">
        <v>1409.7293999999999</v>
      </c>
      <c r="W225">
        <v>-2.5133999999999999</v>
      </c>
      <c r="X225">
        <v>1408.4685999999999</v>
      </c>
      <c r="Z225">
        <v>-2.5485000000000002</v>
      </c>
      <c r="AA225">
        <v>1404.3495</v>
      </c>
      <c r="AC225">
        <v>-2.5485000000000002</v>
      </c>
      <c r="AD225">
        <v>1407.8959</v>
      </c>
      <c r="AF225">
        <v>-2.5661</v>
      </c>
      <c r="AG225">
        <v>1404.1208999999999</v>
      </c>
      <c r="AI225">
        <v>-2.5661</v>
      </c>
      <c r="AJ225">
        <v>1401.0367000000001</v>
      </c>
    </row>
    <row r="226" spans="2:36">
      <c r="B226">
        <v>-2.3727999999999998</v>
      </c>
      <c r="C226">
        <v>102.33580000000001</v>
      </c>
      <c r="E226">
        <v>-2.4782000000000002</v>
      </c>
      <c r="F226">
        <v>107.6416</v>
      </c>
      <c r="H226">
        <v>-2.4079000000000002</v>
      </c>
      <c r="I226">
        <v>105.26690000000001</v>
      </c>
      <c r="K226">
        <v>-2.4079000000000002</v>
      </c>
      <c r="L226">
        <v>104.5676</v>
      </c>
      <c r="N226">
        <v>-2.4607000000000001</v>
      </c>
      <c r="O226">
        <v>106.3335</v>
      </c>
      <c r="Q226">
        <v>-2.3902999999999999</v>
      </c>
      <c r="R226">
        <v>1418.3687</v>
      </c>
      <c r="T226">
        <v>-2.4782000000000002</v>
      </c>
      <c r="U226">
        <v>1410.3028999999999</v>
      </c>
      <c r="W226">
        <v>-2.4782000000000002</v>
      </c>
      <c r="X226">
        <v>1410.0735</v>
      </c>
      <c r="Z226">
        <v>-2.5133999999999999</v>
      </c>
      <c r="AA226">
        <v>1407.4378999999999</v>
      </c>
      <c r="AC226">
        <v>-2.5133999999999999</v>
      </c>
      <c r="AD226">
        <v>1410.4177</v>
      </c>
      <c r="AF226">
        <v>-2.5310000000000001</v>
      </c>
      <c r="AG226">
        <v>1405.3784000000001</v>
      </c>
      <c r="AI226">
        <v>-2.5310000000000001</v>
      </c>
      <c r="AJ226">
        <v>1401.8361</v>
      </c>
    </row>
    <row r="227" spans="2:36">
      <c r="B227">
        <v>-2.3376000000000001</v>
      </c>
      <c r="C227">
        <v>102.33580000000001</v>
      </c>
      <c r="E227">
        <v>-2.4430999999999998</v>
      </c>
      <c r="F227">
        <v>106.51779999999999</v>
      </c>
      <c r="H227">
        <v>-2.3727999999999998</v>
      </c>
      <c r="I227">
        <v>105.06140000000001</v>
      </c>
      <c r="K227">
        <v>-2.3727999999999998</v>
      </c>
      <c r="L227">
        <v>104.238</v>
      </c>
      <c r="N227">
        <v>-2.4255</v>
      </c>
      <c r="O227">
        <v>106.62009999999999</v>
      </c>
      <c r="Q227">
        <v>-2.3552</v>
      </c>
      <c r="R227">
        <v>1419.6437000000001</v>
      </c>
      <c r="T227">
        <v>-2.4430999999999998</v>
      </c>
      <c r="U227">
        <v>1410.3028999999999</v>
      </c>
      <c r="W227">
        <v>-2.4430999999999998</v>
      </c>
      <c r="X227">
        <v>1410.7619999999999</v>
      </c>
      <c r="Z227">
        <v>-2.4782000000000002</v>
      </c>
      <c r="AA227">
        <v>1407.4378999999999</v>
      </c>
      <c r="AC227">
        <v>-2.4782000000000002</v>
      </c>
      <c r="AD227">
        <v>1411.4509</v>
      </c>
      <c r="AF227">
        <v>-2.4958</v>
      </c>
      <c r="AG227">
        <v>1408.4685999999999</v>
      </c>
      <c r="AI227">
        <v>-2.4958</v>
      </c>
      <c r="AJ227">
        <v>1401.3793000000001</v>
      </c>
    </row>
    <row r="228" spans="2:36">
      <c r="B228">
        <v>-2.3025000000000002</v>
      </c>
      <c r="C228">
        <v>102.33580000000001</v>
      </c>
      <c r="E228">
        <v>-2.4079000000000002</v>
      </c>
      <c r="F228">
        <v>106.1901</v>
      </c>
      <c r="H228">
        <v>-2.3376000000000001</v>
      </c>
      <c r="I228">
        <v>104.4646</v>
      </c>
      <c r="K228">
        <v>-2.3376000000000001</v>
      </c>
      <c r="L228">
        <v>104.1349</v>
      </c>
      <c r="N228">
        <v>-2.3902999999999999</v>
      </c>
      <c r="O228">
        <v>106.3335</v>
      </c>
      <c r="Q228">
        <v>-2.3199999999999998</v>
      </c>
      <c r="R228">
        <v>1419.6437000000001</v>
      </c>
      <c r="T228">
        <v>-2.4079000000000002</v>
      </c>
      <c r="U228">
        <v>1409.0415</v>
      </c>
      <c r="W228">
        <v>-2.4079000000000002</v>
      </c>
      <c r="X228">
        <v>1410.7619999999999</v>
      </c>
      <c r="Z228">
        <v>-2.4430999999999998</v>
      </c>
      <c r="AA228">
        <v>1405.6070999999999</v>
      </c>
      <c r="AC228">
        <v>-2.4430999999999998</v>
      </c>
      <c r="AD228">
        <v>1412.1402</v>
      </c>
      <c r="AF228">
        <v>-2.4607000000000001</v>
      </c>
      <c r="AG228">
        <v>1409.0415</v>
      </c>
      <c r="AI228">
        <v>-2.4607000000000001</v>
      </c>
      <c r="AJ228">
        <v>1401.3793000000001</v>
      </c>
    </row>
    <row r="229" spans="2:36">
      <c r="B229">
        <v>-2.2673000000000001</v>
      </c>
      <c r="C229">
        <v>102.83320000000001</v>
      </c>
      <c r="E229">
        <v>-2.3727999999999998</v>
      </c>
      <c r="F229">
        <v>105.98520000000001</v>
      </c>
      <c r="H229">
        <v>-2.3025000000000002</v>
      </c>
      <c r="I229">
        <v>103.55710000000001</v>
      </c>
      <c r="K229">
        <v>-2.3025000000000002</v>
      </c>
      <c r="L229">
        <v>103.55710000000001</v>
      </c>
      <c r="N229">
        <v>-2.3552</v>
      </c>
      <c r="O229">
        <v>106.8451</v>
      </c>
      <c r="Q229">
        <v>-2.2848999999999999</v>
      </c>
      <c r="R229">
        <v>1419.1797999999999</v>
      </c>
      <c r="T229">
        <v>-2.3727999999999998</v>
      </c>
      <c r="U229">
        <v>1411.2212</v>
      </c>
      <c r="W229">
        <v>-2.3727999999999998</v>
      </c>
      <c r="X229">
        <v>1410.7619999999999</v>
      </c>
      <c r="Z229">
        <v>-2.4079000000000002</v>
      </c>
      <c r="AA229">
        <v>1408.8123000000001</v>
      </c>
      <c r="AC229">
        <v>-2.4079000000000002</v>
      </c>
      <c r="AD229">
        <v>1411.4509</v>
      </c>
      <c r="AF229">
        <v>-2.4255</v>
      </c>
      <c r="AG229">
        <v>1408.4685999999999</v>
      </c>
      <c r="AI229">
        <v>-2.4255</v>
      </c>
      <c r="AJ229">
        <v>1402.4070999999999</v>
      </c>
    </row>
    <row r="230" spans="2:36">
      <c r="B230">
        <v>-2.2322000000000002</v>
      </c>
      <c r="C230">
        <v>103.2677</v>
      </c>
      <c r="E230">
        <v>-2.3376000000000001</v>
      </c>
      <c r="F230">
        <v>105.73909999999999</v>
      </c>
      <c r="H230">
        <v>-2.2673000000000001</v>
      </c>
      <c r="I230">
        <v>103.55710000000001</v>
      </c>
      <c r="K230">
        <v>-2.2673000000000001</v>
      </c>
      <c r="L230">
        <v>103.08159999999999</v>
      </c>
      <c r="N230">
        <v>-2.3199999999999998</v>
      </c>
      <c r="O230">
        <v>106.5996</v>
      </c>
      <c r="Q230">
        <v>-2.2496999999999998</v>
      </c>
      <c r="R230">
        <v>1419.6437000000001</v>
      </c>
      <c r="T230">
        <v>-2.3376000000000001</v>
      </c>
      <c r="U230">
        <v>1412.2552000000001</v>
      </c>
      <c r="W230">
        <v>-2.3376000000000001</v>
      </c>
      <c r="X230">
        <v>1410.6472000000001</v>
      </c>
      <c r="Z230">
        <v>-2.3727999999999998</v>
      </c>
      <c r="AA230">
        <v>1409.5001</v>
      </c>
      <c r="AC230">
        <v>-2.3727999999999998</v>
      </c>
      <c r="AD230">
        <v>1410.9916000000001</v>
      </c>
      <c r="AF230">
        <v>-2.3902999999999999</v>
      </c>
      <c r="AG230">
        <v>1409.6147000000001</v>
      </c>
      <c r="AI230">
        <v>-2.3902999999999999</v>
      </c>
      <c r="AJ230">
        <v>1404.6923999999999</v>
      </c>
    </row>
    <row r="231" spans="2:36">
      <c r="B231">
        <v>-2.1970000000000001</v>
      </c>
      <c r="C231">
        <v>103.35039999999999</v>
      </c>
      <c r="E231">
        <v>-2.3025000000000002</v>
      </c>
      <c r="F231">
        <v>105.18470000000001</v>
      </c>
      <c r="H231">
        <v>-2.2322000000000002</v>
      </c>
      <c r="I231">
        <v>103.619</v>
      </c>
      <c r="K231">
        <v>-2.2322000000000002</v>
      </c>
      <c r="L231">
        <v>102.7089</v>
      </c>
      <c r="N231">
        <v>-2.2848999999999999</v>
      </c>
      <c r="O231">
        <v>106.4973</v>
      </c>
      <c r="Q231">
        <v>-2.2145999999999999</v>
      </c>
      <c r="R231">
        <v>1420.5726</v>
      </c>
      <c r="T231">
        <v>-2.3025000000000002</v>
      </c>
      <c r="U231">
        <v>1412.7149999999999</v>
      </c>
      <c r="W231">
        <v>-2.3025000000000002</v>
      </c>
      <c r="X231">
        <v>1410.4177</v>
      </c>
      <c r="Z231">
        <v>-2.3376000000000001</v>
      </c>
      <c r="AA231">
        <v>1407.5523000000001</v>
      </c>
      <c r="AC231">
        <v>-2.3376000000000001</v>
      </c>
      <c r="AD231">
        <v>1408.6976999999999</v>
      </c>
      <c r="AF231">
        <v>-2.3552</v>
      </c>
      <c r="AG231">
        <v>1408.9268999999999</v>
      </c>
      <c r="AI231">
        <v>-2.3552</v>
      </c>
      <c r="AJ231">
        <v>1404.6923999999999</v>
      </c>
    </row>
    <row r="232" spans="2:36">
      <c r="B232">
        <v>-2.1619000000000002</v>
      </c>
      <c r="C232">
        <v>103.74290000000001</v>
      </c>
      <c r="E232">
        <v>-2.2673000000000001</v>
      </c>
      <c r="F232">
        <v>105.18470000000001</v>
      </c>
      <c r="H232">
        <v>-2.1970000000000001</v>
      </c>
      <c r="I232">
        <v>103.7842</v>
      </c>
      <c r="K232">
        <v>-2.1970000000000001</v>
      </c>
      <c r="L232">
        <v>102.2736</v>
      </c>
      <c r="N232">
        <v>-2.2496999999999998</v>
      </c>
      <c r="O232">
        <v>106.29259999999999</v>
      </c>
      <c r="Q232">
        <v>-2.1793999999999998</v>
      </c>
      <c r="R232">
        <v>1421.3865000000001</v>
      </c>
      <c r="T232">
        <v>-2.2673000000000001</v>
      </c>
      <c r="U232">
        <v>1411.9104</v>
      </c>
      <c r="W232">
        <v>-2.2673000000000001</v>
      </c>
      <c r="X232">
        <v>1410.4177</v>
      </c>
      <c r="Z232">
        <v>-2.3025000000000002</v>
      </c>
      <c r="AA232">
        <v>1409.5001</v>
      </c>
      <c r="AC232">
        <v>-2.3025000000000002</v>
      </c>
      <c r="AD232">
        <v>1408.6976999999999</v>
      </c>
      <c r="AF232">
        <v>-2.3199999999999998</v>
      </c>
      <c r="AG232">
        <v>1408.6976999999999</v>
      </c>
      <c r="AI232">
        <v>-2.3199999999999998</v>
      </c>
      <c r="AJ232">
        <v>1404.3495</v>
      </c>
    </row>
    <row r="233" spans="2:36">
      <c r="B233">
        <v>-2.1267</v>
      </c>
      <c r="C233">
        <v>103.92870000000001</v>
      </c>
      <c r="E233">
        <v>-2.2322000000000002</v>
      </c>
      <c r="F233">
        <v>105.18470000000001</v>
      </c>
      <c r="H233">
        <v>-2.1619000000000002</v>
      </c>
      <c r="I233">
        <v>103.7223</v>
      </c>
      <c r="K233">
        <v>-2.1619000000000002</v>
      </c>
      <c r="L233">
        <v>101.60890000000001</v>
      </c>
      <c r="N233">
        <v>-2.2145999999999999</v>
      </c>
      <c r="O233">
        <v>105.8827</v>
      </c>
      <c r="Q233">
        <v>-2.1442999999999999</v>
      </c>
      <c r="R233">
        <v>1419.6437000000001</v>
      </c>
      <c r="T233">
        <v>-2.2322000000000002</v>
      </c>
      <c r="U233">
        <v>1411.6805999999999</v>
      </c>
      <c r="W233">
        <v>-2.2322000000000002</v>
      </c>
      <c r="X233">
        <v>1410.0735</v>
      </c>
      <c r="Z233">
        <v>-2.2673000000000001</v>
      </c>
      <c r="AA233">
        <v>1408.9268999999999</v>
      </c>
      <c r="AC233">
        <v>-2.2673000000000001</v>
      </c>
      <c r="AD233">
        <v>1408.6976999999999</v>
      </c>
      <c r="AF233">
        <v>-2.2848999999999999</v>
      </c>
      <c r="AG233">
        <v>1408.6976999999999</v>
      </c>
      <c r="AI233">
        <v>-2.2848999999999999</v>
      </c>
      <c r="AJ233">
        <v>1402.7498000000001</v>
      </c>
    </row>
    <row r="234" spans="2:36">
      <c r="B234">
        <v>-2.0916000000000001</v>
      </c>
      <c r="C234">
        <v>103.92870000000001</v>
      </c>
      <c r="E234">
        <v>-2.1970000000000001</v>
      </c>
      <c r="F234">
        <v>105.6365</v>
      </c>
      <c r="H234">
        <v>-2.1267</v>
      </c>
      <c r="I234">
        <v>103.5157</v>
      </c>
      <c r="K234">
        <v>-2.1267</v>
      </c>
      <c r="L234">
        <v>101.46339999999999</v>
      </c>
      <c r="N234">
        <v>-2.1793999999999998</v>
      </c>
      <c r="O234">
        <v>105.0408</v>
      </c>
      <c r="Q234">
        <v>-2.1091000000000002</v>
      </c>
      <c r="R234">
        <v>1419.6437000000001</v>
      </c>
      <c r="T234">
        <v>-2.1970000000000001</v>
      </c>
      <c r="U234">
        <v>1410.8768</v>
      </c>
      <c r="W234">
        <v>-2.1970000000000001</v>
      </c>
      <c r="X234">
        <v>1409.3853999999999</v>
      </c>
      <c r="Z234">
        <v>-2.2322000000000002</v>
      </c>
      <c r="AA234">
        <v>1406.6367</v>
      </c>
      <c r="AC234">
        <v>-2.2322000000000002</v>
      </c>
      <c r="AD234">
        <v>1409.1561999999999</v>
      </c>
      <c r="AF234">
        <v>-2.2496999999999998</v>
      </c>
      <c r="AG234">
        <v>1409.6147000000001</v>
      </c>
      <c r="AI234">
        <v>-2.2496999999999998</v>
      </c>
      <c r="AJ234">
        <v>1400.0091</v>
      </c>
    </row>
    <row r="235" spans="2:36">
      <c r="B235">
        <v>-2.0564</v>
      </c>
      <c r="C235">
        <v>104.0937</v>
      </c>
      <c r="E235">
        <v>-2.1619000000000002</v>
      </c>
      <c r="F235">
        <v>105.6365</v>
      </c>
      <c r="H235">
        <v>-2.0916000000000001</v>
      </c>
      <c r="I235">
        <v>103.5157</v>
      </c>
      <c r="K235">
        <v>-2.0916000000000001</v>
      </c>
      <c r="L235">
        <v>101.7129</v>
      </c>
      <c r="N235">
        <v>-2.1442999999999999</v>
      </c>
      <c r="O235">
        <v>103.82550000000001</v>
      </c>
      <c r="Q235">
        <v>-2.0739999999999998</v>
      </c>
      <c r="R235">
        <v>1418.6003000000001</v>
      </c>
      <c r="T235">
        <v>-2.1619000000000002</v>
      </c>
      <c r="U235">
        <v>1410.7619999999999</v>
      </c>
      <c r="W235">
        <v>-2.1619000000000002</v>
      </c>
      <c r="X235">
        <v>1409.3853999999999</v>
      </c>
      <c r="Z235">
        <v>-2.1970000000000001</v>
      </c>
      <c r="AA235">
        <v>1406.0645999999999</v>
      </c>
      <c r="AC235">
        <v>-2.1970000000000001</v>
      </c>
      <c r="AD235">
        <v>1409.5001</v>
      </c>
      <c r="AF235">
        <v>-2.2145999999999999</v>
      </c>
      <c r="AG235">
        <v>1409.3853999999999</v>
      </c>
      <c r="AI235">
        <v>-2.2145999999999999</v>
      </c>
      <c r="AJ235">
        <v>1400.0091</v>
      </c>
    </row>
    <row r="236" spans="2:36">
      <c r="B236">
        <v>-2.0213000000000001</v>
      </c>
      <c r="C236">
        <v>104.1968</v>
      </c>
      <c r="E236">
        <v>-2.1267</v>
      </c>
      <c r="F236">
        <v>105.6365</v>
      </c>
      <c r="H236">
        <v>-2.0564</v>
      </c>
      <c r="I236">
        <v>103.4537</v>
      </c>
      <c r="K236">
        <v>-2.0564</v>
      </c>
      <c r="L236">
        <v>101.7752</v>
      </c>
      <c r="N236">
        <v>-2.1091000000000002</v>
      </c>
      <c r="O236">
        <v>103.66030000000001</v>
      </c>
      <c r="Q236">
        <v>-2.0388000000000002</v>
      </c>
      <c r="R236">
        <v>1416.0562</v>
      </c>
      <c r="T236">
        <v>-2.1267</v>
      </c>
      <c r="U236">
        <v>1409.7293999999999</v>
      </c>
      <c r="W236">
        <v>-2.1267</v>
      </c>
      <c r="X236">
        <v>1409.0415</v>
      </c>
      <c r="Z236">
        <v>-2.1619000000000002</v>
      </c>
      <c r="AA236">
        <v>1406.0645999999999</v>
      </c>
      <c r="AC236">
        <v>-2.1619000000000002</v>
      </c>
      <c r="AD236">
        <v>1413.4052999999999</v>
      </c>
      <c r="AF236">
        <v>-2.1793999999999998</v>
      </c>
      <c r="AG236">
        <v>1409.6147000000001</v>
      </c>
      <c r="AI236">
        <v>-2.1793999999999998</v>
      </c>
      <c r="AJ236">
        <v>1402.1786999999999</v>
      </c>
    </row>
    <row r="237" spans="2:36">
      <c r="B237">
        <v>-1.9861</v>
      </c>
      <c r="C237">
        <v>104.1555</v>
      </c>
      <c r="E237">
        <v>-2.0916000000000001</v>
      </c>
      <c r="F237">
        <v>105.08199999999999</v>
      </c>
      <c r="H237">
        <v>-2.0213000000000001</v>
      </c>
      <c r="I237">
        <v>103.5157</v>
      </c>
      <c r="K237">
        <v>-2.0213000000000001</v>
      </c>
      <c r="L237">
        <v>101.6713</v>
      </c>
      <c r="N237">
        <v>-2.0739999999999998</v>
      </c>
      <c r="O237">
        <v>103.20569999999999</v>
      </c>
      <c r="Q237">
        <v>-2.0036999999999998</v>
      </c>
      <c r="R237">
        <v>1414.9025999999999</v>
      </c>
      <c r="T237">
        <v>-2.0916000000000001</v>
      </c>
      <c r="U237">
        <v>1409.5001</v>
      </c>
      <c r="W237">
        <v>-2.0916000000000001</v>
      </c>
      <c r="X237">
        <v>1406.5222000000001</v>
      </c>
      <c r="Z237">
        <v>-2.1267</v>
      </c>
      <c r="AA237">
        <v>1406.0645999999999</v>
      </c>
      <c r="AC237">
        <v>-2.1267</v>
      </c>
      <c r="AD237">
        <v>1409.3853999999999</v>
      </c>
      <c r="AF237">
        <v>-2.1442999999999999</v>
      </c>
      <c r="AG237">
        <v>1410.4177</v>
      </c>
      <c r="AI237">
        <v>-2.1442999999999999</v>
      </c>
      <c r="AJ237">
        <v>1402.864</v>
      </c>
    </row>
    <row r="238" spans="2:36">
      <c r="B238">
        <v>-1.9509000000000001</v>
      </c>
      <c r="C238">
        <v>104.0937</v>
      </c>
      <c r="E238">
        <v>-2.0564</v>
      </c>
      <c r="F238">
        <v>105.32850000000001</v>
      </c>
      <c r="H238">
        <v>-1.9861</v>
      </c>
      <c r="I238">
        <v>104.4234</v>
      </c>
      <c r="K238">
        <v>-1.9861</v>
      </c>
      <c r="L238">
        <v>101.6921</v>
      </c>
      <c r="N238">
        <v>-2.0388000000000002</v>
      </c>
      <c r="O238">
        <v>103.20569999999999</v>
      </c>
      <c r="Q238">
        <v>-1.9684999999999999</v>
      </c>
      <c r="R238">
        <v>1414.3263999999999</v>
      </c>
      <c r="T238">
        <v>-2.0564</v>
      </c>
      <c r="U238">
        <v>1408.0103999999999</v>
      </c>
      <c r="W238">
        <v>-2.0564</v>
      </c>
      <c r="X238">
        <v>1406.2934</v>
      </c>
      <c r="Z238">
        <v>-2.0916000000000001</v>
      </c>
      <c r="AA238">
        <v>1406.0645999999999</v>
      </c>
      <c r="AC238">
        <v>-2.0916000000000001</v>
      </c>
      <c r="AD238">
        <v>1409.0415</v>
      </c>
      <c r="AF238">
        <v>-2.1091000000000002</v>
      </c>
      <c r="AG238">
        <v>1410.4177</v>
      </c>
      <c r="AI238">
        <v>-2.1091000000000002</v>
      </c>
      <c r="AJ238">
        <v>1403.2067999999999</v>
      </c>
    </row>
    <row r="239" spans="2:36">
      <c r="B239">
        <v>-1.9157999999999999</v>
      </c>
      <c r="C239">
        <v>103.8874</v>
      </c>
      <c r="E239">
        <v>-2.0213000000000001</v>
      </c>
      <c r="F239">
        <v>105.80070000000001</v>
      </c>
      <c r="H239">
        <v>-1.9509000000000001</v>
      </c>
      <c r="I239">
        <v>104.7734</v>
      </c>
      <c r="K239">
        <v>-1.9509000000000001</v>
      </c>
      <c r="L239">
        <v>101.65049999999999</v>
      </c>
      <c r="N239">
        <v>-2.0036999999999998</v>
      </c>
      <c r="O239">
        <v>103.619</v>
      </c>
      <c r="Q239">
        <v>-1.9334</v>
      </c>
      <c r="R239">
        <v>1412.7149999999999</v>
      </c>
      <c r="T239">
        <v>-2.0213000000000001</v>
      </c>
      <c r="U239">
        <v>1404.2352000000001</v>
      </c>
      <c r="W239">
        <v>-2.0213000000000001</v>
      </c>
      <c r="X239">
        <v>1402.864</v>
      </c>
      <c r="Z239">
        <v>-2.0564</v>
      </c>
      <c r="AA239">
        <v>1406.0645999999999</v>
      </c>
      <c r="AC239">
        <v>-2.0564</v>
      </c>
      <c r="AD239">
        <v>1404.4638</v>
      </c>
      <c r="AF239">
        <v>-2.0739999999999998</v>
      </c>
      <c r="AG239">
        <v>1410.3028999999999</v>
      </c>
      <c r="AI239">
        <v>-2.0739999999999998</v>
      </c>
      <c r="AJ239">
        <v>1404.3495</v>
      </c>
    </row>
    <row r="240" spans="2:36">
      <c r="B240">
        <v>-1.8806</v>
      </c>
      <c r="C240">
        <v>103.8874</v>
      </c>
      <c r="E240">
        <v>-1.9861</v>
      </c>
      <c r="F240">
        <v>106.3335</v>
      </c>
      <c r="H240">
        <v>-1.9157999999999999</v>
      </c>
      <c r="I240">
        <v>104.7529</v>
      </c>
      <c r="K240">
        <v>-1.9157999999999999</v>
      </c>
      <c r="L240">
        <v>101.56740000000001</v>
      </c>
      <c r="N240">
        <v>-1.9684999999999999</v>
      </c>
      <c r="O240">
        <v>103.5364</v>
      </c>
      <c r="Q240">
        <v>-1.8982000000000001</v>
      </c>
      <c r="R240">
        <v>1411.6805999999999</v>
      </c>
      <c r="T240">
        <v>-1.9861</v>
      </c>
      <c r="U240">
        <v>1403.5495000000001</v>
      </c>
      <c r="W240">
        <v>-1.9861</v>
      </c>
      <c r="X240">
        <v>1402.6356000000001</v>
      </c>
      <c r="Z240">
        <v>-2.0213000000000001</v>
      </c>
      <c r="AA240">
        <v>1401.4935</v>
      </c>
      <c r="AC240">
        <v>-2.0213000000000001</v>
      </c>
      <c r="AD240">
        <v>1402.5214000000001</v>
      </c>
      <c r="AF240">
        <v>-2.0388000000000002</v>
      </c>
      <c r="AG240">
        <v>1409.6147000000001</v>
      </c>
      <c r="AI240">
        <v>-2.0388000000000002</v>
      </c>
      <c r="AJ240">
        <v>1403.5495000000001</v>
      </c>
    </row>
    <row r="241" spans="2:36">
      <c r="B241">
        <v>-1.8454999999999999</v>
      </c>
      <c r="C241">
        <v>104.1555</v>
      </c>
      <c r="E241">
        <v>-1.9509000000000001</v>
      </c>
      <c r="F241">
        <v>107.0904</v>
      </c>
      <c r="H241">
        <v>-1.8806</v>
      </c>
      <c r="I241">
        <v>105.18470000000001</v>
      </c>
      <c r="K241">
        <v>-1.8806</v>
      </c>
      <c r="L241">
        <v>101.6921</v>
      </c>
      <c r="N241">
        <v>-1.9334</v>
      </c>
      <c r="O241">
        <v>103.1023</v>
      </c>
      <c r="Q241">
        <v>-1.8631</v>
      </c>
      <c r="R241">
        <v>1411.6805999999999</v>
      </c>
      <c r="T241">
        <v>-1.9509000000000001</v>
      </c>
      <c r="U241">
        <v>1403.5495000000001</v>
      </c>
      <c r="W241">
        <v>-1.9509000000000001</v>
      </c>
      <c r="X241">
        <v>1401.4935</v>
      </c>
      <c r="Z241">
        <v>-1.9861</v>
      </c>
      <c r="AA241">
        <v>1401.4935</v>
      </c>
      <c r="AC241">
        <v>-1.9861</v>
      </c>
      <c r="AD241">
        <v>1402.5214000000001</v>
      </c>
      <c r="AF241">
        <v>-2.0036999999999998</v>
      </c>
      <c r="AG241">
        <v>1408.2394999999999</v>
      </c>
      <c r="AI241">
        <v>-2.0036999999999998</v>
      </c>
      <c r="AJ241">
        <v>1400.4657999999999</v>
      </c>
    </row>
    <row r="242" spans="2:36">
      <c r="B242">
        <v>-1.8103</v>
      </c>
      <c r="C242">
        <v>104.32040000000001</v>
      </c>
      <c r="E242">
        <v>-1.9157999999999999</v>
      </c>
      <c r="F242">
        <v>107.0904</v>
      </c>
      <c r="H242">
        <v>-1.8454999999999999</v>
      </c>
      <c r="I242">
        <v>105.28749999999999</v>
      </c>
      <c r="K242">
        <v>-1.8454999999999999</v>
      </c>
      <c r="L242">
        <v>102.4602</v>
      </c>
      <c r="N242">
        <v>-1.8982000000000001</v>
      </c>
      <c r="O242">
        <v>103.1023</v>
      </c>
      <c r="Q242">
        <v>-1.8279000000000001</v>
      </c>
      <c r="R242">
        <v>1409.6147000000001</v>
      </c>
      <c r="T242">
        <v>-1.9157999999999999</v>
      </c>
      <c r="U242">
        <v>1404.2352000000001</v>
      </c>
      <c r="W242">
        <v>-1.9157999999999999</v>
      </c>
      <c r="X242">
        <v>1402.864</v>
      </c>
      <c r="Z242">
        <v>-1.9509000000000001</v>
      </c>
      <c r="AA242">
        <v>1401.0367000000001</v>
      </c>
      <c r="AC242">
        <v>-1.9509000000000001</v>
      </c>
      <c r="AD242">
        <v>1402.1786999999999</v>
      </c>
      <c r="AF242">
        <v>-1.9684999999999999</v>
      </c>
      <c r="AG242">
        <v>1404.2352000000001</v>
      </c>
      <c r="AI242">
        <v>-1.9684999999999999</v>
      </c>
      <c r="AJ242">
        <v>1398.8674000000001</v>
      </c>
    </row>
    <row r="243" spans="2:36">
      <c r="B243">
        <v>-1.7751999999999999</v>
      </c>
      <c r="C243">
        <v>105.18470000000001</v>
      </c>
      <c r="E243">
        <v>-1.8806</v>
      </c>
      <c r="F243">
        <v>107.0904</v>
      </c>
      <c r="H243">
        <v>-1.8103</v>
      </c>
      <c r="I243">
        <v>105.30800000000001</v>
      </c>
      <c r="K243">
        <v>-1.8103</v>
      </c>
      <c r="L243">
        <v>103.3297</v>
      </c>
      <c r="N243">
        <v>-1.8631</v>
      </c>
      <c r="O243">
        <v>103.1023</v>
      </c>
      <c r="Q243">
        <v>-1.7927999999999999</v>
      </c>
      <c r="R243">
        <v>1409.6147000000001</v>
      </c>
      <c r="T243">
        <v>-1.8806</v>
      </c>
      <c r="U243">
        <v>1405.7215000000001</v>
      </c>
      <c r="W243">
        <v>-1.8806</v>
      </c>
      <c r="X243">
        <v>1405.6070999999999</v>
      </c>
      <c r="Z243">
        <v>-1.9157999999999999</v>
      </c>
      <c r="AA243">
        <v>1401.9503</v>
      </c>
      <c r="AC243">
        <v>-1.9157999999999999</v>
      </c>
      <c r="AD243">
        <v>1402.7498000000001</v>
      </c>
      <c r="AF243">
        <v>-1.9334</v>
      </c>
      <c r="AG243">
        <v>1403.8923</v>
      </c>
      <c r="AI243">
        <v>-1.9334</v>
      </c>
      <c r="AJ243">
        <v>1400.0091</v>
      </c>
    </row>
    <row r="244" spans="2:36">
      <c r="B244">
        <v>-1.74</v>
      </c>
      <c r="C244">
        <v>105.4723</v>
      </c>
      <c r="E244">
        <v>-1.8454999999999999</v>
      </c>
      <c r="F244">
        <v>107.27419999999999</v>
      </c>
      <c r="H244">
        <v>-1.7751999999999999</v>
      </c>
      <c r="I244">
        <v>105.34910000000001</v>
      </c>
      <c r="K244">
        <v>-1.7751999999999999</v>
      </c>
      <c r="L244">
        <v>103.82550000000001</v>
      </c>
      <c r="N244">
        <v>-1.8279000000000001</v>
      </c>
      <c r="O244">
        <v>103.1023</v>
      </c>
      <c r="Q244">
        <v>-1.7576000000000001</v>
      </c>
      <c r="R244">
        <v>1411.9104</v>
      </c>
      <c r="T244">
        <v>-1.8454999999999999</v>
      </c>
      <c r="U244">
        <v>1405.7215000000001</v>
      </c>
      <c r="W244">
        <v>-1.8454999999999999</v>
      </c>
      <c r="X244">
        <v>1404.2352000000001</v>
      </c>
      <c r="Z244">
        <v>-1.8806</v>
      </c>
      <c r="AA244">
        <v>1403.8923</v>
      </c>
      <c r="AC244">
        <v>-1.8806</v>
      </c>
      <c r="AD244">
        <v>1404.5780999999999</v>
      </c>
      <c r="AF244">
        <v>-1.8982000000000001</v>
      </c>
      <c r="AG244">
        <v>1402.5214000000001</v>
      </c>
      <c r="AI244">
        <v>-1.8982000000000001</v>
      </c>
      <c r="AJ244">
        <v>1400.0091</v>
      </c>
    </row>
    <row r="245" spans="2:36">
      <c r="B245">
        <v>-1.7049000000000001</v>
      </c>
      <c r="C245">
        <v>105.6776</v>
      </c>
      <c r="E245">
        <v>-1.8103</v>
      </c>
      <c r="F245">
        <v>107.1721</v>
      </c>
      <c r="H245">
        <v>-1.74</v>
      </c>
      <c r="I245">
        <v>105.9237</v>
      </c>
      <c r="K245">
        <v>-1.74</v>
      </c>
      <c r="L245">
        <v>104.0318</v>
      </c>
      <c r="N245">
        <v>-1.7927999999999999</v>
      </c>
      <c r="O245">
        <v>103.1023</v>
      </c>
      <c r="Q245">
        <v>-1.7224999999999999</v>
      </c>
      <c r="R245">
        <v>1413.9809</v>
      </c>
      <c r="T245">
        <v>-1.8103</v>
      </c>
      <c r="U245">
        <v>1405.7215000000001</v>
      </c>
      <c r="W245">
        <v>-1.8103</v>
      </c>
      <c r="X245">
        <v>1401.6077</v>
      </c>
      <c r="Z245">
        <v>-1.8454999999999999</v>
      </c>
      <c r="AA245">
        <v>1404.8067000000001</v>
      </c>
      <c r="AC245">
        <v>-1.8454999999999999</v>
      </c>
      <c r="AD245">
        <v>1405.4927</v>
      </c>
      <c r="AF245">
        <v>-1.8631</v>
      </c>
      <c r="AG245">
        <v>1402.7498000000001</v>
      </c>
      <c r="AI245">
        <v>-1.8631</v>
      </c>
      <c r="AJ245">
        <v>1400.0091</v>
      </c>
    </row>
    <row r="246" spans="2:36">
      <c r="B246">
        <v>-1.6697</v>
      </c>
      <c r="C246">
        <v>104.4646</v>
      </c>
      <c r="E246">
        <v>-1.7751999999999999</v>
      </c>
      <c r="F246">
        <v>107.4376</v>
      </c>
      <c r="H246">
        <v>-1.7049000000000001</v>
      </c>
      <c r="I246">
        <v>105.96469999999999</v>
      </c>
      <c r="K246">
        <v>-1.7049000000000001</v>
      </c>
      <c r="L246">
        <v>104.1555</v>
      </c>
      <c r="N246">
        <v>-1.7576000000000001</v>
      </c>
      <c r="O246">
        <v>103.3297</v>
      </c>
      <c r="Q246">
        <v>-1.6873</v>
      </c>
      <c r="R246">
        <v>1411.9104</v>
      </c>
      <c r="T246">
        <v>-1.7751999999999999</v>
      </c>
      <c r="U246">
        <v>1405.2639999999999</v>
      </c>
      <c r="W246">
        <v>-1.7751999999999999</v>
      </c>
      <c r="X246">
        <v>1400.8082999999999</v>
      </c>
      <c r="Z246">
        <v>-1.8103</v>
      </c>
      <c r="AA246">
        <v>1403.8923</v>
      </c>
      <c r="AC246">
        <v>-1.8103</v>
      </c>
      <c r="AD246">
        <v>1404.5780999999999</v>
      </c>
      <c r="AF246">
        <v>-1.8279000000000001</v>
      </c>
      <c r="AG246">
        <v>1402.7498000000001</v>
      </c>
      <c r="AI246">
        <v>-1.8279000000000001</v>
      </c>
      <c r="AJ246">
        <v>1401.0367000000001</v>
      </c>
    </row>
    <row r="247" spans="2:36">
      <c r="B247">
        <v>-1.6346000000000001</v>
      </c>
      <c r="C247">
        <v>103.4331</v>
      </c>
      <c r="E247">
        <v>-1.74</v>
      </c>
      <c r="F247">
        <v>107.72320000000001</v>
      </c>
      <c r="H247">
        <v>-1.6697</v>
      </c>
      <c r="I247">
        <v>105.9237</v>
      </c>
      <c r="K247">
        <v>-1.6697</v>
      </c>
      <c r="L247">
        <v>104.4234</v>
      </c>
      <c r="N247">
        <v>-1.7224999999999999</v>
      </c>
      <c r="O247">
        <v>104.1968</v>
      </c>
      <c r="Q247">
        <v>-1.6521999999999999</v>
      </c>
      <c r="R247">
        <v>1406.98</v>
      </c>
      <c r="T247">
        <v>-1.74</v>
      </c>
      <c r="U247">
        <v>1404.5780999999999</v>
      </c>
      <c r="W247">
        <v>-1.74</v>
      </c>
      <c r="X247">
        <v>1398.8674000000001</v>
      </c>
      <c r="Z247">
        <v>-1.7751999999999999</v>
      </c>
      <c r="AA247">
        <v>1400.9224999999999</v>
      </c>
      <c r="AC247">
        <v>-1.7751999999999999</v>
      </c>
      <c r="AD247">
        <v>1403.8923</v>
      </c>
      <c r="AF247">
        <v>-1.7927999999999999</v>
      </c>
      <c r="AG247">
        <v>1402.6356000000001</v>
      </c>
      <c r="AI247">
        <v>-1.7927999999999999</v>
      </c>
      <c r="AJ247">
        <v>1401.0367000000001</v>
      </c>
    </row>
    <row r="248" spans="2:36">
      <c r="B248">
        <v>-1.5993999999999999</v>
      </c>
      <c r="C248">
        <v>102.9367</v>
      </c>
      <c r="E248">
        <v>-1.7049000000000001</v>
      </c>
      <c r="F248">
        <v>107.5192</v>
      </c>
      <c r="H248">
        <v>-1.6346000000000001</v>
      </c>
      <c r="I248">
        <v>106.0057</v>
      </c>
      <c r="K248">
        <v>-1.6346000000000001</v>
      </c>
      <c r="L248">
        <v>104.6294</v>
      </c>
      <c r="N248">
        <v>-1.6873</v>
      </c>
      <c r="O248">
        <v>104.1968</v>
      </c>
      <c r="Q248">
        <v>-1.617</v>
      </c>
      <c r="R248">
        <v>1404.5780999999999</v>
      </c>
      <c r="T248">
        <v>-1.7049000000000001</v>
      </c>
      <c r="U248">
        <v>1403.2067999999999</v>
      </c>
      <c r="W248">
        <v>-1.7049000000000001</v>
      </c>
      <c r="X248">
        <v>1394.0709999999999</v>
      </c>
      <c r="Z248">
        <v>-1.74</v>
      </c>
      <c r="AA248">
        <v>1399.0957000000001</v>
      </c>
      <c r="AC248">
        <v>-1.74</v>
      </c>
      <c r="AD248">
        <v>1401.0367000000001</v>
      </c>
      <c r="AF248">
        <v>-1.7576000000000001</v>
      </c>
      <c r="AG248">
        <v>1400.9224999999999</v>
      </c>
      <c r="AI248">
        <v>-1.7576000000000001</v>
      </c>
      <c r="AJ248">
        <v>1399.3241</v>
      </c>
    </row>
    <row r="249" spans="2:36">
      <c r="B249">
        <v>-1.5643</v>
      </c>
      <c r="C249">
        <v>102.9367</v>
      </c>
      <c r="E249">
        <v>-1.6697</v>
      </c>
      <c r="F249">
        <v>107.4376</v>
      </c>
      <c r="H249">
        <v>-1.5993999999999999</v>
      </c>
      <c r="I249">
        <v>106.0057</v>
      </c>
      <c r="K249">
        <v>-1.5993999999999999</v>
      </c>
      <c r="L249">
        <v>104.547</v>
      </c>
      <c r="N249">
        <v>-1.6521999999999999</v>
      </c>
      <c r="O249">
        <v>104.6088</v>
      </c>
      <c r="Q249">
        <v>-1.5818000000000001</v>
      </c>
      <c r="R249">
        <v>1403.0925</v>
      </c>
      <c r="T249">
        <v>-1.6697</v>
      </c>
      <c r="U249">
        <v>1402.5214000000001</v>
      </c>
      <c r="W249">
        <v>-1.6697</v>
      </c>
      <c r="X249">
        <v>1393.8425</v>
      </c>
      <c r="Z249">
        <v>-1.7049000000000001</v>
      </c>
      <c r="AA249">
        <v>1398.1823999999999</v>
      </c>
      <c r="AC249">
        <v>-1.7049000000000001</v>
      </c>
      <c r="AD249">
        <v>1398.4106999999999</v>
      </c>
      <c r="AF249">
        <v>-1.7224999999999999</v>
      </c>
      <c r="AG249">
        <v>1400.9224999999999</v>
      </c>
      <c r="AI249">
        <v>-1.7224999999999999</v>
      </c>
      <c r="AJ249">
        <v>1399.3241</v>
      </c>
    </row>
    <row r="250" spans="2:36">
      <c r="B250">
        <v>-1.5290999999999999</v>
      </c>
      <c r="C250">
        <v>102.8125</v>
      </c>
      <c r="E250">
        <v>-1.6346000000000001</v>
      </c>
      <c r="F250">
        <v>107.41719999999999</v>
      </c>
      <c r="H250">
        <v>-1.5643</v>
      </c>
      <c r="I250">
        <v>105.96469999999999</v>
      </c>
      <c r="K250">
        <v>-1.5643</v>
      </c>
      <c r="L250">
        <v>104.1968</v>
      </c>
      <c r="N250">
        <v>-1.617</v>
      </c>
      <c r="O250">
        <v>104.6088</v>
      </c>
      <c r="Q250">
        <v>-1.5467</v>
      </c>
      <c r="R250">
        <v>1402.5214000000001</v>
      </c>
      <c r="T250">
        <v>-1.6346000000000001</v>
      </c>
      <c r="U250">
        <v>1401.7219</v>
      </c>
      <c r="W250">
        <v>-1.6346000000000001</v>
      </c>
      <c r="X250">
        <v>1392.0133000000001</v>
      </c>
      <c r="Z250">
        <v>-1.6697</v>
      </c>
      <c r="AA250">
        <v>1396.6981000000001</v>
      </c>
      <c r="AC250">
        <v>-1.6697</v>
      </c>
      <c r="AD250">
        <v>1395.8987</v>
      </c>
      <c r="AF250">
        <v>-1.6873</v>
      </c>
      <c r="AG250">
        <v>1400.4657999999999</v>
      </c>
      <c r="AI250">
        <v>-1.6873</v>
      </c>
      <c r="AJ250">
        <v>1394.2995000000001</v>
      </c>
    </row>
    <row r="251" spans="2:36">
      <c r="B251">
        <v>-1.494</v>
      </c>
      <c r="C251">
        <v>102.8746</v>
      </c>
      <c r="E251">
        <v>-1.5993999999999999</v>
      </c>
      <c r="F251">
        <v>107.41719999999999</v>
      </c>
      <c r="H251">
        <v>-1.5290999999999999</v>
      </c>
      <c r="I251">
        <v>106.395</v>
      </c>
      <c r="K251">
        <v>-1.5290999999999999</v>
      </c>
      <c r="L251">
        <v>103.7223</v>
      </c>
      <c r="N251">
        <v>-1.5818000000000001</v>
      </c>
      <c r="O251">
        <v>104.71169999999999</v>
      </c>
      <c r="Q251">
        <v>-1.5115000000000001</v>
      </c>
      <c r="R251">
        <v>1403.5495000000001</v>
      </c>
      <c r="T251">
        <v>-1.5993999999999999</v>
      </c>
      <c r="U251">
        <v>1398.7532000000001</v>
      </c>
      <c r="W251">
        <v>-1.5993999999999999</v>
      </c>
      <c r="X251">
        <v>1391.2125000000001</v>
      </c>
      <c r="Z251">
        <v>-1.6346000000000001</v>
      </c>
      <c r="AA251">
        <v>1396.1271999999999</v>
      </c>
      <c r="AC251">
        <v>-1.6346000000000001</v>
      </c>
      <c r="AD251">
        <v>1395.8987</v>
      </c>
      <c r="AF251">
        <v>-1.6521999999999999</v>
      </c>
      <c r="AG251">
        <v>1400.3516</v>
      </c>
      <c r="AI251">
        <v>-1.6521999999999999</v>
      </c>
      <c r="AJ251">
        <v>1391.2125000000001</v>
      </c>
    </row>
    <row r="252" spans="2:36">
      <c r="B252">
        <v>-1.4588000000000001</v>
      </c>
      <c r="C252">
        <v>103.08159999999999</v>
      </c>
      <c r="E252">
        <v>-1.5643</v>
      </c>
      <c r="F252">
        <v>107.4376</v>
      </c>
      <c r="H252">
        <v>-1.494</v>
      </c>
      <c r="I252">
        <v>106.395</v>
      </c>
      <c r="K252">
        <v>-1.494</v>
      </c>
      <c r="L252">
        <v>103.681</v>
      </c>
      <c r="N252">
        <v>-1.5467</v>
      </c>
      <c r="O252">
        <v>105.616</v>
      </c>
      <c r="Q252">
        <v>-1.4763999999999999</v>
      </c>
      <c r="R252">
        <v>1405.6070999999999</v>
      </c>
      <c r="T252">
        <v>-1.5643</v>
      </c>
      <c r="U252">
        <v>1398.5248999999999</v>
      </c>
      <c r="W252">
        <v>-1.5643</v>
      </c>
      <c r="X252">
        <v>1390.7547999999999</v>
      </c>
      <c r="Z252">
        <v>-1.5993999999999999</v>
      </c>
      <c r="AA252">
        <v>1396.1271999999999</v>
      </c>
      <c r="AC252">
        <v>-1.5993999999999999</v>
      </c>
      <c r="AD252">
        <v>1395.7845</v>
      </c>
      <c r="AF252">
        <v>-1.617</v>
      </c>
      <c r="AG252">
        <v>1397.9540999999999</v>
      </c>
      <c r="AI252">
        <v>-1.617</v>
      </c>
      <c r="AJ252">
        <v>1384.2143000000001</v>
      </c>
    </row>
    <row r="253" spans="2:36">
      <c r="B253">
        <v>-1.4237</v>
      </c>
      <c r="C253">
        <v>103.49509999999999</v>
      </c>
      <c r="E253">
        <v>-1.5290999999999999</v>
      </c>
      <c r="F253">
        <v>108.2124</v>
      </c>
      <c r="H253">
        <v>-1.4588000000000001</v>
      </c>
      <c r="I253">
        <v>106.0877</v>
      </c>
      <c r="K253">
        <v>-1.4588000000000001</v>
      </c>
      <c r="L253">
        <v>103.619</v>
      </c>
      <c r="N253">
        <v>-1.5115000000000001</v>
      </c>
      <c r="O253">
        <v>105.8827</v>
      </c>
      <c r="Q253">
        <v>-1.4412</v>
      </c>
      <c r="R253">
        <v>1404.921</v>
      </c>
      <c r="T253">
        <v>-1.5290999999999999</v>
      </c>
      <c r="U253">
        <v>1398.5248999999999</v>
      </c>
      <c r="W253">
        <v>-1.5290999999999999</v>
      </c>
      <c r="X253">
        <v>1391.2125000000001</v>
      </c>
      <c r="Z253">
        <v>-1.5643</v>
      </c>
      <c r="AA253">
        <v>1394.4138</v>
      </c>
      <c r="AC253">
        <v>-1.5643</v>
      </c>
      <c r="AD253">
        <v>1395.0992000000001</v>
      </c>
      <c r="AF253">
        <v>-1.5818000000000001</v>
      </c>
      <c r="AG253">
        <v>1395.2135000000001</v>
      </c>
      <c r="AI253">
        <v>-1.5818000000000001</v>
      </c>
      <c r="AJ253">
        <v>1386.9727</v>
      </c>
    </row>
    <row r="254" spans="2:36">
      <c r="B254">
        <v>-1.3885000000000001</v>
      </c>
      <c r="C254">
        <v>103.1229</v>
      </c>
      <c r="E254">
        <v>-1.494</v>
      </c>
      <c r="F254">
        <v>108.90430000000001</v>
      </c>
      <c r="H254">
        <v>-1.4237</v>
      </c>
      <c r="I254">
        <v>105.16419999999999</v>
      </c>
      <c r="K254">
        <v>-1.4237</v>
      </c>
      <c r="L254">
        <v>103.4537</v>
      </c>
      <c r="N254">
        <v>-1.4763999999999999</v>
      </c>
      <c r="O254">
        <v>105.80070000000001</v>
      </c>
      <c r="Q254">
        <v>-1.4060999999999999</v>
      </c>
      <c r="R254">
        <v>1402.5214000000001</v>
      </c>
      <c r="T254">
        <v>-1.494</v>
      </c>
      <c r="U254">
        <v>1396.3554999999999</v>
      </c>
      <c r="W254">
        <v>-1.494</v>
      </c>
      <c r="X254">
        <v>1392.3563999999999</v>
      </c>
      <c r="Z254">
        <v>-1.5290999999999999</v>
      </c>
      <c r="AA254">
        <v>1393.9567</v>
      </c>
      <c r="AC254">
        <v>-1.5290999999999999</v>
      </c>
      <c r="AD254">
        <v>1395.0992000000001</v>
      </c>
      <c r="AF254">
        <v>-1.5467</v>
      </c>
      <c r="AG254">
        <v>1393.0424</v>
      </c>
      <c r="AI254">
        <v>-1.5467</v>
      </c>
      <c r="AJ254">
        <v>1383.2929999999999</v>
      </c>
    </row>
    <row r="255" spans="2:36">
      <c r="B255">
        <v>-1.3533999999999999</v>
      </c>
      <c r="C255">
        <v>102.7711</v>
      </c>
      <c r="E255">
        <v>-1.4588000000000001</v>
      </c>
      <c r="F255">
        <v>108.6602</v>
      </c>
      <c r="H255">
        <v>-1.3885000000000001</v>
      </c>
      <c r="I255">
        <v>104.794</v>
      </c>
      <c r="K255">
        <v>-1.3885000000000001</v>
      </c>
      <c r="L255">
        <v>103.6397</v>
      </c>
      <c r="N255">
        <v>-1.4412</v>
      </c>
      <c r="O255">
        <v>105.73909999999999</v>
      </c>
      <c r="Q255">
        <v>-1.3709</v>
      </c>
      <c r="R255">
        <v>1400.9224999999999</v>
      </c>
      <c r="T255">
        <v>-1.4588000000000001</v>
      </c>
      <c r="U255">
        <v>1394.6423</v>
      </c>
      <c r="W255">
        <v>-1.4588000000000001</v>
      </c>
      <c r="X255">
        <v>1390.9837</v>
      </c>
      <c r="Z255">
        <v>-1.494</v>
      </c>
      <c r="AA255">
        <v>1393.7282</v>
      </c>
      <c r="AC255">
        <v>-1.494</v>
      </c>
      <c r="AD255">
        <v>1394.6423</v>
      </c>
      <c r="AF255">
        <v>-1.5115000000000001</v>
      </c>
      <c r="AG255">
        <v>1392.242</v>
      </c>
      <c r="AI255">
        <v>-1.5115000000000001</v>
      </c>
      <c r="AJ255">
        <v>1383.2929999999999</v>
      </c>
    </row>
    <row r="256" spans="2:36">
      <c r="B256">
        <v>-1.3182</v>
      </c>
      <c r="C256">
        <v>102.58459999999999</v>
      </c>
      <c r="E256">
        <v>-1.4237</v>
      </c>
      <c r="F256">
        <v>107.6824</v>
      </c>
      <c r="H256">
        <v>-1.3533999999999999</v>
      </c>
      <c r="I256">
        <v>104.2792</v>
      </c>
      <c r="K256">
        <v>-1.3533999999999999</v>
      </c>
      <c r="L256">
        <v>104.05240000000001</v>
      </c>
      <c r="N256">
        <v>-1.4060999999999999</v>
      </c>
      <c r="O256">
        <v>105.8827</v>
      </c>
      <c r="Q256">
        <v>-1.3358000000000001</v>
      </c>
      <c r="R256">
        <v>1395.7845</v>
      </c>
      <c r="T256">
        <v>-1.4237</v>
      </c>
      <c r="U256">
        <v>1392.3563999999999</v>
      </c>
      <c r="W256">
        <v>-1.4237</v>
      </c>
      <c r="X256">
        <v>1389.7244000000001</v>
      </c>
      <c r="Z256">
        <v>-1.4588000000000001</v>
      </c>
      <c r="AA256">
        <v>1392.6994</v>
      </c>
      <c r="AC256">
        <v>-1.4588000000000001</v>
      </c>
      <c r="AD256">
        <v>1391.4413999999999</v>
      </c>
      <c r="AF256">
        <v>-1.4763999999999999</v>
      </c>
      <c r="AG256">
        <v>1392.3563999999999</v>
      </c>
      <c r="AI256">
        <v>-1.4763999999999999</v>
      </c>
      <c r="AJ256">
        <v>1386.9727</v>
      </c>
    </row>
    <row r="257" spans="2:36">
      <c r="B257">
        <v>-1.2830999999999999</v>
      </c>
      <c r="C257">
        <v>102.58459999999999</v>
      </c>
      <c r="E257">
        <v>-1.3885000000000001</v>
      </c>
      <c r="F257">
        <v>106.7838</v>
      </c>
      <c r="H257">
        <v>-1.3182</v>
      </c>
      <c r="I257">
        <v>103.92870000000001</v>
      </c>
      <c r="K257">
        <v>-1.3182</v>
      </c>
      <c r="L257">
        <v>104.05240000000001</v>
      </c>
      <c r="N257">
        <v>-1.3709</v>
      </c>
      <c r="O257">
        <v>106.354</v>
      </c>
      <c r="Q257">
        <v>-1.3006</v>
      </c>
      <c r="R257">
        <v>1395.5561</v>
      </c>
      <c r="T257">
        <v>-1.3885000000000001</v>
      </c>
      <c r="U257">
        <v>1392.1277</v>
      </c>
      <c r="W257">
        <v>-1.3885000000000001</v>
      </c>
      <c r="X257">
        <v>1387.5464999999999</v>
      </c>
      <c r="Z257">
        <v>-1.4237</v>
      </c>
      <c r="AA257">
        <v>1391.4413999999999</v>
      </c>
      <c r="AC257">
        <v>-1.4237</v>
      </c>
      <c r="AD257">
        <v>1389.9534000000001</v>
      </c>
      <c r="AF257">
        <v>-1.4412</v>
      </c>
      <c r="AG257">
        <v>1392.242</v>
      </c>
      <c r="AI257">
        <v>-1.4412</v>
      </c>
      <c r="AJ257">
        <v>1387.7759000000001</v>
      </c>
    </row>
    <row r="258" spans="2:36">
      <c r="B258">
        <v>-1.2479</v>
      </c>
      <c r="C258">
        <v>102.58459999999999</v>
      </c>
      <c r="E258">
        <v>-1.3533999999999999</v>
      </c>
      <c r="F258">
        <v>106.72239999999999</v>
      </c>
      <c r="H258">
        <v>-1.2830999999999999</v>
      </c>
      <c r="I258">
        <v>103.8874</v>
      </c>
      <c r="K258">
        <v>-1.2830999999999999</v>
      </c>
      <c r="L258">
        <v>103.84610000000001</v>
      </c>
      <c r="N258">
        <v>-1.3358000000000001</v>
      </c>
      <c r="O258">
        <v>106.82470000000001</v>
      </c>
      <c r="Q258">
        <v>-1.2655000000000001</v>
      </c>
      <c r="R258">
        <v>1395.5561</v>
      </c>
      <c r="T258">
        <v>-1.3533999999999999</v>
      </c>
      <c r="U258">
        <v>1389.8389</v>
      </c>
      <c r="W258">
        <v>-1.3533999999999999</v>
      </c>
      <c r="X258">
        <v>1387.0875000000001</v>
      </c>
      <c r="Z258">
        <v>-1.3885000000000001</v>
      </c>
      <c r="AA258">
        <v>1389.9534000000001</v>
      </c>
      <c r="AC258">
        <v>-1.3885000000000001</v>
      </c>
      <c r="AD258">
        <v>1389.6098</v>
      </c>
      <c r="AF258">
        <v>-1.4060999999999999</v>
      </c>
      <c r="AG258">
        <v>1392.3563999999999</v>
      </c>
      <c r="AI258">
        <v>-1.4060999999999999</v>
      </c>
      <c r="AJ258">
        <v>1385.1346000000001</v>
      </c>
    </row>
    <row r="259" spans="2:36">
      <c r="B259">
        <v>-1.2128000000000001</v>
      </c>
      <c r="C259">
        <v>102.8125</v>
      </c>
      <c r="E259">
        <v>-1.3182</v>
      </c>
      <c r="F259">
        <v>106.5792</v>
      </c>
      <c r="H259">
        <v>-1.2479</v>
      </c>
      <c r="I259">
        <v>103.908</v>
      </c>
      <c r="K259">
        <v>-1.2479</v>
      </c>
      <c r="L259">
        <v>103.7223</v>
      </c>
      <c r="N259">
        <v>-1.3006</v>
      </c>
      <c r="O259">
        <v>107.07</v>
      </c>
      <c r="Q259">
        <v>-1.2302999999999999</v>
      </c>
      <c r="R259">
        <v>1397.269</v>
      </c>
      <c r="T259">
        <v>-1.3182</v>
      </c>
      <c r="U259">
        <v>1388.3493000000001</v>
      </c>
      <c r="W259">
        <v>-1.3182</v>
      </c>
      <c r="X259">
        <v>1387.0875000000001</v>
      </c>
      <c r="Z259">
        <v>-1.3533999999999999</v>
      </c>
      <c r="AA259">
        <v>1388.0053</v>
      </c>
      <c r="AC259">
        <v>-1.3533999999999999</v>
      </c>
      <c r="AD259">
        <v>1388.12</v>
      </c>
      <c r="AF259">
        <v>-1.3709</v>
      </c>
      <c r="AG259">
        <v>1391.5558000000001</v>
      </c>
      <c r="AI259">
        <v>-1.3709</v>
      </c>
      <c r="AJ259">
        <v>1384.3294000000001</v>
      </c>
    </row>
    <row r="260" spans="2:36">
      <c r="B260">
        <v>-1.1776</v>
      </c>
      <c r="C260">
        <v>103.2677</v>
      </c>
      <c r="E260">
        <v>-1.2830999999999999</v>
      </c>
      <c r="F260">
        <v>106.16970000000001</v>
      </c>
      <c r="H260">
        <v>-1.2128000000000001</v>
      </c>
      <c r="I260">
        <v>104.4234</v>
      </c>
      <c r="K260">
        <v>-1.2128000000000001</v>
      </c>
      <c r="L260">
        <v>103.3711</v>
      </c>
      <c r="N260">
        <v>-1.2655000000000001</v>
      </c>
      <c r="O260">
        <v>107.07</v>
      </c>
      <c r="Q260">
        <v>-1.1952</v>
      </c>
      <c r="R260">
        <v>1397.269</v>
      </c>
      <c r="T260">
        <v>-1.2830999999999999</v>
      </c>
      <c r="U260">
        <v>1387.0875000000001</v>
      </c>
      <c r="W260">
        <v>-1.2830999999999999</v>
      </c>
      <c r="X260">
        <v>1387.0875000000001</v>
      </c>
      <c r="Z260">
        <v>-1.3182</v>
      </c>
      <c r="AA260">
        <v>1387.0875000000001</v>
      </c>
      <c r="AC260">
        <v>-1.3182</v>
      </c>
      <c r="AD260">
        <v>1387.4318000000001</v>
      </c>
      <c r="AF260">
        <v>-1.3358000000000001</v>
      </c>
      <c r="AG260">
        <v>1389.7244000000001</v>
      </c>
      <c r="AI260">
        <v>-1.3358000000000001</v>
      </c>
      <c r="AJ260">
        <v>1385.1346000000001</v>
      </c>
    </row>
    <row r="261" spans="2:36">
      <c r="B261">
        <v>-1.1424000000000001</v>
      </c>
      <c r="C261">
        <v>103.4537</v>
      </c>
      <c r="E261">
        <v>-1.2479</v>
      </c>
      <c r="F261">
        <v>106.354</v>
      </c>
      <c r="H261">
        <v>-1.1776</v>
      </c>
      <c r="I261">
        <v>105.20529999999999</v>
      </c>
      <c r="K261">
        <v>-1.1776</v>
      </c>
      <c r="L261">
        <v>103.185</v>
      </c>
      <c r="N261">
        <v>-1.2302999999999999</v>
      </c>
      <c r="O261">
        <v>106.82470000000001</v>
      </c>
      <c r="Q261">
        <v>-1.1599999999999999</v>
      </c>
      <c r="R261">
        <v>1397.269</v>
      </c>
      <c r="T261">
        <v>-1.2479</v>
      </c>
      <c r="U261">
        <v>1388.6931999999999</v>
      </c>
      <c r="W261">
        <v>-1.2479</v>
      </c>
      <c r="X261">
        <v>1387.0875000000001</v>
      </c>
      <c r="Z261">
        <v>-1.2830999999999999</v>
      </c>
      <c r="AA261">
        <v>1387.0875000000001</v>
      </c>
      <c r="AC261">
        <v>-1.2830999999999999</v>
      </c>
      <c r="AD261">
        <v>1387.4318000000001</v>
      </c>
      <c r="AF261">
        <v>-1.3006</v>
      </c>
      <c r="AG261">
        <v>1387.8905999999999</v>
      </c>
      <c r="AI261">
        <v>-1.3006</v>
      </c>
      <c r="AJ261">
        <v>1384.3294000000001</v>
      </c>
    </row>
    <row r="262" spans="2:36">
      <c r="B262">
        <v>-1.1073</v>
      </c>
      <c r="C262">
        <v>103.7842</v>
      </c>
      <c r="E262">
        <v>-1.2128000000000001</v>
      </c>
      <c r="F262">
        <v>106.886</v>
      </c>
      <c r="H262">
        <v>-1.1424000000000001</v>
      </c>
      <c r="I262">
        <v>104.71169999999999</v>
      </c>
      <c r="K262">
        <v>-1.1424000000000001</v>
      </c>
      <c r="L262">
        <v>103.01949999999999</v>
      </c>
      <c r="N262">
        <v>-1.1952</v>
      </c>
      <c r="O262">
        <v>106.1082</v>
      </c>
      <c r="Q262">
        <v>-1.1249</v>
      </c>
      <c r="R262">
        <v>1396.4697000000001</v>
      </c>
      <c r="T262">
        <v>-1.2128000000000001</v>
      </c>
      <c r="U262">
        <v>1388.6931999999999</v>
      </c>
      <c r="W262">
        <v>-1.2128000000000001</v>
      </c>
      <c r="X262">
        <v>1386.3987</v>
      </c>
      <c r="Z262">
        <v>-1.2479</v>
      </c>
      <c r="AA262">
        <v>1386.1688999999999</v>
      </c>
      <c r="AC262">
        <v>-1.2479</v>
      </c>
      <c r="AD262">
        <v>1387.5464999999999</v>
      </c>
      <c r="AF262">
        <v>-1.2655000000000001</v>
      </c>
      <c r="AG262">
        <v>1387.6612</v>
      </c>
      <c r="AI262">
        <v>-1.2655000000000001</v>
      </c>
      <c r="AJ262">
        <v>1385.1346000000001</v>
      </c>
    </row>
    <row r="263" spans="2:36">
      <c r="B263">
        <v>-1.0721000000000001</v>
      </c>
      <c r="C263">
        <v>103.8048</v>
      </c>
      <c r="E263">
        <v>-1.1776</v>
      </c>
      <c r="F263">
        <v>106.9064</v>
      </c>
      <c r="H263">
        <v>-1.1073</v>
      </c>
      <c r="I263">
        <v>104.5676</v>
      </c>
      <c r="K263">
        <v>-1.1073</v>
      </c>
      <c r="L263">
        <v>102.68819999999999</v>
      </c>
      <c r="N263">
        <v>-1.1599999999999999</v>
      </c>
      <c r="O263">
        <v>104.8969</v>
      </c>
      <c r="Q263">
        <v>-1.0896999999999999</v>
      </c>
      <c r="R263">
        <v>1395.8987</v>
      </c>
      <c r="T263">
        <v>-1.1776</v>
      </c>
      <c r="U263">
        <v>1388.6931999999999</v>
      </c>
      <c r="W263">
        <v>-1.1776</v>
      </c>
      <c r="X263">
        <v>1385.3644999999999</v>
      </c>
      <c r="Z263">
        <v>-1.2128000000000001</v>
      </c>
      <c r="AA263">
        <v>1387.0875000000001</v>
      </c>
      <c r="AC263">
        <v>-1.2128000000000001</v>
      </c>
      <c r="AD263">
        <v>1388.0053</v>
      </c>
      <c r="AF263">
        <v>-1.2302999999999999</v>
      </c>
      <c r="AG263">
        <v>1387.6612</v>
      </c>
      <c r="AI263">
        <v>-1.2302999999999999</v>
      </c>
      <c r="AJ263">
        <v>1386.0541000000001</v>
      </c>
    </row>
    <row r="264" spans="2:36">
      <c r="B264">
        <v>-1.0369999999999999</v>
      </c>
      <c r="C264">
        <v>104.0318</v>
      </c>
      <c r="E264">
        <v>-1.1424000000000001</v>
      </c>
      <c r="F264">
        <v>106.9064</v>
      </c>
      <c r="H264">
        <v>-1.0721000000000001</v>
      </c>
      <c r="I264">
        <v>104.0318</v>
      </c>
      <c r="K264">
        <v>-1.0721000000000001</v>
      </c>
      <c r="L264">
        <v>102.7089</v>
      </c>
      <c r="N264">
        <v>-1.1249</v>
      </c>
      <c r="O264">
        <v>104.48520000000001</v>
      </c>
      <c r="Q264">
        <v>-1.0546</v>
      </c>
      <c r="R264">
        <v>1394.8707999999999</v>
      </c>
      <c r="T264">
        <v>-1.1424000000000001</v>
      </c>
      <c r="U264">
        <v>1386.6283000000001</v>
      </c>
      <c r="W264">
        <v>-1.1424000000000001</v>
      </c>
      <c r="X264">
        <v>1384.3294000000001</v>
      </c>
      <c r="Z264">
        <v>-1.1776</v>
      </c>
      <c r="AA264">
        <v>1388.3493000000001</v>
      </c>
      <c r="AC264">
        <v>-1.1776</v>
      </c>
      <c r="AD264">
        <v>1388.0053</v>
      </c>
      <c r="AF264">
        <v>-1.1952</v>
      </c>
      <c r="AG264">
        <v>1387.4318000000001</v>
      </c>
      <c r="AI264">
        <v>-1.1952</v>
      </c>
      <c r="AJ264">
        <v>1388.5786000000001</v>
      </c>
    </row>
    <row r="265" spans="2:36">
      <c r="B265">
        <v>-1.0018</v>
      </c>
      <c r="C265">
        <v>104.34099999999999</v>
      </c>
      <c r="E265">
        <v>-1.1073</v>
      </c>
      <c r="F265">
        <v>106.886</v>
      </c>
      <c r="H265">
        <v>-1.0369999999999999</v>
      </c>
      <c r="I265">
        <v>102.916</v>
      </c>
      <c r="K265">
        <v>-1.0369999999999999</v>
      </c>
      <c r="L265">
        <v>103.01949999999999</v>
      </c>
      <c r="N265">
        <v>-1.0896999999999999</v>
      </c>
      <c r="O265">
        <v>104.3616</v>
      </c>
      <c r="Q265">
        <v>-1.0194000000000001</v>
      </c>
      <c r="R265">
        <v>1394.2995000000001</v>
      </c>
      <c r="T265">
        <v>-1.1073</v>
      </c>
      <c r="U265">
        <v>1387.317</v>
      </c>
      <c r="W265">
        <v>-1.1073</v>
      </c>
      <c r="X265">
        <v>1385.0196000000001</v>
      </c>
      <c r="Z265">
        <v>-1.1424000000000001</v>
      </c>
      <c r="AA265">
        <v>1386.8579</v>
      </c>
      <c r="AC265">
        <v>-1.1424000000000001</v>
      </c>
      <c r="AD265">
        <v>1386.3987</v>
      </c>
      <c r="AF265">
        <v>-1.1599999999999999</v>
      </c>
      <c r="AG265">
        <v>1387.4318000000001</v>
      </c>
      <c r="AI265">
        <v>-1.1599999999999999</v>
      </c>
      <c r="AJ265">
        <v>1388.5786000000001</v>
      </c>
    </row>
    <row r="266" spans="2:36">
      <c r="B266">
        <v>-0.96669000000000005</v>
      </c>
      <c r="C266">
        <v>104.48520000000001</v>
      </c>
      <c r="E266">
        <v>-1.0721000000000001</v>
      </c>
      <c r="F266">
        <v>105.75960000000001</v>
      </c>
      <c r="H266">
        <v>-1.0018</v>
      </c>
      <c r="I266">
        <v>102.916</v>
      </c>
      <c r="K266">
        <v>-1.0018</v>
      </c>
      <c r="L266">
        <v>103.0609</v>
      </c>
      <c r="N266">
        <v>-1.0546</v>
      </c>
      <c r="O266">
        <v>104.3616</v>
      </c>
      <c r="Q266">
        <v>-0.98426000000000002</v>
      </c>
      <c r="R266">
        <v>1394.2995000000001</v>
      </c>
      <c r="T266">
        <v>-1.0721000000000001</v>
      </c>
      <c r="U266">
        <v>1384.2143000000001</v>
      </c>
      <c r="W266">
        <v>-1.0721000000000001</v>
      </c>
      <c r="X266">
        <v>1385.0196000000001</v>
      </c>
      <c r="Z266">
        <v>-1.1073</v>
      </c>
      <c r="AA266">
        <v>1385.2496000000001</v>
      </c>
      <c r="AC266">
        <v>-1.1073</v>
      </c>
      <c r="AD266">
        <v>1385.4794999999999</v>
      </c>
      <c r="AF266">
        <v>-1.1249</v>
      </c>
      <c r="AG266">
        <v>1387.4318000000001</v>
      </c>
      <c r="AI266">
        <v>-1.1249</v>
      </c>
      <c r="AJ266">
        <v>1382.0246</v>
      </c>
    </row>
    <row r="267" spans="2:36">
      <c r="B267">
        <v>-0.93152999999999997</v>
      </c>
      <c r="C267">
        <v>104.48520000000001</v>
      </c>
      <c r="E267">
        <v>-1.0369999999999999</v>
      </c>
      <c r="F267">
        <v>105.75960000000001</v>
      </c>
      <c r="H267">
        <v>-0.96669000000000005</v>
      </c>
      <c r="I267">
        <v>102.916</v>
      </c>
      <c r="K267">
        <v>-0.96669000000000005</v>
      </c>
      <c r="L267">
        <v>102.6675</v>
      </c>
      <c r="N267">
        <v>-1.0194000000000001</v>
      </c>
      <c r="O267">
        <v>104.48520000000001</v>
      </c>
      <c r="Q267">
        <v>-0.94911000000000001</v>
      </c>
      <c r="R267">
        <v>1395.2135000000001</v>
      </c>
      <c r="T267">
        <v>-1.0369999999999999</v>
      </c>
      <c r="U267">
        <v>1384.2143000000001</v>
      </c>
      <c r="W267">
        <v>-1.0369999999999999</v>
      </c>
      <c r="X267">
        <v>1385.9392</v>
      </c>
      <c r="Z267">
        <v>-1.0721000000000001</v>
      </c>
      <c r="AA267">
        <v>1384.9046000000001</v>
      </c>
      <c r="AC267">
        <v>-1.0721000000000001</v>
      </c>
      <c r="AD267">
        <v>1384.0992000000001</v>
      </c>
      <c r="AF267">
        <v>-1.0896999999999999</v>
      </c>
      <c r="AG267">
        <v>1385.8243</v>
      </c>
      <c r="AI267">
        <v>-1.0896999999999999</v>
      </c>
      <c r="AJ267">
        <v>1379.5974000000001</v>
      </c>
    </row>
    <row r="268" spans="2:36">
      <c r="B268">
        <v>-0.89637999999999995</v>
      </c>
      <c r="C268">
        <v>105.36960000000001</v>
      </c>
      <c r="E268">
        <v>-1.0018</v>
      </c>
      <c r="F268">
        <v>105.75960000000001</v>
      </c>
      <c r="H268">
        <v>-0.93152999999999997</v>
      </c>
      <c r="I268">
        <v>103.5984</v>
      </c>
      <c r="K268">
        <v>-0.93152999999999997</v>
      </c>
      <c r="L268">
        <v>102.626</v>
      </c>
      <c r="N268">
        <v>-0.98426000000000002</v>
      </c>
      <c r="O268">
        <v>104.8146</v>
      </c>
      <c r="Q268">
        <v>-0.91395999999999999</v>
      </c>
      <c r="R268">
        <v>1395.5561</v>
      </c>
      <c r="T268">
        <v>-1.0018</v>
      </c>
      <c r="U268">
        <v>1387.317</v>
      </c>
      <c r="W268">
        <v>-1.0018</v>
      </c>
      <c r="X268">
        <v>1388.3493000000001</v>
      </c>
      <c r="Z268">
        <v>-1.0369999999999999</v>
      </c>
      <c r="AA268">
        <v>1385.2496000000001</v>
      </c>
      <c r="AC268">
        <v>-1.0369999999999999</v>
      </c>
      <c r="AD268">
        <v>1382.14</v>
      </c>
      <c r="AF268">
        <v>-1.0546</v>
      </c>
      <c r="AG268">
        <v>1385.0196000000001</v>
      </c>
      <c r="AI268">
        <v>-1.0546</v>
      </c>
      <c r="AJ268">
        <v>1374.6</v>
      </c>
    </row>
    <row r="269" spans="2:36">
      <c r="B269">
        <v>-0.86123000000000005</v>
      </c>
      <c r="C269">
        <v>104.9997</v>
      </c>
      <c r="E269">
        <v>-0.96669000000000005</v>
      </c>
      <c r="F269">
        <v>106.27209999999999</v>
      </c>
      <c r="H269">
        <v>-0.89637999999999995</v>
      </c>
      <c r="I269">
        <v>103.92870000000001</v>
      </c>
      <c r="K269">
        <v>-0.89637999999999995</v>
      </c>
      <c r="L269">
        <v>102.4602</v>
      </c>
      <c r="N269">
        <v>-0.94911000000000001</v>
      </c>
      <c r="O269">
        <v>104.9997</v>
      </c>
      <c r="Q269">
        <v>-0.87880999999999998</v>
      </c>
      <c r="R269">
        <v>1396.3554999999999</v>
      </c>
      <c r="T269">
        <v>-0.96669000000000005</v>
      </c>
      <c r="U269">
        <v>1387.317</v>
      </c>
      <c r="W269">
        <v>-0.96669000000000005</v>
      </c>
      <c r="X269">
        <v>1388.9223999999999</v>
      </c>
      <c r="Z269">
        <v>-1.0018</v>
      </c>
      <c r="AA269">
        <v>1385.4794999999999</v>
      </c>
      <c r="AC269">
        <v>-1.0018</v>
      </c>
      <c r="AD269">
        <v>1384.2143000000001</v>
      </c>
      <c r="AF269">
        <v>-1.0194000000000001</v>
      </c>
      <c r="AG269">
        <v>1384.7896000000001</v>
      </c>
      <c r="AI269">
        <v>-1.0194000000000001</v>
      </c>
      <c r="AJ269">
        <v>1373.8993</v>
      </c>
    </row>
    <row r="270" spans="2:36">
      <c r="B270">
        <v>-0.82608000000000004</v>
      </c>
      <c r="C270">
        <v>105.14360000000001</v>
      </c>
      <c r="E270">
        <v>-0.93152999999999997</v>
      </c>
      <c r="F270">
        <v>106.5792</v>
      </c>
      <c r="H270">
        <v>-0.86123000000000005</v>
      </c>
      <c r="I270">
        <v>104.3822</v>
      </c>
      <c r="K270">
        <v>-0.86123000000000005</v>
      </c>
      <c r="L270">
        <v>102.21129999999999</v>
      </c>
      <c r="N270">
        <v>-0.91395999999999999</v>
      </c>
      <c r="O270">
        <v>104.938</v>
      </c>
      <c r="Q270">
        <v>-0.84365000000000001</v>
      </c>
      <c r="R270">
        <v>1396.6981000000001</v>
      </c>
      <c r="T270">
        <v>-0.93152999999999997</v>
      </c>
      <c r="U270">
        <v>1386.2837999999999</v>
      </c>
      <c r="W270">
        <v>-0.93152999999999997</v>
      </c>
      <c r="X270">
        <v>1388.2346</v>
      </c>
      <c r="Z270">
        <v>-0.96669000000000005</v>
      </c>
      <c r="AA270">
        <v>1386.7430999999999</v>
      </c>
      <c r="AC270">
        <v>-0.96669000000000005</v>
      </c>
      <c r="AD270">
        <v>1384.7896000000001</v>
      </c>
      <c r="AF270">
        <v>-0.98426000000000002</v>
      </c>
      <c r="AG270">
        <v>1384.7896000000001</v>
      </c>
      <c r="AI270">
        <v>-0.98426000000000002</v>
      </c>
      <c r="AJ270">
        <v>1374.2498000000001</v>
      </c>
    </row>
    <row r="271" spans="2:36">
      <c r="B271">
        <v>-0.79091999999999996</v>
      </c>
      <c r="C271">
        <v>105.16419999999999</v>
      </c>
      <c r="E271">
        <v>-0.89637999999999995</v>
      </c>
      <c r="F271">
        <v>106.64060000000001</v>
      </c>
      <c r="H271">
        <v>-0.82608000000000004</v>
      </c>
      <c r="I271">
        <v>105.6981</v>
      </c>
      <c r="K271">
        <v>-0.82608000000000004</v>
      </c>
      <c r="L271">
        <v>102.4602</v>
      </c>
      <c r="N271">
        <v>-0.87880999999999998</v>
      </c>
      <c r="O271">
        <v>104.2998</v>
      </c>
      <c r="Q271">
        <v>-0.8085</v>
      </c>
      <c r="R271">
        <v>1396.8123000000001</v>
      </c>
      <c r="T271">
        <v>-0.89637999999999995</v>
      </c>
      <c r="U271">
        <v>1388.6931999999999</v>
      </c>
      <c r="W271">
        <v>-0.89637999999999995</v>
      </c>
      <c r="X271">
        <v>1388.2346</v>
      </c>
      <c r="Z271">
        <v>-0.93152999999999997</v>
      </c>
      <c r="AA271">
        <v>1386.7430999999999</v>
      </c>
      <c r="AC271">
        <v>-0.93152999999999997</v>
      </c>
      <c r="AD271">
        <v>1384.6745000000001</v>
      </c>
      <c r="AF271">
        <v>-0.94911000000000001</v>
      </c>
      <c r="AG271">
        <v>1383.7537</v>
      </c>
      <c r="AI271">
        <v>-0.94911000000000001</v>
      </c>
      <c r="AJ271">
        <v>1374.0162</v>
      </c>
    </row>
    <row r="272" spans="2:36">
      <c r="B272">
        <v>-0.75577000000000005</v>
      </c>
      <c r="C272">
        <v>105.14360000000001</v>
      </c>
      <c r="E272">
        <v>-0.86123000000000005</v>
      </c>
      <c r="F272">
        <v>106.8656</v>
      </c>
      <c r="H272">
        <v>-0.79091999999999996</v>
      </c>
      <c r="I272">
        <v>106.2106</v>
      </c>
      <c r="K272">
        <v>-0.79091999999999996</v>
      </c>
      <c r="L272">
        <v>102.6468</v>
      </c>
      <c r="N272">
        <v>-0.84365000000000001</v>
      </c>
      <c r="O272">
        <v>104.17619999999999</v>
      </c>
      <c r="Q272">
        <v>-0.77334999999999998</v>
      </c>
      <c r="R272">
        <v>1396.9265</v>
      </c>
      <c r="T272">
        <v>-0.86123000000000005</v>
      </c>
      <c r="U272">
        <v>1388.2346</v>
      </c>
      <c r="W272">
        <v>-0.86123000000000005</v>
      </c>
      <c r="X272">
        <v>1386.5135</v>
      </c>
      <c r="Z272">
        <v>-0.89637999999999995</v>
      </c>
      <c r="AA272">
        <v>1386.7430999999999</v>
      </c>
      <c r="AC272">
        <v>-0.89637999999999995</v>
      </c>
      <c r="AD272">
        <v>1384.6745000000001</v>
      </c>
      <c r="AF272">
        <v>-0.91395999999999999</v>
      </c>
      <c r="AG272">
        <v>1382.2554</v>
      </c>
      <c r="AI272">
        <v>-0.91395999999999999</v>
      </c>
      <c r="AJ272">
        <v>1373.8993</v>
      </c>
    </row>
    <row r="273" spans="2:36">
      <c r="B273">
        <v>-0.72062000000000004</v>
      </c>
      <c r="C273">
        <v>105.12309999999999</v>
      </c>
      <c r="E273">
        <v>-0.82608000000000004</v>
      </c>
      <c r="F273">
        <v>106.9678</v>
      </c>
      <c r="H273">
        <v>-0.75577000000000005</v>
      </c>
      <c r="I273">
        <v>106.8451</v>
      </c>
      <c r="K273">
        <v>-0.75577000000000005</v>
      </c>
      <c r="L273">
        <v>102.916</v>
      </c>
      <c r="N273">
        <v>-0.8085</v>
      </c>
      <c r="O273">
        <v>103.57769999999999</v>
      </c>
      <c r="Q273">
        <v>-0.73819999999999997</v>
      </c>
      <c r="R273">
        <v>1399.0957000000001</v>
      </c>
      <c r="T273">
        <v>-0.82608000000000004</v>
      </c>
      <c r="U273">
        <v>1388.2346</v>
      </c>
      <c r="W273">
        <v>-0.82608000000000004</v>
      </c>
      <c r="X273">
        <v>1386.3987</v>
      </c>
      <c r="Z273">
        <v>-0.86123000000000005</v>
      </c>
      <c r="AA273">
        <v>1385.9392</v>
      </c>
      <c r="AC273">
        <v>-0.86123000000000005</v>
      </c>
      <c r="AD273">
        <v>1386.6283000000001</v>
      </c>
      <c r="AF273">
        <v>-0.87880999999999998</v>
      </c>
      <c r="AG273">
        <v>1383.8688999999999</v>
      </c>
      <c r="AI273">
        <v>-0.87880999999999998</v>
      </c>
      <c r="AJ273">
        <v>1374.0162</v>
      </c>
    </row>
    <row r="274" spans="2:36">
      <c r="B274">
        <v>-0.68547000000000002</v>
      </c>
      <c r="C274">
        <v>105.22580000000001</v>
      </c>
      <c r="E274">
        <v>-0.79091999999999996</v>
      </c>
      <c r="F274">
        <v>107.3763</v>
      </c>
      <c r="H274">
        <v>-0.72062000000000004</v>
      </c>
      <c r="I274">
        <v>106.7428</v>
      </c>
      <c r="K274">
        <v>-0.72062000000000004</v>
      </c>
      <c r="L274">
        <v>103.41240000000001</v>
      </c>
      <c r="N274">
        <v>-0.77334999999999998</v>
      </c>
      <c r="O274">
        <v>103.5984</v>
      </c>
      <c r="Q274">
        <v>-0.70304</v>
      </c>
      <c r="R274">
        <v>1400.0091</v>
      </c>
      <c r="T274">
        <v>-0.79091999999999996</v>
      </c>
      <c r="U274">
        <v>1391.5558000000001</v>
      </c>
      <c r="W274">
        <v>-0.79091999999999996</v>
      </c>
      <c r="X274">
        <v>1387.5464999999999</v>
      </c>
      <c r="Z274">
        <v>-0.82608000000000004</v>
      </c>
      <c r="AA274">
        <v>1385.8243</v>
      </c>
      <c r="AC274">
        <v>-0.82608000000000004</v>
      </c>
      <c r="AD274">
        <v>1387.4318000000001</v>
      </c>
      <c r="AF274">
        <v>-0.84365000000000001</v>
      </c>
      <c r="AG274">
        <v>1385.4794999999999</v>
      </c>
      <c r="AI274">
        <v>-0.84365000000000001</v>
      </c>
      <c r="AJ274">
        <v>1379.1342</v>
      </c>
    </row>
    <row r="275" spans="2:36">
      <c r="B275">
        <v>-0.65032000000000001</v>
      </c>
      <c r="C275">
        <v>105.36960000000001</v>
      </c>
      <c r="E275">
        <v>-0.75577000000000005</v>
      </c>
      <c r="F275">
        <v>107.5804</v>
      </c>
      <c r="H275">
        <v>-0.68547000000000002</v>
      </c>
      <c r="I275">
        <v>106.7633</v>
      </c>
      <c r="K275">
        <v>-0.68547000000000002</v>
      </c>
      <c r="L275">
        <v>103.41240000000001</v>
      </c>
      <c r="N275">
        <v>-0.73819999999999997</v>
      </c>
      <c r="O275">
        <v>104.5264</v>
      </c>
      <c r="Q275">
        <v>-0.66788999999999998</v>
      </c>
      <c r="R275">
        <v>1401.0367000000001</v>
      </c>
      <c r="T275">
        <v>-0.75577000000000005</v>
      </c>
      <c r="U275">
        <v>1392.4707000000001</v>
      </c>
      <c r="W275">
        <v>-0.75577000000000005</v>
      </c>
      <c r="X275">
        <v>1388.0053</v>
      </c>
      <c r="Z275">
        <v>-0.79091999999999996</v>
      </c>
      <c r="AA275">
        <v>1385.9392</v>
      </c>
      <c r="AC275">
        <v>-0.79091999999999996</v>
      </c>
      <c r="AD275">
        <v>1389.4953</v>
      </c>
      <c r="AF275">
        <v>-0.8085</v>
      </c>
      <c r="AG275">
        <v>1385.5944</v>
      </c>
      <c r="AI275">
        <v>-0.8085</v>
      </c>
      <c r="AJ275">
        <v>1379.3658</v>
      </c>
    </row>
    <row r="276" spans="2:36">
      <c r="B276">
        <v>-0.61516000000000004</v>
      </c>
      <c r="C276">
        <v>105.41070000000001</v>
      </c>
      <c r="E276">
        <v>-0.72062000000000004</v>
      </c>
      <c r="F276">
        <v>107.78440000000001</v>
      </c>
      <c r="H276">
        <v>-0.65032000000000001</v>
      </c>
      <c r="I276">
        <v>106.8451</v>
      </c>
      <c r="K276">
        <v>-0.65032000000000001</v>
      </c>
      <c r="L276">
        <v>103.908</v>
      </c>
      <c r="N276">
        <v>-0.70304</v>
      </c>
      <c r="O276">
        <v>104.5676</v>
      </c>
      <c r="Q276">
        <v>-0.63273999999999997</v>
      </c>
      <c r="R276">
        <v>1401.4935</v>
      </c>
      <c r="T276">
        <v>-0.72062000000000004</v>
      </c>
      <c r="U276">
        <v>1392.4707000000001</v>
      </c>
      <c r="W276">
        <v>-0.72062000000000004</v>
      </c>
      <c r="X276">
        <v>1388.4639</v>
      </c>
      <c r="Z276">
        <v>-0.75577000000000005</v>
      </c>
      <c r="AA276">
        <v>1386.3987</v>
      </c>
      <c r="AC276">
        <v>-0.75577000000000005</v>
      </c>
      <c r="AD276">
        <v>1390.2969000000001</v>
      </c>
      <c r="AF276">
        <v>-0.77334999999999998</v>
      </c>
      <c r="AG276">
        <v>1385.5944</v>
      </c>
      <c r="AI276">
        <v>-0.77334999999999998</v>
      </c>
      <c r="AJ276">
        <v>1379.3658</v>
      </c>
    </row>
    <row r="277" spans="2:36">
      <c r="B277">
        <v>-0.58001000000000003</v>
      </c>
      <c r="C277">
        <v>105.4312</v>
      </c>
      <c r="E277">
        <v>-0.68547000000000002</v>
      </c>
      <c r="F277">
        <v>108.19199999999999</v>
      </c>
      <c r="H277">
        <v>-0.61516000000000004</v>
      </c>
      <c r="I277">
        <v>106.0467</v>
      </c>
      <c r="K277">
        <v>-0.61516000000000004</v>
      </c>
      <c r="L277">
        <v>104.8969</v>
      </c>
      <c r="N277">
        <v>-0.66788999999999998</v>
      </c>
      <c r="O277">
        <v>104.8969</v>
      </c>
      <c r="Q277">
        <v>-0.59758999999999995</v>
      </c>
      <c r="R277">
        <v>1402.7498000000001</v>
      </c>
      <c r="T277">
        <v>-0.68547000000000002</v>
      </c>
      <c r="U277">
        <v>1393.1567</v>
      </c>
      <c r="W277">
        <v>-0.68547000000000002</v>
      </c>
      <c r="X277">
        <v>1390.7547999999999</v>
      </c>
      <c r="Z277">
        <v>-0.72062000000000004</v>
      </c>
      <c r="AA277">
        <v>1386.3987</v>
      </c>
      <c r="AC277">
        <v>-0.72062000000000004</v>
      </c>
      <c r="AD277">
        <v>1390.2969000000001</v>
      </c>
      <c r="AF277">
        <v>-0.73819999999999997</v>
      </c>
      <c r="AG277">
        <v>1387.2022999999999</v>
      </c>
      <c r="AI277">
        <v>-0.73819999999999997</v>
      </c>
      <c r="AJ277">
        <v>1379.3658</v>
      </c>
    </row>
    <row r="278" spans="2:36">
      <c r="B278">
        <v>-0.54486000000000001</v>
      </c>
      <c r="C278">
        <v>105.4312</v>
      </c>
      <c r="E278">
        <v>-0.65032000000000001</v>
      </c>
      <c r="F278">
        <v>108.2531</v>
      </c>
      <c r="H278">
        <v>-0.58001000000000003</v>
      </c>
      <c r="I278">
        <v>105.98520000000001</v>
      </c>
      <c r="K278">
        <v>-0.58001000000000003</v>
      </c>
      <c r="L278">
        <v>104.8969</v>
      </c>
      <c r="N278">
        <v>-0.63273999999999997</v>
      </c>
      <c r="O278">
        <v>105.08199999999999</v>
      </c>
      <c r="Q278">
        <v>-0.56244000000000005</v>
      </c>
      <c r="R278">
        <v>1402.7498000000001</v>
      </c>
      <c r="T278">
        <v>-0.65032000000000001</v>
      </c>
      <c r="U278">
        <v>1393.1567</v>
      </c>
      <c r="W278">
        <v>-0.65032000000000001</v>
      </c>
      <c r="X278">
        <v>1391.2125000000001</v>
      </c>
      <c r="Z278">
        <v>-0.68547000000000002</v>
      </c>
      <c r="AA278">
        <v>1387.0875000000001</v>
      </c>
      <c r="AC278">
        <v>-0.68547000000000002</v>
      </c>
      <c r="AD278">
        <v>1391.4413999999999</v>
      </c>
      <c r="AF278">
        <v>-0.70304</v>
      </c>
      <c r="AG278">
        <v>1387.5464999999999</v>
      </c>
      <c r="AI278">
        <v>-0.70304</v>
      </c>
      <c r="AJ278">
        <v>1377.1618000000001</v>
      </c>
    </row>
    <row r="279" spans="2:36">
      <c r="B279">
        <v>-0.50971</v>
      </c>
      <c r="C279">
        <v>105.4312</v>
      </c>
      <c r="E279">
        <v>-0.61516000000000004</v>
      </c>
      <c r="F279">
        <v>108.29389999999999</v>
      </c>
      <c r="H279">
        <v>-0.54486000000000001</v>
      </c>
      <c r="I279">
        <v>106.2311</v>
      </c>
      <c r="K279">
        <v>-0.54486000000000001</v>
      </c>
      <c r="L279">
        <v>104.6705</v>
      </c>
      <c r="N279">
        <v>-0.59758999999999995</v>
      </c>
      <c r="O279">
        <v>105.5339</v>
      </c>
      <c r="Q279">
        <v>-0.52727999999999997</v>
      </c>
      <c r="R279">
        <v>1403.7781</v>
      </c>
      <c r="T279">
        <v>-0.61516000000000004</v>
      </c>
      <c r="U279">
        <v>1393.1567</v>
      </c>
      <c r="W279">
        <v>-0.61516000000000004</v>
      </c>
      <c r="X279">
        <v>1392.0133000000001</v>
      </c>
      <c r="Z279">
        <v>-0.65032000000000001</v>
      </c>
      <c r="AA279">
        <v>1389.8389</v>
      </c>
      <c r="AC279">
        <v>-0.65032000000000001</v>
      </c>
      <c r="AD279">
        <v>1392.242</v>
      </c>
      <c r="AF279">
        <v>-0.66788999999999998</v>
      </c>
      <c r="AG279">
        <v>1389.2662</v>
      </c>
      <c r="AI279">
        <v>-0.66788999999999998</v>
      </c>
      <c r="AJ279">
        <v>1376.5805</v>
      </c>
    </row>
    <row r="280" spans="2:36">
      <c r="B280">
        <v>-0.47455000000000003</v>
      </c>
      <c r="C280">
        <v>105.4312</v>
      </c>
      <c r="E280">
        <v>-0.58001000000000003</v>
      </c>
      <c r="F280">
        <v>108.43640000000001</v>
      </c>
      <c r="H280">
        <v>-0.50971</v>
      </c>
      <c r="I280">
        <v>105.8827</v>
      </c>
      <c r="K280">
        <v>-0.50971</v>
      </c>
      <c r="L280">
        <v>105.5544</v>
      </c>
      <c r="N280">
        <v>-0.56244000000000005</v>
      </c>
      <c r="O280">
        <v>106.2106</v>
      </c>
      <c r="Q280">
        <v>-0.49213000000000001</v>
      </c>
      <c r="R280">
        <v>1405.7215000000001</v>
      </c>
      <c r="T280">
        <v>-0.58001000000000003</v>
      </c>
      <c r="U280">
        <v>1393.1567</v>
      </c>
      <c r="W280">
        <v>-0.58001000000000003</v>
      </c>
      <c r="X280">
        <v>1392.1277</v>
      </c>
      <c r="Z280">
        <v>-0.61516000000000004</v>
      </c>
      <c r="AA280">
        <v>1391.0980999999999</v>
      </c>
      <c r="AC280">
        <v>-0.61516000000000004</v>
      </c>
      <c r="AD280">
        <v>1394.528</v>
      </c>
      <c r="AF280">
        <v>-0.63273999999999997</v>
      </c>
      <c r="AG280">
        <v>1389.2662</v>
      </c>
      <c r="AI280">
        <v>-0.63273999999999997</v>
      </c>
      <c r="AJ280">
        <v>1377.1618000000001</v>
      </c>
    </row>
    <row r="281" spans="2:36">
      <c r="B281">
        <v>-0.43940000000000001</v>
      </c>
      <c r="C281">
        <v>105.5544</v>
      </c>
      <c r="E281">
        <v>-0.54486000000000001</v>
      </c>
      <c r="F281">
        <v>108.43640000000001</v>
      </c>
      <c r="H281">
        <v>-0.47455000000000003</v>
      </c>
      <c r="I281">
        <v>105.8622</v>
      </c>
      <c r="K281">
        <v>-0.47455000000000003</v>
      </c>
      <c r="L281">
        <v>104.938</v>
      </c>
      <c r="N281">
        <v>-0.52727999999999997</v>
      </c>
      <c r="O281">
        <v>106.9269</v>
      </c>
      <c r="Q281">
        <v>-0.45698</v>
      </c>
      <c r="R281">
        <v>1406.5222000000001</v>
      </c>
      <c r="T281">
        <v>-0.54486000000000001</v>
      </c>
      <c r="U281">
        <v>1391.8988999999999</v>
      </c>
      <c r="W281">
        <v>-0.54486000000000001</v>
      </c>
      <c r="X281">
        <v>1393.0424</v>
      </c>
      <c r="Z281">
        <v>-0.58001000000000003</v>
      </c>
      <c r="AA281">
        <v>1391.6702</v>
      </c>
      <c r="AC281">
        <v>-0.58001000000000003</v>
      </c>
      <c r="AD281">
        <v>1394.8707999999999</v>
      </c>
      <c r="AF281">
        <v>-0.59758999999999995</v>
      </c>
      <c r="AG281">
        <v>1390.9837</v>
      </c>
      <c r="AI281">
        <v>-0.59758999999999995</v>
      </c>
      <c r="AJ281">
        <v>1379.7131999999999</v>
      </c>
    </row>
    <row r="282" spans="2:36">
      <c r="B282">
        <v>-0.40425</v>
      </c>
      <c r="C282">
        <v>105.73909999999999</v>
      </c>
      <c r="E282">
        <v>-0.50971</v>
      </c>
      <c r="F282">
        <v>107.866</v>
      </c>
      <c r="H282">
        <v>-0.43940000000000001</v>
      </c>
      <c r="I282">
        <v>106.29259999999999</v>
      </c>
      <c r="K282">
        <v>-0.43940000000000001</v>
      </c>
      <c r="L282">
        <v>104.6705</v>
      </c>
      <c r="N282">
        <v>-0.49213000000000001</v>
      </c>
      <c r="O282">
        <v>106.8656</v>
      </c>
      <c r="Q282">
        <v>-0.42182999999999998</v>
      </c>
      <c r="R282">
        <v>1406.8655000000001</v>
      </c>
      <c r="T282">
        <v>-0.50971</v>
      </c>
      <c r="U282">
        <v>1393.1567</v>
      </c>
      <c r="W282">
        <v>-0.50971</v>
      </c>
      <c r="X282">
        <v>1393.271</v>
      </c>
      <c r="Z282">
        <v>-0.54486000000000001</v>
      </c>
      <c r="AA282">
        <v>1392.4707000000001</v>
      </c>
      <c r="AC282">
        <v>-0.54486000000000001</v>
      </c>
      <c r="AD282">
        <v>1394.8707999999999</v>
      </c>
      <c r="AF282">
        <v>-0.56244000000000005</v>
      </c>
      <c r="AG282">
        <v>1391.4413999999999</v>
      </c>
      <c r="AI282">
        <v>-0.56244000000000005</v>
      </c>
      <c r="AJ282">
        <v>1381.5628999999999</v>
      </c>
    </row>
    <row r="283" spans="2:36">
      <c r="B283">
        <v>-0.36909999999999998</v>
      </c>
      <c r="C283">
        <v>107.5804</v>
      </c>
      <c r="E283">
        <v>-0.47455000000000003</v>
      </c>
      <c r="F283">
        <v>107.9271</v>
      </c>
      <c r="H283">
        <v>-0.40425</v>
      </c>
      <c r="I283">
        <v>106.395</v>
      </c>
      <c r="K283">
        <v>-0.40425</v>
      </c>
      <c r="L283">
        <v>104.8969</v>
      </c>
      <c r="N283">
        <v>-0.45698</v>
      </c>
      <c r="O283">
        <v>107.0086</v>
      </c>
      <c r="Q283">
        <v>-0.38667000000000001</v>
      </c>
      <c r="R283">
        <v>1406.5222000000001</v>
      </c>
      <c r="T283">
        <v>-0.47455000000000003</v>
      </c>
      <c r="U283">
        <v>1394.1853000000001</v>
      </c>
      <c r="W283">
        <v>-0.47455000000000003</v>
      </c>
      <c r="X283">
        <v>1395.2135000000001</v>
      </c>
      <c r="Z283">
        <v>-0.50971</v>
      </c>
      <c r="AA283">
        <v>1392.6994</v>
      </c>
      <c r="AC283">
        <v>-0.50971</v>
      </c>
      <c r="AD283">
        <v>1394.8707999999999</v>
      </c>
      <c r="AF283">
        <v>-0.52727999999999997</v>
      </c>
      <c r="AG283">
        <v>1392.242</v>
      </c>
      <c r="AI283">
        <v>-0.52727999999999997</v>
      </c>
      <c r="AJ283">
        <v>1384.6745000000001</v>
      </c>
    </row>
    <row r="284" spans="2:36">
      <c r="B284">
        <v>-0.33395000000000002</v>
      </c>
      <c r="C284">
        <v>107.7436</v>
      </c>
      <c r="E284">
        <v>-0.43940000000000001</v>
      </c>
      <c r="F284">
        <v>107.8252</v>
      </c>
      <c r="H284">
        <v>-0.36909999999999998</v>
      </c>
      <c r="I284">
        <v>106.354</v>
      </c>
      <c r="K284">
        <v>-0.36909999999999998</v>
      </c>
      <c r="L284">
        <v>104.71169999999999</v>
      </c>
      <c r="N284">
        <v>-0.42182999999999998</v>
      </c>
      <c r="O284">
        <v>106.82470000000001</v>
      </c>
      <c r="Q284">
        <v>-0.35152</v>
      </c>
      <c r="R284">
        <v>1406.5222000000001</v>
      </c>
      <c r="T284">
        <v>-0.43940000000000001</v>
      </c>
      <c r="U284">
        <v>1394.9849999999999</v>
      </c>
      <c r="W284">
        <v>-0.43940000000000001</v>
      </c>
      <c r="X284">
        <v>1396.0129999999999</v>
      </c>
      <c r="Z284">
        <v>-0.47455000000000003</v>
      </c>
      <c r="AA284">
        <v>1393.3852999999999</v>
      </c>
      <c r="AC284">
        <v>-0.47455000000000003</v>
      </c>
      <c r="AD284">
        <v>1394.8707999999999</v>
      </c>
      <c r="AF284">
        <v>-0.49213000000000001</v>
      </c>
      <c r="AG284">
        <v>1392.3563999999999</v>
      </c>
      <c r="AI284">
        <v>-0.49213000000000001</v>
      </c>
      <c r="AJ284">
        <v>1384.7896000000001</v>
      </c>
    </row>
    <row r="285" spans="2:36">
      <c r="B285">
        <v>-0.29879</v>
      </c>
      <c r="C285">
        <v>108.4974</v>
      </c>
      <c r="E285">
        <v>-0.40425</v>
      </c>
      <c r="F285">
        <v>107.9271</v>
      </c>
      <c r="H285">
        <v>-0.33395000000000002</v>
      </c>
      <c r="I285">
        <v>106.9269</v>
      </c>
      <c r="K285">
        <v>-0.33395000000000002</v>
      </c>
      <c r="L285">
        <v>104.3616</v>
      </c>
      <c r="N285">
        <v>-0.38667000000000001</v>
      </c>
      <c r="O285">
        <v>106.313</v>
      </c>
      <c r="Q285">
        <v>-0.31636999999999998</v>
      </c>
      <c r="R285">
        <v>1406.8655000000001</v>
      </c>
      <c r="T285">
        <v>-0.40425</v>
      </c>
      <c r="U285">
        <v>1395.3277</v>
      </c>
      <c r="W285">
        <v>-0.40425</v>
      </c>
      <c r="X285">
        <v>1396.8123000000001</v>
      </c>
      <c r="Z285">
        <v>-0.43940000000000001</v>
      </c>
      <c r="AA285">
        <v>1394.4138</v>
      </c>
      <c r="AC285">
        <v>-0.43940000000000001</v>
      </c>
      <c r="AD285">
        <v>1396.0129999999999</v>
      </c>
      <c r="AF285">
        <v>-0.45698</v>
      </c>
      <c r="AG285">
        <v>1393.7282</v>
      </c>
      <c r="AI285">
        <v>-0.45698</v>
      </c>
      <c r="AJ285">
        <v>1384.7896000000001</v>
      </c>
    </row>
    <row r="286" spans="2:36">
      <c r="B286">
        <v>-0.26363999999999999</v>
      </c>
      <c r="C286">
        <v>108.4974</v>
      </c>
      <c r="E286">
        <v>-0.36909999999999998</v>
      </c>
      <c r="F286">
        <v>108.19199999999999</v>
      </c>
      <c r="H286">
        <v>-0.29879</v>
      </c>
      <c r="I286">
        <v>106.8656</v>
      </c>
      <c r="K286">
        <v>-0.29879</v>
      </c>
      <c r="L286">
        <v>104.4646</v>
      </c>
      <c r="N286">
        <v>-0.35152</v>
      </c>
      <c r="O286">
        <v>105.9442</v>
      </c>
      <c r="Q286">
        <v>-0.28122000000000003</v>
      </c>
      <c r="R286">
        <v>1407.5523000000001</v>
      </c>
      <c r="T286">
        <v>-0.36909999999999998</v>
      </c>
      <c r="U286">
        <v>1396.6981000000001</v>
      </c>
      <c r="W286">
        <v>-0.36909999999999998</v>
      </c>
      <c r="X286">
        <v>1396.9265</v>
      </c>
      <c r="Z286">
        <v>-0.40425</v>
      </c>
      <c r="AA286">
        <v>1393.3852999999999</v>
      </c>
      <c r="AC286">
        <v>-0.40425</v>
      </c>
      <c r="AD286">
        <v>1394.6423</v>
      </c>
      <c r="AF286">
        <v>-0.42182999999999998</v>
      </c>
      <c r="AG286">
        <v>1394.4138</v>
      </c>
      <c r="AI286">
        <v>-0.42182999999999998</v>
      </c>
      <c r="AJ286">
        <v>1385.0196000000001</v>
      </c>
    </row>
    <row r="287" spans="2:36">
      <c r="B287">
        <v>-0.22849</v>
      </c>
      <c r="C287">
        <v>107.5192</v>
      </c>
      <c r="E287">
        <v>-0.33395000000000002</v>
      </c>
      <c r="F287">
        <v>108.6195</v>
      </c>
      <c r="H287">
        <v>-0.26363999999999999</v>
      </c>
      <c r="I287">
        <v>106.8656</v>
      </c>
      <c r="K287">
        <v>-0.26363999999999999</v>
      </c>
      <c r="L287">
        <v>104.8969</v>
      </c>
      <c r="N287">
        <v>-0.31636999999999998</v>
      </c>
      <c r="O287">
        <v>106.2106</v>
      </c>
      <c r="Q287">
        <v>-0.24607000000000001</v>
      </c>
      <c r="R287">
        <v>1407.7814000000001</v>
      </c>
      <c r="T287">
        <v>-0.33395000000000002</v>
      </c>
      <c r="U287">
        <v>1397.0407</v>
      </c>
      <c r="W287">
        <v>-0.33395000000000002</v>
      </c>
      <c r="X287">
        <v>1396.9265</v>
      </c>
      <c r="Z287">
        <v>-0.36909999999999998</v>
      </c>
      <c r="AA287">
        <v>1394.8707999999999</v>
      </c>
      <c r="AC287">
        <v>-0.36909999999999998</v>
      </c>
      <c r="AD287">
        <v>1397.0407</v>
      </c>
      <c r="AF287">
        <v>-0.38667000000000001</v>
      </c>
      <c r="AG287">
        <v>1395.7845</v>
      </c>
      <c r="AI287">
        <v>-0.38667000000000001</v>
      </c>
      <c r="AJ287">
        <v>1385.1346000000001</v>
      </c>
    </row>
    <row r="288" spans="2:36">
      <c r="B288">
        <v>-0.19334000000000001</v>
      </c>
      <c r="C288">
        <v>107.3763</v>
      </c>
      <c r="E288">
        <v>-0.29879</v>
      </c>
      <c r="F288">
        <v>108.4974</v>
      </c>
      <c r="H288">
        <v>-0.22849</v>
      </c>
      <c r="I288">
        <v>107.1108</v>
      </c>
      <c r="K288">
        <v>-0.22849</v>
      </c>
      <c r="L288">
        <v>104.8352</v>
      </c>
      <c r="N288">
        <v>-0.28122000000000003</v>
      </c>
      <c r="O288">
        <v>106.4359</v>
      </c>
      <c r="Q288">
        <v>-0.21090999999999999</v>
      </c>
      <c r="R288">
        <v>1408.2394999999999</v>
      </c>
      <c r="T288">
        <v>-0.29879</v>
      </c>
      <c r="U288">
        <v>1395.8987</v>
      </c>
      <c r="W288">
        <v>-0.29879</v>
      </c>
      <c r="X288">
        <v>1396.2412999999999</v>
      </c>
      <c r="Z288">
        <v>-0.33395000000000002</v>
      </c>
      <c r="AA288">
        <v>1395.3277</v>
      </c>
      <c r="AC288">
        <v>-0.33395000000000002</v>
      </c>
      <c r="AD288">
        <v>1397.269</v>
      </c>
      <c r="AF288">
        <v>-0.35152</v>
      </c>
      <c r="AG288">
        <v>1395.7845</v>
      </c>
      <c r="AI288">
        <v>-0.35152</v>
      </c>
      <c r="AJ288">
        <v>1385.9392</v>
      </c>
    </row>
    <row r="289" spans="2:36">
      <c r="B289">
        <v>-0.15817999999999999</v>
      </c>
      <c r="C289">
        <v>107.5192</v>
      </c>
      <c r="E289">
        <v>-0.26363999999999999</v>
      </c>
      <c r="F289">
        <v>108.6602</v>
      </c>
      <c r="H289">
        <v>-0.19334000000000001</v>
      </c>
      <c r="I289">
        <v>107.29470000000001</v>
      </c>
      <c r="K289">
        <v>-0.19334000000000001</v>
      </c>
      <c r="L289">
        <v>105.28749999999999</v>
      </c>
      <c r="N289">
        <v>-0.24607000000000001</v>
      </c>
      <c r="O289">
        <v>106.3335</v>
      </c>
      <c r="Q289">
        <v>-0.17576</v>
      </c>
      <c r="R289">
        <v>1409.7293999999999</v>
      </c>
      <c r="T289">
        <v>-0.26363999999999999</v>
      </c>
      <c r="U289">
        <v>1395.8987</v>
      </c>
      <c r="W289">
        <v>-0.26363999999999999</v>
      </c>
      <c r="X289">
        <v>1393.1567</v>
      </c>
      <c r="Z289">
        <v>-0.29879</v>
      </c>
      <c r="AA289">
        <v>1394.9849999999999</v>
      </c>
      <c r="AC289">
        <v>-0.29879</v>
      </c>
      <c r="AD289">
        <v>1395.8987</v>
      </c>
      <c r="AF289">
        <v>-0.31636999999999998</v>
      </c>
      <c r="AG289">
        <v>1397.3832</v>
      </c>
      <c r="AI289">
        <v>-0.31636999999999998</v>
      </c>
      <c r="AJ289">
        <v>1388.3493000000001</v>
      </c>
    </row>
    <row r="290" spans="2:36">
      <c r="B290">
        <v>-0.12303</v>
      </c>
      <c r="C290">
        <v>107.3763</v>
      </c>
      <c r="E290">
        <v>-0.22849</v>
      </c>
      <c r="F290">
        <v>108.3142</v>
      </c>
      <c r="H290">
        <v>-0.15817999999999999</v>
      </c>
      <c r="I290">
        <v>107.3967</v>
      </c>
      <c r="K290">
        <v>-0.15817999999999999</v>
      </c>
      <c r="L290">
        <v>105.41070000000001</v>
      </c>
      <c r="N290">
        <v>-0.21090999999999999</v>
      </c>
      <c r="O290">
        <v>106.4564</v>
      </c>
      <c r="Q290">
        <v>-0.14061000000000001</v>
      </c>
      <c r="R290">
        <v>1410.4177</v>
      </c>
      <c r="T290">
        <v>-0.22849</v>
      </c>
      <c r="U290">
        <v>1397.1548</v>
      </c>
      <c r="W290">
        <v>-0.22849</v>
      </c>
      <c r="X290">
        <v>1392.0133000000001</v>
      </c>
      <c r="Z290">
        <v>-0.26363999999999999</v>
      </c>
      <c r="AA290">
        <v>1394.9849999999999</v>
      </c>
      <c r="AC290">
        <v>-0.26363999999999999</v>
      </c>
      <c r="AD290">
        <v>1393.8425</v>
      </c>
      <c r="AF290">
        <v>-0.28122000000000003</v>
      </c>
      <c r="AG290">
        <v>1398.0681999999999</v>
      </c>
      <c r="AI290">
        <v>-0.28122000000000003</v>
      </c>
      <c r="AJ290">
        <v>1390.5259000000001</v>
      </c>
    </row>
    <row r="291" spans="2:36">
      <c r="B291">
        <v>-8.7881000000000001E-2</v>
      </c>
      <c r="C291">
        <v>107.72320000000001</v>
      </c>
      <c r="E291">
        <v>-0.19334000000000001</v>
      </c>
      <c r="F291">
        <v>108.6195</v>
      </c>
      <c r="H291">
        <v>-0.12303</v>
      </c>
      <c r="I291">
        <v>108.15130000000001</v>
      </c>
      <c r="K291">
        <v>-0.12303</v>
      </c>
      <c r="L291">
        <v>105.45180000000001</v>
      </c>
      <c r="N291">
        <v>-0.17576</v>
      </c>
      <c r="O291">
        <v>106.8656</v>
      </c>
      <c r="Q291">
        <v>-0.10546</v>
      </c>
      <c r="R291">
        <v>1410.8768</v>
      </c>
      <c r="T291">
        <v>-0.19334000000000001</v>
      </c>
      <c r="U291">
        <v>1397.0407</v>
      </c>
      <c r="W291">
        <v>-0.19334000000000001</v>
      </c>
      <c r="X291">
        <v>1392.9281000000001</v>
      </c>
      <c r="Z291">
        <v>-0.22849</v>
      </c>
      <c r="AA291">
        <v>1396.1271999999999</v>
      </c>
      <c r="AC291">
        <v>-0.22849</v>
      </c>
      <c r="AD291">
        <v>1394.1853000000001</v>
      </c>
      <c r="AF291">
        <v>-0.24607000000000001</v>
      </c>
      <c r="AG291">
        <v>1396.5839000000001</v>
      </c>
      <c r="AI291">
        <v>-0.24607000000000001</v>
      </c>
      <c r="AJ291">
        <v>1388.3493000000001</v>
      </c>
    </row>
    <row r="292" spans="2:36">
      <c r="B292">
        <v>-5.2727999999999997E-2</v>
      </c>
      <c r="C292">
        <v>108.355</v>
      </c>
      <c r="E292">
        <v>-0.15817999999999999</v>
      </c>
      <c r="F292">
        <v>109.2294</v>
      </c>
      <c r="H292">
        <v>-8.7881000000000001E-2</v>
      </c>
      <c r="I292">
        <v>108.2124</v>
      </c>
      <c r="K292">
        <v>-8.7881000000000001E-2</v>
      </c>
      <c r="L292">
        <v>105.657</v>
      </c>
      <c r="N292">
        <v>-0.14061000000000001</v>
      </c>
      <c r="O292">
        <v>106.8656</v>
      </c>
      <c r="Q292">
        <v>-7.0304000000000005E-2</v>
      </c>
      <c r="R292">
        <v>1410.8768</v>
      </c>
      <c r="T292">
        <v>-0.15817999999999999</v>
      </c>
      <c r="U292">
        <v>1393.3852999999999</v>
      </c>
      <c r="W292">
        <v>-0.15817999999999999</v>
      </c>
      <c r="X292">
        <v>1393.1567</v>
      </c>
      <c r="Z292">
        <v>-0.19334000000000001</v>
      </c>
      <c r="AA292">
        <v>1394.9849999999999</v>
      </c>
      <c r="AC292">
        <v>-0.19334000000000001</v>
      </c>
      <c r="AD292">
        <v>1396.0129999999999</v>
      </c>
      <c r="AF292">
        <v>-0.21090999999999999</v>
      </c>
      <c r="AG292">
        <v>1394.4138</v>
      </c>
      <c r="AI292">
        <v>-0.21090999999999999</v>
      </c>
      <c r="AJ292">
        <v>1388.3493000000001</v>
      </c>
    </row>
    <row r="293" spans="2:36">
      <c r="B293">
        <v>-1.7576000000000001E-2</v>
      </c>
      <c r="C293">
        <v>108.19199999999999</v>
      </c>
      <c r="E293">
        <v>-0.12303</v>
      </c>
      <c r="F293">
        <v>109.7165</v>
      </c>
      <c r="H293">
        <v>-5.2727999999999997E-2</v>
      </c>
      <c r="I293">
        <v>109.5136</v>
      </c>
      <c r="K293">
        <v>-5.2727999999999997E-2</v>
      </c>
      <c r="L293">
        <v>105.8417</v>
      </c>
      <c r="N293">
        <v>-0.10546</v>
      </c>
      <c r="O293">
        <v>107.0086</v>
      </c>
      <c r="Q293">
        <v>-3.5152000000000003E-2</v>
      </c>
      <c r="R293">
        <v>1410.8768</v>
      </c>
      <c r="T293">
        <v>-0.12303</v>
      </c>
      <c r="U293">
        <v>1394.9849999999999</v>
      </c>
      <c r="W293">
        <v>-0.12303</v>
      </c>
      <c r="X293">
        <v>1398.5248999999999</v>
      </c>
      <c r="Z293">
        <v>-0.15817999999999999</v>
      </c>
      <c r="AA293">
        <v>1392.242</v>
      </c>
      <c r="AC293">
        <v>-0.15817999999999999</v>
      </c>
      <c r="AD293">
        <v>1396.0129999999999</v>
      </c>
      <c r="AF293">
        <v>-0.17576</v>
      </c>
      <c r="AG293">
        <v>1394.0709999999999</v>
      </c>
      <c r="AI293">
        <v>-0.17576</v>
      </c>
      <c r="AJ293">
        <v>1383.9839999999999</v>
      </c>
    </row>
    <row r="294" spans="2:36">
      <c r="B294">
        <v>1.7576000000000001E-2</v>
      </c>
      <c r="C294">
        <v>108.47709999999999</v>
      </c>
      <c r="E294">
        <v>-8.7881000000000001E-2</v>
      </c>
      <c r="F294">
        <v>110.3449</v>
      </c>
      <c r="H294">
        <v>-1.7576000000000001E-2</v>
      </c>
      <c r="I294">
        <v>109.9802</v>
      </c>
      <c r="K294">
        <v>-1.7576000000000001E-2</v>
      </c>
      <c r="L294">
        <v>106.2516</v>
      </c>
      <c r="N294">
        <v>-7.0304000000000005E-2</v>
      </c>
      <c r="O294">
        <v>107.1313</v>
      </c>
      <c r="Q294">
        <v>0</v>
      </c>
      <c r="R294">
        <v>1411.336</v>
      </c>
      <c r="T294">
        <v>-8.7881000000000001E-2</v>
      </c>
      <c r="U294">
        <v>1395.6703</v>
      </c>
      <c r="W294">
        <v>-8.7881000000000001E-2</v>
      </c>
      <c r="X294">
        <v>1399.4382000000001</v>
      </c>
      <c r="Z294">
        <v>-0.12303</v>
      </c>
      <c r="AA294">
        <v>1390.9837</v>
      </c>
      <c r="AC294">
        <v>-0.12303</v>
      </c>
      <c r="AD294">
        <v>1396.0129999999999</v>
      </c>
      <c r="AF294">
        <v>-0.14061000000000001</v>
      </c>
      <c r="AG294">
        <v>1392.6994</v>
      </c>
      <c r="AI294">
        <v>-0.14061000000000001</v>
      </c>
      <c r="AJ294">
        <v>1383.9839999999999</v>
      </c>
    </row>
    <row r="295" spans="2:36">
      <c r="B295">
        <v>5.2727999999999997E-2</v>
      </c>
      <c r="C295">
        <v>108.90430000000001</v>
      </c>
      <c r="E295">
        <v>-5.2727999999999997E-2</v>
      </c>
      <c r="F295">
        <v>110.91160000000001</v>
      </c>
      <c r="H295">
        <v>1.7576000000000001E-2</v>
      </c>
      <c r="I295">
        <v>109.7165</v>
      </c>
      <c r="K295">
        <v>1.7576000000000001E-2</v>
      </c>
      <c r="L295">
        <v>106.9269</v>
      </c>
      <c r="N295">
        <v>-3.5152000000000003E-2</v>
      </c>
      <c r="O295">
        <v>107.7028</v>
      </c>
      <c r="Q295">
        <v>3.5152000000000003E-2</v>
      </c>
      <c r="R295">
        <v>1410.9916000000001</v>
      </c>
      <c r="T295">
        <v>-5.2727999999999997E-2</v>
      </c>
      <c r="U295">
        <v>1396.0129999999999</v>
      </c>
      <c r="W295">
        <v>-5.2727999999999997E-2</v>
      </c>
      <c r="X295">
        <v>1399.8949</v>
      </c>
      <c r="Z295">
        <v>-8.7881000000000001E-2</v>
      </c>
      <c r="AA295">
        <v>1390.6403</v>
      </c>
      <c r="AC295">
        <v>-8.7881000000000001E-2</v>
      </c>
      <c r="AD295">
        <v>1396.4697000000001</v>
      </c>
      <c r="AF295">
        <v>-0.10546</v>
      </c>
      <c r="AG295">
        <v>1390.6403</v>
      </c>
      <c r="AI295">
        <v>-0.10546</v>
      </c>
      <c r="AJ295">
        <v>1381.6783</v>
      </c>
    </row>
    <row r="296" spans="2:36">
      <c r="B296">
        <v>8.7881000000000001E-2</v>
      </c>
      <c r="C296">
        <v>108.5381</v>
      </c>
      <c r="E296">
        <v>-1.7576000000000001E-2</v>
      </c>
      <c r="F296">
        <v>111.0329</v>
      </c>
      <c r="H296">
        <v>5.2727999999999997E-2</v>
      </c>
      <c r="I296">
        <v>108.7212</v>
      </c>
      <c r="K296">
        <v>5.2727999999999997E-2</v>
      </c>
      <c r="L296">
        <v>107.6824</v>
      </c>
      <c r="N296">
        <v>0</v>
      </c>
      <c r="O296">
        <v>107.29470000000001</v>
      </c>
      <c r="Q296">
        <v>7.0304000000000005E-2</v>
      </c>
      <c r="R296">
        <v>1410.5324000000001</v>
      </c>
      <c r="T296">
        <v>-1.7576000000000001E-2</v>
      </c>
      <c r="U296">
        <v>1396.2412999999999</v>
      </c>
      <c r="W296">
        <v>-1.7576000000000001E-2</v>
      </c>
      <c r="X296">
        <v>1399.4382000000001</v>
      </c>
      <c r="Z296">
        <v>-5.2727999999999997E-2</v>
      </c>
      <c r="AA296">
        <v>1390.9837</v>
      </c>
      <c r="AC296">
        <v>-5.2727999999999997E-2</v>
      </c>
      <c r="AD296">
        <v>1396.8123000000001</v>
      </c>
      <c r="AF296">
        <v>-7.0304000000000005E-2</v>
      </c>
      <c r="AG296">
        <v>1390.1823999999999</v>
      </c>
      <c r="AI296">
        <v>-7.0304000000000005E-2</v>
      </c>
      <c r="AJ296">
        <v>1381.6783</v>
      </c>
    </row>
    <row r="297" spans="2:36">
      <c r="B297">
        <v>0.12303</v>
      </c>
      <c r="C297">
        <v>108.0902</v>
      </c>
      <c r="E297">
        <v>1.7576000000000001E-2</v>
      </c>
      <c r="F297">
        <v>110.9318</v>
      </c>
      <c r="H297">
        <v>8.7881000000000001E-2</v>
      </c>
      <c r="I297">
        <v>108.47709999999999</v>
      </c>
      <c r="K297">
        <v>8.7881000000000001E-2</v>
      </c>
      <c r="L297">
        <v>108.3142</v>
      </c>
      <c r="N297">
        <v>3.5152000000000003E-2</v>
      </c>
      <c r="O297">
        <v>107.3355</v>
      </c>
      <c r="Q297">
        <v>0.10546</v>
      </c>
      <c r="R297">
        <v>1409.7293999999999</v>
      </c>
      <c r="T297">
        <v>1.7576000000000001E-2</v>
      </c>
      <c r="U297">
        <v>1400.2374</v>
      </c>
      <c r="W297">
        <v>1.7576000000000001E-2</v>
      </c>
      <c r="X297">
        <v>1399.8949</v>
      </c>
      <c r="Z297">
        <v>-1.7576000000000001E-2</v>
      </c>
      <c r="AA297">
        <v>1392.9281000000001</v>
      </c>
      <c r="AC297">
        <v>-1.7576000000000001E-2</v>
      </c>
      <c r="AD297">
        <v>1397.269</v>
      </c>
      <c r="AF297">
        <v>-3.5152000000000003E-2</v>
      </c>
      <c r="AG297">
        <v>1390.6403</v>
      </c>
      <c r="AI297">
        <v>-3.5152000000000003E-2</v>
      </c>
      <c r="AJ297">
        <v>1387.8905999999999</v>
      </c>
    </row>
    <row r="298" spans="2:36">
      <c r="B298">
        <v>0.15817999999999999</v>
      </c>
      <c r="C298">
        <v>107.5192</v>
      </c>
      <c r="E298">
        <v>5.2727999999999997E-2</v>
      </c>
      <c r="F298">
        <v>110.91160000000001</v>
      </c>
      <c r="H298">
        <v>0.12303</v>
      </c>
      <c r="I298">
        <v>108.5788</v>
      </c>
      <c r="K298">
        <v>0.12303</v>
      </c>
      <c r="L298">
        <v>108.39570000000001</v>
      </c>
      <c r="N298">
        <v>7.0304000000000005E-2</v>
      </c>
      <c r="O298">
        <v>107.72320000000001</v>
      </c>
      <c r="Q298">
        <v>0.14061000000000001</v>
      </c>
      <c r="R298">
        <v>1410.4177</v>
      </c>
      <c r="T298">
        <v>5.2727999999999997E-2</v>
      </c>
      <c r="U298">
        <v>1401.4935</v>
      </c>
      <c r="W298">
        <v>5.2727999999999997E-2</v>
      </c>
      <c r="X298">
        <v>1400.6941999999999</v>
      </c>
      <c r="Z298">
        <v>1.7576000000000001E-2</v>
      </c>
      <c r="AA298">
        <v>1397.1548</v>
      </c>
      <c r="AC298">
        <v>1.7576000000000001E-2</v>
      </c>
      <c r="AD298">
        <v>1398.2965999999999</v>
      </c>
      <c r="AF298">
        <v>0</v>
      </c>
      <c r="AG298">
        <v>1394.9849999999999</v>
      </c>
      <c r="AI298">
        <v>0</v>
      </c>
      <c r="AJ298">
        <v>1388.12</v>
      </c>
    </row>
    <row r="299" spans="2:36">
      <c r="B299">
        <v>0.19334000000000001</v>
      </c>
      <c r="C299">
        <v>106.9473</v>
      </c>
      <c r="E299">
        <v>8.7881000000000001E-2</v>
      </c>
      <c r="F299">
        <v>111.0329</v>
      </c>
      <c r="H299">
        <v>0.15817999999999999</v>
      </c>
      <c r="I299">
        <v>108.47709999999999</v>
      </c>
      <c r="K299">
        <v>0.15817999999999999</v>
      </c>
      <c r="L299">
        <v>108.3142</v>
      </c>
      <c r="N299">
        <v>0.10546</v>
      </c>
      <c r="O299">
        <v>108.1105</v>
      </c>
      <c r="Q299">
        <v>0.17576</v>
      </c>
      <c r="R299">
        <v>1410.4177</v>
      </c>
      <c r="T299">
        <v>8.7881000000000001E-2</v>
      </c>
      <c r="U299">
        <v>1403.5495000000001</v>
      </c>
      <c r="W299">
        <v>8.7881000000000001E-2</v>
      </c>
      <c r="X299">
        <v>1400.6941999999999</v>
      </c>
      <c r="Z299">
        <v>5.2727999999999997E-2</v>
      </c>
      <c r="AA299">
        <v>1399.3241</v>
      </c>
      <c r="AC299">
        <v>5.2727999999999997E-2</v>
      </c>
      <c r="AD299">
        <v>1398.7532000000001</v>
      </c>
      <c r="AF299">
        <v>3.5152000000000003E-2</v>
      </c>
      <c r="AG299">
        <v>1396.3554999999999</v>
      </c>
      <c r="AI299">
        <v>3.5152000000000003E-2</v>
      </c>
      <c r="AJ299">
        <v>1388.12</v>
      </c>
    </row>
    <row r="300" spans="2:36">
      <c r="B300">
        <v>0.22849</v>
      </c>
      <c r="C300">
        <v>106.72239999999999</v>
      </c>
      <c r="E300">
        <v>0.12303</v>
      </c>
      <c r="F300">
        <v>111.11369999999999</v>
      </c>
      <c r="H300">
        <v>0.19334000000000001</v>
      </c>
      <c r="I300">
        <v>108.7212</v>
      </c>
      <c r="K300">
        <v>0.19334000000000001</v>
      </c>
      <c r="L300">
        <v>108.355</v>
      </c>
      <c r="N300">
        <v>0.14061000000000001</v>
      </c>
      <c r="O300">
        <v>108.33459999999999</v>
      </c>
      <c r="Q300">
        <v>0.21090999999999999</v>
      </c>
      <c r="R300">
        <v>1410.4177</v>
      </c>
      <c r="T300">
        <v>0.12303</v>
      </c>
      <c r="U300">
        <v>1404.6923999999999</v>
      </c>
      <c r="W300">
        <v>0.12303</v>
      </c>
      <c r="X300">
        <v>1401.4935</v>
      </c>
      <c r="Z300">
        <v>8.7881000000000001E-2</v>
      </c>
      <c r="AA300">
        <v>1401.3793000000001</v>
      </c>
      <c r="AC300">
        <v>8.7881000000000001E-2</v>
      </c>
      <c r="AD300">
        <v>1399.6666</v>
      </c>
      <c r="AF300">
        <v>7.0304000000000005E-2</v>
      </c>
      <c r="AG300">
        <v>1397.7257</v>
      </c>
      <c r="AI300">
        <v>7.0304000000000005E-2</v>
      </c>
      <c r="AJ300">
        <v>1393.1567</v>
      </c>
    </row>
    <row r="301" spans="2:36">
      <c r="B301">
        <v>0.26363999999999999</v>
      </c>
      <c r="C301">
        <v>106.5382</v>
      </c>
      <c r="E301">
        <v>0.15817999999999999</v>
      </c>
      <c r="F301">
        <v>111.39660000000001</v>
      </c>
      <c r="H301">
        <v>0.22849</v>
      </c>
      <c r="I301">
        <v>108.90430000000001</v>
      </c>
      <c r="K301">
        <v>0.22849</v>
      </c>
      <c r="L301">
        <v>108.39570000000001</v>
      </c>
      <c r="N301">
        <v>0.17576</v>
      </c>
      <c r="O301">
        <v>109.2497</v>
      </c>
      <c r="Q301">
        <v>0.24607000000000001</v>
      </c>
      <c r="R301">
        <v>1412.9450999999999</v>
      </c>
      <c r="T301">
        <v>0.15817999999999999</v>
      </c>
      <c r="U301">
        <v>1406.0645999999999</v>
      </c>
      <c r="W301">
        <v>0.15817999999999999</v>
      </c>
      <c r="X301">
        <v>1402.4070999999999</v>
      </c>
      <c r="Z301">
        <v>0.12303</v>
      </c>
      <c r="AA301">
        <v>1401.4935</v>
      </c>
      <c r="AC301">
        <v>0.12303</v>
      </c>
      <c r="AD301">
        <v>1401.8361</v>
      </c>
      <c r="AF301">
        <v>0.10546</v>
      </c>
      <c r="AG301">
        <v>1399.6666</v>
      </c>
      <c r="AI301">
        <v>0.10546</v>
      </c>
      <c r="AJ301">
        <v>1393.271</v>
      </c>
    </row>
    <row r="302" spans="2:36">
      <c r="B302">
        <v>0.29879</v>
      </c>
      <c r="C302">
        <v>105.9237</v>
      </c>
      <c r="E302">
        <v>0.19334000000000001</v>
      </c>
      <c r="F302">
        <v>111.92149999999999</v>
      </c>
      <c r="H302">
        <v>0.26363999999999999</v>
      </c>
      <c r="I302">
        <v>109.7774</v>
      </c>
      <c r="K302">
        <v>0.26363999999999999</v>
      </c>
      <c r="L302">
        <v>108.2531</v>
      </c>
      <c r="N302">
        <v>0.21090999999999999</v>
      </c>
      <c r="O302">
        <v>109.4121</v>
      </c>
      <c r="Q302">
        <v>0.28122000000000003</v>
      </c>
      <c r="R302">
        <v>1412.9450999999999</v>
      </c>
      <c r="T302">
        <v>0.19334000000000001</v>
      </c>
      <c r="U302">
        <v>1406.1790000000001</v>
      </c>
      <c r="W302">
        <v>0.19334000000000001</v>
      </c>
      <c r="X302">
        <v>1404.3495</v>
      </c>
      <c r="Z302">
        <v>0.15817999999999999</v>
      </c>
      <c r="AA302">
        <v>1401.3793000000001</v>
      </c>
      <c r="AC302">
        <v>0.15817999999999999</v>
      </c>
      <c r="AD302">
        <v>1402.2928999999999</v>
      </c>
      <c r="AF302">
        <v>0.14061000000000001</v>
      </c>
      <c r="AG302">
        <v>1400.6941999999999</v>
      </c>
      <c r="AI302">
        <v>0.14061000000000001</v>
      </c>
      <c r="AJ302">
        <v>1393.1567</v>
      </c>
    </row>
    <row r="303" spans="2:36">
      <c r="B303">
        <v>0.33395000000000002</v>
      </c>
      <c r="C303">
        <v>105.616</v>
      </c>
      <c r="E303">
        <v>0.22849</v>
      </c>
      <c r="F303">
        <v>112.0224</v>
      </c>
      <c r="H303">
        <v>0.29879</v>
      </c>
      <c r="I303">
        <v>109.4121</v>
      </c>
      <c r="K303">
        <v>0.29879</v>
      </c>
      <c r="L303">
        <v>108.2124</v>
      </c>
      <c r="N303">
        <v>0.24607000000000001</v>
      </c>
      <c r="O303">
        <v>109.2497</v>
      </c>
      <c r="Q303">
        <v>0.31636999999999998</v>
      </c>
      <c r="R303">
        <v>1411.6805999999999</v>
      </c>
      <c r="T303">
        <v>0.22849</v>
      </c>
      <c r="U303">
        <v>1404.6923999999999</v>
      </c>
      <c r="W303">
        <v>0.22849</v>
      </c>
      <c r="X303">
        <v>1403.4353000000001</v>
      </c>
      <c r="Z303">
        <v>0.19334000000000001</v>
      </c>
      <c r="AA303">
        <v>1401.3793000000001</v>
      </c>
      <c r="AC303">
        <v>0.19334000000000001</v>
      </c>
      <c r="AD303">
        <v>1402.2928999999999</v>
      </c>
      <c r="AF303">
        <v>0.17576</v>
      </c>
      <c r="AG303">
        <v>1401.4935</v>
      </c>
      <c r="AI303">
        <v>0.17576</v>
      </c>
      <c r="AJ303">
        <v>1393.271</v>
      </c>
    </row>
    <row r="304" spans="2:36">
      <c r="B304">
        <v>0.36909999999999998</v>
      </c>
      <c r="C304">
        <v>105.5544</v>
      </c>
      <c r="E304">
        <v>0.26363999999999999</v>
      </c>
      <c r="F304">
        <v>111.9417</v>
      </c>
      <c r="H304">
        <v>0.33395000000000002</v>
      </c>
      <c r="I304">
        <v>109.4121</v>
      </c>
      <c r="K304">
        <v>0.33395000000000002</v>
      </c>
      <c r="L304">
        <v>108.7619</v>
      </c>
      <c r="N304">
        <v>0.28122000000000003</v>
      </c>
      <c r="O304">
        <v>109.04649999999999</v>
      </c>
      <c r="Q304">
        <v>0.35152</v>
      </c>
      <c r="R304">
        <v>1409.6147000000001</v>
      </c>
      <c r="T304">
        <v>0.26363999999999999</v>
      </c>
      <c r="U304">
        <v>1401.8361</v>
      </c>
      <c r="W304">
        <v>0.26363999999999999</v>
      </c>
      <c r="X304">
        <v>1401.4935</v>
      </c>
      <c r="Z304">
        <v>0.22849</v>
      </c>
      <c r="AA304">
        <v>1402.864</v>
      </c>
      <c r="AC304">
        <v>0.22849</v>
      </c>
      <c r="AD304">
        <v>1402.1786999999999</v>
      </c>
      <c r="AF304">
        <v>0.21090999999999999</v>
      </c>
      <c r="AG304">
        <v>1401.6077</v>
      </c>
      <c r="AI304">
        <v>0.21090999999999999</v>
      </c>
      <c r="AJ304">
        <v>1395.6703</v>
      </c>
    </row>
    <row r="305" spans="2:36">
      <c r="B305">
        <v>0.40425</v>
      </c>
      <c r="C305">
        <v>105.616</v>
      </c>
      <c r="E305">
        <v>0.29879</v>
      </c>
      <c r="F305">
        <v>111.5582</v>
      </c>
      <c r="H305">
        <v>0.36909999999999998</v>
      </c>
      <c r="I305">
        <v>109.27</v>
      </c>
      <c r="K305">
        <v>0.36909999999999998</v>
      </c>
      <c r="L305">
        <v>108.78230000000001</v>
      </c>
      <c r="N305">
        <v>0.31636999999999998</v>
      </c>
      <c r="O305">
        <v>109.1888</v>
      </c>
      <c r="Q305">
        <v>0.38667000000000001</v>
      </c>
      <c r="R305">
        <v>1408.9268999999999</v>
      </c>
      <c r="T305">
        <v>0.29879</v>
      </c>
      <c r="U305">
        <v>1396.9265</v>
      </c>
      <c r="W305">
        <v>0.29879</v>
      </c>
      <c r="X305">
        <v>1396.0129999999999</v>
      </c>
      <c r="Z305">
        <v>0.26363999999999999</v>
      </c>
      <c r="AA305">
        <v>1402.5214000000001</v>
      </c>
      <c r="AC305">
        <v>0.26363999999999999</v>
      </c>
      <c r="AD305">
        <v>1400.58</v>
      </c>
      <c r="AF305">
        <v>0.24607000000000001</v>
      </c>
      <c r="AG305">
        <v>1401.4935</v>
      </c>
      <c r="AI305">
        <v>0.24607000000000001</v>
      </c>
      <c r="AJ305">
        <v>1395.6703</v>
      </c>
    </row>
    <row r="306" spans="2:36">
      <c r="B306">
        <v>0.43940000000000001</v>
      </c>
      <c r="C306">
        <v>105.5749</v>
      </c>
      <c r="E306">
        <v>0.33395000000000002</v>
      </c>
      <c r="F306">
        <v>111.437</v>
      </c>
      <c r="H306">
        <v>0.40425</v>
      </c>
      <c r="I306">
        <v>109.27</v>
      </c>
      <c r="K306">
        <v>0.40425</v>
      </c>
      <c r="L306">
        <v>109.0059</v>
      </c>
      <c r="N306">
        <v>0.35152</v>
      </c>
      <c r="O306">
        <v>109.1481</v>
      </c>
      <c r="Q306">
        <v>0.42182999999999998</v>
      </c>
      <c r="R306">
        <v>1407.4378999999999</v>
      </c>
      <c r="T306">
        <v>0.33395000000000002</v>
      </c>
      <c r="U306">
        <v>1394.6423</v>
      </c>
      <c r="W306">
        <v>0.33395000000000002</v>
      </c>
      <c r="X306">
        <v>1395.2135000000001</v>
      </c>
      <c r="Z306">
        <v>0.29879</v>
      </c>
      <c r="AA306">
        <v>1399.7808</v>
      </c>
      <c r="AC306">
        <v>0.29879</v>
      </c>
      <c r="AD306">
        <v>1398.5248999999999</v>
      </c>
      <c r="AF306">
        <v>0.28122000000000003</v>
      </c>
      <c r="AG306">
        <v>1400.58</v>
      </c>
      <c r="AI306">
        <v>0.28122000000000003</v>
      </c>
      <c r="AJ306">
        <v>1392.6994</v>
      </c>
    </row>
    <row r="307" spans="2:36">
      <c r="B307">
        <v>0.47455000000000003</v>
      </c>
      <c r="C307">
        <v>105.616</v>
      </c>
      <c r="E307">
        <v>0.36909999999999998</v>
      </c>
      <c r="F307">
        <v>110.7295</v>
      </c>
      <c r="H307">
        <v>0.43940000000000001</v>
      </c>
      <c r="I307">
        <v>108.90430000000001</v>
      </c>
      <c r="K307">
        <v>0.43940000000000001</v>
      </c>
      <c r="L307">
        <v>108.78230000000001</v>
      </c>
      <c r="N307">
        <v>0.38667000000000001</v>
      </c>
      <c r="O307">
        <v>108.98560000000001</v>
      </c>
      <c r="Q307">
        <v>0.45698</v>
      </c>
      <c r="R307">
        <v>1406.4078</v>
      </c>
      <c r="T307">
        <v>0.36909999999999998</v>
      </c>
      <c r="U307">
        <v>1393.3852999999999</v>
      </c>
      <c r="W307">
        <v>0.36909999999999998</v>
      </c>
      <c r="X307">
        <v>1394.4138</v>
      </c>
      <c r="Z307">
        <v>0.33395000000000002</v>
      </c>
      <c r="AA307">
        <v>1396.0129999999999</v>
      </c>
      <c r="AC307">
        <v>0.33395000000000002</v>
      </c>
      <c r="AD307">
        <v>1397.0407</v>
      </c>
      <c r="AF307">
        <v>0.31636999999999998</v>
      </c>
      <c r="AG307">
        <v>1398.8674000000001</v>
      </c>
      <c r="AI307">
        <v>0.31636999999999998</v>
      </c>
      <c r="AJ307">
        <v>1392.1277</v>
      </c>
    </row>
    <row r="308" spans="2:36">
      <c r="B308">
        <v>0.50971</v>
      </c>
      <c r="C308">
        <v>106.0262</v>
      </c>
      <c r="E308">
        <v>0.40425</v>
      </c>
      <c r="F308">
        <v>110.4866</v>
      </c>
      <c r="H308">
        <v>0.47455000000000003</v>
      </c>
      <c r="I308">
        <v>108.33459999999999</v>
      </c>
      <c r="K308">
        <v>0.47455000000000003</v>
      </c>
      <c r="L308">
        <v>108.4974</v>
      </c>
      <c r="N308">
        <v>0.42182999999999998</v>
      </c>
      <c r="O308">
        <v>109.473</v>
      </c>
      <c r="Q308">
        <v>0.49213000000000001</v>
      </c>
      <c r="R308">
        <v>1403.4353000000001</v>
      </c>
      <c r="T308">
        <v>0.40425</v>
      </c>
      <c r="U308">
        <v>1393.271</v>
      </c>
      <c r="W308">
        <v>0.40425</v>
      </c>
      <c r="X308">
        <v>1393.7282</v>
      </c>
      <c r="Z308">
        <v>0.36909999999999998</v>
      </c>
      <c r="AA308">
        <v>1393.9567</v>
      </c>
      <c r="AC308">
        <v>0.36909999999999998</v>
      </c>
      <c r="AD308">
        <v>1395.6703</v>
      </c>
      <c r="AF308">
        <v>0.35152</v>
      </c>
      <c r="AG308">
        <v>1396.0129999999999</v>
      </c>
      <c r="AI308">
        <v>0.35152</v>
      </c>
      <c r="AJ308">
        <v>1390.9837</v>
      </c>
    </row>
    <row r="309" spans="2:36">
      <c r="B309">
        <v>0.54486000000000001</v>
      </c>
      <c r="C309">
        <v>106.29259999999999</v>
      </c>
      <c r="E309">
        <v>0.43940000000000001</v>
      </c>
      <c r="F309">
        <v>110.4866</v>
      </c>
      <c r="H309">
        <v>0.50971</v>
      </c>
      <c r="I309">
        <v>107.866</v>
      </c>
      <c r="K309">
        <v>0.50971</v>
      </c>
      <c r="L309">
        <v>107.9679</v>
      </c>
      <c r="N309">
        <v>0.45698</v>
      </c>
      <c r="O309">
        <v>109.6557</v>
      </c>
      <c r="Q309">
        <v>0.52727999999999997</v>
      </c>
      <c r="R309">
        <v>1402.1786999999999</v>
      </c>
      <c r="T309">
        <v>0.43940000000000001</v>
      </c>
      <c r="U309">
        <v>1392.0133000000001</v>
      </c>
      <c r="W309">
        <v>0.43940000000000001</v>
      </c>
      <c r="X309">
        <v>1393.1567</v>
      </c>
      <c r="Z309">
        <v>0.40425</v>
      </c>
      <c r="AA309">
        <v>1392.4707000000001</v>
      </c>
      <c r="AC309">
        <v>0.40425</v>
      </c>
      <c r="AD309">
        <v>1394.528</v>
      </c>
      <c r="AF309">
        <v>0.38667000000000001</v>
      </c>
      <c r="AG309">
        <v>1393.1567</v>
      </c>
      <c r="AI309">
        <v>0.38667000000000001</v>
      </c>
      <c r="AJ309">
        <v>1388.5786000000001</v>
      </c>
    </row>
    <row r="310" spans="2:36">
      <c r="B310">
        <v>0.58001000000000003</v>
      </c>
      <c r="C310">
        <v>106.5996</v>
      </c>
      <c r="E310">
        <v>0.47455000000000003</v>
      </c>
      <c r="F310">
        <v>109.818</v>
      </c>
      <c r="H310">
        <v>0.54486000000000001</v>
      </c>
      <c r="I310">
        <v>107.4376</v>
      </c>
      <c r="K310">
        <v>0.54486000000000001</v>
      </c>
      <c r="L310">
        <v>107.7028</v>
      </c>
      <c r="N310">
        <v>0.49213000000000001</v>
      </c>
      <c r="O310">
        <v>109.676</v>
      </c>
      <c r="Q310">
        <v>0.56244000000000005</v>
      </c>
      <c r="R310">
        <v>1401.4935</v>
      </c>
      <c r="T310">
        <v>0.47455000000000003</v>
      </c>
      <c r="U310">
        <v>1391.8988999999999</v>
      </c>
      <c r="W310">
        <v>0.47455000000000003</v>
      </c>
      <c r="X310">
        <v>1392.8137999999999</v>
      </c>
      <c r="Z310">
        <v>0.43940000000000001</v>
      </c>
      <c r="AA310">
        <v>1390.4114</v>
      </c>
      <c r="AC310">
        <v>0.43940000000000001</v>
      </c>
      <c r="AD310">
        <v>1393.271</v>
      </c>
      <c r="AF310">
        <v>0.42182999999999998</v>
      </c>
      <c r="AG310">
        <v>1393.1567</v>
      </c>
      <c r="AI310">
        <v>0.42182999999999998</v>
      </c>
      <c r="AJ310">
        <v>1387.2022999999999</v>
      </c>
    </row>
    <row r="311" spans="2:36">
      <c r="B311">
        <v>0.61516000000000004</v>
      </c>
      <c r="C311">
        <v>107.47839999999999</v>
      </c>
      <c r="E311">
        <v>0.50971</v>
      </c>
      <c r="F311">
        <v>109.75709999999999</v>
      </c>
      <c r="H311">
        <v>0.58001000000000003</v>
      </c>
      <c r="I311">
        <v>106.98820000000001</v>
      </c>
      <c r="K311">
        <v>0.58001000000000003</v>
      </c>
      <c r="L311">
        <v>107.53959999999999</v>
      </c>
      <c r="N311">
        <v>0.52727999999999997</v>
      </c>
      <c r="O311">
        <v>109.9802</v>
      </c>
      <c r="Q311">
        <v>0.59758999999999995</v>
      </c>
      <c r="R311">
        <v>1401.4935</v>
      </c>
      <c r="T311">
        <v>0.50971</v>
      </c>
      <c r="U311">
        <v>1391.8988999999999</v>
      </c>
      <c r="W311">
        <v>0.50971</v>
      </c>
      <c r="X311">
        <v>1389.9534000000001</v>
      </c>
      <c r="Z311">
        <v>0.47455000000000003</v>
      </c>
      <c r="AA311">
        <v>1390.4114</v>
      </c>
      <c r="AC311">
        <v>0.47455000000000003</v>
      </c>
      <c r="AD311">
        <v>1391.7846</v>
      </c>
      <c r="AF311">
        <v>0.45698</v>
      </c>
      <c r="AG311">
        <v>1392.4707000000001</v>
      </c>
      <c r="AI311">
        <v>0.45698</v>
      </c>
      <c r="AJ311">
        <v>1384.6745000000001</v>
      </c>
    </row>
    <row r="312" spans="2:36">
      <c r="B312">
        <v>0.65032000000000001</v>
      </c>
      <c r="C312">
        <v>107.56</v>
      </c>
      <c r="E312">
        <v>0.54486000000000001</v>
      </c>
      <c r="F312">
        <v>109.676</v>
      </c>
      <c r="H312">
        <v>0.61516000000000004</v>
      </c>
      <c r="I312">
        <v>106.5792</v>
      </c>
      <c r="K312">
        <v>0.61516000000000004</v>
      </c>
      <c r="L312">
        <v>106.5792</v>
      </c>
      <c r="N312">
        <v>0.56244000000000005</v>
      </c>
      <c r="O312">
        <v>109.7368</v>
      </c>
      <c r="Q312">
        <v>0.63273999999999997</v>
      </c>
      <c r="R312">
        <v>1401.4935</v>
      </c>
      <c r="T312">
        <v>0.54486000000000001</v>
      </c>
      <c r="U312">
        <v>1390.9837</v>
      </c>
      <c r="W312">
        <v>0.54486000000000001</v>
      </c>
      <c r="X312">
        <v>1388.5786000000001</v>
      </c>
      <c r="Z312">
        <v>0.50971</v>
      </c>
      <c r="AA312">
        <v>1389.8389</v>
      </c>
      <c r="AC312">
        <v>0.50971</v>
      </c>
      <c r="AD312">
        <v>1391.6702</v>
      </c>
      <c r="AF312">
        <v>0.49213000000000001</v>
      </c>
      <c r="AG312">
        <v>1392.1277</v>
      </c>
      <c r="AI312">
        <v>0.49213000000000001</v>
      </c>
      <c r="AJ312">
        <v>1384.0992000000001</v>
      </c>
    </row>
    <row r="313" spans="2:36">
      <c r="B313">
        <v>0.68547000000000002</v>
      </c>
      <c r="C313">
        <v>108.1105</v>
      </c>
      <c r="E313">
        <v>0.58001000000000003</v>
      </c>
      <c r="F313">
        <v>109.35120000000001</v>
      </c>
      <c r="H313">
        <v>0.65032000000000001</v>
      </c>
      <c r="I313">
        <v>106.5792</v>
      </c>
      <c r="K313">
        <v>0.65032000000000001</v>
      </c>
      <c r="L313">
        <v>105.98520000000001</v>
      </c>
      <c r="N313">
        <v>0.59758999999999995</v>
      </c>
      <c r="O313">
        <v>109.12779999999999</v>
      </c>
      <c r="Q313">
        <v>0.66788999999999998</v>
      </c>
      <c r="R313">
        <v>1401.4935</v>
      </c>
      <c r="T313">
        <v>0.58001000000000003</v>
      </c>
      <c r="U313">
        <v>1389.2662</v>
      </c>
      <c r="W313">
        <v>0.58001000000000003</v>
      </c>
      <c r="X313">
        <v>1387.0875000000001</v>
      </c>
      <c r="Z313">
        <v>0.54486000000000001</v>
      </c>
      <c r="AA313">
        <v>1389.037</v>
      </c>
      <c r="AC313">
        <v>0.54486000000000001</v>
      </c>
      <c r="AD313">
        <v>1391.6702</v>
      </c>
      <c r="AF313">
        <v>0.52727999999999997</v>
      </c>
      <c r="AG313">
        <v>1391.7846</v>
      </c>
      <c r="AI313">
        <v>0.52727999999999997</v>
      </c>
      <c r="AJ313">
        <v>1383.8688999999999</v>
      </c>
    </row>
    <row r="314" spans="2:36">
      <c r="B314">
        <v>0.72062000000000004</v>
      </c>
      <c r="C314">
        <v>107.56</v>
      </c>
      <c r="E314">
        <v>0.61516000000000004</v>
      </c>
      <c r="F314">
        <v>108.6602</v>
      </c>
      <c r="H314">
        <v>0.68547000000000002</v>
      </c>
      <c r="I314">
        <v>106.5792</v>
      </c>
      <c r="K314">
        <v>0.68547000000000002</v>
      </c>
      <c r="L314">
        <v>105.8417</v>
      </c>
      <c r="N314">
        <v>0.63273999999999997</v>
      </c>
      <c r="O314">
        <v>108.6602</v>
      </c>
      <c r="Q314">
        <v>0.70304</v>
      </c>
      <c r="R314">
        <v>1399.3241</v>
      </c>
      <c r="T314">
        <v>0.61516000000000004</v>
      </c>
      <c r="U314">
        <v>1389.2662</v>
      </c>
      <c r="W314">
        <v>0.61516000000000004</v>
      </c>
      <c r="X314">
        <v>1389.1515999999999</v>
      </c>
      <c r="Z314">
        <v>0.58001000000000003</v>
      </c>
      <c r="AA314">
        <v>1388.3493000000001</v>
      </c>
      <c r="AC314">
        <v>0.58001000000000003</v>
      </c>
      <c r="AD314">
        <v>1391.6702</v>
      </c>
      <c r="AF314">
        <v>0.56244000000000005</v>
      </c>
      <c r="AG314">
        <v>1389.037</v>
      </c>
      <c r="AI314">
        <v>0.56244000000000005</v>
      </c>
      <c r="AJ314">
        <v>1383.8688999999999</v>
      </c>
    </row>
    <row r="315" spans="2:36">
      <c r="B315">
        <v>0.75577000000000005</v>
      </c>
      <c r="C315">
        <v>107.21299999999999</v>
      </c>
      <c r="E315">
        <v>0.65032000000000001</v>
      </c>
      <c r="F315">
        <v>108.51779999999999</v>
      </c>
      <c r="H315">
        <v>0.72062000000000004</v>
      </c>
      <c r="I315">
        <v>106.5792</v>
      </c>
      <c r="K315">
        <v>0.72062000000000004</v>
      </c>
      <c r="L315">
        <v>105.5749</v>
      </c>
      <c r="N315">
        <v>0.66788999999999998</v>
      </c>
      <c r="O315">
        <v>108.3753</v>
      </c>
      <c r="Q315">
        <v>0.73819999999999997</v>
      </c>
      <c r="R315">
        <v>1400.8082999999999</v>
      </c>
      <c r="T315">
        <v>0.65032000000000001</v>
      </c>
      <c r="U315">
        <v>1391.327</v>
      </c>
      <c r="W315">
        <v>0.65032000000000001</v>
      </c>
      <c r="X315">
        <v>1389.9534000000001</v>
      </c>
      <c r="Z315">
        <v>0.61516000000000004</v>
      </c>
      <c r="AA315">
        <v>1387.5464999999999</v>
      </c>
      <c r="AC315">
        <v>0.61516000000000004</v>
      </c>
      <c r="AD315">
        <v>1391.5558000000001</v>
      </c>
      <c r="AF315">
        <v>0.59758999999999995</v>
      </c>
      <c r="AG315">
        <v>1388.0053</v>
      </c>
      <c r="AI315">
        <v>0.59758999999999995</v>
      </c>
      <c r="AJ315">
        <v>1384.0992000000001</v>
      </c>
    </row>
    <row r="316" spans="2:36">
      <c r="B316">
        <v>0.79091999999999996</v>
      </c>
      <c r="C316">
        <v>106.661</v>
      </c>
      <c r="E316">
        <v>0.68547000000000002</v>
      </c>
      <c r="F316">
        <v>108.47709999999999</v>
      </c>
      <c r="H316">
        <v>0.75577000000000005</v>
      </c>
      <c r="I316">
        <v>107.3967</v>
      </c>
      <c r="K316">
        <v>0.75577000000000005</v>
      </c>
      <c r="L316">
        <v>105.0408</v>
      </c>
      <c r="N316">
        <v>0.70304</v>
      </c>
      <c r="O316">
        <v>108.33459999999999</v>
      </c>
      <c r="Q316">
        <v>0.77334999999999998</v>
      </c>
      <c r="R316">
        <v>1400.8082999999999</v>
      </c>
      <c r="T316">
        <v>0.68547000000000002</v>
      </c>
      <c r="U316">
        <v>1390.5259000000001</v>
      </c>
      <c r="W316">
        <v>0.68547000000000002</v>
      </c>
      <c r="X316">
        <v>1390.0679</v>
      </c>
      <c r="Z316">
        <v>0.65032000000000001</v>
      </c>
      <c r="AA316">
        <v>1388.3493000000001</v>
      </c>
      <c r="AC316">
        <v>0.65032000000000001</v>
      </c>
      <c r="AD316">
        <v>1391.8988999999999</v>
      </c>
      <c r="AF316">
        <v>0.63273999999999997</v>
      </c>
      <c r="AG316">
        <v>1385.4794999999999</v>
      </c>
      <c r="AI316">
        <v>0.63273999999999997</v>
      </c>
      <c r="AJ316">
        <v>1382.4861000000001</v>
      </c>
    </row>
    <row r="317" spans="2:36">
      <c r="B317">
        <v>0.82608000000000004</v>
      </c>
      <c r="C317">
        <v>105.5955</v>
      </c>
      <c r="E317">
        <v>0.72062000000000004</v>
      </c>
      <c r="F317">
        <v>108.5381</v>
      </c>
      <c r="H317">
        <v>0.79091999999999996</v>
      </c>
      <c r="I317">
        <v>107.3967</v>
      </c>
      <c r="K317">
        <v>0.79091999999999996</v>
      </c>
      <c r="L317">
        <v>105.5749</v>
      </c>
      <c r="N317">
        <v>0.73819999999999997</v>
      </c>
      <c r="O317">
        <v>107.72320000000001</v>
      </c>
      <c r="Q317">
        <v>0.8085</v>
      </c>
      <c r="R317">
        <v>1400.2374</v>
      </c>
      <c r="T317">
        <v>0.72062000000000004</v>
      </c>
      <c r="U317">
        <v>1391.5558000000001</v>
      </c>
      <c r="W317">
        <v>0.72062000000000004</v>
      </c>
      <c r="X317">
        <v>1390.0679</v>
      </c>
      <c r="Z317">
        <v>0.68547000000000002</v>
      </c>
      <c r="AA317">
        <v>1388.5786000000001</v>
      </c>
      <c r="AC317">
        <v>0.68547000000000002</v>
      </c>
      <c r="AD317">
        <v>1389.1515999999999</v>
      </c>
      <c r="AF317">
        <v>0.66788999999999998</v>
      </c>
      <c r="AG317">
        <v>1385.4794999999999</v>
      </c>
      <c r="AI317">
        <v>0.66788999999999998</v>
      </c>
      <c r="AJ317">
        <v>1382.4861000000001</v>
      </c>
    </row>
    <row r="318" spans="2:36">
      <c r="B318">
        <v>0.86123000000000005</v>
      </c>
      <c r="C318">
        <v>105.5955</v>
      </c>
      <c r="E318">
        <v>0.75577000000000005</v>
      </c>
      <c r="F318">
        <v>108.6602</v>
      </c>
      <c r="H318">
        <v>0.82608000000000004</v>
      </c>
      <c r="I318">
        <v>107.3967</v>
      </c>
      <c r="K318">
        <v>0.82608000000000004</v>
      </c>
      <c r="L318">
        <v>105.32850000000001</v>
      </c>
      <c r="N318">
        <v>0.77334999999999998</v>
      </c>
      <c r="O318">
        <v>107.4376</v>
      </c>
      <c r="Q318">
        <v>0.84365000000000001</v>
      </c>
      <c r="R318">
        <v>1400.0091</v>
      </c>
      <c r="T318">
        <v>0.75577000000000005</v>
      </c>
      <c r="U318">
        <v>1392.5851</v>
      </c>
      <c r="W318">
        <v>0.75577000000000005</v>
      </c>
      <c r="X318">
        <v>1390.0679</v>
      </c>
      <c r="Z318">
        <v>0.72062000000000004</v>
      </c>
      <c r="AA318">
        <v>1388.5786000000001</v>
      </c>
      <c r="AC318">
        <v>0.72062000000000004</v>
      </c>
      <c r="AD318">
        <v>1388.8078</v>
      </c>
      <c r="AF318">
        <v>0.70304</v>
      </c>
      <c r="AG318">
        <v>1386.5135</v>
      </c>
      <c r="AI318">
        <v>0.70304</v>
      </c>
      <c r="AJ318">
        <v>1382.4861000000001</v>
      </c>
    </row>
    <row r="319" spans="2:36">
      <c r="B319">
        <v>0.89637999999999995</v>
      </c>
      <c r="C319">
        <v>105.5955</v>
      </c>
      <c r="E319">
        <v>0.79091999999999996</v>
      </c>
      <c r="F319">
        <v>108.7619</v>
      </c>
      <c r="H319">
        <v>0.86123000000000005</v>
      </c>
      <c r="I319">
        <v>107.8456</v>
      </c>
      <c r="K319">
        <v>0.86123000000000005</v>
      </c>
      <c r="L319">
        <v>105.28749999999999</v>
      </c>
      <c r="N319">
        <v>0.8085</v>
      </c>
      <c r="O319">
        <v>107.0086</v>
      </c>
      <c r="Q319">
        <v>0.87880999999999998</v>
      </c>
      <c r="R319">
        <v>1401.9503</v>
      </c>
      <c r="T319">
        <v>0.79091999999999996</v>
      </c>
      <c r="U319">
        <v>1391.5558000000001</v>
      </c>
      <c r="W319">
        <v>0.79091999999999996</v>
      </c>
      <c r="X319">
        <v>1390.0679</v>
      </c>
      <c r="Z319">
        <v>0.75577000000000005</v>
      </c>
      <c r="AA319">
        <v>1391.4413999999999</v>
      </c>
      <c r="AC319">
        <v>0.75577000000000005</v>
      </c>
      <c r="AD319">
        <v>1388.3493000000001</v>
      </c>
      <c r="AF319">
        <v>0.73819999999999997</v>
      </c>
      <c r="AG319">
        <v>1387.5464999999999</v>
      </c>
      <c r="AI319">
        <v>0.73819999999999997</v>
      </c>
      <c r="AJ319">
        <v>1383.4082000000001</v>
      </c>
    </row>
    <row r="320" spans="2:36">
      <c r="B320">
        <v>0.93152999999999997</v>
      </c>
      <c r="C320">
        <v>106.661</v>
      </c>
      <c r="E320">
        <v>0.82608000000000004</v>
      </c>
      <c r="F320">
        <v>109.3309</v>
      </c>
      <c r="H320">
        <v>0.89637999999999995</v>
      </c>
      <c r="I320">
        <v>108.5585</v>
      </c>
      <c r="K320">
        <v>0.89637999999999995</v>
      </c>
      <c r="L320">
        <v>105.7801</v>
      </c>
      <c r="N320">
        <v>0.84365000000000001</v>
      </c>
      <c r="O320">
        <v>106.5996</v>
      </c>
      <c r="Q320">
        <v>0.91395999999999999</v>
      </c>
      <c r="R320">
        <v>1400.8082999999999</v>
      </c>
      <c r="T320">
        <v>0.82608000000000004</v>
      </c>
      <c r="U320">
        <v>1391.327</v>
      </c>
      <c r="W320">
        <v>0.82608000000000004</v>
      </c>
      <c r="X320">
        <v>1386.8579</v>
      </c>
      <c r="Z320">
        <v>0.79091999999999996</v>
      </c>
      <c r="AA320">
        <v>1392.1277</v>
      </c>
      <c r="AC320">
        <v>0.79091999999999996</v>
      </c>
      <c r="AD320">
        <v>1388.0053</v>
      </c>
      <c r="AF320">
        <v>0.77334999999999998</v>
      </c>
      <c r="AG320">
        <v>1388.4639</v>
      </c>
      <c r="AI320">
        <v>0.77334999999999998</v>
      </c>
      <c r="AJ320">
        <v>1384.6745000000001</v>
      </c>
    </row>
    <row r="321" spans="2:36">
      <c r="B321">
        <v>0.96669000000000005</v>
      </c>
      <c r="C321">
        <v>107.0904</v>
      </c>
      <c r="E321">
        <v>0.86123000000000005</v>
      </c>
      <c r="F321">
        <v>109.91930000000001</v>
      </c>
      <c r="H321">
        <v>0.93152999999999997</v>
      </c>
      <c r="I321">
        <v>108.029</v>
      </c>
      <c r="K321">
        <v>0.93152999999999997</v>
      </c>
      <c r="L321">
        <v>106.0467</v>
      </c>
      <c r="N321">
        <v>0.87880999999999998</v>
      </c>
      <c r="O321">
        <v>106.5996</v>
      </c>
      <c r="Q321">
        <v>0.94911000000000001</v>
      </c>
      <c r="R321">
        <v>1400.2374</v>
      </c>
      <c r="T321">
        <v>0.86123000000000005</v>
      </c>
      <c r="U321">
        <v>1391.2125000000001</v>
      </c>
      <c r="W321">
        <v>0.86123000000000005</v>
      </c>
      <c r="X321">
        <v>1387.7759000000001</v>
      </c>
      <c r="Z321">
        <v>0.82608000000000004</v>
      </c>
      <c r="AA321">
        <v>1390.8692000000001</v>
      </c>
      <c r="AC321">
        <v>0.82608000000000004</v>
      </c>
      <c r="AD321">
        <v>1387.5464999999999</v>
      </c>
      <c r="AF321">
        <v>0.8085</v>
      </c>
      <c r="AG321">
        <v>1389.8389</v>
      </c>
      <c r="AI321">
        <v>0.8085</v>
      </c>
      <c r="AJ321">
        <v>1384.6745000000001</v>
      </c>
    </row>
    <row r="322" spans="2:36">
      <c r="B322">
        <v>1.0018</v>
      </c>
      <c r="C322">
        <v>107.2334</v>
      </c>
      <c r="E322">
        <v>0.89637999999999995</v>
      </c>
      <c r="F322">
        <v>110.7902</v>
      </c>
      <c r="H322">
        <v>0.96669000000000005</v>
      </c>
      <c r="I322">
        <v>108.5788</v>
      </c>
      <c r="K322">
        <v>0.96669000000000005</v>
      </c>
      <c r="L322">
        <v>105.96469999999999</v>
      </c>
      <c r="N322">
        <v>0.91395999999999999</v>
      </c>
      <c r="O322">
        <v>106.9269</v>
      </c>
      <c r="Q322">
        <v>0.98426000000000002</v>
      </c>
      <c r="R322">
        <v>1397.7257</v>
      </c>
      <c r="T322">
        <v>0.89637999999999995</v>
      </c>
      <c r="U322">
        <v>1387.317</v>
      </c>
      <c r="W322">
        <v>0.89637999999999995</v>
      </c>
      <c r="X322">
        <v>1386.6283000000001</v>
      </c>
      <c r="Z322">
        <v>0.86123000000000005</v>
      </c>
      <c r="AA322">
        <v>1390.4114</v>
      </c>
      <c r="AC322">
        <v>0.86123000000000005</v>
      </c>
      <c r="AD322">
        <v>1385.9392</v>
      </c>
      <c r="AF322">
        <v>0.84365000000000001</v>
      </c>
      <c r="AG322">
        <v>1389.8389</v>
      </c>
      <c r="AI322">
        <v>0.84365000000000001</v>
      </c>
      <c r="AJ322">
        <v>1383.4082000000001</v>
      </c>
    </row>
    <row r="323" spans="2:36">
      <c r="B323">
        <v>1.0369999999999999</v>
      </c>
      <c r="C323">
        <v>107.3763</v>
      </c>
      <c r="E323">
        <v>0.93152999999999997</v>
      </c>
      <c r="F323">
        <v>110.7902</v>
      </c>
      <c r="H323">
        <v>1.0018</v>
      </c>
      <c r="I323">
        <v>108.029</v>
      </c>
      <c r="K323">
        <v>1.0018</v>
      </c>
      <c r="L323">
        <v>106.4973</v>
      </c>
      <c r="N323">
        <v>0.94911000000000001</v>
      </c>
      <c r="O323">
        <v>106.51779999999999</v>
      </c>
      <c r="Q323">
        <v>1.0194000000000001</v>
      </c>
      <c r="R323">
        <v>1396.9265</v>
      </c>
      <c r="T323">
        <v>0.93152999999999997</v>
      </c>
      <c r="U323">
        <v>1385.5944</v>
      </c>
      <c r="W323">
        <v>0.93152999999999997</v>
      </c>
      <c r="X323">
        <v>1383.8688999999999</v>
      </c>
      <c r="Z323">
        <v>0.89637999999999995</v>
      </c>
      <c r="AA323">
        <v>1388.2346</v>
      </c>
      <c r="AC323">
        <v>0.89637999999999995</v>
      </c>
      <c r="AD323">
        <v>1385.9392</v>
      </c>
      <c r="AF323">
        <v>0.87880999999999998</v>
      </c>
      <c r="AG323">
        <v>1388.12</v>
      </c>
      <c r="AI323">
        <v>0.87880999999999998</v>
      </c>
      <c r="AJ323">
        <v>1383.0625</v>
      </c>
    </row>
    <row r="324" spans="2:36">
      <c r="B324">
        <v>1.0721000000000001</v>
      </c>
      <c r="C324">
        <v>107.3151</v>
      </c>
      <c r="E324">
        <v>0.96669000000000005</v>
      </c>
      <c r="F324">
        <v>110.26390000000001</v>
      </c>
      <c r="H324">
        <v>1.0369999999999999</v>
      </c>
      <c r="I324">
        <v>107.53959999999999</v>
      </c>
      <c r="K324">
        <v>1.0369999999999999</v>
      </c>
      <c r="L324">
        <v>107.2538</v>
      </c>
      <c r="N324">
        <v>0.98426000000000002</v>
      </c>
      <c r="O324">
        <v>107.0086</v>
      </c>
      <c r="Q324">
        <v>1.0546</v>
      </c>
      <c r="R324">
        <v>1395.0992000000001</v>
      </c>
      <c r="T324">
        <v>0.96669000000000005</v>
      </c>
      <c r="U324">
        <v>1385.9392</v>
      </c>
      <c r="W324">
        <v>0.96669000000000005</v>
      </c>
      <c r="X324">
        <v>1383.8688999999999</v>
      </c>
      <c r="Z324">
        <v>0.93152999999999997</v>
      </c>
      <c r="AA324">
        <v>1384.0992000000001</v>
      </c>
      <c r="AC324">
        <v>0.93152999999999997</v>
      </c>
      <c r="AD324">
        <v>1384.4444000000001</v>
      </c>
      <c r="AF324">
        <v>0.91395999999999999</v>
      </c>
      <c r="AG324">
        <v>1386.9727</v>
      </c>
      <c r="AI324">
        <v>0.91395999999999999</v>
      </c>
      <c r="AJ324">
        <v>1380.2917</v>
      </c>
    </row>
    <row r="325" spans="2:36">
      <c r="B325">
        <v>1.1073</v>
      </c>
      <c r="C325">
        <v>107.3151</v>
      </c>
      <c r="E325">
        <v>1.0018</v>
      </c>
      <c r="F325">
        <v>109.676</v>
      </c>
      <c r="H325">
        <v>1.0721000000000001</v>
      </c>
      <c r="I325">
        <v>107.0904</v>
      </c>
      <c r="K325">
        <v>1.0721000000000001</v>
      </c>
      <c r="L325">
        <v>107.60080000000001</v>
      </c>
      <c r="N325">
        <v>1.0194000000000001</v>
      </c>
      <c r="O325">
        <v>107.27419999999999</v>
      </c>
      <c r="Q325">
        <v>1.0896999999999999</v>
      </c>
      <c r="R325">
        <v>1396.9265</v>
      </c>
      <c r="T325">
        <v>1.0018</v>
      </c>
      <c r="U325">
        <v>1385.3644999999999</v>
      </c>
      <c r="W325">
        <v>1.0018</v>
      </c>
      <c r="X325">
        <v>1384.3294000000001</v>
      </c>
      <c r="Z325">
        <v>0.96669000000000005</v>
      </c>
      <c r="AA325">
        <v>1383.8688999999999</v>
      </c>
      <c r="AC325">
        <v>0.96669000000000005</v>
      </c>
      <c r="AD325">
        <v>1383.8688999999999</v>
      </c>
      <c r="AF325">
        <v>0.94911000000000001</v>
      </c>
      <c r="AG325">
        <v>1385.2496000000001</v>
      </c>
      <c r="AI325">
        <v>0.94911000000000001</v>
      </c>
      <c r="AJ325">
        <v>1375.7657999999999</v>
      </c>
    </row>
    <row r="326" spans="2:36">
      <c r="B326">
        <v>1.1424000000000001</v>
      </c>
      <c r="C326">
        <v>107.3967</v>
      </c>
      <c r="E326">
        <v>1.0369999999999999</v>
      </c>
      <c r="F326">
        <v>109.27</v>
      </c>
      <c r="H326">
        <v>1.1073</v>
      </c>
      <c r="I326">
        <v>107.04949999999999</v>
      </c>
      <c r="K326">
        <v>1.1073</v>
      </c>
      <c r="L326">
        <v>107.0086</v>
      </c>
      <c r="N326">
        <v>1.0546</v>
      </c>
      <c r="O326">
        <v>107.9271</v>
      </c>
      <c r="Q326">
        <v>1.1249</v>
      </c>
      <c r="R326">
        <v>1398.8674000000001</v>
      </c>
      <c r="T326">
        <v>1.0369999999999999</v>
      </c>
      <c r="U326">
        <v>1386.5135</v>
      </c>
      <c r="W326">
        <v>1.0369999999999999</v>
      </c>
      <c r="X326">
        <v>1384.3294000000001</v>
      </c>
      <c r="Z326">
        <v>1.0018</v>
      </c>
      <c r="AA326">
        <v>1382.2554</v>
      </c>
      <c r="AC326">
        <v>1.0018</v>
      </c>
      <c r="AD326">
        <v>1383.4082000000001</v>
      </c>
      <c r="AF326">
        <v>0.98426000000000002</v>
      </c>
      <c r="AG326">
        <v>1381.2164</v>
      </c>
      <c r="AI326">
        <v>0.98426000000000002</v>
      </c>
      <c r="AJ326">
        <v>1375.5328</v>
      </c>
    </row>
    <row r="327" spans="2:36">
      <c r="B327">
        <v>1.1776</v>
      </c>
      <c r="C327">
        <v>107.3151</v>
      </c>
      <c r="E327">
        <v>1.0721000000000001</v>
      </c>
      <c r="F327">
        <v>108.9652</v>
      </c>
      <c r="H327">
        <v>1.1424000000000001</v>
      </c>
      <c r="I327">
        <v>107.0904</v>
      </c>
      <c r="K327">
        <v>1.1424000000000001</v>
      </c>
      <c r="L327">
        <v>106.8451</v>
      </c>
      <c r="N327">
        <v>1.0896999999999999</v>
      </c>
      <c r="O327">
        <v>109.12779999999999</v>
      </c>
      <c r="Q327">
        <v>1.1599999999999999</v>
      </c>
      <c r="R327">
        <v>1399.2099000000001</v>
      </c>
      <c r="T327">
        <v>1.0721000000000001</v>
      </c>
      <c r="U327">
        <v>1388.0053</v>
      </c>
      <c r="W327">
        <v>1.0721000000000001</v>
      </c>
      <c r="X327">
        <v>1385.2496000000001</v>
      </c>
      <c r="Z327">
        <v>1.0369999999999999</v>
      </c>
      <c r="AA327">
        <v>1382.2554</v>
      </c>
      <c r="AC327">
        <v>1.0369999999999999</v>
      </c>
      <c r="AD327">
        <v>1382.7166999999999</v>
      </c>
      <c r="AF327">
        <v>1.0194000000000001</v>
      </c>
      <c r="AG327">
        <v>1381.2164</v>
      </c>
      <c r="AI327">
        <v>1.0194000000000001</v>
      </c>
      <c r="AJ327">
        <v>1372.3782000000001</v>
      </c>
    </row>
    <row r="328" spans="2:36">
      <c r="B328">
        <v>1.2128000000000001</v>
      </c>
      <c r="C328">
        <v>107.15170000000001</v>
      </c>
      <c r="E328">
        <v>1.1073</v>
      </c>
      <c r="F328">
        <v>108.6399</v>
      </c>
      <c r="H328">
        <v>1.1776</v>
      </c>
      <c r="I328">
        <v>107.53959999999999</v>
      </c>
      <c r="K328">
        <v>1.1776</v>
      </c>
      <c r="L328">
        <v>106.4564</v>
      </c>
      <c r="N328">
        <v>1.1249</v>
      </c>
      <c r="O328">
        <v>109.12779999999999</v>
      </c>
      <c r="Q328">
        <v>1.1952</v>
      </c>
      <c r="R328">
        <v>1399.5524</v>
      </c>
      <c r="T328">
        <v>1.1073</v>
      </c>
      <c r="U328">
        <v>1388.2346</v>
      </c>
      <c r="W328">
        <v>1.1073</v>
      </c>
      <c r="X328">
        <v>1385.7094</v>
      </c>
      <c r="Z328">
        <v>1.0721000000000001</v>
      </c>
      <c r="AA328">
        <v>1383.8688999999999</v>
      </c>
      <c r="AC328">
        <v>1.0721000000000001</v>
      </c>
      <c r="AD328">
        <v>1382.6014</v>
      </c>
      <c r="AF328">
        <v>1.0546</v>
      </c>
      <c r="AG328">
        <v>1382.4861000000001</v>
      </c>
      <c r="AI328">
        <v>1.0546</v>
      </c>
      <c r="AJ328">
        <v>1373.7825</v>
      </c>
    </row>
    <row r="329" spans="2:36">
      <c r="B329">
        <v>1.2479</v>
      </c>
      <c r="C329">
        <v>107.56</v>
      </c>
      <c r="E329">
        <v>1.1424000000000001</v>
      </c>
      <c r="F329">
        <v>108.6399</v>
      </c>
      <c r="H329">
        <v>1.2128000000000001</v>
      </c>
      <c r="I329">
        <v>108.0698</v>
      </c>
      <c r="K329">
        <v>1.2128000000000001</v>
      </c>
      <c r="L329">
        <v>105.12309999999999</v>
      </c>
      <c r="N329">
        <v>1.1599999999999999</v>
      </c>
      <c r="O329">
        <v>109.0669</v>
      </c>
      <c r="Q329">
        <v>1.2302999999999999</v>
      </c>
      <c r="R329">
        <v>1399.5524</v>
      </c>
      <c r="T329">
        <v>1.1424000000000001</v>
      </c>
      <c r="U329">
        <v>1389.037</v>
      </c>
      <c r="W329">
        <v>1.1424000000000001</v>
      </c>
      <c r="X329">
        <v>1386.3987</v>
      </c>
      <c r="Z329">
        <v>1.1073</v>
      </c>
      <c r="AA329">
        <v>1384.9046000000001</v>
      </c>
      <c r="AC329">
        <v>1.1073</v>
      </c>
      <c r="AD329">
        <v>1383.6386</v>
      </c>
      <c r="AF329">
        <v>1.0896999999999999</v>
      </c>
      <c r="AG329">
        <v>1383.6386</v>
      </c>
      <c r="AI329">
        <v>1.0896999999999999</v>
      </c>
      <c r="AJ329">
        <v>1375.7657999999999</v>
      </c>
    </row>
    <row r="330" spans="2:36">
      <c r="B330">
        <v>1.2830999999999999</v>
      </c>
      <c r="C330">
        <v>107.9271</v>
      </c>
      <c r="E330">
        <v>1.1776</v>
      </c>
      <c r="F330">
        <v>109.0872</v>
      </c>
      <c r="H330">
        <v>1.2479</v>
      </c>
      <c r="I330">
        <v>108.33459999999999</v>
      </c>
      <c r="K330">
        <v>1.2479</v>
      </c>
      <c r="L330">
        <v>105.0408</v>
      </c>
      <c r="N330">
        <v>1.1952</v>
      </c>
      <c r="O330">
        <v>108.4974</v>
      </c>
      <c r="Q330">
        <v>1.2655000000000001</v>
      </c>
      <c r="R330">
        <v>1399.7808</v>
      </c>
      <c r="T330">
        <v>1.1776</v>
      </c>
      <c r="U330">
        <v>1389.2662</v>
      </c>
      <c r="W330">
        <v>1.1776</v>
      </c>
      <c r="X330">
        <v>1386.0541000000001</v>
      </c>
      <c r="Z330">
        <v>1.1424000000000001</v>
      </c>
      <c r="AA330">
        <v>1387.2022999999999</v>
      </c>
      <c r="AC330">
        <v>1.1424000000000001</v>
      </c>
      <c r="AD330">
        <v>1384.9046000000001</v>
      </c>
      <c r="AF330">
        <v>1.1249</v>
      </c>
      <c r="AG330">
        <v>1384.5595000000001</v>
      </c>
      <c r="AI330">
        <v>1.1249</v>
      </c>
      <c r="AJ330">
        <v>1378.0907</v>
      </c>
    </row>
    <row r="331" spans="2:36">
      <c r="B331">
        <v>1.3182</v>
      </c>
      <c r="C331">
        <v>109.818</v>
      </c>
      <c r="E331">
        <v>1.2128000000000001</v>
      </c>
      <c r="F331">
        <v>109.69629999999999</v>
      </c>
      <c r="H331">
        <v>1.2830999999999999</v>
      </c>
      <c r="I331">
        <v>108.7212</v>
      </c>
      <c r="K331">
        <v>1.2830999999999999</v>
      </c>
      <c r="L331">
        <v>105.0408</v>
      </c>
      <c r="N331">
        <v>1.2302999999999999</v>
      </c>
      <c r="O331">
        <v>108.2124</v>
      </c>
      <c r="Q331">
        <v>1.3006</v>
      </c>
      <c r="R331">
        <v>1400.9224999999999</v>
      </c>
      <c r="T331">
        <v>1.2128000000000001</v>
      </c>
      <c r="U331">
        <v>1389.1515999999999</v>
      </c>
      <c r="W331">
        <v>1.2128000000000001</v>
      </c>
      <c r="X331">
        <v>1385.3644999999999</v>
      </c>
      <c r="Z331">
        <v>1.1776</v>
      </c>
      <c r="AA331">
        <v>1388.2346</v>
      </c>
      <c r="AC331">
        <v>1.1776</v>
      </c>
      <c r="AD331">
        <v>1386.3987</v>
      </c>
      <c r="AF331">
        <v>1.1599999999999999</v>
      </c>
      <c r="AG331">
        <v>1384.6745000000001</v>
      </c>
      <c r="AI331">
        <v>1.1599999999999999</v>
      </c>
      <c r="AJ331">
        <v>1380.4074000000001</v>
      </c>
    </row>
    <row r="332" spans="2:36">
      <c r="B332">
        <v>1.3533999999999999</v>
      </c>
      <c r="C332">
        <v>110.40560000000001</v>
      </c>
      <c r="E332">
        <v>1.2479</v>
      </c>
      <c r="F332">
        <v>110.08150000000001</v>
      </c>
      <c r="H332">
        <v>1.3182</v>
      </c>
      <c r="I332">
        <v>108.7212</v>
      </c>
      <c r="K332">
        <v>1.3182</v>
      </c>
      <c r="L332">
        <v>105.75960000000001</v>
      </c>
      <c r="N332">
        <v>1.2655000000000001</v>
      </c>
      <c r="O332">
        <v>107.60080000000001</v>
      </c>
      <c r="Q332">
        <v>1.3358000000000001</v>
      </c>
      <c r="R332">
        <v>1403.4353000000001</v>
      </c>
      <c r="T332">
        <v>1.2479</v>
      </c>
      <c r="U332">
        <v>1388.0053</v>
      </c>
      <c r="W332">
        <v>1.2479</v>
      </c>
      <c r="X332">
        <v>1388.2346</v>
      </c>
      <c r="Z332">
        <v>1.2128000000000001</v>
      </c>
      <c r="AA332">
        <v>1388.8078</v>
      </c>
      <c r="AC332">
        <v>1.2128000000000001</v>
      </c>
      <c r="AD332">
        <v>1388.5786000000001</v>
      </c>
      <c r="AF332">
        <v>1.1952</v>
      </c>
      <c r="AG332">
        <v>1385.2496000000001</v>
      </c>
      <c r="AI332">
        <v>1.1952</v>
      </c>
      <c r="AJ332">
        <v>1380.7542000000001</v>
      </c>
    </row>
    <row r="333" spans="2:36">
      <c r="B333">
        <v>1.3885000000000001</v>
      </c>
      <c r="C333">
        <v>110.7093</v>
      </c>
      <c r="E333">
        <v>1.2830999999999999</v>
      </c>
      <c r="F333">
        <v>110.1828</v>
      </c>
      <c r="H333">
        <v>1.3533999999999999</v>
      </c>
      <c r="I333">
        <v>108.7212</v>
      </c>
      <c r="K333">
        <v>1.3533999999999999</v>
      </c>
      <c r="L333">
        <v>106.14919999999999</v>
      </c>
      <c r="N333">
        <v>1.3006</v>
      </c>
      <c r="O333">
        <v>106.98820000000001</v>
      </c>
      <c r="Q333">
        <v>1.3709</v>
      </c>
      <c r="R333">
        <v>1403.6638</v>
      </c>
      <c r="T333">
        <v>1.2830999999999999</v>
      </c>
      <c r="U333">
        <v>1390.4114</v>
      </c>
      <c r="W333">
        <v>1.2830999999999999</v>
      </c>
      <c r="X333">
        <v>1390.0679</v>
      </c>
      <c r="Z333">
        <v>1.2479</v>
      </c>
      <c r="AA333">
        <v>1389.9534000000001</v>
      </c>
      <c r="AC333">
        <v>1.2479</v>
      </c>
      <c r="AD333">
        <v>1387.4318000000001</v>
      </c>
      <c r="AF333">
        <v>1.2302999999999999</v>
      </c>
      <c r="AG333">
        <v>1385.2496000000001</v>
      </c>
      <c r="AI333">
        <v>1.2302999999999999</v>
      </c>
      <c r="AJ333">
        <v>1380.6386</v>
      </c>
    </row>
    <row r="334" spans="2:36">
      <c r="B334">
        <v>1.4237</v>
      </c>
      <c r="C334">
        <v>111.0733</v>
      </c>
      <c r="E334">
        <v>1.3182</v>
      </c>
      <c r="F334">
        <v>110.08150000000001</v>
      </c>
      <c r="H334">
        <v>1.3885000000000001</v>
      </c>
      <c r="I334">
        <v>108.7212</v>
      </c>
      <c r="K334">
        <v>1.3885000000000001</v>
      </c>
      <c r="L334">
        <v>107.29470000000001</v>
      </c>
      <c r="N334">
        <v>1.3358000000000001</v>
      </c>
      <c r="O334">
        <v>106.7633</v>
      </c>
      <c r="Q334">
        <v>1.4060999999999999</v>
      </c>
      <c r="R334">
        <v>1404.3495</v>
      </c>
      <c r="T334">
        <v>1.3182</v>
      </c>
      <c r="U334">
        <v>1391.4413999999999</v>
      </c>
      <c r="W334">
        <v>1.3182</v>
      </c>
      <c r="X334">
        <v>1390.5259000000001</v>
      </c>
      <c r="Z334">
        <v>1.2830999999999999</v>
      </c>
      <c r="AA334">
        <v>1390.4114</v>
      </c>
      <c r="AC334">
        <v>1.2830999999999999</v>
      </c>
      <c r="AD334">
        <v>1389.3806999999999</v>
      </c>
      <c r="AF334">
        <v>1.2655000000000001</v>
      </c>
      <c r="AG334">
        <v>1385.5944</v>
      </c>
      <c r="AI334">
        <v>1.2655000000000001</v>
      </c>
      <c r="AJ334">
        <v>1380.0604000000001</v>
      </c>
    </row>
    <row r="335" spans="2:36">
      <c r="B335">
        <v>1.4588000000000001</v>
      </c>
      <c r="C335">
        <v>110.9722</v>
      </c>
      <c r="E335">
        <v>1.3533999999999999</v>
      </c>
      <c r="F335">
        <v>110.2841</v>
      </c>
      <c r="H335">
        <v>1.4237</v>
      </c>
      <c r="I335">
        <v>108.7212</v>
      </c>
      <c r="K335">
        <v>1.4237</v>
      </c>
      <c r="L335">
        <v>107.35590000000001</v>
      </c>
      <c r="N335">
        <v>1.3709</v>
      </c>
      <c r="O335">
        <v>106.98820000000001</v>
      </c>
      <c r="Q335">
        <v>1.4412</v>
      </c>
      <c r="R335">
        <v>1401.2651000000001</v>
      </c>
      <c r="T335">
        <v>1.3533999999999999</v>
      </c>
      <c r="U335">
        <v>1391.4413999999999</v>
      </c>
      <c r="W335">
        <v>1.3533999999999999</v>
      </c>
      <c r="X335">
        <v>1391.4413999999999</v>
      </c>
      <c r="Z335">
        <v>1.3182</v>
      </c>
      <c r="AA335">
        <v>1390.7547999999999</v>
      </c>
      <c r="AC335">
        <v>1.3182</v>
      </c>
      <c r="AD335">
        <v>1390.7547999999999</v>
      </c>
      <c r="AF335">
        <v>1.3006</v>
      </c>
      <c r="AG335">
        <v>1386.6283000000001</v>
      </c>
      <c r="AI335">
        <v>1.3006</v>
      </c>
      <c r="AJ335">
        <v>1379.8289</v>
      </c>
    </row>
    <row r="336" spans="2:36">
      <c r="B336">
        <v>1.494</v>
      </c>
      <c r="C336">
        <v>111.0733</v>
      </c>
      <c r="E336">
        <v>1.3885000000000001</v>
      </c>
      <c r="F336">
        <v>110.2841</v>
      </c>
      <c r="H336">
        <v>1.4588000000000001</v>
      </c>
      <c r="I336">
        <v>108.9652</v>
      </c>
      <c r="K336">
        <v>1.4588000000000001</v>
      </c>
      <c r="L336">
        <v>107.35590000000001</v>
      </c>
      <c r="N336">
        <v>1.4060999999999999</v>
      </c>
      <c r="O336">
        <v>107.1721</v>
      </c>
      <c r="Q336">
        <v>1.4763999999999999</v>
      </c>
      <c r="R336">
        <v>1401.2651000000001</v>
      </c>
      <c r="T336">
        <v>1.3885000000000001</v>
      </c>
      <c r="U336">
        <v>1393.3852999999999</v>
      </c>
      <c r="W336">
        <v>1.3885000000000001</v>
      </c>
      <c r="X336">
        <v>1391.5558000000001</v>
      </c>
      <c r="Z336">
        <v>1.3533999999999999</v>
      </c>
      <c r="AA336">
        <v>1390.9837</v>
      </c>
      <c r="AC336">
        <v>1.3533999999999999</v>
      </c>
      <c r="AD336">
        <v>1393.8425</v>
      </c>
      <c r="AF336">
        <v>1.3358000000000001</v>
      </c>
      <c r="AG336">
        <v>1388.3493000000001</v>
      </c>
      <c r="AI336">
        <v>1.3358000000000001</v>
      </c>
      <c r="AJ336">
        <v>1379.8289</v>
      </c>
    </row>
    <row r="337" spans="2:36">
      <c r="B337">
        <v>1.5290999999999999</v>
      </c>
      <c r="C337">
        <v>110.9318</v>
      </c>
      <c r="E337">
        <v>1.4237</v>
      </c>
      <c r="F337">
        <v>110.91160000000001</v>
      </c>
      <c r="H337">
        <v>1.494</v>
      </c>
      <c r="I337">
        <v>109.7165</v>
      </c>
      <c r="K337">
        <v>1.494</v>
      </c>
      <c r="L337">
        <v>107.35590000000001</v>
      </c>
      <c r="N337">
        <v>1.4412</v>
      </c>
      <c r="O337">
        <v>108.47709999999999</v>
      </c>
      <c r="Q337">
        <v>1.5115000000000001</v>
      </c>
      <c r="R337">
        <v>1404.3495</v>
      </c>
      <c r="T337">
        <v>1.4237</v>
      </c>
      <c r="U337">
        <v>1394.7565</v>
      </c>
      <c r="W337">
        <v>1.4237</v>
      </c>
      <c r="X337">
        <v>1392.1277</v>
      </c>
      <c r="Z337">
        <v>1.3885000000000001</v>
      </c>
      <c r="AA337">
        <v>1392.1277</v>
      </c>
      <c r="AC337">
        <v>1.3885000000000001</v>
      </c>
      <c r="AD337">
        <v>1394.4138</v>
      </c>
      <c r="AF337">
        <v>1.3709</v>
      </c>
      <c r="AG337">
        <v>1390.2969000000001</v>
      </c>
      <c r="AI337">
        <v>1.3709</v>
      </c>
      <c r="AJ337">
        <v>1379.8289</v>
      </c>
    </row>
    <row r="338" spans="2:36">
      <c r="B338">
        <v>1.5643</v>
      </c>
      <c r="C338">
        <v>110.9318</v>
      </c>
      <c r="E338">
        <v>1.4588000000000001</v>
      </c>
      <c r="F338">
        <v>111.538</v>
      </c>
      <c r="H338">
        <v>1.5290999999999999</v>
      </c>
      <c r="I338">
        <v>110.77</v>
      </c>
      <c r="K338">
        <v>1.5290999999999999</v>
      </c>
      <c r="L338">
        <v>107.458</v>
      </c>
      <c r="N338">
        <v>1.4763999999999999</v>
      </c>
      <c r="O338">
        <v>108.6602</v>
      </c>
      <c r="Q338">
        <v>1.5467</v>
      </c>
      <c r="R338">
        <v>1405.6070999999999</v>
      </c>
      <c r="T338">
        <v>1.4588000000000001</v>
      </c>
      <c r="U338">
        <v>1394.7565</v>
      </c>
      <c r="W338">
        <v>1.4588000000000001</v>
      </c>
      <c r="X338">
        <v>1393.6139000000001</v>
      </c>
      <c r="Z338">
        <v>1.4237</v>
      </c>
      <c r="AA338">
        <v>1391.5558000000001</v>
      </c>
      <c r="AC338">
        <v>1.4237</v>
      </c>
      <c r="AD338">
        <v>1394.528</v>
      </c>
      <c r="AF338">
        <v>1.4060999999999999</v>
      </c>
      <c r="AG338">
        <v>1389.4953</v>
      </c>
      <c r="AI338">
        <v>1.4060999999999999</v>
      </c>
      <c r="AJ338">
        <v>1382.7166999999999</v>
      </c>
    </row>
    <row r="339" spans="2:36">
      <c r="B339">
        <v>1.5993999999999999</v>
      </c>
      <c r="C339">
        <v>110.7902</v>
      </c>
      <c r="E339">
        <v>1.494</v>
      </c>
      <c r="F339">
        <v>111.73990000000001</v>
      </c>
      <c r="H339">
        <v>1.5643</v>
      </c>
      <c r="I339">
        <v>110.77</v>
      </c>
      <c r="K339">
        <v>1.5643</v>
      </c>
      <c r="L339">
        <v>107.21299999999999</v>
      </c>
      <c r="N339">
        <v>1.5115000000000001</v>
      </c>
      <c r="O339">
        <v>108.7619</v>
      </c>
      <c r="Q339">
        <v>1.5818000000000001</v>
      </c>
      <c r="R339">
        <v>1406.0645999999999</v>
      </c>
      <c r="T339">
        <v>1.494</v>
      </c>
      <c r="U339">
        <v>1394.7565</v>
      </c>
      <c r="W339">
        <v>1.494</v>
      </c>
      <c r="X339">
        <v>1393.9567</v>
      </c>
      <c r="Z339">
        <v>1.4588000000000001</v>
      </c>
      <c r="AA339">
        <v>1392.1277</v>
      </c>
      <c r="AC339">
        <v>1.4588000000000001</v>
      </c>
      <c r="AD339">
        <v>1392.8137999999999</v>
      </c>
      <c r="AF339">
        <v>1.4412</v>
      </c>
      <c r="AG339">
        <v>1388.9223999999999</v>
      </c>
      <c r="AI339">
        <v>1.4412</v>
      </c>
      <c r="AJ339">
        <v>1385.2496000000001</v>
      </c>
    </row>
    <row r="340" spans="2:36">
      <c r="B340">
        <v>1.6346000000000001</v>
      </c>
      <c r="C340">
        <v>110.7902</v>
      </c>
      <c r="E340">
        <v>1.5290999999999999</v>
      </c>
      <c r="F340">
        <v>112.1837</v>
      </c>
      <c r="H340">
        <v>1.5993999999999999</v>
      </c>
      <c r="I340">
        <v>111.639</v>
      </c>
      <c r="K340">
        <v>1.5993999999999999</v>
      </c>
      <c r="L340">
        <v>107.458</v>
      </c>
      <c r="N340">
        <v>1.5467</v>
      </c>
      <c r="O340">
        <v>108.7619</v>
      </c>
      <c r="Q340">
        <v>1.617</v>
      </c>
      <c r="R340">
        <v>1406.0645999999999</v>
      </c>
      <c r="T340">
        <v>1.5290999999999999</v>
      </c>
      <c r="U340">
        <v>1396.3554999999999</v>
      </c>
      <c r="W340">
        <v>1.5290999999999999</v>
      </c>
      <c r="X340">
        <v>1394.7565</v>
      </c>
      <c r="Z340">
        <v>1.494</v>
      </c>
      <c r="AA340">
        <v>1392.0133000000001</v>
      </c>
      <c r="AC340">
        <v>1.494</v>
      </c>
      <c r="AD340">
        <v>1394.4138</v>
      </c>
      <c r="AF340">
        <v>1.4763999999999999</v>
      </c>
      <c r="AG340">
        <v>1390.4114</v>
      </c>
      <c r="AI340">
        <v>1.4763999999999999</v>
      </c>
      <c r="AJ340">
        <v>1385.2496000000001</v>
      </c>
    </row>
    <row r="341" spans="2:36">
      <c r="B341">
        <v>1.6697</v>
      </c>
      <c r="C341">
        <v>110.4866</v>
      </c>
      <c r="E341">
        <v>1.5643</v>
      </c>
      <c r="F341">
        <v>113.02970000000001</v>
      </c>
      <c r="H341">
        <v>1.6346000000000001</v>
      </c>
      <c r="I341">
        <v>112.224</v>
      </c>
      <c r="K341">
        <v>1.6346000000000001</v>
      </c>
      <c r="L341">
        <v>107.9068</v>
      </c>
      <c r="N341">
        <v>1.5818000000000001</v>
      </c>
      <c r="O341">
        <v>108.8839</v>
      </c>
      <c r="Q341">
        <v>1.6521999999999999</v>
      </c>
      <c r="R341">
        <v>1406.2934</v>
      </c>
      <c r="T341">
        <v>1.5643</v>
      </c>
      <c r="U341">
        <v>1396.3554999999999</v>
      </c>
      <c r="W341">
        <v>1.5643</v>
      </c>
      <c r="X341">
        <v>1398.2965999999999</v>
      </c>
      <c r="Z341">
        <v>1.5290999999999999</v>
      </c>
      <c r="AA341">
        <v>1392.0133000000001</v>
      </c>
      <c r="AC341">
        <v>1.5290999999999999</v>
      </c>
      <c r="AD341">
        <v>1396.5839000000001</v>
      </c>
      <c r="AF341">
        <v>1.5115000000000001</v>
      </c>
      <c r="AG341">
        <v>1389.8389</v>
      </c>
      <c r="AI341">
        <v>1.5115000000000001</v>
      </c>
      <c r="AJ341">
        <v>1385.1346000000001</v>
      </c>
    </row>
    <row r="342" spans="2:36">
      <c r="B342">
        <v>1.7049000000000001</v>
      </c>
      <c r="C342">
        <v>110.91160000000001</v>
      </c>
      <c r="E342">
        <v>1.5993999999999999</v>
      </c>
      <c r="F342">
        <v>113.5928</v>
      </c>
      <c r="H342">
        <v>1.6697</v>
      </c>
      <c r="I342">
        <v>112.26430000000001</v>
      </c>
      <c r="K342">
        <v>1.6697</v>
      </c>
      <c r="L342">
        <v>108.33459999999999</v>
      </c>
      <c r="N342">
        <v>1.617</v>
      </c>
      <c r="O342">
        <v>108.8026</v>
      </c>
      <c r="Q342">
        <v>1.6873</v>
      </c>
      <c r="R342">
        <v>1405.2639999999999</v>
      </c>
      <c r="T342">
        <v>1.5993999999999999</v>
      </c>
      <c r="U342">
        <v>1396.3554999999999</v>
      </c>
      <c r="W342">
        <v>1.5993999999999999</v>
      </c>
      <c r="X342">
        <v>1401.1509000000001</v>
      </c>
      <c r="Z342">
        <v>1.5643</v>
      </c>
      <c r="AA342">
        <v>1392.4707000000001</v>
      </c>
      <c r="AC342">
        <v>1.5643</v>
      </c>
      <c r="AD342">
        <v>1397.4974</v>
      </c>
      <c r="AF342">
        <v>1.5467</v>
      </c>
      <c r="AG342">
        <v>1388.9223999999999</v>
      </c>
      <c r="AI342">
        <v>1.5467</v>
      </c>
      <c r="AJ342">
        <v>1385.0196000000001</v>
      </c>
    </row>
    <row r="343" spans="2:36">
      <c r="B343">
        <v>1.74</v>
      </c>
      <c r="C343">
        <v>111.2754</v>
      </c>
      <c r="E343">
        <v>1.6346000000000001</v>
      </c>
      <c r="F343">
        <v>114.7971</v>
      </c>
      <c r="H343">
        <v>1.7049000000000001</v>
      </c>
      <c r="I343">
        <v>111.9618</v>
      </c>
      <c r="K343">
        <v>1.7049000000000001</v>
      </c>
      <c r="L343">
        <v>109.69629999999999</v>
      </c>
      <c r="N343">
        <v>1.6521999999999999</v>
      </c>
      <c r="O343">
        <v>108.8026</v>
      </c>
      <c r="Q343">
        <v>1.7224999999999999</v>
      </c>
      <c r="R343">
        <v>1402.6356000000001</v>
      </c>
      <c r="T343">
        <v>1.6346000000000001</v>
      </c>
      <c r="U343">
        <v>1396.2412999999999</v>
      </c>
      <c r="W343">
        <v>1.6346000000000001</v>
      </c>
      <c r="X343">
        <v>1400.8082999999999</v>
      </c>
      <c r="Z343">
        <v>1.5993999999999999</v>
      </c>
      <c r="AA343">
        <v>1394.6423</v>
      </c>
      <c r="AC343">
        <v>1.5993999999999999</v>
      </c>
      <c r="AD343">
        <v>1397.9540999999999</v>
      </c>
      <c r="AF343">
        <v>1.5818000000000001</v>
      </c>
      <c r="AG343">
        <v>1391.5558000000001</v>
      </c>
      <c r="AI343">
        <v>1.5818000000000001</v>
      </c>
      <c r="AJ343">
        <v>1385.0196000000001</v>
      </c>
    </row>
    <row r="344" spans="2:36">
      <c r="B344">
        <v>1.7751999999999999</v>
      </c>
      <c r="C344">
        <v>111.6995</v>
      </c>
      <c r="E344">
        <v>1.6697</v>
      </c>
      <c r="F344">
        <v>115.0176</v>
      </c>
      <c r="H344">
        <v>1.74</v>
      </c>
      <c r="I344">
        <v>111.9618</v>
      </c>
      <c r="K344">
        <v>1.74</v>
      </c>
      <c r="L344">
        <v>110.3044</v>
      </c>
      <c r="N344">
        <v>1.6873</v>
      </c>
      <c r="O344">
        <v>108.98560000000001</v>
      </c>
      <c r="Q344">
        <v>1.7576000000000001</v>
      </c>
      <c r="R344">
        <v>1402.9783</v>
      </c>
      <c r="T344">
        <v>1.6697</v>
      </c>
      <c r="U344">
        <v>1395.3277</v>
      </c>
      <c r="W344">
        <v>1.6697</v>
      </c>
      <c r="X344">
        <v>1398.7532000000001</v>
      </c>
      <c r="Z344">
        <v>1.6346000000000001</v>
      </c>
      <c r="AA344">
        <v>1396.2412999999999</v>
      </c>
      <c r="AC344">
        <v>1.6346000000000001</v>
      </c>
      <c r="AD344">
        <v>1397.9540999999999</v>
      </c>
      <c r="AF344">
        <v>1.617</v>
      </c>
      <c r="AG344">
        <v>1393.0424</v>
      </c>
      <c r="AI344">
        <v>1.617</v>
      </c>
      <c r="AJ344">
        <v>1385.2496000000001</v>
      </c>
    </row>
    <row r="345" spans="2:36">
      <c r="B345">
        <v>1.8103</v>
      </c>
      <c r="C345">
        <v>112.224</v>
      </c>
      <c r="E345">
        <v>1.7049000000000001</v>
      </c>
      <c r="F345">
        <v>115.0176</v>
      </c>
      <c r="H345">
        <v>1.7751999999999999</v>
      </c>
      <c r="I345">
        <v>111.8004</v>
      </c>
      <c r="K345">
        <v>1.7751999999999999</v>
      </c>
      <c r="L345">
        <v>111.3562</v>
      </c>
      <c r="N345">
        <v>1.7224999999999999</v>
      </c>
      <c r="O345">
        <v>109.6354</v>
      </c>
      <c r="Q345">
        <v>1.7927999999999999</v>
      </c>
      <c r="R345">
        <v>1406.2934</v>
      </c>
      <c r="T345">
        <v>1.7049000000000001</v>
      </c>
      <c r="U345">
        <v>1391.8988999999999</v>
      </c>
      <c r="W345">
        <v>1.7049000000000001</v>
      </c>
      <c r="X345">
        <v>1397.6116</v>
      </c>
      <c r="Z345">
        <v>1.6697</v>
      </c>
      <c r="AA345">
        <v>1398.7532000000001</v>
      </c>
      <c r="AC345">
        <v>1.6697</v>
      </c>
      <c r="AD345">
        <v>1397.9540999999999</v>
      </c>
      <c r="AF345">
        <v>1.6521999999999999</v>
      </c>
      <c r="AG345">
        <v>1393.1567</v>
      </c>
      <c r="AI345">
        <v>1.6521999999999999</v>
      </c>
      <c r="AJ345">
        <v>1386.8579</v>
      </c>
    </row>
    <row r="346" spans="2:36">
      <c r="B346">
        <v>1.8454999999999999</v>
      </c>
      <c r="C346">
        <v>112.224</v>
      </c>
      <c r="E346">
        <v>1.74</v>
      </c>
      <c r="F346">
        <v>114.6568</v>
      </c>
      <c r="H346">
        <v>1.8103</v>
      </c>
      <c r="I346">
        <v>111.7197</v>
      </c>
      <c r="K346">
        <v>1.8103</v>
      </c>
      <c r="L346">
        <v>111.51779999999999</v>
      </c>
      <c r="N346">
        <v>1.7576000000000001</v>
      </c>
      <c r="O346">
        <v>109.9599</v>
      </c>
      <c r="Q346">
        <v>1.8279000000000001</v>
      </c>
      <c r="R346">
        <v>1407.8959</v>
      </c>
      <c r="T346">
        <v>1.74</v>
      </c>
      <c r="U346">
        <v>1389.7244000000001</v>
      </c>
      <c r="W346">
        <v>1.74</v>
      </c>
      <c r="X346">
        <v>1394.6423</v>
      </c>
      <c r="Z346">
        <v>1.7049000000000001</v>
      </c>
      <c r="AA346">
        <v>1398.2965999999999</v>
      </c>
      <c r="AC346">
        <v>1.7049000000000001</v>
      </c>
      <c r="AD346">
        <v>1394.0709999999999</v>
      </c>
      <c r="AF346">
        <v>1.6873</v>
      </c>
      <c r="AG346">
        <v>1394.4138</v>
      </c>
      <c r="AI346">
        <v>1.6873</v>
      </c>
      <c r="AJ346">
        <v>1387.317</v>
      </c>
    </row>
    <row r="347" spans="2:36">
      <c r="B347">
        <v>1.8806</v>
      </c>
      <c r="C347">
        <v>112.24420000000001</v>
      </c>
      <c r="E347">
        <v>1.7751999999999999</v>
      </c>
      <c r="F347">
        <v>114.2154</v>
      </c>
      <c r="H347">
        <v>1.8454999999999999</v>
      </c>
      <c r="I347">
        <v>111.7197</v>
      </c>
      <c r="K347">
        <v>1.8454999999999999</v>
      </c>
      <c r="L347">
        <v>111.3562</v>
      </c>
      <c r="N347">
        <v>1.7927999999999999</v>
      </c>
      <c r="O347">
        <v>111.0127</v>
      </c>
      <c r="Q347">
        <v>1.8631</v>
      </c>
      <c r="R347">
        <v>1410.1882000000001</v>
      </c>
      <c r="T347">
        <v>1.7751999999999999</v>
      </c>
      <c r="U347">
        <v>1389.1515999999999</v>
      </c>
      <c r="W347">
        <v>1.7751999999999999</v>
      </c>
      <c r="X347">
        <v>1391.7846</v>
      </c>
      <c r="Z347">
        <v>1.74</v>
      </c>
      <c r="AA347">
        <v>1398.2965999999999</v>
      </c>
      <c r="AC347">
        <v>1.74</v>
      </c>
      <c r="AD347">
        <v>1393.6139000000001</v>
      </c>
      <c r="AF347">
        <v>1.7224999999999999</v>
      </c>
      <c r="AG347">
        <v>1396.5839000000001</v>
      </c>
      <c r="AI347">
        <v>1.7224999999999999</v>
      </c>
      <c r="AJ347">
        <v>1387.317</v>
      </c>
    </row>
    <row r="348" spans="2:36">
      <c r="B348">
        <v>1.9157999999999999</v>
      </c>
      <c r="C348">
        <v>112.54649999999999</v>
      </c>
      <c r="E348">
        <v>1.8103</v>
      </c>
      <c r="F348">
        <v>114.11499999999999</v>
      </c>
      <c r="H348">
        <v>1.8806</v>
      </c>
      <c r="I348">
        <v>111.7197</v>
      </c>
      <c r="K348">
        <v>1.8806</v>
      </c>
      <c r="L348">
        <v>110.9924</v>
      </c>
      <c r="N348">
        <v>1.8279000000000001</v>
      </c>
      <c r="O348">
        <v>111.61879999999999</v>
      </c>
      <c r="Q348">
        <v>1.8982000000000001</v>
      </c>
      <c r="R348">
        <v>1410.1882000000001</v>
      </c>
      <c r="T348">
        <v>1.8103</v>
      </c>
      <c r="U348">
        <v>1387.2022999999999</v>
      </c>
      <c r="W348">
        <v>1.8103</v>
      </c>
      <c r="X348">
        <v>1390.7547999999999</v>
      </c>
      <c r="Z348">
        <v>1.7751999999999999</v>
      </c>
      <c r="AA348">
        <v>1398.7532000000001</v>
      </c>
      <c r="AC348">
        <v>1.7751999999999999</v>
      </c>
      <c r="AD348">
        <v>1394.9849999999999</v>
      </c>
      <c r="AF348">
        <v>1.7576000000000001</v>
      </c>
      <c r="AG348">
        <v>1394.4138</v>
      </c>
      <c r="AI348">
        <v>1.7576000000000001</v>
      </c>
      <c r="AJ348">
        <v>1388.12</v>
      </c>
    </row>
    <row r="349" spans="2:36">
      <c r="B349">
        <v>1.9509000000000001</v>
      </c>
      <c r="C349">
        <v>112.6472</v>
      </c>
      <c r="E349">
        <v>1.8454999999999999</v>
      </c>
      <c r="F349">
        <v>113.633</v>
      </c>
      <c r="H349">
        <v>1.9157999999999999</v>
      </c>
      <c r="I349">
        <v>111.76009999999999</v>
      </c>
      <c r="K349">
        <v>1.9157999999999999</v>
      </c>
      <c r="L349">
        <v>110.3651</v>
      </c>
      <c r="N349">
        <v>1.8631</v>
      </c>
      <c r="O349">
        <v>112.0224</v>
      </c>
      <c r="Q349">
        <v>1.9334</v>
      </c>
      <c r="R349">
        <v>1410.1882000000001</v>
      </c>
      <c r="T349">
        <v>1.8454999999999999</v>
      </c>
      <c r="U349">
        <v>1387.6612</v>
      </c>
      <c r="W349">
        <v>1.8454999999999999</v>
      </c>
      <c r="X349">
        <v>1391.4413999999999</v>
      </c>
      <c r="Z349">
        <v>1.8103</v>
      </c>
      <c r="AA349">
        <v>1400.3516</v>
      </c>
      <c r="AC349">
        <v>1.8103</v>
      </c>
      <c r="AD349">
        <v>1398.4106999999999</v>
      </c>
      <c r="AF349">
        <v>1.7927999999999999</v>
      </c>
      <c r="AG349">
        <v>1394.4138</v>
      </c>
      <c r="AI349">
        <v>1.7927999999999999</v>
      </c>
      <c r="AJ349">
        <v>1388.12</v>
      </c>
    </row>
    <row r="350" spans="2:36">
      <c r="B350">
        <v>1.9861</v>
      </c>
      <c r="C350">
        <v>113.13030000000001</v>
      </c>
      <c r="E350">
        <v>1.8806</v>
      </c>
      <c r="F350">
        <v>113.3716</v>
      </c>
      <c r="H350">
        <v>1.9509000000000001</v>
      </c>
      <c r="I350">
        <v>112.06270000000001</v>
      </c>
      <c r="K350">
        <v>1.9509000000000001</v>
      </c>
      <c r="L350">
        <v>110.08150000000001</v>
      </c>
      <c r="N350">
        <v>1.8982000000000001</v>
      </c>
      <c r="O350">
        <v>112.9089</v>
      </c>
      <c r="Q350">
        <v>1.9684999999999999</v>
      </c>
      <c r="R350">
        <v>1410.1882000000001</v>
      </c>
      <c r="T350">
        <v>1.8806</v>
      </c>
      <c r="U350">
        <v>1393.271</v>
      </c>
      <c r="W350">
        <v>1.8806</v>
      </c>
      <c r="X350">
        <v>1394.9849999999999</v>
      </c>
      <c r="Z350">
        <v>1.8454999999999999</v>
      </c>
      <c r="AA350">
        <v>1401.3793000000001</v>
      </c>
      <c r="AC350">
        <v>1.8454999999999999</v>
      </c>
      <c r="AD350">
        <v>1398.9816000000001</v>
      </c>
      <c r="AF350">
        <v>1.8279000000000001</v>
      </c>
      <c r="AG350">
        <v>1395.7845</v>
      </c>
      <c r="AI350">
        <v>1.8279000000000001</v>
      </c>
      <c r="AJ350">
        <v>1388.8078</v>
      </c>
    </row>
    <row r="351" spans="2:36">
      <c r="B351">
        <v>2.0213000000000001</v>
      </c>
      <c r="C351">
        <v>113.23090000000001</v>
      </c>
      <c r="E351">
        <v>1.9157999999999999</v>
      </c>
      <c r="F351">
        <v>113.13030000000001</v>
      </c>
      <c r="H351">
        <v>1.9861</v>
      </c>
      <c r="I351">
        <v>112.1837</v>
      </c>
      <c r="K351">
        <v>1.9861</v>
      </c>
      <c r="L351">
        <v>110.0004</v>
      </c>
      <c r="N351">
        <v>1.9334</v>
      </c>
      <c r="O351">
        <v>112.9089</v>
      </c>
      <c r="Q351">
        <v>2.0036999999999998</v>
      </c>
      <c r="R351">
        <v>1410.1882000000001</v>
      </c>
      <c r="T351">
        <v>1.9157999999999999</v>
      </c>
      <c r="U351">
        <v>1402.864</v>
      </c>
      <c r="W351">
        <v>1.9157999999999999</v>
      </c>
      <c r="X351">
        <v>1397.3832</v>
      </c>
      <c r="Z351">
        <v>1.8806</v>
      </c>
      <c r="AA351">
        <v>1402.0645</v>
      </c>
      <c r="AC351">
        <v>1.8806</v>
      </c>
      <c r="AD351">
        <v>1399.8949</v>
      </c>
      <c r="AF351">
        <v>1.8631</v>
      </c>
      <c r="AG351">
        <v>1395.8987</v>
      </c>
      <c r="AI351">
        <v>1.8631</v>
      </c>
      <c r="AJ351">
        <v>1389.3806999999999</v>
      </c>
    </row>
    <row r="352" spans="2:36">
      <c r="B352">
        <v>2.0564</v>
      </c>
      <c r="C352">
        <v>113.2107</v>
      </c>
      <c r="E352">
        <v>1.9509000000000001</v>
      </c>
      <c r="F352">
        <v>113.4923</v>
      </c>
      <c r="H352">
        <v>2.0213000000000001</v>
      </c>
      <c r="I352">
        <v>112.4659</v>
      </c>
      <c r="K352">
        <v>2.0213000000000001</v>
      </c>
      <c r="L352">
        <v>109.8788</v>
      </c>
      <c r="N352">
        <v>1.9684999999999999</v>
      </c>
      <c r="O352">
        <v>112.9089</v>
      </c>
      <c r="Q352">
        <v>2.0388000000000002</v>
      </c>
      <c r="R352">
        <v>1409.9588000000001</v>
      </c>
      <c r="T352">
        <v>1.9509000000000001</v>
      </c>
      <c r="U352">
        <v>1407.2089000000001</v>
      </c>
      <c r="W352">
        <v>1.9509000000000001</v>
      </c>
      <c r="X352">
        <v>1397.3832</v>
      </c>
      <c r="Z352">
        <v>1.9157999999999999</v>
      </c>
      <c r="AA352">
        <v>1402.0645</v>
      </c>
      <c r="AC352">
        <v>1.9157999999999999</v>
      </c>
      <c r="AD352">
        <v>1399.8949</v>
      </c>
      <c r="AF352">
        <v>1.8982000000000001</v>
      </c>
      <c r="AG352">
        <v>1395.8987</v>
      </c>
      <c r="AI352">
        <v>1.8982000000000001</v>
      </c>
      <c r="AJ352">
        <v>1389.7244000000001</v>
      </c>
    </row>
    <row r="353" spans="2:36">
      <c r="B353">
        <v>2.0916000000000001</v>
      </c>
      <c r="C353">
        <v>113.23090000000001</v>
      </c>
      <c r="E353">
        <v>1.9861</v>
      </c>
      <c r="F353">
        <v>114.0347</v>
      </c>
      <c r="H353">
        <v>2.0564</v>
      </c>
      <c r="I353">
        <v>113.2912</v>
      </c>
      <c r="K353">
        <v>2.0564</v>
      </c>
      <c r="L353">
        <v>110.3854</v>
      </c>
      <c r="N353">
        <v>2.0036999999999998</v>
      </c>
      <c r="O353">
        <v>112.24420000000001</v>
      </c>
      <c r="Q353">
        <v>2.0739999999999998</v>
      </c>
      <c r="R353">
        <v>1410.1882000000001</v>
      </c>
      <c r="T353">
        <v>1.9861</v>
      </c>
      <c r="U353">
        <v>1407.2089000000001</v>
      </c>
      <c r="W353">
        <v>1.9861</v>
      </c>
      <c r="X353">
        <v>1403.7781</v>
      </c>
      <c r="Z353">
        <v>1.9509000000000001</v>
      </c>
      <c r="AA353">
        <v>1399.8949</v>
      </c>
      <c r="AC353">
        <v>1.9509000000000001</v>
      </c>
      <c r="AD353">
        <v>1400.6941999999999</v>
      </c>
      <c r="AF353">
        <v>1.9334</v>
      </c>
      <c r="AG353">
        <v>1396.0129999999999</v>
      </c>
      <c r="AI353">
        <v>1.9334</v>
      </c>
      <c r="AJ353">
        <v>1391.327</v>
      </c>
    </row>
    <row r="354" spans="2:36">
      <c r="B354">
        <v>2.1267</v>
      </c>
      <c r="C354">
        <v>113.2107</v>
      </c>
      <c r="E354">
        <v>2.0213000000000001</v>
      </c>
      <c r="F354">
        <v>114.2556</v>
      </c>
      <c r="H354">
        <v>2.0916000000000001</v>
      </c>
      <c r="I354">
        <v>113.5526</v>
      </c>
      <c r="K354">
        <v>2.0916000000000001</v>
      </c>
      <c r="L354">
        <v>110.5069</v>
      </c>
      <c r="N354">
        <v>2.0388000000000002</v>
      </c>
      <c r="O354">
        <v>112.06270000000001</v>
      </c>
      <c r="Q354">
        <v>2.1091000000000002</v>
      </c>
      <c r="R354">
        <v>1411.4509</v>
      </c>
      <c r="T354">
        <v>2.0213000000000001</v>
      </c>
      <c r="U354">
        <v>1407.2089000000001</v>
      </c>
      <c r="W354">
        <v>2.0213000000000001</v>
      </c>
      <c r="X354">
        <v>1404.2352000000001</v>
      </c>
      <c r="Z354">
        <v>1.9861</v>
      </c>
      <c r="AA354">
        <v>1399.0957000000001</v>
      </c>
      <c r="AC354">
        <v>1.9861</v>
      </c>
      <c r="AD354">
        <v>1400.6941999999999</v>
      </c>
      <c r="AF354">
        <v>1.9684999999999999</v>
      </c>
      <c r="AG354">
        <v>1396.9265</v>
      </c>
      <c r="AI354">
        <v>1.9684999999999999</v>
      </c>
      <c r="AJ354">
        <v>1392.1277</v>
      </c>
    </row>
    <row r="355" spans="2:36">
      <c r="B355">
        <v>2.1619000000000002</v>
      </c>
      <c r="C355">
        <v>113.0699</v>
      </c>
      <c r="E355">
        <v>2.0564</v>
      </c>
      <c r="F355">
        <v>115.3982</v>
      </c>
      <c r="H355">
        <v>2.1267</v>
      </c>
      <c r="I355">
        <v>113.69329999999999</v>
      </c>
      <c r="K355">
        <v>2.1267</v>
      </c>
      <c r="L355">
        <v>110.5069</v>
      </c>
      <c r="N355">
        <v>2.0739999999999998</v>
      </c>
      <c r="O355">
        <v>111.51779999999999</v>
      </c>
      <c r="Q355">
        <v>2.1442999999999999</v>
      </c>
      <c r="R355">
        <v>1412.6</v>
      </c>
      <c r="T355">
        <v>2.0564</v>
      </c>
      <c r="U355">
        <v>1404.4638</v>
      </c>
      <c r="W355">
        <v>2.0564</v>
      </c>
      <c r="X355">
        <v>1401.7219</v>
      </c>
      <c r="Z355">
        <v>2.0213000000000001</v>
      </c>
      <c r="AA355">
        <v>1399.0957000000001</v>
      </c>
      <c r="AC355">
        <v>2.0213000000000001</v>
      </c>
      <c r="AD355">
        <v>1399.4382000000001</v>
      </c>
      <c r="AF355">
        <v>2.0036999999999998</v>
      </c>
      <c r="AG355">
        <v>1397.1548</v>
      </c>
      <c r="AI355">
        <v>2.0036999999999998</v>
      </c>
      <c r="AJ355">
        <v>1392.1277</v>
      </c>
    </row>
    <row r="356" spans="2:36">
      <c r="B356">
        <v>2.1970000000000001</v>
      </c>
      <c r="C356">
        <v>113.13030000000001</v>
      </c>
      <c r="E356">
        <v>2.0916000000000001</v>
      </c>
      <c r="F356">
        <v>115.7585</v>
      </c>
      <c r="H356">
        <v>2.1619000000000002</v>
      </c>
      <c r="I356">
        <v>114.17529999999999</v>
      </c>
      <c r="K356">
        <v>2.1619000000000002</v>
      </c>
      <c r="L356">
        <v>110.7093</v>
      </c>
      <c r="N356">
        <v>2.1091000000000002</v>
      </c>
      <c r="O356">
        <v>111.11369999999999</v>
      </c>
      <c r="Q356">
        <v>2.1793999999999998</v>
      </c>
      <c r="R356">
        <v>1414.2112</v>
      </c>
      <c r="T356">
        <v>2.0916000000000001</v>
      </c>
      <c r="U356">
        <v>1400.9224999999999</v>
      </c>
      <c r="W356">
        <v>2.0916000000000001</v>
      </c>
      <c r="X356">
        <v>1395.2135000000001</v>
      </c>
      <c r="Z356">
        <v>2.0564</v>
      </c>
      <c r="AA356">
        <v>1397.7257</v>
      </c>
      <c r="AC356">
        <v>2.0564</v>
      </c>
      <c r="AD356">
        <v>1399.0957000000001</v>
      </c>
      <c r="AF356">
        <v>2.0388000000000002</v>
      </c>
      <c r="AG356">
        <v>1397.1548</v>
      </c>
      <c r="AI356">
        <v>2.0388000000000002</v>
      </c>
      <c r="AJ356">
        <v>1392.242</v>
      </c>
    </row>
    <row r="357" spans="2:36">
      <c r="B357">
        <v>2.2322000000000002</v>
      </c>
      <c r="C357">
        <v>113.13030000000001</v>
      </c>
      <c r="E357">
        <v>2.1267</v>
      </c>
      <c r="F357">
        <v>115.7585</v>
      </c>
      <c r="H357">
        <v>2.1970000000000001</v>
      </c>
      <c r="I357">
        <v>114.33580000000001</v>
      </c>
      <c r="K357">
        <v>2.1970000000000001</v>
      </c>
      <c r="L357">
        <v>110.8711</v>
      </c>
      <c r="N357">
        <v>2.1442999999999999</v>
      </c>
      <c r="O357">
        <v>111.11369999999999</v>
      </c>
      <c r="Q357">
        <v>2.2145999999999999</v>
      </c>
      <c r="R357">
        <v>1414.4416000000001</v>
      </c>
      <c r="T357">
        <v>2.1267</v>
      </c>
      <c r="U357">
        <v>1400.58</v>
      </c>
      <c r="W357">
        <v>2.1267</v>
      </c>
      <c r="X357">
        <v>1399.4382000000001</v>
      </c>
      <c r="Z357">
        <v>2.0916000000000001</v>
      </c>
      <c r="AA357">
        <v>1396.1271999999999</v>
      </c>
      <c r="AC357">
        <v>2.0916000000000001</v>
      </c>
      <c r="AD357">
        <v>1399.2099000000001</v>
      </c>
      <c r="AF357">
        <v>2.0739999999999998</v>
      </c>
      <c r="AG357">
        <v>1397.1548</v>
      </c>
      <c r="AI357">
        <v>2.0739999999999998</v>
      </c>
      <c r="AJ357">
        <v>1392.242</v>
      </c>
    </row>
    <row r="358" spans="2:36">
      <c r="B358">
        <v>2.2673000000000001</v>
      </c>
      <c r="C358">
        <v>112.56659999999999</v>
      </c>
      <c r="E358">
        <v>2.1619000000000002</v>
      </c>
      <c r="F358">
        <v>115.7585</v>
      </c>
      <c r="H358">
        <v>2.2322000000000002</v>
      </c>
      <c r="I358">
        <v>114.35590000000001</v>
      </c>
      <c r="K358">
        <v>2.2322000000000002</v>
      </c>
      <c r="L358">
        <v>110.8711</v>
      </c>
      <c r="N358">
        <v>2.1793999999999998</v>
      </c>
      <c r="O358">
        <v>111.982</v>
      </c>
      <c r="Q358">
        <v>2.2496999999999998</v>
      </c>
      <c r="R358">
        <v>1415.2484999999999</v>
      </c>
      <c r="T358">
        <v>2.1619000000000002</v>
      </c>
      <c r="U358">
        <v>1400.9224999999999</v>
      </c>
      <c r="W358">
        <v>2.1619000000000002</v>
      </c>
      <c r="X358">
        <v>1401.7219</v>
      </c>
      <c r="Z358">
        <v>2.1267</v>
      </c>
      <c r="AA358">
        <v>1401.7219</v>
      </c>
      <c r="AC358">
        <v>2.1267</v>
      </c>
      <c r="AD358">
        <v>1399.7808</v>
      </c>
      <c r="AF358">
        <v>2.1091000000000002</v>
      </c>
      <c r="AG358">
        <v>1397.7257</v>
      </c>
      <c r="AI358">
        <v>2.1091000000000002</v>
      </c>
      <c r="AJ358">
        <v>1392.242</v>
      </c>
    </row>
    <row r="359" spans="2:36">
      <c r="B359">
        <v>2.3025000000000002</v>
      </c>
      <c r="C359">
        <v>112.4256</v>
      </c>
      <c r="E359">
        <v>2.1970000000000001</v>
      </c>
      <c r="F359">
        <v>116.55840000000001</v>
      </c>
      <c r="H359">
        <v>2.2673000000000001</v>
      </c>
      <c r="I359">
        <v>114.5164</v>
      </c>
      <c r="K359">
        <v>2.2673000000000001</v>
      </c>
      <c r="L359">
        <v>110.9924</v>
      </c>
      <c r="N359">
        <v>2.2145999999999999</v>
      </c>
      <c r="O359">
        <v>113.0095</v>
      </c>
      <c r="Q359">
        <v>2.2848999999999999</v>
      </c>
      <c r="R359">
        <v>1418.1370999999999</v>
      </c>
      <c r="T359">
        <v>2.1970000000000001</v>
      </c>
      <c r="U359">
        <v>1403.2067999999999</v>
      </c>
      <c r="W359">
        <v>2.1970000000000001</v>
      </c>
      <c r="X359">
        <v>1401.7219</v>
      </c>
      <c r="Z359">
        <v>2.1619000000000002</v>
      </c>
      <c r="AA359">
        <v>1404.1208999999999</v>
      </c>
      <c r="AC359">
        <v>2.1619000000000002</v>
      </c>
      <c r="AD359">
        <v>1400.2374</v>
      </c>
      <c r="AF359">
        <v>2.1442999999999999</v>
      </c>
      <c r="AG359">
        <v>1397.7257</v>
      </c>
      <c r="AI359">
        <v>2.1442999999999999</v>
      </c>
      <c r="AJ359">
        <v>1393.9567</v>
      </c>
    </row>
    <row r="360" spans="2:36">
      <c r="B360">
        <v>2.3376000000000001</v>
      </c>
      <c r="C360">
        <v>112.50620000000001</v>
      </c>
      <c r="E360">
        <v>2.2322000000000002</v>
      </c>
      <c r="F360">
        <v>116.29859999999999</v>
      </c>
      <c r="H360">
        <v>2.3025000000000002</v>
      </c>
      <c r="I360">
        <v>114.376</v>
      </c>
      <c r="K360">
        <v>2.3025000000000002</v>
      </c>
      <c r="L360">
        <v>111.17440000000001</v>
      </c>
      <c r="N360">
        <v>2.2496999999999998</v>
      </c>
      <c r="O360">
        <v>113.11020000000001</v>
      </c>
      <c r="Q360">
        <v>2.3199999999999998</v>
      </c>
      <c r="R360">
        <v>1418.1370999999999</v>
      </c>
      <c r="T360">
        <v>2.2322000000000002</v>
      </c>
      <c r="U360">
        <v>1404.6923999999999</v>
      </c>
      <c r="W360">
        <v>2.2322000000000002</v>
      </c>
      <c r="X360">
        <v>1403.4353000000001</v>
      </c>
      <c r="Z360">
        <v>2.1970000000000001</v>
      </c>
      <c r="AA360">
        <v>1401.2651000000001</v>
      </c>
      <c r="AC360">
        <v>2.1970000000000001</v>
      </c>
      <c r="AD360">
        <v>1401.8361</v>
      </c>
      <c r="AF360">
        <v>2.1793999999999998</v>
      </c>
      <c r="AG360">
        <v>1398.0681999999999</v>
      </c>
      <c r="AI360">
        <v>2.1793999999999998</v>
      </c>
      <c r="AJ360">
        <v>1394.4138</v>
      </c>
    </row>
    <row r="361" spans="2:36">
      <c r="B361">
        <v>2.3727999999999998</v>
      </c>
      <c r="C361">
        <v>112.2038</v>
      </c>
      <c r="E361">
        <v>2.2673000000000001</v>
      </c>
      <c r="F361">
        <v>116.35850000000001</v>
      </c>
      <c r="H361">
        <v>2.3376000000000001</v>
      </c>
      <c r="I361">
        <v>114.376</v>
      </c>
      <c r="K361">
        <v>2.3376000000000001</v>
      </c>
      <c r="L361">
        <v>111.5582</v>
      </c>
      <c r="N361">
        <v>2.2848999999999999</v>
      </c>
      <c r="O361">
        <v>113.13030000000001</v>
      </c>
      <c r="Q361">
        <v>2.3552</v>
      </c>
      <c r="R361">
        <v>1417.6741</v>
      </c>
      <c r="T361">
        <v>2.2673000000000001</v>
      </c>
      <c r="U361">
        <v>1408.5832</v>
      </c>
      <c r="W361">
        <v>2.2673000000000001</v>
      </c>
      <c r="X361">
        <v>1404.8067000000001</v>
      </c>
      <c r="Z361">
        <v>2.2322000000000002</v>
      </c>
      <c r="AA361">
        <v>1404.1208999999999</v>
      </c>
      <c r="AC361">
        <v>2.2322000000000002</v>
      </c>
      <c r="AD361">
        <v>1402.864</v>
      </c>
      <c r="AF361">
        <v>2.2145999999999999</v>
      </c>
      <c r="AG361">
        <v>1399.5524</v>
      </c>
      <c r="AI361">
        <v>2.2145999999999999</v>
      </c>
      <c r="AJ361">
        <v>1395.5561</v>
      </c>
    </row>
    <row r="362" spans="2:36">
      <c r="B362">
        <v>2.4079000000000002</v>
      </c>
      <c r="C362">
        <v>111.8811</v>
      </c>
      <c r="E362">
        <v>2.3025000000000002</v>
      </c>
      <c r="F362">
        <v>116.35850000000001</v>
      </c>
      <c r="H362">
        <v>2.3727999999999998</v>
      </c>
      <c r="I362">
        <v>114.2556</v>
      </c>
      <c r="K362">
        <v>2.3727999999999998</v>
      </c>
      <c r="L362">
        <v>112.3853</v>
      </c>
      <c r="N362">
        <v>2.3199999999999998</v>
      </c>
      <c r="O362">
        <v>113.1504</v>
      </c>
      <c r="Q362">
        <v>2.3902999999999999</v>
      </c>
      <c r="R362">
        <v>1418.2529</v>
      </c>
      <c r="T362">
        <v>2.3025000000000002</v>
      </c>
      <c r="U362">
        <v>1411.336</v>
      </c>
      <c r="W362">
        <v>2.3025000000000002</v>
      </c>
      <c r="X362">
        <v>1405.2639999999999</v>
      </c>
      <c r="Z362">
        <v>2.2673000000000001</v>
      </c>
      <c r="AA362">
        <v>1405.0354</v>
      </c>
      <c r="AC362">
        <v>2.2673000000000001</v>
      </c>
      <c r="AD362">
        <v>1405.0354</v>
      </c>
      <c r="AF362">
        <v>2.2496999999999998</v>
      </c>
      <c r="AG362">
        <v>1400.58</v>
      </c>
      <c r="AI362">
        <v>2.2496999999999998</v>
      </c>
      <c r="AJ362">
        <v>1396.8123000000001</v>
      </c>
    </row>
    <row r="363" spans="2:36">
      <c r="B363">
        <v>2.4430999999999998</v>
      </c>
      <c r="C363">
        <v>112.6673</v>
      </c>
      <c r="E363">
        <v>2.3376000000000001</v>
      </c>
      <c r="F363">
        <v>116.55840000000001</v>
      </c>
      <c r="H363">
        <v>2.4079000000000002</v>
      </c>
      <c r="I363">
        <v>114.13509999999999</v>
      </c>
      <c r="K363">
        <v>2.4079000000000002</v>
      </c>
      <c r="L363">
        <v>112.6069</v>
      </c>
      <c r="N363">
        <v>2.3552</v>
      </c>
      <c r="O363">
        <v>113.5124</v>
      </c>
      <c r="Q363">
        <v>2.4255</v>
      </c>
      <c r="R363">
        <v>1418.3687</v>
      </c>
      <c r="T363">
        <v>2.3376000000000001</v>
      </c>
      <c r="U363">
        <v>1412.1402</v>
      </c>
      <c r="W363">
        <v>2.3376000000000001</v>
      </c>
      <c r="X363">
        <v>1407.2089000000001</v>
      </c>
      <c r="Z363">
        <v>2.3025000000000002</v>
      </c>
      <c r="AA363">
        <v>1405.0354</v>
      </c>
      <c r="AC363">
        <v>2.3025000000000002</v>
      </c>
      <c r="AD363">
        <v>1407.0944</v>
      </c>
      <c r="AF363">
        <v>2.2848999999999999</v>
      </c>
      <c r="AG363">
        <v>1401.4935</v>
      </c>
      <c r="AI363">
        <v>2.2848999999999999</v>
      </c>
      <c r="AJ363">
        <v>1397.6116</v>
      </c>
    </row>
    <row r="364" spans="2:36">
      <c r="B364">
        <v>2.4782000000000002</v>
      </c>
      <c r="C364">
        <v>112.6673</v>
      </c>
      <c r="E364">
        <v>2.3727999999999998</v>
      </c>
      <c r="F364">
        <v>116.29859999999999</v>
      </c>
      <c r="H364">
        <v>2.4430999999999998</v>
      </c>
      <c r="I364">
        <v>113.6129</v>
      </c>
      <c r="K364">
        <v>2.4430999999999998</v>
      </c>
      <c r="L364">
        <v>112.6069</v>
      </c>
      <c r="N364">
        <v>2.3902999999999999</v>
      </c>
      <c r="O364">
        <v>113.5124</v>
      </c>
      <c r="Q364">
        <v>2.4607000000000001</v>
      </c>
      <c r="R364">
        <v>1418.3687</v>
      </c>
      <c r="T364">
        <v>2.3727999999999998</v>
      </c>
      <c r="U364">
        <v>1414.9025999999999</v>
      </c>
      <c r="W364">
        <v>2.3727999999999998</v>
      </c>
      <c r="X364">
        <v>1406.7511</v>
      </c>
      <c r="Z364">
        <v>2.3376000000000001</v>
      </c>
      <c r="AA364">
        <v>1406.0645999999999</v>
      </c>
      <c r="AC364">
        <v>2.3376000000000001</v>
      </c>
      <c r="AD364">
        <v>1408.354</v>
      </c>
      <c r="AF364">
        <v>2.3199999999999998</v>
      </c>
      <c r="AG364">
        <v>1404.1208999999999</v>
      </c>
      <c r="AI364">
        <v>2.3199999999999998</v>
      </c>
      <c r="AJ364">
        <v>1400.9224999999999</v>
      </c>
    </row>
    <row r="365" spans="2:36">
      <c r="B365">
        <v>2.5133999999999999</v>
      </c>
      <c r="C365">
        <v>112.6673</v>
      </c>
      <c r="E365">
        <v>2.4079000000000002</v>
      </c>
      <c r="F365">
        <v>116.23860000000001</v>
      </c>
      <c r="H365">
        <v>2.4782000000000002</v>
      </c>
      <c r="I365">
        <v>113.8741</v>
      </c>
      <c r="K365">
        <v>2.4782000000000002</v>
      </c>
      <c r="L365">
        <v>112.8083</v>
      </c>
      <c r="N365">
        <v>2.4255</v>
      </c>
      <c r="O365">
        <v>113.8339</v>
      </c>
      <c r="Q365">
        <v>2.4958</v>
      </c>
      <c r="R365">
        <v>1416.6335999999999</v>
      </c>
      <c r="T365">
        <v>2.4079000000000002</v>
      </c>
      <c r="U365">
        <v>1414.9025999999999</v>
      </c>
      <c r="W365">
        <v>2.4079000000000002</v>
      </c>
      <c r="X365">
        <v>1406.7511</v>
      </c>
      <c r="Z365">
        <v>2.3727999999999998</v>
      </c>
      <c r="AA365">
        <v>1410.7619999999999</v>
      </c>
      <c r="AC365">
        <v>2.3727999999999998</v>
      </c>
      <c r="AD365">
        <v>1408.1249</v>
      </c>
      <c r="AF365">
        <v>2.3552</v>
      </c>
      <c r="AG365">
        <v>1405.0354</v>
      </c>
      <c r="AI365">
        <v>2.3552</v>
      </c>
      <c r="AJ365">
        <v>1401.1509000000001</v>
      </c>
    </row>
    <row r="366" spans="2:36">
      <c r="B366">
        <v>2.5485000000000002</v>
      </c>
      <c r="C366">
        <v>112.6673</v>
      </c>
      <c r="E366">
        <v>2.4430999999999998</v>
      </c>
      <c r="F366">
        <v>116.1386</v>
      </c>
      <c r="H366">
        <v>2.5133999999999999</v>
      </c>
      <c r="I366">
        <v>113.4923</v>
      </c>
      <c r="K366">
        <v>2.5133999999999999</v>
      </c>
      <c r="L366">
        <v>112.8083</v>
      </c>
      <c r="N366">
        <v>2.4607000000000001</v>
      </c>
      <c r="O366">
        <v>114.13509999999999</v>
      </c>
      <c r="Q366">
        <v>2.5310000000000001</v>
      </c>
      <c r="R366">
        <v>1418.8320000000001</v>
      </c>
      <c r="T366">
        <v>2.4430999999999998</v>
      </c>
      <c r="U366">
        <v>1414.9025999999999</v>
      </c>
      <c r="W366">
        <v>2.4430999999999998</v>
      </c>
      <c r="X366">
        <v>1406.5222000000001</v>
      </c>
      <c r="Z366">
        <v>2.4079000000000002</v>
      </c>
      <c r="AA366">
        <v>1409.7293999999999</v>
      </c>
      <c r="AC366">
        <v>2.4079000000000002</v>
      </c>
      <c r="AD366">
        <v>1410.0735</v>
      </c>
      <c r="AF366">
        <v>2.3902999999999999</v>
      </c>
      <c r="AG366">
        <v>1405.3784000000001</v>
      </c>
      <c r="AI366">
        <v>2.3902999999999999</v>
      </c>
      <c r="AJ366">
        <v>1402.6356000000001</v>
      </c>
    </row>
    <row r="367" spans="2:36">
      <c r="B367">
        <v>2.5836999999999999</v>
      </c>
      <c r="C367">
        <v>112.6673</v>
      </c>
      <c r="E367">
        <v>2.4782000000000002</v>
      </c>
      <c r="F367">
        <v>115.71850000000001</v>
      </c>
      <c r="H367">
        <v>2.5485000000000002</v>
      </c>
      <c r="I367">
        <v>112.7277</v>
      </c>
      <c r="K367">
        <v>2.5485000000000002</v>
      </c>
      <c r="L367">
        <v>112.6472</v>
      </c>
      <c r="N367">
        <v>2.4958</v>
      </c>
      <c r="O367">
        <v>114.13509999999999</v>
      </c>
      <c r="Q367">
        <v>2.5661</v>
      </c>
      <c r="R367">
        <v>1418.3687</v>
      </c>
      <c r="T367">
        <v>2.4782000000000002</v>
      </c>
      <c r="U367">
        <v>1412.1402</v>
      </c>
      <c r="W367">
        <v>2.4782000000000002</v>
      </c>
      <c r="X367">
        <v>1405.4927</v>
      </c>
      <c r="Z367">
        <v>2.4430999999999998</v>
      </c>
      <c r="AA367">
        <v>1410.0735</v>
      </c>
      <c r="AC367">
        <v>2.4430999999999998</v>
      </c>
      <c r="AD367">
        <v>1408.1249</v>
      </c>
      <c r="AF367">
        <v>2.4255</v>
      </c>
      <c r="AG367">
        <v>1409.8441</v>
      </c>
      <c r="AI367">
        <v>2.4255</v>
      </c>
      <c r="AJ367">
        <v>1403.0925</v>
      </c>
    </row>
    <row r="368" spans="2:36">
      <c r="B368">
        <v>2.6187999999999998</v>
      </c>
      <c r="C368">
        <v>112.224</v>
      </c>
      <c r="E368">
        <v>2.5133999999999999</v>
      </c>
      <c r="F368">
        <v>115.258</v>
      </c>
      <c r="H368">
        <v>2.5836999999999999</v>
      </c>
      <c r="I368">
        <v>112.929</v>
      </c>
      <c r="K368">
        <v>2.5836999999999999</v>
      </c>
      <c r="L368">
        <v>112.1837</v>
      </c>
      <c r="N368">
        <v>2.5310000000000001</v>
      </c>
      <c r="O368">
        <v>114.0147</v>
      </c>
      <c r="Q368">
        <v>2.6013000000000002</v>
      </c>
      <c r="R368">
        <v>1420.9213</v>
      </c>
      <c r="T368">
        <v>2.5133999999999999</v>
      </c>
      <c r="U368">
        <v>1408.5832</v>
      </c>
      <c r="W368">
        <v>2.5133999999999999</v>
      </c>
      <c r="X368">
        <v>1404.5780999999999</v>
      </c>
      <c r="Z368">
        <v>2.4782000000000002</v>
      </c>
      <c r="AA368">
        <v>1410.0735</v>
      </c>
      <c r="AC368">
        <v>2.4782000000000002</v>
      </c>
      <c r="AD368">
        <v>1406.1790000000001</v>
      </c>
      <c r="AF368">
        <v>2.4607000000000001</v>
      </c>
      <c r="AG368">
        <v>1409.8441</v>
      </c>
      <c r="AI368">
        <v>2.4607000000000001</v>
      </c>
      <c r="AJ368">
        <v>1402.9783</v>
      </c>
    </row>
    <row r="369" spans="2:36">
      <c r="B369">
        <v>2.6539999999999999</v>
      </c>
      <c r="C369">
        <v>112.10299999999999</v>
      </c>
      <c r="E369">
        <v>2.5485000000000002</v>
      </c>
      <c r="F369">
        <v>115.0377</v>
      </c>
      <c r="H369">
        <v>2.6187999999999998</v>
      </c>
      <c r="I369">
        <v>112.8888</v>
      </c>
      <c r="K369">
        <v>2.6187999999999998</v>
      </c>
      <c r="L369">
        <v>112.06270000000001</v>
      </c>
      <c r="N369">
        <v>2.5661</v>
      </c>
      <c r="O369">
        <v>114.33580000000001</v>
      </c>
      <c r="Q369">
        <v>2.6364000000000001</v>
      </c>
      <c r="R369">
        <v>1423.3677</v>
      </c>
      <c r="T369">
        <v>2.5485000000000002</v>
      </c>
      <c r="U369">
        <v>1409.8441</v>
      </c>
      <c r="W369">
        <v>2.5485000000000002</v>
      </c>
      <c r="X369">
        <v>1406.4078</v>
      </c>
      <c r="Z369">
        <v>2.5133999999999999</v>
      </c>
      <c r="AA369">
        <v>1408.4685999999999</v>
      </c>
      <c r="AC369">
        <v>2.5133999999999999</v>
      </c>
      <c r="AD369">
        <v>1407.4378999999999</v>
      </c>
      <c r="AF369">
        <v>2.4958</v>
      </c>
      <c r="AG369">
        <v>1407.4378999999999</v>
      </c>
      <c r="AI369">
        <v>2.4958</v>
      </c>
      <c r="AJ369">
        <v>1403.6638</v>
      </c>
    </row>
    <row r="370" spans="2:36">
      <c r="B370">
        <v>2.6890999999999998</v>
      </c>
      <c r="C370">
        <v>111.5582</v>
      </c>
      <c r="E370">
        <v>2.5836999999999999</v>
      </c>
      <c r="F370">
        <v>115.1579</v>
      </c>
      <c r="H370">
        <v>2.6539999999999999</v>
      </c>
      <c r="I370">
        <v>112.56659999999999</v>
      </c>
      <c r="K370">
        <v>2.6539999999999999</v>
      </c>
      <c r="L370">
        <v>111.7197</v>
      </c>
      <c r="N370">
        <v>2.6013000000000002</v>
      </c>
      <c r="O370">
        <v>114.33580000000001</v>
      </c>
      <c r="Q370">
        <v>2.6716000000000002</v>
      </c>
      <c r="R370">
        <v>1423.7181</v>
      </c>
      <c r="T370">
        <v>2.5836999999999999</v>
      </c>
      <c r="U370">
        <v>1412.0253</v>
      </c>
      <c r="W370">
        <v>2.5836999999999999</v>
      </c>
      <c r="X370">
        <v>1407.5523000000001</v>
      </c>
      <c r="Z370">
        <v>2.5485000000000002</v>
      </c>
      <c r="AA370">
        <v>1406.8655000000001</v>
      </c>
      <c r="AC370">
        <v>2.5485000000000002</v>
      </c>
      <c r="AD370">
        <v>1407.4378999999999</v>
      </c>
      <c r="AF370">
        <v>2.5310000000000001</v>
      </c>
      <c r="AG370">
        <v>1407.5523000000001</v>
      </c>
      <c r="AI370">
        <v>2.5310000000000001</v>
      </c>
      <c r="AJ370">
        <v>1403.6638</v>
      </c>
    </row>
    <row r="371" spans="2:36">
      <c r="B371">
        <v>2.7242999999999999</v>
      </c>
      <c r="C371">
        <v>111.4774</v>
      </c>
      <c r="E371">
        <v>2.6187999999999998</v>
      </c>
      <c r="F371">
        <v>115.258</v>
      </c>
      <c r="H371">
        <v>2.6890999999999998</v>
      </c>
      <c r="I371">
        <v>112.7881</v>
      </c>
      <c r="K371">
        <v>2.6890999999999998</v>
      </c>
      <c r="L371">
        <v>111.7197</v>
      </c>
      <c r="N371">
        <v>2.6364000000000001</v>
      </c>
      <c r="O371">
        <v>114.0347</v>
      </c>
      <c r="Q371">
        <v>2.7067000000000001</v>
      </c>
      <c r="R371">
        <v>1423.7181</v>
      </c>
      <c r="T371">
        <v>2.6187999999999998</v>
      </c>
      <c r="U371">
        <v>1412.0253</v>
      </c>
      <c r="W371">
        <v>2.6187999999999998</v>
      </c>
      <c r="X371">
        <v>1408.354</v>
      </c>
      <c r="Z371">
        <v>2.5836999999999999</v>
      </c>
      <c r="AA371">
        <v>1408.5832</v>
      </c>
      <c r="AC371">
        <v>2.5836999999999999</v>
      </c>
      <c r="AD371">
        <v>1408.9268999999999</v>
      </c>
      <c r="AF371">
        <v>2.5661</v>
      </c>
      <c r="AG371">
        <v>1407.7814000000001</v>
      </c>
      <c r="AI371">
        <v>2.5661</v>
      </c>
      <c r="AJ371">
        <v>1403.0925</v>
      </c>
    </row>
    <row r="372" spans="2:36">
      <c r="B372">
        <v>2.7593999999999999</v>
      </c>
      <c r="C372">
        <v>111.39660000000001</v>
      </c>
      <c r="E372">
        <v>2.6539999999999999</v>
      </c>
      <c r="F372">
        <v>115.4383</v>
      </c>
      <c r="H372">
        <v>2.7242999999999999</v>
      </c>
      <c r="I372">
        <v>112.9089</v>
      </c>
      <c r="K372">
        <v>2.7242999999999999</v>
      </c>
      <c r="L372">
        <v>111.7197</v>
      </c>
      <c r="N372">
        <v>2.6716000000000002</v>
      </c>
      <c r="O372">
        <v>114.0347</v>
      </c>
      <c r="Q372">
        <v>2.7418999999999998</v>
      </c>
      <c r="R372">
        <v>1424.0686000000001</v>
      </c>
      <c r="T372">
        <v>2.6539999999999999</v>
      </c>
      <c r="U372">
        <v>1411.7954999999999</v>
      </c>
      <c r="W372">
        <v>2.6539999999999999</v>
      </c>
      <c r="X372">
        <v>1408.354</v>
      </c>
      <c r="Z372">
        <v>2.6187999999999998</v>
      </c>
      <c r="AA372">
        <v>1409.8441</v>
      </c>
      <c r="AC372">
        <v>2.6187999999999998</v>
      </c>
      <c r="AD372">
        <v>1410.7619999999999</v>
      </c>
      <c r="AF372">
        <v>2.6013000000000002</v>
      </c>
      <c r="AG372">
        <v>1407.5523000000001</v>
      </c>
      <c r="AI372">
        <v>2.6013000000000002</v>
      </c>
      <c r="AJ372">
        <v>1401.6077</v>
      </c>
    </row>
    <row r="373" spans="2:36">
      <c r="B373">
        <v>2.7946</v>
      </c>
      <c r="C373">
        <v>111.336</v>
      </c>
      <c r="E373">
        <v>2.6890999999999998</v>
      </c>
      <c r="F373">
        <v>115.45829999999999</v>
      </c>
      <c r="H373">
        <v>2.7593999999999999</v>
      </c>
      <c r="I373">
        <v>112.9089</v>
      </c>
      <c r="K373">
        <v>2.7593999999999999</v>
      </c>
      <c r="L373">
        <v>112.1434</v>
      </c>
      <c r="N373">
        <v>2.7067000000000001</v>
      </c>
      <c r="O373">
        <v>114.2355</v>
      </c>
      <c r="Q373">
        <v>2.7770000000000001</v>
      </c>
      <c r="R373">
        <v>1423.1342999999999</v>
      </c>
      <c r="T373">
        <v>2.6890999999999998</v>
      </c>
      <c r="U373">
        <v>1412.0253</v>
      </c>
      <c r="W373">
        <v>2.6890999999999998</v>
      </c>
      <c r="X373">
        <v>1408.2394999999999</v>
      </c>
      <c r="Z373">
        <v>2.6539999999999999</v>
      </c>
      <c r="AA373">
        <v>1407.7814000000001</v>
      </c>
      <c r="AC373">
        <v>2.6539999999999999</v>
      </c>
      <c r="AD373">
        <v>1408.9268999999999</v>
      </c>
      <c r="AF373">
        <v>2.6364000000000001</v>
      </c>
      <c r="AG373">
        <v>1409.2708</v>
      </c>
      <c r="AI373">
        <v>2.6364000000000001</v>
      </c>
      <c r="AJ373">
        <v>1401.6077</v>
      </c>
    </row>
    <row r="374" spans="2:36">
      <c r="B374">
        <v>2.8298000000000001</v>
      </c>
      <c r="C374">
        <v>111.39660000000001</v>
      </c>
      <c r="E374">
        <v>2.7242999999999999</v>
      </c>
      <c r="F374">
        <v>115.3382</v>
      </c>
      <c r="H374">
        <v>2.7946</v>
      </c>
      <c r="I374">
        <v>112.9089</v>
      </c>
      <c r="K374">
        <v>2.7946</v>
      </c>
      <c r="L374">
        <v>112.24420000000001</v>
      </c>
      <c r="N374">
        <v>2.7418999999999998</v>
      </c>
      <c r="O374">
        <v>113.7334</v>
      </c>
      <c r="Q374">
        <v>2.8121999999999998</v>
      </c>
      <c r="R374">
        <v>1423.0175999999999</v>
      </c>
      <c r="T374">
        <v>2.7242999999999999</v>
      </c>
      <c r="U374">
        <v>1412.0253</v>
      </c>
      <c r="W374">
        <v>2.7242999999999999</v>
      </c>
      <c r="X374">
        <v>1407.3234</v>
      </c>
      <c r="Z374">
        <v>2.6890999999999998</v>
      </c>
      <c r="AA374">
        <v>1408.5832</v>
      </c>
      <c r="AC374">
        <v>2.6890999999999998</v>
      </c>
      <c r="AD374">
        <v>1411.7954999999999</v>
      </c>
      <c r="AF374">
        <v>2.6716000000000002</v>
      </c>
      <c r="AG374">
        <v>1409.1561999999999</v>
      </c>
      <c r="AI374">
        <v>2.6716000000000002</v>
      </c>
      <c r="AJ374">
        <v>1399.4382000000001</v>
      </c>
    </row>
    <row r="375" spans="2:36">
      <c r="B375">
        <v>2.8649</v>
      </c>
      <c r="C375">
        <v>111.5784</v>
      </c>
      <c r="E375">
        <v>2.7593999999999999</v>
      </c>
      <c r="F375">
        <v>115.258</v>
      </c>
      <c r="H375">
        <v>2.8298000000000001</v>
      </c>
      <c r="I375">
        <v>112.9089</v>
      </c>
      <c r="K375">
        <v>2.8298000000000001</v>
      </c>
      <c r="L375">
        <v>112.3651</v>
      </c>
      <c r="N375">
        <v>2.7770000000000001</v>
      </c>
      <c r="O375">
        <v>113.5928</v>
      </c>
      <c r="Q375">
        <v>2.8473000000000002</v>
      </c>
      <c r="R375">
        <v>1423.0175999999999</v>
      </c>
      <c r="T375">
        <v>2.7593999999999999</v>
      </c>
      <c r="U375">
        <v>1412.6</v>
      </c>
      <c r="W375">
        <v>2.7593999999999999</v>
      </c>
      <c r="X375">
        <v>1407.3234</v>
      </c>
      <c r="Z375">
        <v>2.7242999999999999</v>
      </c>
      <c r="AA375">
        <v>1412.0253</v>
      </c>
      <c r="AC375">
        <v>2.7242999999999999</v>
      </c>
      <c r="AD375">
        <v>1413.0600999999999</v>
      </c>
      <c r="AF375">
        <v>2.7067000000000001</v>
      </c>
      <c r="AG375">
        <v>1407.7814000000001</v>
      </c>
      <c r="AI375">
        <v>2.7067000000000001</v>
      </c>
      <c r="AJ375">
        <v>1399.0957000000001</v>
      </c>
    </row>
    <row r="376" spans="2:36">
      <c r="B376">
        <v>2.9001000000000001</v>
      </c>
      <c r="C376">
        <v>111.134</v>
      </c>
      <c r="E376">
        <v>2.7946</v>
      </c>
      <c r="F376">
        <v>115.09780000000001</v>
      </c>
      <c r="H376">
        <v>2.8649</v>
      </c>
      <c r="I376">
        <v>112.50620000000001</v>
      </c>
      <c r="K376">
        <v>2.8649</v>
      </c>
      <c r="L376">
        <v>112.30459999999999</v>
      </c>
      <c r="N376">
        <v>2.8121999999999998</v>
      </c>
      <c r="O376">
        <v>113.5928</v>
      </c>
      <c r="Q376">
        <v>2.8824999999999998</v>
      </c>
      <c r="R376">
        <v>1423.4845</v>
      </c>
      <c r="T376">
        <v>2.7946</v>
      </c>
      <c r="U376">
        <v>1413.0600999999999</v>
      </c>
      <c r="W376">
        <v>2.7946</v>
      </c>
      <c r="X376">
        <v>1407.6668</v>
      </c>
      <c r="Z376">
        <v>2.7593999999999999</v>
      </c>
      <c r="AA376">
        <v>1410.3028999999999</v>
      </c>
      <c r="AC376">
        <v>2.7593999999999999</v>
      </c>
      <c r="AD376">
        <v>1410.7619999999999</v>
      </c>
      <c r="AF376">
        <v>2.7418999999999998</v>
      </c>
      <c r="AG376">
        <v>1411.2212</v>
      </c>
      <c r="AI376">
        <v>2.7418999999999998</v>
      </c>
      <c r="AJ376">
        <v>1399.4382000000001</v>
      </c>
    </row>
    <row r="377" spans="2:36">
      <c r="B377">
        <v>2.9352</v>
      </c>
      <c r="C377">
        <v>111.134</v>
      </c>
      <c r="E377">
        <v>2.8298000000000001</v>
      </c>
      <c r="F377">
        <v>114.87730000000001</v>
      </c>
      <c r="H377">
        <v>2.9001000000000001</v>
      </c>
      <c r="I377">
        <v>112.3651</v>
      </c>
      <c r="K377">
        <v>2.9001000000000001</v>
      </c>
      <c r="L377">
        <v>112.30459999999999</v>
      </c>
      <c r="N377">
        <v>2.8473000000000002</v>
      </c>
      <c r="O377">
        <v>114.0347</v>
      </c>
      <c r="Q377">
        <v>2.9176000000000002</v>
      </c>
      <c r="R377">
        <v>1424.3025</v>
      </c>
      <c r="T377">
        <v>2.8298000000000001</v>
      </c>
      <c r="U377">
        <v>1415.1332</v>
      </c>
      <c r="W377">
        <v>2.8298000000000001</v>
      </c>
      <c r="X377">
        <v>1408.2394999999999</v>
      </c>
      <c r="Z377">
        <v>2.7946</v>
      </c>
      <c r="AA377">
        <v>1410.3028999999999</v>
      </c>
      <c r="AC377">
        <v>2.7946</v>
      </c>
      <c r="AD377">
        <v>1410.7619999999999</v>
      </c>
      <c r="AF377">
        <v>2.7770000000000001</v>
      </c>
      <c r="AG377">
        <v>1410.6472000000001</v>
      </c>
      <c r="AI377">
        <v>2.7770000000000001</v>
      </c>
      <c r="AJ377">
        <v>1400.2374</v>
      </c>
    </row>
    <row r="378" spans="2:36">
      <c r="B378">
        <v>2.9704000000000002</v>
      </c>
      <c r="C378">
        <v>111.982</v>
      </c>
      <c r="E378">
        <v>2.8649</v>
      </c>
      <c r="F378">
        <v>114.73699999999999</v>
      </c>
      <c r="H378">
        <v>2.9352</v>
      </c>
      <c r="I378">
        <v>112.1837</v>
      </c>
      <c r="K378">
        <v>2.9352</v>
      </c>
      <c r="L378">
        <v>112.24420000000001</v>
      </c>
      <c r="N378">
        <v>2.8824999999999998</v>
      </c>
      <c r="O378">
        <v>113.99460000000001</v>
      </c>
      <c r="Q378">
        <v>2.9527999999999999</v>
      </c>
      <c r="R378">
        <v>1428.1759</v>
      </c>
      <c r="T378">
        <v>2.8649</v>
      </c>
      <c r="U378">
        <v>1415.1332</v>
      </c>
      <c r="W378">
        <v>2.8649</v>
      </c>
      <c r="X378">
        <v>1413.5204000000001</v>
      </c>
      <c r="Z378">
        <v>2.8298000000000001</v>
      </c>
      <c r="AA378">
        <v>1412.0253</v>
      </c>
      <c r="AC378">
        <v>2.8298000000000001</v>
      </c>
      <c r="AD378">
        <v>1410.8768</v>
      </c>
      <c r="AF378">
        <v>2.8121999999999998</v>
      </c>
      <c r="AG378">
        <v>1404.3495</v>
      </c>
      <c r="AI378">
        <v>2.8121999999999998</v>
      </c>
      <c r="AJ378">
        <v>1400.8082999999999</v>
      </c>
    </row>
    <row r="379" spans="2:36">
      <c r="B379">
        <v>3.0055000000000001</v>
      </c>
      <c r="C379">
        <v>112.1434</v>
      </c>
      <c r="E379">
        <v>2.9001000000000001</v>
      </c>
      <c r="F379">
        <v>113.95440000000001</v>
      </c>
      <c r="H379">
        <v>2.9704000000000002</v>
      </c>
      <c r="I379">
        <v>112.1837</v>
      </c>
      <c r="K379">
        <v>2.9704000000000002</v>
      </c>
      <c r="L379">
        <v>112.1232</v>
      </c>
      <c r="N379">
        <v>2.9176000000000002</v>
      </c>
      <c r="O379">
        <v>114.0749</v>
      </c>
      <c r="Q379">
        <v>2.9878999999999998</v>
      </c>
      <c r="R379">
        <v>1428.1759</v>
      </c>
      <c r="T379">
        <v>2.9001000000000001</v>
      </c>
      <c r="U379">
        <v>1416.2871</v>
      </c>
      <c r="W379">
        <v>2.9001000000000001</v>
      </c>
      <c r="X379">
        <v>1414.9025999999999</v>
      </c>
      <c r="Z379">
        <v>2.8649</v>
      </c>
      <c r="AA379">
        <v>1413.1750999999999</v>
      </c>
      <c r="AC379">
        <v>2.8649</v>
      </c>
      <c r="AD379">
        <v>1410.7619999999999</v>
      </c>
      <c r="AF379">
        <v>2.8473000000000002</v>
      </c>
      <c r="AG379">
        <v>1410.6472000000001</v>
      </c>
      <c r="AI379">
        <v>2.8473000000000002</v>
      </c>
      <c r="AJ379">
        <v>1401.2651000000001</v>
      </c>
    </row>
    <row r="380" spans="2:36">
      <c r="B380">
        <v>3.0407000000000002</v>
      </c>
      <c r="C380">
        <v>112.24420000000001</v>
      </c>
      <c r="E380">
        <v>2.9352</v>
      </c>
      <c r="F380">
        <v>113.95440000000001</v>
      </c>
      <c r="H380">
        <v>3.0055000000000001</v>
      </c>
      <c r="I380">
        <v>112.345</v>
      </c>
      <c r="K380">
        <v>3.0055000000000001</v>
      </c>
      <c r="L380">
        <v>111.4572</v>
      </c>
      <c r="N380">
        <v>2.9527999999999999</v>
      </c>
      <c r="O380">
        <v>114.0749</v>
      </c>
      <c r="Q380">
        <v>3.0230999999999999</v>
      </c>
      <c r="R380">
        <v>1428.1759</v>
      </c>
      <c r="T380">
        <v>2.9352</v>
      </c>
      <c r="U380">
        <v>1416.7492</v>
      </c>
      <c r="W380">
        <v>2.9352</v>
      </c>
      <c r="X380">
        <v>1417.5585000000001</v>
      </c>
      <c r="Z380">
        <v>2.9001000000000001</v>
      </c>
      <c r="AA380">
        <v>1411.7954999999999</v>
      </c>
      <c r="AC380">
        <v>2.9001000000000001</v>
      </c>
      <c r="AD380">
        <v>1410.8768</v>
      </c>
      <c r="AF380">
        <v>2.8824999999999998</v>
      </c>
      <c r="AG380">
        <v>1416.5181</v>
      </c>
      <c r="AI380">
        <v>2.8824999999999998</v>
      </c>
      <c r="AJ380">
        <v>1401.7219</v>
      </c>
    </row>
    <row r="381" spans="2:36">
      <c r="B381">
        <v>3.0758000000000001</v>
      </c>
      <c r="C381">
        <v>112.28449999999999</v>
      </c>
      <c r="E381">
        <v>2.9704000000000002</v>
      </c>
      <c r="F381">
        <v>113.5928</v>
      </c>
      <c r="H381">
        <v>3.0407000000000002</v>
      </c>
      <c r="I381">
        <v>112.345</v>
      </c>
      <c r="K381">
        <v>3.0407000000000002</v>
      </c>
      <c r="L381">
        <v>110.9722</v>
      </c>
      <c r="N381">
        <v>2.9878999999999998</v>
      </c>
      <c r="O381">
        <v>113.854</v>
      </c>
      <c r="Q381">
        <v>3.0581999999999998</v>
      </c>
      <c r="R381">
        <v>1426.7639999999999</v>
      </c>
      <c r="T381">
        <v>2.9704000000000002</v>
      </c>
      <c r="U381">
        <v>1416.8647000000001</v>
      </c>
      <c r="W381">
        <v>2.9704000000000002</v>
      </c>
      <c r="X381">
        <v>1416.0562</v>
      </c>
      <c r="Z381">
        <v>2.9352</v>
      </c>
      <c r="AA381">
        <v>1411.7954999999999</v>
      </c>
      <c r="AC381">
        <v>2.9352</v>
      </c>
      <c r="AD381">
        <v>1419.8758</v>
      </c>
      <c r="AF381">
        <v>2.9176000000000002</v>
      </c>
      <c r="AG381">
        <v>1416.5181</v>
      </c>
      <c r="AI381">
        <v>2.9176000000000002</v>
      </c>
      <c r="AJ381">
        <v>1401.9503</v>
      </c>
    </row>
    <row r="382" spans="2:36">
      <c r="B382">
        <v>3.1110000000000002</v>
      </c>
      <c r="C382">
        <v>112.8485</v>
      </c>
      <c r="E382">
        <v>3.0055000000000001</v>
      </c>
      <c r="F382">
        <v>113.95440000000001</v>
      </c>
      <c r="H382">
        <v>3.0758000000000001</v>
      </c>
      <c r="I382">
        <v>112.4659</v>
      </c>
      <c r="K382">
        <v>3.0758000000000001</v>
      </c>
      <c r="L382">
        <v>110.9722</v>
      </c>
      <c r="N382">
        <v>3.0230999999999999</v>
      </c>
      <c r="O382">
        <v>113.65309999999999</v>
      </c>
      <c r="Q382">
        <v>3.0933999999999999</v>
      </c>
      <c r="R382">
        <v>1425.7076</v>
      </c>
      <c r="T382">
        <v>3.0055000000000001</v>
      </c>
      <c r="U382">
        <v>1417.0959</v>
      </c>
      <c r="W382">
        <v>3.0055000000000001</v>
      </c>
      <c r="X382">
        <v>1415.0179000000001</v>
      </c>
      <c r="Z382">
        <v>2.9704000000000002</v>
      </c>
      <c r="AA382">
        <v>1412.6</v>
      </c>
      <c r="AC382">
        <v>2.9704000000000002</v>
      </c>
      <c r="AD382">
        <v>1425.7076</v>
      </c>
      <c r="AF382">
        <v>2.9527999999999999</v>
      </c>
      <c r="AG382">
        <v>1418.4845</v>
      </c>
      <c r="AI382">
        <v>2.9527999999999999</v>
      </c>
      <c r="AJ382">
        <v>1401.9503</v>
      </c>
    </row>
    <row r="383" spans="2:36">
      <c r="B383">
        <v>3.1461000000000001</v>
      </c>
      <c r="C383">
        <v>112.1434</v>
      </c>
      <c r="E383">
        <v>3.0407000000000002</v>
      </c>
      <c r="F383">
        <v>114.396</v>
      </c>
      <c r="H383">
        <v>3.1110000000000002</v>
      </c>
      <c r="I383">
        <v>112.54649999999999</v>
      </c>
      <c r="K383">
        <v>3.1110000000000002</v>
      </c>
      <c r="L383">
        <v>110.8913</v>
      </c>
      <c r="N383">
        <v>3.0581999999999998</v>
      </c>
      <c r="O383">
        <v>112.8284</v>
      </c>
      <c r="Q383">
        <v>3.1284999999999998</v>
      </c>
      <c r="R383">
        <v>1423.7181</v>
      </c>
      <c r="T383">
        <v>3.0407000000000002</v>
      </c>
      <c r="U383">
        <v>1417.0959</v>
      </c>
      <c r="W383">
        <v>3.0407000000000002</v>
      </c>
      <c r="X383">
        <v>1414.7873</v>
      </c>
      <c r="Z383">
        <v>3.0055000000000001</v>
      </c>
      <c r="AA383">
        <v>1412.0253</v>
      </c>
      <c r="AC383">
        <v>3.0055000000000001</v>
      </c>
      <c r="AD383">
        <v>1418.9478999999999</v>
      </c>
      <c r="AF383">
        <v>2.9878999999999998</v>
      </c>
      <c r="AG383">
        <v>1422.6677</v>
      </c>
      <c r="AI383">
        <v>2.9878999999999998</v>
      </c>
      <c r="AJ383">
        <v>1403.7781</v>
      </c>
    </row>
    <row r="384" spans="2:36">
      <c r="B384">
        <v>3.1812999999999998</v>
      </c>
      <c r="C384">
        <v>111.8408</v>
      </c>
      <c r="E384">
        <v>3.0758000000000001</v>
      </c>
      <c r="F384">
        <v>114.4362</v>
      </c>
      <c r="H384">
        <v>3.1461000000000001</v>
      </c>
      <c r="I384">
        <v>113.1504</v>
      </c>
      <c r="K384">
        <v>3.1461000000000001</v>
      </c>
      <c r="L384">
        <v>110.8913</v>
      </c>
      <c r="N384">
        <v>3.0933999999999999</v>
      </c>
      <c r="O384">
        <v>112.4256</v>
      </c>
      <c r="Q384">
        <v>3.1637</v>
      </c>
      <c r="R384">
        <v>1422.4346</v>
      </c>
      <c r="T384">
        <v>3.0758000000000001</v>
      </c>
      <c r="U384">
        <v>1417.0959</v>
      </c>
      <c r="W384">
        <v>3.0758000000000001</v>
      </c>
      <c r="X384">
        <v>1413.2901999999999</v>
      </c>
      <c r="Z384">
        <v>3.0407000000000002</v>
      </c>
      <c r="AA384">
        <v>1412.0253</v>
      </c>
      <c r="AC384">
        <v>3.0407000000000002</v>
      </c>
      <c r="AD384">
        <v>1412.1402</v>
      </c>
      <c r="AF384">
        <v>3.0230999999999999</v>
      </c>
      <c r="AG384">
        <v>1419.5277000000001</v>
      </c>
      <c r="AI384">
        <v>3.0230999999999999</v>
      </c>
      <c r="AJ384">
        <v>1404.921</v>
      </c>
    </row>
    <row r="385" spans="2:36">
      <c r="B385">
        <v>3.2164000000000001</v>
      </c>
      <c r="C385">
        <v>111.336</v>
      </c>
      <c r="E385">
        <v>3.1110000000000002</v>
      </c>
      <c r="F385">
        <v>114.4362</v>
      </c>
      <c r="H385">
        <v>3.1812999999999998</v>
      </c>
      <c r="I385">
        <v>113.02970000000001</v>
      </c>
      <c r="K385">
        <v>3.1812999999999998</v>
      </c>
      <c r="L385">
        <v>110.952</v>
      </c>
      <c r="N385">
        <v>3.1284999999999998</v>
      </c>
      <c r="O385">
        <v>112.26430000000001</v>
      </c>
      <c r="Q385">
        <v>3.1989000000000001</v>
      </c>
      <c r="R385">
        <v>1417.9056</v>
      </c>
      <c r="T385">
        <v>3.1110000000000002</v>
      </c>
      <c r="U385">
        <v>1416.4025999999999</v>
      </c>
      <c r="W385">
        <v>3.1110000000000002</v>
      </c>
      <c r="X385">
        <v>1412.83</v>
      </c>
      <c r="Z385">
        <v>3.0758000000000001</v>
      </c>
      <c r="AA385">
        <v>1411.7954999999999</v>
      </c>
      <c r="AC385">
        <v>3.0758000000000001</v>
      </c>
      <c r="AD385">
        <v>1410.6472000000001</v>
      </c>
      <c r="AF385">
        <v>3.0581999999999998</v>
      </c>
      <c r="AG385">
        <v>1417.9056</v>
      </c>
      <c r="AI385">
        <v>3.0581999999999998</v>
      </c>
      <c r="AJ385">
        <v>1405.7215000000001</v>
      </c>
    </row>
    <row r="386" spans="2:36">
      <c r="B386">
        <v>3.2515999999999998</v>
      </c>
      <c r="C386">
        <v>111.41679999999999</v>
      </c>
      <c r="E386">
        <v>3.1461000000000001</v>
      </c>
      <c r="F386">
        <v>115.0577</v>
      </c>
      <c r="H386">
        <v>3.2164000000000001</v>
      </c>
      <c r="I386">
        <v>113.3716</v>
      </c>
      <c r="K386">
        <v>3.2164000000000001</v>
      </c>
      <c r="L386">
        <v>111.4572</v>
      </c>
      <c r="N386">
        <v>3.1637</v>
      </c>
      <c r="O386">
        <v>112.06270000000001</v>
      </c>
      <c r="Q386">
        <v>3.234</v>
      </c>
      <c r="R386">
        <v>1419.5277000000001</v>
      </c>
      <c r="T386">
        <v>3.1461000000000001</v>
      </c>
      <c r="U386">
        <v>1414.9025999999999</v>
      </c>
      <c r="W386">
        <v>3.1461000000000001</v>
      </c>
      <c r="X386">
        <v>1411.5657000000001</v>
      </c>
      <c r="Z386">
        <v>3.1110000000000002</v>
      </c>
      <c r="AA386">
        <v>1412.6</v>
      </c>
      <c r="AC386">
        <v>3.1110000000000002</v>
      </c>
      <c r="AD386">
        <v>1409.2708</v>
      </c>
      <c r="AF386">
        <v>3.0933999999999999</v>
      </c>
      <c r="AG386">
        <v>1417.9056</v>
      </c>
      <c r="AI386">
        <v>3.0933999999999999</v>
      </c>
      <c r="AJ386">
        <v>1405.1496999999999</v>
      </c>
    </row>
    <row r="387" spans="2:36">
      <c r="B387">
        <v>3.2867000000000002</v>
      </c>
      <c r="C387">
        <v>111.336</v>
      </c>
      <c r="E387">
        <v>3.1812999999999998</v>
      </c>
      <c r="F387">
        <v>115.29810000000001</v>
      </c>
      <c r="H387">
        <v>3.2515999999999998</v>
      </c>
      <c r="I387">
        <v>114.0749</v>
      </c>
      <c r="K387">
        <v>3.2515999999999998</v>
      </c>
      <c r="L387">
        <v>111.4572</v>
      </c>
      <c r="N387">
        <v>3.1989000000000001</v>
      </c>
      <c r="O387">
        <v>112.224</v>
      </c>
      <c r="Q387">
        <v>3.2692000000000001</v>
      </c>
      <c r="R387">
        <v>1417.3271999999999</v>
      </c>
      <c r="T387">
        <v>3.1812999999999998</v>
      </c>
      <c r="U387">
        <v>1411.7954999999999</v>
      </c>
      <c r="W387">
        <v>3.1812999999999998</v>
      </c>
      <c r="X387">
        <v>1409.5001</v>
      </c>
      <c r="Z387">
        <v>3.1461000000000001</v>
      </c>
      <c r="AA387">
        <v>1411.5657000000001</v>
      </c>
      <c r="AC387">
        <v>3.1461000000000001</v>
      </c>
      <c r="AD387">
        <v>1407.7814000000001</v>
      </c>
      <c r="AF387">
        <v>3.1284999999999998</v>
      </c>
      <c r="AG387">
        <v>1421.7357</v>
      </c>
      <c r="AI387">
        <v>3.1284999999999998</v>
      </c>
      <c r="AJ387">
        <v>1405.7215000000001</v>
      </c>
    </row>
    <row r="388" spans="2:36">
      <c r="B388">
        <v>3.3218999999999999</v>
      </c>
      <c r="C388">
        <v>111.8408</v>
      </c>
      <c r="E388">
        <v>3.2164000000000001</v>
      </c>
      <c r="F388">
        <v>115.4383</v>
      </c>
      <c r="H388">
        <v>3.2867000000000002</v>
      </c>
      <c r="I388">
        <v>113.7736</v>
      </c>
      <c r="K388">
        <v>3.2867000000000002</v>
      </c>
      <c r="L388">
        <v>111.4572</v>
      </c>
      <c r="N388">
        <v>3.234</v>
      </c>
      <c r="O388">
        <v>112.26430000000001</v>
      </c>
      <c r="Q388">
        <v>3.3043</v>
      </c>
      <c r="R388">
        <v>1415.5945999999999</v>
      </c>
      <c r="T388">
        <v>3.2164000000000001</v>
      </c>
      <c r="U388">
        <v>1411.336</v>
      </c>
      <c r="W388">
        <v>3.2164000000000001</v>
      </c>
      <c r="X388">
        <v>1409.2708</v>
      </c>
      <c r="Z388">
        <v>3.1812999999999998</v>
      </c>
      <c r="AA388">
        <v>1411.5657000000001</v>
      </c>
      <c r="AC388">
        <v>3.1812999999999998</v>
      </c>
      <c r="AD388">
        <v>1409.2708</v>
      </c>
      <c r="AF388">
        <v>3.1637</v>
      </c>
      <c r="AG388">
        <v>1419.5277000000001</v>
      </c>
      <c r="AI388">
        <v>3.1637</v>
      </c>
      <c r="AJ388">
        <v>1404.5780999999999</v>
      </c>
    </row>
    <row r="389" spans="2:36">
      <c r="B389">
        <v>3.3570000000000002</v>
      </c>
      <c r="C389">
        <v>112.52630000000001</v>
      </c>
      <c r="E389">
        <v>3.2515999999999998</v>
      </c>
      <c r="F389">
        <v>115.5984</v>
      </c>
      <c r="H389">
        <v>3.3218999999999999</v>
      </c>
      <c r="I389">
        <v>113.633</v>
      </c>
      <c r="K389">
        <v>3.3218999999999999</v>
      </c>
      <c r="L389">
        <v>111.5986</v>
      </c>
      <c r="N389">
        <v>3.2692000000000001</v>
      </c>
      <c r="O389">
        <v>112.56659999999999</v>
      </c>
      <c r="Q389">
        <v>3.3395000000000001</v>
      </c>
      <c r="R389">
        <v>1413.5204000000001</v>
      </c>
      <c r="T389">
        <v>3.2515999999999998</v>
      </c>
      <c r="U389">
        <v>1409.0415</v>
      </c>
      <c r="W389">
        <v>3.2515999999999998</v>
      </c>
      <c r="X389">
        <v>1408.1249</v>
      </c>
      <c r="Z389">
        <v>3.2164000000000001</v>
      </c>
      <c r="AA389">
        <v>1410.9916000000001</v>
      </c>
      <c r="AC389">
        <v>3.2164000000000001</v>
      </c>
      <c r="AD389">
        <v>1409.2708</v>
      </c>
      <c r="AF389">
        <v>3.1989000000000001</v>
      </c>
      <c r="AG389">
        <v>1414.9025999999999</v>
      </c>
      <c r="AI389">
        <v>3.1989000000000001</v>
      </c>
      <c r="AJ389">
        <v>1402.4070999999999</v>
      </c>
    </row>
    <row r="390" spans="2:36">
      <c r="B390">
        <v>3.3921999999999999</v>
      </c>
      <c r="C390">
        <v>112.52630000000001</v>
      </c>
      <c r="E390">
        <v>3.2867000000000002</v>
      </c>
      <c r="F390">
        <v>115.5984</v>
      </c>
      <c r="H390">
        <v>3.3570000000000002</v>
      </c>
      <c r="I390">
        <v>113.5325</v>
      </c>
      <c r="K390">
        <v>3.3570000000000002</v>
      </c>
      <c r="L390">
        <v>111.6995</v>
      </c>
      <c r="N390">
        <v>3.3043</v>
      </c>
      <c r="O390">
        <v>112.627</v>
      </c>
      <c r="Q390">
        <v>3.3746</v>
      </c>
      <c r="R390">
        <v>1409.7293999999999</v>
      </c>
      <c r="T390">
        <v>3.2867000000000002</v>
      </c>
      <c r="U390">
        <v>1408.2394999999999</v>
      </c>
      <c r="W390">
        <v>3.2867000000000002</v>
      </c>
      <c r="X390">
        <v>1407.4378999999999</v>
      </c>
      <c r="Z390">
        <v>3.2515999999999998</v>
      </c>
      <c r="AA390">
        <v>1408.5832</v>
      </c>
      <c r="AC390">
        <v>3.2515999999999998</v>
      </c>
      <c r="AD390">
        <v>1405.7215000000001</v>
      </c>
      <c r="AF390">
        <v>3.234</v>
      </c>
      <c r="AG390">
        <v>1414.5568000000001</v>
      </c>
      <c r="AI390">
        <v>3.234</v>
      </c>
      <c r="AJ390">
        <v>1400.2374</v>
      </c>
    </row>
    <row r="391" spans="2:36">
      <c r="B391">
        <v>3.4272999999999998</v>
      </c>
      <c r="C391">
        <v>111.6591</v>
      </c>
      <c r="E391">
        <v>3.3218999999999999</v>
      </c>
      <c r="F391">
        <v>115.5184</v>
      </c>
      <c r="H391">
        <v>3.3921999999999999</v>
      </c>
      <c r="I391">
        <v>112.9693</v>
      </c>
      <c r="K391">
        <v>3.3921999999999999</v>
      </c>
      <c r="L391">
        <v>112.3853</v>
      </c>
      <c r="N391">
        <v>3.3395000000000001</v>
      </c>
      <c r="O391">
        <v>112.7076</v>
      </c>
      <c r="Q391">
        <v>3.4098000000000002</v>
      </c>
      <c r="R391">
        <v>1407.3234</v>
      </c>
      <c r="T391">
        <v>3.3218999999999999</v>
      </c>
      <c r="U391">
        <v>1404.4638</v>
      </c>
      <c r="W391">
        <v>3.3218999999999999</v>
      </c>
      <c r="X391">
        <v>1405.4927</v>
      </c>
      <c r="Z391">
        <v>3.2867000000000002</v>
      </c>
      <c r="AA391">
        <v>1405.9502</v>
      </c>
      <c r="AC391">
        <v>3.2867000000000002</v>
      </c>
      <c r="AD391">
        <v>1404.4638</v>
      </c>
      <c r="AF391">
        <v>3.2692000000000001</v>
      </c>
      <c r="AG391">
        <v>1408.2394999999999</v>
      </c>
      <c r="AI391">
        <v>3.2692000000000001</v>
      </c>
      <c r="AJ391">
        <v>1398.9816000000001</v>
      </c>
    </row>
    <row r="392" spans="2:36">
      <c r="B392">
        <v>3.4624999999999999</v>
      </c>
      <c r="C392">
        <v>112.26430000000001</v>
      </c>
      <c r="E392">
        <v>3.3570000000000002</v>
      </c>
      <c r="F392">
        <v>115.1979</v>
      </c>
      <c r="H392">
        <v>3.4272999999999998</v>
      </c>
      <c r="I392">
        <v>112.486</v>
      </c>
      <c r="K392">
        <v>3.4272999999999998</v>
      </c>
      <c r="L392">
        <v>112.4659</v>
      </c>
      <c r="N392">
        <v>3.3746</v>
      </c>
      <c r="O392">
        <v>113.0095</v>
      </c>
      <c r="Q392">
        <v>3.4449000000000001</v>
      </c>
      <c r="R392">
        <v>1407.2089000000001</v>
      </c>
      <c r="T392">
        <v>3.3570000000000002</v>
      </c>
      <c r="U392">
        <v>1400.58</v>
      </c>
      <c r="W392">
        <v>3.3570000000000002</v>
      </c>
      <c r="X392">
        <v>1396.6981000000001</v>
      </c>
      <c r="Z392">
        <v>3.3218999999999999</v>
      </c>
      <c r="AA392">
        <v>1402.1786999999999</v>
      </c>
      <c r="AC392">
        <v>3.3218999999999999</v>
      </c>
      <c r="AD392">
        <v>1403.2067999999999</v>
      </c>
      <c r="AF392">
        <v>3.3043</v>
      </c>
      <c r="AG392">
        <v>1402.7498000000001</v>
      </c>
      <c r="AI392">
        <v>3.3043</v>
      </c>
      <c r="AJ392">
        <v>1396.8123000000001</v>
      </c>
    </row>
    <row r="393" spans="2:36">
      <c r="B393">
        <v>3.4975999999999998</v>
      </c>
      <c r="C393">
        <v>111.8004</v>
      </c>
      <c r="E393">
        <v>3.3921999999999999</v>
      </c>
      <c r="F393">
        <v>114.61669999999999</v>
      </c>
      <c r="H393">
        <v>3.4624999999999999</v>
      </c>
      <c r="I393">
        <v>112.4659</v>
      </c>
      <c r="K393">
        <v>3.4624999999999999</v>
      </c>
      <c r="L393">
        <v>112.3853</v>
      </c>
      <c r="N393">
        <v>3.4098000000000002</v>
      </c>
      <c r="O393">
        <v>112.627</v>
      </c>
      <c r="Q393">
        <v>3.4801000000000002</v>
      </c>
      <c r="R393">
        <v>1407.2089000000001</v>
      </c>
      <c r="T393">
        <v>3.3921999999999999</v>
      </c>
      <c r="U393">
        <v>1397.4974</v>
      </c>
      <c r="W393">
        <v>3.3921999999999999</v>
      </c>
      <c r="X393">
        <v>1396.3554999999999</v>
      </c>
      <c r="Z393">
        <v>3.3570000000000002</v>
      </c>
      <c r="AA393">
        <v>1399.7808</v>
      </c>
      <c r="AC393">
        <v>3.3570000000000002</v>
      </c>
      <c r="AD393">
        <v>1399.0957000000001</v>
      </c>
      <c r="AF393">
        <v>3.3395000000000001</v>
      </c>
      <c r="AG393">
        <v>1402.5214000000001</v>
      </c>
      <c r="AI393">
        <v>3.3395000000000001</v>
      </c>
      <c r="AJ393">
        <v>1392.9281000000001</v>
      </c>
    </row>
    <row r="394" spans="2:36">
      <c r="B394">
        <v>3.5327999999999999</v>
      </c>
      <c r="C394">
        <v>111.6591</v>
      </c>
      <c r="E394">
        <v>3.4272999999999998</v>
      </c>
      <c r="F394">
        <v>114.47629999999999</v>
      </c>
      <c r="H394">
        <v>3.4975999999999998</v>
      </c>
      <c r="I394">
        <v>112.4054</v>
      </c>
      <c r="K394">
        <v>3.4975999999999998</v>
      </c>
      <c r="L394">
        <v>112.4659</v>
      </c>
      <c r="N394">
        <v>3.4449000000000001</v>
      </c>
      <c r="O394">
        <v>113.633</v>
      </c>
      <c r="Q394">
        <v>3.5152000000000001</v>
      </c>
      <c r="R394">
        <v>1406.7511</v>
      </c>
      <c r="T394">
        <v>3.4272999999999998</v>
      </c>
      <c r="U394">
        <v>1396.6981000000001</v>
      </c>
      <c r="W394">
        <v>3.4272999999999998</v>
      </c>
      <c r="X394">
        <v>1395.6703</v>
      </c>
      <c r="Z394">
        <v>3.3921999999999999</v>
      </c>
      <c r="AA394">
        <v>1397.6116</v>
      </c>
      <c r="AC394">
        <v>3.3921999999999999</v>
      </c>
      <c r="AD394">
        <v>1397.0407</v>
      </c>
      <c r="AF394">
        <v>3.3746</v>
      </c>
      <c r="AG394">
        <v>1398.0681999999999</v>
      </c>
      <c r="AI394">
        <v>3.3746</v>
      </c>
      <c r="AJ394">
        <v>1391.6702</v>
      </c>
    </row>
    <row r="395" spans="2:36">
      <c r="B395">
        <v>3.5678999999999998</v>
      </c>
      <c r="C395">
        <v>111.8811</v>
      </c>
      <c r="E395">
        <v>3.4624999999999999</v>
      </c>
      <c r="F395">
        <v>114.61669999999999</v>
      </c>
      <c r="H395">
        <v>3.5327999999999999</v>
      </c>
      <c r="I395">
        <v>112.28449999999999</v>
      </c>
      <c r="K395">
        <v>3.5327999999999999</v>
      </c>
      <c r="L395">
        <v>112.345</v>
      </c>
      <c r="N395">
        <v>3.4801000000000002</v>
      </c>
      <c r="O395">
        <v>113.69329999999999</v>
      </c>
      <c r="Q395">
        <v>3.5503999999999998</v>
      </c>
      <c r="R395">
        <v>1406.8655000000001</v>
      </c>
      <c r="T395">
        <v>3.4624999999999999</v>
      </c>
      <c r="U395">
        <v>1396.6981000000001</v>
      </c>
      <c r="W395">
        <v>3.4624999999999999</v>
      </c>
      <c r="X395">
        <v>1395.6703</v>
      </c>
      <c r="Z395">
        <v>3.4272999999999998</v>
      </c>
      <c r="AA395">
        <v>1396.1271999999999</v>
      </c>
      <c r="AC395">
        <v>3.4272999999999998</v>
      </c>
      <c r="AD395">
        <v>1394.7565</v>
      </c>
      <c r="AF395">
        <v>3.4098000000000002</v>
      </c>
      <c r="AG395">
        <v>1397.0407</v>
      </c>
      <c r="AI395">
        <v>3.4098000000000002</v>
      </c>
      <c r="AJ395">
        <v>1391.6702</v>
      </c>
    </row>
    <row r="396" spans="2:36">
      <c r="B396">
        <v>3.6031</v>
      </c>
      <c r="C396">
        <v>111.8811</v>
      </c>
      <c r="E396">
        <v>3.4975999999999998</v>
      </c>
      <c r="F396">
        <v>114.61669999999999</v>
      </c>
      <c r="H396">
        <v>3.5678999999999998</v>
      </c>
      <c r="I396">
        <v>112.26430000000001</v>
      </c>
      <c r="K396">
        <v>3.5678999999999998</v>
      </c>
      <c r="L396">
        <v>111.3764</v>
      </c>
      <c r="N396">
        <v>3.5152000000000001</v>
      </c>
      <c r="O396">
        <v>113.6129</v>
      </c>
      <c r="Q396">
        <v>3.5855000000000001</v>
      </c>
      <c r="R396">
        <v>1406.7511</v>
      </c>
      <c r="T396">
        <v>3.4975999999999998</v>
      </c>
      <c r="U396">
        <v>1395.8987</v>
      </c>
      <c r="W396">
        <v>3.4975999999999998</v>
      </c>
      <c r="X396">
        <v>1395.8987</v>
      </c>
      <c r="Z396">
        <v>3.4624999999999999</v>
      </c>
      <c r="AA396">
        <v>1395.2135000000001</v>
      </c>
      <c r="AC396">
        <v>3.4624999999999999</v>
      </c>
      <c r="AD396">
        <v>1394.2995000000001</v>
      </c>
      <c r="AF396">
        <v>3.4449000000000001</v>
      </c>
      <c r="AG396">
        <v>1395.8987</v>
      </c>
      <c r="AI396">
        <v>3.4449000000000001</v>
      </c>
      <c r="AJ396">
        <v>1390.4114</v>
      </c>
    </row>
    <row r="397" spans="2:36">
      <c r="B397">
        <v>3.6383000000000001</v>
      </c>
      <c r="C397">
        <v>111.5784</v>
      </c>
      <c r="E397">
        <v>3.5327999999999999</v>
      </c>
      <c r="F397">
        <v>114.49630000000001</v>
      </c>
      <c r="H397">
        <v>3.6031</v>
      </c>
      <c r="I397">
        <v>112.28449999999999</v>
      </c>
      <c r="K397">
        <v>3.6031</v>
      </c>
      <c r="L397">
        <v>110.8104</v>
      </c>
      <c r="N397">
        <v>3.5503999999999998</v>
      </c>
      <c r="O397">
        <v>113.251</v>
      </c>
      <c r="Q397">
        <v>3.6206999999999998</v>
      </c>
      <c r="R397">
        <v>1404.8067000000001</v>
      </c>
      <c r="T397">
        <v>3.5327999999999999</v>
      </c>
      <c r="U397">
        <v>1396.9265</v>
      </c>
      <c r="W397">
        <v>3.5327999999999999</v>
      </c>
      <c r="X397">
        <v>1396.2412999999999</v>
      </c>
      <c r="Z397">
        <v>3.4975999999999998</v>
      </c>
      <c r="AA397">
        <v>1392.6994</v>
      </c>
      <c r="AC397">
        <v>3.4975999999999998</v>
      </c>
      <c r="AD397">
        <v>1395.0992000000001</v>
      </c>
      <c r="AF397">
        <v>3.4801000000000002</v>
      </c>
      <c r="AG397">
        <v>1391.4413999999999</v>
      </c>
      <c r="AI397">
        <v>3.4801000000000002</v>
      </c>
      <c r="AJ397">
        <v>1389.1515999999999</v>
      </c>
    </row>
    <row r="398" spans="2:36">
      <c r="B398">
        <v>3.6734</v>
      </c>
      <c r="C398">
        <v>111.29559999999999</v>
      </c>
      <c r="E398">
        <v>3.5678999999999998</v>
      </c>
      <c r="F398">
        <v>114.6367</v>
      </c>
      <c r="H398">
        <v>3.6383000000000001</v>
      </c>
      <c r="I398">
        <v>112.58669999999999</v>
      </c>
      <c r="K398">
        <v>3.6383000000000001</v>
      </c>
      <c r="L398">
        <v>110.8104</v>
      </c>
      <c r="N398">
        <v>3.5855000000000001</v>
      </c>
      <c r="O398">
        <v>113.3314</v>
      </c>
      <c r="Q398">
        <v>3.6558000000000002</v>
      </c>
      <c r="R398">
        <v>1404.1208999999999</v>
      </c>
      <c r="T398">
        <v>3.5678999999999998</v>
      </c>
      <c r="U398">
        <v>1396.9265</v>
      </c>
      <c r="W398">
        <v>3.5678999999999998</v>
      </c>
      <c r="X398">
        <v>1395.4419</v>
      </c>
      <c r="Z398">
        <v>3.5327999999999999</v>
      </c>
      <c r="AA398">
        <v>1392.0133000000001</v>
      </c>
      <c r="AC398">
        <v>3.5327999999999999</v>
      </c>
      <c r="AD398">
        <v>1396.3554999999999</v>
      </c>
      <c r="AF398">
        <v>3.5152000000000001</v>
      </c>
      <c r="AG398">
        <v>1394.7565</v>
      </c>
      <c r="AI398">
        <v>3.5152000000000001</v>
      </c>
      <c r="AJ398">
        <v>1388.4639</v>
      </c>
    </row>
    <row r="399" spans="2:36">
      <c r="B399">
        <v>3.7086000000000001</v>
      </c>
      <c r="C399">
        <v>111.29559999999999</v>
      </c>
      <c r="E399">
        <v>3.6031</v>
      </c>
      <c r="F399">
        <v>114.6768</v>
      </c>
      <c r="H399">
        <v>3.6734</v>
      </c>
      <c r="I399">
        <v>112.6874</v>
      </c>
      <c r="K399">
        <v>3.6734</v>
      </c>
      <c r="L399">
        <v>110.8104</v>
      </c>
      <c r="N399">
        <v>3.6206999999999998</v>
      </c>
      <c r="O399">
        <v>112.4256</v>
      </c>
      <c r="Q399">
        <v>3.6909999999999998</v>
      </c>
      <c r="R399">
        <v>1404.1208999999999</v>
      </c>
      <c r="T399">
        <v>3.6031</v>
      </c>
      <c r="U399">
        <v>1394.7565</v>
      </c>
      <c r="W399">
        <v>3.6031</v>
      </c>
      <c r="X399">
        <v>1395.2135000000001</v>
      </c>
      <c r="Z399">
        <v>3.5678999999999998</v>
      </c>
      <c r="AA399">
        <v>1392.0133000000001</v>
      </c>
      <c r="AC399">
        <v>3.5678999999999998</v>
      </c>
      <c r="AD399">
        <v>1396.3554999999999</v>
      </c>
      <c r="AF399">
        <v>3.5503999999999998</v>
      </c>
      <c r="AG399">
        <v>1395.8987</v>
      </c>
      <c r="AI399">
        <v>3.5503999999999998</v>
      </c>
      <c r="AJ399">
        <v>1385.9392</v>
      </c>
    </row>
    <row r="400" spans="2:36">
      <c r="B400">
        <v>3.7437</v>
      </c>
      <c r="C400">
        <v>110.9924</v>
      </c>
      <c r="E400">
        <v>3.6383000000000001</v>
      </c>
      <c r="F400">
        <v>114.6568</v>
      </c>
      <c r="H400">
        <v>3.7086000000000001</v>
      </c>
      <c r="I400">
        <v>112.7479</v>
      </c>
      <c r="K400">
        <v>3.7086000000000001</v>
      </c>
      <c r="L400">
        <v>110.8711</v>
      </c>
      <c r="N400">
        <v>3.6558000000000002</v>
      </c>
      <c r="O400">
        <v>112.345</v>
      </c>
      <c r="Q400">
        <v>3.7261000000000002</v>
      </c>
      <c r="R400">
        <v>1403.3209999999999</v>
      </c>
      <c r="T400">
        <v>3.6383000000000001</v>
      </c>
      <c r="U400">
        <v>1394.1853000000001</v>
      </c>
      <c r="W400">
        <v>3.6383000000000001</v>
      </c>
      <c r="X400">
        <v>1395.0992000000001</v>
      </c>
      <c r="Z400">
        <v>3.6031</v>
      </c>
      <c r="AA400">
        <v>1389.3806999999999</v>
      </c>
      <c r="AC400">
        <v>3.6031</v>
      </c>
      <c r="AD400">
        <v>1396.3554999999999</v>
      </c>
      <c r="AF400">
        <v>3.5855000000000001</v>
      </c>
      <c r="AG400">
        <v>1390.9837</v>
      </c>
      <c r="AI400">
        <v>3.5855000000000001</v>
      </c>
      <c r="AJ400">
        <v>1385.3644999999999</v>
      </c>
    </row>
    <row r="401" spans="2:36">
      <c r="B401">
        <v>3.7789000000000001</v>
      </c>
      <c r="C401">
        <v>110.9924</v>
      </c>
      <c r="E401">
        <v>3.6734</v>
      </c>
      <c r="F401">
        <v>114.6768</v>
      </c>
      <c r="H401">
        <v>3.7437</v>
      </c>
      <c r="I401">
        <v>112.58669999999999</v>
      </c>
      <c r="K401">
        <v>3.7437</v>
      </c>
      <c r="L401">
        <v>111.11369999999999</v>
      </c>
      <c r="N401">
        <v>3.6909999999999998</v>
      </c>
      <c r="O401">
        <v>112.345</v>
      </c>
      <c r="Q401">
        <v>3.7612999999999999</v>
      </c>
      <c r="R401">
        <v>1403.0925</v>
      </c>
      <c r="T401">
        <v>3.6734</v>
      </c>
      <c r="U401">
        <v>1395.7845</v>
      </c>
      <c r="W401">
        <v>3.6734</v>
      </c>
      <c r="X401">
        <v>1394.6423</v>
      </c>
      <c r="Z401">
        <v>3.6383000000000001</v>
      </c>
      <c r="AA401">
        <v>1389.3806999999999</v>
      </c>
      <c r="AC401">
        <v>3.6383000000000001</v>
      </c>
      <c r="AD401">
        <v>1395.7845</v>
      </c>
      <c r="AF401">
        <v>3.6206999999999998</v>
      </c>
      <c r="AG401">
        <v>1390.9837</v>
      </c>
      <c r="AI401">
        <v>3.6206999999999998</v>
      </c>
      <c r="AJ401">
        <v>1384.3294000000001</v>
      </c>
    </row>
    <row r="402" spans="2:36">
      <c r="B402">
        <v>3.8140000000000001</v>
      </c>
      <c r="C402">
        <v>111.134</v>
      </c>
      <c r="E402">
        <v>3.7086000000000001</v>
      </c>
      <c r="F402">
        <v>114.6768</v>
      </c>
      <c r="H402">
        <v>3.7789000000000001</v>
      </c>
      <c r="I402">
        <v>112.4256</v>
      </c>
      <c r="K402">
        <v>3.7789000000000001</v>
      </c>
      <c r="L402">
        <v>111.49760000000001</v>
      </c>
      <c r="N402">
        <v>3.7261000000000002</v>
      </c>
      <c r="O402">
        <v>112.345</v>
      </c>
      <c r="Q402">
        <v>3.7964000000000002</v>
      </c>
      <c r="R402">
        <v>1403.3209999999999</v>
      </c>
      <c r="T402">
        <v>3.7086000000000001</v>
      </c>
      <c r="U402">
        <v>1394.7565</v>
      </c>
      <c r="W402">
        <v>3.7086000000000001</v>
      </c>
      <c r="X402">
        <v>1395.4419</v>
      </c>
      <c r="Z402">
        <v>3.6734</v>
      </c>
      <c r="AA402">
        <v>1389.3806999999999</v>
      </c>
      <c r="AC402">
        <v>3.6734</v>
      </c>
      <c r="AD402">
        <v>1395.0992000000001</v>
      </c>
      <c r="AF402">
        <v>3.6558000000000002</v>
      </c>
      <c r="AG402">
        <v>1389.4953</v>
      </c>
      <c r="AI402">
        <v>3.6558000000000002</v>
      </c>
      <c r="AJ402">
        <v>1383.2929999999999</v>
      </c>
    </row>
    <row r="403" spans="2:36">
      <c r="B403">
        <v>3.8492000000000002</v>
      </c>
      <c r="C403">
        <v>111.538</v>
      </c>
      <c r="E403">
        <v>3.7437</v>
      </c>
      <c r="F403">
        <v>114.0749</v>
      </c>
      <c r="H403">
        <v>3.8140000000000001</v>
      </c>
      <c r="I403">
        <v>112.3248</v>
      </c>
      <c r="K403">
        <v>3.8140000000000001</v>
      </c>
      <c r="L403">
        <v>111.5582</v>
      </c>
      <c r="N403">
        <v>3.7612999999999999</v>
      </c>
      <c r="O403">
        <v>112.7881</v>
      </c>
      <c r="Q403">
        <v>3.8315999999999999</v>
      </c>
      <c r="R403">
        <v>1403.3209999999999</v>
      </c>
      <c r="T403">
        <v>3.7437</v>
      </c>
      <c r="U403">
        <v>1395.5561</v>
      </c>
      <c r="W403">
        <v>3.7437</v>
      </c>
      <c r="X403">
        <v>1395.7845</v>
      </c>
      <c r="Z403">
        <v>3.7086000000000001</v>
      </c>
      <c r="AA403">
        <v>1391.327</v>
      </c>
      <c r="AC403">
        <v>3.7086000000000001</v>
      </c>
      <c r="AD403">
        <v>1393.3852999999999</v>
      </c>
      <c r="AF403">
        <v>3.6909999999999998</v>
      </c>
      <c r="AG403">
        <v>1389.4953</v>
      </c>
      <c r="AI403">
        <v>3.6909999999999998</v>
      </c>
      <c r="AJ403">
        <v>1384.0992000000001</v>
      </c>
    </row>
    <row r="404" spans="2:36">
      <c r="B404">
        <v>3.8843000000000001</v>
      </c>
      <c r="C404">
        <v>111.6793</v>
      </c>
      <c r="E404">
        <v>3.7789000000000001</v>
      </c>
      <c r="F404">
        <v>113.4722</v>
      </c>
      <c r="H404">
        <v>3.8492000000000002</v>
      </c>
      <c r="I404">
        <v>111.9417</v>
      </c>
      <c r="K404">
        <v>3.8492000000000002</v>
      </c>
      <c r="L404">
        <v>111.49760000000001</v>
      </c>
      <c r="N404">
        <v>3.7964000000000002</v>
      </c>
      <c r="O404">
        <v>112.8888</v>
      </c>
      <c r="Q404">
        <v>3.8666999999999998</v>
      </c>
      <c r="R404">
        <v>1403.0925</v>
      </c>
      <c r="T404">
        <v>3.7789000000000001</v>
      </c>
      <c r="U404">
        <v>1396.2412999999999</v>
      </c>
      <c r="W404">
        <v>3.7789000000000001</v>
      </c>
      <c r="X404">
        <v>1398.0681999999999</v>
      </c>
      <c r="Z404">
        <v>3.7437</v>
      </c>
      <c r="AA404">
        <v>1394.4138</v>
      </c>
      <c r="AC404">
        <v>3.7437</v>
      </c>
      <c r="AD404">
        <v>1392.9281000000001</v>
      </c>
      <c r="AF404">
        <v>3.7261000000000002</v>
      </c>
      <c r="AG404">
        <v>1390.7547999999999</v>
      </c>
      <c r="AI404">
        <v>3.7261000000000002</v>
      </c>
      <c r="AJ404">
        <v>1384.0992000000001</v>
      </c>
    </row>
    <row r="405" spans="2:36">
      <c r="B405">
        <v>3.9195000000000002</v>
      </c>
      <c r="C405">
        <v>111.6793</v>
      </c>
      <c r="E405">
        <v>3.8140000000000001</v>
      </c>
      <c r="F405">
        <v>113.5727</v>
      </c>
      <c r="H405">
        <v>3.8843000000000001</v>
      </c>
      <c r="I405">
        <v>111.8408</v>
      </c>
      <c r="K405">
        <v>3.8843000000000001</v>
      </c>
      <c r="L405">
        <v>111.49760000000001</v>
      </c>
      <c r="N405">
        <v>3.8315999999999999</v>
      </c>
      <c r="O405">
        <v>113.1705</v>
      </c>
      <c r="Q405">
        <v>3.9018999999999999</v>
      </c>
      <c r="R405">
        <v>1404.4638</v>
      </c>
      <c r="T405">
        <v>3.8140000000000001</v>
      </c>
      <c r="U405">
        <v>1396.2412999999999</v>
      </c>
      <c r="W405">
        <v>3.8140000000000001</v>
      </c>
      <c r="X405">
        <v>1398.6391000000001</v>
      </c>
      <c r="Z405">
        <v>3.7789000000000001</v>
      </c>
      <c r="AA405">
        <v>1394.9849999999999</v>
      </c>
      <c r="AC405">
        <v>3.7789000000000001</v>
      </c>
      <c r="AD405">
        <v>1392.6994</v>
      </c>
      <c r="AF405">
        <v>3.7612999999999999</v>
      </c>
      <c r="AG405">
        <v>1392.0133000000001</v>
      </c>
      <c r="AI405">
        <v>3.7612999999999999</v>
      </c>
      <c r="AJ405">
        <v>1384.9046000000001</v>
      </c>
    </row>
    <row r="406" spans="2:36">
      <c r="B406">
        <v>3.9546000000000001</v>
      </c>
      <c r="C406">
        <v>111.336</v>
      </c>
      <c r="E406">
        <v>3.8492000000000002</v>
      </c>
      <c r="F406">
        <v>113.6129</v>
      </c>
      <c r="H406">
        <v>3.9195000000000002</v>
      </c>
      <c r="I406">
        <v>111.7803</v>
      </c>
      <c r="K406">
        <v>3.9195000000000002</v>
      </c>
      <c r="L406">
        <v>111.3158</v>
      </c>
      <c r="N406">
        <v>3.8666999999999998</v>
      </c>
      <c r="O406">
        <v>113.23090000000001</v>
      </c>
      <c r="Q406">
        <v>3.9369999999999998</v>
      </c>
      <c r="R406">
        <v>1406.6367</v>
      </c>
      <c r="T406">
        <v>3.8492000000000002</v>
      </c>
      <c r="U406">
        <v>1397.269</v>
      </c>
      <c r="W406">
        <v>3.8492000000000002</v>
      </c>
      <c r="X406">
        <v>1398.6391000000001</v>
      </c>
      <c r="Z406">
        <v>3.8140000000000001</v>
      </c>
      <c r="AA406">
        <v>1394.9849999999999</v>
      </c>
      <c r="AC406">
        <v>3.8140000000000001</v>
      </c>
      <c r="AD406">
        <v>1394.7565</v>
      </c>
      <c r="AF406">
        <v>3.7964000000000002</v>
      </c>
      <c r="AG406">
        <v>1392.242</v>
      </c>
      <c r="AI406">
        <v>3.7964000000000002</v>
      </c>
      <c r="AJ406">
        <v>1385.9392</v>
      </c>
    </row>
    <row r="407" spans="2:36">
      <c r="B407">
        <v>3.9897999999999998</v>
      </c>
      <c r="C407">
        <v>111.3562</v>
      </c>
      <c r="E407">
        <v>3.8843000000000001</v>
      </c>
      <c r="F407">
        <v>113.7937</v>
      </c>
      <c r="H407">
        <v>3.9546000000000001</v>
      </c>
      <c r="I407">
        <v>111.61879999999999</v>
      </c>
      <c r="K407">
        <v>3.9546000000000001</v>
      </c>
      <c r="L407">
        <v>111.3158</v>
      </c>
      <c r="N407">
        <v>3.9018999999999999</v>
      </c>
      <c r="O407">
        <v>113.23090000000001</v>
      </c>
      <c r="Q407">
        <v>3.9722</v>
      </c>
      <c r="R407">
        <v>1407.8959</v>
      </c>
      <c r="T407">
        <v>3.8843000000000001</v>
      </c>
      <c r="U407">
        <v>1396.8123000000001</v>
      </c>
      <c r="W407">
        <v>3.8843000000000001</v>
      </c>
      <c r="X407">
        <v>1399.3241</v>
      </c>
      <c r="Z407">
        <v>3.8492000000000002</v>
      </c>
      <c r="AA407">
        <v>1394.9849999999999</v>
      </c>
      <c r="AC407">
        <v>3.8492000000000002</v>
      </c>
      <c r="AD407">
        <v>1395.8987</v>
      </c>
      <c r="AF407">
        <v>3.8315999999999999</v>
      </c>
      <c r="AG407">
        <v>1393.8425</v>
      </c>
      <c r="AI407">
        <v>3.8315999999999999</v>
      </c>
      <c r="AJ407">
        <v>1386.7430999999999</v>
      </c>
    </row>
    <row r="408" spans="2:36">
      <c r="B408">
        <v>4.0248999999999997</v>
      </c>
      <c r="C408">
        <v>111.49760000000001</v>
      </c>
      <c r="E408">
        <v>3.9195000000000002</v>
      </c>
      <c r="F408">
        <v>114.0147</v>
      </c>
      <c r="H408">
        <v>3.9897999999999998</v>
      </c>
      <c r="I408">
        <v>111.2754</v>
      </c>
      <c r="K408">
        <v>3.9897999999999998</v>
      </c>
      <c r="L408">
        <v>110.7295</v>
      </c>
      <c r="N408">
        <v>3.9369999999999998</v>
      </c>
      <c r="O408">
        <v>112.8284</v>
      </c>
      <c r="Q408">
        <v>4.0073999999999996</v>
      </c>
      <c r="R408">
        <v>1409.9588000000001</v>
      </c>
      <c r="T408">
        <v>3.9195000000000002</v>
      </c>
      <c r="U408">
        <v>1397.6116</v>
      </c>
      <c r="W408">
        <v>3.9195000000000002</v>
      </c>
      <c r="X408">
        <v>1399.7808</v>
      </c>
      <c r="Z408">
        <v>3.8843000000000001</v>
      </c>
      <c r="AA408">
        <v>1396.0129999999999</v>
      </c>
      <c r="AC408">
        <v>3.8843000000000001</v>
      </c>
      <c r="AD408">
        <v>1398.2965999999999</v>
      </c>
      <c r="AF408">
        <v>3.8666999999999998</v>
      </c>
      <c r="AG408">
        <v>1395.3277</v>
      </c>
      <c r="AI408">
        <v>3.8666999999999998</v>
      </c>
      <c r="AJ408">
        <v>1387.8905999999999</v>
      </c>
    </row>
    <row r="409" spans="2:36">
      <c r="B409">
        <v>4.0601000000000003</v>
      </c>
      <c r="C409">
        <v>110.9722</v>
      </c>
      <c r="E409">
        <v>3.9546000000000001</v>
      </c>
      <c r="F409">
        <v>113.91419999999999</v>
      </c>
      <c r="H409">
        <v>4.0248999999999997</v>
      </c>
      <c r="I409">
        <v>110.60809999999999</v>
      </c>
      <c r="K409">
        <v>4.0248999999999997</v>
      </c>
      <c r="L409">
        <v>110.7295</v>
      </c>
      <c r="N409">
        <v>3.9722</v>
      </c>
      <c r="O409">
        <v>112.8284</v>
      </c>
      <c r="Q409">
        <v>4.0425000000000004</v>
      </c>
      <c r="R409">
        <v>1411.5657000000001</v>
      </c>
      <c r="T409">
        <v>3.9546000000000001</v>
      </c>
      <c r="U409">
        <v>1401.4935</v>
      </c>
      <c r="W409">
        <v>3.9546000000000001</v>
      </c>
      <c r="X409">
        <v>1400.9224999999999</v>
      </c>
      <c r="Z409">
        <v>3.9195000000000002</v>
      </c>
      <c r="AA409">
        <v>1396.0129999999999</v>
      </c>
      <c r="AC409">
        <v>3.9195000000000002</v>
      </c>
      <c r="AD409">
        <v>1400.0091</v>
      </c>
      <c r="AF409">
        <v>3.9018999999999999</v>
      </c>
      <c r="AG409">
        <v>1395.8987</v>
      </c>
      <c r="AI409">
        <v>3.9018999999999999</v>
      </c>
      <c r="AJ409">
        <v>1389.3806999999999</v>
      </c>
    </row>
    <row r="410" spans="2:36">
      <c r="B410">
        <v>4.0952000000000002</v>
      </c>
      <c r="C410">
        <v>110.77</v>
      </c>
      <c r="E410">
        <v>3.9897999999999998</v>
      </c>
      <c r="F410">
        <v>113.7736</v>
      </c>
      <c r="H410">
        <v>4.0601000000000003</v>
      </c>
      <c r="I410">
        <v>111.19459999999999</v>
      </c>
      <c r="K410">
        <v>4.0601000000000003</v>
      </c>
      <c r="L410">
        <v>110.3651</v>
      </c>
      <c r="N410">
        <v>4.0073999999999996</v>
      </c>
      <c r="O410">
        <v>112.8083</v>
      </c>
      <c r="Q410">
        <v>4.0777000000000001</v>
      </c>
      <c r="R410">
        <v>1412.3701000000001</v>
      </c>
      <c r="T410">
        <v>3.9897999999999998</v>
      </c>
      <c r="U410">
        <v>1402.1786999999999</v>
      </c>
      <c r="W410">
        <v>3.9897999999999998</v>
      </c>
      <c r="X410">
        <v>1401.6077</v>
      </c>
      <c r="Z410">
        <v>3.9546000000000001</v>
      </c>
      <c r="AA410">
        <v>1398.1823999999999</v>
      </c>
      <c r="AC410">
        <v>3.9546000000000001</v>
      </c>
      <c r="AD410">
        <v>1400.6941999999999</v>
      </c>
      <c r="AF410">
        <v>3.9369999999999998</v>
      </c>
      <c r="AG410">
        <v>1396.2412999999999</v>
      </c>
      <c r="AI410">
        <v>3.9369999999999998</v>
      </c>
      <c r="AJ410">
        <v>1390.5259000000001</v>
      </c>
    </row>
    <row r="411" spans="2:36">
      <c r="B411">
        <v>4.1303999999999998</v>
      </c>
      <c r="C411">
        <v>110.8509</v>
      </c>
      <c r="E411">
        <v>4.0248999999999997</v>
      </c>
      <c r="F411">
        <v>113.5325</v>
      </c>
      <c r="H411">
        <v>4.0952000000000002</v>
      </c>
      <c r="I411">
        <v>111.5986</v>
      </c>
      <c r="K411">
        <v>4.0952000000000002</v>
      </c>
      <c r="L411">
        <v>110.3651</v>
      </c>
      <c r="N411">
        <v>4.0425000000000004</v>
      </c>
      <c r="O411">
        <v>112.8284</v>
      </c>
      <c r="Q411">
        <v>4.1128</v>
      </c>
      <c r="R411">
        <v>1413.9809</v>
      </c>
      <c r="T411">
        <v>4.0248999999999997</v>
      </c>
      <c r="U411">
        <v>1404.921</v>
      </c>
      <c r="W411">
        <v>4.0248999999999997</v>
      </c>
      <c r="X411">
        <v>1404.0065999999999</v>
      </c>
      <c r="Z411">
        <v>3.9897999999999998</v>
      </c>
      <c r="AA411">
        <v>1399.6666</v>
      </c>
      <c r="AC411">
        <v>3.9897999999999998</v>
      </c>
      <c r="AD411">
        <v>1401.8361</v>
      </c>
      <c r="AF411">
        <v>3.9722</v>
      </c>
      <c r="AG411">
        <v>1396.2412999999999</v>
      </c>
      <c r="AI411">
        <v>3.9722</v>
      </c>
      <c r="AJ411">
        <v>1391.2125000000001</v>
      </c>
    </row>
    <row r="412" spans="2:36">
      <c r="B412">
        <v>4.1654999999999998</v>
      </c>
      <c r="C412">
        <v>110.4259</v>
      </c>
      <c r="E412">
        <v>4.0601000000000003</v>
      </c>
      <c r="F412">
        <v>113.5928</v>
      </c>
      <c r="H412">
        <v>4.1303999999999998</v>
      </c>
      <c r="I412">
        <v>112.2038</v>
      </c>
      <c r="K412">
        <v>4.1303999999999998</v>
      </c>
      <c r="L412">
        <v>109.8788</v>
      </c>
      <c r="N412">
        <v>4.0777000000000001</v>
      </c>
      <c r="O412">
        <v>112.8083</v>
      </c>
      <c r="Q412">
        <v>4.1479999999999997</v>
      </c>
      <c r="R412">
        <v>1414.9025999999999</v>
      </c>
      <c r="T412">
        <v>4.0601000000000003</v>
      </c>
      <c r="U412">
        <v>1406.2934</v>
      </c>
      <c r="W412">
        <v>4.0601000000000003</v>
      </c>
      <c r="X412">
        <v>1404.1208999999999</v>
      </c>
      <c r="Z412">
        <v>4.0248999999999997</v>
      </c>
      <c r="AA412">
        <v>1400.3516</v>
      </c>
      <c r="AC412">
        <v>4.0248999999999997</v>
      </c>
      <c r="AD412">
        <v>1402.7498000000001</v>
      </c>
      <c r="AF412">
        <v>4.0073999999999996</v>
      </c>
      <c r="AG412">
        <v>1396.3554999999999</v>
      </c>
      <c r="AI412">
        <v>4.0073999999999996</v>
      </c>
      <c r="AJ412">
        <v>1390.9837</v>
      </c>
    </row>
    <row r="413" spans="2:36">
      <c r="B413">
        <v>4.2007000000000003</v>
      </c>
      <c r="C413">
        <v>110.1828</v>
      </c>
      <c r="E413">
        <v>4.0952000000000002</v>
      </c>
      <c r="F413">
        <v>113.633</v>
      </c>
      <c r="H413">
        <v>4.1654999999999998</v>
      </c>
      <c r="I413">
        <v>112.768</v>
      </c>
      <c r="K413">
        <v>4.1654999999999998</v>
      </c>
      <c r="L413">
        <v>109.8788</v>
      </c>
      <c r="N413">
        <v>4.1128</v>
      </c>
      <c r="O413">
        <v>112.486</v>
      </c>
      <c r="Q413">
        <v>4.1830999999999996</v>
      </c>
      <c r="R413">
        <v>1414.096</v>
      </c>
      <c r="T413">
        <v>4.0952000000000002</v>
      </c>
      <c r="U413">
        <v>1405.9502</v>
      </c>
      <c r="W413">
        <v>4.0952000000000002</v>
      </c>
      <c r="X413">
        <v>1401.6077</v>
      </c>
      <c r="Z413">
        <v>4.0601000000000003</v>
      </c>
      <c r="AA413">
        <v>1401.8361</v>
      </c>
      <c r="AC413">
        <v>4.0601000000000003</v>
      </c>
      <c r="AD413">
        <v>1402.6356000000001</v>
      </c>
      <c r="AF413">
        <v>4.0425000000000004</v>
      </c>
      <c r="AG413">
        <v>1397.4974</v>
      </c>
      <c r="AI413">
        <v>4.0425000000000004</v>
      </c>
      <c r="AJ413">
        <v>1392.0133000000001</v>
      </c>
    </row>
    <row r="414" spans="2:36">
      <c r="B414">
        <v>4.2358000000000002</v>
      </c>
      <c r="C414">
        <v>110.20310000000001</v>
      </c>
      <c r="E414">
        <v>4.1303999999999998</v>
      </c>
      <c r="F414">
        <v>114.73699999999999</v>
      </c>
      <c r="H414">
        <v>4.2007000000000003</v>
      </c>
      <c r="I414">
        <v>112.7076</v>
      </c>
      <c r="K414">
        <v>4.2007000000000003</v>
      </c>
      <c r="L414">
        <v>110.14230000000001</v>
      </c>
      <c r="N414">
        <v>4.1479999999999997</v>
      </c>
      <c r="O414">
        <v>111.639</v>
      </c>
      <c r="Q414">
        <v>4.2183000000000002</v>
      </c>
      <c r="R414">
        <v>1414.096</v>
      </c>
      <c r="T414">
        <v>4.1303999999999998</v>
      </c>
      <c r="U414">
        <v>1407.4378999999999</v>
      </c>
      <c r="W414">
        <v>4.1303999999999998</v>
      </c>
      <c r="X414">
        <v>1404.3495</v>
      </c>
      <c r="Z414">
        <v>4.0952000000000002</v>
      </c>
      <c r="AA414">
        <v>1401.6077</v>
      </c>
      <c r="AC414">
        <v>4.0952000000000002</v>
      </c>
      <c r="AD414">
        <v>1401.4935</v>
      </c>
      <c r="AF414">
        <v>4.0777000000000001</v>
      </c>
      <c r="AG414">
        <v>1399.5524</v>
      </c>
      <c r="AI414">
        <v>4.0777000000000001</v>
      </c>
      <c r="AJ414">
        <v>1393.271</v>
      </c>
    </row>
    <row r="415" spans="2:36">
      <c r="B415">
        <v>4.2709999999999999</v>
      </c>
      <c r="C415">
        <v>110.5271</v>
      </c>
      <c r="E415">
        <v>4.1654999999999998</v>
      </c>
      <c r="F415">
        <v>115.258</v>
      </c>
      <c r="H415">
        <v>4.2358000000000002</v>
      </c>
      <c r="I415">
        <v>112.2038</v>
      </c>
      <c r="K415">
        <v>4.2358000000000002</v>
      </c>
      <c r="L415">
        <v>110.6283</v>
      </c>
      <c r="N415">
        <v>4.1830999999999996</v>
      </c>
      <c r="O415">
        <v>111.0531</v>
      </c>
      <c r="Q415">
        <v>4.2534000000000001</v>
      </c>
      <c r="R415">
        <v>1413.4052999999999</v>
      </c>
      <c r="T415">
        <v>4.1654999999999998</v>
      </c>
      <c r="U415">
        <v>1409.1561999999999</v>
      </c>
      <c r="W415">
        <v>4.1654999999999998</v>
      </c>
      <c r="X415">
        <v>1404.6923999999999</v>
      </c>
      <c r="Z415">
        <v>4.1303999999999998</v>
      </c>
      <c r="AA415">
        <v>1400.6941999999999</v>
      </c>
      <c r="AC415">
        <v>4.1303999999999998</v>
      </c>
      <c r="AD415">
        <v>1401.4935</v>
      </c>
      <c r="AF415">
        <v>4.1128</v>
      </c>
      <c r="AG415">
        <v>1397.8398999999999</v>
      </c>
      <c r="AI415">
        <v>4.1128</v>
      </c>
      <c r="AJ415">
        <v>1393.4996000000001</v>
      </c>
    </row>
    <row r="416" spans="2:36">
      <c r="B416">
        <v>4.3060999999999998</v>
      </c>
      <c r="C416">
        <v>110.60809999999999</v>
      </c>
      <c r="E416">
        <v>4.2007000000000003</v>
      </c>
      <c r="F416">
        <v>115.258</v>
      </c>
      <c r="H416">
        <v>4.2709999999999999</v>
      </c>
      <c r="I416">
        <v>112.0425</v>
      </c>
      <c r="K416">
        <v>4.2709999999999999</v>
      </c>
      <c r="L416">
        <v>111.29559999999999</v>
      </c>
      <c r="N416">
        <v>4.2183000000000002</v>
      </c>
      <c r="O416">
        <v>110.8913</v>
      </c>
      <c r="Q416">
        <v>4.2885999999999997</v>
      </c>
      <c r="R416">
        <v>1414.9025999999999</v>
      </c>
      <c r="T416">
        <v>4.2007000000000003</v>
      </c>
      <c r="U416">
        <v>1406.5222000000001</v>
      </c>
      <c r="W416">
        <v>4.2007000000000003</v>
      </c>
      <c r="X416">
        <v>1403.3209999999999</v>
      </c>
      <c r="Z416">
        <v>4.1654999999999998</v>
      </c>
      <c r="AA416">
        <v>1400.6941999999999</v>
      </c>
      <c r="AC416">
        <v>4.1654999999999998</v>
      </c>
      <c r="AD416">
        <v>1401.8361</v>
      </c>
      <c r="AF416">
        <v>4.1479999999999997</v>
      </c>
      <c r="AG416">
        <v>1399.5524</v>
      </c>
      <c r="AI416">
        <v>4.1479999999999997</v>
      </c>
      <c r="AJ416">
        <v>1393.7282</v>
      </c>
    </row>
    <row r="417" spans="2:36">
      <c r="B417">
        <v>4.3413000000000004</v>
      </c>
      <c r="C417">
        <v>111.0127</v>
      </c>
      <c r="E417">
        <v>4.2358000000000002</v>
      </c>
      <c r="F417">
        <v>114.6768</v>
      </c>
      <c r="H417">
        <v>4.3060999999999998</v>
      </c>
      <c r="I417">
        <v>111.982</v>
      </c>
      <c r="K417">
        <v>4.3060999999999998</v>
      </c>
      <c r="L417">
        <v>112.0829</v>
      </c>
      <c r="N417">
        <v>4.2534000000000001</v>
      </c>
      <c r="O417">
        <v>110.8306</v>
      </c>
      <c r="Q417">
        <v>4.3236999999999997</v>
      </c>
      <c r="R417">
        <v>1415.8253999999999</v>
      </c>
      <c r="T417">
        <v>4.2358000000000002</v>
      </c>
      <c r="U417">
        <v>1408.1249</v>
      </c>
      <c r="W417">
        <v>4.2358000000000002</v>
      </c>
      <c r="X417">
        <v>1404.6923999999999</v>
      </c>
      <c r="Z417">
        <v>4.2007000000000003</v>
      </c>
      <c r="AA417">
        <v>1400.6941999999999</v>
      </c>
      <c r="AC417">
        <v>4.2007000000000003</v>
      </c>
      <c r="AD417">
        <v>1402.6356000000001</v>
      </c>
      <c r="AF417">
        <v>4.1830999999999996</v>
      </c>
      <c r="AG417">
        <v>1398.9816000000001</v>
      </c>
      <c r="AI417">
        <v>4.1830999999999996</v>
      </c>
      <c r="AJ417">
        <v>1394.528</v>
      </c>
    </row>
    <row r="418" spans="2:36">
      <c r="B418">
        <v>4.3764000000000003</v>
      </c>
      <c r="C418">
        <v>111.4572</v>
      </c>
      <c r="E418">
        <v>4.2709999999999999</v>
      </c>
      <c r="F418">
        <v>114.5966</v>
      </c>
      <c r="H418">
        <v>4.3413000000000004</v>
      </c>
      <c r="I418">
        <v>111.6793</v>
      </c>
      <c r="K418">
        <v>4.3413000000000004</v>
      </c>
      <c r="L418">
        <v>112.1837</v>
      </c>
      <c r="N418">
        <v>4.2885999999999997</v>
      </c>
      <c r="O418">
        <v>111.17440000000001</v>
      </c>
      <c r="Q418">
        <v>4.3589000000000002</v>
      </c>
      <c r="R418">
        <v>1417.6741</v>
      </c>
      <c r="T418">
        <v>4.2709999999999999</v>
      </c>
      <c r="U418">
        <v>1409.0415</v>
      </c>
      <c r="W418">
        <v>4.2709999999999999</v>
      </c>
      <c r="X418">
        <v>1405.1496999999999</v>
      </c>
      <c r="Z418">
        <v>4.2358000000000002</v>
      </c>
      <c r="AA418">
        <v>1401.6077</v>
      </c>
      <c r="AC418">
        <v>4.2358000000000002</v>
      </c>
      <c r="AD418">
        <v>1403.8923</v>
      </c>
      <c r="AF418">
        <v>4.2183000000000002</v>
      </c>
      <c r="AG418">
        <v>1400.4657999999999</v>
      </c>
      <c r="AI418">
        <v>4.2183000000000002</v>
      </c>
      <c r="AJ418">
        <v>1396.1271999999999</v>
      </c>
    </row>
    <row r="419" spans="2:36">
      <c r="B419">
        <v>4.4116</v>
      </c>
      <c r="C419">
        <v>111.6793</v>
      </c>
      <c r="E419">
        <v>4.3060999999999998</v>
      </c>
      <c r="F419">
        <v>114.1953</v>
      </c>
      <c r="H419">
        <v>4.3764000000000003</v>
      </c>
      <c r="I419">
        <v>111.41679999999999</v>
      </c>
      <c r="K419">
        <v>4.3764000000000003</v>
      </c>
      <c r="L419">
        <v>112.26430000000001</v>
      </c>
      <c r="N419">
        <v>4.3236999999999997</v>
      </c>
      <c r="O419">
        <v>111.6995</v>
      </c>
      <c r="Q419">
        <v>4.3940000000000001</v>
      </c>
      <c r="R419">
        <v>1420.1079999999999</v>
      </c>
      <c r="T419">
        <v>4.3060999999999998</v>
      </c>
      <c r="U419">
        <v>1408.6976999999999</v>
      </c>
      <c r="W419">
        <v>4.3060999999999998</v>
      </c>
      <c r="X419">
        <v>1404.6923999999999</v>
      </c>
      <c r="Z419">
        <v>4.2709999999999999</v>
      </c>
      <c r="AA419">
        <v>1404.0065999999999</v>
      </c>
      <c r="AC419">
        <v>4.2709999999999999</v>
      </c>
      <c r="AD419">
        <v>1407.0944</v>
      </c>
      <c r="AF419">
        <v>4.2534000000000001</v>
      </c>
      <c r="AG419">
        <v>1400.4657999999999</v>
      </c>
      <c r="AI419">
        <v>4.2534000000000001</v>
      </c>
      <c r="AJ419">
        <v>1398.6391000000001</v>
      </c>
    </row>
    <row r="420" spans="2:36">
      <c r="B420">
        <v>4.4467999999999996</v>
      </c>
      <c r="C420">
        <v>112.10299999999999</v>
      </c>
      <c r="E420">
        <v>4.3413000000000004</v>
      </c>
      <c r="F420">
        <v>113.5727</v>
      </c>
      <c r="H420">
        <v>4.4116</v>
      </c>
      <c r="I420">
        <v>112.0425</v>
      </c>
      <c r="K420">
        <v>4.4116</v>
      </c>
      <c r="L420">
        <v>111.90130000000001</v>
      </c>
      <c r="N420">
        <v>4.3589000000000002</v>
      </c>
      <c r="O420">
        <v>112.28449999999999</v>
      </c>
      <c r="Q420">
        <v>4.4291999999999998</v>
      </c>
      <c r="R420">
        <v>1421.5029</v>
      </c>
      <c r="T420">
        <v>4.3413000000000004</v>
      </c>
      <c r="U420">
        <v>1408.8123000000001</v>
      </c>
      <c r="W420">
        <v>4.3413000000000004</v>
      </c>
      <c r="X420">
        <v>1405.6070999999999</v>
      </c>
      <c r="Z420">
        <v>4.3060999999999998</v>
      </c>
      <c r="AA420">
        <v>1405.2639999999999</v>
      </c>
      <c r="AC420">
        <v>4.3060999999999998</v>
      </c>
      <c r="AD420">
        <v>1407.2089000000001</v>
      </c>
      <c r="AF420">
        <v>4.2885999999999997</v>
      </c>
      <c r="AG420">
        <v>1402.9783</v>
      </c>
      <c r="AI420">
        <v>4.2885999999999997</v>
      </c>
      <c r="AJ420">
        <v>1400.9224999999999</v>
      </c>
    </row>
    <row r="421" spans="2:36">
      <c r="B421">
        <v>4.4819000000000004</v>
      </c>
      <c r="C421">
        <v>112.10299999999999</v>
      </c>
      <c r="E421">
        <v>4.3764000000000003</v>
      </c>
      <c r="F421">
        <v>113.251</v>
      </c>
      <c r="H421">
        <v>4.4467999999999996</v>
      </c>
      <c r="I421">
        <v>112.0425</v>
      </c>
      <c r="K421">
        <v>4.4467999999999996</v>
      </c>
      <c r="L421">
        <v>111.134</v>
      </c>
      <c r="N421">
        <v>4.3940000000000001</v>
      </c>
      <c r="O421">
        <v>113.13030000000001</v>
      </c>
      <c r="Q421">
        <v>4.4642999999999997</v>
      </c>
      <c r="R421">
        <v>1422.2014999999999</v>
      </c>
      <c r="T421">
        <v>4.3764000000000003</v>
      </c>
      <c r="U421">
        <v>1410.0735</v>
      </c>
      <c r="W421">
        <v>4.3764000000000003</v>
      </c>
      <c r="X421">
        <v>1405.8358000000001</v>
      </c>
      <c r="Z421">
        <v>4.3413000000000004</v>
      </c>
      <c r="AA421">
        <v>1405.2639999999999</v>
      </c>
      <c r="AC421">
        <v>4.3413000000000004</v>
      </c>
      <c r="AD421">
        <v>1408.5832</v>
      </c>
      <c r="AF421">
        <v>4.3236999999999997</v>
      </c>
      <c r="AG421">
        <v>1402.6356000000001</v>
      </c>
      <c r="AI421">
        <v>4.3236999999999997</v>
      </c>
      <c r="AJ421">
        <v>1401.9503</v>
      </c>
    </row>
    <row r="422" spans="2:36">
      <c r="B422">
        <v>4.5171000000000001</v>
      </c>
      <c r="C422">
        <v>111.49760000000001</v>
      </c>
      <c r="E422">
        <v>4.4116</v>
      </c>
      <c r="F422">
        <v>113.1705</v>
      </c>
      <c r="H422">
        <v>4.4819000000000004</v>
      </c>
      <c r="I422">
        <v>111.3764</v>
      </c>
      <c r="K422">
        <v>4.4819000000000004</v>
      </c>
      <c r="L422">
        <v>110.3854</v>
      </c>
      <c r="N422">
        <v>4.4291999999999998</v>
      </c>
      <c r="O422">
        <v>113.23090000000001</v>
      </c>
      <c r="Q422">
        <v>4.4995000000000003</v>
      </c>
      <c r="R422">
        <v>1422.2014999999999</v>
      </c>
      <c r="T422">
        <v>4.4116</v>
      </c>
      <c r="U422">
        <v>1411.1063999999999</v>
      </c>
      <c r="W422">
        <v>4.4116</v>
      </c>
      <c r="X422">
        <v>1406.0645999999999</v>
      </c>
      <c r="Z422">
        <v>4.3764000000000003</v>
      </c>
      <c r="AA422">
        <v>1406.4078</v>
      </c>
      <c r="AC422">
        <v>4.3764000000000003</v>
      </c>
      <c r="AD422">
        <v>1409.5001</v>
      </c>
      <c r="AF422">
        <v>4.3589000000000002</v>
      </c>
      <c r="AG422">
        <v>1404.3495</v>
      </c>
      <c r="AI422">
        <v>4.3589000000000002</v>
      </c>
      <c r="AJ422">
        <v>1402.9783</v>
      </c>
    </row>
    <row r="423" spans="2:36">
      <c r="B423">
        <v>4.5522</v>
      </c>
      <c r="C423">
        <v>111.41679999999999</v>
      </c>
      <c r="E423">
        <v>4.4467999999999996</v>
      </c>
      <c r="F423">
        <v>113.02970000000001</v>
      </c>
      <c r="H423">
        <v>4.5171000000000001</v>
      </c>
      <c r="I423">
        <v>111.3158</v>
      </c>
      <c r="K423">
        <v>4.5171000000000001</v>
      </c>
      <c r="L423">
        <v>110.22329999999999</v>
      </c>
      <c r="N423">
        <v>4.4642999999999997</v>
      </c>
      <c r="O423">
        <v>113.4521</v>
      </c>
      <c r="Q423">
        <v>4.5346000000000002</v>
      </c>
      <c r="R423">
        <v>1422.2014999999999</v>
      </c>
      <c r="T423">
        <v>4.4467999999999996</v>
      </c>
      <c r="U423">
        <v>1410.9916000000001</v>
      </c>
      <c r="W423">
        <v>4.4467999999999996</v>
      </c>
      <c r="X423">
        <v>1408.1249</v>
      </c>
      <c r="Z423">
        <v>4.4116</v>
      </c>
      <c r="AA423">
        <v>1407.3234</v>
      </c>
      <c r="AC423">
        <v>4.4116</v>
      </c>
      <c r="AD423">
        <v>1410.3028999999999</v>
      </c>
      <c r="AF423">
        <v>4.3940000000000001</v>
      </c>
      <c r="AG423">
        <v>1404.0065999999999</v>
      </c>
      <c r="AI423">
        <v>4.3940000000000001</v>
      </c>
      <c r="AJ423">
        <v>1403.4353000000001</v>
      </c>
    </row>
    <row r="424" spans="2:36">
      <c r="B424">
        <v>4.5873999999999997</v>
      </c>
      <c r="C424">
        <v>111.3764</v>
      </c>
      <c r="E424">
        <v>4.4819000000000004</v>
      </c>
      <c r="F424">
        <v>113.02970000000001</v>
      </c>
      <c r="H424">
        <v>4.5522</v>
      </c>
      <c r="I424">
        <v>111.6591</v>
      </c>
      <c r="K424">
        <v>4.5522</v>
      </c>
      <c r="L424">
        <v>110.041</v>
      </c>
      <c r="N424">
        <v>4.4995000000000003</v>
      </c>
      <c r="O424">
        <v>113.13030000000001</v>
      </c>
      <c r="Q424">
        <v>4.5697999999999999</v>
      </c>
      <c r="R424">
        <v>1420.1079999999999</v>
      </c>
      <c r="T424">
        <v>4.4819000000000004</v>
      </c>
      <c r="U424">
        <v>1410.9916000000001</v>
      </c>
      <c r="W424">
        <v>4.4819000000000004</v>
      </c>
      <c r="X424">
        <v>1408.1249</v>
      </c>
      <c r="Z424">
        <v>4.4467999999999996</v>
      </c>
      <c r="AA424">
        <v>1406.4078</v>
      </c>
      <c r="AC424">
        <v>4.4467999999999996</v>
      </c>
      <c r="AD424">
        <v>1410.8768</v>
      </c>
      <c r="AF424">
        <v>4.4291999999999998</v>
      </c>
      <c r="AG424">
        <v>1405.6070999999999</v>
      </c>
      <c r="AI424">
        <v>4.4291999999999998</v>
      </c>
      <c r="AJ424">
        <v>1404.8067000000001</v>
      </c>
    </row>
    <row r="425" spans="2:36">
      <c r="B425">
        <v>4.6224999999999996</v>
      </c>
      <c r="C425">
        <v>111.49760000000001</v>
      </c>
      <c r="E425">
        <v>4.5171000000000001</v>
      </c>
      <c r="F425">
        <v>113.13030000000001</v>
      </c>
      <c r="H425">
        <v>4.5873999999999997</v>
      </c>
      <c r="I425">
        <v>111.8408</v>
      </c>
      <c r="K425">
        <v>4.5873999999999997</v>
      </c>
      <c r="L425">
        <v>109.9802</v>
      </c>
      <c r="N425">
        <v>4.5346000000000002</v>
      </c>
      <c r="O425">
        <v>112.929</v>
      </c>
      <c r="Q425">
        <v>4.6048999999999998</v>
      </c>
      <c r="R425">
        <v>1419.8758</v>
      </c>
      <c r="T425">
        <v>4.5171000000000001</v>
      </c>
      <c r="U425">
        <v>1411.4509</v>
      </c>
      <c r="W425">
        <v>4.5171000000000001</v>
      </c>
      <c r="X425">
        <v>1408.5832</v>
      </c>
      <c r="Z425">
        <v>4.4819000000000004</v>
      </c>
      <c r="AA425">
        <v>1407.4378999999999</v>
      </c>
      <c r="AC425">
        <v>4.4819000000000004</v>
      </c>
      <c r="AD425">
        <v>1411.2212</v>
      </c>
      <c r="AF425">
        <v>4.4642999999999997</v>
      </c>
      <c r="AG425">
        <v>1406.8655000000001</v>
      </c>
      <c r="AI425">
        <v>4.4642999999999997</v>
      </c>
      <c r="AJ425">
        <v>1403.4353000000001</v>
      </c>
    </row>
    <row r="426" spans="2:36">
      <c r="B426">
        <v>4.6577000000000002</v>
      </c>
      <c r="C426">
        <v>111.639</v>
      </c>
      <c r="E426">
        <v>4.5522</v>
      </c>
      <c r="F426">
        <v>113.2711</v>
      </c>
      <c r="H426">
        <v>4.6224999999999996</v>
      </c>
      <c r="I426">
        <v>112.06270000000001</v>
      </c>
      <c r="K426">
        <v>4.6224999999999996</v>
      </c>
      <c r="L426">
        <v>110.1828</v>
      </c>
      <c r="N426">
        <v>4.5697999999999999</v>
      </c>
      <c r="O426">
        <v>112.3248</v>
      </c>
      <c r="Q426">
        <v>4.6401000000000003</v>
      </c>
      <c r="R426">
        <v>1419.5277000000001</v>
      </c>
      <c r="T426">
        <v>4.5522</v>
      </c>
      <c r="U426">
        <v>1411.4509</v>
      </c>
      <c r="W426">
        <v>4.5522</v>
      </c>
      <c r="X426">
        <v>1410.3028999999999</v>
      </c>
      <c r="Z426">
        <v>4.5171000000000001</v>
      </c>
      <c r="AA426">
        <v>1408.1249</v>
      </c>
      <c r="AC426">
        <v>4.5171000000000001</v>
      </c>
      <c r="AD426">
        <v>1411.4509</v>
      </c>
      <c r="AF426">
        <v>4.4995000000000003</v>
      </c>
      <c r="AG426">
        <v>1408.354</v>
      </c>
      <c r="AI426">
        <v>4.4995000000000003</v>
      </c>
      <c r="AJ426">
        <v>1403.4353000000001</v>
      </c>
    </row>
    <row r="427" spans="2:36">
      <c r="B427">
        <v>4.6928000000000001</v>
      </c>
      <c r="C427">
        <v>111.90130000000001</v>
      </c>
      <c r="E427">
        <v>4.5873999999999997</v>
      </c>
      <c r="F427">
        <v>113.7535</v>
      </c>
      <c r="H427">
        <v>4.6577000000000002</v>
      </c>
      <c r="I427">
        <v>112.4457</v>
      </c>
      <c r="K427">
        <v>4.6577000000000002</v>
      </c>
      <c r="L427">
        <v>110.3854</v>
      </c>
      <c r="N427">
        <v>4.6048999999999998</v>
      </c>
      <c r="O427">
        <v>111.92149999999999</v>
      </c>
      <c r="Q427">
        <v>4.6752000000000002</v>
      </c>
      <c r="R427">
        <v>1419.5277000000001</v>
      </c>
      <c r="T427">
        <v>4.5873999999999997</v>
      </c>
      <c r="U427">
        <v>1410.9916000000001</v>
      </c>
      <c r="W427">
        <v>4.5873999999999997</v>
      </c>
      <c r="X427">
        <v>1410.3028999999999</v>
      </c>
      <c r="Z427">
        <v>4.5522</v>
      </c>
      <c r="AA427">
        <v>1408.4685999999999</v>
      </c>
      <c r="AC427">
        <v>4.5522</v>
      </c>
      <c r="AD427">
        <v>1411.9104</v>
      </c>
      <c r="AF427">
        <v>4.5346000000000002</v>
      </c>
      <c r="AG427">
        <v>1408.8123000000001</v>
      </c>
      <c r="AI427">
        <v>4.5346000000000002</v>
      </c>
      <c r="AJ427">
        <v>1403.3209999999999</v>
      </c>
    </row>
    <row r="428" spans="2:36">
      <c r="B428">
        <v>4.7279999999999998</v>
      </c>
      <c r="C428">
        <v>112.7076</v>
      </c>
      <c r="E428">
        <v>4.6224999999999996</v>
      </c>
      <c r="F428">
        <v>114.2957</v>
      </c>
      <c r="H428">
        <v>4.6928000000000001</v>
      </c>
      <c r="I428">
        <v>113.2107</v>
      </c>
      <c r="K428">
        <v>4.6928000000000001</v>
      </c>
      <c r="L428">
        <v>110.60809999999999</v>
      </c>
      <c r="N428">
        <v>4.6401000000000003</v>
      </c>
      <c r="O428">
        <v>111.639</v>
      </c>
      <c r="Q428">
        <v>4.7103999999999999</v>
      </c>
      <c r="R428">
        <v>1419.6437000000001</v>
      </c>
      <c r="T428">
        <v>4.6224999999999996</v>
      </c>
      <c r="U428">
        <v>1412.4851000000001</v>
      </c>
      <c r="W428">
        <v>4.6224999999999996</v>
      </c>
      <c r="X428">
        <v>1408.5832</v>
      </c>
      <c r="Z428">
        <v>4.5873999999999997</v>
      </c>
      <c r="AA428">
        <v>1409.0415</v>
      </c>
      <c r="AC428">
        <v>4.5873999999999997</v>
      </c>
      <c r="AD428">
        <v>1411.9104</v>
      </c>
      <c r="AF428">
        <v>4.5697999999999999</v>
      </c>
      <c r="AG428">
        <v>1410.0735</v>
      </c>
      <c r="AI428">
        <v>4.5697999999999999</v>
      </c>
      <c r="AJ428">
        <v>1403.3209999999999</v>
      </c>
    </row>
    <row r="429" spans="2:36">
      <c r="B429">
        <v>4.7630999999999997</v>
      </c>
      <c r="C429">
        <v>112.7881</v>
      </c>
      <c r="E429">
        <v>4.6577000000000002</v>
      </c>
      <c r="F429">
        <v>114.9174</v>
      </c>
      <c r="H429">
        <v>4.7279999999999998</v>
      </c>
      <c r="I429">
        <v>113.2107</v>
      </c>
      <c r="K429">
        <v>4.7279999999999998</v>
      </c>
      <c r="L429">
        <v>111.09350000000001</v>
      </c>
      <c r="N429">
        <v>4.6752000000000002</v>
      </c>
      <c r="O429">
        <v>111.5784</v>
      </c>
      <c r="Q429">
        <v>4.7454999999999998</v>
      </c>
      <c r="R429">
        <v>1421.1539</v>
      </c>
      <c r="T429">
        <v>4.6577000000000002</v>
      </c>
      <c r="U429">
        <v>1412.4851000000001</v>
      </c>
      <c r="W429">
        <v>4.6577000000000002</v>
      </c>
      <c r="X429">
        <v>1408.0103999999999</v>
      </c>
      <c r="Z429">
        <v>4.6224999999999996</v>
      </c>
      <c r="AA429">
        <v>1408.4685999999999</v>
      </c>
      <c r="AC429">
        <v>4.6224999999999996</v>
      </c>
      <c r="AD429">
        <v>1411.2212</v>
      </c>
      <c r="AF429">
        <v>4.6048999999999998</v>
      </c>
      <c r="AG429">
        <v>1409.0415</v>
      </c>
      <c r="AI429">
        <v>4.6048999999999998</v>
      </c>
      <c r="AJ429">
        <v>1403.5495000000001</v>
      </c>
    </row>
    <row r="430" spans="2:36">
      <c r="B430">
        <v>4.7983000000000002</v>
      </c>
      <c r="C430">
        <v>112.7881</v>
      </c>
      <c r="E430">
        <v>4.6928000000000001</v>
      </c>
      <c r="F430">
        <v>115.3582</v>
      </c>
      <c r="H430">
        <v>4.7630999999999997</v>
      </c>
      <c r="I430">
        <v>113.11020000000001</v>
      </c>
      <c r="K430">
        <v>4.7630999999999997</v>
      </c>
      <c r="L430">
        <v>111.538</v>
      </c>
      <c r="N430">
        <v>4.7103999999999999</v>
      </c>
      <c r="O430">
        <v>111.5986</v>
      </c>
      <c r="Q430">
        <v>4.7807000000000004</v>
      </c>
      <c r="R430">
        <v>1421.3865000000001</v>
      </c>
      <c r="T430">
        <v>4.6928000000000001</v>
      </c>
      <c r="U430">
        <v>1412.4851000000001</v>
      </c>
      <c r="W430">
        <v>4.6928000000000001</v>
      </c>
      <c r="X430">
        <v>1407.4378999999999</v>
      </c>
      <c r="Z430">
        <v>4.6577000000000002</v>
      </c>
      <c r="AA430">
        <v>1408.0103999999999</v>
      </c>
      <c r="AC430">
        <v>4.6577000000000002</v>
      </c>
      <c r="AD430">
        <v>1411.5657000000001</v>
      </c>
      <c r="AF430">
        <v>4.6401000000000003</v>
      </c>
      <c r="AG430">
        <v>1408.354</v>
      </c>
      <c r="AI430">
        <v>4.6401000000000003</v>
      </c>
      <c r="AJ430">
        <v>1403.5495000000001</v>
      </c>
    </row>
    <row r="431" spans="2:36">
      <c r="B431">
        <v>4.8334000000000001</v>
      </c>
      <c r="C431">
        <v>111.861</v>
      </c>
      <c r="E431">
        <v>4.7279999999999998</v>
      </c>
      <c r="F431">
        <v>115.4383</v>
      </c>
      <c r="H431">
        <v>4.7983000000000002</v>
      </c>
      <c r="I431">
        <v>112.9693</v>
      </c>
      <c r="K431">
        <v>4.7983000000000002</v>
      </c>
      <c r="L431">
        <v>111.90130000000001</v>
      </c>
      <c r="N431">
        <v>4.7454999999999998</v>
      </c>
      <c r="O431">
        <v>111.92149999999999</v>
      </c>
      <c r="Q431">
        <v>4.8159000000000001</v>
      </c>
      <c r="R431">
        <v>1420.8050000000001</v>
      </c>
      <c r="T431">
        <v>4.7279999999999998</v>
      </c>
      <c r="U431">
        <v>1412.6</v>
      </c>
      <c r="W431">
        <v>4.7279999999999998</v>
      </c>
      <c r="X431">
        <v>1407.2089000000001</v>
      </c>
      <c r="Z431">
        <v>4.6928000000000001</v>
      </c>
      <c r="AA431">
        <v>1406.5222000000001</v>
      </c>
      <c r="AC431">
        <v>4.6928000000000001</v>
      </c>
      <c r="AD431">
        <v>1411.5657000000001</v>
      </c>
      <c r="AF431">
        <v>4.6752000000000002</v>
      </c>
      <c r="AG431">
        <v>1408.2394999999999</v>
      </c>
      <c r="AI431">
        <v>4.6752000000000002</v>
      </c>
      <c r="AJ431">
        <v>1403.6638</v>
      </c>
    </row>
    <row r="432" spans="2:36">
      <c r="B432">
        <v>4.8685999999999998</v>
      </c>
      <c r="C432">
        <v>111.4774</v>
      </c>
      <c r="E432">
        <v>4.7630999999999997</v>
      </c>
      <c r="F432">
        <v>115.1579</v>
      </c>
      <c r="H432">
        <v>4.8334000000000001</v>
      </c>
      <c r="I432">
        <v>112.9089</v>
      </c>
      <c r="K432">
        <v>4.8334000000000001</v>
      </c>
      <c r="L432">
        <v>112.30459999999999</v>
      </c>
      <c r="N432">
        <v>4.7807000000000004</v>
      </c>
      <c r="O432">
        <v>112.6069</v>
      </c>
      <c r="Q432">
        <v>4.851</v>
      </c>
      <c r="R432">
        <v>1422.6677</v>
      </c>
      <c r="T432">
        <v>4.7630999999999997</v>
      </c>
      <c r="U432">
        <v>1412.83</v>
      </c>
      <c r="W432">
        <v>4.7630999999999997</v>
      </c>
      <c r="X432">
        <v>1406.2934</v>
      </c>
      <c r="Z432">
        <v>4.7279999999999998</v>
      </c>
      <c r="AA432">
        <v>1406.5222000000001</v>
      </c>
      <c r="AC432">
        <v>4.7279999999999998</v>
      </c>
      <c r="AD432">
        <v>1410.7619999999999</v>
      </c>
      <c r="AF432">
        <v>4.7103999999999999</v>
      </c>
      <c r="AG432">
        <v>1409.7293999999999</v>
      </c>
      <c r="AI432">
        <v>4.7103999999999999</v>
      </c>
      <c r="AJ432">
        <v>1403.8923</v>
      </c>
    </row>
    <row r="433" spans="2:36">
      <c r="B433">
        <v>4.9036999999999997</v>
      </c>
      <c r="C433">
        <v>111.4774</v>
      </c>
      <c r="E433">
        <v>4.7983000000000002</v>
      </c>
      <c r="F433">
        <v>114.5766</v>
      </c>
      <c r="H433">
        <v>4.8685999999999998</v>
      </c>
      <c r="I433">
        <v>112.7076</v>
      </c>
      <c r="K433">
        <v>4.8685999999999998</v>
      </c>
      <c r="L433">
        <v>112.30459999999999</v>
      </c>
      <c r="N433">
        <v>4.8159000000000001</v>
      </c>
      <c r="O433">
        <v>112.929</v>
      </c>
      <c r="Q433">
        <v>4.8861999999999997</v>
      </c>
      <c r="R433">
        <v>1424.0686000000001</v>
      </c>
      <c r="T433">
        <v>4.7983000000000002</v>
      </c>
      <c r="U433">
        <v>1412.83</v>
      </c>
      <c r="W433">
        <v>4.7983000000000002</v>
      </c>
      <c r="X433">
        <v>1407.5523000000001</v>
      </c>
      <c r="Z433">
        <v>4.7630999999999997</v>
      </c>
      <c r="AA433">
        <v>1406.6367</v>
      </c>
      <c r="AC433">
        <v>4.7630999999999997</v>
      </c>
      <c r="AD433">
        <v>1410.7619999999999</v>
      </c>
      <c r="AF433">
        <v>4.7454999999999998</v>
      </c>
      <c r="AG433">
        <v>1408.8123000000001</v>
      </c>
      <c r="AI433">
        <v>4.7454999999999998</v>
      </c>
      <c r="AJ433">
        <v>1404.1208999999999</v>
      </c>
    </row>
    <row r="434" spans="2:36">
      <c r="B434">
        <v>4.9389000000000003</v>
      </c>
      <c r="C434">
        <v>111.73990000000001</v>
      </c>
      <c r="E434">
        <v>4.8334000000000001</v>
      </c>
      <c r="F434">
        <v>114.5766</v>
      </c>
      <c r="H434">
        <v>4.9036999999999997</v>
      </c>
      <c r="I434">
        <v>112.52630000000001</v>
      </c>
      <c r="K434">
        <v>4.9036999999999997</v>
      </c>
      <c r="L434">
        <v>112.24420000000001</v>
      </c>
      <c r="N434">
        <v>4.851</v>
      </c>
      <c r="O434">
        <v>113.2107</v>
      </c>
      <c r="Q434">
        <v>4.9212999999999996</v>
      </c>
      <c r="R434">
        <v>1424.6533999999999</v>
      </c>
      <c r="T434">
        <v>4.8334000000000001</v>
      </c>
      <c r="U434">
        <v>1417.3271999999999</v>
      </c>
      <c r="W434">
        <v>4.8334000000000001</v>
      </c>
      <c r="X434">
        <v>1409.1561999999999</v>
      </c>
      <c r="Z434">
        <v>4.7983000000000002</v>
      </c>
      <c r="AA434">
        <v>1408.9268999999999</v>
      </c>
      <c r="AC434">
        <v>4.7983000000000002</v>
      </c>
      <c r="AD434">
        <v>1412.4851000000001</v>
      </c>
      <c r="AF434">
        <v>4.7807000000000004</v>
      </c>
      <c r="AG434">
        <v>1409.7293999999999</v>
      </c>
      <c r="AI434">
        <v>4.7807000000000004</v>
      </c>
      <c r="AJ434">
        <v>1404.1208999999999</v>
      </c>
    </row>
    <row r="435" spans="2:36">
      <c r="B435">
        <v>4.9740000000000002</v>
      </c>
      <c r="C435">
        <v>112.8687</v>
      </c>
      <c r="E435">
        <v>4.8685999999999998</v>
      </c>
      <c r="F435">
        <v>114.5766</v>
      </c>
      <c r="H435">
        <v>4.9389000000000003</v>
      </c>
      <c r="I435">
        <v>112.52630000000001</v>
      </c>
      <c r="K435">
        <v>4.9389000000000003</v>
      </c>
      <c r="L435">
        <v>111.6793</v>
      </c>
      <c r="N435">
        <v>4.8861999999999997</v>
      </c>
      <c r="O435">
        <v>113.65309999999999</v>
      </c>
      <c r="Q435">
        <v>4.9565000000000001</v>
      </c>
      <c r="R435">
        <v>1424.1856</v>
      </c>
      <c r="T435">
        <v>4.8685999999999998</v>
      </c>
      <c r="U435">
        <v>1417.3271999999999</v>
      </c>
      <c r="W435">
        <v>4.8685999999999998</v>
      </c>
      <c r="X435">
        <v>1412.0253</v>
      </c>
      <c r="Z435">
        <v>4.8334000000000001</v>
      </c>
      <c r="AA435">
        <v>1408.9268999999999</v>
      </c>
      <c r="AC435">
        <v>4.8334000000000001</v>
      </c>
      <c r="AD435">
        <v>1413.5204000000001</v>
      </c>
      <c r="AF435">
        <v>4.8159000000000001</v>
      </c>
      <c r="AG435">
        <v>1409.9588000000001</v>
      </c>
      <c r="AI435">
        <v>4.8159000000000001</v>
      </c>
      <c r="AJ435">
        <v>1403.8923</v>
      </c>
    </row>
    <row r="436" spans="2:36">
      <c r="B436">
        <v>5.0091999999999999</v>
      </c>
      <c r="C436">
        <v>113.23090000000001</v>
      </c>
      <c r="E436">
        <v>4.9036999999999997</v>
      </c>
      <c r="F436">
        <v>114.9375</v>
      </c>
      <c r="H436">
        <v>4.9740000000000002</v>
      </c>
      <c r="I436">
        <v>112.54649999999999</v>
      </c>
      <c r="K436">
        <v>4.9740000000000002</v>
      </c>
      <c r="L436">
        <v>111.336</v>
      </c>
      <c r="N436">
        <v>4.9212999999999996</v>
      </c>
      <c r="O436">
        <v>113.8741</v>
      </c>
      <c r="Q436">
        <v>4.9916</v>
      </c>
      <c r="R436">
        <v>1425.2388000000001</v>
      </c>
      <c r="T436">
        <v>4.9036999999999997</v>
      </c>
      <c r="U436">
        <v>1417.7899</v>
      </c>
      <c r="W436">
        <v>4.9036999999999997</v>
      </c>
      <c r="X436">
        <v>1414.4416000000001</v>
      </c>
      <c r="Z436">
        <v>4.8685999999999998</v>
      </c>
      <c r="AA436">
        <v>1409.2708</v>
      </c>
      <c r="AC436">
        <v>4.8685999999999998</v>
      </c>
      <c r="AD436">
        <v>1415.0179000000001</v>
      </c>
      <c r="AF436">
        <v>4.851</v>
      </c>
      <c r="AG436">
        <v>1410.6472000000001</v>
      </c>
      <c r="AI436">
        <v>4.851</v>
      </c>
      <c r="AJ436">
        <v>1404.8067000000001</v>
      </c>
    </row>
    <row r="437" spans="2:36">
      <c r="B437">
        <v>5.0442999999999998</v>
      </c>
      <c r="C437">
        <v>113.2711</v>
      </c>
      <c r="E437">
        <v>4.9389000000000003</v>
      </c>
      <c r="F437">
        <v>115.0577</v>
      </c>
      <c r="H437">
        <v>5.0091999999999999</v>
      </c>
      <c r="I437">
        <v>111.9417</v>
      </c>
      <c r="K437">
        <v>5.0091999999999999</v>
      </c>
      <c r="L437">
        <v>110.4259</v>
      </c>
      <c r="N437">
        <v>4.9565000000000001</v>
      </c>
      <c r="O437">
        <v>113.7736</v>
      </c>
      <c r="Q437">
        <v>5.0267999999999997</v>
      </c>
      <c r="R437">
        <v>1424.7704000000001</v>
      </c>
      <c r="T437">
        <v>4.9389000000000003</v>
      </c>
      <c r="U437">
        <v>1417.7899</v>
      </c>
      <c r="W437">
        <v>4.9389000000000003</v>
      </c>
      <c r="X437">
        <v>1415.71</v>
      </c>
      <c r="Z437">
        <v>4.9036999999999997</v>
      </c>
      <c r="AA437">
        <v>1409.7293999999999</v>
      </c>
      <c r="AC437">
        <v>4.9036999999999997</v>
      </c>
      <c r="AD437">
        <v>1418.0213000000001</v>
      </c>
      <c r="AF437">
        <v>4.8861999999999997</v>
      </c>
      <c r="AG437">
        <v>1410.9916000000001</v>
      </c>
      <c r="AI437">
        <v>4.8861999999999997</v>
      </c>
      <c r="AJ437">
        <v>1405.1496999999999</v>
      </c>
    </row>
    <row r="438" spans="2:36">
      <c r="B438">
        <v>5.0795000000000003</v>
      </c>
      <c r="C438">
        <v>113.2711</v>
      </c>
      <c r="E438">
        <v>4.9740000000000002</v>
      </c>
      <c r="F438">
        <v>115.07769999999999</v>
      </c>
      <c r="H438">
        <v>5.0442999999999998</v>
      </c>
      <c r="I438">
        <v>111.7197</v>
      </c>
      <c r="K438">
        <v>5.0442999999999998</v>
      </c>
      <c r="L438">
        <v>111.336</v>
      </c>
      <c r="N438">
        <v>4.9916</v>
      </c>
      <c r="O438">
        <v>113.2711</v>
      </c>
      <c r="Q438">
        <v>5.0618999999999996</v>
      </c>
      <c r="R438">
        <v>1424.5364</v>
      </c>
      <c r="T438">
        <v>4.9740000000000002</v>
      </c>
      <c r="U438">
        <v>1418.3687</v>
      </c>
      <c r="W438">
        <v>4.9740000000000002</v>
      </c>
      <c r="X438">
        <v>1418.1370999999999</v>
      </c>
      <c r="Z438">
        <v>4.9389000000000003</v>
      </c>
      <c r="AA438">
        <v>1410.3028999999999</v>
      </c>
      <c r="AC438">
        <v>4.9389000000000003</v>
      </c>
      <c r="AD438">
        <v>1419.5277000000001</v>
      </c>
      <c r="AF438">
        <v>4.9212999999999996</v>
      </c>
      <c r="AG438">
        <v>1411.4509</v>
      </c>
      <c r="AI438">
        <v>4.9212999999999996</v>
      </c>
      <c r="AJ438">
        <v>1405.6070999999999</v>
      </c>
    </row>
    <row r="439" spans="2:36">
      <c r="B439">
        <v>5.1146000000000003</v>
      </c>
      <c r="C439">
        <v>113.3515</v>
      </c>
      <c r="E439">
        <v>5.0091999999999999</v>
      </c>
      <c r="F439">
        <v>114.7771</v>
      </c>
      <c r="H439">
        <v>5.0795000000000003</v>
      </c>
      <c r="I439">
        <v>111.11369999999999</v>
      </c>
      <c r="K439">
        <v>5.0795000000000003</v>
      </c>
      <c r="L439">
        <v>111.336</v>
      </c>
      <c r="N439">
        <v>5.0267999999999997</v>
      </c>
      <c r="O439">
        <v>112.8284</v>
      </c>
      <c r="Q439">
        <v>5.0971000000000002</v>
      </c>
      <c r="R439">
        <v>1425.9422</v>
      </c>
      <c r="T439">
        <v>5.0091999999999999</v>
      </c>
      <c r="U439">
        <v>1421.7357</v>
      </c>
      <c r="W439">
        <v>5.0091999999999999</v>
      </c>
      <c r="X439">
        <v>1416.4025999999999</v>
      </c>
      <c r="Z439">
        <v>4.9740000000000002</v>
      </c>
      <c r="AA439">
        <v>1412.0253</v>
      </c>
      <c r="AC439">
        <v>4.9740000000000002</v>
      </c>
      <c r="AD439">
        <v>1419.7598</v>
      </c>
      <c r="AF439">
        <v>4.9565000000000001</v>
      </c>
      <c r="AG439">
        <v>1412.0253</v>
      </c>
      <c r="AI439">
        <v>4.9565000000000001</v>
      </c>
      <c r="AJ439">
        <v>1406.1790000000001</v>
      </c>
    </row>
    <row r="440" spans="2:36">
      <c r="B440">
        <v>5.1497999999999999</v>
      </c>
      <c r="C440">
        <v>114.0548</v>
      </c>
      <c r="E440">
        <v>5.0442999999999998</v>
      </c>
      <c r="F440">
        <v>114.5966</v>
      </c>
      <c r="H440">
        <v>5.1146000000000003</v>
      </c>
      <c r="I440">
        <v>111.0329</v>
      </c>
      <c r="K440">
        <v>5.1146000000000003</v>
      </c>
      <c r="L440">
        <v>111.3764</v>
      </c>
      <c r="N440">
        <v>5.0618999999999996</v>
      </c>
      <c r="O440">
        <v>112.8284</v>
      </c>
      <c r="Q440">
        <v>5.1322000000000001</v>
      </c>
      <c r="R440">
        <v>1430.5383999999999</v>
      </c>
      <c r="T440">
        <v>5.0442999999999998</v>
      </c>
      <c r="U440">
        <v>1423.9518</v>
      </c>
      <c r="W440">
        <v>5.0442999999999998</v>
      </c>
      <c r="X440">
        <v>1419.4117000000001</v>
      </c>
      <c r="Z440">
        <v>5.0091999999999999</v>
      </c>
      <c r="AA440">
        <v>1414.2112</v>
      </c>
      <c r="AC440">
        <v>5.0091999999999999</v>
      </c>
      <c r="AD440">
        <v>1421.6193000000001</v>
      </c>
      <c r="AF440">
        <v>4.9916</v>
      </c>
      <c r="AG440">
        <v>1415.4792</v>
      </c>
      <c r="AI440">
        <v>4.9916</v>
      </c>
      <c r="AJ440">
        <v>1409.5001</v>
      </c>
    </row>
    <row r="441" spans="2:36">
      <c r="B441">
        <v>5.1848999999999998</v>
      </c>
      <c r="C441">
        <v>115.4783</v>
      </c>
      <c r="E441">
        <v>5.0795000000000003</v>
      </c>
      <c r="F441">
        <v>114.0548</v>
      </c>
      <c r="H441">
        <v>5.1497999999999999</v>
      </c>
      <c r="I441">
        <v>110.60809999999999</v>
      </c>
      <c r="K441">
        <v>5.1497999999999999</v>
      </c>
      <c r="L441">
        <v>111.2552</v>
      </c>
      <c r="N441">
        <v>5.0971000000000002</v>
      </c>
      <c r="O441">
        <v>112.6874</v>
      </c>
      <c r="Q441">
        <v>5.1673999999999998</v>
      </c>
      <c r="R441">
        <v>1432.6754000000001</v>
      </c>
      <c r="T441">
        <v>5.0795000000000003</v>
      </c>
      <c r="U441">
        <v>1425.2388000000001</v>
      </c>
      <c r="W441">
        <v>5.0795000000000003</v>
      </c>
      <c r="X441">
        <v>1419.4117000000001</v>
      </c>
      <c r="Z441">
        <v>5.0442999999999998</v>
      </c>
      <c r="AA441">
        <v>1417.0959</v>
      </c>
      <c r="AC441">
        <v>5.0442999999999998</v>
      </c>
      <c r="AD441">
        <v>1421.3865000000001</v>
      </c>
      <c r="AF441">
        <v>5.0267999999999997</v>
      </c>
      <c r="AG441">
        <v>1417.4428</v>
      </c>
      <c r="AI441">
        <v>5.0267999999999997</v>
      </c>
      <c r="AJ441">
        <v>1410.1882000000001</v>
      </c>
    </row>
    <row r="442" spans="2:36">
      <c r="B442">
        <v>5.2201000000000004</v>
      </c>
      <c r="C442">
        <v>115.5984</v>
      </c>
      <c r="E442">
        <v>5.1146000000000003</v>
      </c>
      <c r="F442">
        <v>113.4119</v>
      </c>
      <c r="H442">
        <v>5.1848999999999998</v>
      </c>
      <c r="I442">
        <v>110.5271</v>
      </c>
      <c r="K442">
        <v>5.1848999999999998</v>
      </c>
      <c r="L442">
        <v>111.0329</v>
      </c>
      <c r="N442">
        <v>5.1322000000000001</v>
      </c>
      <c r="O442">
        <v>113.09</v>
      </c>
      <c r="Q442">
        <v>5.2024999999999997</v>
      </c>
      <c r="R442">
        <v>1436.5012999999999</v>
      </c>
      <c r="T442">
        <v>5.1146000000000003</v>
      </c>
      <c r="U442">
        <v>1426.2942</v>
      </c>
      <c r="W442">
        <v>5.1146000000000003</v>
      </c>
      <c r="X442">
        <v>1419.8758</v>
      </c>
      <c r="Z442">
        <v>5.0795000000000003</v>
      </c>
      <c r="AA442">
        <v>1418.2529</v>
      </c>
      <c r="AC442">
        <v>5.0795000000000003</v>
      </c>
      <c r="AD442">
        <v>1421.3865000000001</v>
      </c>
      <c r="AF442">
        <v>5.0618999999999996</v>
      </c>
      <c r="AG442">
        <v>1418.8320000000001</v>
      </c>
      <c r="AI442">
        <v>5.0618999999999996</v>
      </c>
      <c r="AJ442">
        <v>1413.6355000000001</v>
      </c>
    </row>
    <row r="443" spans="2:36">
      <c r="B443">
        <v>5.2553000000000001</v>
      </c>
      <c r="C443">
        <v>115.5984</v>
      </c>
      <c r="E443">
        <v>5.1497999999999999</v>
      </c>
      <c r="F443">
        <v>112.9089</v>
      </c>
      <c r="H443">
        <v>5.2201000000000004</v>
      </c>
      <c r="I443">
        <v>111.0329</v>
      </c>
      <c r="K443">
        <v>5.2201000000000004</v>
      </c>
      <c r="L443">
        <v>110.5271</v>
      </c>
      <c r="N443">
        <v>5.1673999999999998</v>
      </c>
      <c r="O443">
        <v>113.09</v>
      </c>
      <c r="Q443">
        <v>5.2377000000000002</v>
      </c>
      <c r="R443">
        <v>1438.4282000000001</v>
      </c>
      <c r="T443">
        <v>5.1497999999999999</v>
      </c>
      <c r="U443">
        <v>1427.9403</v>
      </c>
      <c r="W443">
        <v>5.1497999999999999</v>
      </c>
      <c r="X443">
        <v>1422.4346</v>
      </c>
      <c r="Z443">
        <v>5.1146000000000003</v>
      </c>
      <c r="AA443">
        <v>1420.6887999999999</v>
      </c>
      <c r="AC443">
        <v>5.1146000000000003</v>
      </c>
      <c r="AD443">
        <v>1422.318</v>
      </c>
      <c r="AF443">
        <v>5.0971000000000002</v>
      </c>
      <c r="AG443">
        <v>1419.0637999999999</v>
      </c>
      <c r="AI443">
        <v>5.0971000000000002</v>
      </c>
      <c r="AJ443">
        <v>1415.3638000000001</v>
      </c>
    </row>
    <row r="444" spans="2:36">
      <c r="B444">
        <v>5.2904</v>
      </c>
      <c r="C444">
        <v>115.71850000000001</v>
      </c>
      <c r="E444">
        <v>5.1848999999999998</v>
      </c>
      <c r="F444">
        <v>112.9089</v>
      </c>
      <c r="H444">
        <v>5.2553000000000001</v>
      </c>
      <c r="I444">
        <v>112.1837</v>
      </c>
      <c r="K444">
        <v>5.2553000000000001</v>
      </c>
      <c r="L444">
        <v>110.40560000000001</v>
      </c>
      <c r="N444">
        <v>5.2024999999999997</v>
      </c>
      <c r="O444">
        <v>113.23090000000001</v>
      </c>
      <c r="Q444">
        <v>5.2728000000000002</v>
      </c>
      <c r="R444">
        <v>1439.5164</v>
      </c>
      <c r="T444">
        <v>5.1848999999999998</v>
      </c>
      <c r="U444">
        <v>1429.4738</v>
      </c>
      <c r="W444">
        <v>5.1848999999999998</v>
      </c>
      <c r="X444">
        <v>1426.1768</v>
      </c>
      <c r="Z444">
        <v>5.1497999999999999</v>
      </c>
      <c r="AA444">
        <v>1422.9010000000001</v>
      </c>
      <c r="AC444">
        <v>5.1497999999999999</v>
      </c>
      <c r="AD444">
        <v>1425.5904</v>
      </c>
      <c r="AF444">
        <v>5.1322000000000001</v>
      </c>
      <c r="AG444">
        <v>1420.9213</v>
      </c>
      <c r="AI444">
        <v>5.1322000000000001</v>
      </c>
      <c r="AJ444">
        <v>1418.7162000000001</v>
      </c>
    </row>
    <row r="445" spans="2:36">
      <c r="B445">
        <v>5.3255999999999997</v>
      </c>
      <c r="C445">
        <v>115.3582</v>
      </c>
      <c r="E445">
        <v>5.2201000000000004</v>
      </c>
      <c r="F445">
        <v>112.9089</v>
      </c>
      <c r="H445">
        <v>5.2904</v>
      </c>
      <c r="I445">
        <v>112.56659999999999</v>
      </c>
      <c r="K445">
        <v>5.2904</v>
      </c>
      <c r="L445">
        <v>110.0004</v>
      </c>
      <c r="N445">
        <v>5.2377000000000002</v>
      </c>
      <c r="O445">
        <v>113.0095</v>
      </c>
      <c r="Q445">
        <v>5.3079999999999998</v>
      </c>
      <c r="R445">
        <v>1439.5164</v>
      </c>
      <c r="T445">
        <v>5.2201000000000004</v>
      </c>
      <c r="U445">
        <v>1429.4738</v>
      </c>
      <c r="W445">
        <v>5.2201000000000004</v>
      </c>
      <c r="X445">
        <v>1427.8225</v>
      </c>
      <c r="Z445">
        <v>5.1848999999999998</v>
      </c>
      <c r="AA445">
        <v>1423.8349000000001</v>
      </c>
      <c r="AC445">
        <v>5.1848999999999998</v>
      </c>
      <c r="AD445">
        <v>1427.2340999999999</v>
      </c>
      <c r="AF445">
        <v>5.1673999999999998</v>
      </c>
      <c r="AG445">
        <v>1423.3677</v>
      </c>
      <c r="AI445">
        <v>5.1673999999999998</v>
      </c>
      <c r="AJ445">
        <v>1419.2956999999999</v>
      </c>
    </row>
    <row r="446" spans="2:36">
      <c r="B446">
        <v>5.3606999999999996</v>
      </c>
      <c r="C446">
        <v>115.218</v>
      </c>
      <c r="E446">
        <v>5.2553000000000001</v>
      </c>
      <c r="F446">
        <v>113.432</v>
      </c>
      <c r="H446">
        <v>5.3255999999999997</v>
      </c>
      <c r="I446">
        <v>112.7479</v>
      </c>
      <c r="K446">
        <v>5.3255999999999997</v>
      </c>
      <c r="L446">
        <v>110.0004</v>
      </c>
      <c r="N446">
        <v>5.2728000000000002</v>
      </c>
      <c r="O446">
        <v>112.8888</v>
      </c>
      <c r="Q446">
        <v>5.3430999999999997</v>
      </c>
      <c r="R446">
        <v>1439.0324000000001</v>
      </c>
      <c r="T446">
        <v>5.2553000000000001</v>
      </c>
      <c r="U446">
        <v>1429.4738</v>
      </c>
      <c r="W446">
        <v>5.2553000000000001</v>
      </c>
      <c r="X446">
        <v>1430.42</v>
      </c>
      <c r="Z446">
        <v>5.2201000000000004</v>
      </c>
      <c r="AA446">
        <v>1426.4115999999999</v>
      </c>
      <c r="AC446">
        <v>5.2201000000000004</v>
      </c>
      <c r="AD446">
        <v>1429.4738</v>
      </c>
      <c r="AF446">
        <v>5.2024999999999997</v>
      </c>
      <c r="AG446">
        <v>1426.4115999999999</v>
      </c>
      <c r="AI446">
        <v>5.2024999999999997</v>
      </c>
      <c r="AJ446">
        <v>1418.1370999999999</v>
      </c>
    </row>
    <row r="447" spans="2:36">
      <c r="B447">
        <v>5.3959000000000001</v>
      </c>
      <c r="C447">
        <v>115.3181</v>
      </c>
      <c r="E447">
        <v>5.2904</v>
      </c>
      <c r="F447">
        <v>113.854</v>
      </c>
      <c r="H447">
        <v>5.3606999999999996</v>
      </c>
      <c r="I447">
        <v>113.0498</v>
      </c>
      <c r="K447">
        <v>5.3606999999999996</v>
      </c>
      <c r="L447">
        <v>110.3246</v>
      </c>
      <c r="N447">
        <v>5.3079999999999998</v>
      </c>
      <c r="O447">
        <v>112.2038</v>
      </c>
      <c r="Q447">
        <v>5.3783000000000003</v>
      </c>
      <c r="R447">
        <v>1439.0324000000001</v>
      </c>
      <c r="T447">
        <v>5.2904</v>
      </c>
      <c r="U447">
        <v>1431.2496000000001</v>
      </c>
      <c r="W447">
        <v>5.2904</v>
      </c>
      <c r="X447">
        <v>1431.1310000000001</v>
      </c>
      <c r="Z447">
        <v>5.2553000000000001</v>
      </c>
      <c r="AA447">
        <v>1426.7639999999999</v>
      </c>
      <c r="AC447">
        <v>5.2553000000000001</v>
      </c>
      <c r="AD447">
        <v>1429.8284000000001</v>
      </c>
      <c r="AF447">
        <v>5.2377000000000002</v>
      </c>
      <c r="AG447">
        <v>1427.7048</v>
      </c>
      <c r="AI447">
        <v>5.2377000000000002</v>
      </c>
      <c r="AJ447">
        <v>1419.2956999999999</v>
      </c>
    </row>
    <row r="448" spans="2:36">
      <c r="B448">
        <v>5.431</v>
      </c>
      <c r="C448">
        <v>115.8386</v>
      </c>
      <c r="E448">
        <v>5.3255999999999997</v>
      </c>
      <c r="F448">
        <v>113.854</v>
      </c>
      <c r="H448">
        <v>5.3959000000000001</v>
      </c>
      <c r="I448">
        <v>113.23090000000001</v>
      </c>
      <c r="K448">
        <v>5.3959000000000001</v>
      </c>
      <c r="L448">
        <v>110.8913</v>
      </c>
      <c r="N448">
        <v>5.3430999999999997</v>
      </c>
      <c r="O448">
        <v>112.2038</v>
      </c>
      <c r="Q448">
        <v>5.4134000000000002</v>
      </c>
      <c r="R448">
        <v>1440.1224</v>
      </c>
      <c r="T448">
        <v>5.3255999999999997</v>
      </c>
      <c r="U448">
        <v>1430.3016</v>
      </c>
      <c r="W448">
        <v>5.3255999999999997</v>
      </c>
      <c r="X448">
        <v>1430.1832999999999</v>
      </c>
      <c r="Z448">
        <v>5.2904</v>
      </c>
      <c r="AA448">
        <v>1427.4694</v>
      </c>
      <c r="AC448">
        <v>5.2904</v>
      </c>
      <c r="AD448">
        <v>1429.9467</v>
      </c>
      <c r="AF448">
        <v>5.2728000000000002</v>
      </c>
      <c r="AG448">
        <v>1428.2936999999999</v>
      </c>
      <c r="AI448">
        <v>5.2728000000000002</v>
      </c>
      <c r="AJ448">
        <v>1420.5726</v>
      </c>
    </row>
    <row r="449" spans="2:36">
      <c r="B449">
        <v>5.4661999999999997</v>
      </c>
      <c r="C449">
        <v>116.47839999999999</v>
      </c>
      <c r="E449">
        <v>5.3606999999999996</v>
      </c>
      <c r="F449">
        <v>114.13509999999999</v>
      </c>
      <c r="H449">
        <v>5.431</v>
      </c>
      <c r="I449">
        <v>114.11499999999999</v>
      </c>
      <c r="K449">
        <v>5.431</v>
      </c>
      <c r="L449">
        <v>111.134</v>
      </c>
      <c r="N449">
        <v>5.3783000000000003</v>
      </c>
      <c r="O449">
        <v>111.5784</v>
      </c>
      <c r="Q449">
        <v>5.4485999999999999</v>
      </c>
      <c r="R449">
        <v>1441.7025000000001</v>
      </c>
      <c r="T449">
        <v>5.3606999999999996</v>
      </c>
      <c r="U449">
        <v>1430.8939</v>
      </c>
      <c r="W449">
        <v>5.3606999999999996</v>
      </c>
      <c r="X449">
        <v>1431.3681999999999</v>
      </c>
      <c r="Z449">
        <v>5.3255999999999997</v>
      </c>
      <c r="AA449">
        <v>1427.9403</v>
      </c>
      <c r="AC449">
        <v>5.3255999999999997</v>
      </c>
      <c r="AD449">
        <v>1429.9467</v>
      </c>
      <c r="AF449">
        <v>5.3079999999999998</v>
      </c>
      <c r="AG449">
        <v>1427.8225</v>
      </c>
      <c r="AI449">
        <v>5.3079999999999998</v>
      </c>
      <c r="AJ449">
        <v>1421.0376000000001</v>
      </c>
    </row>
    <row r="450" spans="2:36">
      <c r="B450">
        <v>5.5012999999999996</v>
      </c>
      <c r="C450">
        <v>117.0377</v>
      </c>
      <c r="E450">
        <v>5.3959000000000001</v>
      </c>
      <c r="F450">
        <v>114.8573</v>
      </c>
      <c r="H450">
        <v>5.4661999999999997</v>
      </c>
      <c r="I450">
        <v>114.717</v>
      </c>
      <c r="K450">
        <v>5.4661999999999997</v>
      </c>
      <c r="L450">
        <v>111.6591</v>
      </c>
      <c r="N450">
        <v>5.4134000000000002</v>
      </c>
      <c r="O450">
        <v>111.5582</v>
      </c>
      <c r="Q450">
        <v>5.4836999999999998</v>
      </c>
      <c r="R450">
        <v>1444.8842999999999</v>
      </c>
      <c r="T450">
        <v>5.3959000000000001</v>
      </c>
      <c r="U450">
        <v>1433.1516999999999</v>
      </c>
      <c r="W450">
        <v>5.3959000000000001</v>
      </c>
      <c r="X450">
        <v>1431.7243000000001</v>
      </c>
      <c r="Z450">
        <v>5.3606999999999996</v>
      </c>
      <c r="AA450">
        <v>1428.7654</v>
      </c>
      <c r="AC450">
        <v>5.3606999999999996</v>
      </c>
      <c r="AD450">
        <v>1429.9467</v>
      </c>
      <c r="AF450">
        <v>5.3430999999999997</v>
      </c>
      <c r="AG450">
        <v>1428.7654</v>
      </c>
      <c r="AI450">
        <v>5.3430999999999997</v>
      </c>
      <c r="AJ450">
        <v>1422.9010000000001</v>
      </c>
    </row>
    <row r="451" spans="2:36">
      <c r="B451">
        <v>5.5365000000000002</v>
      </c>
      <c r="C451">
        <v>117.0377</v>
      </c>
      <c r="E451">
        <v>5.431</v>
      </c>
      <c r="F451">
        <v>116.2586</v>
      </c>
      <c r="H451">
        <v>5.5012999999999996</v>
      </c>
      <c r="I451">
        <v>115.45829999999999</v>
      </c>
      <c r="K451">
        <v>5.5012999999999996</v>
      </c>
      <c r="L451">
        <v>112.28449999999999</v>
      </c>
      <c r="N451">
        <v>5.4485999999999999</v>
      </c>
      <c r="O451">
        <v>111.5582</v>
      </c>
      <c r="Q451">
        <v>5.5189000000000004</v>
      </c>
      <c r="R451">
        <v>1445.6228000000001</v>
      </c>
      <c r="T451">
        <v>5.431</v>
      </c>
      <c r="U451">
        <v>1435.4215999999999</v>
      </c>
      <c r="W451">
        <v>5.431</v>
      </c>
      <c r="X451">
        <v>1431.7243000000001</v>
      </c>
      <c r="Z451">
        <v>5.3959000000000001</v>
      </c>
      <c r="AA451">
        <v>1430.1832999999999</v>
      </c>
      <c r="AC451">
        <v>5.3959000000000001</v>
      </c>
      <c r="AD451">
        <v>1429.9467</v>
      </c>
      <c r="AF451">
        <v>5.3783000000000003</v>
      </c>
      <c r="AG451">
        <v>1429.2375999999999</v>
      </c>
      <c r="AI451">
        <v>5.3783000000000003</v>
      </c>
      <c r="AJ451">
        <v>1424.0686000000001</v>
      </c>
    </row>
    <row r="452" spans="2:36">
      <c r="B452">
        <v>5.5716000000000001</v>
      </c>
      <c r="C452">
        <v>116.41849999999999</v>
      </c>
      <c r="E452">
        <v>5.4661999999999997</v>
      </c>
      <c r="F452">
        <v>116.5384</v>
      </c>
      <c r="H452">
        <v>5.5365000000000002</v>
      </c>
      <c r="I452">
        <v>115.6985</v>
      </c>
      <c r="K452">
        <v>5.5365000000000002</v>
      </c>
      <c r="L452">
        <v>112.28449999999999</v>
      </c>
      <c r="N452">
        <v>5.4836999999999998</v>
      </c>
      <c r="O452">
        <v>112.10299999999999</v>
      </c>
      <c r="Q452">
        <v>5.5540000000000003</v>
      </c>
      <c r="R452">
        <v>1449.7141999999999</v>
      </c>
      <c r="T452">
        <v>5.4661999999999997</v>
      </c>
      <c r="U452">
        <v>1438.3074999999999</v>
      </c>
      <c r="W452">
        <v>5.4661999999999997</v>
      </c>
      <c r="X452">
        <v>1435.1821</v>
      </c>
      <c r="Z452">
        <v>5.431</v>
      </c>
      <c r="AA452">
        <v>1430.3016</v>
      </c>
      <c r="AC452">
        <v>5.431</v>
      </c>
      <c r="AD452">
        <v>1429.9467</v>
      </c>
      <c r="AF452">
        <v>5.4134000000000002</v>
      </c>
      <c r="AG452">
        <v>1430.3016</v>
      </c>
      <c r="AI452">
        <v>5.4134000000000002</v>
      </c>
      <c r="AJ452">
        <v>1424.7704000000001</v>
      </c>
    </row>
    <row r="453" spans="2:36">
      <c r="B453">
        <v>5.6067999999999998</v>
      </c>
      <c r="C453">
        <v>115.9786</v>
      </c>
      <c r="E453">
        <v>5.5012999999999996</v>
      </c>
      <c r="F453">
        <v>117.0577</v>
      </c>
      <c r="H453">
        <v>5.5716000000000001</v>
      </c>
      <c r="I453">
        <v>115.7385</v>
      </c>
      <c r="K453">
        <v>5.5716000000000001</v>
      </c>
      <c r="L453">
        <v>113.1705</v>
      </c>
      <c r="N453">
        <v>5.5189000000000004</v>
      </c>
      <c r="O453">
        <v>112.30459999999999</v>
      </c>
      <c r="Q453">
        <v>5.5891999999999999</v>
      </c>
      <c r="R453">
        <v>1452.0939000000001</v>
      </c>
      <c r="T453">
        <v>5.5012999999999996</v>
      </c>
      <c r="U453">
        <v>1440.4864</v>
      </c>
      <c r="W453">
        <v>5.5012999999999996</v>
      </c>
      <c r="X453">
        <v>1437.2228</v>
      </c>
      <c r="Z453">
        <v>5.4661999999999997</v>
      </c>
      <c r="AA453">
        <v>1430.42</v>
      </c>
      <c r="AC453">
        <v>5.4661999999999997</v>
      </c>
      <c r="AD453">
        <v>1432.3185000000001</v>
      </c>
      <c r="AF453">
        <v>5.4485999999999999</v>
      </c>
      <c r="AG453">
        <v>1431.2496000000001</v>
      </c>
      <c r="AI453">
        <v>5.4485999999999999</v>
      </c>
      <c r="AJ453">
        <v>1424.7704000000001</v>
      </c>
    </row>
    <row r="454" spans="2:36">
      <c r="B454">
        <v>5.6418999999999997</v>
      </c>
      <c r="C454">
        <v>115.4183</v>
      </c>
      <c r="E454">
        <v>5.5365000000000002</v>
      </c>
      <c r="F454">
        <v>117.0976</v>
      </c>
      <c r="H454">
        <v>5.6067999999999998</v>
      </c>
      <c r="I454">
        <v>116.23860000000001</v>
      </c>
      <c r="K454">
        <v>5.6067999999999998</v>
      </c>
      <c r="L454">
        <v>113.7937</v>
      </c>
      <c r="N454">
        <v>5.5540000000000003</v>
      </c>
      <c r="O454">
        <v>112.9894</v>
      </c>
      <c r="Q454">
        <v>5.6243999999999996</v>
      </c>
      <c r="R454">
        <v>1453.7327</v>
      </c>
      <c r="T454">
        <v>5.5365000000000002</v>
      </c>
      <c r="U454">
        <v>1442.6785</v>
      </c>
      <c r="W454">
        <v>5.5365000000000002</v>
      </c>
      <c r="X454">
        <v>1440.365</v>
      </c>
      <c r="Z454">
        <v>5.5012999999999996</v>
      </c>
      <c r="AA454">
        <v>1434.9427000000001</v>
      </c>
      <c r="AC454">
        <v>5.5012999999999996</v>
      </c>
      <c r="AD454">
        <v>1436.7417</v>
      </c>
      <c r="AF454">
        <v>5.4836999999999998</v>
      </c>
      <c r="AG454">
        <v>1432.3185000000001</v>
      </c>
      <c r="AI454">
        <v>5.4836999999999998</v>
      </c>
      <c r="AJ454">
        <v>1426.4115999999999</v>
      </c>
    </row>
    <row r="455" spans="2:36">
      <c r="B455">
        <v>5.6771000000000003</v>
      </c>
      <c r="C455">
        <v>115.4183</v>
      </c>
      <c r="E455">
        <v>5.5716000000000001</v>
      </c>
      <c r="F455">
        <v>116.83799999999999</v>
      </c>
      <c r="H455">
        <v>5.6418999999999997</v>
      </c>
      <c r="I455">
        <v>116.6383</v>
      </c>
      <c r="K455">
        <v>5.6418999999999997</v>
      </c>
      <c r="L455">
        <v>113.854</v>
      </c>
      <c r="N455">
        <v>5.5891999999999999</v>
      </c>
      <c r="O455">
        <v>113.3917</v>
      </c>
      <c r="Q455">
        <v>5.6595000000000004</v>
      </c>
      <c r="R455">
        <v>1454.9993999999999</v>
      </c>
      <c r="T455">
        <v>5.5716000000000001</v>
      </c>
      <c r="U455">
        <v>1443.7796000000001</v>
      </c>
      <c r="W455">
        <v>5.5716000000000001</v>
      </c>
      <c r="X455">
        <v>1441.5807</v>
      </c>
      <c r="Z455">
        <v>5.5365000000000002</v>
      </c>
      <c r="AA455">
        <v>1437.3432</v>
      </c>
      <c r="AC455">
        <v>5.5365000000000002</v>
      </c>
      <c r="AD455">
        <v>1440.0011</v>
      </c>
      <c r="AF455">
        <v>5.5189000000000004</v>
      </c>
      <c r="AG455">
        <v>1434.7035000000001</v>
      </c>
      <c r="AI455">
        <v>5.5189000000000004</v>
      </c>
      <c r="AJ455">
        <v>1429.0014000000001</v>
      </c>
    </row>
    <row r="456" spans="2:36">
      <c r="B456">
        <v>5.7122000000000002</v>
      </c>
      <c r="C456">
        <v>115.45829999999999</v>
      </c>
      <c r="E456">
        <v>5.6067999999999998</v>
      </c>
      <c r="F456">
        <v>117.27719999999999</v>
      </c>
      <c r="H456">
        <v>5.6771000000000003</v>
      </c>
      <c r="I456">
        <v>116.6183</v>
      </c>
      <c r="K456">
        <v>5.6771000000000003</v>
      </c>
      <c r="L456">
        <v>113.8942</v>
      </c>
      <c r="N456">
        <v>5.6243999999999996</v>
      </c>
      <c r="O456">
        <v>113.3917</v>
      </c>
      <c r="Q456">
        <v>5.6947000000000001</v>
      </c>
      <c r="R456">
        <v>1456.2714000000001</v>
      </c>
      <c r="T456">
        <v>5.6067999999999998</v>
      </c>
      <c r="U456">
        <v>1444.0247999999999</v>
      </c>
      <c r="W456">
        <v>5.6067999999999998</v>
      </c>
      <c r="X456">
        <v>1443.4122</v>
      </c>
      <c r="Z456">
        <v>5.5716000000000001</v>
      </c>
      <c r="AA456">
        <v>1440.365</v>
      </c>
      <c r="AC456">
        <v>5.5716000000000001</v>
      </c>
      <c r="AD456">
        <v>1442.0681999999999</v>
      </c>
      <c r="AF456">
        <v>5.5540000000000003</v>
      </c>
      <c r="AG456">
        <v>1435.7811999999999</v>
      </c>
      <c r="AI456">
        <v>5.5540000000000003</v>
      </c>
      <c r="AJ456">
        <v>1432.4374</v>
      </c>
    </row>
    <row r="457" spans="2:36">
      <c r="B457">
        <v>5.7473999999999998</v>
      </c>
      <c r="C457">
        <v>115.87860000000001</v>
      </c>
      <c r="E457">
        <v>5.6418999999999997</v>
      </c>
      <c r="F457">
        <v>117.77589999999999</v>
      </c>
      <c r="H457">
        <v>5.7122000000000002</v>
      </c>
      <c r="I457">
        <v>116.89790000000001</v>
      </c>
      <c r="K457">
        <v>5.7122000000000002</v>
      </c>
      <c r="L457">
        <v>114.0347</v>
      </c>
      <c r="N457">
        <v>5.6595000000000004</v>
      </c>
      <c r="O457">
        <v>114.35590000000001</v>
      </c>
      <c r="Q457">
        <v>5.7298</v>
      </c>
      <c r="R457">
        <v>1456.5264999999999</v>
      </c>
      <c r="T457">
        <v>5.6418999999999997</v>
      </c>
      <c r="U457">
        <v>1445.3764000000001</v>
      </c>
      <c r="W457">
        <v>5.6418999999999997</v>
      </c>
      <c r="X457">
        <v>1446.61</v>
      </c>
      <c r="Z457">
        <v>5.6067999999999998</v>
      </c>
      <c r="AA457">
        <v>1442.4341999999999</v>
      </c>
      <c r="AC457">
        <v>5.6067999999999998</v>
      </c>
      <c r="AD457">
        <v>1442.8006</v>
      </c>
      <c r="AF457">
        <v>5.5891999999999999</v>
      </c>
      <c r="AG457">
        <v>1436.5012999999999</v>
      </c>
      <c r="AI457">
        <v>5.5891999999999999</v>
      </c>
      <c r="AJ457">
        <v>1433.8671999999999</v>
      </c>
    </row>
    <row r="458" spans="2:36">
      <c r="B458">
        <v>5.7824999999999998</v>
      </c>
      <c r="C458">
        <v>115.87860000000001</v>
      </c>
      <c r="E458">
        <v>5.6771000000000003</v>
      </c>
      <c r="F458">
        <v>117.67619999999999</v>
      </c>
      <c r="H458">
        <v>5.7473999999999998</v>
      </c>
      <c r="I458">
        <v>116.4984</v>
      </c>
      <c r="K458">
        <v>5.7473999999999998</v>
      </c>
      <c r="L458">
        <v>113.854</v>
      </c>
      <c r="N458">
        <v>5.6947000000000001</v>
      </c>
      <c r="O458">
        <v>115.0577</v>
      </c>
      <c r="Q458">
        <v>5.7649999999999997</v>
      </c>
      <c r="R458">
        <v>1457.1651999999999</v>
      </c>
      <c r="T458">
        <v>5.6771000000000003</v>
      </c>
      <c r="U458">
        <v>1445.3764000000001</v>
      </c>
      <c r="W458">
        <v>5.6771000000000003</v>
      </c>
      <c r="X458">
        <v>1447.6001000000001</v>
      </c>
      <c r="Z458">
        <v>5.6418999999999997</v>
      </c>
      <c r="AA458">
        <v>1444.7614000000001</v>
      </c>
      <c r="AC458">
        <v>5.6418999999999997</v>
      </c>
      <c r="AD458">
        <v>1443.7796000000001</v>
      </c>
      <c r="AF458">
        <v>5.6243999999999996</v>
      </c>
      <c r="AG458">
        <v>1437.9456</v>
      </c>
      <c r="AI458">
        <v>5.6243999999999996</v>
      </c>
      <c r="AJ458">
        <v>1435.1821</v>
      </c>
    </row>
    <row r="459" spans="2:36">
      <c r="B459">
        <v>5.8177000000000003</v>
      </c>
      <c r="C459">
        <v>116.2786</v>
      </c>
      <c r="E459">
        <v>5.7122000000000002</v>
      </c>
      <c r="F459">
        <v>118.15470000000001</v>
      </c>
      <c r="H459">
        <v>5.7824999999999998</v>
      </c>
      <c r="I459">
        <v>116.9179</v>
      </c>
      <c r="K459">
        <v>5.7824999999999998</v>
      </c>
      <c r="L459">
        <v>114.0548</v>
      </c>
      <c r="N459">
        <v>5.7298</v>
      </c>
      <c r="O459">
        <v>115.07769999999999</v>
      </c>
      <c r="Q459">
        <v>5.8000999999999996</v>
      </c>
      <c r="R459">
        <v>1460.8973000000001</v>
      </c>
      <c r="T459">
        <v>5.7122000000000002</v>
      </c>
      <c r="U459">
        <v>1449.4648</v>
      </c>
      <c r="W459">
        <v>5.7122000000000002</v>
      </c>
      <c r="X459">
        <v>1447.6001000000001</v>
      </c>
      <c r="Z459">
        <v>5.6771000000000003</v>
      </c>
      <c r="AA459">
        <v>1443.6570999999999</v>
      </c>
      <c r="AC459">
        <v>5.6771000000000003</v>
      </c>
      <c r="AD459">
        <v>1446.8571999999999</v>
      </c>
      <c r="AF459">
        <v>5.6595000000000004</v>
      </c>
      <c r="AG459">
        <v>1439.8798999999999</v>
      </c>
      <c r="AI459">
        <v>5.6595000000000004</v>
      </c>
      <c r="AJ459">
        <v>1435.1821</v>
      </c>
    </row>
    <row r="460" spans="2:36">
      <c r="B460">
        <v>5.8528000000000002</v>
      </c>
      <c r="C460">
        <v>116.2586</v>
      </c>
      <c r="E460">
        <v>5.7473999999999998</v>
      </c>
      <c r="F460">
        <v>118.3738</v>
      </c>
      <c r="H460">
        <v>5.8177000000000003</v>
      </c>
      <c r="I460">
        <v>116.6183</v>
      </c>
      <c r="K460">
        <v>5.8177000000000003</v>
      </c>
      <c r="L460">
        <v>114.15519999999999</v>
      </c>
      <c r="N460">
        <v>5.7649999999999997</v>
      </c>
      <c r="O460">
        <v>115.9986</v>
      </c>
      <c r="Q460">
        <v>5.8353000000000002</v>
      </c>
      <c r="R460">
        <v>1462.847</v>
      </c>
      <c r="T460">
        <v>5.7473999999999998</v>
      </c>
      <c r="U460">
        <v>1449.4648</v>
      </c>
      <c r="W460">
        <v>5.7473999999999998</v>
      </c>
      <c r="X460">
        <v>1448.2203999999999</v>
      </c>
      <c r="Z460">
        <v>5.7122000000000002</v>
      </c>
      <c r="AA460">
        <v>1443.2898</v>
      </c>
      <c r="AC460">
        <v>5.7122000000000002</v>
      </c>
      <c r="AD460">
        <v>1446.8571999999999</v>
      </c>
      <c r="AF460">
        <v>5.6947000000000001</v>
      </c>
      <c r="AG460">
        <v>1443.2898</v>
      </c>
      <c r="AI460">
        <v>5.6947000000000001</v>
      </c>
      <c r="AJ460">
        <v>1435.4215999999999</v>
      </c>
    </row>
    <row r="461" spans="2:36">
      <c r="B461">
        <v>5.8879999999999999</v>
      </c>
      <c r="C461">
        <v>116.55840000000001</v>
      </c>
      <c r="E461">
        <v>5.7824999999999998</v>
      </c>
      <c r="F461">
        <v>119.2696</v>
      </c>
      <c r="H461">
        <v>5.8528000000000002</v>
      </c>
      <c r="I461">
        <v>116.4585</v>
      </c>
      <c r="K461">
        <v>5.8528000000000002</v>
      </c>
      <c r="L461">
        <v>115.4383</v>
      </c>
      <c r="N461">
        <v>5.8000999999999996</v>
      </c>
      <c r="O461">
        <v>116.29859999999999</v>
      </c>
      <c r="Q461">
        <v>5.8704000000000001</v>
      </c>
      <c r="R461">
        <v>1462.847</v>
      </c>
      <c r="T461">
        <v>5.7824999999999998</v>
      </c>
      <c r="U461">
        <v>1449.5895</v>
      </c>
      <c r="W461">
        <v>5.7824999999999998</v>
      </c>
      <c r="X461">
        <v>1448.9665</v>
      </c>
      <c r="Z461">
        <v>5.7473999999999998</v>
      </c>
      <c r="AA461">
        <v>1445.9926</v>
      </c>
      <c r="AC461">
        <v>5.7473999999999998</v>
      </c>
      <c r="AD461">
        <v>1447.9721999999999</v>
      </c>
      <c r="AF461">
        <v>5.7298</v>
      </c>
      <c r="AG461">
        <v>1443.6570999999999</v>
      </c>
      <c r="AI461">
        <v>5.7298</v>
      </c>
      <c r="AJ461">
        <v>1436.5012999999999</v>
      </c>
    </row>
    <row r="462" spans="2:36">
      <c r="B462">
        <v>5.9230999999999998</v>
      </c>
      <c r="C462">
        <v>116.79810000000001</v>
      </c>
      <c r="E462">
        <v>5.8177000000000003</v>
      </c>
      <c r="F462">
        <v>119.2696</v>
      </c>
      <c r="H462">
        <v>5.8879999999999999</v>
      </c>
      <c r="I462">
        <v>116.9778</v>
      </c>
      <c r="K462">
        <v>5.8879999999999999</v>
      </c>
      <c r="L462">
        <v>115.9186</v>
      </c>
      <c r="N462">
        <v>5.8353000000000002</v>
      </c>
      <c r="O462">
        <v>116.29859999999999</v>
      </c>
      <c r="Q462">
        <v>5.9055999999999997</v>
      </c>
      <c r="R462">
        <v>1462.847</v>
      </c>
      <c r="T462">
        <v>5.8177000000000003</v>
      </c>
      <c r="U462">
        <v>1451.5914</v>
      </c>
      <c r="W462">
        <v>5.8177000000000003</v>
      </c>
      <c r="X462">
        <v>1452.8492000000001</v>
      </c>
      <c r="Z462">
        <v>5.7824999999999998</v>
      </c>
      <c r="AA462">
        <v>1445.0073</v>
      </c>
      <c r="AC462">
        <v>5.7824999999999998</v>
      </c>
      <c r="AD462">
        <v>1448.3447000000001</v>
      </c>
      <c r="AF462">
        <v>5.7649999999999997</v>
      </c>
      <c r="AG462">
        <v>1445.6228000000001</v>
      </c>
      <c r="AI462">
        <v>5.7649999999999997</v>
      </c>
      <c r="AJ462">
        <v>1436.9821999999999</v>
      </c>
    </row>
    <row r="463" spans="2:36">
      <c r="B463">
        <v>5.9583000000000004</v>
      </c>
      <c r="C463">
        <v>117.6164</v>
      </c>
      <c r="E463">
        <v>5.8528000000000002</v>
      </c>
      <c r="F463">
        <v>119.389</v>
      </c>
      <c r="H463">
        <v>5.9230999999999998</v>
      </c>
      <c r="I463">
        <v>116.9778</v>
      </c>
      <c r="K463">
        <v>5.9230999999999998</v>
      </c>
      <c r="L463">
        <v>116.1786</v>
      </c>
      <c r="N463">
        <v>5.8704000000000001</v>
      </c>
      <c r="O463">
        <v>116.3785</v>
      </c>
      <c r="Q463">
        <v>5.9406999999999996</v>
      </c>
      <c r="R463">
        <v>1461.8054999999999</v>
      </c>
      <c r="T463">
        <v>5.8528000000000002</v>
      </c>
      <c r="U463">
        <v>1453.2275</v>
      </c>
      <c r="W463">
        <v>5.8528000000000002</v>
      </c>
      <c r="X463">
        <v>1454.1121000000001</v>
      </c>
      <c r="Z463">
        <v>5.8177000000000003</v>
      </c>
      <c r="AA463">
        <v>1448.8420000000001</v>
      </c>
      <c r="AC463">
        <v>5.8177000000000003</v>
      </c>
      <c r="AD463">
        <v>1449.2155</v>
      </c>
      <c r="AF463">
        <v>5.8000999999999996</v>
      </c>
      <c r="AG463">
        <v>1446.61</v>
      </c>
      <c r="AI463">
        <v>5.8000999999999996</v>
      </c>
      <c r="AJ463">
        <v>1436.9821999999999</v>
      </c>
    </row>
    <row r="464" spans="2:36">
      <c r="B464">
        <v>5.9935</v>
      </c>
      <c r="C464">
        <v>117.6164</v>
      </c>
      <c r="E464">
        <v>5.8879999999999999</v>
      </c>
      <c r="F464">
        <v>119.2099</v>
      </c>
      <c r="H464">
        <v>5.9583000000000004</v>
      </c>
      <c r="I464">
        <v>116.4585</v>
      </c>
      <c r="K464">
        <v>5.9583000000000004</v>
      </c>
      <c r="L464">
        <v>116.2186</v>
      </c>
      <c r="N464">
        <v>5.9055999999999997</v>
      </c>
      <c r="O464">
        <v>117.17740000000001</v>
      </c>
      <c r="Q464">
        <v>5.9759000000000002</v>
      </c>
      <c r="R464">
        <v>1461.5456999999999</v>
      </c>
      <c r="T464">
        <v>5.8879999999999999</v>
      </c>
      <c r="U464">
        <v>1453.48</v>
      </c>
      <c r="W464">
        <v>5.8879999999999999</v>
      </c>
      <c r="X464">
        <v>1452.8492000000001</v>
      </c>
      <c r="Z464">
        <v>5.8528000000000002</v>
      </c>
      <c r="AA464">
        <v>1454.2387000000001</v>
      </c>
      <c r="AC464">
        <v>5.8528000000000002</v>
      </c>
      <c r="AD464">
        <v>1453.2275</v>
      </c>
      <c r="AF464">
        <v>5.8353000000000002</v>
      </c>
      <c r="AG464">
        <v>1447.2284</v>
      </c>
      <c r="AI464">
        <v>5.8353000000000002</v>
      </c>
      <c r="AJ464">
        <v>1437.7045000000001</v>
      </c>
    </row>
    <row r="465" spans="2:36">
      <c r="B465">
        <v>6.0286</v>
      </c>
      <c r="C465">
        <v>117.8158</v>
      </c>
      <c r="E465">
        <v>5.9230999999999998</v>
      </c>
      <c r="F465">
        <v>118.7522</v>
      </c>
      <c r="H465">
        <v>5.9935</v>
      </c>
      <c r="I465">
        <v>116.5384</v>
      </c>
      <c r="K465">
        <v>5.9935</v>
      </c>
      <c r="L465">
        <v>116.2186</v>
      </c>
      <c r="N465">
        <v>5.9406999999999996</v>
      </c>
      <c r="O465">
        <v>117.5565</v>
      </c>
      <c r="Q465">
        <v>6.0110000000000001</v>
      </c>
      <c r="R465">
        <v>1456.9095</v>
      </c>
      <c r="T465">
        <v>5.9230999999999998</v>
      </c>
      <c r="U465">
        <v>1454.6188</v>
      </c>
      <c r="W465">
        <v>5.9230999999999998</v>
      </c>
      <c r="X465">
        <v>1453.48</v>
      </c>
      <c r="Z465">
        <v>5.8879999999999999</v>
      </c>
      <c r="AA465">
        <v>1454.2387000000001</v>
      </c>
      <c r="AC465">
        <v>5.8879999999999999</v>
      </c>
      <c r="AD465">
        <v>1449.5895</v>
      </c>
      <c r="AF465">
        <v>5.8704000000000001</v>
      </c>
      <c r="AG465">
        <v>1448.3447000000001</v>
      </c>
      <c r="AI465">
        <v>5.8704000000000001</v>
      </c>
      <c r="AJ465">
        <v>1439.7587000000001</v>
      </c>
    </row>
    <row r="466" spans="2:36">
      <c r="B466">
        <v>6.0637999999999996</v>
      </c>
      <c r="C466">
        <v>117.8158</v>
      </c>
      <c r="E466">
        <v>5.9583000000000004</v>
      </c>
      <c r="F466">
        <v>118.7124</v>
      </c>
      <c r="H466">
        <v>6.0286</v>
      </c>
      <c r="I466">
        <v>116.79810000000001</v>
      </c>
      <c r="K466">
        <v>6.0286</v>
      </c>
      <c r="L466">
        <v>115.93859999999999</v>
      </c>
      <c r="N466">
        <v>5.9759000000000002</v>
      </c>
      <c r="O466">
        <v>117.5565</v>
      </c>
      <c r="Q466">
        <v>6.0461999999999998</v>
      </c>
      <c r="R466">
        <v>1455.8893</v>
      </c>
      <c r="T466">
        <v>5.9583000000000004</v>
      </c>
      <c r="U466">
        <v>1454.2387000000001</v>
      </c>
      <c r="W466">
        <v>5.9583000000000004</v>
      </c>
      <c r="X466">
        <v>1452.3453999999999</v>
      </c>
      <c r="Z466">
        <v>5.9230999999999998</v>
      </c>
      <c r="AA466">
        <v>1454.2387000000001</v>
      </c>
      <c r="AC466">
        <v>5.9230999999999998</v>
      </c>
      <c r="AD466">
        <v>1451.4658999999999</v>
      </c>
      <c r="AF466">
        <v>5.9055999999999997</v>
      </c>
      <c r="AG466">
        <v>1451.4658999999999</v>
      </c>
      <c r="AI466">
        <v>5.9055999999999997</v>
      </c>
      <c r="AJ466">
        <v>1441.8244</v>
      </c>
    </row>
    <row r="467" spans="2:36">
      <c r="B467">
        <v>6.0989000000000004</v>
      </c>
      <c r="C467">
        <v>116.35850000000001</v>
      </c>
      <c r="E467">
        <v>5.9935</v>
      </c>
      <c r="F467">
        <v>118.792</v>
      </c>
      <c r="H467">
        <v>6.0637999999999996</v>
      </c>
      <c r="I467">
        <v>116.6583</v>
      </c>
      <c r="K467">
        <v>6.0637999999999996</v>
      </c>
      <c r="L467">
        <v>115.79859999999999</v>
      </c>
      <c r="N467">
        <v>6.0110000000000001</v>
      </c>
      <c r="O467">
        <v>118.31399999999999</v>
      </c>
      <c r="Q467">
        <v>6.0812999999999997</v>
      </c>
      <c r="R467">
        <v>1454.8724999999999</v>
      </c>
      <c r="T467">
        <v>5.9935</v>
      </c>
      <c r="U467">
        <v>1453.48</v>
      </c>
      <c r="W467">
        <v>5.9935</v>
      </c>
      <c r="X467">
        <v>1449.2155</v>
      </c>
      <c r="Z467">
        <v>5.9583000000000004</v>
      </c>
      <c r="AA467">
        <v>1453.8590999999999</v>
      </c>
      <c r="AC467">
        <v>5.9583000000000004</v>
      </c>
      <c r="AD467">
        <v>1451.4658999999999</v>
      </c>
      <c r="AF467">
        <v>5.9406999999999996</v>
      </c>
      <c r="AG467">
        <v>1453.3536999999999</v>
      </c>
      <c r="AI467">
        <v>5.9406999999999996</v>
      </c>
      <c r="AJ467">
        <v>1446.2393999999999</v>
      </c>
    </row>
    <row r="468" spans="2:36">
      <c r="B468">
        <v>6.1341000000000001</v>
      </c>
      <c r="C468">
        <v>116.35850000000001</v>
      </c>
      <c r="E468">
        <v>6.0286</v>
      </c>
      <c r="F468">
        <v>118.8318</v>
      </c>
      <c r="H468">
        <v>6.0989000000000004</v>
      </c>
      <c r="I468">
        <v>116.9379</v>
      </c>
      <c r="K468">
        <v>6.0989000000000004</v>
      </c>
      <c r="L468">
        <v>115.79859999999999</v>
      </c>
      <c r="N468">
        <v>6.0461999999999998</v>
      </c>
      <c r="O468">
        <v>117.5565</v>
      </c>
      <c r="Q468">
        <v>6.1165000000000003</v>
      </c>
      <c r="R468">
        <v>1454.1121000000001</v>
      </c>
      <c r="T468">
        <v>6.0286</v>
      </c>
      <c r="U468">
        <v>1452.9752000000001</v>
      </c>
      <c r="W468">
        <v>6.0286</v>
      </c>
      <c r="X468">
        <v>1449.7141999999999</v>
      </c>
      <c r="Z468">
        <v>5.9935</v>
      </c>
      <c r="AA468">
        <v>1453.6062999999999</v>
      </c>
      <c r="AC468">
        <v>5.9935</v>
      </c>
      <c r="AD468">
        <v>1450.2137</v>
      </c>
      <c r="AF468">
        <v>5.9759000000000002</v>
      </c>
      <c r="AG468">
        <v>1451.8425</v>
      </c>
      <c r="AI468">
        <v>5.9759000000000002</v>
      </c>
      <c r="AJ468">
        <v>1446.2393999999999</v>
      </c>
    </row>
    <row r="469" spans="2:36">
      <c r="B469">
        <v>6.1692</v>
      </c>
      <c r="C469">
        <v>116.35850000000001</v>
      </c>
      <c r="E469">
        <v>6.0637999999999996</v>
      </c>
      <c r="F469">
        <v>118.85169999999999</v>
      </c>
      <c r="H469">
        <v>6.1341000000000001</v>
      </c>
      <c r="I469">
        <v>117.2573</v>
      </c>
      <c r="K469">
        <v>6.1341000000000001</v>
      </c>
      <c r="L469">
        <v>115.9986</v>
      </c>
      <c r="N469">
        <v>6.0812999999999997</v>
      </c>
      <c r="O469">
        <v>117.27719999999999</v>
      </c>
      <c r="Q469">
        <v>6.1516000000000002</v>
      </c>
      <c r="R469">
        <v>1456.3989999999999</v>
      </c>
      <c r="T469">
        <v>6.0637999999999996</v>
      </c>
      <c r="U469">
        <v>1451.0897</v>
      </c>
      <c r="W469">
        <v>6.0637999999999996</v>
      </c>
      <c r="X469">
        <v>1448.9665</v>
      </c>
      <c r="Z469">
        <v>6.0286</v>
      </c>
      <c r="AA469">
        <v>1450.2137</v>
      </c>
      <c r="AC469">
        <v>6.0286</v>
      </c>
      <c r="AD469">
        <v>1448.7175999999999</v>
      </c>
      <c r="AF469">
        <v>6.0110000000000001</v>
      </c>
      <c r="AG469">
        <v>1451.4658999999999</v>
      </c>
      <c r="AI469">
        <v>6.0110000000000001</v>
      </c>
      <c r="AJ469">
        <v>1446.61</v>
      </c>
    </row>
    <row r="470" spans="2:36">
      <c r="B470">
        <v>6.2043999999999997</v>
      </c>
      <c r="C470">
        <v>116.59829999999999</v>
      </c>
      <c r="E470">
        <v>6.0989000000000004</v>
      </c>
      <c r="F470">
        <v>118.85169999999999</v>
      </c>
      <c r="H470">
        <v>6.1692</v>
      </c>
      <c r="I470">
        <v>117.5765</v>
      </c>
      <c r="K470">
        <v>6.1692</v>
      </c>
      <c r="L470">
        <v>116.0386</v>
      </c>
      <c r="N470">
        <v>6.1165000000000003</v>
      </c>
      <c r="O470">
        <v>116.5384</v>
      </c>
      <c r="Q470">
        <v>6.1867999999999999</v>
      </c>
      <c r="R470">
        <v>1457.6771000000001</v>
      </c>
      <c r="T470">
        <v>6.0989000000000004</v>
      </c>
      <c r="U470">
        <v>1451.0897</v>
      </c>
      <c r="W470">
        <v>6.0989000000000004</v>
      </c>
      <c r="X470">
        <v>1449.2155</v>
      </c>
      <c r="Z470">
        <v>6.0637999999999996</v>
      </c>
      <c r="AA470">
        <v>1450.2137</v>
      </c>
      <c r="AC470">
        <v>6.0637999999999996</v>
      </c>
      <c r="AD470">
        <v>1448.7175999999999</v>
      </c>
      <c r="AF470">
        <v>6.0461999999999998</v>
      </c>
      <c r="AG470">
        <v>1449.9639</v>
      </c>
      <c r="AI470">
        <v>6.0461999999999998</v>
      </c>
      <c r="AJ470">
        <v>1447.6001000000001</v>
      </c>
    </row>
    <row r="471" spans="2:36">
      <c r="B471">
        <v>6.2394999999999996</v>
      </c>
      <c r="C471">
        <v>117.67619999999999</v>
      </c>
      <c r="E471">
        <v>6.1341000000000001</v>
      </c>
      <c r="F471">
        <v>118.85169999999999</v>
      </c>
      <c r="H471">
        <v>6.2043999999999997</v>
      </c>
      <c r="I471">
        <v>118.3539</v>
      </c>
      <c r="K471">
        <v>6.2043999999999997</v>
      </c>
      <c r="L471">
        <v>116.0986</v>
      </c>
      <c r="N471">
        <v>6.1516000000000002</v>
      </c>
      <c r="O471">
        <v>116.0386</v>
      </c>
      <c r="Q471">
        <v>6.2218999999999998</v>
      </c>
      <c r="R471">
        <v>1461.9355</v>
      </c>
      <c r="T471">
        <v>6.1341000000000001</v>
      </c>
      <c r="U471">
        <v>1452.8492000000001</v>
      </c>
      <c r="W471">
        <v>6.1341000000000001</v>
      </c>
      <c r="X471">
        <v>1449.8389999999999</v>
      </c>
      <c r="Z471">
        <v>6.0989000000000004</v>
      </c>
      <c r="AA471">
        <v>1447.4762000000001</v>
      </c>
      <c r="AC471">
        <v>6.0989000000000004</v>
      </c>
      <c r="AD471">
        <v>1448.0962999999999</v>
      </c>
      <c r="AF471">
        <v>6.0812999999999997</v>
      </c>
      <c r="AG471">
        <v>1444.7614000000001</v>
      </c>
      <c r="AI471">
        <v>6.0812999999999997</v>
      </c>
      <c r="AJ471">
        <v>1445.8693000000001</v>
      </c>
    </row>
    <row r="472" spans="2:36">
      <c r="B472">
        <v>6.2747000000000002</v>
      </c>
      <c r="C472">
        <v>118.57299999999999</v>
      </c>
      <c r="E472">
        <v>6.1692</v>
      </c>
      <c r="F472">
        <v>119.0707</v>
      </c>
      <c r="H472">
        <v>6.2394999999999996</v>
      </c>
      <c r="I472">
        <v>118.4933</v>
      </c>
      <c r="K472">
        <v>6.2394999999999996</v>
      </c>
      <c r="L472">
        <v>116.0986</v>
      </c>
      <c r="N472">
        <v>6.1867999999999999</v>
      </c>
      <c r="O472">
        <v>116.0386</v>
      </c>
      <c r="Q472">
        <v>6.2571000000000003</v>
      </c>
      <c r="R472">
        <v>1463.8924</v>
      </c>
      <c r="T472">
        <v>6.1692</v>
      </c>
      <c r="U472">
        <v>1453.7327</v>
      </c>
      <c r="W472">
        <v>6.1692</v>
      </c>
      <c r="X472">
        <v>1451.9682</v>
      </c>
      <c r="Z472">
        <v>6.1341000000000001</v>
      </c>
      <c r="AA472">
        <v>1447.3523</v>
      </c>
      <c r="AC472">
        <v>6.1341000000000001</v>
      </c>
      <c r="AD472">
        <v>1448.7175999999999</v>
      </c>
      <c r="AF472">
        <v>6.1165000000000003</v>
      </c>
      <c r="AG472">
        <v>1444.7614000000001</v>
      </c>
      <c r="AI472">
        <v>6.1165000000000003</v>
      </c>
      <c r="AJ472">
        <v>1444.7614000000001</v>
      </c>
    </row>
    <row r="473" spans="2:36">
      <c r="B473">
        <v>6.3098000000000001</v>
      </c>
      <c r="C473">
        <v>120.045</v>
      </c>
      <c r="E473">
        <v>6.2043999999999997</v>
      </c>
      <c r="F473">
        <v>119.6674</v>
      </c>
      <c r="H473">
        <v>6.2747000000000002</v>
      </c>
      <c r="I473">
        <v>118.57299999999999</v>
      </c>
      <c r="K473">
        <v>6.2747000000000002</v>
      </c>
      <c r="L473">
        <v>115.8186</v>
      </c>
      <c r="N473">
        <v>6.2218999999999998</v>
      </c>
      <c r="O473">
        <v>116.1986</v>
      </c>
      <c r="Q473">
        <v>6.2922000000000002</v>
      </c>
      <c r="R473">
        <v>1465.0733</v>
      </c>
      <c r="T473">
        <v>6.2043999999999997</v>
      </c>
      <c r="U473">
        <v>1454.4920999999999</v>
      </c>
      <c r="W473">
        <v>6.2043999999999997</v>
      </c>
      <c r="X473">
        <v>1453.6062999999999</v>
      </c>
      <c r="Z473">
        <v>6.1692</v>
      </c>
      <c r="AA473">
        <v>1447.3523</v>
      </c>
      <c r="AC473">
        <v>6.1692</v>
      </c>
      <c r="AD473">
        <v>1451.0897</v>
      </c>
      <c r="AF473">
        <v>6.1516000000000002</v>
      </c>
      <c r="AG473">
        <v>1444.8842999999999</v>
      </c>
      <c r="AI473">
        <v>6.1516000000000002</v>
      </c>
      <c r="AJ473">
        <v>1445.0073</v>
      </c>
    </row>
    <row r="474" spans="2:36">
      <c r="B474">
        <v>6.3449999999999998</v>
      </c>
      <c r="C474">
        <v>120.8197</v>
      </c>
      <c r="E474">
        <v>6.2394999999999996</v>
      </c>
      <c r="F474">
        <v>119.9457</v>
      </c>
      <c r="H474">
        <v>6.3098000000000001</v>
      </c>
      <c r="I474">
        <v>118.77209999999999</v>
      </c>
      <c r="K474">
        <v>6.3098000000000001</v>
      </c>
      <c r="L474">
        <v>115.8186</v>
      </c>
      <c r="N474">
        <v>6.2571000000000003</v>
      </c>
      <c r="O474">
        <v>116.41849999999999</v>
      </c>
      <c r="Q474">
        <v>6.3273999999999999</v>
      </c>
      <c r="R474">
        <v>1464.6791000000001</v>
      </c>
      <c r="T474">
        <v>6.2394999999999996</v>
      </c>
      <c r="U474">
        <v>1456.7818</v>
      </c>
      <c r="W474">
        <v>6.2394999999999996</v>
      </c>
      <c r="X474">
        <v>1457.0373</v>
      </c>
      <c r="Z474">
        <v>6.2043999999999997</v>
      </c>
      <c r="AA474">
        <v>1450.4637</v>
      </c>
      <c r="AC474">
        <v>6.2043999999999997</v>
      </c>
      <c r="AD474">
        <v>1453.2275</v>
      </c>
      <c r="AF474">
        <v>6.1867999999999999</v>
      </c>
      <c r="AG474">
        <v>1446.4864</v>
      </c>
      <c r="AI474">
        <v>6.1867999999999999</v>
      </c>
      <c r="AJ474">
        <v>1444.1475</v>
      </c>
    </row>
    <row r="475" spans="2:36">
      <c r="B475">
        <v>6.3800999999999997</v>
      </c>
      <c r="C475">
        <v>121.01819999999999</v>
      </c>
      <c r="E475">
        <v>6.2747000000000002</v>
      </c>
      <c r="F475">
        <v>120.1444</v>
      </c>
      <c r="H475">
        <v>6.3449999999999998</v>
      </c>
      <c r="I475">
        <v>118.77209999999999</v>
      </c>
      <c r="K475">
        <v>6.3449999999999998</v>
      </c>
      <c r="L475">
        <v>116.41849999999999</v>
      </c>
      <c r="N475">
        <v>6.2922000000000002</v>
      </c>
      <c r="O475">
        <v>117.2174</v>
      </c>
      <c r="Q475">
        <v>6.3624999999999998</v>
      </c>
      <c r="R475">
        <v>1464.2855</v>
      </c>
      <c r="T475">
        <v>6.2747000000000002</v>
      </c>
      <c r="U475">
        <v>1457.9333999999999</v>
      </c>
      <c r="W475">
        <v>6.2747000000000002</v>
      </c>
      <c r="X475">
        <v>1457.8052</v>
      </c>
      <c r="Z475">
        <v>6.2394999999999996</v>
      </c>
      <c r="AA475">
        <v>1451.3404</v>
      </c>
      <c r="AC475">
        <v>6.2394999999999996</v>
      </c>
      <c r="AD475">
        <v>1454.8724999999999</v>
      </c>
      <c r="AF475">
        <v>6.2218999999999998</v>
      </c>
      <c r="AG475">
        <v>1448.2203999999999</v>
      </c>
      <c r="AI475">
        <v>6.2218999999999998</v>
      </c>
      <c r="AJ475">
        <v>1444.1475</v>
      </c>
    </row>
    <row r="476" spans="2:36">
      <c r="B476">
        <v>6.4153000000000002</v>
      </c>
      <c r="C476">
        <v>121.2761</v>
      </c>
      <c r="E476">
        <v>6.3098000000000001</v>
      </c>
      <c r="F476">
        <v>120.0848</v>
      </c>
      <c r="H476">
        <v>6.3800999999999997</v>
      </c>
      <c r="I476">
        <v>118.0151</v>
      </c>
      <c r="K476">
        <v>6.3800999999999997</v>
      </c>
      <c r="L476">
        <v>116.9778</v>
      </c>
      <c r="N476">
        <v>6.3273999999999999</v>
      </c>
      <c r="O476">
        <v>117.4568</v>
      </c>
      <c r="Q476">
        <v>6.3977000000000004</v>
      </c>
      <c r="R476">
        <v>1464.0234</v>
      </c>
      <c r="T476">
        <v>6.3098000000000001</v>
      </c>
      <c r="U476">
        <v>1458.0616</v>
      </c>
      <c r="W476">
        <v>6.3098000000000001</v>
      </c>
      <c r="X476">
        <v>1458.1899000000001</v>
      </c>
      <c r="Z476">
        <v>6.2747000000000002</v>
      </c>
      <c r="AA476">
        <v>1455.8893</v>
      </c>
      <c r="AC476">
        <v>6.2747000000000002</v>
      </c>
      <c r="AD476">
        <v>1455.6347000000001</v>
      </c>
      <c r="AF476">
        <v>6.2571000000000003</v>
      </c>
      <c r="AG476">
        <v>1452.0939000000001</v>
      </c>
      <c r="AI476">
        <v>6.2571000000000003</v>
      </c>
      <c r="AJ476">
        <v>1444.6385</v>
      </c>
    </row>
    <row r="477" spans="2:36">
      <c r="B477">
        <v>6.4504000000000001</v>
      </c>
      <c r="C477">
        <v>121.77200000000001</v>
      </c>
      <c r="E477">
        <v>6.3449999999999998</v>
      </c>
      <c r="F477">
        <v>119.7071</v>
      </c>
      <c r="H477">
        <v>6.4153000000000002</v>
      </c>
      <c r="I477">
        <v>117.95529999999999</v>
      </c>
      <c r="K477">
        <v>6.4153000000000002</v>
      </c>
      <c r="L477">
        <v>117.1375</v>
      </c>
      <c r="N477">
        <v>6.3624999999999998</v>
      </c>
      <c r="O477">
        <v>117.39700000000001</v>
      </c>
      <c r="Q477">
        <v>6.4329000000000001</v>
      </c>
      <c r="R477">
        <v>1464.9418000000001</v>
      </c>
      <c r="T477">
        <v>6.3449999999999998</v>
      </c>
      <c r="U477">
        <v>1459.3471</v>
      </c>
      <c r="W477">
        <v>6.3449999999999998</v>
      </c>
      <c r="X477">
        <v>1457.421</v>
      </c>
      <c r="Z477">
        <v>6.3098000000000001</v>
      </c>
      <c r="AA477">
        <v>1457.1651999999999</v>
      </c>
      <c r="AC477">
        <v>6.3098000000000001</v>
      </c>
      <c r="AD477">
        <v>1456.0165999999999</v>
      </c>
      <c r="AF477">
        <v>6.2922000000000002</v>
      </c>
      <c r="AG477">
        <v>1454.7456</v>
      </c>
      <c r="AI477">
        <v>6.2922000000000002</v>
      </c>
      <c r="AJ477">
        <v>1445.9926</v>
      </c>
    </row>
    <row r="478" spans="2:36">
      <c r="B478">
        <v>6.4855999999999998</v>
      </c>
      <c r="C478">
        <v>121.97029999999999</v>
      </c>
      <c r="E478">
        <v>6.3800999999999997</v>
      </c>
      <c r="F478">
        <v>119.68729999999999</v>
      </c>
      <c r="H478">
        <v>6.4504000000000001</v>
      </c>
      <c r="I478">
        <v>117.95529999999999</v>
      </c>
      <c r="K478">
        <v>6.4504000000000001</v>
      </c>
      <c r="L478">
        <v>117.1375</v>
      </c>
      <c r="N478">
        <v>6.3977000000000004</v>
      </c>
      <c r="O478">
        <v>117.63630000000001</v>
      </c>
      <c r="Q478">
        <v>6.468</v>
      </c>
      <c r="R478">
        <v>1464.6791000000001</v>
      </c>
      <c r="T478">
        <v>6.3800999999999997</v>
      </c>
      <c r="U478">
        <v>1460.3796</v>
      </c>
      <c r="W478">
        <v>6.3800999999999997</v>
      </c>
      <c r="X478">
        <v>1457.9333999999999</v>
      </c>
      <c r="Z478">
        <v>6.3449999999999998</v>
      </c>
      <c r="AA478">
        <v>1458.5751</v>
      </c>
      <c r="AC478">
        <v>6.3449999999999998</v>
      </c>
      <c r="AD478">
        <v>1456.0165999999999</v>
      </c>
      <c r="AF478">
        <v>6.3273999999999999</v>
      </c>
      <c r="AG478">
        <v>1455.1262999999999</v>
      </c>
      <c r="AI478">
        <v>6.3273999999999999</v>
      </c>
      <c r="AJ478">
        <v>1447.7240999999999</v>
      </c>
    </row>
    <row r="479" spans="2:36">
      <c r="B479">
        <v>6.5206999999999997</v>
      </c>
      <c r="C479">
        <v>121.83150000000001</v>
      </c>
      <c r="E479">
        <v>6.4153000000000002</v>
      </c>
      <c r="F479">
        <v>119.7071</v>
      </c>
      <c r="H479">
        <v>6.4855999999999998</v>
      </c>
      <c r="I479">
        <v>118.45350000000001</v>
      </c>
      <c r="K479">
        <v>6.4855999999999998</v>
      </c>
      <c r="L479">
        <v>117.2174</v>
      </c>
      <c r="N479">
        <v>6.4329000000000001</v>
      </c>
      <c r="O479">
        <v>117.8357</v>
      </c>
      <c r="Q479">
        <v>6.5031999999999996</v>
      </c>
      <c r="R479">
        <v>1464.9418000000001</v>
      </c>
      <c r="T479">
        <v>6.4153000000000002</v>
      </c>
      <c r="U479">
        <v>1459.3471</v>
      </c>
      <c r="W479">
        <v>6.4153000000000002</v>
      </c>
      <c r="X479">
        <v>1459.0895</v>
      </c>
      <c r="Z479">
        <v>6.3800999999999997</v>
      </c>
      <c r="AA479">
        <v>1458.5751</v>
      </c>
      <c r="AC479">
        <v>6.3800999999999997</v>
      </c>
      <c r="AD479">
        <v>1456.144</v>
      </c>
      <c r="AF479">
        <v>6.3624999999999998</v>
      </c>
      <c r="AG479">
        <v>1456.0165999999999</v>
      </c>
      <c r="AI479">
        <v>6.3624999999999998</v>
      </c>
      <c r="AJ479">
        <v>1450.4637</v>
      </c>
    </row>
    <row r="480" spans="2:36">
      <c r="B480">
        <v>6.5559000000000003</v>
      </c>
      <c r="C480">
        <v>121.77200000000001</v>
      </c>
      <c r="E480">
        <v>6.4504000000000001</v>
      </c>
      <c r="F480">
        <v>120.00530000000001</v>
      </c>
      <c r="H480">
        <v>6.5206999999999997</v>
      </c>
      <c r="I480">
        <v>119.17010000000001</v>
      </c>
      <c r="K480">
        <v>6.5206999999999997</v>
      </c>
      <c r="L480">
        <v>116.5783</v>
      </c>
      <c r="N480">
        <v>6.468</v>
      </c>
      <c r="O480">
        <v>118.3937</v>
      </c>
      <c r="Q480">
        <v>6.5382999999999996</v>
      </c>
      <c r="R480">
        <v>1466.7879</v>
      </c>
      <c r="T480">
        <v>6.4504000000000001</v>
      </c>
      <c r="U480">
        <v>1458.7036000000001</v>
      </c>
      <c r="W480">
        <v>6.4504000000000001</v>
      </c>
      <c r="X480">
        <v>1459.3471</v>
      </c>
      <c r="Z480">
        <v>6.4153000000000002</v>
      </c>
      <c r="AA480">
        <v>1460.1211000000001</v>
      </c>
      <c r="AC480">
        <v>6.4153000000000002</v>
      </c>
      <c r="AD480">
        <v>1455.6347000000001</v>
      </c>
      <c r="AF480">
        <v>6.3977000000000004</v>
      </c>
      <c r="AG480">
        <v>1456.0165999999999</v>
      </c>
      <c r="AI480">
        <v>6.3977000000000004</v>
      </c>
      <c r="AJ480">
        <v>1451.3404</v>
      </c>
    </row>
    <row r="481" spans="2:36">
      <c r="B481">
        <v>6.5910000000000002</v>
      </c>
      <c r="C481">
        <v>121.71250000000001</v>
      </c>
      <c r="E481">
        <v>6.4855999999999998</v>
      </c>
      <c r="F481">
        <v>120.7403</v>
      </c>
      <c r="H481">
        <v>6.5559000000000003</v>
      </c>
      <c r="I481">
        <v>119.8463</v>
      </c>
      <c r="K481">
        <v>6.5559000000000003</v>
      </c>
      <c r="L481">
        <v>116.59829999999999</v>
      </c>
      <c r="N481">
        <v>6.5031999999999996</v>
      </c>
      <c r="O481">
        <v>118.3937</v>
      </c>
      <c r="Q481">
        <v>6.5735000000000001</v>
      </c>
      <c r="R481">
        <v>1467.8485000000001</v>
      </c>
      <c r="T481">
        <v>6.4855999999999998</v>
      </c>
      <c r="U481">
        <v>1461.1565000000001</v>
      </c>
      <c r="W481">
        <v>6.4855999999999998</v>
      </c>
      <c r="X481">
        <v>1460.2502999999999</v>
      </c>
      <c r="Z481">
        <v>6.4504000000000001</v>
      </c>
      <c r="AA481">
        <v>1460.7678000000001</v>
      </c>
      <c r="AC481">
        <v>6.4504000000000001</v>
      </c>
      <c r="AD481">
        <v>1456.144</v>
      </c>
      <c r="AF481">
        <v>6.4329000000000001</v>
      </c>
      <c r="AG481">
        <v>1455.2534000000001</v>
      </c>
      <c r="AI481">
        <v>6.4329000000000001</v>
      </c>
      <c r="AJ481">
        <v>1452.4712999999999</v>
      </c>
    </row>
    <row r="482" spans="2:36">
      <c r="B482">
        <v>6.6261999999999999</v>
      </c>
      <c r="C482">
        <v>120.9586</v>
      </c>
      <c r="E482">
        <v>6.5206999999999997</v>
      </c>
      <c r="F482">
        <v>122.0496</v>
      </c>
      <c r="H482">
        <v>6.5910000000000002</v>
      </c>
      <c r="I482">
        <v>121.5737</v>
      </c>
      <c r="K482">
        <v>6.5910000000000002</v>
      </c>
      <c r="L482">
        <v>116.5783</v>
      </c>
      <c r="N482">
        <v>6.5382999999999996</v>
      </c>
      <c r="O482">
        <v>118.4933</v>
      </c>
      <c r="Q482">
        <v>6.6086</v>
      </c>
      <c r="R482">
        <v>1467.8485000000001</v>
      </c>
      <c r="T482">
        <v>6.5206999999999997</v>
      </c>
      <c r="U482">
        <v>1461.5456999999999</v>
      </c>
      <c r="W482">
        <v>6.5206999999999997</v>
      </c>
      <c r="X482">
        <v>1460.2502999999999</v>
      </c>
      <c r="Z482">
        <v>6.4855999999999998</v>
      </c>
      <c r="AA482">
        <v>1458.3181999999999</v>
      </c>
      <c r="AC482">
        <v>6.4855999999999998</v>
      </c>
      <c r="AD482">
        <v>1458.4467</v>
      </c>
      <c r="AF482">
        <v>6.468</v>
      </c>
      <c r="AG482">
        <v>1456.7818</v>
      </c>
      <c r="AI482">
        <v>6.468</v>
      </c>
      <c r="AJ482">
        <v>1454.3653999999999</v>
      </c>
    </row>
    <row r="483" spans="2:36">
      <c r="B483">
        <v>6.6612999999999998</v>
      </c>
      <c r="C483">
        <v>120.8197</v>
      </c>
      <c r="E483">
        <v>6.5559000000000003</v>
      </c>
      <c r="F483">
        <v>122.4064</v>
      </c>
      <c r="H483">
        <v>6.6261999999999999</v>
      </c>
      <c r="I483">
        <v>122.1884</v>
      </c>
      <c r="K483">
        <v>6.6261999999999999</v>
      </c>
      <c r="L483">
        <v>117.0577</v>
      </c>
      <c r="N483">
        <v>6.5735000000000001</v>
      </c>
      <c r="O483">
        <v>118.4933</v>
      </c>
      <c r="Q483">
        <v>6.6437999999999997</v>
      </c>
      <c r="R483">
        <v>1468.6466</v>
      </c>
      <c r="T483">
        <v>6.5559000000000003</v>
      </c>
      <c r="U483">
        <v>1461.5456999999999</v>
      </c>
      <c r="W483">
        <v>6.5559000000000003</v>
      </c>
      <c r="X483">
        <v>1463.2385999999999</v>
      </c>
      <c r="Z483">
        <v>6.5206999999999997</v>
      </c>
      <c r="AA483">
        <v>1458.3181999999999</v>
      </c>
      <c r="AC483">
        <v>6.5206999999999997</v>
      </c>
      <c r="AD483">
        <v>1458.7036000000001</v>
      </c>
      <c r="AF483">
        <v>6.5031999999999996</v>
      </c>
      <c r="AG483">
        <v>1457.6771000000001</v>
      </c>
      <c r="AI483">
        <v>6.5031999999999996</v>
      </c>
      <c r="AJ483">
        <v>1452.9752000000001</v>
      </c>
    </row>
    <row r="484" spans="2:36">
      <c r="B484">
        <v>6.6965000000000003</v>
      </c>
      <c r="C484">
        <v>120.9785</v>
      </c>
      <c r="E484">
        <v>6.5910000000000002</v>
      </c>
      <c r="F484">
        <v>123.852</v>
      </c>
      <c r="H484">
        <v>6.6612999999999998</v>
      </c>
      <c r="I484">
        <v>123.00069999999999</v>
      </c>
      <c r="K484">
        <v>6.6612999999999998</v>
      </c>
      <c r="L484">
        <v>117.7161</v>
      </c>
      <c r="N484">
        <v>6.6086</v>
      </c>
      <c r="O484">
        <v>118.4734</v>
      </c>
      <c r="Q484">
        <v>6.6788999999999996</v>
      </c>
      <c r="R484">
        <v>1469.18</v>
      </c>
      <c r="T484">
        <v>6.5910000000000002</v>
      </c>
      <c r="U484">
        <v>1464.5478000000001</v>
      </c>
      <c r="W484">
        <v>6.5910000000000002</v>
      </c>
      <c r="X484">
        <v>1463.2385999999999</v>
      </c>
      <c r="Z484">
        <v>6.5559000000000003</v>
      </c>
      <c r="AA484">
        <v>1458.9608000000001</v>
      </c>
      <c r="AC484">
        <v>6.5559000000000003</v>
      </c>
      <c r="AD484">
        <v>1459.3471</v>
      </c>
      <c r="AF484">
        <v>6.5382999999999996</v>
      </c>
      <c r="AG484">
        <v>1459.2183</v>
      </c>
      <c r="AI484">
        <v>6.5382999999999996</v>
      </c>
      <c r="AJ484">
        <v>1452.9752000000001</v>
      </c>
    </row>
    <row r="485" spans="2:36">
      <c r="B485">
        <v>6.7316000000000003</v>
      </c>
      <c r="C485">
        <v>121.3952</v>
      </c>
      <c r="E485">
        <v>6.6261999999999999</v>
      </c>
      <c r="F485">
        <v>124.20820000000001</v>
      </c>
      <c r="H485">
        <v>6.6965000000000003</v>
      </c>
      <c r="I485">
        <v>122.76300000000001</v>
      </c>
      <c r="K485">
        <v>6.6965000000000003</v>
      </c>
      <c r="L485">
        <v>118.7124</v>
      </c>
      <c r="N485">
        <v>6.6437999999999997</v>
      </c>
      <c r="O485">
        <v>118.2144</v>
      </c>
      <c r="Q485">
        <v>6.7141000000000002</v>
      </c>
      <c r="R485">
        <v>1470.3841</v>
      </c>
      <c r="T485">
        <v>6.6261999999999999</v>
      </c>
      <c r="U485">
        <v>1466.2592</v>
      </c>
      <c r="W485">
        <v>6.6261999999999999</v>
      </c>
      <c r="X485">
        <v>1463.2385999999999</v>
      </c>
      <c r="Z485">
        <v>6.5910000000000002</v>
      </c>
      <c r="AA485">
        <v>1458.3181999999999</v>
      </c>
      <c r="AC485">
        <v>6.5910000000000002</v>
      </c>
      <c r="AD485">
        <v>1458.9608000000001</v>
      </c>
      <c r="AF485">
        <v>6.5735000000000001</v>
      </c>
      <c r="AG485">
        <v>1459.4758999999999</v>
      </c>
      <c r="AI485">
        <v>6.5735000000000001</v>
      </c>
      <c r="AJ485">
        <v>1454.4920999999999</v>
      </c>
    </row>
    <row r="486" spans="2:36">
      <c r="B486">
        <v>6.7667999999999999</v>
      </c>
      <c r="C486">
        <v>121.8117</v>
      </c>
      <c r="E486">
        <v>6.6612999999999998</v>
      </c>
      <c r="F486">
        <v>124.4851</v>
      </c>
      <c r="H486">
        <v>6.7316000000000003</v>
      </c>
      <c r="I486">
        <v>123.0403</v>
      </c>
      <c r="K486">
        <v>6.7316000000000003</v>
      </c>
      <c r="L486">
        <v>121.5142</v>
      </c>
      <c r="N486">
        <v>6.6788999999999996</v>
      </c>
      <c r="O486">
        <v>118.4734</v>
      </c>
      <c r="Q486">
        <v>6.7492000000000001</v>
      </c>
      <c r="R486">
        <v>1474.1652999999999</v>
      </c>
      <c r="T486">
        <v>6.6612999999999998</v>
      </c>
      <c r="U486">
        <v>1466.7879</v>
      </c>
      <c r="W486">
        <v>6.6612999999999998</v>
      </c>
      <c r="X486">
        <v>1463.8924</v>
      </c>
      <c r="Z486">
        <v>6.6261999999999999</v>
      </c>
      <c r="AA486">
        <v>1457.421</v>
      </c>
      <c r="AC486">
        <v>6.6261999999999999</v>
      </c>
      <c r="AD486">
        <v>1460.5089</v>
      </c>
      <c r="AF486">
        <v>6.6086</v>
      </c>
      <c r="AG486">
        <v>1461.6755000000001</v>
      </c>
      <c r="AI486">
        <v>6.6086</v>
      </c>
      <c r="AJ486">
        <v>1455.2534000000001</v>
      </c>
    </row>
    <row r="487" spans="2:36">
      <c r="B487">
        <v>6.8019999999999996</v>
      </c>
      <c r="C487">
        <v>122.1686</v>
      </c>
      <c r="E487">
        <v>6.6965000000000003</v>
      </c>
      <c r="F487">
        <v>124.6434</v>
      </c>
      <c r="H487">
        <v>6.7667999999999999</v>
      </c>
      <c r="I487">
        <v>122.8819</v>
      </c>
      <c r="K487">
        <v>6.7667999999999999</v>
      </c>
      <c r="L487">
        <v>121.8712</v>
      </c>
      <c r="N487">
        <v>6.7141000000000002</v>
      </c>
      <c r="O487">
        <v>118.77209999999999</v>
      </c>
      <c r="Q487">
        <v>6.7843999999999998</v>
      </c>
      <c r="R487">
        <v>1479.1084000000001</v>
      </c>
      <c r="T487">
        <v>6.6965000000000003</v>
      </c>
      <c r="U487">
        <v>1467.0527</v>
      </c>
      <c r="W487">
        <v>6.6965000000000003</v>
      </c>
      <c r="X487">
        <v>1466.7879</v>
      </c>
      <c r="Z487">
        <v>6.6612999999999998</v>
      </c>
      <c r="AA487">
        <v>1460.6383000000001</v>
      </c>
      <c r="AC487">
        <v>6.6612999999999998</v>
      </c>
      <c r="AD487">
        <v>1461.2861</v>
      </c>
      <c r="AF487">
        <v>6.6437999999999997</v>
      </c>
      <c r="AG487">
        <v>1461.6755000000001</v>
      </c>
      <c r="AI487">
        <v>6.6437999999999997</v>
      </c>
      <c r="AJ487">
        <v>1459.3471</v>
      </c>
    </row>
    <row r="488" spans="2:36">
      <c r="B488">
        <v>6.8371000000000004</v>
      </c>
      <c r="C488">
        <v>123.06010000000001</v>
      </c>
      <c r="E488">
        <v>6.7316000000000003</v>
      </c>
      <c r="F488">
        <v>124.4851</v>
      </c>
      <c r="H488">
        <v>6.8019999999999996</v>
      </c>
      <c r="I488">
        <v>122.76300000000001</v>
      </c>
      <c r="K488">
        <v>6.8019999999999996</v>
      </c>
      <c r="L488">
        <v>122.1289</v>
      </c>
      <c r="N488">
        <v>6.7492000000000001</v>
      </c>
      <c r="O488">
        <v>119.9854</v>
      </c>
      <c r="Q488">
        <v>6.8194999999999997</v>
      </c>
      <c r="R488">
        <v>1482.7383</v>
      </c>
      <c r="T488">
        <v>6.7316000000000003</v>
      </c>
      <c r="U488">
        <v>1471.8631</v>
      </c>
      <c r="W488">
        <v>6.7316000000000003</v>
      </c>
      <c r="X488">
        <v>1467.4503</v>
      </c>
      <c r="Z488">
        <v>6.6965000000000003</v>
      </c>
      <c r="AA488">
        <v>1465.7315000000001</v>
      </c>
      <c r="AC488">
        <v>6.6965000000000003</v>
      </c>
      <c r="AD488">
        <v>1464.1543999999999</v>
      </c>
      <c r="AF488">
        <v>6.6788999999999996</v>
      </c>
      <c r="AG488">
        <v>1461.6755000000001</v>
      </c>
      <c r="AI488">
        <v>6.6788999999999996</v>
      </c>
      <c r="AJ488">
        <v>1460.3796</v>
      </c>
    </row>
    <row r="489" spans="2:36">
      <c r="B489">
        <v>6.8723000000000001</v>
      </c>
      <c r="C489">
        <v>124.2675</v>
      </c>
      <c r="E489">
        <v>6.7667999999999999</v>
      </c>
      <c r="F489">
        <v>124.30710000000001</v>
      </c>
      <c r="H489">
        <v>6.8371000000000004</v>
      </c>
      <c r="I489">
        <v>122.1884</v>
      </c>
      <c r="K489">
        <v>6.8371000000000004</v>
      </c>
      <c r="L489">
        <v>121.8712</v>
      </c>
      <c r="N489">
        <v>6.7843999999999998</v>
      </c>
      <c r="O489">
        <v>121.89100000000001</v>
      </c>
      <c r="Q489">
        <v>6.8547000000000002</v>
      </c>
      <c r="R489">
        <v>1483.0196000000001</v>
      </c>
      <c r="T489">
        <v>6.7667999999999999</v>
      </c>
      <c r="U489">
        <v>1473.3505</v>
      </c>
      <c r="W489">
        <v>6.7667999999999999</v>
      </c>
      <c r="X489">
        <v>1469.8483000000001</v>
      </c>
      <c r="Z489">
        <v>6.7316000000000003</v>
      </c>
      <c r="AA489">
        <v>1470.1161</v>
      </c>
      <c r="AC489">
        <v>6.7316000000000003</v>
      </c>
      <c r="AD489">
        <v>1467.1850999999999</v>
      </c>
      <c r="AF489">
        <v>6.7141000000000002</v>
      </c>
      <c r="AG489">
        <v>1462.0654999999999</v>
      </c>
      <c r="AI489">
        <v>6.7141000000000002</v>
      </c>
      <c r="AJ489">
        <v>1461.8054999999999</v>
      </c>
    </row>
    <row r="490" spans="2:36">
      <c r="B490">
        <v>6.9074</v>
      </c>
      <c r="C490">
        <v>125.9679</v>
      </c>
      <c r="E490">
        <v>6.8019999999999996</v>
      </c>
      <c r="F490">
        <v>124.20820000000001</v>
      </c>
      <c r="H490">
        <v>6.8723000000000001</v>
      </c>
      <c r="I490">
        <v>122.0496</v>
      </c>
      <c r="K490">
        <v>6.8723000000000001</v>
      </c>
      <c r="L490">
        <v>122.08929999999999</v>
      </c>
      <c r="N490">
        <v>6.8194999999999997</v>
      </c>
      <c r="O490">
        <v>122.6045</v>
      </c>
      <c r="Q490">
        <v>6.8898000000000001</v>
      </c>
      <c r="R490">
        <v>1484.2896000000001</v>
      </c>
      <c r="T490">
        <v>6.8019999999999996</v>
      </c>
      <c r="U490">
        <v>1472.944</v>
      </c>
      <c r="W490">
        <v>6.8019999999999996</v>
      </c>
      <c r="X490">
        <v>1470.25</v>
      </c>
      <c r="Z490">
        <v>6.7667999999999999</v>
      </c>
      <c r="AA490">
        <v>1471.5935999999999</v>
      </c>
      <c r="AC490">
        <v>6.7667999999999999</v>
      </c>
      <c r="AD490">
        <v>1470.3841</v>
      </c>
      <c r="AF490">
        <v>6.7492000000000001</v>
      </c>
      <c r="AG490">
        <v>1464.9418000000001</v>
      </c>
      <c r="AI490">
        <v>6.7492000000000001</v>
      </c>
      <c r="AJ490">
        <v>1461.8054999999999</v>
      </c>
    </row>
    <row r="491" spans="2:36">
      <c r="B491">
        <v>6.9425999999999997</v>
      </c>
      <c r="C491">
        <v>125.9679</v>
      </c>
      <c r="E491">
        <v>6.8371000000000004</v>
      </c>
      <c r="F491">
        <v>123.9114</v>
      </c>
      <c r="H491">
        <v>6.9074</v>
      </c>
      <c r="I491">
        <v>121.5539</v>
      </c>
      <c r="K491">
        <v>6.9074</v>
      </c>
      <c r="L491">
        <v>121.7919</v>
      </c>
      <c r="N491">
        <v>6.8547000000000002</v>
      </c>
      <c r="O491">
        <v>123.00069999999999</v>
      </c>
      <c r="Q491">
        <v>6.9249999999999998</v>
      </c>
      <c r="R491">
        <v>1484.7144000000001</v>
      </c>
      <c r="T491">
        <v>6.8371000000000004</v>
      </c>
      <c r="U491">
        <v>1474.3014000000001</v>
      </c>
      <c r="W491">
        <v>6.8371000000000004</v>
      </c>
      <c r="X491">
        <v>1471.4589000000001</v>
      </c>
      <c r="Z491">
        <v>6.8019999999999996</v>
      </c>
      <c r="AA491">
        <v>1471.8631</v>
      </c>
      <c r="AC491">
        <v>6.8019999999999996</v>
      </c>
      <c r="AD491">
        <v>1470.1161</v>
      </c>
      <c r="AF491">
        <v>6.7843999999999998</v>
      </c>
      <c r="AG491">
        <v>1466.3913</v>
      </c>
      <c r="AI491">
        <v>6.7843999999999998</v>
      </c>
      <c r="AJ491">
        <v>1461.8054999999999</v>
      </c>
    </row>
    <row r="492" spans="2:36">
      <c r="B492">
        <v>6.9776999999999996</v>
      </c>
      <c r="C492">
        <v>125.9679</v>
      </c>
      <c r="E492">
        <v>6.8723000000000001</v>
      </c>
      <c r="F492">
        <v>123.5551</v>
      </c>
      <c r="H492">
        <v>6.9425999999999997</v>
      </c>
      <c r="I492">
        <v>121.5539</v>
      </c>
      <c r="K492">
        <v>6.9425999999999997</v>
      </c>
      <c r="L492">
        <v>121.6729</v>
      </c>
      <c r="N492">
        <v>6.8898000000000001</v>
      </c>
      <c r="O492">
        <v>122.76300000000001</v>
      </c>
      <c r="Q492">
        <v>6.9600999999999997</v>
      </c>
      <c r="R492">
        <v>1488.7135000000001</v>
      </c>
      <c r="T492">
        <v>6.8723000000000001</v>
      </c>
      <c r="U492">
        <v>1475.9395</v>
      </c>
      <c r="W492">
        <v>6.8723000000000001</v>
      </c>
      <c r="X492">
        <v>1476.2135000000001</v>
      </c>
      <c r="Z492">
        <v>6.8371000000000004</v>
      </c>
      <c r="AA492">
        <v>1472.403</v>
      </c>
      <c r="AC492">
        <v>6.8371000000000004</v>
      </c>
      <c r="AD492">
        <v>1470.3841</v>
      </c>
      <c r="AF492">
        <v>6.8194999999999997</v>
      </c>
      <c r="AG492">
        <v>1467.7157</v>
      </c>
      <c r="AI492">
        <v>6.8194999999999997</v>
      </c>
      <c r="AJ492">
        <v>1463.1079999999999</v>
      </c>
    </row>
    <row r="493" spans="2:36">
      <c r="B493">
        <v>7.0129000000000001</v>
      </c>
      <c r="C493">
        <v>124.80159999999999</v>
      </c>
      <c r="E493">
        <v>6.9074</v>
      </c>
      <c r="F493">
        <v>123.3373</v>
      </c>
      <c r="H493">
        <v>6.9776999999999996</v>
      </c>
      <c r="I493">
        <v>122.0496</v>
      </c>
      <c r="K493">
        <v>6.9776999999999996</v>
      </c>
      <c r="L493">
        <v>121.13720000000001</v>
      </c>
      <c r="N493">
        <v>6.9249999999999998</v>
      </c>
      <c r="O493">
        <v>123.1987</v>
      </c>
      <c r="Q493">
        <v>6.9953000000000003</v>
      </c>
      <c r="R493">
        <v>1490.1572000000001</v>
      </c>
      <c r="T493">
        <v>6.9074</v>
      </c>
      <c r="U493">
        <v>1475.9395</v>
      </c>
      <c r="W493">
        <v>6.9074</v>
      </c>
      <c r="X493">
        <v>1479.1084000000001</v>
      </c>
      <c r="Z493">
        <v>6.8723000000000001</v>
      </c>
      <c r="AA493">
        <v>1471.7283</v>
      </c>
      <c r="AC493">
        <v>6.8723000000000001</v>
      </c>
      <c r="AD493">
        <v>1472.6733999999999</v>
      </c>
      <c r="AF493">
        <v>6.8547000000000002</v>
      </c>
      <c r="AG493">
        <v>1468.7799</v>
      </c>
      <c r="AI493">
        <v>6.8547000000000002</v>
      </c>
      <c r="AJ493">
        <v>1466.9203</v>
      </c>
    </row>
    <row r="494" spans="2:36">
      <c r="B494">
        <v>7.048</v>
      </c>
      <c r="C494">
        <v>122.1289</v>
      </c>
      <c r="E494">
        <v>6.9425999999999997</v>
      </c>
      <c r="F494">
        <v>123.4165</v>
      </c>
      <c r="H494">
        <v>7.0129000000000001</v>
      </c>
      <c r="I494">
        <v>122.0694</v>
      </c>
      <c r="K494">
        <v>7.0129000000000001</v>
      </c>
      <c r="L494">
        <v>120.7403</v>
      </c>
      <c r="N494">
        <v>6.9600999999999997</v>
      </c>
      <c r="O494">
        <v>123.29770000000001</v>
      </c>
      <c r="Q494">
        <v>7.0304000000000002</v>
      </c>
      <c r="R494">
        <v>1491.0274999999999</v>
      </c>
      <c r="T494">
        <v>6.9425999999999997</v>
      </c>
      <c r="U494">
        <v>1480.3590999999999</v>
      </c>
      <c r="W494">
        <v>6.9425999999999997</v>
      </c>
      <c r="X494">
        <v>1482.7383</v>
      </c>
      <c r="Z494">
        <v>6.9074</v>
      </c>
      <c r="AA494">
        <v>1476.3507</v>
      </c>
      <c r="AC494">
        <v>6.9074</v>
      </c>
      <c r="AD494">
        <v>1472.944</v>
      </c>
      <c r="AF494">
        <v>6.8898000000000001</v>
      </c>
      <c r="AG494">
        <v>1469.5808</v>
      </c>
      <c r="AI494">
        <v>6.8898000000000001</v>
      </c>
      <c r="AJ494">
        <v>1467.9812999999999</v>
      </c>
    </row>
    <row r="495" spans="2:36">
      <c r="B495">
        <v>7.0831999999999997</v>
      </c>
      <c r="C495">
        <v>120.85939999999999</v>
      </c>
      <c r="E495">
        <v>6.9776999999999996</v>
      </c>
      <c r="F495">
        <v>123.5155</v>
      </c>
      <c r="H495">
        <v>7.048</v>
      </c>
      <c r="I495">
        <v>122.84229999999999</v>
      </c>
      <c r="K495">
        <v>7.048</v>
      </c>
      <c r="L495">
        <v>120.7403</v>
      </c>
      <c r="N495">
        <v>6.9953000000000003</v>
      </c>
      <c r="O495">
        <v>123.29770000000001</v>
      </c>
      <c r="Q495">
        <v>7.0655999999999999</v>
      </c>
      <c r="R495">
        <v>1491.0274999999999</v>
      </c>
      <c r="T495">
        <v>6.9776999999999996</v>
      </c>
      <c r="U495">
        <v>1480.9168999999999</v>
      </c>
      <c r="W495">
        <v>6.9776999999999996</v>
      </c>
      <c r="X495">
        <v>1483.7244000000001</v>
      </c>
      <c r="Z495">
        <v>6.9425999999999997</v>
      </c>
      <c r="AA495">
        <v>1476.6251</v>
      </c>
      <c r="AC495">
        <v>6.9425999999999997</v>
      </c>
      <c r="AD495">
        <v>1474.9827</v>
      </c>
      <c r="AF495">
        <v>6.9249999999999998</v>
      </c>
      <c r="AG495">
        <v>1471.0554</v>
      </c>
      <c r="AI495">
        <v>6.9249999999999998</v>
      </c>
      <c r="AJ495">
        <v>1469.18</v>
      </c>
    </row>
    <row r="496" spans="2:36">
      <c r="B496">
        <v>7.1182999999999996</v>
      </c>
      <c r="C496">
        <v>120.2636</v>
      </c>
      <c r="E496">
        <v>7.0129000000000001</v>
      </c>
      <c r="F496">
        <v>124.04989999999999</v>
      </c>
      <c r="H496">
        <v>7.0831999999999997</v>
      </c>
      <c r="I496">
        <v>123.3571</v>
      </c>
      <c r="K496">
        <v>7.0831999999999997</v>
      </c>
      <c r="L496">
        <v>120.7403</v>
      </c>
      <c r="N496">
        <v>7.0304000000000002</v>
      </c>
      <c r="O496">
        <v>123.0997</v>
      </c>
      <c r="Q496">
        <v>7.1006999999999998</v>
      </c>
      <c r="R496">
        <v>1490.5920000000001</v>
      </c>
      <c r="T496">
        <v>7.0129000000000001</v>
      </c>
      <c r="U496">
        <v>1480.7773999999999</v>
      </c>
      <c r="W496">
        <v>7.0129000000000001</v>
      </c>
      <c r="X496">
        <v>1483.5833</v>
      </c>
      <c r="Z496">
        <v>6.9776999999999996</v>
      </c>
      <c r="AA496">
        <v>1477.8638000000001</v>
      </c>
      <c r="AC496">
        <v>6.9776999999999996</v>
      </c>
      <c r="AD496">
        <v>1478.8313000000001</v>
      </c>
      <c r="AF496">
        <v>6.9600999999999997</v>
      </c>
      <c r="AG496">
        <v>1471.7283</v>
      </c>
      <c r="AI496">
        <v>6.9600999999999997</v>
      </c>
      <c r="AJ496">
        <v>1471.0554</v>
      </c>
    </row>
    <row r="497" spans="2:36">
      <c r="B497">
        <v>7.1535000000000002</v>
      </c>
      <c r="C497">
        <v>120.3629</v>
      </c>
      <c r="E497">
        <v>7.048</v>
      </c>
      <c r="F497">
        <v>124.6236</v>
      </c>
      <c r="H497">
        <v>7.1182999999999996</v>
      </c>
      <c r="I497">
        <v>124.4851</v>
      </c>
      <c r="K497">
        <v>7.1182999999999996</v>
      </c>
      <c r="L497">
        <v>121.4547</v>
      </c>
      <c r="N497">
        <v>7.0655999999999999</v>
      </c>
      <c r="O497">
        <v>123.1987</v>
      </c>
      <c r="Q497">
        <v>7.1359000000000004</v>
      </c>
      <c r="R497">
        <v>1490.0125</v>
      </c>
      <c r="T497">
        <v>7.048</v>
      </c>
      <c r="U497">
        <v>1481.1963000000001</v>
      </c>
      <c r="W497">
        <v>7.048</v>
      </c>
      <c r="X497">
        <v>1483.0196000000001</v>
      </c>
      <c r="Z497">
        <v>7.0129000000000001</v>
      </c>
      <c r="AA497">
        <v>1478.0018</v>
      </c>
      <c r="AC497">
        <v>7.0129000000000001</v>
      </c>
      <c r="AD497">
        <v>1480.7773999999999</v>
      </c>
      <c r="AF497">
        <v>6.9953000000000003</v>
      </c>
      <c r="AG497">
        <v>1472.1329000000001</v>
      </c>
      <c r="AI497">
        <v>6.9953000000000003</v>
      </c>
      <c r="AJ497">
        <v>1473.2148999999999</v>
      </c>
    </row>
    <row r="498" spans="2:36">
      <c r="B498">
        <v>7.1886000000000001</v>
      </c>
      <c r="C498">
        <v>120.91889999999999</v>
      </c>
      <c r="E498">
        <v>7.0831999999999997</v>
      </c>
      <c r="F498">
        <v>125.9284</v>
      </c>
      <c r="H498">
        <v>7.1535000000000002</v>
      </c>
      <c r="I498">
        <v>125.65170000000001</v>
      </c>
      <c r="K498">
        <v>7.1535000000000002</v>
      </c>
      <c r="L498">
        <v>121.97029999999999</v>
      </c>
      <c r="N498">
        <v>7.1006999999999998</v>
      </c>
      <c r="O498">
        <v>122.22799999999999</v>
      </c>
      <c r="Q498">
        <v>7.1710000000000003</v>
      </c>
      <c r="R498">
        <v>1489.4342999999999</v>
      </c>
      <c r="T498">
        <v>7.0831999999999997</v>
      </c>
      <c r="U498">
        <v>1482.7383</v>
      </c>
      <c r="W498">
        <v>7.0831999999999997</v>
      </c>
      <c r="X498">
        <v>1483.0196000000001</v>
      </c>
      <c r="Z498">
        <v>7.048</v>
      </c>
      <c r="AA498">
        <v>1478.4161999999999</v>
      </c>
      <c r="AC498">
        <v>7.048</v>
      </c>
      <c r="AD498">
        <v>1480.7773999999999</v>
      </c>
      <c r="AF498">
        <v>7.0304000000000002</v>
      </c>
      <c r="AG498">
        <v>1474.0292999999999</v>
      </c>
      <c r="AI498">
        <v>7.0304000000000002</v>
      </c>
      <c r="AJ498">
        <v>1473.6217999999999</v>
      </c>
    </row>
    <row r="499" spans="2:36">
      <c r="B499">
        <v>7.2237999999999998</v>
      </c>
      <c r="C499">
        <v>121.4547</v>
      </c>
      <c r="E499">
        <v>7.1182999999999996</v>
      </c>
      <c r="F499">
        <v>127.173</v>
      </c>
      <c r="H499">
        <v>7.1886000000000001</v>
      </c>
      <c r="I499">
        <v>127.1532</v>
      </c>
      <c r="K499">
        <v>7.1886000000000001</v>
      </c>
      <c r="L499">
        <v>122.5847</v>
      </c>
      <c r="N499">
        <v>7.1359000000000004</v>
      </c>
      <c r="O499">
        <v>122.20820000000001</v>
      </c>
      <c r="Q499">
        <v>7.2061999999999999</v>
      </c>
      <c r="R499">
        <v>1487.9947</v>
      </c>
      <c r="T499">
        <v>7.1182999999999996</v>
      </c>
      <c r="U499">
        <v>1482.7383</v>
      </c>
      <c r="W499">
        <v>7.1182999999999996</v>
      </c>
      <c r="X499">
        <v>1482.5977</v>
      </c>
      <c r="Z499">
        <v>7.0831999999999997</v>
      </c>
      <c r="AA499">
        <v>1479.1084000000001</v>
      </c>
      <c r="AC499">
        <v>7.0831999999999997</v>
      </c>
      <c r="AD499">
        <v>1480.7773999999999</v>
      </c>
      <c r="AF499">
        <v>7.0655999999999999</v>
      </c>
      <c r="AG499">
        <v>1475.1192000000001</v>
      </c>
      <c r="AI499">
        <v>7.0655999999999999</v>
      </c>
      <c r="AJ499">
        <v>1474.8462999999999</v>
      </c>
    </row>
    <row r="500" spans="2:36">
      <c r="B500">
        <v>7.2588999999999997</v>
      </c>
      <c r="C500">
        <v>121.4547</v>
      </c>
      <c r="E500">
        <v>7.1535000000000002</v>
      </c>
      <c r="F500">
        <v>127.9629</v>
      </c>
      <c r="H500">
        <v>7.2237999999999998</v>
      </c>
      <c r="I500">
        <v>127.1532</v>
      </c>
      <c r="K500">
        <v>7.2237999999999998</v>
      </c>
      <c r="L500">
        <v>123.4759</v>
      </c>
      <c r="N500">
        <v>7.1710000000000003</v>
      </c>
      <c r="O500">
        <v>122.34690000000001</v>
      </c>
      <c r="Q500">
        <v>7.2413999999999996</v>
      </c>
      <c r="R500">
        <v>1487.9947</v>
      </c>
      <c r="T500">
        <v>7.1535000000000002</v>
      </c>
      <c r="U500">
        <v>1483.3013000000001</v>
      </c>
      <c r="W500">
        <v>7.1535000000000002</v>
      </c>
      <c r="X500">
        <v>1480.9168999999999</v>
      </c>
      <c r="Z500">
        <v>7.1182999999999996</v>
      </c>
      <c r="AA500">
        <v>1480.0807</v>
      </c>
      <c r="AC500">
        <v>7.1182999999999996</v>
      </c>
      <c r="AD500">
        <v>1479.6635000000001</v>
      </c>
      <c r="AF500">
        <v>7.1006999999999998</v>
      </c>
      <c r="AG500">
        <v>1476.6251</v>
      </c>
      <c r="AI500">
        <v>7.1006999999999998</v>
      </c>
      <c r="AJ500">
        <v>1475.8026</v>
      </c>
    </row>
    <row r="501" spans="2:36">
      <c r="B501">
        <v>7.2941000000000003</v>
      </c>
      <c r="C501">
        <v>121.6927</v>
      </c>
      <c r="E501">
        <v>7.1886000000000001</v>
      </c>
      <c r="F501">
        <v>128.83160000000001</v>
      </c>
      <c r="H501">
        <v>7.2588999999999997</v>
      </c>
      <c r="I501">
        <v>127.1532</v>
      </c>
      <c r="K501">
        <v>7.2588999999999997</v>
      </c>
      <c r="L501">
        <v>124.4258</v>
      </c>
      <c r="N501">
        <v>7.2061999999999999</v>
      </c>
      <c r="O501">
        <v>122.5055</v>
      </c>
      <c r="Q501">
        <v>7.2765000000000004</v>
      </c>
      <c r="R501">
        <v>1487.8512000000001</v>
      </c>
      <c r="T501">
        <v>7.1886000000000001</v>
      </c>
      <c r="U501">
        <v>1485.8505</v>
      </c>
      <c r="W501">
        <v>7.1886000000000001</v>
      </c>
      <c r="X501">
        <v>1479.9414999999999</v>
      </c>
      <c r="Z501">
        <v>7.1535000000000002</v>
      </c>
      <c r="AA501">
        <v>1478.9698000000001</v>
      </c>
      <c r="AC501">
        <v>7.1535000000000002</v>
      </c>
      <c r="AD501">
        <v>1479.5246999999999</v>
      </c>
      <c r="AF501">
        <v>7.1359000000000004</v>
      </c>
      <c r="AG501">
        <v>1475.529</v>
      </c>
      <c r="AI501">
        <v>7.1359000000000004</v>
      </c>
      <c r="AJ501">
        <v>1474.8462999999999</v>
      </c>
    </row>
    <row r="502" spans="2:36">
      <c r="B502">
        <v>7.3292000000000002</v>
      </c>
      <c r="C502">
        <v>120.9983</v>
      </c>
      <c r="E502">
        <v>7.2237999999999998</v>
      </c>
      <c r="F502">
        <v>128.83160000000001</v>
      </c>
      <c r="H502">
        <v>7.2941000000000003</v>
      </c>
      <c r="I502">
        <v>126.2445</v>
      </c>
      <c r="K502">
        <v>7.2941000000000003</v>
      </c>
      <c r="L502">
        <v>125.88890000000001</v>
      </c>
      <c r="N502">
        <v>7.2413999999999996</v>
      </c>
      <c r="O502">
        <v>123.00069999999999</v>
      </c>
      <c r="Q502">
        <v>7.3117000000000001</v>
      </c>
      <c r="R502">
        <v>1490.4469999999999</v>
      </c>
      <c r="T502">
        <v>7.2237999999999998</v>
      </c>
      <c r="U502">
        <v>1484.2896000000001</v>
      </c>
      <c r="W502">
        <v>7.2237999999999998</v>
      </c>
      <c r="X502">
        <v>1478.6929</v>
      </c>
      <c r="Z502">
        <v>7.1886000000000001</v>
      </c>
      <c r="AA502">
        <v>1479.6635000000001</v>
      </c>
      <c r="AC502">
        <v>7.1886000000000001</v>
      </c>
      <c r="AD502">
        <v>1478.278</v>
      </c>
      <c r="AF502">
        <v>7.1710000000000003</v>
      </c>
      <c r="AG502">
        <v>1475.529</v>
      </c>
      <c r="AI502">
        <v>7.1710000000000003</v>
      </c>
      <c r="AJ502">
        <v>1475.3923</v>
      </c>
    </row>
    <row r="503" spans="2:36">
      <c r="B503">
        <v>7.3643999999999998</v>
      </c>
      <c r="C503">
        <v>120.502</v>
      </c>
      <c r="E503">
        <v>7.2588999999999997</v>
      </c>
      <c r="F503">
        <v>128.654</v>
      </c>
      <c r="H503">
        <v>7.3292000000000002</v>
      </c>
      <c r="I503">
        <v>123.852</v>
      </c>
      <c r="K503">
        <v>7.3292000000000002</v>
      </c>
      <c r="L503">
        <v>126.4224</v>
      </c>
      <c r="N503">
        <v>7.2765000000000004</v>
      </c>
      <c r="O503">
        <v>123.7135</v>
      </c>
      <c r="Q503">
        <v>7.3468</v>
      </c>
      <c r="R503">
        <v>1491.1728000000001</v>
      </c>
      <c r="T503">
        <v>7.2588999999999997</v>
      </c>
      <c r="U503">
        <v>1483.3013000000001</v>
      </c>
      <c r="W503">
        <v>7.2588999999999997</v>
      </c>
      <c r="X503">
        <v>1478.5545</v>
      </c>
      <c r="Z503">
        <v>7.2237999999999998</v>
      </c>
      <c r="AA503">
        <v>1480.0807</v>
      </c>
      <c r="AC503">
        <v>7.2237999999999998</v>
      </c>
      <c r="AD503">
        <v>1478.1398999999999</v>
      </c>
      <c r="AF503">
        <v>7.2061999999999999</v>
      </c>
      <c r="AG503">
        <v>1475.9395</v>
      </c>
      <c r="AI503">
        <v>7.2061999999999999</v>
      </c>
      <c r="AJ503">
        <v>1475.529</v>
      </c>
    </row>
    <row r="504" spans="2:36">
      <c r="B504">
        <v>7.3994999999999997</v>
      </c>
      <c r="C504">
        <v>120.2835</v>
      </c>
      <c r="E504">
        <v>7.2941000000000003</v>
      </c>
      <c r="F504">
        <v>125.8691</v>
      </c>
      <c r="H504">
        <v>7.3643999999999998</v>
      </c>
      <c r="I504">
        <v>123.0205</v>
      </c>
      <c r="K504">
        <v>7.3643999999999998</v>
      </c>
      <c r="L504">
        <v>126.4224</v>
      </c>
      <c r="N504">
        <v>7.3117000000000001</v>
      </c>
      <c r="O504">
        <v>124.30710000000001</v>
      </c>
      <c r="Q504">
        <v>7.3819999999999997</v>
      </c>
      <c r="R504">
        <v>1495.8686</v>
      </c>
      <c r="T504">
        <v>7.2941000000000003</v>
      </c>
      <c r="U504">
        <v>1486.1353999999999</v>
      </c>
      <c r="W504">
        <v>7.2941000000000003</v>
      </c>
      <c r="X504">
        <v>1478.6929</v>
      </c>
      <c r="Z504">
        <v>7.2588999999999997</v>
      </c>
      <c r="AA504">
        <v>1478.8313000000001</v>
      </c>
      <c r="AC504">
        <v>7.2588999999999997</v>
      </c>
      <c r="AD504">
        <v>1478.278</v>
      </c>
      <c r="AF504">
        <v>7.2413999999999996</v>
      </c>
      <c r="AG504">
        <v>1477.3125</v>
      </c>
      <c r="AI504">
        <v>7.2413999999999996</v>
      </c>
      <c r="AJ504">
        <v>1475.2556999999999</v>
      </c>
    </row>
    <row r="505" spans="2:36">
      <c r="B505">
        <v>7.4347000000000003</v>
      </c>
      <c r="C505">
        <v>120.30329999999999</v>
      </c>
      <c r="E505">
        <v>7.3292000000000002</v>
      </c>
      <c r="F505">
        <v>124.4258</v>
      </c>
      <c r="H505">
        <v>7.3994999999999997</v>
      </c>
      <c r="I505">
        <v>121.6134</v>
      </c>
      <c r="K505">
        <v>7.3994999999999997</v>
      </c>
      <c r="L505">
        <v>126.2248</v>
      </c>
      <c r="N505">
        <v>7.3468</v>
      </c>
      <c r="O505">
        <v>126.2248</v>
      </c>
      <c r="Q505">
        <v>7.4170999999999996</v>
      </c>
      <c r="R505">
        <v>1498.1006</v>
      </c>
      <c r="T505">
        <v>7.3292000000000002</v>
      </c>
      <c r="U505">
        <v>1488.4257</v>
      </c>
      <c r="W505">
        <v>7.3292000000000002</v>
      </c>
      <c r="X505">
        <v>1481.1963000000001</v>
      </c>
      <c r="Z505">
        <v>7.2941000000000003</v>
      </c>
      <c r="AA505">
        <v>1478.8313000000001</v>
      </c>
      <c r="AC505">
        <v>7.2941000000000003</v>
      </c>
      <c r="AD505">
        <v>1481.4760000000001</v>
      </c>
      <c r="AF505">
        <v>7.2765000000000004</v>
      </c>
      <c r="AG505">
        <v>1477.3125</v>
      </c>
      <c r="AI505">
        <v>7.2765000000000004</v>
      </c>
      <c r="AJ505">
        <v>1475.2556999999999</v>
      </c>
    </row>
    <row r="506" spans="2:36">
      <c r="B506">
        <v>7.4698000000000002</v>
      </c>
      <c r="C506">
        <v>120.1444</v>
      </c>
      <c r="E506">
        <v>7.3643999999999998</v>
      </c>
      <c r="F506">
        <v>124.20820000000001</v>
      </c>
      <c r="H506">
        <v>7.4347000000000003</v>
      </c>
      <c r="I506">
        <v>121.6134</v>
      </c>
      <c r="K506">
        <v>7.4347000000000003</v>
      </c>
      <c r="L506">
        <v>123.79259999999999</v>
      </c>
      <c r="N506">
        <v>7.3819999999999997</v>
      </c>
      <c r="O506">
        <v>126.9162</v>
      </c>
      <c r="Q506">
        <v>7.4523000000000001</v>
      </c>
      <c r="R506">
        <v>1500.5033000000001</v>
      </c>
      <c r="T506">
        <v>7.3643999999999998</v>
      </c>
      <c r="U506">
        <v>1492.4846</v>
      </c>
      <c r="W506">
        <v>7.3643999999999998</v>
      </c>
      <c r="X506">
        <v>1488.8575000000001</v>
      </c>
      <c r="Z506">
        <v>7.3292000000000002</v>
      </c>
      <c r="AA506">
        <v>1482.5977</v>
      </c>
      <c r="AC506">
        <v>7.3292000000000002</v>
      </c>
      <c r="AD506">
        <v>1485.2818</v>
      </c>
      <c r="AF506">
        <v>7.3117000000000001</v>
      </c>
      <c r="AG506">
        <v>1478.0018</v>
      </c>
      <c r="AI506">
        <v>7.3117000000000001</v>
      </c>
      <c r="AJ506">
        <v>1476.6251</v>
      </c>
    </row>
    <row r="507" spans="2:36">
      <c r="B507">
        <v>7.5049999999999999</v>
      </c>
      <c r="C507">
        <v>120.2835</v>
      </c>
      <c r="E507">
        <v>7.3994999999999997</v>
      </c>
      <c r="F507">
        <v>124.1884</v>
      </c>
      <c r="H507">
        <v>7.4698000000000002</v>
      </c>
      <c r="I507">
        <v>121.83150000000001</v>
      </c>
      <c r="K507">
        <v>7.4698000000000002</v>
      </c>
      <c r="L507">
        <v>121.65309999999999</v>
      </c>
      <c r="N507">
        <v>7.4170999999999996</v>
      </c>
      <c r="O507">
        <v>127.82470000000001</v>
      </c>
      <c r="Q507">
        <v>7.4874000000000001</v>
      </c>
      <c r="R507">
        <v>1499.5997</v>
      </c>
      <c r="T507">
        <v>7.3994999999999997</v>
      </c>
      <c r="U507">
        <v>1496.9077</v>
      </c>
      <c r="W507">
        <v>7.3994999999999997</v>
      </c>
      <c r="X507">
        <v>1489.4342999999999</v>
      </c>
      <c r="Z507">
        <v>7.3643999999999998</v>
      </c>
      <c r="AA507">
        <v>1487.2779</v>
      </c>
      <c r="AC507">
        <v>7.3643999999999998</v>
      </c>
      <c r="AD507">
        <v>1491.1728000000001</v>
      </c>
      <c r="AF507">
        <v>7.3468</v>
      </c>
      <c r="AG507">
        <v>1480.9168999999999</v>
      </c>
      <c r="AI507">
        <v>7.3468</v>
      </c>
      <c r="AJ507">
        <v>1478.4161999999999</v>
      </c>
    </row>
    <row r="508" spans="2:36">
      <c r="B508">
        <v>7.5400999999999998</v>
      </c>
      <c r="C508">
        <v>120.3828</v>
      </c>
      <c r="E508">
        <v>7.4347000000000003</v>
      </c>
      <c r="F508">
        <v>124.4456</v>
      </c>
      <c r="H508">
        <v>7.5049999999999999</v>
      </c>
      <c r="I508">
        <v>121.83150000000001</v>
      </c>
      <c r="K508">
        <v>7.5049999999999999</v>
      </c>
      <c r="L508">
        <v>119.82640000000001</v>
      </c>
      <c r="N508">
        <v>7.4523000000000001</v>
      </c>
      <c r="O508">
        <v>127.82470000000001</v>
      </c>
      <c r="Q508">
        <v>7.5225999999999997</v>
      </c>
      <c r="R508">
        <v>1499.2991999999999</v>
      </c>
      <c r="T508">
        <v>7.4347000000000003</v>
      </c>
      <c r="U508">
        <v>1498.2501</v>
      </c>
      <c r="W508">
        <v>7.4347000000000003</v>
      </c>
      <c r="X508">
        <v>1490.3021000000001</v>
      </c>
      <c r="Z508">
        <v>7.3994999999999997</v>
      </c>
      <c r="AA508">
        <v>1491.4637</v>
      </c>
      <c r="AC508">
        <v>7.3994999999999997</v>
      </c>
      <c r="AD508">
        <v>1494.8339000000001</v>
      </c>
      <c r="AF508">
        <v>7.3819999999999997</v>
      </c>
      <c r="AG508">
        <v>1483.7244000000001</v>
      </c>
      <c r="AI508">
        <v>7.3819999999999997</v>
      </c>
      <c r="AJ508">
        <v>1479.2471</v>
      </c>
    </row>
    <row r="509" spans="2:36">
      <c r="B509">
        <v>7.5753000000000004</v>
      </c>
      <c r="C509">
        <v>120.30329999999999</v>
      </c>
      <c r="E509">
        <v>7.4698000000000002</v>
      </c>
      <c r="F509">
        <v>124.94</v>
      </c>
      <c r="H509">
        <v>7.5400999999999998</v>
      </c>
      <c r="I509">
        <v>122.01</v>
      </c>
      <c r="K509">
        <v>7.5400999999999998</v>
      </c>
      <c r="L509">
        <v>119.82640000000001</v>
      </c>
      <c r="N509">
        <v>7.4874000000000001</v>
      </c>
      <c r="O509">
        <v>127.6075</v>
      </c>
      <c r="Q509">
        <v>7.5576999999999996</v>
      </c>
      <c r="R509">
        <v>1497.0564999999999</v>
      </c>
      <c r="T509">
        <v>7.4698000000000002</v>
      </c>
      <c r="U509">
        <v>1498.5494000000001</v>
      </c>
      <c r="W509">
        <v>7.4698000000000002</v>
      </c>
      <c r="X509">
        <v>1489.29</v>
      </c>
      <c r="Z509">
        <v>7.4347000000000003</v>
      </c>
      <c r="AA509">
        <v>1493.5097000000001</v>
      </c>
      <c r="AC509">
        <v>7.4347000000000003</v>
      </c>
      <c r="AD509">
        <v>1496.3134</v>
      </c>
      <c r="AF509">
        <v>7.4170999999999996</v>
      </c>
      <c r="AG509">
        <v>1486.8489</v>
      </c>
      <c r="AI509">
        <v>7.4170999999999996</v>
      </c>
      <c r="AJ509">
        <v>1481.3361</v>
      </c>
    </row>
    <row r="510" spans="2:36">
      <c r="B510">
        <v>7.6105</v>
      </c>
      <c r="C510">
        <v>120.44240000000001</v>
      </c>
      <c r="E510">
        <v>7.5049999999999999</v>
      </c>
      <c r="F510">
        <v>125.0389</v>
      </c>
      <c r="H510">
        <v>7.5753000000000004</v>
      </c>
      <c r="I510">
        <v>122.6045</v>
      </c>
      <c r="K510">
        <v>7.5753000000000004</v>
      </c>
      <c r="L510">
        <v>119.9059</v>
      </c>
      <c r="N510">
        <v>7.5225999999999997</v>
      </c>
      <c r="O510">
        <v>124.3862</v>
      </c>
      <c r="Q510">
        <v>7.5929000000000002</v>
      </c>
      <c r="R510">
        <v>1499.2991999999999</v>
      </c>
      <c r="T510">
        <v>7.5049999999999999</v>
      </c>
      <c r="U510">
        <v>1498.5494000000001</v>
      </c>
      <c r="W510">
        <v>7.5049999999999999</v>
      </c>
      <c r="X510">
        <v>1488.8575000000001</v>
      </c>
      <c r="Z510">
        <v>7.4698000000000002</v>
      </c>
      <c r="AA510">
        <v>1494.539</v>
      </c>
      <c r="AC510">
        <v>7.4698000000000002</v>
      </c>
      <c r="AD510">
        <v>1496.1650999999999</v>
      </c>
      <c r="AF510">
        <v>7.4523000000000001</v>
      </c>
      <c r="AG510">
        <v>1490.7371000000001</v>
      </c>
      <c r="AI510">
        <v>7.4523000000000001</v>
      </c>
      <c r="AJ510">
        <v>1482.5977</v>
      </c>
    </row>
    <row r="511" spans="2:36">
      <c r="B511">
        <v>7.6456</v>
      </c>
      <c r="C511">
        <v>121.3158</v>
      </c>
      <c r="E511">
        <v>7.5400999999999998</v>
      </c>
      <c r="F511">
        <v>124.7225</v>
      </c>
      <c r="H511">
        <v>7.6105</v>
      </c>
      <c r="I511">
        <v>122.34690000000001</v>
      </c>
      <c r="K511">
        <v>7.6105</v>
      </c>
      <c r="L511">
        <v>121.2761</v>
      </c>
      <c r="N511">
        <v>7.5576999999999996</v>
      </c>
      <c r="O511">
        <v>123.2779</v>
      </c>
      <c r="Q511">
        <v>7.6280000000000001</v>
      </c>
      <c r="R511">
        <v>1496.9077</v>
      </c>
      <c r="T511">
        <v>7.5400999999999998</v>
      </c>
      <c r="U511">
        <v>1496.4619</v>
      </c>
      <c r="W511">
        <v>7.5400999999999998</v>
      </c>
      <c r="X511">
        <v>1486.4204999999999</v>
      </c>
      <c r="Z511">
        <v>7.5049999999999999</v>
      </c>
      <c r="AA511">
        <v>1494.3916999999999</v>
      </c>
      <c r="AC511">
        <v>7.5049999999999999</v>
      </c>
      <c r="AD511">
        <v>1494.8339000000001</v>
      </c>
      <c r="AF511">
        <v>7.4874000000000001</v>
      </c>
      <c r="AG511">
        <v>1494.3916999999999</v>
      </c>
      <c r="AI511">
        <v>7.4874000000000001</v>
      </c>
      <c r="AJ511">
        <v>1482.8788999999999</v>
      </c>
    </row>
    <row r="512" spans="2:36">
      <c r="B512">
        <v>7.6807999999999996</v>
      </c>
      <c r="C512">
        <v>121.35550000000001</v>
      </c>
      <c r="E512">
        <v>7.5753000000000004</v>
      </c>
      <c r="F512">
        <v>124.94</v>
      </c>
      <c r="H512">
        <v>7.6456</v>
      </c>
      <c r="I512">
        <v>121.8712</v>
      </c>
      <c r="K512">
        <v>7.6456</v>
      </c>
      <c r="L512">
        <v>121.2761</v>
      </c>
      <c r="N512">
        <v>7.5929000000000002</v>
      </c>
      <c r="O512">
        <v>121.8514</v>
      </c>
      <c r="Q512">
        <v>7.6631999999999998</v>
      </c>
      <c r="R512">
        <v>1496.6104</v>
      </c>
      <c r="T512">
        <v>7.5753000000000004</v>
      </c>
      <c r="U512">
        <v>1492.3385000000001</v>
      </c>
      <c r="W512">
        <v>7.5753000000000004</v>
      </c>
      <c r="X512">
        <v>1486.2779</v>
      </c>
      <c r="Z512">
        <v>7.5400999999999998</v>
      </c>
      <c r="AA512">
        <v>1494.3916999999999</v>
      </c>
      <c r="AC512">
        <v>7.5400999999999998</v>
      </c>
      <c r="AD512">
        <v>1493.5097000000001</v>
      </c>
      <c r="AF512">
        <v>7.5225999999999997</v>
      </c>
      <c r="AG512">
        <v>1494.0974000000001</v>
      </c>
      <c r="AI512">
        <v>7.5225999999999997</v>
      </c>
      <c r="AJ512">
        <v>1482.5977</v>
      </c>
    </row>
    <row r="513" spans="2:36">
      <c r="B513">
        <v>7.7159000000000004</v>
      </c>
      <c r="C513">
        <v>121.35550000000001</v>
      </c>
      <c r="E513">
        <v>7.6105</v>
      </c>
      <c r="F513">
        <v>124.32689999999999</v>
      </c>
      <c r="H513">
        <v>7.6807999999999996</v>
      </c>
      <c r="I513">
        <v>121.91079999999999</v>
      </c>
      <c r="K513">
        <v>7.6807999999999996</v>
      </c>
      <c r="L513">
        <v>122.3073</v>
      </c>
      <c r="N513">
        <v>7.6280000000000001</v>
      </c>
      <c r="O513">
        <v>121.8514</v>
      </c>
      <c r="Q513">
        <v>7.6982999999999997</v>
      </c>
      <c r="R513">
        <v>1494.2445</v>
      </c>
      <c r="T513">
        <v>7.6105</v>
      </c>
      <c r="U513">
        <v>1485.566</v>
      </c>
      <c r="W513">
        <v>7.6105</v>
      </c>
      <c r="X513">
        <v>1486.1353999999999</v>
      </c>
      <c r="Z513">
        <v>7.5753000000000004</v>
      </c>
      <c r="AA513">
        <v>1491.1728000000001</v>
      </c>
      <c r="AC513">
        <v>7.5753000000000004</v>
      </c>
      <c r="AD513">
        <v>1492.6307999999999</v>
      </c>
      <c r="AF513">
        <v>7.5576999999999996</v>
      </c>
      <c r="AG513">
        <v>1492.9233999999999</v>
      </c>
      <c r="AI513">
        <v>7.5576999999999996</v>
      </c>
      <c r="AJ513">
        <v>1482.5977</v>
      </c>
    </row>
    <row r="514" spans="2:36">
      <c r="B514">
        <v>7.7511000000000001</v>
      </c>
      <c r="C514">
        <v>121.91079999999999</v>
      </c>
      <c r="E514">
        <v>7.6456</v>
      </c>
      <c r="F514">
        <v>124.1686</v>
      </c>
      <c r="H514">
        <v>7.7159000000000004</v>
      </c>
      <c r="I514">
        <v>121.83150000000001</v>
      </c>
      <c r="K514">
        <v>7.7159000000000004</v>
      </c>
      <c r="L514">
        <v>122.1091</v>
      </c>
      <c r="N514">
        <v>7.6631999999999998</v>
      </c>
      <c r="O514">
        <v>121.9307</v>
      </c>
      <c r="Q514">
        <v>7.7335000000000003</v>
      </c>
      <c r="R514">
        <v>1494.2445</v>
      </c>
      <c r="T514">
        <v>7.6456</v>
      </c>
      <c r="U514">
        <v>1490.5920000000001</v>
      </c>
      <c r="W514">
        <v>7.6456</v>
      </c>
      <c r="X514">
        <v>1483.8656000000001</v>
      </c>
      <c r="Z514">
        <v>7.6105</v>
      </c>
      <c r="AA514">
        <v>1489.29</v>
      </c>
      <c r="AC514">
        <v>7.6105</v>
      </c>
      <c r="AD514">
        <v>1488.2819999999999</v>
      </c>
      <c r="AF514">
        <v>7.5929000000000002</v>
      </c>
      <c r="AG514">
        <v>1490.8822</v>
      </c>
      <c r="AI514">
        <v>7.5929000000000002</v>
      </c>
      <c r="AJ514">
        <v>1479.5246999999999</v>
      </c>
    </row>
    <row r="515" spans="2:36">
      <c r="B515">
        <v>7.7862</v>
      </c>
      <c r="C515">
        <v>121.91079999999999</v>
      </c>
      <c r="E515">
        <v>7.6807999999999996</v>
      </c>
      <c r="F515">
        <v>123.8916</v>
      </c>
      <c r="H515">
        <v>7.7511000000000001</v>
      </c>
      <c r="I515">
        <v>121.4547</v>
      </c>
      <c r="K515">
        <v>7.7511000000000001</v>
      </c>
      <c r="L515">
        <v>121.2761</v>
      </c>
      <c r="N515">
        <v>7.6982999999999997</v>
      </c>
      <c r="O515">
        <v>122.9413</v>
      </c>
      <c r="Q515">
        <v>7.7686000000000002</v>
      </c>
      <c r="R515">
        <v>1491.9007999999999</v>
      </c>
      <c r="T515">
        <v>7.6807999999999996</v>
      </c>
      <c r="U515">
        <v>1489.5787</v>
      </c>
      <c r="W515">
        <v>7.6807999999999996</v>
      </c>
      <c r="X515">
        <v>1482.5977</v>
      </c>
      <c r="Z515">
        <v>7.6456</v>
      </c>
      <c r="AA515">
        <v>1486.2779</v>
      </c>
      <c r="AC515">
        <v>7.6456</v>
      </c>
      <c r="AD515">
        <v>1486.1353999999999</v>
      </c>
      <c r="AF515">
        <v>7.6280000000000001</v>
      </c>
      <c r="AG515">
        <v>1489.29</v>
      </c>
      <c r="AI515">
        <v>7.6280000000000001</v>
      </c>
      <c r="AJ515">
        <v>1476.4879000000001</v>
      </c>
    </row>
    <row r="516" spans="2:36">
      <c r="B516">
        <v>7.8213999999999997</v>
      </c>
      <c r="C516">
        <v>121.3158</v>
      </c>
      <c r="E516">
        <v>7.7159000000000004</v>
      </c>
      <c r="F516">
        <v>123.53530000000001</v>
      </c>
      <c r="H516">
        <v>7.7862</v>
      </c>
      <c r="I516">
        <v>121.65309999999999</v>
      </c>
      <c r="K516">
        <v>7.7862</v>
      </c>
      <c r="L516">
        <v>121.6927</v>
      </c>
      <c r="N516">
        <v>7.7335000000000003</v>
      </c>
      <c r="O516">
        <v>122.9413</v>
      </c>
      <c r="Q516">
        <v>7.8037999999999998</v>
      </c>
      <c r="R516">
        <v>1493.9503</v>
      </c>
      <c r="T516">
        <v>7.7159000000000004</v>
      </c>
      <c r="U516">
        <v>1487.1348</v>
      </c>
      <c r="W516">
        <v>7.7159000000000004</v>
      </c>
      <c r="X516">
        <v>1482.5977</v>
      </c>
      <c r="Z516">
        <v>7.6807999999999996</v>
      </c>
      <c r="AA516">
        <v>1486.2779</v>
      </c>
      <c r="AC516">
        <v>7.6807999999999996</v>
      </c>
      <c r="AD516">
        <v>1483.7244000000001</v>
      </c>
      <c r="AF516">
        <v>7.6631999999999998</v>
      </c>
      <c r="AG516">
        <v>1487.8512000000001</v>
      </c>
      <c r="AI516">
        <v>7.6631999999999998</v>
      </c>
      <c r="AJ516">
        <v>1476.0764999999999</v>
      </c>
    </row>
    <row r="517" spans="2:36">
      <c r="B517">
        <v>7.8564999999999996</v>
      </c>
      <c r="C517">
        <v>121.0579</v>
      </c>
      <c r="E517">
        <v>7.7511000000000001</v>
      </c>
      <c r="F517">
        <v>123.6343</v>
      </c>
      <c r="H517">
        <v>7.8213999999999997</v>
      </c>
      <c r="I517">
        <v>122.14870000000001</v>
      </c>
      <c r="K517">
        <v>7.8213999999999997</v>
      </c>
      <c r="L517">
        <v>121.77200000000001</v>
      </c>
      <c r="N517">
        <v>7.7686000000000002</v>
      </c>
      <c r="O517">
        <v>123.00069999999999</v>
      </c>
      <c r="Q517">
        <v>7.8388999999999998</v>
      </c>
      <c r="R517">
        <v>1494.0974000000001</v>
      </c>
      <c r="T517">
        <v>7.7511000000000001</v>
      </c>
      <c r="U517">
        <v>1484.0069000000001</v>
      </c>
      <c r="W517">
        <v>7.7511000000000001</v>
      </c>
      <c r="X517">
        <v>1480.2198000000001</v>
      </c>
      <c r="Z517">
        <v>7.7159000000000004</v>
      </c>
      <c r="AA517">
        <v>1485.7082</v>
      </c>
      <c r="AC517">
        <v>7.7159000000000004</v>
      </c>
      <c r="AD517">
        <v>1483.0196000000001</v>
      </c>
      <c r="AF517">
        <v>7.6982999999999997</v>
      </c>
      <c r="AG517">
        <v>1485.2818</v>
      </c>
      <c r="AI517">
        <v>7.6982999999999997</v>
      </c>
      <c r="AJ517">
        <v>1476.0764999999999</v>
      </c>
    </row>
    <row r="518" spans="2:36">
      <c r="B518">
        <v>7.8917000000000002</v>
      </c>
      <c r="C518">
        <v>121.0579</v>
      </c>
      <c r="E518">
        <v>7.7862</v>
      </c>
      <c r="F518">
        <v>124.1686</v>
      </c>
      <c r="H518">
        <v>7.8564999999999996</v>
      </c>
      <c r="I518">
        <v>122.5847</v>
      </c>
      <c r="K518">
        <v>7.8564999999999996</v>
      </c>
      <c r="L518">
        <v>120.9785</v>
      </c>
      <c r="N518">
        <v>7.8037999999999998</v>
      </c>
      <c r="O518">
        <v>123.07989999999999</v>
      </c>
      <c r="Q518">
        <v>7.8741000000000003</v>
      </c>
      <c r="R518">
        <v>1495.4246000000001</v>
      </c>
      <c r="T518">
        <v>7.7862</v>
      </c>
      <c r="U518">
        <v>1485.1398999999999</v>
      </c>
      <c r="W518">
        <v>7.7862</v>
      </c>
      <c r="X518">
        <v>1480.2198000000001</v>
      </c>
      <c r="Z518">
        <v>7.7511000000000001</v>
      </c>
      <c r="AA518">
        <v>1483.3013000000001</v>
      </c>
      <c r="AC518">
        <v>7.7511000000000001</v>
      </c>
      <c r="AD518">
        <v>1481.1963000000001</v>
      </c>
      <c r="AF518">
        <v>7.7335000000000003</v>
      </c>
      <c r="AG518">
        <v>1483.8656000000001</v>
      </c>
      <c r="AI518">
        <v>7.7335000000000003</v>
      </c>
      <c r="AJ518">
        <v>1478.8313000000001</v>
      </c>
    </row>
    <row r="519" spans="2:36">
      <c r="B519">
        <v>7.9268000000000001</v>
      </c>
      <c r="C519">
        <v>121.35550000000001</v>
      </c>
      <c r="E519">
        <v>7.8213999999999997</v>
      </c>
      <c r="F519">
        <v>124.2675</v>
      </c>
      <c r="H519">
        <v>7.8917000000000002</v>
      </c>
      <c r="I519">
        <v>123.0997</v>
      </c>
      <c r="K519">
        <v>7.8917000000000002</v>
      </c>
      <c r="L519">
        <v>121.41500000000001</v>
      </c>
      <c r="N519">
        <v>7.8388999999999998</v>
      </c>
      <c r="O519">
        <v>122.78279999999999</v>
      </c>
      <c r="Q519">
        <v>7.9092000000000002</v>
      </c>
      <c r="R519">
        <v>1496.9077</v>
      </c>
      <c r="T519">
        <v>7.8213999999999997</v>
      </c>
      <c r="U519">
        <v>1485.1398999999999</v>
      </c>
      <c r="W519">
        <v>7.8213999999999997</v>
      </c>
      <c r="X519">
        <v>1484.4311</v>
      </c>
      <c r="Z519">
        <v>7.7862</v>
      </c>
      <c r="AA519">
        <v>1482.0362</v>
      </c>
      <c r="AC519">
        <v>7.7862</v>
      </c>
      <c r="AD519">
        <v>1480.0807</v>
      </c>
      <c r="AF519">
        <v>7.7686000000000002</v>
      </c>
      <c r="AG519">
        <v>1483.4422999999999</v>
      </c>
      <c r="AI519">
        <v>7.7686000000000002</v>
      </c>
      <c r="AJ519">
        <v>1479.2471</v>
      </c>
    </row>
    <row r="520" spans="2:36">
      <c r="B520">
        <v>7.9619999999999997</v>
      </c>
      <c r="C520">
        <v>121.6134</v>
      </c>
      <c r="E520">
        <v>7.8564999999999996</v>
      </c>
      <c r="F520">
        <v>124.2675</v>
      </c>
      <c r="H520">
        <v>7.9268000000000001</v>
      </c>
      <c r="I520">
        <v>123.3373</v>
      </c>
      <c r="K520">
        <v>7.9268000000000001</v>
      </c>
      <c r="L520">
        <v>121.65309999999999</v>
      </c>
      <c r="N520">
        <v>7.8741000000000003</v>
      </c>
      <c r="O520">
        <v>122.54510000000001</v>
      </c>
      <c r="Q520">
        <v>7.9443999999999999</v>
      </c>
      <c r="R520">
        <v>1496.9077</v>
      </c>
      <c r="T520">
        <v>7.8564999999999996</v>
      </c>
      <c r="U520">
        <v>1485.4239</v>
      </c>
      <c r="W520">
        <v>7.8564999999999996</v>
      </c>
      <c r="X520">
        <v>1490.8822</v>
      </c>
      <c r="Z520">
        <v>7.8213999999999997</v>
      </c>
      <c r="AA520">
        <v>1482.8788999999999</v>
      </c>
      <c r="AC520">
        <v>7.8213999999999997</v>
      </c>
      <c r="AD520">
        <v>1480.3590999999999</v>
      </c>
      <c r="AF520">
        <v>7.8037999999999998</v>
      </c>
      <c r="AG520">
        <v>1481.896</v>
      </c>
      <c r="AI520">
        <v>7.8037999999999998</v>
      </c>
      <c r="AJ520">
        <v>1479.2471</v>
      </c>
    </row>
    <row r="521" spans="2:36">
      <c r="B521">
        <v>7.9970999999999997</v>
      </c>
      <c r="C521">
        <v>122.8819</v>
      </c>
      <c r="E521">
        <v>7.8917000000000002</v>
      </c>
      <c r="F521">
        <v>124.7225</v>
      </c>
      <c r="H521">
        <v>7.9619999999999997</v>
      </c>
      <c r="I521">
        <v>123.753</v>
      </c>
      <c r="K521">
        <v>7.9619999999999997</v>
      </c>
      <c r="L521">
        <v>121.5142</v>
      </c>
      <c r="N521">
        <v>7.9092000000000002</v>
      </c>
      <c r="O521">
        <v>122.84229999999999</v>
      </c>
      <c r="Q521">
        <v>7.9794999999999998</v>
      </c>
      <c r="R521">
        <v>1498.999</v>
      </c>
      <c r="T521">
        <v>7.8917000000000002</v>
      </c>
      <c r="U521">
        <v>1489.1457</v>
      </c>
      <c r="W521">
        <v>7.8917000000000002</v>
      </c>
      <c r="X521">
        <v>1491.3181999999999</v>
      </c>
      <c r="Z521">
        <v>7.8564999999999996</v>
      </c>
      <c r="AA521">
        <v>1482.1765</v>
      </c>
      <c r="AC521">
        <v>7.8564999999999996</v>
      </c>
      <c r="AD521">
        <v>1481.7559000000001</v>
      </c>
      <c r="AF521">
        <v>7.8388999999999998</v>
      </c>
      <c r="AG521">
        <v>1482.1765</v>
      </c>
      <c r="AI521">
        <v>7.8388999999999998</v>
      </c>
      <c r="AJ521">
        <v>1481.7559000000001</v>
      </c>
    </row>
    <row r="522" spans="2:36">
      <c r="B522">
        <v>8.0322999999999993</v>
      </c>
      <c r="C522">
        <v>122.8819</v>
      </c>
      <c r="E522">
        <v>7.9268000000000001</v>
      </c>
      <c r="F522">
        <v>125.0784</v>
      </c>
      <c r="H522">
        <v>7.9970999999999997</v>
      </c>
      <c r="I522">
        <v>123.79259999999999</v>
      </c>
      <c r="K522">
        <v>7.9970999999999997</v>
      </c>
      <c r="L522">
        <v>121.8117</v>
      </c>
      <c r="N522">
        <v>7.9443999999999999</v>
      </c>
      <c r="O522">
        <v>122.84229999999999</v>
      </c>
      <c r="Q522">
        <v>8.0146999999999995</v>
      </c>
      <c r="R522">
        <v>1498.999</v>
      </c>
      <c r="T522">
        <v>7.9268000000000001</v>
      </c>
      <c r="U522">
        <v>1490.8822</v>
      </c>
      <c r="W522">
        <v>7.9268000000000001</v>
      </c>
      <c r="X522">
        <v>1492.3385000000001</v>
      </c>
      <c r="Z522">
        <v>7.8917000000000002</v>
      </c>
      <c r="AA522">
        <v>1484.7144000000001</v>
      </c>
      <c r="AC522">
        <v>7.8917000000000002</v>
      </c>
      <c r="AD522">
        <v>1481.7559000000001</v>
      </c>
      <c r="AF522">
        <v>7.8741000000000003</v>
      </c>
      <c r="AG522">
        <v>1483.8656000000001</v>
      </c>
      <c r="AI522">
        <v>7.8741000000000003</v>
      </c>
      <c r="AJ522">
        <v>1482.0362</v>
      </c>
    </row>
    <row r="523" spans="2:36">
      <c r="B523">
        <v>8.0673999999999992</v>
      </c>
      <c r="C523">
        <v>122.8819</v>
      </c>
      <c r="E523">
        <v>7.9619999999999997</v>
      </c>
      <c r="F523">
        <v>125.0784</v>
      </c>
      <c r="H523">
        <v>8.0322999999999993</v>
      </c>
      <c r="I523">
        <v>123.79259999999999</v>
      </c>
      <c r="K523">
        <v>8.0322999999999993</v>
      </c>
      <c r="L523">
        <v>122.70359999999999</v>
      </c>
      <c r="N523">
        <v>7.9794999999999998</v>
      </c>
      <c r="O523">
        <v>122.6045</v>
      </c>
      <c r="Q523">
        <v>8.0498999999999992</v>
      </c>
      <c r="R523">
        <v>1495.5726</v>
      </c>
      <c r="T523">
        <v>7.9619999999999997</v>
      </c>
      <c r="U523">
        <v>1489.4342999999999</v>
      </c>
      <c r="W523">
        <v>7.9619999999999997</v>
      </c>
      <c r="X523">
        <v>1490.8822</v>
      </c>
      <c r="Z523">
        <v>7.9268000000000001</v>
      </c>
      <c r="AA523">
        <v>1484.8561</v>
      </c>
      <c r="AC523">
        <v>7.9268000000000001</v>
      </c>
      <c r="AD523">
        <v>1482.5977</v>
      </c>
      <c r="AF523">
        <v>7.9092000000000002</v>
      </c>
      <c r="AG523">
        <v>1483.8656000000001</v>
      </c>
      <c r="AI523">
        <v>7.9092000000000002</v>
      </c>
      <c r="AJ523">
        <v>1481.7559000000001</v>
      </c>
    </row>
    <row r="524" spans="2:36">
      <c r="B524">
        <v>8.1026000000000007</v>
      </c>
      <c r="C524">
        <v>123.07989999999999</v>
      </c>
      <c r="E524">
        <v>7.9970999999999997</v>
      </c>
      <c r="F524">
        <v>125.3947</v>
      </c>
      <c r="H524">
        <v>8.0673999999999992</v>
      </c>
      <c r="I524">
        <v>123.4957</v>
      </c>
      <c r="K524">
        <v>8.0673999999999992</v>
      </c>
      <c r="L524">
        <v>123.06010000000001</v>
      </c>
      <c r="N524">
        <v>8.0146999999999995</v>
      </c>
      <c r="O524">
        <v>122.84229999999999</v>
      </c>
      <c r="Q524">
        <v>8.0850000000000009</v>
      </c>
      <c r="R524">
        <v>1495.5726</v>
      </c>
      <c r="T524">
        <v>7.9970999999999997</v>
      </c>
      <c r="U524">
        <v>1488.8575000000001</v>
      </c>
      <c r="W524">
        <v>7.9970999999999997</v>
      </c>
      <c r="X524">
        <v>1484.7144000000001</v>
      </c>
      <c r="Z524">
        <v>7.9619999999999997</v>
      </c>
      <c r="AA524">
        <v>1489.29</v>
      </c>
      <c r="AC524">
        <v>7.9619999999999997</v>
      </c>
      <c r="AD524">
        <v>1482.5977</v>
      </c>
      <c r="AF524">
        <v>7.9443999999999999</v>
      </c>
      <c r="AG524">
        <v>1484.0069000000001</v>
      </c>
      <c r="AI524">
        <v>7.9443999999999999</v>
      </c>
      <c r="AJ524">
        <v>1484.4311</v>
      </c>
    </row>
    <row r="525" spans="2:36">
      <c r="B525">
        <v>8.1377000000000006</v>
      </c>
      <c r="C525">
        <v>123.3967</v>
      </c>
      <c r="E525">
        <v>8.0322999999999993</v>
      </c>
      <c r="F525">
        <v>125.6122</v>
      </c>
      <c r="H525">
        <v>8.1026000000000007</v>
      </c>
      <c r="I525">
        <v>123.07989999999999</v>
      </c>
      <c r="K525">
        <v>8.1026000000000007</v>
      </c>
      <c r="L525">
        <v>123.13930000000001</v>
      </c>
      <c r="N525">
        <v>8.0498999999999992</v>
      </c>
      <c r="O525">
        <v>122.68380000000001</v>
      </c>
      <c r="Q525">
        <v>8.1202000000000005</v>
      </c>
      <c r="R525">
        <v>1498.3996999999999</v>
      </c>
      <c r="T525">
        <v>8.0322999999999993</v>
      </c>
      <c r="U525">
        <v>1489.4342999999999</v>
      </c>
      <c r="W525">
        <v>8.0322999999999993</v>
      </c>
      <c r="X525">
        <v>1484.5726999999999</v>
      </c>
      <c r="Z525">
        <v>7.9970999999999997</v>
      </c>
      <c r="AA525">
        <v>1489.29</v>
      </c>
      <c r="AC525">
        <v>7.9970999999999997</v>
      </c>
      <c r="AD525">
        <v>1482.3168000000001</v>
      </c>
      <c r="AF525">
        <v>7.9794999999999998</v>
      </c>
      <c r="AG525">
        <v>1484.7144000000001</v>
      </c>
      <c r="AI525">
        <v>7.9794999999999998</v>
      </c>
      <c r="AJ525">
        <v>1485.4239</v>
      </c>
    </row>
    <row r="526" spans="2:36">
      <c r="B526">
        <v>8.1729000000000003</v>
      </c>
      <c r="C526">
        <v>123.79259999999999</v>
      </c>
      <c r="E526">
        <v>8.0673999999999992</v>
      </c>
      <c r="F526">
        <v>125.3947</v>
      </c>
      <c r="H526">
        <v>8.1377000000000006</v>
      </c>
      <c r="I526">
        <v>122.664</v>
      </c>
      <c r="K526">
        <v>8.1377000000000006</v>
      </c>
      <c r="L526">
        <v>123.13930000000001</v>
      </c>
      <c r="N526">
        <v>8.0850000000000009</v>
      </c>
      <c r="O526">
        <v>122.6045</v>
      </c>
      <c r="Q526">
        <v>8.1553000000000004</v>
      </c>
      <c r="R526">
        <v>1502.3164999999999</v>
      </c>
      <c r="T526">
        <v>8.0673999999999992</v>
      </c>
      <c r="U526">
        <v>1492.9233999999999</v>
      </c>
      <c r="W526">
        <v>8.0673999999999992</v>
      </c>
      <c r="X526">
        <v>1485.7082</v>
      </c>
      <c r="Z526">
        <v>8.0322999999999993</v>
      </c>
      <c r="AA526">
        <v>1488.7135000000001</v>
      </c>
      <c r="AC526">
        <v>8.0322999999999993</v>
      </c>
      <c r="AD526">
        <v>1482.1765</v>
      </c>
      <c r="AF526">
        <v>8.0146999999999995</v>
      </c>
      <c r="AG526">
        <v>1485.1398999999999</v>
      </c>
      <c r="AI526">
        <v>8.0146999999999995</v>
      </c>
      <c r="AJ526">
        <v>1483.1604</v>
      </c>
    </row>
    <row r="527" spans="2:36">
      <c r="B527">
        <v>8.2080000000000002</v>
      </c>
      <c r="C527">
        <v>123.852</v>
      </c>
      <c r="E527">
        <v>8.1026000000000007</v>
      </c>
      <c r="F527">
        <v>124.8411</v>
      </c>
      <c r="H527">
        <v>8.1729000000000003</v>
      </c>
      <c r="I527">
        <v>122.664</v>
      </c>
      <c r="K527">
        <v>8.1729000000000003</v>
      </c>
      <c r="L527">
        <v>123.00069999999999</v>
      </c>
      <c r="N527">
        <v>8.1202000000000005</v>
      </c>
      <c r="O527">
        <v>122.98090000000001</v>
      </c>
      <c r="Q527">
        <v>8.1905000000000001</v>
      </c>
      <c r="R527">
        <v>1504.5934999999999</v>
      </c>
      <c r="T527">
        <v>8.1026000000000007</v>
      </c>
      <c r="U527">
        <v>1493.6565000000001</v>
      </c>
      <c r="W527">
        <v>8.1026000000000007</v>
      </c>
      <c r="X527">
        <v>1491.7550000000001</v>
      </c>
      <c r="Z527">
        <v>8.0673999999999992</v>
      </c>
      <c r="AA527">
        <v>1489.29</v>
      </c>
      <c r="AC527">
        <v>8.0673999999999992</v>
      </c>
      <c r="AD527">
        <v>1483.3013000000001</v>
      </c>
      <c r="AF527">
        <v>8.0498999999999992</v>
      </c>
      <c r="AG527">
        <v>1483.7244000000001</v>
      </c>
      <c r="AI527">
        <v>8.0498999999999992</v>
      </c>
      <c r="AJ527">
        <v>1482.8788999999999</v>
      </c>
    </row>
    <row r="528" spans="2:36">
      <c r="B528">
        <v>8.2431999999999999</v>
      </c>
      <c r="C528">
        <v>124.20820000000001</v>
      </c>
      <c r="E528">
        <v>8.1377000000000006</v>
      </c>
      <c r="F528">
        <v>124.7225</v>
      </c>
      <c r="H528">
        <v>8.2080000000000002</v>
      </c>
      <c r="I528">
        <v>123.1789</v>
      </c>
      <c r="K528">
        <v>8.2080000000000002</v>
      </c>
      <c r="L528">
        <v>122.1686</v>
      </c>
      <c r="N528">
        <v>8.1553000000000004</v>
      </c>
      <c r="O528">
        <v>123.3571</v>
      </c>
      <c r="Q528">
        <v>8.2256</v>
      </c>
      <c r="R528">
        <v>1509.3368</v>
      </c>
      <c r="T528">
        <v>8.1377000000000006</v>
      </c>
      <c r="U528">
        <v>1495.4246000000001</v>
      </c>
      <c r="W528">
        <v>8.1377000000000006</v>
      </c>
      <c r="X528">
        <v>1495.2768000000001</v>
      </c>
      <c r="Z528">
        <v>8.1026000000000007</v>
      </c>
      <c r="AA528">
        <v>1490.1572000000001</v>
      </c>
      <c r="AC528">
        <v>8.1026000000000007</v>
      </c>
      <c r="AD528">
        <v>1488.8575000000001</v>
      </c>
      <c r="AF528">
        <v>8.0850000000000009</v>
      </c>
      <c r="AG528">
        <v>1483.4422999999999</v>
      </c>
      <c r="AI528">
        <v>8.0850000000000009</v>
      </c>
      <c r="AJ528">
        <v>1484.8561</v>
      </c>
    </row>
    <row r="529" spans="2:36">
      <c r="B529">
        <v>8.2782999999999998</v>
      </c>
      <c r="C529">
        <v>124.22799999999999</v>
      </c>
      <c r="E529">
        <v>8.1729000000000003</v>
      </c>
      <c r="F529">
        <v>125.01909999999999</v>
      </c>
      <c r="H529">
        <v>8.2431999999999999</v>
      </c>
      <c r="I529">
        <v>123.95099999999999</v>
      </c>
      <c r="K529">
        <v>8.2431999999999999</v>
      </c>
      <c r="L529">
        <v>121.3952</v>
      </c>
      <c r="N529">
        <v>8.1905000000000001</v>
      </c>
      <c r="O529">
        <v>123.61450000000001</v>
      </c>
      <c r="Q529">
        <v>8.2607999999999997</v>
      </c>
      <c r="R529">
        <v>1511.1864</v>
      </c>
      <c r="T529">
        <v>8.1729000000000003</v>
      </c>
      <c r="U529">
        <v>1498.6991</v>
      </c>
      <c r="W529">
        <v>8.1729000000000003</v>
      </c>
      <c r="X529">
        <v>1501.4090000000001</v>
      </c>
      <c r="Z529">
        <v>8.1377000000000006</v>
      </c>
      <c r="AA529">
        <v>1493.8034</v>
      </c>
      <c r="AC529">
        <v>8.1377000000000006</v>
      </c>
      <c r="AD529">
        <v>1491.4637</v>
      </c>
      <c r="AF529">
        <v>8.1202000000000005</v>
      </c>
      <c r="AG529">
        <v>1483.4422999999999</v>
      </c>
      <c r="AI529">
        <v>8.1202000000000005</v>
      </c>
      <c r="AJ529">
        <v>1484.998</v>
      </c>
    </row>
    <row r="530" spans="2:36">
      <c r="B530">
        <v>8.3134999999999994</v>
      </c>
      <c r="C530">
        <v>124.32689999999999</v>
      </c>
      <c r="E530">
        <v>8.2080000000000002</v>
      </c>
      <c r="F530">
        <v>125.2761</v>
      </c>
      <c r="H530">
        <v>8.2782999999999998</v>
      </c>
      <c r="I530">
        <v>124.129</v>
      </c>
      <c r="K530">
        <v>8.2782999999999998</v>
      </c>
      <c r="L530">
        <v>121.038</v>
      </c>
      <c r="N530">
        <v>8.2256</v>
      </c>
      <c r="O530">
        <v>123.8916</v>
      </c>
      <c r="Q530">
        <v>8.2958999999999996</v>
      </c>
      <c r="R530">
        <v>1515.5314000000001</v>
      </c>
      <c r="T530">
        <v>8.2080000000000002</v>
      </c>
      <c r="U530">
        <v>1502.6194</v>
      </c>
      <c r="W530">
        <v>8.2080000000000002</v>
      </c>
      <c r="X530">
        <v>1502.6194</v>
      </c>
      <c r="Z530">
        <v>8.1729000000000003</v>
      </c>
      <c r="AA530">
        <v>1495.8686</v>
      </c>
      <c r="AC530">
        <v>8.1729000000000003</v>
      </c>
      <c r="AD530">
        <v>1499.2991999999999</v>
      </c>
      <c r="AF530">
        <v>8.1553000000000004</v>
      </c>
      <c r="AG530">
        <v>1485.7082</v>
      </c>
      <c r="AI530">
        <v>8.1553000000000004</v>
      </c>
      <c r="AJ530">
        <v>1485.8505</v>
      </c>
    </row>
    <row r="531" spans="2:36">
      <c r="B531">
        <v>8.3485999999999994</v>
      </c>
      <c r="C531">
        <v>124.3862</v>
      </c>
      <c r="E531">
        <v>8.2431999999999999</v>
      </c>
      <c r="F531">
        <v>126.126</v>
      </c>
      <c r="H531">
        <v>8.3134999999999994</v>
      </c>
      <c r="I531">
        <v>124.129</v>
      </c>
      <c r="K531">
        <v>8.3134999999999994</v>
      </c>
      <c r="L531">
        <v>121.1968</v>
      </c>
      <c r="N531">
        <v>8.2607999999999997</v>
      </c>
      <c r="O531">
        <v>124.0103</v>
      </c>
      <c r="Q531">
        <v>8.3310999999999993</v>
      </c>
      <c r="R531">
        <v>1516.6241</v>
      </c>
      <c r="T531">
        <v>8.2431999999999999</v>
      </c>
      <c r="U531">
        <v>1506.7293999999999</v>
      </c>
      <c r="W531">
        <v>8.2431999999999999</v>
      </c>
      <c r="X531">
        <v>1504.2891999999999</v>
      </c>
      <c r="Z531">
        <v>8.2080000000000002</v>
      </c>
      <c r="AA531">
        <v>1501.8625</v>
      </c>
      <c r="AC531">
        <v>8.2080000000000002</v>
      </c>
      <c r="AD531">
        <v>1501.2579000000001</v>
      </c>
      <c r="AF531">
        <v>8.1905000000000001</v>
      </c>
      <c r="AG531">
        <v>1489.5787</v>
      </c>
      <c r="AI531">
        <v>8.1905000000000001</v>
      </c>
      <c r="AJ531">
        <v>1489.8678</v>
      </c>
    </row>
    <row r="532" spans="2:36">
      <c r="B532">
        <v>8.3838000000000008</v>
      </c>
      <c r="C532">
        <v>124.4456</v>
      </c>
      <c r="E532">
        <v>8.2782999999999998</v>
      </c>
      <c r="F532">
        <v>126.126</v>
      </c>
      <c r="H532">
        <v>8.3485999999999994</v>
      </c>
      <c r="I532">
        <v>123.95099999999999</v>
      </c>
      <c r="K532">
        <v>8.3485999999999994</v>
      </c>
      <c r="L532">
        <v>121.9307</v>
      </c>
      <c r="N532">
        <v>8.2958999999999996</v>
      </c>
      <c r="O532">
        <v>123.7333</v>
      </c>
      <c r="Q532">
        <v>8.3661999999999992</v>
      </c>
      <c r="R532">
        <v>1517.4060999999999</v>
      </c>
      <c r="T532">
        <v>8.2782999999999998</v>
      </c>
      <c r="U532">
        <v>1508.4148</v>
      </c>
      <c r="W532">
        <v>8.2782999999999998</v>
      </c>
      <c r="X532">
        <v>1508.1079</v>
      </c>
      <c r="Z532">
        <v>8.2431999999999999</v>
      </c>
      <c r="AA532">
        <v>1502.3164999999999</v>
      </c>
      <c r="AC532">
        <v>8.2431999999999999</v>
      </c>
      <c r="AD532">
        <v>1502.4679000000001</v>
      </c>
      <c r="AF532">
        <v>8.2256</v>
      </c>
      <c r="AG532">
        <v>1497.6525999999999</v>
      </c>
      <c r="AI532">
        <v>8.2256</v>
      </c>
      <c r="AJ532">
        <v>1494.2445</v>
      </c>
    </row>
    <row r="533" spans="2:36">
      <c r="B533">
        <v>8.4190000000000005</v>
      </c>
      <c r="C533">
        <v>124.20820000000001</v>
      </c>
      <c r="E533">
        <v>8.3134999999999994</v>
      </c>
      <c r="F533">
        <v>126.2445</v>
      </c>
      <c r="H533">
        <v>8.3838000000000008</v>
      </c>
      <c r="I533">
        <v>123.95099999999999</v>
      </c>
      <c r="K533">
        <v>8.3838000000000008</v>
      </c>
      <c r="L533">
        <v>122.98090000000001</v>
      </c>
      <c r="N533">
        <v>8.3310999999999993</v>
      </c>
      <c r="O533">
        <v>122.8819</v>
      </c>
      <c r="Q533">
        <v>8.4014000000000006</v>
      </c>
      <c r="R533">
        <v>1519.2882999999999</v>
      </c>
      <c r="T533">
        <v>8.3134999999999994</v>
      </c>
      <c r="U533">
        <v>1509.7985000000001</v>
      </c>
      <c r="W533">
        <v>8.3134999999999994</v>
      </c>
      <c r="X533">
        <v>1508.1079</v>
      </c>
      <c r="Z533">
        <v>8.2782999999999998</v>
      </c>
      <c r="AA533">
        <v>1504.5934999999999</v>
      </c>
      <c r="AC533">
        <v>8.2782999999999998</v>
      </c>
      <c r="AD533">
        <v>1505.5077000000001</v>
      </c>
      <c r="AF533">
        <v>8.2607999999999997</v>
      </c>
      <c r="AG533">
        <v>1499.7501</v>
      </c>
      <c r="AI533">
        <v>8.2607999999999997</v>
      </c>
      <c r="AJ533">
        <v>1495.7206000000001</v>
      </c>
    </row>
    <row r="534" spans="2:36">
      <c r="B534">
        <v>8.4541000000000004</v>
      </c>
      <c r="C534">
        <v>123.6541</v>
      </c>
      <c r="E534">
        <v>8.3485999999999994</v>
      </c>
      <c r="F534">
        <v>126.26430000000001</v>
      </c>
      <c r="H534">
        <v>8.4190000000000005</v>
      </c>
      <c r="I534">
        <v>123.95099999999999</v>
      </c>
      <c r="K534">
        <v>8.4190000000000005</v>
      </c>
      <c r="L534">
        <v>123.0205</v>
      </c>
      <c r="N534">
        <v>8.3661999999999992</v>
      </c>
      <c r="O534">
        <v>122.8026</v>
      </c>
      <c r="Q534">
        <v>8.4365000000000006</v>
      </c>
      <c r="R534">
        <v>1523.2336</v>
      </c>
      <c r="T534">
        <v>8.3485999999999994</v>
      </c>
      <c r="U534">
        <v>1510.2607</v>
      </c>
      <c r="W534">
        <v>8.3485999999999994</v>
      </c>
      <c r="X534">
        <v>1508.8756000000001</v>
      </c>
      <c r="Z534">
        <v>8.3134999999999994</v>
      </c>
      <c r="AA534">
        <v>1506.2709</v>
      </c>
      <c r="AC534">
        <v>8.3134999999999994</v>
      </c>
      <c r="AD534">
        <v>1505.8127999999999</v>
      </c>
      <c r="AF534">
        <v>8.2958999999999996</v>
      </c>
      <c r="AG534">
        <v>1501.5600999999999</v>
      </c>
      <c r="AI534">
        <v>8.2958999999999996</v>
      </c>
      <c r="AJ534">
        <v>1497.8018</v>
      </c>
    </row>
    <row r="535" spans="2:36">
      <c r="B535">
        <v>8.4893000000000001</v>
      </c>
      <c r="C535">
        <v>123.8916</v>
      </c>
      <c r="E535">
        <v>8.3838000000000008</v>
      </c>
      <c r="F535">
        <v>126.2841</v>
      </c>
      <c r="H535">
        <v>8.4541000000000004</v>
      </c>
      <c r="I535">
        <v>125.197</v>
      </c>
      <c r="K535">
        <v>8.4541000000000004</v>
      </c>
      <c r="L535">
        <v>124.22799999999999</v>
      </c>
      <c r="N535">
        <v>8.4014000000000006</v>
      </c>
      <c r="O535">
        <v>123.0997</v>
      </c>
      <c r="Q535">
        <v>8.4717000000000002</v>
      </c>
      <c r="R535">
        <v>1521.0201999999999</v>
      </c>
      <c r="T535">
        <v>8.3838000000000008</v>
      </c>
      <c r="U535">
        <v>1510.4148</v>
      </c>
      <c r="W535">
        <v>8.3838000000000008</v>
      </c>
      <c r="X535">
        <v>1508.8756000000001</v>
      </c>
      <c r="Z535">
        <v>8.3485999999999994</v>
      </c>
      <c r="AA535">
        <v>1508.4148</v>
      </c>
      <c r="AC535">
        <v>8.3485999999999994</v>
      </c>
      <c r="AD535">
        <v>1508.5684000000001</v>
      </c>
      <c r="AF535">
        <v>8.3310999999999993</v>
      </c>
      <c r="AG535">
        <v>1503.6813</v>
      </c>
      <c r="AI535">
        <v>8.3310999999999993</v>
      </c>
      <c r="AJ535">
        <v>1499.2991999999999</v>
      </c>
    </row>
    <row r="536" spans="2:36">
      <c r="B536">
        <v>8.5244</v>
      </c>
      <c r="C536">
        <v>124.1884</v>
      </c>
      <c r="E536">
        <v>8.4190000000000005</v>
      </c>
      <c r="F536">
        <v>127.4495</v>
      </c>
      <c r="H536">
        <v>8.4893000000000001</v>
      </c>
      <c r="I536">
        <v>126.4619</v>
      </c>
      <c r="K536">
        <v>8.4893000000000001</v>
      </c>
      <c r="L536">
        <v>124.8411</v>
      </c>
      <c r="N536">
        <v>8.4365000000000006</v>
      </c>
      <c r="O536">
        <v>123.37690000000001</v>
      </c>
      <c r="Q536">
        <v>8.5068000000000001</v>
      </c>
      <c r="R536">
        <v>1519.2882999999999</v>
      </c>
      <c r="T536">
        <v>8.4190000000000005</v>
      </c>
      <c r="U536">
        <v>1511.65</v>
      </c>
      <c r="W536">
        <v>8.4190000000000005</v>
      </c>
      <c r="X536">
        <v>1508.7219</v>
      </c>
      <c r="Z536">
        <v>8.3838000000000008</v>
      </c>
      <c r="AA536">
        <v>1510.4148</v>
      </c>
      <c r="AC536">
        <v>8.3838000000000008</v>
      </c>
      <c r="AD536">
        <v>1509.3368</v>
      </c>
      <c r="AF536">
        <v>8.3661999999999992</v>
      </c>
      <c r="AG536">
        <v>1503.9852000000001</v>
      </c>
      <c r="AI536">
        <v>8.3661999999999992</v>
      </c>
      <c r="AJ536">
        <v>1500.0512000000001</v>
      </c>
    </row>
    <row r="537" spans="2:36">
      <c r="B537">
        <v>8.5595999999999997</v>
      </c>
      <c r="C537">
        <v>123.3373</v>
      </c>
      <c r="E537">
        <v>8.4541000000000004</v>
      </c>
      <c r="F537">
        <v>127.9629</v>
      </c>
      <c r="H537">
        <v>8.5244</v>
      </c>
      <c r="I537">
        <v>126.65940000000001</v>
      </c>
      <c r="K537">
        <v>8.5244</v>
      </c>
      <c r="L537">
        <v>124.8411</v>
      </c>
      <c r="N537">
        <v>8.4717000000000002</v>
      </c>
      <c r="O537">
        <v>124.0697</v>
      </c>
      <c r="Q537">
        <v>8.5419999999999998</v>
      </c>
      <c r="R537">
        <v>1518.817</v>
      </c>
      <c r="T537">
        <v>8.4541000000000004</v>
      </c>
      <c r="U537">
        <v>1511.8045999999999</v>
      </c>
      <c r="W537">
        <v>8.4541000000000004</v>
      </c>
      <c r="X537">
        <v>1506.1180999999999</v>
      </c>
      <c r="Z537">
        <v>8.4190000000000005</v>
      </c>
      <c r="AA537">
        <v>1513.0435</v>
      </c>
      <c r="AC537">
        <v>8.4190000000000005</v>
      </c>
      <c r="AD537">
        <v>1509.3368</v>
      </c>
      <c r="AF537">
        <v>8.4014000000000006</v>
      </c>
      <c r="AG537">
        <v>1503.9852000000001</v>
      </c>
      <c r="AI537">
        <v>8.4014000000000006</v>
      </c>
      <c r="AJ537">
        <v>1499.2991999999999</v>
      </c>
    </row>
    <row r="538" spans="2:36">
      <c r="B538">
        <v>8.5946999999999996</v>
      </c>
      <c r="C538">
        <v>123.6541</v>
      </c>
      <c r="E538">
        <v>8.4893000000000001</v>
      </c>
      <c r="F538">
        <v>128.19990000000001</v>
      </c>
      <c r="H538">
        <v>8.5595999999999997</v>
      </c>
      <c r="I538">
        <v>127.252</v>
      </c>
      <c r="K538">
        <v>8.5595999999999997</v>
      </c>
      <c r="L538">
        <v>124.8609</v>
      </c>
      <c r="N538">
        <v>8.5068000000000001</v>
      </c>
      <c r="O538">
        <v>124.14879999999999</v>
      </c>
      <c r="Q538">
        <v>8.5770999999999997</v>
      </c>
      <c r="R538">
        <v>1515.9993999999999</v>
      </c>
      <c r="T538">
        <v>8.4893000000000001</v>
      </c>
      <c r="U538">
        <v>1510.2607</v>
      </c>
      <c r="W538">
        <v>8.4893000000000001</v>
      </c>
      <c r="X538">
        <v>1503.8332</v>
      </c>
      <c r="Z538">
        <v>8.4541000000000004</v>
      </c>
      <c r="AA538">
        <v>1515.8433</v>
      </c>
      <c r="AC538">
        <v>8.4541000000000004</v>
      </c>
      <c r="AD538">
        <v>1511.8045999999999</v>
      </c>
      <c r="AF538">
        <v>8.4365000000000006</v>
      </c>
      <c r="AG538">
        <v>1508.8756000000001</v>
      </c>
      <c r="AI538">
        <v>8.4365000000000006</v>
      </c>
      <c r="AJ538">
        <v>1505.0504000000001</v>
      </c>
    </row>
    <row r="539" spans="2:36">
      <c r="B539">
        <v>8.6298999999999992</v>
      </c>
      <c r="C539">
        <v>123.5947</v>
      </c>
      <c r="E539">
        <v>8.5244</v>
      </c>
      <c r="F539">
        <v>128.63419999999999</v>
      </c>
      <c r="H539">
        <v>8.5946999999999996</v>
      </c>
      <c r="I539">
        <v>127.252</v>
      </c>
      <c r="K539">
        <v>8.5946999999999996</v>
      </c>
      <c r="L539">
        <v>125.9877</v>
      </c>
      <c r="N539">
        <v>8.5419999999999998</v>
      </c>
      <c r="O539">
        <v>124.24769999999999</v>
      </c>
      <c r="Q539">
        <v>8.6122999999999994</v>
      </c>
      <c r="R539">
        <v>1511.65</v>
      </c>
      <c r="T539">
        <v>8.5244</v>
      </c>
      <c r="U539">
        <v>1508.2614000000001</v>
      </c>
      <c r="W539">
        <v>8.5244</v>
      </c>
      <c r="X539">
        <v>1500.6541</v>
      </c>
      <c r="Z539">
        <v>8.4893000000000001</v>
      </c>
      <c r="AA539">
        <v>1513.8196</v>
      </c>
      <c r="AC539">
        <v>8.4893000000000001</v>
      </c>
      <c r="AD539">
        <v>1512.8885</v>
      </c>
      <c r="AF539">
        <v>8.4717000000000002</v>
      </c>
      <c r="AG539">
        <v>1509.7985000000001</v>
      </c>
      <c r="AI539">
        <v>8.4717000000000002</v>
      </c>
      <c r="AJ539">
        <v>1507.6479999999999</v>
      </c>
    </row>
    <row r="540" spans="2:36">
      <c r="B540">
        <v>8.6649999999999991</v>
      </c>
      <c r="C540">
        <v>123.5947</v>
      </c>
      <c r="E540">
        <v>8.5595999999999997</v>
      </c>
      <c r="F540">
        <v>129.18700000000001</v>
      </c>
      <c r="H540">
        <v>8.6298999999999992</v>
      </c>
      <c r="I540">
        <v>127.2915</v>
      </c>
      <c r="K540">
        <v>8.6298999999999992</v>
      </c>
      <c r="L540">
        <v>126.8767</v>
      </c>
      <c r="N540">
        <v>8.5770999999999997</v>
      </c>
      <c r="O540">
        <v>124.5445</v>
      </c>
      <c r="Q540">
        <v>8.6473999999999993</v>
      </c>
      <c r="R540">
        <v>1510.4148</v>
      </c>
      <c r="T540">
        <v>8.5595999999999997</v>
      </c>
      <c r="U540">
        <v>1508.2614000000001</v>
      </c>
      <c r="W540">
        <v>8.5595999999999997</v>
      </c>
      <c r="X540">
        <v>1496.1650999999999</v>
      </c>
      <c r="Z540">
        <v>8.5244</v>
      </c>
      <c r="AA540">
        <v>1506.5764999999999</v>
      </c>
      <c r="AC540">
        <v>8.5244</v>
      </c>
      <c r="AD540">
        <v>1507.1885</v>
      </c>
      <c r="AF540">
        <v>8.5068000000000001</v>
      </c>
      <c r="AG540">
        <v>1509.7985000000001</v>
      </c>
      <c r="AI540">
        <v>8.5068000000000001</v>
      </c>
      <c r="AJ540">
        <v>1507.0354</v>
      </c>
    </row>
    <row r="541" spans="2:36">
      <c r="B541">
        <v>8.7002000000000006</v>
      </c>
      <c r="C541">
        <v>123.5947</v>
      </c>
      <c r="E541">
        <v>8.5946999999999996</v>
      </c>
      <c r="F541">
        <v>129.3449</v>
      </c>
      <c r="H541">
        <v>8.6649999999999991</v>
      </c>
      <c r="I541">
        <v>127.37050000000001</v>
      </c>
      <c r="K541">
        <v>8.6649999999999991</v>
      </c>
      <c r="L541">
        <v>127.173</v>
      </c>
      <c r="N541">
        <v>8.6122999999999994</v>
      </c>
      <c r="O541">
        <v>124.6236</v>
      </c>
      <c r="Q541">
        <v>8.6826000000000008</v>
      </c>
      <c r="R541">
        <v>1511.65</v>
      </c>
      <c r="T541">
        <v>8.5946999999999996</v>
      </c>
      <c r="U541">
        <v>1502.4679000000001</v>
      </c>
      <c r="W541">
        <v>8.5946999999999996</v>
      </c>
      <c r="X541">
        <v>1495.8686</v>
      </c>
      <c r="Z541">
        <v>8.5595999999999997</v>
      </c>
      <c r="AA541">
        <v>1506.5764999999999</v>
      </c>
      <c r="AC541">
        <v>8.5595999999999997</v>
      </c>
      <c r="AD541">
        <v>1505.9654</v>
      </c>
      <c r="AF541">
        <v>8.5419999999999998</v>
      </c>
      <c r="AG541">
        <v>1504.1371999999999</v>
      </c>
      <c r="AI541">
        <v>8.5419999999999998</v>
      </c>
      <c r="AJ541">
        <v>1503.8332</v>
      </c>
    </row>
    <row r="542" spans="2:36">
      <c r="B542">
        <v>8.7353000000000005</v>
      </c>
      <c r="C542">
        <v>124.8214</v>
      </c>
      <c r="E542">
        <v>8.6298999999999992</v>
      </c>
      <c r="F542">
        <v>129.18700000000001</v>
      </c>
      <c r="H542">
        <v>8.7002000000000006</v>
      </c>
      <c r="I542">
        <v>127.39019999999999</v>
      </c>
      <c r="K542">
        <v>8.7002000000000006</v>
      </c>
      <c r="L542">
        <v>127.7062</v>
      </c>
      <c r="N542">
        <v>8.6473999999999993</v>
      </c>
      <c r="O542">
        <v>124.6236</v>
      </c>
      <c r="Q542">
        <v>8.7177000000000007</v>
      </c>
      <c r="R542">
        <v>1510.8776</v>
      </c>
      <c r="T542">
        <v>8.6298999999999992</v>
      </c>
      <c r="U542">
        <v>1501.8625</v>
      </c>
      <c r="W542">
        <v>8.6298999999999992</v>
      </c>
      <c r="X542">
        <v>1496.1650999999999</v>
      </c>
      <c r="Z542">
        <v>8.5946999999999996</v>
      </c>
      <c r="AA542">
        <v>1506.1180999999999</v>
      </c>
      <c r="AC542">
        <v>8.5946999999999996</v>
      </c>
      <c r="AD542">
        <v>1498.6991</v>
      </c>
      <c r="AF542">
        <v>8.5770999999999997</v>
      </c>
      <c r="AG542">
        <v>1504.1371999999999</v>
      </c>
      <c r="AI542">
        <v>8.5770999999999997</v>
      </c>
      <c r="AJ542">
        <v>1495.7206000000001</v>
      </c>
    </row>
    <row r="543" spans="2:36">
      <c r="B543">
        <v>8.7705000000000002</v>
      </c>
      <c r="C543">
        <v>125.31570000000001</v>
      </c>
      <c r="E543">
        <v>8.6649999999999991</v>
      </c>
      <c r="F543">
        <v>127.7457</v>
      </c>
      <c r="H543">
        <v>8.7353000000000005</v>
      </c>
      <c r="I543">
        <v>127.11369999999999</v>
      </c>
      <c r="K543">
        <v>8.7353000000000005</v>
      </c>
      <c r="L543">
        <v>127.6075</v>
      </c>
      <c r="N543">
        <v>8.6826000000000008</v>
      </c>
      <c r="O543">
        <v>125.2959</v>
      </c>
      <c r="Q543">
        <v>8.7529000000000003</v>
      </c>
      <c r="R543">
        <v>1511.9593</v>
      </c>
      <c r="T543">
        <v>8.6649999999999991</v>
      </c>
      <c r="U543">
        <v>1502.4679000000001</v>
      </c>
      <c r="W543">
        <v>8.6649999999999991</v>
      </c>
      <c r="X543">
        <v>1497.6525999999999</v>
      </c>
      <c r="Z543">
        <v>8.6298999999999992</v>
      </c>
      <c r="AA543">
        <v>1505.3552</v>
      </c>
      <c r="AC543">
        <v>8.6298999999999992</v>
      </c>
      <c r="AD543">
        <v>1498.2501</v>
      </c>
      <c r="AF543">
        <v>8.6122999999999994</v>
      </c>
      <c r="AG543">
        <v>1501.8625</v>
      </c>
      <c r="AI543">
        <v>8.6122999999999994</v>
      </c>
      <c r="AJ543">
        <v>1495.4246000000001</v>
      </c>
    </row>
    <row r="544" spans="2:36">
      <c r="B544">
        <v>8.8056000000000001</v>
      </c>
      <c r="C544">
        <v>126.02719999999999</v>
      </c>
      <c r="E544">
        <v>8.7002000000000006</v>
      </c>
      <c r="F544">
        <v>127.54819999999999</v>
      </c>
      <c r="H544">
        <v>8.7705000000000002</v>
      </c>
      <c r="I544">
        <v>127.21250000000001</v>
      </c>
      <c r="K544">
        <v>8.7705000000000002</v>
      </c>
      <c r="L544">
        <v>127.4692</v>
      </c>
      <c r="N544">
        <v>8.7177000000000007</v>
      </c>
      <c r="O544">
        <v>126.4619</v>
      </c>
      <c r="Q544">
        <v>8.7881</v>
      </c>
      <c r="R544">
        <v>1514.2858000000001</v>
      </c>
      <c r="T544">
        <v>8.7002000000000006</v>
      </c>
      <c r="U544">
        <v>1506.1180999999999</v>
      </c>
      <c r="W544">
        <v>8.7002000000000006</v>
      </c>
      <c r="X544">
        <v>1502.9224999999999</v>
      </c>
      <c r="Z544">
        <v>8.6649999999999991</v>
      </c>
      <c r="AA544">
        <v>1505.0504000000001</v>
      </c>
      <c r="AC544">
        <v>8.6649999999999991</v>
      </c>
      <c r="AD544">
        <v>1498.6991</v>
      </c>
      <c r="AF544">
        <v>8.6473999999999993</v>
      </c>
      <c r="AG544">
        <v>1500.8050000000001</v>
      </c>
      <c r="AI544">
        <v>8.6473999999999993</v>
      </c>
      <c r="AJ544">
        <v>1494.0974000000001</v>
      </c>
    </row>
    <row r="545" spans="2:36">
      <c r="B545">
        <v>8.8407999999999998</v>
      </c>
      <c r="C545">
        <v>126.79770000000001</v>
      </c>
      <c r="E545">
        <v>8.7353000000000005</v>
      </c>
      <c r="F545">
        <v>127.54819999999999</v>
      </c>
      <c r="H545">
        <v>8.8056000000000001</v>
      </c>
      <c r="I545">
        <v>127.11369999999999</v>
      </c>
      <c r="K545">
        <v>8.8056000000000001</v>
      </c>
      <c r="L545">
        <v>126.65940000000001</v>
      </c>
      <c r="N545">
        <v>8.7529000000000003</v>
      </c>
      <c r="O545">
        <v>126.67919999999999</v>
      </c>
      <c r="Q545">
        <v>8.8231999999999999</v>
      </c>
      <c r="R545">
        <v>1515.3755000000001</v>
      </c>
      <c r="T545">
        <v>8.7353000000000005</v>
      </c>
      <c r="U545">
        <v>1508.2614000000001</v>
      </c>
      <c r="W545">
        <v>8.7353000000000005</v>
      </c>
      <c r="X545">
        <v>1506.1180999999999</v>
      </c>
      <c r="Z545">
        <v>8.7002000000000006</v>
      </c>
      <c r="AA545">
        <v>1506.7293999999999</v>
      </c>
      <c r="AC545">
        <v>8.7002000000000006</v>
      </c>
      <c r="AD545">
        <v>1500.0512000000001</v>
      </c>
      <c r="AF545">
        <v>8.6826000000000008</v>
      </c>
      <c r="AG545">
        <v>1500.8050000000001</v>
      </c>
      <c r="AI545">
        <v>8.6826000000000008</v>
      </c>
      <c r="AJ545">
        <v>1494.0974000000001</v>
      </c>
    </row>
    <row r="546" spans="2:36">
      <c r="B546">
        <v>8.8758999999999997</v>
      </c>
      <c r="C546">
        <v>126.8965</v>
      </c>
      <c r="E546">
        <v>8.7705000000000002</v>
      </c>
      <c r="F546">
        <v>127.54819999999999</v>
      </c>
      <c r="H546">
        <v>8.8407999999999998</v>
      </c>
      <c r="I546">
        <v>126.857</v>
      </c>
      <c r="K546">
        <v>8.8407999999999998</v>
      </c>
      <c r="L546">
        <v>126.2841</v>
      </c>
      <c r="N546">
        <v>8.7881</v>
      </c>
      <c r="O546">
        <v>127.39019999999999</v>
      </c>
      <c r="Q546">
        <v>8.8583999999999996</v>
      </c>
      <c r="R546">
        <v>1516.7804000000001</v>
      </c>
      <c r="T546">
        <v>8.7705000000000002</v>
      </c>
      <c r="U546">
        <v>1509.7985000000001</v>
      </c>
      <c r="W546">
        <v>8.7705000000000002</v>
      </c>
      <c r="X546">
        <v>1508.4148</v>
      </c>
      <c r="Z546">
        <v>8.7353000000000005</v>
      </c>
      <c r="AA546">
        <v>1507.3416</v>
      </c>
      <c r="AC546">
        <v>8.7353000000000005</v>
      </c>
      <c r="AD546">
        <v>1504.8979999999999</v>
      </c>
      <c r="AF546">
        <v>8.7177000000000007</v>
      </c>
      <c r="AG546">
        <v>1502.0137999999999</v>
      </c>
      <c r="AI546">
        <v>8.7177000000000007</v>
      </c>
      <c r="AJ546">
        <v>1495.8686</v>
      </c>
    </row>
    <row r="547" spans="2:36">
      <c r="B547">
        <v>8.9110999999999994</v>
      </c>
      <c r="C547">
        <v>127.015</v>
      </c>
      <c r="E547">
        <v>8.8056000000000001</v>
      </c>
      <c r="F547">
        <v>127.7852</v>
      </c>
      <c r="H547">
        <v>8.8758999999999997</v>
      </c>
      <c r="I547">
        <v>126.14579999999999</v>
      </c>
      <c r="K547">
        <v>8.8758999999999997</v>
      </c>
      <c r="L547">
        <v>125.9877</v>
      </c>
      <c r="N547">
        <v>8.8231999999999999</v>
      </c>
      <c r="O547">
        <v>127.568</v>
      </c>
      <c r="Q547">
        <v>8.8934999999999995</v>
      </c>
      <c r="R547">
        <v>1518.1894</v>
      </c>
      <c r="T547">
        <v>8.8056000000000001</v>
      </c>
      <c r="U547">
        <v>1509.6446000000001</v>
      </c>
      <c r="W547">
        <v>8.8056000000000001</v>
      </c>
      <c r="X547">
        <v>1508.4148</v>
      </c>
      <c r="Z547">
        <v>8.7705000000000002</v>
      </c>
      <c r="AA547">
        <v>1507.8012000000001</v>
      </c>
      <c r="AC547">
        <v>8.7705000000000002</v>
      </c>
      <c r="AD547">
        <v>1505.3552</v>
      </c>
      <c r="AF547">
        <v>8.7529000000000003</v>
      </c>
      <c r="AG547">
        <v>1503.3776</v>
      </c>
      <c r="AI547">
        <v>8.7529000000000003</v>
      </c>
      <c r="AJ547">
        <v>1498.5494000000001</v>
      </c>
    </row>
    <row r="548" spans="2:36">
      <c r="B548">
        <v>8.9461999999999993</v>
      </c>
      <c r="C548">
        <v>127.21250000000001</v>
      </c>
      <c r="E548">
        <v>8.8407999999999998</v>
      </c>
      <c r="F548">
        <v>127.7852</v>
      </c>
      <c r="H548">
        <v>8.9110999999999994</v>
      </c>
      <c r="I548">
        <v>125.5924</v>
      </c>
      <c r="K548">
        <v>8.9110999999999994</v>
      </c>
      <c r="L548">
        <v>126.126</v>
      </c>
      <c r="N548">
        <v>8.8583999999999996</v>
      </c>
      <c r="O548">
        <v>127.568</v>
      </c>
      <c r="Q548">
        <v>8.9286999999999992</v>
      </c>
      <c r="R548">
        <v>1518.1894</v>
      </c>
      <c r="T548">
        <v>8.8407999999999998</v>
      </c>
      <c r="U548">
        <v>1509.6446000000001</v>
      </c>
      <c r="W548">
        <v>8.8407999999999998</v>
      </c>
      <c r="X548">
        <v>1508.4148</v>
      </c>
      <c r="Z548">
        <v>8.8056000000000001</v>
      </c>
      <c r="AA548">
        <v>1507.8012000000001</v>
      </c>
      <c r="AC548">
        <v>8.8056000000000001</v>
      </c>
      <c r="AD548">
        <v>1507.0354</v>
      </c>
      <c r="AF548">
        <v>8.7881</v>
      </c>
      <c r="AG548">
        <v>1504.5934999999999</v>
      </c>
      <c r="AI548">
        <v>8.7881</v>
      </c>
      <c r="AJ548">
        <v>1504.7457999999999</v>
      </c>
    </row>
    <row r="549" spans="2:36">
      <c r="B549">
        <v>8.9814000000000007</v>
      </c>
      <c r="C549">
        <v>127.173</v>
      </c>
      <c r="E549">
        <v>8.8758999999999997</v>
      </c>
      <c r="F549">
        <v>127.7062</v>
      </c>
      <c r="H549">
        <v>8.9461999999999993</v>
      </c>
      <c r="I549">
        <v>125.5924</v>
      </c>
      <c r="K549">
        <v>8.9461999999999993</v>
      </c>
      <c r="L549">
        <v>126.126</v>
      </c>
      <c r="N549">
        <v>8.8934999999999995</v>
      </c>
      <c r="O549">
        <v>126.67919999999999</v>
      </c>
      <c r="Q549">
        <v>8.9638000000000009</v>
      </c>
      <c r="R549">
        <v>1520.8625</v>
      </c>
      <c r="T549">
        <v>8.8758999999999997</v>
      </c>
      <c r="U549">
        <v>1509.6446000000001</v>
      </c>
      <c r="W549">
        <v>8.8758999999999997</v>
      </c>
      <c r="X549">
        <v>1508.8756000000001</v>
      </c>
      <c r="Z549">
        <v>8.8407999999999998</v>
      </c>
      <c r="AA549">
        <v>1508.2614000000001</v>
      </c>
      <c r="AC549">
        <v>8.8407999999999998</v>
      </c>
      <c r="AD549">
        <v>1508.4148</v>
      </c>
      <c r="AF549">
        <v>8.8231999999999999</v>
      </c>
      <c r="AG549">
        <v>1506.2709</v>
      </c>
      <c r="AI549">
        <v>8.8231999999999999</v>
      </c>
      <c r="AJ549">
        <v>1505.6602</v>
      </c>
    </row>
    <row r="550" spans="2:36">
      <c r="B550">
        <v>9.0165000000000006</v>
      </c>
      <c r="C550">
        <v>127.252</v>
      </c>
      <c r="E550">
        <v>8.9110999999999994</v>
      </c>
      <c r="F550">
        <v>127.2323</v>
      </c>
      <c r="H550">
        <v>8.9814000000000007</v>
      </c>
      <c r="I550">
        <v>126.0074</v>
      </c>
      <c r="K550">
        <v>8.9814000000000007</v>
      </c>
      <c r="L550">
        <v>126.04689999999999</v>
      </c>
      <c r="N550">
        <v>8.9286999999999992</v>
      </c>
      <c r="O550">
        <v>126.5014</v>
      </c>
      <c r="Q550">
        <v>8.9990000000000006</v>
      </c>
      <c r="R550">
        <v>1521.6515999999999</v>
      </c>
      <c r="T550">
        <v>8.9110999999999994</v>
      </c>
      <c r="U550">
        <v>1512.2688000000001</v>
      </c>
      <c r="W550">
        <v>8.9110999999999994</v>
      </c>
      <c r="X550">
        <v>1509.6446000000001</v>
      </c>
      <c r="Z550">
        <v>8.8758999999999997</v>
      </c>
      <c r="AA550">
        <v>1508.2614000000001</v>
      </c>
      <c r="AC550">
        <v>8.8758999999999997</v>
      </c>
      <c r="AD550">
        <v>1509.6446000000001</v>
      </c>
      <c r="AF550">
        <v>8.8583999999999996</v>
      </c>
      <c r="AG550">
        <v>1506.7293999999999</v>
      </c>
      <c r="AI550">
        <v>8.8583999999999996</v>
      </c>
      <c r="AJ550">
        <v>1507.1885</v>
      </c>
    </row>
    <row r="551" spans="2:36">
      <c r="B551">
        <v>9.0517000000000003</v>
      </c>
      <c r="C551">
        <v>128.0222</v>
      </c>
      <c r="E551">
        <v>8.9461999999999993</v>
      </c>
      <c r="F551">
        <v>127.4297</v>
      </c>
      <c r="H551">
        <v>9.0165000000000006</v>
      </c>
      <c r="I551">
        <v>126.8372</v>
      </c>
      <c r="K551">
        <v>9.0165000000000006</v>
      </c>
      <c r="L551">
        <v>126.04689999999999</v>
      </c>
      <c r="N551">
        <v>8.9638000000000009</v>
      </c>
      <c r="O551">
        <v>126.54089999999999</v>
      </c>
      <c r="Q551">
        <v>9.0341000000000005</v>
      </c>
      <c r="R551">
        <v>1526.8920000000001</v>
      </c>
      <c r="T551">
        <v>8.9461999999999993</v>
      </c>
      <c r="U551">
        <v>1512.8885</v>
      </c>
      <c r="W551">
        <v>8.9461999999999993</v>
      </c>
      <c r="X551">
        <v>1514.2858000000001</v>
      </c>
      <c r="Z551">
        <v>8.9110999999999994</v>
      </c>
      <c r="AA551">
        <v>1508.8756000000001</v>
      </c>
      <c r="AC551">
        <v>8.9110999999999994</v>
      </c>
      <c r="AD551">
        <v>1509.6446000000001</v>
      </c>
      <c r="AF551">
        <v>8.8934999999999995</v>
      </c>
      <c r="AG551">
        <v>1506.8824</v>
      </c>
      <c r="AI551">
        <v>8.8934999999999995</v>
      </c>
      <c r="AJ551">
        <v>1506.8824</v>
      </c>
    </row>
    <row r="552" spans="2:36">
      <c r="B552">
        <v>9.0868000000000002</v>
      </c>
      <c r="C552">
        <v>129.029</v>
      </c>
      <c r="E552">
        <v>8.9814000000000007</v>
      </c>
      <c r="F552">
        <v>128.1011</v>
      </c>
      <c r="H552">
        <v>9.0517000000000003</v>
      </c>
      <c r="I552">
        <v>127.4297</v>
      </c>
      <c r="K552">
        <v>9.0517000000000003</v>
      </c>
      <c r="L552">
        <v>126.04689999999999</v>
      </c>
      <c r="N552">
        <v>8.9990000000000006</v>
      </c>
      <c r="O552">
        <v>126.9162</v>
      </c>
      <c r="Q552">
        <v>9.0693000000000001</v>
      </c>
      <c r="R552">
        <v>1529.9349999999999</v>
      </c>
      <c r="T552">
        <v>8.9814000000000007</v>
      </c>
      <c r="U552">
        <v>1517.2496000000001</v>
      </c>
      <c r="W552">
        <v>8.9814000000000007</v>
      </c>
      <c r="X552">
        <v>1516.4677999999999</v>
      </c>
      <c r="Z552">
        <v>8.9461999999999993</v>
      </c>
      <c r="AA552">
        <v>1510.4148</v>
      </c>
      <c r="AC552">
        <v>8.9461999999999993</v>
      </c>
      <c r="AD552">
        <v>1511.9593</v>
      </c>
      <c r="AF552">
        <v>8.9286999999999992</v>
      </c>
      <c r="AG552">
        <v>1505.3552</v>
      </c>
      <c r="AI552">
        <v>8.9286999999999992</v>
      </c>
      <c r="AJ552">
        <v>1504.7457999999999</v>
      </c>
    </row>
    <row r="553" spans="2:36">
      <c r="B553">
        <v>9.1219999999999999</v>
      </c>
      <c r="C553">
        <v>129.7595</v>
      </c>
      <c r="E553">
        <v>9.0165000000000006</v>
      </c>
      <c r="F553">
        <v>129.66079999999999</v>
      </c>
      <c r="H553">
        <v>9.0868000000000002</v>
      </c>
      <c r="I553">
        <v>128.29859999999999</v>
      </c>
      <c r="K553">
        <v>9.0868000000000002</v>
      </c>
      <c r="L553">
        <v>126.04689999999999</v>
      </c>
      <c r="N553">
        <v>9.0341000000000005</v>
      </c>
      <c r="O553">
        <v>126.9162</v>
      </c>
      <c r="Q553">
        <v>9.1044</v>
      </c>
      <c r="R553">
        <v>1532.835</v>
      </c>
      <c r="T553">
        <v>9.0165000000000006</v>
      </c>
      <c r="U553">
        <v>1519.4455</v>
      </c>
      <c r="W553">
        <v>9.0165000000000006</v>
      </c>
      <c r="X553">
        <v>1520.3896999999999</v>
      </c>
      <c r="Z553">
        <v>8.9814000000000007</v>
      </c>
      <c r="AA553">
        <v>1514.5969</v>
      </c>
      <c r="AC553">
        <v>8.9814000000000007</v>
      </c>
      <c r="AD553">
        <v>1515.3755000000001</v>
      </c>
      <c r="AF553">
        <v>8.9638000000000009</v>
      </c>
      <c r="AG553">
        <v>1507.9545000000001</v>
      </c>
      <c r="AI553">
        <v>8.9638000000000009</v>
      </c>
      <c r="AJ553">
        <v>1503.3776</v>
      </c>
    </row>
    <row r="554" spans="2:36">
      <c r="B554">
        <v>9.1570999999999998</v>
      </c>
      <c r="C554">
        <v>130.54910000000001</v>
      </c>
      <c r="E554">
        <v>9.0517000000000003</v>
      </c>
      <c r="F554">
        <v>130.1345</v>
      </c>
      <c r="H554">
        <v>9.1219999999999999</v>
      </c>
      <c r="I554">
        <v>128.31829999999999</v>
      </c>
      <c r="K554">
        <v>9.1219999999999999</v>
      </c>
      <c r="L554">
        <v>126.3236</v>
      </c>
      <c r="N554">
        <v>9.0693000000000001</v>
      </c>
      <c r="O554">
        <v>126.54089999999999</v>
      </c>
      <c r="Q554">
        <v>9.1395999999999997</v>
      </c>
      <c r="R554">
        <v>1532.835</v>
      </c>
      <c r="T554">
        <v>9.0517000000000003</v>
      </c>
      <c r="U554">
        <v>1520.7048</v>
      </c>
      <c r="W554">
        <v>9.0517000000000003</v>
      </c>
      <c r="X554">
        <v>1521.3358000000001</v>
      </c>
      <c r="Z554">
        <v>9.0165000000000006</v>
      </c>
      <c r="AA554">
        <v>1516.6241</v>
      </c>
      <c r="AC554">
        <v>9.0165000000000006</v>
      </c>
      <c r="AD554">
        <v>1518.3462</v>
      </c>
      <c r="AF554">
        <v>8.9990000000000006</v>
      </c>
      <c r="AG554">
        <v>1510.4148</v>
      </c>
      <c r="AI554">
        <v>8.9990000000000006</v>
      </c>
      <c r="AJ554">
        <v>1503.3776</v>
      </c>
    </row>
    <row r="555" spans="2:36">
      <c r="B555">
        <v>9.1922999999999995</v>
      </c>
      <c r="C555">
        <v>130.23320000000001</v>
      </c>
      <c r="E555">
        <v>9.0868000000000002</v>
      </c>
      <c r="F555">
        <v>130.58860000000001</v>
      </c>
      <c r="H555">
        <v>9.1570999999999998</v>
      </c>
      <c r="I555">
        <v>128.49600000000001</v>
      </c>
      <c r="K555">
        <v>9.1570999999999998</v>
      </c>
      <c r="L555">
        <v>128.0814</v>
      </c>
      <c r="N555">
        <v>9.1044</v>
      </c>
      <c r="O555">
        <v>125.8691</v>
      </c>
      <c r="Q555">
        <v>9.1746999999999996</v>
      </c>
      <c r="R555">
        <v>1533.32</v>
      </c>
      <c r="T555">
        <v>9.0868000000000002</v>
      </c>
      <c r="U555">
        <v>1520.7048</v>
      </c>
      <c r="W555">
        <v>9.0868000000000002</v>
      </c>
      <c r="X555">
        <v>1522.4419</v>
      </c>
      <c r="Z555">
        <v>9.0517000000000003</v>
      </c>
      <c r="AA555">
        <v>1521.3358000000001</v>
      </c>
      <c r="AC555">
        <v>9.0517000000000003</v>
      </c>
      <c r="AD555">
        <v>1520.7048</v>
      </c>
      <c r="AF555">
        <v>9.0341000000000005</v>
      </c>
      <c r="AG555">
        <v>1515.5314000000001</v>
      </c>
      <c r="AI555">
        <v>9.0341000000000005</v>
      </c>
      <c r="AJ555">
        <v>1504.8979999999999</v>
      </c>
    </row>
    <row r="556" spans="2:36">
      <c r="B556">
        <v>9.2274999999999991</v>
      </c>
      <c r="C556">
        <v>130.54910000000001</v>
      </c>
      <c r="E556">
        <v>9.1219999999999999</v>
      </c>
      <c r="F556">
        <v>130.58860000000001</v>
      </c>
      <c r="H556">
        <v>9.1922999999999995</v>
      </c>
      <c r="I556">
        <v>128.59469999999999</v>
      </c>
      <c r="K556">
        <v>9.1922999999999995</v>
      </c>
      <c r="L556">
        <v>128.59469999999999</v>
      </c>
      <c r="N556">
        <v>9.1395999999999997</v>
      </c>
      <c r="O556">
        <v>125.55289999999999</v>
      </c>
      <c r="Q556">
        <v>9.2098999999999993</v>
      </c>
      <c r="R556">
        <v>1535.2646</v>
      </c>
      <c r="T556">
        <v>9.1219999999999999</v>
      </c>
      <c r="U556">
        <v>1520.7048</v>
      </c>
      <c r="W556">
        <v>9.1219999999999999</v>
      </c>
      <c r="X556">
        <v>1523.0752</v>
      </c>
      <c r="Z556">
        <v>9.0868000000000002</v>
      </c>
      <c r="AA556">
        <v>1522.2837999999999</v>
      </c>
      <c r="AC556">
        <v>9.0868000000000002</v>
      </c>
      <c r="AD556">
        <v>1520.7048</v>
      </c>
      <c r="AF556">
        <v>9.0693000000000001</v>
      </c>
      <c r="AG556">
        <v>1518.5030999999999</v>
      </c>
      <c r="AI556">
        <v>9.0693000000000001</v>
      </c>
      <c r="AJ556">
        <v>1505.3552</v>
      </c>
    </row>
    <row r="557" spans="2:36">
      <c r="B557">
        <v>9.2626000000000008</v>
      </c>
      <c r="C557">
        <v>130.7662</v>
      </c>
      <c r="E557">
        <v>9.1570999999999998</v>
      </c>
      <c r="F557">
        <v>130.86490000000001</v>
      </c>
      <c r="H557">
        <v>9.2274999999999991</v>
      </c>
      <c r="I557">
        <v>128.95009999999999</v>
      </c>
      <c r="K557">
        <v>9.2274999999999991</v>
      </c>
      <c r="L557">
        <v>128.7724</v>
      </c>
      <c r="N557">
        <v>9.1746999999999996</v>
      </c>
      <c r="O557">
        <v>125.55289999999999</v>
      </c>
      <c r="Q557">
        <v>9.2449999999999992</v>
      </c>
      <c r="R557">
        <v>1536.4023999999999</v>
      </c>
      <c r="T557">
        <v>9.1570999999999998</v>
      </c>
      <c r="U557">
        <v>1522.9168</v>
      </c>
      <c r="W557">
        <v>9.1570999999999998</v>
      </c>
      <c r="X557">
        <v>1524.8208</v>
      </c>
      <c r="Z557">
        <v>9.1219999999999999</v>
      </c>
      <c r="AA557">
        <v>1525.4572000000001</v>
      </c>
      <c r="AC557">
        <v>9.1219999999999999</v>
      </c>
      <c r="AD557">
        <v>1521.8095000000001</v>
      </c>
      <c r="AF557">
        <v>9.1044</v>
      </c>
      <c r="AG557">
        <v>1518.66</v>
      </c>
      <c r="AI557">
        <v>9.1044</v>
      </c>
      <c r="AJ557">
        <v>1506.1180999999999</v>
      </c>
    </row>
    <row r="558" spans="2:36">
      <c r="B558">
        <v>9.2978000000000005</v>
      </c>
      <c r="C558">
        <v>130.7662</v>
      </c>
      <c r="E558">
        <v>9.1922999999999995</v>
      </c>
      <c r="F558">
        <v>130.92420000000001</v>
      </c>
      <c r="H558">
        <v>9.2626000000000008</v>
      </c>
      <c r="I558">
        <v>129.16720000000001</v>
      </c>
      <c r="K558">
        <v>9.2626000000000008</v>
      </c>
      <c r="L558">
        <v>128.7724</v>
      </c>
      <c r="N558">
        <v>9.2098999999999993</v>
      </c>
      <c r="O558">
        <v>125.67149999999999</v>
      </c>
      <c r="Q558">
        <v>9.2802000000000007</v>
      </c>
      <c r="R558">
        <v>1543.7773999999999</v>
      </c>
      <c r="T558">
        <v>9.1922999999999995</v>
      </c>
      <c r="U558">
        <v>1523.0752</v>
      </c>
      <c r="W558">
        <v>9.1922999999999995</v>
      </c>
      <c r="X558">
        <v>1524.8208</v>
      </c>
      <c r="Z558">
        <v>9.1570999999999998</v>
      </c>
      <c r="AA558">
        <v>1524.9799</v>
      </c>
      <c r="AC558">
        <v>9.1570999999999998</v>
      </c>
      <c r="AD558">
        <v>1523.5506</v>
      </c>
      <c r="AF558">
        <v>9.1395999999999997</v>
      </c>
      <c r="AG558">
        <v>1519.2882999999999</v>
      </c>
      <c r="AI558">
        <v>9.1395999999999997</v>
      </c>
      <c r="AJ558">
        <v>1509.3368</v>
      </c>
    </row>
    <row r="559" spans="2:36">
      <c r="B559">
        <v>9.3329000000000004</v>
      </c>
      <c r="C559">
        <v>130.98339999999999</v>
      </c>
      <c r="E559">
        <v>9.2274999999999991</v>
      </c>
      <c r="F559">
        <v>130.54910000000001</v>
      </c>
      <c r="H559">
        <v>9.2978000000000005</v>
      </c>
      <c r="I559">
        <v>129.4633</v>
      </c>
      <c r="K559">
        <v>9.2978000000000005</v>
      </c>
      <c r="L559">
        <v>128.7724</v>
      </c>
      <c r="N559">
        <v>9.2449999999999992</v>
      </c>
      <c r="O559">
        <v>126.69889999999999</v>
      </c>
      <c r="Q559">
        <v>9.3153000000000006</v>
      </c>
      <c r="R559">
        <v>1546.259</v>
      </c>
      <c r="T559">
        <v>9.2274999999999991</v>
      </c>
      <c r="U559">
        <v>1529.7743</v>
      </c>
      <c r="W559">
        <v>9.2274999999999991</v>
      </c>
      <c r="X559">
        <v>1525.1388999999999</v>
      </c>
      <c r="Z559">
        <v>9.1922999999999995</v>
      </c>
      <c r="AA559">
        <v>1525.4572000000001</v>
      </c>
      <c r="AC559">
        <v>9.1922999999999995</v>
      </c>
      <c r="AD559">
        <v>1523.8679</v>
      </c>
      <c r="AF559">
        <v>9.1746999999999996</v>
      </c>
      <c r="AG559">
        <v>1519.4455</v>
      </c>
      <c r="AI559">
        <v>9.1746999999999996</v>
      </c>
      <c r="AJ559">
        <v>1511.8045999999999</v>
      </c>
    </row>
    <row r="560" spans="2:36">
      <c r="B560">
        <v>9.3681000000000001</v>
      </c>
      <c r="C560">
        <v>130.98339999999999</v>
      </c>
      <c r="E560">
        <v>9.2626000000000008</v>
      </c>
      <c r="F560">
        <v>131.1216</v>
      </c>
      <c r="H560">
        <v>9.3329000000000004</v>
      </c>
      <c r="I560">
        <v>129.60149999999999</v>
      </c>
      <c r="K560">
        <v>9.3329000000000004</v>
      </c>
      <c r="L560">
        <v>128.7527</v>
      </c>
      <c r="N560">
        <v>9.2802000000000007</v>
      </c>
      <c r="O560">
        <v>128.417</v>
      </c>
      <c r="Q560">
        <v>9.3505000000000003</v>
      </c>
      <c r="R560">
        <v>1548.2527</v>
      </c>
      <c r="T560">
        <v>9.2626000000000008</v>
      </c>
      <c r="U560">
        <v>1530.7389000000001</v>
      </c>
      <c r="W560">
        <v>9.2626000000000008</v>
      </c>
      <c r="X560">
        <v>1527.8508999999999</v>
      </c>
      <c r="Z560">
        <v>9.2274999999999991</v>
      </c>
      <c r="AA560">
        <v>1528.8117</v>
      </c>
      <c r="AC560">
        <v>9.2274999999999991</v>
      </c>
      <c r="AD560">
        <v>1524.1853000000001</v>
      </c>
      <c r="AF560">
        <v>9.2098999999999993</v>
      </c>
      <c r="AG560">
        <v>1522.2837999999999</v>
      </c>
      <c r="AI560">
        <v>9.2098999999999993</v>
      </c>
      <c r="AJ560">
        <v>1513.3538000000001</v>
      </c>
    </row>
    <row r="561" spans="2:36">
      <c r="B561">
        <v>9.4032</v>
      </c>
      <c r="C561">
        <v>130.68729999999999</v>
      </c>
      <c r="E561">
        <v>9.2978000000000005</v>
      </c>
      <c r="F561">
        <v>131.4177</v>
      </c>
      <c r="H561">
        <v>9.3681000000000001</v>
      </c>
      <c r="I561">
        <v>131.398</v>
      </c>
      <c r="K561">
        <v>9.3681000000000001</v>
      </c>
      <c r="L561">
        <v>128.63419999999999</v>
      </c>
      <c r="N561">
        <v>9.3153000000000006</v>
      </c>
      <c r="O561">
        <v>129.0685</v>
      </c>
      <c r="Q561">
        <v>9.3856000000000002</v>
      </c>
      <c r="R561">
        <v>1551.5920000000001</v>
      </c>
      <c r="T561">
        <v>9.2978000000000005</v>
      </c>
      <c r="U561">
        <v>1534.94</v>
      </c>
      <c r="W561">
        <v>9.2978000000000005</v>
      </c>
      <c r="X561">
        <v>1532.9966999999999</v>
      </c>
      <c r="Z561">
        <v>9.2626000000000008</v>
      </c>
      <c r="AA561">
        <v>1532.1891000000001</v>
      </c>
      <c r="AC561">
        <v>9.2626000000000008</v>
      </c>
      <c r="AD561">
        <v>1528.8117</v>
      </c>
      <c r="AF561">
        <v>9.2449999999999992</v>
      </c>
      <c r="AG561">
        <v>1519.4455</v>
      </c>
      <c r="AI561">
        <v>9.2449999999999992</v>
      </c>
      <c r="AJ561">
        <v>1517.4060999999999</v>
      </c>
    </row>
    <row r="562" spans="2:36">
      <c r="B562">
        <v>9.4383999999999997</v>
      </c>
      <c r="C562">
        <v>129.7595</v>
      </c>
      <c r="E562">
        <v>9.3329000000000004</v>
      </c>
      <c r="F562">
        <v>131.91130000000001</v>
      </c>
      <c r="H562">
        <v>9.4032</v>
      </c>
      <c r="I562">
        <v>132.22730000000001</v>
      </c>
      <c r="K562">
        <v>9.4032</v>
      </c>
      <c r="L562">
        <v>128.7527</v>
      </c>
      <c r="N562">
        <v>9.3505000000000003</v>
      </c>
      <c r="O562">
        <v>129.029</v>
      </c>
      <c r="Q562">
        <v>9.4207999999999998</v>
      </c>
      <c r="R562">
        <v>1554.2782999999999</v>
      </c>
      <c r="T562">
        <v>9.3329000000000004</v>
      </c>
      <c r="U562">
        <v>1537.8689999999999</v>
      </c>
      <c r="W562">
        <v>9.3329000000000004</v>
      </c>
      <c r="X562">
        <v>1539.9948999999999</v>
      </c>
      <c r="Z562">
        <v>9.2978000000000005</v>
      </c>
      <c r="AA562">
        <v>1535.7519</v>
      </c>
      <c r="AC562">
        <v>9.2978000000000005</v>
      </c>
      <c r="AD562">
        <v>1531.8665000000001</v>
      </c>
      <c r="AF562">
        <v>9.2802000000000007</v>
      </c>
      <c r="AG562">
        <v>1525.7756999999999</v>
      </c>
      <c r="AI562">
        <v>9.2802000000000007</v>
      </c>
      <c r="AJ562">
        <v>1521.1780000000001</v>
      </c>
    </row>
    <row r="563" spans="2:36">
      <c r="B563">
        <v>9.4734999999999996</v>
      </c>
      <c r="C563">
        <v>126.67919999999999</v>
      </c>
      <c r="E563">
        <v>9.3681000000000001</v>
      </c>
      <c r="F563">
        <v>132.89879999999999</v>
      </c>
      <c r="H563">
        <v>9.4383999999999997</v>
      </c>
      <c r="I563">
        <v>132.46430000000001</v>
      </c>
      <c r="K563">
        <v>9.4383999999999997</v>
      </c>
      <c r="L563">
        <v>129.3252</v>
      </c>
      <c r="N563">
        <v>9.3856000000000002</v>
      </c>
      <c r="O563">
        <v>129.0685</v>
      </c>
      <c r="Q563">
        <v>9.4558999999999997</v>
      </c>
      <c r="R563">
        <v>1554.7835</v>
      </c>
      <c r="T563">
        <v>9.3681000000000001</v>
      </c>
      <c r="U563">
        <v>1541.9649999999999</v>
      </c>
      <c r="W563">
        <v>9.3681000000000001</v>
      </c>
      <c r="X563">
        <v>1540.8148000000001</v>
      </c>
      <c r="Z563">
        <v>9.3329000000000004</v>
      </c>
      <c r="AA563">
        <v>1536.7280000000001</v>
      </c>
      <c r="AC563">
        <v>9.3329000000000004</v>
      </c>
      <c r="AD563">
        <v>1535.7519</v>
      </c>
      <c r="AF563">
        <v>9.3153000000000006</v>
      </c>
      <c r="AG563">
        <v>1526.7324000000001</v>
      </c>
      <c r="AI563">
        <v>9.3153000000000006</v>
      </c>
      <c r="AJ563">
        <v>1525.4572000000001</v>
      </c>
    </row>
    <row r="564" spans="2:36">
      <c r="B564">
        <v>9.5086999999999993</v>
      </c>
      <c r="C564">
        <v>126.4224</v>
      </c>
      <c r="E564">
        <v>9.4032</v>
      </c>
      <c r="F564">
        <v>133.2346</v>
      </c>
      <c r="H564">
        <v>9.4734999999999996</v>
      </c>
      <c r="I564">
        <v>132.58279999999999</v>
      </c>
      <c r="K564">
        <v>9.4734999999999996</v>
      </c>
      <c r="L564">
        <v>130.15430000000001</v>
      </c>
      <c r="N564">
        <v>9.4207999999999998</v>
      </c>
      <c r="O564">
        <v>129.029</v>
      </c>
      <c r="Q564">
        <v>9.4910999999999994</v>
      </c>
      <c r="R564">
        <v>1555.4576999999999</v>
      </c>
      <c r="T564">
        <v>9.4032</v>
      </c>
      <c r="U564">
        <v>1544.1076</v>
      </c>
      <c r="W564">
        <v>9.4032</v>
      </c>
      <c r="X564">
        <v>1542.9528</v>
      </c>
      <c r="Z564">
        <v>9.3681000000000001</v>
      </c>
      <c r="AA564">
        <v>1538.1955</v>
      </c>
      <c r="AC564">
        <v>9.3681000000000001</v>
      </c>
      <c r="AD564">
        <v>1540.1587999999999</v>
      </c>
      <c r="AF564">
        <v>9.3505000000000003</v>
      </c>
      <c r="AG564">
        <v>1531.8665000000001</v>
      </c>
      <c r="AI564">
        <v>9.3505000000000003</v>
      </c>
      <c r="AJ564">
        <v>1529.6138000000001</v>
      </c>
    </row>
    <row r="565" spans="2:36">
      <c r="E565">
        <v>9.4383999999999997</v>
      </c>
      <c r="F565">
        <v>133.61000000000001</v>
      </c>
      <c r="H565">
        <v>9.5086999999999993</v>
      </c>
      <c r="I565">
        <v>132.9581</v>
      </c>
      <c r="K565">
        <v>9.5086999999999993</v>
      </c>
      <c r="L565">
        <v>130.4701</v>
      </c>
      <c r="N565">
        <v>9.4558999999999997</v>
      </c>
      <c r="O565">
        <v>128.53550000000001</v>
      </c>
      <c r="Q565">
        <v>9.5261999999999993</v>
      </c>
      <c r="R565">
        <v>1556.1328000000001</v>
      </c>
      <c r="T565">
        <v>9.4383999999999997</v>
      </c>
      <c r="U565">
        <v>1549.2523000000001</v>
      </c>
      <c r="W565">
        <v>9.4383999999999997</v>
      </c>
      <c r="X565">
        <v>1545.0995</v>
      </c>
      <c r="Z565">
        <v>9.4032</v>
      </c>
      <c r="AA565">
        <v>1543.2825</v>
      </c>
      <c r="AC565">
        <v>9.4032</v>
      </c>
      <c r="AD565">
        <v>1540.8148000000001</v>
      </c>
      <c r="AF565">
        <v>9.3856000000000002</v>
      </c>
      <c r="AG565">
        <v>1535.7519</v>
      </c>
      <c r="AI565">
        <v>9.3856000000000002</v>
      </c>
      <c r="AJ565">
        <v>1530.578</v>
      </c>
    </row>
    <row r="566" spans="2:36">
      <c r="E566">
        <v>9.4734999999999996</v>
      </c>
      <c r="F566">
        <v>133.9657</v>
      </c>
      <c r="H566">
        <v>9.5437999999999992</v>
      </c>
      <c r="I566">
        <v>132.9581</v>
      </c>
      <c r="K566">
        <v>9.5437999999999992</v>
      </c>
      <c r="L566">
        <v>131.57570000000001</v>
      </c>
      <c r="N566">
        <v>9.4910999999999994</v>
      </c>
      <c r="O566">
        <v>128.53550000000001</v>
      </c>
      <c r="T566">
        <v>9.4734999999999996</v>
      </c>
      <c r="U566">
        <v>1551.5920000000001</v>
      </c>
      <c r="W566">
        <v>9.4734999999999996</v>
      </c>
      <c r="X566">
        <v>1548.9188999999999</v>
      </c>
      <c r="Z566">
        <v>9.4383999999999997</v>
      </c>
      <c r="AA566">
        <v>1546.4249</v>
      </c>
      <c r="AC566">
        <v>9.4383999999999997</v>
      </c>
      <c r="AD566">
        <v>1543.2825</v>
      </c>
      <c r="AF566">
        <v>9.4207999999999998</v>
      </c>
      <c r="AG566">
        <v>1536.8907999999999</v>
      </c>
      <c r="AI566">
        <v>9.4207999999999998</v>
      </c>
      <c r="AJ566">
        <v>1532.3505</v>
      </c>
    </row>
    <row r="567" spans="2:36">
      <c r="E567">
        <v>9.5086999999999993</v>
      </c>
      <c r="F567">
        <v>133.86689999999999</v>
      </c>
      <c r="N567">
        <v>9.5261999999999993</v>
      </c>
      <c r="O567">
        <v>129.24619999999999</v>
      </c>
      <c r="T567">
        <v>9.5086999999999993</v>
      </c>
      <c r="U567">
        <v>1556.3017</v>
      </c>
      <c r="W567">
        <v>9.5086999999999993</v>
      </c>
      <c r="X567">
        <v>1553.1014</v>
      </c>
      <c r="Z567">
        <v>9.4734999999999996</v>
      </c>
      <c r="AA567">
        <v>1549.0856000000001</v>
      </c>
      <c r="AC567">
        <v>9.4734999999999996</v>
      </c>
      <c r="AD567">
        <v>1544.7687000000001</v>
      </c>
      <c r="AF567">
        <v>9.4558999999999997</v>
      </c>
      <c r="AG567">
        <v>1542.9528</v>
      </c>
      <c r="AI567">
        <v>9.4558999999999997</v>
      </c>
      <c r="AJ567">
        <v>1534.4535000000001</v>
      </c>
    </row>
    <row r="568" spans="2:36">
      <c r="E568">
        <v>9.5437999999999992</v>
      </c>
      <c r="F568">
        <v>133.9657</v>
      </c>
      <c r="N568">
        <v>9.5614000000000008</v>
      </c>
      <c r="O568">
        <v>130.1345</v>
      </c>
      <c r="T568">
        <v>9.5437999999999992</v>
      </c>
      <c r="U568">
        <v>1556.6396</v>
      </c>
      <c r="W568">
        <v>9.5437999999999992</v>
      </c>
      <c r="X568">
        <v>1554.2782999999999</v>
      </c>
      <c r="Z568">
        <v>9.5086999999999993</v>
      </c>
      <c r="AA568">
        <v>1551.2572</v>
      </c>
      <c r="AC568">
        <v>9.5086999999999993</v>
      </c>
      <c r="AD568">
        <v>1546.4249</v>
      </c>
      <c r="AF568">
        <v>9.4910999999999994</v>
      </c>
      <c r="AG568">
        <v>1545.9275</v>
      </c>
      <c r="AI568">
        <v>9.4910999999999994</v>
      </c>
      <c r="AJ568">
        <v>1537.0536999999999</v>
      </c>
    </row>
    <row r="569" spans="2:36">
      <c r="E569">
        <v>9.5790000000000006</v>
      </c>
      <c r="F569">
        <v>133.9855</v>
      </c>
      <c r="N569">
        <v>9.5966000000000005</v>
      </c>
      <c r="O569">
        <v>130.82550000000001</v>
      </c>
      <c r="T569">
        <v>9.5790000000000006</v>
      </c>
      <c r="U569">
        <v>1557.3162</v>
      </c>
      <c r="W569">
        <v>9.5790000000000006</v>
      </c>
      <c r="X569">
        <v>1553.2693999999999</v>
      </c>
      <c r="Z569">
        <v>9.5437999999999992</v>
      </c>
      <c r="AA569">
        <v>1551.5920000000001</v>
      </c>
      <c r="AC569">
        <v>9.5437999999999992</v>
      </c>
      <c r="AD569">
        <v>1547.2548999999999</v>
      </c>
      <c r="AF569">
        <v>9.5261999999999993</v>
      </c>
      <c r="AG569">
        <v>1549.9197999999999</v>
      </c>
      <c r="AI569">
        <v>9.5261999999999993</v>
      </c>
      <c r="AJ569">
        <v>1538.1955</v>
      </c>
    </row>
    <row r="570" spans="2:36">
      <c r="E570">
        <v>9.6141000000000005</v>
      </c>
      <c r="F570">
        <v>133.43219999999999</v>
      </c>
      <c r="T570">
        <v>9.6141000000000005</v>
      </c>
      <c r="U570">
        <v>1557.3162</v>
      </c>
      <c r="W570">
        <v>9.6141000000000005</v>
      </c>
      <c r="X570">
        <v>1553.1014</v>
      </c>
      <c r="Z570">
        <v>9.5790000000000006</v>
      </c>
      <c r="AA570">
        <v>1554.9519</v>
      </c>
      <c r="AC570">
        <v>9.5790000000000006</v>
      </c>
      <c r="AD570">
        <v>1550.2538</v>
      </c>
      <c r="AF570">
        <v>9.5614000000000008</v>
      </c>
      <c r="AG570">
        <v>1550.0868</v>
      </c>
      <c r="AI570">
        <v>9.5614000000000008</v>
      </c>
      <c r="AJ570">
        <v>1542.4586999999999</v>
      </c>
    </row>
    <row r="571" spans="2:36">
      <c r="Z571">
        <v>9.6141000000000005</v>
      </c>
      <c r="AA571">
        <v>1555.2891</v>
      </c>
      <c r="AC571">
        <v>9.6141000000000005</v>
      </c>
      <c r="AD571">
        <v>1551.4246000000001</v>
      </c>
      <c r="AF571">
        <v>9.5966000000000005</v>
      </c>
      <c r="AG571">
        <v>1552.0947000000001</v>
      </c>
      <c r="AI571">
        <v>9.5966000000000005</v>
      </c>
      <c r="AJ571">
        <v>1543.9425000000001</v>
      </c>
    </row>
    <row r="572" spans="2:36">
      <c r="Z572">
        <v>9.6493000000000002</v>
      </c>
      <c r="AA572">
        <v>1555.2891</v>
      </c>
      <c r="AC572">
        <v>9.6493000000000002</v>
      </c>
      <c r="AD572">
        <v>1552.5978</v>
      </c>
      <c r="AF572">
        <v>9.6317000000000004</v>
      </c>
      <c r="AG572">
        <v>1552.4301</v>
      </c>
      <c r="AI572">
        <v>9.6317000000000004</v>
      </c>
      <c r="AJ572">
        <v>1545.9275</v>
      </c>
    </row>
    <row r="573" spans="2:36">
      <c r="AF573">
        <v>9.6669</v>
      </c>
      <c r="AG573">
        <v>1552.0947000000001</v>
      </c>
      <c r="AI573">
        <v>9.6669</v>
      </c>
      <c r="AJ573">
        <v>1548.7523000000001</v>
      </c>
    </row>
  </sheetData>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73"/>
  <sheetViews>
    <sheetView showRuler="0" topLeftCell="T1" workbookViewId="0">
      <selection activeCell="AB311" sqref="AB311"/>
    </sheetView>
  </sheetViews>
  <sheetFormatPr baseColWidth="10" defaultColWidth="8.83203125" defaultRowHeight="14" x14ac:dyDescent="0"/>
  <cols>
    <col min="1" max="1" width="13.6640625" customWidth="1"/>
    <col min="2" max="2" width="18.83203125" customWidth="1"/>
    <col min="3" max="3" width="17.1640625" customWidth="1"/>
  </cols>
  <sheetData>
    <row r="1" spans="1:3">
      <c r="A1" t="s">
        <v>419</v>
      </c>
    </row>
    <row r="2" spans="1:3">
      <c r="A2" t="s">
        <v>420</v>
      </c>
    </row>
    <row r="3" spans="1:3">
      <c r="A3" t="s">
        <v>425</v>
      </c>
    </row>
    <row r="4" spans="1:3">
      <c r="A4" t="s">
        <v>426</v>
      </c>
    </row>
    <row r="5" spans="1:3">
      <c r="A5" t="s">
        <v>427</v>
      </c>
    </row>
    <row r="6" spans="1:3">
      <c r="A6" t="s">
        <v>428</v>
      </c>
    </row>
    <row r="7" spans="1:3">
      <c r="A7" t="s">
        <v>429</v>
      </c>
    </row>
    <row r="8" spans="1:3">
      <c r="A8" t="s">
        <v>430</v>
      </c>
    </row>
    <row r="10" spans="1:3">
      <c r="A10" s="40" t="s">
        <v>422</v>
      </c>
      <c r="B10" t="s">
        <v>431</v>
      </c>
      <c r="C10" t="s">
        <v>432</v>
      </c>
    </row>
    <row r="11" spans="1:3">
      <c r="A11" t="s">
        <v>421</v>
      </c>
      <c r="B11" t="s">
        <v>433</v>
      </c>
    </row>
    <row r="12" spans="1:3">
      <c r="A12" t="s">
        <v>435</v>
      </c>
    </row>
    <row r="13" spans="1:3">
      <c r="A13" t="s">
        <v>423</v>
      </c>
    </row>
    <row r="14" spans="1:3">
      <c r="A14" t="s">
        <v>436</v>
      </c>
    </row>
    <row r="15" spans="1:3">
      <c r="A15" t="s">
        <v>424</v>
      </c>
    </row>
    <row r="21" spans="2:36">
      <c r="B21" t="s">
        <v>437</v>
      </c>
      <c r="E21" t="s">
        <v>439</v>
      </c>
      <c r="H21" t="s">
        <v>438</v>
      </c>
      <c r="K21" t="s">
        <v>440</v>
      </c>
      <c r="N21" t="s">
        <v>441</v>
      </c>
      <c r="Q21" t="s">
        <v>442</v>
      </c>
      <c r="T21" t="s">
        <v>443</v>
      </c>
      <c r="W21" t="s">
        <v>444</v>
      </c>
      <c r="Z21" t="s">
        <v>445</v>
      </c>
      <c r="AC21" t="s">
        <v>446</v>
      </c>
      <c r="AF21" t="s">
        <v>447</v>
      </c>
      <c r="AI21" t="s">
        <v>448</v>
      </c>
    </row>
    <row r="23" spans="2:36">
      <c r="B23" t="s">
        <v>434</v>
      </c>
      <c r="C23" t="s">
        <v>379</v>
      </c>
      <c r="E23" t="s">
        <v>434</v>
      </c>
      <c r="F23" t="s">
        <v>379</v>
      </c>
      <c r="H23" t="s">
        <v>434</v>
      </c>
      <c r="I23" t="s">
        <v>379</v>
      </c>
      <c r="K23" t="s">
        <v>434</v>
      </c>
      <c r="L23" t="s">
        <v>379</v>
      </c>
      <c r="N23" t="s">
        <v>434</v>
      </c>
      <c r="O23" t="s">
        <v>379</v>
      </c>
      <c r="Q23" t="s">
        <v>434</v>
      </c>
      <c r="R23" t="s">
        <v>379</v>
      </c>
      <c r="T23" t="s">
        <v>434</v>
      </c>
      <c r="U23" t="s">
        <v>379</v>
      </c>
      <c r="W23" t="s">
        <v>434</v>
      </c>
      <c r="X23" t="s">
        <v>379</v>
      </c>
      <c r="Z23" t="s">
        <v>434</v>
      </c>
      <c r="AA23" t="s">
        <v>379</v>
      </c>
      <c r="AC23" t="s">
        <v>434</v>
      </c>
      <c r="AD23" t="s">
        <v>379</v>
      </c>
      <c r="AF23" t="s">
        <v>434</v>
      </c>
      <c r="AG23" t="s">
        <v>379</v>
      </c>
      <c r="AI23" t="s">
        <v>434</v>
      </c>
      <c r="AJ23" t="s">
        <v>379</v>
      </c>
    </row>
    <row r="24" spans="2:36">
      <c r="B24">
        <v>-9.4734999999999996</v>
      </c>
      <c r="C24">
        <v>123.95099999999999</v>
      </c>
      <c r="E24">
        <v>-9.5790000000000006</v>
      </c>
      <c r="F24">
        <v>130.19370000000001</v>
      </c>
      <c r="H24">
        <v>-9.5086999999999993</v>
      </c>
      <c r="I24">
        <v>127.4692</v>
      </c>
      <c r="K24">
        <v>-9.5086999999999993</v>
      </c>
      <c r="L24">
        <v>127.41</v>
      </c>
      <c r="N24">
        <v>-9.5614000000000008</v>
      </c>
      <c r="O24">
        <v>131.37819999999999</v>
      </c>
      <c r="Q24">
        <v>-9.4910999999999994</v>
      </c>
      <c r="R24">
        <v>1562.2456</v>
      </c>
      <c r="T24">
        <v>-9.5790000000000006</v>
      </c>
      <c r="U24">
        <v>1552.5978</v>
      </c>
      <c r="W24">
        <v>-9.5790000000000006</v>
      </c>
      <c r="X24">
        <v>1549.2523000000001</v>
      </c>
      <c r="Z24">
        <v>-9.6141000000000005</v>
      </c>
      <c r="AA24">
        <v>1554.7835</v>
      </c>
      <c r="AC24">
        <v>-9.6141000000000005</v>
      </c>
      <c r="AD24">
        <v>1562.9289000000001</v>
      </c>
      <c r="AF24">
        <v>-9.6317000000000004</v>
      </c>
      <c r="AG24">
        <v>1572.9293</v>
      </c>
      <c r="AI24">
        <v>-9.6317000000000004</v>
      </c>
      <c r="AJ24">
        <v>1554.7835</v>
      </c>
    </row>
    <row r="25" spans="2:36">
      <c r="B25">
        <v>-9.4383999999999997</v>
      </c>
      <c r="C25">
        <v>123.95099999999999</v>
      </c>
      <c r="E25">
        <v>-9.5437999999999992</v>
      </c>
      <c r="F25">
        <v>129.3252</v>
      </c>
      <c r="H25">
        <v>-9.4734999999999996</v>
      </c>
      <c r="I25">
        <v>127.4692</v>
      </c>
      <c r="K25">
        <v>-9.4734999999999996</v>
      </c>
      <c r="L25">
        <v>126.95569999999999</v>
      </c>
      <c r="N25">
        <v>-9.5261999999999993</v>
      </c>
      <c r="O25">
        <v>131.20060000000001</v>
      </c>
      <c r="Q25">
        <v>-9.4558999999999997</v>
      </c>
      <c r="R25">
        <v>1562.2456</v>
      </c>
      <c r="T25">
        <v>-9.5437999999999992</v>
      </c>
      <c r="U25">
        <v>1552.5978</v>
      </c>
      <c r="W25">
        <v>-9.5437999999999992</v>
      </c>
      <c r="X25">
        <v>1548.2527</v>
      </c>
      <c r="Z25">
        <v>-9.5790000000000006</v>
      </c>
      <c r="AA25">
        <v>1554.7835</v>
      </c>
      <c r="AC25">
        <v>-9.5790000000000006</v>
      </c>
      <c r="AD25">
        <v>1560.0305000000001</v>
      </c>
      <c r="AF25">
        <v>-9.5966000000000005</v>
      </c>
      <c r="AG25">
        <v>1569.9802</v>
      </c>
      <c r="AI25">
        <v>-9.5966000000000005</v>
      </c>
      <c r="AJ25">
        <v>1557.1469999999999</v>
      </c>
    </row>
    <row r="26" spans="2:36">
      <c r="B26">
        <v>-9.4032</v>
      </c>
      <c r="C26">
        <v>124.0103</v>
      </c>
      <c r="E26">
        <v>-9.5086999999999993</v>
      </c>
      <c r="F26">
        <v>129.30539999999999</v>
      </c>
      <c r="H26">
        <v>-9.4383999999999997</v>
      </c>
      <c r="I26">
        <v>127.6272</v>
      </c>
      <c r="K26">
        <v>-9.4383999999999997</v>
      </c>
      <c r="L26">
        <v>126.7385</v>
      </c>
      <c r="N26">
        <v>-9.4910999999999994</v>
      </c>
      <c r="O26">
        <v>130.90440000000001</v>
      </c>
      <c r="Q26">
        <v>-9.4207999999999998</v>
      </c>
      <c r="R26">
        <v>1560.8814</v>
      </c>
      <c r="T26">
        <v>-9.5086999999999993</v>
      </c>
      <c r="U26">
        <v>1549.4191000000001</v>
      </c>
      <c r="W26">
        <v>-9.5086999999999993</v>
      </c>
      <c r="X26">
        <v>1547.4211</v>
      </c>
      <c r="Z26">
        <v>-9.5437999999999992</v>
      </c>
      <c r="AA26">
        <v>1554.4466</v>
      </c>
      <c r="AC26">
        <v>-9.5437999999999992</v>
      </c>
      <c r="AD26">
        <v>1559.0110999999999</v>
      </c>
      <c r="AF26">
        <v>-9.5614000000000008</v>
      </c>
      <c r="AG26">
        <v>1568.5976000000001</v>
      </c>
      <c r="AI26">
        <v>-9.5614000000000008</v>
      </c>
      <c r="AJ26">
        <v>1552.4301</v>
      </c>
    </row>
    <row r="27" spans="2:36">
      <c r="B27">
        <v>-9.3681000000000001</v>
      </c>
      <c r="C27">
        <v>124.0103</v>
      </c>
      <c r="E27">
        <v>-9.4734999999999996</v>
      </c>
      <c r="F27">
        <v>129.30539999999999</v>
      </c>
      <c r="H27">
        <v>-9.4032</v>
      </c>
      <c r="I27">
        <v>127.8839</v>
      </c>
      <c r="K27">
        <v>-9.4032</v>
      </c>
      <c r="L27">
        <v>126.3433</v>
      </c>
      <c r="N27">
        <v>-9.4558999999999997</v>
      </c>
      <c r="O27">
        <v>129.83840000000001</v>
      </c>
      <c r="Q27">
        <v>-9.3856000000000002</v>
      </c>
      <c r="R27">
        <v>1559.1808000000001</v>
      </c>
      <c r="T27">
        <v>-9.4734999999999996</v>
      </c>
      <c r="U27">
        <v>1546.5907999999999</v>
      </c>
      <c r="W27">
        <v>-9.4734999999999996</v>
      </c>
      <c r="X27">
        <v>1543.2825</v>
      </c>
      <c r="Z27">
        <v>-9.5086999999999993</v>
      </c>
      <c r="AA27">
        <v>1550.7553</v>
      </c>
      <c r="AC27">
        <v>-9.5086999999999993</v>
      </c>
      <c r="AD27">
        <v>1557.9935</v>
      </c>
      <c r="AF27">
        <v>-9.5261999999999993</v>
      </c>
      <c r="AG27">
        <v>1564.6407999999999</v>
      </c>
      <c r="AI27">
        <v>-9.5261999999999993</v>
      </c>
      <c r="AJ27">
        <v>1548.5857000000001</v>
      </c>
    </row>
    <row r="28" spans="2:36">
      <c r="B28">
        <v>-9.3329000000000004</v>
      </c>
      <c r="C28">
        <v>124.3467</v>
      </c>
      <c r="E28">
        <v>-9.4383999999999997</v>
      </c>
      <c r="F28">
        <v>129.26589999999999</v>
      </c>
      <c r="H28">
        <v>-9.3681000000000001</v>
      </c>
      <c r="I28">
        <v>127.9629</v>
      </c>
      <c r="K28">
        <v>-9.3681000000000001</v>
      </c>
      <c r="L28">
        <v>125.9481</v>
      </c>
      <c r="N28">
        <v>-9.4207999999999998</v>
      </c>
      <c r="O28">
        <v>128.96979999999999</v>
      </c>
      <c r="Q28">
        <v>-9.3505000000000003</v>
      </c>
      <c r="R28">
        <v>1555.1205</v>
      </c>
      <c r="T28">
        <v>-9.4383999999999997</v>
      </c>
      <c r="U28">
        <v>1551.0898</v>
      </c>
      <c r="W28">
        <v>-9.4383999999999997</v>
      </c>
      <c r="X28">
        <v>1542.6233</v>
      </c>
      <c r="Z28">
        <v>-9.4734999999999996</v>
      </c>
      <c r="AA28">
        <v>1547.2548999999999</v>
      </c>
      <c r="AC28">
        <v>-9.4734999999999996</v>
      </c>
      <c r="AD28">
        <v>1556.9777999999999</v>
      </c>
      <c r="AF28">
        <v>-9.4910999999999994</v>
      </c>
      <c r="AG28">
        <v>1561.2221</v>
      </c>
      <c r="AI28">
        <v>-9.4910999999999994</v>
      </c>
      <c r="AJ28">
        <v>1547.7536</v>
      </c>
    </row>
    <row r="29" spans="2:36">
      <c r="B29">
        <v>-9.2978000000000005</v>
      </c>
      <c r="C29">
        <v>124.6434</v>
      </c>
      <c r="E29">
        <v>-9.4032</v>
      </c>
      <c r="F29">
        <v>129.30539999999999</v>
      </c>
      <c r="H29">
        <v>-9.3329000000000004</v>
      </c>
      <c r="I29">
        <v>128.59469999999999</v>
      </c>
      <c r="K29">
        <v>-9.3329000000000004</v>
      </c>
      <c r="L29">
        <v>125.65170000000001</v>
      </c>
      <c r="N29">
        <v>-9.3856000000000002</v>
      </c>
      <c r="O29">
        <v>128.0222</v>
      </c>
      <c r="Q29">
        <v>-9.3153000000000006</v>
      </c>
      <c r="R29">
        <v>1551.7594999999999</v>
      </c>
      <c r="T29">
        <v>-9.4032</v>
      </c>
      <c r="U29">
        <v>1551.0898</v>
      </c>
      <c r="W29">
        <v>-9.4032</v>
      </c>
      <c r="X29">
        <v>1543.6124</v>
      </c>
      <c r="Z29">
        <v>-9.4383999999999997</v>
      </c>
      <c r="AA29">
        <v>1546.259</v>
      </c>
      <c r="AC29">
        <v>-9.4383999999999997</v>
      </c>
      <c r="AD29">
        <v>1556.9777999999999</v>
      </c>
      <c r="AF29">
        <v>-9.4558999999999997</v>
      </c>
      <c r="AG29">
        <v>1559.6904999999999</v>
      </c>
      <c r="AI29">
        <v>-9.4558999999999997</v>
      </c>
      <c r="AJ29">
        <v>1545.2650000000001</v>
      </c>
    </row>
    <row r="30" spans="2:36">
      <c r="B30">
        <v>-9.2626000000000008</v>
      </c>
      <c r="C30">
        <v>124.5445</v>
      </c>
      <c r="E30">
        <v>-9.3681000000000001</v>
      </c>
      <c r="F30">
        <v>129.66079999999999</v>
      </c>
      <c r="H30">
        <v>-9.2978000000000005</v>
      </c>
      <c r="I30">
        <v>128.1011</v>
      </c>
      <c r="K30">
        <v>-9.2978000000000005</v>
      </c>
      <c r="L30">
        <v>126.14579999999999</v>
      </c>
      <c r="N30">
        <v>-9.3505000000000003</v>
      </c>
      <c r="O30">
        <v>127.52849999999999</v>
      </c>
      <c r="Q30">
        <v>-9.2802000000000007</v>
      </c>
      <c r="R30">
        <v>1546.9228000000001</v>
      </c>
      <c r="T30">
        <v>-9.3681000000000001</v>
      </c>
      <c r="U30">
        <v>1553.1014</v>
      </c>
      <c r="W30">
        <v>-9.3681000000000001</v>
      </c>
      <c r="X30">
        <v>1543.2825</v>
      </c>
      <c r="Z30">
        <v>-9.4032</v>
      </c>
      <c r="AA30">
        <v>1544.1076</v>
      </c>
      <c r="AC30">
        <v>-9.4032</v>
      </c>
      <c r="AD30">
        <v>1555.2891</v>
      </c>
      <c r="AF30">
        <v>-9.4207999999999998</v>
      </c>
      <c r="AG30">
        <v>1556.3017</v>
      </c>
      <c r="AI30">
        <v>-9.4207999999999998</v>
      </c>
      <c r="AJ30">
        <v>1544.9340999999999</v>
      </c>
    </row>
    <row r="31" spans="2:36">
      <c r="B31">
        <v>-9.2274999999999991</v>
      </c>
      <c r="C31">
        <v>124.22799999999999</v>
      </c>
      <c r="E31">
        <v>-9.3329000000000004</v>
      </c>
      <c r="F31">
        <v>128.95009999999999</v>
      </c>
      <c r="H31">
        <v>-9.2626000000000008</v>
      </c>
      <c r="I31">
        <v>127.54819999999999</v>
      </c>
      <c r="K31">
        <v>-9.2626000000000008</v>
      </c>
      <c r="L31">
        <v>126.14579999999999</v>
      </c>
      <c r="N31">
        <v>-9.3153000000000006</v>
      </c>
      <c r="O31">
        <v>127.41</v>
      </c>
      <c r="Q31">
        <v>-9.2449999999999992</v>
      </c>
      <c r="R31">
        <v>1545.4304999999999</v>
      </c>
      <c r="T31">
        <v>-9.3329000000000004</v>
      </c>
      <c r="U31">
        <v>1552.0947000000001</v>
      </c>
      <c r="W31">
        <v>-9.3329000000000004</v>
      </c>
      <c r="X31">
        <v>1543.2825</v>
      </c>
      <c r="Z31">
        <v>-9.3681000000000001</v>
      </c>
      <c r="AA31">
        <v>1543.9425000000001</v>
      </c>
      <c r="AC31">
        <v>-9.3681000000000001</v>
      </c>
      <c r="AD31">
        <v>1552.5978</v>
      </c>
      <c r="AF31">
        <v>-9.3856000000000002</v>
      </c>
      <c r="AG31">
        <v>1555.1205</v>
      </c>
      <c r="AI31">
        <v>-9.3856000000000002</v>
      </c>
      <c r="AJ31">
        <v>1544.9340999999999</v>
      </c>
    </row>
    <row r="32" spans="2:36">
      <c r="B32">
        <v>-9.1922999999999995</v>
      </c>
      <c r="C32">
        <v>124.22799999999999</v>
      </c>
      <c r="E32">
        <v>-9.2978000000000005</v>
      </c>
      <c r="F32">
        <v>127.98269999999999</v>
      </c>
      <c r="H32">
        <v>-9.2274999999999991</v>
      </c>
      <c r="I32">
        <v>126.5014</v>
      </c>
      <c r="K32">
        <v>-9.2274999999999991</v>
      </c>
      <c r="L32">
        <v>125.90860000000001</v>
      </c>
      <c r="N32">
        <v>-9.2802000000000007</v>
      </c>
      <c r="O32">
        <v>127.41</v>
      </c>
      <c r="Q32">
        <v>-9.2098999999999993</v>
      </c>
      <c r="R32">
        <v>1545.7618</v>
      </c>
      <c r="T32">
        <v>-9.2978000000000005</v>
      </c>
      <c r="U32">
        <v>1551.0898</v>
      </c>
      <c r="W32">
        <v>-9.2978000000000005</v>
      </c>
      <c r="X32">
        <v>1542.9528</v>
      </c>
      <c r="Z32">
        <v>-9.3329000000000004</v>
      </c>
      <c r="AA32">
        <v>1542.9528</v>
      </c>
      <c r="AC32">
        <v>-9.3329000000000004</v>
      </c>
      <c r="AD32">
        <v>1551.4246000000001</v>
      </c>
      <c r="AF32">
        <v>-9.3505000000000003</v>
      </c>
      <c r="AG32">
        <v>1553.7736</v>
      </c>
      <c r="AI32">
        <v>-9.3505000000000003</v>
      </c>
      <c r="AJ32">
        <v>1543.9425000000001</v>
      </c>
    </row>
    <row r="33" spans="2:36">
      <c r="B33">
        <v>-9.1570999999999998</v>
      </c>
      <c r="C33">
        <v>124.0697</v>
      </c>
      <c r="E33">
        <v>-9.2626000000000008</v>
      </c>
      <c r="F33">
        <v>127.8642</v>
      </c>
      <c r="H33">
        <v>-9.1922999999999995</v>
      </c>
      <c r="I33">
        <v>126.5014</v>
      </c>
      <c r="K33">
        <v>-9.1922999999999995</v>
      </c>
      <c r="L33">
        <v>125.90860000000001</v>
      </c>
      <c r="N33">
        <v>-9.2449999999999992</v>
      </c>
      <c r="O33">
        <v>127.0545</v>
      </c>
      <c r="Q33">
        <v>-9.1746999999999996</v>
      </c>
      <c r="R33">
        <v>1547.7536</v>
      </c>
      <c r="T33">
        <v>-9.2626000000000008</v>
      </c>
      <c r="U33">
        <v>1547.2548999999999</v>
      </c>
      <c r="W33">
        <v>-9.2626000000000008</v>
      </c>
      <c r="X33">
        <v>1541.3073999999999</v>
      </c>
      <c r="Z33">
        <v>-9.2978000000000005</v>
      </c>
      <c r="AA33">
        <v>1542.9528</v>
      </c>
      <c r="AC33">
        <v>-9.2978000000000005</v>
      </c>
      <c r="AD33">
        <v>1550.0868</v>
      </c>
      <c r="AF33">
        <v>-9.3153000000000006</v>
      </c>
      <c r="AG33">
        <v>1552.0947000000001</v>
      </c>
      <c r="AI33">
        <v>-9.3153000000000006</v>
      </c>
      <c r="AJ33">
        <v>1541.9649999999999</v>
      </c>
    </row>
    <row r="34" spans="2:36">
      <c r="B34">
        <v>-9.1219999999999999</v>
      </c>
      <c r="C34">
        <v>124.0103</v>
      </c>
      <c r="E34">
        <v>-9.2274999999999991</v>
      </c>
      <c r="F34">
        <v>127.52849999999999</v>
      </c>
      <c r="H34">
        <v>-9.1570999999999998</v>
      </c>
      <c r="I34">
        <v>126.5014</v>
      </c>
      <c r="K34">
        <v>-9.1570999999999998</v>
      </c>
      <c r="L34">
        <v>125.8098</v>
      </c>
      <c r="N34">
        <v>-9.2098999999999993</v>
      </c>
      <c r="O34">
        <v>127.1335</v>
      </c>
      <c r="Q34">
        <v>-9.1395999999999997</v>
      </c>
      <c r="R34">
        <v>1548.0862999999999</v>
      </c>
      <c r="T34">
        <v>-9.2274999999999991</v>
      </c>
      <c r="U34">
        <v>1546.4249</v>
      </c>
      <c r="W34">
        <v>-9.2274999999999991</v>
      </c>
      <c r="X34">
        <v>1537.8689999999999</v>
      </c>
      <c r="Z34">
        <v>-9.2626000000000008</v>
      </c>
      <c r="AA34">
        <v>1542.6233</v>
      </c>
      <c r="AC34">
        <v>-9.2626000000000008</v>
      </c>
      <c r="AD34">
        <v>1549.7528</v>
      </c>
      <c r="AF34">
        <v>-9.2802000000000007</v>
      </c>
      <c r="AG34">
        <v>1551.5920000000001</v>
      </c>
      <c r="AI34">
        <v>-9.2802000000000007</v>
      </c>
      <c r="AJ34">
        <v>1540.979</v>
      </c>
    </row>
    <row r="35" spans="2:36">
      <c r="B35">
        <v>-9.0868000000000002</v>
      </c>
      <c r="C35">
        <v>123.5155</v>
      </c>
      <c r="E35">
        <v>-9.1922999999999995</v>
      </c>
      <c r="F35">
        <v>128.00239999999999</v>
      </c>
      <c r="H35">
        <v>-9.1219999999999999</v>
      </c>
      <c r="I35">
        <v>127.568</v>
      </c>
      <c r="K35">
        <v>-9.1219999999999999</v>
      </c>
      <c r="L35">
        <v>125.01909999999999</v>
      </c>
      <c r="N35">
        <v>-9.1746999999999996</v>
      </c>
      <c r="O35">
        <v>127.66670000000001</v>
      </c>
      <c r="Q35">
        <v>-9.1044</v>
      </c>
      <c r="R35">
        <v>1548.9188999999999</v>
      </c>
      <c r="T35">
        <v>-9.1922999999999995</v>
      </c>
      <c r="U35">
        <v>1545.9275</v>
      </c>
      <c r="W35">
        <v>-9.1922999999999995</v>
      </c>
      <c r="X35">
        <v>1536.2397000000001</v>
      </c>
      <c r="Z35">
        <v>-9.2274999999999991</v>
      </c>
      <c r="AA35">
        <v>1540.979</v>
      </c>
      <c r="AC35">
        <v>-9.2274999999999991</v>
      </c>
      <c r="AD35">
        <v>1550.0868</v>
      </c>
      <c r="AF35">
        <v>-9.2449999999999992</v>
      </c>
      <c r="AG35">
        <v>1550.5880999999999</v>
      </c>
      <c r="AI35">
        <v>-9.2449999999999992</v>
      </c>
      <c r="AJ35">
        <v>1538.8490999999999</v>
      </c>
    </row>
    <row r="36" spans="2:36">
      <c r="B36">
        <v>-9.0517000000000003</v>
      </c>
      <c r="C36">
        <v>122.90170000000001</v>
      </c>
      <c r="E36">
        <v>-9.1570999999999998</v>
      </c>
      <c r="F36">
        <v>128.00239999999999</v>
      </c>
      <c r="H36">
        <v>-9.0868000000000002</v>
      </c>
      <c r="I36">
        <v>126.95569999999999</v>
      </c>
      <c r="K36">
        <v>-9.0868000000000002</v>
      </c>
      <c r="L36">
        <v>124.7225</v>
      </c>
      <c r="N36">
        <v>-9.1395999999999997</v>
      </c>
      <c r="O36">
        <v>127.7655</v>
      </c>
      <c r="Q36">
        <v>-9.0693000000000001</v>
      </c>
      <c r="R36">
        <v>1551.5920000000001</v>
      </c>
      <c r="T36">
        <v>-9.1570999999999998</v>
      </c>
      <c r="U36">
        <v>1545.9275</v>
      </c>
      <c r="W36">
        <v>-9.1570999999999998</v>
      </c>
      <c r="X36">
        <v>1537.2166999999999</v>
      </c>
      <c r="Z36">
        <v>-9.1922999999999995</v>
      </c>
      <c r="AA36">
        <v>1541.3073999999999</v>
      </c>
      <c r="AC36">
        <v>-9.1922999999999995</v>
      </c>
      <c r="AD36">
        <v>1549.7528</v>
      </c>
      <c r="AF36">
        <v>-9.2098999999999993</v>
      </c>
      <c r="AG36">
        <v>1550.0868</v>
      </c>
      <c r="AI36">
        <v>-9.2098999999999993</v>
      </c>
      <c r="AJ36">
        <v>1537.0536999999999</v>
      </c>
    </row>
    <row r="37" spans="2:36">
      <c r="B37">
        <v>-9.0165000000000006</v>
      </c>
      <c r="C37">
        <v>122.02979999999999</v>
      </c>
      <c r="E37">
        <v>-9.1219999999999999</v>
      </c>
      <c r="F37">
        <v>128.45650000000001</v>
      </c>
      <c r="H37">
        <v>-9.0517000000000003</v>
      </c>
      <c r="I37">
        <v>126.95569999999999</v>
      </c>
      <c r="K37">
        <v>-9.0517000000000003</v>
      </c>
      <c r="L37">
        <v>124.7422</v>
      </c>
      <c r="N37">
        <v>-9.1044</v>
      </c>
      <c r="O37">
        <v>127.5087</v>
      </c>
      <c r="Q37">
        <v>-9.0341000000000005</v>
      </c>
      <c r="R37">
        <v>1553.7736</v>
      </c>
      <c r="T37">
        <v>-9.1219999999999999</v>
      </c>
      <c r="U37">
        <v>1545.5961</v>
      </c>
      <c r="W37">
        <v>-9.1219999999999999</v>
      </c>
      <c r="X37">
        <v>1538.8490999999999</v>
      </c>
      <c r="Z37">
        <v>-9.1570999999999998</v>
      </c>
      <c r="AA37">
        <v>1541.3073999999999</v>
      </c>
      <c r="AC37">
        <v>-9.1570999999999998</v>
      </c>
      <c r="AD37">
        <v>1549.9197999999999</v>
      </c>
      <c r="AF37">
        <v>-9.1746999999999996</v>
      </c>
      <c r="AG37">
        <v>1550.0868</v>
      </c>
      <c r="AI37">
        <v>-9.1746999999999996</v>
      </c>
      <c r="AJ37">
        <v>1536.5652</v>
      </c>
    </row>
    <row r="38" spans="2:36">
      <c r="B38">
        <v>-8.9814000000000007</v>
      </c>
      <c r="C38">
        <v>122.02979999999999</v>
      </c>
      <c r="E38">
        <v>-9.0868000000000002</v>
      </c>
      <c r="F38">
        <v>128.3578</v>
      </c>
      <c r="H38">
        <v>-9.0165000000000006</v>
      </c>
      <c r="I38">
        <v>125.69119999999999</v>
      </c>
      <c r="K38">
        <v>-9.0165000000000006</v>
      </c>
      <c r="L38">
        <v>124.7225</v>
      </c>
      <c r="N38">
        <v>-9.0693000000000001</v>
      </c>
      <c r="O38">
        <v>127.489</v>
      </c>
      <c r="Q38">
        <v>-8.9990000000000006</v>
      </c>
      <c r="R38">
        <v>1553.7736</v>
      </c>
      <c r="T38">
        <v>-9.0868000000000002</v>
      </c>
      <c r="U38">
        <v>1544.1076</v>
      </c>
      <c r="W38">
        <v>-9.0868000000000002</v>
      </c>
      <c r="X38">
        <v>1539.6673000000001</v>
      </c>
      <c r="Z38">
        <v>-9.1219999999999999</v>
      </c>
      <c r="AA38">
        <v>1543.2825</v>
      </c>
      <c r="AC38">
        <v>-9.1219999999999999</v>
      </c>
      <c r="AD38">
        <v>1550.9224999999999</v>
      </c>
      <c r="AF38">
        <v>-9.1395999999999997</v>
      </c>
      <c r="AG38">
        <v>1551.9271000000001</v>
      </c>
      <c r="AI38">
        <v>-9.1395999999999997</v>
      </c>
      <c r="AJ38">
        <v>1535.2646</v>
      </c>
    </row>
    <row r="39" spans="2:36">
      <c r="B39">
        <v>-8.9461999999999993</v>
      </c>
      <c r="C39">
        <v>122.1091</v>
      </c>
      <c r="E39">
        <v>-9.0517000000000003</v>
      </c>
      <c r="F39">
        <v>127.5087</v>
      </c>
      <c r="H39">
        <v>-8.9814000000000007</v>
      </c>
      <c r="I39">
        <v>125.5924</v>
      </c>
      <c r="K39">
        <v>-8.9814000000000007</v>
      </c>
      <c r="L39">
        <v>124.7225</v>
      </c>
      <c r="N39">
        <v>-9.0341000000000005</v>
      </c>
      <c r="O39">
        <v>126.6397</v>
      </c>
      <c r="Q39">
        <v>-8.9638000000000009</v>
      </c>
      <c r="R39">
        <v>1553.7736</v>
      </c>
      <c r="T39">
        <v>-9.0517000000000003</v>
      </c>
      <c r="U39">
        <v>1545.4304999999999</v>
      </c>
      <c r="W39">
        <v>-9.0517000000000003</v>
      </c>
      <c r="X39">
        <v>1541.4717000000001</v>
      </c>
      <c r="Z39">
        <v>-9.0868000000000002</v>
      </c>
      <c r="AA39">
        <v>1543.6124</v>
      </c>
      <c r="AC39">
        <v>-9.0868000000000002</v>
      </c>
      <c r="AD39">
        <v>1550.4209000000001</v>
      </c>
      <c r="AF39">
        <v>-9.1044</v>
      </c>
      <c r="AG39">
        <v>1550.5880999999999</v>
      </c>
      <c r="AI39">
        <v>-9.1044</v>
      </c>
      <c r="AJ39">
        <v>1536.5652</v>
      </c>
    </row>
    <row r="40" spans="2:36">
      <c r="B40">
        <v>-8.9110999999999994</v>
      </c>
      <c r="C40">
        <v>122.84229999999999</v>
      </c>
      <c r="E40">
        <v>-9.0165000000000006</v>
      </c>
      <c r="F40">
        <v>127.173</v>
      </c>
      <c r="H40">
        <v>-8.9461999999999993</v>
      </c>
      <c r="I40">
        <v>125.09820000000001</v>
      </c>
      <c r="K40">
        <v>-8.9461999999999993</v>
      </c>
      <c r="L40">
        <v>124.7225</v>
      </c>
      <c r="N40">
        <v>-8.9990000000000006</v>
      </c>
      <c r="O40">
        <v>126.5607</v>
      </c>
      <c r="Q40">
        <v>-8.9286999999999992</v>
      </c>
      <c r="R40">
        <v>1553.4374</v>
      </c>
      <c r="T40">
        <v>-9.0165000000000006</v>
      </c>
      <c r="U40">
        <v>1542.4586999999999</v>
      </c>
      <c r="W40">
        <v>-9.0165000000000006</v>
      </c>
      <c r="X40">
        <v>1541.4717000000001</v>
      </c>
      <c r="Z40">
        <v>-9.0517000000000003</v>
      </c>
      <c r="AA40">
        <v>1546.0932</v>
      </c>
      <c r="AC40">
        <v>-9.0517000000000003</v>
      </c>
      <c r="AD40">
        <v>1550.4209000000001</v>
      </c>
      <c r="AF40">
        <v>-9.0693000000000001</v>
      </c>
      <c r="AG40">
        <v>1553.6054999999999</v>
      </c>
      <c r="AI40">
        <v>-9.0693000000000001</v>
      </c>
      <c r="AJ40">
        <v>1535.9145000000001</v>
      </c>
    </row>
    <row r="41" spans="2:36">
      <c r="B41">
        <v>-8.8758999999999997</v>
      </c>
      <c r="C41">
        <v>122.84229999999999</v>
      </c>
      <c r="E41">
        <v>-8.9814000000000007</v>
      </c>
      <c r="F41">
        <v>126.7582</v>
      </c>
      <c r="H41">
        <v>-8.9110999999999994</v>
      </c>
      <c r="I41">
        <v>125.31570000000001</v>
      </c>
      <c r="K41">
        <v>-8.9110999999999994</v>
      </c>
      <c r="L41">
        <v>124.5247</v>
      </c>
      <c r="N41">
        <v>-8.9638000000000009</v>
      </c>
      <c r="O41">
        <v>126.4619</v>
      </c>
      <c r="Q41">
        <v>-8.8934999999999995</v>
      </c>
      <c r="R41">
        <v>1549.4191000000001</v>
      </c>
      <c r="T41">
        <v>-8.9814000000000007</v>
      </c>
      <c r="U41">
        <v>1542.1295</v>
      </c>
      <c r="W41">
        <v>-8.9814000000000007</v>
      </c>
      <c r="X41">
        <v>1540.4866999999999</v>
      </c>
      <c r="Z41">
        <v>-9.0165000000000006</v>
      </c>
      <c r="AA41">
        <v>1545.7618</v>
      </c>
      <c r="AC41">
        <v>-9.0165000000000006</v>
      </c>
      <c r="AD41">
        <v>1549.7528</v>
      </c>
      <c r="AF41">
        <v>-9.0341000000000005</v>
      </c>
      <c r="AG41">
        <v>1554.11</v>
      </c>
      <c r="AI41">
        <v>-9.0341000000000005</v>
      </c>
      <c r="AJ41">
        <v>1535.7519</v>
      </c>
    </row>
    <row r="42" spans="2:36">
      <c r="B42">
        <v>-8.8407999999999998</v>
      </c>
      <c r="C42">
        <v>122.8026</v>
      </c>
      <c r="E42">
        <v>-8.9461999999999993</v>
      </c>
      <c r="F42">
        <v>126.5211</v>
      </c>
      <c r="H42">
        <v>-8.8758999999999997</v>
      </c>
      <c r="I42">
        <v>125.31570000000001</v>
      </c>
      <c r="K42">
        <v>-8.8758999999999997</v>
      </c>
      <c r="L42">
        <v>124.04989999999999</v>
      </c>
      <c r="N42">
        <v>-8.9286999999999992</v>
      </c>
      <c r="O42">
        <v>126.5607</v>
      </c>
      <c r="Q42">
        <v>-8.8583999999999996</v>
      </c>
      <c r="R42">
        <v>1545.9275</v>
      </c>
      <c r="T42">
        <v>-8.9461999999999993</v>
      </c>
      <c r="U42">
        <v>1539.5035</v>
      </c>
      <c r="W42">
        <v>-8.9461999999999993</v>
      </c>
      <c r="X42">
        <v>1537.0536999999999</v>
      </c>
      <c r="Z42">
        <v>-8.9814000000000007</v>
      </c>
      <c r="AA42">
        <v>1544.1076</v>
      </c>
      <c r="AC42">
        <v>-8.9814000000000007</v>
      </c>
      <c r="AD42">
        <v>1546.9228000000001</v>
      </c>
      <c r="AF42">
        <v>-8.9990000000000006</v>
      </c>
      <c r="AG42">
        <v>1554.11</v>
      </c>
      <c r="AI42">
        <v>-8.9990000000000006</v>
      </c>
      <c r="AJ42">
        <v>1535.2646</v>
      </c>
    </row>
    <row r="43" spans="2:36">
      <c r="B43">
        <v>-8.8056000000000001</v>
      </c>
      <c r="C43">
        <v>122.28749999999999</v>
      </c>
      <c r="E43">
        <v>-8.9110999999999994</v>
      </c>
      <c r="F43">
        <v>126.38290000000001</v>
      </c>
      <c r="H43">
        <v>-8.8407999999999998</v>
      </c>
      <c r="I43">
        <v>125.31570000000001</v>
      </c>
      <c r="K43">
        <v>-8.8407999999999998</v>
      </c>
      <c r="L43">
        <v>123.2581</v>
      </c>
      <c r="N43">
        <v>-8.8934999999999995</v>
      </c>
      <c r="O43">
        <v>126.77800000000001</v>
      </c>
      <c r="Q43">
        <v>-8.8231999999999999</v>
      </c>
      <c r="R43">
        <v>1541.3073999999999</v>
      </c>
      <c r="T43">
        <v>-8.9110999999999994</v>
      </c>
      <c r="U43">
        <v>1539.5035</v>
      </c>
      <c r="W43">
        <v>-8.9110999999999994</v>
      </c>
      <c r="X43">
        <v>1536.7280000000001</v>
      </c>
      <c r="Z43">
        <v>-8.9461999999999993</v>
      </c>
      <c r="AA43">
        <v>1543.2825</v>
      </c>
      <c r="AC43">
        <v>-8.9461999999999993</v>
      </c>
      <c r="AD43">
        <v>1542.788</v>
      </c>
      <c r="AF43">
        <v>-8.9638000000000009</v>
      </c>
      <c r="AG43">
        <v>1550.9224999999999</v>
      </c>
      <c r="AI43">
        <v>-8.9638000000000009</v>
      </c>
      <c r="AJ43">
        <v>1534.94</v>
      </c>
    </row>
    <row r="44" spans="2:36">
      <c r="B44">
        <v>-8.7705000000000002</v>
      </c>
      <c r="C44">
        <v>122.01</v>
      </c>
      <c r="E44">
        <v>-8.8758999999999997</v>
      </c>
      <c r="F44">
        <v>126.38290000000001</v>
      </c>
      <c r="H44">
        <v>-8.8056000000000001</v>
      </c>
      <c r="I44">
        <v>124.9795</v>
      </c>
      <c r="K44">
        <v>-8.8056000000000001</v>
      </c>
      <c r="L44">
        <v>123.1195</v>
      </c>
      <c r="N44">
        <v>-8.8583999999999996</v>
      </c>
      <c r="O44">
        <v>126.8372</v>
      </c>
      <c r="Q44">
        <v>-8.7881</v>
      </c>
      <c r="R44">
        <v>1536.5652</v>
      </c>
      <c r="T44">
        <v>-8.8758999999999997</v>
      </c>
      <c r="U44">
        <v>1537.7058999999999</v>
      </c>
      <c r="W44">
        <v>-8.8758999999999997</v>
      </c>
      <c r="X44">
        <v>1532.9966999999999</v>
      </c>
      <c r="Z44">
        <v>-8.9110999999999994</v>
      </c>
      <c r="AA44">
        <v>1541.1432</v>
      </c>
      <c r="AC44">
        <v>-8.9110999999999994</v>
      </c>
      <c r="AD44">
        <v>1541.8005000000001</v>
      </c>
      <c r="AF44">
        <v>-8.9286999999999992</v>
      </c>
      <c r="AG44">
        <v>1547.4211</v>
      </c>
      <c r="AI44">
        <v>-8.9286999999999992</v>
      </c>
      <c r="AJ44">
        <v>1535.5894000000001</v>
      </c>
    </row>
    <row r="45" spans="2:36">
      <c r="B45">
        <v>-8.7353000000000005</v>
      </c>
      <c r="C45">
        <v>122.01</v>
      </c>
      <c r="E45">
        <v>-8.8407999999999998</v>
      </c>
      <c r="F45">
        <v>126.7582</v>
      </c>
      <c r="H45">
        <v>-8.7705000000000002</v>
      </c>
      <c r="I45">
        <v>124.3467</v>
      </c>
      <c r="K45">
        <v>-8.7705000000000002</v>
      </c>
      <c r="L45">
        <v>123.1195</v>
      </c>
      <c r="N45">
        <v>-8.8231999999999999</v>
      </c>
      <c r="O45">
        <v>126.7187</v>
      </c>
      <c r="Q45">
        <v>-8.7529000000000003</v>
      </c>
      <c r="R45">
        <v>1535.2646</v>
      </c>
      <c r="T45">
        <v>-8.8407999999999998</v>
      </c>
      <c r="U45">
        <v>1535.9145000000001</v>
      </c>
      <c r="W45">
        <v>-8.8407999999999998</v>
      </c>
      <c r="X45">
        <v>1530.578</v>
      </c>
      <c r="Z45">
        <v>-8.8758999999999997</v>
      </c>
      <c r="AA45">
        <v>1537.0536999999999</v>
      </c>
      <c r="AC45">
        <v>-8.8758999999999997</v>
      </c>
      <c r="AD45">
        <v>1541.8005000000001</v>
      </c>
      <c r="AF45">
        <v>-8.8934999999999995</v>
      </c>
      <c r="AG45">
        <v>1543.6124</v>
      </c>
      <c r="AI45">
        <v>-8.8934999999999995</v>
      </c>
      <c r="AJ45">
        <v>1535.7519</v>
      </c>
    </row>
    <row r="46" spans="2:36">
      <c r="B46">
        <v>-8.7002000000000006</v>
      </c>
      <c r="C46">
        <v>122.1091</v>
      </c>
      <c r="E46">
        <v>-8.8056000000000001</v>
      </c>
      <c r="F46">
        <v>125.8493</v>
      </c>
      <c r="H46">
        <v>-8.7353000000000005</v>
      </c>
      <c r="I46">
        <v>123.97069999999999</v>
      </c>
      <c r="K46">
        <v>-8.7353000000000005</v>
      </c>
      <c r="L46">
        <v>123.13930000000001</v>
      </c>
      <c r="N46">
        <v>-8.7881</v>
      </c>
      <c r="O46">
        <v>126.3038</v>
      </c>
      <c r="Q46">
        <v>-8.7177000000000007</v>
      </c>
      <c r="R46">
        <v>1532.9966999999999</v>
      </c>
      <c r="T46">
        <v>-8.8056000000000001</v>
      </c>
      <c r="U46">
        <v>1533.9674</v>
      </c>
      <c r="W46">
        <v>-8.8056000000000001</v>
      </c>
      <c r="X46">
        <v>1528.0109</v>
      </c>
      <c r="Z46">
        <v>-8.8407999999999998</v>
      </c>
      <c r="AA46">
        <v>1533.4818</v>
      </c>
      <c r="AC46">
        <v>-8.8407999999999998</v>
      </c>
      <c r="AD46">
        <v>1539.5035</v>
      </c>
      <c r="AF46">
        <v>-8.8583999999999996</v>
      </c>
      <c r="AG46">
        <v>1543.4474</v>
      </c>
      <c r="AI46">
        <v>-8.8583999999999996</v>
      </c>
      <c r="AJ46">
        <v>1535.5894000000001</v>
      </c>
    </row>
    <row r="47" spans="2:36">
      <c r="B47">
        <v>-8.6649999999999991</v>
      </c>
      <c r="C47">
        <v>122.08929999999999</v>
      </c>
      <c r="E47">
        <v>-8.7705000000000002</v>
      </c>
      <c r="F47">
        <v>125.8493</v>
      </c>
      <c r="H47">
        <v>-8.7002000000000006</v>
      </c>
      <c r="I47">
        <v>123.8916</v>
      </c>
      <c r="K47">
        <v>-8.7002000000000006</v>
      </c>
      <c r="L47">
        <v>122.98090000000001</v>
      </c>
      <c r="N47">
        <v>-8.7529000000000003</v>
      </c>
      <c r="O47">
        <v>125.9877</v>
      </c>
      <c r="Q47">
        <v>-8.6826000000000008</v>
      </c>
      <c r="R47">
        <v>1531.3829000000001</v>
      </c>
      <c r="T47">
        <v>-8.7705000000000002</v>
      </c>
      <c r="U47">
        <v>1527.691</v>
      </c>
      <c r="W47">
        <v>-8.7705000000000002</v>
      </c>
      <c r="X47">
        <v>1524.9799</v>
      </c>
      <c r="Z47">
        <v>-8.8056000000000001</v>
      </c>
      <c r="AA47">
        <v>1530.2564</v>
      </c>
      <c r="AC47">
        <v>-8.8056000000000001</v>
      </c>
      <c r="AD47">
        <v>1538.5222000000001</v>
      </c>
      <c r="AF47">
        <v>-8.8231999999999999</v>
      </c>
      <c r="AG47">
        <v>1540.3226999999999</v>
      </c>
      <c r="AI47">
        <v>-8.8231999999999999</v>
      </c>
      <c r="AJ47">
        <v>1534.94</v>
      </c>
    </row>
    <row r="48" spans="2:36">
      <c r="B48">
        <v>-8.6298999999999992</v>
      </c>
      <c r="C48">
        <v>121.9901</v>
      </c>
      <c r="E48">
        <v>-8.7353000000000005</v>
      </c>
      <c r="F48">
        <v>126.14579999999999</v>
      </c>
      <c r="H48">
        <v>-8.6649999999999991</v>
      </c>
      <c r="I48">
        <v>124.20820000000001</v>
      </c>
      <c r="K48">
        <v>-8.6649999999999991</v>
      </c>
      <c r="L48">
        <v>122.8819</v>
      </c>
      <c r="N48">
        <v>-8.7177000000000007</v>
      </c>
      <c r="O48">
        <v>125.90860000000001</v>
      </c>
      <c r="Q48">
        <v>-8.6473999999999993</v>
      </c>
      <c r="R48">
        <v>1529.7743</v>
      </c>
      <c r="T48">
        <v>-8.7353000000000005</v>
      </c>
      <c r="U48">
        <v>1525.6164000000001</v>
      </c>
      <c r="W48">
        <v>-8.7353000000000005</v>
      </c>
      <c r="X48">
        <v>1521.4936</v>
      </c>
      <c r="Z48">
        <v>-8.7705000000000002</v>
      </c>
      <c r="AA48">
        <v>1529.1324</v>
      </c>
      <c r="AC48">
        <v>-8.7705000000000002</v>
      </c>
      <c r="AD48">
        <v>1535.4269999999999</v>
      </c>
      <c r="AF48">
        <v>-8.7881</v>
      </c>
      <c r="AG48">
        <v>1539.8309999999999</v>
      </c>
      <c r="AI48">
        <v>-8.7881</v>
      </c>
      <c r="AJ48">
        <v>1531.8665000000001</v>
      </c>
    </row>
    <row r="49" spans="2:36">
      <c r="B49">
        <v>-8.5946999999999996</v>
      </c>
      <c r="C49">
        <v>121.77200000000001</v>
      </c>
      <c r="E49">
        <v>-8.7002000000000006</v>
      </c>
      <c r="F49">
        <v>126.0865</v>
      </c>
      <c r="H49">
        <v>-8.6298999999999992</v>
      </c>
      <c r="I49">
        <v>124.584</v>
      </c>
      <c r="K49">
        <v>-8.6298999999999992</v>
      </c>
      <c r="L49">
        <v>122.6442</v>
      </c>
      <c r="N49">
        <v>-8.6826000000000008</v>
      </c>
      <c r="O49">
        <v>125.6122</v>
      </c>
      <c r="Q49">
        <v>-8.6122999999999994</v>
      </c>
      <c r="R49">
        <v>1524.8208</v>
      </c>
      <c r="T49">
        <v>-8.7002000000000006</v>
      </c>
      <c r="U49">
        <v>1524.0265999999999</v>
      </c>
      <c r="W49">
        <v>-8.7002000000000006</v>
      </c>
      <c r="X49">
        <v>1519.6026999999999</v>
      </c>
      <c r="Z49">
        <v>-8.7353000000000005</v>
      </c>
      <c r="AA49">
        <v>1528.0109</v>
      </c>
      <c r="AC49">
        <v>-8.7353000000000005</v>
      </c>
      <c r="AD49">
        <v>1531.8665000000001</v>
      </c>
      <c r="AF49">
        <v>-8.7529000000000003</v>
      </c>
      <c r="AG49">
        <v>1539.3398</v>
      </c>
      <c r="AI49">
        <v>-8.7529000000000003</v>
      </c>
      <c r="AJ49">
        <v>1524.0265999999999</v>
      </c>
    </row>
    <row r="50" spans="2:36">
      <c r="B50">
        <v>-8.5595999999999997</v>
      </c>
      <c r="C50">
        <v>121.41500000000001</v>
      </c>
      <c r="E50">
        <v>-8.6649999999999991</v>
      </c>
      <c r="F50">
        <v>125.5133</v>
      </c>
      <c r="H50">
        <v>-8.5946999999999996</v>
      </c>
      <c r="I50">
        <v>124.70269999999999</v>
      </c>
      <c r="K50">
        <v>-8.5946999999999996</v>
      </c>
      <c r="L50">
        <v>122.56489999999999</v>
      </c>
      <c r="N50">
        <v>-8.6473999999999993</v>
      </c>
      <c r="O50">
        <v>125.55289999999999</v>
      </c>
      <c r="Q50">
        <v>-8.5770999999999997</v>
      </c>
      <c r="R50">
        <v>1523.3921</v>
      </c>
      <c r="T50">
        <v>-8.6649999999999991</v>
      </c>
      <c r="U50">
        <v>1523.3921</v>
      </c>
      <c r="W50">
        <v>-8.6649999999999991</v>
      </c>
      <c r="X50">
        <v>1517.4060999999999</v>
      </c>
      <c r="Z50">
        <v>-8.7002000000000006</v>
      </c>
      <c r="AA50">
        <v>1526.8920000000001</v>
      </c>
      <c r="AC50">
        <v>-8.7002000000000006</v>
      </c>
      <c r="AD50">
        <v>1529.6138000000001</v>
      </c>
      <c r="AF50">
        <v>-8.7177000000000007</v>
      </c>
      <c r="AG50">
        <v>1534.1294</v>
      </c>
      <c r="AI50">
        <v>-8.7177000000000007</v>
      </c>
      <c r="AJ50">
        <v>1522.4419</v>
      </c>
    </row>
    <row r="51" spans="2:36">
      <c r="B51">
        <v>-8.5244</v>
      </c>
      <c r="C51">
        <v>121.29600000000001</v>
      </c>
      <c r="E51">
        <v>-8.6298999999999992</v>
      </c>
      <c r="F51">
        <v>125.8493</v>
      </c>
      <c r="H51">
        <v>-8.5595999999999997</v>
      </c>
      <c r="I51">
        <v>124.70269999999999</v>
      </c>
      <c r="K51">
        <v>-8.5595999999999997</v>
      </c>
      <c r="L51">
        <v>122.56489999999999</v>
      </c>
      <c r="N51">
        <v>-8.6122999999999994</v>
      </c>
      <c r="O51">
        <v>125.45399999999999</v>
      </c>
      <c r="Q51">
        <v>-8.5419999999999998</v>
      </c>
      <c r="R51">
        <v>1521.4936</v>
      </c>
      <c r="T51">
        <v>-8.6298999999999992</v>
      </c>
      <c r="U51">
        <v>1521.1780000000001</v>
      </c>
      <c r="W51">
        <v>-8.6298999999999992</v>
      </c>
      <c r="X51">
        <v>1513.1985999999999</v>
      </c>
      <c r="Z51">
        <v>-8.6649999999999991</v>
      </c>
      <c r="AA51">
        <v>1522.7583999999999</v>
      </c>
      <c r="AC51">
        <v>-8.6649999999999991</v>
      </c>
      <c r="AD51">
        <v>1529.2927999999999</v>
      </c>
      <c r="AF51">
        <v>-8.6826000000000008</v>
      </c>
      <c r="AG51">
        <v>1532.3505</v>
      </c>
      <c r="AI51">
        <v>-8.6826000000000008</v>
      </c>
      <c r="AJ51">
        <v>1522.4419</v>
      </c>
    </row>
    <row r="52" spans="2:36">
      <c r="B52">
        <v>-8.4893000000000001</v>
      </c>
      <c r="C52">
        <v>121.13720000000001</v>
      </c>
      <c r="E52">
        <v>-8.5946999999999996</v>
      </c>
      <c r="F52">
        <v>125.9877</v>
      </c>
      <c r="H52">
        <v>-8.5244</v>
      </c>
      <c r="I52">
        <v>124.20820000000001</v>
      </c>
      <c r="K52">
        <v>-8.5244</v>
      </c>
      <c r="L52">
        <v>122.6442</v>
      </c>
      <c r="N52">
        <v>-8.5770999999999997</v>
      </c>
      <c r="O52">
        <v>124.70269999999999</v>
      </c>
      <c r="Q52">
        <v>-8.5068000000000001</v>
      </c>
      <c r="R52">
        <v>1516.7804000000001</v>
      </c>
      <c r="T52">
        <v>-8.5946999999999996</v>
      </c>
      <c r="U52">
        <v>1518.9740999999999</v>
      </c>
      <c r="W52">
        <v>-8.5946999999999996</v>
      </c>
      <c r="X52">
        <v>1510.4148</v>
      </c>
      <c r="Z52">
        <v>-8.6298999999999992</v>
      </c>
      <c r="AA52">
        <v>1517.8759</v>
      </c>
      <c r="AC52">
        <v>-8.6298999999999992</v>
      </c>
      <c r="AD52">
        <v>1527.8508999999999</v>
      </c>
      <c r="AF52">
        <v>-8.6473999999999993</v>
      </c>
      <c r="AG52">
        <v>1526.8920000000001</v>
      </c>
      <c r="AI52">
        <v>-8.6473999999999993</v>
      </c>
      <c r="AJ52">
        <v>1520.7048</v>
      </c>
    </row>
    <row r="53" spans="2:36">
      <c r="B53">
        <v>-8.4541000000000004</v>
      </c>
      <c r="C53">
        <v>120.8197</v>
      </c>
      <c r="E53">
        <v>-8.5595999999999997</v>
      </c>
      <c r="F53">
        <v>126.0074</v>
      </c>
      <c r="H53">
        <v>-8.4893000000000001</v>
      </c>
      <c r="I53">
        <v>123.79259999999999</v>
      </c>
      <c r="K53">
        <v>-8.4893000000000001</v>
      </c>
      <c r="L53">
        <v>122.56489999999999</v>
      </c>
      <c r="N53">
        <v>-8.5419999999999998</v>
      </c>
      <c r="O53">
        <v>123.6739</v>
      </c>
      <c r="Q53">
        <v>-8.4717000000000002</v>
      </c>
      <c r="R53">
        <v>1514.4413</v>
      </c>
      <c r="T53">
        <v>-8.5595999999999997</v>
      </c>
      <c r="U53">
        <v>1516.9367</v>
      </c>
      <c r="W53">
        <v>-8.5595999999999997</v>
      </c>
      <c r="X53">
        <v>1503.9852000000001</v>
      </c>
      <c r="Z53">
        <v>-8.5946999999999996</v>
      </c>
      <c r="AA53">
        <v>1514.7525000000001</v>
      </c>
      <c r="AC53">
        <v>-8.5946999999999996</v>
      </c>
      <c r="AD53">
        <v>1519.4455</v>
      </c>
      <c r="AF53">
        <v>-8.6122999999999994</v>
      </c>
      <c r="AG53">
        <v>1524.8208</v>
      </c>
      <c r="AI53">
        <v>-8.6122999999999994</v>
      </c>
      <c r="AJ53">
        <v>1515.9993999999999</v>
      </c>
    </row>
    <row r="54" spans="2:36">
      <c r="B54">
        <v>-8.4190000000000005</v>
      </c>
      <c r="C54">
        <v>120.4821</v>
      </c>
      <c r="E54">
        <v>-8.5244</v>
      </c>
      <c r="F54">
        <v>125.9877</v>
      </c>
      <c r="H54">
        <v>-8.4541000000000004</v>
      </c>
      <c r="I54">
        <v>123.8322</v>
      </c>
      <c r="K54">
        <v>-8.4541000000000004</v>
      </c>
      <c r="L54">
        <v>122.54510000000001</v>
      </c>
      <c r="N54">
        <v>-8.5068000000000001</v>
      </c>
      <c r="O54">
        <v>123.3175</v>
      </c>
      <c r="Q54">
        <v>-8.4365000000000006</v>
      </c>
      <c r="R54">
        <v>1512.7335</v>
      </c>
      <c r="T54">
        <v>-8.5244</v>
      </c>
      <c r="U54">
        <v>1514.5969</v>
      </c>
      <c r="W54">
        <v>-8.5244</v>
      </c>
      <c r="X54">
        <v>1502.0137999999999</v>
      </c>
      <c r="Z54">
        <v>-8.5595999999999997</v>
      </c>
      <c r="AA54">
        <v>1510.569</v>
      </c>
      <c r="AC54">
        <v>-8.5595999999999997</v>
      </c>
      <c r="AD54">
        <v>1517.2496000000001</v>
      </c>
      <c r="AF54">
        <v>-8.5770999999999997</v>
      </c>
      <c r="AG54">
        <v>1523.2336</v>
      </c>
      <c r="AI54">
        <v>-8.5770999999999997</v>
      </c>
      <c r="AJ54">
        <v>1514.1303</v>
      </c>
    </row>
    <row r="55" spans="2:36">
      <c r="B55">
        <v>-8.3838000000000008</v>
      </c>
      <c r="C55">
        <v>120.1444</v>
      </c>
      <c r="E55">
        <v>-8.4893000000000001</v>
      </c>
      <c r="F55">
        <v>125.9877</v>
      </c>
      <c r="H55">
        <v>-8.4190000000000005</v>
      </c>
      <c r="I55">
        <v>123.45610000000001</v>
      </c>
      <c r="K55">
        <v>-8.4190000000000005</v>
      </c>
      <c r="L55">
        <v>122.20820000000001</v>
      </c>
      <c r="N55">
        <v>-8.4717000000000002</v>
      </c>
      <c r="O55">
        <v>123.3175</v>
      </c>
      <c r="Q55">
        <v>-8.4014000000000006</v>
      </c>
      <c r="R55">
        <v>1511.3408999999999</v>
      </c>
      <c r="T55">
        <v>-8.4893000000000001</v>
      </c>
      <c r="U55">
        <v>1508.7219</v>
      </c>
      <c r="W55">
        <v>-8.4893000000000001</v>
      </c>
      <c r="X55">
        <v>1501.4090000000001</v>
      </c>
      <c r="Z55">
        <v>-8.5244</v>
      </c>
      <c r="AA55">
        <v>1508.8756000000001</v>
      </c>
      <c r="AC55">
        <v>-8.5244</v>
      </c>
      <c r="AD55">
        <v>1515.8433</v>
      </c>
      <c r="AF55">
        <v>-8.5419999999999998</v>
      </c>
      <c r="AG55">
        <v>1518.5030999999999</v>
      </c>
      <c r="AI55">
        <v>-8.5419999999999998</v>
      </c>
      <c r="AJ55">
        <v>1510.1066000000001</v>
      </c>
    </row>
    <row r="56" spans="2:36">
      <c r="B56">
        <v>-8.3485999999999994</v>
      </c>
      <c r="C56">
        <v>119.4486</v>
      </c>
      <c r="E56">
        <v>-8.4541000000000004</v>
      </c>
      <c r="F56">
        <v>125.5924</v>
      </c>
      <c r="H56">
        <v>-8.3838000000000008</v>
      </c>
      <c r="I56">
        <v>123.29770000000001</v>
      </c>
      <c r="K56">
        <v>-8.3838000000000008</v>
      </c>
      <c r="L56">
        <v>122.1091</v>
      </c>
      <c r="N56">
        <v>-8.4365000000000006</v>
      </c>
      <c r="O56">
        <v>124.0895</v>
      </c>
      <c r="Q56">
        <v>-8.3661999999999992</v>
      </c>
      <c r="R56">
        <v>1508.5684000000001</v>
      </c>
      <c r="T56">
        <v>-8.4541000000000004</v>
      </c>
      <c r="U56">
        <v>1497.8018</v>
      </c>
      <c r="W56">
        <v>-8.4541000000000004</v>
      </c>
      <c r="X56">
        <v>1500.0512000000001</v>
      </c>
      <c r="Z56">
        <v>-8.4893000000000001</v>
      </c>
      <c r="AA56">
        <v>1506.7293999999999</v>
      </c>
      <c r="AC56">
        <v>-8.4893000000000001</v>
      </c>
      <c r="AD56">
        <v>1512.2688000000001</v>
      </c>
      <c r="AF56">
        <v>-8.5068000000000001</v>
      </c>
      <c r="AG56">
        <v>1516.3116</v>
      </c>
      <c r="AI56">
        <v>-8.5068000000000001</v>
      </c>
      <c r="AJ56">
        <v>1508.5684000000001</v>
      </c>
    </row>
    <row r="57" spans="2:36">
      <c r="B57">
        <v>-8.3134999999999994</v>
      </c>
      <c r="C57">
        <v>118.7323</v>
      </c>
      <c r="E57">
        <v>-8.4190000000000005</v>
      </c>
      <c r="F57">
        <v>124.80159999999999</v>
      </c>
      <c r="H57">
        <v>-8.3485999999999994</v>
      </c>
      <c r="I57">
        <v>123.29770000000001</v>
      </c>
      <c r="K57">
        <v>-8.3485999999999994</v>
      </c>
      <c r="L57">
        <v>121.95050000000001</v>
      </c>
      <c r="N57">
        <v>-8.4014000000000006</v>
      </c>
      <c r="O57">
        <v>124.1686</v>
      </c>
      <c r="Q57">
        <v>-8.3310999999999993</v>
      </c>
      <c r="R57">
        <v>1507.3416</v>
      </c>
      <c r="T57">
        <v>-8.4190000000000005</v>
      </c>
      <c r="U57">
        <v>1497.3543999999999</v>
      </c>
      <c r="W57">
        <v>-8.4190000000000005</v>
      </c>
      <c r="X57">
        <v>1497.9512</v>
      </c>
      <c r="Z57">
        <v>-8.4541000000000004</v>
      </c>
      <c r="AA57">
        <v>1503.5293999999999</v>
      </c>
      <c r="AC57">
        <v>-8.4541000000000004</v>
      </c>
      <c r="AD57">
        <v>1508.2614000000001</v>
      </c>
      <c r="AF57">
        <v>-8.4717000000000002</v>
      </c>
      <c r="AG57">
        <v>1515.8433</v>
      </c>
      <c r="AI57">
        <v>-8.4717000000000002</v>
      </c>
      <c r="AJ57">
        <v>1508.1079</v>
      </c>
    </row>
    <row r="58" spans="2:36">
      <c r="B58">
        <v>-8.2782999999999998</v>
      </c>
      <c r="C58">
        <v>118.15470000000001</v>
      </c>
      <c r="E58">
        <v>-8.3838000000000008</v>
      </c>
      <c r="F58">
        <v>124.50490000000001</v>
      </c>
      <c r="H58">
        <v>-8.3134999999999994</v>
      </c>
      <c r="I58">
        <v>123.07989999999999</v>
      </c>
      <c r="K58">
        <v>-8.3134999999999994</v>
      </c>
      <c r="L58">
        <v>121.8117</v>
      </c>
      <c r="N58">
        <v>-8.3661999999999992</v>
      </c>
      <c r="O58">
        <v>124.0895</v>
      </c>
      <c r="Q58">
        <v>-8.2958999999999996</v>
      </c>
      <c r="R58">
        <v>1499.4494</v>
      </c>
      <c r="T58">
        <v>-8.3838000000000008</v>
      </c>
      <c r="U58">
        <v>1495.8686</v>
      </c>
      <c r="W58">
        <v>-8.3838000000000008</v>
      </c>
      <c r="X58">
        <v>1494.3916999999999</v>
      </c>
      <c r="Z58">
        <v>-8.4190000000000005</v>
      </c>
      <c r="AA58">
        <v>1499.4494</v>
      </c>
      <c r="AC58">
        <v>-8.4190000000000005</v>
      </c>
      <c r="AD58">
        <v>1507.0354</v>
      </c>
      <c r="AF58">
        <v>-8.4365000000000006</v>
      </c>
      <c r="AG58">
        <v>1514.1303</v>
      </c>
      <c r="AI58">
        <v>-8.4365000000000006</v>
      </c>
      <c r="AJ58">
        <v>1501.4090000000001</v>
      </c>
    </row>
    <row r="59" spans="2:36">
      <c r="B59">
        <v>-8.2431999999999999</v>
      </c>
      <c r="C59">
        <v>117.6563</v>
      </c>
      <c r="E59">
        <v>-8.3485999999999994</v>
      </c>
      <c r="F59">
        <v>124.14879999999999</v>
      </c>
      <c r="H59">
        <v>-8.2782999999999998</v>
      </c>
      <c r="I59">
        <v>122.5055</v>
      </c>
      <c r="K59">
        <v>-8.2782999999999998</v>
      </c>
      <c r="L59">
        <v>121.6134</v>
      </c>
      <c r="N59">
        <v>-8.3310999999999993</v>
      </c>
      <c r="O59">
        <v>124.3862</v>
      </c>
      <c r="Q59">
        <v>-8.2607999999999997</v>
      </c>
      <c r="R59">
        <v>1496.4619</v>
      </c>
      <c r="T59">
        <v>-8.3485999999999994</v>
      </c>
      <c r="U59">
        <v>1492.4846</v>
      </c>
      <c r="W59">
        <v>-8.3485999999999994</v>
      </c>
      <c r="X59">
        <v>1491.9007999999999</v>
      </c>
      <c r="Z59">
        <v>-8.3838000000000008</v>
      </c>
      <c r="AA59">
        <v>1494.6864</v>
      </c>
      <c r="AC59">
        <v>-8.3838000000000008</v>
      </c>
      <c r="AD59">
        <v>1502.6194</v>
      </c>
      <c r="AF59">
        <v>-8.4014000000000006</v>
      </c>
      <c r="AG59">
        <v>1509.7985000000001</v>
      </c>
      <c r="AI59">
        <v>-8.4014000000000006</v>
      </c>
      <c r="AJ59">
        <v>1499.7501</v>
      </c>
    </row>
    <row r="60" spans="2:36">
      <c r="B60">
        <v>-8.2080000000000002</v>
      </c>
      <c r="C60">
        <v>117.6563</v>
      </c>
      <c r="E60">
        <v>-8.3134999999999994</v>
      </c>
      <c r="F60">
        <v>124.14879999999999</v>
      </c>
      <c r="H60">
        <v>-8.2431999999999999</v>
      </c>
      <c r="I60">
        <v>122.3073</v>
      </c>
      <c r="K60">
        <v>-8.2431999999999999</v>
      </c>
      <c r="L60">
        <v>120.5218</v>
      </c>
      <c r="N60">
        <v>-8.2958999999999996</v>
      </c>
      <c r="O60">
        <v>124.3862</v>
      </c>
      <c r="Q60">
        <v>-8.2256</v>
      </c>
      <c r="R60">
        <v>1493.6565000000001</v>
      </c>
      <c r="T60">
        <v>-8.3134999999999994</v>
      </c>
      <c r="U60">
        <v>1489.4342999999999</v>
      </c>
      <c r="W60">
        <v>-8.3134999999999994</v>
      </c>
      <c r="X60">
        <v>1489.29</v>
      </c>
      <c r="Z60">
        <v>-8.3485999999999994</v>
      </c>
      <c r="AA60">
        <v>1493.6565000000001</v>
      </c>
      <c r="AC60">
        <v>-8.3485999999999994</v>
      </c>
      <c r="AD60">
        <v>1497.9512</v>
      </c>
      <c r="AF60">
        <v>-8.3661999999999992</v>
      </c>
      <c r="AG60">
        <v>1503.2258999999999</v>
      </c>
      <c r="AI60">
        <v>-8.3661999999999992</v>
      </c>
      <c r="AJ60">
        <v>1492.9233999999999</v>
      </c>
    </row>
    <row r="61" spans="2:36">
      <c r="B61">
        <v>-8.1729000000000003</v>
      </c>
      <c r="C61">
        <v>118.27419999999999</v>
      </c>
      <c r="E61">
        <v>-8.2782999999999998</v>
      </c>
      <c r="F61">
        <v>124.0103</v>
      </c>
      <c r="H61">
        <v>-8.2080000000000002</v>
      </c>
      <c r="I61">
        <v>122.56489999999999</v>
      </c>
      <c r="K61">
        <v>-8.2080000000000002</v>
      </c>
      <c r="L61">
        <v>120.66079999999999</v>
      </c>
      <c r="N61">
        <v>-8.2607999999999997</v>
      </c>
      <c r="O61">
        <v>124.3862</v>
      </c>
      <c r="Q61">
        <v>-8.1905000000000001</v>
      </c>
      <c r="R61">
        <v>1490.4469999999999</v>
      </c>
      <c r="T61">
        <v>-8.2782999999999998</v>
      </c>
      <c r="U61">
        <v>1489.0016000000001</v>
      </c>
      <c r="W61">
        <v>-8.2782999999999998</v>
      </c>
      <c r="X61">
        <v>1485.1398999999999</v>
      </c>
      <c r="Z61">
        <v>-8.3134999999999994</v>
      </c>
      <c r="AA61">
        <v>1492.0465999999999</v>
      </c>
      <c r="AC61">
        <v>-8.3134999999999994</v>
      </c>
      <c r="AD61">
        <v>1497.8018</v>
      </c>
      <c r="AF61">
        <v>-8.3310999999999993</v>
      </c>
      <c r="AG61">
        <v>1502.1650999999999</v>
      </c>
      <c r="AI61">
        <v>-8.3310999999999993</v>
      </c>
      <c r="AJ61">
        <v>1491.9007999999999</v>
      </c>
    </row>
    <row r="62" spans="2:36">
      <c r="B62">
        <v>-8.1377000000000006</v>
      </c>
      <c r="C62">
        <v>118.27419999999999</v>
      </c>
      <c r="E62">
        <v>-8.2431999999999999</v>
      </c>
      <c r="F62">
        <v>124.0103</v>
      </c>
      <c r="H62">
        <v>-8.1729000000000003</v>
      </c>
      <c r="I62">
        <v>121.7919</v>
      </c>
      <c r="K62">
        <v>-8.1729000000000003</v>
      </c>
      <c r="L62">
        <v>120.4225</v>
      </c>
      <c r="N62">
        <v>-8.2256</v>
      </c>
      <c r="O62">
        <v>124.4653</v>
      </c>
      <c r="Q62">
        <v>-8.1553000000000004</v>
      </c>
      <c r="R62">
        <v>1488.2819999999999</v>
      </c>
      <c r="T62">
        <v>-8.2431999999999999</v>
      </c>
      <c r="U62">
        <v>1489.0016000000001</v>
      </c>
      <c r="W62">
        <v>-8.2431999999999999</v>
      </c>
      <c r="X62">
        <v>1482.4572000000001</v>
      </c>
      <c r="Z62">
        <v>-8.2782999999999998</v>
      </c>
      <c r="AA62">
        <v>1488.1383000000001</v>
      </c>
      <c r="AC62">
        <v>-8.2782999999999998</v>
      </c>
      <c r="AD62">
        <v>1494.9813999999999</v>
      </c>
      <c r="AF62">
        <v>-8.2958999999999996</v>
      </c>
      <c r="AG62">
        <v>1499.9005999999999</v>
      </c>
      <c r="AI62">
        <v>-8.2958999999999996</v>
      </c>
      <c r="AJ62">
        <v>1490.1572000000001</v>
      </c>
    </row>
    <row r="63" spans="2:36">
      <c r="B63">
        <v>-8.1026000000000007</v>
      </c>
      <c r="C63">
        <v>118.19450000000001</v>
      </c>
      <c r="E63">
        <v>-8.2080000000000002</v>
      </c>
      <c r="F63">
        <v>123.8916</v>
      </c>
      <c r="H63">
        <v>-8.1377000000000006</v>
      </c>
      <c r="I63">
        <v>121.65309999999999</v>
      </c>
      <c r="K63">
        <v>-8.1377000000000006</v>
      </c>
      <c r="L63">
        <v>120.10469999999999</v>
      </c>
      <c r="N63">
        <v>-8.1905000000000001</v>
      </c>
      <c r="O63">
        <v>124.4258</v>
      </c>
      <c r="Q63">
        <v>-8.1202000000000005</v>
      </c>
      <c r="R63">
        <v>1487.5644</v>
      </c>
      <c r="T63">
        <v>-8.2080000000000002</v>
      </c>
      <c r="U63">
        <v>1480.4984999999999</v>
      </c>
      <c r="W63">
        <v>-8.2080000000000002</v>
      </c>
      <c r="X63">
        <v>1475.2556999999999</v>
      </c>
      <c r="Z63">
        <v>-8.2431999999999999</v>
      </c>
      <c r="AA63">
        <v>1485.7082</v>
      </c>
      <c r="AC63">
        <v>-8.2431999999999999</v>
      </c>
      <c r="AD63">
        <v>1488.4257</v>
      </c>
      <c r="AF63">
        <v>-8.2607999999999997</v>
      </c>
      <c r="AG63">
        <v>1496.1650999999999</v>
      </c>
      <c r="AI63">
        <v>-8.2607999999999997</v>
      </c>
      <c r="AJ63">
        <v>1488.8575000000001</v>
      </c>
    </row>
    <row r="64" spans="2:36">
      <c r="B64">
        <v>-8.0673999999999992</v>
      </c>
      <c r="C64">
        <v>117.8955</v>
      </c>
      <c r="E64">
        <v>-8.1729000000000003</v>
      </c>
      <c r="F64">
        <v>122.92149999999999</v>
      </c>
      <c r="H64">
        <v>-8.1026000000000007</v>
      </c>
      <c r="I64">
        <v>120.85939999999999</v>
      </c>
      <c r="K64">
        <v>-8.1026000000000007</v>
      </c>
      <c r="L64">
        <v>119.9854</v>
      </c>
      <c r="N64">
        <v>-8.1553000000000004</v>
      </c>
      <c r="O64">
        <v>123.06010000000001</v>
      </c>
      <c r="Q64">
        <v>-8.0850000000000009</v>
      </c>
      <c r="R64">
        <v>1485.8505</v>
      </c>
      <c r="T64">
        <v>-8.1729000000000003</v>
      </c>
      <c r="U64">
        <v>1476.8998999999999</v>
      </c>
      <c r="W64">
        <v>-8.1729000000000003</v>
      </c>
      <c r="X64">
        <v>1474.4375</v>
      </c>
      <c r="Z64">
        <v>-8.2080000000000002</v>
      </c>
      <c r="AA64">
        <v>1485.566</v>
      </c>
      <c r="AC64">
        <v>-8.2080000000000002</v>
      </c>
      <c r="AD64">
        <v>1485.2818</v>
      </c>
      <c r="AF64">
        <v>-8.2256</v>
      </c>
      <c r="AG64">
        <v>1492.3385000000001</v>
      </c>
      <c r="AI64">
        <v>-8.2256</v>
      </c>
      <c r="AJ64">
        <v>1486.7059999999999</v>
      </c>
    </row>
    <row r="65" spans="2:36">
      <c r="B65">
        <v>-8.0322999999999993</v>
      </c>
      <c r="C65">
        <v>117.736</v>
      </c>
      <c r="E65">
        <v>-8.1377000000000006</v>
      </c>
      <c r="F65">
        <v>121.97029999999999</v>
      </c>
      <c r="H65">
        <v>-8.0673999999999992</v>
      </c>
      <c r="I65">
        <v>119.7071</v>
      </c>
      <c r="K65">
        <v>-8.0673999999999992</v>
      </c>
      <c r="L65">
        <v>119.9854</v>
      </c>
      <c r="N65">
        <v>-8.1202000000000005</v>
      </c>
      <c r="O65">
        <v>122.2677</v>
      </c>
      <c r="Q65">
        <v>-8.0498999999999992</v>
      </c>
      <c r="R65">
        <v>1480.7773999999999</v>
      </c>
      <c r="T65">
        <v>-8.1377000000000006</v>
      </c>
      <c r="U65">
        <v>1475.9395</v>
      </c>
      <c r="W65">
        <v>-8.1377000000000006</v>
      </c>
      <c r="X65">
        <v>1473.0794000000001</v>
      </c>
      <c r="Z65">
        <v>-8.1729000000000003</v>
      </c>
      <c r="AA65">
        <v>1478.8313000000001</v>
      </c>
      <c r="AC65">
        <v>-8.1729000000000003</v>
      </c>
      <c r="AD65">
        <v>1482.4572000000001</v>
      </c>
      <c r="AF65">
        <v>-8.1905000000000001</v>
      </c>
      <c r="AG65">
        <v>1489.0016000000001</v>
      </c>
      <c r="AI65">
        <v>-8.1905000000000001</v>
      </c>
      <c r="AJ65">
        <v>1482.7383</v>
      </c>
    </row>
    <row r="66" spans="2:36">
      <c r="B66">
        <v>-7.9970999999999997</v>
      </c>
      <c r="C66">
        <v>117.8955</v>
      </c>
      <c r="E66">
        <v>-8.1026000000000007</v>
      </c>
      <c r="F66">
        <v>121.5539</v>
      </c>
      <c r="H66">
        <v>-8.0322999999999993</v>
      </c>
      <c r="I66">
        <v>119.46850000000001</v>
      </c>
      <c r="K66">
        <v>-8.0322999999999993</v>
      </c>
      <c r="L66">
        <v>119.6674</v>
      </c>
      <c r="N66">
        <v>-8.0850000000000009</v>
      </c>
      <c r="O66">
        <v>122.2677</v>
      </c>
      <c r="Q66">
        <v>-8.0146999999999995</v>
      </c>
      <c r="R66">
        <v>1478.4161999999999</v>
      </c>
      <c r="T66">
        <v>-8.1026000000000007</v>
      </c>
      <c r="U66">
        <v>1474.8462999999999</v>
      </c>
      <c r="W66">
        <v>-8.1026000000000007</v>
      </c>
      <c r="X66">
        <v>1471.3244</v>
      </c>
      <c r="Z66">
        <v>-8.1377000000000006</v>
      </c>
      <c r="AA66">
        <v>1476.8998999999999</v>
      </c>
      <c r="AC66">
        <v>-8.1377000000000006</v>
      </c>
      <c r="AD66">
        <v>1480.0807</v>
      </c>
      <c r="AF66">
        <v>-8.1553000000000004</v>
      </c>
      <c r="AG66">
        <v>1483.1604</v>
      </c>
      <c r="AI66">
        <v>-8.1553000000000004</v>
      </c>
      <c r="AJ66">
        <v>1475.2556999999999</v>
      </c>
    </row>
    <row r="67" spans="2:36">
      <c r="B67">
        <v>-7.9619999999999997</v>
      </c>
      <c r="C67">
        <v>117.5167</v>
      </c>
      <c r="E67">
        <v>-8.0673999999999992</v>
      </c>
      <c r="F67">
        <v>121.2563</v>
      </c>
      <c r="H67">
        <v>-7.9970999999999997</v>
      </c>
      <c r="I67">
        <v>119.389</v>
      </c>
      <c r="K67">
        <v>-7.9970999999999997</v>
      </c>
      <c r="L67">
        <v>119.2298</v>
      </c>
      <c r="N67">
        <v>-8.0498999999999992</v>
      </c>
      <c r="O67">
        <v>122.1686</v>
      </c>
      <c r="Q67">
        <v>-7.9794999999999998</v>
      </c>
      <c r="R67">
        <v>1478.278</v>
      </c>
      <c r="T67">
        <v>-8.0673999999999992</v>
      </c>
      <c r="U67">
        <v>1472.944</v>
      </c>
      <c r="W67">
        <v>-8.0673999999999992</v>
      </c>
      <c r="X67">
        <v>1470.1161</v>
      </c>
      <c r="Z67">
        <v>-8.1026000000000007</v>
      </c>
      <c r="AA67">
        <v>1474.5736999999999</v>
      </c>
      <c r="AC67">
        <v>-8.1026000000000007</v>
      </c>
      <c r="AD67">
        <v>1478.278</v>
      </c>
      <c r="AF67">
        <v>-8.1202000000000005</v>
      </c>
      <c r="AG67">
        <v>1481.4760000000001</v>
      </c>
      <c r="AI67">
        <v>-8.1202000000000005</v>
      </c>
      <c r="AJ67">
        <v>1473.3505</v>
      </c>
    </row>
    <row r="68" spans="2:36">
      <c r="B68">
        <v>-7.9268000000000001</v>
      </c>
      <c r="C68">
        <v>117.5964</v>
      </c>
      <c r="E68">
        <v>-8.0322999999999993</v>
      </c>
      <c r="F68">
        <v>120.70050000000001</v>
      </c>
      <c r="H68">
        <v>-7.9619999999999997</v>
      </c>
      <c r="I68">
        <v>119.46850000000001</v>
      </c>
      <c r="K68">
        <v>-7.9619999999999997</v>
      </c>
      <c r="L68">
        <v>119.09059999999999</v>
      </c>
      <c r="N68">
        <v>-8.0146999999999995</v>
      </c>
      <c r="O68">
        <v>122.08929999999999</v>
      </c>
      <c r="Q68">
        <v>-7.9443999999999999</v>
      </c>
      <c r="R68">
        <v>1477.588</v>
      </c>
      <c r="T68">
        <v>-8.0322999999999993</v>
      </c>
      <c r="U68">
        <v>1472.944</v>
      </c>
      <c r="W68">
        <v>-8.0322999999999993</v>
      </c>
      <c r="X68">
        <v>1470.6523999999999</v>
      </c>
      <c r="Z68">
        <v>-8.0673999999999992</v>
      </c>
      <c r="AA68">
        <v>1474.5736999999999</v>
      </c>
      <c r="AC68">
        <v>-8.0673999999999992</v>
      </c>
      <c r="AD68">
        <v>1477.3125</v>
      </c>
      <c r="AF68">
        <v>-8.0850000000000009</v>
      </c>
      <c r="AG68">
        <v>1478.8313000000001</v>
      </c>
      <c r="AI68">
        <v>-8.0850000000000009</v>
      </c>
      <c r="AJ68">
        <v>1472.1329000000001</v>
      </c>
    </row>
    <row r="69" spans="2:36">
      <c r="B69">
        <v>-7.8917000000000002</v>
      </c>
      <c r="C69">
        <v>117.7959</v>
      </c>
      <c r="E69">
        <v>-7.9970999999999997</v>
      </c>
      <c r="F69">
        <v>120.60129999999999</v>
      </c>
      <c r="H69">
        <v>-7.9268000000000001</v>
      </c>
      <c r="I69">
        <v>119.54810000000001</v>
      </c>
      <c r="K69">
        <v>-7.9268000000000001</v>
      </c>
      <c r="L69">
        <v>118.2144</v>
      </c>
      <c r="N69">
        <v>-7.9794999999999998</v>
      </c>
      <c r="O69">
        <v>122.1686</v>
      </c>
      <c r="Q69">
        <v>-7.9092000000000002</v>
      </c>
      <c r="R69">
        <v>1477.4502</v>
      </c>
      <c r="T69">
        <v>-7.9970999999999997</v>
      </c>
      <c r="U69">
        <v>1472.8087</v>
      </c>
      <c r="W69">
        <v>-7.9970999999999997</v>
      </c>
      <c r="X69">
        <v>1468.5134</v>
      </c>
      <c r="Z69">
        <v>-8.0322999999999993</v>
      </c>
      <c r="AA69">
        <v>1471.8631</v>
      </c>
      <c r="AC69">
        <v>-8.0322999999999993</v>
      </c>
      <c r="AD69">
        <v>1476.3507</v>
      </c>
      <c r="AF69">
        <v>-8.0498999999999992</v>
      </c>
      <c r="AG69">
        <v>1475.8026</v>
      </c>
      <c r="AI69">
        <v>-8.0498999999999992</v>
      </c>
      <c r="AJ69">
        <v>1469.5808</v>
      </c>
    </row>
    <row r="70" spans="2:36">
      <c r="B70">
        <v>-7.8564999999999996</v>
      </c>
      <c r="C70">
        <v>117.7959</v>
      </c>
      <c r="E70">
        <v>-7.9619999999999997</v>
      </c>
      <c r="F70">
        <v>120.60129999999999</v>
      </c>
      <c r="H70">
        <v>-7.8917000000000002</v>
      </c>
      <c r="I70">
        <v>120.00530000000001</v>
      </c>
      <c r="K70">
        <v>-7.8917000000000002</v>
      </c>
      <c r="L70">
        <v>117.756</v>
      </c>
      <c r="N70">
        <v>-7.9443999999999999</v>
      </c>
      <c r="O70">
        <v>122.08929999999999</v>
      </c>
      <c r="Q70">
        <v>-7.8741000000000003</v>
      </c>
      <c r="R70">
        <v>1478.4161999999999</v>
      </c>
      <c r="T70">
        <v>-7.9619999999999997</v>
      </c>
      <c r="U70">
        <v>1469.4471000000001</v>
      </c>
      <c r="W70">
        <v>-7.9619999999999997</v>
      </c>
      <c r="X70">
        <v>1463.8924</v>
      </c>
      <c r="Z70">
        <v>-7.9970999999999997</v>
      </c>
      <c r="AA70">
        <v>1471.7283</v>
      </c>
      <c r="AC70">
        <v>-7.9970999999999997</v>
      </c>
      <c r="AD70">
        <v>1473.2148999999999</v>
      </c>
      <c r="AF70">
        <v>-8.0146999999999995</v>
      </c>
      <c r="AG70">
        <v>1473.2148999999999</v>
      </c>
      <c r="AI70">
        <v>-8.0146999999999995</v>
      </c>
      <c r="AJ70">
        <v>1465.2048</v>
      </c>
    </row>
    <row r="71" spans="2:36">
      <c r="B71">
        <v>-7.8213999999999997</v>
      </c>
      <c r="C71">
        <v>117.7959</v>
      </c>
      <c r="E71">
        <v>-7.9268000000000001</v>
      </c>
      <c r="F71">
        <v>120.70050000000001</v>
      </c>
      <c r="H71">
        <v>-7.8564999999999996</v>
      </c>
      <c r="I71">
        <v>120.00530000000001</v>
      </c>
      <c r="K71">
        <v>-7.8564999999999996</v>
      </c>
      <c r="L71">
        <v>116.9978</v>
      </c>
      <c r="N71">
        <v>-7.9092000000000002</v>
      </c>
      <c r="O71">
        <v>121.5737</v>
      </c>
      <c r="Q71">
        <v>-7.8388999999999998</v>
      </c>
      <c r="R71">
        <v>1479.5246999999999</v>
      </c>
      <c r="T71">
        <v>-7.9268000000000001</v>
      </c>
      <c r="U71">
        <v>1465.3363999999999</v>
      </c>
      <c r="W71">
        <v>-7.9268000000000001</v>
      </c>
      <c r="X71">
        <v>1461.6755000000001</v>
      </c>
      <c r="Z71">
        <v>-7.9619999999999997</v>
      </c>
      <c r="AA71">
        <v>1470.6523999999999</v>
      </c>
      <c r="AC71">
        <v>-7.9619999999999997</v>
      </c>
      <c r="AD71">
        <v>1470.25</v>
      </c>
      <c r="AF71">
        <v>-7.9794999999999998</v>
      </c>
      <c r="AG71">
        <v>1473.7575999999999</v>
      </c>
      <c r="AI71">
        <v>-7.9794999999999998</v>
      </c>
      <c r="AJ71">
        <v>1464.8104000000001</v>
      </c>
    </row>
    <row r="72" spans="2:36">
      <c r="B72">
        <v>-7.7862</v>
      </c>
      <c r="C72">
        <v>118.2543</v>
      </c>
      <c r="E72">
        <v>-7.8917000000000002</v>
      </c>
      <c r="F72">
        <v>120.8395</v>
      </c>
      <c r="H72">
        <v>-7.8213999999999997</v>
      </c>
      <c r="I72">
        <v>119.8861</v>
      </c>
      <c r="K72">
        <v>-7.8213999999999997</v>
      </c>
      <c r="L72">
        <v>116.9978</v>
      </c>
      <c r="N72">
        <v>-7.8741000000000003</v>
      </c>
      <c r="O72">
        <v>120.7204</v>
      </c>
      <c r="Q72">
        <v>-7.8037999999999998</v>
      </c>
      <c r="R72">
        <v>1477.588</v>
      </c>
      <c r="T72">
        <v>-7.8917000000000002</v>
      </c>
      <c r="U72">
        <v>1466.7879</v>
      </c>
      <c r="W72">
        <v>-7.8917000000000002</v>
      </c>
      <c r="X72">
        <v>1461.0268000000001</v>
      </c>
      <c r="Z72">
        <v>-7.9268000000000001</v>
      </c>
      <c r="AA72">
        <v>1464.6791000000001</v>
      </c>
      <c r="AC72">
        <v>-7.9268000000000001</v>
      </c>
      <c r="AD72">
        <v>1470.921</v>
      </c>
      <c r="AF72">
        <v>-7.9443999999999999</v>
      </c>
      <c r="AG72">
        <v>1473.0794000000001</v>
      </c>
      <c r="AI72">
        <v>-7.9443999999999999</v>
      </c>
      <c r="AJ72">
        <v>1464.5478000000001</v>
      </c>
    </row>
    <row r="73" spans="2:36">
      <c r="B73">
        <v>-7.7511000000000001</v>
      </c>
      <c r="C73">
        <v>118.2543</v>
      </c>
      <c r="E73">
        <v>-7.8564999999999996</v>
      </c>
      <c r="F73">
        <v>120.8395</v>
      </c>
      <c r="H73">
        <v>-7.7862</v>
      </c>
      <c r="I73">
        <v>119.42870000000001</v>
      </c>
      <c r="K73">
        <v>-7.7862</v>
      </c>
      <c r="L73">
        <v>117.1974</v>
      </c>
      <c r="N73">
        <v>-7.8388999999999998</v>
      </c>
      <c r="O73">
        <v>119.4884</v>
      </c>
      <c r="Q73">
        <v>-7.7686000000000002</v>
      </c>
      <c r="R73">
        <v>1479.1084000000001</v>
      </c>
      <c r="T73">
        <v>-7.8564999999999996</v>
      </c>
      <c r="U73">
        <v>1465.0733</v>
      </c>
      <c r="W73">
        <v>-7.8564999999999996</v>
      </c>
      <c r="X73">
        <v>1460.6383000000001</v>
      </c>
      <c r="Z73">
        <v>-7.8917000000000002</v>
      </c>
      <c r="AA73">
        <v>1462.7166</v>
      </c>
      <c r="AC73">
        <v>-7.8917000000000002</v>
      </c>
      <c r="AD73">
        <v>1469.4471000000001</v>
      </c>
      <c r="AF73">
        <v>-7.9092000000000002</v>
      </c>
      <c r="AG73">
        <v>1472.8087</v>
      </c>
      <c r="AI73">
        <v>-7.9092000000000002</v>
      </c>
      <c r="AJ73">
        <v>1463.6306999999999</v>
      </c>
    </row>
    <row r="74" spans="2:36">
      <c r="B74">
        <v>-7.7159000000000004</v>
      </c>
      <c r="C74">
        <v>118.7124</v>
      </c>
      <c r="E74">
        <v>-7.8213999999999997</v>
      </c>
      <c r="F74">
        <v>120.4622</v>
      </c>
      <c r="H74">
        <v>-7.7511000000000001</v>
      </c>
      <c r="I74">
        <v>118.81189999999999</v>
      </c>
      <c r="K74">
        <v>-7.7511000000000001</v>
      </c>
      <c r="L74">
        <v>116.9778</v>
      </c>
      <c r="N74">
        <v>-7.8037999999999998</v>
      </c>
      <c r="O74">
        <v>118.9512</v>
      </c>
      <c r="Q74">
        <v>-7.7335000000000003</v>
      </c>
      <c r="R74">
        <v>1479.1084000000001</v>
      </c>
      <c r="T74">
        <v>-7.8213999999999997</v>
      </c>
      <c r="U74">
        <v>1465.0733</v>
      </c>
      <c r="W74">
        <v>-7.8213999999999997</v>
      </c>
      <c r="X74">
        <v>1462.5862999999999</v>
      </c>
      <c r="Z74">
        <v>-7.8564999999999996</v>
      </c>
      <c r="AA74">
        <v>1462.4559999999999</v>
      </c>
      <c r="AC74">
        <v>-7.8564999999999996</v>
      </c>
      <c r="AD74">
        <v>1468.2473</v>
      </c>
      <c r="AF74">
        <v>-7.8741000000000003</v>
      </c>
      <c r="AG74">
        <v>1472.944</v>
      </c>
      <c r="AI74">
        <v>-7.8741000000000003</v>
      </c>
      <c r="AJ74">
        <v>1461.4159</v>
      </c>
    </row>
    <row r="75" spans="2:36">
      <c r="B75">
        <v>-7.6807999999999996</v>
      </c>
      <c r="C75">
        <v>119.0508</v>
      </c>
      <c r="E75">
        <v>-7.7862</v>
      </c>
      <c r="F75">
        <v>119.9854</v>
      </c>
      <c r="H75">
        <v>-7.7159000000000004</v>
      </c>
      <c r="I75">
        <v>118.15470000000001</v>
      </c>
      <c r="K75">
        <v>-7.7159000000000004</v>
      </c>
      <c r="L75">
        <v>116.9778</v>
      </c>
      <c r="N75">
        <v>-7.7686000000000002</v>
      </c>
      <c r="O75">
        <v>118.3539</v>
      </c>
      <c r="Q75">
        <v>-7.6982999999999997</v>
      </c>
      <c r="R75">
        <v>1477.3125</v>
      </c>
      <c r="T75">
        <v>-7.7862</v>
      </c>
      <c r="U75">
        <v>1469.18</v>
      </c>
      <c r="W75">
        <v>-7.7862</v>
      </c>
      <c r="X75">
        <v>1464.9418000000001</v>
      </c>
      <c r="Z75">
        <v>-7.8213999999999997</v>
      </c>
      <c r="AA75">
        <v>1462.4559999999999</v>
      </c>
      <c r="AC75">
        <v>-7.8213999999999997</v>
      </c>
      <c r="AD75">
        <v>1469.4471000000001</v>
      </c>
      <c r="AF75">
        <v>-7.8388999999999998</v>
      </c>
      <c r="AG75">
        <v>1472.944</v>
      </c>
      <c r="AI75">
        <v>-7.8388999999999998</v>
      </c>
      <c r="AJ75">
        <v>1461.1565000000001</v>
      </c>
    </row>
    <row r="76" spans="2:36">
      <c r="B76">
        <v>-7.6456</v>
      </c>
      <c r="C76">
        <v>118.9911</v>
      </c>
      <c r="E76">
        <v>-7.7511000000000001</v>
      </c>
      <c r="F76">
        <v>119.9854</v>
      </c>
      <c r="H76">
        <v>-7.6807999999999996</v>
      </c>
      <c r="I76">
        <v>117.8955</v>
      </c>
      <c r="K76">
        <v>-7.6807999999999996</v>
      </c>
      <c r="L76">
        <v>117.0177</v>
      </c>
      <c r="N76">
        <v>-7.7335000000000003</v>
      </c>
      <c r="O76">
        <v>118.27419999999999</v>
      </c>
      <c r="Q76">
        <v>-7.6631999999999998</v>
      </c>
      <c r="R76">
        <v>1477.0373999999999</v>
      </c>
      <c r="T76">
        <v>-7.7511000000000001</v>
      </c>
      <c r="U76">
        <v>1469.18</v>
      </c>
      <c r="W76">
        <v>-7.7511000000000001</v>
      </c>
      <c r="X76">
        <v>1465.0733</v>
      </c>
      <c r="Z76">
        <v>-7.7862</v>
      </c>
      <c r="AA76">
        <v>1462.847</v>
      </c>
      <c r="AC76">
        <v>-7.7862</v>
      </c>
      <c r="AD76">
        <v>1472.8087</v>
      </c>
      <c r="AF76">
        <v>-7.8037999999999998</v>
      </c>
      <c r="AG76">
        <v>1471.4589000000001</v>
      </c>
      <c r="AI76">
        <v>-7.8037999999999998</v>
      </c>
      <c r="AJ76">
        <v>1461.4159</v>
      </c>
    </row>
    <row r="77" spans="2:36">
      <c r="B77">
        <v>-7.6105</v>
      </c>
      <c r="C77">
        <v>118.85169999999999</v>
      </c>
      <c r="E77">
        <v>-7.7159000000000004</v>
      </c>
      <c r="F77">
        <v>119.96559999999999</v>
      </c>
      <c r="H77">
        <v>-7.6456</v>
      </c>
      <c r="I77">
        <v>117.8955</v>
      </c>
      <c r="K77">
        <v>-7.6456</v>
      </c>
      <c r="L77">
        <v>116.9179</v>
      </c>
      <c r="N77">
        <v>-7.6982999999999997</v>
      </c>
      <c r="O77">
        <v>118.4336</v>
      </c>
      <c r="Q77">
        <v>-7.6280000000000001</v>
      </c>
      <c r="R77">
        <v>1476.8998999999999</v>
      </c>
      <c r="T77">
        <v>-7.7159000000000004</v>
      </c>
      <c r="U77">
        <v>1469.18</v>
      </c>
      <c r="W77">
        <v>-7.7159000000000004</v>
      </c>
      <c r="X77">
        <v>1465.4680000000001</v>
      </c>
      <c r="Z77">
        <v>-7.7511000000000001</v>
      </c>
      <c r="AA77">
        <v>1463.1079999999999</v>
      </c>
      <c r="AC77">
        <v>-7.7511000000000001</v>
      </c>
      <c r="AD77">
        <v>1470.5182</v>
      </c>
      <c r="AF77">
        <v>-7.7686000000000002</v>
      </c>
      <c r="AG77">
        <v>1471.4589000000001</v>
      </c>
      <c r="AI77">
        <v>-7.7686000000000002</v>
      </c>
      <c r="AJ77">
        <v>1461.4159</v>
      </c>
    </row>
    <row r="78" spans="2:36">
      <c r="B78">
        <v>-7.5753000000000004</v>
      </c>
      <c r="C78">
        <v>118.9911</v>
      </c>
      <c r="E78">
        <v>-7.6807999999999996</v>
      </c>
      <c r="F78">
        <v>120.045</v>
      </c>
      <c r="H78">
        <v>-7.6105</v>
      </c>
      <c r="I78">
        <v>118.15470000000001</v>
      </c>
      <c r="K78">
        <v>-7.6105</v>
      </c>
      <c r="L78">
        <v>116.9778</v>
      </c>
      <c r="N78">
        <v>-7.6631999999999998</v>
      </c>
      <c r="O78">
        <v>118.7124</v>
      </c>
      <c r="Q78">
        <v>-7.5929000000000002</v>
      </c>
      <c r="R78">
        <v>1475.2556999999999</v>
      </c>
      <c r="T78">
        <v>-7.6807999999999996</v>
      </c>
      <c r="U78">
        <v>1469.9820999999999</v>
      </c>
      <c r="W78">
        <v>-7.6807999999999996</v>
      </c>
      <c r="X78">
        <v>1465.8633</v>
      </c>
      <c r="Z78">
        <v>-7.7159000000000004</v>
      </c>
      <c r="AA78">
        <v>1463.7615000000001</v>
      </c>
      <c r="AC78">
        <v>-7.7159000000000004</v>
      </c>
      <c r="AD78">
        <v>1470.5182</v>
      </c>
      <c r="AF78">
        <v>-7.7335000000000003</v>
      </c>
      <c r="AG78">
        <v>1470.5182</v>
      </c>
      <c r="AI78">
        <v>-7.7335000000000003</v>
      </c>
      <c r="AJ78">
        <v>1463.4999</v>
      </c>
    </row>
    <row r="79" spans="2:36">
      <c r="B79">
        <v>-7.5400999999999998</v>
      </c>
      <c r="C79">
        <v>118.61279999999999</v>
      </c>
      <c r="E79">
        <v>-7.6456</v>
      </c>
      <c r="F79">
        <v>120.4225</v>
      </c>
      <c r="H79">
        <v>-7.5753000000000004</v>
      </c>
      <c r="I79">
        <v>118.334</v>
      </c>
      <c r="K79">
        <v>-7.5753000000000004</v>
      </c>
      <c r="L79">
        <v>117.0177</v>
      </c>
      <c r="N79">
        <v>-7.6280000000000001</v>
      </c>
      <c r="O79">
        <v>118.2941</v>
      </c>
      <c r="Q79">
        <v>-7.5576999999999996</v>
      </c>
      <c r="R79">
        <v>1473.8933999999999</v>
      </c>
      <c r="T79">
        <v>-7.6456</v>
      </c>
      <c r="U79">
        <v>1467.0527</v>
      </c>
      <c r="W79">
        <v>-7.6456</v>
      </c>
      <c r="X79">
        <v>1465.0733</v>
      </c>
      <c r="Z79">
        <v>-7.6807999999999996</v>
      </c>
      <c r="AA79">
        <v>1464.4166</v>
      </c>
      <c r="AC79">
        <v>-7.6807999999999996</v>
      </c>
      <c r="AD79">
        <v>1470.1161</v>
      </c>
      <c r="AF79">
        <v>-7.6982999999999997</v>
      </c>
      <c r="AG79">
        <v>1470.25</v>
      </c>
      <c r="AI79">
        <v>-7.6982999999999997</v>
      </c>
      <c r="AJ79">
        <v>1464.6791000000001</v>
      </c>
    </row>
    <row r="80" spans="2:36">
      <c r="B80">
        <v>-7.5049999999999999</v>
      </c>
      <c r="C80">
        <v>118.1148</v>
      </c>
      <c r="E80">
        <v>-7.6105</v>
      </c>
      <c r="F80">
        <v>120.502</v>
      </c>
      <c r="H80">
        <v>-7.5400999999999998</v>
      </c>
      <c r="I80">
        <v>119.1105</v>
      </c>
      <c r="K80">
        <v>-7.5400999999999998</v>
      </c>
      <c r="L80">
        <v>117.2174</v>
      </c>
      <c r="N80">
        <v>-7.5929000000000002</v>
      </c>
      <c r="O80">
        <v>118.1347</v>
      </c>
      <c r="Q80">
        <v>-7.5225999999999997</v>
      </c>
      <c r="R80">
        <v>1470.5182</v>
      </c>
      <c r="T80">
        <v>-7.6105</v>
      </c>
      <c r="U80">
        <v>1467.0527</v>
      </c>
      <c r="W80">
        <v>-7.6105</v>
      </c>
      <c r="X80">
        <v>1463.3692000000001</v>
      </c>
      <c r="Z80">
        <v>-7.6456</v>
      </c>
      <c r="AA80">
        <v>1463.1079999999999</v>
      </c>
      <c r="AC80">
        <v>-7.6456</v>
      </c>
      <c r="AD80">
        <v>1469.7145</v>
      </c>
      <c r="AF80">
        <v>-7.6631999999999998</v>
      </c>
      <c r="AG80">
        <v>1470.25</v>
      </c>
      <c r="AI80">
        <v>-7.6631999999999998</v>
      </c>
      <c r="AJ80">
        <v>1465.4680000000001</v>
      </c>
    </row>
    <row r="81" spans="2:36">
      <c r="B81">
        <v>-7.4698000000000002</v>
      </c>
      <c r="C81">
        <v>117.91549999999999</v>
      </c>
      <c r="E81">
        <v>-7.5753000000000004</v>
      </c>
      <c r="F81">
        <v>120.64100000000001</v>
      </c>
      <c r="H81">
        <v>-7.5049999999999999</v>
      </c>
      <c r="I81">
        <v>119.1105</v>
      </c>
      <c r="K81">
        <v>-7.5049999999999999</v>
      </c>
      <c r="L81">
        <v>117.5565</v>
      </c>
      <c r="N81">
        <v>-7.5576999999999996</v>
      </c>
      <c r="O81">
        <v>118.2941</v>
      </c>
      <c r="Q81">
        <v>-7.4874000000000001</v>
      </c>
      <c r="R81">
        <v>1470.1161</v>
      </c>
      <c r="T81">
        <v>-7.5753000000000004</v>
      </c>
      <c r="U81">
        <v>1466.7879</v>
      </c>
      <c r="W81">
        <v>-7.5753000000000004</v>
      </c>
      <c r="X81">
        <v>1460.2502999999999</v>
      </c>
      <c r="Z81">
        <v>-7.6105</v>
      </c>
      <c r="AA81">
        <v>1464.0234</v>
      </c>
      <c r="AC81">
        <v>-7.6105</v>
      </c>
      <c r="AD81">
        <v>1468.2473</v>
      </c>
      <c r="AF81">
        <v>-7.6280000000000001</v>
      </c>
      <c r="AG81">
        <v>1470.25</v>
      </c>
      <c r="AI81">
        <v>-7.6280000000000001</v>
      </c>
      <c r="AJ81">
        <v>1465.4680000000001</v>
      </c>
    </row>
    <row r="82" spans="2:36">
      <c r="B82">
        <v>-7.4347000000000003</v>
      </c>
      <c r="C82">
        <v>118.0151</v>
      </c>
      <c r="E82">
        <v>-7.5400999999999998</v>
      </c>
      <c r="F82">
        <v>120.7998</v>
      </c>
      <c r="H82">
        <v>-7.4698000000000002</v>
      </c>
      <c r="I82">
        <v>119.3293</v>
      </c>
      <c r="K82">
        <v>-7.4698000000000002</v>
      </c>
      <c r="L82">
        <v>117.27719999999999</v>
      </c>
      <c r="N82">
        <v>-7.5225999999999997</v>
      </c>
      <c r="O82">
        <v>118.57299999999999</v>
      </c>
      <c r="Q82">
        <v>-7.4523000000000001</v>
      </c>
      <c r="R82">
        <v>1468.6466</v>
      </c>
      <c r="T82">
        <v>-7.5400999999999998</v>
      </c>
      <c r="U82">
        <v>1464.6791000000001</v>
      </c>
      <c r="W82">
        <v>-7.5400999999999998</v>
      </c>
      <c r="X82">
        <v>1459.7338</v>
      </c>
      <c r="Z82">
        <v>-7.5753000000000004</v>
      </c>
      <c r="AA82">
        <v>1464.2855</v>
      </c>
      <c r="AC82">
        <v>-7.5753000000000004</v>
      </c>
      <c r="AD82">
        <v>1466.5234</v>
      </c>
      <c r="AF82">
        <v>-7.5929000000000002</v>
      </c>
      <c r="AG82">
        <v>1467.7157</v>
      </c>
      <c r="AI82">
        <v>-7.5929000000000002</v>
      </c>
      <c r="AJ82">
        <v>1463.8924</v>
      </c>
    </row>
    <row r="83" spans="2:36">
      <c r="B83">
        <v>-7.3994999999999997</v>
      </c>
      <c r="C83">
        <v>118.19450000000001</v>
      </c>
      <c r="E83">
        <v>-7.5049999999999999</v>
      </c>
      <c r="F83">
        <v>120.85939999999999</v>
      </c>
      <c r="H83">
        <v>-7.4347000000000003</v>
      </c>
      <c r="I83">
        <v>119.9457</v>
      </c>
      <c r="K83">
        <v>-7.4347000000000003</v>
      </c>
      <c r="L83">
        <v>117.27719999999999</v>
      </c>
      <c r="N83">
        <v>-7.4874000000000001</v>
      </c>
      <c r="O83">
        <v>118.1746</v>
      </c>
      <c r="Q83">
        <v>-7.4170999999999996</v>
      </c>
      <c r="R83">
        <v>1468.6466</v>
      </c>
      <c r="T83">
        <v>-7.5049999999999999</v>
      </c>
      <c r="U83">
        <v>1464.5478000000001</v>
      </c>
      <c r="W83">
        <v>-7.5049999999999999</v>
      </c>
      <c r="X83">
        <v>1458.3181999999999</v>
      </c>
      <c r="Z83">
        <v>-7.5400999999999998</v>
      </c>
      <c r="AA83">
        <v>1462.7166</v>
      </c>
      <c r="AC83">
        <v>-7.5400999999999998</v>
      </c>
      <c r="AD83">
        <v>1466.5234</v>
      </c>
      <c r="AF83">
        <v>-7.5576999999999996</v>
      </c>
      <c r="AG83">
        <v>1468.2473</v>
      </c>
      <c r="AI83">
        <v>-7.5576999999999996</v>
      </c>
      <c r="AJ83">
        <v>1464.5478000000001</v>
      </c>
    </row>
    <row r="84" spans="2:36">
      <c r="B84">
        <v>-7.3643999999999998</v>
      </c>
      <c r="C84">
        <v>118.2543</v>
      </c>
      <c r="E84">
        <v>-7.4698000000000002</v>
      </c>
      <c r="F84">
        <v>121.1769</v>
      </c>
      <c r="H84">
        <v>-7.3994999999999997</v>
      </c>
      <c r="I84">
        <v>120.4225</v>
      </c>
      <c r="K84">
        <v>-7.3994999999999997</v>
      </c>
      <c r="L84">
        <v>117.95529999999999</v>
      </c>
      <c r="N84">
        <v>-7.4523000000000001</v>
      </c>
      <c r="O84">
        <v>118.53319999999999</v>
      </c>
      <c r="Q84">
        <v>-7.3819999999999997</v>
      </c>
      <c r="R84">
        <v>1470.5182</v>
      </c>
      <c r="T84">
        <v>-7.4698000000000002</v>
      </c>
      <c r="U84">
        <v>1464.9418000000001</v>
      </c>
      <c r="W84">
        <v>-7.4698000000000002</v>
      </c>
      <c r="X84">
        <v>1459.7338</v>
      </c>
      <c r="Z84">
        <v>-7.5049999999999999</v>
      </c>
      <c r="AA84">
        <v>1460.7678000000001</v>
      </c>
      <c r="AC84">
        <v>-7.5049999999999999</v>
      </c>
      <c r="AD84">
        <v>1469.0465999999999</v>
      </c>
      <c r="AF84">
        <v>-7.5225999999999997</v>
      </c>
      <c r="AG84">
        <v>1467.8485000000001</v>
      </c>
      <c r="AI84">
        <v>-7.5225999999999997</v>
      </c>
      <c r="AJ84">
        <v>1462.847</v>
      </c>
    </row>
    <row r="85" spans="2:36">
      <c r="B85">
        <v>-7.3292000000000002</v>
      </c>
      <c r="C85">
        <v>118.27419999999999</v>
      </c>
      <c r="E85">
        <v>-7.4347000000000003</v>
      </c>
      <c r="F85">
        <v>121.7324</v>
      </c>
      <c r="H85">
        <v>-7.3643999999999998</v>
      </c>
      <c r="I85">
        <v>120.502</v>
      </c>
      <c r="K85">
        <v>-7.3643999999999998</v>
      </c>
      <c r="L85">
        <v>118.15470000000001</v>
      </c>
      <c r="N85">
        <v>-7.4170999999999996</v>
      </c>
      <c r="O85">
        <v>118.53319999999999</v>
      </c>
      <c r="Q85">
        <v>-7.3468</v>
      </c>
      <c r="R85">
        <v>1474.4375</v>
      </c>
      <c r="T85">
        <v>-7.4347000000000003</v>
      </c>
      <c r="U85">
        <v>1467.9812999999999</v>
      </c>
      <c r="W85">
        <v>-7.4347000000000003</v>
      </c>
      <c r="X85">
        <v>1462.3258000000001</v>
      </c>
      <c r="Z85">
        <v>-7.4698000000000002</v>
      </c>
      <c r="AA85">
        <v>1460.7678000000001</v>
      </c>
      <c r="AC85">
        <v>-7.4698000000000002</v>
      </c>
      <c r="AD85">
        <v>1468.2473</v>
      </c>
      <c r="AF85">
        <v>-7.4874000000000001</v>
      </c>
      <c r="AG85">
        <v>1467.7157</v>
      </c>
      <c r="AI85">
        <v>-7.4874000000000001</v>
      </c>
      <c r="AJ85">
        <v>1461.0268000000001</v>
      </c>
    </row>
    <row r="86" spans="2:36">
      <c r="B86">
        <v>-7.2941000000000003</v>
      </c>
      <c r="C86">
        <v>118.45350000000001</v>
      </c>
      <c r="E86">
        <v>-7.3994999999999997</v>
      </c>
      <c r="F86">
        <v>121.7324</v>
      </c>
      <c r="H86">
        <v>-7.3292000000000002</v>
      </c>
      <c r="I86">
        <v>120.3629</v>
      </c>
      <c r="K86">
        <v>-7.3292000000000002</v>
      </c>
      <c r="L86">
        <v>118.4336</v>
      </c>
      <c r="N86">
        <v>-7.3819999999999997</v>
      </c>
      <c r="O86">
        <v>118.4734</v>
      </c>
      <c r="Q86">
        <v>-7.3117000000000001</v>
      </c>
      <c r="R86">
        <v>1475.9395</v>
      </c>
      <c r="T86">
        <v>-7.3994999999999997</v>
      </c>
      <c r="U86">
        <v>1468.1143</v>
      </c>
      <c r="W86">
        <v>-7.3994999999999997</v>
      </c>
      <c r="X86">
        <v>1464.5478000000001</v>
      </c>
      <c r="Z86">
        <v>-7.4347000000000003</v>
      </c>
      <c r="AA86">
        <v>1460.7678000000001</v>
      </c>
      <c r="AC86">
        <v>-7.4347000000000003</v>
      </c>
      <c r="AD86">
        <v>1469.5808</v>
      </c>
      <c r="AF86">
        <v>-7.4523000000000001</v>
      </c>
      <c r="AG86">
        <v>1467.8485000000001</v>
      </c>
      <c r="AI86">
        <v>-7.4523000000000001</v>
      </c>
      <c r="AJ86">
        <v>1456.6541</v>
      </c>
    </row>
    <row r="87" spans="2:36">
      <c r="B87">
        <v>-7.2588999999999997</v>
      </c>
      <c r="C87">
        <v>118.45350000000001</v>
      </c>
      <c r="E87">
        <v>-7.3643999999999998</v>
      </c>
      <c r="F87">
        <v>121.7522</v>
      </c>
      <c r="H87">
        <v>-7.2941000000000003</v>
      </c>
      <c r="I87">
        <v>119.9854</v>
      </c>
      <c r="K87">
        <v>-7.2941000000000003</v>
      </c>
      <c r="L87">
        <v>119.09059999999999</v>
      </c>
      <c r="N87">
        <v>-7.3468</v>
      </c>
      <c r="O87">
        <v>118.4734</v>
      </c>
      <c r="Q87">
        <v>-7.2765000000000004</v>
      </c>
      <c r="R87">
        <v>1476.2135000000001</v>
      </c>
      <c r="T87">
        <v>-7.3643999999999998</v>
      </c>
      <c r="U87">
        <v>1469.8483000000001</v>
      </c>
      <c r="W87">
        <v>-7.3643999999999998</v>
      </c>
      <c r="X87">
        <v>1464.8104000000001</v>
      </c>
      <c r="Z87">
        <v>-7.3994999999999997</v>
      </c>
      <c r="AA87">
        <v>1460.3796</v>
      </c>
      <c r="AC87">
        <v>-7.3994999999999997</v>
      </c>
      <c r="AD87">
        <v>1469.9820999999999</v>
      </c>
      <c r="AF87">
        <v>-7.4170999999999996</v>
      </c>
      <c r="AG87">
        <v>1468.5134</v>
      </c>
      <c r="AI87">
        <v>-7.4170999999999996</v>
      </c>
      <c r="AJ87">
        <v>1455.8893</v>
      </c>
    </row>
    <row r="88" spans="2:36">
      <c r="B88">
        <v>-7.2237999999999998</v>
      </c>
      <c r="C88">
        <v>118.3738</v>
      </c>
      <c r="E88">
        <v>-7.3292000000000002</v>
      </c>
      <c r="F88">
        <v>121.47450000000001</v>
      </c>
      <c r="H88">
        <v>-7.2588999999999997</v>
      </c>
      <c r="I88">
        <v>119.6674</v>
      </c>
      <c r="K88">
        <v>-7.2588999999999997</v>
      </c>
      <c r="L88">
        <v>119.2895</v>
      </c>
      <c r="N88">
        <v>-7.3117000000000001</v>
      </c>
      <c r="O88">
        <v>118.93129999999999</v>
      </c>
      <c r="Q88">
        <v>-7.2413999999999996</v>
      </c>
      <c r="R88">
        <v>1476.3507</v>
      </c>
      <c r="T88">
        <v>-7.3292000000000002</v>
      </c>
      <c r="U88">
        <v>1469.7145</v>
      </c>
      <c r="W88">
        <v>-7.3292000000000002</v>
      </c>
      <c r="X88">
        <v>1465.7315000000001</v>
      </c>
      <c r="Z88">
        <v>-7.3643999999999998</v>
      </c>
      <c r="AA88">
        <v>1461.4159</v>
      </c>
      <c r="AC88">
        <v>-7.3643999999999998</v>
      </c>
      <c r="AD88">
        <v>1470.5182</v>
      </c>
      <c r="AF88">
        <v>-7.3819999999999997</v>
      </c>
      <c r="AG88">
        <v>1468.9132</v>
      </c>
      <c r="AI88">
        <v>-7.3819999999999997</v>
      </c>
      <c r="AJ88">
        <v>1456.6541</v>
      </c>
    </row>
    <row r="89" spans="2:36">
      <c r="B89">
        <v>-7.1886000000000001</v>
      </c>
      <c r="C89">
        <v>118.05500000000001</v>
      </c>
      <c r="E89">
        <v>-7.2941000000000003</v>
      </c>
      <c r="F89">
        <v>121.3158</v>
      </c>
      <c r="H89">
        <v>-7.2237999999999998</v>
      </c>
      <c r="I89">
        <v>119.4089</v>
      </c>
      <c r="K89">
        <v>-7.2237999999999998</v>
      </c>
      <c r="L89">
        <v>119.4486</v>
      </c>
      <c r="N89">
        <v>-7.2765000000000004</v>
      </c>
      <c r="O89">
        <v>119.3094</v>
      </c>
      <c r="Q89">
        <v>-7.2061999999999999</v>
      </c>
      <c r="R89">
        <v>1478.0018</v>
      </c>
      <c r="T89">
        <v>-7.2941000000000003</v>
      </c>
      <c r="U89">
        <v>1469.7145</v>
      </c>
      <c r="W89">
        <v>-7.2941000000000003</v>
      </c>
      <c r="X89">
        <v>1465.7315000000001</v>
      </c>
      <c r="Z89">
        <v>-7.3292000000000002</v>
      </c>
      <c r="AA89">
        <v>1462.0654999999999</v>
      </c>
      <c r="AC89">
        <v>-7.3292000000000002</v>
      </c>
      <c r="AD89">
        <v>1470.5182</v>
      </c>
      <c r="AF89">
        <v>-7.3468</v>
      </c>
      <c r="AG89">
        <v>1469.3135</v>
      </c>
      <c r="AI89">
        <v>-7.3468</v>
      </c>
      <c r="AJ89">
        <v>1462.7166</v>
      </c>
    </row>
    <row r="90" spans="2:36">
      <c r="B90">
        <v>-7.1535000000000002</v>
      </c>
      <c r="C90">
        <v>118.334</v>
      </c>
      <c r="E90">
        <v>-7.2588999999999997</v>
      </c>
      <c r="F90">
        <v>121.3158</v>
      </c>
      <c r="H90">
        <v>-7.1886000000000001</v>
      </c>
      <c r="I90">
        <v>119.4089</v>
      </c>
      <c r="K90">
        <v>-7.1886000000000001</v>
      </c>
      <c r="L90">
        <v>119.4486</v>
      </c>
      <c r="N90">
        <v>-7.2413999999999996</v>
      </c>
      <c r="O90">
        <v>120.2239</v>
      </c>
      <c r="Q90">
        <v>-7.1710000000000003</v>
      </c>
      <c r="R90">
        <v>1479.9414999999999</v>
      </c>
      <c r="T90">
        <v>-7.2588999999999997</v>
      </c>
      <c r="U90">
        <v>1469.8483000000001</v>
      </c>
      <c r="W90">
        <v>-7.2588999999999997</v>
      </c>
      <c r="X90">
        <v>1466.5234</v>
      </c>
      <c r="Z90">
        <v>-7.2941000000000003</v>
      </c>
      <c r="AA90">
        <v>1462.7166</v>
      </c>
      <c r="AC90">
        <v>-7.2941000000000003</v>
      </c>
      <c r="AD90">
        <v>1471.5935999999999</v>
      </c>
      <c r="AF90">
        <v>-7.3117000000000001</v>
      </c>
      <c r="AG90">
        <v>1470.5182</v>
      </c>
      <c r="AI90">
        <v>-7.3117000000000001</v>
      </c>
      <c r="AJ90">
        <v>1465.2048</v>
      </c>
    </row>
    <row r="91" spans="2:36">
      <c r="B91">
        <v>-7.1182999999999996</v>
      </c>
      <c r="C91">
        <v>118.3539</v>
      </c>
      <c r="E91">
        <v>-7.2237999999999998</v>
      </c>
      <c r="F91">
        <v>121.29600000000001</v>
      </c>
      <c r="H91">
        <v>-7.1535000000000002</v>
      </c>
      <c r="I91">
        <v>119.42870000000001</v>
      </c>
      <c r="K91">
        <v>-7.1535000000000002</v>
      </c>
      <c r="L91">
        <v>119.2895</v>
      </c>
      <c r="N91">
        <v>-7.2061999999999999</v>
      </c>
      <c r="O91">
        <v>120.2835</v>
      </c>
      <c r="Q91">
        <v>-7.1359000000000004</v>
      </c>
      <c r="R91">
        <v>1483.5833</v>
      </c>
      <c r="T91">
        <v>-7.2237999999999998</v>
      </c>
      <c r="U91">
        <v>1472.944</v>
      </c>
      <c r="W91">
        <v>-7.2237999999999998</v>
      </c>
      <c r="X91">
        <v>1469.18</v>
      </c>
      <c r="Z91">
        <v>-7.2588999999999997</v>
      </c>
      <c r="AA91">
        <v>1463.6306999999999</v>
      </c>
      <c r="AC91">
        <v>-7.2588999999999997</v>
      </c>
      <c r="AD91">
        <v>1471.5935999999999</v>
      </c>
      <c r="AF91">
        <v>-7.2765000000000004</v>
      </c>
      <c r="AG91">
        <v>1471.0554</v>
      </c>
      <c r="AI91">
        <v>-7.2765000000000004</v>
      </c>
      <c r="AJ91">
        <v>1465.2048</v>
      </c>
    </row>
    <row r="92" spans="2:36">
      <c r="B92">
        <v>-7.0831999999999997</v>
      </c>
      <c r="C92">
        <v>118.45350000000001</v>
      </c>
      <c r="E92">
        <v>-7.1886000000000001</v>
      </c>
      <c r="F92">
        <v>121.29600000000001</v>
      </c>
      <c r="H92">
        <v>-7.1182999999999996</v>
      </c>
      <c r="I92">
        <v>119.4486</v>
      </c>
      <c r="K92">
        <v>-7.1182999999999996</v>
      </c>
      <c r="L92">
        <v>118.93129999999999</v>
      </c>
      <c r="N92">
        <v>-7.1710000000000003</v>
      </c>
      <c r="O92">
        <v>120.34310000000001</v>
      </c>
      <c r="Q92">
        <v>-7.1006999999999998</v>
      </c>
      <c r="R92">
        <v>1485.9929</v>
      </c>
      <c r="T92">
        <v>-7.1886000000000001</v>
      </c>
      <c r="U92">
        <v>1474.0292999999999</v>
      </c>
      <c r="W92">
        <v>-7.1886000000000001</v>
      </c>
      <c r="X92">
        <v>1473.3505</v>
      </c>
      <c r="Z92">
        <v>-7.2237999999999998</v>
      </c>
      <c r="AA92">
        <v>1464.6791000000001</v>
      </c>
      <c r="AC92">
        <v>-7.2237999999999998</v>
      </c>
      <c r="AD92">
        <v>1476.0764999999999</v>
      </c>
      <c r="AF92">
        <v>-7.2413999999999996</v>
      </c>
      <c r="AG92">
        <v>1472.944</v>
      </c>
      <c r="AI92">
        <v>-7.2413999999999996</v>
      </c>
      <c r="AJ92">
        <v>1465.0733</v>
      </c>
    </row>
    <row r="93" spans="2:36">
      <c r="B93">
        <v>-7.048</v>
      </c>
      <c r="C93">
        <v>118.7124</v>
      </c>
      <c r="E93">
        <v>-7.1535000000000002</v>
      </c>
      <c r="F93">
        <v>121.29600000000001</v>
      </c>
      <c r="H93">
        <v>-7.0831999999999997</v>
      </c>
      <c r="I93">
        <v>119.60769999999999</v>
      </c>
      <c r="K93">
        <v>-7.0831999999999997</v>
      </c>
      <c r="L93">
        <v>118.27419999999999</v>
      </c>
      <c r="N93">
        <v>-7.1359000000000004</v>
      </c>
      <c r="O93">
        <v>120.2437</v>
      </c>
      <c r="Q93">
        <v>-7.0655999999999999</v>
      </c>
      <c r="R93">
        <v>1489.29</v>
      </c>
      <c r="T93">
        <v>-7.1535000000000002</v>
      </c>
      <c r="U93">
        <v>1478.9698000000001</v>
      </c>
      <c r="W93">
        <v>-7.1535000000000002</v>
      </c>
      <c r="X93">
        <v>1475.3923</v>
      </c>
      <c r="Z93">
        <v>-7.1886000000000001</v>
      </c>
      <c r="AA93">
        <v>1471.3244</v>
      </c>
      <c r="AC93">
        <v>-7.1886000000000001</v>
      </c>
      <c r="AD93">
        <v>1478.5545</v>
      </c>
      <c r="AF93">
        <v>-7.2061999999999999</v>
      </c>
      <c r="AG93">
        <v>1475.6658</v>
      </c>
      <c r="AI93">
        <v>-7.2061999999999999</v>
      </c>
      <c r="AJ93">
        <v>1465.5997</v>
      </c>
    </row>
    <row r="94" spans="2:36">
      <c r="B94">
        <v>-7.0129000000000001</v>
      </c>
      <c r="C94">
        <v>118.3937</v>
      </c>
      <c r="E94">
        <v>-7.1182999999999996</v>
      </c>
      <c r="F94">
        <v>120.7403</v>
      </c>
      <c r="H94">
        <v>-7.048</v>
      </c>
      <c r="I94">
        <v>120.1841</v>
      </c>
      <c r="K94">
        <v>-7.048</v>
      </c>
      <c r="L94">
        <v>117.5765</v>
      </c>
      <c r="N94">
        <v>-7.1006999999999998</v>
      </c>
      <c r="O94">
        <v>119.7071</v>
      </c>
      <c r="Q94">
        <v>-7.0304000000000002</v>
      </c>
      <c r="R94">
        <v>1492.0465999999999</v>
      </c>
      <c r="T94">
        <v>-7.1182999999999996</v>
      </c>
      <c r="U94">
        <v>1481.4760000000001</v>
      </c>
      <c r="W94">
        <v>-7.1182999999999996</v>
      </c>
      <c r="X94">
        <v>1479.5246999999999</v>
      </c>
      <c r="Z94">
        <v>-7.1535000000000002</v>
      </c>
      <c r="AA94">
        <v>1473.8933999999999</v>
      </c>
      <c r="AC94">
        <v>-7.1535000000000002</v>
      </c>
      <c r="AD94">
        <v>1481.1963000000001</v>
      </c>
      <c r="AF94">
        <v>-7.1710000000000003</v>
      </c>
      <c r="AG94">
        <v>1477.4502</v>
      </c>
      <c r="AI94">
        <v>-7.1710000000000003</v>
      </c>
      <c r="AJ94">
        <v>1466.1271999999999</v>
      </c>
    </row>
    <row r="95" spans="2:36">
      <c r="B95">
        <v>-6.9776999999999996</v>
      </c>
      <c r="C95">
        <v>118.7124</v>
      </c>
      <c r="E95">
        <v>-7.0831999999999997</v>
      </c>
      <c r="F95">
        <v>120.7403</v>
      </c>
      <c r="H95">
        <v>-7.0129000000000001</v>
      </c>
      <c r="I95">
        <v>120.34310000000001</v>
      </c>
      <c r="K95">
        <v>-7.0129000000000001</v>
      </c>
      <c r="L95">
        <v>117.17740000000001</v>
      </c>
      <c r="N95">
        <v>-7.0655999999999999</v>
      </c>
      <c r="O95">
        <v>119.2696</v>
      </c>
      <c r="Q95">
        <v>-6.9953000000000003</v>
      </c>
      <c r="R95">
        <v>1494.2445</v>
      </c>
      <c r="T95">
        <v>-7.0831999999999997</v>
      </c>
      <c r="U95">
        <v>1484.5726999999999</v>
      </c>
      <c r="W95">
        <v>-7.0831999999999997</v>
      </c>
      <c r="X95">
        <v>1480.2198000000001</v>
      </c>
      <c r="Z95">
        <v>-7.1182999999999996</v>
      </c>
      <c r="AA95">
        <v>1476.4879000000001</v>
      </c>
      <c r="AC95">
        <v>-7.1182999999999996</v>
      </c>
      <c r="AD95">
        <v>1481.4760000000001</v>
      </c>
      <c r="AF95">
        <v>-7.1359000000000004</v>
      </c>
      <c r="AG95">
        <v>1478.1398999999999</v>
      </c>
      <c r="AI95">
        <v>-7.1359000000000004</v>
      </c>
      <c r="AJ95">
        <v>1466.7879</v>
      </c>
    </row>
    <row r="96" spans="2:36">
      <c r="B96">
        <v>-6.9425999999999997</v>
      </c>
      <c r="C96">
        <v>118.3937</v>
      </c>
      <c r="E96">
        <v>-7.048</v>
      </c>
      <c r="F96">
        <v>120.7403</v>
      </c>
      <c r="H96">
        <v>-6.9776999999999996</v>
      </c>
      <c r="I96">
        <v>120.34310000000001</v>
      </c>
      <c r="K96">
        <v>-6.9776999999999996</v>
      </c>
      <c r="L96">
        <v>117.357</v>
      </c>
      <c r="N96">
        <v>-7.0304000000000002</v>
      </c>
      <c r="O96">
        <v>119.1502</v>
      </c>
      <c r="Q96">
        <v>-6.9600999999999997</v>
      </c>
      <c r="R96">
        <v>1497.8018</v>
      </c>
      <c r="T96">
        <v>-7.048</v>
      </c>
      <c r="U96">
        <v>1485.2818</v>
      </c>
      <c r="W96">
        <v>-7.048</v>
      </c>
      <c r="X96">
        <v>1481.896</v>
      </c>
      <c r="Z96">
        <v>-7.0831999999999997</v>
      </c>
      <c r="AA96">
        <v>1478.1398999999999</v>
      </c>
      <c r="AC96">
        <v>-7.0831999999999997</v>
      </c>
      <c r="AD96">
        <v>1482.1765</v>
      </c>
      <c r="AF96">
        <v>-7.1006999999999998</v>
      </c>
      <c r="AG96">
        <v>1479.5246999999999</v>
      </c>
      <c r="AI96">
        <v>-7.1006999999999998</v>
      </c>
      <c r="AJ96">
        <v>1470.921</v>
      </c>
    </row>
    <row r="97" spans="2:36">
      <c r="B97">
        <v>-6.9074</v>
      </c>
      <c r="C97">
        <v>118.1148</v>
      </c>
      <c r="E97">
        <v>-7.0129000000000001</v>
      </c>
      <c r="F97">
        <v>120.7403</v>
      </c>
      <c r="H97">
        <v>-6.9425999999999997</v>
      </c>
      <c r="I97">
        <v>119.9258</v>
      </c>
      <c r="K97">
        <v>-6.9425999999999997</v>
      </c>
      <c r="L97">
        <v>117.6164</v>
      </c>
      <c r="N97">
        <v>-6.9953000000000003</v>
      </c>
      <c r="O97">
        <v>119.2298</v>
      </c>
      <c r="Q97">
        <v>-6.9249999999999998</v>
      </c>
      <c r="R97">
        <v>1497.9512</v>
      </c>
      <c r="T97">
        <v>-7.0129000000000001</v>
      </c>
      <c r="U97">
        <v>1487.4211</v>
      </c>
      <c r="W97">
        <v>-7.0129000000000001</v>
      </c>
      <c r="X97">
        <v>1484.7144000000001</v>
      </c>
      <c r="Z97">
        <v>-7.048</v>
      </c>
      <c r="AA97">
        <v>1479.5246999999999</v>
      </c>
      <c r="AC97">
        <v>-7.048</v>
      </c>
      <c r="AD97">
        <v>1483.0196000000001</v>
      </c>
      <c r="AF97">
        <v>-7.0655999999999999</v>
      </c>
      <c r="AG97">
        <v>1480.6378999999999</v>
      </c>
      <c r="AI97">
        <v>-7.0655999999999999</v>
      </c>
      <c r="AJ97">
        <v>1473.7575999999999</v>
      </c>
    </row>
    <row r="98" spans="2:36">
      <c r="B98">
        <v>-6.8723000000000001</v>
      </c>
      <c r="C98">
        <v>118.0949</v>
      </c>
      <c r="E98">
        <v>-6.9776999999999996</v>
      </c>
      <c r="F98">
        <v>120.8395</v>
      </c>
      <c r="H98">
        <v>-6.9074</v>
      </c>
      <c r="I98">
        <v>119.6276</v>
      </c>
      <c r="K98">
        <v>-6.9074</v>
      </c>
      <c r="L98">
        <v>118.3539</v>
      </c>
      <c r="N98">
        <v>-6.9600999999999997</v>
      </c>
      <c r="O98">
        <v>119.2696</v>
      </c>
      <c r="Q98">
        <v>-6.8898000000000001</v>
      </c>
      <c r="R98">
        <v>1500.3525999999999</v>
      </c>
      <c r="T98">
        <v>-6.9776999999999996</v>
      </c>
      <c r="U98">
        <v>1494.0974000000001</v>
      </c>
      <c r="W98">
        <v>-6.9776999999999996</v>
      </c>
      <c r="X98">
        <v>1486.5632000000001</v>
      </c>
      <c r="Z98">
        <v>-7.0129000000000001</v>
      </c>
      <c r="AA98">
        <v>1481.0565999999999</v>
      </c>
      <c r="AC98">
        <v>-7.0129000000000001</v>
      </c>
      <c r="AD98">
        <v>1485.8505</v>
      </c>
      <c r="AF98">
        <v>-7.0304000000000002</v>
      </c>
      <c r="AG98">
        <v>1481.4760000000001</v>
      </c>
      <c r="AI98">
        <v>-7.0304000000000002</v>
      </c>
      <c r="AJ98">
        <v>1475.9395</v>
      </c>
    </row>
    <row r="99" spans="2:36">
      <c r="B99">
        <v>-6.8371000000000004</v>
      </c>
      <c r="C99">
        <v>118.1148</v>
      </c>
      <c r="E99">
        <v>-6.9425999999999997</v>
      </c>
      <c r="F99">
        <v>120.4821</v>
      </c>
      <c r="H99">
        <v>-6.8723000000000001</v>
      </c>
      <c r="I99">
        <v>119.2696</v>
      </c>
      <c r="K99">
        <v>-6.8723000000000001</v>
      </c>
      <c r="L99">
        <v>118.2543</v>
      </c>
      <c r="N99">
        <v>-6.9249999999999998</v>
      </c>
      <c r="O99">
        <v>119.46850000000001</v>
      </c>
      <c r="Q99">
        <v>-6.8547000000000002</v>
      </c>
      <c r="R99">
        <v>1499.9005999999999</v>
      </c>
      <c r="T99">
        <v>-6.9425999999999997</v>
      </c>
      <c r="U99">
        <v>1494.9813999999999</v>
      </c>
      <c r="W99">
        <v>-6.9425999999999997</v>
      </c>
      <c r="X99">
        <v>1488.4257</v>
      </c>
      <c r="Z99">
        <v>-6.9776999999999996</v>
      </c>
      <c r="AA99">
        <v>1484.5726999999999</v>
      </c>
      <c r="AC99">
        <v>-6.9776999999999996</v>
      </c>
      <c r="AD99">
        <v>1487.9947</v>
      </c>
      <c r="AF99">
        <v>-6.9953000000000003</v>
      </c>
      <c r="AG99">
        <v>1482.3168000000001</v>
      </c>
      <c r="AI99">
        <v>-6.9953000000000003</v>
      </c>
      <c r="AJ99">
        <v>1478.0018</v>
      </c>
    </row>
    <row r="100" spans="2:36">
      <c r="B100">
        <v>-6.8019999999999996</v>
      </c>
      <c r="C100">
        <v>118.05500000000001</v>
      </c>
      <c r="E100">
        <v>-6.9074</v>
      </c>
      <c r="F100">
        <v>120.2835</v>
      </c>
      <c r="H100">
        <v>-6.8371000000000004</v>
      </c>
      <c r="I100">
        <v>119.2696</v>
      </c>
      <c r="K100">
        <v>-6.8371000000000004</v>
      </c>
      <c r="L100">
        <v>118.45350000000001</v>
      </c>
      <c r="N100">
        <v>-6.8898000000000001</v>
      </c>
      <c r="O100">
        <v>119.7071</v>
      </c>
      <c r="Q100">
        <v>-6.8194999999999997</v>
      </c>
      <c r="R100">
        <v>1497.9512</v>
      </c>
      <c r="T100">
        <v>-6.9074</v>
      </c>
      <c r="U100">
        <v>1494.9813999999999</v>
      </c>
      <c r="W100">
        <v>-6.9074</v>
      </c>
      <c r="X100">
        <v>1487.8512000000001</v>
      </c>
      <c r="Z100">
        <v>-6.9425999999999997</v>
      </c>
      <c r="AA100">
        <v>1486.4204999999999</v>
      </c>
      <c r="AC100">
        <v>-6.9425999999999997</v>
      </c>
      <c r="AD100">
        <v>1492.4846</v>
      </c>
      <c r="AF100">
        <v>-6.9600999999999997</v>
      </c>
      <c r="AG100">
        <v>1485.9929</v>
      </c>
      <c r="AI100">
        <v>-6.9600999999999997</v>
      </c>
      <c r="AJ100">
        <v>1479.1084000000001</v>
      </c>
    </row>
    <row r="101" spans="2:36">
      <c r="B101">
        <v>-6.7667999999999999</v>
      </c>
      <c r="C101">
        <v>116.9179</v>
      </c>
      <c r="E101">
        <v>-6.8723000000000001</v>
      </c>
      <c r="F101">
        <v>120.1245</v>
      </c>
      <c r="H101">
        <v>-6.8019999999999996</v>
      </c>
      <c r="I101">
        <v>119.2099</v>
      </c>
      <c r="K101">
        <v>-6.8019999999999996</v>
      </c>
      <c r="L101">
        <v>118.2543</v>
      </c>
      <c r="N101">
        <v>-6.8547000000000002</v>
      </c>
      <c r="O101">
        <v>120.10469999999999</v>
      </c>
      <c r="Q101">
        <v>-6.7843999999999998</v>
      </c>
      <c r="R101">
        <v>1497.2054000000001</v>
      </c>
      <c r="T101">
        <v>-6.8723000000000001</v>
      </c>
      <c r="U101">
        <v>1492.6307999999999</v>
      </c>
      <c r="W101">
        <v>-6.8723000000000001</v>
      </c>
      <c r="X101">
        <v>1487.8512000000001</v>
      </c>
      <c r="Z101">
        <v>-6.9074</v>
      </c>
      <c r="AA101">
        <v>1486.8489</v>
      </c>
      <c r="AC101">
        <v>-6.9074</v>
      </c>
      <c r="AD101">
        <v>1492.4846</v>
      </c>
      <c r="AF101">
        <v>-6.9249999999999998</v>
      </c>
      <c r="AG101">
        <v>1487.2779</v>
      </c>
      <c r="AI101">
        <v>-6.9249999999999998</v>
      </c>
      <c r="AJ101">
        <v>1481.3361</v>
      </c>
    </row>
    <row r="102" spans="2:36">
      <c r="B102">
        <v>-6.7316000000000003</v>
      </c>
      <c r="C102">
        <v>115.87860000000001</v>
      </c>
      <c r="E102">
        <v>-6.8371000000000004</v>
      </c>
      <c r="F102">
        <v>120.2835</v>
      </c>
      <c r="H102">
        <v>-6.7667999999999999</v>
      </c>
      <c r="I102">
        <v>119.5878</v>
      </c>
      <c r="K102">
        <v>-6.7667999999999999</v>
      </c>
      <c r="L102">
        <v>117.91549999999999</v>
      </c>
      <c r="N102">
        <v>-6.8194999999999997</v>
      </c>
      <c r="O102">
        <v>119.6674</v>
      </c>
      <c r="Q102">
        <v>-6.7492000000000001</v>
      </c>
      <c r="R102">
        <v>1497.6525999999999</v>
      </c>
      <c r="T102">
        <v>-6.8371000000000004</v>
      </c>
      <c r="U102">
        <v>1490.1572000000001</v>
      </c>
      <c r="W102">
        <v>-6.8371000000000004</v>
      </c>
      <c r="X102">
        <v>1487.8512000000001</v>
      </c>
      <c r="Z102">
        <v>-6.8723000000000001</v>
      </c>
      <c r="AA102">
        <v>1486.9918</v>
      </c>
      <c r="AC102">
        <v>-6.8723000000000001</v>
      </c>
      <c r="AD102">
        <v>1492.6307999999999</v>
      </c>
      <c r="AF102">
        <v>-6.8898000000000001</v>
      </c>
      <c r="AG102">
        <v>1489.0016000000001</v>
      </c>
      <c r="AI102">
        <v>-6.8898000000000001</v>
      </c>
      <c r="AJ102">
        <v>1481.896</v>
      </c>
    </row>
    <row r="103" spans="2:36">
      <c r="B103">
        <v>-6.6965000000000003</v>
      </c>
      <c r="C103">
        <v>115.37820000000001</v>
      </c>
      <c r="E103">
        <v>-6.8019999999999996</v>
      </c>
      <c r="F103">
        <v>120.4027</v>
      </c>
      <c r="H103">
        <v>-6.7316000000000003</v>
      </c>
      <c r="I103">
        <v>119.5282</v>
      </c>
      <c r="K103">
        <v>-6.7316000000000003</v>
      </c>
      <c r="L103">
        <v>117.91549999999999</v>
      </c>
      <c r="N103">
        <v>-6.7843999999999998</v>
      </c>
      <c r="O103">
        <v>120.045</v>
      </c>
      <c r="Q103">
        <v>-6.7141000000000002</v>
      </c>
      <c r="R103">
        <v>1494.0974000000001</v>
      </c>
      <c r="T103">
        <v>-6.8019999999999996</v>
      </c>
      <c r="U103">
        <v>1488.8575000000001</v>
      </c>
      <c r="W103">
        <v>-6.8019999999999996</v>
      </c>
      <c r="X103">
        <v>1484.8561</v>
      </c>
      <c r="Z103">
        <v>-6.8371000000000004</v>
      </c>
      <c r="AA103">
        <v>1484.4311</v>
      </c>
      <c r="AC103">
        <v>-6.8371000000000004</v>
      </c>
      <c r="AD103">
        <v>1489.0016000000001</v>
      </c>
      <c r="AF103">
        <v>-6.8547000000000002</v>
      </c>
      <c r="AG103">
        <v>1488.8575000000001</v>
      </c>
      <c r="AI103">
        <v>-6.8547000000000002</v>
      </c>
      <c r="AJ103">
        <v>1483.3013000000001</v>
      </c>
    </row>
    <row r="104" spans="2:36">
      <c r="B104">
        <v>-6.6612999999999998</v>
      </c>
      <c r="C104">
        <v>115.0377</v>
      </c>
      <c r="E104">
        <v>-6.7667999999999999</v>
      </c>
      <c r="F104">
        <v>120.4027</v>
      </c>
      <c r="H104">
        <v>-6.6965000000000003</v>
      </c>
      <c r="I104">
        <v>119.5282</v>
      </c>
      <c r="K104">
        <v>-6.6965000000000003</v>
      </c>
      <c r="L104">
        <v>118.1148</v>
      </c>
      <c r="N104">
        <v>-6.7492000000000001</v>
      </c>
      <c r="O104">
        <v>120.00530000000001</v>
      </c>
      <c r="Q104">
        <v>-6.6788999999999996</v>
      </c>
      <c r="R104">
        <v>1496.0168000000001</v>
      </c>
      <c r="T104">
        <v>-6.7667999999999999</v>
      </c>
      <c r="U104">
        <v>1487.7076999999999</v>
      </c>
      <c r="W104">
        <v>-6.7667999999999999</v>
      </c>
      <c r="X104">
        <v>1482.5977</v>
      </c>
      <c r="Z104">
        <v>-6.8019999999999996</v>
      </c>
      <c r="AA104">
        <v>1480.9168999999999</v>
      </c>
      <c r="AC104">
        <v>-6.8019999999999996</v>
      </c>
      <c r="AD104">
        <v>1489.0016000000001</v>
      </c>
      <c r="AF104">
        <v>-6.8194999999999997</v>
      </c>
      <c r="AG104">
        <v>1489.4342999999999</v>
      </c>
      <c r="AI104">
        <v>-6.8194999999999997</v>
      </c>
      <c r="AJ104">
        <v>1484.1482000000001</v>
      </c>
    </row>
    <row r="105" spans="2:36">
      <c r="B105">
        <v>-6.6261999999999999</v>
      </c>
      <c r="C105">
        <v>114.97750000000001</v>
      </c>
      <c r="E105">
        <v>-6.7316000000000003</v>
      </c>
      <c r="F105">
        <v>120.5615</v>
      </c>
      <c r="H105">
        <v>-6.6612999999999998</v>
      </c>
      <c r="I105">
        <v>119.2099</v>
      </c>
      <c r="K105">
        <v>-6.6612999999999998</v>
      </c>
      <c r="L105">
        <v>118.1148</v>
      </c>
      <c r="N105">
        <v>-6.7141000000000002</v>
      </c>
      <c r="O105">
        <v>119.3691</v>
      </c>
      <c r="Q105">
        <v>-6.6437999999999997</v>
      </c>
      <c r="R105">
        <v>1495.2768000000001</v>
      </c>
      <c r="T105">
        <v>-6.7316000000000003</v>
      </c>
      <c r="U105">
        <v>1489.5787</v>
      </c>
      <c r="W105">
        <v>-6.7316000000000003</v>
      </c>
      <c r="X105">
        <v>1488.1383000000001</v>
      </c>
      <c r="Z105">
        <v>-6.7667999999999999</v>
      </c>
      <c r="AA105">
        <v>1480.9168999999999</v>
      </c>
      <c r="AC105">
        <v>-6.7667999999999999</v>
      </c>
      <c r="AD105">
        <v>1487.9947</v>
      </c>
      <c r="AF105">
        <v>-6.7843999999999998</v>
      </c>
      <c r="AG105">
        <v>1486.1353999999999</v>
      </c>
      <c r="AI105">
        <v>-6.7843999999999998</v>
      </c>
      <c r="AJ105">
        <v>1484.1482000000001</v>
      </c>
    </row>
    <row r="106" spans="2:36">
      <c r="B106">
        <v>-6.5910000000000002</v>
      </c>
      <c r="C106">
        <v>114.9575</v>
      </c>
      <c r="E106">
        <v>-6.6965000000000003</v>
      </c>
      <c r="F106">
        <v>120.4225</v>
      </c>
      <c r="H106">
        <v>-6.6261999999999999</v>
      </c>
      <c r="I106">
        <v>119.46850000000001</v>
      </c>
      <c r="K106">
        <v>-6.6261999999999999</v>
      </c>
      <c r="L106">
        <v>117.6164</v>
      </c>
      <c r="N106">
        <v>-6.6788999999999996</v>
      </c>
      <c r="O106">
        <v>119.3691</v>
      </c>
      <c r="Q106">
        <v>-6.6086</v>
      </c>
      <c r="R106">
        <v>1496.9077</v>
      </c>
      <c r="T106">
        <v>-6.6965000000000003</v>
      </c>
      <c r="U106">
        <v>1490.1572000000001</v>
      </c>
      <c r="W106">
        <v>-6.6965000000000003</v>
      </c>
      <c r="X106">
        <v>1489.7231999999999</v>
      </c>
      <c r="Z106">
        <v>-6.7316000000000003</v>
      </c>
      <c r="AA106">
        <v>1480.4984999999999</v>
      </c>
      <c r="AC106">
        <v>-6.7316000000000003</v>
      </c>
      <c r="AD106">
        <v>1488.1383000000001</v>
      </c>
      <c r="AF106">
        <v>-6.7492000000000001</v>
      </c>
      <c r="AG106">
        <v>1483.8656000000001</v>
      </c>
      <c r="AI106">
        <v>-6.7492000000000001</v>
      </c>
      <c r="AJ106">
        <v>1483.0196000000001</v>
      </c>
    </row>
    <row r="107" spans="2:36">
      <c r="B107">
        <v>-6.5559000000000003</v>
      </c>
      <c r="C107">
        <v>114.396</v>
      </c>
      <c r="E107">
        <v>-6.6612999999999998</v>
      </c>
      <c r="F107">
        <v>120.3629</v>
      </c>
      <c r="H107">
        <v>-6.5910000000000002</v>
      </c>
      <c r="I107">
        <v>118.45350000000001</v>
      </c>
      <c r="K107">
        <v>-6.5910000000000002</v>
      </c>
      <c r="L107">
        <v>117.6563</v>
      </c>
      <c r="N107">
        <v>-6.6437999999999997</v>
      </c>
      <c r="O107">
        <v>119.46850000000001</v>
      </c>
      <c r="Q107">
        <v>-6.5735000000000001</v>
      </c>
      <c r="R107">
        <v>1493.6565000000001</v>
      </c>
      <c r="T107">
        <v>-6.6612999999999998</v>
      </c>
      <c r="U107">
        <v>1488.7135000000001</v>
      </c>
      <c r="W107">
        <v>-6.6612999999999998</v>
      </c>
      <c r="X107">
        <v>1488.7135000000001</v>
      </c>
      <c r="Z107">
        <v>-6.6965000000000003</v>
      </c>
      <c r="AA107">
        <v>1480.4984999999999</v>
      </c>
      <c r="AC107">
        <v>-6.6965000000000003</v>
      </c>
      <c r="AD107">
        <v>1488.4257</v>
      </c>
      <c r="AF107">
        <v>-6.7141000000000002</v>
      </c>
      <c r="AG107">
        <v>1483.3013000000001</v>
      </c>
      <c r="AI107">
        <v>-6.7141000000000002</v>
      </c>
      <c r="AJ107">
        <v>1480.0807</v>
      </c>
    </row>
    <row r="108" spans="2:36">
      <c r="B108">
        <v>-6.5206999999999997</v>
      </c>
      <c r="C108">
        <v>114.2756</v>
      </c>
      <c r="E108">
        <v>-6.6261999999999999</v>
      </c>
      <c r="F108">
        <v>120.20399999999999</v>
      </c>
      <c r="H108">
        <v>-6.5559000000000003</v>
      </c>
      <c r="I108">
        <v>118.4734</v>
      </c>
      <c r="K108">
        <v>-6.5559000000000003</v>
      </c>
      <c r="L108">
        <v>117.5565</v>
      </c>
      <c r="N108">
        <v>-6.6086</v>
      </c>
      <c r="O108">
        <v>119.4486</v>
      </c>
      <c r="Q108">
        <v>-6.5382999999999996</v>
      </c>
      <c r="R108">
        <v>1493.6565000000001</v>
      </c>
      <c r="T108">
        <v>-6.6261999999999999</v>
      </c>
      <c r="U108">
        <v>1489.8678</v>
      </c>
      <c r="W108">
        <v>-6.6261999999999999</v>
      </c>
      <c r="X108">
        <v>1489.8678</v>
      </c>
      <c r="Z108">
        <v>-6.6612999999999998</v>
      </c>
      <c r="AA108">
        <v>1481.6159</v>
      </c>
      <c r="AC108">
        <v>-6.6612999999999998</v>
      </c>
      <c r="AD108">
        <v>1488.4257</v>
      </c>
      <c r="AF108">
        <v>-6.6788999999999996</v>
      </c>
      <c r="AG108">
        <v>1486.2779</v>
      </c>
      <c r="AI108">
        <v>-6.6788999999999996</v>
      </c>
      <c r="AJ108">
        <v>1482.0362</v>
      </c>
    </row>
    <row r="109" spans="2:36">
      <c r="B109">
        <v>-6.4855999999999998</v>
      </c>
      <c r="C109">
        <v>113.4923</v>
      </c>
      <c r="E109">
        <v>-6.5910000000000002</v>
      </c>
      <c r="F109">
        <v>119.9059</v>
      </c>
      <c r="H109">
        <v>-6.5206999999999997</v>
      </c>
      <c r="I109">
        <v>118.5132</v>
      </c>
      <c r="K109">
        <v>-6.5206999999999997</v>
      </c>
      <c r="L109">
        <v>117.0577</v>
      </c>
      <c r="N109">
        <v>-6.5735000000000001</v>
      </c>
      <c r="O109">
        <v>119.2497</v>
      </c>
      <c r="Q109">
        <v>-6.5031999999999996</v>
      </c>
      <c r="R109">
        <v>1493.6565000000001</v>
      </c>
      <c r="T109">
        <v>-6.5910000000000002</v>
      </c>
      <c r="U109">
        <v>1489.8678</v>
      </c>
      <c r="W109">
        <v>-6.5910000000000002</v>
      </c>
      <c r="X109">
        <v>1490.3021000000001</v>
      </c>
      <c r="Z109">
        <v>-6.6261999999999999</v>
      </c>
      <c r="AA109">
        <v>1484.0069000000001</v>
      </c>
      <c r="AC109">
        <v>-6.6261999999999999</v>
      </c>
      <c r="AD109">
        <v>1488.4257</v>
      </c>
      <c r="AF109">
        <v>-6.6437999999999997</v>
      </c>
      <c r="AG109">
        <v>1490.0125</v>
      </c>
      <c r="AI109">
        <v>-6.6437999999999997</v>
      </c>
      <c r="AJ109">
        <v>1480.0807</v>
      </c>
    </row>
    <row r="110" spans="2:36">
      <c r="B110">
        <v>-6.4504000000000001</v>
      </c>
      <c r="C110">
        <v>113.23090000000001</v>
      </c>
      <c r="E110">
        <v>-6.5559000000000003</v>
      </c>
      <c r="F110">
        <v>119.7668</v>
      </c>
      <c r="H110">
        <v>-6.4855999999999998</v>
      </c>
      <c r="I110">
        <v>118.5132</v>
      </c>
      <c r="K110">
        <v>-6.4855999999999998</v>
      </c>
      <c r="L110">
        <v>117.0577</v>
      </c>
      <c r="N110">
        <v>-6.5382999999999996</v>
      </c>
      <c r="O110">
        <v>119.13030000000001</v>
      </c>
      <c r="Q110">
        <v>-6.468</v>
      </c>
      <c r="R110">
        <v>1493.3630000000001</v>
      </c>
      <c r="T110">
        <v>-6.5559000000000003</v>
      </c>
      <c r="U110">
        <v>1489.0016000000001</v>
      </c>
      <c r="W110">
        <v>-6.5559000000000003</v>
      </c>
      <c r="X110">
        <v>1488.2819999999999</v>
      </c>
      <c r="Z110">
        <v>-6.5910000000000002</v>
      </c>
      <c r="AA110">
        <v>1484.8561</v>
      </c>
      <c r="AC110">
        <v>-6.5910000000000002</v>
      </c>
      <c r="AD110">
        <v>1489.0016000000001</v>
      </c>
      <c r="AF110">
        <v>-6.6086</v>
      </c>
      <c r="AG110">
        <v>1491.7550000000001</v>
      </c>
      <c r="AI110">
        <v>-6.6086</v>
      </c>
      <c r="AJ110">
        <v>1480.0807</v>
      </c>
    </row>
    <row r="111" spans="2:36">
      <c r="B111">
        <v>-6.4153000000000002</v>
      </c>
      <c r="C111">
        <v>113.251</v>
      </c>
      <c r="E111">
        <v>-6.5206999999999997</v>
      </c>
      <c r="F111">
        <v>119.4884</v>
      </c>
      <c r="H111">
        <v>-6.4504000000000001</v>
      </c>
      <c r="I111">
        <v>117.736</v>
      </c>
      <c r="K111">
        <v>-6.4504000000000001</v>
      </c>
      <c r="L111">
        <v>117.0377</v>
      </c>
      <c r="N111">
        <v>-6.5031999999999996</v>
      </c>
      <c r="O111">
        <v>119.0508</v>
      </c>
      <c r="Q111">
        <v>-6.4329000000000001</v>
      </c>
      <c r="R111">
        <v>1492.4846</v>
      </c>
      <c r="T111">
        <v>-6.5206999999999997</v>
      </c>
      <c r="U111">
        <v>1489.0016000000001</v>
      </c>
      <c r="W111">
        <v>-6.5206999999999997</v>
      </c>
      <c r="X111">
        <v>1485.4239</v>
      </c>
      <c r="Z111">
        <v>-6.5559000000000003</v>
      </c>
      <c r="AA111">
        <v>1486.9918</v>
      </c>
      <c r="AC111">
        <v>-6.5559000000000003</v>
      </c>
      <c r="AD111">
        <v>1490.8822</v>
      </c>
      <c r="AF111">
        <v>-6.5735000000000001</v>
      </c>
      <c r="AG111">
        <v>1492.3385000000001</v>
      </c>
      <c r="AI111">
        <v>-6.5735000000000001</v>
      </c>
      <c r="AJ111">
        <v>1480.6378999999999</v>
      </c>
    </row>
    <row r="112" spans="2:36">
      <c r="B112">
        <v>-6.3800999999999997</v>
      </c>
      <c r="C112">
        <v>113.2912</v>
      </c>
      <c r="E112">
        <v>-6.4855999999999998</v>
      </c>
      <c r="F112">
        <v>118.9712</v>
      </c>
      <c r="H112">
        <v>-6.4153000000000002</v>
      </c>
      <c r="I112">
        <v>117.1974</v>
      </c>
      <c r="K112">
        <v>-6.4153000000000002</v>
      </c>
      <c r="L112">
        <v>116.7182</v>
      </c>
      <c r="N112">
        <v>-6.468</v>
      </c>
      <c r="O112">
        <v>118.9512</v>
      </c>
      <c r="Q112">
        <v>-6.3977000000000004</v>
      </c>
      <c r="R112">
        <v>1491.9007999999999</v>
      </c>
      <c r="T112">
        <v>-6.4855999999999998</v>
      </c>
      <c r="U112">
        <v>1489.0016000000001</v>
      </c>
      <c r="W112">
        <v>-6.4855999999999998</v>
      </c>
      <c r="X112">
        <v>1487.5644</v>
      </c>
      <c r="Z112">
        <v>-6.5206999999999997</v>
      </c>
      <c r="AA112">
        <v>1487.4211</v>
      </c>
      <c r="AC112">
        <v>-6.5206999999999997</v>
      </c>
      <c r="AD112">
        <v>1493.0699</v>
      </c>
      <c r="AF112">
        <v>-6.5382999999999996</v>
      </c>
      <c r="AG112">
        <v>1493.2164</v>
      </c>
      <c r="AI112">
        <v>-6.5382999999999996</v>
      </c>
      <c r="AJ112">
        <v>1481.3361</v>
      </c>
    </row>
    <row r="113" spans="2:36">
      <c r="B113">
        <v>-6.3449999999999998</v>
      </c>
      <c r="C113">
        <v>113.2711</v>
      </c>
      <c r="E113">
        <v>-6.4504000000000001</v>
      </c>
      <c r="F113">
        <v>118.3738</v>
      </c>
      <c r="H113">
        <v>-6.3800999999999997</v>
      </c>
      <c r="I113">
        <v>117.1176</v>
      </c>
      <c r="K113">
        <v>-6.3800999999999997</v>
      </c>
      <c r="L113">
        <v>116.0586</v>
      </c>
      <c r="N113">
        <v>-6.4329000000000001</v>
      </c>
      <c r="O113">
        <v>118.65260000000001</v>
      </c>
      <c r="Q113">
        <v>-6.3624999999999998</v>
      </c>
      <c r="R113">
        <v>1491.7550000000001</v>
      </c>
      <c r="T113">
        <v>-6.4504000000000001</v>
      </c>
      <c r="U113">
        <v>1487.2779</v>
      </c>
      <c r="W113">
        <v>-6.4504000000000001</v>
      </c>
      <c r="X113">
        <v>1487.4211</v>
      </c>
      <c r="Z113">
        <v>-6.4855999999999998</v>
      </c>
      <c r="AA113">
        <v>1486.9918</v>
      </c>
      <c r="AC113">
        <v>-6.4855999999999998</v>
      </c>
      <c r="AD113">
        <v>1491.6093000000001</v>
      </c>
      <c r="AF113">
        <v>-6.5031999999999996</v>
      </c>
      <c r="AG113">
        <v>1491.3181999999999</v>
      </c>
      <c r="AI113">
        <v>-6.5031999999999996</v>
      </c>
      <c r="AJ113">
        <v>1480.3590999999999</v>
      </c>
    </row>
    <row r="114" spans="2:36">
      <c r="B114">
        <v>-6.3098000000000001</v>
      </c>
      <c r="C114">
        <v>113.7937</v>
      </c>
      <c r="E114">
        <v>-6.4153000000000002</v>
      </c>
      <c r="F114">
        <v>117.95529999999999</v>
      </c>
      <c r="H114">
        <v>-6.3449999999999998</v>
      </c>
      <c r="I114">
        <v>116.858</v>
      </c>
      <c r="K114">
        <v>-6.3449999999999998</v>
      </c>
      <c r="L114">
        <v>115.6985</v>
      </c>
      <c r="N114">
        <v>-6.3977000000000004</v>
      </c>
      <c r="O114">
        <v>118.9512</v>
      </c>
      <c r="Q114">
        <v>-6.3273999999999999</v>
      </c>
      <c r="R114">
        <v>1489.7231999999999</v>
      </c>
      <c r="T114">
        <v>-6.4153000000000002</v>
      </c>
      <c r="U114">
        <v>1488.7135000000001</v>
      </c>
      <c r="W114">
        <v>-6.4153000000000002</v>
      </c>
      <c r="X114">
        <v>1485.7082</v>
      </c>
      <c r="Z114">
        <v>-6.4504000000000001</v>
      </c>
      <c r="AA114">
        <v>1487.2779</v>
      </c>
      <c r="AC114">
        <v>-6.4504000000000001</v>
      </c>
      <c r="AD114">
        <v>1490.7371000000001</v>
      </c>
      <c r="AF114">
        <v>-6.468</v>
      </c>
      <c r="AG114">
        <v>1489.8678</v>
      </c>
      <c r="AI114">
        <v>-6.468</v>
      </c>
      <c r="AJ114">
        <v>1479.9414999999999</v>
      </c>
    </row>
    <row r="115" spans="2:36">
      <c r="B115">
        <v>-6.2747000000000002</v>
      </c>
      <c r="C115">
        <v>114.396</v>
      </c>
      <c r="E115">
        <v>-6.3800999999999997</v>
      </c>
      <c r="F115">
        <v>117.5765</v>
      </c>
      <c r="H115">
        <v>-6.3098000000000001</v>
      </c>
      <c r="I115">
        <v>116.3385</v>
      </c>
      <c r="K115">
        <v>-6.3098000000000001</v>
      </c>
      <c r="L115">
        <v>115.4783</v>
      </c>
      <c r="N115">
        <v>-6.3624999999999998</v>
      </c>
      <c r="O115">
        <v>118.9712</v>
      </c>
      <c r="Q115">
        <v>-6.2922000000000002</v>
      </c>
      <c r="R115">
        <v>1489.7231999999999</v>
      </c>
      <c r="T115">
        <v>-6.3800999999999997</v>
      </c>
      <c r="U115">
        <v>1488.7135000000001</v>
      </c>
      <c r="W115">
        <v>-6.3800999999999997</v>
      </c>
      <c r="X115">
        <v>1485.7082</v>
      </c>
      <c r="Z115">
        <v>-6.4153000000000002</v>
      </c>
      <c r="AA115">
        <v>1486.4204999999999</v>
      </c>
      <c r="AC115">
        <v>-6.4153000000000002</v>
      </c>
      <c r="AD115">
        <v>1490.1572000000001</v>
      </c>
      <c r="AF115">
        <v>-6.4329000000000001</v>
      </c>
      <c r="AG115">
        <v>1489.1457</v>
      </c>
      <c r="AI115">
        <v>-6.4329000000000001</v>
      </c>
      <c r="AJ115">
        <v>1479.5246999999999</v>
      </c>
    </row>
    <row r="116" spans="2:36">
      <c r="B116">
        <v>-6.2394999999999996</v>
      </c>
      <c r="C116">
        <v>114.717</v>
      </c>
      <c r="E116">
        <v>-6.3449999999999998</v>
      </c>
      <c r="F116">
        <v>117.0377</v>
      </c>
      <c r="H116">
        <v>-6.2747000000000002</v>
      </c>
      <c r="I116">
        <v>115.45829999999999</v>
      </c>
      <c r="K116">
        <v>-6.2747000000000002</v>
      </c>
      <c r="L116">
        <v>115.07769999999999</v>
      </c>
      <c r="N116">
        <v>-6.3273999999999999</v>
      </c>
      <c r="O116">
        <v>118.8318</v>
      </c>
      <c r="Q116">
        <v>-6.2571000000000003</v>
      </c>
      <c r="R116">
        <v>1489.7231999999999</v>
      </c>
      <c r="T116">
        <v>-6.3449999999999998</v>
      </c>
      <c r="U116">
        <v>1488.2819999999999</v>
      </c>
      <c r="W116">
        <v>-6.3449999999999998</v>
      </c>
      <c r="X116">
        <v>1484.8561</v>
      </c>
      <c r="Z116">
        <v>-6.3800999999999997</v>
      </c>
      <c r="AA116">
        <v>1485.9929</v>
      </c>
      <c r="AC116">
        <v>-6.3800999999999997</v>
      </c>
      <c r="AD116">
        <v>1489.0016000000001</v>
      </c>
      <c r="AF116">
        <v>-6.3977000000000004</v>
      </c>
      <c r="AG116">
        <v>1488.4257</v>
      </c>
      <c r="AI116">
        <v>-6.3977000000000004</v>
      </c>
      <c r="AJ116">
        <v>1479.9414999999999</v>
      </c>
    </row>
    <row r="117" spans="2:36">
      <c r="B117">
        <v>-6.2043999999999997</v>
      </c>
      <c r="C117">
        <v>114.717</v>
      </c>
      <c r="E117">
        <v>-6.3098000000000001</v>
      </c>
      <c r="F117">
        <v>116.4984</v>
      </c>
      <c r="H117">
        <v>-6.2394999999999996</v>
      </c>
      <c r="I117">
        <v>114.5164</v>
      </c>
      <c r="K117">
        <v>-6.2394999999999996</v>
      </c>
      <c r="L117">
        <v>114.9575</v>
      </c>
      <c r="N117">
        <v>-6.2922000000000002</v>
      </c>
      <c r="O117">
        <v>118.3539</v>
      </c>
      <c r="Q117">
        <v>-6.2218999999999998</v>
      </c>
      <c r="R117">
        <v>1486.7059999999999</v>
      </c>
      <c r="T117">
        <v>-6.3098000000000001</v>
      </c>
      <c r="U117">
        <v>1488.2819999999999</v>
      </c>
      <c r="W117">
        <v>-6.3098000000000001</v>
      </c>
      <c r="X117">
        <v>1478.0018</v>
      </c>
      <c r="Z117">
        <v>-6.3449999999999998</v>
      </c>
      <c r="AA117">
        <v>1484.8561</v>
      </c>
      <c r="AC117">
        <v>-6.3449999999999998</v>
      </c>
      <c r="AD117">
        <v>1486.4204999999999</v>
      </c>
      <c r="AF117">
        <v>-6.3624999999999998</v>
      </c>
      <c r="AG117">
        <v>1486.9918</v>
      </c>
      <c r="AI117">
        <v>-6.3624999999999998</v>
      </c>
      <c r="AJ117">
        <v>1479.3858</v>
      </c>
    </row>
    <row r="118" spans="2:36">
      <c r="B118">
        <v>-6.1692</v>
      </c>
      <c r="C118">
        <v>114.717</v>
      </c>
      <c r="E118">
        <v>-6.2747000000000002</v>
      </c>
      <c r="F118">
        <v>116.2786</v>
      </c>
      <c r="H118">
        <v>-6.2043999999999997</v>
      </c>
      <c r="I118">
        <v>114.35590000000001</v>
      </c>
      <c r="K118">
        <v>-6.2043999999999997</v>
      </c>
      <c r="L118">
        <v>114.11499999999999</v>
      </c>
      <c r="N118">
        <v>-6.2571000000000003</v>
      </c>
      <c r="O118">
        <v>118.31399999999999</v>
      </c>
      <c r="Q118">
        <v>-6.1867999999999999</v>
      </c>
      <c r="R118">
        <v>1483.8656000000001</v>
      </c>
      <c r="T118">
        <v>-6.2747000000000002</v>
      </c>
      <c r="U118">
        <v>1488.2819999999999</v>
      </c>
      <c r="W118">
        <v>-6.2747000000000002</v>
      </c>
      <c r="X118">
        <v>1474.8462999999999</v>
      </c>
      <c r="Z118">
        <v>-6.3098000000000001</v>
      </c>
      <c r="AA118">
        <v>1481.4760000000001</v>
      </c>
      <c r="AC118">
        <v>-6.3098000000000001</v>
      </c>
      <c r="AD118">
        <v>1485.9929</v>
      </c>
      <c r="AF118">
        <v>-6.3273999999999999</v>
      </c>
      <c r="AG118">
        <v>1485.7082</v>
      </c>
      <c r="AI118">
        <v>-6.3273999999999999</v>
      </c>
      <c r="AJ118">
        <v>1479.1084000000001</v>
      </c>
    </row>
    <row r="119" spans="2:36">
      <c r="B119">
        <v>-6.1341000000000001</v>
      </c>
      <c r="C119">
        <v>113.95440000000001</v>
      </c>
      <c r="E119">
        <v>-6.2394999999999996</v>
      </c>
      <c r="F119">
        <v>115.5384</v>
      </c>
      <c r="H119">
        <v>-6.1692</v>
      </c>
      <c r="I119">
        <v>114.4562</v>
      </c>
      <c r="K119">
        <v>-6.1692</v>
      </c>
      <c r="L119">
        <v>113.95440000000001</v>
      </c>
      <c r="N119">
        <v>-6.2218999999999998</v>
      </c>
      <c r="O119">
        <v>117.9753</v>
      </c>
      <c r="Q119">
        <v>-6.1516000000000002</v>
      </c>
      <c r="R119">
        <v>1483.7244000000001</v>
      </c>
      <c r="T119">
        <v>-6.2394999999999996</v>
      </c>
      <c r="U119">
        <v>1485.4239</v>
      </c>
      <c r="W119">
        <v>-6.2394999999999996</v>
      </c>
      <c r="X119">
        <v>1473.0794000000001</v>
      </c>
      <c r="Z119">
        <v>-6.2747000000000002</v>
      </c>
      <c r="AA119">
        <v>1477.8638000000001</v>
      </c>
      <c r="AC119">
        <v>-6.2747000000000002</v>
      </c>
      <c r="AD119">
        <v>1483.4422999999999</v>
      </c>
      <c r="AF119">
        <v>-6.2922000000000002</v>
      </c>
      <c r="AG119">
        <v>1485.7082</v>
      </c>
      <c r="AI119">
        <v>-6.2922000000000002</v>
      </c>
      <c r="AJ119">
        <v>1478.278</v>
      </c>
    </row>
    <row r="120" spans="2:36">
      <c r="B120">
        <v>-6.0989000000000004</v>
      </c>
      <c r="C120">
        <v>113.5325</v>
      </c>
      <c r="E120">
        <v>-6.2043999999999997</v>
      </c>
      <c r="F120">
        <v>115.4183</v>
      </c>
      <c r="H120">
        <v>-6.1341000000000001</v>
      </c>
      <c r="I120">
        <v>114.8974</v>
      </c>
      <c r="K120">
        <v>-6.1341000000000001</v>
      </c>
      <c r="L120">
        <v>113.91419999999999</v>
      </c>
      <c r="N120">
        <v>-6.1867999999999999</v>
      </c>
      <c r="O120">
        <v>117.6563</v>
      </c>
      <c r="Q120">
        <v>-6.1165000000000003</v>
      </c>
      <c r="R120">
        <v>1482.4572000000001</v>
      </c>
      <c r="T120">
        <v>-6.2043999999999997</v>
      </c>
      <c r="U120">
        <v>1478.8313000000001</v>
      </c>
      <c r="W120">
        <v>-6.2043999999999997</v>
      </c>
      <c r="X120">
        <v>1472.268</v>
      </c>
      <c r="Z120">
        <v>-6.2394999999999996</v>
      </c>
      <c r="AA120">
        <v>1476.3507</v>
      </c>
      <c r="AC120">
        <v>-6.2394999999999996</v>
      </c>
      <c r="AD120">
        <v>1481.1963000000001</v>
      </c>
      <c r="AF120">
        <v>-6.2571000000000003</v>
      </c>
      <c r="AG120">
        <v>1483.0196000000001</v>
      </c>
      <c r="AI120">
        <v>-6.2571000000000003</v>
      </c>
      <c r="AJ120">
        <v>1476.2135000000001</v>
      </c>
    </row>
    <row r="121" spans="2:36">
      <c r="B121">
        <v>-6.0637999999999996</v>
      </c>
      <c r="C121">
        <v>113.854</v>
      </c>
      <c r="E121">
        <v>-6.1692</v>
      </c>
      <c r="F121">
        <v>115.6585</v>
      </c>
      <c r="H121">
        <v>-6.0989000000000004</v>
      </c>
      <c r="I121">
        <v>115.71850000000001</v>
      </c>
      <c r="K121">
        <v>-6.0989000000000004</v>
      </c>
      <c r="L121">
        <v>113.0095</v>
      </c>
      <c r="N121">
        <v>-6.1516000000000002</v>
      </c>
      <c r="O121">
        <v>117.1575</v>
      </c>
      <c r="Q121">
        <v>-6.0812999999999997</v>
      </c>
      <c r="R121">
        <v>1480.2198000000001</v>
      </c>
      <c r="T121">
        <v>-6.1692</v>
      </c>
      <c r="U121">
        <v>1471.5935999999999</v>
      </c>
      <c r="W121">
        <v>-6.1692</v>
      </c>
      <c r="X121">
        <v>1471.998</v>
      </c>
      <c r="Z121">
        <v>-6.2043999999999997</v>
      </c>
      <c r="AA121">
        <v>1473.6217999999999</v>
      </c>
      <c r="AC121">
        <v>-6.2043999999999997</v>
      </c>
      <c r="AD121">
        <v>1479.5246999999999</v>
      </c>
      <c r="AF121">
        <v>-6.2218999999999998</v>
      </c>
      <c r="AG121">
        <v>1481.7559000000001</v>
      </c>
      <c r="AI121">
        <v>-6.2218999999999998</v>
      </c>
      <c r="AJ121">
        <v>1475.9395</v>
      </c>
    </row>
    <row r="122" spans="2:36">
      <c r="B122">
        <v>-6.0286</v>
      </c>
      <c r="C122">
        <v>113.95440000000001</v>
      </c>
      <c r="E122">
        <v>-6.1341000000000001</v>
      </c>
      <c r="F122">
        <v>115.4383</v>
      </c>
      <c r="H122">
        <v>-6.0637999999999996</v>
      </c>
      <c r="I122">
        <v>115.7385</v>
      </c>
      <c r="K122">
        <v>-6.0637999999999996</v>
      </c>
      <c r="L122">
        <v>112.7881</v>
      </c>
      <c r="N122">
        <v>-6.1165000000000003</v>
      </c>
      <c r="O122">
        <v>116.6383</v>
      </c>
      <c r="Q122">
        <v>-6.0461999999999998</v>
      </c>
      <c r="R122">
        <v>1479.1084000000001</v>
      </c>
      <c r="T122">
        <v>-6.1341000000000001</v>
      </c>
      <c r="U122">
        <v>1470.1161</v>
      </c>
      <c r="W122">
        <v>-6.1341000000000001</v>
      </c>
      <c r="X122">
        <v>1470.3841</v>
      </c>
      <c r="Z122">
        <v>-6.1692</v>
      </c>
      <c r="AA122">
        <v>1471.998</v>
      </c>
      <c r="AC122">
        <v>-6.1692</v>
      </c>
      <c r="AD122">
        <v>1479.5246999999999</v>
      </c>
      <c r="AF122">
        <v>-6.1867999999999999</v>
      </c>
      <c r="AG122">
        <v>1479.2471</v>
      </c>
      <c r="AI122">
        <v>-6.1867999999999999</v>
      </c>
      <c r="AJ122">
        <v>1475.529</v>
      </c>
    </row>
    <row r="123" spans="2:36">
      <c r="B123">
        <v>-5.9935</v>
      </c>
      <c r="C123">
        <v>113.65309999999999</v>
      </c>
      <c r="E123">
        <v>-6.0989000000000004</v>
      </c>
      <c r="F123">
        <v>115.4383</v>
      </c>
      <c r="H123">
        <v>-6.0286</v>
      </c>
      <c r="I123">
        <v>115.7385</v>
      </c>
      <c r="K123">
        <v>-6.0286</v>
      </c>
      <c r="L123">
        <v>112.7277</v>
      </c>
      <c r="N123">
        <v>-6.0812999999999997</v>
      </c>
      <c r="O123">
        <v>115.9186</v>
      </c>
      <c r="Q123">
        <v>-6.0110000000000001</v>
      </c>
      <c r="R123">
        <v>1477.3125</v>
      </c>
      <c r="T123">
        <v>-6.0989000000000004</v>
      </c>
      <c r="U123">
        <v>1468.6466</v>
      </c>
      <c r="W123">
        <v>-6.0989000000000004</v>
      </c>
      <c r="X123">
        <v>1468.9132</v>
      </c>
      <c r="Z123">
        <v>-6.1341000000000001</v>
      </c>
      <c r="AA123">
        <v>1471.7283</v>
      </c>
      <c r="AC123">
        <v>-6.1341000000000001</v>
      </c>
      <c r="AD123">
        <v>1477.3125</v>
      </c>
      <c r="AF123">
        <v>-6.1516000000000002</v>
      </c>
      <c r="AG123">
        <v>1476.8998999999999</v>
      </c>
      <c r="AI123">
        <v>-6.1516000000000002</v>
      </c>
      <c r="AJ123">
        <v>1475.2556999999999</v>
      </c>
    </row>
    <row r="124" spans="2:36">
      <c r="B124">
        <v>-5.9583000000000004</v>
      </c>
      <c r="C124">
        <v>113.251</v>
      </c>
      <c r="E124">
        <v>-6.0637999999999996</v>
      </c>
      <c r="F124">
        <v>115.8386</v>
      </c>
      <c r="H124">
        <v>-5.9935</v>
      </c>
      <c r="I124">
        <v>115.6185</v>
      </c>
      <c r="K124">
        <v>-5.9935</v>
      </c>
      <c r="L124">
        <v>112.3853</v>
      </c>
      <c r="N124">
        <v>-6.0461999999999998</v>
      </c>
      <c r="O124">
        <v>115.0377</v>
      </c>
      <c r="Q124">
        <v>-5.9759000000000002</v>
      </c>
      <c r="R124">
        <v>1477.3125</v>
      </c>
      <c r="T124">
        <v>-6.0637999999999996</v>
      </c>
      <c r="U124">
        <v>1468.5134</v>
      </c>
      <c r="W124">
        <v>-6.0637999999999996</v>
      </c>
      <c r="X124">
        <v>1467.5829000000001</v>
      </c>
      <c r="Z124">
        <v>-6.0989000000000004</v>
      </c>
      <c r="AA124">
        <v>1471.7283</v>
      </c>
      <c r="AC124">
        <v>-6.0989000000000004</v>
      </c>
      <c r="AD124">
        <v>1473.4861000000001</v>
      </c>
      <c r="AF124">
        <v>-6.1165000000000003</v>
      </c>
      <c r="AG124">
        <v>1474.5736999999999</v>
      </c>
      <c r="AI124">
        <v>-6.1165000000000003</v>
      </c>
      <c r="AJ124">
        <v>1474.4375</v>
      </c>
    </row>
    <row r="125" spans="2:36">
      <c r="B125">
        <v>-5.9230999999999998</v>
      </c>
      <c r="C125">
        <v>113.5928</v>
      </c>
      <c r="E125">
        <v>-6.0286</v>
      </c>
      <c r="F125">
        <v>115.8386</v>
      </c>
      <c r="H125">
        <v>-5.9583000000000004</v>
      </c>
      <c r="I125">
        <v>115.29810000000001</v>
      </c>
      <c r="K125">
        <v>-5.9583000000000004</v>
      </c>
      <c r="L125">
        <v>112.3853</v>
      </c>
      <c r="N125">
        <v>-6.0110000000000001</v>
      </c>
      <c r="O125">
        <v>114.49630000000001</v>
      </c>
      <c r="Q125">
        <v>-5.9406999999999996</v>
      </c>
      <c r="R125">
        <v>1478.6929</v>
      </c>
      <c r="T125">
        <v>-6.0286</v>
      </c>
      <c r="U125">
        <v>1468.6466</v>
      </c>
      <c r="W125">
        <v>-6.0286</v>
      </c>
      <c r="X125">
        <v>1466.9203</v>
      </c>
      <c r="Z125">
        <v>-6.0637999999999996</v>
      </c>
      <c r="AA125">
        <v>1470.6523999999999</v>
      </c>
      <c r="AC125">
        <v>-6.0637999999999996</v>
      </c>
      <c r="AD125">
        <v>1473.4861000000001</v>
      </c>
      <c r="AF125">
        <v>-6.0812999999999997</v>
      </c>
      <c r="AG125">
        <v>1474.5736999999999</v>
      </c>
      <c r="AI125">
        <v>-6.0812999999999997</v>
      </c>
      <c r="AJ125">
        <v>1469.18</v>
      </c>
    </row>
    <row r="126" spans="2:36">
      <c r="B126">
        <v>-5.8879999999999999</v>
      </c>
      <c r="C126">
        <v>112.6069</v>
      </c>
      <c r="E126">
        <v>-5.9935</v>
      </c>
      <c r="F126">
        <v>115.4383</v>
      </c>
      <c r="H126">
        <v>-5.9230999999999998</v>
      </c>
      <c r="I126">
        <v>114.7971</v>
      </c>
      <c r="K126">
        <v>-5.9230999999999998</v>
      </c>
      <c r="L126">
        <v>113.1906</v>
      </c>
      <c r="N126">
        <v>-5.9759000000000002</v>
      </c>
      <c r="O126">
        <v>113.99460000000001</v>
      </c>
      <c r="Q126">
        <v>-5.9055999999999997</v>
      </c>
      <c r="R126">
        <v>1478.278</v>
      </c>
      <c r="T126">
        <v>-5.9935</v>
      </c>
      <c r="U126">
        <v>1469.0465999999999</v>
      </c>
      <c r="W126">
        <v>-5.9935</v>
      </c>
      <c r="X126">
        <v>1466.6556</v>
      </c>
      <c r="Z126">
        <v>-6.0286</v>
      </c>
      <c r="AA126">
        <v>1469.9820999999999</v>
      </c>
      <c r="AC126">
        <v>-6.0286</v>
      </c>
      <c r="AD126">
        <v>1472.5382</v>
      </c>
      <c r="AF126">
        <v>-6.0461999999999998</v>
      </c>
      <c r="AG126">
        <v>1473.3505</v>
      </c>
      <c r="AI126">
        <v>-6.0461999999999998</v>
      </c>
      <c r="AJ126">
        <v>1467.5829000000001</v>
      </c>
    </row>
    <row r="127" spans="2:36">
      <c r="B127">
        <v>-5.8528000000000002</v>
      </c>
      <c r="C127">
        <v>112.345</v>
      </c>
      <c r="E127">
        <v>-5.9583000000000004</v>
      </c>
      <c r="F127">
        <v>115.8186</v>
      </c>
      <c r="H127">
        <v>-5.8879999999999999</v>
      </c>
      <c r="I127">
        <v>114.75709999999999</v>
      </c>
      <c r="K127">
        <v>-5.8879999999999999</v>
      </c>
      <c r="L127">
        <v>112.6472</v>
      </c>
      <c r="N127">
        <v>-5.9406999999999996</v>
      </c>
      <c r="O127">
        <v>114.5365</v>
      </c>
      <c r="Q127">
        <v>-5.8704000000000001</v>
      </c>
      <c r="R127">
        <v>1479.5246999999999</v>
      </c>
      <c r="T127">
        <v>-5.9583000000000004</v>
      </c>
      <c r="U127">
        <v>1469.4471000000001</v>
      </c>
      <c r="W127">
        <v>-5.9583000000000004</v>
      </c>
      <c r="X127">
        <v>1466.9203</v>
      </c>
      <c r="Z127">
        <v>-5.9935</v>
      </c>
      <c r="AA127">
        <v>1470.1161</v>
      </c>
      <c r="AC127">
        <v>-5.9935</v>
      </c>
      <c r="AD127">
        <v>1471.5935999999999</v>
      </c>
      <c r="AF127">
        <v>-6.0110000000000001</v>
      </c>
      <c r="AG127">
        <v>1473.7575999999999</v>
      </c>
      <c r="AI127">
        <v>-6.0110000000000001</v>
      </c>
      <c r="AJ127">
        <v>1465.9952000000001</v>
      </c>
    </row>
    <row r="128" spans="2:36">
      <c r="B128">
        <v>-5.8177000000000003</v>
      </c>
      <c r="C128">
        <v>112.10299999999999</v>
      </c>
      <c r="E128">
        <v>-5.9230999999999998</v>
      </c>
      <c r="F128">
        <v>115.37820000000001</v>
      </c>
      <c r="H128">
        <v>-5.8528000000000002</v>
      </c>
      <c r="I128">
        <v>113.8339</v>
      </c>
      <c r="K128">
        <v>-5.8528000000000002</v>
      </c>
      <c r="L128">
        <v>112.7277</v>
      </c>
      <c r="N128">
        <v>-5.9055999999999997</v>
      </c>
      <c r="O128">
        <v>114.49630000000001</v>
      </c>
      <c r="Q128">
        <v>-5.8353000000000002</v>
      </c>
      <c r="R128">
        <v>1479.8025</v>
      </c>
      <c r="T128">
        <v>-5.9230999999999998</v>
      </c>
      <c r="U128">
        <v>1470.7867000000001</v>
      </c>
      <c r="W128">
        <v>-5.9230999999999998</v>
      </c>
      <c r="X128">
        <v>1468.7799</v>
      </c>
      <c r="Z128">
        <v>-5.9583000000000004</v>
      </c>
      <c r="AA128">
        <v>1470.5182</v>
      </c>
      <c r="AC128">
        <v>-5.9583000000000004</v>
      </c>
      <c r="AD128">
        <v>1471.5935999999999</v>
      </c>
      <c r="AF128">
        <v>-5.9759000000000002</v>
      </c>
      <c r="AG128">
        <v>1473.7575999999999</v>
      </c>
      <c r="AI128">
        <v>-5.9759000000000002</v>
      </c>
      <c r="AJ128">
        <v>1466.9203</v>
      </c>
    </row>
    <row r="129" spans="2:36">
      <c r="B129">
        <v>-5.7824999999999998</v>
      </c>
      <c r="C129">
        <v>111.6793</v>
      </c>
      <c r="E129">
        <v>-5.8879999999999999</v>
      </c>
      <c r="F129">
        <v>115.37820000000001</v>
      </c>
      <c r="H129">
        <v>-5.8177000000000003</v>
      </c>
      <c r="I129">
        <v>113.5727</v>
      </c>
      <c r="K129">
        <v>-5.8177000000000003</v>
      </c>
      <c r="L129">
        <v>112.768</v>
      </c>
      <c r="N129">
        <v>-5.8704000000000001</v>
      </c>
      <c r="O129">
        <v>114.5365</v>
      </c>
      <c r="Q129">
        <v>-5.8000999999999996</v>
      </c>
      <c r="R129">
        <v>1479.5246999999999</v>
      </c>
      <c r="T129">
        <v>-5.8879999999999999</v>
      </c>
      <c r="U129">
        <v>1471.998</v>
      </c>
      <c r="W129">
        <v>-5.8879999999999999</v>
      </c>
      <c r="X129">
        <v>1467.5829000000001</v>
      </c>
      <c r="Z129">
        <v>-5.9230999999999998</v>
      </c>
      <c r="AA129">
        <v>1466.9203</v>
      </c>
      <c r="AC129">
        <v>-5.9230999999999998</v>
      </c>
      <c r="AD129">
        <v>1471.998</v>
      </c>
      <c r="AF129">
        <v>-5.9406999999999996</v>
      </c>
      <c r="AG129">
        <v>1470.7867000000001</v>
      </c>
      <c r="AI129">
        <v>-5.9406999999999996</v>
      </c>
      <c r="AJ129">
        <v>1466.2592</v>
      </c>
    </row>
    <row r="130" spans="2:36">
      <c r="B130">
        <v>-5.7473999999999998</v>
      </c>
      <c r="C130">
        <v>111.4572</v>
      </c>
      <c r="E130">
        <v>-5.8528000000000002</v>
      </c>
      <c r="F130">
        <v>115.37820000000001</v>
      </c>
      <c r="H130">
        <v>-5.7824999999999998</v>
      </c>
      <c r="I130">
        <v>114.87730000000001</v>
      </c>
      <c r="K130">
        <v>-5.7824999999999998</v>
      </c>
      <c r="L130">
        <v>112.6472</v>
      </c>
      <c r="N130">
        <v>-5.8353000000000002</v>
      </c>
      <c r="O130">
        <v>114.6768</v>
      </c>
      <c r="Q130">
        <v>-5.7649999999999997</v>
      </c>
      <c r="R130">
        <v>1473.6217999999999</v>
      </c>
      <c r="T130">
        <v>-5.8528000000000002</v>
      </c>
      <c r="U130">
        <v>1469.4471000000001</v>
      </c>
      <c r="W130">
        <v>-5.8528000000000002</v>
      </c>
      <c r="X130">
        <v>1466.6556</v>
      </c>
      <c r="Z130">
        <v>-5.8879999999999999</v>
      </c>
      <c r="AA130">
        <v>1468.3803</v>
      </c>
      <c r="AC130">
        <v>-5.8879999999999999</v>
      </c>
      <c r="AD130">
        <v>1471.998</v>
      </c>
      <c r="AF130">
        <v>-5.9055999999999997</v>
      </c>
      <c r="AG130">
        <v>1472.8087</v>
      </c>
      <c r="AI130">
        <v>-5.9055999999999997</v>
      </c>
      <c r="AJ130">
        <v>1466.2592</v>
      </c>
    </row>
    <row r="131" spans="2:36">
      <c r="B131">
        <v>-5.7122000000000002</v>
      </c>
      <c r="C131">
        <v>111.0531</v>
      </c>
      <c r="E131">
        <v>-5.8177000000000003</v>
      </c>
      <c r="F131">
        <v>115.37820000000001</v>
      </c>
      <c r="H131">
        <v>-5.7473999999999998</v>
      </c>
      <c r="I131">
        <v>114.87730000000001</v>
      </c>
      <c r="K131">
        <v>-5.7473999999999998</v>
      </c>
      <c r="L131">
        <v>112.56659999999999</v>
      </c>
      <c r="N131">
        <v>-5.8000999999999996</v>
      </c>
      <c r="O131">
        <v>115.218</v>
      </c>
      <c r="Q131">
        <v>-5.7298</v>
      </c>
      <c r="R131">
        <v>1472.944</v>
      </c>
      <c r="T131">
        <v>-5.8177000000000003</v>
      </c>
      <c r="U131">
        <v>1467.5829000000001</v>
      </c>
      <c r="W131">
        <v>-5.8177000000000003</v>
      </c>
      <c r="X131">
        <v>1466.6556</v>
      </c>
      <c r="Z131">
        <v>-5.8528000000000002</v>
      </c>
      <c r="AA131">
        <v>1468.6466</v>
      </c>
      <c r="AC131">
        <v>-5.8528000000000002</v>
      </c>
      <c r="AD131">
        <v>1471.998</v>
      </c>
      <c r="AF131">
        <v>-5.8704000000000001</v>
      </c>
      <c r="AG131">
        <v>1472.8087</v>
      </c>
      <c r="AI131">
        <v>-5.8704000000000001</v>
      </c>
      <c r="AJ131">
        <v>1466.2592</v>
      </c>
    </row>
    <row r="132" spans="2:36">
      <c r="B132">
        <v>-5.6771000000000003</v>
      </c>
      <c r="C132">
        <v>110.8306</v>
      </c>
      <c r="E132">
        <v>-5.7824999999999998</v>
      </c>
      <c r="F132">
        <v>115.37820000000001</v>
      </c>
      <c r="H132">
        <v>-5.7122000000000002</v>
      </c>
      <c r="I132">
        <v>114.33580000000001</v>
      </c>
      <c r="K132">
        <v>-5.7122000000000002</v>
      </c>
      <c r="L132">
        <v>112.4256</v>
      </c>
      <c r="N132">
        <v>-5.7649999999999997</v>
      </c>
      <c r="O132">
        <v>115.1579</v>
      </c>
      <c r="Q132">
        <v>-5.6947000000000001</v>
      </c>
      <c r="R132">
        <v>1471.4589000000001</v>
      </c>
      <c r="T132">
        <v>-5.7824999999999998</v>
      </c>
      <c r="U132">
        <v>1466.1271999999999</v>
      </c>
      <c r="W132">
        <v>-5.7824999999999998</v>
      </c>
      <c r="X132">
        <v>1465.9952000000001</v>
      </c>
      <c r="Z132">
        <v>-5.8177000000000003</v>
      </c>
      <c r="AA132">
        <v>1468.3803</v>
      </c>
      <c r="AC132">
        <v>-5.8177000000000003</v>
      </c>
      <c r="AD132">
        <v>1472.8087</v>
      </c>
      <c r="AF132">
        <v>-5.8353000000000002</v>
      </c>
      <c r="AG132">
        <v>1472.8087</v>
      </c>
      <c r="AI132">
        <v>-5.8353000000000002</v>
      </c>
      <c r="AJ132">
        <v>1466.9203</v>
      </c>
    </row>
    <row r="133" spans="2:36">
      <c r="B133">
        <v>-5.6418999999999997</v>
      </c>
      <c r="C133">
        <v>110.6283</v>
      </c>
      <c r="E133">
        <v>-5.7473999999999998</v>
      </c>
      <c r="F133">
        <v>115.0577</v>
      </c>
      <c r="H133">
        <v>-5.6771000000000003</v>
      </c>
      <c r="I133">
        <v>114.5565</v>
      </c>
      <c r="K133">
        <v>-5.6771000000000003</v>
      </c>
      <c r="L133">
        <v>112.7076</v>
      </c>
      <c r="N133">
        <v>-5.7298</v>
      </c>
      <c r="O133">
        <v>115.1579</v>
      </c>
      <c r="Q133">
        <v>-5.6595000000000004</v>
      </c>
      <c r="R133">
        <v>1471.3244</v>
      </c>
      <c r="T133">
        <v>-5.7473999999999998</v>
      </c>
      <c r="U133">
        <v>1462.9775</v>
      </c>
      <c r="W133">
        <v>-5.7473999999999998</v>
      </c>
      <c r="X133">
        <v>1463.2385999999999</v>
      </c>
      <c r="Z133">
        <v>-5.7824999999999998</v>
      </c>
      <c r="AA133">
        <v>1467.8485000000001</v>
      </c>
      <c r="AC133">
        <v>-5.7824999999999998</v>
      </c>
      <c r="AD133">
        <v>1472.1329000000001</v>
      </c>
      <c r="AF133">
        <v>-5.8000999999999996</v>
      </c>
      <c r="AG133">
        <v>1472.1329000000001</v>
      </c>
      <c r="AI133">
        <v>-5.8000999999999996</v>
      </c>
      <c r="AJ133">
        <v>1467.9812999999999</v>
      </c>
    </row>
    <row r="134" spans="2:36">
      <c r="B134">
        <v>-5.6067999999999998</v>
      </c>
      <c r="C134">
        <v>110.5474</v>
      </c>
      <c r="E134">
        <v>-5.7122000000000002</v>
      </c>
      <c r="F134">
        <v>114.9375</v>
      </c>
      <c r="H134">
        <v>-5.6418999999999997</v>
      </c>
      <c r="I134">
        <v>114.5565</v>
      </c>
      <c r="K134">
        <v>-5.6418999999999997</v>
      </c>
      <c r="L134">
        <v>112.8888</v>
      </c>
      <c r="N134">
        <v>-5.6947000000000001</v>
      </c>
      <c r="O134">
        <v>114.2957</v>
      </c>
      <c r="Q134">
        <v>-5.6243999999999996</v>
      </c>
      <c r="R134">
        <v>1471.3244</v>
      </c>
      <c r="T134">
        <v>-5.7122000000000002</v>
      </c>
      <c r="U134">
        <v>1463.3692000000001</v>
      </c>
      <c r="W134">
        <v>-5.7122000000000002</v>
      </c>
      <c r="X134">
        <v>1459.7338</v>
      </c>
      <c r="Z134">
        <v>-5.7473999999999998</v>
      </c>
      <c r="AA134">
        <v>1467.8485000000001</v>
      </c>
      <c r="AC134">
        <v>-5.7473999999999998</v>
      </c>
      <c r="AD134">
        <v>1470.25</v>
      </c>
      <c r="AF134">
        <v>-5.7649999999999997</v>
      </c>
      <c r="AG134">
        <v>1470.3841</v>
      </c>
      <c r="AI134">
        <v>-5.7649999999999997</v>
      </c>
      <c r="AJ134">
        <v>1466.7879</v>
      </c>
    </row>
    <row r="135" spans="2:36">
      <c r="B135">
        <v>-5.5716000000000001</v>
      </c>
      <c r="C135">
        <v>109.9599</v>
      </c>
      <c r="E135">
        <v>-5.6771000000000003</v>
      </c>
      <c r="F135">
        <v>114.9375</v>
      </c>
      <c r="H135">
        <v>-5.6067999999999998</v>
      </c>
      <c r="I135">
        <v>113.7535</v>
      </c>
      <c r="K135">
        <v>-5.6067999999999998</v>
      </c>
      <c r="L135">
        <v>112.8485</v>
      </c>
      <c r="N135">
        <v>-5.6595000000000004</v>
      </c>
      <c r="O135">
        <v>114.8372</v>
      </c>
      <c r="Q135">
        <v>-5.5891999999999999</v>
      </c>
      <c r="R135">
        <v>1470.6523999999999</v>
      </c>
      <c r="T135">
        <v>-5.6771000000000003</v>
      </c>
      <c r="U135">
        <v>1463.3692000000001</v>
      </c>
      <c r="W135">
        <v>-5.6771000000000003</v>
      </c>
      <c r="X135">
        <v>1457.8052</v>
      </c>
      <c r="Z135">
        <v>-5.7122000000000002</v>
      </c>
      <c r="AA135">
        <v>1464.5478000000001</v>
      </c>
      <c r="AC135">
        <v>-5.7122000000000002</v>
      </c>
      <c r="AD135">
        <v>1468.2473</v>
      </c>
      <c r="AF135">
        <v>-5.7298</v>
      </c>
      <c r="AG135">
        <v>1469.0465999999999</v>
      </c>
      <c r="AI135">
        <v>-5.7298</v>
      </c>
      <c r="AJ135">
        <v>1466.5234</v>
      </c>
    </row>
    <row r="136" spans="2:36">
      <c r="B136">
        <v>-5.5365000000000002</v>
      </c>
      <c r="C136">
        <v>109.9599</v>
      </c>
      <c r="E136">
        <v>-5.6418999999999997</v>
      </c>
      <c r="F136">
        <v>114.6768</v>
      </c>
      <c r="H136">
        <v>-5.5716000000000001</v>
      </c>
      <c r="I136">
        <v>113.251</v>
      </c>
      <c r="K136">
        <v>-5.5716000000000001</v>
      </c>
      <c r="L136">
        <v>112.7277</v>
      </c>
      <c r="N136">
        <v>-5.6243999999999996</v>
      </c>
      <c r="O136">
        <v>114.717</v>
      </c>
      <c r="Q136">
        <v>-5.5540000000000003</v>
      </c>
      <c r="R136">
        <v>1470.5182</v>
      </c>
      <c r="T136">
        <v>-5.6418999999999997</v>
      </c>
      <c r="U136">
        <v>1462.847</v>
      </c>
      <c r="W136">
        <v>-5.6418999999999997</v>
      </c>
      <c r="X136">
        <v>1457.421</v>
      </c>
      <c r="Z136">
        <v>-5.6771000000000003</v>
      </c>
      <c r="AA136">
        <v>1463.3692000000001</v>
      </c>
      <c r="AC136">
        <v>-5.6771000000000003</v>
      </c>
      <c r="AD136">
        <v>1466.1271999999999</v>
      </c>
      <c r="AF136">
        <v>-5.6947000000000001</v>
      </c>
      <c r="AG136">
        <v>1466.3913</v>
      </c>
      <c r="AI136">
        <v>-5.6947000000000001</v>
      </c>
      <c r="AJ136">
        <v>1466.1271999999999</v>
      </c>
    </row>
    <row r="137" spans="2:36">
      <c r="B137">
        <v>-5.5012999999999996</v>
      </c>
      <c r="C137">
        <v>109.69629999999999</v>
      </c>
      <c r="E137">
        <v>-5.6067999999999998</v>
      </c>
      <c r="F137">
        <v>114.396</v>
      </c>
      <c r="H137">
        <v>-5.5365000000000002</v>
      </c>
      <c r="I137">
        <v>113.0498</v>
      </c>
      <c r="K137">
        <v>-5.5365000000000002</v>
      </c>
      <c r="L137">
        <v>112.8485</v>
      </c>
      <c r="N137">
        <v>-5.5891999999999999</v>
      </c>
      <c r="O137">
        <v>114.6768</v>
      </c>
      <c r="Q137">
        <v>-5.5189000000000004</v>
      </c>
      <c r="R137">
        <v>1468.2473</v>
      </c>
      <c r="T137">
        <v>-5.6067999999999998</v>
      </c>
      <c r="U137">
        <v>1462.5862999999999</v>
      </c>
      <c r="W137">
        <v>-5.6067999999999998</v>
      </c>
      <c r="X137">
        <v>1457.421</v>
      </c>
      <c r="Z137">
        <v>-5.6418999999999997</v>
      </c>
      <c r="AA137">
        <v>1462.1956</v>
      </c>
      <c r="AC137">
        <v>-5.6418999999999997</v>
      </c>
      <c r="AD137">
        <v>1464.1543999999999</v>
      </c>
      <c r="AF137">
        <v>-5.6595000000000004</v>
      </c>
      <c r="AG137">
        <v>1463.8924</v>
      </c>
      <c r="AI137">
        <v>-5.6595000000000004</v>
      </c>
      <c r="AJ137">
        <v>1460.2502999999999</v>
      </c>
    </row>
    <row r="138" spans="2:36">
      <c r="B138">
        <v>-5.4661999999999997</v>
      </c>
      <c r="C138">
        <v>109.2497</v>
      </c>
      <c r="E138">
        <v>-5.5716000000000001</v>
      </c>
      <c r="F138">
        <v>114.35590000000001</v>
      </c>
      <c r="H138">
        <v>-5.5012999999999996</v>
      </c>
      <c r="I138">
        <v>112.7277</v>
      </c>
      <c r="K138">
        <v>-5.5012999999999996</v>
      </c>
      <c r="L138">
        <v>112.24420000000001</v>
      </c>
      <c r="N138">
        <v>-5.5540000000000003</v>
      </c>
      <c r="O138">
        <v>114.6768</v>
      </c>
      <c r="Q138">
        <v>-5.4836999999999998</v>
      </c>
      <c r="R138">
        <v>1465.3363999999999</v>
      </c>
      <c r="T138">
        <v>-5.5716000000000001</v>
      </c>
      <c r="U138">
        <v>1463.7615000000001</v>
      </c>
      <c r="W138">
        <v>-5.5716000000000001</v>
      </c>
      <c r="X138">
        <v>1456.5264999999999</v>
      </c>
      <c r="Z138">
        <v>-5.6067999999999998</v>
      </c>
      <c r="AA138">
        <v>1459.7338</v>
      </c>
      <c r="AC138">
        <v>-5.6067999999999998</v>
      </c>
      <c r="AD138">
        <v>1463.2385999999999</v>
      </c>
      <c r="AF138">
        <v>-5.6243999999999996</v>
      </c>
      <c r="AG138">
        <v>1463.1079999999999</v>
      </c>
      <c r="AI138">
        <v>-5.6243999999999996</v>
      </c>
      <c r="AJ138">
        <v>1458.0616</v>
      </c>
    </row>
    <row r="139" spans="2:36">
      <c r="B139">
        <v>-5.431</v>
      </c>
      <c r="C139">
        <v>109.2497</v>
      </c>
      <c r="E139">
        <v>-5.5365000000000002</v>
      </c>
      <c r="F139">
        <v>113.93429999999999</v>
      </c>
      <c r="H139">
        <v>-5.4661999999999997</v>
      </c>
      <c r="I139">
        <v>112.7076</v>
      </c>
      <c r="K139">
        <v>-5.4661999999999997</v>
      </c>
      <c r="L139">
        <v>111.6793</v>
      </c>
      <c r="N139">
        <v>-5.5189000000000004</v>
      </c>
      <c r="O139">
        <v>114.87730000000001</v>
      </c>
      <c r="Q139">
        <v>-5.4485999999999999</v>
      </c>
      <c r="R139">
        <v>1463.1079999999999</v>
      </c>
      <c r="T139">
        <v>-5.5365000000000002</v>
      </c>
      <c r="U139">
        <v>1462.9775</v>
      </c>
      <c r="W139">
        <v>-5.5365000000000002</v>
      </c>
      <c r="X139">
        <v>1455.2534000000001</v>
      </c>
      <c r="Z139">
        <v>-5.5716000000000001</v>
      </c>
      <c r="AA139">
        <v>1458.5751</v>
      </c>
      <c r="AC139">
        <v>-5.5716000000000001</v>
      </c>
      <c r="AD139">
        <v>1462.5862999999999</v>
      </c>
      <c r="AF139">
        <v>-5.5891999999999999</v>
      </c>
      <c r="AG139">
        <v>1463.1079999999999</v>
      </c>
      <c r="AI139">
        <v>-5.5891999999999999</v>
      </c>
      <c r="AJ139">
        <v>1458.3181999999999</v>
      </c>
    </row>
    <row r="140" spans="2:36">
      <c r="B140">
        <v>-5.3959000000000001</v>
      </c>
      <c r="C140">
        <v>109.04649999999999</v>
      </c>
      <c r="E140">
        <v>-5.5012999999999996</v>
      </c>
      <c r="F140">
        <v>113.93429999999999</v>
      </c>
      <c r="H140">
        <v>-5.431</v>
      </c>
      <c r="I140">
        <v>112.50620000000001</v>
      </c>
      <c r="K140">
        <v>-5.431</v>
      </c>
      <c r="L140">
        <v>111.0531</v>
      </c>
      <c r="N140">
        <v>-5.4836999999999998</v>
      </c>
      <c r="O140">
        <v>114.6768</v>
      </c>
      <c r="Q140">
        <v>-5.4134000000000002</v>
      </c>
      <c r="R140">
        <v>1461.6755000000001</v>
      </c>
      <c r="T140">
        <v>-5.5012999999999996</v>
      </c>
      <c r="U140">
        <v>1462.3258000000001</v>
      </c>
      <c r="W140">
        <v>-5.5012999999999996</v>
      </c>
      <c r="X140">
        <v>1454.7456</v>
      </c>
      <c r="Z140">
        <v>-5.5365000000000002</v>
      </c>
      <c r="AA140">
        <v>1457.0373</v>
      </c>
      <c r="AC140">
        <v>-5.5365000000000002</v>
      </c>
      <c r="AD140">
        <v>1459.3471</v>
      </c>
      <c r="AF140">
        <v>-5.5540000000000003</v>
      </c>
      <c r="AG140">
        <v>1462.7166</v>
      </c>
      <c r="AI140">
        <v>-5.5540000000000003</v>
      </c>
      <c r="AJ140">
        <v>1458.0616</v>
      </c>
    </row>
    <row r="141" spans="2:36">
      <c r="B141">
        <v>-5.3606999999999996</v>
      </c>
      <c r="C141">
        <v>109.04649999999999</v>
      </c>
      <c r="E141">
        <v>-5.4661999999999997</v>
      </c>
      <c r="F141">
        <v>113.5928</v>
      </c>
      <c r="H141">
        <v>-5.3959000000000001</v>
      </c>
      <c r="I141">
        <v>112.4256</v>
      </c>
      <c r="K141">
        <v>-5.3959000000000001</v>
      </c>
      <c r="L141">
        <v>110.77</v>
      </c>
      <c r="N141">
        <v>-5.4485999999999999</v>
      </c>
      <c r="O141">
        <v>114.396</v>
      </c>
      <c r="Q141">
        <v>-5.3783000000000003</v>
      </c>
      <c r="R141">
        <v>1461.5456999999999</v>
      </c>
      <c r="T141">
        <v>-5.4661999999999997</v>
      </c>
      <c r="U141">
        <v>1460.8973000000001</v>
      </c>
      <c r="W141">
        <v>-5.4661999999999997</v>
      </c>
      <c r="X141">
        <v>1453.2275</v>
      </c>
      <c r="Z141">
        <v>-5.5012999999999996</v>
      </c>
      <c r="AA141">
        <v>1456.2714000000001</v>
      </c>
      <c r="AC141">
        <v>-5.5012999999999996</v>
      </c>
      <c r="AD141">
        <v>1458.8322000000001</v>
      </c>
      <c r="AF141">
        <v>-5.5189000000000004</v>
      </c>
      <c r="AG141">
        <v>1462.7166</v>
      </c>
      <c r="AI141">
        <v>-5.5189000000000004</v>
      </c>
      <c r="AJ141">
        <v>1458.0616</v>
      </c>
    </row>
    <row r="142" spans="2:36">
      <c r="B142">
        <v>-5.3255999999999997</v>
      </c>
      <c r="C142">
        <v>109.20910000000001</v>
      </c>
      <c r="E142">
        <v>-5.431</v>
      </c>
      <c r="F142">
        <v>113.7133</v>
      </c>
      <c r="H142">
        <v>-5.3606999999999996</v>
      </c>
      <c r="I142">
        <v>112.24420000000001</v>
      </c>
      <c r="K142">
        <v>-5.3606999999999996</v>
      </c>
      <c r="L142">
        <v>110.77</v>
      </c>
      <c r="N142">
        <v>-5.4134000000000002</v>
      </c>
      <c r="O142">
        <v>114.095</v>
      </c>
      <c r="Q142">
        <v>-5.3430999999999997</v>
      </c>
      <c r="R142">
        <v>1461.5456999999999</v>
      </c>
      <c r="T142">
        <v>-5.431</v>
      </c>
      <c r="U142">
        <v>1458.1899000000001</v>
      </c>
      <c r="W142">
        <v>-5.431</v>
      </c>
      <c r="X142">
        <v>1450.3387</v>
      </c>
      <c r="Z142">
        <v>-5.4661999999999997</v>
      </c>
      <c r="AA142">
        <v>1454.9993999999999</v>
      </c>
      <c r="AC142">
        <v>-5.4661999999999997</v>
      </c>
      <c r="AD142">
        <v>1458.8322000000001</v>
      </c>
      <c r="AF142">
        <v>-5.4836999999999998</v>
      </c>
      <c r="AG142">
        <v>1462.0654999999999</v>
      </c>
      <c r="AI142">
        <v>-5.4836999999999998</v>
      </c>
      <c r="AJ142">
        <v>1457.9333999999999</v>
      </c>
    </row>
    <row r="143" spans="2:36">
      <c r="B143">
        <v>-5.2904</v>
      </c>
      <c r="C143">
        <v>109.3715</v>
      </c>
      <c r="E143">
        <v>-5.3959000000000001</v>
      </c>
      <c r="F143">
        <v>113.6129</v>
      </c>
      <c r="H143">
        <v>-5.3255999999999997</v>
      </c>
      <c r="I143">
        <v>111.51779999999999</v>
      </c>
      <c r="K143">
        <v>-5.3255999999999997</v>
      </c>
      <c r="L143">
        <v>110.5271</v>
      </c>
      <c r="N143">
        <v>-5.3783000000000003</v>
      </c>
      <c r="O143">
        <v>113.5928</v>
      </c>
      <c r="Q143">
        <v>-5.3079999999999998</v>
      </c>
      <c r="R143">
        <v>1462.3258000000001</v>
      </c>
      <c r="T143">
        <v>-5.3959000000000001</v>
      </c>
      <c r="U143">
        <v>1456.0165999999999</v>
      </c>
      <c r="W143">
        <v>-5.3959000000000001</v>
      </c>
      <c r="X143">
        <v>1449.0909999999999</v>
      </c>
      <c r="Z143">
        <v>-5.431</v>
      </c>
      <c r="AA143">
        <v>1454.8724999999999</v>
      </c>
      <c r="AC143">
        <v>-5.431</v>
      </c>
      <c r="AD143">
        <v>1458.1899000000001</v>
      </c>
      <c r="AF143">
        <v>-5.4485999999999999</v>
      </c>
      <c r="AG143">
        <v>1461.5456999999999</v>
      </c>
      <c r="AI143">
        <v>-5.4485999999999999</v>
      </c>
      <c r="AJ143">
        <v>1456.6541</v>
      </c>
    </row>
    <row r="144" spans="2:36">
      <c r="B144">
        <v>-5.2553000000000001</v>
      </c>
      <c r="C144">
        <v>109.85850000000001</v>
      </c>
      <c r="E144">
        <v>-5.3606999999999996</v>
      </c>
      <c r="F144">
        <v>113.3113</v>
      </c>
      <c r="H144">
        <v>-5.2904</v>
      </c>
      <c r="I144">
        <v>110.8913</v>
      </c>
      <c r="K144">
        <v>-5.2904</v>
      </c>
      <c r="L144">
        <v>110.3246</v>
      </c>
      <c r="N144">
        <v>-5.3430999999999997</v>
      </c>
      <c r="O144">
        <v>113.251</v>
      </c>
      <c r="Q144">
        <v>-5.2728000000000002</v>
      </c>
      <c r="R144">
        <v>1462.3258000000001</v>
      </c>
      <c r="T144">
        <v>-5.3606999999999996</v>
      </c>
      <c r="U144">
        <v>1454.8724999999999</v>
      </c>
      <c r="W144">
        <v>-5.3606999999999996</v>
      </c>
      <c r="X144">
        <v>1448.4689000000001</v>
      </c>
      <c r="Z144">
        <v>-5.3959000000000001</v>
      </c>
      <c r="AA144">
        <v>1454.8724999999999</v>
      </c>
      <c r="AC144">
        <v>-5.3959000000000001</v>
      </c>
      <c r="AD144">
        <v>1458.1899000000001</v>
      </c>
      <c r="AF144">
        <v>-5.4134000000000002</v>
      </c>
      <c r="AG144">
        <v>1460.8973000000001</v>
      </c>
      <c r="AI144">
        <v>-5.4134000000000002</v>
      </c>
      <c r="AJ144">
        <v>1455.7619999999999</v>
      </c>
    </row>
    <row r="145" spans="2:36">
      <c r="B145">
        <v>-5.2201000000000004</v>
      </c>
      <c r="C145">
        <v>110.2841</v>
      </c>
      <c r="E145">
        <v>-5.3255999999999997</v>
      </c>
      <c r="F145">
        <v>112.0829</v>
      </c>
      <c r="H145">
        <v>-5.2553000000000001</v>
      </c>
      <c r="I145">
        <v>110.5878</v>
      </c>
      <c r="K145">
        <v>-5.2553000000000001</v>
      </c>
      <c r="L145">
        <v>109.7165</v>
      </c>
      <c r="N145">
        <v>-5.3079999999999998</v>
      </c>
      <c r="O145">
        <v>113.1906</v>
      </c>
      <c r="Q145">
        <v>-5.2377000000000002</v>
      </c>
      <c r="R145">
        <v>1458.7036000000001</v>
      </c>
      <c r="T145">
        <v>-5.3255999999999997</v>
      </c>
      <c r="U145">
        <v>1452.9752000000001</v>
      </c>
      <c r="W145">
        <v>-5.3255999999999997</v>
      </c>
      <c r="X145">
        <v>1447.4762000000001</v>
      </c>
      <c r="Z145">
        <v>-5.3606999999999996</v>
      </c>
      <c r="AA145">
        <v>1454.3653999999999</v>
      </c>
      <c r="AC145">
        <v>-5.3606999999999996</v>
      </c>
      <c r="AD145">
        <v>1456.144</v>
      </c>
      <c r="AF145">
        <v>-5.3783000000000003</v>
      </c>
      <c r="AG145">
        <v>1459.7338</v>
      </c>
      <c r="AI145">
        <v>-5.3783000000000003</v>
      </c>
      <c r="AJ145">
        <v>1454.7456</v>
      </c>
    </row>
    <row r="146" spans="2:36">
      <c r="B146">
        <v>-5.1848999999999998</v>
      </c>
      <c r="C146">
        <v>110.1626</v>
      </c>
      <c r="E146">
        <v>-5.2904</v>
      </c>
      <c r="F146">
        <v>112.1434</v>
      </c>
      <c r="H146">
        <v>-5.2201000000000004</v>
      </c>
      <c r="I146">
        <v>110.14230000000001</v>
      </c>
      <c r="K146">
        <v>-5.2201000000000004</v>
      </c>
      <c r="L146">
        <v>109.0872</v>
      </c>
      <c r="N146">
        <v>-5.2728000000000002</v>
      </c>
      <c r="O146">
        <v>113.02970000000001</v>
      </c>
      <c r="Q146">
        <v>-5.2024999999999997</v>
      </c>
      <c r="R146">
        <v>1458.0616</v>
      </c>
      <c r="T146">
        <v>-5.2904</v>
      </c>
      <c r="U146">
        <v>1451.9682</v>
      </c>
      <c r="W146">
        <v>-5.2904</v>
      </c>
      <c r="X146">
        <v>1446.3629000000001</v>
      </c>
      <c r="Z146">
        <v>-5.3255999999999997</v>
      </c>
      <c r="AA146">
        <v>1453.8590999999999</v>
      </c>
      <c r="AC146">
        <v>-5.3255999999999997</v>
      </c>
      <c r="AD146">
        <v>1454.4920999999999</v>
      </c>
      <c r="AF146">
        <v>-5.3430999999999997</v>
      </c>
      <c r="AG146">
        <v>1456.9095</v>
      </c>
      <c r="AI146">
        <v>-5.3430999999999997</v>
      </c>
      <c r="AJ146">
        <v>1453.3536999999999</v>
      </c>
    </row>
    <row r="147" spans="2:36">
      <c r="B147">
        <v>-5.1497999999999999</v>
      </c>
      <c r="C147">
        <v>109.818</v>
      </c>
      <c r="E147">
        <v>-5.2553000000000001</v>
      </c>
      <c r="F147">
        <v>111.7803</v>
      </c>
      <c r="H147">
        <v>-5.1848999999999998</v>
      </c>
      <c r="I147">
        <v>109.5136</v>
      </c>
      <c r="K147">
        <v>-5.1848999999999998</v>
      </c>
      <c r="L147">
        <v>108.7619</v>
      </c>
      <c r="N147">
        <v>-5.2377000000000002</v>
      </c>
      <c r="O147">
        <v>111.982</v>
      </c>
      <c r="Q147">
        <v>-5.1673999999999998</v>
      </c>
      <c r="R147">
        <v>1455.2534000000001</v>
      </c>
      <c r="T147">
        <v>-5.2553000000000001</v>
      </c>
      <c r="U147">
        <v>1449.2155</v>
      </c>
      <c r="W147">
        <v>-5.2553000000000001</v>
      </c>
      <c r="X147">
        <v>1447.4762000000001</v>
      </c>
      <c r="Z147">
        <v>-5.2904</v>
      </c>
      <c r="AA147">
        <v>1451.8425</v>
      </c>
      <c r="AC147">
        <v>-5.2904</v>
      </c>
      <c r="AD147">
        <v>1454.4920999999999</v>
      </c>
      <c r="AF147">
        <v>-5.3079999999999998</v>
      </c>
      <c r="AG147">
        <v>1455.6347000000001</v>
      </c>
      <c r="AI147">
        <v>-5.3079999999999998</v>
      </c>
      <c r="AJ147">
        <v>1448.7175999999999</v>
      </c>
    </row>
    <row r="148" spans="2:36">
      <c r="B148">
        <v>-5.1146000000000003</v>
      </c>
      <c r="C148">
        <v>109.5745</v>
      </c>
      <c r="E148">
        <v>-5.2201000000000004</v>
      </c>
      <c r="F148">
        <v>111.6793</v>
      </c>
      <c r="H148">
        <v>-5.1497999999999999</v>
      </c>
      <c r="I148">
        <v>110.14230000000001</v>
      </c>
      <c r="K148">
        <v>-5.1497999999999999</v>
      </c>
      <c r="L148">
        <v>108.5992</v>
      </c>
      <c r="N148">
        <v>-5.2024999999999997</v>
      </c>
      <c r="O148">
        <v>111.336</v>
      </c>
      <c r="Q148">
        <v>-5.1322000000000001</v>
      </c>
      <c r="R148">
        <v>1453.6062999999999</v>
      </c>
      <c r="T148">
        <v>-5.2201000000000004</v>
      </c>
      <c r="U148">
        <v>1447.6001000000001</v>
      </c>
      <c r="W148">
        <v>-5.2201000000000004</v>
      </c>
      <c r="X148">
        <v>1445.8693000000001</v>
      </c>
      <c r="Z148">
        <v>-5.2553000000000001</v>
      </c>
      <c r="AA148">
        <v>1448.4689000000001</v>
      </c>
      <c r="AC148">
        <v>-5.2553000000000001</v>
      </c>
      <c r="AD148">
        <v>1454.4920999999999</v>
      </c>
      <c r="AF148">
        <v>-5.2728000000000002</v>
      </c>
      <c r="AG148">
        <v>1454.6188</v>
      </c>
      <c r="AI148">
        <v>-5.2728000000000002</v>
      </c>
      <c r="AJ148">
        <v>1445.9926</v>
      </c>
    </row>
    <row r="149" spans="2:36">
      <c r="B149">
        <v>-5.0795000000000003</v>
      </c>
      <c r="C149">
        <v>109.5745</v>
      </c>
      <c r="E149">
        <v>-5.1848999999999998</v>
      </c>
      <c r="F149">
        <v>111.639</v>
      </c>
      <c r="H149">
        <v>-5.1146000000000003</v>
      </c>
      <c r="I149">
        <v>109.79770000000001</v>
      </c>
      <c r="K149">
        <v>-5.1146000000000003</v>
      </c>
      <c r="L149">
        <v>108.5992</v>
      </c>
      <c r="N149">
        <v>-5.1673999999999998</v>
      </c>
      <c r="O149">
        <v>111.336</v>
      </c>
      <c r="Q149">
        <v>-5.0971000000000002</v>
      </c>
      <c r="R149">
        <v>1450.8391999999999</v>
      </c>
      <c r="T149">
        <v>-5.1848999999999998</v>
      </c>
      <c r="U149">
        <v>1445.2533000000001</v>
      </c>
      <c r="W149">
        <v>-5.1848999999999998</v>
      </c>
      <c r="X149">
        <v>1444.2701999999999</v>
      </c>
      <c r="Z149">
        <v>-5.2201000000000004</v>
      </c>
      <c r="AA149">
        <v>1445.8693000000001</v>
      </c>
      <c r="AC149">
        <v>-5.2201000000000004</v>
      </c>
      <c r="AD149">
        <v>1452.4712999999999</v>
      </c>
      <c r="AF149">
        <v>-5.2377000000000002</v>
      </c>
      <c r="AG149">
        <v>1453.1013</v>
      </c>
      <c r="AI149">
        <v>-5.2377000000000002</v>
      </c>
      <c r="AJ149">
        <v>1443.5346</v>
      </c>
    </row>
    <row r="150" spans="2:36">
      <c r="B150">
        <v>-5.0442999999999998</v>
      </c>
      <c r="C150">
        <v>108.78230000000001</v>
      </c>
      <c r="E150">
        <v>-5.1497999999999999</v>
      </c>
      <c r="F150">
        <v>111.639</v>
      </c>
      <c r="H150">
        <v>-5.0795000000000003</v>
      </c>
      <c r="I150">
        <v>109.5136</v>
      </c>
      <c r="K150">
        <v>-5.0795000000000003</v>
      </c>
      <c r="L150">
        <v>108.43640000000001</v>
      </c>
      <c r="N150">
        <v>-5.1322000000000001</v>
      </c>
      <c r="O150">
        <v>111.11369999999999</v>
      </c>
      <c r="Q150">
        <v>-5.0618999999999996</v>
      </c>
      <c r="R150">
        <v>1450.8391999999999</v>
      </c>
      <c r="T150">
        <v>-5.1497999999999999</v>
      </c>
      <c r="U150">
        <v>1445.2533000000001</v>
      </c>
      <c r="W150">
        <v>-5.1497999999999999</v>
      </c>
      <c r="X150">
        <v>1443.2898</v>
      </c>
      <c r="Z150">
        <v>-5.1848999999999998</v>
      </c>
      <c r="AA150">
        <v>1444.1475</v>
      </c>
      <c r="AC150">
        <v>-5.1848999999999998</v>
      </c>
      <c r="AD150">
        <v>1449.2155</v>
      </c>
      <c r="AF150">
        <v>-5.2024999999999997</v>
      </c>
      <c r="AG150">
        <v>1451.5914</v>
      </c>
      <c r="AI150">
        <v>-5.2024999999999997</v>
      </c>
      <c r="AJ150">
        <v>1442.1902</v>
      </c>
    </row>
    <row r="151" spans="2:36">
      <c r="B151">
        <v>-5.0091999999999999</v>
      </c>
      <c r="C151">
        <v>108.19199999999999</v>
      </c>
      <c r="E151">
        <v>-5.1146000000000003</v>
      </c>
      <c r="F151">
        <v>111.29559999999999</v>
      </c>
      <c r="H151">
        <v>-5.0442999999999998</v>
      </c>
      <c r="I151">
        <v>110.2436</v>
      </c>
      <c r="K151">
        <v>-5.0442999999999998</v>
      </c>
      <c r="L151">
        <v>108.43640000000001</v>
      </c>
      <c r="N151">
        <v>-5.0971000000000002</v>
      </c>
      <c r="O151">
        <v>110.952</v>
      </c>
      <c r="Q151">
        <v>-5.0267999999999997</v>
      </c>
      <c r="R151">
        <v>1450.0887</v>
      </c>
      <c r="T151">
        <v>-5.1146000000000003</v>
      </c>
      <c r="U151">
        <v>1444.3929000000001</v>
      </c>
      <c r="W151">
        <v>-5.1146000000000003</v>
      </c>
      <c r="X151">
        <v>1440.6078</v>
      </c>
      <c r="Z151">
        <v>-5.1497999999999999</v>
      </c>
      <c r="AA151">
        <v>1439.8798999999999</v>
      </c>
      <c r="AC151">
        <v>-5.1497999999999999</v>
      </c>
      <c r="AD151">
        <v>1445.7460000000001</v>
      </c>
      <c r="AF151">
        <v>-5.1673999999999998</v>
      </c>
      <c r="AG151">
        <v>1448.2203999999999</v>
      </c>
      <c r="AI151">
        <v>-5.1673999999999998</v>
      </c>
      <c r="AJ151">
        <v>1442.5563</v>
      </c>
    </row>
    <row r="152" spans="2:36">
      <c r="B152">
        <v>-4.9740000000000002</v>
      </c>
      <c r="C152">
        <v>107.9271</v>
      </c>
      <c r="E152">
        <v>-5.0795000000000003</v>
      </c>
      <c r="F152">
        <v>111.861</v>
      </c>
      <c r="H152">
        <v>-5.0091999999999999</v>
      </c>
      <c r="I152">
        <v>110.40560000000001</v>
      </c>
      <c r="K152">
        <v>-5.0091999999999999</v>
      </c>
      <c r="L152">
        <v>108.33459999999999</v>
      </c>
      <c r="N152">
        <v>-5.0618999999999996</v>
      </c>
      <c r="O152">
        <v>110.9924</v>
      </c>
      <c r="Q152">
        <v>-4.9916</v>
      </c>
      <c r="R152">
        <v>1449.0909999999999</v>
      </c>
      <c r="T152">
        <v>-5.0795000000000003</v>
      </c>
      <c r="U152">
        <v>1442.0681999999999</v>
      </c>
      <c r="W152">
        <v>-5.0795000000000003</v>
      </c>
      <c r="X152">
        <v>1436.7417</v>
      </c>
      <c r="Z152">
        <v>-5.1146000000000003</v>
      </c>
      <c r="AA152">
        <v>1439.8798999999999</v>
      </c>
      <c r="AC152">
        <v>-5.1146000000000003</v>
      </c>
      <c r="AD152">
        <v>1443.9022</v>
      </c>
      <c r="AF152">
        <v>-5.1322000000000001</v>
      </c>
      <c r="AG152">
        <v>1447.3523</v>
      </c>
      <c r="AI152">
        <v>-5.1322000000000001</v>
      </c>
      <c r="AJ152">
        <v>1441.3372999999999</v>
      </c>
    </row>
    <row r="153" spans="2:36">
      <c r="B153">
        <v>-4.9389000000000003</v>
      </c>
      <c r="C153">
        <v>107.88639999999999</v>
      </c>
      <c r="E153">
        <v>-5.0442999999999998</v>
      </c>
      <c r="F153">
        <v>112.10299999999999</v>
      </c>
      <c r="H153">
        <v>-4.9740000000000002</v>
      </c>
      <c r="I153">
        <v>110.9924</v>
      </c>
      <c r="K153">
        <v>-4.9740000000000002</v>
      </c>
      <c r="L153">
        <v>108.33459999999999</v>
      </c>
      <c r="N153">
        <v>-5.0267999999999997</v>
      </c>
      <c r="O153">
        <v>110.8104</v>
      </c>
      <c r="Q153">
        <v>-4.9565000000000001</v>
      </c>
      <c r="R153">
        <v>1448.2203999999999</v>
      </c>
      <c r="T153">
        <v>-5.0442999999999998</v>
      </c>
      <c r="U153">
        <v>1439.8798999999999</v>
      </c>
      <c r="W153">
        <v>-5.0442999999999998</v>
      </c>
      <c r="X153">
        <v>1436.3812</v>
      </c>
      <c r="Z153">
        <v>-5.0795000000000003</v>
      </c>
      <c r="AA153">
        <v>1437.2228</v>
      </c>
      <c r="AC153">
        <v>-5.0795000000000003</v>
      </c>
      <c r="AD153">
        <v>1442.4341999999999</v>
      </c>
      <c r="AF153">
        <v>-5.0971000000000002</v>
      </c>
      <c r="AG153">
        <v>1446.4864</v>
      </c>
      <c r="AI153">
        <v>-5.0971000000000002</v>
      </c>
      <c r="AJ153">
        <v>1439.5164</v>
      </c>
    </row>
    <row r="154" spans="2:36">
      <c r="B154">
        <v>-4.9036999999999997</v>
      </c>
      <c r="C154">
        <v>107.7028</v>
      </c>
      <c r="E154">
        <v>-5.0091999999999999</v>
      </c>
      <c r="F154">
        <v>112.1232</v>
      </c>
      <c r="H154">
        <v>-4.9389000000000003</v>
      </c>
      <c r="I154">
        <v>111.336</v>
      </c>
      <c r="K154">
        <v>-4.9389000000000003</v>
      </c>
      <c r="L154">
        <v>108.4974</v>
      </c>
      <c r="N154">
        <v>-4.9916</v>
      </c>
      <c r="O154">
        <v>110.7093</v>
      </c>
      <c r="Q154">
        <v>-4.9212999999999996</v>
      </c>
      <c r="R154">
        <v>1446.4864</v>
      </c>
      <c r="T154">
        <v>-5.0091999999999999</v>
      </c>
      <c r="U154">
        <v>1439.5164</v>
      </c>
      <c r="W154">
        <v>-5.0091999999999999</v>
      </c>
      <c r="X154">
        <v>1435.6613</v>
      </c>
      <c r="Z154">
        <v>-5.0442999999999998</v>
      </c>
      <c r="AA154">
        <v>1436.9821999999999</v>
      </c>
      <c r="AC154">
        <v>-5.0442999999999998</v>
      </c>
      <c r="AD154">
        <v>1442.1902</v>
      </c>
      <c r="AF154">
        <v>-5.0618999999999996</v>
      </c>
      <c r="AG154">
        <v>1444.8842999999999</v>
      </c>
      <c r="AI154">
        <v>-5.0618999999999996</v>
      </c>
      <c r="AJ154">
        <v>1438.4282000000001</v>
      </c>
    </row>
    <row r="155" spans="2:36">
      <c r="B155">
        <v>-4.8685999999999998</v>
      </c>
      <c r="C155">
        <v>107.7028</v>
      </c>
      <c r="E155">
        <v>-4.9740000000000002</v>
      </c>
      <c r="F155">
        <v>112.345</v>
      </c>
      <c r="H155">
        <v>-4.9036999999999997</v>
      </c>
      <c r="I155">
        <v>111.3158</v>
      </c>
      <c r="K155">
        <v>-4.9036999999999997</v>
      </c>
      <c r="L155">
        <v>108.5992</v>
      </c>
      <c r="N155">
        <v>-4.9565000000000001</v>
      </c>
      <c r="O155">
        <v>110.77</v>
      </c>
      <c r="Q155">
        <v>-4.8861999999999997</v>
      </c>
      <c r="R155">
        <v>1444.8842999999999</v>
      </c>
      <c r="T155">
        <v>-4.9740000000000002</v>
      </c>
      <c r="U155">
        <v>1438.1867999999999</v>
      </c>
      <c r="W155">
        <v>-4.9740000000000002</v>
      </c>
      <c r="X155">
        <v>1434.9427000000001</v>
      </c>
      <c r="Z155">
        <v>-5.0091999999999999</v>
      </c>
      <c r="AA155">
        <v>1434.7035000000001</v>
      </c>
      <c r="AC155">
        <v>-5.0091999999999999</v>
      </c>
      <c r="AD155">
        <v>1440.2437</v>
      </c>
      <c r="AF155">
        <v>-5.0267999999999997</v>
      </c>
      <c r="AG155">
        <v>1442.0681999999999</v>
      </c>
      <c r="AI155">
        <v>-5.0267999999999997</v>
      </c>
      <c r="AJ155">
        <v>1437.2228</v>
      </c>
    </row>
    <row r="156" spans="2:36">
      <c r="B156">
        <v>-4.8334000000000001</v>
      </c>
      <c r="C156">
        <v>108.355</v>
      </c>
      <c r="E156">
        <v>-4.9389000000000003</v>
      </c>
      <c r="F156">
        <v>112.30459999999999</v>
      </c>
      <c r="H156">
        <v>-4.8685999999999998</v>
      </c>
      <c r="I156">
        <v>110.9924</v>
      </c>
      <c r="K156">
        <v>-4.8685999999999998</v>
      </c>
      <c r="L156">
        <v>108.90430000000001</v>
      </c>
      <c r="N156">
        <v>-4.9212999999999996</v>
      </c>
      <c r="O156">
        <v>110.7497</v>
      </c>
      <c r="Q156">
        <v>-4.851</v>
      </c>
      <c r="R156">
        <v>1443.5346</v>
      </c>
      <c r="T156">
        <v>-4.9389000000000003</v>
      </c>
      <c r="U156">
        <v>1436.8619000000001</v>
      </c>
      <c r="W156">
        <v>-4.9389000000000003</v>
      </c>
      <c r="X156">
        <v>1434.2254</v>
      </c>
      <c r="Z156">
        <v>-4.9740000000000002</v>
      </c>
      <c r="AA156">
        <v>1434.4643000000001</v>
      </c>
      <c r="AC156">
        <v>-4.9740000000000002</v>
      </c>
      <c r="AD156">
        <v>1438.9114999999999</v>
      </c>
      <c r="AF156">
        <v>-4.9916</v>
      </c>
      <c r="AG156">
        <v>1439.3954000000001</v>
      </c>
      <c r="AI156">
        <v>-4.9916</v>
      </c>
      <c r="AJ156">
        <v>1433.9865</v>
      </c>
    </row>
    <row r="157" spans="2:36">
      <c r="B157">
        <v>-4.7983000000000002</v>
      </c>
      <c r="C157">
        <v>110.122</v>
      </c>
      <c r="E157">
        <v>-4.9036999999999997</v>
      </c>
      <c r="F157">
        <v>112.0022</v>
      </c>
      <c r="H157">
        <v>-4.8334000000000001</v>
      </c>
      <c r="I157">
        <v>110.40560000000001</v>
      </c>
      <c r="K157">
        <v>-4.8334000000000001</v>
      </c>
      <c r="L157">
        <v>109.04649999999999</v>
      </c>
      <c r="N157">
        <v>-4.8861999999999997</v>
      </c>
      <c r="O157">
        <v>110.6688</v>
      </c>
      <c r="Q157">
        <v>-4.8159000000000001</v>
      </c>
      <c r="R157">
        <v>1441.9463000000001</v>
      </c>
      <c r="T157">
        <v>-4.9036999999999997</v>
      </c>
      <c r="U157">
        <v>1436.8619000000001</v>
      </c>
      <c r="W157">
        <v>-4.9036999999999997</v>
      </c>
      <c r="X157">
        <v>1433.9865</v>
      </c>
      <c r="Z157">
        <v>-4.9389000000000003</v>
      </c>
      <c r="AA157">
        <v>1433.5092999999999</v>
      </c>
      <c r="AC157">
        <v>-4.9389000000000003</v>
      </c>
      <c r="AD157">
        <v>1438.9114999999999</v>
      </c>
      <c r="AF157">
        <v>-4.9565000000000001</v>
      </c>
      <c r="AG157">
        <v>1439.3954000000001</v>
      </c>
      <c r="AI157">
        <v>-4.9565000000000001</v>
      </c>
      <c r="AJ157">
        <v>1432.1995999999999</v>
      </c>
    </row>
    <row r="158" spans="2:36">
      <c r="B158">
        <v>-4.7630999999999997</v>
      </c>
      <c r="C158">
        <v>111.7197</v>
      </c>
      <c r="E158">
        <v>-4.8685999999999998</v>
      </c>
      <c r="F158">
        <v>111.8408</v>
      </c>
      <c r="H158">
        <v>-4.7983000000000002</v>
      </c>
      <c r="I158">
        <v>109.4324</v>
      </c>
      <c r="K158">
        <v>-4.7983000000000002</v>
      </c>
      <c r="L158">
        <v>109.12779999999999</v>
      </c>
      <c r="N158">
        <v>-4.851</v>
      </c>
      <c r="O158">
        <v>110.6688</v>
      </c>
      <c r="Q158">
        <v>-4.7807000000000004</v>
      </c>
      <c r="R158">
        <v>1442.0681999999999</v>
      </c>
      <c r="T158">
        <v>-4.8685999999999998</v>
      </c>
      <c r="U158">
        <v>1436.8619000000001</v>
      </c>
      <c r="W158">
        <v>-4.8685999999999998</v>
      </c>
      <c r="X158">
        <v>1432.0807</v>
      </c>
      <c r="Z158">
        <v>-4.9036999999999997</v>
      </c>
      <c r="AA158">
        <v>1433.6285</v>
      </c>
      <c r="AC158">
        <v>-4.9036999999999997</v>
      </c>
      <c r="AD158">
        <v>1438.9114999999999</v>
      </c>
      <c r="AF158">
        <v>-4.9212999999999996</v>
      </c>
      <c r="AG158">
        <v>1437.825</v>
      </c>
      <c r="AI158">
        <v>-4.9212999999999996</v>
      </c>
      <c r="AJ158">
        <v>1430.8939</v>
      </c>
    </row>
    <row r="159" spans="2:36">
      <c r="B159">
        <v>-4.7279999999999998</v>
      </c>
      <c r="C159">
        <v>112.345</v>
      </c>
      <c r="E159">
        <v>-4.8334000000000001</v>
      </c>
      <c r="F159">
        <v>111.5582</v>
      </c>
      <c r="H159">
        <v>-4.7630999999999997</v>
      </c>
      <c r="I159">
        <v>109.1888</v>
      </c>
      <c r="K159">
        <v>-4.7630999999999997</v>
      </c>
      <c r="L159">
        <v>108.9449</v>
      </c>
      <c r="N159">
        <v>-4.8159000000000001</v>
      </c>
      <c r="O159">
        <v>110.6688</v>
      </c>
      <c r="Q159">
        <v>-4.7454999999999998</v>
      </c>
      <c r="R159">
        <v>1441.3372999999999</v>
      </c>
      <c r="T159">
        <v>-4.8334000000000001</v>
      </c>
      <c r="U159">
        <v>1436.8619000000001</v>
      </c>
      <c r="W159">
        <v>-4.8334000000000001</v>
      </c>
      <c r="X159">
        <v>1432.0807</v>
      </c>
      <c r="Z159">
        <v>-4.8685999999999998</v>
      </c>
      <c r="AA159">
        <v>1433.2708</v>
      </c>
      <c r="AC159">
        <v>-4.8685999999999998</v>
      </c>
      <c r="AD159">
        <v>1437.825</v>
      </c>
      <c r="AF159">
        <v>-4.8861999999999997</v>
      </c>
      <c r="AG159">
        <v>1437.825</v>
      </c>
      <c r="AI159">
        <v>-4.8861999999999997</v>
      </c>
      <c r="AJ159">
        <v>1430.42</v>
      </c>
    </row>
    <row r="160" spans="2:36">
      <c r="B160">
        <v>-4.6928000000000001</v>
      </c>
      <c r="C160">
        <v>112.345</v>
      </c>
      <c r="E160">
        <v>-4.7983000000000002</v>
      </c>
      <c r="F160">
        <v>110.60809999999999</v>
      </c>
      <c r="H160">
        <v>-4.7279999999999998</v>
      </c>
      <c r="I160">
        <v>109.1888</v>
      </c>
      <c r="K160">
        <v>-4.7279999999999998</v>
      </c>
      <c r="L160">
        <v>108.9246</v>
      </c>
      <c r="N160">
        <v>-4.7807000000000004</v>
      </c>
      <c r="O160">
        <v>110.6688</v>
      </c>
      <c r="Q160">
        <v>-4.7103999999999999</v>
      </c>
      <c r="R160">
        <v>1439.0324000000001</v>
      </c>
      <c r="T160">
        <v>-4.7983000000000002</v>
      </c>
      <c r="U160">
        <v>1435.1821</v>
      </c>
      <c r="W160">
        <v>-4.7983000000000002</v>
      </c>
      <c r="X160">
        <v>1431.9619</v>
      </c>
      <c r="Z160">
        <v>-4.8334000000000001</v>
      </c>
      <c r="AA160">
        <v>1433.9865</v>
      </c>
      <c r="AC160">
        <v>-4.8334000000000001</v>
      </c>
      <c r="AD160">
        <v>1437.825</v>
      </c>
      <c r="AF160">
        <v>-4.851</v>
      </c>
      <c r="AG160">
        <v>1437.7045000000001</v>
      </c>
      <c r="AI160">
        <v>-4.851</v>
      </c>
      <c r="AJ160">
        <v>1428.6474000000001</v>
      </c>
    </row>
    <row r="161" spans="2:36">
      <c r="B161">
        <v>-4.6577000000000002</v>
      </c>
      <c r="C161">
        <v>112.1635</v>
      </c>
      <c r="E161">
        <v>-4.7630999999999997</v>
      </c>
      <c r="F161">
        <v>110.6688</v>
      </c>
      <c r="H161">
        <v>-4.6928000000000001</v>
      </c>
      <c r="I161">
        <v>108.8839</v>
      </c>
      <c r="K161">
        <v>-4.6928000000000001</v>
      </c>
      <c r="L161">
        <v>108.8839</v>
      </c>
      <c r="N161">
        <v>-4.7454999999999998</v>
      </c>
      <c r="O161">
        <v>110.8104</v>
      </c>
      <c r="Q161">
        <v>-4.6752000000000002</v>
      </c>
      <c r="R161">
        <v>1437.3432</v>
      </c>
      <c r="T161">
        <v>-4.7630999999999997</v>
      </c>
      <c r="U161">
        <v>1433.1516999999999</v>
      </c>
      <c r="W161">
        <v>-4.7630999999999997</v>
      </c>
      <c r="X161">
        <v>1430.0650000000001</v>
      </c>
      <c r="Z161">
        <v>-4.7983000000000002</v>
      </c>
      <c r="AA161">
        <v>1433.2708</v>
      </c>
      <c r="AC161">
        <v>-4.7983000000000002</v>
      </c>
      <c r="AD161">
        <v>1436.9821999999999</v>
      </c>
      <c r="AF161">
        <v>-4.8159000000000001</v>
      </c>
      <c r="AG161">
        <v>1436.5012999999999</v>
      </c>
      <c r="AI161">
        <v>-4.8159000000000001</v>
      </c>
      <c r="AJ161">
        <v>1428.6474000000001</v>
      </c>
    </row>
    <row r="162" spans="2:36">
      <c r="B162">
        <v>-4.6224999999999996</v>
      </c>
      <c r="C162">
        <v>111.8004</v>
      </c>
      <c r="E162">
        <v>-4.7279999999999998</v>
      </c>
      <c r="F162">
        <v>111.2552</v>
      </c>
      <c r="H162">
        <v>-4.6577000000000002</v>
      </c>
      <c r="I162">
        <v>108.7619</v>
      </c>
      <c r="K162">
        <v>-4.6577000000000002</v>
      </c>
      <c r="L162">
        <v>108.0902</v>
      </c>
      <c r="N162">
        <v>-4.7103999999999999</v>
      </c>
      <c r="O162">
        <v>111.5784</v>
      </c>
      <c r="Q162">
        <v>-4.6401000000000003</v>
      </c>
      <c r="R162">
        <v>1436.8619000000001</v>
      </c>
      <c r="T162">
        <v>-4.7279999999999998</v>
      </c>
      <c r="U162">
        <v>1430.1832999999999</v>
      </c>
      <c r="W162">
        <v>-4.7279999999999998</v>
      </c>
      <c r="X162">
        <v>1429.0014000000001</v>
      </c>
      <c r="Z162">
        <v>-4.7630999999999997</v>
      </c>
      <c r="AA162">
        <v>1432.9135000000001</v>
      </c>
      <c r="AC162">
        <v>-4.7630999999999997</v>
      </c>
      <c r="AD162">
        <v>1433.6285</v>
      </c>
      <c r="AF162">
        <v>-4.7807000000000004</v>
      </c>
      <c r="AG162">
        <v>1436.5012999999999</v>
      </c>
      <c r="AI162">
        <v>-4.7807000000000004</v>
      </c>
      <c r="AJ162">
        <v>1428.6474000000001</v>
      </c>
    </row>
    <row r="163" spans="2:36">
      <c r="B163">
        <v>-4.5873999999999997</v>
      </c>
      <c r="C163">
        <v>111.3764</v>
      </c>
      <c r="E163">
        <v>-4.6928000000000001</v>
      </c>
      <c r="F163">
        <v>110.3651</v>
      </c>
      <c r="H163">
        <v>-4.6224999999999996</v>
      </c>
      <c r="I163">
        <v>108.9652</v>
      </c>
      <c r="K163">
        <v>-4.6224999999999996</v>
      </c>
      <c r="L163">
        <v>107.4988</v>
      </c>
      <c r="N163">
        <v>-4.6752000000000002</v>
      </c>
      <c r="O163">
        <v>110.5676</v>
      </c>
      <c r="Q163">
        <v>-4.6048999999999998</v>
      </c>
      <c r="R163">
        <v>1436.2611999999999</v>
      </c>
      <c r="T163">
        <v>-4.6928000000000001</v>
      </c>
      <c r="U163">
        <v>1429.3557000000001</v>
      </c>
      <c r="W163">
        <v>-4.6928000000000001</v>
      </c>
      <c r="X163">
        <v>1424.5364</v>
      </c>
      <c r="Z163">
        <v>-4.7279999999999998</v>
      </c>
      <c r="AA163">
        <v>1428.4115999999999</v>
      </c>
      <c r="AC163">
        <v>-4.7279999999999998</v>
      </c>
      <c r="AD163">
        <v>1431.2496000000001</v>
      </c>
      <c r="AF163">
        <v>-4.7454999999999998</v>
      </c>
      <c r="AG163">
        <v>1435.5415</v>
      </c>
      <c r="AI163">
        <v>-4.7454999999999998</v>
      </c>
      <c r="AJ163">
        <v>1427.1166000000001</v>
      </c>
    </row>
    <row r="164" spans="2:36">
      <c r="B164">
        <v>-4.5522</v>
      </c>
      <c r="C164">
        <v>111.29559999999999</v>
      </c>
      <c r="E164">
        <v>-4.6577000000000002</v>
      </c>
      <c r="F164">
        <v>109.9599</v>
      </c>
      <c r="H164">
        <v>-4.5873999999999997</v>
      </c>
      <c r="I164">
        <v>109.27</v>
      </c>
      <c r="K164">
        <v>-4.5873999999999997</v>
      </c>
      <c r="L164">
        <v>107.4988</v>
      </c>
      <c r="N164">
        <v>-4.6401000000000003</v>
      </c>
      <c r="O164">
        <v>110.26390000000001</v>
      </c>
      <c r="Q164">
        <v>-4.5697999999999999</v>
      </c>
      <c r="R164">
        <v>1435.1821</v>
      </c>
      <c r="T164">
        <v>-4.6577000000000002</v>
      </c>
      <c r="U164">
        <v>1427.2340999999999</v>
      </c>
      <c r="W164">
        <v>-4.6577000000000002</v>
      </c>
      <c r="X164">
        <v>1421.6193000000001</v>
      </c>
      <c r="Z164">
        <v>-4.6928000000000001</v>
      </c>
      <c r="AA164">
        <v>1427.4694</v>
      </c>
      <c r="AC164">
        <v>-4.6928000000000001</v>
      </c>
      <c r="AD164">
        <v>1429.9467</v>
      </c>
      <c r="AF164">
        <v>-4.7103999999999999</v>
      </c>
      <c r="AG164">
        <v>1432.7944</v>
      </c>
      <c r="AI164">
        <v>-4.7103999999999999</v>
      </c>
      <c r="AJ164">
        <v>1425.0046</v>
      </c>
    </row>
    <row r="165" spans="2:36">
      <c r="B165">
        <v>-4.5171000000000001</v>
      </c>
      <c r="C165">
        <v>111.39660000000001</v>
      </c>
      <c r="E165">
        <v>-4.6224999999999996</v>
      </c>
      <c r="F165">
        <v>110.91160000000001</v>
      </c>
      <c r="H165">
        <v>-4.5522</v>
      </c>
      <c r="I165">
        <v>109.818</v>
      </c>
      <c r="K165">
        <v>-4.5522</v>
      </c>
      <c r="L165">
        <v>107.4988</v>
      </c>
      <c r="N165">
        <v>-4.6048999999999998</v>
      </c>
      <c r="O165">
        <v>109.69629999999999</v>
      </c>
      <c r="Q165">
        <v>-4.5346000000000002</v>
      </c>
      <c r="R165">
        <v>1435.6613</v>
      </c>
      <c r="T165">
        <v>-4.6224999999999996</v>
      </c>
      <c r="U165">
        <v>1426.2942</v>
      </c>
      <c r="W165">
        <v>-4.6224999999999996</v>
      </c>
      <c r="X165">
        <v>1420.6887999999999</v>
      </c>
      <c r="Z165">
        <v>-4.6577000000000002</v>
      </c>
      <c r="AA165">
        <v>1425.2388000000001</v>
      </c>
      <c r="AC165">
        <v>-4.6577000000000002</v>
      </c>
      <c r="AD165">
        <v>1428.0581</v>
      </c>
      <c r="AF165">
        <v>-4.6752000000000002</v>
      </c>
      <c r="AG165">
        <v>1427.9403</v>
      </c>
      <c r="AI165">
        <v>-4.6752000000000002</v>
      </c>
      <c r="AJ165">
        <v>1422.9010000000001</v>
      </c>
    </row>
    <row r="166" spans="2:36">
      <c r="B166">
        <v>-4.4819000000000004</v>
      </c>
      <c r="C166">
        <v>111.29559999999999</v>
      </c>
      <c r="E166">
        <v>-4.5873999999999997</v>
      </c>
      <c r="F166">
        <v>110.91160000000001</v>
      </c>
      <c r="H166">
        <v>-4.5171000000000001</v>
      </c>
      <c r="I166">
        <v>112.10299999999999</v>
      </c>
      <c r="K166">
        <v>-4.5171000000000001</v>
      </c>
      <c r="L166">
        <v>107.4988</v>
      </c>
      <c r="N166">
        <v>-4.5697999999999999</v>
      </c>
      <c r="O166">
        <v>109.16840000000001</v>
      </c>
      <c r="Q166">
        <v>-4.4995000000000003</v>
      </c>
      <c r="R166">
        <v>1435.9011</v>
      </c>
      <c r="T166">
        <v>-4.5873999999999997</v>
      </c>
      <c r="U166">
        <v>1425.356</v>
      </c>
      <c r="W166">
        <v>-4.5873999999999997</v>
      </c>
      <c r="X166">
        <v>1420.9213</v>
      </c>
      <c r="Z166">
        <v>-4.6224999999999996</v>
      </c>
      <c r="AA166">
        <v>1422.4346</v>
      </c>
      <c r="AC166">
        <v>-4.6224999999999996</v>
      </c>
      <c r="AD166">
        <v>1425.5904</v>
      </c>
      <c r="AF166">
        <v>-4.6401000000000003</v>
      </c>
      <c r="AG166">
        <v>1424.7704000000001</v>
      </c>
      <c r="AI166">
        <v>-4.6401000000000003</v>
      </c>
      <c r="AJ166">
        <v>1420.9213</v>
      </c>
    </row>
    <row r="167" spans="2:36">
      <c r="B167">
        <v>-4.4467999999999996</v>
      </c>
      <c r="C167">
        <v>111.6591</v>
      </c>
      <c r="E167">
        <v>-4.5522</v>
      </c>
      <c r="F167">
        <v>112.6673</v>
      </c>
      <c r="H167">
        <v>-4.4819000000000004</v>
      </c>
      <c r="I167">
        <v>112.2038</v>
      </c>
      <c r="K167">
        <v>-4.4819000000000004</v>
      </c>
      <c r="L167">
        <v>107.78440000000001</v>
      </c>
      <c r="N167">
        <v>-4.5346000000000002</v>
      </c>
      <c r="O167">
        <v>108.7619</v>
      </c>
      <c r="Q167">
        <v>-4.4642999999999997</v>
      </c>
      <c r="R167">
        <v>1435.9011</v>
      </c>
      <c r="T167">
        <v>-4.5522</v>
      </c>
      <c r="U167">
        <v>1423.8349000000001</v>
      </c>
      <c r="W167">
        <v>-4.5522</v>
      </c>
      <c r="X167">
        <v>1421.2701999999999</v>
      </c>
      <c r="Z167">
        <v>-4.5873999999999997</v>
      </c>
      <c r="AA167">
        <v>1422.4346</v>
      </c>
      <c r="AC167">
        <v>-4.5873999999999997</v>
      </c>
      <c r="AD167">
        <v>1424.6533999999999</v>
      </c>
      <c r="AF167">
        <v>-4.6048999999999998</v>
      </c>
      <c r="AG167">
        <v>1422.085</v>
      </c>
      <c r="AI167">
        <v>-4.6048999999999998</v>
      </c>
      <c r="AJ167">
        <v>1418.6003000000001</v>
      </c>
    </row>
    <row r="168" spans="2:36">
      <c r="B168">
        <v>-4.4116</v>
      </c>
      <c r="C168">
        <v>111.6591</v>
      </c>
      <c r="E168">
        <v>-4.5171000000000001</v>
      </c>
      <c r="F168">
        <v>114.396</v>
      </c>
      <c r="H168">
        <v>-4.4467999999999996</v>
      </c>
      <c r="I168">
        <v>112.627</v>
      </c>
      <c r="K168">
        <v>-4.4467999999999996</v>
      </c>
      <c r="L168">
        <v>108.33459999999999</v>
      </c>
      <c r="N168">
        <v>-4.4995000000000003</v>
      </c>
      <c r="O168">
        <v>108.9449</v>
      </c>
      <c r="Q168">
        <v>-4.4291999999999998</v>
      </c>
      <c r="R168">
        <v>1437.3432</v>
      </c>
      <c r="T168">
        <v>-4.5171000000000001</v>
      </c>
      <c r="U168">
        <v>1426.2942</v>
      </c>
      <c r="W168">
        <v>-4.5171000000000001</v>
      </c>
      <c r="X168">
        <v>1423.3677</v>
      </c>
      <c r="Z168">
        <v>-4.5522</v>
      </c>
      <c r="AA168">
        <v>1424.4194</v>
      </c>
      <c r="AC168">
        <v>-4.5522</v>
      </c>
      <c r="AD168">
        <v>1424.6533999999999</v>
      </c>
      <c r="AF168">
        <v>-4.5697999999999999</v>
      </c>
      <c r="AG168">
        <v>1422.085</v>
      </c>
      <c r="AI168">
        <v>-4.5697999999999999</v>
      </c>
      <c r="AJ168">
        <v>1416.8647000000001</v>
      </c>
    </row>
    <row r="169" spans="2:36">
      <c r="B169">
        <v>-4.3764000000000003</v>
      </c>
      <c r="C169">
        <v>112.0829</v>
      </c>
      <c r="E169">
        <v>-4.4819000000000004</v>
      </c>
      <c r="F169">
        <v>114.9575</v>
      </c>
      <c r="H169">
        <v>-4.4116</v>
      </c>
      <c r="I169">
        <v>112.8888</v>
      </c>
      <c r="K169">
        <v>-4.4116</v>
      </c>
      <c r="L169">
        <v>109.7165</v>
      </c>
      <c r="N169">
        <v>-4.4642999999999997</v>
      </c>
      <c r="O169">
        <v>109.16840000000001</v>
      </c>
      <c r="Q169">
        <v>-4.3940000000000001</v>
      </c>
      <c r="R169">
        <v>1438.9114999999999</v>
      </c>
      <c r="T169">
        <v>-4.4819000000000004</v>
      </c>
      <c r="U169">
        <v>1426.999</v>
      </c>
      <c r="W169">
        <v>-4.4819000000000004</v>
      </c>
      <c r="X169">
        <v>1424.1856</v>
      </c>
      <c r="Z169">
        <v>-4.5171000000000001</v>
      </c>
      <c r="AA169">
        <v>1424.6533999999999</v>
      </c>
      <c r="AC169">
        <v>-4.5171000000000001</v>
      </c>
      <c r="AD169">
        <v>1426.999</v>
      </c>
      <c r="AF169">
        <v>-4.5346000000000002</v>
      </c>
      <c r="AG169">
        <v>1423.8349000000001</v>
      </c>
      <c r="AI169">
        <v>-4.5346000000000002</v>
      </c>
      <c r="AJ169">
        <v>1418.6003000000001</v>
      </c>
    </row>
    <row r="170" spans="2:36">
      <c r="B170">
        <v>-4.3413000000000004</v>
      </c>
      <c r="C170">
        <v>112.3248</v>
      </c>
      <c r="E170">
        <v>-4.4467999999999996</v>
      </c>
      <c r="F170">
        <v>115.0176</v>
      </c>
      <c r="H170">
        <v>-4.3764000000000003</v>
      </c>
      <c r="I170">
        <v>112.8687</v>
      </c>
      <c r="K170">
        <v>-4.3764000000000003</v>
      </c>
      <c r="L170">
        <v>110.4866</v>
      </c>
      <c r="N170">
        <v>-4.4291999999999998</v>
      </c>
      <c r="O170">
        <v>108.86360000000001</v>
      </c>
      <c r="Q170">
        <v>-4.3589000000000002</v>
      </c>
      <c r="R170">
        <v>1440.0011</v>
      </c>
      <c r="T170">
        <v>-4.4467999999999996</v>
      </c>
      <c r="U170">
        <v>1430.0650000000001</v>
      </c>
      <c r="W170">
        <v>-4.4467999999999996</v>
      </c>
      <c r="X170">
        <v>1425.8249000000001</v>
      </c>
      <c r="Z170">
        <v>-4.4819000000000004</v>
      </c>
      <c r="AA170">
        <v>1426.1768</v>
      </c>
      <c r="AC170">
        <v>-4.4819000000000004</v>
      </c>
      <c r="AD170">
        <v>1428.1759</v>
      </c>
      <c r="AF170">
        <v>-4.4995000000000003</v>
      </c>
      <c r="AG170">
        <v>1425.4731999999999</v>
      </c>
      <c r="AI170">
        <v>-4.4995000000000003</v>
      </c>
      <c r="AJ170">
        <v>1418.9478999999999</v>
      </c>
    </row>
    <row r="171" spans="2:36">
      <c r="B171">
        <v>-4.3060999999999998</v>
      </c>
      <c r="C171">
        <v>112.58669999999999</v>
      </c>
      <c r="E171">
        <v>-4.4116</v>
      </c>
      <c r="F171">
        <v>114.8573</v>
      </c>
      <c r="H171">
        <v>-4.3413000000000004</v>
      </c>
      <c r="I171">
        <v>112.627</v>
      </c>
      <c r="K171">
        <v>-4.3413000000000004</v>
      </c>
      <c r="L171">
        <v>111.0733</v>
      </c>
      <c r="N171">
        <v>-4.3940000000000001</v>
      </c>
      <c r="O171">
        <v>109.79770000000001</v>
      </c>
      <c r="Q171">
        <v>-4.3236999999999997</v>
      </c>
      <c r="R171">
        <v>1440.0011</v>
      </c>
      <c r="T171">
        <v>-4.4116</v>
      </c>
      <c r="U171">
        <v>1428.6474000000001</v>
      </c>
      <c r="W171">
        <v>-4.4116</v>
      </c>
      <c r="X171">
        <v>1428.4115999999999</v>
      </c>
      <c r="Z171">
        <v>-4.4467999999999996</v>
      </c>
      <c r="AA171">
        <v>1427.2340999999999</v>
      </c>
      <c r="AC171">
        <v>-4.4467999999999996</v>
      </c>
      <c r="AD171">
        <v>1429.2375999999999</v>
      </c>
      <c r="AF171">
        <v>-4.4642999999999997</v>
      </c>
      <c r="AG171">
        <v>1427.4694</v>
      </c>
      <c r="AI171">
        <v>-4.4642999999999997</v>
      </c>
      <c r="AJ171">
        <v>1420.2240999999999</v>
      </c>
    </row>
    <row r="172" spans="2:36">
      <c r="B172">
        <v>-4.2709999999999999</v>
      </c>
      <c r="C172">
        <v>112.7076</v>
      </c>
      <c r="E172">
        <v>-4.3764000000000003</v>
      </c>
      <c r="F172">
        <v>114.717</v>
      </c>
      <c r="H172">
        <v>-4.3060999999999998</v>
      </c>
      <c r="I172">
        <v>112.58669999999999</v>
      </c>
      <c r="K172">
        <v>-4.3060999999999998</v>
      </c>
      <c r="L172">
        <v>111.11369999999999</v>
      </c>
      <c r="N172">
        <v>-4.3589000000000002</v>
      </c>
      <c r="O172">
        <v>110.041</v>
      </c>
      <c r="Q172">
        <v>-4.2885999999999997</v>
      </c>
      <c r="R172">
        <v>1442.4341999999999</v>
      </c>
      <c r="T172">
        <v>-4.3764000000000003</v>
      </c>
      <c r="U172">
        <v>1430.0650000000001</v>
      </c>
      <c r="W172">
        <v>-4.3764000000000003</v>
      </c>
      <c r="X172">
        <v>1428.8833999999999</v>
      </c>
      <c r="Z172">
        <v>-4.4116</v>
      </c>
      <c r="AA172">
        <v>1428.5295000000001</v>
      </c>
      <c r="AC172">
        <v>-4.4116</v>
      </c>
      <c r="AD172">
        <v>1431.8431</v>
      </c>
      <c r="AF172">
        <v>-4.4291999999999998</v>
      </c>
      <c r="AG172">
        <v>1429.8284000000001</v>
      </c>
      <c r="AI172">
        <v>-4.4291999999999998</v>
      </c>
      <c r="AJ172">
        <v>1422.318</v>
      </c>
    </row>
    <row r="173" spans="2:36">
      <c r="B173">
        <v>-4.2358000000000002</v>
      </c>
      <c r="C173">
        <v>113.1906</v>
      </c>
      <c r="E173">
        <v>-4.3413000000000004</v>
      </c>
      <c r="F173">
        <v>114.35590000000001</v>
      </c>
      <c r="H173">
        <v>-4.2709999999999999</v>
      </c>
      <c r="I173">
        <v>112.58669999999999</v>
      </c>
      <c r="K173">
        <v>-4.2709999999999999</v>
      </c>
      <c r="L173">
        <v>111.134</v>
      </c>
      <c r="N173">
        <v>-4.3236999999999997</v>
      </c>
      <c r="O173">
        <v>110.7497</v>
      </c>
      <c r="Q173">
        <v>-4.2534000000000001</v>
      </c>
      <c r="R173">
        <v>1444.3929000000001</v>
      </c>
      <c r="T173">
        <v>-4.3413000000000004</v>
      </c>
      <c r="U173">
        <v>1431.4869000000001</v>
      </c>
      <c r="W173">
        <v>-4.3413000000000004</v>
      </c>
      <c r="X173">
        <v>1429.3557000000001</v>
      </c>
      <c r="Z173">
        <v>-4.3764000000000003</v>
      </c>
      <c r="AA173">
        <v>1429.8284000000001</v>
      </c>
      <c r="AC173">
        <v>-4.3764000000000003</v>
      </c>
      <c r="AD173">
        <v>1430.1832999999999</v>
      </c>
      <c r="AF173">
        <v>-4.3940000000000001</v>
      </c>
      <c r="AG173">
        <v>1430.42</v>
      </c>
      <c r="AI173">
        <v>-4.3940000000000001</v>
      </c>
      <c r="AJ173">
        <v>1425.2388000000001</v>
      </c>
    </row>
    <row r="174" spans="2:36">
      <c r="B174">
        <v>-4.2007000000000003</v>
      </c>
      <c r="C174">
        <v>113.5124</v>
      </c>
      <c r="E174">
        <v>-4.3060999999999998</v>
      </c>
      <c r="F174">
        <v>114.0147</v>
      </c>
      <c r="H174">
        <v>-4.2358000000000002</v>
      </c>
      <c r="I174">
        <v>112.7479</v>
      </c>
      <c r="K174">
        <v>-4.2358000000000002</v>
      </c>
      <c r="L174">
        <v>111.0733</v>
      </c>
      <c r="N174">
        <v>-4.2885999999999997</v>
      </c>
      <c r="O174">
        <v>111.982</v>
      </c>
      <c r="Q174">
        <v>-4.2183000000000002</v>
      </c>
      <c r="R174">
        <v>1444.0247999999999</v>
      </c>
      <c r="T174">
        <v>-4.3060999999999998</v>
      </c>
      <c r="U174">
        <v>1430.0650000000001</v>
      </c>
      <c r="W174">
        <v>-4.3060999999999998</v>
      </c>
      <c r="X174">
        <v>1430.8939</v>
      </c>
      <c r="Z174">
        <v>-4.3413000000000004</v>
      </c>
      <c r="AA174">
        <v>1429.8284000000001</v>
      </c>
      <c r="AC174">
        <v>-4.3413000000000004</v>
      </c>
      <c r="AD174">
        <v>1431.8431</v>
      </c>
      <c r="AF174">
        <v>-4.3589000000000002</v>
      </c>
      <c r="AG174">
        <v>1430.42</v>
      </c>
      <c r="AI174">
        <v>-4.3589000000000002</v>
      </c>
      <c r="AJ174">
        <v>1426.2942</v>
      </c>
    </row>
    <row r="175" spans="2:36">
      <c r="B175">
        <v>-4.1654999999999998</v>
      </c>
      <c r="C175">
        <v>113.5526</v>
      </c>
      <c r="E175">
        <v>-4.2709999999999999</v>
      </c>
      <c r="F175">
        <v>114.0147</v>
      </c>
      <c r="H175">
        <v>-4.2007000000000003</v>
      </c>
      <c r="I175">
        <v>113.2107</v>
      </c>
      <c r="K175">
        <v>-4.2007000000000003</v>
      </c>
      <c r="L175">
        <v>110.5676</v>
      </c>
      <c r="N175">
        <v>-4.2534000000000001</v>
      </c>
      <c r="O175">
        <v>112.26430000000001</v>
      </c>
      <c r="Q175">
        <v>-4.1830999999999996</v>
      </c>
      <c r="R175">
        <v>1443.6570999999999</v>
      </c>
      <c r="T175">
        <v>-4.2709999999999999</v>
      </c>
      <c r="U175">
        <v>1431.4869000000001</v>
      </c>
      <c r="W175">
        <v>-4.2709999999999999</v>
      </c>
      <c r="X175">
        <v>1430.1832999999999</v>
      </c>
      <c r="Z175">
        <v>-4.3060999999999998</v>
      </c>
      <c r="AA175">
        <v>1430.42</v>
      </c>
      <c r="AC175">
        <v>-4.3060999999999998</v>
      </c>
      <c r="AD175">
        <v>1434.3448000000001</v>
      </c>
      <c r="AF175">
        <v>-4.3236999999999997</v>
      </c>
      <c r="AG175">
        <v>1431.8431</v>
      </c>
      <c r="AI175">
        <v>-4.3236999999999997</v>
      </c>
      <c r="AJ175">
        <v>1424.8875</v>
      </c>
    </row>
    <row r="176" spans="2:36">
      <c r="B176">
        <v>-4.1303999999999998</v>
      </c>
      <c r="C176">
        <v>113.23090000000001</v>
      </c>
      <c r="E176">
        <v>-4.2358000000000002</v>
      </c>
      <c r="F176">
        <v>113.93429999999999</v>
      </c>
      <c r="H176">
        <v>-4.1654999999999998</v>
      </c>
      <c r="I176">
        <v>113.4521</v>
      </c>
      <c r="K176">
        <v>-4.1654999999999998</v>
      </c>
      <c r="L176">
        <v>110.14230000000001</v>
      </c>
      <c r="N176">
        <v>-4.2183000000000002</v>
      </c>
      <c r="O176">
        <v>112.4457</v>
      </c>
      <c r="Q176">
        <v>-4.1479999999999997</v>
      </c>
      <c r="R176">
        <v>1443.2898</v>
      </c>
      <c r="T176">
        <v>-4.2358000000000002</v>
      </c>
      <c r="U176">
        <v>1434.3448000000001</v>
      </c>
      <c r="W176">
        <v>-4.2358000000000002</v>
      </c>
      <c r="X176">
        <v>1431.9619</v>
      </c>
      <c r="Z176">
        <v>-4.2709999999999999</v>
      </c>
      <c r="AA176">
        <v>1430.42</v>
      </c>
      <c r="AC176">
        <v>-4.2709999999999999</v>
      </c>
      <c r="AD176">
        <v>1430.5383999999999</v>
      </c>
      <c r="AF176">
        <v>-4.2885999999999997</v>
      </c>
      <c r="AG176">
        <v>1431.8431</v>
      </c>
      <c r="AI176">
        <v>-4.2885999999999997</v>
      </c>
      <c r="AJ176">
        <v>1426.2942</v>
      </c>
    </row>
    <row r="177" spans="2:36">
      <c r="B177">
        <v>-4.0952000000000002</v>
      </c>
      <c r="C177">
        <v>112.8284</v>
      </c>
      <c r="E177">
        <v>-4.2007000000000003</v>
      </c>
      <c r="F177">
        <v>114.2756</v>
      </c>
      <c r="H177">
        <v>-4.1303999999999998</v>
      </c>
      <c r="I177">
        <v>113.4521</v>
      </c>
      <c r="K177">
        <v>-4.1303999999999998</v>
      </c>
      <c r="L177">
        <v>110.14230000000001</v>
      </c>
      <c r="N177">
        <v>-4.1830999999999996</v>
      </c>
      <c r="O177">
        <v>112.6069</v>
      </c>
      <c r="Q177">
        <v>-4.1128</v>
      </c>
      <c r="R177">
        <v>1441.8244</v>
      </c>
      <c r="T177">
        <v>-4.2007000000000003</v>
      </c>
      <c r="U177">
        <v>1434.1059</v>
      </c>
      <c r="W177">
        <v>-4.2007000000000003</v>
      </c>
      <c r="X177">
        <v>1430.8939</v>
      </c>
      <c r="Z177">
        <v>-4.2358000000000002</v>
      </c>
      <c r="AA177">
        <v>1429.2375999999999</v>
      </c>
      <c r="AC177">
        <v>-4.2358000000000002</v>
      </c>
      <c r="AD177">
        <v>1431.3681999999999</v>
      </c>
      <c r="AF177">
        <v>-4.2534000000000001</v>
      </c>
      <c r="AG177">
        <v>1432.0807</v>
      </c>
      <c r="AI177">
        <v>-4.2534000000000001</v>
      </c>
      <c r="AJ177">
        <v>1427.7048</v>
      </c>
    </row>
    <row r="178" spans="2:36">
      <c r="B178">
        <v>-4.0601000000000003</v>
      </c>
      <c r="C178">
        <v>112.30459999999999</v>
      </c>
      <c r="E178">
        <v>-4.1654999999999998</v>
      </c>
      <c r="F178">
        <v>114.4161</v>
      </c>
      <c r="H178">
        <v>-4.0952000000000002</v>
      </c>
      <c r="I178">
        <v>113.6129</v>
      </c>
      <c r="K178">
        <v>-4.0952000000000002</v>
      </c>
      <c r="L178">
        <v>110.3854</v>
      </c>
      <c r="N178">
        <v>-4.1479999999999997</v>
      </c>
      <c r="O178">
        <v>112.4659</v>
      </c>
      <c r="Q178">
        <v>-4.0777000000000001</v>
      </c>
      <c r="R178">
        <v>1440.6078</v>
      </c>
      <c r="T178">
        <v>-4.1654999999999998</v>
      </c>
      <c r="U178">
        <v>1433.6285</v>
      </c>
      <c r="W178">
        <v>-4.1654999999999998</v>
      </c>
      <c r="X178">
        <v>1429.9467</v>
      </c>
      <c r="Z178">
        <v>-4.2007000000000003</v>
      </c>
      <c r="AA178">
        <v>1428.2936999999999</v>
      </c>
      <c r="AC178">
        <v>-4.2007000000000003</v>
      </c>
      <c r="AD178">
        <v>1431.8431</v>
      </c>
      <c r="AF178">
        <v>-4.2183000000000002</v>
      </c>
      <c r="AG178">
        <v>1432.0807</v>
      </c>
      <c r="AI178">
        <v>-4.2183000000000002</v>
      </c>
      <c r="AJ178">
        <v>1424.8875</v>
      </c>
    </row>
    <row r="179" spans="2:36">
      <c r="B179">
        <v>-4.0248999999999997</v>
      </c>
      <c r="C179">
        <v>111.336</v>
      </c>
      <c r="E179">
        <v>-4.1303999999999998</v>
      </c>
      <c r="F179">
        <v>114.4161</v>
      </c>
      <c r="H179">
        <v>-4.0601000000000003</v>
      </c>
      <c r="I179">
        <v>113.67319999999999</v>
      </c>
      <c r="K179">
        <v>-4.0601000000000003</v>
      </c>
      <c r="L179">
        <v>111.11369999999999</v>
      </c>
      <c r="N179">
        <v>-4.1128</v>
      </c>
      <c r="O179">
        <v>112.486</v>
      </c>
      <c r="Q179">
        <v>-4.0425000000000004</v>
      </c>
      <c r="R179">
        <v>1438.549</v>
      </c>
      <c r="T179">
        <v>-4.1303999999999998</v>
      </c>
      <c r="U179">
        <v>1431.7243000000001</v>
      </c>
      <c r="W179">
        <v>-4.1303999999999998</v>
      </c>
      <c r="X179">
        <v>1429.4738</v>
      </c>
      <c r="Z179">
        <v>-4.1654999999999998</v>
      </c>
      <c r="AA179">
        <v>1428.2936999999999</v>
      </c>
      <c r="AC179">
        <v>-4.1654999999999998</v>
      </c>
      <c r="AD179">
        <v>1431.8431</v>
      </c>
      <c r="AF179">
        <v>-4.1830999999999996</v>
      </c>
      <c r="AG179">
        <v>1432.5563999999999</v>
      </c>
      <c r="AI179">
        <v>-4.1830999999999996</v>
      </c>
      <c r="AJ179">
        <v>1425.8249000000001</v>
      </c>
    </row>
    <row r="180" spans="2:36">
      <c r="B180">
        <v>-3.9897999999999998</v>
      </c>
      <c r="C180">
        <v>110.4866</v>
      </c>
      <c r="E180">
        <v>-4.0952000000000002</v>
      </c>
      <c r="F180">
        <v>114.4161</v>
      </c>
      <c r="H180">
        <v>-4.0248999999999997</v>
      </c>
      <c r="I180">
        <v>113.67319999999999</v>
      </c>
      <c r="K180">
        <v>-4.0248999999999997</v>
      </c>
      <c r="L180">
        <v>111.336</v>
      </c>
      <c r="N180">
        <v>-4.0777000000000001</v>
      </c>
      <c r="O180">
        <v>112.4659</v>
      </c>
      <c r="Q180">
        <v>-4.0073999999999996</v>
      </c>
      <c r="R180">
        <v>1436.5012999999999</v>
      </c>
      <c r="T180">
        <v>-4.0952000000000002</v>
      </c>
      <c r="U180">
        <v>1430.8939</v>
      </c>
      <c r="W180">
        <v>-4.0952000000000002</v>
      </c>
      <c r="X180">
        <v>1427.1166000000001</v>
      </c>
      <c r="Z180">
        <v>-4.1303999999999998</v>
      </c>
      <c r="AA180">
        <v>1429.2375999999999</v>
      </c>
      <c r="AC180">
        <v>-4.1303999999999998</v>
      </c>
      <c r="AD180">
        <v>1430.5383999999999</v>
      </c>
      <c r="AF180">
        <v>-4.1479999999999997</v>
      </c>
      <c r="AG180">
        <v>1432.5563999999999</v>
      </c>
      <c r="AI180">
        <v>-4.1479999999999997</v>
      </c>
      <c r="AJ180">
        <v>1426.529</v>
      </c>
    </row>
    <row r="181" spans="2:36">
      <c r="B181">
        <v>-3.9546000000000001</v>
      </c>
      <c r="C181">
        <v>110.0004</v>
      </c>
      <c r="E181">
        <v>-4.0601000000000003</v>
      </c>
      <c r="F181">
        <v>115.1178</v>
      </c>
      <c r="H181">
        <v>-3.9897999999999998</v>
      </c>
      <c r="I181">
        <v>114.0347</v>
      </c>
      <c r="K181">
        <v>-3.9897999999999998</v>
      </c>
      <c r="L181">
        <v>111.6591</v>
      </c>
      <c r="N181">
        <v>-4.0425000000000004</v>
      </c>
      <c r="O181">
        <v>112.486</v>
      </c>
      <c r="Q181">
        <v>-3.9722</v>
      </c>
      <c r="R181">
        <v>1436.2611999999999</v>
      </c>
      <c r="T181">
        <v>-4.0601000000000003</v>
      </c>
      <c r="U181">
        <v>1430.3016</v>
      </c>
      <c r="W181">
        <v>-4.0601000000000003</v>
      </c>
      <c r="X181">
        <v>1424.5364</v>
      </c>
      <c r="Z181">
        <v>-4.0952000000000002</v>
      </c>
      <c r="AA181">
        <v>1428.6474000000001</v>
      </c>
      <c r="AC181">
        <v>-4.0952000000000002</v>
      </c>
      <c r="AD181">
        <v>1430.8939</v>
      </c>
      <c r="AF181">
        <v>-4.1128</v>
      </c>
      <c r="AG181">
        <v>1432.7944</v>
      </c>
      <c r="AI181">
        <v>-4.1128</v>
      </c>
      <c r="AJ181">
        <v>1426.529</v>
      </c>
    </row>
    <row r="182" spans="2:36">
      <c r="B182">
        <v>-3.9195000000000002</v>
      </c>
      <c r="C182">
        <v>109.7774</v>
      </c>
      <c r="E182">
        <v>-4.0248999999999997</v>
      </c>
      <c r="F182">
        <v>115.3181</v>
      </c>
      <c r="H182">
        <v>-3.9546000000000001</v>
      </c>
      <c r="I182">
        <v>114.0347</v>
      </c>
      <c r="K182">
        <v>-3.9546000000000001</v>
      </c>
      <c r="L182">
        <v>111.639</v>
      </c>
      <c r="N182">
        <v>-4.0073999999999996</v>
      </c>
      <c r="O182">
        <v>112.768</v>
      </c>
      <c r="Q182">
        <v>-3.9369999999999998</v>
      </c>
      <c r="R182">
        <v>1434.4643000000001</v>
      </c>
      <c r="T182">
        <v>-4.0248999999999997</v>
      </c>
      <c r="U182">
        <v>1430.6569</v>
      </c>
      <c r="W182">
        <v>-4.0248999999999997</v>
      </c>
      <c r="X182">
        <v>1425.356</v>
      </c>
      <c r="Z182">
        <v>-4.0601000000000003</v>
      </c>
      <c r="AA182">
        <v>1428.1759</v>
      </c>
      <c r="AC182">
        <v>-4.0601000000000003</v>
      </c>
      <c r="AD182">
        <v>1429.3557000000001</v>
      </c>
      <c r="AF182">
        <v>-4.0777000000000001</v>
      </c>
      <c r="AG182">
        <v>1431.4869000000001</v>
      </c>
      <c r="AI182">
        <v>-4.0777000000000001</v>
      </c>
      <c r="AJ182">
        <v>1423.8349000000001</v>
      </c>
    </row>
    <row r="183" spans="2:36">
      <c r="B183">
        <v>-3.8843000000000001</v>
      </c>
      <c r="C183">
        <v>109.45269999999999</v>
      </c>
      <c r="E183">
        <v>-3.9897999999999998</v>
      </c>
      <c r="F183">
        <v>115.5184</v>
      </c>
      <c r="H183">
        <v>-3.9195000000000002</v>
      </c>
      <c r="I183">
        <v>114.0347</v>
      </c>
      <c r="K183">
        <v>-3.9195000000000002</v>
      </c>
      <c r="L183">
        <v>112.06270000000001</v>
      </c>
      <c r="N183">
        <v>-3.9722</v>
      </c>
      <c r="O183">
        <v>112.8687</v>
      </c>
      <c r="Q183">
        <v>-3.9018999999999999</v>
      </c>
      <c r="R183">
        <v>1432.7944</v>
      </c>
      <c r="T183">
        <v>-3.9897999999999998</v>
      </c>
      <c r="U183">
        <v>1429.4738</v>
      </c>
      <c r="W183">
        <v>-3.9897999999999998</v>
      </c>
      <c r="X183">
        <v>1424.8875</v>
      </c>
      <c r="Z183">
        <v>-4.0248999999999997</v>
      </c>
      <c r="AA183">
        <v>1427.8225</v>
      </c>
      <c r="AC183">
        <v>-4.0248999999999997</v>
      </c>
      <c r="AD183">
        <v>1429.2375999999999</v>
      </c>
      <c r="AF183">
        <v>-4.0425000000000004</v>
      </c>
      <c r="AG183">
        <v>1432.7944</v>
      </c>
      <c r="AI183">
        <v>-4.0425000000000004</v>
      </c>
      <c r="AJ183">
        <v>1424.1856</v>
      </c>
    </row>
    <row r="184" spans="2:36">
      <c r="B184">
        <v>-3.8492000000000002</v>
      </c>
      <c r="C184">
        <v>109.0872</v>
      </c>
      <c r="E184">
        <v>-3.9546000000000001</v>
      </c>
      <c r="F184">
        <v>115.9786</v>
      </c>
      <c r="H184">
        <v>-3.8843000000000001</v>
      </c>
      <c r="I184">
        <v>114.0347</v>
      </c>
      <c r="K184">
        <v>-3.8843000000000001</v>
      </c>
      <c r="L184">
        <v>112.2038</v>
      </c>
      <c r="N184">
        <v>-3.9369999999999998</v>
      </c>
      <c r="O184">
        <v>113.7937</v>
      </c>
      <c r="Q184">
        <v>-3.8666999999999998</v>
      </c>
      <c r="R184">
        <v>1431.1310000000001</v>
      </c>
      <c r="T184">
        <v>-3.9546000000000001</v>
      </c>
      <c r="U184">
        <v>1429.2375999999999</v>
      </c>
      <c r="W184">
        <v>-3.9546000000000001</v>
      </c>
      <c r="X184">
        <v>1422.4346</v>
      </c>
      <c r="Z184">
        <v>-3.9897999999999998</v>
      </c>
      <c r="AA184">
        <v>1427.3517999999999</v>
      </c>
      <c r="AC184">
        <v>-3.9897999999999998</v>
      </c>
      <c r="AD184">
        <v>1426.8815</v>
      </c>
      <c r="AF184">
        <v>-4.0073999999999996</v>
      </c>
      <c r="AG184">
        <v>1430.1832999999999</v>
      </c>
      <c r="AI184">
        <v>-4.0073999999999996</v>
      </c>
      <c r="AJ184">
        <v>1422.7843</v>
      </c>
    </row>
    <row r="185" spans="2:36">
      <c r="B185">
        <v>-3.8140000000000001</v>
      </c>
      <c r="C185">
        <v>108.8229</v>
      </c>
      <c r="E185">
        <v>-3.9195000000000002</v>
      </c>
      <c r="F185">
        <v>115.9786</v>
      </c>
      <c r="H185">
        <v>-3.8492000000000002</v>
      </c>
      <c r="I185">
        <v>113.8339</v>
      </c>
      <c r="K185">
        <v>-3.8492000000000002</v>
      </c>
      <c r="L185">
        <v>112.2038</v>
      </c>
      <c r="N185">
        <v>-3.9018999999999999</v>
      </c>
      <c r="O185">
        <v>114.2957</v>
      </c>
      <c r="Q185">
        <v>-3.8315999999999999</v>
      </c>
      <c r="R185">
        <v>1432.7944</v>
      </c>
      <c r="T185">
        <v>-3.9195000000000002</v>
      </c>
      <c r="U185">
        <v>1425.0046</v>
      </c>
      <c r="W185">
        <v>-3.9195000000000002</v>
      </c>
      <c r="X185">
        <v>1421.2701999999999</v>
      </c>
      <c r="Z185">
        <v>-3.9546000000000001</v>
      </c>
      <c r="AA185">
        <v>1425.9422</v>
      </c>
      <c r="AC185">
        <v>-3.9546000000000001</v>
      </c>
      <c r="AD185">
        <v>1425.8249000000001</v>
      </c>
      <c r="AF185">
        <v>-3.9722</v>
      </c>
      <c r="AG185">
        <v>1429.3557000000001</v>
      </c>
      <c r="AI185">
        <v>-3.9722</v>
      </c>
      <c r="AJ185">
        <v>1422.4346</v>
      </c>
    </row>
    <row r="186" spans="2:36">
      <c r="B186">
        <v>-3.7789000000000001</v>
      </c>
      <c r="C186">
        <v>108.8229</v>
      </c>
      <c r="E186">
        <v>-3.8843000000000001</v>
      </c>
      <c r="F186">
        <v>115.9786</v>
      </c>
      <c r="H186">
        <v>-3.8140000000000001</v>
      </c>
      <c r="I186">
        <v>113.8138</v>
      </c>
      <c r="K186">
        <v>-3.8140000000000001</v>
      </c>
      <c r="L186">
        <v>112.2038</v>
      </c>
      <c r="N186">
        <v>-3.8666999999999998</v>
      </c>
      <c r="O186">
        <v>114.095</v>
      </c>
      <c r="Q186">
        <v>-3.7964000000000002</v>
      </c>
      <c r="R186">
        <v>1433.6285</v>
      </c>
      <c r="T186">
        <v>-3.8843000000000001</v>
      </c>
      <c r="U186">
        <v>1422.4346</v>
      </c>
      <c r="W186">
        <v>-3.8843000000000001</v>
      </c>
      <c r="X186">
        <v>1421.1539</v>
      </c>
      <c r="Z186">
        <v>-3.9195000000000002</v>
      </c>
      <c r="AA186">
        <v>1423.251</v>
      </c>
      <c r="AC186">
        <v>-3.9195000000000002</v>
      </c>
      <c r="AD186">
        <v>1423.0175999999999</v>
      </c>
      <c r="AF186">
        <v>-3.9369999999999998</v>
      </c>
      <c r="AG186">
        <v>1428.0581</v>
      </c>
      <c r="AI186">
        <v>-3.9369999999999998</v>
      </c>
      <c r="AJ186">
        <v>1420.3403000000001</v>
      </c>
    </row>
    <row r="187" spans="2:36">
      <c r="B187">
        <v>-3.7437</v>
      </c>
      <c r="C187">
        <v>109.04649999999999</v>
      </c>
      <c r="E187">
        <v>-3.8492000000000002</v>
      </c>
      <c r="F187">
        <v>115.7385</v>
      </c>
      <c r="H187">
        <v>-3.7789000000000001</v>
      </c>
      <c r="I187">
        <v>113.8138</v>
      </c>
      <c r="K187">
        <v>-3.7789000000000001</v>
      </c>
      <c r="L187">
        <v>112.1837</v>
      </c>
      <c r="N187">
        <v>-3.8315999999999999</v>
      </c>
      <c r="O187">
        <v>113.5124</v>
      </c>
      <c r="Q187">
        <v>-3.7612999999999999</v>
      </c>
      <c r="R187">
        <v>1432.5563999999999</v>
      </c>
      <c r="T187">
        <v>-3.8492000000000002</v>
      </c>
      <c r="U187">
        <v>1419.1797999999999</v>
      </c>
      <c r="W187">
        <v>-3.8492000000000002</v>
      </c>
      <c r="X187">
        <v>1418.4845</v>
      </c>
      <c r="Z187">
        <v>-3.8843000000000001</v>
      </c>
      <c r="AA187">
        <v>1421.1539</v>
      </c>
      <c r="AC187">
        <v>-3.8843000000000001</v>
      </c>
      <c r="AD187">
        <v>1421.0376000000001</v>
      </c>
      <c r="AF187">
        <v>-3.9018999999999999</v>
      </c>
      <c r="AG187">
        <v>1424.6533999999999</v>
      </c>
      <c r="AI187">
        <v>-3.9018999999999999</v>
      </c>
      <c r="AJ187">
        <v>1419.0637999999999</v>
      </c>
    </row>
    <row r="188" spans="2:36">
      <c r="B188">
        <v>-3.7086000000000001</v>
      </c>
      <c r="C188">
        <v>109.473</v>
      </c>
      <c r="E188">
        <v>-3.8140000000000001</v>
      </c>
      <c r="F188">
        <v>115.3181</v>
      </c>
      <c r="H188">
        <v>-3.7437</v>
      </c>
      <c r="I188">
        <v>112.26430000000001</v>
      </c>
      <c r="K188">
        <v>-3.7437</v>
      </c>
      <c r="L188">
        <v>112.10299999999999</v>
      </c>
      <c r="N188">
        <v>-3.7964000000000002</v>
      </c>
      <c r="O188">
        <v>113.5124</v>
      </c>
      <c r="Q188">
        <v>-3.7261000000000002</v>
      </c>
      <c r="R188">
        <v>1431.2496000000001</v>
      </c>
      <c r="T188">
        <v>-3.8140000000000001</v>
      </c>
      <c r="U188">
        <v>1422.4346</v>
      </c>
      <c r="W188">
        <v>-3.8140000000000001</v>
      </c>
      <c r="X188">
        <v>1417.4428</v>
      </c>
      <c r="Z188">
        <v>-3.8492000000000002</v>
      </c>
      <c r="AA188">
        <v>1419.4117000000001</v>
      </c>
      <c r="AC188">
        <v>-3.8492000000000002</v>
      </c>
      <c r="AD188">
        <v>1420.2240999999999</v>
      </c>
      <c r="AF188">
        <v>-3.8666999999999998</v>
      </c>
      <c r="AG188">
        <v>1421.2701999999999</v>
      </c>
      <c r="AI188">
        <v>-3.8666999999999998</v>
      </c>
      <c r="AJ188">
        <v>1416.9802999999999</v>
      </c>
    </row>
    <row r="189" spans="2:36">
      <c r="B189">
        <v>-3.6734</v>
      </c>
      <c r="C189">
        <v>109.676</v>
      </c>
      <c r="E189">
        <v>-3.7789000000000001</v>
      </c>
      <c r="F189">
        <v>114.0347</v>
      </c>
      <c r="H189">
        <v>-3.7086000000000001</v>
      </c>
      <c r="I189">
        <v>111.9618</v>
      </c>
      <c r="K189">
        <v>-3.7086000000000001</v>
      </c>
      <c r="L189">
        <v>111.73990000000001</v>
      </c>
      <c r="N189">
        <v>-3.7612999999999999</v>
      </c>
      <c r="O189">
        <v>113.5526</v>
      </c>
      <c r="Q189">
        <v>-3.6909999999999998</v>
      </c>
      <c r="R189">
        <v>1429.9467</v>
      </c>
      <c r="T189">
        <v>-3.7789000000000001</v>
      </c>
      <c r="U189">
        <v>1423.251</v>
      </c>
      <c r="W189">
        <v>-3.7789000000000001</v>
      </c>
      <c r="X189">
        <v>1417.4428</v>
      </c>
      <c r="Z189">
        <v>-3.8140000000000001</v>
      </c>
      <c r="AA189">
        <v>1419.4117000000001</v>
      </c>
      <c r="AC189">
        <v>-3.8140000000000001</v>
      </c>
      <c r="AD189">
        <v>1419.5277000000001</v>
      </c>
      <c r="AF189">
        <v>-3.8315999999999999</v>
      </c>
      <c r="AG189">
        <v>1420.1079999999999</v>
      </c>
      <c r="AI189">
        <v>-3.8315999999999999</v>
      </c>
      <c r="AJ189">
        <v>1416.2871</v>
      </c>
    </row>
    <row r="190" spans="2:36">
      <c r="B190">
        <v>-3.6383000000000001</v>
      </c>
      <c r="C190">
        <v>109.7165</v>
      </c>
      <c r="E190">
        <v>-3.7437</v>
      </c>
      <c r="F190">
        <v>113.7736</v>
      </c>
      <c r="H190">
        <v>-3.6734</v>
      </c>
      <c r="I190">
        <v>111.41679999999999</v>
      </c>
      <c r="K190">
        <v>-3.6734</v>
      </c>
      <c r="L190">
        <v>111.4572</v>
      </c>
      <c r="N190">
        <v>-3.7261000000000002</v>
      </c>
      <c r="O190">
        <v>113.5928</v>
      </c>
      <c r="Q190">
        <v>-3.6558000000000002</v>
      </c>
      <c r="R190">
        <v>1425.5904</v>
      </c>
      <c r="T190">
        <v>-3.7437</v>
      </c>
      <c r="U190">
        <v>1423.7181</v>
      </c>
      <c r="W190">
        <v>-3.7437</v>
      </c>
      <c r="X190">
        <v>1417.0959</v>
      </c>
      <c r="Z190">
        <v>-3.7789000000000001</v>
      </c>
      <c r="AA190">
        <v>1419.4117000000001</v>
      </c>
      <c r="AC190">
        <v>-3.7789000000000001</v>
      </c>
      <c r="AD190">
        <v>1419.2956999999999</v>
      </c>
      <c r="AF190">
        <v>-3.7964000000000002</v>
      </c>
      <c r="AG190">
        <v>1419.5277000000001</v>
      </c>
      <c r="AI190">
        <v>-3.7964000000000002</v>
      </c>
      <c r="AJ190">
        <v>1414.096</v>
      </c>
    </row>
    <row r="191" spans="2:36">
      <c r="B191">
        <v>-3.6031</v>
      </c>
      <c r="C191">
        <v>109.5745</v>
      </c>
      <c r="E191">
        <v>-3.7086000000000001</v>
      </c>
      <c r="F191">
        <v>112.9894</v>
      </c>
      <c r="H191">
        <v>-3.6383000000000001</v>
      </c>
      <c r="I191">
        <v>111.336</v>
      </c>
      <c r="K191">
        <v>-3.6383000000000001</v>
      </c>
      <c r="L191">
        <v>110.8509</v>
      </c>
      <c r="N191">
        <v>-3.6909999999999998</v>
      </c>
      <c r="O191">
        <v>113.5928</v>
      </c>
      <c r="Q191">
        <v>-3.6206999999999998</v>
      </c>
      <c r="R191">
        <v>1420.8050000000001</v>
      </c>
      <c r="T191">
        <v>-3.7086000000000001</v>
      </c>
      <c r="U191">
        <v>1429.4738</v>
      </c>
      <c r="W191">
        <v>-3.7086000000000001</v>
      </c>
      <c r="X191">
        <v>1417.0959</v>
      </c>
      <c r="Z191">
        <v>-3.7437</v>
      </c>
      <c r="AA191">
        <v>1418.8320000000001</v>
      </c>
      <c r="AC191">
        <v>-3.7437</v>
      </c>
      <c r="AD191">
        <v>1419.1797999999999</v>
      </c>
      <c r="AF191">
        <v>-3.7612999999999999</v>
      </c>
      <c r="AG191">
        <v>1419.5277000000001</v>
      </c>
      <c r="AI191">
        <v>-3.7612999999999999</v>
      </c>
      <c r="AJ191">
        <v>1413.2901999999999</v>
      </c>
    </row>
    <row r="192" spans="2:36">
      <c r="B192">
        <v>-3.5678999999999998</v>
      </c>
      <c r="C192">
        <v>109.0669</v>
      </c>
      <c r="E192">
        <v>-3.6734</v>
      </c>
      <c r="F192">
        <v>112.8284</v>
      </c>
      <c r="H192">
        <v>-3.6031</v>
      </c>
      <c r="I192">
        <v>111.336</v>
      </c>
      <c r="K192">
        <v>-3.6031</v>
      </c>
      <c r="L192">
        <v>110.0004</v>
      </c>
      <c r="N192">
        <v>-3.6558000000000002</v>
      </c>
      <c r="O192">
        <v>113.5928</v>
      </c>
      <c r="Q192">
        <v>-3.5855000000000001</v>
      </c>
      <c r="R192">
        <v>1418.1370999999999</v>
      </c>
      <c r="T192">
        <v>-3.6734</v>
      </c>
      <c r="U192">
        <v>1429.8284000000001</v>
      </c>
      <c r="W192">
        <v>-3.6734</v>
      </c>
      <c r="X192">
        <v>1417.5585000000001</v>
      </c>
      <c r="Z192">
        <v>-3.7086000000000001</v>
      </c>
      <c r="AA192">
        <v>1412.7149999999999</v>
      </c>
      <c r="AC192">
        <v>-3.7086000000000001</v>
      </c>
      <c r="AD192">
        <v>1421.0376000000001</v>
      </c>
      <c r="AF192">
        <v>-3.7261000000000002</v>
      </c>
      <c r="AG192">
        <v>1421.2701999999999</v>
      </c>
      <c r="AI192">
        <v>-3.7261000000000002</v>
      </c>
      <c r="AJ192">
        <v>1412.1402</v>
      </c>
    </row>
    <row r="193" spans="2:36">
      <c r="B193">
        <v>-3.5327999999999999</v>
      </c>
      <c r="C193">
        <v>108.98560000000001</v>
      </c>
      <c r="E193">
        <v>-3.6383000000000001</v>
      </c>
      <c r="F193">
        <v>112.345</v>
      </c>
      <c r="H193">
        <v>-3.5678999999999998</v>
      </c>
      <c r="I193">
        <v>111.336</v>
      </c>
      <c r="K193">
        <v>-3.5678999999999998</v>
      </c>
      <c r="L193">
        <v>109.75709999999999</v>
      </c>
      <c r="N193">
        <v>-3.6206999999999998</v>
      </c>
      <c r="O193">
        <v>113.3716</v>
      </c>
      <c r="Q193">
        <v>-3.5503999999999998</v>
      </c>
      <c r="R193">
        <v>1417.6741</v>
      </c>
      <c r="T193">
        <v>-3.6383000000000001</v>
      </c>
      <c r="U193">
        <v>1421.2701999999999</v>
      </c>
      <c r="W193">
        <v>-3.6383000000000001</v>
      </c>
      <c r="X193">
        <v>1417.5585000000001</v>
      </c>
      <c r="Z193">
        <v>-3.6734</v>
      </c>
      <c r="AA193">
        <v>1415.9408000000001</v>
      </c>
      <c r="AC193">
        <v>-3.6734</v>
      </c>
      <c r="AD193">
        <v>1422.2014999999999</v>
      </c>
      <c r="AF193">
        <v>-3.6909999999999998</v>
      </c>
      <c r="AG193">
        <v>1421.2701999999999</v>
      </c>
      <c r="AI193">
        <v>-3.6909999999999998</v>
      </c>
      <c r="AJ193">
        <v>1411.7954999999999</v>
      </c>
    </row>
    <row r="194" spans="2:36">
      <c r="B194">
        <v>-3.4975999999999998</v>
      </c>
      <c r="C194">
        <v>108.29389999999999</v>
      </c>
      <c r="E194">
        <v>-3.6031</v>
      </c>
      <c r="F194">
        <v>111.982</v>
      </c>
      <c r="H194">
        <v>-3.5327999999999999</v>
      </c>
      <c r="I194">
        <v>111.2148</v>
      </c>
      <c r="K194">
        <v>-3.5327999999999999</v>
      </c>
      <c r="L194">
        <v>109.6557</v>
      </c>
      <c r="N194">
        <v>-3.5855000000000001</v>
      </c>
      <c r="O194">
        <v>113.3113</v>
      </c>
      <c r="Q194">
        <v>-3.5152000000000001</v>
      </c>
      <c r="R194">
        <v>1417.6741</v>
      </c>
      <c r="T194">
        <v>-3.6031</v>
      </c>
      <c r="U194">
        <v>1418.7162000000001</v>
      </c>
      <c r="W194">
        <v>-3.6031</v>
      </c>
      <c r="X194">
        <v>1414.096</v>
      </c>
      <c r="Z194">
        <v>-3.6383000000000001</v>
      </c>
      <c r="AA194">
        <v>1415.9408000000001</v>
      </c>
      <c r="AC194">
        <v>-3.6383000000000001</v>
      </c>
      <c r="AD194">
        <v>1422.2014999999999</v>
      </c>
      <c r="AF194">
        <v>-3.6558000000000002</v>
      </c>
      <c r="AG194">
        <v>1421.9684999999999</v>
      </c>
      <c r="AI194">
        <v>-3.6558000000000002</v>
      </c>
      <c r="AJ194">
        <v>1411.7954999999999</v>
      </c>
    </row>
    <row r="195" spans="2:36">
      <c r="B195">
        <v>-3.4624999999999999</v>
      </c>
      <c r="C195">
        <v>107.866</v>
      </c>
      <c r="E195">
        <v>-3.5678999999999998</v>
      </c>
      <c r="F195">
        <v>111.538</v>
      </c>
      <c r="H195">
        <v>-3.4975999999999998</v>
      </c>
      <c r="I195">
        <v>110.77</v>
      </c>
      <c r="K195">
        <v>-3.4975999999999998</v>
      </c>
      <c r="L195">
        <v>109.473</v>
      </c>
      <c r="N195">
        <v>-3.5503999999999998</v>
      </c>
      <c r="O195">
        <v>113.23090000000001</v>
      </c>
      <c r="Q195">
        <v>-3.4801000000000002</v>
      </c>
      <c r="R195">
        <v>1419.0637999999999</v>
      </c>
      <c r="T195">
        <v>-3.5678999999999998</v>
      </c>
      <c r="U195">
        <v>1410.5324000000001</v>
      </c>
      <c r="W195">
        <v>-3.5678999999999998</v>
      </c>
      <c r="X195">
        <v>1416.0562</v>
      </c>
      <c r="Z195">
        <v>-3.6031</v>
      </c>
      <c r="AA195">
        <v>1415.9408000000001</v>
      </c>
      <c r="AC195">
        <v>-3.6031</v>
      </c>
      <c r="AD195">
        <v>1417.9056</v>
      </c>
      <c r="AF195">
        <v>-3.6206999999999998</v>
      </c>
      <c r="AG195">
        <v>1421.9684999999999</v>
      </c>
      <c r="AI195">
        <v>-3.6206999999999998</v>
      </c>
      <c r="AJ195">
        <v>1411.6805999999999</v>
      </c>
    </row>
    <row r="196" spans="2:36">
      <c r="B196">
        <v>-3.4272999999999998</v>
      </c>
      <c r="C196">
        <v>107.866</v>
      </c>
      <c r="E196">
        <v>-3.5327999999999999</v>
      </c>
      <c r="F196">
        <v>111.5986</v>
      </c>
      <c r="H196">
        <v>-3.4624999999999999</v>
      </c>
      <c r="I196">
        <v>110.77</v>
      </c>
      <c r="K196">
        <v>-3.4624999999999999</v>
      </c>
      <c r="L196">
        <v>108.98560000000001</v>
      </c>
      <c r="N196">
        <v>-3.5152000000000001</v>
      </c>
      <c r="O196">
        <v>113.02970000000001</v>
      </c>
      <c r="Q196">
        <v>-3.4449000000000001</v>
      </c>
      <c r="R196">
        <v>1425.8249000000001</v>
      </c>
      <c r="T196">
        <v>-3.5327999999999999</v>
      </c>
      <c r="U196">
        <v>1410.5324000000001</v>
      </c>
      <c r="W196">
        <v>-3.5327999999999999</v>
      </c>
      <c r="X196">
        <v>1415.8253999999999</v>
      </c>
      <c r="Z196">
        <v>-3.5678999999999998</v>
      </c>
      <c r="AA196">
        <v>1415.9408000000001</v>
      </c>
      <c r="AC196">
        <v>-3.5678999999999998</v>
      </c>
      <c r="AD196">
        <v>1413.2901999999999</v>
      </c>
      <c r="AF196">
        <v>-3.5855000000000001</v>
      </c>
      <c r="AG196">
        <v>1419.1797999999999</v>
      </c>
      <c r="AI196">
        <v>-3.5855000000000001</v>
      </c>
      <c r="AJ196">
        <v>1410.5324000000001</v>
      </c>
    </row>
    <row r="197" spans="2:36">
      <c r="B197">
        <v>-3.3921999999999999</v>
      </c>
      <c r="C197">
        <v>107.866</v>
      </c>
      <c r="E197">
        <v>-3.4975999999999998</v>
      </c>
      <c r="F197">
        <v>111.9417</v>
      </c>
      <c r="H197">
        <v>-3.4272999999999998</v>
      </c>
      <c r="I197">
        <v>110.6486</v>
      </c>
      <c r="K197">
        <v>-3.4272999999999998</v>
      </c>
      <c r="L197">
        <v>108.74160000000001</v>
      </c>
      <c r="N197">
        <v>-3.4801000000000002</v>
      </c>
      <c r="O197">
        <v>112.3853</v>
      </c>
      <c r="Q197">
        <v>-3.4098000000000002</v>
      </c>
      <c r="R197">
        <v>1428.1759</v>
      </c>
      <c r="T197">
        <v>-3.4975999999999998</v>
      </c>
      <c r="U197">
        <v>1406.98</v>
      </c>
      <c r="W197">
        <v>-3.4975999999999998</v>
      </c>
      <c r="X197">
        <v>1414.096</v>
      </c>
      <c r="Z197">
        <v>-3.5327999999999999</v>
      </c>
      <c r="AA197">
        <v>1416.8647000000001</v>
      </c>
      <c r="AC197">
        <v>-3.5327999999999999</v>
      </c>
      <c r="AD197">
        <v>1411.2212</v>
      </c>
      <c r="AF197">
        <v>-3.5503999999999998</v>
      </c>
      <c r="AG197">
        <v>1415.3638000000001</v>
      </c>
      <c r="AI197">
        <v>-3.5503999999999998</v>
      </c>
      <c r="AJ197">
        <v>1409.8441</v>
      </c>
    </row>
    <row r="198" spans="2:36">
      <c r="B198">
        <v>-3.3570000000000002</v>
      </c>
      <c r="C198">
        <v>107.4376</v>
      </c>
      <c r="E198">
        <v>-3.4624999999999999</v>
      </c>
      <c r="F198">
        <v>112.4457</v>
      </c>
      <c r="H198">
        <v>-3.3921999999999999</v>
      </c>
      <c r="I198">
        <v>110.3044</v>
      </c>
      <c r="K198">
        <v>-3.3921999999999999</v>
      </c>
      <c r="L198">
        <v>108.15130000000001</v>
      </c>
      <c r="N198">
        <v>-3.4449000000000001</v>
      </c>
      <c r="O198">
        <v>111.6995</v>
      </c>
      <c r="Q198">
        <v>-3.3746</v>
      </c>
      <c r="R198">
        <v>1431.7243000000001</v>
      </c>
      <c r="T198">
        <v>-3.4624999999999999</v>
      </c>
      <c r="U198">
        <v>1412.1402</v>
      </c>
      <c r="W198">
        <v>-3.4624999999999999</v>
      </c>
      <c r="X198">
        <v>1414.096</v>
      </c>
      <c r="Z198">
        <v>-3.4975999999999998</v>
      </c>
      <c r="AA198">
        <v>1419.5277000000001</v>
      </c>
      <c r="AC198">
        <v>-3.4975999999999998</v>
      </c>
      <c r="AD198">
        <v>1411.2212</v>
      </c>
      <c r="AF198">
        <v>-3.5152000000000001</v>
      </c>
      <c r="AG198">
        <v>1413.9809</v>
      </c>
      <c r="AI198">
        <v>-3.5152000000000001</v>
      </c>
      <c r="AJ198">
        <v>1409.8441</v>
      </c>
    </row>
    <row r="199" spans="2:36">
      <c r="B199">
        <v>-3.3218999999999999</v>
      </c>
      <c r="C199">
        <v>108.2328</v>
      </c>
      <c r="E199">
        <v>-3.4272999999999998</v>
      </c>
      <c r="F199">
        <v>112.9492</v>
      </c>
      <c r="H199">
        <v>-3.3570000000000002</v>
      </c>
      <c r="I199">
        <v>110.08150000000001</v>
      </c>
      <c r="K199">
        <v>-3.3570000000000002</v>
      </c>
      <c r="L199">
        <v>108.15130000000001</v>
      </c>
      <c r="N199">
        <v>-3.4098000000000002</v>
      </c>
      <c r="O199">
        <v>111.6995</v>
      </c>
      <c r="Q199">
        <v>-3.3395000000000001</v>
      </c>
      <c r="R199">
        <v>1430.42</v>
      </c>
      <c r="T199">
        <v>-3.4272999999999998</v>
      </c>
      <c r="U199">
        <v>1416.2871</v>
      </c>
      <c r="W199">
        <v>-3.4272999999999998</v>
      </c>
      <c r="X199">
        <v>1415.8253999999999</v>
      </c>
      <c r="Z199">
        <v>-3.4624999999999999</v>
      </c>
      <c r="AA199">
        <v>1413.8657000000001</v>
      </c>
      <c r="AC199">
        <v>-3.4624999999999999</v>
      </c>
      <c r="AD199">
        <v>1418.3687</v>
      </c>
      <c r="AF199">
        <v>-3.4801000000000002</v>
      </c>
      <c r="AG199">
        <v>1413.9809</v>
      </c>
      <c r="AI199">
        <v>-3.4801000000000002</v>
      </c>
      <c r="AJ199">
        <v>1407.7814000000001</v>
      </c>
    </row>
    <row r="200" spans="2:36">
      <c r="B200">
        <v>-3.2867000000000002</v>
      </c>
      <c r="C200">
        <v>108.43640000000001</v>
      </c>
      <c r="E200">
        <v>-3.3921999999999999</v>
      </c>
      <c r="F200">
        <v>112.6874</v>
      </c>
      <c r="H200">
        <v>-3.3218999999999999</v>
      </c>
      <c r="I200">
        <v>110.14230000000001</v>
      </c>
      <c r="K200">
        <v>-3.3218999999999999</v>
      </c>
      <c r="L200">
        <v>108.15130000000001</v>
      </c>
      <c r="N200">
        <v>-3.3746</v>
      </c>
      <c r="O200">
        <v>111.09350000000001</v>
      </c>
      <c r="Q200">
        <v>-3.3043</v>
      </c>
      <c r="R200">
        <v>1430.42</v>
      </c>
      <c r="T200">
        <v>-3.3921999999999999</v>
      </c>
      <c r="U200">
        <v>1416.2871</v>
      </c>
      <c r="W200">
        <v>-3.3921999999999999</v>
      </c>
      <c r="X200">
        <v>1411.4509</v>
      </c>
      <c r="Z200">
        <v>-3.4272999999999998</v>
      </c>
      <c r="AA200">
        <v>1412.3701000000001</v>
      </c>
      <c r="AC200">
        <v>-3.4272999999999998</v>
      </c>
      <c r="AD200">
        <v>1423.9518</v>
      </c>
      <c r="AF200">
        <v>-3.4449000000000001</v>
      </c>
      <c r="AG200">
        <v>1418.1370999999999</v>
      </c>
      <c r="AI200">
        <v>-3.4449000000000001</v>
      </c>
      <c r="AJ200">
        <v>1408.1249</v>
      </c>
    </row>
    <row r="201" spans="2:36">
      <c r="B201">
        <v>-3.2515999999999998</v>
      </c>
      <c r="C201">
        <v>108.5992</v>
      </c>
      <c r="E201">
        <v>-3.3570000000000002</v>
      </c>
      <c r="F201">
        <v>112.7277</v>
      </c>
      <c r="H201">
        <v>-3.2867000000000002</v>
      </c>
      <c r="I201">
        <v>110.0612</v>
      </c>
      <c r="K201">
        <v>-3.2867000000000002</v>
      </c>
      <c r="L201">
        <v>108.6602</v>
      </c>
      <c r="N201">
        <v>-3.3395000000000001</v>
      </c>
      <c r="O201">
        <v>110.7902</v>
      </c>
      <c r="Q201">
        <v>-3.2692000000000001</v>
      </c>
      <c r="R201">
        <v>1426.8815</v>
      </c>
      <c r="T201">
        <v>-3.3570000000000002</v>
      </c>
      <c r="U201">
        <v>1416.2871</v>
      </c>
      <c r="W201">
        <v>-3.3570000000000002</v>
      </c>
      <c r="X201">
        <v>1412.1402</v>
      </c>
      <c r="Z201">
        <v>-3.3921999999999999</v>
      </c>
      <c r="AA201">
        <v>1412.3701000000001</v>
      </c>
      <c r="AC201">
        <v>-3.3921999999999999</v>
      </c>
      <c r="AD201">
        <v>1425.356</v>
      </c>
      <c r="AF201">
        <v>-3.4098000000000002</v>
      </c>
      <c r="AG201">
        <v>1421.3865000000001</v>
      </c>
      <c r="AI201">
        <v>-3.4098000000000002</v>
      </c>
      <c r="AJ201">
        <v>1408.1249</v>
      </c>
    </row>
    <row r="202" spans="2:36">
      <c r="B202">
        <v>-3.2164000000000001</v>
      </c>
      <c r="C202">
        <v>108.5992</v>
      </c>
      <c r="E202">
        <v>-3.3218999999999999</v>
      </c>
      <c r="F202">
        <v>111.7803</v>
      </c>
      <c r="H202">
        <v>-3.2515999999999998</v>
      </c>
      <c r="I202">
        <v>109.6557</v>
      </c>
      <c r="K202">
        <v>-3.2515999999999998</v>
      </c>
      <c r="L202">
        <v>108.74160000000001</v>
      </c>
      <c r="N202">
        <v>-3.3043</v>
      </c>
      <c r="O202">
        <v>110.22329999999999</v>
      </c>
      <c r="Q202">
        <v>-3.234</v>
      </c>
      <c r="R202">
        <v>1426.6465000000001</v>
      </c>
      <c r="T202">
        <v>-3.3218999999999999</v>
      </c>
      <c r="U202">
        <v>1416.2871</v>
      </c>
      <c r="W202">
        <v>-3.3218999999999999</v>
      </c>
      <c r="X202">
        <v>1415.9408000000001</v>
      </c>
      <c r="Z202">
        <v>-3.3570000000000002</v>
      </c>
      <c r="AA202">
        <v>1414.7873</v>
      </c>
      <c r="AC202">
        <v>-3.3570000000000002</v>
      </c>
      <c r="AD202">
        <v>1423.9518</v>
      </c>
      <c r="AF202">
        <v>-3.3746</v>
      </c>
      <c r="AG202">
        <v>1428.5295000000001</v>
      </c>
      <c r="AI202">
        <v>-3.3746</v>
      </c>
      <c r="AJ202">
        <v>1409.9588000000001</v>
      </c>
    </row>
    <row r="203" spans="2:36">
      <c r="B203">
        <v>-3.1812999999999998</v>
      </c>
      <c r="C203">
        <v>108.5992</v>
      </c>
      <c r="E203">
        <v>-3.2867000000000002</v>
      </c>
      <c r="F203">
        <v>111.4572</v>
      </c>
      <c r="H203">
        <v>-3.2164000000000001</v>
      </c>
      <c r="I203">
        <v>109.45269999999999</v>
      </c>
      <c r="K203">
        <v>-3.2164000000000001</v>
      </c>
      <c r="L203">
        <v>108.90430000000001</v>
      </c>
      <c r="N203">
        <v>-3.2692000000000001</v>
      </c>
      <c r="O203">
        <v>109.8788</v>
      </c>
      <c r="Q203">
        <v>-3.1989000000000001</v>
      </c>
      <c r="R203">
        <v>1423.251</v>
      </c>
      <c r="T203">
        <v>-3.2867000000000002</v>
      </c>
      <c r="U203">
        <v>1415.8253999999999</v>
      </c>
      <c r="W203">
        <v>-3.2867000000000002</v>
      </c>
      <c r="X203">
        <v>1417.0959</v>
      </c>
      <c r="Z203">
        <v>-3.3218999999999999</v>
      </c>
      <c r="AA203">
        <v>1414.9025999999999</v>
      </c>
      <c r="AC203">
        <v>-3.3218999999999999</v>
      </c>
      <c r="AD203">
        <v>1413.5204000000001</v>
      </c>
      <c r="AF203">
        <v>-3.3395000000000001</v>
      </c>
      <c r="AG203">
        <v>1428.5295000000001</v>
      </c>
      <c r="AI203">
        <v>-3.3395000000000001</v>
      </c>
      <c r="AJ203">
        <v>1409.9588000000001</v>
      </c>
    </row>
    <row r="204" spans="2:36">
      <c r="B204">
        <v>-3.1461000000000001</v>
      </c>
      <c r="C204">
        <v>108.29389999999999</v>
      </c>
      <c r="E204">
        <v>-3.2515999999999998</v>
      </c>
      <c r="F204">
        <v>111.3562</v>
      </c>
      <c r="H204">
        <v>-3.1812999999999998</v>
      </c>
      <c r="I204">
        <v>109.2497</v>
      </c>
      <c r="K204">
        <v>-3.1812999999999998</v>
      </c>
      <c r="L204">
        <v>108.90430000000001</v>
      </c>
      <c r="N204">
        <v>-3.234</v>
      </c>
      <c r="O204">
        <v>109.9802</v>
      </c>
      <c r="Q204">
        <v>-3.1637</v>
      </c>
      <c r="R204">
        <v>1422.318</v>
      </c>
      <c r="T204">
        <v>-3.2515999999999998</v>
      </c>
      <c r="U204">
        <v>1415.71</v>
      </c>
      <c r="W204">
        <v>-3.2515999999999998</v>
      </c>
      <c r="X204">
        <v>1413.6355000000001</v>
      </c>
      <c r="Z204">
        <v>-3.2867000000000002</v>
      </c>
      <c r="AA204">
        <v>1414.9025999999999</v>
      </c>
      <c r="AC204">
        <v>-3.2867000000000002</v>
      </c>
      <c r="AD204">
        <v>1412.2552000000001</v>
      </c>
      <c r="AF204">
        <v>-3.3043</v>
      </c>
      <c r="AG204">
        <v>1421.3865000000001</v>
      </c>
      <c r="AI204">
        <v>-3.3043</v>
      </c>
      <c r="AJ204">
        <v>1410.5324000000001</v>
      </c>
    </row>
    <row r="205" spans="2:36">
      <c r="B205">
        <v>-3.1110000000000002</v>
      </c>
      <c r="C205">
        <v>108.0698</v>
      </c>
      <c r="E205">
        <v>-3.2164000000000001</v>
      </c>
      <c r="F205">
        <v>111.0329</v>
      </c>
      <c r="H205">
        <v>-3.1461000000000001</v>
      </c>
      <c r="I205">
        <v>108.8229</v>
      </c>
      <c r="K205">
        <v>-3.1461000000000001</v>
      </c>
      <c r="L205">
        <v>108.74160000000001</v>
      </c>
      <c r="N205">
        <v>-3.1989000000000001</v>
      </c>
      <c r="O205">
        <v>110.22329999999999</v>
      </c>
      <c r="Q205">
        <v>-3.1284999999999998</v>
      </c>
      <c r="R205">
        <v>1416.8647000000001</v>
      </c>
      <c r="T205">
        <v>-3.2164000000000001</v>
      </c>
      <c r="U205">
        <v>1413.7506000000001</v>
      </c>
      <c r="W205">
        <v>-3.2164000000000001</v>
      </c>
      <c r="X205">
        <v>1412.1402</v>
      </c>
      <c r="Z205">
        <v>-3.2515999999999998</v>
      </c>
      <c r="AA205">
        <v>1412.9450999999999</v>
      </c>
      <c r="AC205">
        <v>-3.2515999999999998</v>
      </c>
      <c r="AD205">
        <v>1409.6147000000001</v>
      </c>
      <c r="AF205">
        <v>-3.2692000000000001</v>
      </c>
      <c r="AG205">
        <v>1415.1332</v>
      </c>
      <c r="AI205">
        <v>-3.2692000000000001</v>
      </c>
      <c r="AJ205">
        <v>1408.1249</v>
      </c>
    </row>
    <row r="206" spans="2:36">
      <c r="B206">
        <v>-3.0758000000000001</v>
      </c>
      <c r="C206">
        <v>107.53959999999999</v>
      </c>
      <c r="E206">
        <v>-3.1812999999999998</v>
      </c>
      <c r="F206">
        <v>110.7497</v>
      </c>
      <c r="H206">
        <v>-3.1110000000000002</v>
      </c>
      <c r="I206">
        <v>108.8229</v>
      </c>
      <c r="K206">
        <v>-3.1110000000000002</v>
      </c>
      <c r="L206">
        <v>107.7436</v>
      </c>
      <c r="N206">
        <v>-3.1637</v>
      </c>
      <c r="O206">
        <v>110.1626</v>
      </c>
      <c r="Q206">
        <v>-3.0933999999999999</v>
      </c>
      <c r="R206">
        <v>1414.096</v>
      </c>
      <c r="T206">
        <v>-3.1812999999999998</v>
      </c>
      <c r="U206">
        <v>1413.6355000000001</v>
      </c>
      <c r="W206">
        <v>-3.1812999999999998</v>
      </c>
      <c r="X206">
        <v>1406.6367</v>
      </c>
      <c r="Z206">
        <v>-3.2164000000000001</v>
      </c>
      <c r="AA206">
        <v>1411.336</v>
      </c>
      <c r="AC206">
        <v>-3.2164000000000001</v>
      </c>
      <c r="AD206">
        <v>1413.4052999999999</v>
      </c>
      <c r="AF206">
        <v>-3.234</v>
      </c>
      <c r="AG206">
        <v>1410.1882000000001</v>
      </c>
      <c r="AI206">
        <v>-3.234</v>
      </c>
      <c r="AJ206">
        <v>1406.6367</v>
      </c>
    </row>
    <row r="207" spans="2:36">
      <c r="B207">
        <v>-3.0407000000000002</v>
      </c>
      <c r="C207">
        <v>106.9269</v>
      </c>
      <c r="E207">
        <v>-3.1461000000000001</v>
      </c>
      <c r="F207">
        <v>110.68899999999999</v>
      </c>
      <c r="H207">
        <v>-3.0758000000000001</v>
      </c>
      <c r="I207">
        <v>109.2497</v>
      </c>
      <c r="K207">
        <v>-3.0758000000000001</v>
      </c>
      <c r="L207">
        <v>107.3151</v>
      </c>
      <c r="N207">
        <v>-3.1284999999999998</v>
      </c>
      <c r="O207">
        <v>110.0612</v>
      </c>
      <c r="Q207">
        <v>-3.0581999999999998</v>
      </c>
      <c r="R207">
        <v>1414.7873</v>
      </c>
      <c r="T207">
        <v>-3.1461000000000001</v>
      </c>
      <c r="U207">
        <v>1412.9450999999999</v>
      </c>
      <c r="W207">
        <v>-3.1461000000000001</v>
      </c>
      <c r="X207">
        <v>1404.3495</v>
      </c>
      <c r="Z207">
        <v>-3.1812999999999998</v>
      </c>
      <c r="AA207">
        <v>1411.1063999999999</v>
      </c>
      <c r="AC207">
        <v>-3.1812999999999998</v>
      </c>
      <c r="AD207">
        <v>1416.1717000000001</v>
      </c>
      <c r="AF207">
        <v>-3.1989000000000001</v>
      </c>
      <c r="AG207">
        <v>1410.1882000000001</v>
      </c>
      <c r="AI207">
        <v>-3.1989000000000001</v>
      </c>
      <c r="AJ207">
        <v>1401.6077</v>
      </c>
    </row>
    <row r="208" spans="2:36">
      <c r="B208">
        <v>-3.0055000000000001</v>
      </c>
      <c r="C208">
        <v>106.661</v>
      </c>
      <c r="E208">
        <v>-3.1110000000000002</v>
      </c>
      <c r="F208">
        <v>110.4461</v>
      </c>
      <c r="H208">
        <v>-3.0407000000000002</v>
      </c>
      <c r="I208">
        <v>109.3918</v>
      </c>
      <c r="K208">
        <v>-3.0407000000000002</v>
      </c>
      <c r="L208">
        <v>107.1313</v>
      </c>
      <c r="N208">
        <v>-3.0933999999999999</v>
      </c>
      <c r="O208">
        <v>110.0612</v>
      </c>
      <c r="Q208">
        <v>-3.0230999999999999</v>
      </c>
      <c r="R208">
        <v>1414.7873</v>
      </c>
      <c r="T208">
        <v>-3.1110000000000002</v>
      </c>
      <c r="U208">
        <v>1413.6355000000001</v>
      </c>
      <c r="W208">
        <v>-3.1110000000000002</v>
      </c>
      <c r="X208">
        <v>1404.3495</v>
      </c>
      <c r="Z208">
        <v>-3.1461000000000001</v>
      </c>
      <c r="AA208">
        <v>1411.1063999999999</v>
      </c>
      <c r="AC208">
        <v>-3.1461000000000001</v>
      </c>
      <c r="AD208">
        <v>1416.1717000000001</v>
      </c>
      <c r="AF208">
        <v>-3.1637</v>
      </c>
      <c r="AG208">
        <v>1411.7954999999999</v>
      </c>
      <c r="AI208">
        <v>-3.1637</v>
      </c>
      <c r="AJ208">
        <v>1401.6077</v>
      </c>
    </row>
    <row r="209" spans="2:36">
      <c r="B209">
        <v>-2.9704000000000002</v>
      </c>
      <c r="C209">
        <v>106.27209999999999</v>
      </c>
      <c r="E209">
        <v>-3.0758000000000001</v>
      </c>
      <c r="F209">
        <v>110.77</v>
      </c>
      <c r="H209">
        <v>-3.0055000000000001</v>
      </c>
      <c r="I209">
        <v>109.5339</v>
      </c>
      <c r="K209">
        <v>-3.0055000000000001</v>
      </c>
      <c r="L209">
        <v>107.07</v>
      </c>
      <c r="N209">
        <v>-3.0581999999999998</v>
      </c>
      <c r="O209">
        <v>109.69629999999999</v>
      </c>
      <c r="Q209">
        <v>-2.9878999999999998</v>
      </c>
      <c r="R209">
        <v>1420.6887999999999</v>
      </c>
      <c r="T209">
        <v>-3.0758000000000001</v>
      </c>
      <c r="U209">
        <v>1414.3263999999999</v>
      </c>
      <c r="W209">
        <v>-3.0758000000000001</v>
      </c>
      <c r="X209">
        <v>1405.8358000000001</v>
      </c>
      <c r="Z209">
        <v>-3.1110000000000002</v>
      </c>
      <c r="AA209">
        <v>1410.3028999999999</v>
      </c>
      <c r="AC209">
        <v>-3.1110000000000002</v>
      </c>
      <c r="AD209">
        <v>1411.5657000000001</v>
      </c>
      <c r="AF209">
        <v>-3.1284999999999998</v>
      </c>
      <c r="AG209">
        <v>1415.1332</v>
      </c>
      <c r="AI209">
        <v>-3.1284999999999998</v>
      </c>
      <c r="AJ209">
        <v>1401.9503</v>
      </c>
    </row>
    <row r="210" spans="2:36">
      <c r="B210">
        <v>-2.9352</v>
      </c>
      <c r="C210">
        <v>105.7801</v>
      </c>
      <c r="E210">
        <v>-3.0407000000000002</v>
      </c>
      <c r="F210">
        <v>110.91160000000001</v>
      </c>
      <c r="H210">
        <v>-2.9704000000000002</v>
      </c>
      <c r="I210">
        <v>109.69629999999999</v>
      </c>
      <c r="K210">
        <v>-2.9704000000000002</v>
      </c>
      <c r="L210">
        <v>107.07</v>
      </c>
      <c r="N210">
        <v>-3.0230999999999999</v>
      </c>
      <c r="O210">
        <v>108.9652</v>
      </c>
      <c r="Q210">
        <v>-2.9527999999999999</v>
      </c>
      <c r="R210">
        <v>1420.8050000000001</v>
      </c>
      <c r="T210">
        <v>-3.0407000000000002</v>
      </c>
      <c r="U210">
        <v>1414.3263999999999</v>
      </c>
      <c r="W210">
        <v>-3.0407000000000002</v>
      </c>
      <c r="X210">
        <v>1406.8655000000001</v>
      </c>
      <c r="Z210">
        <v>-3.0758000000000001</v>
      </c>
      <c r="AA210">
        <v>1410.3028999999999</v>
      </c>
      <c r="AC210">
        <v>-3.0758000000000001</v>
      </c>
      <c r="AD210">
        <v>1411.1063999999999</v>
      </c>
      <c r="AF210">
        <v>-3.0933999999999999</v>
      </c>
      <c r="AG210">
        <v>1413.7506000000001</v>
      </c>
      <c r="AI210">
        <v>-3.0933999999999999</v>
      </c>
      <c r="AJ210">
        <v>1406.98</v>
      </c>
    </row>
    <row r="211" spans="2:36">
      <c r="B211">
        <v>-2.9001000000000001</v>
      </c>
      <c r="C211">
        <v>105.4928</v>
      </c>
      <c r="E211">
        <v>-3.0055000000000001</v>
      </c>
      <c r="F211">
        <v>111.2148</v>
      </c>
      <c r="H211">
        <v>-2.9352</v>
      </c>
      <c r="I211">
        <v>109.69629999999999</v>
      </c>
      <c r="K211">
        <v>-2.9352</v>
      </c>
      <c r="L211">
        <v>107.3151</v>
      </c>
      <c r="N211">
        <v>-2.9878999999999998</v>
      </c>
      <c r="O211">
        <v>108.8229</v>
      </c>
      <c r="Q211">
        <v>-2.9176000000000002</v>
      </c>
      <c r="R211">
        <v>1420.8050000000001</v>
      </c>
      <c r="T211">
        <v>-3.0055000000000001</v>
      </c>
      <c r="U211">
        <v>1413.1750999999999</v>
      </c>
      <c r="W211">
        <v>-3.0055000000000001</v>
      </c>
      <c r="X211">
        <v>1405.8358000000001</v>
      </c>
      <c r="Z211">
        <v>-3.0407000000000002</v>
      </c>
      <c r="AA211">
        <v>1410.7619999999999</v>
      </c>
      <c r="AC211">
        <v>-3.0407000000000002</v>
      </c>
      <c r="AD211">
        <v>1409.5001</v>
      </c>
      <c r="AF211">
        <v>-3.0581999999999998</v>
      </c>
      <c r="AG211">
        <v>1413.7506000000001</v>
      </c>
      <c r="AI211">
        <v>-3.0581999999999998</v>
      </c>
      <c r="AJ211">
        <v>1410.1882000000001</v>
      </c>
    </row>
    <row r="212" spans="2:36">
      <c r="B212">
        <v>-2.8649</v>
      </c>
      <c r="C212">
        <v>105.28749999999999</v>
      </c>
      <c r="E212">
        <v>-2.9704000000000002</v>
      </c>
      <c r="F212">
        <v>110.8509</v>
      </c>
      <c r="H212">
        <v>-2.9001000000000001</v>
      </c>
      <c r="I212">
        <v>109.2497</v>
      </c>
      <c r="K212">
        <v>-2.9001000000000001</v>
      </c>
      <c r="L212">
        <v>107.66200000000001</v>
      </c>
      <c r="N212">
        <v>-2.9527999999999999</v>
      </c>
      <c r="O212">
        <v>108.90430000000001</v>
      </c>
      <c r="Q212">
        <v>-2.8824999999999998</v>
      </c>
      <c r="R212">
        <v>1420.4564</v>
      </c>
      <c r="T212">
        <v>-2.9704000000000002</v>
      </c>
      <c r="U212">
        <v>1409.9588000000001</v>
      </c>
      <c r="W212">
        <v>-2.9704000000000002</v>
      </c>
      <c r="X212">
        <v>1405.4927</v>
      </c>
      <c r="Z212">
        <v>-3.0055000000000001</v>
      </c>
      <c r="AA212">
        <v>1406.8655000000001</v>
      </c>
      <c r="AC212">
        <v>-3.0055000000000001</v>
      </c>
      <c r="AD212">
        <v>1408.2394999999999</v>
      </c>
      <c r="AF212">
        <v>-3.0230999999999999</v>
      </c>
      <c r="AG212">
        <v>1413.7506000000001</v>
      </c>
      <c r="AI212">
        <v>-3.0230999999999999</v>
      </c>
      <c r="AJ212">
        <v>1410.3028999999999</v>
      </c>
    </row>
    <row r="213" spans="2:36">
      <c r="B213">
        <v>-2.8298000000000001</v>
      </c>
      <c r="C213">
        <v>105.02030000000001</v>
      </c>
      <c r="E213">
        <v>-2.9352</v>
      </c>
      <c r="F213">
        <v>111.2754</v>
      </c>
      <c r="H213">
        <v>-2.8649</v>
      </c>
      <c r="I213">
        <v>108.8433</v>
      </c>
      <c r="K213">
        <v>-2.8649</v>
      </c>
      <c r="L213">
        <v>108.33459999999999</v>
      </c>
      <c r="N213">
        <v>-2.9176000000000002</v>
      </c>
      <c r="O213">
        <v>108.90430000000001</v>
      </c>
      <c r="Q213">
        <v>-2.8473000000000002</v>
      </c>
      <c r="R213">
        <v>1419.6437000000001</v>
      </c>
      <c r="T213">
        <v>-2.9352</v>
      </c>
      <c r="U213">
        <v>1406.1790000000001</v>
      </c>
      <c r="W213">
        <v>-2.9352</v>
      </c>
      <c r="X213">
        <v>1404.921</v>
      </c>
      <c r="Z213">
        <v>-2.9704000000000002</v>
      </c>
      <c r="AA213">
        <v>1406.1790000000001</v>
      </c>
      <c r="AC213">
        <v>-2.9704000000000002</v>
      </c>
      <c r="AD213">
        <v>1409.2708</v>
      </c>
      <c r="AF213">
        <v>-2.9878999999999998</v>
      </c>
      <c r="AG213">
        <v>1411.9104</v>
      </c>
      <c r="AI213">
        <v>-2.9878999999999998</v>
      </c>
      <c r="AJ213">
        <v>1409.1561999999999</v>
      </c>
    </row>
    <row r="214" spans="2:36">
      <c r="B214">
        <v>-2.7946</v>
      </c>
      <c r="C214">
        <v>104.9175</v>
      </c>
      <c r="E214">
        <v>-2.9001000000000001</v>
      </c>
      <c r="F214">
        <v>110.8104</v>
      </c>
      <c r="H214">
        <v>-2.8298000000000001</v>
      </c>
      <c r="I214">
        <v>108.5381</v>
      </c>
      <c r="K214">
        <v>-2.8298000000000001</v>
      </c>
      <c r="L214">
        <v>108.4567</v>
      </c>
      <c r="N214">
        <v>-2.8824999999999998</v>
      </c>
      <c r="O214">
        <v>109.3918</v>
      </c>
      <c r="Q214">
        <v>-2.8121999999999998</v>
      </c>
      <c r="R214">
        <v>1418.6003000000001</v>
      </c>
      <c r="T214">
        <v>-2.9001000000000001</v>
      </c>
      <c r="U214">
        <v>1405.0354</v>
      </c>
      <c r="W214">
        <v>-2.9001000000000001</v>
      </c>
      <c r="X214">
        <v>1404.0065999999999</v>
      </c>
      <c r="Z214">
        <v>-2.9352</v>
      </c>
      <c r="AA214">
        <v>1406.1790000000001</v>
      </c>
      <c r="AC214">
        <v>-2.9352</v>
      </c>
      <c r="AD214">
        <v>1409.2708</v>
      </c>
      <c r="AF214">
        <v>-2.9527999999999999</v>
      </c>
      <c r="AG214">
        <v>1411.9104</v>
      </c>
      <c r="AI214">
        <v>-2.9527999999999999</v>
      </c>
      <c r="AJ214">
        <v>1403.0925</v>
      </c>
    </row>
    <row r="215" spans="2:36">
      <c r="B215">
        <v>-2.7593999999999999</v>
      </c>
      <c r="C215">
        <v>104.8969</v>
      </c>
      <c r="E215">
        <v>-2.8649</v>
      </c>
      <c r="F215">
        <v>110.3651</v>
      </c>
      <c r="H215">
        <v>-2.7946</v>
      </c>
      <c r="I215">
        <v>107.866</v>
      </c>
      <c r="K215">
        <v>-2.7946</v>
      </c>
      <c r="L215">
        <v>108.4567</v>
      </c>
      <c r="N215">
        <v>-2.8473000000000002</v>
      </c>
      <c r="O215">
        <v>109.75709999999999</v>
      </c>
      <c r="Q215">
        <v>-2.7770000000000001</v>
      </c>
      <c r="R215">
        <v>1418.2529</v>
      </c>
      <c r="T215">
        <v>-2.8649</v>
      </c>
      <c r="U215">
        <v>1406.1790000000001</v>
      </c>
      <c r="W215">
        <v>-2.8649</v>
      </c>
      <c r="X215">
        <v>1404.0065999999999</v>
      </c>
      <c r="Z215">
        <v>-2.9001000000000001</v>
      </c>
      <c r="AA215">
        <v>1405.8358000000001</v>
      </c>
      <c r="AC215">
        <v>-2.9001000000000001</v>
      </c>
      <c r="AD215">
        <v>1406.8655000000001</v>
      </c>
      <c r="AF215">
        <v>-2.9176000000000002</v>
      </c>
      <c r="AG215">
        <v>1410.1882000000001</v>
      </c>
      <c r="AI215">
        <v>-2.9176000000000002</v>
      </c>
      <c r="AJ215">
        <v>1398.4106999999999</v>
      </c>
    </row>
    <row r="216" spans="2:36">
      <c r="B216">
        <v>-2.7242999999999999</v>
      </c>
      <c r="C216">
        <v>104.6705</v>
      </c>
      <c r="E216">
        <v>-2.8298000000000001</v>
      </c>
      <c r="F216">
        <v>110.0612</v>
      </c>
      <c r="H216">
        <v>-2.7593999999999999</v>
      </c>
      <c r="I216">
        <v>107.6212</v>
      </c>
      <c r="K216">
        <v>-2.7593999999999999</v>
      </c>
      <c r="L216">
        <v>108.33459999999999</v>
      </c>
      <c r="N216">
        <v>-2.8121999999999998</v>
      </c>
      <c r="O216">
        <v>109.676</v>
      </c>
      <c r="Q216">
        <v>-2.7418999999999998</v>
      </c>
      <c r="R216">
        <v>1416.0562</v>
      </c>
      <c r="T216">
        <v>-2.8298000000000001</v>
      </c>
      <c r="U216">
        <v>1407.0944</v>
      </c>
      <c r="W216">
        <v>-2.8298000000000001</v>
      </c>
      <c r="X216">
        <v>1404.921</v>
      </c>
      <c r="Z216">
        <v>-2.8649</v>
      </c>
      <c r="AA216">
        <v>1405.7215000000001</v>
      </c>
      <c r="AC216">
        <v>-2.8649</v>
      </c>
      <c r="AD216">
        <v>1406.8655000000001</v>
      </c>
      <c r="AF216">
        <v>-2.8824999999999998</v>
      </c>
      <c r="AG216">
        <v>1410.5324000000001</v>
      </c>
      <c r="AI216">
        <v>-2.8824999999999998</v>
      </c>
      <c r="AJ216">
        <v>1395.5561</v>
      </c>
    </row>
    <row r="217" spans="2:36">
      <c r="B217">
        <v>-2.6890999999999998</v>
      </c>
      <c r="C217">
        <v>103.7223</v>
      </c>
      <c r="E217">
        <v>-2.7946</v>
      </c>
      <c r="F217">
        <v>109.9599</v>
      </c>
      <c r="H217">
        <v>-2.7242999999999999</v>
      </c>
      <c r="I217">
        <v>107.27419999999999</v>
      </c>
      <c r="K217">
        <v>-2.7242999999999999</v>
      </c>
      <c r="L217">
        <v>106.5996</v>
      </c>
      <c r="N217">
        <v>-2.7770000000000001</v>
      </c>
      <c r="O217">
        <v>109.676</v>
      </c>
      <c r="Q217">
        <v>-2.7067000000000001</v>
      </c>
      <c r="R217">
        <v>1413.6355000000001</v>
      </c>
      <c r="T217">
        <v>-2.7946</v>
      </c>
      <c r="U217">
        <v>1408.9268999999999</v>
      </c>
      <c r="W217">
        <v>-2.7946</v>
      </c>
      <c r="X217">
        <v>1405.2639999999999</v>
      </c>
      <c r="Z217">
        <v>-2.8298000000000001</v>
      </c>
      <c r="AA217">
        <v>1405.7215000000001</v>
      </c>
      <c r="AC217">
        <v>-2.8298000000000001</v>
      </c>
      <c r="AD217">
        <v>1406.8655000000001</v>
      </c>
      <c r="AF217">
        <v>-2.8473000000000002</v>
      </c>
      <c r="AG217">
        <v>1410.1882000000001</v>
      </c>
      <c r="AI217">
        <v>-2.8473000000000002</v>
      </c>
      <c r="AJ217">
        <v>1394.8707999999999</v>
      </c>
    </row>
    <row r="218" spans="2:36">
      <c r="B218">
        <v>-2.6539999999999999</v>
      </c>
      <c r="C218">
        <v>102.8746</v>
      </c>
      <c r="E218">
        <v>-2.7593999999999999</v>
      </c>
      <c r="F218">
        <v>109.6557</v>
      </c>
      <c r="H218">
        <v>-2.6890999999999998</v>
      </c>
      <c r="I218">
        <v>106.82470000000001</v>
      </c>
      <c r="K218">
        <v>-2.6890999999999998</v>
      </c>
      <c r="L218">
        <v>106.4359</v>
      </c>
      <c r="N218">
        <v>-2.7418999999999998</v>
      </c>
      <c r="O218">
        <v>109.6557</v>
      </c>
      <c r="Q218">
        <v>-2.6716000000000002</v>
      </c>
      <c r="R218">
        <v>1413.5204000000001</v>
      </c>
      <c r="T218">
        <v>-2.7593999999999999</v>
      </c>
      <c r="U218">
        <v>1410.1882000000001</v>
      </c>
      <c r="W218">
        <v>-2.7593999999999999</v>
      </c>
      <c r="X218">
        <v>1403.6638</v>
      </c>
      <c r="Z218">
        <v>-2.7946</v>
      </c>
      <c r="AA218">
        <v>1405.7215000000001</v>
      </c>
      <c r="AC218">
        <v>-2.7946</v>
      </c>
      <c r="AD218">
        <v>1406.8655000000001</v>
      </c>
      <c r="AF218">
        <v>-2.8121999999999998</v>
      </c>
      <c r="AG218">
        <v>1408.5832</v>
      </c>
      <c r="AI218">
        <v>-2.8121999999999998</v>
      </c>
      <c r="AJ218">
        <v>1400.9224999999999</v>
      </c>
    </row>
    <row r="219" spans="2:36">
      <c r="B219">
        <v>-2.6187999999999998</v>
      </c>
      <c r="C219">
        <v>102.7296</v>
      </c>
      <c r="E219">
        <v>-2.7242999999999999</v>
      </c>
      <c r="F219">
        <v>109.2497</v>
      </c>
      <c r="H219">
        <v>-2.6539999999999999</v>
      </c>
      <c r="I219">
        <v>107.27419999999999</v>
      </c>
      <c r="K219">
        <v>-2.6539999999999999</v>
      </c>
      <c r="L219">
        <v>106.16970000000001</v>
      </c>
      <c r="N219">
        <v>-2.7067000000000001</v>
      </c>
      <c r="O219">
        <v>109.35120000000001</v>
      </c>
      <c r="Q219">
        <v>-2.6364000000000001</v>
      </c>
      <c r="R219">
        <v>1413.6355000000001</v>
      </c>
      <c r="T219">
        <v>-2.7242999999999999</v>
      </c>
      <c r="U219">
        <v>1408.9268999999999</v>
      </c>
      <c r="W219">
        <v>-2.7242999999999999</v>
      </c>
      <c r="X219">
        <v>1403.0925</v>
      </c>
      <c r="Z219">
        <v>-2.7593999999999999</v>
      </c>
      <c r="AA219">
        <v>1405.7215000000001</v>
      </c>
      <c r="AC219">
        <v>-2.7593999999999999</v>
      </c>
      <c r="AD219">
        <v>1407.0944</v>
      </c>
      <c r="AF219">
        <v>-2.7770000000000001</v>
      </c>
      <c r="AG219">
        <v>1407.4378999999999</v>
      </c>
      <c r="AI219">
        <v>-2.7770000000000001</v>
      </c>
      <c r="AJ219">
        <v>1404.921</v>
      </c>
    </row>
    <row r="220" spans="2:36">
      <c r="B220">
        <v>-2.5836999999999999</v>
      </c>
      <c r="C220">
        <v>102.7296</v>
      </c>
      <c r="E220">
        <v>-2.6890999999999998</v>
      </c>
      <c r="F220">
        <v>108.39570000000001</v>
      </c>
      <c r="H220">
        <v>-2.6187999999999998</v>
      </c>
      <c r="I220">
        <v>107.29470000000001</v>
      </c>
      <c r="K220">
        <v>-2.6187999999999998</v>
      </c>
      <c r="L220">
        <v>106.0672</v>
      </c>
      <c r="N220">
        <v>-2.6716000000000002</v>
      </c>
      <c r="O220">
        <v>108.98560000000001</v>
      </c>
      <c r="Q220">
        <v>-2.6013000000000002</v>
      </c>
      <c r="R220">
        <v>1413.5204000000001</v>
      </c>
      <c r="T220">
        <v>-2.6890999999999998</v>
      </c>
      <c r="U220">
        <v>1407.0944</v>
      </c>
      <c r="W220">
        <v>-2.6890999999999998</v>
      </c>
      <c r="X220">
        <v>1403.0925</v>
      </c>
      <c r="Z220">
        <v>-2.7242999999999999</v>
      </c>
      <c r="AA220">
        <v>1405.2639999999999</v>
      </c>
      <c r="AC220">
        <v>-2.7242999999999999</v>
      </c>
      <c r="AD220">
        <v>1406.8655000000001</v>
      </c>
      <c r="AF220">
        <v>-2.7418999999999998</v>
      </c>
      <c r="AG220">
        <v>1406.5222000000001</v>
      </c>
      <c r="AI220">
        <v>-2.7418999999999998</v>
      </c>
      <c r="AJ220">
        <v>1406.6367</v>
      </c>
    </row>
    <row r="221" spans="2:36">
      <c r="B221">
        <v>-2.5485000000000002</v>
      </c>
      <c r="C221">
        <v>102.37730000000001</v>
      </c>
      <c r="E221">
        <v>-2.6539999999999999</v>
      </c>
      <c r="F221">
        <v>108.04940000000001</v>
      </c>
      <c r="H221">
        <v>-2.5836999999999999</v>
      </c>
      <c r="I221">
        <v>107.4376</v>
      </c>
      <c r="K221">
        <v>-2.5836999999999999</v>
      </c>
      <c r="L221">
        <v>105.5955</v>
      </c>
      <c r="N221">
        <v>-2.6364000000000001</v>
      </c>
      <c r="O221">
        <v>108.4974</v>
      </c>
      <c r="Q221">
        <v>-2.5661</v>
      </c>
      <c r="R221">
        <v>1412.4851000000001</v>
      </c>
      <c r="T221">
        <v>-2.6539999999999999</v>
      </c>
      <c r="U221">
        <v>1405.8358000000001</v>
      </c>
      <c r="W221">
        <v>-2.6539999999999999</v>
      </c>
      <c r="X221">
        <v>1401.9503</v>
      </c>
      <c r="Z221">
        <v>-2.6890999999999998</v>
      </c>
      <c r="AA221">
        <v>1403.8923</v>
      </c>
      <c r="AC221">
        <v>-2.6890999999999998</v>
      </c>
      <c r="AD221">
        <v>1406.6367</v>
      </c>
      <c r="AF221">
        <v>-2.7067000000000001</v>
      </c>
      <c r="AG221">
        <v>1406.2934</v>
      </c>
      <c r="AI221">
        <v>-2.7067000000000001</v>
      </c>
      <c r="AJ221">
        <v>1404.1208999999999</v>
      </c>
    </row>
    <row r="222" spans="2:36">
      <c r="B222">
        <v>-2.5133999999999999</v>
      </c>
      <c r="C222">
        <v>102.48099999999999</v>
      </c>
      <c r="E222">
        <v>-2.6187999999999998</v>
      </c>
      <c r="F222">
        <v>107.8048</v>
      </c>
      <c r="H222">
        <v>-2.5485000000000002</v>
      </c>
      <c r="I222">
        <v>106.4359</v>
      </c>
      <c r="K222">
        <v>-2.5485000000000002</v>
      </c>
      <c r="L222">
        <v>105.28749999999999</v>
      </c>
      <c r="N222">
        <v>-2.6013000000000002</v>
      </c>
      <c r="O222">
        <v>107.866</v>
      </c>
      <c r="Q222">
        <v>-2.5310000000000001</v>
      </c>
      <c r="R222">
        <v>1414.2112</v>
      </c>
      <c r="T222">
        <v>-2.6187999999999998</v>
      </c>
      <c r="U222">
        <v>1405.8358000000001</v>
      </c>
      <c r="W222">
        <v>-2.6187999999999998</v>
      </c>
      <c r="X222">
        <v>1404.0065999999999</v>
      </c>
      <c r="Z222">
        <v>-2.6539999999999999</v>
      </c>
      <c r="AA222">
        <v>1403.8923</v>
      </c>
      <c r="AC222">
        <v>-2.6539999999999999</v>
      </c>
      <c r="AD222">
        <v>1406.6367</v>
      </c>
      <c r="AF222">
        <v>-2.6716000000000002</v>
      </c>
      <c r="AG222">
        <v>1404.3495</v>
      </c>
      <c r="AI222">
        <v>-2.6716000000000002</v>
      </c>
      <c r="AJ222">
        <v>1403.0925</v>
      </c>
    </row>
    <row r="223" spans="2:36">
      <c r="B223">
        <v>-2.4782000000000002</v>
      </c>
      <c r="C223">
        <v>102.8746</v>
      </c>
      <c r="E223">
        <v>-2.5836999999999999</v>
      </c>
      <c r="F223">
        <v>107.88639999999999</v>
      </c>
      <c r="H223">
        <v>-2.5133999999999999</v>
      </c>
      <c r="I223">
        <v>106.7428</v>
      </c>
      <c r="K223">
        <v>-2.5133999999999999</v>
      </c>
      <c r="L223">
        <v>105.10250000000001</v>
      </c>
      <c r="N223">
        <v>-2.5661</v>
      </c>
      <c r="O223">
        <v>107.5192</v>
      </c>
      <c r="Q223">
        <v>-2.4958</v>
      </c>
      <c r="R223">
        <v>1415.71</v>
      </c>
      <c r="T223">
        <v>-2.5836999999999999</v>
      </c>
      <c r="U223">
        <v>1407.0944</v>
      </c>
      <c r="W223">
        <v>-2.5836999999999999</v>
      </c>
      <c r="X223">
        <v>1406.0645999999999</v>
      </c>
      <c r="Z223">
        <v>-2.6187999999999998</v>
      </c>
      <c r="AA223">
        <v>1403.8923</v>
      </c>
      <c r="AC223">
        <v>-2.6187999999999998</v>
      </c>
      <c r="AD223">
        <v>1405.1496999999999</v>
      </c>
      <c r="AF223">
        <v>-2.6364000000000001</v>
      </c>
      <c r="AG223">
        <v>1404.3495</v>
      </c>
      <c r="AI223">
        <v>-2.6364000000000001</v>
      </c>
      <c r="AJ223">
        <v>1401.8361</v>
      </c>
    </row>
    <row r="224" spans="2:36">
      <c r="B224">
        <v>-2.4430999999999998</v>
      </c>
      <c r="C224">
        <v>103.01949999999999</v>
      </c>
      <c r="E224">
        <v>-2.5485000000000002</v>
      </c>
      <c r="F224">
        <v>108.04940000000001</v>
      </c>
      <c r="H224">
        <v>-2.4782000000000002</v>
      </c>
      <c r="I224">
        <v>105.5544</v>
      </c>
      <c r="K224">
        <v>-2.4782000000000002</v>
      </c>
      <c r="L224">
        <v>104.8969</v>
      </c>
      <c r="N224">
        <v>-2.5310000000000001</v>
      </c>
      <c r="O224">
        <v>107.2334</v>
      </c>
      <c r="Q224">
        <v>-2.4607000000000001</v>
      </c>
      <c r="R224">
        <v>1417.4428</v>
      </c>
      <c r="T224">
        <v>-2.5485000000000002</v>
      </c>
      <c r="U224">
        <v>1407.5523000000001</v>
      </c>
      <c r="W224">
        <v>-2.5485000000000002</v>
      </c>
      <c r="X224">
        <v>1406.6367</v>
      </c>
      <c r="Z224">
        <v>-2.5836999999999999</v>
      </c>
      <c r="AA224">
        <v>1403.8923</v>
      </c>
      <c r="AC224">
        <v>-2.5836999999999999</v>
      </c>
      <c r="AD224">
        <v>1406.2934</v>
      </c>
      <c r="AF224">
        <v>-2.6013000000000002</v>
      </c>
      <c r="AG224">
        <v>1404.3495</v>
      </c>
      <c r="AI224">
        <v>-2.6013000000000002</v>
      </c>
      <c r="AJ224">
        <v>1399.5524</v>
      </c>
    </row>
    <row r="225" spans="2:36">
      <c r="B225">
        <v>-2.4079000000000002</v>
      </c>
      <c r="C225">
        <v>102.7711</v>
      </c>
      <c r="E225">
        <v>-2.5133999999999999</v>
      </c>
      <c r="F225">
        <v>107.9068</v>
      </c>
      <c r="H225">
        <v>-2.4430999999999998</v>
      </c>
      <c r="I225">
        <v>105.36960000000001</v>
      </c>
      <c r="K225">
        <v>-2.4430999999999998</v>
      </c>
      <c r="L225">
        <v>104.794</v>
      </c>
      <c r="N225">
        <v>-2.4958</v>
      </c>
      <c r="O225">
        <v>106.80419999999999</v>
      </c>
      <c r="Q225">
        <v>-2.4255</v>
      </c>
      <c r="R225">
        <v>1417.6741</v>
      </c>
      <c r="T225">
        <v>-2.5133999999999999</v>
      </c>
      <c r="U225">
        <v>1409.7293999999999</v>
      </c>
      <c r="W225">
        <v>-2.5133999999999999</v>
      </c>
      <c r="X225">
        <v>1408.4685999999999</v>
      </c>
      <c r="Z225">
        <v>-2.5485000000000002</v>
      </c>
      <c r="AA225">
        <v>1404.3495</v>
      </c>
      <c r="AC225">
        <v>-2.5485000000000002</v>
      </c>
      <c r="AD225">
        <v>1407.8959</v>
      </c>
      <c r="AF225">
        <v>-2.5661</v>
      </c>
      <c r="AG225">
        <v>1404.1208999999999</v>
      </c>
      <c r="AI225">
        <v>-2.5661</v>
      </c>
      <c r="AJ225">
        <v>1401.0367000000001</v>
      </c>
    </row>
    <row r="226" spans="2:36">
      <c r="B226">
        <v>-2.3727999999999998</v>
      </c>
      <c r="C226">
        <v>102.33580000000001</v>
      </c>
      <c r="E226">
        <v>-2.4782000000000002</v>
      </c>
      <c r="F226">
        <v>107.6416</v>
      </c>
      <c r="H226">
        <v>-2.4079000000000002</v>
      </c>
      <c r="I226">
        <v>105.26690000000001</v>
      </c>
      <c r="K226">
        <v>-2.4079000000000002</v>
      </c>
      <c r="L226">
        <v>104.5676</v>
      </c>
      <c r="N226">
        <v>-2.4607000000000001</v>
      </c>
      <c r="O226">
        <v>106.3335</v>
      </c>
      <c r="Q226">
        <v>-2.3902999999999999</v>
      </c>
      <c r="R226">
        <v>1418.3687</v>
      </c>
      <c r="T226">
        <v>-2.4782000000000002</v>
      </c>
      <c r="U226">
        <v>1410.3028999999999</v>
      </c>
      <c r="W226">
        <v>-2.4782000000000002</v>
      </c>
      <c r="X226">
        <v>1410.0735</v>
      </c>
      <c r="Z226">
        <v>-2.5133999999999999</v>
      </c>
      <c r="AA226">
        <v>1407.4378999999999</v>
      </c>
      <c r="AC226">
        <v>-2.5133999999999999</v>
      </c>
      <c r="AD226">
        <v>1410.4177</v>
      </c>
      <c r="AF226">
        <v>-2.5310000000000001</v>
      </c>
      <c r="AG226">
        <v>1405.3784000000001</v>
      </c>
      <c r="AI226">
        <v>-2.5310000000000001</v>
      </c>
      <c r="AJ226">
        <v>1401.8361</v>
      </c>
    </row>
    <row r="227" spans="2:36">
      <c r="B227">
        <v>-2.3376000000000001</v>
      </c>
      <c r="C227">
        <v>102.33580000000001</v>
      </c>
      <c r="E227">
        <v>-2.4430999999999998</v>
      </c>
      <c r="F227">
        <v>106.51779999999999</v>
      </c>
      <c r="H227">
        <v>-2.3727999999999998</v>
      </c>
      <c r="I227">
        <v>105.06140000000001</v>
      </c>
      <c r="K227">
        <v>-2.3727999999999998</v>
      </c>
      <c r="L227">
        <v>104.238</v>
      </c>
      <c r="N227">
        <v>-2.4255</v>
      </c>
      <c r="O227">
        <v>106.62009999999999</v>
      </c>
      <c r="Q227">
        <v>-2.3552</v>
      </c>
      <c r="R227">
        <v>1419.6437000000001</v>
      </c>
      <c r="T227">
        <v>-2.4430999999999998</v>
      </c>
      <c r="U227">
        <v>1410.3028999999999</v>
      </c>
      <c r="W227">
        <v>-2.4430999999999998</v>
      </c>
      <c r="X227">
        <v>1410.7619999999999</v>
      </c>
      <c r="Z227">
        <v>-2.4782000000000002</v>
      </c>
      <c r="AA227">
        <v>1407.4378999999999</v>
      </c>
      <c r="AC227">
        <v>-2.4782000000000002</v>
      </c>
      <c r="AD227">
        <v>1411.4509</v>
      </c>
      <c r="AF227">
        <v>-2.4958</v>
      </c>
      <c r="AG227">
        <v>1408.4685999999999</v>
      </c>
      <c r="AI227">
        <v>-2.4958</v>
      </c>
      <c r="AJ227">
        <v>1401.3793000000001</v>
      </c>
    </row>
    <row r="228" spans="2:36">
      <c r="B228">
        <v>-2.3025000000000002</v>
      </c>
      <c r="C228">
        <v>102.33580000000001</v>
      </c>
      <c r="E228">
        <v>-2.4079000000000002</v>
      </c>
      <c r="F228">
        <v>106.1901</v>
      </c>
      <c r="H228">
        <v>-2.3376000000000001</v>
      </c>
      <c r="I228">
        <v>104.4646</v>
      </c>
      <c r="K228">
        <v>-2.3376000000000001</v>
      </c>
      <c r="L228">
        <v>104.1349</v>
      </c>
      <c r="N228">
        <v>-2.3902999999999999</v>
      </c>
      <c r="O228">
        <v>106.3335</v>
      </c>
      <c r="Q228">
        <v>-2.3199999999999998</v>
      </c>
      <c r="R228">
        <v>1419.6437000000001</v>
      </c>
      <c r="T228">
        <v>-2.4079000000000002</v>
      </c>
      <c r="U228">
        <v>1409.0415</v>
      </c>
      <c r="W228">
        <v>-2.4079000000000002</v>
      </c>
      <c r="X228">
        <v>1410.7619999999999</v>
      </c>
      <c r="Z228">
        <v>-2.4430999999999998</v>
      </c>
      <c r="AA228">
        <v>1405.6070999999999</v>
      </c>
      <c r="AC228">
        <v>-2.4430999999999998</v>
      </c>
      <c r="AD228">
        <v>1412.1402</v>
      </c>
      <c r="AF228">
        <v>-2.4607000000000001</v>
      </c>
      <c r="AG228">
        <v>1409.0415</v>
      </c>
      <c r="AI228">
        <v>-2.4607000000000001</v>
      </c>
      <c r="AJ228">
        <v>1401.3793000000001</v>
      </c>
    </row>
    <row r="229" spans="2:36">
      <c r="B229">
        <v>-2.2673000000000001</v>
      </c>
      <c r="C229">
        <v>102.83320000000001</v>
      </c>
      <c r="E229">
        <v>-2.3727999999999998</v>
      </c>
      <c r="F229">
        <v>105.98520000000001</v>
      </c>
      <c r="H229">
        <v>-2.3025000000000002</v>
      </c>
      <c r="I229">
        <v>103.55710000000001</v>
      </c>
      <c r="K229">
        <v>-2.3025000000000002</v>
      </c>
      <c r="L229">
        <v>103.55710000000001</v>
      </c>
      <c r="N229">
        <v>-2.3552</v>
      </c>
      <c r="O229">
        <v>106.8451</v>
      </c>
      <c r="Q229">
        <v>-2.2848999999999999</v>
      </c>
      <c r="R229">
        <v>1419.1797999999999</v>
      </c>
      <c r="T229">
        <v>-2.3727999999999998</v>
      </c>
      <c r="U229">
        <v>1411.2212</v>
      </c>
      <c r="W229">
        <v>-2.3727999999999998</v>
      </c>
      <c r="X229">
        <v>1410.7619999999999</v>
      </c>
      <c r="Z229">
        <v>-2.4079000000000002</v>
      </c>
      <c r="AA229">
        <v>1408.8123000000001</v>
      </c>
      <c r="AC229">
        <v>-2.4079000000000002</v>
      </c>
      <c r="AD229">
        <v>1411.4509</v>
      </c>
      <c r="AF229">
        <v>-2.4255</v>
      </c>
      <c r="AG229">
        <v>1408.4685999999999</v>
      </c>
      <c r="AI229">
        <v>-2.4255</v>
      </c>
      <c r="AJ229">
        <v>1402.4070999999999</v>
      </c>
    </row>
    <row r="230" spans="2:36">
      <c r="B230">
        <v>-2.2322000000000002</v>
      </c>
      <c r="C230">
        <v>103.2677</v>
      </c>
      <c r="E230">
        <v>-2.3376000000000001</v>
      </c>
      <c r="F230">
        <v>105.73909999999999</v>
      </c>
      <c r="H230">
        <v>-2.2673000000000001</v>
      </c>
      <c r="I230">
        <v>103.55710000000001</v>
      </c>
      <c r="K230">
        <v>-2.2673000000000001</v>
      </c>
      <c r="L230">
        <v>103.08159999999999</v>
      </c>
      <c r="N230">
        <v>-2.3199999999999998</v>
      </c>
      <c r="O230">
        <v>106.5996</v>
      </c>
      <c r="Q230">
        <v>-2.2496999999999998</v>
      </c>
      <c r="R230">
        <v>1419.6437000000001</v>
      </c>
      <c r="T230">
        <v>-2.3376000000000001</v>
      </c>
      <c r="U230">
        <v>1412.2552000000001</v>
      </c>
      <c r="W230">
        <v>-2.3376000000000001</v>
      </c>
      <c r="X230">
        <v>1410.6472000000001</v>
      </c>
      <c r="Z230">
        <v>-2.3727999999999998</v>
      </c>
      <c r="AA230">
        <v>1409.5001</v>
      </c>
      <c r="AC230">
        <v>-2.3727999999999998</v>
      </c>
      <c r="AD230">
        <v>1410.9916000000001</v>
      </c>
      <c r="AF230">
        <v>-2.3902999999999999</v>
      </c>
      <c r="AG230">
        <v>1409.6147000000001</v>
      </c>
      <c r="AI230">
        <v>-2.3902999999999999</v>
      </c>
      <c r="AJ230">
        <v>1404.6923999999999</v>
      </c>
    </row>
    <row r="231" spans="2:36">
      <c r="B231">
        <v>-2.1970000000000001</v>
      </c>
      <c r="C231">
        <v>103.35039999999999</v>
      </c>
      <c r="E231">
        <v>-2.3025000000000002</v>
      </c>
      <c r="F231">
        <v>105.18470000000001</v>
      </c>
      <c r="H231">
        <v>-2.2322000000000002</v>
      </c>
      <c r="I231">
        <v>103.619</v>
      </c>
      <c r="K231">
        <v>-2.2322000000000002</v>
      </c>
      <c r="L231">
        <v>102.7089</v>
      </c>
      <c r="N231">
        <v>-2.2848999999999999</v>
      </c>
      <c r="O231">
        <v>106.4973</v>
      </c>
      <c r="Q231">
        <v>-2.2145999999999999</v>
      </c>
      <c r="R231">
        <v>1420.5726</v>
      </c>
      <c r="T231">
        <v>-2.3025000000000002</v>
      </c>
      <c r="U231">
        <v>1412.7149999999999</v>
      </c>
      <c r="W231">
        <v>-2.3025000000000002</v>
      </c>
      <c r="X231">
        <v>1410.4177</v>
      </c>
      <c r="Z231">
        <v>-2.3376000000000001</v>
      </c>
      <c r="AA231">
        <v>1407.5523000000001</v>
      </c>
      <c r="AC231">
        <v>-2.3376000000000001</v>
      </c>
      <c r="AD231">
        <v>1408.6976999999999</v>
      </c>
      <c r="AF231">
        <v>-2.3552</v>
      </c>
      <c r="AG231">
        <v>1408.9268999999999</v>
      </c>
      <c r="AI231">
        <v>-2.3552</v>
      </c>
      <c r="AJ231">
        <v>1404.6923999999999</v>
      </c>
    </row>
    <row r="232" spans="2:36">
      <c r="B232">
        <v>-2.1619000000000002</v>
      </c>
      <c r="C232">
        <v>103.74290000000001</v>
      </c>
      <c r="E232">
        <v>-2.2673000000000001</v>
      </c>
      <c r="F232">
        <v>105.18470000000001</v>
      </c>
      <c r="H232">
        <v>-2.1970000000000001</v>
      </c>
      <c r="I232">
        <v>103.7842</v>
      </c>
      <c r="K232">
        <v>-2.1970000000000001</v>
      </c>
      <c r="L232">
        <v>102.2736</v>
      </c>
      <c r="N232">
        <v>-2.2496999999999998</v>
      </c>
      <c r="O232">
        <v>106.29259999999999</v>
      </c>
      <c r="Q232">
        <v>-2.1793999999999998</v>
      </c>
      <c r="R232">
        <v>1421.3865000000001</v>
      </c>
      <c r="T232">
        <v>-2.2673000000000001</v>
      </c>
      <c r="U232">
        <v>1411.9104</v>
      </c>
      <c r="W232">
        <v>-2.2673000000000001</v>
      </c>
      <c r="X232">
        <v>1410.4177</v>
      </c>
      <c r="Z232">
        <v>-2.3025000000000002</v>
      </c>
      <c r="AA232">
        <v>1409.5001</v>
      </c>
      <c r="AC232">
        <v>-2.3025000000000002</v>
      </c>
      <c r="AD232">
        <v>1408.6976999999999</v>
      </c>
      <c r="AF232">
        <v>-2.3199999999999998</v>
      </c>
      <c r="AG232">
        <v>1408.6976999999999</v>
      </c>
      <c r="AI232">
        <v>-2.3199999999999998</v>
      </c>
      <c r="AJ232">
        <v>1404.3495</v>
      </c>
    </row>
    <row r="233" spans="2:36">
      <c r="B233">
        <v>-2.1267</v>
      </c>
      <c r="C233">
        <v>103.92870000000001</v>
      </c>
      <c r="E233">
        <v>-2.2322000000000002</v>
      </c>
      <c r="F233">
        <v>105.18470000000001</v>
      </c>
      <c r="H233">
        <v>-2.1619000000000002</v>
      </c>
      <c r="I233">
        <v>103.7223</v>
      </c>
      <c r="K233">
        <v>-2.1619000000000002</v>
      </c>
      <c r="L233">
        <v>101.60890000000001</v>
      </c>
      <c r="N233">
        <v>-2.2145999999999999</v>
      </c>
      <c r="O233">
        <v>105.8827</v>
      </c>
      <c r="Q233">
        <v>-2.1442999999999999</v>
      </c>
      <c r="R233">
        <v>1419.6437000000001</v>
      </c>
      <c r="T233">
        <v>-2.2322000000000002</v>
      </c>
      <c r="U233">
        <v>1411.6805999999999</v>
      </c>
      <c r="W233">
        <v>-2.2322000000000002</v>
      </c>
      <c r="X233">
        <v>1410.0735</v>
      </c>
      <c r="Z233">
        <v>-2.2673000000000001</v>
      </c>
      <c r="AA233">
        <v>1408.9268999999999</v>
      </c>
      <c r="AC233">
        <v>-2.2673000000000001</v>
      </c>
      <c r="AD233">
        <v>1408.6976999999999</v>
      </c>
      <c r="AF233">
        <v>-2.2848999999999999</v>
      </c>
      <c r="AG233">
        <v>1408.6976999999999</v>
      </c>
      <c r="AI233">
        <v>-2.2848999999999999</v>
      </c>
      <c r="AJ233">
        <v>1402.7498000000001</v>
      </c>
    </row>
    <row r="234" spans="2:36">
      <c r="B234">
        <v>-2.0916000000000001</v>
      </c>
      <c r="C234">
        <v>103.92870000000001</v>
      </c>
      <c r="E234">
        <v>-2.1970000000000001</v>
      </c>
      <c r="F234">
        <v>105.6365</v>
      </c>
      <c r="H234">
        <v>-2.1267</v>
      </c>
      <c r="I234">
        <v>103.5157</v>
      </c>
      <c r="K234">
        <v>-2.1267</v>
      </c>
      <c r="L234">
        <v>101.46339999999999</v>
      </c>
      <c r="N234">
        <v>-2.1793999999999998</v>
      </c>
      <c r="O234">
        <v>105.0408</v>
      </c>
      <c r="Q234">
        <v>-2.1091000000000002</v>
      </c>
      <c r="R234">
        <v>1419.6437000000001</v>
      </c>
      <c r="T234">
        <v>-2.1970000000000001</v>
      </c>
      <c r="U234">
        <v>1410.8768</v>
      </c>
      <c r="W234">
        <v>-2.1970000000000001</v>
      </c>
      <c r="X234">
        <v>1409.3853999999999</v>
      </c>
      <c r="Z234">
        <v>-2.2322000000000002</v>
      </c>
      <c r="AA234">
        <v>1406.6367</v>
      </c>
      <c r="AC234">
        <v>-2.2322000000000002</v>
      </c>
      <c r="AD234">
        <v>1409.1561999999999</v>
      </c>
      <c r="AF234">
        <v>-2.2496999999999998</v>
      </c>
      <c r="AG234">
        <v>1409.6147000000001</v>
      </c>
      <c r="AI234">
        <v>-2.2496999999999998</v>
      </c>
      <c r="AJ234">
        <v>1400.0091</v>
      </c>
    </row>
    <row r="235" spans="2:36">
      <c r="B235">
        <v>-2.0564</v>
      </c>
      <c r="C235">
        <v>104.0937</v>
      </c>
      <c r="E235">
        <v>-2.1619000000000002</v>
      </c>
      <c r="F235">
        <v>105.6365</v>
      </c>
      <c r="H235">
        <v>-2.0916000000000001</v>
      </c>
      <c r="I235">
        <v>103.5157</v>
      </c>
      <c r="K235">
        <v>-2.0916000000000001</v>
      </c>
      <c r="L235">
        <v>101.7129</v>
      </c>
      <c r="N235">
        <v>-2.1442999999999999</v>
      </c>
      <c r="O235">
        <v>103.82550000000001</v>
      </c>
      <c r="Q235">
        <v>-2.0739999999999998</v>
      </c>
      <c r="R235">
        <v>1418.6003000000001</v>
      </c>
      <c r="T235">
        <v>-2.1619000000000002</v>
      </c>
      <c r="U235">
        <v>1410.7619999999999</v>
      </c>
      <c r="W235">
        <v>-2.1619000000000002</v>
      </c>
      <c r="X235">
        <v>1409.3853999999999</v>
      </c>
      <c r="Z235">
        <v>-2.1970000000000001</v>
      </c>
      <c r="AA235">
        <v>1406.0645999999999</v>
      </c>
      <c r="AC235">
        <v>-2.1970000000000001</v>
      </c>
      <c r="AD235">
        <v>1409.5001</v>
      </c>
      <c r="AF235">
        <v>-2.2145999999999999</v>
      </c>
      <c r="AG235">
        <v>1409.3853999999999</v>
      </c>
      <c r="AI235">
        <v>-2.2145999999999999</v>
      </c>
      <c r="AJ235">
        <v>1400.0091</v>
      </c>
    </row>
    <row r="236" spans="2:36">
      <c r="B236">
        <v>-2.0213000000000001</v>
      </c>
      <c r="C236">
        <v>104.1968</v>
      </c>
      <c r="E236">
        <v>-2.1267</v>
      </c>
      <c r="F236">
        <v>105.6365</v>
      </c>
      <c r="H236">
        <v>-2.0564</v>
      </c>
      <c r="I236">
        <v>103.4537</v>
      </c>
      <c r="K236">
        <v>-2.0564</v>
      </c>
      <c r="L236">
        <v>101.7752</v>
      </c>
      <c r="N236">
        <v>-2.1091000000000002</v>
      </c>
      <c r="O236">
        <v>103.66030000000001</v>
      </c>
      <c r="Q236">
        <v>-2.0388000000000002</v>
      </c>
      <c r="R236">
        <v>1416.0562</v>
      </c>
      <c r="T236">
        <v>-2.1267</v>
      </c>
      <c r="U236">
        <v>1409.7293999999999</v>
      </c>
      <c r="W236">
        <v>-2.1267</v>
      </c>
      <c r="X236">
        <v>1409.0415</v>
      </c>
      <c r="Z236">
        <v>-2.1619000000000002</v>
      </c>
      <c r="AA236">
        <v>1406.0645999999999</v>
      </c>
      <c r="AC236">
        <v>-2.1619000000000002</v>
      </c>
      <c r="AD236">
        <v>1413.4052999999999</v>
      </c>
      <c r="AF236">
        <v>-2.1793999999999998</v>
      </c>
      <c r="AG236">
        <v>1409.6147000000001</v>
      </c>
      <c r="AI236">
        <v>-2.1793999999999998</v>
      </c>
      <c r="AJ236">
        <v>1402.1786999999999</v>
      </c>
    </row>
    <row r="237" spans="2:36">
      <c r="B237">
        <v>-1.9861</v>
      </c>
      <c r="C237">
        <v>104.1555</v>
      </c>
      <c r="E237">
        <v>-2.0916000000000001</v>
      </c>
      <c r="F237">
        <v>105.08199999999999</v>
      </c>
      <c r="H237">
        <v>-2.0213000000000001</v>
      </c>
      <c r="I237">
        <v>103.5157</v>
      </c>
      <c r="K237">
        <v>-2.0213000000000001</v>
      </c>
      <c r="L237">
        <v>101.6713</v>
      </c>
      <c r="N237">
        <v>-2.0739999999999998</v>
      </c>
      <c r="O237">
        <v>103.20569999999999</v>
      </c>
      <c r="Q237">
        <v>-2.0036999999999998</v>
      </c>
      <c r="R237">
        <v>1414.9025999999999</v>
      </c>
      <c r="T237">
        <v>-2.0916000000000001</v>
      </c>
      <c r="U237">
        <v>1409.5001</v>
      </c>
      <c r="W237">
        <v>-2.0916000000000001</v>
      </c>
      <c r="X237">
        <v>1406.5222000000001</v>
      </c>
      <c r="Z237">
        <v>-2.1267</v>
      </c>
      <c r="AA237">
        <v>1406.0645999999999</v>
      </c>
      <c r="AC237">
        <v>-2.1267</v>
      </c>
      <c r="AD237">
        <v>1409.3853999999999</v>
      </c>
      <c r="AF237">
        <v>-2.1442999999999999</v>
      </c>
      <c r="AG237">
        <v>1410.4177</v>
      </c>
      <c r="AI237">
        <v>-2.1442999999999999</v>
      </c>
      <c r="AJ237">
        <v>1402.864</v>
      </c>
    </row>
    <row r="238" spans="2:36">
      <c r="B238">
        <v>-1.9509000000000001</v>
      </c>
      <c r="C238">
        <v>104.0937</v>
      </c>
      <c r="E238">
        <v>-2.0564</v>
      </c>
      <c r="F238">
        <v>105.32850000000001</v>
      </c>
      <c r="H238">
        <v>-1.9861</v>
      </c>
      <c r="I238">
        <v>104.4234</v>
      </c>
      <c r="K238">
        <v>-1.9861</v>
      </c>
      <c r="L238">
        <v>101.6921</v>
      </c>
      <c r="N238">
        <v>-2.0388000000000002</v>
      </c>
      <c r="O238">
        <v>103.20569999999999</v>
      </c>
      <c r="Q238">
        <v>-1.9684999999999999</v>
      </c>
      <c r="R238">
        <v>1414.3263999999999</v>
      </c>
      <c r="T238">
        <v>-2.0564</v>
      </c>
      <c r="U238">
        <v>1408.0103999999999</v>
      </c>
      <c r="W238">
        <v>-2.0564</v>
      </c>
      <c r="X238">
        <v>1406.2934</v>
      </c>
      <c r="Z238">
        <v>-2.0916000000000001</v>
      </c>
      <c r="AA238">
        <v>1406.0645999999999</v>
      </c>
      <c r="AC238">
        <v>-2.0916000000000001</v>
      </c>
      <c r="AD238">
        <v>1409.0415</v>
      </c>
      <c r="AF238">
        <v>-2.1091000000000002</v>
      </c>
      <c r="AG238">
        <v>1410.4177</v>
      </c>
      <c r="AI238">
        <v>-2.1091000000000002</v>
      </c>
      <c r="AJ238">
        <v>1403.2067999999999</v>
      </c>
    </row>
    <row r="239" spans="2:36">
      <c r="B239">
        <v>-1.9157999999999999</v>
      </c>
      <c r="C239">
        <v>103.8874</v>
      </c>
      <c r="E239">
        <v>-2.0213000000000001</v>
      </c>
      <c r="F239">
        <v>105.80070000000001</v>
      </c>
      <c r="H239">
        <v>-1.9509000000000001</v>
      </c>
      <c r="I239">
        <v>104.7734</v>
      </c>
      <c r="K239">
        <v>-1.9509000000000001</v>
      </c>
      <c r="L239">
        <v>101.65049999999999</v>
      </c>
      <c r="N239">
        <v>-2.0036999999999998</v>
      </c>
      <c r="O239">
        <v>103.619</v>
      </c>
      <c r="Q239">
        <v>-1.9334</v>
      </c>
      <c r="R239">
        <v>1412.7149999999999</v>
      </c>
      <c r="T239">
        <v>-2.0213000000000001</v>
      </c>
      <c r="U239">
        <v>1404.2352000000001</v>
      </c>
      <c r="W239">
        <v>-2.0213000000000001</v>
      </c>
      <c r="X239">
        <v>1402.864</v>
      </c>
      <c r="Z239">
        <v>-2.0564</v>
      </c>
      <c r="AA239">
        <v>1406.0645999999999</v>
      </c>
      <c r="AC239">
        <v>-2.0564</v>
      </c>
      <c r="AD239">
        <v>1404.4638</v>
      </c>
      <c r="AF239">
        <v>-2.0739999999999998</v>
      </c>
      <c r="AG239">
        <v>1410.3028999999999</v>
      </c>
      <c r="AI239">
        <v>-2.0739999999999998</v>
      </c>
      <c r="AJ239">
        <v>1404.3495</v>
      </c>
    </row>
    <row r="240" spans="2:36">
      <c r="B240">
        <v>-1.8806</v>
      </c>
      <c r="C240">
        <v>103.8874</v>
      </c>
      <c r="E240">
        <v>-1.9861</v>
      </c>
      <c r="F240">
        <v>106.3335</v>
      </c>
      <c r="H240">
        <v>-1.9157999999999999</v>
      </c>
      <c r="I240">
        <v>104.7529</v>
      </c>
      <c r="K240">
        <v>-1.9157999999999999</v>
      </c>
      <c r="L240">
        <v>101.56740000000001</v>
      </c>
      <c r="N240">
        <v>-1.9684999999999999</v>
      </c>
      <c r="O240">
        <v>103.5364</v>
      </c>
      <c r="Q240">
        <v>-1.8982000000000001</v>
      </c>
      <c r="R240">
        <v>1411.6805999999999</v>
      </c>
      <c r="T240">
        <v>-1.9861</v>
      </c>
      <c r="U240">
        <v>1403.5495000000001</v>
      </c>
      <c r="W240">
        <v>-1.9861</v>
      </c>
      <c r="X240">
        <v>1402.6356000000001</v>
      </c>
      <c r="Z240">
        <v>-2.0213000000000001</v>
      </c>
      <c r="AA240">
        <v>1401.4935</v>
      </c>
      <c r="AC240">
        <v>-2.0213000000000001</v>
      </c>
      <c r="AD240">
        <v>1402.5214000000001</v>
      </c>
      <c r="AF240">
        <v>-2.0388000000000002</v>
      </c>
      <c r="AG240">
        <v>1409.6147000000001</v>
      </c>
      <c r="AI240">
        <v>-2.0388000000000002</v>
      </c>
      <c r="AJ240">
        <v>1403.5495000000001</v>
      </c>
    </row>
    <row r="241" spans="2:36">
      <c r="B241">
        <v>-1.8454999999999999</v>
      </c>
      <c r="C241">
        <v>104.1555</v>
      </c>
      <c r="E241">
        <v>-1.9509000000000001</v>
      </c>
      <c r="F241">
        <v>107.0904</v>
      </c>
      <c r="H241">
        <v>-1.8806</v>
      </c>
      <c r="I241">
        <v>105.18470000000001</v>
      </c>
      <c r="K241">
        <v>-1.8806</v>
      </c>
      <c r="L241">
        <v>101.6921</v>
      </c>
      <c r="N241">
        <v>-1.9334</v>
      </c>
      <c r="O241">
        <v>103.1023</v>
      </c>
      <c r="Q241">
        <v>-1.8631</v>
      </c>
      <c r="R241">
        <v>1411.6805999999999</v>
      </c>
      <c r="T241">
        <v>-1.9509000000000001</v>
      </c>
      <c r="U241">
        <v>1403.5495000000001</v>
      </c>
      <c r="W241">
        <v>-1.9509000000000001</v>
      </c>
      <c r="X241">
        <v>1401.4935</v>
      </c>
      <c r="Z241">
        <v>-1.9861</v>
      </c>
      <c r="AA241">
        <v>1401.4935</v>
      </c>
      <c r="AC241">
        <v>-1.9861</v>
      </c>
      <c r="AD241">
        <v>1402.5214000000001</v>
      </c>
      <c r="AF241">
        <v>-2.0036999999999998</v>
      </c>
      <c r="AG241">
        <v>1408.2394999999999</v>
      </c>
      <c r="AI241">
        <v>-2.0036999999999998</v>
      </c>
      <c r="AJ241">
        <v>1400.4657999999999</v>
      </c>
    </row>
    <row r="242" spans="2:36">
      <c r="B242">
        <v>-1.8103</v>
      </c>
      <c r="C242">
        <v>104.32040000000001</v>
      </c>
      <c r="E242">
        <v>-1.9157999999999999</v>
      </c>
      <c r="F242">
        <v>107.0904</v>
      </c>
      <c r="H242">
        <v>-1.8454999999999999</v>
      </c>
      <c r="I242">
        <v>105.28749999999999</v>
      </c>
      <c r="K242">
        <v>-1.8454999999999999</v>
      </c>
      <c r="L242">
        <v>102.4602</v>
      </c>
      <c r="N242">
        <v>-1.8982000000000001</v>
      </c>
      <c r="O242">
        <v>103.1023</v>
      </c>
      <c r="Q242">
        <v>-1.8279000000000001</v>
      </c>
      <c r="R242">
        <v>1409.6147000000001</v>
      </c>
      <c r="T242">
        <v>-1.9157999999999999</v>
      </c>
      <c r="U242">
        <v>1404.2352000000001</v>
      </c>
      <c r="W242">
        <v>-1.9157999999999999</v>
      </c>
      <c r="X242">
        <v>1402.864</v>
      </c>
      <c r="Z242">
        <v>-1.9509000000000001</v>
      </c>
      <c r="AA242">
        <v>1401.0367000000001</v>
      </c>
      <c r="AC242">
        <v>-1.9509000000000001</v>
      </c>
      <c r="AD242">
        <v>1402.1786999999999</v>
      </c>
      <c r="AF242">
        <v>-1.9684999999999999</v>
      </c>
      <c r="AG242">
        <v>1404.2352000000001</v>
      </c>
      <c r="AI242">
        <v>-1.9684999999999999</v>
      </c>
      <c r="AJ242">
        <v>1398.8674000000001</v>
      </c>
    </row>
    <row r="243" spans="2:36">
      <c r="B243">
        <v>-1.7751999999999999</v>
      </c>
      <c r="C243">
        <v>105.18470000000001</v>
      </c>
      <c r="E243">
        <v>-1.8806</v>
      </c>
      <c r="F243">
        <v>107.0904</v>
      </c>
      <c r="H243">
        <v>-1.8103</v>
      </c>
      <c r="I243">
        <v>105.30800000000001</v>
      </c>
      <c r="K243">
        <v>-1.8103</v>
      </c>
      <c r="L243">
        <v>103.3297</v>
      </c>
      <c r="N243">
        <v>-1.8631</v>
      </c>
      <c r="O243">
        <v>103.1023</v>
      </c>
      <c r="Q243">
        <v>-1.7927999999999999</v>
      </c>
      <c r="R243">
        <v>1409.6147000000001</v>
      </c>
      <c r="T243">
        <v>-1.8806</v>
      </c>
      <c r="U243">
        <v>1405.7215000000001</v>
      </c>
      <c r="W243">
        <v>-1.8806</v>
      </c>
      <c r="X243">
        <v>1405.6070999999999</v>
      </c>
      <c r="Z243">
        <v>-1.9157999999999999</v>
      </c>
      <c r="AA243">
        <v>1401.9503</v>
      </c>
      <c r="AC243">
        <v>-1.9157999999999999</v>
      </c>
      <c r="AD243">
        <v>1402.7498000000001</v>
      </c>
      <c r="AF243">
        <v>-1.9334</v>
      </c>
      <c r="AG243">
        <v>1403.8923</v>
      </c>
      <c r="AI243">
        <v>-1.9334</v>
      </c>
      <c r="AJ243">
        <v>1400.0091</v>
      </c>
    </row>
    <row r="244" spans="2:36">
      <c r="B244">
        <v>-1.74</v>
      </c>
      <c r="C244">
        <v>105.4723</v>
      </c>
      <c r="E244">
        <v>-1.8454999999999999</v>
      </c>
      <c r="F244">
        <v>107.27419999999999</v>
      </c>
      <c r="H244">
        <v>-1.7751999999999999</v>
      </c>
      <c r="I244">
        <v>105.34910000000001</v>
      </c>
      <c r="K244">
        <v>-1.7751999999999999</v>
      </c>
      <c r="L244">
        <v>103.82550000000001</v>
      </c>
      <c r="N244">
        <v>-1.8279000000000001</v>
      </c>
      <c r="O244">
        <v>103.1023</v>
      </c>
      <c r="Q244">
        <v>-1.7576000000000001</v>
      </c>
      <c r="R244">
        <v>1411.9104</v>
      </c>
      <c r="T244">
        <v>-1.8454999999999999</v>
      </c>
      <c r="U244">
        <v>1405.7215000000001</v>
      </c>
      <c r="W244">
        <v>-1.8454999999999999</v>
      </c>
      <c r="X244">
        <v>1404.2352000000001</v>
      </c>
      <c r="Z244">
        <v>-1.8806</v>
      </c>
      <c r="AA244">
        <v>1403.8923</v>
      </c>
      <c r="AC244">
        <v>-1.8806</v>
      </c>
      <c r="AD244">
        <v>1404.5780999999999</v>
      </c>
      <c r="AF244">
        <v>-1.8982000000000001</v>
      </c>
      <c r="AG244">
        <v>1402.5214000000001</v>
      </c>
      <c r="AI244">
        <v>-1.8982000000000001</v>
      </c>
      <c r="AJ244">
        <v>1400.0091</v>
      </c>
    </row>
    <row r="245" spans="2:36">
      <c r="B245">
        <v>-1.7049000000000001</v>
      </c>
      <c r="C245">
        <v>105.6776</v>
      </c>
      <c r="E245">
        <v>-1.8103</v>
      </c>
      <c r="F245">
        <v>107.1721</v>
      </c>
      <c r="H245">
        <v>-1.74</v>
      </c>
      <c r="I245">
        <v>105.9237</v>
      </c>
      <c r="K245">
        <v>-1.74</v>
      </c>
      <c r="L245">
        <v>104.0318</v>
      </c>
      <c r="N245">
        <v>-1.7927999999999999</v>
      </c>
      <c r="O245">
        <v>103.1023</v>
      </c>
      <c r="Q245">
        <v>-1.7224999999999999</v>
      </c>
      <c r="R245">
        <v>1413.9809</v>
      </c>
      <c r="T245">
        <v>-1.8103</v>
      </c>
      <c r="U245">
        <v>1405.7215000000001</v>
      </c>
      <c r="W245">
        <v>-1.8103</v>
      </c>
      <c r="X245">
        <v>1401.6077</v>
      </c>
      <c r="Z245">
        <v>-1.8454999999999999</v>
      </c>
      <c r="AA245">
        <v>1404.8067000000001</v>
      </c>
      <c r="AC245">
        <v>-1.8454999999999999</v>
      </c>
      <c r="AD245">
        <v>1405.4927</v>
      </c>
      <c r="AF245">
        <v>-1.8631</v>
      </c>
      <c r="AG245">
        <v>1402.7498000000001</v>
      </c>
      <c r="AI245">
        <v>-1.8631</v>
      </c>
      <c r="AJ245">
        <v>1400.0091</v>
      </c>
    </row>
    <row r="246" spans="2:36">
      <c r="B246">
        <v>-1.6697</v>
      </c>
      <c r="C246">
        <v>104.4646</v>
      </c>
      <c r="E246">
        <v>-1.7751999999999999</v>
      </c>
      <c r="F246">
        <v>107.4376</v>
      </c>
      <c r="H246">
        <v>-1.7049000000000001</v>
      </c>
      <c r="I246">
        <v>105.96469999999999</v>
      </c>
      <c r="K246">
        <v>-1.7049000000000001</v>
      </c>
      <c r="L246">
        <v>104.1555</v>
      </c>
      <c r="N246">
        <v>-1.7576000000000001</v>
      </c>
      <c r="O246">
        <v>103.3297</v>
      </c>
      <c r="Q246">
        <v>-1.6873</v>
      </c>
      <c r="R246">
        <v>1411.9104</v>
      </c>
      <c r="T246">
        <v>-1.7751999999999999</v>
      </c>
      <c r="U246">
        <v>1405.2639999999999</v>
      </c>
      <c r="W246">
        <v>-1.7751999999999999</v>
      </c>
      <c r="X246">
        <v>1400.8082999999999</v>
      </c>
      <c r="Z246">
        <v>-1.8103</v>
      </c>
      <c r="AA246">
        <v>1403.8923</v>
      </c>
      <c r="AC246">
        <v>-1.8103</v>
      </c>
      <c r="AD246">
        <v>1404.5780999999999</v>
      </c>
      <c r="AF246">
        <v>-1.8279000000000001</v>
      </c>
      <c r="AG246">
        <v>1402.7498000000001</v>
      </c>
      <c r="AI246">
        <v>-1.8279000000000001</v>
      </c>
      <c r="AJ246">
        <v>1401.0367000000001</v>
      </c>
    </row>
    <row r="247" spans="2:36">
      <c r="B247">
        <v>-1.6346000000000001</v>
      </c>
      <c r="C247">
        <v>103.4331</v>
      </c>
      <c r="E247">
        <v>-1.74</v>
      </c>
      <c r="F247">
        <v>107.72320000000001</v>
      </c>
      <c r="H247">
        <v>-1.6697</v>
      </c>
      <c r="I247">
        <v>105.9237</v>
      </c>
      <c r="K247">
        <v>-1.6697</v>
      </c>
      <c r="L247">
        <v>104.4234</v>
      </c>
      <c r="N247">
        <v>-1.7224999999999999</v>
      </c>
      <c r="O247">
        <v>104.1968</v>
      </c>
      <c r="Q247">
        <v>-1.6521999999999999</v>
      </c>
      <c r="R247">
        <v>1406.98</v>
      </c>
      <c r="T247">
        <v>-1.74</v>
      </c>
      <c r="U247">
        <v>1404.5780999999999</v>
      </c>
      <c r="W247">
        <v>-1.74</v>
      </c>
      <c r="X247">
        <v>1398.8674000000001</v>
      </c>
      <c r="Z247">
        <v>-1.7751999999999999</v>
      </c>
      <c r="AA247">
        <v>1400.9224999999999</v>
      </c>
      <c r="AC247">
        <v>-1.7751999999999999</v>
      </c>
      <c r="AD247">
        <v>1403.8923</v>
      </c>
      <c r="AF247">
        <v>-1.7927999999999999</v>
      </c>
      <c r="AG247">
        <v>1402.6356000000001</v>
      </c>
      <c r="AI247">
        <v>-1.7927999999999999</v>
      </c>
      <c r="AJ247">
        <v>1401.0367000000001</v>
      </c>
    </row>
    <row r="248" spans="2:36">
      <c r="B248">
        <v>-1.5993999999999999</v>
      </c>
      <c r="C248">
        <v>102.9367</v>
      </c>
      <c r="E248">
        <v>-1.7049000000000001</v>
      </c>
      <c r="F248">
        <v>107.5192</v>
      </c>
      <c r="H248">
        <v>-1.6346000000000001</v>
      </c>
      <c r="I248">
        <v>106.0057</v>
      </c>
      <c r="K248">
        <v>-1.6346000000000001</v>
      </c>
      <c r="L248">
        <v>104.6294</v>
      </c>
      <c r="N248">
        <v>-1.6873</v>
      </c>
      <c r="O248">
        <v>104.1968</v>
      </c>
      <c r="Q248">
        <v>-1.617</v>
      </c>
      <c r="R248">
        <v>1404.5780999999999</v>
      </c>
      <c r="T248">
        <v>-1.7049000000000001</v>
      </c>
      <c r="U248">
        <v>1403.2067999999999</v>
      </c>
      <c r="W248">
        <v>-1.7049000000000001</v>
      </c>
      <c r="X248">
        <v>1394.0709999999999</v>
      </c>
      <c r="Z248">
        <v>-1.74</v>
      </c>
      <c r="AA248">
        <v>1399.0957000000001</v>
      </c>
      <c r="AC248">
        <v>-1.74</v>
      </c>
      <c r="AD248">
        <v>1401.0367000000001</v>
      </c>
      <c r="AF248">
        <v>-1.7576000000000001</v>
      </c>
      <c r="AG248">
        <v>1400.9224999999999</v>
      </c>
      <c r="AI248">
        <v>-1.7576000000000001</v>
      </c>
      <c r="AJ248">
        <v>1399.3241</v>
      </c>
    </row>
    <row r="249" spans="2:36">
      <c r="B249">
        <v>-1.5643</v>
      </c>
      <c r="C249">
        <v>102.9367</v>
      </c>
      <c r="E249">
        <v>-1.6697</v>
      </c>
      <c r="F249">
        <v>107.4376</v>
      </c>
      <c r="H249">
        <v>-1.5993999999999999</v>
      </c>
      <c r="I249">
        <v>106.0057</v>
      </c>
      <c r="K249">
        <v>-1.5993999999999999</v>
      </c>
      <c r="L249">
        <v>104.547</v>
      </c>
      <c r="N249">
        <v>-1.6521999999999999</v>
      </c>
      <c r="O249">
        <v>104.6088</v>
      </c>
      <c r="Q249">
        <v>-1.5818000000000001</v>
      </c>
      <c r="R249">
        <v>1403.0925</v>
      </c>
      <c r="T249">
        <v>-1.6697</v>
      </c>
      <c r="U249">
        <v>1402.5214000000001</v>
      </c>
      <c r="W249">
        <v>-1.6697</v>
      </c>
      <c r="X249">
        <v>1393.8425</v>
      </c>
      <c r="Z249">
        <v>-1.7049000000000001</v>
      </c>
      <c r="AA249">
        <v>1398.1823999999999</v>
      </c>
      <c r="AC249">
        <v>-1.7049000000000001</v>
      </c>
      <c r="AD249">
        <v>1398.4106999999999</v>
      </c>
      <c r="AF249">
        <v>-1.7224999999999999</v>
      </c>
      <c r="AG249">
        <v>1400.9224999999999</v>
      </c>
      <c r="AI249">
        <v>-1.7224999999999999</v>
      </c>
      <c r="AJ249">
        <v>1399.3241</v>
      </c>
    </row>
    <row r="250" spans="2:36">
      <c r="B250">
        <v>-1.5290999999999999</v>
      </c>
      <c r="C250">
        <v>102.8125</v>
      </c>
      <c r="E250">
        <v>-1.6346000000000001</v>
      </c>
      <c r="F250">
        <v>107.41719999999999</v>
      </c>
      <c r="H250">
        <v>-1.5643</v>
      </c>
      <c r="I250">
        <v>105.96469999999999</v>
      </c>
      <c r="K250">
        <v>-1.5643</v>
      </c>
      <c r="L250">
        <v>104.1968</v>
      </c>
      <c r="N250">
        <v>-1.617</v>
      </c>
      <c r="O250">
        <v>104.6088</v>
      </c>
      <c r="Q250">
        <v>-1.5467</v>
      </c>
      <c r="R250">
        <v>1402.5214000000001</v>
      </c>
      <c r="T250">
        <v>-1.6346000000000001</v>
      </c>
      <c r="U250">
        <v>1401.7219</v>
      </c>
      <c r="W250">
        <v>-1.6346000000000001</v>
      </c>
      <c r="X250">
        <v>1392.0133000000001</v>
      </c>
      <c r="Z250">
        <v>-1.6697</v>
      </c>
      <c r="AA250">
        <v>1396.6981000000001</v>
      </c>
      <c r="AC250">
        <v>-1.6697</v>
      </c>
      <c r="AD250">
        <v>1395.8987</v>
      </c>
      <c r="AF250">
        <v>-1.6873</v>
      </c>
      <c r="AG250">
        <v>1400.4657999999999</v>
      </c>
      <c r="AI250">
        <v>-1.6873</v>
      </c>
      <c r="AJ250">
        <v>1394.2995000000001</v>
      </c>
    </row>
    <row r="251" spans="2:36">
      <c r="B251">
        <v>-1.494</v>
      </c>
      <c r="C251">
        <v>102.8746</v>
      </c>
      <c r="E251">
        <v>-1.5993999999999999</v>
      </c>
      <c r="F251">
        <v>107.41719999999999</v>
      </c>
      <c r="H251">
        <v>-1.5290999999999999</v>
      </c>
      <c r="I251">
        <v>106.395</v>
      </c>
      <c r="K251">
        <v>-1.5290999999999999</v>
      </c>
      <c r="L251">
        <v>103.7223</v>
      </c>
      <c r="N251">
        <v>-1.5818000000000001</v>
      </c>
      <c r="O251">
        <v>104.71169999999999</v>
      </c>
      <c r="Q251">
        <v>-1.5115000000000001</v>
      </c>
      <c r="R251">
        <v>1403.5495000000001</v>
      </c>
      <c r="T251">
        <v>-1.5993999999999999</v>
      </c>
      <c r="U251">
        <v>1398.7532000000001</v>
      </c>
      <c r="W251">
        <v>-1.5993999999999999</v>
      </c>
      <c r="X251">
        <v>1391.2125000000001</v>
      </c>
      <c r="Z251">
        <v>-1.6346000000000001</v>
      </c>
      <c r="AA251">
        <v>1396.1271999999999</v>
      </c>
      <c r="AC251">
        <v>-1.6346000000000001</v>
      </c>
      <c r="AD251">
        <v>1395.8987</v>
      </c>
      <c r="AF251">
        <v>-1.6521999999999999</v>
      </c>
      <c r="AG251">
        <v>1400.3516</v>
      </c>
      <c r="AI251">
        <v>-1.6521999999999999</v>
      </c>
      <c r="AJ251">
        <v>1391.2125000000001</v>
      </c>
    </row>
    <row r="252" spans="2:36">
      <c r="B252">
        <v>-1.4588000000000001</v>
      </c>
      <c r="C252">
        <v>103.08159999999999</v>
      </c>
      <c r="E252">
        <v>-1.5643</v>
      </c>
      <c r="F252">
        <v>107.4376</v>
      </c>
      <c r="H252">
        <v>-1.494</v>
      </c>
      <c r="I252">
        <v>106.395</v>
      </c>
      <c r="K252">
        <v>-1.494</v>
      </c>
      <c r="L252">
        <v>103.681</v>
      </c>
      <c r="N252">
        <v>-1.5467</v>
      </c>
      <c r="O252">
        <v>105.616</v>
      </c>
      <c r="Q252">
        <v>-1.4763999999999999</v>
      </c>
      <c r="R252">
        <v>1405.6070999999999</v>
      </c>
      <c r="T252">
        <v>-1.5643</v>
      </c>
      <c r="U252">
        <v>1398.5248999999999</v>
      </c>
      <c r="W252">
        <v>-1.5643</v>
      </c>
      <c r="X252">
        <v>1390.7547999999999</v>
      </c>
      <c r="Z252">
        <v>-1.5993999999999999</v>
      </c>
      <c r="AA252">
        <v>1396.1271999999999</v>
      </c>
      <c r="AC252">
        <v>-1.5993999999999999</v>
      </c>
      <c r="AD252">
        <v>1395.7845</v>
      </c>
      <c r="AF252">
        <v>-1.617</v>
      </c>
      <c r="AG252">
        <v>1397.9540999999999</v>
      </c>
      <c r="AI252">
        <v>-1.617</v>
      </c>
      <c r="AJ252">
        <v>1384.2143000000001</v>
      </c>
    </row>
    <row r="253" spans="2:36">
      <c r="B253">
        <v>-1.4237</v>
      </c>
      <c r="C253">
        <v>103.49509999999999</v>
      </c>
      <c r="E253">
        <v>-1.5290999999999999</v>
      </c>
      <c r="F253">
        <v>108.2124</v>
      </c>
      <c r="H253">
        <v>-1.4588000000000001</v>
      </c>
      <c r="I253">
        <v>106.0877</v>
      </c>
      <c r="K253">
        <v>-1.4588000000000001</v>
      </c>
      <c r="L253">
        <v>103.619</v>
      </c>
      <c r="N253">
        <v>-1.5115000000000001</v>
      </c>
      <c r="O253">
        <v>105.8827</v>
      </c>
      <c r="Q253">
        <v>-1.4412</v>
      </c>
      <c r="R253">
        <v>1404.921</v>
      </c>
      <c r="T253">
        <v>-1.5290999999999999</v>
      </c>
      <c r="U253">
        <v>1398.5248999999999</v>
      </c>
      <c r="W253">
        <v>-1.5290999999999999</v>
      </c>
      <c r="X253">
        <v>1391.2125000000001</v>
      </c>
      <c r="Z253">
        <v>-1.5643</v>
      </c>
      <c r="AA253">
        <v>1394.4138</v>
      </c>
      <c r="AC253">
        <v>-1.5643</v>
      </c>
      <c r="AD253">
        <v>1395.0992000000001</v>
      </c>
      <c r="AF253">
        <v>-1.5818000000000001</v>
      </c>
      <c r="AG253">
        <v>1395.2135000000001</v>
      </c>
      <c r="AI253">
        <v>-1.5818000000000001</v>
      </c>
      <c r="AJ253">
        <v>1386.9727</v>
      </c>
    </row>
    <row r="254" spans="2:36">
      <c r="B254">
        <v>-1.3885000000000001</v>
      </c>
      <c r="C254">
        <v>103.1229</v>
      </c>
      <c r="E254">
        <v>-1.494</v>
      </c>
      <c r="F254">
        <v>108.90430000000001</v>
      </c>
      <c r="H254">
        <v>-1.4237</v>
      </c>
      <c r="I254">
        <v>105.16419999999999</v>
      </c>
      <c r="K254">
        <v>-1.4237</v>
      </c>
      <c r="L254">
        <v>103.4537</v>
      </c>
      <c r="N254">
        <v>-1.4763999999999999</v>
      </c>
      <c r="O254">
        <v>105.80070000000001</v>
      </c>
      <c r="Q254">
        <v>-1.4060999999999999</v>
      </c>
      <c r="R254">
        <v>1402.5214000000001</v>
      </c>
      <c r="T254">
        <v>-1.494</v>
      </c>
      <c r="U254">
        <v>1396.3554999999999</v>
      </c>
      <c r="W254">
        <v>-1.494</v>
      </c>
      <c r="X254">
        <v>1392.3563999999999</v>
      </c>
      <c r="Z254">
        <v>-1.5290999999999999</v>
      </c>
      <c r="AA254">
        <v>1393.9567</v>
      </c>
      <c r="AC254">
        <v>-1.5290999999999999</v>
      </c>
      <c r="AD254">
        <v>1395.0992000000001</v>
      </c>
      <c r="AF254">
        <v>-1.5467</v>
      </c>
      <c r="AG254">
        <v>1393.0424</v>
      </c>
      <c r="AI254">
        <v>-1.5467</v>
      </c>
      <c r="AJ254">
        <v>1383.2929999999999</v>
      </c>
    </row>
    <row r="255" spans="2:36">
      <c r="B255">
        <v>-1.3533999999999999</v>
      </c>
      <c r="C255">
        <v>102.7711</v>
      </c>
      <c r="E255">
        <v>-1.4588000000000001</v>
      </c>
      <c r="F255">
        <v>108.6602</v>
      </c>
      <c r="H255">
        <v>-1.3885000000000001</v>
      </c>
      <c r="I255">
        <v>104.794</v>
      </c>
      <c r="K255">
        <v>-1.3885000000000001</v>
      </c>
      <c r="L255">
        <v>103.6397</v>
      </c>
      <c r="N255">
        <v>-1.4412</v>
      </c>
      <c r="O255">
        <v>105.73909999999999</v>
      </c>
      <c r="Q255">
        <v>-1.3709</v>
      </c>
      <c r="R255">
        <v>1400.9224999999999</v>
      </c>
      <c r="T255">
        <v>-1.4588000000000001</v>
      </c>
      <c r="U255">
        <v>1394.6423</v>
      </c>
      <c r="W255">
        <v>-1.4588000000000001</v>
      </c>
      <c r="X255">
        <v>1390.9837</v>
      </c>
      <c r="Z255">
        <v>-1.494</v>
      </c>
      <c r="AA255">
        <v>1393.7282</v>
      </c>
      <c r="AC255">
        <v>-1.494</v>
      </c>
      <c r="AD255">
        <v>1394.6423</v>
      </c>
      <c r="AF255">
        <v>-1.5115000000000001</v>
      </c>
      <c r="AG255">
        <v>1392.242</v>
      </c>
      <c r="AI255">
        <v>-1.5115000000000001</v>
      </c>
      <c r="AJ255">
        <v>1383.2929999999999</v>
      </c>
    </row>
    <row r="256" spans="2:36">
      <c r="B256">
        <v>-1.3182</v>
      </c>
      <c r="C256">
        <v>102.58459999999999</v>
      </c>
      <c r="E256">
        <v>-1.4237</v>
      </c>
      <c r="F256">
        <v>107.6824</v>
      </c>
      <c r="H256">
        <v>-1.3533999999999999</v>
      </c>
      <c r="I256">
        <v>104.2792</v>
      </c>
      <c r="K256">
        <v>-1.3533999999999999</v>
      </c>
      <c r="L256">
        <v>104.05240000000001</v>
      </c>
      <c r="N256">
        <v>-1.4060999999999999</v>
      </c>
      <c r="O256">
        <v>105.8827</v>
      </c>
      <c r="Q256">
        <v>-1.3358000000000001</v>
      </c>
      <c r="R256">
        <v>1395.7845</v>
      </c>
      <c r="T256">
        <v>-1.4237</v>
      </c>
      <c r="U256">
        <v>1392.3563999999999</v>
      </c>
      <c r="W256">
        <v>-1.4237</v>
      </c>
      <c r="X256">
        <v>1389.7244000000001</v>
      </c>
      <c r="Z256">
        <v>-1.4588000000000001</v>
      </c>
      <c r="AA256">
        <v>1392.6994</v>
      </c>
      <c r="AC256">
        <v>-1.4588000000000001</v>
      </c>
      <c r="AD256">
        <v>1391.4413999999999</v>
      </c>
      <c r="AF256">
        <v>-1.4763999999999999</v>
      </c>
      <c r="AG256">
        <v>1392.3563999999999</v>
      </c>
      <c r="AI256">
        <v>-1.4763999999999999</v>
      </c>
      <c r="AJ256">
        <v>1386.9727</v>
      </c>
    </row>
    <row r="257" spans="2:36">
      <c r="B257">
        <v>-1.2830999999999999</v>
      </c>
      <c r="C257">
        <v>102.58459999999999</v>
      </c>
      <c r="E257">
        <v>-1.3885000000000001</v>
      </c>
      <c r="F257">
        <v>106.7838</v>
      </c>
      <c r="H257">
        <v>-1.3182</v>
      </c>
      <c r="I257">
        <v>103.92870000000001</v>
      </c>
      <c r="K257">
        <v>-1.3182</v>
      </c>
      <c r="L257">
        <v>104.05240000000001</v>
      </c>
      <c r="N257">
        <v>-1.3709</v>
      </c>
      <c r="O257">
        <v>106.354</v>
      </c>
      <c r="Q257">
        <v>-1.3006</v>
      </c>
      <c r="R257">
        <v>1395.5561</v>
      </c>
      <c r="T257">
        <v>-1.3885000000000001</v>
      </c>
      <c r="U257">
        <v>1392.1277</v>
      </c>
      <c r="W257">
        <v>-1.3885000000000001</v>
      </c>
      <c r="X257">
        <v>1387.5464999999999</v>
      </c>
      <c r="Z257">
        <v>-1.4237</v>
      </c>
      <c r="AA257">
        <v>1391.4413999999999</v>
      </c>
      <c r="AC257">
        <v>-1.4237</v>
      </c>
      <c r="AD257">
        <v>1389.9534000000001</v>
      </c>
      <c r="AF257">
        <v>-1.4412</v>
      </c>
      <c r="AG257">
        <v>1392.242</v>
      </c>
      <c r="AI257">
        <v>-1.4412</v>
      </c>
      <c r="AJ257">
        <v>1387.7759000000001</v>
      </c>
    </row>
    <row r="258" spans="2:36">
      <c r="B258">
        <v>-1.2479</v>
      </c>
      <c r="C258">
        <v>102.58459999999999</v>
      </c>
      <c r="E258">
        <v>-1.3533999999999999</v>
      </c>
      <c r="F258">
        <v>106.72239999999999</v>
      </c>
      <c r="H258">
        <v>-1.2830999999999999</v>
      </c>
      <c r="I258">
        <v>103.8874</v>
      </c>
      <c r="K258">
        <v>-1.2830999999999999</v>
      </c>
      <c r="L258">
        <v>103.84610000000001</v>
      </c>
      <c r="N258">
        <v>-1.3358000000000001</v>
      </c>
      <c r="O258">
        <v>106.82470000000001</v>
      </c>
      <c r="Q258">
        <v>-1.2655000000000001</v>
      </c>
      <c r="R258">
        <v>1395.5561</v>
      </c>
      <c r="T258">
        <v>-1.3533999999999999</v>
      </c>
      <c r="U258">
        <v>1389.8389</v>
      </c>
      <c r="W258">
        <v>-1.3533999999999999</v>
      </c>
      <c r="X258">
        <v>1387.0875000000001</v>
      </c>
      <c r="Z258">
        <v>-1.3885000000000001</v>
      </c>
      <c r="AA258">
        <v>1389.9534000000001</v>
      </c>
      <c r="AC258">
        <v>-1.3885000000000001</v>
      </c>
      <c r="AD258">
        <v>1389.6098</v>
      </c>
      <c r="AF258">
        <v>-1.4060999999999999</v>
      </c>
      <c r="AG258">
        <v>1392.3563999999999</v>
      </c>
      <c r="AI258">
        <v>-1.4060999999999999</v>
      </c>
      <c r="AJ258">
        <v>1385.1346000000001</v>
      </c>
    </row>
    <row r="259" spans="2:36">
      <c r="B259">
        <v>-1.2128000000000001</v>
      </c>
      <c r="C259">
        <v>102.8125</v>
      </c>
      <c r="E259">
        <v>-1.3182</v>
      </c>
      <c r="F259">
        <v>106.5792</v>
      </c>
      <c r="H259">
        <v>-1.2479</v>
      </c>
      <c r="I259">
        <v>103.908</v>
      </c>
      <c r="K259">
        <v>-1.2479</v>
      </c>
      <c r="L259">
        <v>103.7223</v>
      </c>
      <c r="N259">
        <v>-1.3006</v>
      </c>
      <c r="O259">
        <v>107.07</v>
      </c>
      <c r="Q259">
        <v>-1.2302999999999999</v>
      </c>
      <c r="R259">
        <v>1397.269</v>
      </c>
      <c r="T259">
        <v>-1.3182</v>
      </c>
      <c r="U259">
        <v>1388.3493000000001</v>
      </c>
      <c r="W259">
        <v>-1.3182</v>
      </c>
      <c r="X259">
        <v>1387.0875000000001</v>
      </c>
      <c r="Z259">
        <v>-1.3533999999999999</v>
      </c>
      <c r="AA259">
        <v>1388.0053</v>
      </c>
      <c r="AC259">
        <v>-1.3533999999999999</v>
      </c>
      <c r="AD259">
        <v>1388.12</v>
      </c>
      <c r="AF259">
        <v>-1.3709</v>
      </c>
      <c r="AG259">
        <v>1391.5558000000001</v>
      </c>
      <c r="AI259">
        <v>-1.3709</v>
      </c>
      <c r="AJ259">
        <v>1384.3294000000001</v>
      </c>
    </row>
    <row r="260" spans="2:36">
      <c r="B260">
        <v>-1.1776</v>
      </c>
      <c r="C260">
        <v>103.2677</v>
      </c>
      <c r="E260">
        <v>-1.2830999999999999</v>
      </c>
      <c r="F260">
        <v>106.16970000000001</v>
      </c>
      <c r="H260">
        <v>-1.2128000000000001</v>
      </c>
      <c r="I260">
        <v>104.4234</v>
      </c>
      <c r="K260">
        <v>-1.2128000000000001</v>
      </c>
      <c r="L260">
        <v>103.3711</v>
      </c>
      <c r="N260">
        <v>-1.2655000000000001</v>
      </c>
      <c r="O260">
        <v>107.07</v>
      </c>
      <c r="Q260">
        <v>-1.1952</v>
      </c>
      <c r="R260">
        <v>1397.269</v>
      </c>
      <c r="T260">
        <v>-1.2830999999999999</v>
      </c>
      <c r="U260">
        <v>1387.0875000000001</v>
      </c>
      <c r="W260">
        <v>-1.2830999999999999</v>
      </c>
      <c r="X260">
        <v>1387.0875000000001</v>
      </c>
      <c r="Z260">
        <v>-1.3182</v>
      </c>
      <c r="AA260">
        <v>1387.0875000000001</v>
      </c>
      <c r="AC260">
        <v>-1.3182</v>
      </c>
      <c r="AD260">
        <v>1387.4318000000001</v>
      </c>
      <c r="AF260">
        <v>-1.3358000000000001</v>
      </c>
      <c r="AG260">
        <v>1389.7244000000001</v>
      </c>
      <c r="AI260">
        <v>-1.3358000000000001</v>
      </c>
      <c r="AJ260">
        <v>1385.1346000000001</v>
      </c>
    </row>
    <row r="261" spans="2:36">
      <c r="B261">
        <v>-1.1424000000000001</v>
      </c>
      <c r="C261">
        <v>103.4537</v>
      </c>
      <c r="E261">
        <v>-1.2479</v>
      </c>
      <c r="F261">
        <v>106.354</v>
      </c>
      <c r="H261">
        <v>-1.1776</v>
      </c>
      <c r="I261">
        <v>105.20529999999999</v>
      </c>
      <c r="K261">
        <v>-1.1776</v>
      </c>
      <c r="L261">
        <v>103.185</v>
      </c>
      <c r="N261">
        <v>-1.2302999999999999</v>
      </c>
      <c r="O261">
        <v>106.82470000000001</v>
      </c>
      <c r="Q261">
        <v>-1.1599999999999999</v>
      </c>
      <c r="R261">
        <v>1397.269</v>
      </c>
      <c r="T261">
        <v>-1.2479</v>
      </c>
      <c r="U261">
        <v>1388.6931999999999</v>
      </c>
      <c r="W261">
        <v>-1.2479</v>
      </c>
      <c r="X261">
        <v>1387.0875000000001</v>
      </c>
      <c r="Z261">
        <v>-1.2830999999999999</v>
      </c>
      <c r="AA261">
        <v>1387.0875000000001</v>
      </c>
      <c r="AC261">
        <v>-1.2830999999999999</v>
      </c>
      <c r="AD261">
        <v>1387.4318000000001</v>
      </c>
      <c r="AF261">
        <v>-1.3006</v>
      </c>
      <c r="AG261">
        <v>1387.8905999999999</v>
      </c>
      <c r="AI261">
        <v>-1.3006</v>
      </c>
      <c r="AJ261">
        <v>1384.3294000000001</v>
      </c>
    </row>
    <row r="262" spans="2:36">
      <c r="B262">
        <v>-1.1073</v>
      </c>
      <c r="C262">
        <v>103.7842</v>
      </c>
      <c r="E262">
        <v>-1.2128000000000001</v>
      </c>
      <c r="F262">
        <v>106.886</v>
      </c>
      <c r="H262">
        <v>-1.1424000000000001</v>
      </c>
      <c r="I262">
        <v>104.71169999999999</v>
      </c>
      <c r="K262">
        <v>-1.1424000000000001</v>
      </c>
      <c r="L262">
        <v>103.01949999999999</v>
      </c>
      <c r="N262">
        <v>-1.1952</v>
      </c>
      <c r="O262">
        <v>106.1082</v>
      </c>
      <c r="Q262">
        <v>-1.1249</v>
      </c>
      <c r="R262">
        <v>1396.4697000000001</v>
      </c>
      <c r="T262">
        <v>-1.2128000000000001</v>
      </c>
      <c r="U262">
        <v>1388.6931999999999</v>
      </c>
      <c r="W262">
        <v>-1.2128000000000001</v>
      </c>
      <c r="X262">
        <v>1386.3987</v>
      </c>
      <c r="Z262">
        <v>-1.2479</v>
      </c>
      <c r="AA262">
        <v>1386.1688999999999</v>
      </c>
      <c r="AC262">
        <v>-1.2479</v>
      </c>
      <c r="AD262">
        <v>1387.5464999999999</v>
      </c>
      <c r="AF262">
        <v>-1.2655000000000001</v>
      </c>
      <c r="AG262">
        <v>1387.6612</v>
      </c>
      <c r="AI262">
        <v>-1.2655000000000001</v>
      </c>
      <c r="AJ262">
        <v>1385.1346000000001</v>
      </c>
    </row>
    <row r="263" spans="2:36">
      <c r="B263">
        <v>-1.0721000000000001</v>
      </c>
      <c r="C263">
        <v>103.8048</v>
      </c>
      <c r="E263">
        <v>-1.1776</v>
      </c>
      <c r="F263">
        <v>106.9064</v>
      </c>
      <c r="H263">
        <v>-1.1073</v>
      </c>
      <c r="I263">
        <v>104.5676</v>
      </c>
      <c r="K263">
        <v>-1.1073</v>
      </c>
      <c r="L263">
        <v>102.68819999999999</v>
      </c>
      <c r="N263">
        <v>-1.1599999999999999</v>
      </c>
      <c r="O263">
        <v>104.8969</v>
      </c>
      <c r="Q263">
        <v>-1.0896999999999999</v>
      </c>
      <c r="R263">
        <v>1395.8987</v>
      </c>
      <c r="T263">
        <v>-1.1776</v>
      </c>
      <c r="U263">
        <v>1388.6931999999999</v>
      </c>
      <c r="W263">
        <v>-1.1776</v>
      </c>
      <c r="X263">
        <v>1385.3644999999999</v>
      </c>
      <c r="Z263">
        <v>-1.2128000000000001</v>
      </c>
      <c r="AA263">
        <v>1387.0875000000001</v>
      </c>
      <c r="AC263">
        <v>-1.2128000000000001</v>
      </c>
      <c r="AD263">
        <v>1388.0053</v>
      </c>
      <c r="AF263">
        <v>-1.2302999999999999</v>
      </c>
      <c r="AG263">
        <v>1387.6612</v>
      </c>
      <c r="AI263">
        <v>-1.2302999999999999</v>
      </c>
      <c r="AJ263">
        <v>1386.0541000000001</v>
      </c>
    </row>
    <row r="264" spans="2:36">
      <c r="B264">
        <v>-1.0369999999999999</v>
      </c>
      <c r="C264">
        <v>104.0318</v>
      </c>
      <c r="E264">
        <v>-1.1424000000000001</v>
      </c>
      <c r="F264">
        <v>106.9064</v>
      </c>
      <c r="H264">
        <v>-1.0721000000000001</v>
      </c>
      <c r="I264">
        <v>104.0318</v>
      </c>
      <c r="K264">
        <v>-1.0721000000000001</v>
      </c>
      <c r="L264">
        <v>102.7089</v>
      </c>
      <c r="N264">
        <v>-1.1249</v>
      </c>
      <c r="O264">
        <v>104.48520000000001</v>
      </c>
      <c r="Q264">
        <v>-1.0546</v>
      </c>
      <c r="R264">
        <v>1394.8707999999999</v>
      </c>
      <c r="T264">
        <v>-1.1424000000000001</v>
      </c>
      <c r="U264">
        <v>1386.6283000000001</v>
      </c>
      <c r="W264">
        <v>-1.1424000000000001</v>
      </c>
      <c r="X264">
        <v>1384.3294000000001</v>
      </c>
      <c r="Z264">
        <v>-1.1776</v>
      </c>
      <c r="AA264">
        <v>1388.3493000000001</v>
      </c>
      <c r="AC264">
        <v>-1.1776</v>
      </c>
      <c r="AD264">
        <v>1388.0053</v>
      </c>
      <c r="AF264">
        <v>-1.1952</v>
      </c>
      <c r="AG264">
        <v>1387.4318000000001</v>
      </c>
      <c r="AI264">
        <v>-1.1952</v>
      </c>
      <c r="AJ264">
        <v>1388.5786000000001</v>
      </c>
    </row>
    <row r="265" spans="2:36">
      <c r="B265">
        <v>-1.0018</v>
      </c>
      <c r="C265">
        <v>104.34099999999999</v>
      </c>
      <c r="E265">
        <v>-1.1073</v>
      </c>
      <c r="F265">
        <v>106.886</v>
      </c>
      <c r="H265">
        <v>-1.0369999999999999</v>
      </c>
      <c r="I265">
        <v>102.916</v>
      </c>
      <c r="K265">
        <v>-1.0369999999999999</v>
      </c>
      <c r="L265">
        <v>103.01949999999999</v>
      </c>
      <c r="N265">
        <v>-1.0896999999999999</v>
      </c>
      <c r="O265">
        <v>104.3616</v>
      </c>
      <c r="Q265">
        <v>-1.0194000000000001</v>
      </c>
      <c r="R265">
        <v>1394.2995000000001</v>
      </c>
      <c r="T265">
        <v>-1.1073</v>
      </c>
      <c r="U265">
        <v>1387.317</v>
      </c>
      <c r="W265">
        <v>-1.1073</v>
      </c>
      <c r="X265">
        <v>1385.0196000000001</v>
      </c>
      <c r="Z265">
        <v>-1.1424000000000001</v>
      </c>
      <c r="AA265">
        <v>1386.8579</v>
      </c>
      <c r="AC265">
        <v>-1.1424000000000001</v>
      </c>
      <c r="AD265">
        <v>1386.3987</v>
      </c>
      <c r="AF265">
        <v>-1.1599999999999999</v>
      </c>
      <c r="AG265">
        <v>1387.4318000000001</v>
      </c>
      <c r="AI265">
        <v>-1.1599999999999999</v>
      </c>
      <c r="AJ265">
        <v>1388.5786000000001</v>
      </c>
    </row>
    <row r="266" spans="2:36">
      <c r="B266">
        <v>-0.96669000000000005</v>
      </c>
      <c r="C266">
        <v>104.48520000000001</v>
      </c>
      <c r="E266">
        <v>-1.0721000000000001</v>
      </c>
      <c r="F266">
        <v>105.75960000000001</v>
      </c>
      <c r="H266">
        <v>-1.0018</v>
      </c>
      <c r="I266">
        <v>102.916</v>
      </c>
      <c r="K266">
        <v>-1.0018</v>
      </c>
      <c r="L266">
        <v>103.0609</v>
      </c>
      <c r="N266">
        <v>-1.0546</v>
      </c>
      <c r="O266">
        <v>104.3616</v>
      </c>
      <c r="Q266">
        <v>-0.98426000000000002</v>
      </c>
      <c r="R266">
        <v>1394.2995000000001</v>
      </c>
      <c r="T266">
        <v>-1.0721000000000001</v>
      </c>
      <c r="U266">
        <v>1384.2143000000001</v>
      </c>
      <c r="W266">
        <v>-1.0721000000000001</v>
      </c>
      <c r="X266">
        <v>1385.0196000000001</v>
      </c>
      <c r="Z266">
        <v>-1.1073</v>
      </c>
      <c r="AA266">
        <v>1385.2496000000001</v>
      </c>
      <c r="AC266">
        <v>-1.1073</v>
      </c>
      <c r="AD266">
        <v>1385.4794999999999</v>
      </c>
      <c r="AF266">
        <v>-1.1249</v>
      </c>
      <c r="AG266">
        <v>1387.4318000000001</v>
      </c>
      <c r="AI266">
        <v>-1.1249</v>
      </c>
      <c r="AJ266">
        <v>1382.0246</v>
      </c>
    </row>
    <row r="267" spans="2:36">
      <c r="B267">
        <v>-0.93152999999999997</v>
      </c>
      <c r="C267">
        <v>104.48520000000001</v>
      </c>
      <c r="E267">
        <v>-1.0369999999999999</v>
      </c>
      <c r="F267">
        <v>105.75960000000001</v>
      </c>
      <c r="H267">
        <v>-0.96669000000000005</v>
      </c>
      <c r="I267">
        <v>102.916</v>
      </c>
      <c r="K267">
        <v>-0.96669000000000005</v>
      </c>
      <c r="L267">
        <v>102.6675</v>
      </c>
      <c r="N267">
        <v>-1.0194000000000001</v>
      </c>
      <c r="O267">
        <v>104.48520000000001</v>
      </c>
      <c r="Q267">
        <v>-0.94911000000000001</v>
      </c>
      <c r="R267">
        <v>1395.2135000000001</v>
      </c>
      <c r="T267">
        <v>-1.0369999999999999</v>
      </c>
      <c r="U267">
        <v>1384.2143000000001</v>
      </c>
      <c r="W267">
        <v>-1.0369999999999999</v>
      </c>
      <c r="X267">
        <v>1385.9392</v>
      </c>
      <c r="Z267">
        <v>-1.0721000000000001</v>
      </c>
      <c r="AA267">
        <v>1384.9046000000001</v>
      </c>
      <c r="AC267">
        <v>-1.0721000000000001</v>
      </c>
      <c r="AD267">
        <v>1384.0992000000001</v>
      </c>
      <c r="AF267">
        <v>-1.0896999999999999</v>
      </c>
      <c r="AG267">
        <v>1385.8243</v>
      </c>
      <c r="AI267">
        <v>-1.0896999999999999</v>
      </c>
      <c r="AJ267">
        <v>1379.5974000000001</v>
      </c>
    </row>
    <row r="268" spans="2:36">
      <c r="B268">
        <v>-0.89637999999999995</v>
      </c>
      <c r="C268">
        <v>105.36960000000001</v>
      </c>
      <c r="E268">
        <v>-1.0018</v>
      </c>
      <c r="F268">
        <v>105.75960000000001</v>
      </c>
      <c r="H268">
        <v>-0.93152999999999997</v>
      </c>
      <c r="I268">
        <v>103.5984</v>
      </c>
      <c r="K268">
        <v>-0.93152999999999997</v>
      </c>
      <c r="L268">
        <v>102.626</v>
      </c>
      <c r="N268">
        <v>-0.98426000000000002</v>
      </c>
      <c r="O268">
        <v>104.8146</v>
      </c>
      <c r="Q268">
        <v>-0.91395999999999999</v>
      </c>
      <c r="R268">
        <v>1395.5561</v>
      </c>
      <c r="T268">
        <v>-1.0018</v>
      </c>
      <c r="U268">
        <v>1387.317</v>
      </c>
      <c r="W268">
        <v>-1.0018</v>
      </c>
      <c r="X268">
        <v>1388.3493000000001</v>
      </c>
      <c r="Z268">
        <v>-1.0369999999999999</v>
      </c>
      <c r="AA268">
        <v>1385.2496000000001</v>
      </c>
      <c r="AC268">
        <v>-1.0369999999999999</v>
      </c>
      <c r="AD268">
        <v>1382.14</v>
      </c>
      <c r="AF268">
        <v>-1.0546</v>
      </c>
      <c r="AG268">
        <v>1385.0196000000001</v>
      </c>
      <c r="AI268">
        <v>-1.0546</v>
      </c>
      <c r="AJ268">
        <v>1374.6</v>
      </c>
    </row>
    <row r="269" spans="2:36">
      <c r="B269">
        <v>-0.86123000000000005</v>
      </c>
      <c r="C269">
        <v>104.9997</v>
      </c>
      <c r="E269">
        <v>-0.96669000000000005</v>
      </c>
      <c r="F269">
        <v>106.27209999999999</v>
      </c>
      <c r="H269">
        <v>-0.89637999999999995</v>
      </c>
      <c r="I269">
        <v>103.92870000000001</v>
      </c>
      <c r="K269">
        <v>-0.89637999999999995</v>
      </c>
      <c r="L269">
        <v>102.4602</v>
      </c>
      <c r="N269">
        <v>-0.94911000000000001</v>
      </c>
      <c r="O269">
        <v>104.9997</v>
      </c>
      <c r="Q269">
        <v>-0.87880999999999998</v>
      </c>
      <c r="R269">
        <v>1396.3554999999999</v>
      </c>
      <c r="T269">
        <v>-0.96669000000000005</v>
      </c>
      <c r="U269">
        <v>1387.317</v>
      </c>
      <c r="W269">
        <v>-0.96669000000000005</v>
      </c>
      <c r="X269">
        <v>1388.9223999999999</v>
      </c>
      <c r="Z269">
        <v>-1.0018</v>
      </c>
      <c r="AA269">
        <v>1385.4794999999999</v>
      </c>
      <c r="AC269">
        <v>-1.0018</v>
      </c>
      <c r="AD269">
        <v>1384.2143000000001</v>
      </c>
      <c r="AF269">
        <v>-1.0194000000000001</v>
      </c>
      <c r="AG269">
        <v>1384.7896000000001</v>
      </c>
      <c r="AI269">
        <v>-1.0194000000000001</v>
      </c>
      <c r="AJ269">
        <v>1373.8993</v>
      </c>
    </row>
    <row r="270" spans="2:36">
      <c r="B270">
        <v>-0.82608000000000004</v>
      </c>
      <c r="C270">
        <v>105.14360000000001</v>
      </c>
      <c r="E270">
        <v>-0.93152999999999997</v>
      </c>
      <c r="F270">
        <v>106.5792</v>
      </c>
      <c r="H270">
        <v>-0.86123000000000005</v>
      </c>
      <c r="I270">
        <v>104.3822</v>
      </c>
      <c r="K270">
        <v>-0.86123000000000005</v>
      </c>
      <c r="L270">
        <v>102.21129999999999</v>
      </c>
      <c r="N270">
        <v>-0.91395999999999999</v>
      </c>
      <c r="O270">
        <v>104.938</v>
      </c>
      <c r="Q270">
        <v>-0.84365000000000001</v>
      </c>
      <c r="R270">
        <v>1396.6981000000001</v>
      </c>
      <c r="T270">
        <v>-0.93152999999999997</v>
      </c>
      <c r="U270">
        <v>1386.2837999999999</v>
      </c>
      <c r="W270">
        <v>-0.93152999999999997</v>
      </c>
      <c r="X270">
        <v>1388.2346</v>
      </c>
      <c r="Z270">
        <v>-0.96669000000000005</v>
      </c>
      <c r="AA270">
        <v>1386.7430999999999</v>
      </c>
      <c r="AC270">
        <v>-0.96669000000000005</v>
      </c>
      <c r="AD270">
        <v>1384.7896000000001</v>
      </c>
      <c r="AF270">
        <v>-0.98426000000000002</v>
      </c>
      <c r="AG270">
        <v>1384.7896000000001</v>
      </c>
      <c r="AI270">
        <v>-0.98426000000000002</v>
      </c>
      <c r="AJ270">
        <v>1374.2498000000001</v>
      </c>
    </row>
    <row r="271" spans="2:36">
      <c r="B271">
        <v>-0.79091999999999996</v>
      </c>
      <c r="C271">
        <v>105.16419999999999</v>
      </c>
      <c r="E271">
        <v>-0.89637999999999995</v>
      </c>
      <c r="F271">
        <v>106.64060000000001</v>
      </c>
      <c r="H271">
        <v>-0.82608000000000004</v>
      </c>
      <c r="I271">
        <v>105.6981</v>
      </c>
      <c r="K271">
        <v>-0.82608000000000004</v>
      </c>
      <c r="L271">
        <v>102.4602</v>
      </c>
      <c r="N271">
        <v>-0.87880999999999998</v>
      </c>
      <c r="O271">
        <v>104.2998</v>
      </c>
      <c r="Q271">
        <v>-0.8085</v>
      </c>
      <c r="R271">
        <v>1396.8123000000001</v>
      </c>
      <c r="T271">
        <v>-0.89637999999999995</v>
      </c>
      <c r="U271">
        <v>1388.6931999999999</v>
      </c>
      <c r="W271">
        <v>-0.89637999999999995</v>
      </c>
      <c r="X271">
        <v>1388.2346</v>
      </c>
      <c r="Z271">
        <v>-0.93152999999999997</v>
      </c>
      <c r="AA271">
        <v>1386.7430999999999</v>
      </c>
      <c r="AC271">
        <v>-0.93152999999999997</v>
      </c>
      <c r="AD271">
        <v>1384.6745000000001</v>
      </c>
      <c r="AF271">
        <v>-0.94911000000000001</v>
      </c>
      <c r="AG271">
        <v>1383.7537</v>
      </c>
      <c r="AI271">
        <v>-0.94911000000000001</v>
      </c>
      <c r="AJ271">
        <v>1374.0162</v>
      </c>
    </row>
    <row r="272" spans="2:36">
      <c r="B272">
        <v>-0.75577000000000005</v>
      </c>
      <c r="C272">
        <v>105.14360000000001</v>
      </c>
      <c r="E272">
        <v>-0.86123000000000005</v>
      </c>
      <c r="F272">
        <v>106.8656</v>
      </c>
      <c r="H272">
        <v>-0.79091999999999996</v>
      </c>
      <c r="I272">
        <v>106.2106</v>
      </c>
      <c r="K272">
        <v>-0.79091999999999996</v>
      </c>
      <c r="L272">
        <v>102.6468</v>
      </c>
      <c r="N272">
        <v>-0.84365000000000001</v>
      </c>
      <c r="O272">
        <v>104.17619999999999</v>
      </c>
      <c r="Q272">
        <v>-0.77334999999999998</v>
      </c>
      <c r="R272">
        <v>1396.9265</v>
      </c>
      <c r="T272">
        <v>-0.86123000000000005</v>
      </c>
      <c r="U272">
        <v>1388.2346</v>
      </c>
      <c r="W272">
        <v>-0.86123000000000005</v>
      </c>
      <c r="X272">
        <v>1386.5135</v>
      </c>
      <c r="Z272">
        <v>-0.89637999999999995</v>
      </c>
      <c r="AA272">
        <v>1386.7430999999999</v>
      </c>
      <c r="AC272">
        <v>-0.89637999999999995</v>
      </c>
      <c r="AD272">
        <v>1384.6745000000001</v>
      </c>
      <c r="AF272">
        <v>-0.91395999999999999</v>
      </c>
      <c r="AG272">
        <v>1382.2554</v>
      </c>
      <c r="AI272">
        <v>-0.91395999999999999</v>
      </c>
      <c r="AJ272">
        <v>1373.8993</v>
      </c>
    </row>
    <row r="273" spans="2:36">
      <c r="B273">
        <v>-0.72062000000000004</v>
      </c>
      <c r="C273">
        <v>105.12309999999999</v>
      </c>
      <c r="E273">
        <v>-0.82608000000000004</v>
      </c>
      <c r="F273">
        <v>106.9678</v>
      </c>
      <c r="H273">
        <v>-0.75577000000000005</v>
      </c>
      <c r="I273">
        <v>106.8451</v>
      </c>
      <c r="K273">
        <v>-0.75577000000000005</v>
      </c>
      <c r="L273">
        <v>102.916</v>
      </c>
      <c r="N273">
        <v>-0.8085</v>
      </c>
      <c r="O273">
        <v>103.57769999999999</v>
      </c>
      <c r="Q273">
        <v>-0.73819999999999997</v>
      </c>
      <c r="R273">
        <v>1399.0957000000001</v>
      </c>
      <c r="T273">
        <v>-0.82608000000000004</v>
      </c>
      <c r="U273">
        <v>1388.2346</v>
      </c>
      <c r="W273">
        <v>-0.82608000000000004</v>
      </c>
      <c r="X273">
        <v>1386.3987</v>
      </c>
      <c r="Z273">
        <v>-0.86123000000000005</v>
      </c>
      <c r="AA273">
        <v>1385.9392</v>
      </c>
      <c r="AC273">
        <v>-0.86123000000000005</v>
      </c>
      <c r="AD273">
        <v>1386.6283000000001</v>
      </c>
      <c r="AF273">
        <v>-0.87880999999999998</v>
      </c>
      <c r="AG273">
        <v>1383.8688999999999</v>
      </c>
      <c r="AI273">
        <v>-0.87880999999999998</v>
      </c>
      <c r="AJ273">
        <v>1374.0162</v>
      </c>
    </row>
    <row r="274" spans="2:36">
      <c r="B274">
        <v>-0.68547000000000002</v>
      </c>
      <c r="C274">
        <v>105.22580000000001</v>
      </c>
      <c r="E274">
        <v>-0.79091999999999996</v>
      </c>
      <c r="F274">
        <v>107.3763</v>
      </c>
      <c r="H274">
        <v>-0.72062000000000004</v>
      </c>
      <c r="I274">
        <v>106.7428</v>
      </c>
      <c r="K274">
        <v>-0.72062000000000004</v>
      </c>
      <c r="L274">
        <v>103.41240000000001</v>
      </c>
      <c r="N274">
        <v>-0.77334999999999998</v>
      </c>
      <c r="O274">
        <v>103.5984</v>
      </c>
      <c r="Q274">
        <v>-0.70304</v>
      </c>
      <c r="R274">
        <v>1400.0091</v>
      </c>
      <c r="T274">
        <v>-0.79091999999999996</v>
      </c>
      <c r="U274">
        <v>1391.5558000000001</v>
      </c>
      <c r="W274">
        <v>-0.79091999999999996</v>
      </c>
      <c r="X274">
        <v>1387.5464999999999</v>
      </c>
      <c r="Z274">
        <v>-0.82608000000000004</v>
      </c>
      <c r="AA274">
        <v>1385.8243</v>
      </c>
      <c r="AC274">
        <v>-0.82608000000000004</v>
      </c>
      <c r="AD274">
        <v>1387.4318000000001</v>
      </c>
      <c r="AF274">
        <v>-0.84365000000000001</v>
      </c>
      <c r="AG274">
        <v>1385.4794999999999</v>
      </c>
      <c r="AI274">
        <v>-0.84365000000000001</v>
      </c>
      <c r="AJ274">
        <v>1379.1342</v>
      </c>
    </row>
    <row r="275" spans="2:36">
      <c r="B275">
        <v>-0.65032000000000001</v>
      </c>
      <c r="C275">
        <v>105.36960000000001</v>
      </c>
      <c r="E275">
        <v>-0.75577000000000005</v>
      </c>
      <c r="F275">
        <v>107.5804</v>
      </c>
      <c r="H275">
        <v>-0.68547000000000002</v>
      </c>
      <c r="I275">
        <v>106.7633</v>
      </c>
      <c r="K275">
        <v>-0.68547000000000002</v>
      </c>
      <c r="L275">
        <v>103.41240000000001</v>
      </c>
      <c r="N275">
        <v>-0.73819999999999997</v>
      </c>
      <c r="O275">
        <v>104.5264</v>
      </c>
      <c r="Q275">
        <v>-0.66788999999999998</v>
      </c>
      <c r="R275">
        <v>1401.0367000000001</v>
      </c>
      <c r="T275">
        <v>-0.75577000000000005</v>
      </c>
      <c r="U275">
        <v>1392.4707000000001</v>
      </c>
      <c r="W275">
        <v>-0.75577000000000005</v>
      </c>
      <c r="X275">
        <v>1388.0053</v>
      </c>
      <c r="Z275">
        <v>-0.79091999999999996</v>
      </c>
      <c r="AA275">
        <v>1385.9392</v>
      </c>
      <c r="AC275">
        <v>-0.79091999999999996</v>
      </c>
      <c r="AD275">
        <v>1389.4953</v>
      </c>
      <c r="AF275">
        <v>-0.8085</v>
      </c>
      <c r="AG275">
        <v>1385.5944</v>
      </c>
      <c r="AI275">
        <v>-0.8085</v>
      </c>
      <c r="AJ275">
        <v>1379.3658</v>
      </c>
    </row>
    <row r="276" spans="2:36">
      <c r="B276">
        <v>-0.61516000000000004</v>
      </c>
      <c r="C276">
        <v>105.41070000000001</v>
      </c>
      <c r="E276">
        <v>-0.72062000000000004</v>
      </c>
      <c r="F276">
        <v>107.78440000000001</v>
      </c>
      <c r="H276">
        <v>-0.65032000000000001</v>
      </c>
      <c r="I276">
        <v>106.8451</v>
      </c>
      <c r="K276">
        <v>-0.65032000000000001</v>
      </c>
      <c r="L276">
        <v>103.908</v>
      </c>
      <c r="N276">
        <v>-0.70304</v>
      </c>
      <c r="O276">
        <v>104.5676</v>
      </c>
      <c r="Q276">
        <v>-0.63273999999999997</v>
      </c>
      <c r="R276">
        <v>1401.4935</v>
      </c>
      <c r="T276">
        <v>-0.72062000000000004</v>
      </c>
      <c r="U276">
        <v>1392.4707000000001</v>
      </c>
      <c r="W276">
        <v>-0.72062000000000004</v>
      </c>
      <c r="X276">
        <v>1388.4639</v>
      </c>
      <c r="Z276">
        <v>-0.75577000000000005</v>
      </c>
      <c r="AA276">
        <v>1386.3987</v>
      </c>
      <c r="AC276">
        <v>-0.75577000000000005</v>
      </c>
      <c r="AD276">
        <v>1390.2969000000001</v>
      </c>
      <c r="AF276">
        <v>-0.77334999999999998</v>
      </c>
      <c r="AG276">
        <v>1385.5944</v>
      </c>
      <c r="AI276">
        <v>-0.77334999999999998</v>
      </c>
      <c r="AJ276">
        <v>1379.3658</v>
      </c>
    </row>
    <row r="277" spans="2:36">
      <c r="B277">
        <v>-0.58001000000000003</v>
      </c>
      <c r="C277">
        <v>105.4312</v>
      </c>
      <c r="E277">
        <v>-0.68547000000000002</v>
      </c>
      <c r="F277">
        <v>108.19199999999999</v>
      </c>
      <c r="H277">
        <v>-0.61516000000000004</v>
      </c>
      <c r="I277">
        <v>106.0467</v>
      </c>
      <c r="K277">
        <v>-0.61516000000000004</v>
      </c>
      <c r="L277">
        <v>104.8969</v>
      </c>
      <c r="N277">
        <v>-0.66788999999999998</v>
      </c>
      <c r="O277">
        <v>104.8969</v>
      </c>
      <c r="Q277">
        <v>-0.59758999999999995</v>
      </c>
      <c r="R277">
        <v>1402.7498000000001</v>
      </c>
      <c r="T277">
        <v>-0.68547000000000002</v>
      </c>
      <c r="U277">
        <v>1393.1567</v>
      </c>
      <c r="W277">
        <v>-0.68547000000000002</v>
      </c>
      <c r="X277">
        <v>1390.7547999999999</v>
      </c>
      <c r="Z277">
        <v>-0.72062000000000004</v>
      </c>
      <c r="AA277">
        <v>1386.3987</v>
      </c>
      <c r="AC277">
        <v>-0.72062000000000004</v>
      </c>
      <c r="AD277">
        <v>1390.2969000000001</v>
      </c>
      <c r="AF277">
        <v>-0.73819999999999997</v>
      </c>
      <c r="AG277">
        <v>1387.2022999999999</v>
      </c>
      <c r="AI277">
        <v>-0.73819999999999997</v>
      </c>
      <c r="AJ277">
        <v>1379.3658</v>
      </c>
    </row>
    <row r="278" spans="2:36">
      <c r="B278">
        <v>-0.54486000000000001</v>
      </c>
      <c r="C278">
        <v>105.4312</v>
      </c>
      <c r="E278">
        <v>-0.65032000000000001</v>
      </c>
      <c r="F278">
        <v>108.2531</v>
      </c>
      <c r="H278">
        <v>-0.58001000000000003</v>
      </c>
      <c r="I278">
        <v>105.98520000000001</v>
      </c>
      <c r="K278">
        <v>-0.58001000000000003</v>
      </c>
      <c r="L278">
        <v>104.8969</v>
      </c>
      <c r="N278">
        <v>-0.63273999999999997</v>
      </c>
      <c r="O278">
        <v>105.08199999999999</v>
      </c>
      <c r="Q278">
        <v>-0.56244000000000005</v>
      </c>
      <c r="R278">
        <v>1402.7498000000001</v>
      </c>
      <c r="T278">
        <v>-0.65032000000000001</v>
      </c>
      <c r="U278">
        <v>1393.1567</v>
      </c>
      <c r="W278">
        <v>-0.65032000000000001</v>
      </c>
      <c r="X278">
        <v>1391.2125000000001</v>
      </c>
      <c r="Z278">
        <v>-0.68547000000000002</v>
      </c>
      <c r="AA278">
        <v>1387.0875000000001</v>
      </c>
      <c r="AC278">
        <v>-0.68547000000000002</v>
      </c>
      <c r="AD278">
        <v>1391.4413999999999</v>
      </c>
      <c r="AF278">
        <v>-0.70304</v>
      </c>
      <c r="AG278">
        <v>1387.5464999999999</v>
      </c>
      <c r="AI278">
        <v>-0.70304</v>
      </c>
      <c r="AJ278">
        <v>1377.1618000000001</v>
      </c>
    </row>
    <row r="279" spans="2:36">
      <c r="B279">
        <v>-0.50971</v>
      </c>
      <c r="C279">
        <v>105.4312</v>
      </c>
      <c r="E279">
        <v>-0.61516000000000004</v>
      </c>
      <c r="F279">
        <v>108.29389999999999</v>
      </c>
      <c r="H279">
        <v>-0.54486000000000001</v>
      </c>
      <c r="I279">
        <v>106.2311</v>
      </c>
      <c r="K279">
        <v>-0.54486000000000001</v>
      </c>
      <c r="L279">
        <v>104.6705</v>
      </c>
      <c r="N279">
        <v>-0.59758999999999995</v>
      </c>
      <c r="O279">
        <v>105.5339</v>
      </c>
      <c r="Q279">
        <v>-0.52727999999999997</v>
      </c>
      <c r="R279">
        <v>1403.7781</v>
      </c>
      <c r="T279">
        <v>-0.61516000000000004</v>
      </c>
      <c r="U279">
        <v>1393.1567</v>
      </c>
      <c r="W279">
        <v>-0.61516000000000004</v>
      </c>
      <c r="X279">
        <v>1392.0133000000001</v>
      </c>
      <c r="Z279">
        <v>-0.65032000000000001</v>
      </c>
      <c r="AA279">
        <v>1389.8389</v>
      </c>
      <c r="AC279">
        <v>-0.65032000000000001</v>
      </c>
      <c r="AD279">
        <v>1392.242</v>
      </c>
      <c r="AF279">
        <v>-0.66788999999999998</v>
      </c>
      <c r="AG279">
        <v>1389.2662</v>
      </c>
      <c r="AI279">
        <v>-0.66788999999999998</v>
      </c>
      <c r="AJ279">
        <v>1376.5805</v>
      </c>
    </row>
    <row r="280" spans="2:36">
      <c r="B280">
        <v>-0.47455000000000003</v>
      </c>
      <c r="C280">
        <v>105.4312</v>
      </c>
      <c r="E280">
        <v>-0.58001000000000003</v>
      </c>
      <c r="F280">
        <v>108.43640000000001</v>
      </c>
      <c r="H280">
        <v>-0.50971</v>
      </c>
      <c r="I280">
        <v>105.8827</v>
      </c>
      <c r="K280">
        <v>-0.50971</v>
      </c>
      <c r="L280">
        <v>105.5544</v>
      </c>
      <c r="N280">
        <v>-0.56244000000000005</v>
      </c>
      <c r="O280">
        <v>106.2106</v>
      </c>
      <c r="Q280">
        <v>-0.49213000000000001</v>
      </c>
      <c r="R280">
        <v>1405.7215000000001</v>
      </c>
      <c r="T280">
        <v>-0.58001000000000003</v>
      </c>
      <c r="U280">
        <v>1393.1567</v>
      </c>
      <c r="W280">
        <v>-0.58001000000000003</v>
      </c>
      <c r="X280">
        <v>1392.1277</v>
      </c>
      <c r="Z280">
        <v>-0.61516000000000004</v>
      </c>
      <c r="AA280">
        <v>1391.0980999999999</v>
      </c>
      <c r="AC280">
        <v>-0.61516000000000004</v>
      </c>
      <c r="AD280">
        <v>1394.528</v>
      </c>
      <c r="AF280">
        <v>-0.63273999999999997</v>
      </c>
      <c r="AG280">
        <v>1389.2662</v>
      </c>
      <c r="AI280">
        <v>-0.63273999999999997</v>
      </c>
      <c r="AJ280">
        <v>1377.1618000000001</v>
      </c>
    </row>
    <row r="281" spans="2:36">
      <c r="B281">
        <v>-0.43940000000000001</v>
      </c>
      <c r="C281">
        <v>105.5544</v>
      </c>
      <c r="E281">
        <v>-0.54486000000000001</v>
      </c>
      <c r="F281">
        <v>108.43640000000001</v>
      </c>
      <c r="H281">
        <v>-0.47455000000000003</v>
      </c>
      <c r="I281">
        <v>105.8622</v>
      </c>
      <c r="K281">
        <v>-0.47455000000000003</v>
      </c>
      <c r="L281">
        <v>104.938</v>
      </c>
      <c r="N281">
        <v>-0.52727999999999997</v>
      </c>
      <c r="O281">
        <v>106.9269</v>
      </c>
      <c r="Q281">
        <v>-0.45698</v>
      </c>
      <c r="R281">
        <v>1406.5222000000001</v>
      </c>
      <c r="T281">
        <v>-0.54486000000000001</v>
      </c>
      <c r="U281">
        <v>1391.8988999999999</v>
      </c>
      <c r="W281">
        <v>-0.54486000000000001</v>
      </c>
      <c r="X281">
        <v>1393.0424</v>
      </c>
      <c r="Z281">
        <v>-0.58001000000000003</v>
      </c>
      <c r="AA281">
        <v>1391.6702</v>
      </c>
      <c r="AC281">
        <v>-0.58001000000000003</v>
      </c>
      <c r="AD281">
        <v>1394.8707999999999</v>
      </c>
      <c r="AF281">
        <v>-0.59758999999999995</v>
      </c>
      <c r="AG281">
        <v>1390.9837</v>
      </c>
      <c r="AI281">
        <v>-0.59758999999999995</v>
      </c>
      <c r="AJ281">
        <v>1379.7131999999999</v>
      </c>
    </row>
    <row r="282" spans="2:36">
      <c r="B282">
        <v>-0.40425</v>
      </c>
      <c r="C282">
        <v>105.73909999999999</v>
      </c>
      <c r="E282">
        <v>-0.50971</v>
      </c>
      <c r="F282">
        <v>107.866</v>
      </c>
      <c r="H282">
        <v>-0.43940000000000001</v>
      </c>
      <c r="I282">
        <v>106.29259999999999</v>
      </c>
      <c r="K282">
        <v>-0.43940000000000001</v>
      </c>
      <c r="L282">
        <v>104.6705</v>
      </c>
      <c r="N282">
        <v>-0.49213000000000001</v>
      </c>
      <c r="O282">
        <v>106.8656</v>
      </c>
      <c r="Q282">
        <v>-0.42182999999999998</v>
      </c>
      <c r="R282">
        <v>1406.8655000000001</v>
      </c>
      <c r="T282">
        <v>-0.50971</v>
      </c>
      <c r="U282">
        <v>1393.1567</v>
      </c>
      <c r="W282">
        <v>-0.50971</v>
      </c>
      <c r="X282">
        <v>1393.271</v>
      </c>
      <c r="Z282">
        <v>-0.54486000000000001</v>
      </c>
      <c r="AA282">
        <v>1392.4707000000001</v>
      </c>
      <c r="AC282">
        <v>-0.54486000000000001</v>
      </c>
      <c r="AD282">
        <v>1394.8707999999999</v>
      </c>
      <c r="AF282">
        <v>-0.56244000000000005</v>
      </c>
      <c r="AG282">
        <v>1391.4413999999999</v>
      </c>
      <c r="AI282">
        <v>-0.56244000000000005</v>
      </c>
      <c r="AJ282">
        <v>1381.5628999999999</v>
      </c>
    </row>
    <row r="283" spans="2:36">
      <c r="B283">
        <v>-0.36909999999999998</v>
      </c>
      <c r="C283">
        <v>107.5804</v>
      </c>
      <c r="E283">
        <v>-0.47455000000000003</v>
      </c>
      <c r="F283">
        <v>107.9271</v>
      </c>
      <c r="H283">
        <v>-0.40425</v>
      </c>
      <c r="I283">
        <v>106.395</v>
      </c>
      <c r="K283">
        <v>-0.40425</v>
      </c>
      <c r="L283">
        <v>104.8969</v>
      </c>
      <c r="N283">
        <v>-0.45698</v>
      </c>
      <c r="O283">
        <v>107.0086</v>
      </c>
      <c r="Q283">
        <v>-0.38667000000000001</v>
      </c>
      <c r="R283">
        <v>1406.5222000000001</v>
      </c>
      <c r="T283">
        <v>-0.47455000000000003</v>
      </c>
      <c r="U283">
        <v>1394.1853000000001</v>
      </c>
      <c r="W283">
        <v>-0.47455000000000003</v>
      </c>
      <c r="X283">
        <v>1395.2135000000001</v>
      </c>
      <c r="Z283">
        <v>-0.50971</v>
      </c>
      <c r="AA283">
        <v>1392.6994</v>
      </c>
      <c r="AC283">
        <v>-0.50971</v>
      </c>
      <c r="AD283">
        <v>1394.8707999999999</v>
      </c>
      <c r="AF283">
        <v>-0.52727999999999997</v>
      </c>
      <c r="AG283">
        <v>1392.242</v>
      </c>
      <c r="AI283">
        <v>-0.52727999999999997</v>
      </c>
      <c r="AJ283">
        <v>1384.6745000000001</v>
      </c>
    </row>
    <row r="284" spans="2:36">
      <c r="B284">
        <v>-0.33395000000000002</v>
      </c>
      <c r="C284">
        <v>107.7436</v>
      </c>
      <c r="E284">
        <v>-0.43940000000000001</v>
      </c>
      <c r="F284">
        <v>107.8252</v>
      </c>
      <c r="H284">
        <v>-0.36909999999999998</v>
      </c>
      <c r="I284">
        <v>106.354</v>
      </c>
      <c r="K284">
        <v>-0.36909999999999998</v>
      </c>
      <c r="L284">
        <v>104.71169999999999</v>
      </c>
      <c r="N284">
        <v>-0.42182999999999998</v>
      </c>
      <c r="O284">
        <v>106.82470000000001</v>
      </c>
      <c r="Q284">
        <v>-0.35152</v>
      </c>
      <c r="R284">
        <v>1406.5222000000001</v>
      </c>
      <c r="T284">
        <v>-0.43940000000000001</v>
      </c>
      <c r="U284">
        <v>1394.9849999999999</v>
      </c>
      <c r="W284">
        <v>-0.43940000000000001</v>
      </c>
      <c r="X284">
        <v>1396.0129999999999</v>
      </c>
      <c r="Z284">
        <v>-0.47455000000000003</v>
      </c>
      <c r="AA284">
        <v>1393.3852999999999</v>
      </c>
      <c r="AC284">
        <v>-0.47455000000000003</v>
      </c>
      <c r="AD284">
        <v>1394.8707999999999</v>
      </c>
      <c r="AF284">
        <v>-0.49213000000000001</v>
      </c>
      <c r="AG284">
        <v>1392.3563999999999</v>
      </c>
      <c r="AI284">
        <v>-0.49213000000000001</v>
      </c>
      <c r="AJ284">
        <v>1384.7896000000001</v>
      </c>
    </row>
    <row r="285" spans="2:36">
      <c r="B285">
        <v>-0.29879</v>
      </c>
      <c r="C285">
        <v>108.4974</v>
      </c>
      <c r="E285">
        <v>-0.40425</v>
      </c>
      <c r="F285">
        <v>107.9271</v>
      </c>
      <c r="H285">
        <v>-0.33395000000000002</v>
      </c>
      <c r="I285">
        <v>106.9269</v>
      </c>
      <c r="K285">
        <v>-0.33395000000000002</v>
      </c>
      <c r="L285">
        <v>104.3616</v>
      </c>
      <c r="N285">
        <v>-0.38667000000000001</v>
      </c>
      <c r="O285">
        <v>106.313</v>
      </c>
      <c r="Q285">
        <v>-0.31636999999999998</v>
      </c>
      <c r="R285">
        <v>1406.8655000000001</v>
      </c>
      <c r="T285">
        <v>-0.40425</v>
      </c>
      <c r="U285">
        <v>1395.3277</v>
      </c>
      <c r="W285">
        <v>-0.40425</v>
      </c>
      <c r="X285">
        <v>1396.8123000000001</v>
      </c>
      <c r="Z285">
        <v>-0.43940000000000001</v>
      </c>
      <c r="AA285">
        <v>1394.4138</v>
      </c>
      <c r="AC285">
        <v>-0.43940000000000001</v>
      </c>
      <c r="AD285">
        <v>1396.0129999999999</v>
      </c>
      <c r="AF285">
        <v>-0.45698</v>
      </c>
      <c r="AG285">
        <v>1393.7282</v>
      </c>
      <c r="AI285">
        <v>-0.45698</v>
      </c>
      <c r="AJ285">
        <v>1384.7896000000001</v>
      </c>
    </row>
    <row r="286" spans="2:36">
      <c r="B286">
        <v>-0.26363999999999999</v>
      </c>
      <c r="C286">
        <v>108.4974</v>
      </c>
      <c r="E286">
        <v>-0.36909999999999998</v>
      </c>
      <c r="F286">
        <v>108.19199999999999</v>
      </c>
      <c r="H286">
        <v>-0.29879</v>
      </c>
      <c r="I286">
        <v>106.8656</v>
      </c>
      <c r="K286">
        <v>-0.29879</v>
      </c>
      <c r="L286">
        <v>104.4646</v>
      </c>
      <c r="N286">
        <v>-0.35152</v>
      </c>
      <c r="O286">
        <v>105.9442</v>
      </c>
      <c r="Q286">
        <v>-0.28122000000000003</v>
      </c>
      <c r="R286">
        <v>1407.5523000000001</v>
      </c>
      <c r="T286">
        <v>-0.36909999999999998</v>
      </c>
      <c r="U286">
        <v>1396.6981000000001</v>
      </c>
      <c r="W286">
        <v>-0.36909999999999998</v>
      </c>
      <c r="X286">
        <v>1396.9265</v>
      </c>
      <c r="Z286">
        <v>-0.40425</v>
      </c>
      <c r="AA286">
        <v>1393.3852999999999</v>
      </c>
      <c r="AC286">
        <v>-0.40425</v>
      </c>
      <c r="AD286">
        <v>1394.6423</v>
      </c>
      <c r="AF286">
        <v>-0.42182999999999998</v>
      </c>
      <c r="AG286">
        <v>1394.4138</v>
      </c>
      <c r="AI286">
        <v>-0.42182999999999998</v>
      </c>
      <c r="AJ286">
        <v>1385.0196000000001</v>
      </c>
    </row>
    <row r="287" spans="2:36">
      <c r="B287">
        <v>-0.22849</v>
      </c>
      <c r="C287">
        <v>107.5192</v>
      </c>
      <c r="E287">
        <v>-0.33395000000000002</v>
      </c>
      <c r="F287">
        <v>108.6195</v>
      </c>
      <c r="H287">
        <v>-0.26363999999999999</v>
      </c>
      <c r="I287">
        <v>106.8656</v>
      </c>
      <c r="K287">
        <v>-0.26363999999999999</v>
      </c>
      <c r="L287">
        <v>104.8969</v>
      </c>
      <c r="N287">
        <v>-0.31636999999999998</v>
      </c>
      <c r="O287">
        <v>106.2106</v>
      </c>
      <c r="Q287">
        <v>-0.24607000000000001</v>
      </c>
      <c r="R287">
        <v>1407.7814000000001</v>
      </c>
      <c r="T287">
        <v>-0.33395000000000002</v>
      </c>
      <c r="U287">
        <v>1397.0407</v>
      </c>
      <c r="W287">
        <v>-0.33395000000000002</v>
      </c>
      <c r="X287">
        <v>1396.9265</v>
      </c>
      <c r="Z287">
        <v>-0.36909999999999998</v>
      </c>
      <c r="AA287">
        <v>1394.8707999999999</v>
      </c>
      <c r="AC287">
        <v>-0.36909999999999998</v>
      </c>
      <c r="AD287">
        <v>1397.0407</v>
      </c>
      <c r="AF287">
        <v>-0.38667000000000001</v>
      </c>
      <c r="AG287">
        <v>1395.7845</v>
      </c>
      <c r="AI287">
        <v>-0.38667000000000001</v>
      </c>
      <c r="AJ287">
        <v>1385.1346000000001</v>
      </c>
    </row>
    <row r="288" spans="2:36">
      <c r="B288">
        <v>-0.19334000000000001</v>
      </c>
      <c r="C288">
        <v>107.3763</v>
      </c>
      <c r="E288">
        <v>-0.29879</v>
      </c>
      <c r="F288">
        <v>108.4974</v>
      </c>
      <c r="H288">
        <v>-0.22849</v>
      </c>
      <c r="I288">
        <v>107.1108</v>
      </c>
      <c r="K288">
        <v>-0.22849</v>
      </c>
      <c r="L288">
        <v>104.8352</v>
      </c>
      <c r="N288">
        <v>-0.28122000000000003</v>
      </c>
      <c r="O288">
        <v>106.4359</v>
      </c>
      <c r="Q288">
        <v>-0.21090999999999999</v>
      </c>
      <c r="R288">
        <v>1408.2394999999999</v>
      </c>
      <c r="T288">
        <v>-0.29879</v>
      </c>
      <c r="U288">
        <v>1395.8987</v>
      </c>
      <c r="W288">
        <v>-0.29879</v>
      </c>
      <c r="X288">
        <v>1396.2412999999999</v>
      </c>
      <c r="Z288">
        <v>-0.33395000000000002</v>
      </c>
      <c r="AA288">
        <v>1395.3277</v>
      </c>
      <c r="AC288">
        <v>-0.33395000000000002</v>
      </c>
      <c r="AD288">
        <v>1397.269</v>
      </c>
      <c r="AF288">
        <v>-0.35152</v>
      </c>
      <c r="AG288">
        <v>1395.7845</v>
      </c>
      <c r="AI288">
        <v>-0.35152</v>
      </c>
      <c r="AJ288">
        <v>1385.9392</v>
      </c>
    </row>
    <row r="289" spans="2:36">
      <c r="B289">
        <v>-0.15817999999999999</v>
      </c>
      <c r="C289">
        <v>107.5192</v>
      </c>
      <c r="E289">
        <v>-0.26363999999999999</v>
      </c>
      <c r="F289">
        <v>108.6602</v>
      </c>
      <c r="H289">
        <v>-0.19334000000000001</v>
      </c>
      <c r="I289">
        <v>107.29470000000001</v>
      </c>
      <c r="K289">
        <v>-0.19334000000000001</v>
      </c>
      <c r="L289">
        <v>105.28749999999999</v>
      </c>
      <c r="N289">
        <v>-0.24607000000000001</v>
      </c>
      <c r="O289">
        <v>106.3335</v>
      </c>
      <c r="Q289">
        <v>-0.17576</v>
      </c>
      <c r="R289">
        <v>1409.7293999999999</v>
      </c>
      <c r="T289">
        <v>-0.26363999999999999</v>
      </c>
      <c r="U289">
        <v>1395.8987</v>
      </c>
      <c r="W289">
        <v>-0.26363999999999999</v>
      </c>
      <c r="X289">
        <v>1393.1567</v>
      </c>
      <c r="Z289">
        <v>-0.29879</v>
      </c>
      <c r="AA289">
        <v>1394.9849999999999</v>
      </c>
      <c r="AC289">
        <v>-0.29879</v>
      </c>
      <c r="AD289">
        <v>1395.8987</v>
      </c>
      <c r="AF289">
        <v>-0.31636999999999998</v>
      </c>
      <c r="AG289">
        <v>1397.3832</v>
      </c>
      <c r="AI289">
        <v>-0.31636999999999998</v>
      </c>
      <c r="AJ289">
        <v>1388.3493000000001</v>
      </c>
    </row>
    <row r="290" spans="2:36">
      <c r="B290">
        <v>-0.12303</v>
      </c>
      <c r="C290">
        <v>107.3763</v>
      </c>
      <c r="E290">
        <v>-0.22849</v>
      </c>
      <c r="F290">
        <v>108.3142</v>
      </c>
      <c r="H290">
        <v>-0.15817999999999999</v>
      </c>
      <c r="I290">
        <v>107.3967</v>
      </c>
      <c r="K290">
        <v>-0.15817999999999999</v>
      </c>
      <c r="L290">
        <v>105.41070000000001</v>
      </c>
      <c r="N290">
        <v>-0.21090999999999999</v>
      </c>
      <c r="O290">
        <v>106.4564</v>
      </c>
      <c r="Q290">
        <v>-0.14061000000000001</v>
      </c>
      <c r="R290">
        <v>1410.4177</v>
      </c>
      <c r="T290">
        <v>-0.22849</v>
      </c>
      <c r="U290">
        <v>1397.1548</v>
      </c>
      <c r="W290">
        <v>-0.22849</v>
      </c>
      <c r="X290">
        <v>1392.0133000000001</v>
      </c>
      <c r="Z290">
        <v>-0.26363999999999999</v>
      </c>
      <c r="AA290">
        <v>1394.9849999999999</v>
      </c>
      <c r="AC290">
        <v>-0.26363999999999999</v>
      </c>
      <c r="AD290">
        <v>1393.8425</v>
      </c>
      <c r="AF290">
        <v>-0.28122000000000003</v>
      </c>
      <c r="AG290">
        <v>1398.0681999999999</v>
      </c>
      <c r="AI290">
        <v>-0.28122000000000003</v>
      </c>
      <c r="AJ290">
        <v>1390.5259000000001</v>
      </c>
    </row>
    <row r="291" spans="2:36">
      <c r="B291">
        <v>-8.7881000000000001E-2</v>
      </c>
      <c r="C291">
        <v>107.72320000000001</v>
      </c>
      <c r="E291">
        <v>-0.19334000000000001</v>
      </c>
      <c r="F291">
        <v>108.6195</v>
      </c>
      <c r="H291">
        <v>-0.12303</v>
      </c>
      <c r="I291">
        <v>108.15130000000001</v>
      </c>
      <c r="K291">
        <v>-0.12303</v>
      </c>
      <c r="L291">
        <v>105.45180000000001</v>
      </c>
      <c r="N291">
        <v>-0.17576</v>
      </c>
      <c r="O291">
        <v>106.8656</v>
      </c>
      <c r="Q291">
        <v>-0.10546</v>
      </c>
      <c r="R291">
        <v>1410.8768</v>
      </c>
      <c r="T291">
        <v>-0.19334000000000001</v>
      </c>
      <c r="U291">
        <v>1397.0407</v>
      </c>
      <c r="W291">
        <v>-0.19334000000000001</v>
      </c>
      <c r="X291">
        <v>1392.9281000000001</v>
      </c>
      <c r="Z291">
        <v>-0.22849</v>
      </c>
      <c r="AA291">
        <v>1396.1271999999999</v>
      </c>
      <c r="AC291">
        <v>-0.22849</v>
      </c>
      <c r="AD291">
        <v>1394.1853000000001</v>
      </c>
      <c r="AF291">
        <v>-0.24607000000000001</v>
      </c>
      <c r="AG291">
        <v>1396.5839000000001</v>
      </c>
      <c r="AI291">
        <v>-0.24607000000000001</v>
      </c>
      <c r="AJ291">
        <v>1388.3493000000001</v>
      </c>
    </row>
    <row r="292" spans="2:36">
      <c r="B292">
        <v>-5.2727999999999997E-2</v>
      </c>
      <c r="C292">
        <v>108.355</v>
      </c>
      <c r="E292">
        <v>-0.15817999999999999</v>
      </c>
      <c r="F292">
        <v>109.2294</v>
      </c>
      <c r="H292">
        <v>-8.7881000000000001E-2</v>
      </c>
      <c r="I292">
        <v>108.2124</v>
      </c>
      <c r="K292">
        <v>-8.7881000000000001E-2</v>
      </c>
      <c r="L292">
        <v>105.657</v>
      </c>
      <c r="N292">
        <v>-0.14061000000000001</v>
      </c>
      <c r="O292">
        <v>106.8656</v>
      </c>
      <c r="Q292">
        <v>-7.0304000000000005E-2</v>
      </c>
      <c r="R292">
        <v>1410.8768</v>
      </c>
      <c r="T292">
        <v>-0.15817999999999999</v>
      </c>
      <c r="U292">
        <v>1393.3852999999999</v>
      </c>
      <c r="W292">
        <v>-0.15817999999999999</v>
      </c>
      <c r="X292">
        <v>1393.1567</v>
      </c>
      <c r="Z292">
        <v>-0.19334000000000001</v>
      </c>
      <c r="AA292">
        <v>1394.9849999999999</v>
      </c>
      <c r="AC292">
        <v>-0.19334000000000001</v>
      </c>
      <c r="AD292">
        <v>1396.0129999999999</v>
      </c>
      <c r="AF292">
        <v>-0.21090999999999999</v>
      </c>
      <c r="AG292">
        <v>1394.4138</v>
      </c>
      <c r="AI292">
        <v>-0.21090999999999999</v>
      </c>
      <c r="AJ292">
        <v>1388.3493000000001</v>
      </c>
    </row>
    <row r="293" spans="2:36">
      <c r="B293">
        <v>-1.7576000000000001E-2</v>
      </c>
      <c r="C293">
        <v>108.19199999999999</v>
      </c>
      <c r="E293">
        <v>-0.12303</v>
      </c>
      <c r="F293">
        <v>109.7165</v>
      </c>
      <c r="H293">
        <v>-5.2727999999999997E-2</v>
      </c>
      <c r="I293">
        <v>109.5136</v>
      </c>
      <c r="K293">
        <v>-5.2727999999999997E-2</v>
      </c>
      <c r="L293">
        <v>105.8417</v>
      </c>
      <c r="N293">
        <v>-0.10546</v>
      </c>
      <c r="O293">
        <v>107.0086</v>
      </c>
      <c r="Q293">
        <v>-3.5152000000000003E-2</v>
      </c>
      <c r="R293">
        <v>1410.8768</v>
      </c>
      <c r="T293">
        <v>-0.12303</v>
      </c>
      <c r="U293">
        <v>1394.9849999999999</v>
      </c>
      <c r="W293">
        <v>-0.12303</v>
      </c>
      <c r="X293">
        <v>1398.5248999999999</v>
      </c>
      <c r="Z293">
        <v>-0.15817999999999999</v>
      </c>
      <c r="AA293">
        <v>1392.242</v>
      </c>
      <c r="AC293">
        <v>-0.15817999999999999</v>
      </c>
      <c r="AD293">
        <v>1396.0129999999999</v>
      </c>
      <c r="AF293">
        <v>-0.17576</v>
      </c>
      <c r="AG293">
        <v>1394.0709999999999</v>
      </c>
      <c r="AI293">
        <v>-0.17576</v>
      </c>
      <c r="AJ293">
        <v>1383.9839999999999</v>
      </c>
    </row>
    <row r="294" spans="2:36">
      <c r="B294">
        <v>1.7576000000000001E-2</v>
      </c>
      <c r="C294">
        <v>108.47709999999999</v>
      </c>
      <c r="E294">
        <v>-8.7881000000000001E-2</v>
      </c>
      <c r="F294">
        <v>110.3449</v>
      </c>
      <c r="H294">
        <v>-1.7576000000000001E-2</v>
      </c>
      <c r="I294">
        <v>109.9802</v>
      </c>
      <c r="K294">
        <v>-1.7576000000000001E-2</v>
      </c>
      <c r="L294">
        <v>106.2516</v>
      </c>
      <c r="N294">
        <v>-7.0304000000000005E-2</v>
      </c>
      <c r="O294">
        <v>107.1313</v>
      </c>
      <c r="Q294">
        <v>0</v>
      </c>
      <c r="R294">
        <v>1411.336</v>
      </c>
      <c r="T294">
        <v>-8.7881000000000001E-2</v>
      </c>
      <c r="U294">
        <v>1395.6703</v>
      </c>
      <c r="W294">
        <v>-8.7881000000000001E-2</v>
      </c>
      <c r="X294">
        <v>1399.4382000000001</v>
      </c>
      <c r="Z294">
        <v>-0.12303</v>
      </c>
      <c r="AA294">
        <v>1390.9837</v>
      </c>
      <c r="AC294">
        <v>-0.12303</v>
      </c>
      <c r="AD294">
        <v>1396.0129999999999</v>
      </c>
      <c r="AF294">
        <v>-0.14061000000000001</v>
      </c>
      <c r="AG294">
        <v>1392.6994</v>
      </c>
      <c r="AI294">
        <v>-0.14061000000000001</v>
      </c>
      <c r="AJ294">
        <v>1383.9839999999999</v>
      </c>
    </row>
    <row r="295" spans="2:36">
      <c r="B295">
        <v>5.2727999999999997E-2</v>
      </c>
      <c r="C295">
        <v>108.90430000000001</v>
      </c>
      <c r="E295">
        <v>-5.2727999999999997E-2</v>
      </c>
      <c r="F295">
        <v>110.91160000000001</v>
      </c>
      <c r="H295">
        <v>1.7576000000000001E-2</v>
      </c>
      <c r="I295">
        <v>109.7165</v>
      </c>
      <c r="K295">
        <v>1.7576000000000001E-2</v>
      </c>
      <c r="L295">
        <v>106.9269</v>
      </c>
      <c r="N295">
        <v>-3.5152000000000003E-2</v>
      </c>
      <c r="O295">
        <v>107.7028</v>
      </c>
      <c r="Q295">
        <v>3.5152000000000003E-2</v>
      </c>
      <c r="R295">
        <v>1410.9916000000001</v>
      </c>
      <c r="T295">
        <v>-5.2727999999999997E-2</v>
      </c>
      <c r="U295">
        <v>1396.0129999999999</v>
      </c>
      <c r="W295">
        <v>-5.2727999999999997E-2</v>
      </c>
      <c r="X295">
        <v>1399.8949</v>
      </c>
      <c r="Z295">
        <v>-8.7881000000000001E-2</v>
      </c>
      <c r="AA295">
        <v>1390.6403</v>
      </c>
      <c r="AC295">
        <v>-8.7881000000000001E-2</v>
      </c>
      <c r="AD295">
        <v>1396.4697000000001</v>
      </c>
      <c r="AF295">
        <v>-0.10546</v>
      </c>
      <c r="AG295">
        <v>1390.6403</v>
      </c>
      <c r="AI295">
        <v>-0.10546</v>
      </c>
      <c r="AJ295">
        <v>1381.6783</v>
      </c>
    </row>
    <row r="296" spans="2:36">
      <c r="B296">
        <v>8.7881000000000001E-2</v>
      </c>
      <c r="C296">
        <v>108.5381</v>
      </c>
      <c r="E296">
        <v>-1.7576000000000001E-2</v>
      </c>
      <c r="F296">
        <v>111.0329</v>
      </c>
      <c r="H296">
        <v>5.2727999999999997E-2</v>
      </c>
      <c r="I296">
        <v>108.7212</v>
      </c>
      <c r="K296">
        <v>5.2727999999999997E-2</v>
      </c>
      <c r="L296">
        <v>107.6824</v>
      </c>
      <c r="N296">
        <v>0</v>
      </c>
      <c r="O296">
        <v>107.29470000000001</v>
      </c>
      <c r="Q296">
        <v>7.0304000000000005E-2</v>
      </c>
      <c r="R296">
        <v>1410.5324000000001</v>
      </c>
      <c r="T296">
        <v>-1.7576000000000001E-2</v>
      </c>
      <c r="U296">
        <v>1396.2412999999999</v>
      </c>
      <c r="W296">
        <v>-1.7576000000000001E-2</v>
      </c>
      <c r="X296">
        <v>1399.4382000000001</v>
      </c>
      <c r="Z296">
        <v>-5.2727999999999997E-2</v>
      </c>
      <c r="AA296">
        <v>1390.9837</v>
      </c>
      <c r="AC296">
        <v>-5.2727999999999997E-2</v>
      </c>
      <c r="AD296">
        <v>1396.8123000000001</v>
      </c>
      <c r="AF296">
        <v>-7.0304000000000005E-2</v>
      </c>
      <c r="AG296">
        <v>1390.1823999999999</v>
      </c>
      <c r="AI296">
        <v>-7.0304000000000005E-2</v>
      </c>
      <c r="AJ296">
        <v>1381.6783</v>
      </c>
    </row>
    <row r="297" spans="2:36">
      <c r="B297">
        <v>0.12303</v>
      </c>
      <c r="C297">
        <v>108.0902</v>
      </c>
      <c r="E297">
        <v>1.7576000000000001E-2</v>
      </c>
      <c r="F297">
        <v>110.9318</v>
      </c>
      <c r="H297">
        <v>8.7881000000000001E-2</v>
      </c>
      <c r="I297">
        <v>108.47709999999999</v>
      </c>
      <c r="K297">
        <v>8.7881000000000001E-2</v>
      </c>
      <c r="L297">
        <v>108.3142</v>
      </c>
      <c r="N297">
        <v>3.5152000000000003E-2</v>
      </c>
      <c r="O297">
        <v>107.3355</v>
      </c>
      <c r="Q297">
        <v>0.10546</v>
      </c>
      <c r="R297">
        <v>1409.7293999999999</v>
      </c>
      <c r="T297">
        <v>1.7576000000000001E-2</v>
      </c>
      <c r="U297">
        <v>1400.2374</v>
      </c>
      <c r="W297">
        <v>1.7576000000000001E-2</v>
      </c>
      <c r="X297">
        <v>1399.8949</v>
      </c>
      <c r="Z297">
        <v>-1.7576000000000001E-2</v>
      </c>
      <c r="AA297">
        <v>1392.9281000000001</v>
      </c>
      <c r="AC297">
        <v>-1.7576000000000001E-2</v>
      </c>
      <c r="AD297">
        <v>1397.269</v>
      </c>
      <c r="AF297">
        <v>-3.5152000000000003E-2</v>
      </c>
      <c r="AG297">
        <v>1390.6403</v>
      </c>
      <c r="AI297">
        <v>-3.5152000000000003E-2</v>
      </c>
      <c r="AJ297">
        <v>1387.8905999999999</v>
      </c>
    </row>
    <row r="298" spans="2:36">
      <c r="B298">
        <v>0.15817999999999999</v>
      </c>
      <c r="C298">
        <v>107.5192</v>
      </c>
      <c r="E298">
        <v>5.2727999999999997E-2</v>
      </c>
      <c r="F298">
        <v>110.91160000000001</v>
      </c>
      <c r="H298">
        <v>0.12303</v>
      </c>
      <c r="I298">
        <v>108.5788</v>
      </c>
      <c r="K298">
        <v>0.12303</v>
      </c>
      <c r="L298">
        <v>108.39570000000001</v>
      </c>
      <c r="N298">
        <v>7.0304000000000005E-2</v>
      </c>
      <c r="O298">
        <v>107.72320000000001</v>
      </c>
      <c r="Q298">
        <v>0.14061000000000001</v>
      </c>
      <c r="R298">
        <v>1410.4177</v>
      </c>
      <c r="T298">
        <v>5.2727999999999997E-2</v>
      </c>
      <c r="U298">
        <v>1401.4935</v>
      </c>
      <c r="W298">
        <v>5.2727999999999997E-2</v>
      </c>
      <c r="X298">
        <v>1400.6941999999999</v>
      </c>
      <c r="Z298">
        <v>1.7576000000000001E-2</v>
      </c>
      <c r="AA298">
        <v>1397.1548</v>
      </c>
      <c r="AC298">
        <v>1.7576000000000001E-2</v>
      </c>
      <c r="AD298">
        <v>1398.2965999999999</v>
      </c>
      <c r="AF298">
        <v>0</v>
      </c>
      <c r="AG298">
        <v>1394.9849999999999</v>
      </c>
      <c r="AI298">
        <v>0</v>
      </c>
      <c r="AJ298">
        <v>1388.12</v>
      </c>
    </row>
    <row r="299" spans="2:36">
      <c r="B299">
        <v>0.19334000000000001</v>
      </c>
      <c r="C299">
        <v>106.9473</v>
      </c>
      <c r="E299">
        <v>8.7881000000000001E-2</v>
      </c>
      <c r="F299">
        <v>111.0329</v>
      </c>
      <c r="H299">
        <v>0.15817999999999999</v>
      </c>
      <c r="I299">
        <v>108.47709999999999</v>
      </c>
      <c r="K299">
        <v>0.15817999999999999</v>
      </c>
      <c r="L299">
        <v>108.3142</v>
      </c>
      <c r="N299">
        <v>0.10546</v>
      </c>
      <c r="O299">
        <v>108.1105</v>
      </c>
      <c r="Q299">
        <v>0.17576</v>
      </c>
      <c r="R299">
        <v>1410.4177</v>
      </c>
      <c r="T299">
        <v>8.7881000000000001E-2</v>
      </c>
      <c r="U299">
        <v>1403.5495000000001</v>
      </c>
      <c r="W299">
        <v>8.7881000000000001E-2</v>
      </c>
      <c r="X299">
        <v>1400.6941999999999</v>
      </c>
      <c r="Z299">
        <v>5.2727999999999997E-2</v>
      </c>
      <c r="AA299">
        <v>1399.3241</v>
      </c>
      <c r="AC299">
        <v>5.2727999999999997E-2</v>
      </c>
      <c r="AD299">
        <v>1398.7532000000001</v>
      </c>
      <c r="AF299">
        <v>3.5152000000000003E-2</v>
      </c>
      <c r="AG299">
        <v>1396.3554999999999</v>
      </c>
      <c r="AI299">
        <v>3.5152000000000003E-2</v>
      </c>
      <c r="AJ299">
        <v>1388.12</v>
      </c>
    </row>
    <row r="300" spans="2:36">
      <c r="B300">
        <v>0.22849</v>
      </c>
      <c r="C300">
        <v>106.72239999999999</v>
      </c>
      <c r="E300">
        <v>0.12303</v>
      </c>
      <c r="F300">
        <v>111.11369999999999</v>
      </c>
      <c r="H300">
        <v>0.19334000000000001</v>
      </c>
      <c r="I300">
        <v>108.7212</v>
      </c>
      <c r="K300">
        <v>0.19334000000000001</v>
      </c>
      <c r="L300">
        <v>108.355</v>
      </c>
      <c r="N300">
        <v>0.14061000000000001</v>
      </c>
      <c r="O300">
        <v>108.33459999999999</v>
      </c>
      <c r="Q300">
        <v>0.21090999999999999</v>
      </c>
      <c r="R300">
        <v>1410.4177</v>
      </c>
      <c r="T300">
        <v>0.12303</v>
      </c>
      <c r="U300">
        <v>1404.6923999999999</v>
      </c>
      <c r="W300">
        <v>0.12303</v>
      </c>
      <c r="X300">
        <v>1401.4935</v>
      </c>
      <c r="Z300">
        <v>8.7881000000000001E-2</v>
      </c>
      <c r="AA300">
        <v>1401.3793000000001</v>
      </c>
      <c r="AC300">
        <v>8.7881000000000001E-2</v>
      </c>
      <c r="AD300">
        <v>1399.6666</v>
      </c>
      <c r="AF300">
        <v>7.0304000000000005E-2</v>
      </c>
      <c r="AG300">
        <v>1397.7257</v>
      </c>
      <c r="AI300">
        <v>7.0304000000000005E-2</v>
      </c>
      <c r="AJ300">
        <v>1393.1567</v>
      </c>
    </row>
    <row r="301" spans="2:36">
      <c r="B301">
        <v>0.26363999999999999</v>
      </c>
      <c r="C301">
        <v>106.5382</v>
      </c>
      <c r="E301">
        <v>0.15817999999999999</v>
      </c>
      <c r="F301">
        <v>111.39660000000001</v>
      </c>
      <c r="H301">
        <v>0.22849</v>
      </c>
      <c r="I301">
        <v>108.90430000000001</v>
      </c>
      <c r="K301">
        <v>0.22849</v>
      </c>
      <c r="L301">
        <v>108.39570000000001</v>
      </c>
      <c r="N301">
        <v>0.17576</v>
      </c>
      <c r="O301">
        <v>109.2497</v>
      </c>
      <c r="Q301">
        <v>0.24607000000000001</v>
      </c>
      <c r="R301">
        <v>1412.9450999999999</v>
      </c>
      <c r="T301">
        <v>0.15817999999999999</v>
      </c>
      <c r="U301">
        <v>1406.0645999999999</v>
      </c>
      <c r="W301">
        <v>0.15817999999999999</v>
      </c>
      <c r="X301">
        <v>1402.4070999999999</v>
      </c>
      <c r="Z301">
        <v>0.12303</v>
      </c>
      <c r="AA301">
        <v>1401.4935</v>
      </c>
      <c r="AC301">
        <v>0.12303</v>
      </c>
      <c r="AD301">
        <v>1401.8361</v>
      </c>
      <c r="AF301">
        <v>0.10546</v>
      </c>
      <c r="AG301">
        <v>1399.6666</v>
      </c>
      <c r="AI301">
        <v>0.10546</v>
      </c>
      <c r="AJ301">
        <v>1393.271</v>
      </c>
    </row>
    <row r="302" spans="2:36">
      <c r="B302">
        <v>0.29879</v>
      </c>
      <c r="C302">
        <v>105.9237</v>
      </c>
      <c r="E302">
        <v>0.19334000000000001</v>
      </c>
      <c r="F302">
        <v>111.92149999999999</v>
      </c>
      <c r="H302">
        <v>0.26363999999999999</v>
      </c>
      <c r="I302">
        <v>109.7774</v>
      </c>
      <c r="K302">
        <v>0.26363999999999999</v>
      </c>
      <c r="L302">
        <v>108.2531</v>
      </c>
      <c r="N302">
        <v>0.21090999999999999</v>
      </c>
      <c r="O302">
        <v>109.4121</v>
      </c>
      <c r="Q302">
        <v>0.28122000000000003</v>
      </c>
      <c r="R302">
        <v>1412.9450999999999</v>
      </c>
      <c r="T302">
        <v>0.19334000000000001</v>
      </c>
      <c r="U302">
        <v>1406.1790000000001</v>
      </c>
      <c r="W302">
        <v>0.19334000000000001</v>
      </c>
      <c r="X302">
        <v>1404.3495</v>
      </c>
      <c r="Z302">
        <v>0.15817999999999999</v>
      </c>
      <c r="AA302">
        <v>1401.3793000000001</v>
      </c>
      <c r="AC302">
        <v>0.15817999999999999</v>
      </c>
      <c r="AD302">
        <v>1402.2928999999999</v>
      </c>
      <c r="AF302">
        <v>0.14061000000000001</v>
      </c>
      <c r="AG302">
        <v>1400.6941999999999</v>
      </c>
      <c r="AI302">
        <v>0.14061000000000001</v>
      </c>
      <c r="AJ302">
        <v>1393.1567</v>
      </c>
    </row>
    <row r="303" spans="2:36">
      <c r="B303">
        <v>0.33395000000000002</v>
      </c>
      <c r="C303">
        <v>105.616</v>
      </c>
      <c r="E303">
        <v>0.22849</v>
      </c>
      <c r="F303">
        <v>112.0224</v>
      </c>
      <c r="H303">
        <v>0.29879</v>
      </c>
      <c r="I303">
        <v>109.4121</v>
      </c>
      <c r="K303">
        <v>0.29879</v>
      </c>
      <c r="L303">
        <v>108.2124</v>
      </c>
      <c r="N303">
        <v>0.24607000000000001</v>
      </c>
      <c r="O303">
        <v>109.2497</v>
      </c>
      <c r="Q303">
        <v>0.31636999999999998</v>
      </c>
      <c r="R303">
        <v>1411.6805999999999</v>
      </c>
      <c r="T303">
        <v>0.22849</v>
      </c>
      <c r="U303">
        <v>1404.6923999999999</v>
      </c>
      <c r="W303">
        <v>0.22849</v>
      </c>
      <c r="X303">
        <v>1403.4353000000001</v>
      </c>
      <c r="Z303">
        <v>0.19334000000000001</v>
      </c>
      <c r="AA303">
        <v>1401.3793000000001</v>
      </c>
      <c r="AC303">
        <v>0.19334000000000001</v>
      </c>
      <c r="AD303">
        <v>1402.2928999999999</v>
      </c>
      <c r="AF303">
        <v>0.17576</v>
      </c>
      <c r="AG303">
        <v>1401.4935</v>
      </c>
      <c r="AI303">
        <v>0.17576</v>
      </c>
      <c r="AJ303">
        <v>1393.271</v>
      </c>
    </row>
    <row r="304" spans="2:36">
      <c r="B304">
        <v>0.36909999999999998</v>
      </c>
      <c r="C304">
        <v>105.5544</v>
      </c>
      <c r="E304">
        <v>0.26363999999999999</v>
      </c>
      <c r="F304">
        <v>111.9417</v>
      </c>
      <c r="H304">
        <v>0.33395000000000002</v>
      </c>
      <c r="I304">
        <v>109.4121</v>
      </c>
      <c r="K304">
        <v>0.33395000000000002</v>
      </c>
      <c r="L304">
        <v>108.7619</v>
      </c>
      <c r="N304">
        <v>0.28122000000000003</v>
      </c>
      <c r="O304">
        <v>109.04649999999999</v>
      </c>
      <c r="Q304">
        <v>0.35152</v>
      </c>
      <c r="R304">
        <v>1409.6147000000001</v>
      </c>
      <c r="T304">
        <v>0.26363999999999999</v>
      </c>
      <c r="U304">
        <v>1401.8361</v>
      </c>
      <c r="W304">
        <v>0.26363999999999999</v>
      </c>
      <c r="X304">
        <v>1401.4935</v>
      </c>
      <c r="Z304">
        <v>0.22849</v>
      </c>
      <c r="AA304">
        <v>1402.864</v>
      </c>
      <c r="AC304">
        <v>0.22849</v>
      </c>
      <c r="AD304">
        <v>1402.1786999999999</v>
      </c>
      <c r="AF304">
        <v>0.21090999999999999</v>
      </c>
      <c r="AG304">
        <v>1401.6077</v>
      </c>
      <c r="AI304">
        <v>0.21090999999999999</v>
      </c>
      <c r="AJ304">
        <v>1395.6703</v>
      </c>
    </row>
    <row r="305" spans="2:36">
      <c r="B305">
        <v>0.40425</v>
      </c>
      <c r="C305">
        <v>105.616</v>
      </c>
      <c r="E305">
        <v>0.29879</v>
      </c>
      <c r="F305">
        <v>111.5582</v>
      </c>
      <c r="H305">
        <v>0.36909999999999998</v>
      </c>
      <c r="I305">
        <v>109.27</v>
      </c>
      <c r="K305">
        <v>0.36909999999999998</v>
      </c>
      <c r="L305">
        <v>108.78230000000001</v>
      </c>
      <c r="N305">
        <v>0.31636999999999998</v>
      </c>
      <c r="O305">
        <v>109.1888</v>
      </c>
      <c r="Q305">
        <v>0.38667000000000001</v>
      </c>
      <c r="R305">
        <v>1408.9268999999999</v>
      </c>
      <c r="T305">
        <v>0.29879</v>
      </c>
      <c r="U305">
        <v>1396.9265</v>
      </c>
      <c r="W305">
        <v>0.29879</v>
      </c>
      <c r="X305">
        <v>1396.0129999999999</v>
      </c>
      <c r="Z305">
        <v>0.26363999999999999</v>
      </c>
      <c r="AA305">
        <v>1402.5214000000001</v>
      </c>
      <c r="AC305">
        <v>0.26363999999999999</v>
      </c>
      <c r="AD305">
        <v>1400.58</v>
      </c>
      <c r="AF305">
        <v>0.24607000000000001</v>
      </c>
      <c r="AG305">
        <v>1401.4935</v>
      </c>
      <c r="AI305">
        <v>0.24607000000000001</v>
      </c>
      <c r="AJ305">
        <v>1395.6703</v>
      </c>
    </row>
    <row r="306" spans="2:36">
      <c r="B306">
        <v>0.43940000000000001</v>
      </c>
      <c r="C306">
        <v>105.5749</v>
      </c>
      <c r="E306">
        <v>0.33395000000000002</v>
      </c>
      <c r="F306">
        <v>111.437</v>
      </c>
      <c r="H306">
        <v>0.40425</v>
      </c>
      <c r="I306">
        <v>109.27</v>
      </c>
      <c r="K306">
        <v>0.40425</v>
      </c>
      <c r="L306">
        <v>109.0059</v>
      </c>
      <c r="N306">
        <v>0.35152</v>
      </c>
      <c r="O306">
        <v>109.1481</v>
      </c>
      <c r="Q306">
        <v>0.42182999999999998</v>
      </c>
      <c r="R306">
        <v>1407.4378999999999</v>
      </c>
      <c r="T306">
        <v>0.33395000000000002</v>
      </c>
      <c r="U306">
        <v>1394.6423</v>
      </c>
      <c r="W306">
        <v>0.33395000000000002</v>
      </c>
      <c r="X306">
        <v>1395.2135000000001</v>
      </c>
      <c r="Z306">
        <v>0.29879</v>
      </c>
      <c r="AA306">
        <v>1399.7808</v>
      </c>
      <c r="AC306">
        <v>0.29879</v>
      </c>
      <c r="AD306">
        <v>1398.5248999999999</v>
      </c>
      <c r="AF306">
        <v>0.28122000000000003</v>
      </c>
      <c r="AG306">
        <v>1400.58</v>
      </c>
      <c r="AI306">
        <v>0.28122000000000003</v>
      </c>
      <c r="AJ306">
        <v>1392.6994</v>
      </c>
    </row>
    <row r="307" spans="2:36">
      <c r="B307">
        <v>0.47455000000000003</v>
      </c>
      <c r="C307">
        <v>105.616</v>
      </c>
      <c r="E307">
        <v>0.36909999999999998</v>
      </c>
      <c r="F307">
        <v>110.7295</v>
      </c>
      <c r="H307">
        <v>0.43940000000000001</v>
      </c>
      <c r="I307">
        <v>108.90430000000001</v>
      </c>
      <c r="K307">
        <v>0.43940000000000001</v>
      </c>
      <c r="L307">
        <v>108.78230000000001</v>
      </c>
      <c r="N307">
        <v>0.38667000000000001</v>
      </c>
      <c r="O307">
        <v>108.98560000000001</v>
      </c>
      <c r="Q307">
        <v>0.45698</v>
      </c>
      <c r="R307">
        <v>1406.4078</v>
      </c>
      <c r="T307">
        <v>0.36909999999999998</v>
      </c>
      <c r="U307">
        <v>1393.3852999999999</v>
      </c>
      <c r="W307">
        <v>0.36909999999999998</v>
      </c>
      <c r="X307">
        <v>1394.4138</v>
      </c>
      <c r="Z307">
        <v>0.33395000000000002</v>
      </c>
      <c r="AA307">
        <v>1396.0129999999999</v>
      </c>
      <c r="AC307">
        <v>0.33395000000000002</v>
      </c>
      <c r="AD307">
        <v>1397.0407</v>
      </c>
      <c r="AF307">
        <v>0.31636999999999998</v>
      </c>
      <c r="AG307">
        <v>1398.8674000000001</v>
      </c>
      <c r="AI307">
        <v>0.31636999999999998</v>
      </c>
      <c r="AJ307">
        <v>1392.1277</v>
      </c>
    </row>
    <row r="308" spans="2:36">
      <c r="B308">
        <v>0.50971</v>
      </c>
      <c r="C308">
        <v>106.0262</v>
      </c>
      <c r="E308">
        <v>0.40425</v>
      </c>
      <c r="F308">
        <v>110.4866</v>
      </c>
      <c r="H308">
        <v>0.47455000000000003</v>
      </c>
      <c r="I308">
        <v>108.33459999999999</v>
      </c>
      <c r="K308">
        <v>0.47455000000000003</v>
      </c>
      <c r="L308">
        <v>108.4974</v>
      </c>
      <c r="N308">
        <v>0.42182999999999998</v>
      </c>
      <c r="O308">
        <v>109.473</v>
      </c>
      <c r="Q308">
        <v>0.49213000000000001</v>
      </c>
      <c r="R308">
        <v>1403.4353000000001</v>
      </c>
      <c r="T308">
        <v>0.40425</v>
      </c>
      <c r="U308">
        <v>1393.271</v>
      </c>
      <c r="W308">
        <v>0.40425</v>
      </c>
      <c r="X308">
        <v>1393.7282</v>
      </c>
      <c r="Z308">
        <v>0.36909999999999998</v>
      </c>
      <c r="AA308">
        <v>1393.9567</v>
      </c>
      <c r="AC308">
        <v>0.36909999999999998</v>
      </c>
      <c r="AD308">
        <v>1395.6703</v>
      </c>
      <c r="AF308">
        <v>0.35152</v>
      </c>
      <c r="AG308">
        <v>1396.0129999999999</v>
      </c>
      <c r="AI308">
        <v>0.35152</v>
      </c>
      <c r="AJ308">
        <v>1390.9837</v>
      </c>
    </row>
    <row r="309" spans="2:36">
      <c r="B309">
        <v>0.54486000000000001</v>
      </c>
      <c r="C309">
        <v>106.29259999999999</v>
      </c>
      <c r="E309">
        <v>0.43940000000000001</v>
      </c>
      <c r="F309">
        <v>110.4866</v>
      </c>
      <c r="H309">
        <v>0.50971</v>
      </c>
      <c r="I309">
        <v>107.866</v>
      </c>
      <c r="K309">
        <v>0.50971</v>
      </c>
      <c r="L309">
        <v>107.9679</v>
      </c>
      <c r="N309">
        <v>0.45698</v>
      </c>
      <c r="O309">
        <v>109.6557</v>
      </c>
      <c r="Q309">
        <v>0.52727999999999997</v>
      </c>
      <c r="R309">
        <v>1402.1786999999999</v>
      </c>
      <c r="T309">
        <v>0.43940000000000001</v>
      </c>
      <c r="U309">
        <v>1392.0133000000001</v>
      </c>
      <c r="W309">
        <v>0.43940000000000001</v>
      </c>
      <c r="X309">
        <v>1393.1567</v>
      </c>
      <c r="Z309">
        <v>0.40425</v>
      </c>
      <c r="AA309">
        <v>1392.4707000000001</v>
      </c>
      <c r="AC309">
        <v>0.40425</v>
      </c>
      <c r="AD309">
        <v>1394.528</v>
      </c>
      <c r="AF309">
        <v>0.38667000000000001</v>
      </c>
      <c r="AG309">
        <v>1393.1567</v>
      </c>
      <c r="AI309">
        <v>0.38667000000000001</v>
      </c>
      <c r="AJ309">
        <v>1388.5786000000001</v>
      </c>
    </row>
    <row r="310" spans="2:36">
      <c r="B310">
        <v>0.58001000000000003</v>
      </c>
      <c r="C310">
        <v>106.5996</v>
      </c>
      <c r="E310">
        <v>0.47455000000000003</v>
      </c>
      <c r="F310">
        <v>109.818</v>
      </c>
      <c r="H310">
        <v>0.54486000000000001</v>
      </c>
      <c r="I310">
        <v>107.4376</v>
      </c>
      <c r="K310">
        <v>0.54486000000000001</v>
      </c>
      <c r="L310">
        <v>107.7028</v>
      </c>
      <c r="N310">
        <v>0.49213000000000001</v>
      </c>
      <c r="O310">
        <v>109.676</v>
      </c>
      <c r="Q310">
        <v>0.56244000000000005</v>
      </c>
      <c r="R310">
        <v>1401.4935</v>
      </c>
      <c r="T310">
        <v>0.47455000000000003</v>
      </c>
      <c r="U310">
        <v>1391.8988999999999</v>
      </c>
      <c r="W310">
        <v>0.47455000000000003</v>
      </c>
      <c r="X310">
        <v>1392.8137999999999</v>
      </c>
      <c r="Z310">
        <v>0.43940000000000001</v>
      </c>
      <c r="AA310">
        <v>1390.4114</v>
      </c>
      <c r="AC310">
        <v>0.43940000000000001</v>
      </c>
      <c r="AD310">
        <v>1393.271</v>
      </c>
      <c r="AF310">
        <v>0.42182999999999998</v>
      </c>
      <c r="AG310">
        <v>1393.1567</v>
      </c>
      <c r="AI310">
        <v>0.42182999999999998</v>
      </c>
      <c r="AJ310">
        <v>1387.2022999999999</v>
      </c>
    </row>
    <row r="311" spans="2:36">
      <c r="B311">
        <v>0.61516000000000004</v>
      </c>
      <c r="C311">
        <v>107.47839999999999</v>
      </c>
      <c r="E311">
        <v>0.50971</v>
      </c>
      <c r="F311">
        <v>109.75709999999999</v>
      </c>
      <c r="H311">
        <v>0.58001000000000003</v>
      </c>
      <c r="I311">
        <v>106.98820000000001</v>
      </c>
      <c r="K311">
        <v>0.58001000000000003</v>
      </c>
      <c r="L311">
        <v>107.53959999999999</v>
      </c>
      <c r="N311">
        <v>0.52727999999999997</v>
      </c>
      <c r="O311">
        <v>109.9802</v>
      </c>
      <c r="Q311">
        <v>0.59758999999999995</v>
      </c>
      <c r="R311">
        <v>1401.4935</v>
      </c>
      <c r="T311">
        <v>0.50971</v>
      </c>
      <c r="U311">
        <v>1391.8988999999999</v>
      </c>
      <c r="W311">
        <v>0.50971</v>
      </c>
      <c r="X311">
        <v>1389.9534000000001</v>
      </c>
      <c r="Z311">
        <v>0.47455000000000003</v>
      </c>
      <c r="AA311">
        <v>1390.4114</v>
      </c>
      <c r="AC311">
        <v>0.47455000000000003</v>
      </c>
      <c r="AD311">
        <v>1391.7846</v>
      </c>
      <c r="AF311">
        <v>0.45698</v>
      </c>
      <c r="AG311">
        <v>1392.4707000000001</v>
      </c>
      <c r="AI311">
        <v>0.45698</v>
      </c>
      <c r="AJ311">
        <v>1384.6745000000001</v>
      </c>
    </row>
    <row r="312" spans="2:36">
      <c r="B312">
        <v>0.65032000000000001</v>
      </c>
      <c r="C312">
        <v>107.56</v>
      </c>
      <c r="E312">
        <v>0.54486000000000001</v>
      </c>
      <c r="F312">
        <v>109.676</v>
      </c>
      <c r="H312">
        <v>0.61516000000000004</v>
      </c>
      <c r="I312">
        <v>106.5792</v>
      </c>
      <c r="K312">
        <v>0.61516000000000004</v>
      </c>
      <c r="L312">
        <v>106.5792</v>
      </c>
      <c r="N312">
        <v>0.56244000000000005</v>
      </c>
      <c r="O312">
        <v>109.7368</v>
      </c>
      <c r="Q312">
        <v>0.63273999999999997</v>
      </c>
      <c r="R312">
        <v>1401.4935</v>
      </c>
      <c r="T312">
        <v>0.54486000000000001</v>
      </c>
      <c r="U312">
        <v>1390.9837</v>
      </c>
      <c r="W312">
        <v>0.54486000000000001</v>
      </c>
      <c r="X312">
        <v>1388.5786000000001</v>
      </c>
      <c r="Z312">
        <v>0.50971</v>
      </c>
      <c r="AA312">
        <v>1389.8389</v>
      </c>
      <c r="AC312">
        <v>0.50971</v>
      </c>
      <c r="AD312">
        <v>1391.6702</v>
      </c>
      <c r="AF312">
        <v>0.49213000000000001</v>
      </c>
      <c r="AG312">
        <v>1392.1277</v>
      </c>
      <c r="AI312">
        <v>0.49213000000000001</v>
      </c>
      <c r="AJ312">
        <v>1384.0992000000001</v>
      </c>
    </row>
    <row r="313" spans="2:36">
      <c r="B313">
        <v>0.68547000000000002</v>
      </c>
      <c r="C313">
        <v>108.1105</v>
      </c>
      <c r="E313">
        <v>0.58001000000000003</v>
      </c>
      <c r="F313">
        <v>109.35120000000001</v>
      </c>
      <c r="H313">
        <v>0.65032000000000001</v>
      </c>
      <c r="I313">
        <v>106.5792</v>
      </c>
      <c r="K313">
        <v>0.65032000000000001</v>
      </c>
      <c r="L313">
        <v>105.98520000000001</v>
      </c>
      <c r="N313">
        <v>0.59758999999999995</v>
      </c>
      <c r="O313">
        <v>109.12779999999999</v>
      </c>
      <c r="Q313">
        <v>0.66788999999999998</v>
      </c>
      <c r="R313">
        <v>1401.4935</v>
      </c>
      <c r="T313">
        <v>0.58001000000000003</v>
      </c>
      <c r="U313">
        <v>1389.2662</v>
      </c>
      <c r="W313">
        <v>0.58001000000000003</v>
      </c>
      <c r="X313">
        <v>1387.0875000000001</v>
      </c>
      <c r="Z313">
        <v>0.54486000000000001</v>
      </c>
      <c r="AA313">
        <v>1389.037</v>
      </c>
      <c r="AC313">
        <v>0.54486000000000001</v>
      </c>
      <c r="AD313">
        <v>1391.6702</v>
      </c>
      <c r="AF313">
        <v>0.52727999999999997</v>
      </c>
      <c r="AG313">
        <v>1391.7846</v>
      </c>
      <c r="AI313">
        <v>0.52727999999999997</v>
      </c>
      <c r="AJ313">
        <v>1383.8688999999999</v>
      </c>
    </row>
    <row r="314" spans="2:36">
      <c r="B314">
        <v>0.72062000000000004</v>
      </c>
      <c r="C314">
        <v>107.56</v>
      </c>
      <c r="E314">
        <v>0.61516000000000004</v>
      </c>
      <c r="F314">
        <v>108.6602</v>
      </c>
      <c r="H314">
        <v>0.68547000000000002</v>
      </c>
      <c r="I314">
        <v>106.5792</v>
      </c>
      <c r="K314">
        <v>0.68547000000000002</v>
      </c>
      <c r="L314">
        <v>105.8417</v>
      </c>
      <c r="N314">
        <v>0.63273999999999997</v>
      </c>
      <c r="O314">
        <v>108.6602</v>
      </c>
      <c r="Q314">
        <v>0.70304</v>
      </c>
      <c r="R314">
        <v>1399.3241</v>
      </c>
      <c r="T314">
        <v>0.61516000000000004</v>
      </c>
      <c r="U314">
        <v>1389.2662</v>
      </c>
      <c r="W314">
        <v>0.61516000000000004</v>
      </c>
      <c r="X314">
        <v>1389.1515999999999</v>
      </c>
      <c r="Z314">
        <v>0.58001000000000003</v>
      </c>
      <c r="AA314">
        <v>1388.3493000000001</v>
      </c>
      <c r="AC314">
        <v>0.58001000000000003</v>
      </c>
      <c r="AD314">
        <v>1391.6702</v>
      </c>
      <c r="AF314">
        <v>0.56244000000000005</v>
      </c>
      <c r="AG314">
        <v>1389.037</v>
      </c>
      <c r="AI314">
        <v>0.56244000000000005</v>
      </c>
      <c r="AJ314">
        <v>1383.8688999999999</v>
      </c>
    </row>
    <row r="315" spans="2:36">
      <c r="B315">
        <v>0.75577000000000005</v>
      </c>
      <c r="C315">
        <v>107.21299999999999</v>
      </c>
      <c r="E315">
        <v>0.65032000000000001</v>
      </c>
      <c r="F315">
        <v>108.51779999999999</v>
      </c>
      <c r="H315">
        <v>0.72062000000000004</v>
      </c>
      <c r="I315">
        <v>106.5792</v>
      </c>
      <c r="K315">
        <v>0.72062000000000004</v>
      </c>
      <c r="L315">
        <v>105.5749</v>
      </c>
      <c r="N315">
        <v>0.66788999999999998</v>
      </c>
      <c r="O315">
        <v>108.3753</v>
      </c>
      <c r="Q315">
        <v>0.73819999999999997</v>
      </c>
      <c r="R315">
        <v>1400.8082999999999</v>
      </c>
      <c r="T315">
        <v>0.65032000000000001</v>
      </c>
      <c r="U315">
        <v>1391.327</v>
      </c>
      <c r="W315">
        <v>0.65032000000000001</v>
      </c>
      <c r="X315">
        <v>1389.9534000000001</v>
      </c>
      <c r="Z315">
        <v>0.61516000000000004</v>
      </c>
      <c r="AA315">
        <v>1387.5464999999999</v>
      </c>
      <c r="AC315">
        <v>0.61516000000000004</v>
      </c>
      <c r="AD315">
        <v>1391.5558000000001</v>
      </c>
      <c r="AF315">
        <v>0.59758999999999995</v>
      </c>
      <c r="AG315">
        <v>1388.0053</v>
      </c>
      <c r="AI315">
        <v>0.59758999999999995</v>
      </c>
      <c r="AJ315">
        <v>1384.0992000000001</v>
      </c>
    </row>
    <row r="316" spans="2:36">
      <c r="B316">
        <v>0.79091999999999996</v>
      </c>
      <c r="C316">
        <v>106.661</v>
      </c>
      <c r="E316">
        <v>0.68547000000000002</v>
      </c>
      <c r="F316">
        <v>108.47709999999999</v>
      </c>
      <c r="H316">
        <v>0.75577000000000005</v>
      </c>
      <c r="I316">
        <v>107.3967</v>
      </c>
      <c r="K316">
        <v>0.75577000000000005</v>
      </c>
      <c r="L316">
        <v>105.0408</v>
      </c>
      <c r="N316">
        <v>0.70304</v>
      </c>
      <c r="O316">
        <v>108.33459999999999</v>
      </c>
      <c r="Q316">
        <v>0.77334999999999998</v>
      </c>
      <c r="R316">
        <v>1400.8082999999999</v>
      </c>
      <c r="T316">
        <v>0.68547000000000002</v>
      </c>
      <c r="U316">
        <v>1390.5259000000001</v>
      </c>
      <c r="W316">
        <v>0.68547000000000002</v>
      </c>
      <c r="X316">
        <v>1390.0679</v>
      </c>
      <c r="Z316">
        <v>0.65032000000000001</v>
      </c>
      <c r="AA316">
        <v>1388.3493000000001</v>
      </c>
      <c r="AC316">
        <v>0.65032000000000001</v>
      </c>
      <c r="AD316">
        <v>1391.8988999999999</v>
      </c>
      <c r="AF316">
        <v>0.63273999999999997</v>
      </c>
      <c r="AG316">
        <v>1385.4794999999999</v>
      </c>
      <c r="AI316">
        <v>0.63273999999999997</v>
      </c>
      <c r="AJ316">
        <v>1382.4861000000001</v>
      </c>
    </row>
    <row r="317" spans="2:36">
      <c r="B317">
        <v>0.82608000000000004</v>
      </c>
      <c r="C317">
        <v>105.5955</v>
      </c>
      <c r="E317">
        <v>0.72062000000000004</v>
      </c>
      <c r="F317">
        <v>108.5381</v>
      </c>
      <c r="H317">
        <v>0.79091999999999996</v>
      </c>
      <c r="I317">
        <v>107.3967</v>
      </c>
      <c r="K317">
        <v>0.79091999999999996</v>
      </c>
      <c r="L317">
        <v>105.5749</v>
      </c>
      <c r="N317">
        <v>0.73819999999999997</v>
      </c>
      <c r="O317">
        <v>107.72320000000001</v>
      </c>
      <c r="Q317">
        <v>0.8085</v>
      </c>
      <c r="R317">
        <v>1400.2374</v>
      </c>
      <c r="T317">
        <v>0.72062000000000004</v>
      </c>
      <c r="U317">
        <v>1391.5558000000001</v>
      </c>
      <c r="W317">
        <v>0.72062000000000004</v>
      </c>
      <c r="X317">
        <v>1390.0679</v>
      </c>
      <c r="Z317">
        <v>0.68547000000000002</v>
      </c>
      <c r="AA317">
        <v>1388.5786000000001</v>
      </c>
      <c r="AC317">
        <v>0.68547000000000002</v>
      </c>
      <c r="AD317">
        <v>1389.1515999999999</v>
      </c>
      <c r="AF317">
        <v>0.66788999999999998</v>
      </c>
      <c r="AG317">
        <v>1385.4794999999999</v>
      </c>
      <c r="AI317">
        <v>0.66788999999999998</v>
      </c>
      <c r="AJ317">
        <v>1382.4861000000001</v>
      </c>
    </row>
    <row r="318" spans="2:36">
      <c r="B318">
        <v>0.86123000000000005</v>
      </c>
      <c r="C318">
        <v>105.5955</v>
      </c>
      <c r="E318">
        <v>0.75577000000000005</v>
      </c>
      <c r="F318">
        <v>108.6602</v>
      </c>
      <c r="H318">
        <v>0.82608000000000004</v>
      </c>
      <c r="I318">
        <v>107.3967</v>
      </c>
      <c r="K318">
        <v>0.82608000000000004</v>
      </c>
      <c r="L318">
        <v>105.32850000000001</v>
      </c>
      <c r="N318">
        <v>0.77334999999999998</v>
      </c>
      <c r="O318">
        <v>107.4376</v>
      </c>
      <c r="Q318">
        <v>0.84365000000000001</v>
      </c>
      <c r="R318">
        <v>1400.0091</v>
      </c>
      <c r="T318">
        <v>0.75577000000000005</v>
      </c>
      <c r="U318">
        <v>1392.5851</v>
      </c>
      <c r="W318">
        <v>0.75577000000000005</v>
      </c>
      <c r="X318">
        <v>1390.0679</v>
      </c>
      <c r="Z318">
        <v>0.72062000000000004</v>
      </c>
      <c r="AA318">
        <v>1388.5786000000001</v>
      </c>
      <c r="AC318">
        <v>0.72062000000000004</v>
      </c>
      <c r="AD318">
        <v>1388.8078</v>
      </c>
      <c r="AF318">
        <v>0.70304</v>
      </c>
      <c r="AG318">
        <v>1386.5135</v>
      </c>
      <c r="AI318">
        <v>0.70304</v>
      </c>
      <c r="AJ318">
        <v>1382.4861000000001</v>
      </c>
    </row>
    <row r="319" spans="2:36">
      <c r="B319">
        <v>0.89637999999999995</v>
      </c>
      <c r="C319">
        <v>105.5955</v>
      </c>
      <c r="E319">
        <v>0.79091999999999996</v>
      </c>
      <c r="F319">
        <v>108.7619</v>
      </c>
      <c r="H319">
        <v>0.86123000000000005</v>
      </c>
      <c r="I319">
        <v>107.8456</v>
      </c>
      <c r="K319">
        <v>0.86123000000000005</v>
      </c>
      <c r="L319">
        <v>105.28749999999999</v>
      </c>
      <c r="N319">
        <v>0.8085</v>
      </c>
      <c r="O319">
        <v>107.0086</v>
      </c>
      <c r="Q319">
        <v>0.87880999999999998</v>
      </c>
      <c r="R319">
        <v>1401.9503</v>
      </c>
      <c r="T319">
        <v>0.79091999999999996</v>
      </c>
      <c r="U319">
        <v>1391.5558000000001</v>
      </c>
      <c r="W319">
        <v>0.79091999999999996</v>
      </c>
      <c r="X319">
        <v>1390.0679</v>
      </c>
      <c r="Z319">
        <v>0.75577000000000005</v>
      </c>
      <c r="AA319">
        <v>1391.4413999999999</v>
      </c>
      <c r="AC319">
        <v>0.75577000000000005</v>
      </c>
      <c r="AD319">
        <v>1388.3493000000001</v>
      </c>
      <c r="AF319">
        <v>0.73819999999999997</v>
      </c>
      <c r="AG319">
        <v>1387.5464999999999</v>
      </c>
      <c r="AI319">
        <v>0.73819999999999997</v>
      </c>
      <c r="AJ319">
        <v>1383.4082000000001</v>
      </c>
    </row>
    <row r="320" spans="2:36">
      <c r="B320">
        <v>0.93152999999999997</v>
      </c>
      <c r="C320">
        <v>106.661</v>
      </c>
      <c r="E320">
        <v>0.82608000000000004</v>
      </c>
      <c r="F320">
        <v>109.3309</v>
      </c>
      <c r="H320">
        <v>0.89637999999999995</v>
      </c>
      <c r="I320">
        <v>108.5585</v>
      </c>
      <c r="K320">
        <v>0.89637999999999995</v>
      </c>
      <c r="L320">
        <v>105.7801</v>
      </c>
      <c r="N320">
        <v>0.84365000000000001</v>
      </c>
      <c r="O320">
        <v>106.5996</v>
      </c>
      <c r="Q320">
        <v>0.91395999999999999</v>
      </c>
      <c r="R320">
        <v>1400.8082999999999</v>
      </c>
      <c r="T320">
        <v>0.82608000000000004</v>
      </c>
      <c r="U320">
        <v>1391.327</v>
      </c>
      <c r="W320">
        <v>0.82608000000000004</v>
      </c>
      <c r="X320">
        <v>1386.8579</v>
      </c>
      <c r="Z320">
        <v>0.79091999999999996</v>
      </c>
      <c r="AA320">
        <v>1392.1277</v>
      </c>
      <c r="AC320">
        <v>0.79091999999999996</v>
      </c>
      <c r="AD320">
        <v>1388.0053</v>
      </c>
      <c r="AF320">
        <v>0.77334999999999998</v>
      </c>
      <c r="AG320">
        <v>1388.4639</v>
      </c>
      <c r="AI320">
        <v>0.77334999999999998</v>
      </c>
      <c r="AJ320">
        <v>1384.6745000000001</v>
      </c>
    </row>
    <row r="321" spans="2:36">
      <c r="B321">
        <v>0.96669000000000005</v>
      </c>
      <c r="C321">
        <v>107.0904</v>
      </c>
      <c r="E321">
        <v>0.86123000000000005</v>
      </c>
      <c r="F321">
        <v>109.91930000000001</v>
      </c>
      <c r="H321">
        <v>0.93152999999999997</v>
      </c>
      <c r="I321">
        <v>108.029</v>
      </c>
      <c r="K321">
        <v>0.93152999999999997</v>
      </c>
      <c r="L321">
        <v>106.0467</v>
      </c>
      <c r="N321">
        <v>0.87880999999999998</v>
      </c>
      <c r="O321">
        <v>106.5996</v>
      </c>
      <c r="Q321">
        <v>0.94911000000000001</v>
      </c>
      <c r="R321">
        <v>1400.2374</v>
      </c>
      <c r="T321">
        <v>0.86123000000000005</v>
      </c>
      <c r="U321">
        <v>1391.2125000000001</v>
      </c>
      <c r="W321">
        <v>0.86123000000000005</v>
      </c>
      <c r="X321">
        <v>1387.7759000000001</v>
      </c>
      <c r="Z321">
        <v>0.82608000000000004</v>
      </c>
      <c r="AA321">
        <v>1390.8692000000001</v>
      </c>
      <c r="AC321">
        <v>0.82608000000000004</v>
      </c>
      <c r="AD321">
        <v>1387.5464999999999</v>
      </c>
      <c r="AF321">
        <v>0.8085</v>
      </c>
      <c r="AG321">
        <v>1389.8389</v>
      </c>
      <c r="AI321">
        <v>0.8085</v>
      </c>
      <c r="AJ321">
        <v>1384.6745000000001</v>
      </c>
    </row>
    <row r="322" spans="2:36">
      <c r="B322">
        <v>1.0018</v>
      </c>
      <c r="C322">
        <v>107.2334</v>
      </c>
      <c r="E322">
        <v>0.89637999999999995</v>
      </c>
      <c r="F322">
        <v>110.7902</v>
      </c>
      <c r="H322">
        <v>0.96669000000000005</v>
      </c>
      <c r="I322">
        <v>108.5788</v>
      </c>
      <c r="K322">
        <v>0.96669000000000005</v>
      </c>
      <c r="L322">
        <v>105.96469999999999</v>
      </c>
      <c r="N322">
        <v>0.91395999999999999</v>
      </c>
      <c r="O322">
        <v>106.9269</v>
      </c>
      <c r="Q322">
        <v>0.98426000000000002</v>
      </c>
      <c r="R322">
        <v>1397.7257</v>
      </c>
      <c r="T322">
        <v>0.89637999999999995</v>
      </c>
      <c r="U322">
        <v>1387.317</v>
      </c>
      <c r="W322">
        <v>0.89637999999999995</v>
      </c>
      <c r="X322">
        <v>1386.6283000000001</v>
      </c>
      <c r="Z322">
        <v>0.86123000000000005</v>
      </c>
      <c r="AA322">
        <v>1390.4114</v>
      </c>
      <c r="AC322">
        <v>0.86123000000000005</v>
      </c>
      <c r="AD322">
        <v>1385.9392</v>
      </c>
      <c r="AF322">
        <v>0.84365000000000001</v>
      </c>
      <c r="AG322">
        <v>1389.8389</v>
      </c>
      <c r="AI322">
        <v>0.84365000000000001</v>
      </c>
      <c r="AJ322">
        <v>1383.4082000000001</v>
      </c>
    </row>
    <row r="323" spans="2:36">
      <c r="B323">
        <v>1.0369999999999999</v>
      </c>
      <c r="C323">
        <v>107.3763</v>
      </c>
      <c r="E323">
        <v>0.93152999999999997</v>
      </c>
      <c r="F323">
        <v>110.7902</v>
      </c>
      <c r="H323">
        <v>1.0018</v>
      </c>
      <c r="I323">
        <v>108.029</v>
      </c>
      <c r="K323">
        <v>1.0018</v>
      </c>
      <c r="L323">
        <v>106.4973</v>
      </c>
      <c r="N323">
        <v>0.94911000000000001</v>
      </c>
      <c r="O323">
        <v>106.51779999999999</v>
      </c>
      <c r="Q323">
        <v>1.0194000000000001</v>
      </c>
      <c r="R323">
        <v>1396.9265</v>
      </c>
      <c r="T323">
        <v>0.93152999999999997</v>
      </c>
      <c r="U323">
        <v>1385.5944</v>
      </c>
      <c r="W323">
        <v>0.93152999999999997</v>
      </c>
      <c r="X323">
        <v>1383.8688999999999</v>
      </c>
      <c r="Z323">
        <v>0.89637999999999995</v>
      </c>
      <c r="AA323">
        <v>1388.2346</v>
      </c>
      <c r="AC323">
        <v>0.89637999999999995</v>
      </c>
      <c r="AD323">
        <v>1385.9392</v>
      </c>
      <c r="AF323">
        <v>0.87880999999999998</v>
      </c>
      <c r="AG323">
        <v>1388.12</v>
      </c>
      <c r="AI323">
        <v>0.87880999999999998</v>
      </c>
      <c r="AJ323">
        <v>1383.0625</v>
      </c>
    </row>
    <row r="324" spans="2:36">
      <c r="B324">
        <v>1.0721000000000001</v>
      </c>
      <c r="C324">
        <v>107.3151</v>
      </c>
      <c r="E324">
        <v>0.96669000000000005</v>
      </c>
      <c r="F324">
        <v>110.26390000000001</v>
      </c>
      <c r="H324">
        <v>1.0369999999999999</v>
      </c>
      <c r="I324">
        <v>107.53959999999999</v>
      </c>
      <c r="K324">
        <v>1.0369999999999999</v>
      </c>
      <c r="L324">
        <v>107.2538</v>
      </c>
      <c r="N324">
        <v>0.98426000000000002</v>
      </c>
      <c r="O324">
        <v>107.0086</v>
      </c>
      <c r="Q324">
        <v>1.0546</v>
      </c>
      <c r="R324">
        <v>1395.0992000000001</v>
      </c>
      <c r="T324">
        <v>0.96669000000000005</v>
      </c>
      <c r="U324">
        <v>1385.9392</v>
      </c>
      <c r="W324">
        <v>0.96669000000000005</v>
      </c>
      <c r="X324">
        <v>1383.8688999999999</v>
      </c>
      <c r="Z324">
        <v>0.93152999999999997</v>
      </c>
      <c r="AA324">
        <v>1384.0992000000001</v>
      </c>
      <c r="AC324">
        <v>0.93152999999999997</v>
      </c>
      <c r="AD324">
        <v>1384.4444000000001</v>
      </c>
      <c r="AF324">
        <v>0.91395999999999999</v>
      </c>
      <c r="AG324">
        <v>1386.9727</v>
      </c>
      <c r="AI324">
        <v>0.91395999999999999</v>
      </c>
      <c r="AJ324">
        <v>1380.2917</v>
      </c>
    </row>
    <row r="325" spans="2:36">
      <c r="B325">
        <v>1.1073</v>
      </c>
      <c r="C325">
        <v>107.3151</v>
      </c>
      <c r="E325">
        <v>1.0018</v>
      </c>
      <c r="F325">
        <v>109.676</v>
      </c>
      <c r="H325">
        <v>1.0721000000000001</v>
      </c>
      <c r="I325">
        <v>107.0904</v>
      </c>
      <c r="K325">
        <v>1.0721000000000001</v>
      </c>
      <c r="L325">
        <v>107.60080000000001</v>
      </c>
      <c r="N325">
        <v>1.0194000000000001</v>
      </c>
      <c r="O325">
        <v>107.27419999999999</v>
      </c>
      <c r="Q325">
        <v>1.0896999999999999</v>
      </c>
      <c r="R325">
        <v>1396.9265</v>
      </c>
      <c r="T325">
        <v>1.0018</v>
      </c>
      <c r="U325">
        <v>1385.3644999999999</v>
      </c>
      <c r="W325">
        <v>1.0018</v>
      </c>
      <c r="X325">
        <v>1384.3294000000001</v>
      </c>
      <c r="Z325">
        <v>0.96669000000000005</v>
      </c>
      <c r="AA325">
        <v>1383.8688999999999</v>
      </c>
      <c r="AC325">
        <v>0.96669000000000005</v>
      </c>
      <c r="AD325">
        <v>1383.8688999999999</v>
      </c>
      <c r="AF325">
        <v>0.94911000000000001</v>
      </c>
      <c r="AG325">
        <v>1385.2496000000001</v>
      </c>
      <c r="AI325">
        <v>0.94911000000000001</v>
      </c>
      <c r="AJ325">
        <v>1375.7657999999999</v>
      </c>
    </row>
    <row r="326" spans="2:36">
      <c r="B326">
        <v>1.1424000000000001</v>
      </c>
      <c r="C326">
        <v>107.3967</v>
      </c>
      <c r="E326">
        <v>1.0369999999999999</v>
      </c>
      <c r="F326">
        <v>109.27</v>
      </c>
      <c r="H326">
        <v>1.1073</v>
      </c>
      <c r="I326">
        <v>107.04949999999999</v>
      </c>
      <c r="K326">
        <v>1.1073</v>
      </c>
      <c r="L326">
        <v>107.0086</v>
      </c>
      <c r="N326">
        <v>1.0546</v>
      </c>
      <c r="O326">
        <v>107.9271</v>
      </c>
      <c r="Q326">
        <v>1.1249</v>
      </c>
      <c r="R326">
        <v>1398.8674000000001</v>
      </c>
      <c r="T326">
        <v>1.0369999999999999</v>
      </c>
      <c r="U326">
        <v>1386.5135</v>
      </c>
      <c r="W326">
        <v>1.0369999999999999</v>
      </c>
      <c r="X326">
        <v>1384.3294000000001</v>
      </c>
      <c r="Z326">
        <v>1.0018</v>
      </c>
      <c r="AA326">
        <v>1382.2554</v>
      </c>
      <c r="AC326">
        <v>1.0018</v>
      </c>
      <c r="AD326">
        <v>1383.4082000000001</v>
      </c>
      <c r="AF326">
        <v>0.98426000000000002</v>
      </c>
      <c r="AG326">
        <v>1381.2164</v>
      </c>
      <c r="AI326">
        <v>0.98426000000000002</v>
      </c>
      <c r="AJ326">
        <v>1375.5328</v>
      </c>
    </row>
    <row r="327" spans="2:36">
      <c r="B327">
        <v>1.1776</v>
      </c>
      <c r="C327">
        <v>107.3151</v>
      </c>
      <c r="E327">
        <v>1.0721000000000001</v>
      </c>
      <c r="F327">
        <v>108.9652</v>
      </c>
      <c r="H327">
        <v>1.1424000000000001</v>
      </c>
      <c r="I327">
        <v>107.0904</v>
      </c>
      <c r="K327">
        <v>1.1424000000000001</v>
      </c>
      <c r="L327">
        <v>106.8451</v>
      </c>
      <c r="N327">
        <v>1.0896999999999999</v>
      </c>
      <c r="O327">
        <v>109.12779999999999</v>
      </c>
      <c r="Q327">
        <v>1.1599999999999999</v>
      </c>
      <c r="R327">
        <v>1399.2099000000001</v>
      </c>
      <c r="T327">
        <v>1.0721000000000001</v>
      </c>
      <c r="U327">
        <v>1388.0053</v>
      </c>
      <c r="W327">
        <v>1.0721000000000001</v>
      </c>
      <c r="X327">
        <v>1385.2496000000001</v>
      </c>
      <c r="Z327">
        <v>1.0369999999999999</v>
      </c>
      <c r="AA327">
        <v>1382.2554</v>
      </c>
      <c r="AC327">
        <v>1.0369999999999999</v>
      </c>
      <c r="AD327">
        <v>1382.7166999999999</v>
      </c>
      <c r="AF327">
        <v>1.0194000000000001</v>
      </c>
      <c r="AG327">
        <v>1381.2164</v>
      </c>
      <c r="AI327">
        <v>1.0194000000000001</v>
      </c>
      <c r="AJ327">
        <v>1372.3782000000001</v>
      </c>
    </row>
    <row r="328" spans="2:36">
      <c r="B328">
        <v>1.2128000000000001</v>
      </c>
      <c r="C328">
        <v>107.15170000000001</v>
      </c>
      <c r="E328">
        <v>1.1073</v>
      </c>
      <c r="F328">
        <v>108.6399</v>
      </c>
      <c r="H328">
        <v>1.1776</v>
      </c>
      <c r="I328">
        <v>107.53959999999999</v>
      </c>
      <c r="K328">
        <v>1.1776</v>
      </c>
      <c r="L328">
        <v>106.4564</v>
      </c>
      <c r="N328">
        <v>1.1249</v>
      </c>
      <c r="O328">
        <v>109.12779999999999</v>
      </c>
      <c r="Q328">
        <v>1.1952</v>
      </c>
      <c r="R328">
        <v>1399.5524</v>
      </c>
      <c r="T328">
        <v>1.1073</v>
      </c>
      <c r="U328">
        <v>1388.2346</v>
      </c>
      <c r="W328">
        <v>1.1073</v>
      </c>
      <c r="X328">
        <v>1385.7094</v>
      </c>
      <c r="Z328">
        <v>1.0721000000000001</v>
      </c>
      <c r="AA328">
        <v>1383.8688999999999</v>
      </c>
      <c r="AC328">
        <v>1.0721000000000001</v>
      </c>
      <c r="AD328">
        <v>1382.6014</v>
      </c>
      <c r="AF328">
        <v>1.0546</v>
      </c>
      <c r="AG328">
        <v>1382.4861000000001</v>
      </c>
      <c r="AI328">
        <v>1.0546</v>
      </c>
      <c r="AJ328">
        <v>1373.7825</v>
      </c>
    </row>
    <row r="329" spans="2:36">
      <c r="B329">
        <v>1.2479</v>
      </c>
      <c r="C329">
        <v>107.56</v>
      </c>
      <c r="E329">
        <v>1.1424000000000001</v>
      </c>
      <c r="F329">
        <v>108.6399</v>
      </c>
      <c r="H329">
        <v>1.2128000000000001</v>
      </c>
      <c r="I329">
        <v>108.0698</v>
      </c>
      <c r="K329">
        <v>1.2128000000000001</v>
      </c>
      <c r="L329">
        <v>105.12309999999999</v>
      </c>
      <c r="N329">
        <v>1.1599999999999999</v>
      </c>
      <c r="O329">
        <v>109.0669</v>
      </c>
      <c r="Q329">
        <v>1.2302999999999999</v>
      </c>
      <c r="R329">
        <v>1399.5524</v>
      </c>
      <c r="T329">
        <v>1.1424000000000001</v>
      </c>
      <c r="U329">
        <v>1389.037</v>
      </c>
      <c r="W329">
        <v>1.1424000000000001</v>
      </c>
      <c r="X329">
        <v>1386.3987</v>
      </c>
      <c r="Z329">
        <v>1.1073</v>
      </c>
      <c r="AA329">
        <v>1384.9046000000001</v>
      </c>
      <c r="AC329">
        <v>1.1073</v>
      </c>
      <c r="AD329">
        <v>1383.6386</v>
      </c>
      <c r="AF329">
        <v>1.0896999999999999</v>
      </c>
      <c r="AG329">
        <v>1383.6386</v>
      </c>
      <c r="AI329">
        <v>1.0896999999999999</v>
      </c>
      <c r="AJ329">
        <v>1375.7657999999999</v>
      </c>
    </row>
    <row r="330" spans="2:36">
      <c r="B330">
        <v>1.2830999999999999</v>
      </c>
      <c r="C330">
        <v>107.9271</v>
      </c>
      <c r="E330">
        <v>1.1776</v>
      </c>
      <c r="F330">
        <v>109.0872</v>
      </c>
      <c r="H330">
        <v>1.2479</v>
      </c>
      <c r="I330">
        <v>108.33459999999999</v>
      </c>
      <c r="K330">
        <v>1.2479</v>
      </c>
      <c r="L330">
        <v>105.0408</v>
      </c>
      <c r="N330">
        <v>1.1952</v>
      </c>
      <c r="O330">
        <v>108.4974</v>
      </c>
      <c r="Q330">
        <v>1.2655000000000001</v>
      </c>
      <c r="R330">
        <v>1399.7808</v>
      </c>
      <c r="T330">
        <v>1.1776</v>
      </c>
      <c r="U330">
        <v>1389.2662</v>
      </c>
      <c r="W330">
        <v>1.1776</v>
      </c>
      <c r="X330">
        <v>1386.0541000000001</v>
      </c>
      <c r="Z330">
        <v>1.1424000000000001</v>
      </c>
      <c r="AA330">
        <v>1387.2022999999999</v>
      </c>
      <c r="AC330">
        <v>1.1424000000000001</v>
      </c>
      <c r="AD330">
        <v>1384.9046000000001</v>
      </c>
      <c r="AF330">
        <v>1.1249</v>
      </c>
      <c r="AG330">
        <v>1384.5595000000001</v>
      </c>
      <c r="AI330">
        <v>1.1249</v>
      </c>
      <c r="AJ330">
        <v>1378.0907</v>
      </c>
    </row>
    <row r="331" spans="2:36">
      <c r="B331">
        <v>1.3182</v>
      </c>
      <c r="C331">
        <v>109.818</v>
      </c>
      <c r="E331">
        <v>1.2128000000000001</v>
      </c>
      <c r="F331">
        <v>109.69629999999999</v>
      </c>
      <c r="H331">
        <v>1.2830999999999999</v>
      </c>
      <c r="I331">
        <v>108.7212</v>
      </c>
      <c r="K331">
        <v>1.2830999999999999</v>
      </c>
      <c r="L331">
        <v>105.0408</v>
      </c>
      <c r="N331">
        <v>1.2302999999999999</v>
      </c>
      <c r="O331">
        <v>108.2124</v>
      </c>
      <c r="Q331">
        <v>1.3006</v>
      </c>
      <c r="R331">
        <v>1400.9224999999999</v>
      </c>
      <c r="T331">
        <v>1.2128000000000001</v>
      </c>
      <c r="U331">
        <v>1389.1515999999999</v>
      </c>
      <c r="W331">
        <v>1.2128000000000001</v>
      </c>
      <c r="X331">
        <v>1385.3644999999999</v>
      </c>
      <c r="Z331">
        <v>1.1776</v>
      </c>
      <c r="AA331">
        <v>1388.2346</v>
      </c>
      <c r="AC331">
        <v>1.1776</v>
      </c>
      <c r="AD331">
        <v>1386.3987</v>
      </c>
      <c r="AF331">
        <v>1.1599999999999999</v>
      </c>
      <c r="AG331">
        <v>1384.6745000000001</v>
      </c>
      <c r="AI331">
        <v>1.1599999999999999</v>
      </c>
      <c r="AJ331">
        <v>1380.4074000000001</v>
      </c>
    </row>
    <row r="332" spans="2:36">
      <c r="B332">
        <v>1.3533999999999999</v>
      </c>
      <c r="C332">
        <v>110.40560000000001</v>
      </c>
      <c r="E332">
        <v>1.2479</v>
      </c>
      <c r="F332">
        <v>110.08150000000001</v>
      </c>
      <c r="H332">
        <v>1.3182</v>
      </c>
      <c r="I332">
        <v>108.7212</v>
      </c>
      <c r="K332">
        <v>1.3182</v>
      </c>
      <c r="L332">
        <v>105.75960000000001</v>
      </c>
      <c r="N332">
        <v>1.2655000000000001</v>
      </c>
      <c r="O332">
        <v>107.60080000000001</v>
      </c>
      <c r="Q332">
        <v>1.3358000000000001</v>
      </c>
      <c r="R332">
        <v>1403.4353000000001</v>
      </c>
      <c r="T332">
        <v>1.2479</v>
      </c>
      <c r="U332">
        <v>1388.0053</v>
      </c>
      <c r="W332">
        <v>1.2479</v>
      </c>
      <c r="X332">
        <v>1388.2346</v>
      </c>
      <c r="Z332">
        <v>1.2128000000000001</v>
      </c>
      <c r="AA332">
        <v>1388.8078</v>
      </c>
      <c r="AC332">
        <v>1.2128000000000001</v>
      </c>
      <c r="AD332">
        <v>1388.5786000000001</v>
      </c>
      <c r="AF332">
        <v>1.1952</v>
      </c>
      <c r="AG332">
        <v>1385.2496000000001</v>
      </c>
      <c r="AI332">
        <v>1.1952</v>
      </c>
      <c r="AJ332">
        <v>1380.7542000000001</v>
      </c>
    </row>
    <row r="333" spans="2:36">
      <c r="B333">
        <v>1.3885000000000001</v>
      </c>
      <c r="C333">
        <v>110.7093</v>
      </c>
      <c r="E333">
        <v>1.2830999999999999</v>
      </c>
      <c r="F333">
        <v>110.1828</v>
      </c>
      <c r="H333">
        <v>1.3533999999999999</v>
      </c>
      <c r="I333">
        <v>108.7212</v>
      </c>
      <c r="K333">
        <v>1.3533999999999999</v>
      </c>
      <c r="L333">
        <v>106.14919999999999</v>
      </c>
      <c r="N333">
        <v>1.3006</v>
      </c>
      <c r="O333">
        <v>106.98820000000001</v>
      </c>
      <c r="Q333">
        <v>1.3709</v>
      </c>
      <c r="R333">
        <v>1403.6638</v>
      </c>
      <c r="T333">
        <v>1.2830999999999999</v>
      </c>
      <c r="U333">
        <v>1390.4114</v>
      </c>
      <c r="W333">
        <v>1.2830999999999999</v>
      </c>
      <c r="X333">
        <v>1390.0679</v>
      </c>
      <c r="Z333">
        <v>1.2479</v>
      </c>
      <c r="AA333">
        <v>1389.9534000000001</v>
      </c>
      <c r="AC333">
        <v>1.2479</v>
      </c>
      <c r="AD333">
        <v>1387.4318000000001</v>
      </c>
      <c r="AF333">
        <v>1.2302999999999999</v>
      </c>
      <c r="AG333">
        <v>1385.2496000000001</v>
      </c>
      <c r="AI333">
        <v>1.2302999999999999</v>
      </c>
      <c r="AJ333">
        <v>1380.6386</v>
      </c>
    </row>
    <row r="334" spans="2:36">
      <c r="B334">
        <v>1.4237</v>
      </c>
      <c r="C334">
        <v>111.0733</v>
      </c>
      <c r="E334">
        <v>1.3182</v>
      </c>
      <c r="F334">
        <v>110.08150000000001</v>
      </c>
      <c r="H334">
        <v>1.3885000000000001</v>
      </c>
      <c r="I334">
        <v>108.7212</v>
      </c>
      <c r="K334">
        <v>1.3885000000000001</v>
      </c>
      <c r="L334">
        <v>107.29470000000001</v>
      </c>
      <c r="N334">
        <v>1.3358000000000001</v>
      </c>
      <c r="O334">
        <v>106.7633</v>
      </c>
      <c r="Q334">
        <v>1.4060999999999999</v>
      </c>
      <c r="R334">
        <v>1404.3495</v>
      </c>
      <c r="T334">
        <v>1.3182</v>
      </c>
      <c r="U334">
        <v>1391.4413999999999</v>
      </c>
      <c r="W334">
        <v>1.3182</v>
      </c>
      <c r="X334">
        <v>1390.5259000000001</v>
      </c>
      <c r="Z334">
        <v>1.2830999999999999</v>
      </c>
      <c r="AA334">
        <v>1390.4114</v>
      </c>
      <c r="AC334">
        <v>1.2830999999999999</v>
      </c>
      <c r="AD334">
        <v>1389.3806999999999</v>
      </c>
      <c r="AF334">
        <v>1.2655000000000001</v>
      </c>
      <c r="AG334">
        <v>1385.5944</v>
      </c>
      <c r="AI334">
        <v>1.2655000000000001</v>
      </c>
      <c r="AJ334">
        <v>1380.0604000000001</v>
      </c>
    </row>
    <row r="335" spans="2:36">
      <c r="B335">
        <v>1.4588000000000001</v>
      </c>
      <c r="C335">
        <v>110.9722</v>
      </c>
      <c r="E335">
        <v>1.3533999999999999</v>
      </c>
      <c r="F335">
        <v>110.2841</v>
      </c>
      <c r="H335">
        <v>1.4237</v>
      </c>
      <c r="I335">
        <v>108.7212</v>
      </c>
      <c r="K335">
        <v>1.4237</v>
      </c>
      <c r="L335">
        <v>107.35590000000001</v>
      </c>
      <c r="N335">
        <v>1.3709</v>
      </c>
      <c r="O335">
        <v>106.98820000000001</v>
      </c>
      <c r="Q335">
        <v>1.4412</v>
      </c>
      <c r="R335">
        <v>1401.2651000000001</v>
      </c>
      <c r="T335">
        <v>1.3533999999999999</v>
      </c>
      <c r="U335">
        <v>1391.4413999999999</v>
      </c>
      <c r="W335">
        <v>1.3533999999999999</v>
      </c>
      <c r="X335">
        <v>1391.4413999999999</v>
      </c>
      <c r="Z335">
        <v>1.3182</v>
      </c>
      <c r="AA335">
        <v>1390.7547999999999</v>
      </c>
      <c r="AC335">
        <v>1.3182</v>
      </c>
      <c r="AD335">
        <v>1390.7547999999999</v>
      </c>
      <c r="AF335">
        <v>1.3006</v>
      </c>
      <c r="AG335">
        <v>1386.6283000000001</v>
      </c>
      <c r="AI335">
        <v>1.3006</v>
      </c>
      <c r="AJ335">
        <v>1379.8289</v>
      </c>
    </row>
    <row r="336" spans="2:36">
      <c r="B336">
        <v>1.494</v>
      </c>
      <c r="C336">
        <v>111.0733</v>
      </c>
      <c r="E336">
        <v>1.3885000000000001</v>
      </c>
      <c r="F336">
        <v>110.2841</v>
      </c>
      <c r="H336">
        <v>1.4588000000000001</v>
      </c>
      <c r="I336">
        <v>108.9652</v>
      </c>
      <c r="K336">
        <v>1.4588000000000001</v>
      </c>
      <c r="L336">
        <v>107.35590000000001</v>
      </c>
      <c r="N336">
        <v>1.4060999999999999</v>
      </c>
      <c r="O336">
        <v>107.1721</v>
      </c>
      <c r="Q336">
        <v>1.4763999999999999</v>
      </c>
      <c r="R336">
        <v>1401.2651000000001</v>
      </c>
      <c r="T336">
        <v>1.3885000000000001</v>
      </c>
      <c r="U336">
        <v>1393.3852999999999</v>
      </c>
      <c r="W336">
        <v>1.3885000000000001</v>
      </c>
      <c r="X336">
        <v>1391.5558000000001</v>
      </c>
      <c r="Z336">
        <v>1.3533999999999999</v>
      </c>
      <c r="AA336">
        <v>1390.9837</v>
      </c>
      <c r="AC336">
        <v>1.3533999999999999</v>
      </c>
      <c r="AD336">
        <v>1393.8425</v>
      </c>
      <c r="AF336">
        <v>1.3358000000000001</v>
      </c>
      <c r="AG336">
        <v>1388.3493000000001</v>
      </c>
      <c r="AI336">
        <v>1.3358000000000001</v>
      </c>
      <c r="AJ336">
        <v>1379.8289</v>
      </c>
    </row>
    <row r="337" spans="2:36">
      <c r="B337">
        <v>1.5290999999999999</v>
      </c>
      <c r="C337">
        <v>110.9318</v>
      </c>
      <c r="E337">
        <v>1.4237</v>
      </c>
      <c r="F337">
        <v>110.91160000000001</v>
      </c>
      <c r="H337">
        <v>1.494</v>
      </c>
      <c r="I337">
        <v>109.7165</v>
      </c>
      <c r="K337">
        <v>1.494</v>
      </c>
      <c r="L337">
        <v>107.35590000000001</v>
      </c>
      <c r="N337">
        <v>1.4412</v>
      </c>
      <c r="O337">
        <v>108.47709999999999</v>
      </c>
      <c r="Q337">
        <v>1.5115000000000001</v>
      </c>
      <c r="R337">
        <v>1404.3495</v>
      </c>
      <c r="T337">
        <v>1.4237</v>
      </c>
      <c r="U337">
        <v>1394.7565</v>
      </c>
      <c r="W337">
        <v>1.4237</v>
      </c>
      <c r="X337">
        <v>1392.1277</v>
      </c>
      <c r="Z337">
        <v>1.3885000000000001</v>
      </c>
      <c r="AA337">
        <v>1392.1277</v>
      </c>
      <c r="AC337">
        <v>1.3885000000000001</v>
      </c>
      <c r="AD337">
        <v>1394.4138</v>
      </c>
      <c r="AF337">
        <v>1.3709</v>
      </c>
      <c r="AG337">
        <v>1390.2969000000001</v>
      </c>
      <c r="AI337">
        <v>1.3709</v>
      </c>
      <c r="AJ337">
        <v>1379.8289</v>
      </c>
    </row>
    <row r="338" spans="2:36">
      <c r="B338">
        <v>1.5643</v>
      </c>
      <c r="C338">
        <v>110.9318</v>
      </c>
      <c r="E338">
        <v>1.4588000000000001</v>
      </c>
      <c r="F338">
        <v>111.538</v>
      </c>
      <c r="H338">
        <v>1.5290999999999999</v>
      </c>
      <c r="I338">
        <v>110.77</v>
      </c>
      <c r="K338">
        <v>1.5290999999999999</v>
      </c>
      <c r="L338">
        <v>107.458</v>
      </c>
      <c r="N338">
        <v>1.4763999999999999</v>
      </c>
      <c r="O338">
        <v>108.6602</v>
      </c>
      <c r="Q338">
        <v>1.5467</v>
      </c>
      <c r="R338">
        <v>1405.6070999999999</v>
      </c>
      <c r="T338">
        <v>1.4588000000000001</v>
      </c>
      <c r="U338">
        <v>1394.7565</v>
      </c>
      <c r="W338">
        <v>1.4588000000000001</v>
      </c>
      <c r="X338">
        <v>1393.6139000000001</v>
      </c>
      <c r="Z338">
        <v>1.4237</v>
      </c>
      <c r="AA338">
        <v>1391.5558000000001</v>
      </c>
      <c r="AC338">
        <v>1.4237</v>
      </c>
      <c r="AD338">
        <v>1394.528</v>
      </c>
      <c r="AF338">
        <v>1.4060999999999999</v>
      </c>
      <c r="AG338">
        <v>1389.4953</v>
      </c>
      <c r="AI338">
        <v>1.4060999999999999</v>
      </c>
      <c r="AJ338">
        <v>1382.7166999999999</v>
      </c>
    </row>
    <row r="339" spans="2:36">
      <c r="B339">
        <v>1.5993999999999999</v>
      </c>
      <c r="C339">
        <v>110.7902</v>
      </c>
      <c r="E339">
        <v>1.494</v>
      </c>
      <c r="F339">
        <v>111.73990000000001</v>
      </c>
      <c r="H339">
        <v>1.5643</v>
      </c>
      <c r="I339">
        <v>110.77</v>
      </c>
      <c r="K339">
        <v>1.5643</v>
      </c>
      <c r="L339">
        <v>107.21299999999999</v>
      </c>
      <c r="N339">
        <v>1.5115000000000001</v>
      </c>
      <c r="O339">
        <v>108.7619</v>
      </c>
      <c r="Q339">
        <v>1.5818000000000001</v>
      </c>
      <c r="R339">
        <v>1406.0645999999999</v>
      </c>
      <c r="T339">
        <v>1.494</v>
      </c>
      <c r="U339">
        <v>1394.7565</v>
      </c>
      <c r="W339">
        <v>1.494</v>
      </c>
      <c r="X339">
        <v>1393.9567</v>
      </c>
      <c r="Z339">
        <v>1.4588000000000001</v>
      </c>
      <c r="AA339">
        <v>1392.1277</v>
      </c>
      <c r="AC339">
        <v>1.4588000000000001</v>
      </c>
      <c r="AD339">
        <v>1392.8137999999999</v>
      </c>
      <c r="AF339">
        <v>1.4412</v>
      </c>
      <c r="AG339">
        <v>1388.9223999999999</v>
      </c>
      <c r="AI339">
        <v>1.4412</v>
      </c>
      <c r="AJ339">
        <v>1385.2496000000001</v>
      </c>
    </row>
    <row r="340" spans="2:36">
      <c r="B340">
        <v>1.6346000000000001</v>
      </c>
      <c r="C340">
        <v>110.7902</v>
      </c>
      <c r="E340">
        <v>1.5290999999999999</v>
      </c>
      <c r="F340">
        <v>112.1837</v>
      </c>
      <c r="H340">
        <v>1.5993999999999999</v>
      </c>
      <c r="I340">
        <v>111.639</v>
      </c>
      <c r="K340">
        <v>1.5993999999999999</v>
      </c>
      <c r="L340">
        <v>107.458</v>
      </c>
      <c r="N340">
        <v>1.5467</v>
      </c>
      <c r="O340">
        <v>108.7619</v>
      </c>
      <c r="Q340">
        <v>1.617</v>
      </c>
      <c r="R340">
        <v>1406.0645999999999</v>
      </c>
      <c r="T340">
        <v>1.5290999999999999</v>
      </c>
      <c r="U340">
        <v>1396.3554999999999</v>
      </c>
      <c r="W340">
        <v>1.5290999999999999</v>
      </c>
      <c r="X340">
        <v>1394.7565</v>
      </c>
      <c r="Z340">
        <v>1.494</v>
      </c>
      <c r="AA340">
        <v>1392.0133000000001</v>
      </c>
      <c r="AC340">
        <v>1.494</v>
      </c>
      <c r="AD340">
        <v>1394.4138</v>
      </c>
      <c r="AF340">
        <v>1.4763999999999999</v>
      </c>
      <c r="AG340">
        <v>1390.4114</v>
      </c>
      <c r="AI340">
        <v>1.4763999999999999</v>
      </c>
      <c r="AJ340">
        <v>1385.2496000000001</v>
      </c>
    </row>
    <row r="341" spans="2:36">
      <c r="B341">
        <v>1.6697</v>
      </c>
      <c r="C341">
        <v>110.4866</v>
      </c>
      <c r="E341">
        <v>1.5643</v>
      </c>
      <c r="F341">
        <v>113.02970000000001</v>
      </c>
      <c r="H341">
        <v>1.6346000000000001</v>
      </c>
      <c r="I341">
        <v>112.224</v>
      </c>
      <c r="K341">
        <v>1.6346000000000001</v>
      </c>
      <c r="L341">
        <v>107.9068</v>
      </c>
      <c r="N341">
        <v>1.5818000000000001</v>
      </c>
      <c r="O341">
        <v>108.8839</v>
      </c>
      <c r="Q341">
        <v>1.6521999999999999</v>
      </c>
      <c r="R341">
        <v>1406.2934</v>
      </c>
      <c r="T341">
        <v>1.5643</v>
      </c>
      <c r="U341">
        <v>1396.3554999999999</v>
      </c>
      <c r="W341">
        <v>1.5643</v>
      </c>
      <c r="X341">
        <v>1398.2965999999999</v>
      </c>
      <c r="Z341">
        <v>1.5290999999999999</v>
      </c>
      <c r="AA341">
        <v>1392.0133000000001</v>
      </c>
      <c r="AC341">
        <v>1.5290999999999999</v>
      </c>
      <c r="AD341">
        <v>1396.5839000000001</v>
      </c>
      <c r="AF341">
        <v>1.5115000000000001</v>
      </c>
      <c r="AG341">
        <v>1389.8389</v>
      </c>
      <c r="AI341">
        <v>1.5115000000000001</v>
      </c>
      <c r="AJ341">
        <v>1385.1346000000001</v>
      </c>
    </row>
    <row r="342" spans="2:36">
      <c r="B342">
        <v>1.7049000000000001</v>
      </c>
      <c r="C342">
        <v>110.91160000000001</v>
      </c>
      <c r="E342">
        <v>1.5993999999999999</v>
      </c>
      <c r="F342">
        <v>113.5928</v>
      </c>
      <c r="H342">
        <v>1.6697</v>
      </c>
      <c r="I342">
        <v>112.26430000000001</v>
      </c>
      <c r="K342">
        <v>1.6697</v>
      </c>
      <c r="L342">
        <v>108.33459999999999</v>
      </c>
      <c r="N342">
        <v>1.617</v>
      </c>
      <c r="O342">
        <v>108.8026</v>
      </c>
      <c r="Q342">
        <v>1.6873</v>
      </c>
      <c r="R342">
        <v>1405.2639999999999</v>
      </c>
      <c r="T342">
        <v>1.5993999999999999</v>
      </c>
      <c r="U342">
        <v>1396.3554999999999</v>
      </c>
      <c r="W342">
        <v>1.5993999999999999</v>
      </c>
      <c r="X342">
        <v>1401.1509000000001</v>
      </c>
      <c r="Z342">
        <v>1.5643</v>
      </c>
      <c r="AA342">
        <v>1392.4707000000001</v>
      </c>
      <c r="AC342">
        <v>1.5643</v>
      </c>
      <c r="AD342">
        <v>1397.4974</v>
      </c>
      <c r="AF342">
        <v>1.5467</v>
      </c>
      <c r="AG342">
        <v>1388.9223999999999</v>
      </c>
      <c r="AI342">
        <v>1.5467</v>
      </c>
      <c r="AJ342">
        <v>1385.0196000000001</v>
      </c>
    </row>
    <row r="343" spans="2:36">
      <c r="B343">
        <v>1.74</v>
      </c>
      <c r="C343">
        <v>111.2754</v>
      </c>
      <c r="E343">
        <v>1.6346000000000001</v>
      </c>
      <c r="F343">
        <v>114.7971</v>
      </c>
      <c r="H343">
        <v>1.7049000000000001</v>
      </c>
      <c r="I343">
        <v>111.9618</v>
      </c>
      <c r="K343">
        <v>1.7049000000000001</v>
      </c>
      <c r="L343">
        <v>109.69629999999999</v>
      </c>
      <c r="N343">
        <v>1.6521999999999999</v>
      </c>
      <c r="O343">
        <v>108.8026</v>
      </c>
      <c r="Q343">
        <v>1.7224999999999999</v>
      </c>
      <c r="R343">
        <v>1402.6356000000001</v>
      </c>
      <c r="T343">
        <v>1.6346000000000001</v>
      </c>
      <c r="U343">
        <v>1396.2412999999999</v>
      </c>
      <c r="W343">
        <v>1.6346000000000001</v>
      </c>
      <c r="X343">
        <v>1400.8082999999999</v>
      </c>
      <c r="Z343">
        <v>1.5993999999999999</v>
      </c>
      <c r="AA343">
        <v>1394.6423</v>
      </c>
      <c r="AC343">
        <v>1.5993999999999999</v>
      </c>
      <c r="AD343">
        <v>1397.9540999999999</v>
      </c>
      <c r="AF343">
        <v>1.5818000000000001</v>
      </c>
      <c r="AG343">
        <v>1391.5558000000001</v>
      </c>
      <c r="AI343">
        <v>1.5818000000000001</v>
      </c>
      <c r="AJ343">
        <v>1385.0196000000001</v>
      </c>
    </row>
    <row r="344" spans="2:36">
      <c r="B344">
        <v>1.7751999999999999</v>
      </c>
      <c r="C344">
        <v>111.6995</v>
      </c>
      <c r="E344">
        <v>1.6697</v>
      </c>
      <c r="F344">
        <v>115.0176</v>
      </c>
      <c r="H344">
        <v>1.74</v>
      </c>
      <c r="I344">
        <v>111.9618</v>
      </c>
      <c r="K344">
        <v>1.74</v>
      </c>
      <c r="L344">
        <v>110.3044</v>
      </c>
      <c r="N344">
        <v>1.6873</v>
      </c>
      <c r="O344">
        <v>108.98560000000001</v>
      </c>
      <c r="Q344">
        <v>1.7576000000000001</v>
      </c>
      <c r="R344">
        <v>1402.9783</v>
      </c>
      <c r="T344">
        <v>1.6697</v>
      </c>
      <c r="U344">
        <v>1395.3277</v>
      </c>
      <c r="W344">
        <v>1.6697</v>
      </c>
      <c r="X344">
        <v>1398.7532000000001</v>
      </c>
      <c r="Z344">
        <v>1.6346000000000001</v>
      </c>
      <c r="AA344">
        <v>1396.2412999999999</v>
      </c>
      <c r="AC344">
        <v>1.6346000000000001</v>
      </c>
      <c r="AD344">
        <v>1397.9540999999999</v>
      </c>
      <c r="AF344">
        <v>1.617</v>
      </c>
      <c r="AG344">
        <v>1393.0424</v>
      </c>
      <c r="AI344">
        <v>1.617</v>
      </c>
      <c r="AJ344">
        <v>1385.2496000000001</v>
      </c>
    </row>
    <row r="345" spans="2:36">
      <c r="B345">
        <v>1.8103</v>
      </c>
      <c r="C345">
        <v>112.224</v>
      </c>
      <c r="E345">
        <v>1.7049000000000001</v>
      </c>
      <c r="F345">
        <v>115.0176</v>
      </c>
      <c r="H345">
        <v>1.7751999999999999</v>
      </c>
      <c r="I345">
        <v>111.8004</v>
      </c>
      <c r="K345">
        <v>1.7751999999999999</v>
      </c>
      <c r="L345">
        <v>111.3562</v>
      </c>
      <c r="N345">
        <v>1.7224999999999999</v>
      </c>
      <c r="O345">
        <v>109.6354</v>
      </c>
      <c r="Q345">
        <v>1.7927999999999999</v>
      </c>
      <c r="R345">
        <v>1406.2934</v>
      </c>
      <c r="T345">
        <v>1.7049000000000001</v>
      </c>
      <c r="U345">
        <v>1391.8988999999999</v>
      </c>
      <c r="W345">
        <v>1.7049000000000001</v>
      </c>
      <c r="X345">
        <v>1397.6116</v>
      </c>
      <c r="Z345">
        <v>1.6697</v>
      </c>
      <c r="AA345">
        <v>1398.7532000000001</v>
      </c>
      <c r="AC345">
        <v>1.6697</v>
      </c>
      <c r="AD345">
        <v>1397.9540999999999</v>
      </c>
      <c r="AF345">
        <v>1.6521999999999999</v>
      </c>
      <c r="AG345">
        <v>1393.1567</v>
      </c>
      <c r="AI345">
        <v>1.6521999999999999</v>
      </c>
      <c r="AJ345">
        <v>1386.8579</v>
      </c>
    </row>
    <row r="346" spans="2:36">
      <c r="B346">
        <v>1.8454999999999999</v>
      </c>
      <c r="C346">
        <v>112.224</v>
      </c>
      <c r="E346">
        <v>1.74</v>
      </c>
      <c r="F346">
        <v>114.6568</v>
      </c>
      <c r="H346">
        <v>1.8103</v>
      </c>
      <c r="I346">
        <v>111.7197</v>
      </c>
      <c r="K346">
        <v>1.8103</v>
      </c>
      <c r="L346">
        <v>111.51779999999999</v>
      </c>
      <c r="N346">
        <v>1.7576000000000001</v>
      </c>
      <c r="O346">
        <v>109.9599</v>
      </c>
      <c r="Q346">
        <v>1.8279000000000001</v>
      </c>
      <c r="R346">
        <v>1407.8959</v>
      </c>
      <c r="T346">
        <v>1.74</v>
      </c>
      <c r="U346">
        <v>1389.7244000000001</v>
      </c>
      <c r="W346">
        <v>1.74</v>
      </c>
      <c r="X346">
        <v>1394.6423</v>
      </c>
      <c r="Z346">
        <v>1.7049000000000001</v>
      </c>
      <c r="AA346">
        <v>1398.2965999999999</v>
      </c>
      <c r="AC346">
        <v>1.7049000000000001</v>
      </c>
      <c r="AD346">
        <v>1394.0709999999999</v>
      </c>
      <c r="AF346">
        <v>1.6873</v>
      </c>
      <c r="AG346">
        <v>1394.4138</v>
      </c>
      <c r="AI346">
        <v>1.6873</v>
      </c>
      <c r="AJ346">
        <v>1387.317</v>
      </c>
    </row>
    <row r="347" spans="2:36">
      <c r="B347">
        <v>1.8806</v>
      </c>
      <c r="C347">
        <v>112.24420000000001</v>
      </c>
      <c r="E347">
        <v>1.7751999999999999</v>
      </c>
      <c r="F347">
        <v>114.2154</v>
      </c>
      <c r="H347">
        <v>1.8454999999999999</v>
      </c>
      <c r="I347">
        <v>111.7197</v>
      </c>
      <c r="K347">
        <v>1.8454999999999999</v>
      </c>
      <c r="L347">
        <v>111.3562</v>
      </c>
      <c r="N347">
        <v>1.7927999999999999</v>
      </c>
      <c r="O347">
        <v>111.0127</v>
      </c>
      <c r="Q347">
        <v>1.8631</v>
      </c>
      <c r="R347">
        <v>1410.1882000000001</v>
      </c>
      <c r="T347">
        <v>1.7751999999999999</v>
      </c>
      <c r="U347">
        <v>1389.1515999999999</v>
      </c>
      <c r="W347">
        <v>1.7751999999999999</v>
      </c>
      <c r="X347">
        <v>1391.7846</v>
      </c>
      <c r="Z347">
        <v>1.74</v>
      </c>
      <c r="AA347">
        <v>1398.2965999999999</v>
      </c>
      <c r="AC347">
        <v>1.74</v>
      </c>
      <c r="AD347">
        <v>1393.6139000000001</v>
      </c>
      <c r="AF347">
        <v>1.7224999999999999</v>
      </c>
      <c r="AG347">
        <v>1396.5839000000001</v>
      </c>
      <c r="AI347">
        <v>1.7224999999999999</v>
      </c>
      <c r="AJ347">
        <v>1387.317</v>
      </c>
    </row>
    <row r="348" spans="2:36">
      <c r="B348">
        <v>1.9157999999999999</v>
      </c>
      <c r="C348">
        <v>112.54649999999999</v>
      </c>
      <c r="E348">
        <v>1.8103</v>
      </c>
      <c r="F348">
        <v>114.11499999999999</v>
      </c>
      <c r="H348">
        <v>1.8806</v>
      </c>
      <c r="I348">
        <v>111.7197</v>
      </c>
      <c r="K348">
        <v>1.8806</v>
      </c>
      <c r="L348">
        <v>110.9924</v>
      </c>
      <c r="N348">
        <v>1.8279000000000001</v>
      </c>
      <c r="O348">
        <v>111.61879999999999</v>
      </c>
      <c r="Q348">
        <v>1.8982000000000001</v>
      </c>
      <c r="R348">
        <v>1410.1882000000001</v>
      </c>
      <c r="T348">
        <v>1.8103</v>
      </c>
      <c r="U348">
        <v>1387.2022999999999</v>
      </c>
      <c r="W348">
        <v>1.8103</v>
      </c>
      <c r="X348">
        <v>1390.7547999999999</v>
      </c>
      <c r="Z348">
        <v>1.7751999999999999</v>
      </c>
      <c r="AA348">
        <v>1398.7532000000001</v>
      </c>
      <c r="AC348">
        <v>1.7751999999999999</v>
      </c>
      <c r="AD348">
        <v>1394.9849999999999</v>
      </c>
      <c r="AF348">
        <v>1.7576000000000001</v>
      </c>
      <c r="AG348">
        <v>1394.4138</v>
      </c>
      <c r="AI348">
        <v>1.7576000000000001</v>
      </c>
      <c r="AJ348">
        <v>1388.12</v>
      </c>
    </row>
    <row r="349" spans="2:36">
      <c r="B349">
        <v>1.9509000000000001</v>
      </c>
      <c r="C349">
        <v>112.6472</v>
      </c>
      <c r="E349">
        <v>1.8454999999999999</v>
      </c>
      <c r="F349">
        <v>113.633</v>
      </c>
      <c r="H349">
        <v>1.9157999999999999</v>
      </c>
      <c r="I349">
        <v>111.76009999999999</v>
      </c>
      <c r="K349">
        <v>1.9157999999999999</v>
      </c>
      <c r="L349">
        <v>110.3651</v>
      </c>
      <c r="N349">
        <v>1.8631</v>
      </c>
      <c r="O349">
        <v>112.0224</v>
      </c>
      <c r="Q349">
        <v>1.9334</v>
      </c>
      <c r="R349">
        <v>1410.1882000000001</v>
      </c>
      <c r="T349">
        <v>1.8454999999999999</v>
      </c>
      <c r="U349">
        <v>1387.6612</v>
      </c>
      <c r="W349">
        <v>1.8454999999999999</v>
      </c>
      <c r="X349">
        <v>1391.4413999999999</v>
      </c>
      <c r="Z349">
        <v>1.8103</v>
      </c>
      <c r="AA349">
        <v>1400.3516</v>
      </c>
      <c r="AC349">
        <v>1.8103</v>
      </c>
      <c r="AD349">
        <v>1398.4106999999999</v>
      </c>
      <c r="AF349">
        <v>1.7927999999999999</v>
      </c>
      <c r="AG349">
        <v>1394.4138</v>
      </c>
      <c r="AI349">
        <v>1.7927999999999999</v>
      </c>
      <c r="AJ349">
        <v>1388.12</v>
      </c>
    </row>
    <row r="350" spans="2:36">
      <c r="B350">
        <v>1.9861</v>
      </c>
      <c r="C350">
        <v>113.13030000000001</v>
      </c>
      <c r="E350">
        <v>1.8806</v>
      </c>
      <c r="F350">
        <v>113.3716</v>
      </c>
      <c r="H350">
        <v>1.9509000000000001</v>
      </c>
      <c r="I350">
        <v>112.06270000000001</v>
      </c>
      <c r="K350">
        <v>1.9509000000000001</v>
      </c>
      <c r="L350">
        <v>110.08150000000001</v>
      </c>
      <c r="N350">
        <v>1.8982000000000001</v>
      </c>
      <c r="O350">
        <v>112.9089</v>
      </c>
      <c r="Q350">
        <v>1.9684999999999999</v>
      </c>
      <c r="R350">
        <v>1410.1882000000001</v>
      </c>
      <c r="T350">
        <v>1.8806</v>
      </c>
      <c r="U350">
        <v>1393.271</v>
      </c>
      <c r="W350">
        <v>1.8806</v>
      </c>
      <c r="X350">
        <v>1394.9849999999999</v>
      </c>
      <c r="Z350">
        <v>1.8454999999999999</v>
      </c>
      <c r="AA350">
        <v>1401.3793000000001</v>
      </c>
      <c r="AC350">
        <v>1.8454999999999999</v>
      </c>
      <c r="AD350">
        <v>1398.9816000000001</v>
      </c>
      <c r="AF350">
        <v>1.8279000000000001</v>
      </c>
      <c r="AG350">
        <v>1395.7845</v>
      </c>
      <c r="AI350">
        <v>1.8279000000000001</v>
      </c>
      <c r="AJ350">
        <v>1388.8078</v>
      </c>
    </row>
    <row r="351" spans="2:36">
      <c r="B351">
        <v>2.0213000000000001</v>
      </c>
      <c r="C351">
        <v>113.23090000000001</v>
      </c>
      <c r="E351">
        <v>1.9157999999999999</v>
      </c>
      <c r="F351">
        <v>113.13030000000001</v>
      </c>
      <c r="H351">
        <v>1.9861</v>
      </c>
      <c r="I351">
        <v>112.1837</v>
      </c>
      <c r="K351">
        <v>1.9861</v>
      </c>
      <c r="L351">
        <v>110.0004</v>
      </c>
      <c r="N351">
        <v>1.9334</v>
      </c>
      <c r="O351">
        <v>112.9089</v>
      </c>
      <c r="Q351">
        <v>2.0036999999999998</v>
      </c>
      <c r="R351">
        <v>1410.1882000000001</v>
      </c>
      <c r="T351">
        <v>1.9157999999999999</v>
      </c>
      <c r="U351">
        <v>1402.864</v>
      </c>
      <c r="W351">
        <v>1.9157999999999999</v>
      </c>
      <c r="X351">
        <v>1397.3832</v>
      </c>
      <c r="Z351">
        <v>1.8806</v>
      </c>
      <c r="AA351">
        <v>1402.0645</v>
      </c>
      <c r="AC351">
        <v>1.8806</v>
      </c>
      <c r="AD351">
        <v>1399.8949</v>
      </c>
      <c r="AF351">
        <v>1.8631</v>
      </c>
      <c r="AG351">
        <v>1395.8987</v>
      </c>
      <c r="AI351">
        <v>1.8631</v>
      </c>
      <c r="AJ351">
        <v>1389.3806999999999</v>
      </c>
    </row>
    <row r="352" spans="2:36">
      <c r="B352">
        <v>2.0564</v>
      </c>
      <c r="C352">
        <v>113.2107</v>
      </c>
      <c r="E352">
        <v>1.9509000000000001</v>
      </c>
      <c r="F352">
        <v>113.4923</v>
      </c>
      <c r="H352">
        <v>2.0213000000000001</v>
      </c>
      <c r="I352">
        <v>112.4659</v>
      </c>
      <c r="K352">
        <v>2.0213000000000001</v>
      </c>
      <c r="L352">
        <v>109.8788</v>
      </c>
      <c r="N352">
        <v>1.9684999999999999</v>
      </c>
      <c r="O352">
        <v>112.9089</v>
      </c>
      <c r="Q352">
        <v>2.0388000000000002</v>
      </c>
      <c r="R352">
        <v>1409.9588000000001</v>
      </c>
      <c r="T352">
        <v>1.9509000000000001</v>
      </c>
      <c r="U352">
        <v>1407.2089000000001</v>
      </c>
      <c r="W352">
        <v>1.9509000000000001</v>
      </c>
      <c r="X352">
        <v>1397.3832</v>
      </c>
      <c r="Z352">
        <v>1.9157999999999999</v>
      </c>
      <c r="AA352">
        <v>1402.0645</v>
      </c>
      <c r="AC352">
        <v>1.9157999999999999</v>
      </c>
      <c r="AD352">
        <v>1399.8949</v>
      </c>
      <c r="AF352">
        <v>1.8982000000000001</v>
      </c>
      <c r="AG352">
        <v>1395.8987</v>
      </c>
      <c r="AI352">
        <v>1.8982000000000001</v>
      </c>
      <c r="AJ352">
        <v>1389.7244000000001</v>
      </c>
    </row>
    <row r="353" spans="2:36">
      <c r="B353">
        <v>2.0916000000000001</v>
      </c>
      <c r="C353">
        <v>113.23090000000001</v>
      </c>
      <c r="E353">
        <v>1.9861</v>
      </c>
      <c r="F353">
        <v>114.0347</v>
      </c>
      <c r="H353">
        <v>2.0564</v>
      </c>
      <c r="I353">
        <v>113.2912</v>
      </c>
      <c r="K353">
        <v>2.0564</v>
      </c>
      <c r="L353">
        <v>110.3854</v>
      </c>
      <c r="N353">
        <v>2.0036999999999998</v>
      </c>
      <c r="O353">
        <v>112.24420000000001</v>
      </c>
      <c r="Q353">
        <v>2.0739999999999998</v>
      </c>
      <c r="R353">
        <v>1410.1882000000001</v>
      </c>
      <c r="T353">
        <v>1.9861</v>
      </c>
      <c r="U353">
        <v>1407.2089000000001</v>
      </c>
      <c r="W353">
        <v>1.9861</v>
      </c>
      <c r="X353">
        <v>1403.7781</v>
      </c>
      <c r="Z353">
        <v>1.9509000000000001</v>
      </c>
      <c r="AA353">
        <v>1399.8949</v>
      </c>
      <c r="AC353">
        <v>1.9509000000000001</v>
      </c>
      <c r="AD353">
        <v>1400.6941999999999</v>
      </c>
      <c r="AF353">
        <v>1.9334</v>
      </c>
      <c r="AG353">
        <v>1396.0129999999999</v>
      </c>
      <c r="AI353">
        <v>1.9334</v>
      </c>
      <c r="AJ353">
        <v>1391.327</v>
      </c>
    </row>
    <row r="354" spans="2:36">
      <c r="B354">
        <v>2.1267</v>
      </c>
      <c r="C354">
        <v>113.2107</v>
      </c>
      <c r="E354">
        <v>2.0213000000000001</v>
      </c>
      <c r="F354">
        <v>114.2556</v>
      </c>
      <c r="H354">
        <v>2.0916000000000001</v>
      </c>
      <c r="I354">
        <v>113.5526</v>
      </c>
      <c r="K354">
        <v>2.0916000000000001</v>
      </c>
      <c r="L354">
        <v>110.5069</v>
      </c>
      <c r="N354">
        <v>2.0388000000000002</v>
      </c>
      <c r="O354">
        <v>112.06270000000001</v>
      </c>
      <c r="Q354">
        <v>2.1091000000000002</v>
      </c>
      <c r="R354">
        <v>1411.4509</v>
      </c>
      <c r="T354">
        <v>2.0213000000000001</v>
      </c>
      <c r="U354">
        <v>1407.2089000000001</v>
      </c>
      <c r="W354">
        <v>2.0213000000000001</v>
      </c>
      <c r="X354">
        <v>1404.2352000000001</v>
      </c>
      <c r="Z354">
        <v>1.9861</v>
      </c>
      <c r="AA354">
        <v>1399.0957000000001</v>
      </c>
      <c r="AC354">
        <v>1.9861</v>
      </c>
      <c r="AD354">
        <v>1400.6941999999999</v>
      </c>
      <c r="AF354">
        <v>1.9684999999999999</v>
      </c>
      <c r="AG354">
        <v>1396.9265</v>
      </c>
      <c r="AI354">
        <v>1.9684999999999999</v>
      </c>
      <c r="AJ354">
        <v>1392.1277</v>
      </c>
    </row>
    <row r="355" spans="2:36">
      <c r="B355">
        <v>2.1619000000000002</v>
      </c>
      <c r="C355">
        <v>113.0699</v>
      </c>
      <c r="E355">
        <v>2.0564</v>
      </c>
      <c r="F355">
        <v>115.3982</v>
      </c>
      <c r="H355">
        <v>2.1267</v>
      </c>
      <c r="I355">
        <v>113.69329999999999</v>
      </c>
      <c r="K355">
        <v>2.1267</v>
      </c>
      <c r="L355">
        <v>110.5069</v>
      </c>
      <c r="N355">
        <v>2.0739999999999998</v>
      </c>
      <c r="O355">
        <v>111.51779999999999</v>
      </c>
      <c r="Q355">
        <v>2.1442999999999999</v>
      </c>
      <c r="R355">
        <v>1412.6</v>
      </c>
      <c r="T355">
        <v>2.0564</v>
      </c>
      <c r="U355">
        <v>1404.4638</v>
      </c>
      <c r="W355">
        <v>2.0564</v>
      </c>
      <c r="X355">
        <v>1401.7219</v>
      </c>
      <c r="Z355">
        <v>2.0213000000000001</v>
      </c>
      <c r="AA355">
        <v>1399.0957000000001</v>
      </c>
      <c r="AC355">
        <v>2.0213000000000001</v>
      </c>
      <c r="AD355">
        <v>1399.4382000000001</v>
      </c>
      <c r="AF355">
        <v>2.0036999999999998</v>
      </c>
      <c r="AG355">
        <v>1397.1548</v>
      </c>
      <c r="AI355">
        <v>2.0036999999999998</v>
      </c>
      <c r="AJ355">
        <v>1392.1277</v>
      </c>
    </row>
    <row r="356" spans="2:36">
      <c r="B356">
        <v>2.1970000000000001</v>
      </c>
      <c r="C356">
        <v>113.13030000000001</v>
      </c>
      <c r="E356">
        <v>2.0916000000000001</v>
      </c>
      <c r="F356">
        <v>115.7585</v>
      </c>
      <c r="H356">
        <v>2.1619000000000002</v>
      </c>
      <c r="I356">
        <v>114.17529999999999</v>
      </c>
      <c r="K356">
        <v>2.1619000000000002</v>
      </c>
      <c r="L356">
        <v>110.7093</v>
      </c>
      <c r="N356">
        <v>2.1091000000000002</v>
      </c>
      <c r="O356">
        <v>111.11369999999999</v>
      </c>
      <c r="Q356">
        <v>2.1793999999999998</v>
      </c>
      <c r="R356">
        <v>1414.2112</v>
      </c>
      <c r="T356">
        <v>2.0916000000000001</v>
      </c>
      <c r="U356">
        <v>1400.9224999999999</v>
      </c>
      <c r="W356">
        <v>2.0916000000000001</v>
      </c>
      <c r="X356">
        <v>1395.2135000000001</v>
      </c>
      <c r="Z356">
        <v>2.0564</v>
      </c>
      <c r="AA356">
        <v>1397.7257</v>
      </c>
      <c r="AC356">
        <v>2.0564</v>
      </c>
      <c r="AD356">
        <v>1399.0957000000001</v>
      </c>
      <c r="AF356">
        <v>2.0388000000000002</v>
      </c>
      <c r="AG356">
        <v>1397.1548</v>
      </c>
      <c r="AI356">
        <v>2.0388000000000002</v>
      </c>
      <c r="AJ356">
        <v>1392.242</v>
      </c>
    </row>
    <row r="357" spans="2:36">
      <c r="B357">
        <v>2.2322000000000002</v>
      </c>
      <c r="C357">
        <v>113.13030000000001</v>
      </c>
      <c r="E357">
        <v>2.1267</v>
      </c>
      <c r="F357">
        <v>115.7585</v>
      </c>
      <c r="H357">
        <v>2.1970000000000001</v>
      </c>
      <c r="I357">
        <v>114.33580000000001</v>
      </c>
      <c r="K357">
        <v>2.1970000000000001</v>
      </c>
      <c r="L357">
        <v>110.8711</v>
      </c>
      <c r="N357">
        <v>2.1442999999999999</v>
      </c>
      <c r="O357">
        <v>111.11369999999999</v>
      </c>
      <c r="Q357">
        <v>2.2145999999999999</v>
      </c>
      <c r="R357">
        <v>1414.4416000000001</v>
      </c>
      <c r="T357">
        <v>2.1267</v>
      </c>
      <c r="U357">
        <v>1400.58</v>
      </c>
      <c r="W357">
        <v>2.1267</v>
      </c>
      <c r="X357">
        <v>1399.4382000000001</v>
      </c>
      <c r="Z357">
        <v>2.0916000000000001</v>
      </c>
      <c r="AA357">
        <v>1396.1271999999999</v>
      </c>
      <c r="AC357">
        <v>2.0916000000000001</v>
      </c>
      <c r="AD357">
        <v>1399.2099000000001</v>
      </c>
      <c r="AF357">
        <v>2.0739999999999998</v>
      </c>
      <c r="AG357">
        <v>1397.1548</v>
      </c>
      <c r="AI357">
        <v>2.0739999999999998</v>
      </c>
      <c r="AJ357">
        <v>1392.242</v>
      </c>
    </row>
    <row r="358" spans="2:36">
      <c r="B358">
        <v>2.2673000000000001</v>
      </c>
      <c r="C358">
        <v>112.56659999999999</v>
      </c>
      <c r="E358">
        <v>2.1619000000000002</v>
      </c>
      <c r="F358">
        <v>115.7585</v>
      </c>
      <c r="H358">
        <v>2.2322000000000002</v>
      </c>
      <c r="I358">
        <v>114.35590000000001</v>
      </c>
      <c r="K358">
        <v>2.2322000000000002</v>
      </c>
      <c r="L358">
        <v>110.8711</v>
      </c>
      <c r="N358">
        <v>2.1793999999999998</v>
      </c>
      <c r="O358">
        <v>111.982</v>
      </c>
      <c r="Q358">
        <v>2.2496999999999998</v>
      </c>
      <c r="R358">
        <v>1415.2484999999999</v>
      </c>
      <c r="T358">
        <v>2.1619000000000002</v>
      </c>
      <c r="U358">
        <v>1400.9224999999999</v>
      </c>
      <c r="W358">
        <v>2.1619000000000002</v>
      </c>
      <c r="X358">
        <v>1401.7219</v>
      </c>
      <c r="Z358">
        <v>2.1267</v>
      </c>
      <c r="AA358">
        <v>1401.7219</v>
      </c>
      <c r="AC358">
        <v>2.1267</v>
      </c>
      <c r="AD358">
        <v>1399.7808</v>
      </c>
      <c r="AF358">
        <v>2.1091000000000002</v>
      </c>
      <c r="AG358">
        <v>1397.7257</v>
      </c>
      <c r="AI358">
        <v>2.1091000000000002</v>
      </c>
      <c r="AJ358">
        <v>1392.242</v>
      </c>
    </row>
    <row r="359" spans="2:36">
      <c r="B359">
        <v>2.3025000000000002</v>
      </c>
      <c r="C359">
        <v>112.4256</v>
      </c>
      <c r="E359">
        <v>2.1970000000000001</v>
      </c>
      <c r="F359">
        <v>116.55840000000001</v>
      </c>
      <c r="H359">
        <v>2.2673000000000001</v>
      </c>
      <c r="I359">
        <v>114.5164</v>
      </c>
      <c r="K359">
        <v>2.2673000000000001</v>
      </c>
      <c r="L359">
        <v>110.9924</v>
      </c>
      <c r="N359">
        <v>2.2145999999999999</v>
      </c>
      <c r="O359">
        <v>113.0095</v>
      </c>
      <c r="Q359">
        <v>2.2848999999999999</v>
      </c>
      <c r="R359">
        <v>1418.1370999999999</v>
      </c>
      <c r="T359">
        <v>2.1970000000000001</v>
      </c>
      <c r="U359">
        <v>1403.2067999999999</v>
      </c>
      <c r="W359">
        <v>2.1970000000000001</v>
      </c>
      <c r="X359">
        <v>1401.7219</v>
      </c>
      <c r="Z359">
        <v>2.1619000000000002</v>
      </c>
      <c r="AA359">
        <v>1404.1208999999999</v>
      </c>
      <c r="AC359">
        <v>2.1619000000000002</v>
      </c>
      <c r="AD359">
        <v>1400.2374</v>
      </c>
      <c r="AF359">
        <v>2.1442999999999999</v>
      </c>
      <c r="AG359">
        <v>1397.7257</v>
      </c>
      <c r="AI359">
        <v>2.1442999999999999</v>
      </c>
      <c r="AJ359">
        <v>1393.9567</v>
      </c>
    </row>
    <row r="360" spans="2:36">
      <c r="B360">
        <v>2.3376000000000001</v>
      </c>
      <c r="C360">
        <v>112.50620000000001</v>
      </c>
      <c r="E360">
        <v>2.2322000000000002</v>
      </c>
      <c r="F360">
        <v>116.29859999999999</v>
      </c>
      <c r="H360">
        <v>2.3025000000000002</v>
      </c>
      <c r="I360">
        <v>114.376</v>
      </c>
      <c r="K360">
        <v>2.3025000000000002</v>
      </c>
      <c r="L360">
        <v>111.17440000000001</v>
      </c>
      <c r="N360">
        <v>2.2496999999999998</v>
      </c>
      <c r="O360">
        <v>113.11020000000001</v>
      </c>
      <c r="Q360">
        <v>2.3199999999999998</v>
      </c>
      <c r="R360">
        <v>1418.1370999999999</v>
      </c>
      <c r="T360">
        <v>2.2322000000000002</v>
      </c>
      <c r="U360">
        <v>1404.6923999999999</v>
      </c>
      <c r="W360">
        <v>2.2322000000000002</v>
      </c>
      <c r="X360">
        <v>1403.4353000000001</v>
      </c>
      <c r="Z360">
        <v>2.1970000000000001</v>
      </c>
      <c r="AA360">
        <v>1401.2651000000001</v>
      </c>
      <c r="AC360">
        <v>2.1970000000000001</v>
      </c>
      <c r="AD360">
        <v>1401.8361</v>
      </c>
      <c r="AF360">
        <v>2.1793999999999998</v>
      </c>
      <c r="AG360">
        <v>1398.0681999999999</v>
      </c>
      <c r="AI360">
        <v>2.1793999999999998</v>
      </c>
      <c r="AJ360">
        <v>1394.4138</v>
      </c>
    </row>
    <row r="361" spans="2:36">
      <c r="B361">
        <v>2.3727999999999998</v>
      </c>
      <c r="C361">
        <v>112.2038</v>
      </c>
      <c r="E361">
        <v>2.2673000000000001</v>
      </c>
      <c r="F361">
        <v>116.35850000000001</v>
      </c>
      <c r="H361">
        <v>2.3376000000000001</v>
      </c>
      <c r="I361">
        <v>114.376</v>
      </c>
      <c r="K361">
        <v>2.3376000000000001</v>
      </c>
      <c r="L361">
        <v>111.5582</v>
      </c>
      <c r="N361">
        <v>2.2848999999999999</v>
      </c>
      <c r="O361">
        <v>113.13030000000001</v>
      </c>
      <c r="Q361">
        <v>2.3552</v>
      </c>
      <c r="R361">
        <v>1417.6741</v>
      </c>
      <c r="T361">
        <v>2.2673000000000001</v>
      </c>
      <c r="U361">
        <v>1408.5832</v>
      </c>
      <c r="W361">
        <v>2.2673000000000001</v>
      </c>
      <c r="X361">
        <v>1404.8067000000001</v>
      </c>
      <c r="Z361">
        <v>2.2322000000000002</v>
      </c>
      <c r="AA361">
        <v>1404.1208999999999</v>
      </c>
      <c r="AC361">
        <v>2.2322000000000002</v>
      </c>
      <c r="AD361">
        <v>1402.864</v>
      </c>
      <c r="AF361">
        <v>2.2145999999999999</v>
      </c>
      <c r="AG361">
        <v>1399.5524</v>
      </c>
      <c r="AI361">
        <v>2.2145999999999999</v>
      </c>
      <c r="AJ361">
        <v>1395.5561</v>
      </c>
    </row>
    <row r="362" spans="2:36">
      <c r="B362">
        <v>2.4079000000000002</v>
      </c>
      <c r="C362">
        <v>111.8811</v>
      </c>
      <c r="E362">
        <v>2.3025000000000002</v>
      </c>
      <c r="F362">
        <v>116.35850000000001</v>
      </c>
      <c r="H362">
        <v>2.3727999999999998</v>
      </c>
      <c r="I362">
        <v>114.2556</v>
      </c>
      <c r="K362">
        <v>2.3727999999999998</v>
      </c>
      <c r="L362">
        <v>112.3853</v>
      </c>
      <c r="N362">
        <v>2.3199999999999998</v>
      </c>
      <c r="O362">
        <v>113.1504</v>
      </c>
      <c r="Q362">
        <v>2.3902999999999999</v>
      </c>
      <c r="R362">
        <v>1418.2529</v>
      </c>
      <c r="T362">
        <v>2.3025000000000002</v>
      </c>
      <c r="U362">
        <v>1411.336</v>
      </c>
      <c r="W362">
        <v>2.3025000000000002</v>
      </c>
      <c r="X362">
        <v>1405.2639999999999</v>
      </c>
      <c r="Z362">
        <v>2.2673000000000001</v>
      </c>
      <c r="AA362">
        <v>1405.0354</v>
      </c>
      <c r="AC362">
        <v>2.2673000000000001</v>
      </c>
      <c r="AD362">
        <v>1405.0354</v>
      </c>
      <c r="AF362">
        <v>2.2496999999999998</v>
      </c>
      <c r="AG362">
        <v>1400.58</v>
      </c>
      <c r="AI362">
        <v>2.2496999999999998</v>
      </c>
      <c r="AJ362">
        <v>1396.8123000000001</v>
      </c>
    </row>
    <row r="363" spans="2:36">
      <c r="B363">
        <v>2.4430999999999998</v>
      </c>
      <c r="C363">
        <v>112.6673</v>
      </c>
      <c r="E363">
        <v>2.3376000000000001</v>
      </c>
      <c r="F363">
        <v>116.55840000000001</v>
      </c>
      <c r="H363">
        <v>2.4079000000000002</v>
      </c>
      <c r="I363">
        <v>114.13509999999999</v>
      </c>
      <c r="K363">
        <v>2.4079000000000002</v>
      </c>
      <c r="L363">
        <v>112.6069</v>
      </c>
      <c r="N363">
        <v>2.3552</v>
      </c>
      <c r="O363">
        <v>113.5124</v>
      </c>
      <c r="Q363">
        <v>2.4255</v>
      </c>
      <c r="R363">
        <v>1418.3687</v>
      </c>
      <c r="T363">
        <v>2.3376000000000001</v>
      </c>
      <c r="U363">
        <v>1412.1402</v>
      </c>
      <c r="W363">
        <v>2.3376000000000001</v>
      </c>
      <c r="X363">
        <v>1407.2089000000001</v>
      </c>
      <c r="Z363">
        <v>2.3025000000000002</v>
      </c>
      <c r="AA363">
        <v>1405.0354</v>
      </c>
      <c r="AC363">
        <v>2.3025000000000002</v>
      </c>
      <c r="AD363">
        <v>1407.0944</v>
      </c>
      <c r="AF363">
        <v>2.2848999999999999</v>
      </c>
      <c r="AG363">
        <v>1401.4935</v>
      </c>
      <c r="AI363">
        <v>2.2848999999999999</v>
      </c>
      <c r="AJ363">
        <v>1397.6116</v>
      </c>
    </row>
    <row r="364" spans="2:36">
      <c r="B364">
        <v>2.4782000000000002</v>
      </c>
      <c r="C364">
        <v>112.6673</v>
      </c>
      <c r="E364">
        <v>2.3727999999999998</v>
      </c>
      <c r="F364">
        <v>116.29859999999999</v>
      </c>
      <c r="H364">
        <v>2.4430999999999998</v>
      </c>
      <c r="I364">
        <v>113.6129</v>
      </c>
      <c r="K364">
        <v>2.4430999999999998</v>
      </c>
      <c r="L364">
        <v>112.6069</v>
      </c>
      <c r="N364">
        <v>2.3902999999999999</v>
      </c>
      <c r="O364">
        <v>113.5124</v>
      </c>
      <c r="Q364">
        <v>2.4607000000000001</v>
      </c>
      <c r="R364">
        <v>1418.3687</v>
      </c>
      <c r="T364">
        <v>2.3727999999999998</v>
      </c>
      <c r="U364">
        <v>1414.9025999999999</v>
      </c>
      <c r="W364">
        <v>2.3727999999999998</v>
      </c>
      <c r="X364">
        <v>1406.7511</v>
      </c>
      <c r="Z364">
        <v>2.3376000000000001</v>
      </c>
      <c r="AA364">
        <v>1406.0645999999999</v>
      </c>
      <c r="AC364">
        <v>2.3376000000000001</v>
      </c>
      <c r="AD364">
        <v>1408.354</v>
      </c>
      <c r="AF364">
        <v>2.3199999999999998</v>
      </c>
      <c r="AG364">
        <v>1404.1208999999999</v>
      </c>
      <c r="AI364">
        <v>2.3199999999999998</v>
      </c>
      <c r="AJ364">
        <v>1400.9224999999999</v>
      </c>
    </row>
    <row r="365" spans="2:36">
      <c r="B365">
        <v>2.5133999999999999</v>
      </c>
      <c r="C365">
        <v>112.6673</v>
      </c>
      <c r="E365">
        <v>2.4079000000000002</v>
      </c>
      <c r="F365">
        <v>116.23860000000001</v>
      </c>
      <c r="H365">
        <v>2.4782000000000002</v>
      </c>
      <c r="I365">
        <v>113.8741</v>
      </c>
      <c r="K365">
        <v>2.4782000000000002</v>
      </c>
      <c r="L365">
        <v>112.8083</v>
      </c>
      <c r="N365">
        <v>2.4255</v>
      </c>
      <c r="O365">
        <v>113.8339</v>
      </c>
      <c r="Q365">
        <v>2.4958</v>
      </c>
      <c r="R365">
        <v>1416.6335999999999</v>
      </c>
      <c r="T365">
        <v>2.4079000000000002</v>
      </c>
      <c r="U365">
        <v>1414.9025999999999</v>
      </c>
      <c r="W365">
        <v>2.4079000000000002</v>
      </c>
      <c r="X365">
        <v>1406.7511</v>
      </c>
      <c r="Z365">
        <v>2.3727999999999998</v>
      </c>
      <c r="AA365">
        <v>1410.7619999999999</v>
      </c>
      <c r="AC365">
        <v>2.3727999999999998</v>
      </c>
      <c r="AD365">
        <v>1408.1249</v>
      </c>
      <c r="AF365">
        <v>2.3552</v>
      </c>
      <c r="AG365">
        <v>1405.0354</v>
      </c>
      <c r="AI365">
        <v>2.3552</v>
      </c>
      <c r="AJ365">
        <v>1401.1509000000001</v>
      </c>
    </row>
    <row r="366" spans="2:36">
      <c r="B366">
        <v>2.5485000000000002</v>
      </c>
      <c r="C366">
        <v>112.6673</v>
      </c>
      <c r="E366">
        <v>2.4430999999999998</v>
      </c>
      <c r="F366">
        <v>116.1386</v>
      </c>
      <c r="H366">
        <v>2.5133999999999999</v>
      </c>
      <c r="I366">
        <v>113.4923</v>
      </c>
      <c r="K366">
        <v>2.5133999999999999</v>
      </c>
      <c r="L366">
        <v>112.8083</v>
      </c>
      <c r="N366">
        <v>2.4607000000000001</v>
      </c>
      <c r="O366">
        <v>114.13509999999999</v>
      </c>
      <c r="Q366">
        <v>2.5310000000000001</v>
      </c>
      <c r="R366">
        <v>1418.8320000000001</v>
      </c>
      <c r="T366">
        <v>2.4430999999999998</v>
      </c>
      <c r="U366">
        <v>1414.9025999999999</v>
      </c>
      <c r="W366">
        <v>2.4430999999999998</v>
      </c>
      <c r="X366">
        <v>1406.5222000000001</v>
      </c>
      <c r="Z366">
        <v>2.4079000000000002</v>
      </c>
      <c r="AA366">
        <v>1409.7293999999999</v>
      </c>
      <c r="AC366">
        <v>2.4079000000000002</v>
      </c>
      <c r="AD366">
        <v>1410.0735</v>
      </c>
      <c r="AF366">
        <v>2.3902999999999999</v>
      </c>
      <c r="AG366">
        <v>1405.3784000000001</v>
      </c>
      <c r="AI366">
        <v>2.3902999999999999</v>
      </c>
      <c r="AJ366">
        <v>1402.6356000000001</v>
      </c>
    </row>
    <row r="367" spans="2:36">
      <c r="B367">
        <v>2.5836999999999999</v>
      </c>
      <c r="C367">
        <v>112.6673</v>
      </c>
      <c r="E367">
        <v>2.4782000000000002</v>
      </c>
      <c r="F367">
        <v>115.71850000000001</v>
      </c>
      <c r="H367">
        <v>2.5485000000000002</v>
      </c>
      <c r="I367">
        <v>112.7277</v>
      </c>
      <c r="K367">
        <v>2.5485000000000002</v>
      </c>
      <c r="L367">
        <v>112.6472</v>
      </c>
      <c r="N367">
        <v>2.4958</v>
      </c>
      <c r="O367">
        <v>114.13509999999999</v>
      </c>
      <c r="Q367">
        <v>2.5661</v>
      </c>
      <c r="R367">
        <v>1418.3687</v>
      </c>
      <c r="T367">
        <v>2.4782000000000002</v>
      </c>
      <c r="U367">
        <v>1412.1402</v>
      </c>
      <c r="W367">
        <v>2.4782000000000002</v>
      </c>
      <c r="X367">
        <v>1405.4927</v>
      </c>
      <c r="Z367">
        <v>2.4430999999999998</v>
      </c>
      <c r="AA367">
        <v>1410.0735</v>
      </c>
      <c r="AC367">
        <v>2.4430999999999998</v>
      </c>
      <c r="AD367">
        <v>1408.1249</v>
      </c>
      <c r="AF367">
        <v>2.4255</v>
      </c>
      <c r="AG367">
        <v>1409.8441</v>
      </c>
      <c r="AI367">
        <v>2.4255</v>
      </c>
      <c r="AJ367">
        <v>1403.0925</v>
      </c>
    </row>
    <row r="368" spans="2:36">
      <c r="B368">
        <v>2.6187999999999998</v>
      </c>
      <c r="C368">
        <v>112.224</v>
      </c>
      <c r="E368">
        <v>2.5133999999999999</v>
      </c>
      <c r="F368">
        <v>115.258</v>
      </c>
      <c r="H368">
        <v>2.5836999999999999</v>
      </c>
      <c r="I368">
        <v>112.929</v>
      </c>
      <c r="K368">
        <v>2.5836999999999999</v>
      </c>
      <c r="L368">
        <v>112.1837</v>
      </c>
      <c r="N368">
        <v>2.5310000000000001</v>
      </c>
      <c r="O368">
        <v>114.0147</v>
      </c>
      <c r="Q368">
        <v>2.6013000000000002</v>
      </c>
      <c r="R368">
        <v>1420.9213</v>
      </c>
      <c r="T368">
        <v>2.5133999999999999</v>
      </c>
      <c r="U368">
        <v>1408.5832</v>
      </c>
      <c r="W368">
        <v>2.5133999999999999</v>
      </c>
      <c r="X368">
        <v>1404.5780999999999</v>
      </c>
      <c r="Z368">
        <v>2.4782000000000002</v>
      </c>
      <c r="AA368">
        <v>1410.0735</v>
      </c>
      <c r="AC368">
        <v>2.4782000000000002</v>
      </c>
      <c r="AD368">
        <v>1406.1790000000001</v>
      </c>
      <c r="AF368">
        <v>2.4607000000000001</v>
      </c>
      <c r="AG368">
        <v>1409.8441</v>
      </c>
      <c r="AI368">
        <v>2.4607000000000001</v>
      </c>
      <c r="AJ368">
        <v>1402.9783</v>
      </c>
    </row>
    <row r="369" spans="2:36">
      <c r="B369">
        <v>2.6539999999999999</v>
      </c>
      <c r="C369">
        <v>112.10299999999999</v>
      </c>
      <c r="E369">
        <v>2.5485000000000002</v>
      </c>
      <c r="F369">
        <v>115.0377</v>
      </c>
      <c r="H369">
        <v>2.6187999999999998</v>
      </c>
      <c r="I369">
        <v>112.8888</v>
      </c>
      <c r="K369">
        <v>2.6187999999999998</v>
      </c>
      <c r="L369">
        <v>112.06270000000001</v>
      </c>
      <c r="N369">
        <v>2.5661</v>
      </c>
      <c r="O369">
        <v>114.33580000000001</v>
      </c>
      <c r="Q369">
        <v>2.6364000000000001</v>
      </c>
      <c r="R369">
        <v>1423.3677</v>
      </c>
      <c r="T369">
        <v>2.5485000000000002</v>
      </c>
      <c r="U369">
        <v>1409.8441</v>
      </c>
      <c r="W369">
        <v>2.5485000000000002</v>
      </c>
      <c r="X369">
        <v>1406.4078</v>
      </c>
      <c r="Z369">
        <v>2.5133999999999999</v>
      </c>
      <c r="AA369">
        <v>1408.4685999999999</v>
      </c>
      <c r="AC369">
        <v>2.5133999999999999</v>
      </c>
      <c r="AD369">
        <v>1407.4378999999999</v>
      </c>
      <c r="AF369">
        <v>2.4958</v>
      </c>
      <c r="AG369">
        <v>1407.4378999999999</v>
      </c>
      <c r="AI369">
        <v>2.4958</v>
      </c>
      <c r="AJ369">
        <v>1403.6638</v>
      </c>
    </row>
    <row r="370" spans="2:36">
      <c r="B370">
        <v>2.6890999999999998</v>
      </c>
      <c r="C370">
        <v>111.5582</v>
      </c>
      <c r="E370">
        <v>2.5836999999999999</v>
      </c>
      <c r="F370">
        <v>115.1579</v>
      </c>
      <c r="H370">
        <v>2.6539999999999999</v>
      </c>
      <c r="I370">
        <v>112.56659999999999</v>
      </c>
      <c r="K370">
        <v>2.6539999999999999</v>
      </c>
      <c r="L370">
        <v>111.7197</v>
      </c>
      <c r="N370">
        <v>2.6013000000000002</v>
      </c>
      <c r="O370">
        <v>114.33580000000001</v>
      </c>
      <c r="Q370">
        <v>2.6716000000000002</v>
      </c>
      <c r="R370">
        <v>1423.7181</v>
      </c>
      <c r="T370">
        <v>2.5836999999999999</v>
      </c>
      <c r="U370">
        <v>1412.0253</v>
      </c>
      <c r="W370">
        <v>2.5836999999999999</v>
      </c>
      <c r="X370">
        <v>1407.5523000000001</v>
      </c>
      <c r="Z370">
        <v>2.5485000000000002</v>
      </c>
      <c r="AA370">
        <v>1406.8655000000001</v>
      </c>
      <c r="AC370">
        <v>2.5485000000000002</v>
      </c>
      <c r="AD370">
        <v>1407.4378999999999</v>
      </c>
      <c r="AF370">
        <v>2.5310000000000001</v>
      </c>
      <c r="AG370">
        <v>1407.5523000000001</v>
      </c>
      <c r="AI370">
        <v>2.5310000000000001</v>
      </c>
      <c r="AJ370">
        <v>1403.6638</v>
      </c>
    </row>
    <row r="371" spans="2:36">
      <c r="B371">
        <v>2.7242999999999999</v>
      </c>
      <c r="C371">
        <v>111.4774</v>
      </c>
      <c r="E371">
        <v>2.6187999999999998</v>
      </c>
      <c r="F371">
        <v>115.258</v>
      </c>
      <c r="H371">
        <v>2.6890999999999998</v>
      </c>
      <c r="I371">
        <v>112.7881</v>
      </c>
      <c r="K371">
        <v>2.6890999999999998</v>
      </c>
      <c r="L371">
        <v>111.7197</v>
      </c>
      <c r="N371">
        <v>2.6364000000000001</v>
      </c>
      <c r="O371">
        <v>114.0347</v>
      </c>
      <c r="Q371">
        <v>2.7067000000000001</v>
      </c>
      <c r="R371">
        <v>1423.7181</v>
      </c>
      <c r="T371">
        <v>2.6187999999999998</v>
      </c>
      <c r="U371">
        <v>1412.0253</v>
      </c>
      <c r="W371">
        <v>2.6187999999999998</v>
      </c>
      <c r="X371">
        <v>1408.354</v>
      </c>
      <c r="Z371">
        <v>2.5836999999999999</v>
      </c>
      <c r="AA371">
        <v>1408.5832</v>
      </c>
      <c r="AC371">
        <v>2.5836999999999999</v>
      </c>
      <c r="AD371">
        <v>1408.9268999999999</v>
      </c>
      <c r="AF371">
        <v>2.5661</v>
      </c>
      <c r="AG371">
        <v>1407.7814000000001</v>
      </c>
      <c r="AI371">
        <v>2.5661</v>
      </c>
      <c r="AJ371">
        <v>1403.0925</v>
      </c>
    </row>
    <row r="372" spans="2:36">
      <c r="B372">
        <v>2.7593999999999999</v>
      </c>
      <c r="C372">
        <v>111.39660000000001</v>
      </c>
      <c r="E372">
        <v>2.6539999999999999</v>
      </c>
      <c r="F372">
        <v>115.4383</v>
      </c>
      <c r="H372">
        <v>2.7242999999999999</v>
      </c>
      <c r="I372">
        <v>112.9089</v>
      </c>
      <c r="K372">
        <v>2.7242999999999999</v>
      </c>
      <c r="L372">
        <v>111.7197</v>
      </c>
      <c r="N372">
        <v>2.6716000000000002</v>
      </c>
      <c r="O372">
        <v>114.0347</v>
      </c>
      <c r="Q372">
        <v>2.7418999999999998</v>
      </c>
      <c r="R372">
        <v>1424.0686000000001</v>
      </c>
      <c r="T372">
        <v>2.6539999999999999</v>
      </c>
      <c r="U372">
        <v>1411.7954999999999</v>
      </c>
      <c r="W372">
        <v>2.6539999999999999</v>
      </c>
      <c r="X372">
        <v>1408.354</v>
      </c>
      <c r="Z372">
        <v>2.6187999999999998</v>
      </c>
      <c r="AA372">
        <v>1409.8441</v>
      </c>
      <c r="AC372">
        <v>2.6187999999999998</v>
      </c>
      <c r="AD372">
        <v>1410.7619999999999</v>
      </c>
      <c r="AF372">
        <v>2.6013000000000002</v>
      </c>
      <c r="AG372">
        <v>1407.5523000000001</v>
      </c>
      <c r="AI372">
        <v>2.6013000000000002</v>
      </c>
      <c r="AJ372">
        <v>1401.6077</v>
      </c>
    </row>
    <row r="373" spans="2:36">
      <c r="B373">
        <v>2.7946</v>
      </c>
      <c r="C373">
        <v>111.336</v>
      </c>
      <c r="E373">
        <v>2.6890999999999998</v>
      </c>
      <c r="F373">
        <v>115.45829999999999</v>
      </c>
      <c r="H373">
        <v>2.7593999999999999</v>
      </c>
      <c r="I373">
        <v>112.9089</v>
      </c>
      <c r="K373">
        <v>2.7593999999999999</v>
      </c>
      <c r="L373">
        <v>112.1434</v>
      </c>
      <c r="N373">
        <v>2.7067000000000001</v>
      </c>
      <c r="O373">
        <v>114.2355</v>
      </c>
      <c r="Q373">
        <v>2.7770000000000001</v>
      </c>
      <c r="R373">
        <v>1423.1342999999999</v>
      </c>
      <c r="T373">
        <v>2.6890999999999998</v>
      </c>
      <c r="U373">
        <v>1412.0253</v>
      </c>
      <c r="W373">
        <v>2.6890999999999998</v>
      </c>
      <c r="X373">
        <v>1408.2394999999999</v>
      </c>
      <c r="Z373">
        <v>2.6539999999999999</v>
      </c>
      <c r="AA373">
        <v>1407.7814000000001</v>
      </c>
      <c r="AC373">
        <v>2.6539999999999999</v>
      </c>
      <c r="AD373">
        <v>1408.9268999999999</v>
      </c>
      <c r="AF373">
        <v>2.6364000000000001</v>
      </c>
      <c r="AG373">
        <v>1409.2708</v>
      </c>
      <c r="AI373">
        <v>2.6364000000000001</v>
      </c>
      <c r="AJ373">
        <v>1401.6077</v>
      </c>
    </row>
    <row r="374" spans="2:36">
      <c r="B374">
        <v>2.8298000000000001</v>
      </c>
      <c r="C374">
        <v>111.39660000000001</v>
      </c>
      <c r="E374">
        <v>2.7242999999999999</v>
      </c>
      <c r="F374">
        <v>115.3382</v>
      </c>
      <c r="H374">
        <v>2.7946</v>
      </c>
      <c r="I374">
        <v>112.9089</v>
      </c>
      <c r="K374">
        <v>2.7946</v>
      </c>
      <c r="L374">
        <v>112.24420000000001</v>
      </c>
      <c r="N374">
        <v>2.7418999999999998</v>
      </c>
      <c r="O374">
        <v>113.7334</v>
      </c>
      <c r="Q374">
        <v>2.8121999999999998</v>
      </c>
      <c r="R374">
        <v>1423.0175999999999</v>
      </c>
      <c r="T374">
        <v>2.7242999999999999</v>
      </c>
      <c r="U374">
        <v>1412.0253</v>
      </c>
      <c r="W374">
        <v>2.7242999999999999</v>
      </c>
      <c r="X374">
        <v>1407.3234</v>
      </c>
      <c r="Z374">
        <v>2.6890999999999998</v>
      </c>
      <c r="AA374">
        <v>1408.5832</v>
      </c>
      <c r="AC374">
        <v>2.6890999999999998</v>
      </c>
      <c r="AD374">
        <v>1411.7954999999999</v>
      </c>
      <c r="AF374">
        <v>2.6716000000000002</v>
      </c>
      <c r="AG374">
        <v>1409.1561999999999</v>
      </c>
      <c r="AI374">
        <v>2.6716000000000002</v>
      </c>
      <c r="AJ374">
        <v>1399.4382000000001</v>
      </c>
    </row>
    <row r="375" spans="2:36">
      <c r="B375">
        <v>2.8649</v>
      </c>
      <c r="C375">
        <v>111.5784</v>
      </c>
      <c r="E375">
        <v>2.7593999999999999</v>
      </c>
      <c r="F375">
        <v>115.258</v>
      </c>
      <c r="H375">
        <v>2.8298000000000001</v>
      </c>
      <c r="I375">
        <v>112.9089</v>
      </c>
      <c r="K375">
        <v>2.8298000000000001</v>
      </c>
      <c r="L375">
        <v>112.3651</v>
      </c>
      <c r="N375">
        <v>2.7770000000000001</v>
      </c>
      <c r="O375">
        <v>113.5928</v>
      </c>
      <c r="Q375">
        <v>2.8473000000000002</v>
      </c>
      <c r="R375">
        <v>1423.0175999999999</v>
      </c>
      <c r="T375">
        <v>2.7593999999999999</v>
      </c>
      <c r="U375">
        <v>1412.6</v>
      </c>
      <c r="W375">
        <v>2.7593999999999999</v>
      </c>
      <c r="X375">
        <v>1407.3234</v>
      </c>
      <c r="Z375">
        <v>2.7242999999999999</v>
      </c>
      <c r="AA375">
        <v>1412.0253</v>
      </c>
      <c r="AC375">
        <v>2.7242999999999999</v>
      </c>
      <c r="AD375">
        <v>1413.0600999999999</v>
      </c>
      <c r="AF375">
        <v>2.7067000000000001</v>
      </c>
      <c r="AG375">
        <v>1407.7814000000001</v>
      </c>
      <c r="AI375">
        <v>2.7067000000000001</v>
      </c>
      <c r="AJ375">
        <v>1399.0957000000001</v>
      </c>
    </row>
    <row r="376" spans="2:36">
      <c r="B376">
        <v>2.9001000000000001</v>
      </c>
      <c r="C376">
        <v>111.134</v>
      </c>
      <c r="E376">
        <v>2.7946</v>
      </c>
      <c r="F376">
        <v>115.09780000000001</v>
      </c>
      <c r="H376">
        <v>2.8649</v>
      </c>
      <c r="I376">
        <v>112.50620000000001</v>
      </c>
      <c r="K376">
        <v>2.8649</v>
      </c>
      <c r="L376">
        <v>112.30459999999999</v>
      </c>
      <c r="N376">
        <v>2.8121999999999998</v>
      </c>
      <c r="O376">
        <v>113.5928</v>
      </c>
      <c r="Q376">
        <v>2.8824999999999998</v>
      </c>
      <c r="R376">
        <v>1423.4845</v>
      </c>
      <c r="T376">
        <v>2.7946</v>
      </c>
      <c r="U376">
        <v>1413.0600999999999</v>
      </c>
      <c r="W376">
        <v>2.7946</v>
      </c>
      <c r="X376">
        <v>1407.6668</v>
      </c>
      <c r="Z376">
        <v>2.7593999999999999</v>
      </c>
      <c r="AA376">
        <v>1410.3028999999999</v>
      </c>
      <c r="AC376">
        <v>2.7593999999999999</v>
      </c>
      <c r="AD376">
        <v>1410.7619999999999</v>
      </c>
      <c r="AF376">
        <v>2.7418999999999998</v>
      </c>
      <c r="AG376">
        <v>1411.2212</v>
      </c>
      <c r="AI376">
        <v>2.7418999999999998</v>
      </c>
      <c r="AJ376">
        <v>1399.4382000000001</v>
      </c>
    </row>
    <row r="377" spans="2:36">
      <c r="B377">
        <v>2.9352</v>
      </c>
      <c r="C377">
        <v>111.134</v>
      </c>
      <c r="E377">
        <v>2.8298000000000001</v>
      </c>
      <c r="F377">
        <v>114.87730000000001</v>
      </c>
      <c r="H377">
        <v>2.9001000000000001</v>
      </c>
      <c r="I377">
        <v>112.3651</v>
      </c>
      <c r="K377">
        <v>2.9001000000000001</v>
      </c>
      <c r="L377">
        <v>112.30459999999999</v>
      </c>
      <c r="N377">
        <v>2.8473000000000002</v>
      </c>
      <c r="O377">
        <v>114.0347</v>
      </c>
      <c r="Q377">
        <v>2.9176000000000002</v>
      </c>
      <c r="R377">
        <v>1424.3025</v>
      </c>
      <c r="T377">
        <v>2.8298000000000001</v>
      </c>
      <c r="U377">
        <v>1415.1332</v>
      </c>
      <c r="W377">
        <v>2.8298000000000001</v>
      </c>
      <c r="X377">
        <v>1408.2394999999999</v>
      </c>
      <c r="Z377">
        <v>2.7946</v>
      </c>
      <c r="AA377">
        <v>1410.3028999999999</v>
      </c>
      <c r="AC377">
        <v>2.7946</v>
      </c>
      <c r="AD377">
        <v>1410.7619999999999</v>
      </c>
      <c r="AF377">
        <v>2.7770000000000001</v>
      </c>
      <c r="AG377">
        <v>1410.6472000000001</v>
      </c>
      <c r="AI377">
        <v>2.7770000000000001</v>
      </c>
      <c r="AJ377">
        <v>1400.2374</v>
      </c>
    </row>
    <row r="378" spans="2:36">
      <c r="B378">
        <v>2.9704000000000002</v>
      </c>
      <c r="C378">
        <v>111.982</v>
      </c>
      <c r="E378">
        <v>2.8649</v>
      </c>
      <c r="F378">
        <v>114.73699999999999</v>
      </c>
      <c r="H378">
        <v>2.9352</v>
      </c>
      <c r="I378">
        <v>112.1837</v>
      </c>
      <c r="K378">
        <v>2.9352</v>
      </c>
      <c r="L378">
        <v>112.24420000000001</v>
      </c>
      <c r="N378">
        <v>2.8824999999999998</v>
      </c>
      <c r="O378">
        <v>113.99460000000001</v>
      </c>
      <c r="Q378">
        <v>2.9527999999999999</v>
      </c>
      <c r="R378">
        <v>1428.1759</v>
      </c>
      <c r="T378">
        <v>2.8649</v>
      </c>
      <c r="U378">
        <v>1415.1332</v>
      </c>
      <c r="W378">
        <v>2.8649</v>
      </c>
      <c r="X378">
        <v>1413.5204000000001</v>
      </c>
      <c r="Z378">
        <v>2.8298000000000001</v>
      </c>
      <c r="AA378">
        <v>1412.0253</v>
      </c>
      <c r="AC378">
        <v>2.8298000000000001</v>
      </c>
      <c r="AD378">
        <v>1410.8768</v>
      </c>
      <c r="AF378">
        <v>2.8121999999999998</v>
      </c>
      <c r="AG378">
        <v>1404.3495</v>
      </c>
      <c r="AI378">
        <v>2.8121999999999998</v>
      </c>
      <c r="AJ378">
        <v>1400.8082999999999</v>
      </c>
    </row>
    <row r="379" spans="2:36">
      <c r="B379">
        <v>3.0055000000000001</v>
      </c>
      <c r="C379">
        <v>112.1434</v>
      </c>
      <c r="E379">
        <v>2.9001000000000001</v>
      </c>
      <c r="F379">
        <v>113.95440000000001</v>
      </c>
      <c r="H379">
        <v>2.9704000000000002</v>
      </c>
      <c r="I379">
        <v>112.1837</v>
      </c>
      <c r="K379">
        <v>2.9704000000000002</v>
      </c>
      <c r="L379">
        <v>112.1232</v>
      </c>
      <c r="N379">
        <v>2.9176000000000002</v>
      </c>
      <c r="O379">
        <v>114.0749</v>
      </c>
      <c r="Q379">
        <v>2.9878999999999998</v>
      </c>
      <c r="R379">
        <v>1428.1759</v>
      </c>
      <c r="T379">
        <v>2.9001000000000001</v>
      </c>
      <c r="U379">
        <v>1416.2871</v>
      </c>
      <c r="W379">
        <v>2.9001000000000001</v>
      </c>
      <c r="X379">
        <v>1414.9025999999999</v>
      </c>
      <c r="Z379">
        <v>2.8649</v>
      </c>
      <c r="AA379">
        <v>1413.1750999999999</v>
      </c>
      <c r="AC379">
        <v>2.8649</v>
      </c>
      <c r="AD379">
        <v>1410.7619999999999</v>
      </c>
      <c r="AF379">
        <v>2.8473000000000002</v>
      </c>
      <c r="AG379">
        <v>1410.6472000000001</v>
      </c>
      <c r="AI379">
        <v>2.8473000000000002</v>
      </c>
      <c r="AJ379">
        <v>1401.2651000000001</v>
      </c>
    </row>
    <row r="380" spans="2:36">
      <c r="B380">
        <v>3.0407000000000002</v>
      </c>
      <c r="C380">
        <v>112.24420000000001</v>
      </c>
      <c r="E380">
        <v>2.9352</v>
      </c>
      <c r="F380">
        <v>113.95440000000001</v>
      </c>
      <c r="H380">
        <v>3.0055000000000001</v>
      </c>
      <c r="I380">
        <v>112.345</v>
      </c>
      <c r="K380">
        <v>3.0055000000000001</v>
      </c>
      <c r="L380">
        <v>111.4572</v>
      </c>
      <c r="N380">
        <v>2.9527999999999999</v>
      </c>
      <c r="O380">
        <v>114.0749</v>
      </c>
      <c r="Q380">
        <v>3.0230999999999999</v>
      </c>
      <c r="R380">
        <v>1428.1759</v>
      </c>
      <c r="T380">
        <v>2.9352</v>
      </c>
      <c r="U380">
        <v>1416.7492</v>
      </c>
      <c r="W380">
        <v>2.9352</v>
      </c>
      <c r="X380">
        <v>1417.5585000000001</v>
      </c>
      <c r="Z380">
        <v>2.9001000000000001</v>
      </c>
      <c r="AA380">
        <v>1411.7954999999999</v>
      </c>
      <c r="AC380">
        <v>2.9001000000000001</v>
      </c>
      <c r="AD380">
        <v>1410.8768</v>
      </c>
      <c r="AF380">
        <v>2.8824999999999998</v>
      </c>
      <c r="AG380">
        <v>1416.5181</v>
      </c>
      <c r="AI380">
        <v>2.8824999999999998</v>
      </c>
      <c r="AJ380">
        <v>1401.7219</v>
      </c>
    </row>
    <row r="381" spans="2:36">
      <c r="B381">
        <v>3.0758000000000001</v>
      </c>
      <c r="C381">
        <v>112.28449999999999</v>
      </c>
      <c r="E381">
        <v>2.9704000000000002</v>
      </c>
      <c r="F381">
        <v>113.5928</v>
      </c>
      <c r="H381">
        <v>3.0407000000000002</v>
      </c>
      <c r="I381">
        <v>112.345</v>
      </c>
      <c r="K381">
        <v>3.0407000000000002</v>
      </c>
      <c r="L381">
        <v>110.9722</v>
      </c>
      <c r="N381">
        <v>2.9878999999999998</v>
      </c>
      <c r="O381">
        <v>113.854</v>
      </c>
      <c r="Q381">
        <v>3.0581999999999998</v>
      </c>
      <c r="R381">
        <v>1426.7639999999999</v>
      </c>
      <c r="T381">
        <v>2.9704000000000002</v>
      </c>
      <c r="U381">
        <v>1416.8647000000001</v>
      </c>
      <c r="W381">
        <v>2.9704000000000002</v>
      </c>
      <c r="X381">
        <v>1416.0562</v>
      </c>
      <c r="Z381">
        <v>2.9352</v>
      </c>
      <c r="AA381">
        <v>1411.7954999999999</v>
      </c>
      <c r="AC381">
        <v>2.9352</v>
      </c>
      <c r="AD381">
        <v>1419.8758</v>
      </c>
      <c r="AF381">
        <v>2.9176000000000002</v>
      </c>
      <c r="AG381">
        <v>1416.5181</v>
      </c>
      <c r="AI381">
        <v>2.9176000000000002</v>
      </c>
      <c r="AJ381">
        <v>1401.9503</v>
      </c>
    </row>
    <row r="382" spans="2:36">
      <c r="B382">
        <v>3.1110000000000002</v>
      </c>
      <c r="C382">
        <v>112.8485</v>
      </c>
      <c r="E382">
        <v>3.0055000000000001</v>
      </c>
      <c r="F382">
        <v>113.95440000000001</v>
      </c>
      <c r="H382">
        <v>3.0758000000000001</v>
      </c>
      <c r="I382">
        <v>112.4659</v>
      </c>
      <c r="K382">
        <v>3.0758000000000001</v>
      </c>
      <c r="L382">
        <v>110.9722</v>
      </c>
      <c r="N382">
        <v>3.0230999999999999</v>
      </c>
      <c r="O382">
        <v>113.65309999999999</v>
      </c>
      <c r="Q382">
        <v>3.0933999999999999</v>
      </c>
      <c r="R382">
        <v>1425.7076</v>
      </c>
      <c r="T382">
        <v>3.0055000000000001</v>
      </c>
      <c r="U382">
        <v>1417.0959</v>
      </c>
      <c r="W382">
        <v>3.0055000000000001</v>
      </c>
      <c r="X382">
        <v>1415.0179000000001</v>
      </c>
      <c r="Z382">
        <v>2.9704000000000002</v>
      </c>
      <c r="AA382">
        <v>1412.6</v>
      </c>
      <c r="AC382">
        <v>2.9704000000000002</v>
      </c>
      <c r="AD382">
        <v>1425.7076</v>
      </c>
      <c r="AF382">
        <v>2.9527999999999999</v>
      </c>
      <c r="AG382">
        <v>1418.4845</v>
      </c>
      <c r="AI382">
        <v>2.9527999999999999</v>
      </c>
      <c r="AJ382">
        <v>1401.9503</v>
      </c>
    </row>
    <row r="383" spans="2:36">
      <c r="B383">
        <v>3.1461000000000001</v>
      </c>
      <c r="C383">
        <v>112.1434</v>
      </c>
      <c r="E383">
        <v>3.0407000000000002</v>
      </c>
      <c r="F383">
        <v>114.396</v>
      </c>
      <c r="H383">
        <v>3.1110000000000002</v>
      </c>
      <c r="I383">
        <v>112.54649999999999</v>
      </c>
      <c r="K383">
        <v>3.1110000000000002</v>
      </c>
      <c r="L383">
        <v>110.8913</v>
      </c>
      <c r="N383">
        <v>3.0581999999999998</v>
      </c>
      <c r="O383">
        <v>112.8284</v>
      </c>
      <c r="Q383">
        <v>3.1284999999999998</v>
      </c>
      <c r="R383">
        <v>1423.7181</v>
      </c>
      <c r="T383">
        <v>3.0407000000000002</v>
      </c>
      <c r="U383">
        <v>1417.0959</v>
      </c>
      <c r="W383">
        <v>3.0407000000000002</v>
      </c>
      <c r="X383">
        <v>1414.7873</v>
      </c>
      <c r="Z383">
        <v>3.0055000000000001</v>
      </c>
      <c r="AA383">
        <v>1412.0253</v>
      </c>
      <c r="AC383">
        <v>3.0055000000000001</v>
      </c>
      <c r="AD383">
        <v>1418.9478999999999</v>
      </c>
      <c r="AF383">
        <v>2.9878999999999998</v>
      </c>
      <c r="AG383">
        <v>1422.6677</v>
      </c>
      <c r="AI383">
        <v>2.9878999999999998</v>
      </c>
      <c r="AJ383">
        <v>1403.7781</v>
      </c>
    </row>
    <row r="384" spans="2:36">
      <c r="B384">
        <v>3.1812999999999998</v>
      </c>
      <c r="C384">
        <v>111.8408</v>
      </c>
      <c r="E384">
        <v>3.0758000000000001</v>
      </c>
      <c r="F384">
        <v>114.4362</v>
      </c>
      <c r="H384">
        <v>3.1461000000000001</v>
      </c>
      <c r="I384">
        <v>113.1504</v>
      </c>
      <c r="K384">
        <v>3.1461000000000001</v>
      </c>
      <c r="L384">
        <v>110.8913</v>
      </c>
      <c r="N384">
        <v>3.0933999999999999</v>
      </c>
      <c r="O384">
        <v>112.4256</v>
      </c>
      <c r="Q384">
        <v>3.1637</v>
      </c>
      <c r="R384">
        <v>1422.4346</v>
      </c>
      <c r="T384">
        <v>3.0758000000000001</v>
      </c>
      <c r="U384">
        <v>1417.0959</v>
      </c>
      <c r="W384">
        <v>3.0758000000000001</v>
      </c>
      <c r="X384">
        <v>1413.2901999999999</v>
      </c>
      <c r="Z384">
        <v>3.0407000000000002</v>
      </c>
      <c r="AA384">
        <v>1412.0253</v>
      </c>
      <c r="AC384">
        <v>3.0407000000000002</v>
      </c>
      <c r="AD384">
        <v>1412.1402</v>
      </c>
      <c r="AF384">
        <v>3.0230999999999999</v>
      </c>
      <c r="AG384">
        <v>1419.5277000000001</v>
      </c>
      <c r="AI384">
        <v>3.0230999999999999</v>
      </c>
      <c r="AJ384">
        <v>1404.921</v>
      </c>
    </row>
    <row r="385" spans="2:36">
      <c r="B385">
        <v>3.2164000000000001</v>
      </c>
      <c r="C385">
        <v>111.336</v>
      </c>
      <c r="E385">
        <v>3.1110000000000002</v>
      </c>
      <c r="F385">
        <v>114.4362</v>
      </c>
      <c r="H385">
        <v>3.1812999999999998</v>
      </c>
      <c r="I385">
        <v>113.02970000000001</v>
      </c>
      <c r="K385">
        <v>3.1812999999999998</v>
      </c>
      <c r="L385">
        <v>110.952</v>
      </c>
      <c r="N385">
        <v>3.1284999999999998</v>
      </c>
      <c r="O385">
        <v>112.26430000000001</v>
      </c>
      <c r="Q385">
        <v>3.1989000000000001</v>
      </c>
      <c r="R385">
        <v>1417.9056</v>
      </c>
      <c r="T385">
        <v>3.1110000000000002</v>
      </c>
      <c r="U385">
        <v>1416.4025999999999</v>
      </c>
      <c r="W385">
        <v>3.1110000000000002</v>
      </c>
      <c r="X385">
        <v>1412.83</v>
      </c>
      <c r="Z385">
        <v>3.0758000000000001</v>
      </c>
      <c r="AA385">
        <v>1411.7954999999999</v>
      </c>
      <c r="AC385">
        <v>3.0758000000000001</v>
      </c>
      <c r="AD385">
        <v>1410.6472000000001</v>
      </c>
      <c r="AF385">
        <v>3.0581999999999998</v>
      </c>
      <c r="AG385">
        <v>1417.9056</v>
      </c>
      <c r="AI385">
        <v>3.0581999999999998</v>
      </c>
      <c r="AJ385">
        <v>1405.7215000000001</v>
      </c>
    </row>
    <row r="386" spans="2:36">
      <c r="B386">
        <v>3.2515999999999998</v>
      </c>
      <c r="C386">
        <v>111.41679999999999</v>
      </c>
      <c r="E386">
        <v>3.1461000000000001</v>
      </c>
      <c r="F386">
        <v>115.0577</v>
      </c>
      <c r="H386">
        <v>3.2164000000000001</v>
      </c>
      <c r="I386">
        <v>113.3716</v>
      </c>
      <c r="K386">
        <v>3.2164000000000001</v>
      </c>
      <c r="L386">
        <v>111.4572</v>
      </c>
      <c r="N386">
        <v>3.1637</v>
      </c>
      <c r="O386">
        <v>112.06270000000001</v>
      </c>
      <c r="Q386">
        <v>3.234</v>
      </c>
      <c r="R386">
        <v>1419.5277000000001</v>
      </c>
      <c r="T386">
        <v>3.1461000000000001</v>
      </c>
      <c r="U386">
        <v>1414.9025999999999</v>
      </c>
      <c r="W386">
        <v>3.1461000000000001</v>
      </c>
      <c r="X386">
        <v>1411.5657000000001</v>
      </c>
      <c r="Z386">
        <v>3.1110000000000002</v>
      </c>
      <c r="AA386">
        <v>1412.6</v>
      </c>
      <c r="AC386">
        <v>3.1110000000000002</v>
      </c>
      <c r="AD386">
        <v>1409.2708</v>
      </c>
      <c r="AF386">
        <v>3.0933999999999999</v>
      </c>
      <c r="AG386">
        <v>1417.9056</v>
      </c>
      <c r="AI386">
        <v>3.0933999999999999</v>
      </c>
      <c r="AJ386">
        <v>1405.1496999999999</v>
      </c>
    </row>
    <row r="387" spans="2:36">
      <c r="B387">
        <v>3.2867000000000002</v>
      </c>
      <c r="C387">
        <v>111.336</v>
      </c>
      <c r="E387">
        <v>3.1812999999999998</v>
      </c>
      <c r="F387">
        <v>115.29810000000001</v>
      </c>
      <c r="H387">
        <v>3.2515999999999998</v>
      </c>
      <c r="I387">
        <v>114.0749</v>
      </c>
      <c r="K387">
        <v>3.2515999999999998</v>
      </c>
      <c r="L387">
        <v>111.4572</v>
      </c>
      <c r="N387">
        <v>3.1989000000000001</v>
      </c>
      <c r="O387">
        <v>112.224</v>
      </c>
      <c r="Q387">
        <v>3.2692000000000001</v>
      </c>
      <c r="R387">
        <v>1417.3271999999999</v>
      </c>
      <c r="T387">
        <v>3.1812999999999998</v>
      </c>
      <c r="U387">
        <v>1411.7954999999999</v>
      </c>
      <c r="W387">
        <v>3.1812999999999998</v>
      </c>
      <c r="X387">
        <v>1409.5001</v>
      </c>
      <c r="Z387">
        <v>3.1461000000000001</v>
      </c>
      <c r="AA387">
        <v>1411.5657000000001</v>
      </c>
      <c r="AC387">
        <v>3.1461000000000001</v>
      </c>
      <c r="AD387">
        <v>1407.7814000000001</v>
      </c>
      <c r="AF387">
        <v>3.1284999999999998</v>
      </c>
      <c r="AG387">
        <v>1421.7357</v>
      </c>
      <c r="AI387">
        <v>3.1284999999999998</v>
      </c>
      <c r="AJ387">
        <v>1405.7215000000001</v>
      </c>
    </row>
    <row r="388" spans="2:36">
      <c r="B388">
        <v>3.3218999999999999</v>
      </c>
      <c r="C388">
        <v>111.8408</v>
      </c>
      <c r="E388">
        <v>3.2164000000000001</v>
      </c>
      <c r="F388">
        <v>115.4383</v>
      </c>
      <c r="H388">
        <v>3.2867000000000002</v>
      </c>
      <c r="I388">
        <v>113.7736</v>
      </c>
      <c r="K388">
        <v>3.2867000000000002</v>
      </c>
      <c r="L388">
        <v>111.4572</v>
      </c>
      <c r="N388">
        <v>3.234</v>
      </c>
      <c r="O388">
        <v>112.26430000000001</v>
      </c>
      <c r="Q388">
        <v>3.3043</v>
      </c>
      <c r="R388">
        <v>1415.5945999999999</v>
      </c>
      <c r="T388">
        <v>3.2164000000000001</v>
      </c>
      <c r="U388">
        <v>1411.336</v>
      </c>
      <c r="W388">
        <v>3.2164000000000001</v>
      </c>
      <c r="X388">
        <v>1409.2708</v>
      </c>
      <c r="Z388">
        <v>3.1812999999999998</v>
      </c>
      <c r="AA388">
        <v>1411.5657000000001</v>
      </c>
      <c r="AC388">
        <v>3.1812999999999998</v>
      </c>
      <c r="AD388">
        <v>1409.2708</v>
      </c>
      <c r="AF388">
        <v>3.1637</v>
      </c>
      <c r="AG388">
        <v>1419.5277000000001</v>
      </c>
      <c r="AI388">
        <v>3.1637</v>
      </c>
      <c r="AJ388">
        <v>1404.5780999999999</v>
      </c>
    </row>
    <row r="389" spans="2:36">
      <c r="B389">
        <v>3.3570000000000002</v>
      </c>
      <c r="C389">
        <v>112.52630000000001</v>
      </c>
      <c r="E389">
        <v>3.2515999999999998</v>
      </c>
      <c r="F389">
        <v>115.5984</v>
      </c>
      <c r="H389">
        <v>3.3218999999999999</v>
      </c>
      <c r="I389">
        <v>113.633</v>
      </c>
      <c r="K389">
        <v>3.3218999999999999</v>
      </c>
      <c r="L389">
        <v>111.5986</v>
      </c>
      <c r="N389">
        <v>3.2692000000000001</v>
      </c>
      <c r="O389">
        <v>112.56659999999999</v>
      </c>
      <c r="Q389">
        <v>3.3395000000000001</v>
      </c>
      <c r="R389">
        <v>1413.5204000000001</v>
      </c>
      <c r="T389">
        <v>3.2515999999999998</v>
      </c>
      <c r="U389">
        <v>1409.0415</v>
      </c>
      <c r="W389">
        <v>3.2515999999999998</v>
      </c>
      <c r="X389">
        <v>1408.1249</v>
      </c>
      <c r="Z389">
        <v>3.2164000000000001</v>
      </c>
      <c r="AA389">
        <v>1410.9916000000001</v>
      </c>
      <c r="AC389">
        <v>3.2164000000000001</v>
      </c>
      <c r="AD389">
        <v>1409.2708</v>
      </c>
      <c r="AF389">
        <v>3.1989000000000001</v>
      </c>
      <c r="AG389">
        <v>1414.9025999999999</v>
      </c>
      <c r="AI389">
        <v>3.1989000000000001</v>
      </c>
      <c r="AJ389">
        <v>1402.4070999999999</v>
      </c>
    </row>
    <row r="390" spans="2:36">
      <c r="B390">
        <v>3.3921999999999999</v>
      </c>
      <c r="C390">
        <v>112.52630000000001</v>
      </c>
      <c r="E390">
        <v>3.2867000000000002</v>
      </c>
      <c r="F390">
        <v>115.5984</v>
      </c>
      <c r="H390">
        <v>3.3570000000000002</v>
      </c>
      <c r="I390">
        <v>113.5325</v>
      </c>
      <c r="K390">
        <v>3.3570000000000002</v>
      </c>
      <c r="L390">
        <v>111.6995</v>
      </c>
      <c r="N390">
        <v>3.3043</v>
      </c>
      <c r="O390">
        <v>112.627</v>
      </c>
      <c r="Q390">
        <v>3.3746</v>
      </c>
      <c r="R390">
        <v>1409.7293999999999</v>
      </c>
      <c r="T390">
        <v>3.2867000000000002</v>
      </c>
      <c r="U390">
        <v>1408.2394999999999</v>
      </c>
      <c r="W390">
        <v>3.2867000000000002</v>
      </c>
      <c r="X390">
        <v>1407.4378999999999</v>
      </c>
      <c r="Z390">
        <v>3.2515999999999998</v>
      </c>
      <c r="AA390">
        <v>1408.5832</v>
      </c>
      <c r="AC390">
        <v>3.2515999999999998</v>
      </c>
      <c r="AD390">
        <v>1405.7215000000001</v>
      </c>
      <c r="AF390">
        <v>3.234</v>
      </c>
      <c r="AG390">
        <v>1414.5568000000001</v>
      </c>
      <c r="AI390">
        <v>3.234</v>
      </c>
      <c r="AJ390">
        <v>1400.2374</v>
      </c>
    </row>
    <row r="391" spans="2:36">
      <c r="B391">
        <v>3.4272999999999998</v>
      </c>
      <c r="C391">
        <v>111.6591</v>
      </c>
      <c r="E391">
        <v>3.3218999999999999</v>
      </c>
      <c r="F391">
        <v>115.5184</v>
      </c>
      <c r="H391">
        <v>3.3921999999999999</v>
      </c>
      <c r="I391">
        <v>112.9693</v>
      </c>
      <c r="K391">
        <v>3.3921999999999999</v>
      </c>
      <c r="L391">
        <v>112.3853</v>
      </c>
      <c r="N391">
        <v>3.3395000000000001</v>
      </c>
      <c r="O391">
        <v>112.7076</v>
      </c>
      <c r="Q391">
        <v>3.4098000000000002</v>
      </c>
      <c r="R391">
        <v>1407.3234</v>
      </c>
      <c r="T391">
        <v>3.3218999999999999</v>
      </c>
      <c r="U391">
        <v>1404.4638</v>
      </c>
      <c r="W391">
        <v>3.3218999999999999</v>
      </c>
      <c r="X391">
        <v>1405.4927</v>
      </c>
      <c r="Z391">
        <v>3.2867000000000002</v>
      </c>
      <c r="AA391">
        <v>1405.9502</v>
      </c>
      <c r="AC391">
        <v>3.2867000000000002</v>
      </c>
      <c r="AD391">
        <v>1404.4638</v>
      </c>
      <c r="AF391">
        <v>3.2692000000000001</v>
      </c>
      <c r="AG391">
        <v>1408.2394999999999</v>
      </c>
      <c r="AI391">
        <v>3.2692000000000001</v>
      </c>
      <c r="AJ391">
        <v>1398.9816000000001</v>
      </c>
    </row>
    <row r="392" spans="2:36">
      <c r="B392">
        <v>3.4624999999999999</v>
      </c>
      <c r="C392">
        <v>112.26430000000001</v>
      </c>
      <c r="E392">
        <v>3.3570000000000002</v>
      </c>
      <c r="F392">
        <v>115.1979</v>
      </c>
      <c r="H392">
        <v>3.4272999999999998</v>
      </c>
      <c r="I392">
        <v>112.486</v>
      </c>
      <c r="K392">
        <v>3.4272999999999998</v>
      </c>
      <c r="L392">
        <v>112.4659</v>
      </c>
      <c r="N392">
        <v>3.3746</v>
      </c>
      <c r="O392">
        <v>113.0095</v>
      </c>
      <c r="Q392">
        <v>3.4449000000000001</v>
      </c>
      <c r="R392">
        <v>1407.2089000000001</v>
      </c>
      <c r="T392">
        <v>3.3570000000000002</v>
      </c>
      <c r="U392">
        <v>1400.58</v>
      </c>
      <c r="W392">
        <v>3.3570000000000002</v>
      </c>
      <c r="X392">
        <v>1396.6981000000001</v>
      </c>
      <c r="Z392">
        <v>3.3218999999999999</v>
      </c>
      <c r="AA392">
        <v>1402.1786999999999</v>
      </c>
      <c r="AC392">
        <v>3.3218999999999999</v>
      </c>
      <c r="AD392">
        <v>1403.2067999999999</v>
      </c>
      <c r="AF392">
        <v>3.3043</v>
      </c>
      <c r="AG392">
        <v>1402.7498000000001</v>
      </c>
      <c r="AI392">
        <v>3.3043</v>
      </c>
      <c r="AJ392">
        <v>1396.8123000000001</v>
      </c>
    </row>
    <row r="393" spans="2:36">
      <c r="B393">
        <v>3.4975999999999998</v>
      </c>
      <c r="C393">
        <v>111.8004</v>
      </c>
      <c r="E393">
        <v>3.3921999999999999</v>
      </c>
      <c r="F393">
        <v>114.61669999999999</v>
      </c>
      <c r="H393">
        <v>3.4624999999999999</v>
      </c>
      <c r="I393">
        <v>112.4659</v>
      </c>
      <c r="K393">
        <v>3.4624999999999999</v>
      </c>
      <c r="L393">
        <v>112.3853</v>
      </c>
      <c r="N393">
        <v>3.4098000000000002</v>
      </c>
      <c r="O393">
        <v>112.627</v>
      </c>
      <c r="Q393">
        <v>3.4801000000000002</v>
      </c>
      <c r="R393">
        <v>1407.2089000000001</v>
      </c>
      <c r="T393">
        <v>3.3921999999999999</v>
      </c>
      <c r="U393">
        <v>1397.4974</v>
      </c>
      <c r="W393">
        <v>3.3921999999999999</v>
      </c>
      <c r="X393">
        <v>1396.3554999999999</v>
      </c>
      <c r="Z393">
        <v>3.3570000000000002</v>
      </c>
      <c r="AA393">
        <v>1399.7808</v>
      </c>
      <c r="AC393">
        <v>3.3570000000000002</v>
      </c>
      <c r="AD393">
        <v>1399.0957000000001</v>
      </c>
      <c r="AF393">
        <v>3.3395000000000001</v>
      </c>
      <c r="AG393">
        <v>1402.5214000000001</v>
      </c>
      <c r="AI393">
        <v>3.3395000000000001</v>
      </c>
      <c r="AJ393">
        <v>1392.9281000000001</v>
      </c>
    </row>
    <row r="394" spans="2:36">
      <c r="B394">
        <v>3.5327999999999999</v>
      </c>
      <c r="C394">
        <v>111.6591</v>
      </c>
      <c r="E394">
        <v>3.4272999999999998</v>
      </c>
      <c r="F394">
        <v>114.47629999999999</v>
      </c>
      <c r="H394">
        <v>3.4975999999999998</v>
      </c>
      <c r="I394">
        <v>112.4054</v>
      </c>
      <c r="K394">
        <v>3.4975999999999998</v>
      </c>
      <c r="L394">
        <v>112.4659</v>
      </c>
      <c r="N394">
        <v>3.4449000000000001</v>
      </c>
      <c r="O394">
        <v>113.633</v>
      </c>
      <c r="Q394">
        <v>3.5152000000000001</v>
      </c>
      <c r="R394">
        <v>1406.7511</v>
      </c>
      <c r="T394">
        <v>3.4272999999999998</v>
      </c>
      <c r="U394">
        <v>1396.6981000000001</v>
      </c>
      <c r="W394">
        <v>3.4272999999999998</v>
      </c>
      <c r="X394">
        <v>1395.6703</v>
      </c>
      <c r="Z394">
        <v>3.3921999999999999</v>
      </c>
      <c r="AA394">
        <v>1397.6116</v>
      </c>
      <c r="AC394">
        <v>3.3921999999999999</v>
      </c>
      <c r="AD394">
        <v>1397.0407</v>
      </c>
      <c r="AF394">
        <v>3.3746</v>
      </c>
      <c r="AG394">
        <v>1398.0681999999999</v>
      </c>
      <c r="AI394">
        <v>3.3746</v>
      </c>
      <c r="AJ394">
        <v>1391.6702</v>
      </c>
    </row>
    <row r="395" spans="2:36">
      <c r="B395">
        <v>3.5678999999999998</v>
      </c>
      <c r="C395">
        <v>111.8811</v>
      </c>
      <c r="E395">
        <v>3.4624999999999999</v>
      </c>
      <c r="F395">
        <v>114.61669999999999</v>
      </c>
      <c r="H395">
        <v>3.5327999999999999</v>
      </c>
      <c r="I395">
        <v>112.28449999999999</v>
      </c>
      <c r="K395">
        <v>3.5327999999999999</v>
      </c>
      <c r="L395">
        <v>112.345</v>
      </c>
      <c r="N395">
        <v>3.4801000000000002</v>
      </c>
      <c r="O395">
        <v>113.69329999999999</v>
      </c>
      <c r="Q395">
        <v>3.5503999999999998</v>
      </c>
      <c r="R395">
        <v>1406.8655000000001</v>
      </c>
      <c r="T395">
        <v>3.4624999999999999</v>
      </c>
      <c r="U395">
        <v>1396.6981000000001</v>
      </c>
      <c r="W395">
        <v>3.4624999999999999</v>
      </c>
      <c r="X395">
        <v>1395.6703</v>
      </c>
      <c r="Z395">
        <v>3.4272999999999998</v>
      </c>
      <c r="AA395">
        <v>1396.1271999999999</v>
      </c>
      <c r="AC395">
        <v>3.4272999999999998</v>
      </c>
      <c r="AD395">
        <v>1394.7565</v>
      </c>
      <c r="AF395">
        <v>3.4098000000000002</v>
      </c>
      <c r="AG395">
        <v>1397.0407</v>
      </c>
      <c r="AI395">
        <v>3.4098000000000002</v>
      </c>
      <c r="AJ395">
        <v>1391.6702</v>
      </c>
    </row>
    <row r="396" spans="2:36">
      <c r="B396">
        <v>3.6031</v>
      </c>
      <c r="C396">
        <v>111.8811</v>
      </c>
      <c r="E396">
        <v>3.4975999999999998</v>
      </c>
      <c r="F396">
        <v>114.61669999999999</v>
      </c>
      <c r="H396">
        <v>3.5678999999999998</v>
      </c>
      <c r="I396">
        <v>112.26430000000001</v>
      </c>
      <c r="K396">
        <v>3.5678999999999998</v>
      </c>
      <c r="L396">
        <v>111.3764</v>
      </c>
      <c r="N396">
        <v>3.5152000000000001</v>
      </c>
      <c r="O396">
        <v>113.6129</v>
      </c>
      <c r="Q396">
        <v>3.5855000000000001</v>
      </c>
      <c r="R396">
        <v>1406.7511</v>
      </c>
      <c r="T396">
        <v>3.4975999999999998</v>
      </c>
      <c r="U396">
        <v>1395.8987</v>
      </c>
      <c r="W396">
        <v>3.4975999999999998</v>
      </c>
      <c r="X396">
        <v>1395.8987</v>
      </c>
      <c r="Z396">
        <v>3.4624999999999999</v>
      </c>
      <c r="AA396">
        <v>1395.2135000000001</v>
      </c>
      <c r="AC396">
        <v>3.4624999999999999</v>
      </c>
      <c r="AD396">
        <v>1394.2995000000001</v>
      </c>
      <c r="AF396">
        <v>3.4449000000000001</v>
      </c>
      <c r="AG396">
        <v>1395.8987</v>
      </c>
      <c r="AI396">
        <v>3.4449000000000001</v>
      </c>
      <c r="AJ396">
        <v>1390.4114</v>
      </c>
    </row>
    <row r="397" spans="2:36">
      <c r="B397">
        <v>3.6383000000000001</v>
      </c>
      <c r="C397">
        <v>111.5784</v>
      </c>
      <c r="E397">
        <v>3.5327999999999999</v>
      </c>
      <c r="F397">
        <v>114.49630000000001</v>
      </c>
      <c r="H397">
        <v>3.6031</v>
      </c>
      <c r="I397">
        <v>112.28449999999999</v>
      </c>
      <c r="K397">
        <v>3.6031</v>
      </c>
      <c r="L397">
        <v>110.8104</v>
      </c>
      <c r="N397">
        <v>3.5503999999999998</v>
      </c>
      <c r="O397">
        <v>113.251</v>
      </c>
      <c r="Q397">
        <v>3.6206999999999998</v>
      </c>
      <c r="R397">
        <v>1404.8067000000001</v>
      </c>
      <c r="T397">
        <v>3.5327999999999999</v>
      </c>
      <c r="U397">
        <v>1396.9265</v>
      </c>
      <c r="W397">
        <v>3.5327999999999999</v>
      </c>
      <c r="X397">
        <v>1396.2412999999999</v>
      </c>
      <c r="Z397">
        <v>3.4975999999999998</v>
      </c>
      <c r="AA397">
        <v>1392.6994</v>
      </c>
      <c r="AC397">
        <v>3.4975999999999998</v>
      </c>
      <c r="AD397">
        <v>1395.0992000000001</v>
      </c>
      <c r="AF397">
        <v>3.4801000000000002</v>
      </c>
      <c r="AG397">
        <v>1391.4413999999999</v>
      </c>
      <c r="AI397">
        <v>3.4801000000000002</v>
      </c>
      <c r="AJ397">
        <v>1389.1515999999999</v>
      </c>
    </row>
    <row r="398" spans="2:36">
      <c r="B398">
        <v>3.6734</v>
      </c>
      <c r="C398">
        <v>111.29559999999999</v>
      </c>
      <c r="E398">
        <v>3.5678999999999998</v>
      </c>
      <c r="F398">
        <v>114.6367</v>
      </c>
      <c r="H398">
        <v>3.6383000000000001</v>
      </c>
      <c r="I398">
        <v>112.58669999999999</v>
      </c>
      <c r="K398">
        <v>3.6383000000000001</v>
      </c>
      <c r="L398">
        <v>110.8104</v>
      </c>
      <c r="N398">
        <v>3.5855000000000001</v>
      </c>
      <c r="O398">
        <v>113.3314</v>
      </c>
      <c r="Q398">
        <v>3.6558000000000002</v>
      </c>
      <c r="R398">
        <v>1404.1208999999999</v>
      </c>
      <c r="T398">
        <v>3.5678999999999998</v>
      </c>
      <c r="U398">
        <v>1396.9265</v>
      </c>
      <c r="W398">
        <v>3.5678999999999998</v>
      </c>
      <c r="X398">
        <v>1395.4419</v>
      </c>
      <c r="Z398">
        <v>3.5327999999999999</v>
      </c>
      <c r="AA398">
        <v>1392.0133000000001</v>
      </c>
      <c r="AC398">
        <v>3.5327999999999999</v>
      </c>
      <c r="AD398">
        <v>1396.3554999999999</v>
      </c>
      <c r="AF398">
        <v>3.5152000000000001</v>
      </c>
      <c r="AG398">
        <v>1394.7565</v>
      </c>
      <c r="AI398">
        <v>3.5152000000000001</v>
      </c>
      <c r="AJ398">
        <v>1388.4639</v>
      </c>
    </row>
    <row r="399" spans="2:36">
      <c r="B399">
        <v>3.7086000000000001</v>
      </c>
      <c r="C399">
        <v>111.29559999999999</v>
      </c>
      <c r="E399">
        <v>3.6031</v>
      </c>
      <c r="F399">
        <v>114.6768</v>
      </c>
      <c r="H399">
        <v>3.6734</v>
      </c>
      <c r="I399">
        <v>112.6874</v>
      </c>
      <c r="K399">
        <v>3.6734</v>
      </c>
      <c r="L399">
        <v>110.8104</v>
      </c>
      <c r="N399">
        <v>3.6206999999999998</v>
      </c>
      <c r="O399">
        <v>112.4256</v>
      </c>
      <c r="Q399">
        <v>3.6909999999999998</v>
      </c>
      <c r="R399">
        <v>1404.1208999999999</v>
      </c>
      <c r="T399">
        <v>3.6031</v>
      </c>
      <c r="U399">
        <v>1394.7565</v>
      </c>
      <c r="W399">
        <v>3.6031</v>
      </c>
      <c r="X399">
        <v>1395.2135000000001</v>
      </c>
      <c r="Z399">
        <v>3.5678999999999998</v>
      </c>
      <c r="AA399">
        <v>1392.0133000000001</v>
      </c>
      <c r="AC399">
        <v>3.5678999999999998</v>
      </c>
      <c r="AD399">
        <v>1396.3554999999999</v>
      </c>
      <c r="AF399">
        <v>3.5503999999999998</v>
      </c>
      <c r="AG399">
        <v>1395.8987</v>
      </c>
      <c r="AI399">
        <v>3.5503999999999998</v>
      </c>
      <c r="AJ399">
        <v>1385.9392</v>
      </c>
    </row>
    <row r="400" spans="2:36">
      <c r="B400">
        <v>3.7437</v>
      </c>
      <c r="C400">
        <v>110.9924</v>
      </c>
      <c r="E400">
        <v>3.6383000000000001</v>
      </c>
      <c r="F400">
        <v>114.6568</v>
      </c>
      <c r="H400">
        <v>3.7086000000000001</v>
      </c>
      <c r="I400">
        <v>112.7479</v>
      </c>
      <c r="K400">
        <v>3.7086000000000001</v>
      </c>
      <c r="L400">
        <v>110.8711</v>
      </c>
      <c r="N400">
        <v>3.6558000000000002</v>
      </c>
      <c r="O400">
        <v>112.345</v>
      </c>
      <c r="Q400">
        <v>3.7261000000000002</v>
      </c>
      <c r="R400">
        <v>1403.3209999999999</v>
      </c>
      <c r="T400">
        <v>3.6383000000000001</v>
      </c>
      <c r="U400">
        <v>1394.1853000000001</v>
      </c>
      <c r="W400">
        <v>3.6383000000000001</v>
      </c>
      <c r="X400">
        <v>1395.0992000000001</v>
      </c>
      <c r="Z400">
        <v>3.6031</v>
      </c>
      <c r="AA400">
        <v>1389.3806999999999</v>
      </c>
      <c r="AC400">
        <v>3.6031</v>
      </c>
      <c r="AD400">
        <v>1396.3554999999999</v>
      </c>
      <c r="AF400">
        <v>3.5855000000000001</v>
      </c>
      <c r="AG400">
        <v>1390.9837</v>
      </c>
      <c r="AI400">
        <v>3.5855000000000001</v>
      </c>
      <c r="AJ400">
        <v>1385.3644999999999</v>
      </c>
    </row>
    <row r="401" spans="2:36">
      <c r="B401">
        <v>3.7789000000000001</v>
      </c>
      <c r="C401">
        <v>110.9924</v>
      </c>
      <c r="E401">
        <v>3.6734</v>
      </c>
      <c r="F401">
        <v>114.6768</v>
      </c>
      <c r="H401">
        <v>3.7437</v>
      </c>
      <c r="I401">
        <v>112.58669999999999</v>
      </c>
      <c r="K401">
        <v>3.7437</v>
      </c>
      <c r="L401">
        <v>111.11369999999999</v>
      </c>
      <c r="N401">
        <v>3.6909999999999998</v>
      </c>
      <c r="O401">
        <v>112.345</v>
      </c>
      <c r="Q401">
        <v>3.7612999999999999</v>
      </c>
      <c r="R401">
        <v>1403.0925</v>
      </c>
      <c r="T401">
        <v>3.6734</v>
      </c>
      <c r="U401">
        <v>1395.7845</v>
      </c>
      <c r="W401">
        <v>3.6734</v>
      </c>
      <c r="X401">
        <v>1394.6423</v>
      </c>
      <c r="Z401">
        <v>3.6383000000000001</v>
      </c>
      <c r="AA401">
        <v>1389.3806999999999</v>
      </c>
      <c r="AC401">
        <v>3.6383000000000001</v>
      </c>
      <c r="AD401">
        <v>1395.7845</v>
      </c>
      <c r="AF401">
        <v>3.6206999999999998</v>
      </c>
      <c r="AG401">
        <v>1390.9837</v>
      </c>
      <c r="AI401">
        <v>3.6206999999999998</v>
      </c>
      <c r="AJ401">
        <v>1384.3294000000001</v>
      </c>
    </row>
    <row r="402" spans="2:36">
      <c r="B402">
        <v>3.8140000000000001</v>
      </c>
      <c r="C402">
        <v>111.134</v>
      </c>
      <c r="E402">
        <v>3.7086000000000001</v>
      </c>
      <c r="F402">
        <v>114.6768</v>
      </c>
      <c r="H402">
        <v>3.7789000000000001</v>
      </c>
      <c r="I402">
        <v>112.4256</v>
      </c>
      <c r="K402">
        <v>3.7789000000000001</v>
      </c>
      <c r="L402">
        <v>111.49760000000001</v>
      </c>
      <c r="N402">
        <v>3.7261000000000002</v>
      </c>
      <c r="O402">
        <v>112.345</v>
      </c>
      <c r="Q402">
        <v>3.7964000000000002</v>
      </c>
      <c r="R402">
        <v>1403.3209999999999</v>
      </c>
      <c r="T402">
        <v>3.7086000000000001</v>
      </c>
      <c r="U402">
        <v>1394.7565</v>
      </c>
      <c r="W402">
        <v>3.7086000000000001</v>
      </c>
      <c r="X402">
        <v>1395.4419</v>
      </c>
      <c r="Z402">
        <v>3.6734</v>
      </c>
      <c r="AA402">
        <v>1389.3806999999999</v>
      </c>
      <c r="AC402">
        <v>3.6734</v>
      </c>
      <c r="AD402">
        <v>1395.0992000000001</v>
      </c>
      <c r="AF402">
        <v>3.6558000000000002</v>
      </c>
      <c r="AG402">
        <v>1389.4953</v>
      </c>
      <c r="AI402">
        <v>3.6558000000000002</v>
      </c>
      <c r="AJ402">
        <v>1383.2929999999999</v>
      </c>
    </row>
    <row r="403" spans="2:36">
      <c r="B403">
        <v>3.8492000000000002</v>
      </c>
      <c r="C403">
        <v>111.538</v>
      </c>
      <c r="E403">
        <v>3.7437</v>
      </c>
      <c r="F403">
        <v>114.0749</v>
      </c>
      <c r="H403">
        <v>3.8140000000000001</v>
      </c>
      <c r="I403">
        <v>112.3248</v>
      </c>
      <c r="K403">
        <v>3.8140000000000001</v>
      </c>
      <c r="L403">
        <v>111.5582</v>
      </c>
      <c r="N403">
        <v>3.7612999999999999</v>
      </c>
      <c r="O403">
        <v>112.7881</v>
      </c>
      <c r="Q403">
        <v>3.8315999999999999</v>
      </c>
      <c r="R403">
        <v>1403.3209999999999</v>
      </c>
      <c r="T403">
        <v>3.7437</v>
      </c>
      <c r="U403">
        <v>1395.5561</v>
      </c>
      <c r="W403">
        <v>3.7437</v>
      </c>
      <c r="X403">
        <v>1395.7845</v>
      </c>
      <c r="Z403">
        <v>3.7086000000000001</v>
      </c>
      <c r="AA403">
        <v>1391.327</v>
      </c>
      <c r="AC403">
        <v>3.7086000000000001</v>
      </c>
      <c r="AD403">
        <v>1393.3852999999999</v>
      </c>
      <c r="AF403">
        <v>3.6909999999999998</v>
      </c>
      <c r="AG403">
        <v>1389.4953</v>
      </c>
      <c r="AI403">
        <v>3.6909999999999998</v>
      </c>
      <c r="AJ403">
        <v>1384.0992000000001</v>
      </c>
    </row>
    <row r="404" spans="2:36">
      <c r="B404">
        <v>3.8843000000000001</v>
      </c>
      <c r="C404">
        <v>111.6793</v>
      </c>
      <c r="E404">
        <v>3.7789000000000001</v>
      </c>
      <c r="F404">
        <v>113.4722</v>
      </c>
      <c r="H404">
        <v>3.8492000000000002</v>
      </c>
      <c r="I404">
        <v>111.9417</v>
      </c>
      <c r="K404">
        <v>3.8492000000000002</v>
      </c>
      <c r="L404">
        <v>111.49760000000001</v>
      </c>
      <c r="N404">
        <v>3.7964000000000002</v>
      </c>
      <c r="O404">
        <v>112.8888</v>
      </c>
      <c r="Q404">
        <v>3.8666999999999998</v>
      </c>
      <c r="R404">
        <v>1403.0925</v>
      </c>
      <c r="T404">
        <v>3.7789000000000001</v>
      </c>
      <c r="U404">
        <v>1396.2412999999999</v>
      </c>
      <c r="W404">
        <v>3.7789000000000001</v>
      </c>
      <c r="X404">
        <v>1398.0681999999999</v>
      </c>
      <c r="Z404">
        <v>3.7437</v>
      </c>
      <c r="AA404">
        <v>1394.4138</v>
      </c>
      <c r="AC404">
        <v>3.7437</v>
      </c>
      <c r="AD404">
        <v>1392.9281000000001</v>
      </c>
      <c r="AF404">
        <v>3.7261000000000002</v>
      </c>
      <c r="AG404">
        <v>1390.7547999999999</v>
      </c>
      <c r="AI404">
        <v>3.7261000000000002</v>
      </c>
      <c r="AJ404">
        <v>1384.0992000000001</v>
      </c>
    </row>
    <row r="405" spans="2:36">
      <c r="B405">
        <v>3.9195000000000002</v>
      </c>
      <c r="C405">
        <v>111.6793</v>
      </c>
      <c r="E405">
        <v>3.8140000000000001</v>
      </c>
      <c r="F405">
        <v>113.5727</v>
      </c>
      <c r="H405">
        <v>3.8843000000000001</v>
      </c>
      <c r="I405">
        <v>111.8408</v>
      </c>
      <c r="K405">
        <v>3.8843000000000001</v>
      </c>
      <c r="L405">
        <v>111.49760000000001</v>
      </c>
      <c r="N405">
        <v>3.8315999999999999</v>
      </c>
      <c r="O405">
        <v>113.1705</v>
      </c>
      <c r="Q405">
        <v>3.9018999999999999</v>
      </c>
      <c r="R405">
        <v>1404.4638</v>
      </c>
      <c r="T405">
        <v>3.8140000000000001</v>
      </c>
      <c r="U405">
        <v>1396.2412999999999</v>
      </c>
      <c r="W405">
        <v>3.8140000000000001</v>
      </c>
      <c r="X405">
        <v>1398.6391000000001</v>
      </c>
      <c r="Z405">
        <v>3.7789000000000001</v>
      </c>
      <c r="AA405">
        <v>1394.9849999999999</v>
      </c>
      <c r="AC405">
        <v>3.7789000000000001</v>
      </c>
      <c r="AD405">
        <v>1392.6994</v>
      </c>
      <c r="AF405">
        <v>3.7612999999999999</v>
      </c>
      <c r="AG405">
        <v>1392.0133000000001</v>
      </c>
      <c r="AI405">
        <v>3.7612999999999999</v>
      </c>
      <c r="AJ405">
        <v>1384.9046000000001</v>
      </c>
    </row>
    <row r="406" spans="2:36">
      <c r="B406">
        <v>3.9546000000000001</v>
      </c>
      <c r="C406">
        <v>111.336</v>
      </c>
      <c r="E406">
        <v>3.8492000000000002</v>
      </c>
      <c r="F406">
        <v>113.6129</v>
      </c>
      <c r="H406">
        <v>3.9195000000000002</v>
      </c>
      <c r="I406">
        <v>111.7803</v>
      </c>
      <c r="K406">
        <v>3.9195000000000002</v>
      </c>
      <c r="L406">
        <v>111.3158</v>
      </c>
      <c r="N406">
        <v>3.8666999999999998</v>
      </c>
      <c r="O406">
        <v>113.23090000000001</v>
      </c>
      <c r="Q406">
        <v>3.9369999999999998</v>
      </c>
      <c r="R406">
        <v>1406.6367</v>
      </c>
      <c r="T406">
        <v>3.8492000000000002</v>
      </c>
      <c r="U406">
        <v>1397.269</v>
      </c>
      <c r="W406">
        <v>3.8492000000000002</v>
      </c>
      <c r="X406">
        <v>1398.6391000000001</v>
      </c>
      <c r="Z406">
        <v>3.8140000000000001</v>
      </c>
      <c r="AA406">
        <v>1394.9849999999999</v>
      </c>
      <c r="AC406">
        <v>3.8140000000000001</v>
      </c>
      <c r="AD406">
        <v>1394.7565</v>
      </c>
      <c r="AF406">
        <v>3.7964000000000002</v>
      </c>
      <c r="AG406">
        <v>1392.242</v>
      </c>
      <c r="AI406">
        <v>3.7964000000000002</v>
      </c>
      <c r="AJ406">
        <v>1385.9392</v>
      </c>
    </row>
    <row r="407" spans="2:36">
      <c r="B407">
        <v>3.9897999999999998</v>
      </c>
      <c r="C407">
        <v>111.3562</v>
      </c>
      <c r="E407">
        <v>3.8843000000000001</v>
      </c>
      <c r="F407">
        <v>113.7937</v>
      </c>
      <c r="H407">
        <v>3.9546000000000001</v>
      </c>
      <c r="I407">
        <v>111.61879999999999</v>
      </c>
      <c r="K407">
        <v>3.9546000000000001</v>
      </c>
      <c r="L407">
        <v>111.3158</v>
      </c>
      <c r="N407">
        <v>3.9018999999999999</v>
      </c>
      <c r="O407">
        <v>113.23090000000001</v>
      </c>
      <c r="Q407">
        <v>3.9722</v>
      </c>
      <c r="R407">
        <v>1407.8959</v>
      </c>
      <c r="T407">
        <v>3.8843000000000001</v>
      </c>
      <c r="U407">
        <v>1396.8123000000001</v>
      </c>
      <c r="W407">
        <v>3.8843000000000001</v>
      </c>
      <c r="X407">
        <v>1399.3241</v>
      </c>
      <c r="Z407">
        <v>3.8492000000000002</v>
      </c>
      <c r="AA407">
        <v>1394.9849999999999</v>
      </c>
      <c r="AC407">
        <v>3.8492000000000002</v>
      </c>
      <c r="AD407">
        <v>1395.8987</v>
      </c>
      <c r="AF407">
        <v>3.8315999999999999</v>
      </c>
      <c r="AG407">
        <v>1393.8425</v>
      </c>
      <c r="AI407">
        <v>3.8315999999999999</v>
      </c>
      <c r="AJ407">
        <v>1386.7430999999999</v>
      </c>
    </row>
    <row r="408" spans="2:36">
      <c r="B408">
        <v>4.0248999999999997</v>
      </c>
      <c r="C408">
        <v>111.49760000000001</v>
      </c>
      <c r="E408">
        <v>3.9195000000000002</v>
      </c>
      <c r="F408">
        <v>114.0147</v>
      </c>
      <c r="H408">
        <v>3.9897999999999998</v>
      </c>
      <c r="I408">
        <v>111.2754</v>
      </c>
      <c r="K408">
        <v>3.9897999999999998</v>
      </c>
      <c r="L408">
        <v>110.7295</v>
      </c>
      <c r="N408">
        <v>3.9369999999999998</v>
      </c>
      <c r="O408">
        <v>112.8284</v>
      </c>
      <c r="Q408">
        <v>4.0073999999999996</v>
      </c>
      <c r="R408">
        <v>1409.9588000000001</v>
      </c>
      <c r="T408">
        <v>3.9195000000000002</v>
      </c>
      <c r="U408">
        <v>1397.6116</v>
      </c>
      <c r="W408">
        <v>3.9195000000000002</v>
      </c>
      <c r="X408">
        <v>1399.7808</v>
      </c>
      <c r="Z408">
        <v>3.8843000000000001</v>
      </c>
      <c r="AA408">
        <v>1396.0129999999999</v>
      </c>
      <c r="AC408">
        <v>3.8843000000000001</v>
      </c>
      <c r="AD408">
        <v>1398.2965999999999</v>
      </c>
      <c r="AF408">
        <v>3.8666999999999998</v>
      </c>
      <c r="AG408">
        <v>1395.3277</v>
      </c>
      <c r="AI408">
        <v>3.8666999999999998</v>
      </c>
      <c r="AJ408">
        <v>1387.8905999999999</v>
      </c>
    </row>
    <row r="409" spans="2:36">
      <c r="B409">
        <v>4.0601000000000003</v>
      </c>
      <c r="C409">
        <v>110.9722</v>
      </c>
      <c r="E409">
        <v>3.9546000000000001</v>
      </c>
      <c r="F409">
        <v>113.91419999999999</v>
      </c>
      <c r="H409">
        <v>4.0248999999999997</v>
      </c>
      <c r="I409">
        <v>110.60809999999999</v>
      </c>
      <c r="K409">
        <v>4.0248999999999997</v>
      </c>
      <c r="L409">
        <v>110.7295</v>
      </c>
      <c r="N409">
        <v>3.9722</v>
      </c>
      <c r="O409">
        <v>112.8284</v>
      </c>
      <c r="Q409">
        <v>4.0425000000000004</v>
      </c>
      <c r="R409">
        <v>1411.5657000000001</v>
      </c>
      <c r="T409">
        <v>3.9546000000000001</v>
      </c>
      <c r="U409">
        <v>1401.4935</v>
      </c>
      <c r="W409">
        <v>3.9546000000000001</v>
      </c>
      <c r="X409">
        <v>1400.9224999999999</v>
      </c>
      <c r="Z409">
        <v>3.9195000000000002</v>
      </c>
      <c r="AA409">
        <v>1396.0129999999999</v>
      </c>
      <c r="AC409">
        <v>3.9195000000000002</v>
      </c>
      <c r="AD409">
        <v>1400.0091</v>
      </c>
      <c r="AF409">
        <v>3.9018999999999999</v>
      </c>
      <c r="AG409">
        <v>1395.8987</v>
      </c>
      <c r="AI409">
        <v>3.9018999999999999</v>
      </c>
      <c r="AJ409">
        <v>1389.3806999999999</v>
      </c>
    </row>
    <row r="410" spans="2:36">
      <c r="B410">
        <v>4.0952000000000002</v>
      </c>
      <c r="C410">
        <v>110.77</v>
      </c>
      <c r="E410">
        <v>3.9897999999999998</v>
      </c>
      <c r="F410">
        <v>113.7736</v>
      </c>
      <c r="H410">
        <v>4.0601000000000003</v>
      </c>
      <c r="I410">
        <v>111.19459999999999</v>
      </c>
      <c r="K410">
        <v>4.0601000000000003</v>
      </c>
      <c r="L410">
        <v>110.3651</v>
      </c>
      <c r="N410">
        <v>4.0073999999999996</v>
      </c>
      <c r="O410">
        <v>112.8083</v>
      </c>
      <c r="Q410">
        <v>4.0777000000000001</v>
      </c>
      <c r="R410">
        <v>1412.3701000000001</v>
      </c>
      <c r="T410">
        <v>3.9897999999999998</v>
      </c>
      <c r="U410">
        <v>1402.1786999999999</v>
      </c>
      <c r="W410">
        <v>3.9897999999999998</v>
      </c>
      <c r="X410">
        <v>1401.6077</v>
      </c>
      <c r="Z410">
        <v>3.9546000000000001</v>
      </c>
      <c r="AA410">
        <v>1398.1823999999999</v>
      </c>
      <c r="AC410">
        <v>3.9546000000000001</v>
      </c>
      <c r="AD410">
        <v>1400.6941999999999</v>
      </c>
      <c r="AF410">
        <v>3.9369999999999998</v>
      </c>
      <c r="AG410">
        <v>1396.2412999999999</v>
      </c>
      <c r="AI410">
        <v>3.9369999999999998</v>
      </c>
      <c r="AJ410">
        <v>1390.5259000000001</v>
      </c>
    </row>
    <row r="411" spans="2:36">
      <c r="B411">
        <v>4.1303999999999998</v>
      </c>
      <c r="C411">
        <v>110.8509</v>
      </c>
      <c r="E411">
        <v>4.0248999999999997</v>
      </c>
      <c r="F411">
        <v>113.5325</v>
      </c>
      <c r="H411">
        <v>4.0952000000000002</v>
      </c>
      <c r="I411">
        <v>111.5986</v>
      </c>
      <c r="K411">
        <v>4.0952000000000002</v>
      </c>
      <c r="L411">
        <v>110.3651</v>
      </c>
      <c r="N411">
        <v>4.0425000000000004</v>
      </c>
      <c r="O411">
        <v>112.8284</v>
      </c>
      <c r="Q411">
        <v>4.1128</v>
      </c>
      <c r="R411">
        <v>1413.9809</v>
      </c>
      <c r="T411">
        <v>4.0248999999999997</v>
      </c>
      <c r="U411">
        <v>1404.921</v>
      </c>
      <c r="W411">
        <v>4.0248999999999997</v>
      </c>
      <c r="X411">
        <v>1404.0065999999999</v>
      </c>
      <c r="Z411">
        <v>3.9897999999999998</v>
      </c>
      <c r="AA411">
        <v>1399.6666</v>
      </c>
      <c r="AC411">
        <v>3.9897999999999998</v>
      </c>
      <c r="AD411">
        <v>1401.8361</v>
      </c>
      <c r="AF411">
        <v>3.9722</v>
      </c>
      <c r="AG411">
        <v>1396.2412999999999</v>
      </c>
      <c r="AI411">
        <v>3.9722</v>
      </c>
      <c r="AJ411">
        <v>1391.2125000000001</v>
      </c>
    </row>
    <row r="412" spans="2:36">
      <c r="B412">
        <v>4.1654999999999998</v>
      </c>
      <c r="C412">
        <v>110.4259</v>
      </c>
      <c r="E412">
        <v>4.0601000000000003</v>
      </c>
      <c r="F412">
        <v>113.5928</v>
      </c>
      <c r="H412">
        <v>4.1303999999999998</v>
      </c>
      <c r="I412">
        <v>112.2038</v>
      </c>
      <c r="K412">
        <v>4.1303999999999998</v>
      </c>
      <c r="L412">
        <v>109.8788</v>
      </c>
      <c r="N412">
        <v>4.0777000000000001</v>
      </c>
      <c r="O412">
        <v>112.8083</v>
      </c>
      <c r="Q412">
        <v>4.1479999999999997</v>
      </c>
      <c r="R412">
        <v>1414.9025999999999</v>
      </c>
      <c r="T412">
        <v>4.0601000000000003</v>
      </c>
      <c r="U412">
        <v>1406.2934</v>
      </c>
      <c r="W412">
        <v>4.0601000000000003</v>
      </c>
      <c r="X412">
        <v>1404.1208999999999</v>
      </c>
      <c r="Z412">
        <v>4.0248999999999997</v>
      </c>
      <c r="AA412">
        <v>1400.3516</v>
      </c>
      <c r="AC412">
        <v>4.0248999999999997</v>
      </c>
      <c r="AD412">
        <v>1402.7498000000001</v>
      </c>
      <c r="AF412">
        <v>4.0073999999999996</v>
      </c>
      <c r="AG412">
        <v>1396.3554999999999</v>
      </c>
      <c r="AI412">
        <v>4.0073999999999996</v>
      </c>
      <c r="AJ412">
        <v>1390.9837</v>
      </c>
    </row>
    <row r="413" spans="2:36">
      <c r="B413">
        <v>4.2007000000000003</v>
      </c>
      <c r="C413">
        <v>110.1828</v>
      </c>
      <c r="E413">
        <v>4.0952000000000002</v>
      </c>
      <c r="F413">
        <v>113.633</v>
      </c>
      <c r="H413">
        <v>4.1654999999999998</v>
      </c>
      <c r="I413">
        <v>112.768</v>
      </c>
      <c r="K413">
        <v>4.1654999999999998</v>
      </c>
      <c r="L413">
        <v>109.8788</v>
      </c>
      <c r="N413">
        <v>4.1128</v>
      </c>
      <c r="O413">
        <v>112.486</v>
      </c>
      <c r="Q413">
        <v>4.1830999999999996</v>
      </c>
      <c r="R413">
        <v>1414.096</v>
      </c>
      <c r="T413">
        <v>4.0952000000000002</v>
      </c>
      <c r="U413">
        <v>1405.9502</v>
      </c>
      <c r="W413">
        <v>4.0952000000000002</v>
      </c>
      <c r="X413">
        <v>1401.6077</v>
      </c>
      <c r="Z413">
        <v>4.0601000000000003</v>
      </c>
      <c r="AA413">
        <v>1401.8361</v>
      </c>
      <c r="AC413">
        <v>4.0601000000000003</v>
      </c>
      <c r="AD413">
        <v>1402.6356000000001</v>
      </c>
      <c r="AF413">
        <v>4.0425000000000004</v>
      </c>
      <c r="AG413">
        <v>1397.4974</v>
      </c>
      <c r="AI413">
        <v>4.0425000000000004</v>
      </c>
      <c r="AJ413">
        <v>1392.0133000000001</v>
      </c>
    </row>
    <row r="414" spans="2:36">
      <c r="B414">
        <v>4.2358000000000002</v>
      </c>
      <c r="C414">
        <v>110.20310000000001</v>
      </c>
      <c r="E414">
        <v>4.1303999999999998</v>
      </c>
      <c r="F414">
        <v>114.73699999999999</v>
      </c>
      <c r="H414">
        <v>4.2007000000000003</v>
      </c>
      <c r="I414">
        <v>112.7076</v>
      </c>
      <c r="K414">
        <v>4.2007000000000003</v>
      </c>
      <c r="L414">
        <v>110.14230000000001</v>
      </c>
      <c r="N414">
        <v>4.1479999999999997</v>
      </c>
      <c r="O414">
        <v>111.639</v>
      </c>
      <c r="Q414">
        <v>4.2183000000000002</v>
      </c>
      <c r="R414">
        <v>1414.096</v>
      </c>
      <c r="T414">
        <v>4.1303999999999998</v>
      </c>
      <c r="U414">
        <v>1407.4378999999999</v>
      </c>
      <c r="W414">
        <v>4.1303999999999998</v>
      </c>
      <c r="X414">
        <v>1404.3495</v>
      </c>
      <c r="Z414">
        <v>4.0952000000000002</v>
      </c>
      <c r="AA414">
        <v>1401.6077</v>
      </c>
      <c r="AC414">
        <v>4.0952000000000002</v>
      </c>
      <c r="AD414">
        <v>1401.4935</v>
      </c>
      <c r="AF414">
        <v>4.0777000000000001</v>
      </c>
      <c r="AG414">
        <v>1399.5524</v>
      </c>
      <c r="AI414">
        <v>4.0777000000000001</v>
      </c>
      <c r="AJ414">
        <v>1393.271</v>
      </c>
    </row>
    <row r="415" spans="2:36">
      <c r="B415">
        <v>4.2709999999999999</v>
      </c>
      <c r="C415">
        <v>110.5271</v>
      </c>
      <c r="E415">
        <v>4.1654999999999998</v>
      </c>
      <c r="F415">
        <v>115.258</v>
      </c>
      <c r="H415">
        <v>4.2358000000000002</v>
      </c>
      <c r="I415">
        <v>112.2038</v>
      </c>
      <c r="K415">
        <v>4.2358000000000002</v>
      </c>
      <c r="L415">
        <v>110.6283</v>
      </c>
      <c r="N415">
        <v>4.1830999999999996</v>
      </c>
      <c r="O415">
        <v>111.0531</v>
      </c>
      <c r="Q415">
        <v>4.2534000000000001</v>
      </c>
      <c r="R415">
        <v>1413.4052999999999</v>
      </c>
      <c r="T415">
        <v>4.1654999999999998</v>
      </c>
      <c r="U415">
        <v>1409.1561999999999</v>
      </c>
      <c r="W415">
        <v>4.1654999999999998</v>
      </c>
      <c r="X415">
        <v>1404.6923999999999</v>
      </c>
      <c r="Z415">
        <v>4.1303999999999998</v>
      </c>
      <c r="AA415">
        <v>1400.6941999999999</v>
      </c>
      <c r="AC415">
        <v>4.1303999999999998</v>
      </c>
      <c r="AD415">
        <v>1401.4935</v>
      </c>
      <c r="AF415">
        <v>4.1128</v>
      </c>
      <c r="AG415">
        <v>1397.8398999999999</v>
      </c>
      <c r="AI415">
        <v>4.1128</v>
      </c>
      <c r="AJ415">
        <v>1393.4996000000001</v>
      </c>
    </row>
    <row r="416" spans="2:36">
      <c r="B416">
        <v>4.3060999999999998</v>
      </c>
      <c r="C416">
        <v>110.60809999999999</v>
      </c>
      <c r="E416">
        <v>4.2007000000000003</v>
      </c>
      <c r="F416">
        <v>115.258</v>
      </c>
      <c r="H416">
        <v>4.2709999999999999</v>
      </c>
      <c r="I416">
        <v>112.0425</v>
      </c>
      <c r="K416">
        <v>4.2709999999999999</v>
      </c>
      <c r="L416">
        <v>111.29559999999999</v>
      </c>
      <c r="N416">
        <v>4.2183000000000002</v>
      </c>
      <c r="O416">
        <v>110.8913</v>
      </c>
      <c r="Q416">
        <v>4.2885999999999997</v>
      </c>
      <c r="R416">
        <v>1414.9025999999999</v>
      </c>
      <c r="T416">
        <v>4.2007000000000003</v>
      </c>
      <c r="U416">
        <v>1406.5222000000001</v>
      </c>
      <c r="W416">
        <v>4.2007000000000003</v>
      </c>
      <c r="X416">
        <v>1403.3209999999999</v>
      </c>
      <c r="Z416">
        <v>4.1654999999999998</v>
      </c>
      <c r="AA416">
        <v>1400.6941999999999</v>
      </c>
      <c r="AC416">
        <v>4.1654999999999998</v>
      </c>
      <c r="AD416">
        <v>1401.8361</v>
      </c>
      <c r="AF416">
        <v>4.1479999999999997</v>
      </c>
      <c r="AG416">
        <v>1399.5524</v>
      </c>
      <c r="AI416">
        <v>4.1479999999999997</v>
      </c>
      <c r="AJ416">
        <v>1393.7282</v>
      </c>
    </row>
    <row r="417" spans="2:36">
      <c r="B417">
        <v>4.3413000000000004</v>
      </c>
      <c r="C417">
        <v>111.0127</v>
      </c>
      <c r="E417">
        <v>4.2358000000000002</v>
      </c>
      <c r="F417">
        <v>114.6768</v>
      </c>
      <c r="H417">
        <v>4.3060999999999998</v>
      </c>
      <c r="I417">
        <v>111.982</v>
      </c>
      <c r="K417">
        <v>4.3060999999999998</v>
      </c>
      <c r="L417">
        <v>112.0829</v>
      </c>
      <c r="N417">
        <v>4.2534000000000001</v>
      </c>
      <c r="O417">
        <v>110.8306</v>
      </c>
      <c r="Q417">
        <v>4.3236999999999997</v>
      </c>
      <c r="R417">
        <v>1415.8253999999999</v>
      </c>
      <c r="T417">
        <v>4.2358000000000002</v>
      </c>
      <c r="U417">
        <v>1408.1249</v>
      </c>
      <c r="W417">
        <v>4.2358000000000002</v>
      </c>
      <c r="X417">
        <v>1404.6923999999999</v>
      </c>
      <c r="Z417">
        <v>4.2007000000000003</v>
      </c>
      <c r="AA417">
        <v>1400.6941999999999</v>
      </c>
      <c r="AC417">
        <v>4.2007000000000003</v>
      </c>
      <c r="AD417">
        <v>1402.6356000000001</v>
      </c>
      <c r="AF417">
        <v>4.1830999999999996</v>
      </c>
      <c r="AG417">
        <v>1398.9816000000001</v>
      </c>
      <c r="AI417">
        <v>4.1830999999999996</v>
      </c>
      <c r="AJ417">
        <v>1394.528</v>
      </c>
    </row>
    <row r="418" spans="2:36">
      <c r="B418">
        <v>4.3764000000000003</v>
      </c>
      <c r="C418">
        <v>111.4572</v>
      </c>
      <c r="E418">
        <v>4.2709999999999999</v>
      </c>
      <c r="F418">
        <v>114.5966</v>
      </c>
      <c r="H418">
        <v>4.3413000000000004</v>
      </c>
      <c r="I418">
        <v>111.6793</v>
      </c>
      <c r="K418">
        <v>4.3413000000000004</v>
      </c>
      <c r="L418">
        <v>112.1837</v>
      </c>
      <c r="N418">
        <v>4.2885999999999997</v>
      </c>
      <c r="O418">
        <v>111.17440000000001</v>
      </c>
      <c r="Q418">
        <v>4.3589000000000002</v>
      </c>
      <c r="R418">
        <v>1417.6741</v>
      </c>
      <c r="T418">
        <v>4.2709999999999999</v>
      </c>
      <c r="U418">
        <v>1409.0415</v>
      </c>
      <c r="W418">
        <v>4.2709999999999999</v>
      </c>
      <c r="X418">
        <v>1405.1496999999999</v>
      </c>
      <c r="Z418">
        <v>4.2358000000000002</v>
      </c>
      <c r="AA418">
        <v>1401.6077</v>
      </c>
      <c r="AC418">
        <v>4.2358000000000002</v>
      </c>
      <c r="AD418">
        <v>1403.8923</v>
      </c>
      <c r="AF418">
        <v>4.2183000000000002</v>
      </c>
      <c r="AG418">
        <v>1400.4657999999999</v>
      </c>
      <c r="AI418">
        <v>4.2183000000000002</v>
      </c>
      <c r="AJ418">
        <v>1396.1271999999999</v>
      </c>
    </row>
    <row r="419" spans="2:36">
      <c r="B419">
        <v>4.4116</v>
      </c>
      <c r="C419">
        <v>111.6793</v>
      </c>
      <c r="E419">
        <v>4.3060999999999998</v>
      </c>
      <c r="F419">
        <v>114.1953</v>
      </c>
      <c r="H419">
        <v>4.3764000000000003</v>
      </c>
      <c r="I419">
        <v>111.41679999999999</v>
      </c>
      <c r="K419">
        <v>4.3764000000000003</v>
      </c>
      <c r="L419">
        <v>112.26430000000001</v>
      </c>
      <c r="N419">
        <v>4.3236999999999997</v>
      </c>
      <c r="O419">
        <v>111.6995</v>
      </c>
      <c r="Q419">
        <v>4.3940000000000001</v>
      </c>
      <c r="R419">
        <v>1420.1079999999999</v>
      </c>
      <c r="T419">
        <v>4.3060999999999998</v>
      </c>
      <c r="U419">
        <v>1408.6976999999999</v>
      </c>
      <c r="W419">
        <v>4.3060999999999998</v>
      </c>
      <c r="X419">
        <v>1404.6923999999999</v>
      </c>
      <c r="Z419">
        <v>4.2709999999999999</v>
      </c>
      <c r="AA419">
        <v>1404.0065999999999</v>
      </c>
      <c r="AC419">
        <v>4.2709999999999999</v>
      </c>
      <c r="AD419">
        <v>1407.0944</v>
      </c>
      <c r="AF419">
        <v>4.2534000000000001</v>
      </c>
      <c r="AG419">
        <v>1400.4657999999999</v>
      </c>
      <c r="AI419">
        <v>4.2534000000000001</v>
      </c>
      <c r="AJ419">
        <v>1398.6391000000001</v>
      </c>
    </row>
    <row r="420" spans="2:36">
      <c r="B420">
        <v>4.4467999999999996</v>
      </c>
      <c r="C420">
        <v>112.10299999999999</v>
      </c>
      <c r="E420">
        <v>4.3413000000000004</v>
      </c>
      <c r="F420">
        <v>113.5727</v>
      </c>
      <c r="H420">
        <v>4.4116</v>
      </c>
      <c r="I420">
        <v>112.0425</v>
      </c>
      <c r="K420">
        <v>4.4116</v>
      </c>
      <c r="L420">
        <v>111.90130000000001</v>
      </c>
      <c r="N420">
        <v>4.3589000000000002</v>
      </c>
      <c r="O420">
        <v>112.28449999999999</v>
      </c>
      <c r="Q420">
        <v>4.4291999999999998</v>
      </c>
      <c r="R420">
        <v>1421.5029</v>
      </c>
      <c r="T420">
        <v>4.3413000000000004</v>
      </c>
      <c r="U420">
        <v>1408.8123000000001</v>
      </c>
      <c r="W420">
        <v>4.3413000000000004</v>
      </c>
      <c r="X420">
        <v>1405.6070999999999</v>
      </c>
      <c r="Z420">
        <v>4.3060999999999998</v>
      </c>
      <c r="AA420">
        <v>1405.2639999999999</v>
      </c>
      <c r="AC420">
        <v>4.3060999999999998</v>
      </c>
      <c r="AD420">
        <v>1407.2089000000001</v>
      </c>
      <c r="AF420">
        <v>4.2885999999999997</v>
      </c>
      <c r="AG420">
        <v>1402.9783</v>
      </c>
      <c r="AI420">
        <v>4.2885999999999997</v>
      </c>
      <c r="AJ420">
        <v>1400.9224999999999</v>
      </c>
    </row>
    <row r="421" spans="2:36">
      <c r="B421">
        <v>4.4819000000000004</v>
      </c>
      <c r="C421">
        <v>112.10299999999999</v>
      </c>
      <c r="E421">
        <v>4.3764000000000003</v>
      </c>
      <c r="F421">
        <v>113.251</v>
      </c>
      <c r="H421">
        <v>4.4467999999999996</v>
      </c>
      <c r="I421">
        <v>112.0425</v>
      </c>
      <c r="K421">
        <v>4.4467999999999996</v>
      </c>
      <c r="L421">
        <v>111.134</v>
      </c>
      <c r="N421">
        <v>4.3940000000000001</v>
      </c>
      <c r="O421">
        <v>113.13030000000001</v>
      </c>
      <c r="Q421">
        <v>4.4642999999999997</v>
      </c>
      <c r="R421">
        <v>1422.2014999999999</v>
      </c>
      <c r="T421">
        <v>4.3764000000000003</v>
      </c>
      <c r="U421">
        <v>1410.0735</v>
      </c>
      <c r="W421">
        <v>4.3764000000000003</v>
      </c>
      <c r="X421">
        <v>1405.8358000000001</v>
      </c>
      <c r="Z421">
        <v>4.3413000000000004</v>
      </c>
      <c r="AA421">
        <v>1405.2639999999999</v>
      </c>
      <c r="AC421">
        <v>4.3413000000000004</v>
      </c>
      <c r="AD421">
        <v>1408.5832</v>
      </c>
      <c r="AF421">
        <v>4.3236999999999997</v>
      </c>
      <c r="AG421">
        <v>1402.6356000000001</v>
      </c>
      <c r="AI421">
        <v>4.3236999999999997</v>
      </c>
      <c r="AJ421">
        <v>1401.9503</v>
      </c>
    </row>
    <row r="422" spans="2:36">
      <c r="B422">
        <v>4.5171000000000001</v>
      </c>
      <c r="C422">
        <v>111.49760000000001</v>
      </c>
      <c r="E422">
        <v>4.4116</v>
      </c>
      <c r="F422">
        <v>113.1705</v>
      </c>
      <c r="H422">
        <v>4.4819000000000004</v>
      </c>
      <c r="I422">
        <v>111.3764</v>
      </c>
      <c r="K422">
        <v>4.4819000000000004</v>
      </c>
      <c r="L422">
        <v>110.3854</v>
      </c>
      <c r="N422">
        <v>4.4291999999999998</v>
      </c>
      <c r="O422">
        <v>113.23090000000001</v>
      </c>
      <c r="Q422">
        <v>4.4995000000000003</v>
      </c>
      <c r="R422">
        <v>1422.2014999999999</v>
      </c>
      <c r="T422">
        <v>4.4116</v>
      </c>
      <c r="U422">
        <v>1411.1063999999999</v>
      </c>
      <c r="W422">
        <v>4.4116</v>
      </c>
      <c r="X422">
        <v>1406.0645999999999</v>
      </c>
      <c r="Z422">
        <v>4.3764000000000003</v>
      </c>
      <c r="AA422">
        <v>1406.4078</v>
      </c>
      <c r="AC422">
        <v>4.3764000000000003</v>
      </c>
      <c r="AD422">
        <v>1409.5001</v>
      </c>
      <c r="AF422">
        <v>4.3589000000000002</v>
      </c>
      <c r="AG422">
        <v>1404.3495</v>
      </c>
      <c r="AI422">
        <v>4.3589000000000002</v>
      </c>
      <c r="AJ422">
        <v>1402.9783</v>
      </c>
    </row>
    <row r="423" spans="2:36">
      <c r="B423">
        <v>4.5522</v>
      </c>
      <c r="C423">
        <v>111.41679999999999</v>
      </c>
      <c r="E423">
        <v>4.4467999999999996</v>
      </c>
      <c r="F423">
        <v>113.02970000000001</v>
      </c>
      <c r="H423">
        <v>4.5171000000000001</v>
      </c>
      <c r="I423">
        <v>111.3158</v>
      </c>
      <c r="K423">
        <v>4.5171000000000001</v>
      </c>
      <c r="L423">
        <v>110.22329999999999</v>
      </c>
      <c r="N423">
        <v>4.4642999999999997</v>
      </c>
      <c r="O423">
        <v>113.4521</v>
      </c>
      <c r="Q423">
        <v>4.5346000000000002</v>
      </c>
      <c r="R423">
        <v>1422.2014999999999</v>
      </c>
      <c r="T423">
        <v>4.4467999999999996</v>
      </c>
      <c r="U423">
        <v>1410.9916000000001</v>
      </c>
      <c r="W423">
        <v>4.4467999999999996</v>
      </c>
      <c r="X423">
        <v>1408.1249</v>
      </c>
      <c r="Z423">
        <v>4.4116</v>
      </c>
      <c r="AA423">
        <v>1407.3234</v>
      </c>
      <c r="AC423">
        <v>4.4116</v>
      </c>
      <c r="AD423">
        <v>1410.3028999999999</v>
      </c>
      <c r="AF423">
        <v>4.3940000000000001</v>
      </c>
      <c r="AG423">
        <v>1404.0065999999999</v>
      </c>
      <c r="AI423">
        <v>4.3940000000000001</v>
      </c>
      <c r="AJ423">
        <v>1403.4353000000001</v>
      </c>
    </row>
    <row r="424" spans="2:36">
      <c r="B424">
        <v>4.5873999999999997</v>
      </c>
      <c r="C424">
        <v>111.3764</v>
      </c>
      <c r="E424">
        <v>4.4819000000000004</v>
      </c>
      <c r="F424">
        <v>113.02970000000001</v>
      </c>
      <c r="H424">
        <v>4.5522</v>
      </c>
      <c r="I424">
        <v>111.6591</v>
      </c>
      <c r="K424">
        <v>4.5522</v>
      </c>
      <c r="L424">
        <v>110.041</v>
      </c>
      <c r="N424">
        <v>4.4995000000000003</v>
      </c>
      <c r="O424">
        <v>113.13030000000001</v>
      </c>
      <c r="Q424">
        <v>4.5697999999999999</v>
      </c>
      <c r="R424">
        <v>1420.1079999999999</v>
      </c>
      <c r="T424">
        <v>4.4819000000000004</v>
      </c>
      <c r="U424">
        <v>1410.9916000000001</v>
      </c>
      <c r="W424">
        <v>4.4819000000000004</v>
      </c>
      <c r="X424">
        <v>1408.1249</v>
      </c>
      <c r="Z424">
        <v>4.4467999999999996</v>
      </c>
      <c r="AA424">
        <v>1406.4078</v>
      </c>
      <c r="AC424">
        <v>4.4467999999999996</v>
      </c>
      <c r="AD424">
        <v>1410.8768</v>
      </c>
      <c r="AF424">
        <v>4.4291999999999998</v>
      </c>
      <c r="AG424">
        <v>1405.6070999999999</v>
      </c>
      <c r="AI424">
        <v>4.4291999999999998</v>
      </c>
      <c r="AJ424">
        <v>1404.8067000000001</v>
      </c>
    </row>
    <row r="425" spans="2:36">
      <c r="B425">
        <v>4.6224999999999996</v>
      </c>
      <c r="C425">
        <v>111.49760000000001</v>
      </c>
      <c r="E425">
        <v>4.5171000000000001</v>
      </c>
      <c r="F425">
        <v>113.13030000000001</v>
      </c>
      <c r="H425">
        <v>4.5873999999999997</v>
      </c>
      <c r="I425">
        <v>111.8408</v>
      </c>
      <c r="K425">
        <v>4.5873999999999997</v>
      </c>
      <c r="L425">
        <v>109.9802</v>
      </c>
      <c r="N425">
        <v>4.5346000000000002</v>
      </c>
      <c r="O425">
        <v>112.929</v>
      </c>
      <c r="Q425">
        <v>4.6048999999999998</v>
      </c>
      <c r="R425">
        <v>1419.8758</v>
      </c>
      <c r="T425">
        <v>4.5171000000000001</v>
      </c>
      <c r="U425">
        <v>1411.4509</v>
      </c>
      <c r="W425">
        <v>4.5171000000000001</v>
      </c>
      <c r="X425">
        <v>1408.5832</v>
      </c>
      <c r="Z425">
        <v>4.4819000000000004</v>
      </c>
      <c r="AA425">
        <v>1407.4378999999999</v>
      </c>
      <c r="AC425">
        <v>4.4819000000000004</v>
      </c>
      <c r="AD425">
        <v>1411.2212</v>
      </c>
      <c r="AF425">
        <v>4.4642999999999997</v>
      </c>
      <c r="AG425">
        <v>1406.8655000000001</v>
      </c>
      <c r="AI425">
        <v>4.4642999999999997</v>
      </c>
      <c r="AJ425">
        <v>1403.4353000000001</v>
      </c>
    </row>
    <row r="426" spans="2:36">
      <c r="B426">
        <v>4.6577000000000002</v>
      </c>
      <c r="C426">
        <v>111.639</v>
      </c>
      <c r="E426">
        <v>4.5522</v>
      </c>
      <c r="F426">
        <v>113.2711</v>
      </c>
      <c r="H426">
        <v>4.6224999999999996</v>
      </c>
      <c r="I426">
        <v>112.06270000000001</v>
      </c>
      <c r="K426">
        <v>4.6224999999999996</v>
      </c>
      <c r="L426">
        <v>110.1828</v>
      </c>
      <c r="N426">
        <v>4.5697999999999999</v>
      </c>
      <c r="O426">
        <v>112.3248</v>
      </c>
      <c r="Q426">
        <v>4.6401000000000003</v>
      </c>
      <c r="R426">
        <v>1419.5277000000001</v>
      </c>
      <c r="T426">
        <v>4.5522</v>
      </c>
      <c r="U426">
        <v>1411.4509</v>
      </c>
      <c r="W426">
        <v>4.5522</v>
      </c>
      <c r="X426">
        <v>1410.3028999999999</v>
      </c>
      <c r="Z426">
        <v>4.5171000000000001</v>
      </c>
      <c r="AA426">
        <v>1408.1249</v>
      </c>
      <c r="AC426">
        <v>4.5171000000000001</v>
      </c>
      <c r="AD426">
        <v>1411.4509</v>
      </c>
      <c r="AF426">
        <v>4.4995000000000003</v>
      </c>
      <c r="AG426">
        <v>1408.354</v>
      </c>
      <c r="AI426">
        <v>4.4995000000000003</v>
      </c>
      <c r="AJ426">
        <v>1403.4353000000001</v>
      </c>
    </row>
    <row r="427" spans="2:36">
      <c r="B427">
        <v>4.6928000000000001</v>
      </c>
      <c r="C427">
        <v>111.90130000000001</v>
      </c>
      <c r="E427">
        <v>4.5873999999999997</v>
      </c>
      <c r="F427">
        <v>113.7535</v>
      </c>
      <c r="H427">
        <v>4.6577000000000002</v>
      </c>
      <c r="I427">
        <v>112.4457</v>
      </c>
      <c r="K427">
        <v>4.6577000000000002</v>
      </c>
      <c r="L427">
        <v>110.3854</v>
      </c>
      <c r="N427">
        <v>4.6048999999999998</v>
      </c>
      <c r="O427">
        <v>111.92149999999999</v>
      </c>
      <c r="Q427">
        <v>4.6752000000000002</v>
      </c>
      <c r="R427">
        <v>1419.5277000000001</v>
      </c>
      <c r="T427">
        <v>4.5873999999999997</v>
      </c>
      <c r="U427">
        <v>1410.9916000000001</v>
      </c>
      <c r="W427">
        <v>4.5873999999999997</v>
      </c>
      <c r="X427">
        <v>1410.3028999999999</v>
      </c>
      <c r="Z427">
        <v>4.5522</v>
      </c>
      <c r="AA427">
        <v>1408.4685999999999</v>
      </c>
      <c r="AC427">
        <v>4.5522</v>
      </c>
      <c r="AD427">
        <v>1411.9104</v>
      </c>
      <c r="AF427">
        <v>4.5346000000000002</v>
      </c>
      <c r="AG427">
        <v>1408.8123000000001</v>
      </c>
      <c r="AI427">
        <v>4.5346000000000002</v>
      </c>
      <c r="AJ427">
        <v>1403.3209999999999</v>
      </c>
    </row>
    <row r="428" spans="2:36">
      <c r="B428">
        <v>4.7279999999999998</v>
      </c>
      <c r="C428">
        <v>112.7076</v>
      </c>
      <c r="E428">
        <v>4.6224999999999996</v>
      </c>
      <c r="F428">
        <v>114.2957</v>
      </c>
      <c r="H428">
        <v>4.6928000000000001</v>
      </c>
      <c r="I428">
        <v>113.2107</v>
      </c>
      <c r="K428">
        <v>4.6928000000000001</v>
      </c>
      <c r="L428">
        <v>110.60809999999999</v>
      </c>
      <c r="N428">
        <v>4.6401000000000003</v>
      </c>
      <c r="O428">
        <v>111.639</v>
      </c>
      <c r="Q428">
        <v>4.7103999999999999</v>
      </c>
      <c r="R428">
        <v>1419.6437000000001</v>
      </c>
      <c r="T428">
        <v>4.6224999999999996</v>
      </c>
      <c r="U428">
        <v>1412.4851000000001</v>
      </c>
      <c r="W428">
        <v>4.6224999999999996</v>
      </c>
      <c r="X428">
        <v>1408.5832</v>
      </c>
      <c r="Z428">
        <v>4.5873999999999997</v>
      </c>
      <c r="AA428">
        <v>1409.0415</v>
      </c>
      <c r="AC428">
        <v>4.5873999999999997</v>
      </c>
      <c r="AD428">
        <v>1411.9104</v>
      </c>
      <c r="AF428">
        <v>4.5697999999999999</v>
      </c>
      <c r="AG428">
        <v>1410.0735</v>
      </c>
      <c r="AI428">
        <v>4.5697999999999999</v>
      </c>
      <c r="AJ428">
        <v>1403.3209999999999</v>
      </c>
    </row>
    <row r="429" spans="2:36">
      <c r="B429">
        <v>4.7630999999999997</v>
      </c>
      <c r="C429">
        <v>112.7881</v>
      </c>
      <c r="E429">
        <v>4.6577000000000002</v>
      </c>
      <c r="F429">
        <v>114.9174</v>
      </c>
      <c r="H429">
        <v>4.7279999999999998</v>
      </c>
      <c r="I429">
        <v>113.2107</v>
      </c>
      <c r="K429">
        <v>4.7279999999999998</v>
      </c>
      <c r="L429">
        <v>111.09350000000001</v>
      </c>
      <c r="N429">
        <v>4.6752000000000002</v>
      </c>
      <c r="O429">
        <v>111.5784</v>
      </c>
      <c r="Q429">
        <v>4.7454999999999998</v>
      </c>
      <c r="R429">
        <v>1421.1539</v>
      </c>
      <c r="T429">
        <v>4.6577000000000002</v>
      </c>
      <c r="U429">
        <v>1412.4851000000001</v>
      </c>
      <c r="W429">
        <v>4.6577000000000002</v>
      </c>
      <c r="X429">
        <v>1408.0103999999999</v>
      </c>
      <c r="Z429">
        <v>4.6224999999999996</v>
      </c>
      <c r="AA429">
        <v>1408.4685999999999</v>
      </c>
      <c r="AC429">
        <v>4.6224999999999996</v>
      </c>
      <c r="AD429">
        <v>1411.2212</v>
      </c>
      <c r="AF429">
        <v>4.6048999999999998</v>
      </c>
      <c r="AG429">
        <v>1409.0415</v>
      </c>
      <c r="AI429">
        <v>4.6048999999999998</v>
      </c>
      <c r="AJ429">
        <v>1403.5495000000001</v>
      </c>
    </row>
    <row r="430" spans="2:36">
      <c r="B430">
        <v>4.7983000000000002</v>
      </c>
      <c r="C430">
        <v>112.7881</v>
      </c>
      <c r="E430">
        <v>4.6928000000000001</v>
      </c>
      <c r="F430">
        <v>115.3582</v>
      </c>
      <c r="H430">
        <v>4.7630999999999997</v>
      </c>
      <c r="I430">
        <v>113.11020000000001</v>
      </c>
      <c r="K430">
        <v>4.7630999999999997</v>
      </c>
      <c r="L430">
        <v>111.538</v>
      </c>
      <c r="N430">
        <v>4.7103999999999999</v>
      </c>
      <c r="O430">
        <v>111.5986</v>
      </c>
      <c r="Q430">
        <v>4.7807000000000004</v>
      </c>
      <c r="R430">
        <v>1421.3865000000001</v>
      </c>
      <c r="T430">
        <v>4.6928000000000001</v>
      </c>
      <c r="U430">
        <v>1412.4851000000001</v>
      </c>
      <c r="W430">
        <v>4.6928000000000001</v>
      </c>
      <c r="X430">
        <v>1407.4378999999999</v>
      </c>
      <c r="Z430">
        <v>4.6577000000000002</v>
      </c>
      <c r="AA430">
        <v>1408.0103999999999</v>
      </c>
      <c r="AC430">
        <v>4.6577000000000002</v>
      </c>
      <c r="AD430">
        <v>1411.5657000000001</v>
      </c>
      <c r="AF430">
        <v>4.6401000000000003</v>
      </c>
      <c r="AG430">
        <v>1408.354</v>
      </c>
      <c r="AI430">
        <v>4.6401000000000003</v>
      </c>
      <c r="AJ430">
        <v>1403.5495000000001</v>
      </c>
    </row>
    <row r="431" spans="2:36">
      <c r="B431">
        <v>4.8334000000000001</v>
      </c>
      <c r="C431">
        <v>111.861</v>
      </c>
      <c r="E431">
        <v>4.7279999999999998</v>
      </c>
      <c r="F431">
        <v>115.4383</v>
      </c>
      <c r="H431">
        <v>4.7983000000000002</v>
      </c>
      <c r="I431">
        <v>112.9693</v>
      </c>
      <c r="K431">
        <v>4.7983000000000002</v>
      </c>
      <c r="L431">
        <v>111.90130000000001</v>
      </c>
      <c r="N431">
        <v>4.7454999999999998</v>
      </c>
      <c r="O431">
        <v>111.92149999999999</v>
      </c>
      <c r="Q431">
        <v>4.8159000000000001</v>
      </c>
      <c r="R431">
        <v>1420.8050000000001</v>
      </c>
      <c r="T431">
        <v>4.7279999999999998</v>
      </c>
      <c r="U431">
        <v>1412.6</v>
      </c>
      <c r="W431">
        <v>4.7279999999999998</v>
      </c>
      <c r="X431">
        <v>1407.2089000000001</v>
      </c>
      <c r="Z431">
        <v>4.6928000000000001</v>
      </c>
      <c r="AA431">
        <v>1406.5222000000001</v>
      </c>
      <c r="AC431">
        <v>4.6928000000000001</v>
      </c>
      <c r="AD431">
        <v>1411.5657000000001</v>
      </c>
      <c r="AF431">
        <v>4.6752000000000002</v>
      </c>
      <c r="AG431">
        <v>1408.2394999999999</v>
      </c>
      <c r="AI431">
        <v>4.6752000000000002</v>
      </c>
      <c r="AJ431">
        <v>1403.6638</v>
      </c>
    </row>
    <row r="432" spans="2:36">
      <c r="B432">
        <v>4.8685999999999998</v>
      </c>
      <c r="C432">
        <v>111.4774</v>
      </c>
      <c r="E432">
        <v>4.7630999999999997</v>
      </c>
      <c r="F432">
        <v>115.1579</v>
      </c>
      <c r="H432">
        <v>4.8334000000000001</v>
      </c>
      <c r="I432">
        <v>112.9089</v>
      </c>
      <c r="K432">
        <v>4.8334000000000001</v>
      </c>
      <c r="L432">
        <v>112.30459999999999</v>
      </c>
      <c r="N432">
        <v>4.7807000000000004</v>
      </c>
      <c r="O432">
        <v>112.6069</v>
      </c>
      <c r="Q432">
        <v>4.851</v>
      </c>
      <c r="R432">
        <v>1422.6677</v>
      </c>
      <c r="T432">
        <v>4.7630999999999997</v>
      </c>
      <c r="U432">
        <v>1412.83</v>
      </c>
      <c r="W432">
        <v>4.7630999999999997</v>
      </c>
      <c r="X432">
        <v>1406.2934</v>
      </c>
      <c r="Z432">
        <v>4.7279999999999998</v>
      </c>
      <c r="AA432">
        <v>1406.5222000000001</v>
      </c>
      <c r="AC432">
        <v>4.7279999999999998</v>
      </c>
      <c r="AD432">
        <v>1410.7619999999999</v>
      </c>
      <c r="AF432">
        <v>4.7103999999999999</v>
      </c>
      <c r="AG432">
        <v>1409.7293999999999</v>
      </c>
      <c r="AI432">
        <v>4.7103999999999999</v>
      </c>
      <c r="AJ432">
        <v>1403.8923</v>
      </c>
    </row>
    <row r="433" spans="2:36">
      <c r="B433">
        <v>4.9036999999999997</v>
      </c>
      <c r="C433">
        <v>111.4774</v>
      </c>
      <c r="E433">
        <v>4.7983000000000002</v>
      </c>
      <c r="F433">
        <v>114.5766</v>
      </c>
      <c r="H433">
        <v>4.8685999999999998</v>
      </c>
      <c r="I433">
        <v>112.7076</v>
      </c>
      <c r="K433">
        <v>4.8685999999999998</v>
      </c>
      <c r="L433">
        <v>112.30459999999999</v>
      </c>
      <c r="N433">
        <v>4.8159000000000001</v>
      </c>
      <c r="O433">
        <v>112.929</v>
      </c>
      <c r="Q433">
        <v>4.8861999999999997</v>
      </c>
      <c r="R433">
        <v>1424.0686000000001</v>
      </c>
      <c r="T433">
        <v>4.7983000000000002</v>
      </c>
      <c r="U433">
        <v>1412.83</v>
      </c>
      <c r="W433">
        <v>4.7983000000000002</v>
      </c>
      <c r="X433">
        <v>1407.5523000000001</v>
      </c>
      <c r="Z433">
        <v>4.7630999999999997</v>
      </c>
      <c r="AA433">
        <v>1406.6367</v>
      </c>
      <c r="AC433">
        <v>4.7630999999999997</v>
      </c>
      <c r="AD433">
        <v>1410.7619999999999</v>
      </c>
      <c r="AF433">
        <v>4.7454999999999998</v>
      </c>
      <c r="AG433">
        <v>1408.8123000000001</v>
      </c>
      <c r="AI433">
        <v>4.7454999999999998</v>
      </c>
      <c r="AJ433">
        <v>1404.1208999999999</v>
      </c>
    </row>
    <row r="434" spans="2:36">
      <c r="B434">
        <v>4.9389000000000003</v>
      </c>
      <c r="C434">
        <v>111.73990000000001</v>
      </c>
      <c r="E434">
        <v>4.8334000000000001</v>
      </c>
      <c r="F434">
        <v>114.5766</v>
      </c>
      <c r="H434">
        <v>4.9036999999999997</v>
      </c>
      <c r="I434">
        <v>112.52630000000001</v>
      </c>
      <c r="K434">
        <v>4.9036999999999997</v>
      </c>
      <c r="L434">
        <v>112.24420000000001</v>
      </c>
      <c r="N434">
        <v>4.851</v>
      </c>
      <c r="O434">
        <v>113.2107</v>
      </c>
      <c r="Q434">
        <v>4.9212999999999996</v>
      </c>
      <c r="R434">
        <v>1424.6533999999999</v>
      </c>
      <c r="T434">
        <v>4.8334000000000001</v>
      </c>
      <c r="U434">
        <v>1417.3271999999999</v>
      </c>
      <c r="W434">
        <v>4.8334000000000001</v>
      </c>
      <c r="X434">
        <v>1409.1561999999999</v>
      </c>
      <c r="Z434">
        <v>4.7983000000000002</v>
      </c>
      <c r="AA434">
        <v>1408.9268999999999</v>
      </c>
      <c r="AC434">
        <v>4.7983000000000002</v>
      </c>
      <c r="AD434">
        <v>1412.4851000000001</v>
      </c>
      <c r="AF434">
        <v>4.7807000000000004</v>
      </c>
      <c r="AG434">
        <v>1409.7293999999999</v>
      </c>
      <c r="AI434">
        <v>4.7807000000000004</v>
      </c>
      <c r="AJ434">
        <v>1404.1208999999999</v>
      </c>
    </row>
    <row r="435" spans="2:36">
      <c r="B435">
        <v>4.9740000000000002</v>
      </c>
      <c r="C435">
        <v>112.8687</v>
      </c>
      <c r="E435">
        <v>4.8685999999999998</v>
      </c>
      <c r="F435">
        <v>114.5766</v>
      </c>
      <c r="H435">
        <v>4.9389000000000003</v>
      </c>
      <c r="I435">
        <v>112.52630000000001</v>
      </c>
      <c r="K435">
        <v>4.9389000000000003</v>
      </c>
      <c r="L435">
        <v>111.6793</v>
      </c>
      <c r="N435">
        <v>4.8861999999999997</v>
      </c>
      <c r="O435">
        <v>113.65309999999999</v>
      </c>
      <c r="Q435">
        <v>4.9565000000000001</v>
      </c>
      <c r="R435">
        <v>1424.1856</v>
      </c>
      <c r="T435">
        <v>4.8685999999999998</v>
      </c>
      <c r="U435">
        <v>1417.3271999999999</v>
      </c>
      <c r="W435">
        <v>4.8685999999999998</v>
      </c>
      <c r="X435">
        <v>1412.0253</v>
      </c>
      <c r="Z435">
        <v>4.8334000000000001</v>
      </c>
      <c r="AA435">
        <v>1408.9268999999999</v>
      </c>
      <c r="AC435">
        <v>4.8334000000000001</v>
      </c>
      <c r="AD435">
        <v>1413.5204000000001</v>
      </c>
      <c r="AF435">
        <v>4.8159000000000001</v>
      </c>
      <c r="AG435">
        <v>1409.9588000000001</v>
      </c>
      <c r="AI435">
        <v>4.8159000000000001</v>
      </c>
      <c r="AJ435">
        <v>1403.8923</v>
      </c>
    </row>
    <row r="436" spans="2:36">
      <c r="B436">
        <v>5.0091999999999999</v>
      </c>
      <c r="C436">
        <v>113.23090000000001</v>
      </c>
      <c r="E436">
        <v>4.9036999999999997</v>
      </c>
      <c r="F436">
        <v>114.9375</v>
      </c>
      <c r="H436">
        <v>4.9740000000000002</v>
      </c>
      <c r="I436">
        <v>112.54649999999999</v>
      </c>
      <c r="K436">
        <v>4.9740000000000002</v>
      </c>
      <c r="L436">
        <v>111.336</v>
      </c>
      <c r="N436">
        <v>4.9212999999999996</v>
      </c>
      <c r="O436">
        <v>113.8741</v>
      </c>
      <c r="Q436">
        <v>4.9916</v>
      </c>
      <c r="R436">
        <v>1425.2388000000001</v>
      </c>
      <c r="T436">
        <v>4.9036999999999997</v>
      </c>
      <c r="U436">
        <v>1417.7899</v>
      </c>
      <c r="W436">
        <v>4.9036999999999997</v>
      </c>
      <c r="X436">
        <v>1414.4416000000001</v>
      </c>
      <c r="Z436">
        <v>4.8685999999999998</v>
      </c>
      <c r="AA436">
        <v>1409.2708</v>
      </c>
      <c r="AC436">
        <v>4.8685999999999998</v>
      </c>
      <c r="AD436">
        <v>1415.0179000000001</v>
      </c>
      <c r="AF436">
        <v>4.851</v>
      </c>
      <c r="AG436">
        <v>1410.6472000000001</v>
      </c>
      <c r="AI436">
        <v>4.851</v>
      </c>
      <c r="AJ436">
        <v>1404.8067000000001</v>
      </c>
    </row>
    <row r="437" spans="2:36">
      <c r="B437">
        <v>5.0442999999999998</v>
      </c>
      <c r="C437">
        <v>113.2711</v>
      </c>
      <c r="E437">
        <v>4.9389000000000003</v>
      </c>
      <c r="F437">
        <v>115.0577</v>
      </c>
      <c r="H437">
        <v>5.0091999999999999</v>
      </c>
      <c r="I437">
        <v>111.9417</v>
      </c>
      <c r="K437">
        <v>5.0091999999999999</v>
      </c>
      <c r="L437">
        <v>110.4259</v>
      </c>
      <c r="N437">
        <v>4.9565000000000001</v>
      </c>
      <c r="O437">
        <v>113.7736</v>
      </c>
      <c r="Q437">
        <v>5.0267999999999997</v>
      </c>
      <c r="R437">
        <v>1424.7704000000001</v>
      </c>
      <c r="T437">
        <v>4.9389000000000003</v>
      </c>
      <c r="U437">
        <v>1417.7899</v>
      </c>
      <c r="W437">
        <v>4.9389000000000003</v>
      </c>
      <c r="X437">
        <v>1415.71</v>
      </c>
      <c r="Z437">
        <v>4.9036999999999997</v>
      </c>
      <c r="AA437">
        <v>1409.7293999999999</v>
      </c>
      <c r="AC437">
        <v>4.9036999999999997</v>
      </c>
      <c r="AD437">
        <v>1418.0213000000001</v>
      </c>
      <c r="AF437">
        <v>4.8861999999999997</v>
      </c>
      <c r="AG437">
        <v>1410.9916000000001</v>
      </c>
      <c r="AI437">
        <v>4.8861999999999997</v>
      </c>
      <c r="AJ437">
        <v>1405.1496999999999</v>
      </c>
    </row>
    <row r="438" spans="2:36">
      <c r="B438">
        <v>5.0795000000000003</v>
      </c>
      <c r="C438">
        <v>113.2711</v>
      </c>
      <c r="E438">
        <v>4.9740000000000002</v>
      </c>
      <c r="F438">
        <v>115.07769999999999</v>
      </c>
      <c r="H438">
        <v>5.0442999999999998</v>
      </c>
      <c r="I438">
        <v>111.7197</v>
      </c>
      <c r="K438">
        <v>5.0442999999999998</v>
      </c>
      <c r="L438">
        <v>111.336</v>
      </c>
      <c r="N438">
        <v>4.9916</v>
      </c>
      <c r="O438">
        <v>113.2711</v>
      </c>
      <c r="Q438">
        <v>5.0618999999999996</v>
      </c>
      <c r="R438">
        <v>1424.5364</v>
      </c>
      <c r="T438">
        <v>4.9740000000000002</v>
      </c>
      <c r="U438">
        <v>1418.3687</v>
      </c>
      <c r="W438">
        <v>4.9740000000000002</v>
      </c>
      <c r="X438">
        <v>1418.1370999999999</v>
      </c>
      <c r="Z438">
        <v>4.9389000000000003</v>
      </c>
      <c r="AA438">
        <v>1410.3028999999999</v>
      </c>
      <c r="AC438">
        <v>4.9389000000000003</v>
      </c>
      <c r="AD438">
        <v>1419.5277000000001</v>
      </c>
      <c r="AF438">
        <v>4.9212999999999996</v>
      </c>
      <c r="AG438">
        <v>1411.4509</v>
      </c>
      <c r="AI438">
        <v>4.9212999999999996</v>
      </c>
      <c r="AJ438">
        <v>1405.6070999999999</v>
      </c>
    </row>
    <row r="439" spans="2:36">
      <c r="B439">
        <v>5.1146000000000003</v>
      </c>
      <c r="C439">
        <v>113.3515</v>
      </c>
      <c r="E439">
        <v>5.0091999999999999</v>
      </c>
      <c r="F439">
        <v>114.7771</v>
      </c>
      <c r="H439">
        <v>5.0795000000000003</v>
      </c>
      <c r="I439">
        <v>111.11369999999999</v>
      </c>
      <c r="K439">
        <v>5.0795000000000003</v>
      </c>
      <c r="L439">
        <v>111.336</v>
      </c>
      <c r="N439">
        <v>5.0267999999999997</v>
      </c>
      <c r="O439">
        <v>112.8284</v>
      </c>
      <c r="Q439">
        <v>5.0971000000000002</v>
      </c>
      <c r="R439">
        <v>1425.9422</v>
      </c>
      <c r="T439">
        <v>5.0091999999999999</v>
      </c>
      <c r="U439">
        <v>1421.7357</v>
      </c>
      <c r="W439">
        <v>5.0091999999999999</v>
      </c>
      <c r="X439">
        <v>1416.4025999999999</v>
      </c>
      <c r="Z439">
        <v>4.9740000000000002</v>
      </c>
      <c r="AA439">
        <v>1412.0253</v>
      </c>
      <c r="AC439">
        <v>4.9740000000000002</v>
      </c>
      <c r="AD439">
        <v>1419.7598</v>
      </c>
      <c r="AF439">
        <v>4.9565000000000001</v>
      </c>
      <c r="AG439">
        <v>1412.0253</v>
      </c>
      <c r="AI439">
        <v>4.9565000000000001</v>
      </c>
      <c r="AJ439">
        <v>1406.1790000000001</v>
      </c>
    </row>
    <row r="440" spans="2:36">
      <c r="B440">
        <v>5.1497999999999999</v>
      </c>
      <c r="C440">
        <v>114.0548</v>
      </c>
      <c r="E440">
        <v>5.0442999999999998</v>
      </c>
      <c r="F440">
        <v>114.5966</v>
      </c>
      <c r="H440">
        <v>5.1146000000000003</v>
      </c>
      <c r="I440">
        <v>111.0329</v>
      </c>
      <c r="K440">
        <v>5.1146000000000003</v>
      </c>
      <c r="L440">
        <v>111.3764</v>
      </c>
      <c r="N440">
        <v>5.0618999999999996</v>
      </c>
      <c r="O440">
        <v>112.8284</v>
      </c>
      <c r="Q440">
        <v>5.1322000000000001</v>
      </c>
      <c r="R440">
        <v>1430.5383999999999</v>
      </c>
      <c r="T440">
        <v>5.0442999999999998</v>
      </c>
      <c r="U440">
        <v>1423.9518</v>
      </c>
      <c r="W440">
        <v>5.0442999999999998</v>
      </c>
      <c r="X440">
        <v>1419.4117000000001</v>
      </c>
      <c r="Z440">
        <v>5.0091999999999999</v>
      </c>
      <c r="AA440">
        <v>1414.2112</v>
      </c>
      <c r="AC440">
        <v>5.0091999999999999</v>
      </c>
      <c r="AD440">
        <v>1421.6193000000001</v>
      </c>
      <c r="AF440">
        <v>4.9916</v>
      </c>
      <c r="AG440">
        <v>1415.4792</v>
      </c>
      <c r="AI440">
        <v>4.9916</v>
      </c>
      <c r="AJ440">
        <v>1409.5001</v>
      </c>
    </row>
    <row r="441" spans="2:36">
      <c r="B441">
        <v>5.1848999999999998</v>
      </c>
      <c r="C441">
        <v>115.4783</v>
      </c>
      <c r="E441">
        <v>5.0795000000000003</v>
      </c>
      <c r="F441">
        <v>114.0548</v>
      </c>
      <c r="H441">
        <v>5.1497999999999999</v>
      </c>
      <c r="I441">
        <v>110.60809999999999</v>
      </c>
      <c r="K441">
        <v>5.1497999999999999</v>
      </c>
      <c r="L441">
        <v>111.2552</v>
      </c>
      <c r="N441">
        <v>5.0971000000000002</v>
      </c>
      <c r="O441">
        <v>112.6874</v>
      </c>
      <c r="Q441">
        <v>5.1673999999999998</v>
      </c>
      <c r="R441">
        <v>1432.6754000000001</v>
      </c>
      <c r="T441">
        <v>5.0795000000000003</v>
      </c>
      <c r="U441">
        <v>1425.2388000000001</v>
      </c>
      <c r="W441">
        <v>5.0795000000000003</v>
      </c>
      <c r="X441">
        <v>1419.4117000000001</v>
      </c>
      <c r="Z441">
        <v>5.0442999999999998</v>
      </c>
      <c r="AA441">
        <v>1417.0959</v>
      </c>
      <c r="AC441">
        <v>5.0442999999999998</v>
      </c>
      <c r="AD441">
        <v>1421.3865000000001</v>
      </c>
      <c r="AF441">
        <v>5.0267999999999997</v>
      </c>
      <c r="AG441">
        <v>1417.4428</v>
      </c>
      <c r="AI441">
        <v>5.0267999999999997</v>
      </c>
      <c r="AJ441">
        <v>1410.1882000000001</v>
      </c>
    </row>
    <row r="442" spans="2:36">
      <c r="B442">
        <v>5.2201000000000004</v>
      </c>
      <c r="C442">
        <v>115.5984</v>
      </c>
      <c r="E442">
        <v>5.1146000000000003</v>
      </c>
      <c r="F442">
        <v>113.4119</v>
      </c>
      <c r="H442">
        <v>5.1848999999999998</v>
      </c>
      <c r="I442">
        <v>110.5271</v>
      </c>
      <c r="K442">
        <v>5.1848999999999998</v>
      </c>
      <c r="L442">
        <v>111.0329</v>
      </c>
      <c r="N442">
        <v>5.1322000000000001</v>
      </c>
      <c r="O442">
        <v>113.09</v>
      </c>
      <c r="Q442">
        <v>5.2024999999999997</v>
      </c>
      <c r="R442">
        <v>1436.5012999999999</v>
      </c>
      <c r="T442">
        <v>5.1146000000000003</v>
      </c>
      <c r="U442">
        <v>1426.2942</v>
      </c>
      <c r="W442">
        <v>5.1146000000000003</v>
      </c>
      <c r="X442">
        <v>1419.8758</v>
      </c>
      <c r="Z442">
        <v>5.0795000000000003</v>
      </c>
      <c r="AA442">
        <v>1418.2529</v>
      </c>
      <c r="AC442">
        <v>5.0795000000000003</v>
      </c>
      <c r="AD442">
        <v>1421.3865000000001</v>
      </c>
      <c r="AF442">
        <v>5.0618999999999996</v>
      </c>
      <c r="AG442">
        <v>1418.8320000000001</v>
      </c>
      <c r="AI442">
        <v>5.0618999999999996</v>
      </c>
      <c r="AJ442">
        <v>1413.6355000000001</v>
      </c>
    </row>
    <row r="443" spans="2:36">
      <c r="B443">
        <v>5.2553000000000001</v>
      </c>
      <c r="C443">
        <v>115.5984</v>
      </c>
      <c r="E443">
        <v>5.1497999999999999</v>
      </c>
      <c r="F443">
        <v>112.9089</v>
      </c>
      <c r="H443">
        <v>5.2201000000000004</v>
      </c>
      <c r="I443">
        <v>111.0329</v>
      </c>
      <c r="K443">
        <v>5.2201000000000004</v>
      </c>
      <c r="L443">
        <v>110.5271</v>
      </c>
      <c r="N443">
        <v>5.1673999999999998</v>
      </c>
      <c r="O443">
        <v>113.09</v>
      </c>
      <c r="Q443">
        <v>5.2377000000000002</v>
      </c>
      <c r="R443">
        <v>1438.4282000000001</v>
      </c>
      <c r="T443">
        <v>5.1497999999999999</v>
      </c>
      <c r="U443">
        <v>1427.9403</v>
      </c>
      <c r="W443">
        <v>5.1497999999999999</v>
      </c>
      <c r="X443">
        <v>1422.4346</v>
      </c>
      <c r="Z443">
        <v>5.1146000000000003</v>
      </c>
      <c r="AA443">
        <v>1420.6887999999999</v>
      </c>
      <c r="AC443">
        <v>5.1146000000000003</v>
      </c>
      <c r="AD443">
        <v>1422.318</v>
      </c>
      <c r="AF443">
        <v>5.0971000000000002</v>
      </c>
      <c r="AG443">
        <v>1419.0637999999999</v>
      </c>
      <c r="AI443">
        <v>5.0971000000000002</v>
      </c>
      <c r="AJ443">
        <v>1415.3638000000001</v>
      </c>
    </row>
    <row r="444" spans="2:36">
      <c r="B444">
        <v>5.2904</v>
      </c>
      <c r="C444">
        <v>115.71850000000001</v>
      </c>
      <c r="E444">
        <v>5.1848999999999998</v>
      </c>
      <c r="F444">
        <v>112.9089</v>
      </c>
      <c r="H444">
        <v>5.2553000000000001</v>
      </c>
      <c r="I444">
        <v>112.1837</v>
      </c>
      <c r="K444">
        <v>5.2553000000000001</v>
      </c>
      <c r="L444">
        <v>110.40560000000001</v>
      </c>
      <c r="N444">
        <v>5.2024999999999997</v>
      </c>
      <c r="O444">
        <v>113.23090000000001</v>
      </c>
      <c r="Q444">
        <v>5.2728000000000002</v>
      </c>
      <c r="R444">
        <v>1439.5164</v>
      </c>
      <c r="T444">
        <v>5.1848999999999998</v>
      </c>
      <c r="U444">
        <v>1429.4738</v>
      </c>
      <c r="W444">
        <v>5.1848999999999998</v>
      </c>
      <c r="X444">
        <v>1426.1768</v>
      </c>
      <c r="Z444">
        <v>5.1497999999999999</v>
      </c>
      <c r="AA444">
        <v>1422.9010000000001</v>
      </c>
      <c r="AC444">
        <v>5.1497999999999999</v>
      </c>
      <c r="AD444">
        <v>1425.5904</v>
      </c>
      <c r="AF444">
        <v>5.1322000000000001</v>
      </c>
      <c r="AG444">
        <v>1420.9213</v>
      </c>
      <c r="AI444">
        <v>5.1322000000000001</v>
      </c>
      <c r="AJ444">
        <v>1418.7162000000001</v>
      </c>
    </row>
    <row r="445" spans="2:36">
      <c r="B445">
        <v>5.3255999999999997</v>
      </c>
      <c r="C445">
        <v>115.3582</v>
      </c>
      <c r="E445">
        <v>5.2201000000000004</v>
      </c>
      <c r="F445">
        <v>112.9089</v>
      </c>
      <c r="H445">
        <v>5.2904</v>
      </c>
      <c r="I445">
        <v>112.56659999999999</v>
      </c>
      <c r="K445">
        <v>5.2904</v>
      </c>
      <c r="L445">
        <v>110.0004</v>
      </c>
      <c r="N445">
        <v>5.2377000000000002</v>
      </c>
      <c r="O445">
        <v>113.0095</v>
      </c>
      <c r="Q445">
        <v>5.3079999999999998</v>
      </c>
      <c r="R445">
        <v>1439.5164</v>
      </c>
      <c r="T445">
        <v>5.2201000000000004</v>
      </c>
      <c r="U445">
        <v>1429.4738</v>
      </c>
      <c r="W445">
        <v>5.2201000000000004</v>
      </c>
      <c r="X445">
        <v>1427.8225</v>
      </c>
      <c r="Z445">
        <v>5.1848999999999998</v>
      </c>
      <c r="AA445">
        <v>1423.8349000000001</v>
      </c>
      <c r="AC445">
        <v>5.1848999999999998</v>
      </c>
      <c r="AD445">
        <v>1427.2340999999999</v>
      </c>
      <c r="AF445">
        <v>5.1673999999999998</v>
      </c>
      <c r="AG445">
        <v>1423.3677</v>
      </c>
      <c r="AI445">
        <v>5.1673999999999998</v>
      </c>
      <c r="AJ445">
        <v>1419.2956999999999</v>
      </c>
    </row>
    <row r="446" spans="2:36">
      <c r="B446">
        <v>5.3606999999999996</v>
      </c>
      <c r="C446">
        <v>115.218</v>
      </c>
      <c r="E446">
        <v>5.2553000000000001</v>
      </c>
      <c r="F446">
        <v>113.432</v>
      </c>
      <c r="H446">
        <v>5.3255999999999997</v>
      </c>
      <c r="I446">
        <v>112.7479</v>
      </c>
      <c r="K446">
        <v>5.3255999999999997</v>
      </c>
      <c r="L446">
        <v>110.0004</v>
      </c>
      <c r="N446">
        <v>5.2728000000000002</v>
      </c>
      <c r="O446">
        <v>112.8888</v>
      </c>
      <c r="Q446">
        <v>5.3430999999999997</v>
      </c>
      <c r="R446">
        <v>1439.0324000000001</v>
      </c>
      <c r="T446">
        <v>5.2553000000000001</v>
      </c>
      <c r="U446">
        <v>1429.4738</v>
      </c>
      <c r="W446">
        <v>5.2553000000000001</v>
      </c>
      <c r="X446">
        <v>1430.42</v>
      </c>
      <c r="Z446">
        <v>5.2201000000000004</v>
      </c>
      <c r="AA446">
        <v>1426.4115999999999</v>
      </c>
      <c r="AC446">
        <v>5.2201000000000004</v>
      </c>
      <c r="AD446">
        <v>1429.4738</v>
      </c>
      <c r="AF446">
        <v>5.2024999999999997</v>
      </c>
      <c r="AG446">
        <v>1426.4115999999999</v>
      </c>
      <c r="AI446">
        <v>5.2024999999999997</v>
      </c>
      <c r="AJ446">
        <v>1418.1370999999999</v>
      </c>
    </row>
    <row r="447" spans="2:36">
      <c r="B447">
        <v>5.3959000000000001</v>
      </c>
      <c r="C447">
        <v>115.3181</v>
      </c>
      <c r="E447">
        <v>5.2904</v>
      </c>
      <c r="F447">
        <v>113.854</v>
      </c>
      <c r="H447">
        <v>5.3606999999999996</v>
      </c>
      <c r="I447">
        <v>113.0498</v>
      </c>
      <c r="K447">
        <v>5.3606999999999996</v>
      </c>
      <c r="L447">
        <v>110.3246</v>
      </c>
      <c r="N447">
        <v>5.3079999999999998</v>
      </c>
      <c r="O447">
        <v>112.2038</v>
      </c>
      <c r="Q447">
        <v>5.3783000000000003</v>
      </c>
      <c r="R447">
        <v>1439.0324000000001</v>
      </c>
      <c r="T447">
        <v>5.2904</v>
      </c>
      <c r="U447">
        <v>1431.2496000000001</v>
      </c>
      <c r="W447">
        <v>5.2904</v>
      </c>
      <c r="X447">
        <v>1431.1310000000001</v>
      </c>
      <c r="Z447">
        <v>5.2553000000000001</v>
      </c>
      <c r="AA447">
        <v>1426.7639999999999</v>
      </c>
      <c r="AC447">
        <v>5.2553000000000001</v>
      </c>
      <c r="AD447">
        <v>1429.8284000000001</v>
      </c>
      <c r="AF447">
        <v>5.2377000000000002</v>
      </c>
      <c r="AG447">
        <v>1427.7048</v>
      </c>
      <c r="AI447">
        <v>5.2377000000000002</v>
      </c>
      <c r="AJ447">
        <v>1419.2956999999999</v>
      </c>
    </row>
    <row r="448" spans="2:36">
      <c r="B448">
        <v>5.431</v>
      </c>
      <c r="C448">
        <v>115.8386</v>
      </c>
      <c r="E448">
        <v>5.3255999999999997</v>
      </c>
      <c r="F448">
        <v>113.854</v>
      </c>
      <c r="H448">
        <v>5.3959000000000001</v>
      </c>
      <c r="I448">
        <v>113.23090000000001</v>
      </c>
      <c r="K448">
        <v>5.3959000000000001</v>
      </c>
      <c r="L448">
        <v>110.8913</v>
      </c>
      <c r="N448">
        <v>5.3430999999999997</v>
      </c>
      <c r="O448">
        <v>112.2038</v>
      </c>
      <c r="Q448">
        <v>5.4134000000000002</v>
      </c>
      <c r="R448">
        <v>1440.1224</v>
      </c>
      <c r="T448">
        <v>5.3255999999999997</v>
      </c>
      <c r="U448">
        <v>1430.3016</v>
      </c>
      <c r="W448">
        <v>5.3255999999999997</v>
      </c>
      <c r="X448">
        <v>1430.1832999999999</v>
      </c>
      <c r="Z448">
        <v>5.2904</v>
      </c>
      <c r="AA448">
        <v>1427.4694</v>
      </c>
      <c r="AC448">
        <v>5.2904</v>
      </c>
      <c r="AD448">
        <v>1429.9467</v>
      </c>
      <c r="AF448">
        <v>5.2728000000000002</v>
      </c>
      <c r="AG448">
        <v>1428.2936999999999</v>
      </c>
      <c r="AI448">
        <v>5.2728000000000002</v>
      </c>
      <c r="AJ448">
        <v>1420.5726</v>
      </c>
    </row>
    <row r="449" spans="2:36">
      <c r="B449">
        <v>5.4661999999999997</v>
      </c>
      <c r="C449">
        <v>116.47839999999999</v>
      </c>
      <c r="E449">
        <v>5.3606999999999996</v>
      </c>
      <c r="F449">
        <v>114.13509999999999</v>
      </c>
      <c r="H449">
        <v>5.431</v>
      </c>
      <c r="I449">
        <v>114.11499999999999</v>
      </c>
      <c r="K449">
        <v>5.431</v>
      </c>
      <c r="L449">
        <v>111.134</v>
      </c>
      <c r="N449">
        <v>5.3783000000000003</v>
      </c>
      <c r="O449">
        <v>111.5784</v>
      </c>
      <c r="Q449">
        <v>5.4485999999999999</v>
      </c>
      <c r="R449">
        <v>1441.7025000000001</v>
      </c>
      <c r="T449">
        <v>5.3606999999999996</v>
      </c>
      <c r="U449">
        <v>1430.8939</v>
      </c>
      <c r="W449">
        <v>5.3606999999999996</v>
      </c>
      <c r="X449">
        <v>1431.3681999999999</v>
      </c>
      <c r="Z449">
        <v>5.3255999999999997</v>
      </c>
      <c r="AA449">
        <v>1427.9403</v>
      </c>
      <c r="AC449">
        <v>5.3255999999999997</v>
      </c>
      <c r="AD449">
        <v>1429.9467</v>
      </c>
      <c r="AF449">
        <v>5.3079999999999998</v>
      </c>
      <c r="AG449">
        <v>1427.8225</v>
      </c>
      <c r="AI449">
        <v>5.3079999999999998</v>
      </c>
      <c r="AJ449">
        <v>1421.0376000000001</v>
      </c>
    </row>
    <row r="450" spans="2:36">
      <c r="B450">
        <v>5.5012999999999996</v>
      </c>
      <c r="C450">
        <v>117.0377</v>
      </c>
      <c r="E450">
        <v>5.3959000000000001</v>
      </c>
      <c r="F450">
        <v>114.8573</v>
      </c>
      <c r="H450">
        <v>5.4661999999999997</v>
      </c>
      <c r="I450">
        <v>114.717</v>
      </c>
      <c r="K450">
        <v>5.4661999999999997</v>
      </c>
      <c r="L450">
        <v>111.6591</v>
      </c>
      <c r="N450">
        <v>5.4134000000000002</v>
      </c>
      <c r="O450">
        <v>111.5582</v>
      </c>
      <c r="Q450">
        <v>5.4836999999999998</v>
      </c>
      <c r="R450">
        <v>1444.8842999999999</v>
      </c>
      <c r="T450">
        <v>5.3959000000000001</v>
      </c>
      <c r="U450">
        <v>1433.1516999999999</v>
      </c>
      <c r="W450">
        <v>5.3959000000000001</v>
      </c>
      <c r="X450">
        <v>1431.7243000000001</v>
      </c>
      <c r="Z450">
        <v>5.3606999999999996</v>
      </c>
      <c r="AA450">
        <v>1428.7654</v>
      </c>
      <c r="AC450">
        <v>5.3606999999999996</v>
      </c>
      <c r="AD450">
        <v>1429.9467</v>
      </c>
      <c r="AF450">
        <v>5.3430999999999997</v>
      </c>
      <c r="AG450">
        <v>1428.7654</v>
      </c>
      <c r="AI450">
        <v>5.3430999999999997</v>
      </c>
      <c r="AJ450">
        <v>1422.9010000000001</v>
      </c>
    </row>
    <row r="451" spans="2:36">
      <c r="B451">
        <v>5.5365000000000002</v>
      </c>
      <c r="C451">
        <v>117.0377</v>
      </c>
      <c r="E451">
        <v>5.431</v>
      </c>
      <c r="F451">
        <v>116.2586</v>
      </c>
      <c r="H451">
        <v>5.5012999999999996</v>
      </c>
      <c r="I451">
        <v>115.45829999999999</v>
      </c>
      <c r="K451">
        <v>5.5012999999999996</v>
      </c>
      <c r="L451">
        <v>112.28449999999999</v>
      </c>
      <c r="N451">
        <v>5.4485999999999999</v>
      </c>
      <c r="O451">
        <v>111.5582</v>
      </c>
      <c r="Q451">
        <v>5.5189000000000004</v>
      </c>
      <c r="R451">
        <v>1445.6228000000001</v>
      </c>
      <c r="T451">
        <v>5.431</v>
      </c>
      <c r="U451">
        <v>1435.4215999999999</v>
      </c>
      <c r="W451">
        <v>5.431</v>
      </c>
      <c r="X451">
        <v>1431.7243000000001</v>
      </c>
      <c r="Z451">
        <v>5.3959000000000001</v>
      </c>
      <c r="AA451">
        <v>1430.1832999999999</v>
      </c>
      <c r="AC451">
        <v>5.3959000000000001</v>
      </c>
      <c r="AD451">
        <v>1429.9467</v>
      </c>
      <c r="AF451">
        <v>5.3783000000000003</v>
      </c>
      <c r="AG451">
        <v>1429.2375999999999</v>
      </c>
      <c r="AI451">
        <v>5.3783000000000003</v>
      </c>
      <c r="AJ451">
        <v>1424.0686000000001</v>
      </c>
    </row>
    <row r="452" spans="2:36">
      <c r="B452">
        <v>5.5716000000000001</v>
      </c>
      <c r="C452">
        <v>116.41849999999999</v>
      </c>
      <c r="E452">
        <v>5.4661999999999997</v>
      </c>
      <c r="F452">
        <v>116.5384</v>
      </c>
      <c r="H452">
        <v>5.5365000000000002</v>
      </c>
      <c r="I452">
        <v>115.6985</v>
      </c>
      <c r="K452">
        <v>5.5365000000000002</v>
      </c>
      <c r="L452">
        <v>112.28449999999999</v>
      </c>
      <c r="N452">
        <v>5.4836999999999998</v>
      </c>
      <c r="O452">
        <v>112.10299999999999</v>
      </c>
      <c r="Q452">
        <v>5.5540000000000003</v>
      </c>
      <c r="R452">
        <v>1449.7141999999999</v>
      </c>
      <c r="T452">
        <v>5.4661999999999997</v>
      </c>
      <c r="U452">
        <v>1438.3074999999999</v>
      </c>
      <c r="W452">
        <v>5.4661999999999997</v>
      </c>
      <c r="X452">
        <v>1435.1821</v>
      </c>
      <c r="Z452">
        <v>5.431</v>
      </c>
      <c r="AA452">
        <v>1430.3016</v>
      </c>
      <c r="AC452">
        <v>5.431</v>
      </c>
      <c r="AD452">
        <v>1429.9467</v>
      </c>
      <c r="AF452">
        <v>5.4134000000000002</v>
      </c>
      <c r="AG452">
        <v>1430.3016</v>
      </c>
      <c r="AI452">
        <v>5.4134000000000002</v>
      </c>
      <c r="AJ452">
        <v>1424.7704000000001</v>
      </c>
    </row>
    <row r="453" spans="2:36">
      <c r="B453">
        <v>5.6067999999999998</v>
      </c>
      <c r="C453">
        <v>115.9786</v>
      </c>
      <c r="E453">
        <v>5.5012999999999996</v>
      </c>
      <c r="F453">
        <v>117.0577</v>
      </c>
      <c r="H453">
        <v>5.5716000000000001</v>
      </c>
      <c r="I453">
        <v>115.7385</v>
      </c>
      <c r="K453">
        <v>5.5716000000000001</v>
      </c>
      <c r="L453">
        <v>113.1705</v>
      </c>
      <c r="N453">
        <v>5.5189000000000004</v>
      </c>
      <c r="O453">
        <v>112.30459999999999</v>
      </c>
      <c r="Q453">
        <v>5.5891999999999999</v>
      </c>
      <c r="R453">
        <v>1452.0939000000001</v>
      </c>
      <c r="T453">
        <v>5.5012999999999996</v>
      </c>
      <c r="U453">
        <v>1440.4864</v>
      </c>
      <c r="W453">
        <v>5.5012999999999996</v>
      </c>
      <c r="X453">
        <v>1437.2228</v>
      </c>
      <c r="Z453">
        <v>5.4661999999999997</v>
      </c>
      <c r="AA453">
        <v>1430.42</v>
      </c>
      <c r="AC453">
        <v>5.4661999999999997</v>
      </c>
      <c r="AD453">
        <v>1432.3185000000001</v>
      </c>
      <c r="AF453">
        <v>5.4485999999999999</v>
      </c>
      <c r="AG453">
        <v>1431.2496000000001</v>
      </c>
      <c r="AI453">
        <v>5.4485999999999999</v>
      </c>
      <c r="AJ453">
        <v>1424.7704000000001</v>
      </c>
    </row>
    <row r="454" spans="2:36">
      <c r="B454">
        <v>5.6418999999999997</v>
      </c>
      <c r="C454">
        <v>115.4183</v>
      </c>
      <c r="E454">
        <v>5.5365000000000002</v>
      </c>
      <c r="F454">
        <v>117.0976</v>
      </c>
      <c r="H454">
        <v>5.6067999999999998</v>
      </c>
      <c r="I454">
        <v>116.23860000000001</v>
      </c>
      <c r="K454">
        <v>5.6067999999999998</v>
      </c>
      <c r="L454">
        <v>113.7937</v>
      </c>
      <c r="N454">
        <v>5.5540000000000003</v>
      </c>
      <c r="O454">
        <v>112.9894</v>
      </c>
      <c r="Q454">
        <v>5.6243999999999996</v>
      </c>
      <c r="R454">
        <v>1453.7327</v>
      </c>
      <c r="T454">
        <v>5.5365000000000002</v>
      </c>
      <c r="U454">
        <v>1442.6785</v>
      </c>
      <c r="W454">
        <v>5.5365000000000002</v>
      </c>
      <c r="X454">
        <v>1440.365</v>
      </c>
      <c r="Z454">
        <v>5.5012999999999996</v>
      </c>
      <c r="AA454">
        <v>1434.9427000000001</v>
      </c>
      <c r="AC454">
        <v>5.5012999999999996</v>
      </c>
      <c r="AD454">
        <v>1436.7417</v>
      </c>
      <c r="AF454">
        <v>5.4836999999999998</v>
      </c>
      <c r="AG454">
        <v>1432.3185000000001</v>
      </c>
      <c r="AI454">
        <v>5.4836999999999998</v>
      </c>
      <c r="AJ454">
        <v>1426.4115999999999</v>
      </c>
    </row>
    <row r="455" spans="2:36">
      <c r="B455">
        <v>5.6771000000000003</v>
      </c>
      <c r="C455">
        <v>115.4183</v>
      </c>
      <c r="E455">
        <v>5.5716000000000001</v>
      </c>
      <c r="F455">
        <v>116.83799999999999</v>
      </c>
      <c r="H455">
        <v>5.6418999999999997</v>
      </c>
      <c r="I455">
        <v>116.6383</v>
      </c>
      <c r="K455">
        <v>5.6418999999999997</v>
      </c>
      <c r="L455">
        <v>113.854</v>
      </c>
      <c r="N455">
        <v>5.5891999999999999</v>
      </c>
      <c r="O455">
        <v>113.3917</v>
      </c>
      <c r="Q455">
        <v>5.6595000000000004</v>
      </c>
      <c r="R455">
        <v>1454.9993999999999</v>
      </c>
      <c r="T455">
        <v>5.5716000000000001</v>
      </c>
      <c r="U455">
        <v>1443.7796000000001</v>
      </c>
      <c r="W455">
        <v>5.5716000000000001</v>
      </c>
      <c r="X455">
        <v>1441.5807</v>
      </c>
      <c r="Z455">
        <v>5.5365000000000002</v>
      </c>
      <c r="AA455">
        <v>1437.3432</v>
      </c>
      <c r="AC455">
        <v>5.5365000000000002</v>
      </c>
      <c r="AD455">
        <v>1440.0011</v>
      </c>
      <c r="AF455">
        <v>5.5189000000000004</v>
      </c>
      <c r="AG455">
        <v>1434.7035000000001</v>
      </c>
      <c r="AI455">
        <v>5.5189000000000004</v>
      </c>
      <c r="AJ455">
        <v>1429.0014000000001</v>
      </c>
    </row>
    <row r="456" spans="2:36">
      <c r="B456">
        <v>5.7122000000000002</v>
      </c>
      <c r="C456">
        <v>115.45829999999999</v>
      </c>
      <c r="E456">
        <v>5.6067999999999998</v>
      </c>
      <c r="F456">
        <v>117.27719999999999</v>
      </c>
      <c r="H456">
        <v>5.6771000000000003</v>
      </c>
      <c r="I456">
        <v>116.6183</v>
      </c>
      <c r="K456">
        <v>5.6771000000000003</v>
      </c>
      <c r="L456">
        <v>113.8942</v>
      </c>
      <c r="N456">
        <v>5.6243999999999996</v>
      </c>
      <c r="O456">
        <v>113.3917</v>
      </c>
      <c r="Q456">
        <v>5.6947000000000001</v>
      </c>
      <c r="R456">
        <v>1456.2714000000001</v>
      </c>
      <c r="T456">
        <v>5.6067999999999998</v>
      </c>
      <c r="U456">
        <v>1444.0247999999999</v>
      </c>
      <c r="W456">
        <v>5.6067999999999998</v>
      </c>
      <c r="X456">
        <v>1443.4122</v>
      </c>
      <c r="Z456">
        <v>5.5716000000000001</v>
      </c>
      <c r="AA456">
        <v>1440.365</v>
      </c>
      <c r="AC456">
        <v>5.5716000000000001</v>
      </c>
      <c r="AD456">
        <v>1442.0681999999999</v>
      </c>
      <c r="AF456">
        <v>5.5540000000000003</v>
      </c>
      <c r="AG456">
        <v>1435.7811999999999</v>
      </c>
      <c r="AI456">
        <v>5.5540000000000003</v>
      </c>
      <c r="AJ456">
        <v>1432.4374</v>
      </c>
    </row>
    <row r="457" spans="2:36">
      <c r="B457">
        <v>5.7473999999999998</v>
      </c>
      <c r="C457">
        <v>115.87860000000001</v>
      </c>
      <c r="E457">
        <v>5.6418999999999997</v>
      </c>
      <c r="F457">
        <v>117.77589999999999</v>
      </c>
      <c r="H457">
        <v>5.7122000000000002</v>
      </c>
      <c r="I457">
        <v>116.89790000000001</v>
      </c>
      <c r="K457">
        <v>5.7122000000000002</v>
      </c>
      <c r="L457">
        <v>114.0347</v>
      </c>
      <c r="N457">
        <v>5.6595000000000004</v>
      </c>
      <c r="O457">
        <v>114.35590000000001</v>
      </c>
      <c r="Q457">
        <v>5.7298</v>
      </c>
      <c r="R457">
        <v>1456.5264999999999</v>
      </c>
      <c r="T457">
        <v>5.6418999999999997</v>
      </c>
      <c r="U457">
        <v>1445.3764000000001</v>
      </c>
      <c r="W457">
        <v>5.6418999999999997</v>
      </c>
      <c r="X457">
        <v>1446.61</v>
      </c>
      <c r="Z457">
        <v>5.6067999999999998</v>
      </c>
      <c r="AA457">
        <v>1442.4341999999999</v>
      </c>
      <c r="AC457">
        <v>5.6067999999999998</v>
      </c>
      <c r="AD457">
        <v>1442.8006</v>
      </c>
      <c r="AF457">
        <v>5.5891999999999999</v>
      </c>
      <c r="AG457">
        <v>1436.5012999999999</v>
      </c>
      <c r="AI457">
        <v>5.5891999999999999</v>
      </c>
      <c r="AJ457">
        <v>1433.8671999999999</v>
      </c>
    </row>
    <row r="458" spans="2:36">
      <c r="B458">
        <v>5.7824999999999998</v>
      </c>
      <c r="C458">
        <v>115.87860000000001</v>
      </c>
      <c r="E458">
        <v>5.6771000000000003</v>
      </c>
      <c r="F458">
        <v>117.67619999999999</v>
      </c>
      <c r="H458">
        <v>5.7473999999999998</v>
      </c>
      <c r="I458">
        <v>116.4984</v>
      </c>
      <c r="K458">
        <v>5.7473999999999998</v>
      </c>
      <c r="L458">
        <v>113.854</v>
      </c>
      <c r="N458">
        <v>5.6947000000000001</v>
      </c>
      <c r="O458">
        <v>115.0577</v>
      </c>
      <c r="Q458">
        <v>5.7649999999999997</v>
      </c>
      <c r="R458">
        <v>1457.1651999999999</v>
      </c>
      <c r="T458">
        <v>5.6771000000000003</v>
      </c>
      <c r="U458">
        <v>1445.3764000000001</v>
      </c>
      <c r="W458">
        <v>5.6771000000000003</v>
      </c>
      <c r="X458">
        <v>1447.6001000000001</v>
      </c>
      <c r="Z458">
        <v>5.6418999999999997</v>
      </c>
      <c r="AA458">
        <v>1444.7614000000001</v>
      </c>
      <c r="AC458">
        <v>5.6418999999999997</v>
      </c>
      <c r="AD458">
        <v>1443.7796000000001</v>
      </c>
      <c r="AF458">
        <v>5.6243999999999996</v>
      </c>
      <c r="AG458">
        <v>1437.9456</v>
      </c>
      <c r="AI458">
        <v>5.6243999999999996</v>
      </c>
      <c r="AJ458">
        <v>1435.1821</v>
      </c>
    </row>
    <row r="459" spans="2:36">
      <c r="B459">
        <v>5.8177000000000003</v>
      </c>
      <c r="C459">
        <v>116.2786</v>
      </c>
      <c r="E459">
        <v>5.7122000000000002</v>
      </c>
      <c r="F459">
        <v>118.15470000000001</v>
      </c>
      <c r="H459">
        <v>5.7824999999999998</v>
      </c>
      <c r="I459">
        <v>116.9179</v>
      </c>
      <c r="K459">
        <v>5.7824999999999998</v>
      </c>
      <c r="L459">
        <v>114.0548</v>
      </c>
      <c r="N459">
        <v>5.7298</v>
      </c>
      <c r="O459">
        <v>115.07769999999999</v>
      </c>
      <c r="Q459">
        <v>5.8000999999999996</v>
      </c>
      <c r="R459">
        <v>1460.8973000000001</v>
      </c>
      <c r="T459">
        <v>5.7122000000000002</v>
      </c>
      <c r="U459">
        <v>1449.4648</v>
      </c>
      <c r="W459">
        <v>5.7122000000000002</v>
      </c>
      <c r="X459">
        <v>1447.6001000000001</v>
      </c>
      <c r="Z459">
        <v>5.6771000000000003</v>
      </c>
      <c r="AA459">
        <v>1443.6570999999999</v>
      </c>
      <c r="AC459">
        <v>5.6771000000000003</v>
      </c>
      <c r="AD459">
        <v>1446.8571999999999</v>
      </c>
      <c r="AF459">
        <v>5.6595000000000004</v>
      </c>
      <c r="AG459">
        <v>1439.8798999999999</v>
      </c>
      <c r="AI459">
        <v>5.6595000000000004</v>
      </c>
      <c r="AJ459">
        <v>1435.1821</v>
      </c>
    </row>
    <row r="460" spans="2:36">
      <c r="B460">
        <v>5.8528000000000002</v>
      </c>
      <c r="C460">
        <v>116.2586</v>
      </c>
      <c r="E460">
        <v>5.7473999999999998</v>
      </c>
      <c r="F460">
        <v>118.3738</v>
      </c>
      <c r="H460">
        <v>5.8177000000000003</v>
      </c>
      <c r="I460">
        <v>116.6183</v>
      </c>
      <c r="K460">
        <v>5.8177000000000003</v>
      </c>
      <c r="L460">
        <v>114.15519999999999</v>
      </c>
      <c r="N460">
        <v>5.7649999999999997</v>
      </c>
      <c r="O460">
        <v>115.9986</v>
      </c>
      <c r="Q460">
        <v>5.8353000000000002</v>
      </c>
      <c r="R460">
        <v>1462.847</v>
      </c>
      <c r="T460">
        <v>5.7473999999999998</v>
      </c>
      <c r="U460">
        <v>1449.4648</v>
      </c>
      <c r="W460">
        <v>5.7473999999999998</v>
      </c>
      <c r="X460">
        <v>1448.2203999999999</v>
      </c>
      <c r="Z460">
        <v>5.7122000000000002</v>
      </c>
      <c r="AA460">
        <v>1443.2898</v>
      </c>
      <c r="AC460">
        <v>5.7122000000000002</v>
      </c>
      <c r="AD460">
        <v>1446.8571999999999</v>
      </c>
      <c r="AF460">
        <v>5.6947000000000001</v>
      </c>
      <c r="AG460">
        <v>1443.2898</v>
      </c>
      <c r="AI460">
        <v>5.6947000000000001</v>
      </c>
      <c r="AJ460">
        <v>1435.4215999999999</v>
      </c>
    </row>
    <row r="461" spans="2:36">
      <c r="B461">
        <v>5.8879999999999999</v>
      </c>
      <c r="C461">
        <v>116.55840000000001</v>
      </c>
      <c r="E461">
        <v>5.7824999999999998</v>
      </c>
      <c r="F461">
        <v>119.2696</v>
      </c>
      <c r="H461">
        <v>5.8528000000000002</v>
      </c>
      <c r="I461">
        <v>116.4585</v>
      </c>
      <c r="K461">
        <v>5.8528000000000002</v>
      </c>
      <c r="L461">
        <v>115.4383</v>
      </c>
      <c r="N461">
        <v>5.8000999999999996</v>
      </c>
      <c r="O461">
        <v>116.29859999999999</v>
      </c>
      <c r="Q461">
        <v>5.8704000000000001</v>
      </c>
      <c r="R461">
        <v>1462.847</v>
      </c>
      <c r="T461">
        <v>5.7824999999999998</v>
      </c>
      <c r="U461">
        <v>1449.5895</v>
      </c>
      <c r="W461">
        <v>5.7824999999999998</v>
      </c>
      <c r="X461">
        <v>1448.9665</v>
      </c>
      <c r="Z461">
        <v>5.7473999999999998</v>
      </c>
      <c r="AA461">
        <v>1445.9926</v>
      </c>
      <c r="AC461">
        <v>5.7473999999999998</v>
      </c>
      <c r="AD461">
        <v>1447.9721999999999</v>
      </c>
      <c r="AF461">
        <v>5.7298</v>
      </c>
      <c r="AG461">
        <v>1443.6570999999999</v>
      </c>
      <c r="AI461">
        <v>5.7298</v>
      </c>
      <c r="AJ461">
        <v>1436.5012999999999</v>
      </c>
    </row>
    <row r="462" spans="2:36">
      <c r="B462">
        <v>5.9230999999999998</v>
      </c>
      <c r="C462">
        <v>116.79810000000001</v>
      </c>
      <c r="E462">
        <v>5.8177000000000003</v>
      </c>
      <c r="F462">
        <v>119.2696</v>
      </c>
      <c r="H462">
        <v>5.8879999999999999</v>
      </c>
      <c r="I462">
        <v>116.9778</v>
      </c>
      <c r="K462">
        <v>5.8879999999999999</v>
      </c>
      <c r="L462">
        <v>115.9186</v>
      </c>
      <c r="N462">
        <v>5.8353000000000002</v>
      </c>
      <c r="O462">
        <v>116.29859999999999</v>
      </c>
      <c r="Q462">
        <v>5.9055999999999997</v>
      </c>
      <c r="R462">
        <v>1462.847</v>
      </c>
      <c r="T462">
        <v>5.8177000000000003</v>
      </c>
      <c r="U462">
        <v>1451.5914</v>
      </c>
      <c r="W462">
        <v>5.8177000000000003</v>
      </c>
      <c r="X462">
        <v>1452.8492000000001</v>
      </c>
      <c r="Z462">
        <v>5.7824999999999998</v>
      </c>
      <c r="AA462">
        <v>1445.0073</v>
      </c>
      <c r="AC462">
        <v>5.7824999999999998</v>
      </c>
      <c r="AD462">
        <v>1448.3447000000001</v>
      </c>
      <c r="AF462">
        <v>5.7649999999999997</v>
      </c>
      <c r="AG462">
        <v>1445.6228000000001</v>
      </c>
      <c r="AI462">
        <v>5.7649999999999997</v>
      </c>
      <c r="AJ462">
        <v>1436.9821999999999</v>
      </c>
    </row>
    <row r="463" spans="2:36">
      <c r="B463">
        <v>5.9583000000000004</v>
      </c>
      <c r="C463">
        <v>117.6164</v>
      </c>
      <c r="E463">
        <v>5.8528000000000002</v>
      </c>
      <c r="F463">
        <v>119.389</v>
      </c>
      <c r="H463">
        <v>5.9230999999999998</v>
      </c>
      <c r="I463">
        <v>116.9778</v>
      </c>
      <c r="K463">
        <v>5.9230999999999998</v>
      </c>
      <c r="L463">
        <v>116.1786</v>
      </c>
      <c r="N463">
        <v>5.8704000000000001</v>
      </c>
      <c r="O463">
        <v>116.3785</v>
      </c>
      <c r="Q463">
        <v>5.9406999999999996</v>
      </c>
      <c r="R463">
        <v>1461.8054999999999</v>
      </c>
      <c r="T463">
        <v>5.8528000000000002</v>
      </c>
      <c r="U463">
        <v>1453.2275</v>
      </c>
      <c r="W463">
        <v>5.8528000000000002</v>
      </c>
      <c r="X463">
        <v>1454.1121000000001</v>
      </c>
      <c r="Z463">
        <v>5.8177000000000003</v>
      </c>
      <c r="AA463">
        <v>1448.8420000000001</v>
      </c>
      <c r="AC463">
        <v>5.8177000000000003</v>
      </c>
      <c r="AD463">
        <v>1449.2155</v>
      </c>
      <c r="AF463">
        <v>5.8000999999999996</v>
      </c>
      <c r="AG463">
        <v>1446.61</v>
      </c>
      <c r="AI463">
        <v>5.8000999999999996</v>
      </c>
      <c r="AJ463">
        <v>1436.9821999999999</v>
      </c>
    </row>
    <row r="464" spans="2:36">
      <c r="B464">
        <v>5.9935</v>
      </c>
      <c r="C464">
        <v>117.6164</v>
      </c>
      <c r="E464">
        <v>5.8879999999999999</v>
      </c>
      <c r="F464">
        <v>119.2099</v>
      </c>
      <c r="H464">
        <v>5.9583000000000004</v>
      </c>
      <c r="I464">
        <v>116.4585</v>
      </c>
      <c r="K464">
        <v>5.9583000000000004</v>
      </c>
      <c r="L464">
        <v>116.2186</v>
      </c>
      <c r="N464">
        <v>5.9055999999999997</v>
      </c>
      <c r="O464">
        <v>117.17740000000001</v>
      </c>
      <c r="Q464">
        <v>5.9759000000000002</v>
      </c>
      <c r="R464">
        <v>1461.5456999999999</v>
      </c>
      <c r="T464">
        <v>5.8879999999999999</v>
      </c>
      <c r="U464">
        <v>1453.48</v>
      </c>
      <c r="W464">
        <v>5.8879999999999999</v>
      </c>
      <c r="X464">
        <v>1452.8492000000001</v>
      </c>
      <c r="Z464">
        <v>5.8528000000000002</v>
      </c>
      <c r="AA464">
        <v>1454.2387000000001</v>
      </c>
      <c r="AC464">
        <v>5.8528000000000002</v>
      </c>
      <c r="AD464">
        <v>1453.2275</v>
      </c>
      <c r="AF464">
        <v>5.8353000000000002</v>
      </c>
      <c r="AG464">
        <v>1447.2284</v>
      </c>
      <c r="AI464">
        <v>5.8353000000000002</v>
      </c>
      <c r="AJ464">
        <v>1437.7045000000001</v>
      </c>
    </row>
    <row r="465" spans="2:36">
      <c r="B465">
        <v>6.0286</v>
      </c>
      <c r="C465">
        <v>117.8158</v>
      </c>
      <c r="E465">
        <v>5.9230999999999998</v>
      </c>
      <c r="F465">
        <v>118.7522</v>
      </c>
      <c r="H465">
        <v>5.9935</v>
      </c>
      <c r="I465">
        <v>116.5384</v>
      </c>
      <c r="K465">
        <v>5.9935</v>
      </c>
      <c r="L465">
        <v>116.2186</v>
      </c>
      <c r="N465">
        <v>5.9406999999999996</v>
      </c>
      <c r="O465">
        <v>117.5565</v>
      </c>
      <c r="Q465">
        <v>6.0110000000000001</v>
      </c>
      <c r="R465">
        <v>1456.9095</v>
      </c>
      <c r="T465">
        <v>5.9230999999999998</v>
      </c>
      <c r="U465">
        <v>1454.6188</v>
      </c>
      <c r="W465">
        <v>5.9230999999999998</v>
      </c>
      <c r="X465">
        <v>1453.48</v>
      </c>
      <c r="Z465">
        <v>5.8879999999999999</v>
      </c>
      <c r="AA465">
        <v>1454.2387000000001</v>
      </c>
      <c r="AC465">
        <v>5.8879999999999999</v>
      </c>
      <c r="AD465">
        <v>1449.5895</v>
      </c>
      <c r="AF465">
        <v>5.8704000000000001</v>
      </c>
      <c r="AG465">
        <v>1448.3447000000001</v>
      </c>
      <c r="AI465">
        <v>5.8704000000000001</v>
      </c>
      <c r="AJ465">
        <v>1439.7587000000001</v>
      </c>
    </row>
    <row r="466" spans="2:36">
      <c r="B466">
        <v>6.0637999999999996</v>
      </c>
      <c r="C466">
        <v>117.8158</v>
      </c>
      <c r="E466">
        <v>5.9583000000000004</v>
      </c>
      <c r="F466">
        <v>118.7124</v>
      </c>
      <c r="H466">
        <v>6.0286</v>
      </c>
      <c r="I466">
        <v>116.79810000000001</v>
      </c>
      <c r="K466">
        <v>6.0286</v>
      </c>
      <c r="L466">
        <v>115.93859999999999</v>
      </c>
      <c r="N466">
        <v>5.9759000000000002</v>
      </c>
      <c r="O466">
        <v>117.5565</v>
      </c>
      <c r="Q466">
        <v>6.0461999999999998</v>
      </c>
      <c r="R466">
        <v>1455.8893</v>
      </c>
      <c r="T466">
        <v>5.9583000000000004</v>
      </c>
      <c r="U466">
        <v>1454.2387000000001</v>
      </c>
      <c r="W466">
        <v>5.9583000000000004</v>
      </c>
      <c r="X466">
        <v>1452.3453999999999</v>
      </c>
      <c r="Z466">
        <v>5.9230999999999998</v>
      </c>
      <c r="AA466">
        <v>1454.2387000000001</v>
      </c>
      <c r="AC466">
        <v>5.9230999999999998</v>
      </c>
      <c r="AD466">
        <v>1451.4658999999999</v>
      </c>
      <c r="AF466">
        <v>5.9055999999999997</v>
      </c>
      <c r="AG466">
        <v>1451.4658999999999</v>
      </c>
      <c r="AI466">
        <v>5.9055999999999997</v>
      </c>
      <c r="AJ466">
        <v>1441.8244</v>
      </c>
    </row>
    <row r="467" spans="2:36">
      <c r="B467">
        <v>6.0989000000000004</v>
      </c>
      <c r="C467">
        <v>116.35850000000001</v>
      </c>
      <c r="E467">
        <v>5.9935</v>
      </c>
      <c r="F467">
        <v>118.792</v>
      </c>
      <c r="H467">
        <v>6.0637999999999996</v>
      </c>
      <c r="I467">
        <v>116.6583</v>
      </c>
      <c r="K467">
        <v>6.0637999999999996</v>
      </c>
      <c r="L467">
        <v>115.79859999999999</v>
      </c>
      <c r="N467">
        <v>6.0110000000000001</v>
      </c>
      <c r="O467">
        <v>118.31399999999999</v>
      </c>
      <c r="Q467">
        <v>6.0812999999999997</v>
      </c>
      <c r="R467">
        <v>1454.8724999999999</v>
      </c>
      <c r="T467">
        <v>5.9935</v>
      </c>
      <c r="U467">
        <v>1453.48</v>
      </c>
      <c r="W467">
        <v>5.9935</v>
      </c>
      <c r="X467">
        <v>1449.2155</v>
      </c>
      <c r="Z467">
        <v>5.9583000000000004</v>
      </c>
      <c r="AA467">
        <v>1453.8590999999999</v>
      </c>
      <c r="AC467">
        <v>5.9583000000000004</v>
      </c>
      <c r="AD467">
        <v>1451.4658999999999</v>
      </c>
      <c r="AF467">
        <v>5.9406999999999996</v>
      </c>
      <c r="AG467">
        <v>1453.3536999999999</v>
      </c>
      <c r="AI467">
        <v>5.9406999999999996</v>
      </c>
      <c r="AJ467">
        <v>1446.2393999999999</v>
      </c>
    </row>
    <row r="468" spans="2:36">
      <c r="B468">
        <v>6.1341000000000001</v>
      </c>
      <c r="C468">
        <v>116.35850000000001</v>
      </c>
      <c r="E468">
        <v>6.0286</v>
      </c>
      <c r="F468">
        <v>118.8318</v>
      </c>
      <c r="H468">
        <v>6.0989000000000004</v>
      </c>
      <c r="I468">
        <v>116.9379</v>
      </c>
      <c r="K468">
        <v>6.0989000000000004</v>
      </c>
      <c r="L468">
        <v>115.79859999999999</v>
      </c>
      <c r="N468">
        <v>6.0461999999999998</v>
      </c>
      <c r="O468">
        <v>117.5565</v>
      </c>
      <c r="Q468">
        <v>6.1165000000000003</v>
      </c>
      <c r="R468">
        <v>1454.1121000000001</v>
      </c>
      <c r="T468">
        <v>6.0286</v>
      </c>
      <c r="U468">
        <v>1452.9752000000001</v>
      </c>
      <c r="W468">
        <v>6.0286</v>
      </c>
      <c r="X468">
        <v>1449.7141999999999</v>
      </c>
      <c r="Z468">
        <v>5.9935</v>
      </c>
      <c r="AA468">
        <v>1453.6062999999999</v>
      </c>
      <c r="AC468">
        <v>5.9935</v>
      </c>
      <c r="AD468">
        <v>1450.2137</v>
      </c>
      <c r="AF468">
        <v>5.9759000000000002</v>
      </c>
      <c r="AG468">
        <v>1451.8425</v>
      </c>
      <c r="AI468">
        <v>5.9759000000000002</v>
      </c>
      <c r="AJ468">
        <v>1446.2393999999999</v>
      </c>
    </row>
    <row r="469" spans="2:36">
      <c r="B469">
        <v>6.1692</v>
      </c>
      <c r="C469">
        <v>116.35850000000001</v>
      </c>
      <c r="E469">
        <v>6.0637999999999996</v>
      </c>
      <c r="F469">
        <v>118.85169999999999</v>
      </c>
      <c r="H469">
        <v>6.1341000000000001</v>
      </c>
      <c r="I469">
        <v>117.2573</v>
      </c>
      <c r="K469">
        <v>6.1341000000000001</v>
      </c>
      <c r="L469">
        <v>115.9986</v>
      </c>
      <c r="N469">
        <v>6.0812999999999997</v>
      </c>
      <c r="O469">
        <v>117.27719999999999</v>
      </c>
      <c r="Q469">
        <v>6.1516000000000002</v>
      </c>
      <c r="R469">
        <v>1456.3989999999999</v>
      </c>
      <c r="T469">
        <v>6.0637999999999996</v>
      </c>
      <c r="U469">
        <v>1451.0897</v>
      </c>
      <c r="W469">
        <v>6.0637999999999996</v>
      </c>
      <c r="X469">
        <v>1448.9665</v>
      </c>
      <c r="Z469">
        <v>6.0286</v>
      </c>
      <c r="AA469">
        <v>1450.2137</v>
      </c>
      <c r="AC469">
        <v>6.0286</v>
      </c>
      <c r="AD469">
        <v>1448.7175999999999</v>
      </c>
      <c r="AF469">
        <v>6.0110000000000001</v>
      </c>
      <c r="AG469">
        <v>1451.4658999999999</v>
      </c>
      <c r="AI469">
        <v>6.0110000000000001</v>
      </c>
      <c r="AJ469">
        <v>1446.61</v>
      </c>
    </row>
    <row r="470" spans="2:36">
      <c r="B470">
        <v>6.2043999999999997</v>
      </c>
      <c r="C470">
        <v>116.59829999999999</v>
      </c>
      <c r="E470">
        <v>6.0989000000000004</v>
      </c>
      <c r="F470">
        <v>118.85169999999999</v>
      </c>
      <c r="H470">
        <v>6.1692</v>
      </c>
      <c r="I470">
        <v>117.5765</v>
      </c>
      <c r="K470">
        <v>6.1692</v>
      </c>
      <c r="L470">
        <v>116.0386</v>
      </c>
      <c r="N470">
        <v>6.1165000000000003</v>
      </c>
      <c r="O470">
        <v>116.5384</v>
      </c>
      <c r="Q470">
        <v>6.1867999999999999</v>
      </c>
      <c r="R470">
        <v>1457.6771000000001</v>
      </c>
      <c r="T470">
        <v>6.0989000000000004</v>
      </c>
      <c r="U470">
        <v>1451.0897</v>
      </c>
      <c r="W470">
        <v>6.0989000000000004</v>
      </c>
      <c r="X470">
        <v>1449.2155</v>
      </c>
      <c r="Z470">
        <v>6.0637999999999996</v>
      </c>
      <c r="AA470">
        <v>1450.2137</v>
      </c>
      <c r="AC470">
        <v>6.0637999999999996</v>
      </c>
      <c r="AD470">
        <v>1448.7175999999999</v>
      </c>
      <c r="AF470">
        <v>6.0461999999999998</v>
      </c>
      <c r="AG470">
        <v>1449.9639</v>
      </c>
      <c r="AI470">
        <v>6.0461999999999998</v>
      </c>
      <c r="AJ470">
        <v>1447.6001000000001</v>
      </c>
    </row>
    <row r="471" spans="2:36">
      <c r="B471">
        <v>6.2394999999999996</v>
      </c>
      <c r="C471">
        <v>117.67619999999999</v>
      </c>
      <c r="E471">
        <v>6.1341000000000001</v>
      </c>
      <c r="F471">
        <v>118.85169999999999</v>
      </c>
      <c r="H471">
        <v>6.2043999999999997</v>
      </c>
      <c r="I471">
        <v>118.3539</v>
      </c>
      <c r="K471">
        <v>6.2043999999999997</v>
      </c>
      <c r="L471">
        <v>116.0986</v>
      </c>
      <c r="N471">
        <v>6.1516000000000002</v>
      </c>
      <c r="O471">
        <v>116.0386</v>
      </c>
      <c r="Q471">
        <v>6.2218999999999998</v>
      </c>
      <c r="R471">
        <v>1461.9355</v>
      </c>
      <c r="T471">
        <v>6.1341000000000001</v>
      </c>
      <c r="U471">
        <v>1452.8492000000001</v>
      </c>
      <c r="W471">
        <v>6.1341000000000001</v>
      </c>
      <c r="X471">
        <v>1449.8389999999999</v>
      </c>
      <c r="Z471">
        <v>6.0989000000000004</v>
      </c>
      <c r="AA471">
        <v>1447.4762000000001</v>
      </c>
      <c r="AC471">
        <v>6.0989000000000004</v>
      </c>
      <c r="AD471">
        <v>1448.0962999999999</v>
      </c>
      <c r="AF471">
        <v>6.0812999999999997</v>
      </c>
      <c r="AG471">
        <v>1444.7614000000001</v>
      </c>
      <c r="AI471">
        <v>6.0812999999999997</v>
      </c>
      <c r="AJ471">
        <v>1445.8693000000001</v>
      </c>
    </row>
    <row r="472" spans="2:36">
      <c r="B472">
        <v>6.2747000000000002</v>
      </c>
      <c r="C472">
        <v>118.57299999999999</v>
      </c>
      <c r="E472">
        <v>6.1692</v>
      </c>
      <c r="F472">
        <v>119.0707</v>
      </c>
      <c r="H472">
        <v>6.2394999999999996</v>
      </c>
      <c r="I472">
        <v>118.4933</v>
      </c>
      <c r="K472">
        <v>6.2394999999999996</v>
      </c>
      <c r="L472">
        <v>116.0986</v>
      </c>
      <c r="N472">
        <v>6.1867999999999999</v>
      </c>
      <c r="O472">
        <v>116.0386</v>
      </c>
      <c r="Q472">
        <v>6.2571000000000003</v>
      </c>
      <c r="R472">
        <v>1463.8924</v>
      </c>
      <c r="T472">
        <v>6.1692</v>
      </c>
      <c r="U472">
        <v>1453.7327</v>
      </c>
      <c r="W472">
        <v>6.1692</v>
      </c>
      <c r="X472">
        <v>1451.9682</v>
      </c>
      <c r="Z472">
        <v>6.1341000000000001</v>
      </c>
      <c r="AA472">
        <v>1447.3523</v>
      </c>
      <c r="AC472">
        <v>6.1341000000000001</v>
      </c>
      <c r="AD472">
        <v>1448.7175999999999</v>
      </c>
      <c r="AF472">
        <v>6.1165000000000003</v>
      </c>
      <c r="AG472">
        <v>1444.7614000000001</v>
      </c>
      <c r="AI472">
        <v>6.1165000000000003</v>
      </c>
      <c r="AJ472">
        <v>1444.7614000000001</v>
      </c>
    </row>
    <row r="473" spans="2:36">
      <c r="B473">
        <v>6.3098000000000001</v>
      </c>
      <c r="C473">
        <v>120.045</v>
      </c>
      <c r="E473">
        <v>6.2043999999999997</v>
      </c>
      <c r="F473">
        <v>119.6674</v>
      </c>
      <c r="H473">
        <v>6.2747000000000002</v>
      </c>
      <c r="I473">
        <v>118.57299999999999</v>
      </c>
      <c r="K473">
        <v>6.2747000000000002</v>
      </c>
      <c r="L473">
        <v>115.8186</v>
      </c>
      <c r="N473">
        <v>6.2218999999999998</v>
      </c>
      <c r="O473">
        <v>116.1986</v>
      </c>
      <c r="Q473">
        <v>6.2922000000000002</v>
      </c>
      <c r="R473">
        <v>1465.0733</v>
      </c>
      <c r="T473">
        <v>6.2043999999999997</v>
      </c>
      <c r="U473">
        <v>1454.4920999999999</v>
      </c>
      <c r="W473">
        <v>6.2043999999999997</v>
      </c>
      <c r="X473">
        <v>1453.6062999999999</v>
      </c>
      <c r="Z473">
        <v>6.1692</v>
      </c>
      <c r="AA473">
        <v>1447.3523</v>
      </c>
      <c r="AC473">
        <v>6.1692</v>
      </c>
      <c r="AD473">
        <v>1451.0897</v>
      </c>
      <c r="AF473">
        <v>6.1516000000000002</v>
      </c>
      <c r="AG473">
        <v>1444.8842999999999</v>
      </c>
      <c r="AI473">
        <v>6.1516000000000002</v>
      </c>
      <c r="AJ473">
        <v>1445.0073</v>
      </c>
    </row>
    <row r="474" spans="2:36">
      <c r="B474">
        <v>6.3449999999999998</v>
      </c>
      <c r="C474">
        <v>120.8197</v>
      </c>
      <c r="E474">
        <v>6.2394999999999996</v>
      </c>
      <c r="F474">
        <v>119.9457</v>
      </c>
      <c r="H474">
        <v>6.3098000000000001</v>
      </c>
      <c r="I474">
        <v>118.77209999999999</v>
      </c>
      <c r="K474">
        <v>6.3098000000000001</v>
      </c>
      <c r="L474">
        <v>115.8186</v>
      </c>
      <c r="N474">
        <v>6.2571000000000003</v>
      </c>
      <c r="O474">
        <v>116.41849999999999</v>
      </c>
      <c r="Q474">
        <v>6.3273999999999999</v>
      </c>
      <c r="R474">
        <v>1464.6791000000001</v>
      </c>
      <c r="T474">
        <v>6.2394999999999996</v>
      </c>
      <c r="U474">
        <v>1456.7818</v>
      </c>
      <c r="W474">
        <v>6.2394999999999996</v>
      </c>
      <c r="X474">
        <v>1457.0373</v>
      </c>
      <c r="Z474">
        <v>6.2043999999999997</v>
      </c>
      <c r="AA474">
        <v>1450.4637</v>
      </c>
      <c r="AC474">
        <v>6.2043999999999997</v>
      </c>
      <c r="AD474">
        <v>1453.2275</v>
      </c>
      <c r="AF474">
        <v>6.1867999999999999</v>
      </c>
      <c r="AG474">
        <v>1446.4864</v>
      </c>
      <c r="AI474">
        <v>6.1867999999999999</v>
      </c>
      <c r="AJ474">
        <v>1444.1475</v>
      </c>
    </row>
    <row r="475" spans="2:36">
      <c r="B475">
        <v>6.3800999999999997</v>
      </c>
      <c r="C475">
        <v>121.01819999999999</v>
      </c>
      <c r="E475">
        <v>6.2747000000000002</v>
      </c>
      <c r="F475">
        <v>120.1444</v>
      </c>
      <c r="H475">
        <v>6.3449999999999998</v>
      </c>
      <c r="I475">
        <v>118.77209999999999</v>
      </c>
      <c r="K475">
        <v>6.3449999999999998</v>
      </c>
      <c r="L475">
        <v>116.41849999999999</v>
      </c>
      <c r="N475">
        <v>6.2922000000000002</v>
      </c>
      <c r="O475">
        <v>117.2174</v>
      </c>
      <c r="Q475">
        <v>6.3624999999999998</v>
      </c>
      <c r="R475">
        <v>1464.2855</v>
      </c>
      <c r="T475">
        <v>6.2747000000000002</v>
      </c>
      <c r="U475">
        <v>1457.9333999999999</v>
      </c>
      <c r="W475">
        <v>6.2747000000000002</v>
      </c>
      <c r="X475">
        <v>1457.8052</v>
      </c>
      <c r="Z475">
        <v>6.2394999999999996</v>
      </c>
      <c r="AA475">
        <v>1451.3404</v>
      </c>
      <c r="AC475">
        <v>6.2394999999999996</v>
      </c>
      <c r="AD475">
        <v>1454.8724999999999</v>
      </c>
      <c r="AF475">
        <v>6.2218999999999998</v>
      </c>
      <c r="AG475">
        <v>1448.2203999999999</v>
      </c>
      <c r="AI475">
        <v>6.2218999999999998</v>
      </c>
      <c r="AJ475">
        <v>1444.1475</v>
      </c>
    </row>
    <row r="476" spans="2:36">
      <c r="B476">
        <v>6.4153000000000002</v>
      </c>
      <c r="C476">
        <v>121.2761</v>
      </c>
      <c r="E476">
        <v>6.3098000000000001</v>
      </c>
      <c r="F476">
        <v>120.0848</v>
      </c>
      <c r="H476">
        <v>6.3800999999999997</v>
      </c>
      <c r="I476">
        <v>118.0151</v>
      </c>
      <c r="K476">
        <v>6.3800999999999997</v>
      </c>
      <c r="L476">
        <v>116.9778</v>
      </c>
      <c r="N476">
        <v>6.3273999999999999</v>
      </c>
      <c r="O476">
        <v>117.4568</v>
      </c>
      <c r="Q476">
        <v>6.3977000000000004</v>
      </c>
      <c r="R476">
        <v>1464.0234</v>
      </c>
      <c r="T476">
        <v>6.3098000000000001</v>
      </c>
      <c r="U476">
        <v>1458.0616</v>
      </c>
      <c r="W476">
        <v>6.3098000000000001</v>
      </c>
      <c r="X476">
        <v>1458.1899000000001</v>
      </c>
      <c r="Z476">
        <v>6.2747000000000002</v>
      </c>
      <c r="AA476">
        <v>1455.8893</v>
      </c>
      <c r="AC476">
        <v>6.2747000000000002</v>
      </c>
      <c r="AD476">
        <v>1455.6347000000001</v>
      </c>
      <c r="AF476">
        <v>6.2571000000000003</v>
      </c>
      <c r="AG476">
        <v>1452.0939000000001</v>
      </c>
      <c r="AI476">
        <v>6.2571000000000003</v>
      </c>
      <c r="AJ476">
        <v>1444.6385</v>
      </c>
    </row>
    <row r="477" spans="2:36">
      <c r="B477">
        <v>6.4504000000000001</v>
      </c>
      <c r="C477">
        <v>121.77200000000001</v>
      </c>
      <c r="E477">
        <v>6.3449999999999998</v>
      </c>
      <c r="F477">
        <v>119.7071</v>
      </c>
      <c r="H477">
        <v>6.4153000000000002</v>
      </c>
      <c r="I477">
        <v>117.95529999999999</v>
      </c>
      <c r="K477">
        <v>6.4153000000000002</v>
      </c>
      <c r="L477">
        <v>117.1375</v>
      </c>
      <c r="N477">
        <v>6.3624999999999998</v>
      </c>
      <c r="O477">
        <v>117.39700000000001</v>
      </c>
      <c r="Q477">
        <v>6.4329000000000001</v>
      </c>
      <c r="R477">
        <v>1464.9418000000001</v>
      </c>
      <c r="T477">
        <v>6.3449999999999998</v>
      </c>
      <c r="U477">
        <v>1459.3471</v>
      </c>
      <c r="W477">
        <v>6.3449999999999998</v>
      </c>
      <c r="X477">
        <v>1457.421</v>
      </c>
      <c r="Z477">
        <v>6.3098000000000001</v>
      </c>
      <c r="AA477">
        <v>1457.1651999999999</v>
      </c>
      <c r="AC477">
        <v>6.3098000000000001</v>
      </c>
      <c r="AD477">
        <v>1456.0165999999999</v>
      </c>
      <c r="AF477">
        <v>6.2922000000000002</v>
      </c>
      <c r="AG477">
        <v>1454.7456</v>
      </c>
      <c r="AI477">
        <v>6.2922000000000002</v>
      </c>
      <c r="AJ477">
        <v>1445.9926</v>
      </c>
    </row>
    <row r="478" spans="2:36">
      <c r="B478">
        <v>6.4855999999999998</v>
      </c>
      <c r="C478">
        <v>121.97029999999999</v>
      </c>
      <c r="E478">
        <v>6.3800999999999997</v>
      </c>
      <c r="F478">
        <v>119.68729999999999</v>
      </c>
      <c r="H478">
        <v>6.4504000000000001</v>
      </c>
      <c r="I478">
        <v>117.95529999999999</v>
      </c>
      <c r="K478">
        <v>6.4504000000000001</v>
      </c>
      <c r="L478">
        <v>117.1375</v>
      </c>
      <c r="N478">
        <v>6.3977000000000004</v>
      </c>
      <c r="O478">
        <v>117.63630000000001</v>
      </c>
      <c r="Q478">
        <v>6.468</v>
      </c>
      <c r="R478">
        <v>1464.6791000000001</v>
      </c>
      <c r="T478">
        <v>6.3800999999999997</v>
      </c>
      <c r="U478">
        <v>1460.3796</v>
      </c>
      <c r="W478">
        <v>6.3800999999999997</v>
      </c>
      <c r="X478">
        <v>1457.9333999999999</v>
      </c>
      <c r="Z478">
        <v>6.3449999999999998</v>
      </c>
      <c r="AA478">
        <v>1458.5751</v>
      </c>
      <c r="AC478">
        <v>6.3449999999999998</v>
      </c>
      <c r="AD478">
        <v>1456.0165999999999</v>
      </c>
      <c r="AF478">
        <v>6.3273999999999999</v>
      </c>
      <c r="AG478">
        <v>1455.1262999999999</v>
      </c>
      <c r="AI478">
        <v>6.3273999999999999</v>
      </c>
      <c r="AJ478">
        <v>1447.7240999999999</v>
      </c>
    </row>
    <row r="479" spans="2:36">
      <c r="B479">
        <v>6.5206999999999997</v>
      </c>
      <c r="C479">
        <v>121.83150000000001</v>
      </c>
      <c r="E479">
        <v>6.4153000000000002</v>
      </c>
      <c r="F479">
        <v>119.7071</v>
      </c>
      <c r="H479">
        <v>6.4855999999999998</v>
      </c>
      <c r="I479">
        <v>118.45350000000001</v>
      </c>
      <c r="K479">
        <v>6.4855999999999998</v>
      </c>
      <c r="L479">
        <v>117.2174</v>
      </c>
      <c r="N479">
        <v>6.4329000000000001</v>
      </c>
      <c r="O479">
        <v>117.8357</v>
      </c>
      <c r="Q479">
        <v>6.5031999999999996</v>
      </c>
      <c r="R479">
        <v>1464.9418000000001</v>
      </c>
      <c r="T479">
        <v>6.4153000000000002</v>
      </c>
      <c r="U479">
        <v>1459.3471</v>
      </c>
      <c r="W479">
        <v>6.4153000000000002</v>
      </c>
      <c r="X479">
        <v>1459.0895</v>
      </c>
      <c r="Z479">
        <v>6.3800999999999997</v>
      </c>
      <c r="AA479">
        <v>1458.5751</v>
      </c>
      <c r="AC479">
        <v>6.3800999999999997</v>
      </c>
      <c r="AD479">
        <v>1456.144</v>
      </c>
      <c r="AF479">
        <v>6.3624999999999998</v>
      </c>
      <c r="AG479">
        <v>1456.0165999999999</v>
      </c>
      <c r="AI479">
        <v>6.3624999999999998</v>
      </c>
      <c r="AJ479">
        <v>1450.4637</v>
      </c>
    </row>
    <row r="480" spans="2:36">
      <c r="B480">
        <v>6.5559000000000003</v>
      </c>
      <c r="C480">
        <v>121.77200000000001</v>
      </c>
      <c r="E480">
        <v>6.4504000000000001</v>
      </c>
      <c r="F480">
        <v>120.00530000000001</v>
      </c>
      <c r="H480">
        <v>6.5206999999999997</v>
      </c>
      <c r="I480">
        <v>119.17010000000001</v>
      </c>
      <c r="K480">
        <v>6.5206999999999997</v>
      </c>
      <c r="L480">
        <v>116.5783</v>
      </c>
      <c r="N480">
        <v>6.468</v>
      </c>
      <c r="O480">
        <v>118.3937</v>
      </c>
      <c r="Q480">
        <v>6.5382999999999996</v>
      </c>
      <c r="R480">
        <v>1466.7879</v>
      </c>
      <c r="T480">
        <v>6.4504000000000001</v>
      </c>
      <c r="U480">
        <v>1458.7036000000001</v>
      </c>
      <c r="W480">
        <v>6.4504000000000001</v>
      </c>
      <c r="X480">
        <v>1459.3471</v>
      </c>
      <c r="Z480">
        <v>6.4153000000000002</v>
      </c>
      <c r="AA480">
        <v>1460.1211000000001</v>
      </c>
      <c r="AC480">
        <v>6.4153000000000002</v>
      </c>
      <c r="AD480">
        <v>1455.6347000000001</v>
      </c>
      <c r="AF480">
        <v>6.3977000000000004</v>
      </c>
      <c r="AG480">
        <v>1456.0165999999999</v>
      </c>
      <c r="AI480">
        <v>6.3977000000000004</v>
      </c>
      <c r="AJ480">
        <v>1451.3404</v>
      </c>
    </row>
    <row r="481" spans="2:36">
      <c r="B481">
        <v>6.5910000000000002</v>
      </c>
      <c r="C481">
        <v>121.71250000000001</v>
      </c>
      <c r="E481">
        <v>6.4855999999999998</v>
      </c>
      <c r="F481">
        <v>120.7403</v>
      </c>
      <c r="H481">
        <v>6.5559000000000003</v>
      </c>
      <c r="I481">
        <v>119.8463</v>
      </c>
      <c r="K481">
        <v>6.5559000000000003</v>
      </c>
      <c r="L481">
        <v>116.59829999999999</v>
      </c>
      <c r="N481">
        <v>6.5031999999999996</v>
      </c>
      <c r="O481">
        <v>118.3937</v>
      </c>
      <c r="Q481">
        <v>6.5735000000000001</v>
      </c>
      <c r="R481">
        <v>1467.8485000000001</v>
      </c>
      <c r="T481">
        <v>6.4855999999999998</v>
      </c>
      <c r="U481">
        <v>1461.1565000000001</v>
      </c>
      <c r="W481">
        <v>6.4855999999999998</v>
      </c>
      <c r="X481">
        <v>1460.2502999999999</v>
      </c>
      <c r="Z481">
        <v>6.4504000000000001</v>
      </c>
      <c r="AA481">
        <v>1460.7678000000001</v>
      </c>
      <c r="AC481">
        <v>6.4504000000000001</v>
      </c>
      <c r="AD481">
        <v>1456.144</v>
      </c>
      <c r="AF481">
        <v>6.4329000000000001</v>
      </c>
      <c r="AG481">
        <v>1455.2534000000001</v>
      </c>
      <c r="AI481">
        <v>6.4329000000000001</v>
      </c>
      <c r="AJ481">
        <v>1452.4712999999999</v>
      </c>
    </row>
    <row r="482" spans="2:36">
      <c r="B482">
        <v>6.6261999999999999</v>
      </c>
      <c r="C482">
        <v>120.9586</v>
      </c>
      <c r="E482">
        <v>6.5206999999999997</v>
      </c>
      <c r="F482">
        <v>122.0496</v>
      </c>
      <c r="H482">
        <v>6.5910000000000002</v>
      </c>
      <c r="I482">
        <v>121.5737</v>
      </c>
      <c r="K482">
        <v>6.5910000000000002</v>
      </c>
      <c r="L482">
        <v>116.5783</v>
      </c>
      <c r="N482">
        <v>6.5382999999999996</v>
      </c>
      <c r="O482">
        <v>118.4933</v>
      </c>
      <c r="Q482">
        <v>6.6086</v>
      </c>
      <c r="R482">
        <v>1467.8485000000001</v>
      </c>
      <c r="T482">
        <v>6.5206999999999997</v>
      </c>
      <c r="U482">
        <v>1461.5456999999999</v>
      </c>
      <c r="W482">
        <v>6.5206999999999997</v>
      </c>
      <c r="X482">
        <v>1460.2502999999999</v>
      </c>
      <c r="Z482">
        <v>6.4855999999999998</v>
      </c>
      <c r="AA482">
        <v>1458.3181999999999</v>
      </c>
      <c r="AC482">
        <v>6.4855999999999998</v>
      </c>
      <c r="AD482">
        <v>1458.4467</v>
      </c>
      <c r="AF482">
        <v>6.468</v>
      </c>
      <c r="AG482">
        <v>1456.7818</v>
      </c>
      <c r="AI482">
        <v>6.468</v>
      </c>
      <c r="AJ482">
        <v>1454.3653999999999</v>
      </c>
    </row>
    <row r="483" spans="2:36">
      <c r="B483">
        <v>6.6612999999999998</v>
      </c>
      <c r="C483">
        <v>120.8197</v>
      </c>
      <c r="E483">
        <v>6.5559000000000003</v>
      </c>
      <c r="F483">
        <v>122.4064</v>
      </c>
      <c r="H483">
        <v>6.6261999999999999</v>
      </c>
      <c r="I483">
        <v>122.1884</v>
      </c>
      <c r="K483">
        <v>6.6261999999999999</v>
      </c>
      <c r="L483">
        <v>117.0577</v>
      </c>
      <c r="N483">
        <v>6.5735000000000001</v>
      </c>
      <c r="O483">
        <v>118.4933</v>
      </c>
      <c r="Q483">
        <v>6.6437999999999997</v>
      </c>
      <c r="R483">
        <v>1468.6466</v>
      </c>
      <c r="T483">
        <v>6.5559000000000003</v>
      </c>
      <c r="U483">
        <v>1461.5456999999999</v>
      </c>
      <c r="W483">
        <v>6.5559000000000003</v>
      </c>
      <c r="X483">
        <v>1463.2385999999999</v>
      </c>
      <c r="Z483">
        <v>6.5206999999999997</v>
      </c>
      <c r="AA483">
        <v>1458.3181999999999</v>
      </c>
      <c r="AC483">
        <v>6.5206999999999997</v>
      </c>
      <c r="AD483">
        <v>1458.7036000000001</v>
      </c>
      <c r="AF483">
        <v>6.5031999999999996</v>
      </c>
      <c r="AG483">
        <v>1457.6771000000001</v>
      </c>
      <c r="AI483">
        <v>6.5031999999999996</v>
      </c>
      <c r="AJ483">
        <v>1452.9752000000001</v>
      </c>
    </row>
    <row r="484" spans="2:36">
      <c r="B484">
        <v>6.6965000000000003</v>
      </c>
      <c r="C484">
        <v>120.9785</v>
      </c>
      <c r="E484">
        <v>6.5910000000000002</v>
      </c>
      <c r="F484">
        <v>123.852</v>
      </c>
      <c r="H484">
        <v>6.6612999999999998</v>
      </c>
      <c r="I484">
        <v>123.00069999999999</v>
      </c>
      <c r="K484">
        <v>6.6612999999999998</v>
      </c>
      <c r="L484">
        <v>117.7161</v>
      </c>
      <c r="N484">
        <v>6.6086</v>
      </c>
      <c r="O484">
        <v>118.4734</v>
      </c>
      <c r="Q484">
        <v>6.6788999999999996</v>
      </c>
      <c r="R484">
        <v>1469.18</v>
      </c>
      <c r="T484">
        <v>6.5910000000000002</v>
      </c>
      <c r="U484">
        <v>1464.5478000000001</v>
      </c>
      <c r="W484">
        <v>6.5910000000000002</v>
      </c>
      <c r="X484">
        <v>1463.2385999999999</v>
      </c>
      <c r="Z484">
        <v>6.5559000000000003</v>
      </c>
      <c r="AA484">
        <v>1458.9608000000001</v>
      </c>
      <c r="AC484">
        <v>6.5559000000000003</v>
      </c>
      <c r="AD484">
        <v>1459.3471</v>
      </c>
      <c r="AF484">
        <v>6.5382999999999996</v>
      </c>
      <c r="AG484">
        <v>1459.2183</v>
      </c>
      <c r="AI484">
        <v>6.5382999999999996</v>
      </c>
      <c r="AJ484">
        <v>1452.9752000000001</v>
      </c>
    </row>
    <row r="485" spans="2:36">
      <c r="B485">
        <v>6.7316000000000003</v>
      </c>
      <c r="C485">
        <v>121.3952</v>
      </c>
      <c r="E485">
        <v>6.6261999999999999</v>
      </c>
      <c r="F485">
        <v>124.20820000000001</v>
      </c>
      <c r="H485">
        <v>6.6965000000000003</v>
      </c>
      <c r="I485">
        <v>122.76300000000001</v>
      </c>
      <c r="K485">
        <v>6.6965000000000003</v>
      </c>
      <c r="L485">
        <v>118.7124</v>
      </c>
      <c r="N485">
        <v>6.6437999999999997</v>
      </c>
      <c r="O485">
        <v>118.2144</v>
      </c>
      <c r="Q485">
        <v>6.7141000000000002</v>
      </c>
      <c r="R485">
        <v>1470.3841</v>
      </c>
      <c r="T485">
        <v>6.6261999999999999</v>
      </c>
      <c r="U485">
        <v>1466.2592</v>
      </c>
      <c r="W485">
        <v>6.6261999999999999</v>
      </c>
      <c r="X485">
        <v>1463.2385999999999</v>
      </c>
      <c r="Z485">
        <v>6.5910000000000002</v>
      </c>
      <c r="AA485">
        <v>1458.3181999999999</v>
      </c>
      <c r="AC485">
        <v>6.5910000000000002</v>
      </c>
      <c r="AD485">
        <v>1458.9608000000001</v>
      </c>
      <c r="AF485">
        <v>6.5735000000000001</v>
      </c>
      <c r="AG485">
        <v>1459.4758999999999</v>
      </c>
      <c r="AI485">
        <v>6.5735000000000001</v>
      </c>
      <c r="AJ485">
        <v>1454.4920999999999</v>
      </c>
    </row>
    <row r="486" spans="2:36">
      <c r="B486">
        <v>6.7667999999999999</v>
      </c>
      <c r="C486">
        <v>121.8117</v>
      </c>
      <c r="E486">
        <v>6.6612999999999998</v>
      </c>
      <c r="F486">
        <v>124.4851</v>
      </c>
      <c r="H486">
        <v>6.7316000000000003</v>
      </c>
      <c r="I486">
        <v>123.0403</v>
      </c>
      <c r="K486">
        <v>6.7316000000000003</v>
      </c>
      <c r="L486">
        <v>121.5142</v>
      </c>
      <c r="N486">
        <v>6.6788999999999996</v>
      </c>
      <c r="O486">
        <v>118.4734</v>
      </c>
      <c r="Q486">
        <v>6.7492000000000001</v>
      </c>
      <c r="R486">
        <v>1474.1652999999999</v>
      </c>
      <c r="T486">
        <v>6.6612999999999998</v>
      </c>
      <c r="U486">
        <v>1466.7879</v>
      </c>
      <c r="W486">
        <v>6.6612999999999998</v>
      </c>
      <c r="X486">
        <v>1463.8924</v>
      </c>
      <c r="Z486">
        <v>6.6261999999999999</v>
      </c>
      <c r="AA486">
        <v>1457.421</v>
      </c>
      <c r="AC486">
        <v>6.6261999999999999</v>
      </c>
      <c r="AD486">
        <v>1460.5089</v>
      </c>
      <c r="AF486">
        <v>6.6086</v>
      </c>
      <c r="AG486">
        <v>1461.6755000000001</v>
      </c>
      <c r="AI486">
        <v>6.6086</v>
      </c>
      <c r="AJ486">
        <v>1455.2534000000001</v>
      </c>
    </row>
    <row r="487" spans="2:36">
      <c r="B487">
        <v>6.8019999999999996</v>
      </c>
      <c r="C487">
        <v>122.1686</v>
      </c>
      <c r="E487">
        <v>6.6965000000000003</v>
      </c>
      <c r="F487">
        <v>124.6434</v>
      </c>
      <c r="H487">
        <v>6.7667999999999999</v>
      </c>
      <c r="I487">
        <v>122.8819</v>
      </c>
      <c r="K487">
        <v>6.7667999999999999</v>
      </c>
      <c r="L487">
        <v>121.8712</v>
      </c>
      <c r="N487">
        <v>6.7141000000000002</v>
      </c>
      <c r="O487">
        <v>118.77209999999999</v>
      </c>
      <c r="Q487">
        <v>6.7843999999999998</v>
      </c>
      <c r="R487">
        <v>1479.1084000000001</v>
      </c>
      <c r="T487">
        <v>6.6965000000000003</v>
      </c>
      <c r="U487">
        <v>1467.0527</v>
      </c>
      <c r="W487">
        <v>6.6965000000000003</v>
      </c>
      <c r="X487">
        <v>1466.7879</v>
      </c>
      <c r="Z487">
        <v>6.6612999999999998</v>
      </c>
      <c r="AA487">
        <v>1460.6383000000001</v>
      </c>
      <c r="AC487">
        <v>6.6612999999999998</v>
      </c>
      <c r="AD487">
        <v>1461.2861</v>
      </c>
      <c r="AF487">
        <v>6.6437999999999997</v>
      </c>
      <c r="AG487">
        <v>1461.6755000000001</v>
      </c>
      <c r="AI487">
        <v>6.6437999999999997</v>
      </c>
      <c r="AJ487">
        <v>1459.3471</v>
      </c>
    </row>
    <row r="488" spans="2:36">
      <c r="B488">
        <v>6.8371000000000004</v>
      </c>
      <c r="C488">
        <v>123.06010000000001</v>
      </c>
      <c r="E488">
        <v>6.7316000000000003</v>
      </c>
      <c r="F488">
        <v>124.4851</v>
      </c>
      <c r="H488">
        <v>6.8019999999999996</v>
      </c>
      <c r="I488">
        <v>122.76300000000001</v>
      </c>
      <c r="K488">
        <v>6.8019999999999996</v>
      </c>
      <c r="L488">
        <v>122.1289</v>
      </c>
      <c r="N488">
        <v>6.7492000000000001</v>
      </c>
      <c r="O488">
        <v>119.9854</v>
      </c>
      <c r="Q488">
        <v>6.8194999999999997</v>
      </c>
      <c r="R488">
        <v>1482.7383</v>
      </c>
      <c r="T488">
        <v>6.7316000000000003</v>
      </c>
      <c r="U488">
        <v>1471.8631</v>
      </c>
      <c r="W488">
        <v>6.7316000000000003</v>
      </c>
      <c r="X488">
        <v>1467.4503</v>
      </c>
      <c r="Z488">
        <v>6.6965000000000003</v>
      </c>
      <c r="AA488">
        <v>1465.7315000000001</v>
      </c>
      <c r="AC488">
        <v>6.6965000000000003</v>
      </c>
      <c r="AD488">
        <v>1464.1543999999999</v>
      </c>
      <c r="AF488">
        <v>6.6788999999999996</v>
      </c>
      <c r="AG488">
        <v>1461.6755000000001</v>
      </c>
      <c r="AI488">
        <v>6.6788999999999996</v>
      </c>
      <c r="AJ488">
        <v>1460.3796</v>
      </c>
    </row>
    <row r="489" spans="2:36">
      <c r="B489">
        <v>6.8723000000000001</v>
      </c>
      <c r="C489">
        <v>124.2675</v>
      </c>
      <c r="E489">
        <v>6.7667999999999999</v>
      </c>
      <c r="F489">
        <v>124.30710000000001</v>
      </c>
      <c r="H489">
        <v>6.8371000000000004</v>
      </c>
      <c r="I489">
        <v>122.1884</v>
      </c>
      <c r="K489">
        <v>6.8371000000000004</v>
      </c>
      <c r="L489">
        <v>121.8712</v>
      </c>
      <c r="N489">
        <v>6.7843999999999998</v>
      </c>
      <c r="O489">
        <v>121.89100000000001</v>
      </c>
      <c r="Q489">
        <v>6.8547000000000002</v>
      </c>
      <c r="R489">
        <v>1483.0196000000001</v>
      </c>
      <c r="T489">
        <v>6.7667999999999999</v>
      </c>
      <c r="U489">
        <v>1473.3505</v>
      </c>
      <c r="W489">
        <v>6.7667999999999999</v>
      </c>
      <c r="X489">
        <v>1469.8483000000001</v>
      </c>
      <c r="Z489">
        <v>6.7316000000000003</v>
      </c>
      <c r="AA489">
        <v>1470.1161</v>
      </c>
      <c r="AC489">
        <v>6.7316000000000003</v>
      </c>
      <c r="AD489">
        <v>1467.1850999999999</v>
      </c>
      <c r="AF489">
        <v>6.7141000000000002</v>
      </c>
      <c r="AG489">
        <v>1462.0654999999999</v>
      </c>
      <c r="AI489">
        <v>6.7141000000000002</v>
      </c>
      <c r="AJ489">
        <v>1461.8054999999999</v>
      </c>
    </row>
    <row r="490" spans="2:36">
      <c r="B490">
        <v>6.9074</v>
      </c>
      <c r="C490">
        <v>125.9679</v>
      </c>
      <c r="E490">
        <v>6.8019999999999996</v>
      </c>
      <c r="F490">
        <v>124.20820000000001</v>
      </c>
      <c r="H490">
        <v>6.8723000000000001</v>
      </c>
      <c r="I490">
        <v>122.0496</v>
      </c>
      <c r="K490">
        <v>6.8723000000000001</v>
      </c>
      <c r="L490">
        <v>122.08929999999999</v>
      </c>
      <c r="N490">
        <v>6.8194999999999997</v>
      </c>
      <c r="O490">
        <v>122.6045</v>
      </c>
      <c r="Q490">
        <v>6.8898000000000001</v>
      </c>
      <c r="R490">
        <v>1484.2896000000001</v>
      </c>
      <c r="T490">
        <v>6.8019999999999996</v>
      </c>
      <c r="U490">
        <v>1472.944</v>
      </c>
      <c r="W490">
        <v>6.8019999999999996</v>
      </c>
      <c r="X490">
        <v>1470.25</v>
      </c>
      <c r="Z490">
        <v>6.7667999999999999</v>
      </c>
      <c r="AA490">
        <v>1471.5935999999999</v>
      </c>
      <c r="AC490">
        <v>6.7667999999999999</v>
      </c>
      <c r="AD490">
        <v>1470.3841</v>
      </c>
      <c r="AF490">
        <v>6.7492000000000001</v>
      </c>
      <c r="AG490">
        <v>1464.9418000000001</v>
      </c>
      <c r="AI490">
        <v>6.7492000000000001</v>
      </c>
      <c r="AJ490">
        <v>1461.8054999999999</v>
      </c>
    </row>
    <row r="491" spans="2:36">
      <c r="B491">
        <v>6.9425999999999997</v>
      </c>
      <c r="C491">
        <v>125.9679</v>
      </c>
      <c r="E491">
        <v>6.8371000000000004</v>
      </c>
      <c r="F491">
        <v>123.9114</v>
      </c>
      <c r="H491">
        <v>6.9074</v>
      </c>
      <c r="I491">
        <v>121.5539</v>
      </c>
      <c r="K491">
        <v>6.9074</v>
      </c>
      <c r="L491">
        <v>121.7919</v>
      </c>
      <c r="N491">
        <v>6.8547000000000002</v>
      </c>
      <c r="O491">
        <v>123.00069999999999</v>
      </c>
      <c r="Q491">
        <v>6.9249999999999998</v>
      </c>
      <c r="R491">
        <v>1484.7144000000001</v>
      </c>
      <c r="T491">
        <v>6.8371000000000004</v>
      </c>
      <c r="U491">
        <v>1474.3014000000001</v>
      </c>
      <c r="W491">
        <v>6.8371000000000004</v>
      </c>
      <c r="X491">
        <v>1471.4589000000001</v>
      </c>
      <c r="Z491">
        <v>6.8019999999999996</v>
      </c>
      <c r="AA491">
        <v>1471.8631</v>
      </c>
      <c r="AC491">
        <v>6.8019999999999996</v>
      </c>
      <c r="AD491">
        <v>1470.1161</v>
      </c>
      <c r="AF491">
        <v>6.7843999999999998</v>
      </c>
      <c r="AG491">
        <v>1466.3913</v>
      </c>
      <c r="AI491">
        <v>6.7843999999999998</v>
      </c>
      <c r="AJ491">
        <v>1461.8054999999999</v>
      </c>
    </row>
    <row r="492" spans="2:36">
      <c r="B492">
        <v>6.9776999999999996</v>
      </c>
      <c r="C492">
        <v>125.9679</v>
      </c>
      <c r="E492">
        <v>6.8723000000000001</v>
      </c>
      <c r="F492">
        <v>123.5551</v>
      </c>
      <c r="H492">
        <v>6.9425999999999997</v>
      </c>
      <c r="I492">
        <v>121.5539</v>
      </c>
      <c r="K492">
        <v>6.9425999999999997</v>
      </c>
      <c r="L492">
        <v>121.6729</v>
      </c>
      <c r="N492">
        <v>6.8898000000000001</v>
      </c>
      <c r="O492">
        <v>122.76300000000001</v>
      </c>
      <c r="Q492">
        <v>6.9600999999999997</v>
      </c>
      <c r="R492">
        <v>1488.7135000000001</v>
      </c>
      <c r="T492">
        <v>6.8723000000000001</v>
      </c>
      <c r="U492">
        <v>1475.9395</v>
      </c>
      <c r="W492">
        <v>6.8723000000000001</v>
      </c>
      <c r="X492">
        <v>1476.2135000000001</v>
      </c>
      <c r="Z492">
        <v>6.8371000000000004</v>
      </c>
      <c r="AA492">
        <v>1472.403</v>
      </c>
      <c r="AC492">
        <v>6.8371000000000004</v>
      </c>
      <c r="AD492">
        <v>1470.3841</v>
      </c>
      <c r="AF492">
        <v>6.8194999999999997</v>
      </c>
      <c r="AG492">
        <v>1467.7157</v>
      </c>
      <c r="AI492">
        <v>6.8194999999999997</v>
      </c>
      <c r="AJ492">
        <v>1463.1079999999999</v>
      </c>
    </row>
    <row r="493" spans="2:36">
      <c r="B493">
        <v>7.0129000000000001</v>
      </c>
      <c r="C493">
        <v>124.80159999999999</v>
      </c>
      <c r="E493">
        <v>6.9074</v>
      </c>
      <c r="F493">
        <v>123.3373</v>
      </c>
      <c r="H493">
        <v>6.9776999999999996</v>
      </c>
      <c r="I493">
        <v>122.0496</v>
      </c>
      <c r="K493">
        <v>6.9776999999999996</v>
      </c>
      <c r="L493">
        <v>121.13720000000001</v>
      </c>
      <c r="N493">
        <v>6.9249999999999998</v>
      </c>
      <c r="O493">
        <v>123.1987</v>
      </c>
      <c r="Q493">
        <v>6.9953000000000003</v>
      </c>
      <c r="R493">
        <v>1490.1572000000001</v>
      </c>
      <c r="T493">
        <v>6.9074</v>
      </c>
      <c r="U493">
        <v>1475.9395</v>
      </c>
      <c r="W493">
        <v>6.9074</v>
      </c>
      <c r="X493">
        <v>1479.1084000000001</v>
      </c>
      <c r="Z493">
        <v>6.8723000000000001</v>
      </c>
      <c r="AA493">
        <v>1471.7283</v>
      </c>
      <c r="AC493">
        <v>6.8723000000000001</v>
      </c>
      <c r="AD493">
        <v>1472.6733999999999</v>
      </c>
      <c r="AF493">
        <v>6.8547000000000002</v>
      </c>
      <c r="AG493">
        <v>1468.7799</v>
      </c>
      <c r="AI493">
        <v>6.8547000000000002</v>
      </c>
      <c r="AJ493">
        <v>1466.9203</v>
      </c>
    </row>
    <row r="494" spans="2:36">
      <c r="B494">
        <v>7.048</v>
      </c>
      <c r="C494">
        <v>122.1289</v>
      </c>
      <c r="E494">
        <v>6.9425999999999997</v>
      </c>
      <c r="F494">
        <v>123.4165</v>
      </c>
      <c r="H494">
        <v>7.0129000000000001</v>
      </c>
      <c r="I494">
        <v>122.0694</v>
      </c>
      <c r="K494">
        <v>7.0129000000000001</v>
      </c>
      <c r="L494">
        <v>120.7403</v>
      </c>
      <c r="N494">
        <v>6.9600999999999997</v>
      </c>
      <c r="O494">
        <v>123.29770000000001</v>
      </c>
      <c r="Q494">
        <v>7.0304000000000002</v>
      </c>
      <c r="R494">
        <v>1491.0274999999999</v>
      </c>
      <c r="T494">
        <v>6.9425999999999997</v>
      </c>
      <c r="U494">
        <v>1480.3590999999999</v>
      </c>
      <c r="W494">
        <v>6.9425999999999997</v>
      </c>
      <c r="X494">
        <v>1482.7383</v>
      </c>
      <c r="Z494">
        <v>6.9074</v>
      </c>
      <c r="AA494">
        <v>1476.3507</v>
      </c>
      <c r="AC494">
        <v>6.9074</v>
      </c>
      <c r="AD494">
        <v>1472.944</v>
      </c>
      <c r="AF494">
        <v>6.8898000000000001</v>
      </c>
      <c r="AG494">
        <v>1469.5808</v>
      </c>
      <c r="AI494">
        <v>6.8898000000000001</v>
      </c>
      <c r="AJ494">
        <v>1467.9812999999999</v>
      </c>
    </row>
    <row r="495" spans="2:36">
      <c r="B495">
        <v>7.0831999999999997</v>
      </c>
      <c r="C495">
        <v>120.85939999999999</v>
      </c>
      <c r="E495">
        <v>6.9776999999999996</v>
      </c>
      <c r="F495">
        <v>123.5155</v>
      </c>
      <c r="H495">
        <v>7.048</v>
      </c>
      <c r="I495">
        <v>122.84229999999999</v>
      </c>
      <c r="K495">
        <v>7.048</v>
      </c>
      <c r="L495">
        <v>120.7403</v>
      </c>
      <c r="N495">
        <v>6.9953000000000003</v>
      </c>
      <c r="O495">
        <v>123.29770000000001</v>
      </c>
      <c r="Q495">
        <v>7.0655999999999999</v>
      </c>
      <c r="R495">
        <v>1491.0274999999999</v>
      </c>
      <c r="T495">
        <v>6.9776999999999996</v>
      </c>
      <c r="U495">
        <v>1480.9168999999999</v>
      </c>
      <c r="W495">
        <v>6.9776999999999996</v>
      </c>
      <c r="X495">
        <v>1483.7244000000001</v>
      </c>
      <c r="Z495">
        <v>6.9425999999999997</v>
      </c>
      <c r="AA495">
        <v>1476.6251</v>
      </c>
      <c r="AC495">
        <v>6.9425999999999997</v>
      </c>
      <c r="AD495">
        <v>1474.9827</v>
      </c>
      <c r="AF495">
        <v>6.9249999999999998</v>
      </c>
      <c r="AG495">
        <v>1471.0554</v>
      </c>
      <c r="AI495">
        <v>6.9249999999999998</v>
      </c>
      <c r="AJ495">
        <v>1469.18</v>
      </c>
    </row>
    <row r="496" spans="2:36">
      <c r="B496">
        <v>7.1182999999999996</v>
      </c>
      <c r="C496">
        <v>120.2636</v>
      </c>
      <c r="E496">
        <v>7.0129000000000001</v>
      </c>
      <c r="F496">
        <v>124.04989999999999</v>
      </c>
      <c r="H496">
        <v>7.0831999999999997</v>
      </c>
      <c r="I496">
        <v>123.3571</v>
      </c>
      <c r="K496">
        <v>7.0831999999999997</v>
      </c>
      <c r="L496">
        <v>120.7403</v>
      </c>
      <c r="N496">
        <v>7.0304000000000002</v>
      </c>
      <c r="O496">
        <v>123.0997</v>
      </c>
      <c r="Q496">
        <v>7.1006999999999998</v>
      </c>
      <c r="R496">
        <v>1490.5920000000001</v>
      </c>
      <c r="T496">
        <v>7.0129000000000001</v>
      </c>
      <c r="U496">
        <v>1480.7773999999999</v>
      </c>
      <c r="W496">
        <v>7.0129000000000001</v>
      </c>
      <c r="X496">
        <v>1483.5833</v>
      </c>
      <c r="Z496">
        <v>6.9776999999999996</v>
      </c>
      <c r="AA496">
        <v>1477.8638000000001</v>
      </c>
      <c r="AC496">
        <v>6.9776999999999996</v>
      </c>
      <c r="AD496">
        <v>1478.8313000000001</v>
      </c>
      <c r="AF496">
        <v>6.9600999999999997</v>
      </c>
      <c r="AG496">
        <v>1471.7283</v>
      </c>
      <c r="AI496">
        <v>6.9600999999999997</v>
      </c>
      <c r="AJ496">
        <v>1471.0554</v>
      </c>
    </row>
    <row r="497" spans="2:36">
      <c r="B497">
        <v>7.1535000000000002</v>
      </c>
      <c r="C497">
        <v>120.3629</v>
      </c>
      <c r="E497">
        <v>7.048</v>
      </c>
      <c r="F497">
        <v>124.6236</v>
      </c>
      <c r="H497">
        <v>7.1182999999999996</v>
      </c>
      <c r="I497">
        <v>124.4851</v>
      </c>
      <c r="K497">
        <v>7.1182999999999996</v>
      </c>
      <c r="L497">
        <v>121.4547</v>
      </c>
      <c r="N497">
        <v>7.0655999999999999</v>
      </c>
      <c r="O497">
        <v>123.1987</v>
      </c>
      <c r="Q497">
        <v>7.1359000000000004</v>
      </c>
      <c r="R497">
        <v>1490.0125</v>
      </c>
      <c r="T497">
        <v>7.048</v>
      </c>
      <c r="U497">
        <v>1481.1963000000001</v>
      </c>
      <c r="W497">
        <v>7.048</v>
      </c>
      <c r="X497">
        <v>1483.0196000000001</v>
      </c>
      <c r="Z497">
        <v>7.0129000000000001</v>
      </c>
      <c r="AA497">
        <v>1478.0018</v>
      </c>
      <c r="AC497">
        <v>7.0129000000000001</v>
      </c>
      <c r="AD497">
        <v>1480.7773999999999</v>
      </c>
      <c r="AF497">
        <v>6.9953000000000003</v>
      </c>
      <c r="AG497">
        <v>1472.1329000000001</v>
      </c>
      <c r="AI497">
        <v>6.9953000000000003</v>
      </c>
      <c r="AJ497">
        <v>1473.2148999999999</v>
      </c>
    </row>
    <row r="498" spans="2:36">
      <c r="B498">
        <v>7.1886000000000001</v>
      </c>
      <c r="C498">
        <v>120.91889999999999</v>
      </c>
      <c r="E498">
        <v>7.0831999999999997</v>
      </c>
      <c r="F498">
        <v>125.9284</v>
      </c>
      <c r="H498">
        <v>7.1535000000000002</v>
      </c>
      <c r="I498">
        <v>125.65170000000001</v>
      </c>
      <c r="K498">
        <v>7.1535000000000002</v>
      </c>
      <c r="L498">
        <v>121.97029999999999</v>
      </c>
      <c r="N498">
        <v>7.1006999999999998</v>
      </c>
      <c r="O498">
        <v>122.22799999999999</v>
      </c>
      <c r="Q498">
        <v>7.1710000000000003</v>
      </c>
      <c r="R498">
        <v>1489.4342999999999</v>
      </c>
      <c r="T498">
        <v>7.0831999999999997</v>
      </c>
      <c r="U498">
        <v>1482.7383</v>
      </c>
      <c r="W498">
        <v>7.0831999999999997</v>
      </c>
      <c r="X498">
        <v>1483.0196000000001</v>
      </c>
      <c r="Z498">
        <v>7.048</v>
      </c>
      <c r="AA498">
        <v>1478.4161999999999</v>
      </c>
      <c r="AC498">
        <v>7.048</v>
      </c>
      <c r="AD498">
        <v>1480.7773999999999</v>
      </c>
      <c r="AF498">
        <v>7.0304000000000002</v>
      </c>
      <c r="AG498">
        <v>1474.0292999999999</v>
      </c>
      <c r="AI498">
        <v>7.0304000000000002</v>
      </c>
      <c r="AJ498">
        <v>1473.6217999999999</v>
      </c>
    </row>
    <row r="499" spans="2:36">
      <c r="B499">
        <v>7.2237999999999998</v>
      </c>
      <c r="C499">
        <v>121.4547</v>
      </c>
      <c r="E499">
        <v>7.1182999999999996</v>
      </c>
      <c r="F499">
        <v>127.173</v>
      </c>
      <c r="H499">
        <v>7.1886000000000001</v>
      </c>
      <c r="I499">
        <v>127.1532</v>
      </c>
      <c r="K499">
        <v>7.1886000000000001</v>
      </c>
      <c r="L499">
        <v>122.5847</v>
      </c>
      <c r="N499">
        <v>7.1359000000000004</v>
      </c>
      <c r="O499">
        <v>122.20820000000001</v>
      </c>
      <c r="Q499">
        <v>7.2061999999999999</v>
      </c>
      <c r="R499">
        <v>1487.9947</v>
      </c>
      <c r="T499">
        <v>7.1182999999999996</v>
      </c>
      <c r="U499">
        <v>1482.7383</v>
      </c>
      <c r="W499">
        <v>7.1182999999999996</v>
      </c>
      <c r="X499">
        <v>1482.5977</v>
      </c>
      <c r="Z499">
        <v>7.0831999999999997</v>
      </c>
      <c r="AA499">
        <v>1479.1084000000001</v>
      </c>
      <c r="AC499">
        <v>7.0831999999999997</v>
      </c>
      <c r="AD499">
        <v>1480.7773999999999</v>
      </c>
      <c r="AF499">
        <v>7.0655999999999999</v>
      </c>
      <c r="AG499">
        <v>1475.1192000000001</v>
      </c>
      <c r="AI499">
        <v>7.0655999999999999</v>
      </c>
      <c r="AJ499">
        <v>1474.8462999999999</v>
      </c>
    </row>
    <row r="500" spans="2:36">
      <c r="B500">
        <v>7.2588999999999997</v>
      </c>
      <c r="C500">
        <v>121.4547</v>
      </c>
      <c r="E500">
        <v>7.1535000000000002</v>
      </c>
      <c r="F500">
        <v>127.9629</v>
      </c>
      <c r="H500">
        <v>7.2237999999999998</v>
      </c>
      <c r="I500">
        <v>127.1532</v>
      </c>
      <c r="K500">
        <v>7.2237999999999998</v>
      </c>
      <c r="L500">
        <v>123.4759</v>
      </c>
      <c r="N500">
        <v>7.1710000000000003</v>
      </c>
      <c r="O500">
        <v>122.34690000000001</v>
      </c>
      <c r="Q500">
        <v>7.2413999999999996</v>
      </c>
      <c r="R500">
        <v>1487.9947</v>
      </c>
      <c r="T500">
        <v>7.1535000000000002</v>
      </c>
      <c r="U500">
        <v>1483.3013000000001</v>
      </c>
      <c r="W500">
        <v>7.1535000000000002</v>
      </c>
      <c r="X500">
        <v>1480.9168999999999</v>
      </c>
      <c r="Z500">
        <v>7.1182999999999996</v>
      </c>
      <c r="AA500">
        <v>1480.0807</v>
      </c>
      <c r="AC500">
        <v>7.1182999999999996</v>
      </c>
      <c r="AD500">
        <v>1479.6635000000001</v>
      </c>
      <c r="AF500">
        <v>7.1006999999999998</v>
      </c>
      <c r="AG500">
        <v>1476.6251</v>
      </c>
      <c r="AI500">
        <v>7.1006999999999998</v>
      </c>
      <c r="AJ500">
        <v>1475.8026</v>
      </c>
    </row>
    <row r="501" spans="2:36">
      <c r="B501">
        <v>7.2941000000000003</v>
      </c>
      <c r="C501">
        <v>121.6927</v>
      </c>
      <c r="E501">
        <v>7.1886000000000001</v>
      </c>
      <c r="F501">
        <v>128.83160000000001</v>
      </c>
      <c r="H501">
        <v>7.2588999999999997</v>
      </c>
      <c r="I501">
        <v>127.1532</v>
      </c>
      <c r="K501">
        <v>7.2588999999999997</v>
      </c>
      <c r="L501">
        <v>124.4258</v>
      </c>
      <c r="N501">
        <v>7.2061999999999999</v>
      </c>
      <c r="O501">
        <v>122.5055</v>
      </c>
      <c r="Q501">
        <v>7.2765000000000004</v>
      </c>
      <c r="R501">
        <v>1487.8512000000001</v>
      </c>
      <c r="T501">
        <v>7.1886000000000001</v>
      </c>
      <c r="U501">
        <v>1485.8505</v>
      </c>
      <c r="W501">
        <v>7.1886000000000001</v>
      </c>
      <c r="X501">
        <v>1479.9414999999999</v>
      </c>
      <c r="Z501">
        <v>7.1535000000000002</v>
      </c>
      <c r="AA501">
        <v>1478.9698000000001</v>
      </c>
      <c r="AC501">
        <v>7.1535000000000002</v>
      </c>
      <c r="AD501">
        <v>1479.5246999999999</v>
      </c>
      <c r="AF501">
        <v>7.1359000000000004</v>
      </c>
      <c r="AG501">
        <v>1475.529</v>
      </c>
      <c r="AI501">
        <v>7.1359000000000004</v>
      </c>
      <c r="AJ501">
        <v>1474.8462999999999</v>
      </c>
    </row>
    <row r="502" spans="2:36">
      <c r="B502">
        <v>7.3292000000000002</v>
      </c>
      <c r="C502">
        <v>120.9983</v>
      </c>
      <c r="E502">
        <v>7.2237999999999998</v>
      </c>
      <c r="F502">
        <v>128.83160000000001</v>
      </c>
      <c r="H502">
        <v>7.2941000000000003</v>
      </c>
      <c r="I502">
        <v>126.2445</v>
      </c>
      <c r="K502">
        <v>7.2941000000000003</v>
      </c>
      <c r="L502">
        <v>125.88890000000001</v>
      </c>
      <c r="N502">
        <v>7.2413999999999996</v>
      </c>
      <c r="O502">
        <v>123.00069999999999</v>
      </c>
      <c r="Q502">
        <v>7.3117000000000001</v>
      </c>
      <c r="R502">
        <v>1490.4469999999999</v>
      </c>
      <c r="T502">
        <v>7.2237999999999998</v>
      </c>
      <c r="U502">
        <v>1484.2896000000001</v>
      </c>
      <c r="W502">
        <v>7.2237999999999998</v>
      </c>
      <c r="X502">
        <v>1478.6929</v>
      </c>
      <c r="Z502">
        <v>7.1886000000000001</v>
      </c>
      <c r="AA502">
        <v>1479.6635000000001</v>
      </c>
      <c r="AC502">
        <v>7.1886000000000001</v>
      </c>
      <c r="AD502">
        <v>1478.278</v>
      </c>
      <c r="AF502">
        <v>7.1710000000000003</v>
      </c>
      <c r="AG502">
        <v>1475.529</v>
      </c>
      <c r="AI502">
        <v>7.1710000000000003</v>
      </c>
      <c r="AJ502">
        <v>1475.3923</v>
      </c>
    </row>
    <row r="503" spans="2:36">
      <c r="B503">
        <v>7.3643999999999998</v>
      </c>
      <c r="C503">
        <v>120.502</v>
      </c>
      <c r="E503">
        <v>7.2588999999999997</v>
      </c>
      <c r="F503">
        <v>128.654</v>
      </c>
      <c r="H503">
        <v>7.3292000000000002</v>
      </c>
      <c r="I503">
        <v>123.852</v>
      </c>
      <c r="K503">
        <v>7.3292000000000002</v>
      </c>
      <c r="L503">
        <v>126.4224</v>
      </c>
      <c r="N503">
        <v>7.2765000000000004</v>
      </c>
      <c r="O503">
        <v>123.7135</v>
      </c>
      <c r="Q503">
        <v>7.3468</v>
      </c>
      <c r="R503">
        <v>1491.1728000000001</v>
      </c>
      <c r="T503">
        <v>7.2588999999999997</v>
      </c>
      <c r="U503">
        <v>1483.3013000000001</v>
      </c>
      <c r="W503">
        <v>7.2588999999999997</v>
      </c>
      <c r="X503">
        <v>1478.5545</v>
      </c>
      <c r="Z503">
        <v>7.2237999999999998</v>
      </c>
      <c r="AA503">
        <v>1480.0807</v>
      </c>
      <c r="AC503">
        <v>7.2237999999999998</v>
      </c>
      <c r="AD503">
        <v>1478.1398999999999</v>
      </c>
      <c r="AF503">
        <v>7.2061999999999999</v>
      </c>
      <c r="AG503">
        <v>1475.9395</v>
      </c>
      <c r="AI503">
        <v>7.2061999999999999</v>
      </c>
      <c r="AJ503">
        <v>1475.529</v>
      </c>
    </row>
    <row r="504" spans="2:36">
      <c r="B504">
        <v>7.3994999999999997</v>
      </c>
      <c r="C504">
        <v>120.2835</v>
      </c>
      <c r="E504">
        <v>7.2941000000000003</v>
      </c>
      <c r="F504">
        <v>125.8691</v>
      </c>
      <c r="H504">
        <v>7.3643999999999998</v>
      </c>
      <c r="I504">
        <v>123.0205</v>
      </c>
      <c r="K504">
        <v>7.3643999999999998</v>
      </c>
      <c r="L504">
        <v>126.4224</v>
      </c>
      <c r="N504">
        <v>7.3117000000000001</v>
      </c>
      <c r="O504">
        <v>124.30710000000001</v>
      </c>
      <c r="Q504">
        <v>7.3819999999999997</v>
      </c>
      <c r="R504">
        <v>1495.8686</v>
      </c>
      <c r="T504">
        <v>7.2941000000000003</v>
      </c>
      <c r="U504">
        <v>1486.1353999999999</v>
      </c>
      <c r="W504">
        <v>7.2941000000000003</v>
      </c>
      <c r="X504">
        <v>1478.6929</v>
      </c>
      <c r="Z504">
        <v>7.2588999999999997</v>
      </c>
      <c r="AA504">
        <v>1478.8313000000001</v>
      </c>
      <c r="AC504">
        <v>7.2588999999999997</v>
      </c>
      <c r="AD504">
        <v>1478.278</v>
      </c>
      <c r="AF504">
        <v>7.2413999999999996</v>
      </c>
      <c r="AG504">
        <v>1477.3125</v>
      </c>
      <c r="AI504">
        <v>7.2413999999999996</v>
      </c>
      <c r="AJ504">
        <v>1475.2556999999999</v>
      </c>
    </row>
    <row r="505" spans="2:36">
      <c r="B505">
        <v>7.4347000000000003</v>
      </c>
      <c r="C505">
        <v>120.30329999999999</v>
      </c>
      <c r="E505">
        <v>7.3292000000000002</v>
      </c>
      <c r="F505">
        <v>124.4258</v>
      </c>
      <c r="H505">
        <v>7.3994999999999997</v>
      </c>
      <c r="I505">
        <v>121.6134</v>
      </c>
      <c r="K505">
        <v>7.3994999999999997</v>
      </c>
      <c r="L505">
        <v>126.2248</v>
      </c>
      <c r="N505">
        <v>7.3468</v>
      </c>
      <c r="O505">
        <v>126.2248</v>
      </c>
      <c r="Q505">
        <v>7.4170999999999996</v>
      </c>
      <c r="R505">
        <v>1498.1006</v>
      </c>
      <c r="T505">
        <v>7.3292000000000002</v>
      </c>
      <c r="U505">
        <v>1488.4257</v>
      </c>
      <c r="W505">
        <v>7.3292000000000002</v>
      </c>
      <c r="X505">
        <v>1481.1963000000001</v>
      </c>
      <c r="Z505">
        <v>7.2941000000000003</v>
      </c>
      <c r="AA505">
        <v>1478.8313000000001</v>
      </c>
      <c r="AC505">
        <v>7.2941000000000003</v>
      </c>
      <c r="AD505">
        <v>1481.4760000000001</v>
      </c>
      <c r="AF505">
        <v>7.2765000000000004</v>
      </c>
      <c r="AG505">
        <v>1477.3125</v>
      </c>
      <c r="AI505">
        <v>7.2765000000000004</v>
      </c>
      <c r="AJ505">
        <v>1475.2556999999999</v>
      </c>
    </row>
    <row r="506" spans="2:36">
      <c r="B506">
        <v>7.4698000000000002</v>
      </c>
      <c r="C506">
        <v>120.1444</v>
      </c>
      <c r="E506">
        <v>7.3643999999999998</v>
      </c>
      <c r="F506">
        <v>124.20820000000001</v>
      </c>
      <c r="H506">
        <v>7.4347000000000003</v>
      </c>
      <c r="I506">
        <v>121.6134</v>
      </c>
      <c r="K506">
        <v>7.4347000000000003</v>
      </c>
      <c r="L506">
        <v>123.79259999999999</v>
      </c>
      <c r="N506">
        <v>7.3819999999999997</v>
      </c>
      <c r="O506">
        <v>126.9162</v>
      </c>
      <c r="Q506">
        <v>7.4523000000000001</v>
      </c>
      <c r="R506">
        <v>1500.5033000000001</v>
      </c>
      <c r="T506">
        <v>7.3643999999999998</v>
      </c>
      <c r="U506">
        <v>1492.4846</v>
      </c>
      <c r="W506">
        <v>7.3643999999999998</v>
      </c>
      <c r="X506">
        <v>1488.8575000000001</v>
      </c>
      <c r="Z506">
        <v>7.3292000000000002</v>
      </c>
      <c r="AA506">
        <v>1482.5977</v>
      </c>
      <c r="AC506">
        <v>7.3292000000000002</v>
      </c>
      <c r="AD506">
        <v>1485.2818</v>
      </c>
      <c r="AF506">
        <v>7.3117000000000001</v>
      </c>
      <c r="AG506">
        <v>1478.0018</v>
      </c>
      <c r="AI506">
        <v>7.3117000000000001</v>
      </c>
      <c r="AJ506">
        <v>1476.6251</v>
      </c>
    </row>
    <row r="507" spans="2:36">
      <c r="B507">
        <v>7.5049999999999999</v>
      </c>
      <c r="C507">
        <v>120.2835</v>
      </c>
      <c r="E507">
        <v>7.3994999999999997</v>
      </c>
      <c r="F507">
        <v>124.1884</v>
      </c>
      <c r="H507">
        <v>7.4698000000000002</v>
      </c>
      <c r="I507">
        <v>121.83150000000001</v>
      </c>
      <c r="K507">
        <v>7.4698000000000002</v>
      </c>
      <c r="L507">
        <v>121.65309999999999</v>
      </c>
      <c r="N507">
        <v>7.4170999999999996</v>
      </c>
      <c r="O507">
        <v>127.82470000000001</v>
      </c>
      <c r="Q507">
        <v>7.4874000000000001</v>
      </c>
      <c r="R507">
        <v>1499.5997</v>
      </c>
      <c r="T507">
        <v>7.3994999999999997</v>
      </c>
      <c r="U507">
        <v>1496.9077</v>
      </c>
      <c r="W507">
        <v>7.3994999999999997</v>
      </c>
      <c r="X507">
        <v>1489.4342999999999</v>
      </c>
      <c r="Z507">
        <v>7.3643999999999998</v>
      </c>
      <c r="AA507">
        <v>1487.2779</v>
      </c>
      <c r="AC507">
        <v>7.3643999999999998</v>
      </c>
      <c r="AD507">
        <v>1491.1728000000001</v>
      </c>
      <c r="AF507">
        <v>7.3468</v>
      </c>
      <c r="AG507">
        <v>1480.9168999999999</v>
      </c>
      <c r="AI507">
        <v>7.3468</v>
      </c>
      <c r="AJ507">
        <v>1478.4161999999999</v>
      </c>
    </row>
    <row r="508" spans="2:36">
      <c r="B508">
        <v>7.5400999999999998</v>
      </c>
      <c r="C508">
        <v>120.3828</v>
      </c>
      <c r="E508">
        <v>7.4347000000000003</v>
      </c>
      <c r="F508">
        <v>124.4456</v>
      </c>
      <c r="H508">
        <v>7.5049999999999999</v>
      </c>
      <c r="I508">
        <v>121.83150000000001</v>
      </c>
      <c r="K508">
        <v>7.5049999999999999</v>
      </c>
      <c r="L508">
        <v>119.82640000000001</v>
      </c>
      <c r="N508">
        <v>7.4523000000000001</v>
      </c>
      <c r="O508">
        <v>127.82470000000001</v>
      </c>
      <c r="Q508">
        <v>7.5225999999999997</v>
      </c>
      <c r="R508">
        <v>1499.2991999999999</v>
      </c>
      <c r="T508">
        <v>7.4347000000000003</v>
      </c>
      <c r="U508">
        <v>1498.2501</v>
      </c>
      <c r="W508">
        <v>7.4347000000000003</v>
      </c>
      <c r="X508">
        <v>1490.3021000000001</v>
      </c>
      <c r="Z508">
        <v>7.3994999999999997</v>
      </c>
      <c r="AA508">
        <v>1491.4637</v>
      </c>
      <c r="AC508">
        <v>7.3994999999999997</v>
      </c>
      <c r="AD508">
        <v>1494.8339000000001</v>
      </c>
      <c r="AF508">
        <v>7.3819999999999997</v>
      </c>
      <c r="AG508">
        <v>1483.7244000000001</v>
      </c>
      <c r="AI508">
        <v>7.3819999999999997</v>
      </c>
      <c r="AJ508">
        <v>1479.2471</v>
      </c>
    </row>
    <row r="509" spans="2:36">
      <c r="B509">
        <v>7.5753000000000004</v>
      </c>
      <c r="C509">
        <v>120.30329999999999</v>
      </c>
      <c r="E509">
        <v>7.4698000000000002</v>
      </c>
      <c r="F509">
        <v>124.94</v>
      </c>
      <c r="H509">
        <v>7.5400999999999998</v>
      </c>
      <c r="I509">
        <v>122.01</v>
      </c>
      <c r="K509">
        <v>7.5400999999999998</v>
      </c>
      <c r="L509">
        <v>119.82640000000001</v>
      </c>
      <c r="N509">
        <v>7.4874000000000001</v>
      </c>
      <c r="O509">
        <v>127.6075</v>
      </c>
      <c r="Q509">
        <v>7.5576999999999996</v>
      </c>
      <c r="R509">
        <v>1497.0564999999999</v>
      </c>
      <c r="T509">
        <v>7.4698000000000002</v>
      </c>
      <c r="U509">
        <v>1498.5494000000001</v>
      </c>
      <c r="W509">
        <v>7.4698000000000002</v>
      </c>
      <c r="X509">
        <v>1489.29</v>
      </c>
      <c r="Z509">
        <v>7.4347000000000003</v>
      </c>
      <c r="AA509">
        <v>1493.5097000000001</v>
      </c>
      <c r="AC509">
        <v>7.4347000000000003</v>
      </c>
      <c r="AD509">
        <v>1496.3134</v>
      </c>
      <c r="AF509">
        <v>7.4170999999999996</v>
      </c>
      <c r="AG509">
        <v>1486.8489</v>
      </c>
      <c r="AI509">
        <v>7.4170999999999996</v>
      </c>
      <c r="AJ509">
        <v>1481.3361</v>
      </c>
    </row>
    <row r="510" spans="2:36">
      <c r="B510">
        <v>7.6105</v>
      </c>
      <c r="C510">
        <v>120.44240000000001</v>
      </c>
      <c r="E510">
        <v>7.5049999999999999</v>
      </c>
      <c r="F510">
        <v>125.0389</v>
      </c>
      <c r="H510">
        <v>7.5753000000000004</v>
      </c>
      <c r="I510">
        <v>122.6045</v>
      </c>
      <c r="K510">
        <v>7.5753000000000004</v>
      </c>
      <c r="L510">
        <v>119.9059</v>
      </c>
      <c r="N510">
        <v>7.5225999999999997</v>
      </c>
      <c r="O510">
        <v>124.3862</v>
      </c>
      <c r="Q510">
        <v>7.5929000000000002</v>
      </c>
      <c r="R510">
        <v>1499.2991999999999</v>
      </c>
      <c r="T510">
        <v>7.5049999999999999</v>
      </c>
      <c r="U510">
        <v>1498.5494000000001</v>
      </c>
      <c r="W510">
        <v>7.5049999999999999</v>
      </c>
      <c r="X510">
        <v>1488.8575000000001</v>
      </c>
      <c r="Z510">
        <v>7.4698000000000002</v>
      </c>
      <c r="AA510">
        <v>1494.539</v>
      </c>
      <c r="AC510">
        <v>7.4698000000000002</v>
      </c>
      <c r="AD510">
        <v>1496.1650999999999</v>
      </c>
      <c r="AF510">
        <v>7.4523000000000001</v>
      </c>
      <c r="AG510">
        <v>1490.7371000000001</v>
      </c>
      <c r="AI510">
        <v>7.4523000000000001</v>
      </c>
      <c r="AJ510">
        <v>1482.5977</v>
      </c>
    </row>
    <row r="511" spans="2:36">
      <c r="B511">
        <v>7.6456</v>
      </c>
      <c r="C511">
        <v>121.3158</v>
      </c>
      <c r="E511">
        <v>7.5400999999999998</v>
      </c>
      <c r="F511">
        <v>124.7225</v>
      </c>
      <c r="H511">
        <v>7.6105</v>
      </c>
      <c r="I511">
        <v>122.34690000000001</v>
      </c>
      <c r="K511">
        <v>7.6105</v>
      </c>
      <c r="L511">
        <v>121.2761</v>
      </c>
      <c r="N511">
        <v>7.5576999999999996</v>
      </c>
      <c r="O511">
        <v>123.2779</v>
      </c>
      <c r="Q511">
        <v>7.6280000000000001</v>
      </c>
      <c r="R511">
        <v>1496.9077</v>
      </c>
      <c r="T511">
        <v>7.5400999999999998</v>
      </c>
      <c r="U511">
        <v>1496.4619</v>
      </c>
      <c r="W511">
        <v>7.5400999999999998</v>
      </c>
      <c r="X511">
        <v>1486.4204999999999</v>
      </c>
      <c r="Z511">
        <v>7.5049999999999999</v>
      </c>
      <c r="AA511">
        <v>1494.3916999999999</v>
      </c>
      <c r="AC511">
        <v>7.5049999999999999</v>
      </c>
      <c r="AD511">
        <v>1494.8339000000001</v>
      </c>
      <c r="AF511">
        <v>7.4874000000000001</v>
      </c>
      <c r="AG511">
        <v>1494.3916999999999</v>
      </c>
      <c r="AI511">
        <v>7.4874000000000001</v>
      </c>
      <c r="AJ511">
        <v>1482.8788999999999</v>
      </c>
    </row>
    <row r="512" spans="2:36">
      <c r="B512">
        <v>7.6807999999999996</v>
      </c>
      <c r="C512">
        <v>121.35550000000001</v>
      </c>
      <c r="E512">
        <v>7.5753000000000004</v>
      </c>
      <c r="F512">
        <v>124.94</v>
      </c>
      <c r="H512">
        <v>7.6456</v>
      </c>
      <c r="I512">
        <v>121.8712</v>
      </c>
      <c r="K512">
        <v>7.6456</v>
      </c>
      <c r="L512">
        <v>121.2761</v>
      </c>
      <c r="N512">
        <v>7.5929000000000002</v>
      </c>
      <c r="O512">
        <v>121.8514</v>
      </c>
      <c r="Q512">
        <v>7.6631999999999998</v>
      </c>
      <c r="R512">
        <v>1496.6104</v>
      </c>
      <c r="T512">
        <v>7.5753000000000004</v>
      </c>
      <c r="U512">
        <v>1492.3385000000001</v>
      </c>
      <c r="W512">
        <v>7.5753000000000004</v>
      </c>
      <c r="X512">
        <v>1486.2779</v>
      </c>
      <c r="Z512">
        <v>7.5400999999999998</v>
      </c>
      <c r="AA512">
        <v>1494.3916999999999</v>
      </c>
      <c r="AC512">
        <v>7.5400999999999998</v>
      </c>
      <c r="AD512">
        <v>1493.5097000000001</v>
      </c>
      <c r="AF512">
        <v>7.5225999999999997</v>
      </c>
      <c r="AG512">
        <v>1494.0974000000001</v>
      </c>
      <c r="AI512">
        <v>7.5225999999999997</v>
      </c>
      <c r="AJ512">
        <v>1482.5977</v>
      </c>
    </row>
    <row r="513" spans="2:36">
      <c r="B513">
        <v>7.7159000000000004</v>
      </c>
      <c r="C513">
        <v>121.35550000000001</v>
      </c>
      <c r="E513">
        <v>7.6105</v>
      </c>
      <c r="F513">
        <v>124.32689999999999</v>
      </c>
      <c r="H513">
        <v>7.6807999999999996</v>
      </c>
      <c r="I513">
        <v>121.91079999999999</v>
      </c>
      <c r="K513">
        <v>7.6807999999999996</v>
      </c>
      <c r="L513">
        <v>122.3073</v>
      </c>
      <c r="N513">
        <v>7.6280000000000001</v>
      </c>
      <c r="O513">
        <v>121.8514</v>
      </c>
      <c r="Q513">
        <v>7.6982999999999997</v>
      </c>
      <c r="R513">
        <v>1494.2445</v>
      </c>
      <c r="T513">
        <v>7.6105</v>
      </c>
      <c r="U513">
        <v>1485.566</v>
      </c>
      <c r="W513">
        <v>7.6105</v>
      </c>
      <c r="X513">
        <v>1486.1353999999999</v>
      </c>
      <c r="Z513">
        <v>7.5753000000000004</v>
      </c>
      <c r="AA513">
        <v>1491.1728000000001</v>
      </c>
      <c r="AC513">
        <v>7.5753000000000004</v>
      </c>
      <c r="AD513">
        <v>1492.6307999999999</v>
      </c>
      <c r="AF513">
        <v>7.5576999999999996</v>
      </c>
      <c r="AG513">
        <v>1492.9233999999999</v>
      </c>
      <c r="AI513">
        <v>7.5576999999999996</v>
      </c>
      <c r="AJ513">
        <v>1482.5977</v>
      </c>
    </row>
    <row r="514" spans="2:36">
      <c r="B514">
        <v>7.7511000000000001</v>
      </c>
      <c r="C514">
        <v>121.91079999999999</v>
      </c>
      <c r="E514">
        <v>7.6456</v>
      </c>
      <c r="F514">
        <v>124.1686</v>
      </c>
      <c r="H514">
        <v>7.7159000000000004</v>
      </c>
      <c r="I514">
        <v>121.83150000000001</v>
      </c>
      <c r="K514">
        <v>7.7159000000000004</v>
      </c>
      <c r="L514">
        <v>122.1091</v>
      </c>
      <c r="N514">
        <v>7.6631999999999998</v>
      </c>
      <c r="O514">
        <v>121.9307</v>
      </c>
      <c r="Q514">
        <v>7.7335000000000003</v>
      </c>
      <c r="R514">
        <v>1494.2445</v>
      </c>
      <c r="T514">
        <v>7.6456</v>
      </c>
      <c r="U514">
        <v>1490.5920000000001</v>
      </c>
      <c r="W514">
        <v>7.6456</v>
      </c>
      <c r="X514">
        <v>1483.8656000000001</v>
      </c>
      <c r="Z514">
        <v>7.6105</v>
      </c>
      <c r="AA514">
        <v>1489.29</v>
      </c>
      <c r="AC514">
        <v>7.6105</v>
      </c>
      <c r="AD514">
        <v>1488.2819999999999</v>
      </c>
      <c r="AF514">
        <v>7.5929000000000002</v>
      </c>
      <c r="AG514">
        <v>1490.8822</v>
      </c>
      <c r="AI514">
        <v>7.5929000000000002</v>
      </c>
      <c r="AJ514">
        <v>1479.5246999999999</v>
      </c>
    </row>
    <row r="515" spans="2:36">
      <c r="B515">
        <v>7.7862</v>
      </c>
      <c r="C515">
        <v>121.91079999999999</v>
      </c>
      <c r="E515">
        <v>7.6807999999999996</v>
      </c>
      <c r="F515">
        <v>123.8916</v>
      </c>
      <c r="H515">
        <v>7.7511000000000001</v>
      </c>
      <c r="I515">
        <v>121.4547</v>
      </c>
      <c r="K515">
        <v>7.7511000000000001</v>
      </c>
      <c r="L515">
        <v>121.2761</v>
      </c>
      <c r="N515">
        <v>7.6982999999999997</v>
      </c>
      <c r="O515">
        <v>122.9413</v>
      </c>
      <c r="Q515">
        <v>7.7686000000000002</v>
      </c>
      <c r="R515">
        <v>1491.9007999999999</v>
      </c>
      <c r="T515">
        <v>7.6807999999999996</v>
      </c>
      <c r="U515">
        <v>1489.5787</v>
      </c>
      <c r="W515">
        <v>7.6807999999999996</v>
      </c>
      <c r="X515">
        <v>1482.5977</v>
      </c>
      <c r="Z515">
        <v>7.6456</v>
      </c>
      <c r="AA515">
        <v>1486.2779</v>
      </c>
      <c r="AC515">
        <v>7.6456</v>
      </c>
      <c r="AD515">
        <v>1486.1353999999999</v>
      </c>
      <c r="AF515">
        <v>7.6280000000000001</v>
      </c>
      <c r="AG515">
        <v>1489.29</v>
      </c>
      <c r="AI515">
        <v>7.6280000000000001</v>
      </c>
      <c r="AJ515">
        <v>1476.4879000000001</v>
      </c>
    </row>
    <row r="516" spans="2:36">
      <c r="B516">
        <v>7.8213999999999997</v>
      </c>
      <c r="C516">
        <v>121.3158</v>
      </c>
      <c r="E516">
        <v>7.7159000000000004</v>
      </c>
      <c r="F516">
        <v>123.53530000000001</v>
      </c>
      <c r="H516">
        <v>7.7862</v>
      </c>
      <c r="I516">
        <v>121.65309999999999</v>
      </c>
      <c r="K516">
        <v>7.7862</v>
      </c>
      <c r="L516">
        <v>121.6927</v>
      </c>
      <c r="N516">
        <v>7.7335000000000003</v>
      </c>
      <c r="O516">
        <v>122.9413</v>
      </c>
      <c r="Q516">
        <v>7.8037999999999998</v>
      </c>
      <c r="R516">
        <v>1493.9503</v>
      </c>
      <c r="T516">
        <v>7.7159000000000004</v>
      </c>
      <c r="U516">
        <v>1487.1348</v>
      </c>
      <c r="W516">
        <v>7.7159000000000004</v>
      </c>
      <c r="X516">
        <v>1482.5977</v>
      </c>
      <c r="Z516">
        <v>7.6807999999999996</v>
      </c>
      <c r="AA516">
        <v>1486.2779</v>
      </c>
      <c r="AC516">
        <v>7.6807999999999996</v>
      </c>
      <c r="AD516">
        <v>1483.7244000000001</v>
      </c>
      <c r="AF516">
        <v>7.6631999999999998</v>
      </c>
      <c r="AG516">
        <v>1487.8512000000001</v>
      </c>
      <c r="AI516">
        <v>7.6631999999999998</v>
      </c>
      <c r="AJ516">
        <v>1476.0764999999999</v>
      </c>
    </row>
    <row r="517" spans="2:36">
      <c r="B517">
        <v>7.8564999999999996</v>
      </c>
      <c r="C517">
        <v>121.0579</v>
      </c>
      <c r="E517">
        <v>7.7511000000000001</v>
      </c>
      <c r="F517">
        <v>123.6343</v>
      </c>
      <c r="H517">
        <v>7.8213999999999997</v>
      </c>
      <c r="I517">
        <v>122.14870000000001</v>
      </c>
      <c r="K517">
        <v>7.8213999999999997</v>
      </c>
      <c r="L517">
        <v>121.77200000000001</v>
      </c>
      <c r="N517">
        <v>7.7686000000000002</v>
      </c>
      <c r="O517">
        <v>123.00069999999999</v>
      </c>
      <c r="Q517">
        <v>7.8388999999999998</v>
      </c>
      <c r="R517">
        <v>1494.0974000000001</v>
      </c>
      <c r="T517">
        <v>7.7511000000000001</v>
      </c>
      <c r="U517">
        <v>1484.0069000000001</v>
      </c>
      <c r="W517">
        <v>7.7511000000000001</v>
      </c>
      <c r="X517">
        <v>1480.2198000000001</v>
      </c>
      <c r="Z517">
        <v>7.7159000000000004</v>
      </c>
      <c r="AA517">
        <v>1485.7082</v>
      </c>
      <c r="AC517">
        <v>7.7159000000000004</v>
      </c>
      <c r="AD517">
        <v>1483.0196000000001</v>
      </c>
      <c r="AF517">
        <v>7.6982999999999997</v>
      </c>
      <c r="AG517">
        <v>1485.2818</v>
      </c>
      <c r="AI517">
        <v>7.6982999999999997</v>
      </c>
      <c r="AJ517">
        <v>1476.0764999999999</v>
      </c>
    </row>
    <row r="518" spans="2:36">
      <c r="B518">
        <v>7.8917000000000002</v>
      </c>
      <c r="C518">
        <v>121.0579</v>
      </c>
      <c r="E518">
        <v>7.7862</v>
      </c>
      <c r="F518">
        <v>124.1686</v>
      </c>
      <c r="H518">
        <v>7.8564999999999996</v>
      </c>
      <c r="I518">
        <v>122.5847</v>
      </c>
      <c r="K518">
        <v>7.8564999999999996</v>
      </c>
      <c r="L518">
        <v>120.9785</v>
      </c>
      <c r="N518">
        <v>7.8037999999999998</v>
      </c>
      <c r="O518">
        <v>123.07989999999999</v>
      </c>
      <c r="Q518">
        <v>7.8741000000000003</v>
      </c>
      <c r="R518">
        <v>1495.4246000000001</v>
      </c>
      <c r="T518">
        <v>7.7862</v>
      </c>
      <c r="U518">
        <v>1485.1398999999999</v>
      </c>
      <c r="W518">
        <v>7.7862</v>
      </c>
      <c r="X518">
        <v>1480.2198000000001</v>
      </c>
      <c r="Z518">
        <v>7.7511000000000001</v>
      </c>
      <c r="AA518">
        <v>1483.3013000000001</v>
      </c>
      <c r="AC518">
        <v>7.7511000000000001</v>
      </c>
      <c r="AD518">
        <v>1481.1963000000001</v>
      </c>
      <c r="AF518">
        <v>7.7335000000000003</v>
      </c>
      <c r="AG518">
        <v>1483.8656000000001</v>
      </c>
      <c r="AI518">
        <v>7.7335000000000003</v>
      </c>
      <c r="AJ518">
        <v>1478.8313000000001</v>
      </c>
    </row>
    <row r="519" spans="2:36">
      <c r="B519">
        <v>7.9268000000000001</v>
      </c>
      <c r="C519">
        <v>121.35550000000001</v>
      </c>
      <c r="E519">
        <v>7.8213999999999997</v>
      </c>
      <c r="F519">
        <v>124.2675</v>
      </c>
      <c r="H519">
        <v>7.8917000000000002</v>
      </c>
      <c r="I519">
        <v>123.0997</v>
      </c>
      <c r="K519">
        <v>7.8917000000000002</v>
      </c>
      <c r="L519">
        <v>121.41500000000001</v>
      </c>
      <c r="N519">
        <v>7.8388999999999998</v>
      </c>
      <c r="O519">
        <v>122.78279999999999</v>
      </c>
      <c r="Q519">
        <v>7.9092000000000002</v>
      </c>
      <c r="R519">
        <v>1496.9077</v>
      </c>
      <c r="T519">
        <v>7.8213999999999997</v>
      </c>
      <c r="U519">
        <v>1485.1398999999999</v>
      </c>
      <c r="W519">
        <v>7.8213999999999997</v>
      </c>
      <c r="X519">
        <v>1484.4311</v>
      </c>
      <c r="Z519">
        <v>7.7862</v>
      </c>
      <c r="AA519">
        <v>1482.0362</v>
      </c>
      <c r="AC519">
        <v>7.7862</v>
      </c>
      <c r="AD519">
        <v>1480.0807</v>
      </c>
      <c r="AF519">
        <v>7.7686000000000002</v>
      </c>
      <c r="AG519">
        <v>1483.4422999999999</v>
      </c>
      <c r="AI519">
        <v>7.7686000000000002</v>
      </c>
      <c r="AJ519">
        <v>1479.2471</v>
      </c>
    </row>
    <row r="520" spans="2:36">
      <c r="B520">
        <v>7.9619999999999997</v>
      </c>
      <c r="C520">
        <v>121.6134</v>
      </c>
      <c r="E520">
        <v>7.8564999999999996</v>
      </c>
      <c r="F520">
        <v>124.2675</v>
      </c>
      <c r="H520">
        <v>7.9268000000000001</v>
      </c>
      <c r="I520">
        <v>123.3373</v>
      </c>
      <c r="K520">
        <v>7.9268000000000001</v>
      </c>
      <c r="L520">
        <v>121.65309999999999</v>
      </c>
      <c r="N520">
        <v>7.8741000000000003</v>
      </c>
      <c r="O520">
        <v>122.54510000000001</v>
      </c>
      <c r="Q520">
        <v>7.9443999999999999</v>
      </c>
      <c r="R520">
        <v>1496.9077</v>
      </c>
      <c r="T520">
        <v>7.8564999999999996</v>
      </c>
      <c r="U520">
        <v>1485.4239</v>
      </c>
      <c r="W520">
        <v>7.8564999999999996</v>
      </c>
      <c r="X520">
        <v>1490.8822</v>
      </c>
      <c r="Z520">
        <v>7.8213999999999997</v>
      </c>
      <c r="AA520">
        <v>1482.8788999999999</v>
      </c>
      <c r="AC520">
        <v>7.8213999999999997</v>
      </c>
      <c r="AD520">
        <v>1480.3590999999999</v>
      </c>
      <c r="AF520">
        <v>7.8037999999999998</v>
      </c>
      <c r="AG520">
        <v>1481.896</v>
      </c>
      <c r="AI520">
        <v>7.8037999999999998</v>
      </c>
      <c r="AJ520">
        <v>1479.2471</v>
      </c>
    </row>
    <row r="521" spans="2:36">
      <c r="B521">
        <v>7.9970999999999997</v>
      </c>
      <c r="C521">
        <v>122.8819</v>
      </c>
      <c r="E521">
        <v>7.8917000000000002</v>
      </c>
      <c r="F521">
        <v>124.7225</v>
      </c>
      <c r="H521">
        <v>7.9619999999999997</v>
      </c>
      <c r="I521">
        <v>123.753</v>
      </c>
      <c r="K521">
        <v>7.9619999999999997</v>
      </c>
      <c r="L521">
        <v>121.5142</v>
      </c>
      <c r="N521">
        <v>7.9092000000000002</v>
      </c>
      <c r="O521">
        <v>122.84229999999999</v>
      </c>
      <c r="Q521">
        <v>7.9794999999999998</v>
      </c>
      <c r="R521">
        <v>1498.999</v>
      </c>
      <c r="T521">
        <v>7.8917000000000002</v>
      </c>
      <c r="U521">
        <v>1489.1457</v>
      </c>
      <c r="W521">
        <v>7.8917000000000002</v>
      </c>
      <c r="X521">
        <v>1491.3181999999999</v>
      </c>
      <c r="Z521">
        <v>7.8564999999999996</v>
      </c>
      <c r="AA521">
        <v>1482.1765</v>
      </c>
      <c r="AC521">
        <v>7.8564999999999996</v>
      </c>
      <c r="AD521">
        <v>1481.7559000000001</v>
      </c>
      <c r="AF521">
        <v>7.8388999999999998</v>
      </c>
      <c r="AG521">
        <v>1482.1765</v>
      </c>
      <c r="AI521">
        <v>7.8388999999999998</v>
      </c>
      <c r="AJ521">
        <v>1481.7559000000001</v>
      </c>
    </row>
    <row r="522" spans="2:36">
      <c r="B522">
        <v>8.0322999999999993</v>
      </c>
      <c r="C522">
        <v>122.8819</v>
      </c>
      <c r="E522">
        <v>7.9268000000000001</v>
      </c>
      <c r="F522">
        <v>125.0784</v>
      </c>
      <c r="H522">
        <v>7.9970999999999997</v>
      </c>
      <c r="I522">
        <v>123.79259999999999</v>
      </c>
      <c r="K522">
        <v>7.9970999999999997</v>
      </c>
      <c r="L522">
        <v>121.8117</v>
      </c>
      <c r="N522">
        <v>7.9443999999999999</v>
      </c>
      <c r="O522">
        <v>122.84229999999999</v>
      </c>
      <c r="Q522">
        <v>8.0146999999999995</v>
      </c>
      <c r="R522">
        <v>1498.999</v>
      </c>
      <c r="T522">
        <v>7.9268000000000001</v>
      </c>
      <c r="U522">
        <v>1490.8822</v>
      </c>
      <c r="W522">
        <v>7.9268000000000001</v>
      </c>
      <c r="X522">
        <v>1492.3385000000001</v>
      </c>
      <c r="Z522">
        <v>7.8917000000000002</v>
      </c>
      <c r="AA522">
        <v>1484.7144000000001</v>
      </c>
      <c r="AC522">
        <v>7.8917000000000002</v>
      </c>
      <c r="AD522">
        <v>1481.7559000000001</v>
      </c>
      <c r="AF522">
        <v>7.8741000000000003</v>
      </c>
      <c r="AG522">
        <v>1483.8656000000001</v>
      </c>
      <c r="AI522">
        <v>7.8741000000000003</v>
      </c>
      <c r="AJ522">
        <v>1482.0362</v>
      </c>
    </row>
    <row r="523" spans="2:36">
      <c r="B523">
        <v>8.0673999999999992</v>
      </c>
      <c r="C523">
        <v>122.8819</v>
      </c>
      <c r="E523">
        <v>7.9619999999999997</v>
      </c>
      <c r="F523">
        <v>125.0784</v>
      </c>
      <c r="H523">
        <v>8.0322999999999993</v>
      </c>
      <c r="I523">
        <v>123.79259999999999</v>
      </c>
      <c r="K523">
        <v>8.0322999999999993</v>
      </c>
      <c r="L523">
        <v>122.70359999999999</v>
      </c>
      <c r="N523">
        <v>7.9794999999999998</v>
      </c>
      <c r="O523">
        <v>122.6045</v>
      </c>
      <c r="Q523">
        <v>8.0498999999999992</v>
      </c>
      <c r="R523">
        <v>1495.5726</v>
      </c>
      <c r="T523">
        <v>7.9619999999999997</v>
      </c>
      <c r="U523">
        <v>1489.4342999999999</v>
      </c>
      <c r="W523">
        <v>7.9619999999999997</v>
      </c>
      <c r="X523">
        <v>1490.8822</v>
      </c>
      <c r="Z523">
        <v>7.9268000000000001</v>
      </c>
      <c r="AA523">
        <v>1484.8561</v>
      </c>
      <c r="AC523">
        <v>7.9268000000000001</v>
      </c>
      <c r="AD523">
        <v>1482.5977</v>
      </c>
      <c r="AF523">
        <v>7.9092000000000002</v>
      </c>
      <c r="AG523">
        <v>1483.8656000000001</v>
      </c>
      <c r="AI523">
        <v>7.9092000000000002</v>
      </c>
      <c r="AJ523">
        <v>1481.7559000000001</v>
      </c>
    </row>
    <row r="524" spans="2:36">
      <c r="B524">
        <v>8.1026000000000007</v>
      </c>
      <c r="C524">
        <v>123.07989999999999</v>
      </c>
      <c r="E524">
        <v>7.9970999999999997</v>
      </c>
      <c r="F524">
        <v>125.3947</v>
      </c>
      <c r="H524">
        <v>8.0673999999999992</v>
      </c>
      <c r="I524">
        <v>123.4957</v>
      </c>
      <c r="K524">
        <v>8.0673999999999992</v>
      </c>
      <c r="L524">
        <v>123.06010000000001</v>
      </c>
      <c r="N524">
        <v>8.0146999999999995</v>
      </c>
      <c r="O524">
        <v>122.84229999999999</v>
      </c>
      <c r="Q524">
        <v>8.0850000000000009</v>
      </c>
      <c r="R524">
        <v>1495.5726</v>
      </c>
      <c r="T524">
        <v>7.9970999999999997</v>
      </c>
      <c r="U524">
        <v>1488.8575000000001</v>
      </c>
      <c r="W524">
        <v>7.9970999999999997</v>
      </c>
      <c r="X524">
        <v>1484.7144000000001</v>
      </c>
      <c r="Z524">
        <v>7.9619999999999997</v>
      </c>
      <c r="AA524">
        <v>1489.29</v>
      </c>
      <c r="AC524">
        <v>7.9619999999999997</v>
      </c>
      <c r="AD524">
        <v>1482.5977</v>
      </c>
      <c r="AF524">
        <v>7.9443999999999999</v>
      </c>
      <c r="AG524">
        <v>1484.0069000000001</v>
      </c>
      <c r="AI524">
        <v>7.9443999999999999</v>
      </c>
      <c r="AJ524">
        <v>1484.4311</v>
      </c>
    </row>
    <row r="525" spans="2:36">
      <c r="B525">
        <v>8.1377000000000006</v>
      </c>
      <c r="C525">
        <v>123.3967</v>
      </c>
      <c r="E525">
        <v>8.0322999999999993</v>
      </c>
      <c r="F525">
        <v>125.6122</v>
      </c>
      <c r="H525">
        <v>8.1026000000000007</v>
      </c>
      <c r="I525">
        <v>123.07989999999999</v>
      </c>
      <c r="K525">
        <v>8.1026000000000007</v>
      </c>
      <c r="L525">
        <v>123.13930000000001</v>
      </c>
      <c r="N525">
        <v>8.0498999999999992</v>
      </c>
      <c r="O525">
        <v>122.68380000000001</v>
      </c>
      <c r="Q525">
        <v>8.1202000000000005</v>
      </c>
      <c r="R525">
        <v>1498.3996999999999</v>
      </c>
      <c r="T525">
        <v>8.0322999999999993</v>
      </c>
      <c r="U525">
        <v>1489.4342999999999</v>
      </c>
      <c r="W525">
        <v>8.0322999999999993</v>
      </c>
      <c r="X525">
        <v>1484.5726999999999</v>
      </c>
      <c r="Z525">
        <v>7.9970999999999997</v>
      </c>
      <c r="AA525">
        <v>1489.29</v>
      </c>
      <c r="AC525">
        <v>7.9970999999999997</v>
      </c>
      <c r="AD525">
        <v>1482.3168000000001</v>
      </c>
      <c r="AF525">
        <v>7.9794999999999998</v>
      </c>
      <c r="AG525">
        <v>1484.7144000000001</v>
      </c>
      <c r="AI525">
        <v>7.9794999999999998</v>
      </c>
      <c r="AJ525">
        <v>1485.4239</v>
      </c>
    </row>
    <row r="526" spans="2:36">
      <c r="B526">
        <v>8.1729000000000003</v>
      </c>
      <c r="C526">
        <v>123.79259999999999</v>
      </c>
      <c r="E526">
        <v>8.0673999999999992</v>
      </c>
      <c r="F526">
        <v>125.3947</v>
      </c>
      <c r="H526">
        <v>8.1377000000000006</v>
      </c>
      <c r="I526">
        <v>122.664</v>
      </c>
      <c r="K526">
        <v>8.1377000000000006</v>
      </c>
      <c r="L526">
        <v>123.13930000000001</v>
      </c>
      <c r="N526">
        <v>8.0850000000000009</v>
      </c>
      <c r="O526">
        <v>122.6045</v>
      </c>
      <c r="Q526">
        <v>8.1553000000000004</v>
      </c>
      <c r="R526">
        <v>1502.3164999999999</v>
      </c>
      <c r="T526">
        <v>8.0673999999999992</v>
      </c>
      <c r="U526">
        <v>1492.9233999999999</v>
      </c>
      <c r="W526">
        <v>8.0673999999999992</v>
      </c>
      <c r="X526">
        <v>1485.7082</v>
      </c>
      <c r="Z526">
        <v>8.0322999999999993</v>
      </c>
      <c r="AA526">
        <v>1488.7135000000001</v>
      </c>
      <c r="AC526">
        <v>8.0322999999999993</v>
      </c>
      <c r="AD526">
        <v>1482.1765</v>
      </c>
      <c r="AF526">
        <v>8.0146999999999995</v>
      </c>
      <c r="AG526">
        <v>1485.1398999999999</v>
      </c>
      <c r="AI526">
        <v>8.0146999999999995</v>
      </c>
      <c r="AJ526">
        <v>1483.1604</v>
      </c>
    </row>
    <row r="527" spans="2:36">
      <c r="B527">
        <v>8.2080000000000002</v>
      </c>
      <c r="C527">
        <v>123.852</v>
      </c>
      <c r="E527">
        <v>8.1026000000000007</v>
      </c>
      <c r="F527">
        <v>124.8411</v>
      </c>
      <c r="H527">
        <v>8.1729000000000003</v>
      </c>
      <c r="I527">
        <v>122.664</v>
      </c>
      <c r="K527">
        <v>8.1729000000000003</v>
      </c>
      <c r="L527">
        <v>123.00069999999999</v>
      </c>
      <c r="N527">
        <v>8.1202000000000005</v>
      </c>
      <c r="O527">
        <v>122.98090000000001</v>
      </c>
      <c r="Q527">
        <v>8.1905000000000001</v>
      </c>
      <c r="R527">
        <v>1504.5934999999999</v>
      </c>
      <c r="T527">
        <v>8.1026000000000007</v>
      </c>
      <c r="U527">
        <v>1493.6565000000001</v>
      </c>
      <c r="W527">
        <v>8.1026000000000007</v>
      </c>
      <c r="X527">
        <v>1491.7550000000001</v>
      </c>
      <c r="Z527">
        <v>8.0673999999999992</v>
      </c>
      <c r="AA527">
        <v>1489.29</v>
      </c>
      <c r="AC527">
        <v>8.0673999999999992</v>
      </c>
      <c r="AD527">
        <v>1483.3013000000001</v>
      </c>
      <c r="AF527">
        <v>8.0498999999999992</v>
      </c>
      <c r="AG527">
        <v>1483.7244000000001</v>
      </c>
      <c r="AI527">
        <v>8.0498999999999992</v>
      </c>
      <c r="AJ527">
        <v>1482.8788999999999</v>
      </c>
    </row>
    <row r="528" spans="2:36">
      <c r="B528">
        <v>8.2431999999999999</v>
      </c>
      <c r="C528">
        <v>124.20820000000001</v>
      </c>
      <c r="E528">
        <v>8.1377000000000006</v>
      </c>
      <c r="F528">
        <v>124.7225</v>
      </c>
      <c r="H528">
        <v>8.2080000000000002</v>
      </c>
      <c r="I528">
        <v>123.1789</v>
      </c>
      <c r="K528">
        <v>8.2080000000000002</v>
      </c>
      <c r="L528">
        <v>122.1686</v>
      </c>
      <c r="N528">
        <v>8.1553000000000004</v>
      </c>
      <c r="O528">
        <v>123.3571</v>
      </c>
      <c r="Q528">
        <v>8.2256</v>
      </c>
      <c r="R528">
        <v>1509.3368</v>
      </c>
      <c r="T528">
        <v>8.1377000000000006</v>
      </c>
      <c r="U528">
        <v>1495.4246000000001</v>
      </c>
      <c r="W528">
        <v>8.1377000000000006</v>
      </c>
      <c r="X528">
        <v>1495.2768000000001</v>
      </c>
      <c r="Z528">
        <v>8.1026000000000007</v>
      </c>
      <c r="AA528">
        <v>1490.1572000000001</v>
      </c>
      <c r="AC528">
        <v>8.1026000000000007</v>
      </c>
      <c r="AD528">
        <v>1488.8575000000001</v>
      </c>
      <c r="AF528">
        <v>8.0850000000000009</v>
      </c>
      <c r="AG528">
        <v>1483.4422999999999</v>
      </c>
      <c r="AI528">
        <v>8.0850000000000009</v>
      </c>
      <c r="AJ528">
        <v>1484.8561</v>
      </c>
    </row>
    <row r="529" spans="2:36">
      <c r="B529">
        <v>8.2782999999999998</v>
      </c>
      <c r="C529">
        <v>124.22799999999999</v>
      </c>
      <c r="E529">
        <v>8.1729000000000003</v>
      </c>
      <c r="F529">
        <v>125.01909999999999</v>
      </c>
      <c r="H529">
        <v>8.2431999999999999</v>
      </c>
      <c r="I529">
        <v>123.95099999999999</v>
      </c>
      <c r="K529">
        <v>8.2431999999999999</v>
      </c>
      <c r="L529">
        <v>121.3952</v>
      </c>
      <c r="N529">
        <v>8.1905000000000001</v>
      </c>
      <c r="O529">
        <v>123.61450000000001</v>
      </c>
      <c r="Q529">
        <v>8.2607999999999997</v>
      </c>
      <c r="R529">
        <v>1511.1864</v>
      </c>
      <c r="T529">
        <v>8.1729000000000003</v>
      </c>
      <c r="U529">
        <v>1498.6991</v>
      </c>
      <c r="W529">
        <v>8.1729000000000003</v>
      </c>
      <c r="X529">
        <v>1501.4090000000001</v>
      </c>
      <c r="Z529">
        <v>8.1377000000000006</v>
      </c>
      <c r="AA529">
        <v>1493.8034</v>
      </c>
      <c r="AC529">
        <v>8.1377000000000006</v>
      </c>
      <c r="AD529">
        <v>1491.4637</v>
      </c>
      <c r="AF529">
        <v>8.1202000000000005</v>
      </c>
      <c r="AG529">
        <v>1483.4422999999999</v>
      </c>
      <c r="AI529">
        <v>8.1202000000000005</v>
      </c>
      <c r="AJ529">
        <v>1484.998</v>
      </c>
    </row>
    <row r="530" spans="2:36">
      <c r="B530">
        <v>8.3134999999999994</v>
      </c>
      <c r="C530">
        <v>124.32689999999999</v>
      </c>
      <c r="E530">
        <v>8.2080000000000002</v>
      </c>
      <c r="F530">
        <v>125.2761</v>
      </c>
      <c r="H530">
        <v>8.2782999999999998</v>
      </c>
      <c r="I530">
        <v>124.129</v>
      </c>
      <c r="K530">
        <v>8.2782999999999998</v>
      </c>
      <c r="L530">
        <v>121.038</v>
      </c>
      <c r="N530">
        <v>8.2256</v>
      </c>
      <c r="O530">
        <v>123.8916</v>
      </c>
      <c r="Q530">
        <v>8.2958999999999996</v>
      </c>
      <c r="R530">
        <v>1515.5314000000001</v>
      </c>
      <c r="T530">
        <v>8.2080000000000002</v>
      </c>
      <c r="U530">
        <v>1502.6194</v>
      </c>
      <c r="W530">
        <v>8.2080000000000002</v>
      </c>
      <c r="X530">
        <v>1502.6194</v>
      </c>
      <c r="Z530">
        <v>8.1729000000000003</v>
      </c>
      <c r="AA530">
        <v>1495.8686</v>
      </c>
      <c r="AC530">
        <v>8.1729000000000003</v>
      </c>
      <c r="AD530">
        <v>1499.2991999999999</v>
      </c>
      <c r="AF530">
        <v>8.1553000000000004</v>
      </c>
      <c r="AG530">
        <v>1485.7082</v>
      </c>
      <c r="AI530">
        <v>8.1553000000000004</v>
      </c>
      <c r="AJ530">
        <v>1485.8505</v>
      </c>
    </row>
    <row r="531" spans="2:36">
      <c r="B531">
        <v>8.3485999999999994</v>
      </c>
      <c r="C531">
        <v>124.3862</v>
      </c>
      <c r="E531">
        <v>8.2431999999999999</v>
      </c>
      <c r="F531">
        <v>126.126</v>
      </c>
      <c r="H531">
        <v>8.3134999999999994</v>
      </c>
      <c r="I531">
        <v>124.129</v>
      </c>
      <c r="K531">
        <v>8.3134999999999994</v>
      </c>
      <c r="L531">
        <v>121.1968</v>
      </c>
      <c r="N531">
        <v>8.2607999999999997</v>
      </c>
      <c r="O531">
        <v>124.0103</v>
      </c>
      <c r="Q531">
        <v>8.3310999999999993</v>
      </c>
      <c r="R531">
        <v>1516.6241</v>
      </c>
      <c r="T531">
        <v>8.2431999999999999</v>
      </c>
      <c r="U531">
        <v>1506.7293999999999</v>
      </c>
      <c r="W531">
        <v>8.2431999999999999</v>
      </c>
      <c r="X531">
        <v>1504.2891999999999</v>
      </c>
      <c r="Z531">
        <v>8.2080000000000002</v>
      </c>
      <c r="AA531">
        <v>1501.8625</v>
      </c>
      <c r="AC531">
        <v>8.2080000000000002</v>
      </c>
      <c r="AD531">
        <v>1501.2579000000001</v>
      </c>
      <c r="AF531">
        <v>8.1905000000000001</v>
      </c>
      <c r="AG531">
        <v>1489.5787</v>
      </c>
      <c r="AI531">
        <v>8.1905000000000001</v>
      </c>
      <c r="AJ531">
        <v>1489.8678</v>
      </c>
    </row>
    <row r="532" spans="2:36">
      <c r="B532">
        <v>8.3838000000000008</v>
      </c>
      <c r="C532">
        <v>124.4456</v>
      </c>
      <c r="E532">
        <v>8.2782999999999998</v>
      </c>
      <c r="F532">
        <v>126.126</v>
      </c>
      <c r="H532">
        <v>8.3485999999999994</v>
      </c>
      <c r="I532">
        <v>123.95099999999999</v>
      </c>
      <c r="K532">
        <v>8.3485999999999994</v>
      </c>
      <c r="L532">
        <v>121.9307</v>
      </c>
      <c r="N532">
        <v>8.2958999999999996</v>
      </c>
      <c r="O532">
        <v>123.7333</v>
      </c>
      <c r="Q532">
        <v>8.3661999999999992</v>
      </c>
      <c r="R532">
        <v>1517.4060999999999</v>
      </c>
      <c r="T532">
        <v>8.2782999999999998</v>
      </c>
      <c r="U532">
        <v>1508.4148</v>
      </c>
      <c r="W532">
        <v>8.2782999999999998</v>
      </c>
      <c r="X532">
        <v>1508.1079</v>
      </c>
      <c r="Z532">
        <v>8.2431999999999999</v>
      </c>
      <c r="AA532">
        <v>1502.3164999999999</v>
      </c>
      <c r="AC532">
        <v>8.2431999999999999</v>
      </c>
      <c r="AD532">
        <v>1502.4679000000001</v>
      </c>
      <c r="AF532">
        <v>8.2256</v>
      </c>
      <c r="AG532">
        <v>1497.6525999999999</v>
      </c>
      <c r="AI532">
        <v>8.2256</v>
      </c>
      <c r="AJ532">
        <v>1494.2445</v>
      </c>
    </row>
    <row r="533" spans="2:36">
      <c r="B533">
        <v>8.4190000000000005</v>
      </c>
      <c r="C533">
        <v>124.20820000000001</v>
      </c>
      <c r="E533">
        <v>8.3134999999999994</v>
      </c>
      <c r="F533">
        <v>126.2445</v>
      </c>
      <c r="H533">
        <v>8.3838000000000008</v>
      </c>
      <c r="I533">
        <v>123.95099999999999</v>
      </c>
      <c r="K533">
        <v>8.3838000000000008</v>
      </c>
      <c r="L533">
        <v>122.98090000000001</v>
      </c>
      <c r="N533">
        <v>8.3310999999999993</v>
      </c>
      <c r="O533">
        <v>122.8819</v>
      </c>
      <c r="Q533">
        <v>8.4014000000000006</v>
      </c>
      <c r="R533">
        <v>1519.2882999999999</v>
      </c>
      <c r="T533">
        <v>8.3134999999999994</v>
      </c>
      <c r="U533">
        <v>1509.7985000000001</v>
      </c>
      <c r="W533">
        <v>8.3134999999999994</v>
      </c>
      <c r="X533">
        <v>1508.1079</v>
      </c>
      <c r="Z533">
        <v>8.2782999999999998</v>
      </c>
      <c r="AA533">
        <v>1504.5934999999999</v>
      </c>
      <c r="AC533">
        <v>8.2782999999999998</v>
      </c>
      <c r="AD533">
        <v>1505.5077000000001</v>
      </c>
      <c r="AF533">
        <v>8.2607999999999997</v>
      </c>
      <c r="AG533">
        <v>1499.7501</v>
      </c>
      <c r="AI533">
        <v>8.2607999999999997</v>
      </c>
      <c r="AJ533">
        <v>1495.7206000000001</v>
      </c>
    </row>
    <row r="534" spans="2:36">
      <c r="B534">
        <v>8.4541000000000004</v>
      </c>
      <c r="C534">
        <v>123.6541</v>
      </c>
      <c r="E534">
        <v>8.3485999999999994</v>
      </c>
      <c r="F534">
        <v>126.26430000000001</v>
      </c>
      <c r="H534">
        <v>8.4190000000000005</v>
      </c>
      <c r="I534">
        <v>123.95099999999999</v>
      </c>
      <c r="K534">
        <v>8.4190000000000005</v>
      </c>
      <c r="L534">
        <v>123.0205</v>
      </c>
      <c r="N534">
        <v>8.3661999999999992</v>
      </c>
      <c r="O534">
        <v>122.8026</v>
      </c>
      <c r="Q534">
        <v>8.4365000000000006</v>
      </c>
      <c r="R534">
        <v>1523.2336</v>
      </c>
      <c r="T534">
        <v>8.3485999999999994</v>
      </c>
      <c r="U534">
        <v>1510.2607</v>
      </c>
      <c r="W534">
        <v>8.3485999999999994</v>
      </c>
      <c r="X534">
        <v>1508.8756000000001</v>
      </c>
      <c r="Z534">
        <v>8.3134999999999994</v>
      </c>
      <c r="AA534">
        <v>1506.2709</v>
      </c>
      <c r="AC534">
        <v>8.3134999999999994</v>
      </c>
      <c r="AD534">
        <v>1505.8127999999999</v>
      </c>
      <c r="AF534">
        <v>8.2958999999999996</v>
      </c>
      <c r="AG534">
        <v>1501.5600999999999</v>
      </c>
      <c r="AI534">
        <v>8.2958999999999996</v>
      </c>
      <c r="AJ534">
        <v>1497.8018</v>
      </c>
    </row>
    <row r="535" spans="2:36">
      <c r="B535">
        <v>8.4893000000000001</v>
      </c>
      <c r="C535">
        <v>123.8916</v>
      </c>
      <c r="E535">
        <v>8.3838000000000008</v>
      </c>
      <c r="F535">
        <v>126.2841</v>
      </c>
      <c r="H535">
        <v>8.4541000000000004</v>
      </c>
      <c r="I535">
        <v>125.197</v>
      </c>
      <c r="K535">
        <v>8.4541000000000004</v>
      </c>
      <c r="L535">
        <v>124.22799999999999</v>
      </c>
      <c r="N535">
        <v>8.4014000000000006</v>
      </c>
      <c r="O535">
        <v>123.0997</v>
      </c>
      <c r="Q535">
        <v>8.4717000000000002</v>
      </c>
      <c r="R535">
        <v>1521.0201999999999</v>
      </c>
      <c r="T535">
        <v>8.3838000000000008</v>
      </c>
      <c r="U535">
        <v>1510.4148</v>
      </c>
      <c r="W535">
        <v>8.3838000000000008</v>
      </c>
      <c r="X535">
        <v>1508.8756000000001</v>
      </c>
      <c r="Z535">
        <v>8.3485999999999994</v>
      </c>
      <c r="AA535">
        <v>1508.4148</v>
      </c>
      <c r="AC535">
        <v>8.3485999999999994</v>
      </c>
      <c r="AD535">
        <v>1508.5684000000001</v>
      </c>
      <c r="AF535">
        <v>8.3310999999999993</v>
      </c>
      <c r="AG535">
        <v>1503.6813</v>
      </c>
      <c r="AI535">
        <v>8.3310999999999993</v>
      </c>
      <c r="AJ535">
        <v>1499.2991999999999</v>
      </c>
    </row>
    <row r="536" spans="2:36">
      <c r="B536">
        <v>8.5244</v>
      </c>
      <c r="C536">
        <v>124.1884</v>
      </c>
      <c r="E536">
        <v>8.4190000000000005</v>
      </c>
      <c r="F536">
        <v>127.4495</v>
      </c>
      <c r="H536">
        <v>8.4893000000000001</v>
      </c>
      <c r="I536">
        <v>126.4619</v>
      </c>
      <c r="K536">
        <v>8.4893000000000001</v>
      </c>
      <c r="L536">
        <v>124.8411</v>
      </c>
      <c r="N536">
        <v>8.4365000000000006</v>
      </c>
      <c r="O536">
        <v>123.37690000000001</v>
      </c>
      <c r="Q536">
        <v>8.5068000000000001</v>
      </c>
      <c r="R536">
        <v>1519.2882999999999</v>
      </c>
      <c r="T536">
        <v>8.4190000000000005</v>
      </c>
      <c r="U536">
        <v>1511.65</v>
      </c>
      <c r="W536">
        <v>8.4190000000000005</v>
      </c>
      <c r="X536">
        <v>1508.7219</v>
      </c>
      <c r="Z536">
        <v>8.3838000000000008</v>
      </c>
      <c r="AA536">
        <v>1510.4148</v>
      </c>
      <c r="AC536">
        <v>8.3838000000000008</v>
      </c>
      <c r="AD536">
        <v>1509.3368</v>
      </c>
      <c r="AF536">
        <v>8.3661999999999992</v>
      </c>
      <c r="AG536">
        <v>1503.9852000000001</v>
      </c>
      <c r="AI536">
        <v>8.3661999999999992</v>
      </c>
      <c r="AJ536">
        <v>1500.0512000000001</v>
      </c>
    </row>
    <row r="537" spans="2:36">
      <c r="B537">
        <v>8.5595999999999997</v>
      </c>
      <c r="C537">
        <v>123.3373</v>
      </c>
      <c r="E537">
        <v>8.4541000000000004</v>
      </c>
      <c r="F537">
        <v>127.9629</v>
      </c>
      <c r="H537">
        <v>8.5244</v>
      </c>
      <c r="I537">
        <v>126.65940000000001</v>
      </c>
      <c r="K537">
        <v>8.5244</v>
      </c>
      <c r="L537">
        <v>124.8411</v>
      </c>
      <c r="N537">
        <v>8.4717000000000002</v>
      </c>
      <c r="O537">
        <v>124.0697</v>
      </c>
      <c r="Q537">
        <v>8.5419999999999998</v>
      </c>
      <c r="R537">
        <v>1518.817</v>
      </c>
      <c r="T537">
        <v>8.4541000000000004</v>
      </c>
      <c r="U537">
        <v>1511.8045999999999</v>
      </c>
      <c r="W537">
        <v>8.4541000000000004</v>
      </c>
      <c r="X537">
        <v>1506.1180999999999</v>
      </c>
      <c r="Z537">
        <v>8.4190000000000005</v>
      </c>
      <c r="AA537">
        <v>1513.0435</v>
      </c>
      <c r="AC537">
        <v>8.4190000000000005</v>
      </c>
      <c r="AD537">
        <v>1509.3368</v>
      </c>
      <c r="AF537">
        <v>8.4014000000000006</v>
      </c>
      <c r="AG537">
        <v>1503.9852000000001</v>
      </c>
      <c r="AI537">
        <v>8.4014000000000006</v>
      </c>
      <c r="AJ537">
        <v>1499.2991999999999</v>
      </c>
    </row>
    <row r="538" spans="2:36">
      <c r="B538">
        <v>8.5946999999999996</v>
      </c>
      <c r="C538">
        <v>123.6541</v>
      </c>
      <c r="E538">
        <v>8.4893000000000001</v>
      </c>
      <c r="F538">
        <v>128.19990000000001</v>
      </c>
      <c r="H538">
        <v>8.5595999999999997</v>
      </c>
      <c r="I538">
        <v>127.252</v>
      </c>
      <c r="K538">
        <v>8.5595999999999997</v>
      </c>
      <c r="L538">
        <v>124.8609</v>
      </c>
      <c r="N538">
        <v>8.5068000000000001</v>
      </c>
      <c r="O538">
        <v>124.14879999999999</v>
      </c>
      <c r="Q538">
        <v>8.5770999999999997</v>
      </c>
      <c r="R538">
        <v>1515.9993999999999</v>
      </c>
      <c r="T538">
        <v>8.4893000000000001</v>
      </c>
      <c r="U538">
        <v>1510.2607</v>
      </c>
      <c r="W538">
        <v>8.4893000000000001</v>
      </c>
      <c r="X538">
        <v>1503.8332</v>
      </c>
      <c r="Z538">
        <v>8.4541000000000004</v>
      </c>
      <c r="AA538">
        <v>1515.8433</v>
      </c>
      <c r="AC538">
        <v>8.4541000000000004</v>
      </c>
      <c r="AD538">
        <v>1511.8045999999999</v>
      </c>
      <c r="AF538">
        <v>8.4365000000000006</v>
      </c>
      <c r="AG538">
        <v>1508.8756000000001</v>
      </c>
      <c r="AI538">
        <v>8.4365000000000006</v>
      </c>
      <c r="AJ538">
        <v>1505.0504000000001</v>
      </c>
    </row>
    <row r="539" spans="2:36">
      <c r="B539">
        <v>8.6298999999999992</v>
      </c>
      <c r="C539">
        <v>123.5947</v>
      </c>
      <c r="E539">
        <v>8.5244</v>
      </c>
      <c r="F539">
        <v>128.63419999999999</v>
      </c>
      <c r="H539">
        <v>8.5946999999999996</v>
      </c>
      <c r="I539">
        <v>127.252</v>
      </c>
      <c r="K539">
        <v>8.5946999999999996</v>
      </c>
      <c r="L539">
        <v>125.9877</v>
      </c>
      <c r="N539">
        <v>8.5419999999999998</v>
      </c>
      <c r="O539">
        <v>124.24769999999999</v>
      </c>
      <c r="Q539">
        <v>8.6122999999999994</v>
      </c>
      <c r="R539">
        <v>1511.65</v>
      </c>
      <c r="T539">
        <v>8.5244</v>
      </c>
      <c r="U539">
        <v>1508.2614000000001</v>
      </c>
      <c r="W539">
        <v>8.5244</v>
      </c>
      <c r="X539">
        <v>1500.6541</v>
      </c>
      <c r="Z539">
        <v>8.4893000000000001</v>
      </c>
      <c r="AA539">
        <v>1513.8196</v>
      </c>
      <c r="AC539">
        <v>8.4893000000000001</v>
      </c>
      <c r="AD539">
        <v>1512.8885</v>
      </c>
      <c r="AF539">
        <v>8.4717000000000002</v>
      </c>
      <c r="AG539">
        <v>1509.7985000000001</v>
      </c>
      <c r="AI539">
        <v>8.4717000000000002</v>
      </c>
      <c r="AJ539">
        <v>1507.6479999999999</v>
      </c>
    </row>
    <row r="540" spans="2:36">
      <c r="B540">
        <v>8.6649999999999991</v>
      </c>
      <c r="C540">
        <v>123.5947</v>
      </c>
      <c r="E540">
        <v>8.5595999999999997</v>
      </c>
      <c r="F540">
        <v>129.18700000000001</v>
      </c>
      <c r="H540">
        <v>8.6298999999999992</v>
      </c>
      <c r="I540">
        <v>127.2915</v>
      </c>
      <c r="K540">
        <v>8.6298999999999992</v>
      </c>
      <c r="L540">
        <v>126.8767</v>
      </c>
      <c r="N540">
        <v>8.5770999999999997</v>
      </c>
      <c r="O540">
        <v>124.5445</v>
      </c>
      <c r="Q540">
        <v>8.6473999999999993</v>
      </c>
      <c r="R540">
        <v>1510.4148</v>
      </c>
      <c r="T540">
        <v>8.5595999999999997</v>
      </c>
      <c r="U540">
        <v>1508.2614000000001</v>
      </c>
      <c r="W540">
        <v>8.5595999999999997</v>
      </c>
      <c r="X540">
        <v>1496.1650999999999</v>
      </c>
      <c r="Z540">
        <v>8.5244</v>
      </c>
      <c r="AA540">
        <v>1506.5764999999999</v>
      </c>
      <c r="AC540">
        <v>8.5244</v>
      </c>
      <c r="AD540">
        <v>1507.1885</v>
      </c>
      <c r="AF540">
        <v>8.5068000000000001</v>
      </c>
      <c r="AG540">
        <v>1509.7985000000001</v>
      </c>
      <c r="AI540">
        <v>8.5068000000000001</v>
      </c>
      <c r="AJ540">
        <v>1507.0354</v>
      </c>
    </row>
    <row r="541" spans="2:36">
      <c r="B541">
        <v>8.7002000000000006</v>
      </c>
      <c r="C541">
        <v>123.5947</v>
      </c>
      <c r="E541">
        <v>8.5946999999999996</v>
      </c>
      <c r="F541">
        <v>129.3449</v>
      </c>
      <c r="H541">
        <v>8.6649999999999991</v>
      </c>
      <c r="I541">
        <v>127.37050000000001</v>
      </c>
      <c r="K541">
        <v>8.6649999999999991</v>
      </c>
      <c r="L541">
        <v>127.173</v>
      </c>
      <c r="N541">
        <v>8.6122999999999994</v>
      </c>
      <c r="O541">
        <v>124.6236</v>
      </c>
      <c r="Q541">
        <v>8.6826000000000008</v>
      </c>
      <c r="R541">
        <v>1511.65</v>
      </c>
      <c r="T541">
        <v>8.5946999999999996</v>
      </c>
      <c r="U541">
        <v>1502.4679000000001</v>
      </c>
      <c r="W541">
        <v>8.5946999999999996</v>
      </c>
      <c r="X541">
        <v>1495.8686</v>
      </c>
      <c r="Z541">
        <v>8.5595999999999997</v>
      </c>
      <c r="AA541">
        <v>1506.5764999999999</v>
      </c>
      <c r="AC541">
        <v>8.5595999999999997</v>
      </c>
      <c r="AD541">
        <v>1505.9654</v>
      </c>
      <c r="AF541">
        <v>8.5419999999999998</v>
      </c>
      <c r="AG541">
        <v>1504.1371999999999</v>
      </c>
      <c r="AI541">
        <v>8.5419999999999998</v>
      </c>
      <c r="AJ541">
        <v>1503.8332</v>
      </c>
    </row>
    <row r="542" spans="2:36">
      <c r="B542">
        <v>8.7353000000000005</v>
      </c>
      <c r="C542">
        <v>124.8214</v>
      </c>
      <c r="E542">
        <v>8.6298999999999992</v>
      </c>
      <c r="F542">
        <v>129.18700000000001</v>
      </c>
      <c r="H542">
        <v>8.7002000000000006</v>
      </c>
      <c r="I542">
        <v>127.39019999999999</v>
      </c>
      <c r="K542">
        <v>8.7002000000000006</v>
      </c>
      <c r="L542">
        <v>127.7062</v>
      </c>
      <c r="N542">
        <v>8.6473999999999993</v>
      </c>
      <c r="O542">
        <v>124.6236</v>
      </c>
      <c r="Q542">
        <v>8.7177000000000007</v>
      </c>
      <c r="R542">
        <v>1510.8776</v>
      </c>
      <c r="T542">
        <v>8.6298999999999992</v>
      </c>
      <c r="U542">
        <v>1501.8625</v>
      </c>
      <c r="W542">
        <v>8.6298999999999992</v>
      </c>
      <c r="X542">
        <v>1496.1650999999999</v>
      </c>
      <c r="Z542">
        <v>8.5946999999999996</v>
      </c>
      <c r="AA542">
        <v>1506.1180999999999</v>
      </c>
      <c r="AC542">
        <v>8.5946999999999996</v>
      </c>
      <c r="AD542">
        <v>1498.6991</v>
      </c>
      <c r="AF542">
        <v>8.5770999999999997</v>
      </c>
      <c r="AG542">
        <v>1504.1371999999999</v>
      </c>
      <c r="AI542">
        <v>8.5770999999999997</v>
      </c>
      <c r="AJ542">
        <v>1495.7206000000001</v>
      </c>
    </row>
    <row r="543" spans="2:36">
      <c r="B543">
        <v>8.7705000000000002</v>
      </c>
      <c r="C543">
        <v>125.31570000000001</v>
      </c>
      <c r="E543">
        <v>8.6649999999999991</v>
      </c>
      <c r="F543">
        <v>127.7457</v>
      </c>
      <c r="H543">
        <v>8.7353000000000005</v>
      </c>
      <c r="I543">
        <v>127.11369999999999</v>
      </c>
      <c r="K543">
        <v>8.7353000000000005</v>
      </c>
      <c r="L543">
        <v>127.6075</v>
      </c>
      <c r="N543">
        <v>8.6826000000000008</v>
      </c>
      <c r="O543">
        <v>125.2959</v>
      </c>
      <c r="Q543">
        <v>8.7529000000000003</v>
      </c>
      <c r="R543">
        <v>1511.9593</v>
      </c>
      <c r="T543">
        <v>8.6649999999999991</v>
      </c>
      <c r="U543">
        <v>1502.4679000000001</v>
      </c>
      <c r="W543">
        <v>8.6649999999999991</v>
      </c>
      <c r="X543">
        <v>1497.6525999999999</v>
      </c>
      <c r="Z543">
        <v>8.6298999999999992</v>
      </c>
      <c r="AA543">
        <v>1505.3552</v>
      </c>
      <c r="AC543">
        <v>8.6298999999999992</v>
      </c>
      <c r="AD543">
        <v>1498.2501</v>
      </c>
      <c r="AF543">
        <v>8.6122999999999994</v>
      </c>
      <c r="AG543">
        <v>1501.8625</v>
      </c>
      <c r="AI543">
        <v>8.6122999999999994</v>
      </c>
      <c r="AJ543">
        <v>1495.4246000000001</v>
      </c>
    </row>
    <row r="544" spans="2:36">
      <c r="B544">
        <v>8.8056000000000001</v>
      </c>
      <c r="C544">
        <v>126.02719999999999</v>
      </c>
      <c r="E544">
        <v>8.7002000000000006</v>
      </c>
      <c r="F544">
        <v>127.54819999999999</v>
      </c>
      <c r="H544">
        <v>8.7705000000000002</v>
      </c>
      <c r="I544">
        <v>127.21250000000001</v>
      </c>
      <c r="K544">
        <v>8.7705000000000002</v>
      </c>
      <c r="L544">
        <v>127.4692</v>
      </c>
      <c r="N544">
        <v>8.7177000000000007</v>
      </c>
      <c r="O544">
        <v>126.4619</v>
      </c>
      <c r="Q544">
        <v>8.7881</v>
      </c>
      <c r="R544">
        <v>1514.2858000000001</v>
      </c>
      <c r="T544">
        <v>8.7002000000000006</v>
      </c>
      <c r="U544">
        <v>1506.1180999999999</v>
      </c>
      <c r="W544">
        <v>8.7002000000000006</v>
      </c>
      <c r="X544">
        <v>1502.9224999999999</v>
      </c>
      <c r="Z544">
        <v>8.6649999999999991</v>
      </c>
      <c r="AA544">
        <v>1505.0504000000001</v>
      </c>
      <c r="AC544">
        <v>8.6649999999999991</v>
      </c>
      <c r="AD544">
        <v>1498.6991</v>
      </c>
      <c r="AF544">
        <v>8.6473999999999993</v>
      </c>
      <c r="AG544">
        <v>1500.8050000000001</v>
      </c>
      <c r="AI544">
        <v>8.6473999999999993</v>
      </c>
      <c r="AJ544">
        <v>1494.0974000000001</v>
      </c>
    </row>
    <row r="545" spans="2:36">
      <c r="B545">
        <v>8.8407999999999998</v>
      </c>
      <c r="C545">
        <v>126.79770000000001</v>
      </c>
      <c r="E545">
        <v>8.7353000000000005</v>
      </c>
      <c r="F545">
        <v>127.54819999999999</v>
      </c>
      <c r="H545">
        <v>8.8056000000000001</v>
      </c>
      <c r="I545">
        <v>127.11369999999999</v>
      </c>
      <c r="K545">
        <v>8.8056000000000001</v>
      </c>
      <c r="L545">
        <v>126.65940000000001</v>
      </c>
      <c r="N545">
        <v>8.7529000000000003</v>
      </c>
      <c r="O545">
        <v>126.67919999999999</v>
      </c>
      <c r="Q545">
        <v>8.8231999999999999</v>
      </c>
      <c r="R545">
        <v>1515.3755000000001</v>
      </c>
      <c r="T545">
        <v>8.7353000000000005</v>
      </c>
      <c r="U545">
        <v>1508.2614000000001</v>
      </c>
      <c r="W545">
        <v>8.7353000000000005</v>
      </c>
      <c r="X545">
        <v>1506.1180999999999</v>
      </c>
      <c r="Z545">
        <v>8.7002000000000006</v>
      </c>
      <c r="AA545">
        <v>1506.7293999999999</v>
      </c>
      <c r="AC545">
        <v>8.7002000000000006</v>
      </c>
      <c r="AD545">
        <v>1500.0512000000001</v>
      </c>
      <c r="AF545">
        <v>8.6826000000000008</v>
      </c>
      <c r="AG545">
        <v>1500.8050000000001</v>
      </c>
      <c r="AI545">
        <v>8.6826000000000008</v>
      </c>
      <c r="AJ545">
        <v>1494.0974000000001</v>
      </c>
    </row>
    <row r="546" spans="2:36">
      <c r="B546">
        <v>8.8758999999999997</v>
      </c>
      <c r="C546">
        <v>126.8965</v>
      </c>
      <c r="E546">
        <v>8.7705000000000002</v>
      </c>
      <c r="F546">
        <v>127.54819999999999</v>
      </c>
      <c r="H546">
        <v>8.8407999999999998</v>
      </c>
      <c r="I546">
        <v>126.857</v>
      </c>
      <c r="K546">
        <v>8.8407999999999998</v>
      </c>
      <c r="L546">
        <v>126.2841</v>
      </c>
      <c r="N546">
        <v>8.7881</v>
      </c>
      <c r="O546">
        <v>127.39019999999999</v>
      </c>
      <c r="Q546">
        <v>8.8583999999999996</v>
      </c>
      <c r="R546">
        <v>1516.7804000000001</v>
      </c>
      <c r="T546">
        <v>8.7705000000000002</v>
      </c>
      <c r="U546">
        <v>1509.7985000000001</v>
      </c>
      <c r="W546">
        <v>8.7705000000000002</v>
      </c>
      <c r="X546">
        <v>1508.4148</v>
      </c>
      <c r="Z546">
        <v>8.7353000000000005</v>
      </c>
      <c r="AA546">
        <v>1507.3416</v>
      </c>
      <c r="AC546">
        <v>8.7353000000000005</v>
      </c>
      <c r="AD546">
        <v>1504.8979999999999</v>
      </c>
      <c r="AF546">
        <v>8.7177000000000007</v>
      </c>
      <c r="AG546">
        <v>1502.0137999999999</v>
      </c>
      <c r="AI546">
        <v>8.7177000000000007</v>
      </c>
      <c r="AJ546">
        <v>1495.8686</v>
      </c>
    </row>
    <row r="547" spans="2:36">
      <c r="B547">
        <v>8.9110999999999994</v>
      </c>
      <c r="C547">
        <v>127.015</v>
      </c>
      <c r="E547">
        <v>8.8056000000000001</v>
      </c>
      <c r="F547">
        <v>127.7852</v>
      </c>
      <c r="H547">
        <v>8.8758999999999997</v>
      </c>
      <c r="I547">
        <v>126.14579999999999</v>
      </c>
      <c r="K547">
        <v>8.8758999999999997</v>
      </c>
      <c r="L547">
        <v>125.9877</v>
      </c>
      <c r="N547">
        <v>8.8231999999999999</v>
      </c>
      <c r="O547">
        <v>127.568</v>
      </c>
      <c r="Q547">
        <v>8.8934999999999995</v>
      </c>
      <c r="R547">
        <v>1518.1894</v>
      </c>
      <c r="T547">
        <v>8.8056000000000001</v>
      </c>
      <c r="U547">
        <v>1509.6446000000001</v>
      </c>
      <c r="W547">
        <v>8.8056000000000001</v>
      </c>
      <c r="X547">
        <v>1508.4148</v>
      </c>
      <c r="Z547">
        <v>8.7705000000000002</v>
      </c>
      <c r="AA547">
        <v>1507.8012000000001</v>
      </c>
      <c r="AC547">
        <v>8.7705000000000002</v>
      </c>
      <c r="AD547">
        <v>1505.3552</v>
      </c>
      <c r="AF547">
        <v>8.7529000000000003</v>
      </c>
      <c r="AG547">
        <v>1503.3776</v>
      </c>
      <c r="AI547">
        <v>8.7529000000000003</v>
      </c>
      <c r="AJ547">
        <v>1498.5494000000001</v>
      </c>
    </row>
    <row r="548" spans="2:36">
      <c r="B548">
        <v>8.9461999999999993</v>
      </c>
      <c r="C548">
        <v>127.21250000000001</v>
      </c>
      <c r="E548">
        <v>8.8407999999999998</v>
      </c>
      <c r="F548">
        <v>127.7852</v>
      </c>
      <c r="H548">
        <v>8.9110999999999994</v>
      </c>
      <c r="I548">
        <v>125.5924</v>
      </c>
      <c r="K548">
        <v>8.9110999999999994</v>
      </c>
      <c r="L548">
        <v>126.126</v>
      </c>
      <c r="N548">
        <v>8.8583999999999996</v>
      </c>
      <c r="O548">
        <v>127.568</v>
      </c>
      <c r="Q548">
        <v>8.9286999999999992</v>
      </c>
      <c r="R548">
        <v>1518.1894</v>
      </c>
      <c r="T548">
        <v>8.8407999999999998</v>
      </c>
      <c r="U548">
        <v>1509.6446000000001</v>
      </c>
      <c r="W548">
        <v>8.8407999999999998</v>
      </c>
      <c r="X548">
        <v>1508.4148</v>
      </c>
      <c r="Z548">
        <v>8.8056000000000001</v>
      </c>
      <c r="AA548">
        <v>1507.8012000000001</v>
      </c>
      <c r="AC548">
        <v>8.8056000000000001</v>
      </c>
      <c r="AD548">
        <v>1507.0354</v>
      </c>
      <c r="AF548">
        <v>8.7881</v>
      </c>
      <c r="AG548">
        <v>1504.5934999999999</v>
      </c>
      <c r="AI548">
        <v>8.7881</v>
      </c>
      <c r="AJ548">
        <v>1504.7457999999999</v>
      </c>
    </row>
    <row r="549" spans="2:36">
      <c r="B549">
        <v>8.9814000000000007</v>
      </c>
      <c r="C549">
        <v>127.173</v>
      </c>
      <c r="E549">
        <v>8.8758999999999997</v>
      </c>
      <c r="F549">
        <v>127.7062</v>
      </c>
      <c r="H549">
        <v>8.9461999999999993</v>
      </c>
      <c r="I549">
        <v>125.5924</v>
      </c>
      <c r="K549">
        <v>8.9461999999999993</v>
      </c>
      <c r="L549">
        <v>126.126</v>
      </c>
      <c r="N549">
        <v>8.8934999999999995</v>
      </c>
      <c r="O549">
        <v>126.67919999999999</v>
      </c>
      <c r="Q549">
        <v>8.9638000000000009</v>
      </c>
      <c r="R549">
        <v>1520.8625</v>
      </c>
      <c r="T549">
        <v>8.8758999999999997</v>
      </c>
      <c r="U549">
        <v>1509.6446000000001</v>
      </c>
      <c r="W549">
        <v>8.8758999999999997</v>
      </c>
      <c r="X549">
        <v>1508.8756000000001</v>
      </c>
      <c r="Z549">
        <v>8.8407999999999998</v>
      </c>
      <c r="AA549">
        <v>1508.2614000000001</v>
      </c>
      <c r="AC549">
        <v>8.8407999999999998</v>
      </c>
      <c r="AD549">
        <v>1508.4148</v>
      </c>
      <c r="AF549">
        <v>8.8231999999999999</v>
      </c>
      <c r="AG549">
        <v>1506.2709</v>
      </c>
      <c r="AI549">
        <v>8.8231999999999999</v>
      </c>
      <c r="AJ549">
        <v>1505.6602</v>
      </c>
    </row>
    <row r="550" spans="2:36">
      <c r="B550">
        <v>9.0165000000000006</v>
      </c>
      <c r="C550">
        <v>127.252</v>
      </c>
      <c r="E550">
        <v>8.9110999999999994</v>
      </c>
      <c r="F550">
        <v>127.2323</v>
      </c>
      <c r="H550">
        <v>8.9814000000000007</v>
      </c>
      <c r="I550">
        <v>126.0074</v>
      </c>
      <c r="K550">
        <v>8.9814000000000007</v>
      </c>
      <c r="L550">
        <v>126.04689999999999</v>
      </c>
      <c r="N550">
        <v>8.9286999999999992</v>
      </c>
      <c r="O550">
        <v>126.5014</v>
      </c>
      <c r="Q550">
        <v>8.9990000000000006</v>
      </c>
      <c r="R550">
        <v>1521.6515999999999</v>
      </c>
      <c r="T550">
        <v>8.9110999999999994</v>
      </c>
      <c r="U550">
        <v>1512.2688000000001</v>
      </c>
      <c r="W550">
        <v>8.9110999999999994</v>
      </c>
      <c r="X550">
        <v>1509.6446000000001</v>
      </c>
      <c r="Z550">
        <v>8.8758999999999997</v>
      </c>
      <c r="AA550">
        <v>1508.2614000000001</v>
      </c>
      <c r="AC550">
        <v>8.8758999999999997</v>
      </c>
      <c r="AD550">
        <v>1509.6446000000001</v>
      </c>
      <c r="AF550">
        <v>8.8583999999999996</v>
      </c>
      <c r="AG550">
        <v>1506.7293999999999</v>
      </c>
      <c r="AI550">
        <v>8.8583999999999996</v>
      </c>
      <c r="AJ550">
        <v>1507.1885</v>
      </c>
    </row>
    <row r="551" spans="2:36">
      <c r="B551">
        <v>9.0517000000000003</v>
      </c>
      <c r="C551">
        <v>128.0222</v>
      </c>
      <c r="E551">
        <v>8.9461999999999993</v>
      </c>
      <c r="F551">
        <v>127.4297</v>
      </c>
      <c r="H551">
        <v>9.0165000000000006</v>
      </c>
      <c r="I551">
        <v>126.8372</v>
      </c>
      <c r="K551">
        <v>9.0165000000000006</v>
      </c>
      <c r="L551">
        <v>126.04689999999999</v>
      </c>
      <c r="N551">
        <v>8.9638000000000009</v>
      </c>
      <c r="O551">
        <v>126.54089999999999</v>
      </c>
      <c r="Q551">
        <v>9.0341000000000005</v>
      </c>
      <c r="R551">
        <v>1526.8920000000001</v>
      </c>
      <c r="T551">
        <v>8.9461999999999993</v>
      </c>
      <c r="U551">
        <v>1512.8885</v>
      </c>
      <c r="W551">
        <v>8.9461999999999993</v>
      </c>
      <c r="X551">
        <v>1514.2858000000001</v>
      </c>
      <c r="Z551">
        <v>8.9110999999999994</v>
      </c>
      <c r="AA551">
        <v>1508.8756000000001</v>
      </c>
      <c r="AC551">
        <v>8.9110999999999994</v>
      </c>
      <c r="AD551">
        <v>1509.6446000000001</v>
      </c>
      <c r="AF551">
        <v>8.8934999999999995</v>
      </c>
      <c r="AG551">
        <v>1506.8824</v>
      </c>
      <c r="AI551">
        <v>8.8934999999999995</v>
      </c>
      <c r="AJ551">
        <v>1506.8824</v>
      </c>
    </row>
    <row r="552" spans="2:36">
      <c r="B552">
        <v>9.0868000000000002</v>
      </c>
      <c r="C552">
        <v>129.029</v>
      </c>
      <c r="E552">
        <v>8.9814000000000007</v>
      </c>
      <c r="F552">
        <v>128.1011</v>
      </c>
      <c r="H552">
        <v>9.0517000000000003</v>
      </c>
      <c r="I552">
        <v>127.4297</v>
      </c>
      <c r="K552">
        <v>9.0517000000000003</v>
      </c>
      <c r="L552">
        <v>126.04689999999999</v>
      </c>
      <c r="N552">
        <v>8.9990000000000006</v>
      </c>
      <c r="O552">
        <v>126.9162</v>
      </c>
      <c r="Q552">
        <v>9.0693000000000001</v>
      </c>
      <c r="R552">
        <v>1529.9349999999999</v>
      </c>
      <c r="T552">
        <v>8.9814000000000007</v>
      </c>
      <c r="U552">
        <v>1517.2496000000001</v>
      </c>
      <c r="W552">
        <v>8.9814000000000007</v>
      </c>
      <c r="X552">
        <v>1516.4677999999999</v>
      </c>
      <c r="Z552">
        <v>8.9461999999999993</v>
      </c>
      <c r="AA552">
        <v>1510.4148</v>
      </c>
      <c r="AC552">
        <v>8.9461999999999993</v>
      </c>
      <c r="AD552">
        <v>1511.9593</v>
      </c>
      <c r="AF552">
        <v>8.9286999999999992</v>
      </c>
      <c r="AG552">
        <v>1505.3552</v>
      </c>
      <c r="AI552">
        <v>8.9286999999999992</v>
      </c>
      <c r="AJ552">
        <v>1504.7457999999999</v>
      </c>
    </row>
    <row r="553" spans="2:36">
      <c r="B553">
        <v>9.1219999999999999</v>
      </c>
      <c r="C553">
        <v>129.7595</v>
      </c>
      <c r="E553">
        <v>9.0165000000000006</v>
      </c>
      <c r="F553">
        <v>129.66079999999999</v>
      </c>
      <c r="H553">
        <v>9.0868000000000002</v>
      </c>
      <c r="I553">
        <v>128.29859999999999</v>
      </c>
      <c r="K553">
        <v>9.0868000000000002</v>
      </c>
      <c r="L553">
        <v>126.04689999999999</v>
      </c>
      <c r="N553">
        <v>9.0341000000000005</v>
      </c>
      <c r="O553">
        <v>126.9162</v>
      </c>
      <c r="Q553">
        <v>9.1044</v>
      </c>
      <c r="R553">
        <v>1532.835</v>
      </c>
      <c r="T553">
        <v>9.0165000000000006</v>
      </c>
      <c r="U553">
        <v>1519.4455</v>
      </c>
      <c r="W553">
        <v>9.0165000000000006</v>
      </c>
      <c r="X553">
        <v>1520.3896999999999</v>
      </c>
      <c r="Z553">
        <v>8.9814000000000007</v>
      </c>
      <c r="AA553">
        <v>1514.5969</v>
      </c>
      <c r="AC553">
        <v>8.9814000000000007</v>
      </c>
      <c r="AD553">
        <v>1515.3755000000001</v>
      </c>
      <c r="AF553">
        <v>8.9638000000000009</v>
      </c>
      <c r="AG553">
        <v>1507.9545000000001</v>
      </c>
      <c r="AI553">
        <v>8.9638000000000009</v>
      </c>
      <c r="AJ553">
        <v>1503.3776</v>
      </c>
    </row>
    <row r="554" spans="2:36">
      <c r="B554">
        <v>9.1570999999999998</v>
      </c>
      <c r="C554">
        <v>130.54910000000001</v>
      </c>
      <c r="E554">
        <v>9.0517000000000003</v>
      </c>
      <c r="F554">
        <v>130.1345</v>
      </c>
      <c r="H554">
        <v>9.1219999999999999</v>
      </c>
      <c r="I554">
        <v>128.31829999999999</v>
      </c>
      <c r="K554">
        <v>9.1219999999999999</v>
      </c>
      <c r="L554">
        <v>126.3236</v>
      </c>
      <c r="N554">
        <v>9.0693000000000001</v>
      </c>
      <c r="O554">
        <v>126.54089999999999</v>
      </c>
      <c r="Q554">
        <v>9.1395999999999997</v>
      </c>
      <c r="R554">
        <v>1532.835</v>
      </c>
      <c r="T554">
        <v>9.0517000000000003</v>
      </c>
      <c r="U554">
        <v>1520.7048</v>
      </c>
      <c r="W554">
        <v>9.0517000000000003</v>
      </c>
      <c r="X554">
        <v>1521.3358000000001</v>
      </c>
      <c r="Z554">
        <v>9.0165000000000006</v>
      </c>
      <c r="AA554">
        <v>1516.6241</v>
      </c>
      <c r="AC554">
        <v>9.0165000000000006</v>
      </c>
      <c r="AD554">
        <v>1518.3462</v>
      </c>
      <c r="AF554">
        <v>8.9990000000000006</v>
      </c>
      <c r="AG554">
        <v>1510.4148</v>
      </c>
      <c r="AI554">
        <v>8.9990000000000006</v>
      </c>
      <c r="AJ554">
        <v>1503.3776</v>
      </c>
    </row>
    <row r="555" spans="2:36">
      <c r="B555">
        <v>9.1922999999999995</v>
      </c>
      <c r="C555">
        <v>130.23320000000001</v>
      </c>
      <c r="E555">
        <v>9.0868000000000002</v>
      </c>
      <c r="F555">
        <v>130.58860000000001</v>
      </c>
      <c r="H555">
        <v>9.1570999999999998</v>
      </c>
      <c r="I555">
        <v>128.49600000000001</v>
      </c>
      <c r="K555">
        <v>9.1570999999999998</v>
      </c>
      <c r="L555">
        <v>128.0814</v>
      </c>
      <c r="N555">
        <v>9.1044</v>
      </c>
      <c r="O555">
        <v>125.8691</v>
      </c>
      <c r="Q555">
        <v>9.1746999999999996</v>
      </c>
      <c r="R555">
        <v>1533.32</v>
      </c>
      <c r="T555">
        <v>9.0868000000000002</v>
      </c>
      <c r="U555">
        <v>1520.7048</v>
      </c>
      <c r="W555">
        <v>9.0868000000000002</v>
      </c>
      <c r="X555">
        <v>1522.4419</v>
      </c>
      <c r="Z555">
        <v>9.0517000000000003</v>
      </c>
      <c r="AA555">
        <v>1521.3358000000001</v>
      </c>
      <c r="AC555">
        <v>9.0517000000000003</v>
      </c>
      <c r="AD555">
        <v>1520.7048</v>
      </c>
      <c r="AF555">
        <v>9.0341000000000005</v>
      </c>
      <c r="AG555">
        <v>1515.5314000000001</v>
      </c>
      <c r="AI555">
        <v>9.0341000000000005</v>
      </c>
      <c r="AJ555">
        <v>1504.8979999999999</v>
      </c>
    </row>
    <row r="556" spans="2:36">
      <c r="B556">
        <v>9.2274999999999991</v>
      </c>
      <c r="C556">
        <v>130.54910000000001</v>
      </c>
      <c r="E556">
        <v>9.1219999999999999</v>
      </c>
      <c r="F556">
        <v>130.58860000000001</v>
      </c>
      <c r="H556">
        <v>9.1922999999999995</v>
      </c>
      <c r="I556">
        <v>128.59469999999999</v>
      </c>
      <c r="K556">
        <v>9.1922999999999995</v>
      </c>
      <c r="L556">
        <v>128.59469999999999</v>
      </c>
      <c r="N556">
        <v>9.1395999999999997</v>
      </c>
      <c r="O556">
        <v>125.55289999999999</v>
      </c>
      <c r="Q556">
        <v>9.2098999999999993</v>
      </c>
      <c r="R556">
        <v>1535.2646</v>
      </c>
      <c r="T556">
        <v>9.1219999999999999</v>
      </c>
      <c r="U556">
        <v>1520.7048</v>
      </c>
      <c r="W556">
        <v>9.1219999999999999</v>
      </c>
      <c r="X556">
        <v>1523.0752</v>
      </c>
      <c r="Z556">
        <v>9.0868000000000002</v>
      </c>
      <c r="AA556">
        <v>1522.2837999999999</v>
      </c>
      <c r="AC556">
        <v>9.0868000000000002</v>
      </c>
      <c r="AD556">
        <v>1520.7048</v>
      </c>
      <c r="AF556">
        <v>9.0693000000000001</v>
      </c>
      <c r="AG556">
        <v>1518.5030999999999</v>
      </c>
      <c r="AI556">
        <v>9.0693000000000001</v>
      </c>
      <c r="AJ556">
        <v>1505.3552</v>
      </c>
    </row>
    <row r="557" spans="2:36">
      <c r="B557">
        <v>9.2626000000000008</v>
      </c>
      <c r="C557">
        <v>130.7662</v>
      </c>
      <c r="E557">
        <v>9.1570999999999998</v>
      </c>
      <c r="F557">
        <v>130.86490000000001</v>
      </c>
      <c r="H557">
        <v>9.2274999999999991</v>
      </c>
      <c r="I557">
        <v>128.95009999999999</v>
      </c>
      <c r="K557">
        <v>9.2274999999999991</v>
      </c>
      <c r="L557">
        <v>128.7724</v>
      </c>
      <c r="N557">
        <v>9.1746999999999996</v>
      </c>
      <c r="O557">
        <v>125.55289999999999</v>
      </c>
      <c r="Q557">
        <v>9.2449999999999992</v>
      </c>
      <c r="R557">
        <v>1536.4023999999999</v>
      </c>
      <c r="T557">
        <v>9.1570999999999998</v>
      </c>
      <c r="U557">
        <v>1522.9168</v>
      </c>
      <c r="W557">
        <v>9.1570999999999998</v>
      </c>
      <c r="X557">
        <v>1524.8208</v>
      </c>
      <c r="Z557">
        <v>9.1219999999999999</v>
      </c>
      <c r="AA557">
        <v>1525.4572000000001</v>
      </c>
      <c r="AC557">
        <v>9.1219999999999999</v>
      </c>
      <c r="AD557">
        <v>1521.8095000000001</v>
      </c>
      <c r="AF557">
        <v>9.1044</v>
      </c>
      <c r="AG557">
        <v>1518.66</v>
      </c>
      <c r="AI557">
        <v>9.1044</v>
      </c>
      <c r="AJ557">
        <v>1506.1180999999999</v>
      </c>
    </row>
    <row r="558" spans="2:36">
      <c r="B558">
        <v>9.2978000000000005</v>
      </c>
      <c r="C558">
        <v>130.7662</v>
      </c>
      <c r="E558">
        <v>9.1922999999999995</v>
      </c>
      <c r="F558">
        <v>130.92420000000001</v>
      </c>
      <c r="H558">
        <v>9.2626000000000008</v>
      </c>
      <c r="I558">
        <v>129.16720000000001</v>
      </c>
      <c r="K558">
        <v>9.2626000000000008</v>
      </c>
      <c r="L558">
        <v>128.7724</v>
      </c>
      <c r="N558">
        <v>9.2098999999999993</v>
      </c>
      <c r="O558">
        <v>125.67149999999999</v>
      </c>
      <c r="Q558">
        <v>9.2802000000000007</v>
      </c>
      <c r="R558">
        <v>1543.7773999999999</v>
      </c>
      <c r="T558">
        <v>9.1922999999999995</v>
      </c>
      <c r="U558">
        <v>1523.0752</v>
      </c>
      <c r="W558">
        <v>9.1922999999999995</v>
      </c>
      <c r="X558">
        <v>1524.8208</v>
      </c>
      <c r="Z558">
        <v>9.1570999999999998</v>
      </c>
      <c r="AA558">
        <v>1524.9799</v>
      </c>
      <c r="AC558">
        <v>9.1570999999999998</v>
      </c>
      <c r="AD558">
        <v>1523.5506</v>
      </c>
      <c r="AF558">
        <v>9.1395999999999997</v>
      </c>
      <c r="AG558">
        <v>1519.2882999999999</v>
      </c>
      <c r="AI558">
        <v>9.1395999999999997</v>
      </c>
      <c r="AJ558">
        <v>1509.3368</v>
      </c>
    </row>
    <row r="559" spans="2:36">
      <c r="B559">
        <v>9.3329000000000004</v>
      </c>
      <c r="C559">
        <v>130.98339999999999</v>
      </c>
      <c r="E559">
        <v>9.2274999999999991</v>
      </c>
      <c r="F559">
        <v>130.54910000000001</v>
      </c>
      <c r="H559">
        <v>9.2978000000000005</v>
      </c>
      <c r="I559">
        <v>129.4633</v>
      </c>
      <c r="K559">
        <v>9.2978000000000005</v>
      </c>
      <c r="L559">
        <v>128.7724</v>
      </c>
      <c r="N559">
        <v>9.2449999999999992</v>
      </c>
      <c r="O559">
        <v>126.69889999999999</v>
      </c>
      <c r="Q559">
        <v>9.3153000000000006</v>
      </c>
      <c r="R559">
        <v>1546.259</v>
      </c>
      <c r="T559">
        <v>9.2274999999999991</v>
      </c>
      <c r="U559">
        <v>1529.7743</v>
      </c>
      <c r="W559">
        <v>9.2274999999999991</v>
      </c>
      <c r="X559">
        <v>1525.1388999999999</v>
      </c>
      <c r="Z559">
        <v>9.1922999999999995</v>
      </c>
      <c r="AA559">
        <v>1525.4572000000001</v>
      </c>
      <c r="AC559">
        <v>9.1922999999999995</v>
      </c>
      <c r="AD559">
        <v>1523.8679</v>
      </c>
      <c r="AF559">
        <v>9.1746999999999996</v>
      </c>
      <c r="AG559">
        <v>1519.4455</v>
      </c>
      <c r="AI559">
        <v>9.1746999999999996</v>
      </c>
      <c r="AJ559">
        <v>1511.8045999999999</v>
      </c>
    </row>
    <row r="560" spans="2:36">
      <c r="B560">
        <v>9.3681000000000001</v>
      </c>
      <c r="C560">
        <v>130.98339999999999</v>
      </c>
      <c r="E560">
        <v>9.2626000000000008</v>
      </c>
      <c r="F560">
        <v>131.1216</v>
      </c>
      <c r="H560">
        <v>9.3329000000000004</v>
      </c>
      <c r="I560">
        <v>129.60149999999999</v>
      </c>
      <c r="K560">
        <v>9.3329000000000004</v>
      </c>
      <c r="L560">
        <v>128.7527</v>
      </c>
      <c r="N560">
        <v>9.2802000000000007</v>
      </c>
      <c r="O560">
        <v>128.417</v>
      </c>
      <c r="Q560">
        <v>9.3505000000000003</v>
      </c>
      <c r="R560">
        <v>1548.2527</v>
      </c>
      <c r="T560">
        <v>9.2626000000000008</v>
      </c>
      <c r="U560">
        <v>1530.7389000000001</v>
      </c>
      <c r="W560">
        <v>9.2626000000000008</v>
      </c>
      <c r="X560">
        <v>1527.8508999999999</v>
      </c>
      <c r="Z560">
        <v>9.2274999999999991</v>
      </c>
      <c r="AA560">
        <v>1528.8117</v>
      </c>
      <c r="AC560">
        <v>9.2274999999999991</v>
      </c>
      <c r="AD560">
        <v>1524.1853000000001</v>
      </c>
      <c r="AF560">
        <v>9.2098999999999993</v>
      </c>
      <c r="AG560">
        <v>1522.2837999999999</v>
      </c>
      <c r="AI560">
        <v>9.2098999999999993</v>
      </c>
      <c r="AJ560">
        <v>1513.3538000000001</v>
      </c>
    </row>
    <row r="561" spans="2:36">
      <c r="B561">
        <v>9.4032</v>
      </c>
      <c r="C561">
        <v>130.68729999999999</v>
      </c>
      <c r="E561">
        <v>9.2978000000000005</v>
      </c>
      <c r="F561">
        <v>131.4177</v>
      </c>
      <c r="H561">
        <v>9.3681000000000001</v>
      </c>
      <c r="I561">
        <v>131.398</v>
      </c>
      <c r="K561">
        <v>9.3681000000000001</v>
      </c>
      <c r="L561">
        <v>128.63419999999999</v>
      </c>
      <c r="N561">
        <v>9.3153000000000006</v>
      </c>
      <c r="O561">
        <v>129.0685</v>
      </c>
      <c r="Q561">
        <v>9.3856000000000002</v>
      </c>
      <c r="R561">
        <v>1551.5920000000001</v>
      </c>
      <c r="T561">
        <v>9.2978000000000005</v>
      </c>
      <c r="U561">
        <v>1534.94</v>
      </c>
      <c r="W561">
        <v>9.2978000000000005</v>
      </c>
      <c r="X561">
        <v>1532.9966999999999</v>
      </c>
      <c r="Z561">
        <v>9.2626000000000008</v>
      </c>
      <c r="AA561">
        <v>1532.1891000000001</v>
      </c>
      <c r="AC561">
        <v>9.2626000000000008</v>
      </c>
      <c r="AD561">
        <v>1528.8117</v>
      </c>
      <c r="AF561">
        <v>9.2449999999999992</v>
      </c>
      <c r="AG561">
        <v>1519.4455</v>
      </c>
      <c r="AI561">
        <v>9.2449999999999992</v>
      </c>
      <c r="AJ561">
        <v>1517.4060999999999</v>
      </c>
    </row>
    <row r="562" spans="2:36">
      <c r="B562">
        <v>9.4383999999999997</v>
      </c>
      <c r="C562">
        <v>129.7595</v>
      </c>
      <c r="E562">
        <v>9.3329000000000004</v>
      </c>
      <c r="F562">
        <v>131.91130000000001</v>
      </c>
      <c r="H562">
        <v>9.4032</v>
      </c>
      <c r="I562">
        <v>132.22730000000001</v>
      </c>
      <c r="K562">
        <v>9.4032</v>
      </c>
      <c r="L562">
        <v>128.7527</v>
      </c>
      <c r="N562">
        <v>9.3505000000000003</v>
      </c>
      <c r="O562">
        <v>129.029</v>
      </c>
      <c r="Q562">
        <v>9.4207999999999998</v>
      </c>
      <c r="R562">
        <v>1554.2782999999999</v>
      </c>
      <c r="T562">
        <v>9.3329000000000004</v>
      </c>
      <c r="U562">
        <v>1537.8689999999999</v>
      </c>
      <c r="W562">
        <v>9.3329000000000004</v>
      </c>
      <c r="X562">
        <v>1539.9948999999999</v>
      </c>
      <c r="Z562">
        <v>9.2978000000000005</v>
      </c>
      <c r="AA562">
        <v>1535.7519</v>
      </c>
      <c r="AC562">
        <v>9.2978000000000005</v>
      </c>
      <c r="AD562">
        <v>1531.8665000000001</v>
      </c>
      <c r="AF562">
        <v>9.2802000000000007</v>
      </c>
      <c r="AG562">
        <v>1525.7756999999999</v>
      </c>
      <c r="AI562">
        <v>9.2802000000000007</v>
      </c>
      <c r="AJ562">
        <v>1521.1780000000001</v>
      </c>
    </row>
    <row r="563" spans="2:36">
      <c r="B563">
        <v>9.4734999999999996</v>
      </c>
      <c r="C563">
        <v>126.67919999999999</v>
      </c>
      <c r="E563">
        <v>9.3681000000000001</v>
      </c>
      <c r="F563">
        <v>132.89879999999999</v>
      </c>
      <c r="H563">
        <v>9.4383999999999997</v>
      </c>
      <c r="I563">
        <v>132.46430000000001</v>
      </c>
      <c r="K563">
        <v>9.4383999999999997</v>
      </c>
      <c r="L563">
        <v>129.3252</v>
      </c>
      <c r="N563">
        <v>9.3856000000000002</v>
      </c>
      <c r="O563">
        <v>129.0685</v>
      </c>
      <c r="Q563">
        <v>9.4558999999999997</v>
      </c>
      <c r="R563">
        <v>1554.7835</v>
      </c>
      <c r="T563">
        <v>9.3681000000000001</v>
      </c>
      <c r="U563">
        <v>1541.9649999999999</v>
      </c>
      <c r="W563">
        <v>9.3681000000000001</v>
      </c>
      <c r="X563">
        <v>1540.8148000000001</v>
      </c>
      <c r="Z563">
        <v>9.3329000000000004</v>
      </c>
      <c r="AA563">
        <v>1536.7280000000001</v>
      </c>
      <c r="AC563">
        <v>9.3329000000000004</v>
      </c>
      <c r="AD563">
        <v>1535.7519</v>
      </c>
      <c r="AF563">
        <v>9.3153000000000006</v>
      </c>
      <c r="AG563">
        <v>1526.7324000000001</v>
      </c>
      <c r="AI563">
        <v>9.3153000000000006</v>
      </c>
      <c r="AJ563">
        <v>1525.4572000000001</v>
      </c>
    </row>
    <row r="564" spans="2:36">
      <c r="B564">
        <v>9.5086999999999993</v>
      </c>
      <c r="C564">
        <v>126.4224</v>
      </c>
      <c r="E564">
        <v>9.4032</v>
      </c>
      <c r="F564">
        <v>133.2346</v>
      </c>
      <c r="H564">
        <v>9.4734999999999996</v>
      </c>
      <c r="I564">
        <v>132.58279999999999</v>
      </c>
      <c r="K564">
        <v>9.4734999999999996</v>
      </c>
      <c r="L564">
        <v>130.15430000000001</v>
      </c>
      <c r="N564">
        <v>9.4207999999999998</v>
      </c>
      <c r="O564">
        <v>129.029</v>
      </c>
      <c r="Q564">
        <v>9.4910999999999994</v>
      </c>
      <c r="R564">
        <v>1555.4576999999999</v>
      </c>
      <c r="T564">
        <v>9.4032</v>
      </c>
      <c r="U564">
        <v>1544.1076</v>
      </c>
      <c r="W564">
        <v>9.4032</v>
      </c>
      <c r="X564">
        <v>1542.9528</v>
      </c>
      <c r="Z564">
        <v>9.3681000000000001</v>
      </c>
      <c r="AA564">
        <v>1538.1955</v>
      </c>
      <c r="AC564">
        <v>9.3681000000000001</v>
      </c>
      <c r="AD564">
        <v>1540.1587999999999</v>
      </c>
      <c r="AF564">
        <v>9.3505000000000003</v>
      </c>
      <c r="AG564">
        <v>1531.8665000000001</v>
      </c>
      <c r="AI564">
        <v>9.3505000000000003</v>
      </c>
      <c r="AJ564">
        <v>1529.6138000000001</v>
      </c>
    </row>
    <row r="565" spans="2:36">
      <c r="E565">
        <v>9.4383999999999997</v>
      </c>
      <c r="F565">
        <v>133.61000000000001</v>
      </c>
      <c r="H565">
        <v>9.5086999999999993</v>
      </c>
      <c r="I565">
        <v>132.9581</v>
      </c>
      <c r="K565">
        <v>9.5086999999999993</v>
      </c>
      <c r="L565">
        <v>130.4701</v>
      </c>
      <c r="N565">
        <v>9.4558999999999997</v>
      </c>
      <c r="O565">
        <v>128.53550000000001</v>
      </c>
      <c r="Q565">
        <v>9.5261999999999993</v>
      </c>
      <c r="R565">
        <v>1556.1328000000001</v>
      </c>
      <c r="T565">
        <v>9.4383999999999997</v>
      </c>
      <c r="U565">
        <v>1549.2523000000001</v>
      </c>
      <c r="W565">
        <v>9.4383999999999997</v>
      </c>
      <c r="X565">
        <v>1545.0995</v>
      </c>
      <c r="Z565">
        <v>9.4032</v>
      </c>
      <c r="AA565">
        <v>1543.2825</v>
      </c>
      <c r="AC565">
        <v>9.4032</v>
      </c>
      <c r="AD565">
        <v>1540.8148000000001</v>
      </c>
      <c r="AF565">
        <v>9.3856000000000002</v>
      </c>
      <c r="AG565">
        <v>1535.7519</v>
      </c>
      <c r="AI565">
        <v>9.3856000000000002</v>
      </c>
      <c r="AJ565">
        <v>1530.578</v>
      </c>
    </row>
    <row r="566" spans="2:36">
      <c r="E566">
        <v>9.4734999999999996</v>
      </c>
      <c r="F566">
        <v>133.9657</v>
      </c>
      <c r="H566">
        <v>9.5437999999999992</v>
      </c>
      <c r="I566">
        <v>132.9581</v>
      </c>
      <c r="K566">
        <v>9.5437999999999992</v>
      </c>
      <c r="L566">
        <v>131.57570000000001</v>
      </c>
      <c r="N566">
        <v>9.4910999999999994</v>
      </c>
      <c r="O566">
        <v>128.53550000000001</v>
      </c>
      <c r="T566">
        <v>9.4734999999999996</v>
      </c>
      <c r="U566">
        <v>1551.5920000000001</v>
      </c>
      <c r="W566">
        <v>9.4734999999999996</v>
      </c>
      <c r="X566">
        <v>1548.9188999999999</v>
      </c>
      <c r="Z566">
        <v>9.4383999999999997</v>
      </c>
      <c r="AA566">
        <v>1546.4249</v>
      </c>
      <c r="AC566">
        <v>9.4383999999999997</v>
      </c>
      <c r="AD566">
        <v>1543.2825</v>
      </c>
      <c r="AF566">
        <v>9.4207999999999998</v>
      </c>
      <c r="AG566">
        <v>1536.8907999999999</v>
      </c>
      <c r="AI566">
        <v>9.4207999999999998</v>
      </c>
      <c r="AJ566">
        <v>1532.3505</v>
      </c>
    </row>
    <row r="567" spans="2:36">
      <c r="E567">
        <v>9.5086999999999993</v>
      </c>
      <c r="F567">
        <v>133.86689999999999</v>
      </c>
      <c r="N567">
        <v>9.5261999999999993</v>
      </c>
      <c r="O567">
        <v>129.24619999999999</v>
      </c>
      <c r="T567">
        <v>9.5086999999999993</v>
      </c>
      <c r="U567">
        <v>1556.3017</v>
      </c>
      <c r="W567">
        <v>9.5086999999999993</v>
      </c>
      <c r="X567">
        <v>1553.1014</v>
      </c>
      <c r="Z567">
        <v>9.4734999999999996</v>
      </c>
      <c r="AA567">
        <v>1549.0856000000001</v>
      </c>
      <c r="AC567">
        <v>9.4734999999999996</v>
      </c>
      <c r="AD567">
        <v>1544.7687000000001</v>
      </c>
      <c r="AF567">
        <v>9.4558999999999997</v>
      </c>
      <c r="AG567">
        <v>1542.9528</v>
      </c>
      <c r="AI567">
        <v>9.4558999999999997</v>
      </c>
      <c r="AJ567">
        <v>1534.4535000000001</v>
      </c>
    </row>
    <row r="568" spans="2:36">
      <c r="E568">
        <v>9.5437999999999992</v>
      </c>
      <c r="F568">
        <v>133.9657</v>
      </c>
      <c r="N568">
        <v>9.5614000000000008</v>
      </c>
      <c r="O568">
        <v>130.1345</v>
      </c>
      <c r="T568">
        <v>9.5437999999999992</v>
      </c>
      <c r="U568">
        <v>1556.6396</v>
      </c>
      <c r="W568">
        <v>9.5437999999999992</v>
      </c>
      <c r="X568">
        <v>1554.2782999999999</v>
      </c>
      <c r="Z568">
        <v>9.5086999999999993</v>
      </c>
      <c r="AA568">
        <v>1551.2572</v>
      </c>
      <c r="AC568">
        <v>9.5086999999999993</v>
      </c>
      <c r="AD568">
        <v>1546.4249</v>
      </c>
      <c r="AF568">
        <v>9.4910999999999994</v>
      </c>
      <c r="AG568">
        <v>1545.9275</v>
      </c>
      <c r="AI568">
        <v>9.4910999999999994</v>
      </c>
      <c r="AJ568">
        <v>1537.0536999999999</v>
      </c>
    </row>
    <row r="569" spans="2:36">
      <c r="E569">
        <v>9.5790000000000006</v>
      </c>
      <c r="F569">
        <v>133.9855</v>
      </c>
      <c r="N569">
        <v>9.5966000000000005</v>
      </c>
      <c r="O569">
        <v>130.82550000000001</v>
      </c>
      <c r="T569">
        <v>9.5790000000000006</v>
      </c>
      <c r="U569">
        <v>1557.3162</v>
      </c>
      <c r="W569">
        <v>9.5790000000000006</v>
      </c>
      <c r="X569">
        <v>1553.2693999999999</v>
      </c>
      <c r="Z569">
        <v>9.5437999999999992</v>
      </c>
      <c r="AA569">
        <v>1551.5920000000001</v>
      </c>
      <c r="AC569">
        <v>9.5437999999999992</v>
      </c>
      <c r="AD569">
        <v>1547.2548999999999</v>
      </c>
      <c r="AF569">
        <v>9.5261999999999993</v>
      </c>
      <c r="AG569">
        <v>1549.9197999999999</v>
      </c>
      <c r="AI569">
        <v>9.5261999999999993</v>
      </c>
      <c r="AJ569">
        <v>1538.1955</v>
      </c>
    </row>
    <row r="570" spans="2:36">
      <c r="E570">
        <v>9.6141000000000005</v>
      </c>
      <c r="F570">
        <v>133.43219999999999</v>
      </c>
      <c r="T570">
        <v>9.6141000000000005</v>
      </c>
      <c r="U570">
        <v>1557.3162</v>
      </c>
      <c r="W570">
        <v>9.6141000000000005</v>
      </c>
      <c r="X570">
        <v>1553.1014</v>
      </c>
      <c r="Z570">
        <v>9.5790000000000006</v>
      </c>
      <c r="AA570">
        <v>1554.9519</v>
      </c>
      <c r="AC570">
        <v>9.5790000000000006</v>
      </c>
      <c r="AD570">
        <v>1550.2538</v>
      </c>
      <c r="AF570">
        <v>9.5614000000000008</v>
      </c>
      <c r="AG570">
        <v>1550.0868</v>
      </c>
      <c r="AI570">
        <v>9.5614000000000008</v>
      </c>
      <c r="AJ570">
        <v>1542.4586999999999</v>
      </c>
    </row>
    <row r="571" spans="2:36">
      <c r="Z571">
        <v>9.6141000000000005</v>
      </c>
      <c r="AA571">
        <v>1555.2891</v>
      </c>
      <c r="AC571">
        <v>9.6141000000000005</v>
      </c>
      <c r="AD571">
        <v>1551.4246000000001</v>
      </c>
      <c r="AF571">
        <v>9.5966000000000005</v>
      </c>
      <c r="AG571">
        <v>1552.0947000000001</v>
      </c>
      <c r="AI571">
        <v>9.5966000000000005</v>
      </c>
      <c r="AJ571">
        <v>1543.9425000000001</v>
      </c>
    </row>
    <row r="572" spans="2:36">
      <c r="Z572">
        <v>9.6493000000000002</v>
      </c>
      <c r="AA572">
        <v>1555.2891</v>
      </c>
      <c r="AC572">
        <v>9.6493000000000002</v>
      </c>
      <c r="AD572">
        <v>1552.5978</v>
      </c>
      <c r="AF572">
        <v>9.6317000000000004</v>
      </c>
      <c r="AG572">
        <v>1552.4301</v>
      </c>
      <c r="AI572">
        <v>9.6317000000000004</v>
      </c>
      <c r="AJ572">
        <v>1545.9275</v>
      </c>
    </row>
    <row r="573" spans="2:36">
      <c r="AF573">
        <v>9.6669</v>
      </c>
      <c r="AG573">
        <v>1552.0947000000001</v>
      </c>
      <c r="AI573">
        <v>9.6669</v>
      </c>
      <c r="AJ573">
        <v>1548.7523000000001</v>
      </c>
    </row>
  </sheetData>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73"/>
  <sheetViews>
    <sheetView showRuler="0" workbookViewId="0">
      <selection activeCell="AB311" sqref="AB311"/>
    </sheetView>
  </sheetViews>
  <sheetFormatPr baseColWidth="10" defaultColWidth="8.83203125" defaultRowHeight="14" x14ac:dyDescent="0"/>
  <cols>
    <col min="1" max="1" width="13.6640625" customWidth="1"/>
    <col min="2" max="2" width="18.83203125" customWidth="1"/>
    <col min="3" max="3" width="17.1640625" customWidth="1"/>
  </cols>
  <sheetData>
    <row r="1" spans="1:3">
      <c r="A1" t="s">
        <v>419</v>
      </c>
    </row>
    <row r="2" spans="1:3">
      <c r="A2" t="s">
        <v>420</v>
      </c>
    </row>
    <row r="3" spans="1:3">
      <c r="A3" t="s">
        <v>425</v>
      </c>
    </row>
    <row r="4" spans="1:3">
      <c r="A4" t="s">
        <v>426</v>
      </c>
    </row>
    <row r="5" spans="1:3">
      <c r="A5" t="s">
        <v>427</v>
      </c>
    </row>
    <row r="6" spans="1:3">
      <c r="A6" t="s">
        <v>428</v>
      </c>
    </row>
    <row r="7" spans="1:3">
      <c r="A7" t="s">
        <v>429</v>
      </c>
    </row>
    <row r="8" spans="1:3">
      <c r="A8" t="s">
        <v>430</v>
      </c>
    </row>
    <row r="10" spans="1:3">
      <c r="A10" s="40" t="s">
        <v>422</v>
      </c>
      <c r="B10" t="s">
        <v>431</v>
      </c>
      <c r="C10" t="s">
        <v>432</v>
      </c>
    </row>
    <row r="11" spans="1:3">
      <c r="A11" t="s">
        <v>421</v>
      </c>
      <c r="B11" t="s">
        <v>433</v>
      </c>
    </row>
    <row r="12" spans="1:3">
      <c r="A12" t="s">
        <v>435</v>
      </c>
    </row>
    <row r="13" spans="1:3">
      <c r="A13" t="s">
        <v>423</v>
      </c>
    </row>
    <row r="14" spans="1:3">
      <c r="A14" t="s">
        <v>436</v>
      </c>
    </row>
    <row r="15" spans="1:3">
      <c r="A15" t="s">
        <v>424</v>
      </c>
    </row>
    <row r="21" spans="2:36">
      <c r="B21" t="s">
        <v>437</v>
      </c>
      <c r="E21" t="s">
        <v>439</v>
      </c>
      <c r="H21" t="s">
        <v>438</v>
      </c>
      <c r="K21" t="s">
        <v>440</v>
      </c>
      <c r="N21" t="s">
        <v>441</v>
      </c>
      <c r="Q21" t="s">
        <v>442</v>
      </c>
      <c r="T21" t="s">
        <v>443</v>
      </c>
      <c r="W21" t="s">
        <v>444</v>
      </c>
      <c r="Z21" t="s">
        <v>445</v>
      </c>
      <c r="AC21" t="s">
        <v>446</v>
      </c>
      <c r="AF21" t="s">
        <v>447</v>
      </c>
      <c r="AI21" t="s">
        <v>448</v>
      </c>
    </row>
    <row r="23" spans="2:36">
      <c r="B23" t="s">
        <v>434</v>
      </c>
      <c r="C23" t="s">
        <v>379</v>
      </c>
      <c r="E23" t="s">
        <v>434</v>
      </c>
      <c r="F23" t="s">
        <v>379</v>
      </c>
      <c r="H23" t="s">
        <v>434</v>
      </c>
      <c r="I23" t="s">
        <v>379</v>
      </c>
      <c r="K23" t="s">
        <v>434</v>
      </c>
      <c r="L23" t="s">
        <v>379</v>
      </c>
      <c r="N23" t="s">
        <v>434</v>
      </c>
      <c r="O23" t="s">
        <v>379</v>
      </c>
      <c r="Q23" t="s">
        <v>434</v>
      </c>
      <c r="R23" t="s">
        <v>379</v>
      </c>
      <c r="T23" t="s">
        <v>434</v>
      </c>
      <c r="U23" t="s">
        <v>379</v>
      </c>
      <c r="W23" t="s">
        <v>434</v>
      </c>
      <c r="X23" t="s">
        <v>379</v>
      </c>
      <c r="Z23" t="s">
        <v>434</v>
      </c>
      <c r="AA23" t="s">
        <v>379</v>
      </c>
      <c r="AC23" t="s">
        <v>434</v>
      </c>
      <c r="AD23" t="s">
        <v>379</v>
      </c>
      <c r="AF23" t="s">
        <v>434</v>
      </c>
      <c r="AG23" t="s">
        <v>379</v>
      </c>
      <c r="AI23" t="s">
        <v>434</v>
      </c>
      <c r="AJ23" t="s">
        <v>379</v>
      </c>
    </row>
    <row r="24" spans="2:36">
      <c r="B24">
        <v>-9.4734999999999996</v>
      </c>
      <c r="C24">
        <v>123.95099999999999</v>
      </c>
      <c r="E24">
        <v>-9.5790000000000006</v>
      </c>
      <c r="F24">
        <v>130.19370000000001</v>
      </c>
      <c r="H24">
        <v>-9.5086999999999993</v>
      </c>
      <c r="I24">
        <v>127.4692</v>
      </c>
      <c r="K24">
        <v>-9.5086999999999993</v>
      </c>
      <c r="L24">
        <v>127.41</v>
      </c>
      <c r="N24">
        <v>-9.5614000000000008</v>
      </c>
      <c r="O24">
        <v>131.37819999999999</v>
      </c>
      <c r="Q24">
        <v>-9.4910999999999994</v>
      </c>
      <c r="R24">
        <v>1562.2456</v>
      </c>
      <c r="T24">
        <v>-9.5790000000000006</v>
      </c>
      <c r="U24">
        <v>1552.5978</v>
      </c>
      <c r="W24">
        <v>-9.5790000000000006</v>
      </c>
      <c r="X24">
        <v>1549.2523000000001</v>
      </c>
      <c r="Z24">
        <v>-9.6141000000000005</v>
      </c>
      <c r="AA24">
        <v>1554.7835</v>
      </c>
      <c r="AC24">
        <v>-9.6141000000000005</v>
      </c>
      <c r="AD24">
        <v>1562.9289000000001</v>
      </c>
      <c r="AF24">
        <v>-9.6317000000000004</v>
      </c>
      <c r="AG24">
        <v>1572.9293</v>
      </c>
      <c r="AI24">
        <v>-9.6317000000000004</v>
      </c>
      <c r="AJ24">
        <v>1554.7835</v>
      </c>
    </row>
    <row r="25" spans="2:36">
      <c r="B25">
        <v>-9.4383999999999997</v>
      </c>
      <c r="C25">
        <v>123.95099999999999</v>
      </c>
      <c r="E25">
        <v>-9.5437999999999992</v>
      </c>
      <c r="F25">
        <v>129.3252</v>
      </c>
      <c r="H25">
        <v>-9.4734999999999996</v>
      </c>
      <c r="I25">
        <v>127.4692</v>
      </c>
      <c r="K25">
        <v>-9.4734999999999996</v>
      </c>
      <c r="L25">
        <v>126.95569999999999</v>
      </c>
      <c r="N25">
        <v>-9.5261999999999993</v>
      </c>
      <c r="O25">
        <v>131.20060000000001</v>
      </c>
      <c r="Q25">
        <v>-9.4558999999999997</v>
      </c>
      <c r="R25">
        <v>1562.2456</v>
      </c>
      <c r="T25">
        <v>-9.5437999999999992</v>
      </c>
      <c r="U25">
        <v>1552.5978</v>
      </c>
      <c r="W25">
        <v>-9.5437999999999992</v>
      </c>
      <c r="X25">
        <v>1548.2527</v>
      </c>
      <c r="Z25">
        <v>-9.5790000000000006</v>
      </c>
      <c r="AA25">
        <v>1554.7835</v>
      </c>
      <c r="AC25">
        <v>-9.5790000000000006</v>
      </c>
      <c r="AD25">
        <v>1560.0305000000001</v>
      </c>
      <c r="AF25">
        <v>-9.5966000000000005</v>
      </c>
      <c r="AG25">
        <v>1569.9802</v>
      </c>
      <c r="AI25">
        <v>-9.5966000000000005</v>
      </c>
      <c r="AJ25">
        <v>1557.1469999999999</v>
      </c>
    </row>
    <row r="26" spans="2:36">
      <c r="B26">
        <v>-9.4032</v>
      </c>
      <c r="C26">
        <v>124.0103</v>
      </c>
      <c r="E26">
        <v>-9.5086999999999993</v>
      </c>
      <c r="F26">
        <v>129.30539999999999</v>
      </c>
      <c r="H26">
        <v>-9.4383999999999997</v>
      </c>
      <c r="I26">
        <v>127.6272</v>
      </c>
      <c r="K26">
        <v>-9.4383999999999997</v>
      </c>
      <c r="L26">
        <v>126.7385</v>
      </c>
      <c r="N26">
        <v>-9.4910999999999994</v>
      </c>
      <c r="O26">
        <v>130.90440000000001</v>
      </c>
      <c r="Q26">
        <v>-9.4207999999999998</v>
      </c>
      <c r="R26">
        <v>1560.8814</v>
      </c>
      <c r="T26">
        <v>-9.5086999999999993</v>
      </c>
      <c r="U26">
        <v>1549.4191000000001</v>
      </c>
      <c r="W26">
        <v>-9.5086999999999993</v>
      </c>
      <c r="X26">
        <v>1547.4211</v>
      </c>
      <c r="Z26">
        <v>-9.5437999999999992</v>
      </c>
      <c r="AA26">
        <v>1554.4466</v>
      </c>
      <c r="AC26">
        <v>-9.5437999999999992</v>
      </c>
      <c r="AD26">
        <v>1559.0110999999999</v>
      </c>
      <c r="AF26">
        <v>-9.5614000000000008</v>
      </c>
      <c r="AG26">
        <v>1568.5976000000001</v>
      </c>
      <c r="AI26">
        <v>-9.5614000000000008</v>
      </c>
      <c r="AJ26">
        <v>1552.4301</v>
      </c>
    </row>
    <row r="27" spans="2:36">
      <c r="B27">
        <v>-9.3681000000000001</v>
      </c>
      <c r="C27">
        <v>124.0103</v>
      </c>
      <c r="E27">
        <v>-9.4734999999999996</v>
      </c>
      <c r="F27">
        <v>129.30539999999999</v>
      </c>
      <c r="H27">
        <v>-9.4032</v>
      </c>
      <c r="I27">
        <v>127.8839</v>
      </c>
      <c r="K27">
        <v>-9.4032</v>
      </c>
      <c r="L27">
        <v>126.3433</v>
      </c>
      <c r="N27">
        <v>-9.4558999999999997</v>
      </c>
      <c r="O27">
        <v>129.83840000000001</v>
      </c>
      <c r="Q27">
        <v>-9.3856000000000002</v>
      </c>
      <c r="R27">
        <v>1559.1808000000001</v>
      </c>
      <c r="T27">
        <v>-9.4734999999999996</v>
      </c>
      <c r="U27">
        <v>1546.5907999999999</v>
      </c>
      <c r="W27">
        <v>-9.4734999999999996</v>
      </c>
      <c r="X27">
        <v>1543.2825</v>
      </c>
      <c r="Z27">
        <v>-9.5086999999999993</v>
      </c>
      <c r="AA27">
        <v>1550.7553</v>
      </c>
      <c r="AC27">
        <v>-9.5086999999999993</v>
      </c>
      <c r="AD27">
        <v>1557.9935</v>
      </c>
      <c r="AF27">
        <v>-9.5261999999999993</v>
      </c>
      <c r="AG27">
        <v>1564.6407999999999</v>
      </c>
      <c r="AI27">
        <v>-9.5261999999999993</v>
      </c>
      <c r="AJ27">
        <v>1548.5857000000001</v>
      </c>
    </row>
    <row r="28" spans="2:36">
      <c r="B28">
        <v>-9.3329000000000004</v>
      </c>
      <c r="C28">
        <v>124.3467</v>
      </c>
      <c r="E28">
        <v>-9.4383999999999997</v>
      </c>
      <c r="F28">
        <v>129.26589999999999</v>
      </c>
      <c r="H28">
        <v>-9.3681000000000001</v>
      </c>
      <c r="I28">
        <v>127.9629</v>
      </c>
      <c r="K28">
        <v>-9.3681000000000001</v>
      </c>
      <c r="L28">
        <v>125.9481</v>
      </c>
      <c r="N28">
        <v>-9.4207999999999998</v>
      </c>
      <c r="O28">
        <v>128.96979999999999</v>
      </c>
      <c r="Q28">
        <v>-9.3505000000000003</v>
      </c>
      <c r="R28">
        <v>1555.1205</v>
      </c>
      <c r="T28">
        <v>-9.4383999999999997</v>
      </c>
      <c r="U28">
        <v>1551.0898</v>
      </c>
      <c r="W28">
        <v>-9.4383999999999997</v>
      </c>
      <c r="X28">
        <v>1542.6233</v>
      </c>
      <c r="Z28">
        <v>-9.4734999999999996</v>
      </c>
      <c r="AA28">
        <v>1547.2548999999999</v>
      </c>
      <c r="AC28">
        <v>-9.4734999999999996</v>
      </c>
      <c r="AD28">
        <v>1556.9777999999999</v>
      </c>
      <c r="AF28">
        <v>-9.4910999999999994</v>
      </c>
      <c r="AG28">
        <v>1561.2221</v>
      </c>
      <c r="AI28">
        <v>-9.4910999999999994</v>
      </c>
      <c r="AJ28">
        <v>1547.7536</v>
      </c>
    </row>
    <row r="29" spans="2:36">
      <c r="B29">
        <v>-9.2978000000000005</v>
      </c>
      <c r="C29">
        <v>124.6434</v>
      </c>
      <c r="E29">
        <v>-9.4032</v>
      </c>
      <c r="F29">
        <v>129.30539999999999</v>
      </c>
      <c r="H29">
        <v>-9.3329000000000004</v>
      </c>
      <c r="I29">
        <v>128.59469999999999</v>
      </c>
      <c r="K29">
        <v>-9.3329000000000004</v>
      </c>
      <c r="L29">
        <v>125.65170000000001</v>
      </c>
      <c r="N29">
        <v>-9.3856000000000002</v>
      </c>
      <c r="O29">
        <v>128.0222</v>
      </c>
      <c r="Q29">
        <v>-9.3153000000000006</v>
      </c>
      <c r="R29">
        <v>1551.7594999999999</v>
      </c>
      <c r="T29">
        <v>-9.4032</v>
      </c>
      <c r="U29">
        <v>1551.0898</v>
      </c>
      <c r="W29">
        <v>-9.4032</v>
      </c>
      <c r="X29">
        <v>1543.6124</v>
      </c>
      <c r="Z29">
        <v>-9.4383999999999997</v>
      </c>
      <c r="AA29">
        <v>1546.259</v>
      </c>
      <c r="AC29">
        <v>-9.4383999999999997</v>
      </c>
      <c r="AD29">
        <v>1556.9777999999999</v>
      </c>
      <c r="AF29">
        <v>-9.4558999999999997</v>
      </c>
      <c r="AG29">
        <v>1559.6904999999999</v>
      </c>
      <c r="AI29">
        <v>-9.4558999999999997</v>
      </c>
      <c r="AJ29">
        <v>1545.2650000000001</v>
      </c>
    </row>
    <row r="30" spans="2:36">
      <c r="B30">
        <v>-9.2626000000000008</v>
      </c>
      <c r="C30">
        <v>124.5445</v>
      </c>
      <c r="E30">
        <v>-9.3681000000000001</v>
      </c>
      <c r="F30">
        <v>129.66079999999999</v>
      </c>
      <c r="H30">
        <v>-9.2978000000000005</v>
      </c>
      <c r="I30">
        <v>128.1011</v>
      </c>
      <c r="K30">
        <v>-9.2978000000000005</v>
      </c>
      <c r="L30">
        <v>126.14579999999999</v>
      </c>
      <c r="N30">
        <v>-9.3505000000000003</v>
      </c>
      <c r="O30">
        <v>127.52849999999999</v>
      </c>
      <c r="Q30">
        <v>-9.2802000000000007</v>
      </c>
      <c r="R30">
        <v>1546.9228000000001</v>
      </c>
      <c r="T30">
        <v>-9.3681000000000001</v>
      </c>
      <c r="U30">
        <v>1553.1014</v>
      </c>
      <c r="W30">
        <v>-9.3681000000000001</v>
      </c>
      <c r="X30">
        <v>1543.2825</v>
      </c>
      <c r="Z30">
        <v>-9.4032</v>
      </c>
      <c r="AA30">
        <v>1544.1076</v>
      </c>
      <c r="AC30">
        <v>-9.4032</v>
      </c>
      <c r="AD30">
        <v>1555.2891</v>
      </c>
      <c r="AF30">
        <v>-9.4207999999999998</v>
      </c>
      <c r="AG30">
        <v>1556.3017</v>
      </c>
      <c r="AI30">
        <v>-9.4207999999999998</v>
      </c>
      <c r="AJ30">
        <v>1544.9340999999999</v>
      </c>
    </row>
    <row r="31" spans="2:36">
      <c r="B31">
        <v>-9.2274999999999991</v>
      </c>
      <c r="C31">
        <v>124.22799999999999</v>
      </c>
      <c r="E31">
        <v>-9.3329000000000004</v>
      </c>
      <c r="F31">
        <v>128.95009999999999</v>
      </c>
      <c r="H31">
        <v>-9.2626000000000008</v>
      </c>
      <c r="I31">
        <v>127.54819999999999</v>
      </c>
      <c r="K31">
        <v>-9.2626000000000008</v>
      </c>
      <c r="L31">
        <v>126.14579999999999</v>
      </c>
      <c r="N31">
        <v>-9.3153000000000006</v>
      </c>
      <c r="O31">
        <v>127.41</v>
      </c>
      <c r="Q31">
        <v>-9.2449999999999992</v>
      </c>
      <c r="R31">
        <v>1545.4304999999999</v>
      </c>
      <c r="T31">
        <v>-9.3329000000000004</v>
      </c>
      <c r="U31">
        <v>1552.0947000000001</v>
      </c>
      <c r="W31">
        <v>-9.3329000000000004</v>
      </c>
      <c r="X31">
        <v>1543.2825</v>
      </c>
      <c r="Z31">
        <v>-9.3681000000000001</v>
      </c>
      <c r="AA31">
        <v>1543.9425000000001</v>
      </c>
      <c r="AC31">
        <v>-9.3681000000000001</v>
      </c>
      <c r="AD31">
        <v>1552.5978</v>
      </c>
      <c r="AF31">
        <v>-9.3856000000000002</v>
      </c>
      <c r="AG31">
        <v>1555.1205</v>
      </c>
      <c r="AI31">
        <v>-9.3856000000000002</v>
      </c>
      <c r="AJ31">
        <v>1544.9340999999999</v>
      </c>
    </row>
    <row r="32" spans="2:36">
      <c r="B32">
        <v>-9.1922999999999995</v>
      </c>
      <c r="C32">
        <v>124.22799999999999</v>
      </c>
      <c r="E32">
        <v>-9.2978000000000005</v>
      </c>
      <c r="F32">
        <v>127.98269999999999</v>
      </c>
      <c r="H32">
        <v>-9.2274999999999991</v>
      </c>
      <c r="I32">
        <v>126.5014</v>
      </c>
      <c r="K32">
        <v>-9.2274999999999991</v>
      </c>
      <c r="L32">
        <v>125.90860000000001</v>
      </c>
      <c r="N32">
        <v>-9.2802000000000007</v>
      </c>
      <c r="O32">
        <v>127.41</v>
      </c>
      <c r="Q32">
        <v>-9.2098999999999993</v>
      </c>
      <c r="R32">
        <v>1545.7618</v>
      </c>
      <c r="T32">
        <v>-9.2978000000000005</v>
      </c>
      <c r="U32">
        <v>1551.0898</v>
      </c>
      <c r="W32">
        <v>-9.2978000000000005</v>
      </c>
      <c r="X32">
        <v>1542.9528</v>
      </c>
      <c r="Z32">
        <v>-9.3329000000000004</v>
      </c>
      <c r="AA32">
        <v>1542.9528</v>
      </c>
      <c r="AC32">
        <v>-9.3329000000000004</v>
      </c>
      <c r="AD32">
        <v>1551.4246000000001</v>
      </c>
      <c r="AF32">
        <v>-9.3505000000000003</v>
      </c>
      <c r="AG32">
        <v>1553.7736</v>
      </c>
      <c r="AI32">
        <v>-9.3505000000000003</v>
      </c>
      <c r="AJ32">
        <v>1543.9425000000001</v>
      </c>
    </row>
    <row r="33" spans="2:36">
      <c r="B33">
        <v>-9.1570999999999998</v>
      </c>
      <c r="C33">
        <v>124.0697</v>
      </c>
      <c r="E33">
        <v>-9.2626000000000008</v>
      </c>
      <c r="F33">
        <v>127.8642</v>
      </c>
      <c r="H33">
        <v>-9.1922999999999995</v>
      </c>
      <c r="I33">
        <v>126.5014</v>
      </c>
      <c r="K33">
        <v>-9.1922999999999995</v>
      </c>
      <c r="L33">
        <v>125.90860000000001</v>
      </c>
      <c r="N33">
        <v>-9.2449999999999992</v>
      </c>
      <c r="O33">
        <v>127.0545</v>
      </c>
      <c r="Q33">
        <v>-9.1746999999999996</v>
      </c>
      <c r="R33">
        <v>1547.7536</v>
      </c>
      <c r="T33">
        <v>-9.2626000000000008</v>
      </c>
      <c r="U33">
        <v>1547.2548999999999</v>
      </c>
      <c r="W33">
        <v>-9.2626000000000008</v>
      </c>
      <c r="X33">
        <v>1541.3073999999999</v>
      </c>
      <c r="Z33">
        <v>-9.2978000000000005</v>
      </c>
      <c r="AA33">
        <v>1542.9528</v>
      </c>
      <c r="AC33">
        <v>-9.2978000000000005</v>
      </c>
      <c r="AD33">
        <v>1550.0868</v>
      </c>
      <c r="AF33">
        <v>-9.3153000000000006</v>
      </c>
      <c r="AG33">
        <v>1552.0947000000001</v>
      </c>
      <c r="AI33">
        <v>-9.3153000000000006</v>
      </c>
      <c r="AJ33">
        <v>1541.9649999999999</v>
      </c>
    </row>
    <row r="34" spans="2:36">
      <c r="B34">
        <v>-9.1219999999999999</v>
      </c>
      <c r="C34">
        <v>124.0103</v>
      </c>
      <c r="E34">
        <v>-9.2274999999999991</v>
      </c>
      <c r="F34">
        <v>127.52849999999999</v>
      </c>
      <c r="H34">
        <v>-9.1570999999999998</v>
      </c>
      <c r="I34">
        <v>126.5014</v>
      </c>
      <c r="K34">
        <v>-9.1570999999999998</v>
      </c>
      <c r="L34">
        <v>125.8098</v>
      </c>
      <c r="N34">
        <v>-9.2098999999999993</v>
      </c>
      <c r="O34">
        <v>127.1335</v>
      </c>
      <c r="Q34">
        <v>-9.1395999999999997</v>
      </c>
      <c r="R34">
        <v>1548.0862999999999</v>
      </c>
      <c r="T34">
        <v>-9.2274999999999991</v>
      </c>
      <c r="U34">
        <v>1546.4249</v>
      </c>
      <c r="W34">
        <v>-9.2274999999999991</v>
      </c>
      <c r="X34">
        <v>1537.8689999999999</v>
      </c>
      <c r="Z34">
        <v>-9.2626000000000008</v>
      </c>
      <c r="AA34">
        <v>1542.6233</v>
      </c>
      <c r="AC34">
        <v>-9.2626000000000008</v>
      </c>
      <c r="AD34">
        <v>1549.7528</v>
      </c>
      <c r="AF34">
        <v>-9.2802000000000007</v>
      </c>
      <c r="AG34">
        <v>1551.5920000000001</v>
      </c>
      <c r="AI34">
        <v>-9.2802000000000007</v>
      </c>
      <c r="AJ34">
        <v>1540.979</v>
      </c>
    </row>
    <row r="35" spans="2:36">
      <c r="B35">
        <v>-9.0868000000000002</v>
      </c>
      <c r="C35">
        <v>123.5155</v>
      </c>
      <c r="E35">
        <v>-9.1922999999999995</v>
      </c>
      <c r="F35">
        <v>128.00239999999999</v>
      </c>
      <c r="H35">
        <v>-9.1219999999999999</v>
      </c>
      <c r="I35">
        <v>127.568</v>
      </c>
      <c r="K35">
        <v>-9.1219999999999999</v>
      </c>
      <c r="L35">
        <v>125.01909999999999</v>
      </c>
      <c r="N35">
        <v>-9.1746999999999996</v>
      </c>
      <c r="O35">
        <v>127.66670000000001</v>
      </c>
      <c r="Q35">
        <v>-9.1044</v>
      </c>
      <c r="R35">
        <v>1548.9188999999999</v>
      </c>
      <c r="T35">
        <v>-9.1922999999999995</v>
      </c>
      <c r="U35">
        <v>1545.9275</v>
      </c>
      <c r="W35">
        <v>-9.1922999999999995</v>
      </c>
      <c r="X35">
        <v>1536.2397000000001</v>
      </c>
      <c r="Z35">
        <v>-9.2274999999999991</v>
      </c>
      <c r="AA35">
        <v>1540.979</v>
      </c>
      <c r="AC35">
        <v>-9.2274999999999991</v>
      </c>
      <c r="AD35">
        <v>1550.0868</v>
      </c>
      <c r="AF35">
        <v>-9.2449999999999992</v>
      </c>
      <c r="AG35">
        <v>1550.5880999999999</v>
      </c>
      <c r="AI35">
        <v>-9.2449999999999992</v>
      </c>
      <c r="AJ35">
        <v>1538.8490999999999</v>
      </c>
    </row>
    <row r="36" spans="2:36">
      <c r="B36">
        <v>-9.0517000000000003</v>
      </c>
      <c r="C36">
        <v>122.90170000000001</v>
      </c>
      <c r="E36">
        <v>-9.1570999999999998</v>
      </c>
      <c r="F36">
        <v>128.00239999999999</v>
      </c>
      <c r="H36">
        <v>-9.0868000000000002</v>
      </c>
      <c r="I36">
        <v>126.95569999999999</v>
      </c>
      <c r="K36">
        <v>-9.0868000000000002</v>
      </c>
      <c r="L36">
        <v>124.7225</v>
      </c>
      <c r="N36">
        <v>-9.1395999999999997</v>
      </c>
      <c r="O36">
        <v>127.7655</v>
      </c>
      <c r="Q36">
        <v>-9.0693000000000001</v>
      </c>
      <c r="R36">
        <v>1551.5920000000001</v>
      </c>
      <c r="T36">
        <v>-9.1570999999999998</v>
      </c>
      <c r="U36">
        <v>1545.9275</v>
      </c>
      <c r="W36">
        <v>-9.1570999999999998</v>
      </c>
      <c r="X36">
        <v>1537.2166999999999</v>
      </c>
      <c r="Z36">
        <v>-9.1922999999999995</v>
      </c>
      <c r="AA36">
        <v>1541.3073999999999</v>
      </c>
      <c r="AC36">
        <v>-9.1922999999999995</v>
      </c>
      <c r="AD36">
        <v>1549.7528</v>
      </c>
      <c r="AF36">
        <v>-9.2098999999999993</v>
      </c>
      <c r="AG36">
        <v>1550.0868</v>
      </c>
      <c r="AI36">
        <v>-9.2098999999999993</v>
      </c>
      <c r="AJ36">
        <v>1537.0536999999999</v>
      </c>
    </row>
    <row r="37" spans="2:36">
      <c r="B37">
        <v>-9.0165000000000006</v>
      </c>
      <c r="C37">
        <v>122.02979999999999</v>
      </c>
      <c r="E37">
        <v>-9.1219999999999999</v>
      </c>
      <c r="F37">
        <v>128.45650000000001</v>
      </c>
      <c r="H37">
        <v>-9.0517000000000003</v>
      </c>
      <c r="I37">
        <v>126.95569999999999</v>
      </c>
      <c r="K37">
        <v>-9.0517000000000003</v>
      </c>
      <c r="L37">
        <v>124.7422</v>
      </c>
      <c r="N37">
        <v>-9.1044</v>
      </c>
      <c r="O37">
        <v>127.5087</v>
      </c>
      <c r="Q37">
        <v>-9.0341000000000005</v>
      </c>
      <c r="R37">
        <v>1553.7736</v>
      </c>
      <c r="T37">
        <v>-9.1219999999999999</v>
      </c>
      <c r="U37">
        <v>1545.5961</v>
      </c>
      <c r="W37">
        <v>-9.1219999999999999</v>
      </c>
      <c r="X37">
        <v>1538.8490999999999</v>
      </c>
      <c r="Z37">
        <v>-9.1570999999999998</v>
      </c>
      <c r="AA37">
        <v>1541.3073999999999</v>
      </c>
      <c r="AC37">
        <v>-9.1570999999999998</v>
      </c>
      <c r="AD37">
        <v>1549.9197999999999</v>
      </c>
      <c r="AF37">
        <v>-9.1746999999999996</v>
      </c>
      <c r="AG37">
        <v>1550.0868</v>
      </c>
      <c r="AI37">
        <v>-9.1746999999999996</v>
      </c>
      <c r="AJ37">
        <v>1536.5652</v>
      </c>
    </row>
    <row r="38" spans="2:36">
      <c r="B38">
        <v>-8.9814000000000007</v>
      </c>
      <c r="C38">
        <v>122.02979999999999</v>
      </c>
      <c r="E38">
        <v>-9.0868000000000002</v>
      </c>
      <c r="F38">
        <v>128.3578</v>
      </c>
      <c r="H38">
        <v>-9.0165000000000006</v>
      </c>
      <c r="I38">
        <v>125.69119999999999</v>
      </c>
      <c r="K38">
        <v>-9.0165000000000006</v>
      </c>
      <c r="L38">
        <v>124.7225</v>
      </c>
      <c r="N38">
        <v>-9.0693000000000001</v>
      </c>
      <c r="O38">
        <v>127.489</v>
      </c>
      <c r="Q38">
        <v>-8.9990000000000006</v>
      </c>
      <c r="R38">
        <v>1553.7736</v>
      </c>
      <c r="T38">
        <v>-9.0868000000000002</v>
      </c>
      <c r="U38">
        <v>1544.1076</v>
      </c>
      <c r="W38">
        <v>-9.0868000000000002</v>
      </c>
      <c r="X38">
        <v>1539.6673000000001</v>
      </c>
      <c r="Z38">
        <v>-9.1219999999999999</v>
      </c>
      <c r="AA38">
        <v>1543.2825</v>
      </c>
      <c r="AC38">
        <v>-9.1219999999999999</v>
      </c>
      <c r="AD38">
        <v>1550.9224999999999</v>
      </c>
      <c r="AF38">
        <v>-9.1395999999999997</v>
      </c>
      <c r="AG38">
        <v>1551.9271000000001</v>
      </c>
      <c r="AI38">
        <v>-9.1395999999999997</v>
      </c>
      <c r="AJ38">
        <v>1535.2646</v>
      </c>
    </row>
    <row r="39" spans="2:36">
      <c r="B39">
        <v>-8.9461999999999993</v>
      </c>
      <c r="C39">
        <v>122.1091</v>
      </c>
      <c r="E39">
        <v>-9.0517000000000003</v>
      </c>
      <c r="F39">
        <v>127.5087</v>
      </c>
      <c r="H39">
        <v>-8.9814000000000007</v>
      </c>
      <c r="I39">
        <v>125.5924</v>
      </c>
      <c r="K39">
        <v>-8.9814000000000007</v>
      </c>
      <c r="L39">
        <v>124.7225</v>
      </c>
      <c r="N39">
        <v>-9.0341000000000005</v>
      </c>
      <c r="O39">
        <v>126.6397</v>
      </c>
      <c r="Q39">
        <v>-8.9638000000000009</v>
      </c>
      <c r="R39">
        <v>1553.7736</v>
      </c>
      <c r="T39">
        <v>-9.0517000000000003</v>
      </c>
      <c r="U39">
        <v>1545.4304999999999</v>
      </c>
      <c r="W39">
        <v>-9.0517000000000003</v>
      </c>
      <c r="X39">
        <v>1541.4717000000001</v>
      </c>
      <c r="Z39">
        <v>-9.0868000000000002</v>
      </c>
      <c r="AA39">
        <v>1543.6124</v>
      </c>
      <c r="AC39">
        <v>-9.0868000000000002</v>
      </c>
      <c r="AD39">
        <v>1550.4209000000001</v>
      </c>
      <c r="AF39">
        <v>-9.1044</v>
      </c>
      <c r="AG39">
        <v>1550.5880999999999</v>
      </c>
      <c r="AI39">
        <v>-9.1044</v>
      </c>
      <c r="AJ39">
        <v>1536.5652</v>
      </c>
    </row>
    <row r="40" spans="2:36">
      <c r="B40">
        <v>-8.9110999999999994</v>
      </c>
      <c r="C40">
        <v>122.84229999999999</v>
      </c>
      <c r="E40">
        <v>-9.0165000000000006</v>
      </c>
      <c r="F40">
        <v>127.173</v>
      </c>
      <c r="H40">
        <v>-8.9461999999999993</v>
      </c>
      <c r="I40">
        <v>125.09820000000001</v>
      </c>
      <c r="K40">
        <v>-8.9461999999999993</v>
      </c>
      <c r="L40">
        <v>124.7225</v>
      </c>
      <c r="N40">
        <v>-8.9990000000000006</v>
      </c>
      <c r="O40">
        <v>126.5607</v>
      </c>
      <c r="Q40">
        <v>-8.9286999999999992</v>
      </c>
      <c r="R40">
        <v>1553.4374</v>
      </c>
      <c r="T40">
        <v>-9.0165000000000006</v>
      </c>
      <c r="U40">
        <v>1542.4586999999999</v>
      </c>
      <c r="W40">
        <v>-9.0165000000000006</v>
      </c>
      <c r="X40">
        <v>1541.4717000000001</v>
      </c>
      <c r="Z40">
        <v>-9.0517000000000003</v>
      </c>
      <c r="AA40">
        <v>1546.0932</v>
      </c>
      <c r="AC40">
        <v>-9.0517000000000003</v>
      </c>
      <c r="AD40">
        <v>1550.4209000000001</v>
      </c>
      <c r="AF40">
        <v>-9.0693000000000001</v>
      </c>
      <c r="AG40">
        <v>1553.6054999999999</v>
      </c>
      <c r="AI40">
        <v>-9.0693000000000001</v>
      </c>
      <c r="AJ40">
        <v>1535.9145000000001</v>
      </c>
    </row>
    <row r="41" spans="2:36">
      <c r="B41">
        <v>-8.8758999999999997</v>
      </c>
      <c r="C41">
        <v>122.84229999999999</v>
      </c>
      <c r="E41">
        <v>-8.9814000000000007</v>
      </c>
      <c r="F41">
        <v>126.7582</v>
      </c>
      <c r="H41">
        <v>-8.9110999999999994</v>
      </c>
      <c r="I41">
        <v>125.31570000000001</v>
      </c>
      <c r="K41">
        <v>-8.9110999999999994</v>
      </c>
      <c r="L41">
        <v>124.5247</v>
      </c>
      <c r="N41">
        <v>-8.9638000000000009</v>
      </c>
      <c r="O41">
        <v>126.4619</v>
      </c>
      <c r="Q41">
        <v>-8.8934999999999995</v>
      </c>
      <c r="R41">
        <v>1549.4191000000001</v>
      </c>
      <c r="T41">
        <v>-8.9814000000000007</v>
      </c>
      <c r="U41">
        <v>1542.1295</v>
      </c>
      <c r="W41">
        <v>-8.9814000000000007</v>
      </c>
      <c r="X41">
        <v>1540.4866999999999</v>
      </c>
      <c r="Z41">
        <v>-9.0165000000000006</v>
      </c>
      <c r="AA41">
        <v>1545.7618</v>
      </c>
      <c r="AC41">
        <v>-9.0165000000000006</v>
      </c>
      <c r="AD41">
        <v>1549.7528</v>
      </c>
      <c r="AF41">
        <v>-9.0341000000000005</v>
      </c>
      <c r="AG41">
        <v>1554.11</v>
      </c>
      <c r="AI41">
        <v>-9.0341000000000005</v>
      </c>
      <c r="AJ41">
        <v>1535.7519</v>
      </c>
    </row>
    <row r="42" spans="2:36">
      <c r="B42">
        <v>-8.8407999999999998</v>
      </c>
      <c r="C42">
        <v>122.8026</v>
      </c>
      <c r="E42">
        <v>-8.9461999999999993</v>
      </c>
      <c r="F42">
        <v>126.5211</v>
      </c>
      <c r="H42">
        <v>-8.8758999999999997</v>
      </c>
      <c r="I42">
        <v>125.31570000000001</v>
      </c>
      <c r="K42">
        <v>-8.8758999999999997</v>
      </c>
      <c r="L42">
        <v>124.04989999999999</v>
      </c>
      <c r="N42">
        <v>-8.9286999999999992</v>
      </c>
      <c r="O42">
        <v>126.5607</v>
      </c>
      <c r="Q42">
        <v>-8.8583999999999996</v>
      </c>
      <c r="R42">
        <v>1545.9275</v>
      </c>
      <c r="T42">
        <v>-8.9461999999999993</v>
      </c>
      <c r="U42">
        <v>1539.5035</v>
      </c>
      <c r="W42">
        <v>-8.9461999999999993</v>
      </c>
      <c r="X42">
        <v>1537.0536999999999</v>
      </c>
      <c r="Z42">
        <v>-8.9814000000000007</v>
      </c>
      <c r="AA42">
        <v>1544.1076</v>
      </c>
      <c r="AC42">
        <v>-8.9814000000000007</v>
      </c>
      <c r="AD42">
        <v>1546.9228000000001</v>
      </c>
      <c r="AF42">
        <v>-8.9990000000000006</v>
      </c>
      <c r="AG42">
        <v>1554.11</v>
      </c>
      <c r="AI42">
        <v>-8.9990000000000006</v>
      </c>
      <c r="AJ42">
        <v>1535.2646</v>
      </c>
    </row>
    <row r="43" spans="2:36">
      <c r="B43">
        <v>-8.8056000000000001</v>
      </c>
      <c r="C43">
        <v>122.28749999999999</v>
      </c>
      <c r="E43">
        <v>-8.9110999999999994</v>
      </c>
      <c r="F43">
        <v>126.38290000000001</v>
      </c>
      <c r="H43">
        <v>-8.8407999999999998</v>
      </c>
      <c r="I43">
        <v>125.31570000000001</v>
      </c>
      <c r="K43">
        <v>-8.8407999999999998</v>
      </c>
      <c r="L43">
        <v>123.2581</v>
      </c>
      <c r="N43">
        <v>-8.8934999999999995</v>
      </c>
      <c r="O43">
        <v>126.77800000000001</v>
      </c>
      <c r="Q43">
        <v>-8.8231999999999999</v>
      </c>
      <c r="R43">
        <v>1541.3073999999999</v>
      </c>
      <c r="T43">
        <v>-8.9110999999999994</v>
      </c>
      <c r="U43">
        <v>1539.5035</v>
      </c>
      <c r="W43">
        <v>-8.9110999999999994</v>
      </c>
      <c r="X43">
        <v>1536.7280000000001</v>
      </c>
      <c r="Z43">
        <v>-8.9461999999999993</v>
      </c>
      <c r="AA43">
        <v>1543.2825</v>
      </c>
      <c r="AC43">
        <v>-8.9461999999999993</v>
      </c>
      <c r="AD43">
        <v>1542.788</v>
      </c>
      <c r="AF43">
        <v>-8.9638000000000009</v>
      </c>
      <c r="AG43">
        <v>1550.9224999999999</v>
      </c>
      <c r="AI43">
        <v>-8.9638000000000009</v>
      </c>
      <c r="AJ43">
        <v>1534.94</v>
      </c>
    </row>
    <row r="44" spans="2:36">
      <c r="B44">
        <v>-8.7705000000000002</v>
      </c>
      <c r="C44">
        <v>122.01</v>
      </c>
      <c r="E44">
        <v>-8.8758999999999997</v>
      </c>
      <c r="F44">
        <v>126.38290000000001</v>
      </c>
      <c r="H44">
        <v>-8.8056000000000001</v>
      </c>
      <c r="I44">
        <v>124.9795</v>
      </c>
      <c r="K44">
        <v>-8.8056000000000001</v>
      </c>
      <c r="L44">
        <v>123.1195</v>
      </c>
      <c r="N44">
        <v>-8.8583999999999996</v>
      </c>
      <c r="O44">
        <v>126.8372</v>
      </c>
      <c r="Q44">
        <v>-8.7881</v>
      </c>
      <c r="R44">
        <v>1536.5652</v>
      </c>
      <c r="T44">
        <v>-8.8758999999999997</v>
      </c>
      <c r="U44">
        <v>1537.7058999999999</v>
      </c>
      <c r="W44">
        <v>-8.8758999999999997</v>
      </c>
      <c r="X44">
        <v>1532.9966999999999</v>
      </c>
      <c r="Z44">
        <v>-8.9110999999999994</v>
      </c>
      <c r="AA44">
        <v>1541.1432</v>
      </c>
      <c r="AC44">
        <v>-8.9110999999999994</v>
      </c>
      <c r="AD44">
        <v>1541.8005000000001</v>
      </c>
      <c r="AF44">
        <v>-8.9286999999999992</v>
      </c>
      <c r="AG44">
        <v>1547.4211</v>
      </c>
      <c r="AI44">
        <v>-8.9286999999999992</v>
      </c>
      <c r="AJ44">
        <v>1535.5894000000001</v>
      </c>
    </row>
    <row r="45" spans="2:36">
      <c r="B45">
        <v>-8.7353000000000005</v>
      </c>
      <c r="C45">
        <v>122.01</v>
      </c>
      <c r="E45">
        <v>-8.8407999999999998</v>
      </c>
      <c r="F45">
        <v>126.7582</v>
      </c>
      <c r="H45">
        <v>-8.7705000000000002</v>
      </c>
      <c r="I45">
        <v>124.3467</v>
      </c>
      <c r="K45">
        <v>-8.7705000000000002</v>
      </c>
      <c r="L45">
        <v>123.1195</v>
      </c>
      <c r="N45">
        <v>-8.8231999999999999</v>
      </c>
      <c r="O45">
        <v>126.7187</v>
      </c>
      <c r="Q45">
        <v>-8.7529000000000003</v>
      </c>
      <c r="R45">
        <v>1535.2646</v>
      </c>
      <c r="T45">
        <v>-8.8407999999999998</v>
      </c>
      <c r="U45">
        <v>1535.9145000000001</v>
      </c>
      <c r="W45">
        <v>-8.8407999999999998</v>
      </c>
      <c r="X45">
        <v>1530.578</v>
      </c>
      <c r="Z45">
        <v>-8.8758999999999997</v>
      </c>
      <c r="AA45">
        <v>1537.0536999999999</v>
      </c>
      <c r="AC45">
        <v>-8.8758999999999997</v>
      </c>
      <c r="AD45">
        <v>1541.8005000000001</v>
      </c>
      <c r="AF45">
        <v>-8.8934999999999995</v>
      </c>
      <c r="AG45">
        <v>1543.6124</v>
      </c>
      <c r="AI45">
        <v>-8.8934999999999995</v>
      </c>
      <c r="AJ45">
        <v>1535.7519</v>
      </c>
    </row>
    <row r="46" spans="2:36">
      <c r="B46">
        <v>-8.7002000000000006</v>
      </c>
      <c r="C46">
        <v>122.1091</v>
      </c>
      <c r="E46">
        <v>-8.8056000000000001</v>
      </c>
      <c r="F46">
        <v>125.8493</v>
      </c>
      <c r="H46">
        <v>-8.7353000000000005</v>
      </c>
      <c r="I46">
        <v>123.97069999999999</v>
      </c>
      <c r="K46">
        <v>-8.7353000000000005</v>
      </c>
      <c r="L46">
        <v>123.13930000000001</v>
      </c>
      <c r="N46">
        <v>-8.7881</v>
      </c>
      <c r="O46">
        <v>126.3038</v>
      </c>
      <c r="Q46">
        <v>-8.7177000000000007</v>
      </c>
      <c r="R46">
        <v>1532.9966999999999</v>
      </c>
      <c r="T46">
        <v>-8.8056000000000001</v>
      </c>
      <c r="U46">
        <v>1533.9674</v>
      </c>
      <c r="W46">
        <v>-8.8056000000000001</v>
      </c>
      <c r="X46">
        <v>1528.0109</v>
      </c>
      <c r="Z46">
        <v>-8.8407999999999998</v>
      </c>
      <c r="AA46">
        <v>1533.4818</v>
      </c>
      <c r="AC46">
        <v>-8.8407999999999998</v>
      </c>
      <c r="AD46">
        <v>1539.5035</v>
      </c>
      <c r="AF46">
        <v>-8.8583999999999996</v>
      </c>
      <c r="AG46">
        <v>1543.4474</v>
      </c>
      <c r="AI46">
        <v>-8.8583999999999996</v>
      </c>
      <c r="AJ46">
        <v>1535.5894000000001</v>
      </c>
    </row>
    <row r="47" spans="2:36">
      <c r="B47">
        <v>-8.6649999999999991</v>
      </c>
      <c r="C47">
        <v>122.08929999999999</v>
      </c>
      <c r="E47">
        <v>-8.7705000000000002</v>
      </c>
      <c r="F47">
        <v>125.8493</v>
      </c>
      <c r="H47">
        <v>-8.7002000000000006</v>
      </c>
      <c r="I47">
        <v>123.8916</v>
      </c>
      <c r="K47">
        <v>-8.7002000000000006</v>
      </c>
      <c r="L47">
        <v>122.98090000000001</v>
      </c>
      <c r="N47">
        <v>-8.7529000000000003</v>
      </c>
      <c r="O47">
        <v>125.9877</v>
      </c>
      <c r="Q47">
        <v>-8.6826000000000008</v>
      </c>
      <c r="R47">
        <v>1531.3829000000001</v>
      </c>
      <c r="T47">
        <v>-8.7705000000000002</v>
      </c>
      <c r="U47">
        <v>1527.691</v>
      </c>
      <c r="W47">
        <v>-8.7705000000000002</v>
      </c>
      <c r="X47">
        <v>1524.9799</v>
      </c>
      <c r="Z47">
        <v>-8.8056000000000001</v>
      </c>
      <c r="AA47">
        <v>1530.2564</v>
      </c>
      <c r="AC47">
        <v>-8.8056000000000001</v>
      </c>
      <c r="AD47">
        <v>1538.5222000000001</v>
      </c>
      <c r="AF47">
        <v>-8.8231999999999999</v>
      </c>
      <c r="AG47">
        <v>1540.3226999999999</v>
      </c>
      <c r="AI47">
        <v>-8.8231999999999999</v>
      </c>
      <c r="AJ47">
        <v>1534.94</v>
      </c>
    </row>
    <row r="48" spans="2:36">
      <c r="B48">
        <v>-8.6298999999999992</v>
      </c>
      <c r="C48">
        <v>121.9901</v>
      </c>
      <c r="E48">
        <v>-8.7353000000000005</v>
      </c>
      <c r="F48">
        <v>126.14579999999999</v>
      </c>
      <c r="H48">
        <v>-8.6649999999999991</v>
      </c>
      <c r="I48">
        <v>124.20820000000001</v>
      </c>
      <c r="K48">
        <v>-8.6649999999999991</v>
      </c>
      <c r="L48">
        <v>122.8819</v>
      </c>
      <c r="N48">
        <v>-8.7177000000000007</v>
      </c>
      <c r="O48">
        <v>125.90860000000001</v>
      </c>
      <c r="Q48">
        <v>-8.6473999999999993</v>
      </c>
      <c r="R48">
        <v>1529.7743</v>
      </c>
      <c r="T48">
        <v>-8.7353000000000005</v>
      </c>
      <c r="U48">
        <v>1525.6164000000001</v>
      </c>
      <c r="W48">
        <v>-8.7353000000000005</v>
      </c>
      <c r="X48">
        <v>1521.4936</v>
      </c>
      <c r="Z48">
        <v>-8.7705000000000002</v>
      </c>
      <c r="AA48">
        <v>1529.1324</v>
      </c>
      <c r="AC48">
        <v>-8.7705000000000002</v>
      </c>
      <c r="AD48">
        <v>1535.4269999999999</v>
      </c>
      <c r="AF48">
        <v>-8.7881</v>
      </c>
      <c r="AG48">
        <v>1539.8309999999999</v>
      </c>
      <c r="AI48">
        <v>-8.7881</v>
      </c>
      <c r="AJ48">
        <v>1531.8665000000001</v>
      </c>
    </row>
    <row r="49" spans="2:36">
      <c r="B49">
        <v>-8.5946999999999996</v>
      </c>
      <c r="C49">
        <v>121.77200000000001</v>
      </c>
      <c r="E49">
        <v>-8.7002000000000006</v>
      </c>
      <c r="F49">
        <v>126.0865</v>
      </c>
      <c r="H49">
        <v>-8.6298999999999992</v>
      </c>
      <c r="I49">
        <v>124.584</v>
      </c>
      <c r="K49">
        <v>-8.6298999999999992</v>
      </c>
      <c r="L49">
        <v>122.6442</v>
      </c>
      <c r="N49">
        <v>-8.6826000000000008</v>
      </c>
      <c r="O49">
        <v>125.6122</v>
      </c>
      <c r="Q49">
        <v>-8.6122999999999994</v>
      </c>
      <c r="R49">
        <v>1524.8208</v>
      </c>
      <c r="T49">
        <v>-8.7002000000000006</v>
      </c>
      <c r="U49">
        <v>1524.0265999999999</v>
      </c>
      <c r="W49">
        <v>-8.7002000000000006</v>
      </c>
      <c r="X49">
        <v>1519.6026999999999</v>
      </c>
      <c r="Z49">
        <v>-8.7353000000000005</v>
      </c>
      <c r="AA49">
        <v>1528.0109</v>
      </c>
      <c r="AC49">
        <v>-8.7353000000000005</v>
      </c>
      <c r="AD49">
        <v>1531.8665000000001</v>
      </c>
      <c r="AF49">
        <v>-8.7529000000000003</v>
      </c>
      <c r="AG49">
        <v>1539.3398</v>
      </c>
      <c r="AI49">
        <v>-8.7529000000000003</v>
      </c>
      <c r="AJ49">
        <v>1524.0265999999999</v>
      </c>
    </row>
    <row r="50" spans="2:36">
      <c r="B50">
        <v>-8.5595999999999997</v>
      </c>
      <c r="C50">
        <v>121.41500000000001</v>
      </c>
      <c r="E50">
        <v>-8.6649999999999991</v>
      </c>
      <c r="F50">
        <v>125.5133</v>
      </c>
      <c r="H50">
        <v>-8.5946999999999996</v>
      </c>
      <c r="I50">
        <v>124.70269999999999</v>
      </c>
      <c r="K50">
        <v>-8.5946999999999996</v>
      </c>
      <c r="L50">
        <v>122.56489999999999</v>
      </c>
      <c r="N50">
        <v>-8.6473999999999993</v>
      </c>
      <c r="O50">
        <v>125.55289999999999</v>
      </c>
      <c r="Q50">
        <v>-8.5770999999999997</v>
      </c>
      <c r="R50">
        <v>1523.3921</v>
      </c>
      <c r="T50">
        <v>-8.6649999999999991</v>
      </c>
      <c r="U50">
        <v>1523.3921</v>
      </c>
      <c r="W50">
        <v>-8.6649999999999991</v>
      </c>
      <c r="X50">
        <v>1517.4060999999999</v>
      </c>
      <c r="Z50">
        <v>-8.7002000000000006</v>
      </c>
      <c r="AA50">
        <v>1526.8920000000001</v>
      </c>
      <c r="AC50">
        <v>-8.7002000000000006</v>
      </c>
      <c r="AD50">
        <v>1529.6138000000001</v>
      </c>
      <c r="AF50">
        <v>-8.7177000000000007</v>
      </c>
      <c r="AG50">
        <v>1534.1294</v>
      </c>
      <c r="AI50">
        <v>-8.7177000000000007</v>
      </c>
      <c r="AJ50">
        <v>1522.4419</v>
      </c>
    </row>
    <row r="51" spans="2:36">
      <c r="B51">
        <v>-8.5244</v>
      </c>
      <c r="C51">
        <v>121.29600000000001</v>
      </c>
      <c r="E51">
        <v>-8.6298999999999992</v>
      </c>
      <c r="F51">
        <v>125.8493</v>
      </c>
      <c r="H51">
        <v>-8.5595999999999997</v>
      </c>
      <c r="I51">
        <v>124.70269999999999</v>
      </c>
      <c r="K51">
        <v>-8.5595999999999997</v>
      </c>
      <c r="L51">
        <v>122.56489999999999</v>
      </c>
      <c r="N51">
        <v>-8.6122999999999994</v>
      </c>
      <c r="O51">
        <v>125.45399999999999</v>
      </c>
      <c r="Q51">
        <v>-8.5419999999999998</v>
      </c>
      <c r="R51">
        <v>1521.4936</v>
      </c>
      <c r="T51">
        <v>-8.6298999999999992</v>
      </c>
      <c r="U51">
        <v>1521.1780000000001</v>
      </c>
      <c r="W51">
        <v>-8.6298999999999992</v>
      </c>
      <c r="X51">
        <v>1513.1985999999999</v>
      </c>
      <c r="Z51">
        <v>-8.6649999999999991</v>
      </c>
      <c r="AA51">
        <v>1522.7583999999999</v>
      </c>
      <c r="AC51">
        <v>-8.6649999999999991</v>
      </c>
      <c r="AD51">
        <v>1529.2927999999999</v>
      </c>
      <c r="AF51">
        <v>-8.6826000000000008</v>
      </c>
      <c r="AG51">
        <v>1532.3505</v>
      </c>
      <c r="AI51">
        <v>-8.6826000000000008</v>
      </c>
      <c r="AJ51">
        <v>1522.4419</v>
      </c>
    </row>
    <row r="52" spans="2:36">
      <c r="B52">
        <v>-8.4893000000000001</v>
      </c>
      <c r="C52">
        <v>121.13720000000001</v>
      </c>
      <c r="E52">
        <v>-8.5946999999999996</v>
      </c>
      <c r="F52">
        <v>125.9877</v>
      </c>
      <c r="H52">
        <v>-8.5244</v>
      </c>
      <c r="I52">
        <v>124.20820000000001</v>
      </c>
      <c r="K52">
        <v>-8.5244</v>
      </c>
      <c r="L52">
        <v>122.6442</v>
      </c>
      <c r="N52">
        <v>-8.5770999999999997</v>
      </c>
      <c r="O52">
        <v>124.70269999999999</v>
      </c>
      <c r="Q52">
        <v>-8.5068000000000001</v>
      </c>
      <c r="R52">
        <v>1516.7804000000001</v>
      </c>
      <c r="T52">
        <v>-8.5946999999999996</v>
      </c>
      <c r="U52">
        <v>1518.9740999999999</v>
      </c>
      <c r="W52">
        <v>-8.5946999999999996</v>
      </c>
      <c r="X52">
        <v>1510.4148</v>
      </c>
      <c r="Z52">
        <v>-8.6298999999999992</v>
      </c>
      <c r="AA52">
        <v>1517.8759</v>
      </c>
      <c r="AC52">
        <v>-8.6298999999999992</v>
      </c>
      <c r="AD52">
        <v>1527.8508999999999</v>
      </c>
      <c r="AF52">
        <v>-8.6473999999999993</v>
      </c>
      <c r="AG52">
        <v>1526.8920000000001</v>
      </c>
      <c r="AI52">
        <v>-8.6473999999999993</v>
      </c>
      <c r="AJ52">
        <v>1520.7048</v>
      </c>
    </row>
    <row r="53" spans="2:36">
      <c r="B53">
        <v>-8.4541000000000004</v>
      </c>
      <c r="C53">
        <v>120.8197</v>
      </c>
      <c r="E53">
        <v>-8.5595999999999997</v>
      </c>
      <c r="F53">
        <v>126.0074</v>
      </c>
      <c r="H53">
        <v>-8.4893000000000001</v>
      </c>
      <c r="I53">
        <v>123.79259999999999</v>
      </c>
      <c r="K53">
        <v>-8.4893000000000001</v>
      </c>
      <c r="L53">
        <v>122.56489999999999</v>
      </c>
      <c r="N53">
        <v>-8.5419999999999998</v>
      </c>
      <c r="O53">
        <v>123.6739</v>
      </c>
      <c r="Q53">
        <v>-8.4717000000000002</v>
      </c>
      <c r="R53">
        <v>1514.4413</v>
      </c>
      <c r="T53">
        <v>-8.5595999999999997</v>
      </c>
      <c r="U53">
        <v>1516.9367</v>
      </c>
      <c r="W53">
        <v>-8.5595999999999997</v>
      </c>
      <c r="X53">
        <v>1503.9852000000001</v>
      </c>
      <c r="Z53">
        <v>-8.5946999999999996</v>
      </c>
      <c r="AA53">
        <v>1514.7525000000001</v>
      </c>
      <c r="AC53">
        <v>-8.5946999999999996</v>
      </c>
      <c r="AD53">
        <v>1519.4455</v>
      </c>
      <c r="AF53">
        <v>-8.6122999999999994</v>
      </c>
      <c r="AG53">
        <v>1524.8208</v>
      </c>
      <c r="AI53">
        <v>-8.6122999999999994</v>
      </c>
      <c r="AJ53">
        <v>1515.9993999999999</v>
      </c>
    </row>
    <row r="54" spans="2:36">
      <c r="B54">
        <v>-8.4190000000000005</v>
      </c>
      <c r="C54">
        <v>120.4821</v>
      </c>
      <c r="E54">
        <v>-8.5244</v>
      </c>
      <c r="F54">
        <v>125.9877</v>
      </c>
      <c r="H54">
        <v>-8.4541000000000004</v>
      </c>
      <c r="I54">
        <v>123.8322</v>
      </c>
      <c r="K54">
        <v>-8.4541000000000004</v>
      </c>
      <c r="L54">
        <v>122.54510000000001</v>
      </c>
      <c r="N54">
        <v>-8.5068000000000001</v>
      </c>
      <c r="O54">
        <v>123.3175</v>
      </c>
      <c r="Q54">
        <v>-8.4365000000000006</v>
      </c>
      <c r="R54">
        <v>1512.7335</v>
      </c>
      <c r="T54">
        <v>-8.5244</v>
      </c>
      <c r="U54">
        <v>1514.5969</v>
      </c>
      <c r="W54">
        <v>-8.5244</v>
      </c>
      <c r="X54">
        <v>1502.0137999999999</v>
      </c>
      <c r="Z54">
        <v>-8.5595999999999997</v>
      </c>
      <c r="AA54">
        <v>1510.569</v>
      </c>
      <c r="AC54">
        <v>-8.5595999999999997</v>
      </c>
      <c r="AD54">
        <v>1517.2496000000001</v>
      </c>
      <c r="AF54">
        <v>-8.5770999999999997</v>
      </c>
      <c r="AG54">
        <v>1523.2336</v>
      </c>
      <c r="AI54">
        <v>-8.5770999999999997</v>
      </c>
      <c r="AJ54">
        <v>1514.1303</v>
      </c>
    </row>
    <row r="55" spans="2:36">
      <c r="B55">
        <v>-8.3838000000000008</v>
      </c>
      <c r="C55">
        <v>120.1444</v>
      </c>
      <c r="E55">
        <v>-8.4893000000000001</v>
      </c>
      <c r="F55">
        <v>125.9877</v>
      </c>
      <c r="H55">
        <v>-8.4190000000000005</v>
      </c>
      <c r="I55">
        <v>123.45610000000001</v>
      </c>
      <c r="K55">
        <v>-8.4190000000000005</v>
      </c>
      <c r="L55">
        <v>122.20820000000001</v>
      </c>
      <c r="N55">
        <v>-8.4717000000000002</v>
      </c>
      <c r="O55">
        <v>123.3175</v>
      </c>
      <c r="Q55">
        <v>-8.4014000000000006</v>
      </c>
      <c r="R55">
        <v>1511.3408999999999</v>
      </c>
      <c r="T55">
        <v>-8.4893000000000001</v>
      </c>
      <c r="U55">
        <v>1508.7219</v>
      </c>
      <c r="W55">
        <v>-8.4893000000000001</v>
      </c>
      <c r="X55">
        <v>1501.4090000000001</v>
      </c>
      <c r="Z55">
        <v>-8.5244</v>
      </c>
      <c r="AA55">
        <v>1508.8756000000001</v>
      </c>
      <c r="AC55">
        <v>-8.5244</v>
      </c>
      <c r="AD55">
        <v>1515.8433</v>
      </c>
      <c r="AF55">
        <v>-8.5419999999999998</v>
      </c>
      <c r="AG55">
        <v>1518.5030999999999</v>
      </c>
      <c r="AI55">
        <v>-8.5419999999999998</v>
      </c>
      <c r="AJ55">
        <v>1510.1066000000001</v>
      </c>
    </row>
    <row r="56" spans="2:36">
      <c r="B56">
        <v>-8.3485999999999994</v>
      </c>
      <c r="C56">
        <v>119.4486</v>
      </c>
      <c r="E56">
        <v>-8.4541000000000004</v>
      </c>
      <c r="F56">
        <v>125.5924</v>
      </c>
      <c r="H56">
        <v>-8.3838000000000008</v>
      </c>
      <c r="I56">
        <v>123.29770000000001</v>
      </c>
      <c r="K56">
        <v>-8.3838000000000008</v>
      </c>
      <c r="L56">
        <v>122.1091</v>
      </c>
      <c r="N56">
        <v>-8.4365000000000006</v>
      </c>
      <c r="O56">
        <v>124.0895</v>
      </c>
      <c r="Q56">
        <v>-8.3661999999999992</v>
      </c>
      <c r="R56">
        <v>1508.5684000000001</v>
      </c>
      <c r="T56">
        <v>-8.4541000000000004</v>
      </c>
      <c r="U56">
        <v>1497.8018</v>
      </c>
      <c r="W56">
        <v>-8.4541000000000004</v>
      </c>
      <c r="X56">
        <v>1500.0512000000001</v>
      </c>
      <c r="Z56">
        <v>-8.4893000000000001</v>
      </c>
      <c r="AA56">
        <v>1506.7293999999999</v>
      </c>
      <c r="AC56">
        <v>-8.4893000000000001</v>
      </c>
      <c r="AD56">
        <v>1512.2688000000001</v>
      </c>
      <c r="AF56">
        <v>-8.5068000000000001</v>
      </c>
      <c r="AG56">
        <v>1516.3116</v>
      </c>
      <c r="AI56">
        <v>-8.5068000000000001</v>
      </c>
      <c r="AJ56">
        <v>1508.5684000000001</v>
      </c>
    </row>
    <row r="57" spans="2:36">
      <c r="B57">
        <v>-8.3134999999999994</v>
      </c>
      <c r="C57">
        <v>118.7323</v>
      </c>
      <c r="E57">
        <v>-8.4190000000000005</v>
      </c>
      <c r="F57">
        <v>124.80159999999999</v>
      </c>
      <c r="H57">
        <v>-8.3485999999999994</v>
      </c>
      <c r="I57">
        <v>123.29770000000001</v>
      </c>
      <c r="K57">
        <v>-8.3485999999999994</v>
      </c>
      <c r="L57">
        <v>121.95050000000001</v>
      </c>
      <c r="N57">
        <v>-8.4014000000000006</v>
      </c>
      <c r="O57">
        <v>124.1686</v>
      </c>
      <c r="Q57">
        <v>-8.3310999999999993</v>
      </c>
      <c r="R57">
        <v>1507.3416</v>
      </c>
      <c r="T57">
        <v>-8.4190000000000005</v>
      </c>
      <c r="U57">
        <v>1497.3543999999999</v>
      </c>
      <c r="W57">
        <v>-8.4190000000000005</v>
      </c>
      <c r="X57">
        <v>1497.9512</v>
      </c>
      <c r="Z57">
        <v>-8.4541000000000004</v>
      </c>
      <c r="AA57">
        <v>1503.5293999999999</v>
      </c>
      <c r="AC57">
        <v>-8.4541000000000004</v>
      </c>
      <c r="AD57">
        <v>1508.2614000000001</v>
      </c>
      <c r="AF57">
        <v>-8.4717000000000002</v>
      </c>
      <c r="AG57">
        <v>1515.8433</v>
      </c>
      <c r="AI57">
        <v>-8.4717000000000002</v>
      </c>
      <c r="AJ57">
        <v>1508.1079</v>
      </c>
    </row>
    <row r="58" spans="2:36">
      <c r="B58">
        <v>-8.2782999999999998</v>
      </c>
      <c r="C58">
        <v>118.15470000000001</v>
      </c>
      <c r="E58">
        <v>-8.3838000000000008</v>
      </c>
      <c r="F58">
        <v>124.50490000000001</v>
      </c>
      <c r="H58">
        <v>-8.3134999999999994</v>
      </c>
      <c r="I58">
        <v>123.07989999999999</v>
      </c>
      <c r="K58">
        <v>-8.3134999999999994</v>
      </c>
      <c r="L58">
        <v>121.8117</v>
      </c>
      <c r="N58">
        <v>-8.3661999999999992</v>
      </c>
      <c r="O58">
        <v>124.0895</v>
      </c>
      <c r="Q58">
        <v>-8.2958999999999996</v>
      </c>
      <c r="R58">
        <v>1499.4494</v>
      </c>
      <c r="T58">
        <v>-8.3838000000000008</v>
      </c>
      <c r="U58">
        <v>1495.8686</v>
      </c>
      <c r="W58">
        <v>-8.3838000000000008</v>
      </c>
      <c r="X58">
        <v>1494.3916999999999</v>
      </c>
      <c r="Z58">
        <v>-8.4190000000000005</v>
      </c>
      <c r="AA58">
        <v>1499.4494</v>
      </c>
      <c r="AC58">
        <v>-8.4190000000000005</v>
      </c>
      <c r="AD58">
        <v>1507.0354</v>
      </c>
      <c r="AF58">
        <v>-8.4365000000000006</v>
      </c>
      <c r="AG58">
        <v>1514.1303</v>
      </c>
      <c r="AI58">
        <v>-8.4365000000000006</v>
      </c>
      <c r="AJ58">
        <v>1501.4090000000001</v>
      </c>
    </row>
    <row r="59" spans="2:36">
      <c r="B59">
        <v>-8.2431999999999999</v>
      </c>
      <c r="C59">
        <v>117.6563</v>
      </c>
      <c r="E59">
        <v>-8.3485999999999994</v>
      </c>
      <c r="F59">
        <v>124.14879999999999</v>
      </c>
      <c r="H59">
        <v>-8.2782999999999998</v>
      </c>
      <c r="I59">
        <v>122.5055</v>
      </c>
      <c r="K59">
        <v>-8.2782999999999998</v>
      </c>
      <c r="L59">
        <v>121.6134</v>
      </c>
      <c r="N59">
        <v>-8.3310999999999993</v>
      </c>
      <c r="O59">
        <v>124.3862</v>
      </c>
      <c r="Q59">
        <v>-8.2607999999999997</v>
      </c>
      <c r="R59">
        <v>1496.4619</v>
      </c>
      <c r="T59">
        <v>-8.3485999999999994</v>
      </c>
      <c r="U59">
        <v>1492.4846</v>
      </c>
      <c r="W59">
        <v>-8.3485999999999994</v>
      </c>
      <c r="X59">
        <v>1491.9007999999999</v>
      </c>
      <c r="Z59">
        <v>-8.3838000000000008</v>
      </c>
      <c r="AA59">
        <v>1494.6864</v>
      </c>
      <c r="AC59">
        <v>-8.3838000000000008</v>
      </c>
      <c r="AD59">
        <v>1502.6194</v>
      </c>
      <c r="AF59">
        <v>-8.4014000000000006</v>
      </c>
      <c r="AG59">
        <v>1509.7985000000001</v>
      </c>
      <c r="AI59">
        <v>-8.4014000000000006</v>
      </c>
      <c r="AJ59">
        <v>1499.7501</v>
      </c>
    </row>
    <row r="60" spans="2:36">
      <c r="B60">
        <v>-8.2080000000000002</v>
      </c>
      <c r="C60">
        <v>117.6563</v>
      </c>
      <c r="E60">
        <v>-8.3134999999999994</v>
      </c>
      <c r="F60">
        <v>124.14879999999999</v>
      </c>
      <c r="H60">
        <v>-8.2431999999999999</v>
      </c>
      <c r="I60">
        <v>122.3073</v>
      </c>
      <c r="K60">
        <v>-8.2431999999999999</v>
      </c>
      <c r="L60">
        <v>120.5218</v>
      </c>
      <c r="N60">
        <v>-8.2958999999999996</v>
      </c>
      <c r="O60">
        <v>124.3862</v>
      </c>
      <c r="Q60">
        <v>-8.2256</v>
      </c>
      <c r="R60">
        <v>1493.6565000000001</v>
      </c>
      <c r="T60">
        <v>-8.3134999999999994</v>
      </c>
      <c r="U60">
        <v>1489.4342999999999</v>
      </c>
      <c r="W60">
        <v>-8.3134999999999994</v>
      </c>
      <c r="X60">
        <v>1489.29</v>
      </c>
      <c r="Z60">
        <v>-8.3485999999999994</v>
      </c>
      <c r="AA60">
        <v>1493.6565000000001</v>
      </c>
      <c r="AC60">
        <v>-8.3485999999999994</v>
      </c>
      <c r="AD60">
        <v>1497.9512</v>
      </c>
      <c r="AF60">
        <v>-8.3661999999999992</v>
      </c>
      <c r="AG60">
        <v>1503.2258999999999</v>
      </c>
      <c r="AI60">
        <v>-8.3661999999999992</v>
      </c>
      <c r="AJ60">
        <v>1492.9233999999999</v>
      </c>
    </row>
    <row r="61" spans="2:36">
      <c r="B61">
        <v>-8.1729000000000003</v>
      </c>
      <c r="C61">
        <v>118.27419999999999</v>
      </c>
      <c r="E61">
        <v>-8.2782999999999998</v>
      </c>
      <c r="F61">
        <v>124.0103</v>
      </c>
      <c r="H61">
        <v>-8.2080000000000002</v>
      </c>
      <c r="I61">
        <v>122.56489999999999</v>
      </c>
      <c r="K61">
        <v>-8.2080000000000002</v>
      </c>
      <c r="L61">
        <v>120.66079999999999</v>
      </c>
      <c r="N61">
        <v>-8.2607999999999997</v>
      </c>
      <c r="O61">
        <v>124.3862</v>
      </c>
      <c r="Q61">
        <v>-8.1905000000000001</v>
      </c>
      <c r="R61">
        <v>1490.4469999999999</v>
      </c>
      <c r="T61">
        <v>-8.2782999999999998</v>
      </c>
      <c r="U61">
        <v>1489.0016000000001</v>
      </c>
      <c r="W61">
        <v>-8.2782999999999998</v>
      </c>
      <c r="X61">
        <v>1485.1398999999999</v>
      </c>
      <c r="Z61">
        <v>-8.3134999999999994</v>
      </c>
      <c r="AA61">
        <v>1492.0465999999999</v>
      </c>
      <c r="AC61">
        <v>-8.3134999999999994</v>
      </c>
      <c r="AD61">
        <v>1497.8018</v>
      </c>
      <c r="AF61">
        <v>-8.3310999999999993</v>
      </c>
      <c r="AG61">
        <v>1502.1650999999999</v>
      </c>
      <c r="AI61">
        <v>-8.3310999999999993</v>
      </c>
      <c r="AJ61">
        <v>1491.9007999999999</v>
      </c>
    </row>
    <row r="62" spans="2:36">
      <c r="B62">
        <v>-8.1377000000000006</v>
      </c>
      <c r="C62">
        <v>118.27419999999999</v>
      </c>
      <c r="E62">
        <v>-8.2431999999999999</v>
      </c>
      <c r="F62">
        <v>124.0103</v>
      </c>
      <c r="H62">
        <v>-8.1729000000000003</v>
      </c>
      <c r="I62">
        <v>121.7919</v>
      </c>
      <c r="K62">
        <v>-8.1729000000000003</v>
      </c>
      <c r="L62">
        <v>120.4225</v>
      </c>
      <c r="N62">
        <v>-8.2256</v>
      </c>
      <c r="O62">
        <v>124.4653</v>
      </c>
      <c r="Q62">
        <v>-8.1553000000000004</v>
      </c>
      <c r="R62">
        <v>1488.2819999999999</v>
      </c>
      <c r="T62">
        <v>-8.2431999999999999</v>
      </c>
      <c r="U62">
        <v>1489.0016000000001</v>
      </c>
      <c r="W62">
        <v>-8.2431999999999999</v>
      </c>
      <c r="X62">
        <v>1482.4572000000001</v>
      </c>
      <c r="Z62">
        <v>-8.2782999999999998</v>
      </c>
      <c r="AA62">
        <v>1488.1383000000001</v>
      </c>
      <c r="AC62">
        <v>-8.2782999999999998</v>
      </c>
      <c r="AD62">
        <v>1494.9813999999999</v>
      </c>
      <c r="AF62">
        <v>-8.2958999999999996</v>
      </c>
      <c r="AG62">
        <v>1499.9005999999999</v>
      </c>
      <c r="AI62">
        <v>-8.2958999999999996</v>
      </c>
      <c r="AJ62">
        <v>1490.1572000000001</v>
      </c>
    </row>
    <row r="63" spans="2:36">
      <c r="B63">
        <v>-8.1026000000000007</v>
      </c>
      <c r="C63">
        <v>118.19450000000001</v>
      </c>
      <c r="E63">
        <v>-8.2080000000000002</v>
      </c>
      <c r="F63">
        <v>123.8916</v>
      </c>
      <c r="H63">
        <v>-8.1377000000000006</v>
      </c>
      <c r="I63">
        <v>121.65309999999999</v>
      </c>
      <c r="K63">
        <v>-8.1377000000000006</v>
      </c>
      <c r="L63">
        <v>120.10469999999999</v>
      </c>
      <c r="N63">
        <v>-8.1905000000000001</v>
      </c>
      <c r="O63">
        <v>124.4258</v>
      </c>
      <c r="Q63">
        <v>-8.1202000000000005</v>
      </c>
      <c r="R63">
        <v>1487.5644</v>
      </c>
      <c r="T63">
        <v>-8.2080000000000002</v>
      </c>
      <c r="U63">
        <v>1480.4984999999999</v>
      </c>
      <c r="W63">
        <v>-8.2080000000000002</v>
      </c>
      <c r="X63">
        <v>1475.2556999999999</v>
      </c>
      <c r="Z63">
        <v>-8.2431999999999999</v>
      </c>
      <c r="AA63">
        <v>1485.7082</v>
      </c>
      <c r="AC63">
        <v>-8.2431999999999999</v>
      </c>
      <c r="AD63">
        <v>1488.4257</v>
      </c>
      <c r="AF63">
        <v>-8.2607999999999997</v>
      </c>
      <c r="AG63">
        <v>1496.1650999999999</v>
      </c>
      <c r="AI63">
        <v>-8.2607999999999997</v>
      </c>
      <c r="AJ63">
        <v>1488.8575000000001</v>
      </c>
    </row>
    <row r="64" spans="2:36">
      <c r="B64">
        <v>-8.0673999999999992</v>
      </c>
      <c r="C64">
        <v>117.8955</v>
      </c>
      <c r="E64">
        <v>-8.1729000000000003</v>
      </c>
      <c r="F64">
        <v>122.92149999999999</v>
      </c>
      <c r="H64">
        <v>-8.1026000000000007</v>
      </c>
      <c r="I64">
        <v>120.85939999999999</v>
      </c>
      <c r="K64">
        <v>-8.1026000000000007</v>
      </c>
      <c r="L64">
        <v>119.9854</v>
      </c>
      <c r="N64">
        <v>-8.1553000000000004</v>
      </c>
      <c r="O64">
        <v>123.06010000000001</v>
      </c>
      <c r="Q64">
        <v>-8.0850000000000009</v>
      </c>
      <c r="R64">
        <v>1485.8505</v>
      </c>
      <c r="T64">
        <v>-8.1729000000000003</v>
      </c>
      <c r="U64">
        <v>1476.8998999999999</v>
      </c>
      <c r="W64">
        <v>-8.1729000000000003</v>
      </c>
      <c r="X64">
        <v>1474.4375</v>
      </c>
      <c r="Z64">
        <v>-8.2080000000000002</v>
      </c>
      <c r="AA64">
        <v>1485.566</v>
      </c>
      <c r="AC64">
        <v>-8.2080000000000002</v>
      </c>
      <c r="AD64">
        <v>1485.2818</v>
      </c>
      <c r="AF64">
        <v>-8.2256</v>
      </c>
      <c r="AG64">
        <v>1492.3385000000001</v>
      </c>
      <c r="AI64">
        <v>-8.2256</v>
      </c>
      <c r="AJ64">
        <v>1486.7059999999999</v>
      </c>
    </row>
    <row r="65" spans="2:36">
      <c r="B65">
        <v>-8.0322999999999993</v>
      </c>
      <c r="C65">
        <v>117.736</v>
      </c>
      <c r="E65">
        <v>-8.1377000000000006</v>
      </c>
      <c r="F65">
        <v>121.97029999999999</v>
      </c>
      <c r="H65">
        <v>-8.0673999999999992</v>
      </c>
      <c r="I65">
        <v>119.7071</v>
      </c>
      <c r="K65">
        <v>-8.0673999999999992</v>
      </c>
      <c r="L65">
        <v>119.9854</v>
      </c>
      <c r="N65">
        <v>-8.1202000000000005</v>
      </c>
      <c r="O65">
        <v>122.2677</v>
      </c>
      <c r="Q65">
        <v>-8.0498999999999992</v>
      </c>
      <c r="R65">
        <v>1480.7773999999999</v>
      </c>
      <c r="T65">
        <v>-8.1377000000000006</v>
      </c>
      <c r="U65">
        <v>1475.9395</v>
      </c>
      <c r="W65">
        <v>-8.1377000000000006</v>
      </c>
      <c r="X65">
        <v>1473.0794000000001</v>
      </c>
      <c r="Z65">
        <v>-8.1729000000000003</v>
      </c>
      <c r="AA65">
        <v>1478.8313000000001</v>
      </c>
      <c r="AC65">
        <v>-8.1729000000000003</v>
      </c>
      <c r="AD65">
        <v>1482.4572000000001</v>
      </c>
      <c r="AF65">
        <v>-8.1905000000000001</v>
      </c>
      <c r="AG65">
        <v>1489.0016000000001</v>
      </c>
      <c r="AI65">
        <v>-8.1905000000000001</v>
      </c>
      <c r="AJ65">
        <v>1482.7383</v>
      </c>
    </row>
    <row r="66" spans="2:36">
      <c r="B66">
        <v>-7.9970999999999997</v>
      </c>
      <c r="C66">
        <v>117.8955</v>
      </c>
      <c r="E66">
        <v>-8.1026000000000007</v>
      </c>
      <c r="F66">
        <v>121.5539</v>
      </c>
      <c r="H66">
        <v>-8.0322999999999993</v>
      </c>
      <c r="I66">
        <v>119.46850000000001</v>
      </c>
      <c r="K66">
        <v>-8.0322999999999993</v>
      </c>
      <c r="L66">
        <v>119.6674</v>
      </c>
      <c r="N66">
        <v>-8.0850000000000009</v>
      </c>
      <c r="O66">
        <v>122.2677</v>
      </c>
      <c r="Q66">
        <v>-8.0146999999999995</v>
      </c>
      <c r="R66">
        <v>1478.4161999999999</v>
      </c>
      <c r="T66">
        <v>-8.1026000000000007</v>
      </c>
      <c r="U66">
        <v>1474.8462999999999</v>
      </c>
      <c r="W66">
        <v>-8.1026000000000007</v>
      </c>
      <c r="X66">
        <v>1471.3244</v>
      </c>
      <c r="Z66">
        <v>-8.1377000000000006</v>
      </c>
      <c r="AA66">
        <v>1476.8998999999999</v>
      </c>
      <c r="AC66">
        <v>-8.1377000000000006</v>
      </c>
      <c r="AD66">
        <v>1480.0807</v>
      </c>
      <c r="AF66">
        <v>-8.1553000000000004</v>
      </c>
      <c r="AG66">
        <v>1483.1604</v>
      </c>
      <c r="AI66">
        <v>-8.1553000000000004</v>
      </c>
      <c r="AJ66">
        <v>1475.2556999999999</v>
      </c>
    </row>
    <row r="67" spans="2:36">
      <c r="B67">
        <v>-7.9619999999999997</v>
      </c>
      <c r="C67">
        <v>117.5167</v>
      </c>
      <c r="E67">
        <v>-8.0673999999999992</v>
      </c>
      <c r="F67">
        <v>121.2563</v>
      </c>
      <c r="H67">
        <v>-7.9970999999999997</v>
      </c>
      <c r="I67">
        <v>119.389</v>
      </c>
      <c r="K67">
        <v>-7.9970999999999997</v>
      </c>
      <c r="L67">
        <v>119.2298</v>
      </c>
      <c r="N67">
        <v>-8.0498999999999992</v>
      </c>
      <c r="O67">
        <v>122.1686</v>
      </c>
      <c r="Q67">
        <v>-7.9794999999999998</v>
      </c>
      <c r="R67">
        <v>1478.278</v>
      </c>
      <c r="T67">
        <v>-8.0673999999999992</v>
      </c>
      <c r="U67">
        <v>1472.944</v>
      </c>
      <c r="W67">
        <v>-8.0673999999999992</v>
      </c>
      <c r="X67">
        <v>1470.1161</v>
      </c>
      <c r="Z67">
        <v>-8.1026000000000007</v>
      </c>
      <c r="AA67">
        <v>1474.5736999999999</v>
      </c>
      <c r="AC67">
        <v>-8.1026000000000007</v>
      </c>
      <c r="AD67">
        <v>1478.278</v>
      </c>
      <c r="AF67">
        <v>-8.1202000000000005</v>
      </c>
      <c r="AG67">
        <v>1481.4760000000001</v>
      </c>
      <c r="AI67">
        <v>-8.1202000000000005</v>
      </c>
      <c r="AJ67">
        <v>1473.3505</v>
      </c>
    </row>
    <row r="68" spans="2:36">
      <c r="B68">
        <v>-7.9268000000000001</v>
      </c>
      <c r="C68">
        <v>117.5964</v>
      </c>
      <c r="E68">
        <v>-8.0322999999999993</v>
      </c>
      <c r="F68">
        <v>120.70050000000001</v>
      </c>
      <c r="H68">
        <v>-7.9619999999999997</v>
      </c>
      <c r="I68">
        <v>119.46850000000001</v>
      </c>
      <c r="K68">
        <v>-7.9619999999999997</v>
      </c>
      <c r="L68">
        <v>119.09059999999999</v>
      </c>
      <c r="N68">
        <v>-8.0146999999999995</v>
      </c>
      <c r="O68">
        <v>122.08929999999999</v>
      </c>
      <c r="Q68">
        <v>-7.9443999999999999</v>
      </c>
      <c r="R68">
        <v>1477.588</v>
      </c>
      <c r="T68">
        <v>-8.0322999999999993</v>
      </c>
      <c r="U68">
        <v>1472.944</v>
      </c>
      <c r="W68">
        <v>-8.0322999999999993</v>
      </c>
      <c r="X68">
        <v>1470.6523999999999</v>
      </c>
      <c r="Z68">
        <v>-8.0673999999999992</v>
      </c>
      <c r="AA68">
        <v>1474.5736999999999</v>
      </c>
      <c r="AC68">
        <v>-8.0673999999999992</v>
      </c>
      <c r="AD68">
        <v>1477.3125</v>
      </c>
      <c r="AF68">
        <v>-8.0850000000000009</v>
      </c>
      <c r="AG68">
        <v>1478.8313000000001</v>
      </c>
      <c r="AI68">
        <v>-8.0850000000000009</v>
      </c>
      <c r="AJ68">
        <v>1472.1329000000001</v>
      </c>
    </row>
    <row r="69" spans="2:36">
      <c r="B69">
        <v>-7.8917000000000002</v>
      </c>
      <c r="C69">
        <v>117.7959</v>
      </c>
      <c r="E69">
        <v>-7.9970999999999997</v>
      </c>
      <c r="F69">
        <v>120.60129999999999</v>
      </c>
      <c r="H69">
        <v>-7.9268000000000001</v>
      </c>
      <c r="I69">
        <v>119.54810000000001</v>
      </c>
      <c r="K69">
        <v>-7.9268000000000001</v>
      </c>
      <c r="L69">
        <v>118.2144</v>
      </c>
      <c r="N69">
        <v>-7.9794999999999998</v>
      </c>
      <c r="O69">
        <v>122.1686</v>
      </c>
      <c r="Q69">
        <v>-7.9092000000000002</v>
      </c>
      <c r="R69">
        <v>1477.4502</v>
      </c>
      <c r="T69">
        <v>-7.9970999999999997</v>
      </c>
      <c r="U69">
        <v>1472.8087</v>
      </c>
      <c r="W69">
        <v>-7.9970999999999997</v>
      </c>
      <c r="X69">
        <v>1468.5134</v>
      </c>
      <c r="Z69">
        <v>-8.0322999999999993</v>
      </c>
      <c r="AA69">
        <v>1471.8631</v>
      </c>
      <c r="AC69">
        <v>-8.0322999999999993</v>
      </c>
      <c r="AD69">
        <v>1476.3507</v>
      </c>
      <c r="AF69">
        <v>-8.0498999999999992</v>
      </c>
      <c r="AG69">
        <v>1475.8026</v>
      </c>
      <c r="AI69">
        <v>-8.0498999999999992</v>
      </c>
      <c r="AJ69">
        <v>1469.5808</v>
      </c>
    </row>
    <row r="70" spans="2:36">
      <c r="B70">
        <v>-7.8564999999999996</v>
      </c>
      <c r="C70">
        <v>117.7959</v>
      </c>
      <c r="E70">
        <v>-7.9619999999999997</v>
      </c>
      <c r="F70">
        <v>120.60129999999999</v>
      </c>
      <c r="H70">
        <v>-7.8917000000000002</v>
      </c>
      <c r="I70">
        <v>120.00530000000001</v>
      </c>
      <c r="K70">
        <v>-7.8917000000000002</v>
      </c>
      <c r="L70">
        <v>117.756</v>
      </c>
      <c r="N70">
        <v>-7.9443999999999999</v>
      </c>
      <c r="O70">
        <v>122.08929999999999</v>
      </c>
      <c r="Q70">
        <v>-7.8741000000000003</v>
      </c>
      <c r="R70">
        <v>1478.4161999999999</v>
      </c>
      <c r="T70">
        <v>-7.9619999999999997</v>
      </c>
      <c r="U70">
        <v>1469.4471000000001</v>
      </c>
      <c r="W70">
        <v>-7.9619999999999997</v>
      </c>
      <c r="X70">
        <v>1463.8924</v>
      </c>
      <c r="Z70">
        <v>-7.9970999999999997</v>
      </c>
      <c r="AA70">
        <v>1471.7283</v>
      </c>
      <c r="AC70">
        <v>-7.9970999999999997</v>
      </c>
      <c r="AD70">
        <v>1473.2148999999999</v>
      </c>
      <c r="AF70">
        <v>-8.0146999999999995</v>
      </c>
      <c r="AG70">
        <v>1473.2148999999999</v>
      </c>
      <c r="AI70">
        <v>-8.0146999999999995</v>
      </c>
      <c r="AJ70">
        <v>1465.2048</v>
      </c>
    </row>
    <row r="71" spans="2:36">
      <c r="B71">
        <v>-7.8213999999999997</v>
      </c>
      <c r="C71">
        <v>117.7959</v>
      </c>
      <c r="E71">
        <v>-7.9268000000000001</v>
      </c>
      <c r="F71">
        <v>120.70050000000001</v>
      </c>
      <c r="H71">
        <v>-7.8564999999999996</v>
      </c>
      <c r="I71">
        <v>120.00530000000001</v>
      </c>
      <c r="K71">
        <v>-7.8564999999999996</v>
      </c>
      <c r="L71">
        <v>116.9978</v>
      </c>
      <c r="N71">
        <v>-7.9092000000000002</v>
      </c>
      <c r="O71">
        <v>121.5737</v>
      </c>
      <c r="Q71">
        <v>-7.8388999999999998</v>
      </c>
      <c r="R71">
        <v>1479.5246999999999</v>
      </c>
      <c r="T71">
        <v>-7.9268000000000001</v>
      </c>
      <c r="U71">
        <v>1465.3363999999999</v>
      </c>
      <c r="W71">
        <v>-7.9268000000000001</v>
      </c>
      <c r="X71">
        <v>1461.6755000000001</v>
      </c>
      <c r="Z71">
        <v>-7.9619999999999997</v>
      </c>
      <c r="AA71">
        <v>1470.6523999999999</v>
      </c>
      <c r="AC71">
        <v>-7.9619999999999997</v>
      </c>
      <c r="AD71">
        <v>1470.25</v>
      </c>
      <c r="AF71">
        <v>-7.9794999999999998</v>
      </c>
      <c r="AG71">
        <v>1473.7575999999999</v>
      </c>
      <c r="AI71">
        <v>-7.9794999999999998</v>
      </c>
      <c r="AJ71">
        <v>1464.8104000000001</v>
      </c>
    </row>
    <row r="72" spans="2:36">
      <c r="B72">
        <v>-7.7862</v>
      </c>
      <c r="C72">
        <v>118.2543</v>
      </c>
      <c r="E72">
        <v>-7.8917000000000002</v>
      </c>
      <c r="F72">
        <v>120.8395</v>
      </c>
      <c r="H72">
        <v>-7.8213999999999997</v>
      </c>
      <c r="I72">
        <v>119.8861</v>
      </c>
      <c r="K72">
        <v>-7.8213999999999997</v>
      </c>
      <c r="L72">
        <v>116.9978</v>
      </c>
      <c r="N72">
        <v>-7.8741000000000003</v>
      </c>
      <c r="O72">
        <v>120.7204</v>
      </c>
      <c r="Q72">
        <v>-7.8037999999999998</v>
      </c>
      <c r="R72">
        <v>1477.588</v>
      </c>
      <c r="T72">
        <v>-7.8917000000000002</v>
      </c>
      <c r="U72">
        <v>1466.7879</v>
      </c>
      <c r="W72">
        <v>-7.8917000000000002</v>
      </c>
      <c r="X72">
        <v>1461.0268000000001</v>
      </c>
      <c r="Z72">
        <v>-7.9268000000000001</v>
      </c>
      <c r="AA72">
        <v>1464.6791000000001</v>
      </c>
      <c r="AC72">
        <v>-7.9268000000000001</v>
      </c>
      <c r="AD72">
        <v>1470.921</v>
      </c>
      <c r="AF72">
        <v>-7.9443999999999999</v>
      </c>
      <c r="AG72">
        <v>1473.0794000000001</v>
      </c>
      <c r="AI72">
        <v>-7.9443999999999999</v>
      </c>
      <c r="AJ72">
        <v>1464.5478000000001</v>
      </c>
    </row>
    <row r="73" spans="2:36">
      <c r="B73">
        <v>-7.7511000000000001</v>
      </c>
      <c r="C73">
        <v>118.2543</v>
      </c>
      <c r="E73">
        <v>-7.8564999999999996</v>
      </c>
      <c r="F73">
        <v>120.8395</v>
      </c>
      <c r="H73">
        <v>-7.7862</v>
      </c>
      <c r="I73">
        <v>119.42870000000001</v>
      </c>
      <c r="K73">
        <v>-7.7862</v>
      </c>
      <c r="L73">
        <v>117.1974</v>
      </c>
      <c r="N73">
        <v>-7.8388999999999998</v>
      </c>
      <c r="O73">
        <v>119.4884</v>
      </c>
      <c r="Q73">
        <v>-7.7686000000000002</v>
      </c>
      <c r="R73">
        <v>1479.1084000000001</v>
      </c>
      <c r="T73">
        <v>-7.8564999999999996</v>
      </c>
      <c r="U73">
        <v>1465.0733</v>
      </c>
      <c r="W73">
        <v>-7.8564999999999996</v>
      </c>
      <c r="X73">
        <v>1460.6383000000001</v>
      </c>
      <c r="Z73">
        <v>-7.8917000000000002</v>
      </c>
      <c r="AA73">
        <v>1462.7166</v>
      </c>
      <c r="AC73">
        <v>-7.8917000000000002</v>
      </c>
      <c r="AD73">
        <v>1469.4471000000001</v>
      </c>
      <c r="AF73">
        <v>-7.9092000000000002</v>
      </c>
      <c r="AG73">
        <v>1472.8087</v>
      </c>
      <c r="AI73">
        <v>-7.9092000000000002</v>
      </c>
      <c r="AJ73">
        <v>1463.6306999999999</v>
      </c>
    </row>
    <row r="74" spans="2:36">
      <c r="B74">
        <v>-7.7159000000000004</v>
      </c>
      <c r="C74">
        <v>118.7124</v>
      </c>
      <c r="E74">
        <v>-7.8213999999999997</v>
      </c>
      <c r="F74">
        <v>120.4622</v>
      </c>
      <c r="H74">
        <v>-7.7511000000000001</v>
      </c>
      <c r="I74">
        <v>118.81189999999999</v>
      </c>
      <c r="K74">
        <v>-7.7511000000000001</v>
      </c>
      <c r="L74">
        <v>116.9778</v>
      </c>
      <c r="N74">
        <v>-7.8037999999999998</v>
      </c>
      <c r="O74">
        <v>118.9512</v>
      </c>
      <c r="Q74">
        <v>-7.7335000000000003</v>
      </c>
      <c r="R74">
        <v>1479.1084000000001</v>
      </c>
      <c r="T74">
        <v>-7.8213999999999997</v>
      </c>
      <c r="U74">
        <v>1465.0733</v>
      </c>
      <c r="W74">
        <v>-7.8213999999999997</v>
      </c>
      <c r="X74">
        <v>1462.5862999999999</v>
      </c>
      <c r="Z74">
        <v>-7.8564999999999996</v>
      </c>
      <c r="AA74">
        <v>1462.4559999999999</v>
      </c>
      <c r="AC74">
        <v>-7.8564999999999996</v>
      </c>
      <c r="AD74">
        <v>1468.2473</v>
      </c>
      <c r="AF74">
        <v>-7.8741000000000003</v>
      </c>
      <c r="AG74">
        <v>1472.944</v>
      </c>
      <c r="AI74">
        <v>-7.8741000000000003</v>
      </c>
      <c r="AJ74">
        <v>1461.4159</v>
      </c>
    </row>
    <row r="75" spans="2:36">
      <c r="B75">
        <v>-7.6807999999999996</v>
      </c>
      <c r="C75">
        <v>119.0508</v>
      </c>
      <c r="E75">
        <v>-7.7862</v>
      </c>
      <c r="F75">
        <v>119.9854</v>
      </c>
      <c r="H75">
        <v>-7.7159000000000004</v>
      </c>
      <c r="I75">
        <v>118.15470000000001</v>
      </c>
      <c r="K75">
        <v>-7.7159000000000004</v>
      </c>
      <c r="L75">
        <v>116.9778</v>
      </c>
      <c r="N75">
        <v>-7.7686000000000002</v>
      </c>
      <c r="O75">
        <v>118.3539</v>
      </c>
      <c r="Q75">
        <v>-7.6982999999999997</v>
      </c>
      <c r="R75">
        <v>1477.3125</v>
      </c>
      <c r="T75">
        <v>-7.7862</v>
      </c>
      <c r="U75">
        <v>1469.18</v>
      </c>
      <c r="W75">
        <v>-7.7862</v>
      </c>
      <c r="X75">
        <v>1464.9418000000001</v>
      </c>
      <c r="Z75">
        <v>-7.8213999999999997</v>
      </c>
      <c r="AA75">
        <v>1462.4559999999999</v>
      </c>
      <c r="AC75">
        <v>-7.8213999999999997</v>
      </c>
      <c r="AD75">
        <v>1469.4471000000001</v>
      </c>
      <c r="AF75">
        <v>-7.8388999999999998</v>
      </c>
      <c r="AG75">
        <v>1472.944</v>
      </c>
      <c r="AI75">
        <v>-7.8388999999999998</v>
      </c>
      <c r="AJ75">
        <v>1461.1565000000001</v>
      </c>
    </row>
    <row r="76" spans="2:36">
      <c r="B76">
        <v>-7.6456</v>
      </c>
      <c r="C76">
        <v>118.9911</v>
      </c>
      <c r="E76">
        <v>-7.7511000000000001</v>
      </c>
      <c r="F76">
        <v>119.9854</v>
      </c>
      <c r="H76">
        <v>-7.6807999999999996</v>
      </c>
      <c r="I76">
        <v>117.8955</v>
      </c>
      <c r="K76">
        <v>-7.6807999999999996</v>
      </c>
      <c r="L76">
        <v>117.0177</v>
      </c>
      <c r="N76">
        <v>-7.7335000000000003</v>
      </c>
      <c r="O76">
        <v>118.27419999999999</v>
      </c>
      <c r="Q76">
        <v>-7.6631999999999998</v>
      </c>
      <c r="R76">
        <v>1477.0373999999999</v>
      </c>
      <c r="T76">
        <v>-7.7511000000000001</v>
      </c>
      <c r="U76">
        <v>1469.18</v>
      </c>
      <c r="W76">
        <v>-7.7511000000000001</v>
      </c>
      <c r="X76">
        <v>1465.0733</v>
      </c>
      <c r="Z76">
        <v>-7.7862</v>
      </c>
      <c r="AA76">
        <v>1462.847</v>
      </c>
      <c r="AC76">
        <v>-7.7862</v>
      </c>
      <c r="AD76">
        <v>1472.8087</v>
      </c>
      <c r="AF76">
        <v>-7.8037999999999998</v>
      </c>
      <c r="AG76">
        <v>1471.4589000000001</v>
      </c>
      <c r="AI76">
        <v>-7.8037999999999998</v>
      </c>
      <c r="AJ76">
        <v>1461.4159</v>
      </c>
    </row>
    <row r="77" spans="2:36">
      <c r="B77">
        <v>-7.6105</v>
      </c>
      <c r="C77">
        <v>118.85169999999999</v>
      </c>
      <c r="E77">
        <v>-7.7159000000000004</v>
      </c>
      <c r="F77">
        <v>119.96559999999999</v>
      </c>
      <c r="H77">
        <v>-7.6456</v>
      </c>
      <c r="I77">
        <v>117.8955</v>
      </c>
      <c r="K77">
        <v>-7.6456</v>
      </c>
      <c r="L77">
        <v>116.9179</v>
      </c>
      <c r="N77">
        <v>-7.6982999999999997</v>
      </c>
      <c r="O77">
        <v>118.4336</v>
      </c>
      <c r="Q77">
        <v>-7.6280000000000001</v>
      </c>
      <c r="R77">
        <v>1476.8998999999999</v>
      </c>
      <c r="T77">
        <v>-7.7159000000000004</v>
      </c>
      <c r="U77">
        <v>1469.18</v>
      </c>
      <c r="W77">
        <v>-7.7159000000000004</v>
      </c>
      <c r="X77">
        <v>1465.4680000000001</v>
      </c>
      <c r="Z77">
        <v>-7.7511000000000001</v>
      </c>
      <c r="AA77">
        <v>1463.1079999999999</v>
      </c>
      <c r="AC77">
        <v>-7.7511000000000001</v>
      </c>
      <c r="AD77">
        <v>1470.5182</v>
      </c>
      <c r="AF77">
        <v>-7.7686000000000002</v>
      </c>
      <c r="AG77">
        <v>1471.4589000000001</v>
      </c>
      <c r="AI77">
        <v>-7.7686000000000002</v>
      </c>
      <c r="AJ77">
        <v>1461.4159</v>
      </c>
    </row>
    <row r="78" spans="2:36">
      <c r="B78">
        <v>-7.5753000000000004</v>
      </c>
      <c r="C78">
        <v>118.9911</v>
      </c>
      <c r="E78">
        <v>-7.6807999999999996</v>
      </c>
      <c r="F78">
        <v>120.045</v>
      </c>
      <c r="H78">
        <v>-7.6105</v>
      </c>
      <c r="I78">
        <v>118.15470000000001</v>
      </c>
      <c r="K78">
        <v>-7.6105</v>
      </c>
      <c r="L78">
        <v>116.9778</v>
      </c>
      <c r="N78">
        <v>-7.6631999999999998</v>
      </c>
      <c r="O78">
        <v>118.7124</v>
      </c>
      <c r="Q78">
        <v>-7.5929000000000002</v>
      </c>
      <c r="R78">
        <v>1475.2556999999999</v>
      </c>
      <c r="T78">
        <v>-7.6807999999999996</v>
      </c>
      <c r="U78">
        <v>1469.9820999999999</v>
      </c>
      <c r="W78">
        <v>-7.6807999999999996</v>
      </c>
      <c r="X78">
        <v>1465.8633</v>
      </c>
      <c r="Z78">
        <v>-7.7159000000000004</v>
      </c>
      <c r="AA78">
        <v>1463.7615000000001</v>
      </c>
      <c r="AC78">
        <v>-7.7159000000000004</v>
      </c>
      <c r="AD78">
        <v>1470.5182</v>
      </c>
      <c r="AF78">
        <v>-7.7335000000000003</v>
      </c>
      <c r="AG78">
        <v>1470.5182</v>
      </c>
      <c r="AI78">
        <v>-7.7335000000000003</v>
      </c>
      <c r="AJ78">
        <v>1463.4999</v>
      </c>
    </row>
    <row r="79" spans="2:36">
      <c r="B79">
        <v>-7.5400999999999998</v>
      </c>
      <c r="C79">
        <v>118.61279999999999</v>
      </c>
      <c r="E79">
        <v>-7.6456</v>
      </c>
      <c r="F79">
        <v>120.4225</v>
      </c>
      <c r="H79">
        <v>-7.5753000000000004</v>
      </c>
      <c r="I79">
        <v>118.334</v>
      </c>
      <c r="K79">
        <v>-7.5753000000000004</v>
      </c>
      <c r="L79">
        <v>117.0177</v>
      </c>
      <c r="N79">
        <v>-7.6280000000000001</v>
      </c>
      <c r="O79">
        <v>118.2941</v>
      </c>
      <c r="Q79">
        <v>-7.5576999999999996</v>
      </c>
      <c r="R79">
        <v>1473.8933999999999</v>
      </c>
      <c r="T79">
        <v>-7.6456</v>
      </c>
      <c r="U79">
        <v>1467.0527</v>
      </c>
      <c r="W79">
        <v>-7.6456</v>
      </c>
      <c r="X79">
        <v>1465.0733</v>
      </c>
      <c r="Z79">
        <v>-7.6807999999999996</v>
      </c>
      <c r="AA79">
        <v>1464.4166</v>
      </c>
      <c r="AC79">
        <v>-7.6807999999999996</v>
      </c>
      <c r="AD79">
        <v>1470.1161</v>
      </c>
      <c r="AF79">
        <v>-7.6982999999999997</v>
      </c>
      <c r="AG79">
        <v>1470.25</v>
      </c>
      <c r="AI79">
        <v>-7.6982999999999997</v>
      </c>
      <c r="AJ79">
        <v>1464.6791000000001</v>
      </c>
    </row>
    <row r="80" spans="2:36">
      <c r="B80">
        <v>-7.5049999999999999</v>
      </c>
      <c r="C80">
        <v>118.1148</v>
      </c>
      <c r="E80">
        <v>-7.6105</v>
      </c>
      <c r="F80">
        <v>120.502</v>
      </c>
      <c r="H80">
        <v>-7.5400999999999998</v>
      </c>
      <c r="I80">
        <v>119.1105</v>
      </c>
      <c r="K80">
        <v>-7.5400999999999998</v>
      </c>
      <c r="L80">
        <v>117.2174</v>
      </c>
      <c r="N80">
        <v>-7.5929000000000002</v>
      </c>
      <c r="O80">
        <v>118.1347</v>
      </c>
      <c r="Q80">
        <v>-7.5225999999999997</v>
      </c>
      <c r="R80">
        <v>1470.5182</v>
      </c>
      <c r="T80">
        <v>-7.6105</v>
      </c>
      <c r="U80">
        <v>1467.0527</v>
      </c>
      <c r="W80">
        <v>-7.6105</v>
      </c>
      <c r="X80">
        <v>1463.3692000000001</v>
      </c>
      <c r="Z80">
        <v>-7.6456</v>
      </c>
      <c r="AA80">
        <v>1463.1079999999999</v>
      </c>
      <c r="AC80">
        <v>-7.6456</v>
      </c>
      <c r="AD80">
        <v>1469.7145</v>
      </c>
      <c r="AF80">
        <v>-7.6631999999999998</v>
      </c>
      <c r="AG80">
        <v>1470.25</v>
      </c>
      <c r="AI80">
        <v>-7.6631999999999998</v>
      </c>
      <c r="AJ80">
        <v>1465.4680000000001</v>
      </c>
    </row>
    <row r="81" spans="2:36">
      <c r="B81">
        <v>-7.4698000000000002</v>
      </c>
      <c r="C81">
        <v>117.91549999999999</v>
      </c>
      <c r="E81">
        <v>-7.5753000000000004</v>
      </c>
      <c r="F81">
        <v>120.64100000000001</v>
      </c>
      <c r="H81">
        <v>-7.5049999999999999</v>
      </c>
      <c r="I81">
        <v>119.1105</v>
      </c>
      <c r="K81">
        <v>-7.5049999999999999</v>
      </c>
      <c r="L81">
        <v>117.5565</v>
      </c>
      <c r="N81">
        <v>-7.5576999999999996</v>
      </c>
      <c r="O81">
        <v>118.2941</v>
      </c>
      <c r="Q81">
        <v>-7.4874000000000001</v>
      </c>
      <c r="R81">
        <v>1470.1161</v>
      </c>
      <c r="T81">
        <v>-7.5753000000000004</v>
      </c>
      <c r="U81">
        <v>1466.7879</v>
      </c>
      <c r="W81">
        <v>-7.5753000000000004</v>
      </c>
      <c r="X81">
        <v>1460.2502999999999</v>
      </c>
      <c r="Z81">
        <v>-7.6105</v>
      </c>
      <c r="AA81">
        <v>1464.0234</v>
      </c>
      <c r="AC81">
        <v>-7.6105</v>
      </c>
      <c r="AD81">
        <v>1468.2473</v>
      </c>
      <c r="AF81">
        <v>-7.6280000000000001</v>
      </c>
      <c r="AG81">
        <v>1470.25</v>
      </c>
      <c r="AI81">
        <v>-7.6280000000000001</v>
      </c>
      <c r="AJ81">
        <v>1465.4680000000001</v>
      </c>
    </row>
    <row r="82" spans="2:36">
      <c r="B82">
        <v>-7.4347000000000003</v>
      </c>
      <c r="C82">
        <v>118.0151</v>
      </c>
      <c r="E82">
        <v>-7.5400999999999998</v>
      </c>
      <c r="F82">
        <v>120.7998</v>
      </c>
      <c r="H82">
        <v>-7.4698000000000002</v>
      </c>
      <c r="I82">
        <v>119.3293</v>
      </c>
      <c r="K82">
        <v>-7.4698000000000002</v>
      </c>
      <c r="L82">
        <v>117.27719999999999</v>
      </c>
      <c r="N82">
        <v>-7.5225999999999997</v>
      </c>
      <c r="O82">
        <v>118.57299999999999</v>
      </c>
      <c r="Q82">
        <v>-7.4523000000000001</v>
      </c>
      <c r="R82">
        <v>1468.6466</v>
      </c>
      <c r="T82">
        <v>-7.5400999999999998</v>
      </c>
      <c r="U82">
        <v>1464.6791000000001</v>
      </c>
      <c r="W82">
        <v>-7.5400999999999998</v>
      </c>
      <c r="X82">
        <v>1459.7338</v>
      </c>
      <c r="Z82">
        <v>-7.5753000000000004</v>
      </c>
      <c r="AA82">
        <v>1464.2855</v>
      </c>
      <c r="AC82">
        <v>-7.5753000000000004</v>
      </c>
      <c r="AD82">
        <v>1466.5234</v>
      </c>
      <c r="AF82">
        <v>-7.5929000000000002</v>
      </c>
      <c r="AG82">
        <v>1467.7157</v>
      </c>
      <c r="AI82">
        <v>-7.5929000000000002</v>
      </c>
      <c r="AJ82">
        <v>1463.8924</v>
      </c>
    </row>
    <row r="83" spans="2:36">
      <c r="B83">
        <v>-7.3994999999999997</v>
      </c>
      <c r="C83">
        <v>118.19450000000001</v>
      </c>
      <c r="E83">
        <v>-7.5049999999999999</v>
      </c>
      <c r="F83">
        <v>120.85939999999999</v>
      </c>
      <c r="H83">
        <v>-7.4347000000000003</v>
      </c>
      <c r="I83">
        <v>119.9457</v>
      </c>
      <c r="K83">
        <v>-7.4347000000000003</v>
      </c>
      <c r="L83">
        <v>117.27719999999999</v>
      </c>
      <c r="N83">
        <v>-7.4874000000000001</v>
      </c>
      <c r="O83">
        <v>118.1746</v>
      </c>
      <c r="Q83">
        <v>-7.4170999999999996</v>
      </c>
      <c r="R83">
        <v>1468.6466</v>
      </c>
      <c r="T83">
        <v>-7.5049999999999999</v>
      </c>
      <c r="U83">
        <v>1464.5478000000001</v>
      </c>
      <c r="W83">
        <v>-7.5049999999999999</v>
      </c>
      <c r="X83">
        <v>1458.3181999999999</v>
      </c>
      <c r="Z83">
        <v>-7.5400999999999998</v>
      </c>
      <c r="AA83">
        <v>1462.7166</v>
      </c>
      <c r="AC83">
        <v>-7.5400999999999998</v>
      </c>
      <c r="AD83">
        <v>1466.5234</v>
      </c>
      <c r="AF83">
        <v>-7.5576999999999996</v>
      </c>
      <c r="AG83">
        <v>1468.2473</v>
      </c>
      <c r="AI83">
        <v>-7.5576999999999996</v>
      </c>
      <c r="AJ83">
        <v>1464.5478000000001</v>
      </c>
    </row>
    <row r="84" spans="2:36">
      <c r="B84">
        <v>-7.3643999999999998</v>
      </c>
      <c r="C84">
        <v>118.2543</v>
      </c>
      <c r="E84">
        <v>-7.4698000000000002</v>
      </c>
      <c r="F84">
        <v>121.1769</v>
      </c>
      <c r="H84">
        <v>-7.3994999999999997</v>
      </c>
      <c r="I84">
        <v>120.4225</v>
      </c>
      <c r="K84">
        <v>-7.3994999999999997</v>
      </c>
      <c r="L84">
        <v>117.95529999999999</v>
      </c>
      <c r="N84">
        <v>-7.4523000000000001</v>
      </c>
      <c r="O84">
        <v>118.53319999999999</v>
      </c>
      <c r="Q84">
        <v>-7.3819999999999997</v>
      </c>
      <c r="R84">
        <v>1470.5182</v>
      </c>
      <c r="T84">
        <v>-7.4698000000000002</v>
      </c>
      <c r="U84">
        <v>1464.9418000000001</v>
      </c>
      <c r="W84">
        <v>-7.4698000000000002</v>
      </c>
      <c r="X84">
        <v>1459.7338</v>
      </c>
      <c r="Z84">
        <v>-7.5049999999999999</v>
      </c>
      <c r="AA84">
        <v>1460.7678000000001</v>
      </c>
      <c r="AC84">
        <v>-7.5049999999999999</v>
      </c>
      <c r="AD84">
        <v>1469.0465999999999</v>
      </c>
      <c r="AF84">
        <v>-7.5225999999999997</v>
      </c>
      <c r="AG84">
        <v>1467.8485000000001</v>
      </c>
      <c r="AI84">
        <v>-7.5225999999999997</v>
      </c>
      <c r="AJ84">
        <v>1462.847</v>
      </c>
    </row>
    <row r="85" spans="2:36">
      <c r="B85">
        <v>-7.3292000000000002</v>
      </c>
      <c r="C85">
        <v>118.27419999999999</v>
      </c>
      <c r="E85">
        <v>-7.4347000000000003</v>
      </c>
      <c r="F85">
        <v>121.7324</v>
      </c>
      <c r="H85">
        <v>-7.3643999999999998</v>
      </c>
      <c r="I85">
        <v>120.502</v>
      </c>
      <c r="K85">
        <v>-7.3643999999999998</v>
      </c>
      <c r="L85">
        <v>118.15470000000001</v>
      </c>
      <c r="N85">
        <v>-7.4170999999999996</v>
      </c>
      <c r="O85">
        <v>118.53319999999999</v>
      </c>
      <c r="Q85">
        <v>-7.3468</v>
      </c>
      <c r="R85">
        <v>1474.4375</v>
      </c>
      <c r="T85">
        <v>-7.4347000000000003</v>
      </c>
      <c r="U85">
        <v>1467.9812999999999</v>
      </c>
      <c r="W85">
        <v>-7.4347000000000003</v>
      </c>
      <c r="X85">
        <v>1462.3258000000001</v>
      </c>
      <c r="Z85">
        <v>-7.4698000000000002</v>
      </c>
      <c r="AA85">
        <v>1460.7678000000001</v>
      </c>
      <c r="AC85">
        <v>-7.4698000000000002</v>
      </c>
      <c r="AD85">
        <v>1468.2473</v>
      </c>
      <c r="AF85">
        <v>-7.4874000000000001</v>
      </c>
      <c r="AG85">
        <v>1467.7157</v>
      </c>
      <c r="AI85">
        <v>-7.4874000000000001</v>
      </c>
      <c r="AJ85">
        <v>1461.0268000000001</v>
      </c>
    </row>
    <row r="86" spans="2:36">
      <c r="B86">
        <v>-7.2941000000000003</v>
      </c>
      <c r="C86">
        <v>118.45350000000001</v>
      </c>
      <c r="E86">
        <v>-7.3994999999999997</v>
      </c>
      <c r="F86">
        <v>121.7324</v>
      </c>
      <c r="H86">
        <v>-7.3292000000000002</v>
      </c>
      <c r="I86">
        <v>120.3629</v>
      </c>
      <c r="K86">
        <v>-7.3292000000000002</v>
      </c>
      <c r="L86">
        <v>118.4336</v>
      </c>
      <c r="N86">
        <v>-7.3819999999999997</v>
      </c>
      <c r="O86">
        <v>118.4734</v>
      </c>
      <c r="Q86">
        <v>-7.3117000000000001</v>
      </c>
      <c r="R86">
        <v>1475.9395</v>
      </c>
      <c r="T86">
        <v>-7.3994999999999997</v>
      </c>
      <c r="U86">
        <v>1468.1143</v>
      </c>
      <c r="W86">
        <v>-7.3994999999999997</v>
      </c>
      <c r="X86">
        <v>1464.5478000000001</v>
      </c>
      <c r="Z86">
        <v>-7.4347000000000003</v>
      </c>
      <c r="AA86">
        <v>1460.7678000000001</v>
      </c>
      <c r="AC86">
        <v>-7.4347000000000003</v>
      </c>
      <c r="AD86">
        <v>1469.5808</v>
      </c>
      <c r="AF86">
        <v>-7.4523000000000001</v>
      </c>
      <c r="AG86">
        <v>1467.8485000000001</v>
      </c>
      <c r="AI86">
        <v>-7.4523000000000001</v>
      </c>
      <c r="AJ86">
        <v>1456.6541</v>
      </c>
    </row>
    <row r="87" spans="2:36">
      <c r="B87">
        <v>-7.2588999999999997</v>
      </c>
      <c r="C87">
        <v>118.45350000000001</v>
      </c>
      <c r="E87">
        <v>-7.3643999999999998</v>
      </c>
      <c r="F87">
        <v>121.7522</v>
      </c>
      <c r="H87">
        <v>-7.2941000000000003</v>
      </c>
      <c r="I87">
        <v>119.9854</v>
      </c>
      <c r="K87">
        <v>-7.2941000000000003</v>
      </c>
      <c r="L87">
        <v>119.09059999999999</v>
      </c>
      <c r="N87">
        <v>-7.3468</v>
      </c>
      <c r="O87">
        <v>118.4734</v>
      </c>
      <c r="Q87">
        <v>-7.2765000000000004</v>
      </c>
      <c r="R87">
        <v>1476.2135000000001</v>
      </c>
      <c r="T87">
        <v>-7.3643999999999998</v>
      </c>
      <c r="U87">
        <v>1469.8483000000001</v>
      </c>
      <c r="W87">
        <v>-7.3643999999999998</v>
      </c>
      <c r="X87">
        <v>1464.8104000000001</v>
      </c>
      <c r="Z87">
        <v>-7.3994999999999997</v>
      </c>
      <c r="AA87">
        <v>1460.3796</v>
      </c>
      <c r="AC87">
        <v>-7.3994999999999997</v>
      </c>
      <c r="AD87">
        <v>1469.9820999999999</v>
      </c>
      <c r="AF87">
        <v>-7.4170999999999996</v>
      </c>
      <c r="AG87">
        <v>1468.5134</v>
      </c>
      <c r="AI87">
        <v>-7.4170999999999996</v>
      </c>
      <c r="AJ87">
        <v>1455.8893</v>
      </c>
    </row>
    <row r="88" spans="2:36">
      <c r="B88">
        <v>-7.2237999999999998</v>
      </c>
      <c r="C88">
        <v>118.3738</v>
      </c>
      <c r="E88">
        <v>-7.3292000000000002</v>
      </c>
      <c r="F88">
        <v>121.47450000000001</v>
      </c>
      <c r="H88">
        <v>-7.2588999999999997</v>
      </c>
      <c r="I88">
        <v>119.6674</v>
      </c>
      <c r="K88">
        <v>-7.2588999999999997</v>
      </c>
      <c r="L88">
        <v>119.2895</v>
      </c>
      <c r="N88">
        <v>-7.3117000000000001</v>
      </c>
      <c r="O88">
        <v>118.93129999999999</v>
      </c>
      <c r="Q88">
        <v>-7.2413999999999996</v>
      </c>
      <c r="R88">
        <v>1476.3507</v>
      </c>
      <c r="T88">
        <v>-7.3292000000000002</v>
      </c>
      <c r="U88">
        <v>1469.7145</v>
      </c>
      <c r="W88">
        <v>-7.3292000000000002</v>
      </c>
      <c r="X88">
        <v>1465.7315000000001</v>
      </c>
      <c r="Z88">
        <v>-7.3643999999999998</v>
      </c>
      <c r="AA88">
        <v>1461.4159</v>
      </c>
      <c r="AC88">
        <v>-7.3643999999999998</v>
      </c>
      <c r="AD88">
        <v>1470.5182</v>
      </c>
      <c r="AF88">
        <v>-7.3819999999999997</v>
      </c>
      <c r="AG88">
        <v>1468.9132</v>
      </c>
      <c r="AI88">
        <v>-7.3819999999999997</v>
      </c>
      <c r="AJ88">
        <v>1456.6541</v>
      </c>
    </row>
    <row r="89" spans="2:36">
      <c r="B89">
        <v>-7.1886000000000001</v>
      </c>
      <c r="C89">
        <v>118.05500000000001</v>
      </c>
      <c r="E89">
        <v>-7.2941000000000003</v>
      </c>
      <c r="F89">
        <v>121.3158</v>
      </c>
      <c r="H89">
        <v>-7.2237999999999998</v>
      </c>
      <c r="I89">
        <v>119.4089</v>
      </c>
      <c r="K89">
        <v>-7.2237999999999998</v>
      </c>
      <c r="L89">
        <v>119.4486</v>
      </c>
      <c r="N89">
        <v>-7.2765000000000004</v>
      </c>
      <c r="O89">
        <v>119.3094</v>
      </c>
      <c r="Q89">
        <v>-7.2061999999999999</v>
      </c>
      <c r="R89">
        <v>1478.0018</v>
      </c>
      <c r="T89">
        <v>-7.2941000000000003</v>
      </c>
      <c r="U89">
        <v>1469.7145</v>
      </c>
      <c r="W89">
        <v>-7.2941000000000003</v>
      </c>
      <c r="X89">
        <v>1465.7315000000001</v>
      </c>
      <c r="Z89">
        <v>-7.3292000000000002</v>
      </c>
      <c r="AA89">
        <v>1462.0654999999999</v>
      </c>
      <c r="AC89">
        <v>-7.3292000000000002</v>
      </c>
      <c r="AD89">
        <v>1470.5182</v>
      </c>
      <c r="AF89">
        <v>-7.3468</v>
      </c>
      <c r="AG89">
        <v>1469.3135</v>
      </c>
      <c r="AI89">
        <v>-7.3468</v>
      </c>
      <c r="AJ89">
        <v>1462.7166</v>
      </c>
    </row>
    <row r="90" spans="2:36">
      <c r="B90">
        <v>-7.1535000000000002</v>
      </c>
      <c r="C90">
        <v>118.334</v>
      </c>
      <c r="E90">
        <v>-7.2588999999999997</v>
      </c>
      <c r="F90">
        <v>121.3158</v>
      </c>
      <c r="H90">
        <v>-7.1886000000000001</v>
      </c>
      <c r="I90">
        <v>119.4089</v>
      </c>
      <c r="K90">
        <v>-7.1886000000000001</v>
      </c>
      <c r="L90">
        <v>119.4486</v>
      </c>
      <c r="N90">
        <v>-7.2413999999999996</v>
      </c>
      <c r="O90">
        <v>120.2239</v>
      </c>
      <c r="Q90">
        <v>-7.1710000000000003</v>
      </c>
      <c r="R90">
        <v>1479.9414999999999</v>
      </c>
      <c r="T90">
        <v>-7.2588999999999997</v>
      </c>
      <c r="U90">
        <v>1469.8483000000001</v>
      </c>
      <c r="W90">
        <v>-7.2588999999999997</v>
      </c>
      <c r="X90">
        <v>1466.5234</v>
      </c>
      <c r="Z90">
        <v>-7.2941000000000003</v>
      </c>
      <c r="AA90">
        <v>1462.7166</v>
      </c>
      <c r="AC90">
        <v>-7.2941000000000003</v>
      </c>
      <c r="AD90">
        <v>1471.5935999999999</v>
      </c>
      <c r="AF90">
        <v>-7.3117000000000001</v>
      </c>
      <c r="AG90">
        <v>1470.5182</v>
      </c>
      <c r="AI90">
        <v>-7.3117000000000001</v>
      </c>
      <c r="AJ90">
        <v>1465.2048</v>
      </c>
    </row>
    <row r="91" spans="2:36">
      <c r="B91">
        <v>-7.1182999999999996</v>
      </c>
      <c r="C91">
        <v>118.3539</v>
      </c>
      <c r="E91">
        <v>-7.2237999999999998</v>
      </c>
      <c r="F91">
        <v>121.29600000000001</v>
      </c>
      <c r="H91">
        <v>-7.1535000000000002</v>
      </c>
      <c r="I91">
        <v>119.42870000000001</v>
      </c>
      <c r="K91">
        <v>-7.1535000000000002</v>
      </c>
      <c r="L91">
        <v>119.2895</v>
      </c>
      <c r="N91">
        <v>-7.2061999999999999</v>
      </c>
      <c r="O91">
        <v>120.2835</v>
      </c>
      <c r="Q91">
        <v>-7.1359000000000004</v>
      </c>
      <c r="R91">
        <v>1483.5833</v>
      </c>
      <c r="T91">
        <v>-7.2237999999999998</v>
      </c>
      <c r="U91">
        <v>1472.944</v>
      </c>
      <c r="W91">
        <v>-7.2237999999999998</v>
      </c>
      <c r="X91">
        <v>1469.18</v>
      </c>
      <c r="Z91">
        <v>-7.2588999999999997</v>
      </c>
      <c r="AA91">
        <v>1463.6306999999999</v>
      </c>
      <c r="AC91">
        <v>-7.2588999999999997</v>
      </c>
      <c r="AD91">
        <v>1471.5935999999999</v>
      </c>
      <c r="AF91">
        <v>-7.2765000000000004</v>
      </c>
      <c r="AG91">
        <v>1471.0554</v>
      </c>
      <c r="AI91">
        <v>-7.2765000000000004</v>
      </c>
      <c r="AJ91">
        <v>1465.2048</v>
      </c>
    </row>
    <row r="92" spans="2:36">
      <c r="B92">
        <v>-7.0831999999999997</v>
      </c>
      <c r="C92">
        <v>118.45350000000001</v>
      </c>
      <c r="E92">
        <v>-7.1886000000000001</v>
      </c>
      <c r="F92">
        <v>121.29600000000001</v>
      </c>
      <c r="H92">
        <v>-7.1182999999999996</v>
      </c>
      <c r="I92">
        <v>119.4486</v>
      </c>
      <c r="K92">
        <v>-7.1182999999999996</v>
      </c>
      <c r="L92">
        <v>118.93129999999999</v>
      </c>
      <c r="N92">
        <v>-7.1710000000000003</v>
      </c>
      <c r="O92">
        <v>120.34310000000001</v>
      </c>
      <c r="Q92">
        <v>-7.1006999999999998</v>
      </c>
      <c r="R92">
        <v>1485.9929</v>
      </c>
      <c r="T92">
        <v>-7.1886000000000001</v>
      </c>
      <c r="U92">
        <v>1474.0292999999999</v>
      </c>
      <c r="W92">
        <v>-7.1886000000000001</v>
      </c>
      <c r="X92">
        <v>1473.3505</v>
      </c>
      <c r="Z92">
        <v>-7.2237999999999998</v>
      </c>
      <c r="AA92">
        <v>1464.6791000000001</v>
      </c>
      <c r="AC92">
        <v>-7.2237999999999998</v>
      </c>
      <c r="AD92">
        <v>1476.0764999999999</v>
      </c>
      <c r="AF92">
        <v>-7.2413999999999996</v>
      </c>
      <c r="AG92">
        <v>1472.944</v>
      </c>
      <c r="AI92">
        <v>-7.2413999999999996</v>
      </c>
      <c r="AJ92">
        <v>1465.0733</v>
      </c>
    </row>
    <row r="93" spans="2:36">
      <c r="B93">
        <v>-7.048</v>
      </c>
      <c r="C93">
        <v>118.7124</v>
      </c>
      <c r="E93">
        <v>-7.1535000000000002</v>
      </c>
      <c r="F93">
        <v>121.29600000000001</v>
      </c>
      <c r="H93">
        <v>-7.0831999999999997</v>
      </c>
      <c r="I93">
        <v>119.60769999999999</v>
      </c>
      <c r="K93">
        <v>-7.0831999999999997</v>
      </c>
      <c r="L93">
        <v>118.27419999999999</v>
      </c>
      <c r="N93">
        <v>-7.1359000000000004</v>
      </c>
      <c r="O93">
        <v>120.2437</v>
      </c>
      <c r="Q93">
        <v>-7.0655999999999999</v>
      </c>
      <c r="R93">
        <v>1489.29</v>
      </c>
      <c r="T93">
        <v>-7.1535000000000002</v>
      </c>
      <c r="U93">
        <v>1478.9698000000001</v>
      </c>
      <c r="W93">
        <v>-7.1535000000000002</v>
      </c>
      <c r="X93">
        <v>1475.3923</v>
      </c>
      <c r="Z93">
        <v>-7.1886000000000001</v>
      </c>
      <c r="AA93">
        <v>1471.3244</v>
      </c>
      <c r="AC93">
        <v>-7.1886000000000001</v>
      </c>
      <c r="AD93">
        <v>1478.5545</v>
      </c>
      <c r="AF93">
        <v>-7.2061999999999999</v>
      </c>
      <c r="AG93">
        <v>1475.6658</v>
      </c>
      <c r="AI93">
        <v>-7.2061999999999999</v>
      </c>
      <c r="AJ93">
        <v>1465.5997</v>
      </c>
    </row>
    <row r="94" spans="2:36">
      <c r="B94">
        <v>-7.0129000000000001</v>
      </c>
      <c r="C94">
        <v>118.3937</v>
      </c>
      <c r="E94">
        <v>-7.1182999999999996</v>
      </c>
      <c r="F94">
        <v>120.7403</v>
      </c>
      <c r="H94">
        <v>-7.048</v>
      </c>
      <c r="I94">
        <v>120.1841</v>
      </c>
      <c r="K94">
        <v>-7.048</v>
      </c>
      <c r="L94">
        <v>117.5765</v>
      </c>
      <c r="N94">
        <v>-7.1006999999999998</v>
      </c>
      <c r="O94">
        <v>119.7071</v>
      </c>
      <c r="Q94">
        <v>-7.0304000000000002</v>
      </c>
      <c r="R94">
        <v>1492.0465999999999</v>
      </c>
      <c r="T94">
        <v>-7.1182999999999996</v>
      </c>
      <c r="U94">
        <v>1481.4760000000001</v>
      </c>
      <c r="W94">
        <v>-7.1182999999999996</v>
      </c>
      <c r="X94">
        <v>1479.5246999999999</v>
      </c>
      <c r="Z94">
        <v>-7.1535000000000002</v>
      </c>
      <c r="AA94">
        <v>1473.8933999999999</v>
      </c>
      <c r="AC94">
        <v>-7.1535000000000002</v>
      </c>
      <c r="AD94">
        <v>1481.1963000000001</v>
      </c>
      <c r="AF94">
        <v>-7.1710000000000003</v>
      </c>
      <c r="AG94">
        <v>1477.4502</v>
      </c>
      <c r="AI94">
        <v>-7.1710000000000003</v>
      </c>
      <c r="AJ94">
        <v>1466.1271999999999</v>
      </c>
    </row>
    <row r="95" spans="2:36">
      <c r="B95">
        <v>-6.9776999999999996</v>
      </c>
      <c r="C95">
        <v>118.7124</v>
      </c>
      <c r="E95">
        <v>-7.0831999999999997</v>
      </c>
      <c r="F95">
        <v>120.7403</v>
      </c>
      <c r="H95">
        <v>-7.0129000000000001</v>
      </c>
      <c r="I95">
        <v>120.34310000000001</v>
      </c>
      <c r="K95">
        <v>-7.0129000000000001</v>
      </c>
      <c r="L95">
        <v>117.17740000000001</v>
      </c>
      <c r="N95">
        <v>-7.0655999999999999</v>
      </c>
      <c r="O95">
        <v>119.2696</v>
      </c>
      <c r="Q95">
        <v>-6.9953000000000003</v>
      </c>
      <c r="R95">
        <v>1494.2445</v>
      </c>
      <c r="T95">
        <v>-7.0831999999999997</v>
      </c>
      <c r="U95">
        <v>1484.5726999999999</v>
      </c>
      <c r="W95">
        <v>-7.0831999999999997</v>
      </c>
      <c r="X95">
        <v>1480.2198000000001</v>
      </c>
      <c r="Z95">
        <v>-7.1182999999999996</v>
      </c>
      <c r="AA95">
        <v>1476.4879000000001</v>
      </c>
      <c r="AC95">
        <v>-7.1182999999999996</v>
      </c>
      <c r="AD95">
        <v>1481.4760000000001</v>
      </c>
      <c r="AF95">
        <v>-7.1359000000000004</v>
      </c>
      <c r="AG95">
        <v>1478.1398999999999</v>
      </c>
      <c r="AI95">
        <v>-7.1359000000000004</v>
      </c>
      <c r="AJ95">
        <v>1466.7879</v>
      </c>
    </row>
    <row r="96" spans="2:36">
      <c r="B96">
        <v>-6.9425999999999997</v>
      </c>
      <c r="C96">
        <v>118.3937</v>
      </c>
      <c r="E96">
        <v>-7.048</v>
      </c>
      <c r="F96">
        <v>120.7403</v>
      </c>
      <c r="H96">
        <v>-6.9776999999999996</v>
      </c>
      <c r="I96">
        <v>120.34310000000001</v>
      </c>
      <c r="K96">
        <v>-6.9776999999999996</v>
      </c>
      <c r="L96">
        <v>117.357</v>
      </c>
      <c r="N96">
        <v>-7.0304000000000002</v>
      </c>
      <c r="O96">
        <v>119.1502</v>
      </c>
      <c r="Q96">
        <v>-6.9600999999999997</v>
      </c>
      <c r="R96">
        <v>1497.8018</v>
      </c>
      <c r="T96">
        <v>-7.048</v>
      </c>
      <c r="U96">
        <v>1485.2818</v>
      </c>
      <c r="W96">
        <v>-7.048</v>
      </c>
      <c r="X96">
        <v>1481.896</v>
      </c>
      <c r="Z96">
        <v>-7.0831999999999997</v>
      </c>
      <c r="AA96">
        <v>1478.1398999999999</v>
      </c>
      <c r="AC96">
        <v>-7.0831999999999997</v>
      </c>
      <c r="AD96">
        <v>1482.1765</v>
      </c>
      <c r="AF96">
        <v>-7.1006999999999998</v>
      </c>
      <c r="AG96">
        <v>1479.5246999999999</v>
      </c>
      <c r="AI96">
        <v>-7.1006999999999998</v>
      </c>
      <c r="AJ96">
        <v>1470.921</v>
      </c>
    </row>
    <row r="97" spans="2:36">
      <c r="B97">
        <v>-6.9074</v>
      </c>
      <c r="C97">
        <v>118.1148</v>
      </c>
      <c r="E97">
        <v>-7.0129000000000001</v>
      </c>
      <c r="F97">
        <v>120.7403</v>
      </c>
      <c r="H97">
        <v>-6.9425999999999997</v>
      </c>
      <c r="I97">
        <v>119.9258</v>
      </c>
      <c r="K97">
        <v>-6.9425999999999997</v>
      </c>
      <c r="L97">
        <v>117.6164</v>
      </c>
      <c r="N97">
        <v>-6.9953000000000003</v>
      </c>
      <c r="O97">
        <v>119.2298</v>
      </c>
      <c r="Q97">
        <v>-6.9249999999999998</v>
      </c>
      <c r="R97">
        <v>1497.9512</v>
      </c>
      <c r="T97">
        <v>-7.0129000000000001</v>
      </c>
      <c r="U97">
        <v>1487.4211</v>
      </c>
      <c r="W97">
        <v>-7.0129000000000001</v>
      </c>
      <c r="X97">
        <v>1484.7144000000001</v>
      </c>
      <c r="Z97">
        <v>-7.048</v>
      </c>
      <c r="AA97">
        <v>1479.5246999999999</v>
      </c>
      <c r="AC97">
        <v>-7.048</v>
      </c>
      <c r="AD97">
        <v>1483.0196000000001</v>
      </c>
      <c r="AF97">
        <v>-7.0655999999999999</v>
      </c>
      <c r="AG97">
        <v>1480.6378999999999</v>
      </c>
      <c r="AI97">
        <v>-7.0655999999999999</v>
      </c>
      <c r="AJ97">
        <v>1473.7575999999999</v>
      </c>
    </row>
    <row r="98" spans="2:36">
      <c r="B98">
        <v>-6.8723000000000001</v>
      </c>
      <c r="C98">
        <v>118.0949</v>
      </c>
      <c r="E98">
        <v>-6.9776999999999996</v>
      </c>
      <c r="F98">
        <v>120.8395</v>
      </c>
      <c r="H98">
        <v>-6.9074</v>
      </c>
      <c r="I98">
        <v>119.6276</v>
      </c>
      <c r="K98">
        <v>-6.9074</v>
      </c>
      <c r="L98">
        <v>118.3539</v>
      </c>
      <c r="N98">
        <v>-6.9600999999999997</v>
      </c>
      <c r="O98">
        <v>119.2696</v>
      </c>
      <c r="Q98">
        <v>-6.8898000000000001</v>
      </c>
      <c r="R98">
        <v>1500.3525999999999</v>
      </c>
      <c r="T98">
        <v>-6.9776999999999996</v>
      </c>
      <c r="U98">
        <v>1494.0974000000001</v>
      </c>
      <c r="W98">
        <v>-6.9776999999999996</v>
      </c>
      <c r="X98">
        <v>1486.5632000000001</v>
      </c>
      <c r="Z98">
        <v>-7.0129000000000001</v>
      </c>
      <c r="AA98">
        <v>1481.0565999999999</v>
      </c>
      <c r="AC98">
        <v>-7.0129000000000001</v>
      </c>
      <c r="AD98">
        <v>1485.8505</v>
      </c>
      <c r="AF98">
        <v>-7.0304000000000002</v>
      </c>
      <c r="AG98">
        <v>1481.4760000000001</v>
      </c>
      <c r="AI98">
        <v>-7.0304000000000002</v>
      </c>
      <c r="AJ98">
        <v>1475.9395</v>
      </c>
    </row>
    <row r="99" spans="2:36">
      <c r="B99">
        <v>-6.8371000000000004</v>
      </c>
      <c r="C99">
        <v>118.1148</v>
      </c>
      <c r="E99">
        <v>-6.9425999999999997</v>
      </c>
      <c r="F99">
        <v>120.4821</v>
      </c>
      <c r="H99">
        <v>-6.8723000000000001</v>
      </c>
      <c r="I99">
        <v>119.2696</v>
      </c>
      <c r="K99">
        <v>-6.8723000000000001</v>
      </c>
      <c r="L99">
        <v>118.2543</v>
      </c>
      <c r="N99">
        <v>-6.9249999999999998</v>
      </c>
      <c r="O99">
        <v>119.46850000000001</v>
      </c>
      <c r="Q99">
        <v>-6.8547000000000002</v>
      </c>
      <c r="R99">
        <v>1499.9005999999999</v>
      </c>
      <c r="T99">
        <v>-6.9425999999999997</v>
      </c>
      <c r="U99">
        <v>1494.9813999999999</v>
      </c>
      <c r="W99">
        <v>-6.9425999999999997</v>
      </c>
      <c r="X99">
        <v>1488.4257</v>
      </c>
      <c r="Z99">
        <v>-6.9776999999999996</v>
      </c>
      <c r="AA99">
        <v>1484.5726999999999</v>
      </c>
      <c r="AC99">
        <v>-6.9776999999999996</v>
      </c>
      <c r="AD99">
        <v>1487.9947</v>
      </c>
      <c r="AF99">
        <v>-6.9953000000000003</v>
      </c>
      <c r="AG99">
        <v>1482.3168000000001</v>
      </c>
      <c r="AI99">
        <v>-6.9953000000000003</v>
      </c>
      <c r="AJ99">
        <v>1478.0018</v>
      </c>
    </row>
    <row r="100" spans="2:36">
      <c r="B100">
        <v>-6.8019999999999996</v>
      </c>
      <c r="C100">
        <v>118.05500000000001</v>
      </c>
      <c r="E100">
        <v>-6.9074</v>
      </c>
      <c r="F100">
        <v>120.2835</v>
      </c>
      <c r="H100">
        <v>-6.8371000000000004</v>
      </c>
      <c r="I100">
        <v>119.2696</v>
      </c>
      <c r="K100">
        <v>-6.8371000000000004</v>
      </c>
      <c r="L100">
        <v>118.45350000000001</v>
      </c>
      <c r="N100">
        <v>-6.8898000000000001</v>
      </c>
      <c r="O100">
        <v>119.7071</v>
      </c>
      <c r="Q100">
        <v>-6.8194999999999997</v>
      </c>
      <c r="R100">
        <v>1497.9512</v>
      </c>
      <c r="T100">
        <v>-6.9074</v>
      </c>
      <c r="U100">
        <v>1494.9813999999999</v>
      </c>
      <c r="W100">
        <v>-6.9074</v>
      </c>
      <c r="X100">
        <v>1487.8512000000001</v>
      </c>
      <c r="Z100">
        <v>-6.9425999999999997</v>
      </c>
      <c r="AA100">
        <v>1486.4204999999999</v>
      </c>
      <c r="AC100">
        <v>-6.9425999999999997</v>
      </c>
      <c r="AD100">
        <v>1492.4846</v>
      </c>
      <c r="AF100">
        <v>-6.9600999999999997</v>
      </c>
      <c r="AG100">
        <v>1485.9929</v>
      </c>
      <c r="AI100">
        <v>-6.9600999999999997</v>
      </c>
      <c r="AJ100">
        <v>1479.1084000000001</v>
      </c>
    </row>
    <row r="101" spans="2:36">
      <c r="B101">
        <v>-6.7667999999999999</v>
      </c>
      <c r="C101">
        <v>116.9179</v>
      </c>
      <c r="E101">
        <v>-6.8723000000000001</v>
      </c>
      <c r="F101">
        <v>120.1245</v>
      </c>
      <c r="H101">
        <v>-6.8019999999999996</v>
      </c>
      <c r="I101">
        <v>119.2099</v>
      </c>
      <c r="K101">
        <v>-6.8019999999999996</v>
      </c>
      <c r="L101">
        <v>118.2543</v>
      </c>
      <c r="N101">
        <v>-6.8547000000000002</v>
      </c>
      <c r="O101">
        <v>120.10469999999999</v>
      </c>
      <c r="Q101">
        <v>-6.7843999999999998</v>
      </c>
      <c r="R101">
        <v>1497.2054000000001</v>
      </c>
      <c r="T101">
        <v>-6.8723000000000001</v>
      </c>
      <c r="U101">
        <v>1492.6307999999999</v>
      </c>
      <c r="W101">
        <v>-6.8723000000000001</v>
      </c>
      <c r="X101">
        <v>1487.8512000000001</v>
      </c>
      <c r="Z101">
        <v>-6.9074</v>
      </c>
      <c r="AA101">
        <v>1486.8489</v>
      </c>
      <c r="AC101">
        <v>-6.9074</v>
      </c>
      <c r="AD101">
        <v>1492.4846</v>
      </c>
      <c r="AF101">
        <v>-6.9249999999999998</v>
      </c>
      <c r="AG101">
        <v>1487.2779</v>
      </c>
      <c r="AI101">
        <v>-6.9249999999999998</v>
      </c>
      <c r="AJ101">
        <v>1481.3361</v>
      </c>
    </row>
    <row r="102" spans="2:36">
      <c r="B102">
        <v>-6.7316000000000003</v>
      </c>
      <c r="C102">
        <v>115.87860000000001</v>
      </c>
      <c r="E102">
        <v>-6.8371000000000004</v>
      </c>
      <c r="F102">
        <v>120.2835</v>
      </c>
      <c r="H102">
        <v>-6.7667999999999999</v>
      </c>
      <c r="I102">
        <v>119.5878</v>
      </c>
      <c r="K102">
        <v>-6.7667999999999999</v>
      </c>
      <c r="L102">
        <v>117.91549999999999</v>
      </c>
      <c r="N102">
        <v>-6.8194999999999997</v>
      </c>
      <c r="O102">
        <v>119.6674</v>
      </c>
      <c r="Q102">
        <v>-6.7492000000000001</v>
      </c>
      <c r="R102">
        <v>1497.6525999999999</v>
      </c>
      <c r="T102">
        <v>-6.8371000000000004</v>
      </c>
      <c r="U102">
        <v>1490.1572000000001</v>
      </c>
      <c r="W102">
        <v>-6.8371000000000004</v>
      </c>
      <c r="X102">
        <v>1487.8512000000001</v>
      </c>
      <c r="Z102">
        <v>-6.8723000000000001</v>
      </c>
      <c r="AA102">
        <v>1486.9918</v>
      </c>
      <c r="AC102">
        <v>-6.8723000000000001</v>
      </c>
      <c r="AD102">
        <v>1492.6307999999999</v>
      </c>
      <c r="AF102">
        <v>-6.8898000000000001</v>
      </c>
      <c r="AG102">
        <v>1489.0016000000001</v>
      </c>
      <c r="AI102">
        <v>-6.8898000000000001</v>
      </c>
      <c r="AJ102">
        <v>1481.896</v>
      </c>
    </row>
    <row r="103" spans="2:36">
      <c r="B103">
        <v>-6.6965000000000003</v>
      </c>
      <c r="C103">
        <v>115.37820000000001</v>
      </c>
      <c r="E103">
        <v>-6.8019999999999996</v>
      </c>
      <c r="F103">
        <v>120.4027</v>
      </c>
      <c r="H103">
        <v>-6.7316000000000003</v>
      </c>
      <c r="I103">
        <v>119.5282</v>
      </c>
      <c r="K103">
        <v>-6.7316000000000003</v>
      </c>
      <c r="L103">
        <v>117.91549999999999</v>
      </c>
      <c r="N103">
        <v>-6.7843999999999998</v>
      </c>
      <c r="O103">
        <v>120.045</v>
      </c>
      <c r="Q103">
        <v>-6.7141000000000002</v>
      </c>
      <c r="R103">
        <v>1494.0974000000001</v>
      </c>
      <c r="T103">
        <v>-6.8019999999999996</v>
      </c>
      <c r="U103">
        <v>1488.8575000000001</v>
      </c>
      <c r="W103">
        <v>-6.8019999999999996</v>
      </c>
      <c r="X103">
        <v>1484.8561</v>
      </c>
      <c r="Z103">
        <v>-6.8371000000000004</v>
      </c>
      <c r="AA103">
        <v>1484.4311</v>
      </c>
      <c r="AC103">
        <v>-6.8371000000000004</v>
      </c>
      <c r="AD103">
        <v>1489.0016000000001</v>
      </c>
      <c r="AF103">
        <v>-6.8547000000000002</v>
      </c>
      <c r="AG103">
        <v>1488.8575000000001</v>
      </c>
      <c r="AI103">
        <v>-6.8547000000000002</v>
      </c>
      <c r="AJ103">
        <v>1483.3013000000001</v>
      </c>
    </row>
    <row r="104" spans="2:36">
      <c r="B104">
        <v>-6.6612999999999998</v>
      </c>
      <c r="C104">
        <v>115.0377</v>
      </c>
      <c r="E104">
        <v>-6.7667999999999999</v>
      </c>
      <c r="F104">
        <v>120.4027</v>
      </c>
      <c r="H104">
        <v>-6.6965000000000003</v>
      </c>
      <c r="I104">
        <v>119.5282</v>
      </c>
      <c r="K104">
        <v>-6.6965000000000003</v>
      </c>
      <c r="L104">
        <v>118.1148</v>
      </c>
      <c r="N104">
        <v>-6.7492000000000001</v>
      </c>
      <c r="O104">
        <v>120.00530000000001</v>
      </c>
      <c r="Q104">
        <v>-6.6788999999999996</v>
      </c>
      <c r="R104">
        <v>1496.0168000000001</v>
      </c>
      <c r="T104">
        <v>-6.7667999999999999</v>
      </c>
      <c r="U104">
        <v>1487.7076999999999</v>
      </c>
      <c r="W104">
        <v>-6.7667999999999999</v>
      </c>
      <c r="X104">
        <v>1482.5977</v>
      </c>
      <c r="Z104">
        <v>-6.8019999999999996</v>
      </c>
      <c r="AA104">
        <v>1480.9168999999999</v>
      </c>
      <c r="AC104">
        <v>-6.8019999999999996</v>
      </c>
      <c r="AD104">
        <v>1489.0016000000001</v>
      </c>
      <c r="AF104">
        <v>-6.8194999999999997</v>
      </c>
      <c r="AG104">
        <v>1489.4342999999999</v>
      </c>
      <c r="AI104">
        <v>-6.8194999999999997</v>
      </c>
      <c r="AJ104">
        <v>1484.1482000000001</v>
      </c>
    </row>
    <row r="105" spans="2:36">
      <c r="B105">
        <v>-6.6261999999999999</v>
      </c>
      <c r="C105">
        <v>114.97750000000001</v>
      </c>
      <c r="E105">
        <v>-6.7316000000000003</v>
      </c>
      <c r="F105">
        <v>120.5615</v>
      </c>
      <c r="H105">
        <v>-6.6612999999999998</v>
      </c>
      <c r="I105">
        <v>119.2099</v>
      </c>
      <c r="K105">
        <v>-6.6612999999999998</v>
      </c>
      <c r="L105">
        <v>118.1148</v>
      </c>
      <c r="N105">
        <v>-6.7141000000000002</v>
      </c>
      <c r="O105">
        <v>119.3691</v>
      </c>
      <c r="Q105">
        <v>-6.6437999999999997</v>
      </c>
      <c r="R105">
        <v>1495.2768000000001</v>
      </c>
      <c r="T105">
        <v>-6.7316000000000003</v>
      </c>
      <c r="U105">
        <v>1489.5787</v>
      </c>
      <c r="W105">
        <v>-6.7316000000000003</v>
      </c>
      <c r="X105">
        <v>1488.1383000000001</v>
      </c>
      <c r="Z105">
        <v>-6.7667999999999999</v>
      </c>
      <c r="AA105">
        <v>1480.9168999999999</v>
      </c>
      <c r="AC105">
        <v>-6.7667999999999999</v>
      </c>
      <c r="AD105">
        <v>1487.9947</v>
      </c>
      <c r="AF105">
        <v>-6.7843999999999998</v>
      </c>
      <c r="AG105">
        <v>1486.1353999999999</v>
      </c>
      <c r="AI105">
        <v>-6.7843999999999998</v>
      </c>
      <c r="AJ105">
        <v>1484.1482000000001</v>
      </c>
    </row>
    <row r="106" spans="2:36">
      <c r="B106">
        <v>-6.5910000000000002</v>
      </c>
      <c r="C106">
        <v>114.9575</v>
      </c>
      <c r="E106">
        <v>-6.6965000000000003</v>
      </c>
      <c r="F106">
        <v>120.4225</v>
      </c>
      <c r="H106">
        <v>-6.6261999999999999</v>
      </c>
      <c r="I106">
        <v>119.46850000000001</v>
      </c>
      <c r="K106">
        <v>-6.6261999999999999</v>
      </c>
      <c r="L106">
        <v>117.6164</v>
      </c>
      <c r="N106">
        <v>-6.6788999999999996</v>
      </c>
      <c r="O106">
        <v>119.3691</v>
      </c>
      <c r="Q106">
        <v>-6.6086</v>
      </c>
      <c r="R106">
        <v>1496.9077</v>
      </c>
      <c r="T106">
        <v>-6.6965000000000003</v>
      </c>
      <c r="U106">
        <v>1490.1572000000001</v>
      </c>
      <c r="W106">
        <v>-6.6965000000000003</v>
      </c>
      <c r="X106">
        <v>1489.7231999999999</v>
      </c>
      <c r="Z106">
        <v>-6.7316000000000003</v>
      </c>
      <c r="AA106">
        <v>1480.4984999999999</v>
      </c>
      <c r="AC106">
        <v>-6.7316000000000003</v>
      </c>
      <c r="AD106">
        <v>1488.1383000000001</v>
      </c>
      <c r="AF106">
        <v>-6.7492000000000001</v>
      </c>
      <c r="AG106">
        <v>1483.8656000000001</v>
      </c>
      <c r="AI106">
        <v>-6.7492000000000001</v>
      </c>
      <c r="AJ106">
        <v>1483.0196000000001</v>
      </c>
    </row>
    <row r="107" spans="2:36">
      <c r="B107">
        <v>-6.5559000000000003</v>
      </c>
      <c r="C107">
        <v>114.396</v>
      </c>
      <c r="E107">
        <v>-6.6612999999999998</v>
      </c>
      <c r="F107">
        <v>120.3629</v>
      </c>
      <c r="H107">
        <v>-6.5910000000000002</v>
      </c>
      <c r="I107">
        <v>118.45350000000001</v>
      </c>
      <c r="K107">
        <v>-6.5910000000000002</v>
      </c>
      <c r="L107">
        <v>117.6563</v>
      </c>
      <c r="N107">
        <v>-6.6437999999999997</v>
      </c>
      <c r="O107">
        <v>119.46850000000001</v>
      </c>
      <c r="Q107">
        <v>-6.5735000000000001</v>
      </c>
      <c r="R107">
        <v>1493.6565000000001</v>
      </c>
      <c r="T107">
        <v>-6.6612999999999998</v>
      </c>
      <c r="U107">
        <v>1488.7135000000001</v>
      </c>
      <c r="W107">
        <v>-6.6612999999999998</v>
      </c>
      <c r="X107">
        <v>1488.7135000000001</v>
      </c>
      <c r="Z107">
        <v>-6.6965000000000003</v>
      </c>
      <c r="AA107">
        <v>1480.4984999999999</v>
      </c>
      <c r="AC107">
        <v>-6.6965000000000003</v>
      </c>
      <c r="AD107">
        <v>1488.4257</v>
      </c>
      <c r="AF107">
        <v>-6.7141000000000002</v>
      </c>
      <c r="AG107">
        <v>1483.3013000000001</v>
      </c>
      <c r="AI107">
        <v>-6.7141000000000002</v>
      </c>
      <c r="AJ107">
        <v>1480.0807</v>
      </c>
    </row>
    <row r="108" spans="2:36">
      <c r="B108">
        <v>-6.5206999999999997</v>
      </c>
      <c r="C108">
        <v>114.2756</v>
      </c>
      <c r="E108">
        <v>-6.6261999999999999</v>
      </c>
      <c r="F108">
        <v>120.20399999999999</v>
      </c>
      <c r="H108">
        <v>-6.5559000000000003</v>
      </c>
      <c r="I108">
        <v>118.4734</v>
      </c>
      <c r="K108">
        <v>-6.5559000000000003</v>
      </c>
      <c r="L108">
        <v>117.5565</v>
      </c>
      <c r="N108">
        <v>-6.6086</v>
      </c>
      <c r="O108">
        <v>119.4486</v>
      </c>
      <c r="Q108">
        <v>-6.5382999999999996</v>
      </c>
      <c r="R108">
        <v>1493.6565000000001</v>
      </c>
      <c r="T108">
        <v>-6.6261999999999999</v>
      </c>
      <c r="U108">
        <v>1489.8678</v>
      </c>
      <c r="W108">
        <v>-6.6261999999999999</v>
      </c>
      <c r="X108">
        <v>1489.8678</v>
      </c>
      <c r="Z108">
        <v>-6.6612999999999998</v>
      </c>
      <c r="AA108">
        <v>1481.6159</v>
      </c>
      <c r="AC108">
        <v>-6.6612999999999998</v>
      </c>
      <c r="AD108">
        <v>1488.4257</v>
      </c>
      <c r="AF108">
        <v>-6.6788999999999996</v>
      </c>
      <c r="AG108">
        <v>1486.2779</v>
      </c>
      <c r="AI108">
        <v>-6.6788999999999996</v>
      </c>
      <c r="AJ108">
        <v>1482.0362</v>
      </c>
    </row>
    <row r="109" spans="2:36">
      <c r="B109">
        <v>-6.4855999999999998</v>
      </c>
      <c r="C109">
        <v>113.4923</v>
      </c>
      <c r="E109">
        <v>-6.5910000000000002</v>
      </c>
      <c r="F109">
        <v>119.9059</v>
      </c>
      <c r="H109">
        <v>-6.5206999999999997</v>
      </c>
      <c r="I109">
        <v>118.5132</v>
      </c>
      <c r="K109">
        <v>-6.5206999999999997</v>
      </c>
      <c r="L109">
        <v>117.0577</v>
      </c>
      <c r="N109">
        <v>-6.5735000000000001</v>
      </c>
      <c r="O109">
        <v>119.2497</v>
      </c>
      <c r="Q109">
        <v>-6.5031999999999996</v>
      </c>
      <c r="R109">
        <v>1493.6565000000001</v>
      </c>
      <c r="T109">
        <v>-6.5910000000000002</v>
      </c>
      <c r="U109">
        <v>1489.8678</v>
      </c>
      <c r="W109">
        <v>-6.5910000000000002</v>
      </c>
      <c r="X109">
        <v>1490.3021000000001</v>
      </c>
      <c r="Z109">
        <v>-6.6261999999999999</v>
      </c>
      <c r="AA109">
        <v>1484.0069000000001</v>
      </c>
      <c r="AC109">
        <v>-6.6261999999999999</v>
      </c>
      <c r="AD109">
        <v>1488.4257</v>
      </c>
      <c r="AF109">
        <v>-6.6437999999999997</v>
      </c>
      <c r="AG109">
        <v>1490.0125</v>
      </c>
      <c r="AI109">
        <v>-6.6437999999999997</v>
      </c>
      <c r="AJ109">
        <v>1480.0807</v>
      </c>
    </row>
    <row r="110" spans="2:36">
      <c r="B110">
        <v>-6.4504000000000001</v>
      </c>
      <c r="C110">
        <v>113.23090000000001</v>
      </c>
      <c r="E110">
        <v>-6.5559000000000003</v>
      </c>
      <c r="F110">
        <v>119.7668</v>
      </c>
      <c r="H110">
        <v>-6.4855999999999998</v>
      </c>
      <c r="I110">
        <v>118.5132</v>
      </c>
      <c r="K110">
        <v>-6.4855999999999998</v>
      </c>
      <c r="L110">
        <v>117.0577</v>
      </c>
      <c r="N110">
        <v>-6.5382999999999996</v>
      </c>
      <c r="O110">
        <v>119.13030000000001</v>
      </c>
      <c r="Q110">
        <v>-6.468</v>
      </c>
      <c r="R110">
        <v>1493.3630000000001</v>
      </c>
      <c r="T110">
        <v>-6.5559000000000003</v>
      </c>
      <c r="U110">
        <v>1489.0016000000001</v>
      </c>
      <c r="W110">
        <v>-6.5559000000000003</v>
      </c>
      <c r="X110">
        <v>1488.2819999999999</v>
      </c>
      <c r="Z110">
        <v>-6.5910000000000002</v>
      </c>
      <c r="AA110">
        <v>1484.8561</v>
      </c>
      <c r="AC110">
        <v>-6.5910000000000002</v>
      </c>
      <c r="AD110">
        <v>1489.0016000000001</v>
      </c>
      <c r="AF110">
        <v>-6.6086</v>
      </c>
      <c r="AG110">
        <v>1491.7550000000001</v>
      </c>
      <c r="AI110">
        <v>-6.6086</v>
      </c>
      <c r="AJ110">
        <v>1480.0807</v>
      </c>
    </row>
    <row r="111" spans="2:36">
      <c r="B111">
        <v>-6.4153000000000002</v>
      </c>
      <c r="C111">
        <v>113.251</v>
      </c>
      <c r="E111">
        <v>-6.5206999999999997</v>
      </c>
      <c r="F111">
        <v>119.4884</v>
      </c>
      <c r="H111">
        <v>-6.4504000000000001</v>
      </c>
      <c r="I111">
        <v>117.736</v>
      </c>
      <c r="K111">
        <v>-6.4504000000000001</v>
      </c>
      <c r="L111">
        <v>117.0377</v>
      </c>
      <c r="N111">
        <v>-6.5031999999999996</v>
      </c>
      <c r="O111">
        <v>119.0508</v>
      </c>
      <c r="Q111">
        <v>-6.4329000000000001</v>
      </c>
      <c r="R111">
        <v>1492.4846</v>
      </c>
      <c r="T111">
        <v>-6.5206999999999997</v>
      </c>
      <c r="U111">
        <v>1489.0016000000001</v>
      </c>
      <c r="W111">
        <v>-6.5206999999999997</v>
      </c>
      <c r="X111">
        <v>1485.4239</v>
      </c>
      <c r="Z111">
        <v>-6.5559000000000003</v>
      </c>
      <c r="AA111">
        <v>1486.9918</v>
      </c>
      <c r="AC111">
        <v>-6.5559000000000003</v>
      </c>
      <c r="AD111">
        <v>1490.8822</v>
      </c>
      <c r="AF111">
        <v>-6.5735000000000001</v>
      </c>
      <c r="AG111">
        <v>1492.3385000000001</v>
      </c>
      <c r="AI111">
        <v>-6.5735000000000001</v>
      </c>
      <c r="AJ111">
        <v>1480.6378999999999</v>
      </c>
    </row>
    <row r="112" spans="2:36">
      <c r="B112">
        <v>-6.3800999999999997</v>
      </c>
      <c r="C112">
        <v>113.2912</v>
      </c>
      <c r="E112">
        <v>-6.4855999999999998</v>
      </c>
      <c r="F112">
        <v>118.9712</v>
      </c>
      <c r="H112">
        <v>-6.4153000000000002</v>
      </c>
      <c r="I112">
        <v>117.1974</v>
      </c>
      <c r="K112">
        <v>-6.4153000000000002</v>
      </c>
      <c r="L112">
        <v>116.7182</v>
      </c>
      <c r="N112">
        <v>-6.468</v>
      </c>
      <c r="O112">
        <v>118.9512</v>
      </c>
      <c r="Q112">
        <v>-6.3977000000000004</v>
      </c>
      <c r="R112">
        <v>1491.9007999999999</v>
      </c>
      <c r="T112">
        <v>-6.4855999999999998</v>
      </c>
      <c r="U112">
        <v>1489.0016000000001</v>
      </c>
      <c r="W112">
        <v>-6.4855999999999998</v>
      </c>
      <c r="X112">
        <v>1487.5644</v>
      </c>
      <c r="Z112">
        <v>-6.5206999999999997</v>
      </c>
      <c r="AA112">
        <v>1487.4211</v>
      </c>
      <c r="AC112">
        <v>-6.5206999999999997</v>
      </c>
      <c r="AD112">
        <v>1493.0699</v>
      </c>
      <c r="AF112">
        <v>-6.5382999999999996</v>
      </c>
      <c r="AG112">
        <v>1493.2164</v>
      </c>
      <c r="AI112">
        <v>-6.5382999999999996</v>
      </c>
      <c r="AJ112">
        <v>1481.3361</v>
      </c>
    </row>
    <row r="113" spans="2:36">
      <c r="B113">
        <v>-6.3449999999999998</v>
      </c>
      <c r="C113">
        <v>113.2711</v>
      </c>
      <c r="E113">
        <v>-6.4504000000000001</v>
      </c>
      <c r="F113">
        <v>118.3738</v>
      </c>
      <c r="H113">
        <v>-6.3800999999999997</v>
      </c>
      <c r="I113">
        <v>117.1176</v>
      </c>
      <c r="K113">
        <v>-6.3800999999999997</v>
      </c>
      <c r="L113">
        <v>116.0586</v>
      </c>
      <c r="N113">
        <v>-6.4329000000000001</v>
      </c>
      <c r="O113">
        <v>118.65260000000001</v>
      </c>
      <c r="Q113">
        <v>-6.3624999999999998</v>
      </c>
      <c r="R113">
        <v>1491.7550000000001</v>
      </c>
      <c r="T113">
        <v>-6.4504000000000001</v>
      </c>
      <c r="U113">
        <v>1487.2779</v>
      </c>
      <c r="W113">
        <v>-6.4504000000000001</v>
      </c>
      <c r="X113">
        <v>1487.4211</v>
      </c>
      <c r="Z113">
        <v>-6.4855999999999998</v>
      </c>
      <c r="AA113">
        <v>1486.9918</v>
      </c>
      <c r="AC113">
        <v>-6.4855999999999998</v>
      </c>
      <c r="AD113">
        <v>1491.6093000000001</v>
      </c>
      <c r="AF113">
        <v>-6.5031999999999996</v>
      </c>
      <c r="AG113">
        <v>1491.3181999999999</v>
      </c>
      <c r="AI113">
        <v>-6.5031999999999996</v>
      </c>
      <c r="AJ113">
        <v>1480.3590999999999</v>
      </c>
    </row>
    <row r="114" spans="2:36">
      <c r="B114">
        <v>-6.3098000000000001</v>
      </c>
      <c r="C114">
        <v>113.7937</v>
      </c>
      <c r="E114">
        <v>-6.4153000000000002</v>
      </c>
      <c r="F114">
        <v>117.95529999999999</v>
      </c>
      <c r="H114">
        <v>-6.3449999999999998</v>
      </c>
      <c r="I114">
        <v>116.858</v>
      </c>
      <c r="K114">
        <v>-6.3449999999999998</v>
      </c>
      <c r="L114">
        <v>115.6985</v>
      </c>
      <c r="N114">
        <v>-6.3977000000000004</v>
      </c>
      <c r="O114">
        <v>118.9512</v>
      </c>
      <c r="Q114">
        <v>-6.3273999999999999</v>
      </c>
      <c r="R114">
        <v>1489.7231999999999</v>
      </c>
      <c r="T114">
        <v>-6.4153000000000002</v>
      </c>
      <c r="U114">
        <v>1488.7135000000001</v>
      </c>
      <c r="W114">
        <v>-6.4153000000000002</v>
      </c>
      <c r="X114">
        <v>1485.7082</v>
      </c>
      <c r="Z114">
        <v>-6.4504000000000001</v>
      </c>
      <c r="AA114">
        <v>1487.2779</v>
      </c>
      <c r="AC114">
        <v>-6.4504000000000001</v>
      </c>
      <c r="AD114">
        <v>1490.7371000000001</v>
      </c>
      <c r="AF114">
        <v>-6.468</v>
      </c>
      <c r="AG114">
        <v>1489.8678</v>
      </c>
      <c r="AI114">
        <v>-6.468</v>
      </c>
      <c r="AJ114">
        <v>1479.9414999999999</v>
      </c>
    </row>
    <row r="115" spans="2:36">
      <c r="B115">
        <v>-6.2747000000000002</v>
      </c>
      <c r="C115">
        <v>114.396</v>
      </c>
      <c r="E115">
        <v>-6.3800999999999997</v>
      </c>
      <c r="F115">
        <v>117.5765</v>
      </c>
      <c r="H115">
        <v>-6.3098000000000001</v>
      </c>
      <c r="I115">
        <v>116.3385</v>
      </c>
      <c r="K115">
        <v>-6.3098000000000001</v>
      </c>
      <c r="L115">
        <v>115.4783</v>
      </c>
      <c r="N115">
        <v>-6.3624999999999998</v>
      </c>
      <c r="O115">
        <v>118.9712</v>
      </c>
      <c r="Q115">
        <v>-6.2922000000000002</v>
      </c>
      <c r="R115">
        <v>1489.7231999999999</v>
      </c>
      <c r="T115">
        <v>-6.3800999999999997</v>
      </c>
      <c r="U115">
        <v>1488.7135000000001</v>
      </c>
      <c r="W115">
        <v>-6.3800999999999997</v>
      </c>
      <c r="X115">
        <v>1485.7082</v>
      </c>
      <c r="Z115">
        <v>-6.4153000000000002</v>
      </c>
      <c r="AA115">
        <v>1486.4204999999999</v>
      </c>
      <c r="AC115">
        <v>-6.4153000000000002</v>
      </c>
      <c r="AD115">
        <v>1490.1572000000001</v>
      </c>
      <c r="AF115">
        <v>-6.4329000000000001</v>
      </c>
      <c r="AG115">
        <v>1489.1457</v>
      </c>
      <c r="AI115">
        <v>-6.4329000000000001</v>
      </c>
      <c r="AJ115">
        <v>1479.5246999999999</v>
      </c>
    </row>
    <row r="116" spans="2:36">
      <c r="B116">
        <v>-6.2394999999999996</v>
      </c>
      <c r="C116">
        <v>114.717</v>
      </c>
      <c r="E116">
        <v>-6.3449999999999998</v>
      </c>
      <c r="F116">
        <v>117.0377</v>
      </c>
      <c r="H116">
        <v>-6.2747000000000002</v>
      </c>
      <c r="I116">
        <v>115.45829999999999</v>
      </c>
      <c r="K116">
        <v>-6.2747000000000002</v>
      </c>
      <c r="L116">
        <v>115.07769999999999</v>
      </c>
      <c r="N116">
        <v>-6.3273999999999999</v>
      </c>
      <c r="O116">
        <v>118.8318</v>
      </c>
      <c r="Q116">
        <v>-6.2571000000000003</v>
      </c>
      <c r="R116">
        <v>1489.7231999999999</v>
      </c>
      <c r="T116">
        <v>-6.3449999999999998</v>
      </c>
      <c r="U116">
        <v>1488.2819999999999</v>
      </c>
      <c r="W116">
        <v>-6.3449999999999998</v>
      </c>
      <c r="X116">
        <v>1484.8561</v>
      </c>
      <c r="Z116">
        <v>-6.3800999999999997</v>
      </c>
      <c r="AA116">
        <v>1485.9929</v>
      </c>
      <c r="AC116">
        <v>-6.3800999999999997</v>
      </c>
      <c r="AD116">
        <v>1489.0016000000001</v>
      </c>
      <c r="AF116">
        <v>-6.3977000000000004</v>
      </c>
      <c r="AG116">
        <v>1488.4257</v>
      </c>
      <c r="AI116">
        <v>-6.3977000000000004</v>
      </c>
      <c r="AJ116">
        <v>1479.9414999999999</v>
      </c>
    </row>
    <row r="117" spans="2:36">
      <c r="B117">
        <v>-6.2043999999999997</v>
      </c>
      <c r="C117">
        <v>114.717</v>
      </c>
      <c r="E117">
        <v>-6.3098000000000001</v>
      </c>
      <c r="F117">
        <v>116.4984</v>
      </c>
      <c r="H117">
        <v>-6.2394999999999996</v>
      </c>
      <c r="I117">
        <v>114.5164</v>
      </c>
      <c r="K117">
        <v>-6.2394999999999996</v>
      </c>
      <c r="L117">
        <v>114.9575</v>
      </c>
      <c r="N117">
        <v>-6.2922000000000002</v>
      </c>
      <c r="O117">
        <v>118.3539</v>
      </c>
      <c r="Q117">
        <v>-6.2218999999999998</v>
      </c>
      <c r="R117">
        <v>1486.7059999999999</v>
      </c>
      <c r="T117">
        <v>-6.3098000000000001</v>
      </c>
      <c r="U117">
        <v>1488.2819999999999</v>
      </c>
      <c r="W117">
        <v>-6.3098000000000001</v>
      </c>
      <c r="X117">
        <v>1478.0018</v>
      </c>
      <c r="Z117">
        <v>-6.3449999999999998</v>
      </c>
      <c r="AA117">
        <v>1484.8561</v>
      </c>
      <c r="AC117">
        <v>-6.3449999999999998</v>
      </c>
      <c r="AD117">
        <v>1486.4204999999999</v>
      </c>
      <c r="AF117">
        <v>-6.3624999999999998</v>
      </c>
      <c r="AG117">
        <v>1486.9918</v>
      </c>
      <c r="AI117">
        <v>-6.3624999999999998</v>
      </c>
      <c r="AJ117">
        <v>1479.3858</v>
      </c>
    </row>
    <row r="118" spans="2:36">
      <c r="B118">
        <v>-6.1692</v>
      </c>
      <c r="C118">
        <v>114.717</v>
      </c>
      <c r="E118">
        <v>-6.2747000000000002</v>
      </c>
      <c r="F118">
        <v>116.2786</v>
      </c>
      <c r="H118">
        <v>-6.2043999999999997</v>
      </c>
      <c r="I118">
        <v>114.35590000000001</v>
      </c>
      <c r="K118">
        <v>-6.2043999999999997</v>
      </c>
      <c r="L118">
        <v>114.11499999999999</v>
      </c>
      <c r="N118">
        <v>-6.2571000000000003</v>
      </c>
      <c r="O118">
        <v>118.31399999999999</v>
      </c>
      <c r="Q118">
        <v>-6.1867999999999999</v>
      </c>
      <c r="R118">
        <v>1483.8656000000001</v>
      </c>
      <c r="T118">
        <v>-6.2747000000000002</v>
      </c>
      <c r="U118">
        <v>1488.2819999999999</v>
      </c>
      <c r="W118">
        <v>-6.2747000000000002</v>
      </c>
      <c r="X118">
        <v>1474.8462999999999</v>
      </c>
      <c r="Z118">
        <v>-6.3098000000000001</v>
      </c>
      <c r="AA118">
        <v>1481.4760000000001</v>
      </c>
      <c r="AC118">
        <v>-6.3098000000000001</v>
      </c>
      <c r="AD118">
        <v>1485.9929</v>
      </c>
      <c r="AF118">
        <v>-6.3273999999999999</v>
      </c>
      <c r="AG118">
        <v>1485.7082</v>
      </c>
      <c r="AI118">
        <v>-6.3273999999999999</v>
      </c>
      <c r="AJ118">
        <v>1479.1084000000001</v>
      </c>
    </row>
    <row r="119" spans="2:36">
      <c r="B119">
        <v>-6.1341000000000001</v>
      </c>
      <c r="C119">
        <v>113.95440000000001</v>
      </c>
      <c r="E119">
        <v>-6.2394999999999996</v>
      </c>
      <c r="F119">
        <v>115.5384</v>
      </c>
      <c r="H119">
        <v>-6.1692</v>
      </c>
      <c r="I119">
        <v>114.4562</v>
      </c>
      <c r="K119">
        <v>-6.1692</v>
      </c>
      <c r="L119">
        <v>113.95440000000001</v>
      </c>
      <c r="N119">
        <v>-6.2218999999999998</v>
      </c>
      <c r="O119">
        <v>117.9753</v>
      </c>
      <c r="Q119">
        <v>-6.1516000000000002</v>
      </c>
      <c r="R119">
        <v>1483.7244000000001</v>
      </c>
      <c r="T119">
        <v>-6.2394999999999996</v>
      </c>
      <c r="U119">
        <v>1485.4239</v>
      </c>
      <c r="W119">
        <v>-6.2394999999999996</v>
      </c>
      <c r="X119">
        <v>1473.0794000000001</v>
      </c>
      <c r="Z119">
        <v>-6.2747000000000002</v>
      </c>
      <c r="AA119">
        <v>1477.8638000000001</v>
      </c>
      <c r="AC119">
        <v>-6.2747000000000002</v>
      </c>
      <c r="AD119">
        <v>1483.4422999999999</v>
      </c>
      <c r="AF119">
        <v>-6.2922000000000002</v>
      </c>
      <c r="AG119">
        <v>1485.7082</v>
      </c>
      <c r="AI119">
        <v>-6.2922000000000002</v>
      </c>
      <c r="AJ119">
        <v>1478.278</v>
      </c>
    </row>
    <row r="120" spans="2:36">
      <c r="B120">
        <v>-6.0989000000000004</v>
      </c>
      <c r="C120">
        <v>113.5325</v>
      </c>
      <c r="E120">
        <v>-6.2043999999999997</v>
      </c>
      <c r="F120">
        <v>115.4183</v>
      </c>
      <c r="H120">
        <v>-6.1341000000000001</v>
      </c>
      <c r="I120">
        <v>114.8974</v>
      </c>
      <c r="K120">
        <v>-6.1341000000000001</v>
      </c>
      <c r="L120">
        <v>113.91419999999999</v>
      </c>
      <c r="N120">
        <v>-6.1867999999999999</v>
      </c>
      <c r="O120">
        <v>117.6563</v>
      </c>
      <c r="Q120">
        <v>-6.1165000000000003</v>
      </c>
      <c r="R120">
        <v>1482.4572000000001</v>
      </c>
      <c r="T120">
        <v>-6.2043999999999997</v>
      </c>
      <c r="U120">
        <v>1478.8313000000001</v>
      </c>
      <c r="W120">
        <v>-6.2043999999999997</v>
      </c>
      <c r="X120">
        <v>1472.268</v>
      </c>
      <c r="Z120">
        <v>-6.2394999999999996</v>
      </c>
      <c r="AA120">
        <v>1476.3507</v>
      </c>
      <c r="AC120">
        <v>-6.2394999999999996</v>
      </c>
      <c r="AD120">
        <v>1481.1963000000001</v>
      </c>
      <c r="AF120">
        <v>-6.2571000000000003</v>
      </c>
      <c r="AG120">
        <v>1483.0196000000001</v>
      </c>
      <c r="AI120">
        <v>-6.2571000000000003</v>
      </c>
      <c r="AJ120">
        <v>1476.2135000000001</v>
      </c>
    </row>
    <row r="121" spans="2:36">
      <c r="B121">
        <v>-6.0637999999999996</v>
      </c>
      <c r="C121">
        <v>113.854</v>
      </c>
      <c r="E121">
        <v>-6.1692</v>
      </c>
      <c r="F121">
        <v>115.6585</v>
      </c>
      <c r="H121">
        <v>-6.0989000000000004</v>
      </c>
      <c r="I121">
        <v>115.71850000000001</v>
      </c>
      <c r="K121">
        <v>-6.0989000000000004</v>
      </c>
      <c r="L121">
        <v>113.0095</v>
      </c>
      <c r="N121">
        <v>-6.1516000000000002</v>
      </c>
      <c r="O121">
        <v>117.1575</v>
      </c>
      <c r="Q121">
        <v>-6.0812999999999997</v>
      </c>
      <c r="R121">
        <v>1480.2198000000001</v>
      </c>
      <c r="T121">
        <v>-6.1692</v>
      </c>
      <c r="U121">
        <v>1471.5935999999999</v>
      </c>
      <c r="W121">
        <v>-6.1692</v>
      </c>
      <c r="X121">
        <v>1471.998</v>
      </c>
      <c r="Z121">
        <v>-6.2043999999999997</v>
      </c>
      <c r="AA121">
        <v>1473.6217999999999</v>
      </c>
      <c r="AC121">
        <v>-6.2043999999999997</v>
      </c>
      <c r="AD121">
        <v>1479.5246999999999</v>
      </c>
      <c r="AF121">
        <v>-6.2218999999999998</v>
      </c>
      <c r="AG121">
        <v>1481.7559000000001</v>
      </c>
      <c r="AI121">
        <v>-6.2218999999999998</v>
      </c>
      <c r="AJ121">
        <v>1475.9395</v>
      </c>
    </row>
    <row r="122" spans="2:36">
      <c r="B122">
        <v>-6.0286</v>
      </c>
      <c r="C122">
        <v>113.95440000000001</v>
      </c>
      <c r="E122">
        <v>-6.1341000000000001</v>
      </c>
      <c r="F122">
        <v>115.4383</v>
      </c>
      <c r="H122">
        <v>-6.0637999999999996</v>
      </c>
      <c r="I122">
        <v>115.7385</v>
      </c>
      <c r="K122">
        <v>-6.0637999999999996</v>
      </c>
      <c r="L122">
        <v>112.7881</v>
      </c>
      <c r="N122">
        <v>-6.1165000000000003</v>
      </c>
      <c r="O122">
        <v>116.6383</v>
      </c>
      <c r="Q122">
        <v>-6.0461999999999998</v>
      </c>
      <c r="R122">
        <v>1479.1084000000001</v>
      </c>
      <c r="T122">
        <v>-6.1341000000000001</v>
      </c>
      <c r="U122">
        <v>1470.1161</v>
      </c>
      <c r="W122">
        <v>-6.1341000000000001</v>
      </c>
      <c r="X122">
        <v>1470.3841</v>
      </c>
      <c r="Z122">
        <v>-6.1692</v>
      </c>
      <c r="AA122">
        <v>1471.998</v>
      </c>
      <c r="AC122">
        <v>-6.1692</v>
      </c>
      <c r="AD122">
        <v>1479.5246999999999</v>
      </c>
      <c r="AF122">
        <v>-6.1867999999999999</v>
      </c>
      <c r="AG122">
        <v>1479.2471</v>
      </c>
      <c r="AI122">
        <v>-6.1867999999999999</v>
      </c>
      <c r="AJ122">
        <v>1475.529</v>
      </c>
    </row>
    <row r="123" spans="2:36">
      <c r="B123">
        <v>-5.9935</v>
      </c>
      <c r="C123">
        <v>113.65309999999999</v>
      </c>
      <c r="E123">
        <v>-6.0989000000000004</v>
      </c>
      <c r="F123">
        <v>115.4383</v>
      </c>
      <c r="H123">
        <v>-6.0286</v>
      </c>
      <c r="I123">
        <v>115.7385</v>
      </c>
      <c r="K123">
        <v>-6.0286</v>
      </c>
      <c r="L123">
        <v>112.7277</v>
      </c>
      <c r="N123">
        <v>-6.0812999999999997</v>
      </c>
      <c r="O123">
        <v>115.9186</v>
      </c>
      <c r="Q123">
        <v>-6.0110000000000001</v>
      </c>
      <c r="R123">
        <v>1477.3125</v>
      </c>
      <c r="T123">
        <v>-6.0989000000000004</v>
      </c>
      <c r="U123">
        <v>1468.6466</v>
      </c>
      <c r="W123">
        <v>-6.0989000000000004</v>
      </c>
      <c r="X123">
        <v>1468.9132</v>
      </c>
      <c r="Z123">
        <v>-6.1341000000000001</v>
      </c>
      <c r="AA123">
        <v>1471.7283</v>
      </c>
      <c r="AC123">
        <v>-6.1341000000000001</v>
      </c>
      <c r="AD123">
        <v>1477.3125</v>
      </c>
      <c r="AF123">
        <v>-6.1516000000000002</v>
      </c>
      <c r="AG123">
        <v>1476.8998999999999</v>
      </c>
      <c r="AI123">
        <v>-6.1516000000000002</v>
      </c>
      <c r="AJ123">
        <v>1475.2556999999999</v>
      </c>
    </row>
    <row r="124" spans="2:36">
      <c r="B124">
        <v>-5.9583000000000004</v>
      </c>
      <c r="C124">
        <v>113.251</v>
      </c>
      <c r="E124">
        <v>-6.0637999999999996</v>
      </c>
      <c r="F124">
        <v>115.8386</v>
      </c>
      <c r="H124">
        <v>-5.9935</v>
      </c>
      <c r="I124">
        <v>115.6185</v>
      </c>
      <c r="K124">
        <v>-5.9935</v>
      </c>
      <c r="L124">
        <v>112.3853</v>
      </c>
      <c r="N124">
        <v>-6.0461999999999998</v>
      </c>
      <c r="O124">
        <v>115.0377</v>
      </c>
      <c r="Q124">
        <v>-5.9759000000000002</v>
      </c>
      <c r="R124">
        <v>1477.3125</v>
      </c>
      <c r="T124">
        <v>-6.0637999999999996</v>
      </c>
      <c r="U124">
        <v>1468.5134</v>
      </c>
      <c r="W124">
        <v>-6.0637999999999996</v>
      </c>
      <c r="X124">
        <v>1467.5829000000001</v>
      </c>
      <c r="Z124">
        <v>-6.0989000000000004</v>
      </c>
      <c r="AA124">
        <v>1471.7283</v>
      </c>
      <c r="AC124">
        <v>-6.0989000000000004</v>
      </c>
      <c r="AD124">
        <v>1473.4861000000001</v>
      </c>
      <c r="AF124">
        <v>-6.1165000000000003</v>
      </c>
      <c r="AG124">
        <v>1474.5736999999999</v>
      </c>
      <c r="AI124">
        <v>-6.1165000000000003</v>
      </c>
      <c r="AJ124">
        <v>1474.4375</v>
      </c>
    </row>
    <row r="125" spans="2:36">
      <c r="B125">
        <v>-5.9230999999999998</v>
      </c>
      <c r="C125">
        <v>113.5928</v>
      </c>
      <c r="E125">
        <v>-6.0286</v>
      </c>
      <c r="F125">
        <v>115.8386</v>
      </c>
      <c r="H125">
        <v>-5.9583000000000004</v>
      </c>
      <c r="I125">
        <v>115.29810000000001</v>
      </c>
      <c r="K125">
        <v>-5.9583000000000004</v>
      </c>
      <c r="L125">
        <v>112.3853</v>
      </c>
      <c r="N125">
        <v>-6.0110000000000001</v>
      </c>
      <c r="O125">
        <v>114.49630000000001</v>
      </c>
      <c r="Q125">
        <v>-5.9406999999999996</v>
      </c>
      <c r="R125">
        <v>1478.6929</v>
      </c>
      <c r="T125">
        <v>-6.0286</v>
      </c>
      <c r="U125">
        <v>1468.6466</v>
      </c>
      <c r="W125">
        <v>-6.0286</v>
      </c>
      <c r="X125">
        <v>1466.9203</v>
      </c>
      <c r="Z125">
        <v>-6.0637999999999996</v>
      </c>
      <c r="AA125">
        <v>1470.6523999999999</v>
      </c>
      <c r="AC125">
        <v>-6.0637999999999996</v>
      </c>
      <c r="AD125">
        <v>1473.4861000000001</v>
      </c>
      <c r="AF125">
        <v>-6.0812999999999997</v>
      </c>
      <c r="AG125">
        <v>1474.5736999999999</v>
      </c>
      <c r="AI125">
        <v>-6.0812999999999997</v>
      </c>
      <c r="AJ125">
        <v>1469.18</v>
      </c>
    </row>
    <row r="126" spans="2:36">
      <c r="B126">
        <v>-5.8879999999999999</v>
      </c>
      <c r="C126">
        <v>112.6069</v>
      </c>
      <c r="E126">
        <v>-5.9935</v>
      </c>
      <c r="F126">
        <v>115.4383</v>
      </c>
      <c r="H126">
        <v>-5.9230999999999998</v>
      </c>
      <c r="I126">
        <v>114.7971</v>
      </c>
      <c r="K126">
        <v>-5.9230999999999998</v>
      </c>
      <c r="L126">
        <v>113.1906</v>
      </c>
      <c r="N126">
        <v>-5.9759000000000002</v>
      </c>
      <c r="O126">
        <v>113.99460000000001</v>
      </c>
      <c r="Q126">
        <v>-5.9055999999999997</v>
      </c>
      <c r="R126">
        <v>1478.278</v>
      </c>
      <c r="T126">
        <v>-5.9935</v>
      </c>
      <c r="U126">
        <v>1469.0465999999999</v>
      </c>
      <c r="W126">
        <v>-5.9935</v>
      </c>
      <c r="X126">
        <v>1466.6556</v>
      </c>
      <c r="Z126">
        <v>-6.0286</v>
      </c>
      <c r="AA126">
        <v>1469.9820999999999</v>
      </c>
      <c r="AC126">
        <v>-6.0286</v>
      </c>
      <c r="AD126">
        <v>1472.5382</v>
      </c>
      <c r="AF126">
        <v>-6.0461999999999998</v>
      </c>
      <c r="AG126">
        <v>1473.3505</v>
      </c>
      <c r="AI126">
        <v>-6.0461999999999998</v>
      </c>
      <c r="AJ126">
        <v>1467.5829000000001</v>
      </c>
    </row>
    <row r="127" spans="2:36">
      <c r="B127">
        <v>-5.8528000000000002</v>
      </c>
      <c r="C127">
        <v>112.345</v>
      </c>
      <c r="E127">
        <v>-5.9583000000000004</v>
      </c>
      <c r="F127">
        <v>115.8186</v>
      </c>
      <c r="H127">
        <v>-5.8879999999999999</v>
      </c>
      <c r="I127">
        <v>114.75709999999999</v>
      </c>
      <c r="K127">
        <v>-5.8879999999999999</v>
      </c>
      <c r="L127">
        <v>112.6472</v>
      </c>
      <c r="N127">
        <v>-5.9406999999999996</v>
      </c>
      <c r="O127">
        <v>114.5365</v>
      </c>
      <c r="Q127">
        <v>-5.8704000000000001</v>
      </c>
      <c r="R127">
        <v>1479.5246999999999</v>
      </c>
      <c r="T127">
        <v>-5.9583000000000004</v>
      </c>
      <c r="U127">
        <v>1469.4471000000001</v>
      </c>
      <c r="W127">
        <v>-5.9583000000000004</v>
      </c>
      <c r="X127">
        <v>1466.9203</v>
      </c>
      <c r="Z127">
        <v>-5.9935</v>
      </c>
      <c r="AA127">
        <v>1470.1161</v>
      </c>
      <c r="AC127">
        <v>-5.9935</v>
      </c>
      <c r="AD127">
        <v>1471.5935999999999</v>
      </c>
      <c r="AF127">
        <v>-6.0110000000000001</v>
      </c>
      <c r="AG127">
        <v>1473.7575999999999</v>
      </c>
      <c r="AI127">
        <v>-6.0110000000000001</v>
      </c>
      <c r="AJ127">
        <v>1465.9952000000001</v>
      </c>
    </row>
    <row r="128" spans="2:36">
      <c r="B128">
        <v>-5.8177000000000003</v>
      </c>
      <c r="C128">
        <v>112.10299999999999</v>
      </c>
      <c r="E128">
        <v>-5.9230999999999998</v>
      </c>
      <c r="F128">
        <v>115.37820000000001</v>
      </c>
      <c r="H128">
        <v>-5.8528000000000002</v>
      </c>
      <c r="I128">
        <v>113.8339</v>
      </c>
      <c r="K128">
        <v>-5.8528000000000002</v>
      </c>
      <c r="L128">
        <v>112.7277</v>
      </c>
      <c r="N128">
        <v>-5.9055999999999997</v>
      </c>
      <c r="O128">
        <v>114.49630000000001</v>
      </c>
      <c r="Q128">
        <v>-5.8353000000000002</v>
      </c>
      <c r="R128">
        <v>1479.8025</v>
      </c>
      <c r="T128">
        <v>-5.9230999999999998</v>
      </c>
      <c r="U128">
        <v>1470.7867000000001</v>
      </c>
      <c r="W128">
        <v>-5.9230999999999998</v>
      </c>
      <c r="X128">
        <v>1468.7799</v>
      </c>
      <c r="Z128">
        <v>-5.9583000000000004</v>
      </c>
      <c r="AA128">
        <v>1470.5182</v>
      </c>
      <c r="AC128">
        <v>-5.9583000000000004</v>
      </c>
      <c r="AD128">
        <v>1471.5935999999999</v>
      </c>
      <c r="AF128">
        <v>-5.9759000000000002</v>
      </c>
      <c r="AG128">
        <v>1473.7575999999999</v>
      </c>
      <c r="AI128">
        <v>-5.9759000000000002</v>
      </c>
      <c r="AJ128">
        <v>1466.9203</v>
      </c>
    </row>
    <row r="129" spans="2:36">
      <c r="B129">
        <v>-5.7824999999999998</v>
      </c>
      <c r="C129">
        <v>111.6793</v>
      </c>
      <c r="E129">
        <v>-5.8879999999999999</v>
      </c>
      <c r="F129">
        <v>115.37820000000001</v>
      </c>
      <c r="H129">
        <v>-5.8177000000000003</v>
      </c>
      <c r="I129">
        <v>113.5727</v>
      </c>
      <c r="K129">
        <v>-5.8177000000000003</v>
      </c>
      <c r="L129">
        <v>112.768</v>
      </c>
      <c r="N129">
        <v>-5.8704000000000001</v>
      </c>
      <c r="O129">
        <v>114.5365</v>
      </c>
      <c r="Q129">
        <v>-5.8000999999999996</v>
      </c>
      <c r="R129">
        <v>1479.5246999999999</v>
      </c>
      <c r="T129">
        <v>-5.8879999999999999</v>
      </c>
      <c r="U129">
        <v>1471.998</v>
      </c>
      <c r="W129">
        <v>-5.8879999999999999</v>
      </c>
      <c r="X129">
        <v>1467.5829000000001</v>
      </c>
      <c r="Z129">
        <v>-5.9230999999999998</v>
      </c>
      <c r="AA129">
        <v>1466.9203</v>
      </c>
      <c r="AC129">
        <v>-5.9230999999999998</v>
      </c>
      <c r="AD129">
        <v>1471.998</v>
      </c>
      <c r="AF129">
        <v>-5.9406999999999996</v>
      </c>
      <c r="AG129">
        <v>1470.7867000000001</v>
      </c>
      <c r="AI129">
        <v>-5.9406999999999996</v>
      </c>
      <c r="AJ129">
        <v>1466.2592</v>
      </c>
    </row>
    <row r="130" spans="2:36">
      <c r="B130">
        <v>-5.7473999999999998</v>
      </c>
      <c r="C130">
        <v>111.4572</v>
      </c>
      <c r="E130">
        <v>-5.8528000000000002</v>
      </c>
      <c r="F130">
        <v>115.37820000000001</v>
      </c>
      <c r="H130">
        <v>-5.7824999999999998</v>
      </c>
      <c r="I130">
        <v>114.87730000000001</v>
      </c>
      <c r="K130">
        <v>-5.7824999999999998</v>
      </c>
      <c r="L130">
        <v>112.6472</v>
      </c>
      <c r="N130">
        <v>-5.8353000000000002</v>
      </c>
      <c r="O130">
        <v>114.6768</v>
      </c>
      <c r="Q130">
        <v>-5.7649999999999997</v>
      </c>
      <c r="R130">
        <v>1473.6217999999999</v>
      </c>
      <c r="T130">
        <v>-5.8528000000000002</v>
      </c>
      <c r="U130">
        <v>1469.4471000000001</v>
      </c>
      <c r="W130">
        <v>-5.8528000000000002</v>
      </c>
      <c r="X130">
        <v>1466.6556</v>
      </c>
      <c r="Z130">
        <v>-5.8879999999999999</v>
      </c>
      <c r="AA130">
        <v>1468.3803</v>
      </c>
      <c r="AC130">
        <v>-5.8879999999999999</v>
      </c>
      <c r="AD130">
        <v>1471.998</v>
      </c>
      <c r="AF130">
        <v>-5.9055999999999997</v>
      </c>
      <c r="AG130">
        <v>1472.8087</v>
      </c>
      <c r="AI130">
        <v>-5.9055999999999997</v>
      </c>
      <c r="AJ130">
        <v>1466.2592</v>
      </c>
    </row>
    <row r="131" spans="2:36">
      <c r="B131">
        <v>-5.7122000000000002</v>
      </c>
      <c r="C131">
        <v>111.0531</v>
      </c>
      <c r="E131">
        <v>-5.8177000000000003</v>
      </c>
      <c r="F131">
        <v>115.37820000000001</v>
      </c>
      <c r="H131">
        <v>-5.7473999999999998</v>
      </c>
      <c r="I131">
        <v>114.87730000000001</v>
      </c>
      <c r="K131">
        <v>-5.7473999999999998</v>
      </c>
      <c r="L131">
        <v>112.56659999999999</v>
      </c>
      <c r="N131">
        <v>-5.8000999999999996</v>
      </c>
      <c r="O131">
        <v>115.218</v>
      </c>
      <c r="Q131">
        <v>-5.7298</v>
      </c>
      <c r="R131">
        <v>1472.944</v>
      </c>
      <c r="T131">
        <v>-5.8177000000000003</v>
      </c>
      <c r="U131">
        <v>1467.5829000000001</v>
      </c>
      <c r="W131">
        <v>-5.8177000000000003</v>
      </c>
      <c r="X131">
        <v>1466.6556</v>
      </c>
      <c r="Z131">
        <v>-5.8528000000000002</v>
      </c>
      <c r="AA131">
        <v>1468.6466</v>
      </c>
      <c r="AC131">
        <v>-5.8528000000000002</v>
      </c>
      <c r="AD131">
        <v>1471.998</v>
      </c>
      <c r="AF131">
        <v>-5.8704000000000001</v>
      </c>
      <c r="AG131">
        <v>1472.8087</v>
      </c>
      <c r="AI131">
        <v>-5.8704000000000001</v>
      </c>
      <c r="AJ131">
        <v>1466.2592</v>
      </c>
    </row>
    <row r="132" spans="2:36">
      <c r="B132">
        <v>-5.6771000000000003</v>
      </c>
      <c r="C132">
        <v>110.8306</v>
      </c>
      <c r="E132">
        <v>-5.7824999999999998</v>
      </c>
      <c r="F132">
        <v>115.37820000000001</v>
      </c>
      <c r="H132">
        <v>-5.7122000000000002</v>
      </c>
      <c r="I132">
        <v>114.33580000000001</v>
      </c>
      <c r="K132">
        <v>-5.7122000000000002</v>
      </c>
      <c r="L132">
        <v>112.4256</v>
      </c>
      <c r="N132">
        <v>-5.7649999999999997</v>
      </c>
      <c r="O132">
        <v>115.1579</v>
      </c>
      <c r="Q132">
        <v>-5.6947000000000001</v>
      </c>
      <c r="R132">
        <v>1471.4589000000001</v>
      </c>
      <c r="T132">
        <v>-5.7824999999999998</v>
      </c>
      <c r="U132">
        <v>1466.1271999999999</v>
      </c>
      <c r="W132">
        <v>-5.7824999999999998</v>
      </c>
      <c r="X132">
        <v>1465.9952000000001</v>
      </c>
      <c r="Z132">
        <v>-5.8177000000000003</v>
      </c>
      <c r="AA132">
        <v>1468.3803</v>
      </c>
      <c r="AC132">
        <v>-5.8177000000000003</v>
      </c>
      <c r="AD132">
        <v>1472.8087</v>
      </c>
      <c r="AF132">
        <v>-5.8353000000000002</v>
      </c>
      <c r="AG132">
        <v>1472.8087</v>
      </c>
      <c r="AI132">
        <v>-5.8353000000000002</v>
      </c>
      <c r="AJ132">
        <v>1466.9203</v>
      </c>
    </row>
    <row r="133" spans="2:36">
      <c r="B133">
        <v>-5.6418999999999997</v>
      </c>
      <c r="C133">
        <v>110.6283</v>
      </c>
      <c r="E133">
        <v>-5.7473999999999998</v>
      </c>
      <c r="F133">
        <v>115.0577</v>
      </c>
      <c r="H133">
        <v>-5.6771000000000003</v>
      </c>
      <c r="I133">
        <v>114.5565</v>
      </c>
      <c r="K133">
        <v>-5.6771000000000003</v>
      </c>
      <c r="L133">
        <v>112.7076</v>
      </c>
      <c r="N133">
        <v>-5.7298</v>
      </c>
      <c r="O133">
        <v>115.1579</v>
      </c>
      <c r="Q133">
        <v>-5.6595000000000004</v>
      </c>
      <c r="R133">
        <v>1471.3244</v>
      </c>
      <c r="T133">
        <v>-5.7473999999999998</v>
      </c>
      <c r="U133">
        <v>1462.9775</v>
      </c>
      <c r="W133">
        <v>-5.7473999999999998</v>
      </c>
      <c r="X133">
        <v>1463.2385999999999</v>
      </c>
      <c r="Z133">
        <v>-5.7824999999999998</v>
      </c>
      <c r="AA133">
        <v>1467.8485000000001</v>
      </c>
      <c r="AC133">
        <v>-5.7824999999999998</v>
      </c>
      <c r="AD133">
        <v>1472.1329000000001</v>
      </c>
      <c r="AF133">
        <v>-5.8000999999999996</v>
      </c>
      <c r="AG133">
        <v>1472.1329000000001</v>
      </c>
      <c r="AI133">
        <v>-5.8000999999999996</v>
      </c>
      <c r="AJ133">
        <v>1467.9812999999999</v>
      </c>
    </row>
    <row r="134" spans="2:36">
      <c r="B134">
        <v>-5.6067999999999998</v>
      </c>
      <c r="C134">
        <v>110.5474</v>
      </c>
      <c r="E134">
        <v>-5.7122000000000002</v>
      </c>
      <c r="F134">
        <v>114.9375</v>
      </c>
      <c r="H134">
        <v>-5.6418999999999997</v>
      </c>
      <c r="I134">
        <v>114.5565</v>
      </c>
      <c r="K134">
        <v>-5.6418999999999997</v>
      </c>
      <c r="L134">
        <v>112.8888</v>
      </c>
      <c r="N134">
        <v>-5.6947000000000001</v>
      </c>
      <c r="O134">
        <v>114.2957</v>
      </c>
      <c r="Q134">
        <v>-5.6243999999999996</v>
      </c>
      <c r="R134">
        <v>1471.3244</v>
      </c>
      <c r="T134">
        <v>-5.7122000000000002</v>
      </c>
      <c r="U134">
        <v>1463.3692000000001</v>
      </c>
      <c r="W134">
        <v>-5.7122000000000002</v>
      </c>
      <c r="X134">
        <v>1459.7338</v>
      </c>
      <c r="Z134">
        <v>-5.7473999999999998</v>
      </c>
      <c r="AA134">
        <v>1467.8485000000001</v>
      </c>
      <c r="AC134">
        <v>-5.7473999999999998</v>
      </c>
      <c r="AD134">
        <v>1470.25</v>
      </c>
      <c r="AF134">
        <v>-5.7649999999999997</v>
      </c>
      <c r="AG134">
        <v>1470.3841</v>
      </c>
      <c r="AI134">
        <v>-5.7649999999999997</v>
      </c>
      <c r="AJ134">
        <v>1466.7879</v>
      </c>
    </row>
    <row r="135" spans="2:36">
      <c r="B135">
        <v>-5.5716000000000001</v>
      </c>
      <c r="C135">
        <v>109.9599</v>
      </c>
      <c r="E135">
        <v>-5.6771000000000003</v>
      </c>
      <c r="F135">
        <v>114.9375</v>
      </c>
      <c r="H135">
        <v>-5.6067999999999998</v>
      </c>
      <c r="I135">
        <v>113.7535</v>
      </c>
      <c r="K135">
        <v>-5.6067999999999998</v>
      </c>
      <c r="L135">
        <v>112.8485</v>
      </c>
      <c r="N135">
        <v>-5.6595000000000004</v>
      </c>
      <c r="O135">
        <v>114.8372</v>
      </c>
      <c r="Q135">
        <v>-5.5891999999999999</v>
      </c>
      <c r="R135">
        <v>1470.6523999999999</v>
      </c>
      <c r="T135">
        <v>-5.6771000000000003</v>
      </c>
      <c r="U135">
        <v>1463.3692000000001</v>
      </c>
      <c r="W135">
        <v>-5.6771000000000003</v>
      </c>
      <c r="X135">
        <v>1457.8052</v>
      </c>
      <c r="Z135">
        <v>-5.7122000000000002</v>
      </c>
      <c r="AA135">
        <v>1464.5478000000001</v>
      </c>
      <c r="AC135">
        <v>-5.7122000000000002</v>
      </c>
      <c r="AD135">
        <v>1468.2473</v>
      </c>
      <c r="AF135">
        <v>-5.7298</v>
      </c>
      <c r="AG135">
        <v>1469.0465999999999</v>
      </c>
      <c r="AI135">
        <v>-5.7298</v>
      </c>
      <c r="AJ135">
        <v>1466.5234</v>
      </c>
    </row>
    <row r="136" spans="2:36">
      <c r="B136">
        <v>-5.5365000000000002</v>
      </c>
      <c r="C136">
        <v>109.9599</v>
      </c>
      <c r="E136">
        <v>-5.6418999999999997</v>
      </c>
      <c r="F136">
        <v>114.6768</v>
      </c>
      <c r="H136">
        <v>-5.5716000000000001</v>
      </c>
      <c r="I136">
        <v>113.251</v>
      </c>
      <c r="K136">
        <v>-5.5716000000000001</v>
      </c>
      <c r="L136">
        <v>112.7277</v>
      </c>
      <c r="N136">
        <v>-5.6243999999999996</v>
      </c>
      <c r="O136">
        <v>114.717</v>
      </c>
      <c r="Q136">
        <v>-5.5540000000000003</v>
      </c>
      <c r="R136">
        <v>1470.5182</v>
      </c>
      <c r="T136">
        <v>-5.6418999999999997</v>
      </c>
      <c r="U136">
        <v>1462.847</v>
      </c>
      <c r="W136">
        <v>-5.6418999999999997</v>
      </c>
      <c r="X136">
        <v>1457.421</v>
      </c>
      <c r="Z136">
        <v>-5.6771000000000003</v>
      </c>
      <c r="AA136">
        <v>1463.3692000000001</v>
      </c>
      <c r="AC136">
        <v>-5.6771000000000003</v>
      </c>
      <c r="AD136">
        <v>1466.1271999999999</v>
      </c>
      <c r="AF136">
        <v>-5.6947000000000001</v>
      </c>
      <c r="AG136">
        <v>1466.3913</v>
      </c>
      <c r="AI136">
        <v>-5.6947000000000001</v>
      </c>
      <c r="AJ136">
        <v>1466.1271999999999</v>
      </c>
    </row>
    <row r="137" spans="2:36">
      <c r="B137">
        <v>-5.5012999999999996</v>
      </c>
      <c r="C137">
        <v>109.69629999999999</v>
      </c>
      <c r="E137">
        <v>-5.6067999999999998</v>
      </c>
      <c r="F137">
        <v>114.396</v>
      </c>
      <c r="H137">
        <v>-5.5365000000000002</v>
      </c>
      <c r="I137">
        <v>113.0498</v>
      </c>
      <c r="K137">
        <v>-5.5365000000000002</v>
      </c>
      <c r="L137">
        <v>112.8485</v>
      </c>
      <c r="N137">
        <v>-5.5891999999999999</v>
      </c>
      <c r="O137">
        <v>114.6768</v>
      </c>
      <c r="Q137">
        <v>-5.5189000000000004</v>
      </c>
      <c r="R137">
        <v>1468.2473</v>
      </c>
      <c r="T137">
        <v>-5.6067999999999998</v>
      </c>
      <c r="U137">
        <v>1462.5862999999999</v>
      </c>
      <c r="W137">
        <v>-5.6067999999999998</v>
      </c>
      <c r="X137">
        <v>1457.421</v>
      </c>
      <c r="Z137">
        <v>-5.6418999999999997</v>
      </c>
      <c r="AA137">
        <v>1462.1956</v>
      </c>
      <c r="AC137">
        <v>-5.6418999999999997</v>
      </c>
      <c r="AD137">
        <v>1464.1543999999999</v>
      </c>
      <c r="AF137">
        <v>-5.6595000000000004</v>
      </c>
      <c r="AG137">
        <v>1463.8924</v>
      </c>
      <c r="AI137">
        <v>-5.6595000000000004</v>
      </c>
      <c r="AJ137">
        <v>1460.2502999999999</v>
      </c>
    </row>
    <row r="138" spans="2:36">
      <c r="B138">
        <v>-5.4661999999999997</v>
      </c>
      <c r="C138">
        <v>109.2497</v>
      </c>
      <c r="E138">
        <v>-5.5716000000000001</v>
      </c>
      <c r="F138">
        <v>114.35590000000001</v>
      </c>
      <c r="H138">
        <v>-5.5012999999999996</v>
      </c>
      <c r="I138">
        <v>112.7277</v>
      </c>
      <c r="K138">
        <v>-5.5012999999999996</v>
      </c>
      <c r="L138">
        <v>112.24420000000001</v>
      </c>
      <c r="N138">
        <v>-5.5540000000000003</v>
      </c>
      <c r="O138">
        <v>114.6768</v>
      </c>
      <c r="Q138">
        <v>-5.4836999999999998</v>
      </c>
      <c r="R138">
        <v>1465.3363999999999</v>
      </c>
      <c r="T138">
        <v>-5.5716000000000001</v>
      </c>
      <c r="U138">
        <v>1463.7615000000001</v>
      </c>
      <c r="W138">
        <v>-5.5716000000000001</v>
      </c>
      <c r="X138">
        <v>1456.5264999999999</v>
      </c>
      <c r="Z138">
        <v>-5.6067999999999998</v>
      </c>
      <c r="AA138">
        <v>1459.7338</v>
      </c>
      <c r="AC138">
        <v>-5.6067999999999998</v>
      </c>
      <c r="AD138">
        <v>1463.2385999999999</v>
      </c>
      <c r="AF138">
        <v>-5.6243999999999996</v>
      </c>
      <c r="AG138">
        <v>1463.1079999999999</v>
      </c>
      <c r="AI138">
        <v>-5.6243999999999996</v>
      </c>
      <c r="AJ138">
        <v>1458.0616</v>
      </c>
    </row>
    <row r="139" spans="2:36">
      <c r="B139">
        <v>-5.431</v>
      </c>
      <c r="C139">
        <v>109.2497</v>
      </c>
      <c r="E139">
        <v>-5.5365000000000002</v>
      </c>
      <c r="F139">
        <v>113.93429999999999</v>
      </c>
      <c r="H139">
        <v>-5.4661999999999997</v>
      </c>
      <c r="I139">
        <v>112.7076</v>
      </c>
      <c r="K139">
        <v>-5.4661999999999997</v>
      </c>
      <c r="L139">
        <v>111.6793</v>
      </c>
      <c r="N139">
        <v>-5.5189000000000004</v>
      </c>
      <c r="O139">
        <v>114.87730000000001</v>
      </c>
      <c r="Q139">
        <v>-5.4485999999999999</v>
      </c>
      <c r="R139">
        <v>1463.1079999999999</v>
      </c>
      <c r="T139">
        <v>-5.5365000000000002</v>
      </c>
      <c r="U139">
        <v>1462.9775</v>
      </c>
      <c r="W139">
        <v>-5.5365000000000002</v>
      </c>
      <c r="X139">
        <v>1455.2534000000001</v>
      </c>
      <c r="Z139">
        <v>-5.5716000000000001</v>
      </c>
      <c r="AA139">
        <v>1458.5751</v>
      </c>
      <c r="AC139">
        <v>-5.5716000000000001</v>
      </c>
      <c r="AD139">
        <v>1462.5862999999999</v>
      </c>
      <c r="AF139">
        <v>-5.5891999999999999</v>
      </c>
      <c r="AG139">
        <v>1463.1079999999999</v>
      </c>
      <c r="AI139">
        <v>-5.5891999999999999</v>
      </c>
      <c r="AJ139">
        <v>1458.3181999999999</v>
      </c>
    </row>
    <row r="140" spans="2:36">
      <c r="B140">
        <v>-5.3959000000000001</v>
      </c>
      <c r="C140">
        <v>109.04649999999999</v>
      </c>
      <c r="E140">
        <v>-5.5012999999999996</v>
      </c>
      <c r="F140">
        <v>113.93429999999999</v>
      </c>
      <c r="H140">
        <v>-5.431</v>
      </c>
      <c r="I140">
        <v>112.50620000000001</v>
      </c>
      <c r="K140">
        <v>-5.431</v>
      </c>
      <c r="L140">
        <v>111.0531</v>
      </c>
      <c r="N140">
        <v>-5.4836999999999998</v>
      </c>
      <c r="O140">
        <v>114.6768</v>
      </c>
      <c r="Q140">
        <v>-5.4134000000000002</v>
      </c>
      <c r="R140">
        <v>1461.6755000000001</v>
      </c>
      <c r="T140">
        <v>-5.5012999999999996</v>
      </c>
      <c r="U140">
        <v>1462.3258000000001</v>
      </c>
      <c r="W140">
        <v>-5.5012999999999996</v>
      </c>
      <c r="X140">
        <v>1454.7456</v>
      </c>
      <c r="Z140">
        <v>-5.5365000000000002</v>
      </c>
      <c r="AA140">
        <v>1457.0373</v>
      </c>
      <c r="AC140">
        <v>-5.5365000000000002</v>
      </c>
      <c r="AD140">
        <v>1459.3471</v>
      </c>
      <c r="AF140">
        <v>-5.5540000000000003</v>
      </c>
      <c r="AG140">
        <v>1462.7166</v>
      </c>
      <c r="AI140">
        <v>-5.5540000000000003</v>
      </c>
      <c r="AJ140">
        <v>1458.0616</v>
      </c>
    </row>
    <row r="141" spans="2:36">
      <c r="B141">
        <v>-5.3606999999999996</v>
      </c>
      <c r="C141">
        <v>109.04649999999999</v>
      </c>
      <c r="E141">
        <v>-5.4661999999999997</v>
      </c>
      <c r="F141">
        <v>113.5928</v>
      </c>
      <c r="H141">
        <v>-5.3959000000000001</v>
      </c>
      <c r="I141">
        <v>112.4256</v>
      </c>
      <c r="K141">
        <v>-5.3959000000000001</v>
      </c>
      <c r="L141">
        <v>110.77</v>
      </c>
      <c r="N141">
        <v>-5.4485999999999999</v>
      </c>
      <c r="O141">
        <v>114.396</v>
      </c>
      <c r="Q141">
        <v>-5.3783000000000003</v>
      </c>
      <c r="R141">
        <v>1461.5456999999999</v>
      </c>
      <c r="T141">
        <v>-5.4661999999999997</v>
      </c>
      <c r="U141">
        <v>1460.8973000000001</v>
      </c>
      <c r="W141">
        <v>-5.4661999999999997</v>
      </c>
      <c r="X141">
        <v>1453.2275</v>
      </c>
      <c r="Z141">
        <v>-5.5012999999999996</v>
      </c>
      <c r="AA141">
        <v>1456.2714000000001</v>
      </c>
      <c r="AC141">
        <v>-5.5012999999999996</v>
      </c>
      <c r="AD141">
        <v>1458.8322000000001</v>
      </c>
      <c r="AF141">
        <v>-5.5189000000000004</v>
      </c>
      <c r="AG141">
        <v>1462.7166</v>
      </c>
      <c r="AI141">
        <v>-5.5189000000000004</v>
      </c>
      <c r="AJ141">
        <v>1458.0616</v>
      </c>
    </row>
    <row r="142" spans="2:36">
      <c r="B142">
        <v>-5.3255999999999997</v>
      </c>
      <c r="C142">
        <v>109.20910000000001</v>
      </c>
      <c r="E142">
        <v>-5.431</v>
      </c>
      <c r="F142">
        <v>113.7133</v>
      </c>
      <c r="H142">
        <v>-5.3606999999999996</v>
      </c>
      <c r="I142">
        <v>112.24420000000001</v>
      </c>
      <c r="K142">
        <v>-5.3606999999999996</v>
      </c>
      <c r="L142">
        <v>110.77</v>
      </c>
      <c r="N142">
        <v>-5.4134000000000002</v>
      </c>
      <c r="O142">
        <v>114.095</v>
      </c>
      <c r="Q142">
        <v>-5.3430999999999997</v>
      </c>
      <c r="R142">
        <v>1461.5456999999999</v>
      </c>
      <c r="T142">
        <v>-5.431</v>
      </c>
      <c r="U142">
        <v>1458.1899000000001</v>
      </c>
      <c r="W142">
        <v>-5.431</v>
      </c>
      <c r="X142">
        <v>1450.3387</v>
      </c>
      <c r="Z142">
        <v>-5.4661999999999997</v>
      </c>
      <c r="AA142">
        <v>1454.9993999999999</v>
      </c>
      <c r="AC142">
        <v>-5.4661999999999997</v>
      </c>
      <c r="AD142">
        <v>1458.8322000000001</v>
      </c>
      <c r="AF142">
        <v>-5.4836999999999998</v>
      </c>
      <c r="AG142">
        <v>1462.0654999999999</v>
      </c>
      <c r="AI142">
        <v>-5.4836999999999998</v>
      </c>
      <c r="AJ142">
        <v>1457.9333999999999</v>
      </c>
    </row>
    <row r="143" spans="2:36">
      <c r="B143">
        <v>-5.2904</v>
      </c>
      <c r="C143">
        <v>109.3715</v>
      </c>
      <c r="E143">
        <v>-5.3959000000000001</v>
      </c>
      <c r="F143">
        <v>113.6129</v>
      </c>
      <c r="H143">
        <v>-5.3255999999999997</v>
      </c>
      <c r="I143">
        <v>111.51779999999999</v>
      </c>
      <c r="K143">
        <v>-5.3255999999999997</v>
      </c>
      <c r="L143">
        <v>110.5271</v>
      </c>
      <c r="N143">
        <v>-5.3783000000000003</v>
      </c>
      <c r="O143">
        <v>113.5928</v>
      </c>
      <c r="Q143">
        <v>-5.3079999999999998</v>
      </c>
      <c r="R143">
        <v>1462.3258000000001</v>
      </c>
      <c r="T143">
        <v>-5.3959000000000001</v>
      </c>
      <c r="U143">
        <v>1456.0165999999999</v>
      </c>
      <c r="W143">
        <v>-5.3959000000000001</v>
      </c>
      <c r="X143">
        <v>1449.0909999999999</v>
      </c>
      <c r="Z143">
        <v>-5.431</v>
      </c>
      <c r="AA143">
        <v>1454.8724999999999</v>
      </c>
      <c r="AC143">
        <v>-5.431</v>
      </c>
      <c r="AD143">
        <v>1458.1899000000001</v>
      </c>
      <c r="AF143">
        <v>-5.4485999999999999</v>
      </c>
      <c r="AG143">
        <v>1461.5456999999999</v>
      </c>
      <c r="AI143">
        <v>-5.4485999999999999</v>
      </c>
      <c r="AJ143">
        <v>1456.6541</v>
      </c>
    </row>
    <row r="144" spans="2:36">
      <c r="B144">
        <v>-5.2553000000000001</v>
      </c>
      <c r="C144">
        <v>109.85850000000001</v>
      </c>
      <c r="E144">
        <v>-5.3606999999999996</v>
      </c>
      <c r="F144">
        <v>113.3113</v>
      </c>
      <c r="H144">
        <v>-5.2904</v>
      </c>
      <c r="I144">
        <v>110.8913</v>
      </c>
      <c r="K144">
        <v>-5.2904</v>
      </c>
      <c r="L144">
        <v>110.3246</v>
      </c>
      <c r="N144">
        <v>-5.3430999999999997</v>
      </c>
      <c r="O144">
        <v>113.251</v>
      </c>
      <c r="Q144">
        <v>-5.2728000000000002</v>
      </c>
      <c r="R144">
        <v>1462.3258000000001</v>
      </c>
      <c r="T144">
        <v>-5.3606999999999996</v>
      </c>
      <c r="U144">
        <v>1454.8724999999999</v>
      </c>
      <c r="W144">
        <v>-5.3606999999999996</v>
      </c>
      <c r="X144">
        <v>1448.4689000000001</v>
      </c>
      <c r="Z144">
        <v>-5.3959000000000001</v>
      </c>
      <c r="AA144">
        <v>1454.8724999999999</v>
      </c>
      <c r="AC144">
        <v>-5.3959000000000001</v>
      </c>
      <c r="AD144">
        <v>1458.1899000000001</v>
      </c>
      <c r="AF144">
        <v>-5.4134000000000002</v>
      </c>
      <c r="AG144">
        <v>1460.8973000000001</v>
      </c>
      <c r="AI144">
        <v>-5.4134000000000002</v>
      </c>
      <c r="AJ144">
        <v>1455.7619999999999</v>
      </c>
    </row>
    <row r="145" spans="2:36">
      <c r="B145">
        <v>-5.2201000000000004</v>
      </c>
      <c r="C145">
        <v>110.2841</v>
      </c>
      <c r="E145">
        <v>-5.3255999999999997</v>
      </c>
      <c r="F145">
        <v>112.0829</v>
      </c>
      <c r="H145">
        <v>-5.2553000000000001</v>
      </c>
      <c r="I145">
        <v>110.5878</v>
      </c>
      <c r="K145">
        <v>-5.2553000000000001</v>
      </c>
      <c r="L145">
        <v>109.7165</v>
      </c>
      <c r="N145">
        <v>-5.3079999999999998</v>
      </c>
      <c r="O145">
        <v>113.1906</v>
      </c>
      <c r="Q145">
        <v>-5.2377000000000002</v>
      </c>
      <c r="R145">
        <v>1458.7036000000001</v>
      </c>
      <c r="T145">
        <v>-5.3255999999999997</v>
      </c>
      <c r="U145">
        <v>1452.9752000000001</v>
      </c>
      <c r="W145">
        <v>-5.3255999999999997</v>
      </c>
      <c r="X145">
        <v>1447.4762000000001</v>
      </c>
      <c r="Z145">
        <v>-5.3606999999999996</v>
      </c>
      <c r="AA145">
        <v>1454.3653999999999</v>
      </c>
      <c r="AC145">
        <v>-5.3606999999999996</v>
      </c>
      <c r="AD145">
        <v>1456.144</v>
      </c>
      <c r="AF145">
        <v>-5.3783000000000003</v>
      </c>
      <c r="AG145">
        <v>1459.7338</v>
      </c>
      <c r="AI145">
        <v>-5.3783000000000003</v>
      </c>
      <c r="AJ145">
        <v>1454.7456</v>
      </c>
    </row>
    <row r="146" spans="2:36">
      <c r="B146">
        <v>-5.1848999999999998</v>
      </c>
      <c r="C146">
        <v>110.1626</v>
      </c>
      <c r="E146">
        <v>-5.2904</v>
      </c>
      <c r="F146">
        <v>112.1434</v>
      </c>
      <c r="H146">
        <v>-5.2201000000000004</v>
      </c>
      <c r="I146">
        <v>110.14230000000001</v>
      </c>
      <c r="K146">
        <v>-5.2201000000000004</v>
      </c>
      <c r="L146">
        <v>109.0872</v>
      </c>
      <c r="N146">
        <v>-5.2728000000000002</v>
      </c>
      <c r="O146">
        <v>113.02970000000001</v>
      </c>
      <c r="Q146">
        <v>-5.2024999999999997</v>
      </c>
      <c r="R146">
        <v>1458.0616</v>
      </c>
      <c r="T146">
        <v>-5.2904</v>
      </c>
      <c r="U146">
        <v>1451.9682</v>
      </c>
      <c r="W146">
        <v>-5.2904</v>
      </c>
      <c r="X146">
        <v>1446.3629000000001</v>
      </c>
      <c r="Z146">
        <v>-5.3255999999999997</v>
      </c>
      <c r="AA146">
        <v>1453.8590999999999</v>
      </c>
      <c r="AC146">
        <v>-5.3255999999999997</v>
      </c>
      <c r="AD146">
        <v>1454.4920999999999</v>
      </c>
      <c r="AF146">
        <v>-5.3430999999999997</v>
      </c>
      <c r="AG146">
        <v>1456.9095</v>
      </c>
      <c r="AI146">
        <v>-5.3430999999999997</v>
      </c>
      <c r="AJ146">
        <v>1453.3536999999999</v>
      </c>
    </row>
    <row r="147" spans="2:36">
      <c r="B147">
        <v>-5.1497999999999999</v>
      </c>
      <c r="C147">
        <v>109.818</v>
      </c>
      <c r="E147">
        <v>-5.2553000000000001</v>
      </c>
      <c r="F147">
        <v>111.7803</v>
      </c>
      <c r="H147">
        <v>-5.1848999999999998</v>
      </c>
      <c r="I147">
        <v>109.5136</v>
      </c>
      <c r="K147">
        <v>-5.1848999999999998</v>
      </c>
      <c r="L147">
        <v>108.7619</v>
      </c>
      <c r="N147">
        <v>-5.2377000000000002</v>
      </c>
      <c r="O147">
        <v>111.982</v>
      </c>
      <c r="Q147">
        <v>-5.1673999999999998</v>
      </c>
      <c r="R147">
        <v>1455.2534000000001</v>
      </c>
      <c r="T147">
        <v>-5.2553000000000001</v>
      </c>
      <c r="U147">
        <v>1449.2155</v>
      </c>
      <c r="W147">
        <v>-5.2553000000000001</v>
      </c>
      <c r="X147">
        <v>1447.4762000000001</v>
      </c>
      <c r="Z147">
        <v>-5.2904</v>
      </c>
      <c r="AA147">
        <v>1451.8425</v>
      </c>
      <c r="AC147">
        <v>-5.2904</v>
      </c>
      <c r="AD147">
        <v>1454.4920999999999</v>
      </c>
      <c r="AF147">
        <v>-5.3079999999999998</v>
      </c>
      <c r="AG147">
        <v>1455.6347000000001</v>
      </c>
      <c r="AI147">
        <v>-5.3079999999999998</v>
      </c>
      <c r="AJ147">
        <v>1448.7175999999999</v>
      </c>
    </row>
    <row r="148" spans="2:36">
      <c r="B148">
        <v>-5.1146000000000003</v>
      </c>
      <c r="C148">
        <v>109.5745</v>
      </c>
      <c r="E148">
        <v>-5.2201000000000004</v>
      </c>
      <c r="F148">
        <v>111.6793</v>
      </c>
      <c r="H148">
        <v>-5.1497999999999999</v>
      </c>
      <c r="I148">
        <v>110.14230000000001</v>
      </c>
      <c r="K148">
        <v>-5.1497999999999999</v>
      </c>
      <c r="L148">
        <v>108.5992</v>
      </c>
      <c r="N148">
        <v>-5.2024999999999997</v>
      </c>
      <c r="O148">
        <v>111.336</v>
      </c>
      <c r="Q148">
        <v>-5.1322000000000001</v>
      </c>
      <c r="R148">
        <v>1453.6062999999999</v>
      </c>
      <c r="T148">
        <v>-5.2201000000000004</v>
      </c>
      <c r="U148">
        <v>1447.6001000000001</v>
      </c>
      <c r="W148">
        <v>-5.2201000000000004</v>
      </c>
      <c r="X148">
        <v>1445.8693000000001</v>
      </c>
      <c r="Z148">
        <v>-5.2553000000000001</v>
      </c>
      <c r="AA148">
        <v>1448.4689000000001</v>
      </c>
      <c r="AC148">
        <v>-5.2553000000000001</v>
      </c>
      <c r="AD148">
        <v>1454.4920999999999</v>
      </c>
      <c r="AF148">
        <v>-5.2728000000000002</v>
      </c>
      <c r="AG148">
        <v>1454.6188</v>
      </c>
      <c r="AI148">
        <v>-5.2728000000000002</v>
      </c>
      <c r="AJ148">
        <v>1445.9926</v>
      </c>
    </row>
    <row r="149" spans="2:36">
      <c r="B149">
        <v>-5.0795000000000003</v>
      </c>
      <c r="C149">
        <v>109.5745</v>
      </c>
      <c r="E149">
        <v>-5.1848999999999998</v>
      </c>
      <c r="F149">
        <v>111.639</v>
      </c>
      <c r="H149">
        <v>-5.1146000000000003</v>
      </c>
      <c r="I149">
        <v>109.79770000000001</v>
      </c>
      <c r="K149">
        <v>-5.1146000000000003</v>
      </c>
      <c r="L149">
        <v>108.5992</v>
      </c>
      <c r="N149">
        <v>-5.1673999999999998</v>
      </c>
      <c r="O149">
        <v>111.336</v>
      </c>
      <c r="Q149">
        <v>-5.0971000000000002</v>
      </c>
      <c r="R149">
        <v>1450.8391999999999</v>
      </c>
      <c r="T149">
        <v>-5.1848999999999998</v>
      </c>
      <c r="U149">
        <v>1445.2533000000001</v>
      </c>
      <c r="W149">
        <v>-5.1848999999999998</v>
      </c>
      <c r="X149">
        <v>1444.2701999999999</v>
      </c>
      <c r="Z149">
        <v>-5.2201000000000004</v>
      </c>
      <c r="AA149">
        <v>1445.8693000000001</v>
      </c>
      <c r="AC149">
        <v>-5.2201000000000004</v>
      </c>
      <c r="AD149">
        <v>1452.4712999999999</v>
      </c>
      <c r="AF149">
        <v>-5.2377000000000002</v>
      </c>
      <c r="AG149">
        <v>1453.1013</v>
      </c>
      <c r="AI149">
        <v>-5.2377000000000002</v>
      </c>
      <c r="AJ149">
        <v>1443.5346</v>
      </c>
    </row>
    <row r="150" spans="2:36">
      <c r="B150">
        <v>-5.0442999999999998</v>
      </c>
      <c r="C150">
        <v>108.78230000000001</v>
      </c>
      <c r="E150">
        <v>-5.1497999999999999</v>
      </c>
      <c r="F150">
        <v>111.639</v>
      </c>
      <c r="H150">
        <v>-5.0795000000000003</v>
      </c>
      <c r="I150">
        <v>109.5136</v>
      </c>
      <c r="K150">
        <v>-5.0795000000000003</v>
      </c>
      <c r="L150">
        <v>108.43640000000001</v>
      </c>
      <c r="N150">
        <v>-5.1322000000000001</v>
      </c>
      <c r="O150">
        <v>111.11369999999999</v>
      </c>
      <c r="Q150">
        <v>-5.0618999999999996</v>
      </c>
      <c r="R150">
        <v>1450.8391999999999</v>
      </c>
      <c r="T150">
        <v>-5.1497999999999999</v>
      </c>
      <c r="U150">
        <v>1445.2533000000001</v>
      </c>
      <c r="W150">
        <v>-5.1497999999999999</v>
      </c>
      <c r="X150">
        <v>1443.2898</v>
      </c>
      <c r="Z150">
        <v>-5.1848999999999998</v>
      </c>
      <c r="AA150">
        <v>1444.1475</v>
      </c>
      <c r="AC150">
        <v>-5.1848999999999998</v>
      </c>
      <c r="AD150">
        <v>1449.2155</v>
      </c>
      <c r="AF150">
        <v>-5.2024999999999997</v>
      </c>
      <c r="AG150">
        <v>1451.5914</v>
      </c>
      <c r="AI150">
        <v>-5.2024999999999997</v>
      </c>
      <c r="AJ150">
        <v>1442.1902</v>
      </c>
    </row>
    <row r="151" spans="2:36">
      <c r="B151">
        <v>-5.0091999999999999</v>
      </c>
      <c r="C151">
        <v>108.19199999999999</v>
      </c>
      <c r="E151">
        <v>-5.1146000000000003</v>
      </c>
      <c r="F151">
        <v>111.29559999999999</v>
      </c>
      <c r="H151">
        <v>-5.0442999999999998</v>
      </c>
      <c r="I151">
        <v>110.2436</v>
      </c>
      <c r="K151">
        <v>-5.0442999999999998</v>
      </c>
      <c r="L151">
        <v>108.43640000000001</v>
      </c>
      <c r="N151">
        <v>-5.0971000000000002</v>
      </c>
      <c r="O151">
        <v>110.952</v>
      </c>
      <c r="Q151">
        <v>-5.0267999999999997</v>
      </c>
      <c r="R151">
        <v>1450.0887</v>
      </c>
      <c r="T151">
        <v>-5.1146000000000003</v>
      </c>
      <c r="U151">
        <v>1444.3929000000001</v>
      </c>
      <c r="W151">
        <v>-5.1146000000000003</v>
      </c>
      <c r="X151">
        <v>1440.6078</v>
      </c>
      <c r="Z151">
        <v>-5.1497999999999999</v>
      </c>
      <c r="AA151">
        <v>1439.8798999999999</v>
      </c>
      <c r="AC151">
        <v>-5.1497999999999999</v>
      </c>
      <c r="AD151">
        <v>1445.7460000000001</v>
      </c>
      <c r="AF151">
        <v>-5.1673999999999998</v>
      </c>
      <c r="AG151">
        <v>1448.2203999999999</v>
      </c>
      <c r="AI151">
        <v>-5.1673999999999998</v>
      </c>
      <c r="AJ151">
        <v>1442.5563</v>
      </c>
    </row>
    <row r="152" spans="2:36">
      <c r="B152">
        <v>-4.9740000000000002</v>
      </c>
      <c r="C152">
        <v>107.9271</v>
      </c>
      <c r="E152">
        <v>-5.0795000000000003</v>
      </c>
      <c r="F152">
        <v>111.861</v>
      </c>
      <c r="H152">
        <v>-5.0091999999999999</v>
      </c>
      <c r="I152">
        <v>110.40560000000001</v>
      </c>
      <c r="K152">
        <v>-5.0091999999999999</v>
      </c>
      <c r="L152">
        <v>108.33459999999999</v>
      </c>
      <c r="N152">
        <v>-5.0618999999999996</v>
      </c>
      <c r="O152">
        <v>110.9924</v>
      </c>
      <c r="Q152">
        <v>-4.9916</v>
      </c>
      <c r="R152">
        <v>1449.0909999999999</v>
      </c>
      <c r="T152">
        <v>-5.0795000000000003</v>
      </c>
      <c r="U152">
        <v>1442.0681999999999</v>
      </c>
      <c r="W152">
        <v>-5.0795000000000003</v>
      </c>
      <c r="X152">
        <v>1436.7417</v>
      </c>
      <c r="Z152">
        <v>-5.1146000000000003</v>
      </c>
      <c r="AA152">
        <v>1439.8798999999999</v>
      </c>
      <c r="AC152">
        <v>-5.1146000000000003</v>
      </c>
      <c r="AD152">
        <v>1443.9022</v>
      </c>
      <c r="AF152">
        <v>-5.1322000000000001</v>
      </c>
      <c r="AG152">
        <v>1447.3523</v>
      </c>
      <c r="AI152">
        <v>-5.1322000000000001</v>
      </c>
      <c r="AJ152">
        <v>1441.3372999999999</v>
      </c>
    </row>
    <row r="153" spans="2:36">
      <c r="B153">
        <v>-4.9389000000000003</v>
      </c>
      <c r="C153">
        <v>107.88639999999999</v>
      </c>
      <c r="E153">
        <v>-5.0442999999999998</v>
      </c>
      <c r="F153">
        <v>112.10299999999999</v>
      </c>
      <c r="H153">
        <v>-4.9740000000000002</v>
      </c>
      <c r="I153">
        <v>110.9924</v>
      </c>
      <c r="K153">
        <v>-4.9740000000000002</v>
      </c>
      <c r="L153">
        <v>108.33459999999999</v>
      </c>
      <c r="N153">
        <v>-5.0267999999999997</v>
      </c>
      <c r="O153">
        <v>110.8104</v>
      </c>
      <c r="Q153">
        <v>-4.9565000000000001</v>
      </c>
      <c r="R153">
        <v>1448.2203999999999</v>
      </c>
      <c r="T153">
        <v>-5.0442999999999998</v>
      </c>
      <c r="U153">
        <v>1439.8798999999999</v>
      </c>
      <c r="W153">
        <v>-5.0442999999999998</v>
      </c>
      <c r="X153">
        <v>1436.3812</v>
      </c>
      <c r="Z153">
        <v>-5.0795000000000003</v>
      </c>
      <c r="AA153">
        <v>1437.2228</v>
      </c>
      <c r="AC153">
        <v>-5.0795000000000003</v>
      </c>
      <c r="AD153">
        <v>1442.4341999999999</v>
      </c>
      <c r="AF153">
        <v>-5.0971000000000002</v>
      </c>
      <c r="AG153">
        <v>1446.4864</v>
      </c>
      <c r="AI153">
        <v>-5.0971000000000002</v>
      </c>
      <c r="AJ153">
        <v>1439.5164</v>
      </c>
    </row>
    <row r="154" spans="2:36">
      <c r="B154">
        <v>-4.9036999999999997</v>
      </c>
      <c r="C154">
        <v>107.7028</v>
      </c>
      <c r="E154">
        <v>-5.0091999999999999</v>
      </c>
      <c r="F154">
        <v>112.1232</v>
      </c>
      <c r="H154">
        <v>-4.9389000000000003</v>
      </c>
      <c r="I154">
        <v>111.336</v>
      </c>
      <c r="K154">
        <v>-4.9389000000000003</v>
      </c>
      <c r="L154">
        <v>108.4974</v>
      </c>
      <c r="N154">
        <v>-4.9916</v>
      </c>
      <c r="O154">
        <v>110.7093</v>
      </c>
      <c r="Q154">
        <v>-4.9212999999999996</v>
      </c>
      <c r="R154">
        <v>1446.4864</v>
      </c>
      <c r="T154">
        <v>-5.0091999999999999</v>
      </c>
      <c r="U154">
        <v>1439.5164</v>
      </c>
      <c r="W154">
        <v>-5.0091999999999999</v>
      </c>
      <c r="X154">
        <v>1435.6613</v>
      </c>
      <c r="Z154">
        <v>-5.0442999999999998</v>
      </c>
      <c r="AA154">
        <v>1436.9821999999999</v>
      </c>
      <c r="AC154">
        <v>-5.0442999999999998</v>
      </c>
      <c r="AD154">
        <v>1442.1902</v>
      </c>
      <c r="AF154">
        <v>-5.0618999999999996</v>
      </c>
      <c r="AG154">
        <v>1444.8842999999999</v>
      </c>
      <c r="AI154">
        <v>-5.0618999999999996</v>
      </c>
      <c r="AJ154">
        <v>1438.4282000000001</v>
      </c>
    </row>
    <row r="155" spans="2:36">
      <c r="B155">
        <v>-4.8685999999999998</v>
      </c>
      <c r="C155">
        <v>107.7028</v>
      </c>
      <c r="E155">
        <v>-4.9740000000000002</v>
      </c>
      <c r="F155">
        <v>112.345</v>
      </c>
      <c r="H155">
        <v>-4.9036999999999997</v>
      </c>
      <c r="I155">
        <v>111.3158</v>
      </c>
      <c r="K155">
        <v>-4.9036999999999997</v>
      </c>
      <c r="L155">
        <v>108.5992</v>
      </c>
      <c r="N155">
        <v>-4.9565000000000001</v>
      </c>
      <c r="O155">
        <v>110.77</v>
      </c>
      <c r="Q155">
        <v>-4.8861999999999997</v>
      </c>
      <c r="R155">
        <v>1444.8842999999999</v>
      </c>
      <c r="T155">
        <v>-4.9740000000000002</v>
      </c>
      <c r="U155">
        <v>1438.1867999999999</v>
      </c>
      <c r="W155">
        <v>-4.9740000000000002</v>
      </c>
      <c r="X155">
        <v>1434.9427000000001</v>
      </c>
      <c r="Z155">
        <v>-5.0091999999999999</v>
      </c>
      <c r="AA155">
        <v>1434.7035000000001</v>
      </c>
      <c r="AC155">
        <v>-5.0091999999999999</v>
      </c>
      <c r="AD155">
        <v>1440.2437</v>
      </c>
      <c r="AF155">
        <v>-5.0267999999999997</v>
      </c>
      <c r="AG155">
        <v>1442.0681999999999</v>
      </c>
      <c r="AI155">
        <v>-5.0267999999999997</v>
      </c>
      <c r="AJ155">
        <v>1437.2228</v>
      </c>
    </row>
    <row r="156" spans="2:36">
      <c r="B156">
        <v>-4.8334000000000001</v>
      </c>
      <c r="C156">
        <v>108.355</v>
      </c>
      <c r="E156">
        <v>-4.9389000000000003</v>
      </c>
      <c r="F156">
        <v>112.30459999999999</v>
      </c>
      <c r="H156">
        <v>-4.8685999999999998</v>
      </c>
      <c r="I156">
        <v>110.9924</v>
      </c>
      <c r="K156">
        <v>-4.8685999999999998</v>
      </c>
      <c r="L156">
        <v>108.90430000000001</v>
      </c>
      <c r="N156">
        <v>-4.9212999999999996</v>
      </c>
      <c r="O156">
        <v>110.7497</v>
      </c>
      <c r="Q156">
        <v>-4.851</v>
      </c>
      <c r="R156">
        <v>1443.5346</v>
      </c>
      <c r="T156">
        <v>-4.9389000000000003</v>
      </c>
      <c r="U156">
        <v>1436.8619000000001</v>
      </c>
      <c r="W156">
        <v>-4.9389000000000003</v>
      </c>
      <c r="X156">
        <v>1434.2254</v>
      </c>
      <c r="Z156">
        <v>-4.9740000000000002</v>
      </c>
      <c r="AA156">
        <v>1434.4643000000001</v>
      </c>
      <c r="AC156">
        <v>-4.9740000000000002</v>
      </c>
      <c r="AD156">
        <v>1438.9114999999999</v>
      </c>
      <c r="AF156">
        <v>-4.9916</v>
      </c>
      <c r="AG156">
        <v>1439.3954000000001</v>
      </c>
      <c r="AI156">
        <v>-4.9916</v>
      </c>
      <c r="AJ156">
        <v>1433.9865</v>
      </c>
    </row>
    <row r="157" spans="2:36">
      <c r="B157">
        <v>-4.7983000000000002</v>
      </c>
      <c r="C157">
        <v>110.122</v>
      </c>
      <c r="E157">
        <v>-4.9036999999999997</v>
      </c>
      <c r="F157">
        <v>112.0022</v>
      </c>
      <c r="H157">
        <v>-4.8334000000000001</v>
      </c>
      <c r="I157">
        <v>110.40560000000001</v>
      </c>
      <c r="K157">
        <v>-4.8334000000000001</v>
      </c>
      <c r="L157">
        <v>109.04649999999999</v>
      </c>
      <c r="N157">
        <v>-4.8861999999999997</v>
      </c>
      <c r="O157">
        <v>110.6688</v>
      </c>
      <c r="Q157">
        <v>-4.8159000000000001</v>
      </c>
      <c r="R157">
        <v>1441.9463000000001</v>
      </c>
      <c r="T157">
        <v>-4.9036999999999997</v>
      </c>
      <c r="U157">
        <v>1436.8619000000001</v>
      </c>
      <c r="W157">
        <v>-4.9036999999999997</v>
      </c>
      <c r="X157">
        <v>1433.9865</v>
      </c>
      <c r="Z157">
        <v>-4.9389000000000003</v>
      </c>
      <c r="AA157">
        <v>1433.5092999999999</v>
      </c>
      <c r="AC157">
        <v>-4.9389000000000003</v>
      </c>
      <c r="AD157">
        <v>1438.9114999999999</v>
      </c>
      <c r="AF157">
        <v>-4.9565000000000001</v>
      </c>
      <c r="AG157">
        <v>1439.3954000000001</v>
      </c>
      <c r="AI157">
        <v>-4.9565000000000001</v>
      </c>
      <c r="AJ157">
        <v>1432.1995999999999</v>
      </c>
    </row>
    <row r="158" spans="2:36">
      <c r="B158">
        <v>-4.7630999999999997</v>
      </c>
      <c r="C158">
        <v>111.7197</v>
      </c>
      <c r="E158">
        <v>-4.8685999999999998</v>
      </c>
      <c r="F158">
        <v>111.8408</v>
      </c>
      <c r="H158">
        <v>-4.7983000000000002</v>
      </c>
      <c r="I158">
        <v>109.4324</v>
      </c>
      <c r="K158">
        <v>-4.7983000000000002</v>
      </c>
      <c r="L158">
        <v>109.12779999999999</v>
      </c>
      <c r="N158">
        <v>-4.851</v>
      </c>
      <c r="O158">
        <v>110.6688</v>
      </c>
      <c r="Q158">
        <v>-4.7807000000000004</v>
      </c>
      <c r="R158">
        <v>1442.0681999999999</v>
      </c>
      <c r="T158">
        <v>-4.8685999999999998</v>
      </c>
      <c r="U158">
        <v>1436.8619000000001</v>
      </c>
      <c r="W158">
        <v>-4.8685999999999998</v>
      </c>
      <c r="X158">
        <v>1432.0807</v>
      </c>
      <c r="Z158">
        <v>-4.9036999999999997</v>
      </c>
      <c r="AA158">
        <v>1433.6285</v>
      </c>
      <c r="AC158">
        <v>-4.9036999999999997</v>
      </c>
      <c r="AD158">
        <v>1438.9114999999999</v>
      </c>
      <c r="AF158">
        <v>-4.9212999999999996</v>
      </c>
      <c r="AG158">
        <v>1437.825</v>
      </c>
      <c r="AI158">
        <v>-4.9212999999999996</v>
      </c>
      <c r="AJ158">
        <v>1430.8939</v>
      </c>
    </row>
    <row r="159" spans="2:36">
      <c r="B159">
        <v>-4.7279999999999998</v>
      </c>
      <c r="C159">
        <v>112.345</v>
      </c>
      <c r="E159">
        <v>-4.8334000000000001</v>
      </c>
      <c r="F159">
        <v>111.5582</v>
      </c>
      <c r="H159">
        <v>-4.7630999999999997</v>
      </c>
      <c r="I159">
        <v>109.1888</v>
      </c>
      <c r="K159">
        <v>-4.7630999999999997</v>
      </c>
      <c r="L159">
        <v>108.9449</v>
      </c>
      <c r="N159">
        <v>-4.8159000000000001</v>
      </c>
      <c r="O159">
        <v>110.6688</v>
      </c>
      <c r="Q159">
        <v>-4.7454999999999998</v>
      </c>
      <c r="R159">
        <v>1441.3372999999999</v>
      </c>
      <c r="T159">
        <v>-4.8334000000000001</v>
      </c>
      <c r="U159">
        <v>1436.8619000000001</v>
      </c>
      <c r="W159">
        <v>-4.8334000000000001</v>
      </c>
      <c r="X159">
        <v>1432.0807</v>
      </c>
      <c r="Z159">
        <v>-4.8685999999999998</v>
      </c>
      <c r="AA159">
        <v>1433.2708</v>
      </c>
      <c r="AC159">
        <v>-4.8685999999999998</v>
      </c>
      <c r="AD159">
        <v>1437.825</v>
      </c>
      <c r="AF159">
        <v>-4.8861999999999997</v>
      </c>
      <c r="AG159">
        <v>1437.825</v>
      </c>
      <c r="AI159">
        <v>-4.8861999999999997</v>
      </c>
      <c r="AJ159">
        <v>1430.42</v>
      </c>
    </row>
    <row r="160" spans="2:36">
      <c r="B160">
        <v>-4.6928000000000001</v>
      </c>
      <c r="C160">
        <v>112.345</v>
      </c>
      <c r="E160">
        <v>-4.7983000000000002</v>
      </c>
      <c r="F160">
        <v>110.60809999999999</v>
      </c>
      <c r="H160">
        <v>-4.7279999999999998</v>
      </c>
      <c r="I160">
        <v>109.1888</v>
      </c>
      <c r="K160">
        <v>-4.7279999999999998</v>
      </c>
      <c r="L160">
        <v>108.9246</v>
      </c>
      <c r="N160">
        <v>-4.7807000000000004</v>
      </c>
      <c r="O160">
        <v>110.6688</v>
      </c>
      <c r="Q160">
        <v>-4.7103999999999999</v>
      </c>
      <c r="R160">
        <v>1439.0324000000001</v>
      </c>
      <c r="T160">
        <v>-4.7983000000000002</v>
      </c>
      <c r="U160">
        <v>1435.1821</v>
      </c>
      <c r="W160">
        <v>-4.7983000000000002</v>
      </c>
      <c r="X160">
        <v>1431.9619</v>
      </c>
      <c r="Z160">
        <v>-4.8334000000000001</v>
      </c>
      <c r="AA160">
        <v>1433.9865</v>
      </c>
      <c r="AC160">
        <v>-4.8334000000000001</v>
      </c>
      <c r="AD160">
        <v>1437.825</v>
      </c>
      <c r="AF160">
        <v>-4.851</v>
      </c>
      <c r="AG160">
        <v>1437.7045000000001</v>
      </c>
      <c r="AI160">
        <v>-4.851</v>
      </c>
      <c r="AJ160">
        <v>1428.6474000000001</v>
      </c>
    </row>
    <row r="161" spans="2:36">
      <c r="B161">
        <v>-4.6577000000000002</v>
      </c>
      <c r="C161">
        <v>112.1635</v>
      </c>
      <c r="E161">
        <v>-4.7630999999999997</v>
      </c>
      <c r="F161">
        <v>110.6688</v>
      </c>
      <c r="H161">
        <v>-4.6928000000000001</v>
      </c>
      <c r="I161">
        <v>108.8839</v>
      </c>
      <c r="K161">
        <v>-4.6928000000000001</v>
      </c>
      <c r="L161">
        <v>108.8839</v>
      </c>
      <c r="N161">
        <v>-4.7454999999999998</v>
      </c>
      <c r="O161">
        <v>110.8104</v>
      </c>
      <c r="Q161">
        <v>-4.6752000000000002</v>
      </c>
      <c r="R161">
        <v>1437.3432</v>
      </c>
      <c r="T161">
        <v>-4.7630999999999997</v>
      </c>
      <c r="U161">
        <v>1433.1516999999999</v>
      </c>
      <c r="W161">
        <v>-4.7630999999999997</v>
      </c>
      <c r="X161">
        <v>1430.0650000000001</v>
      </c>
      <c r="Z161">
        <v>-4.7983000000000002</v>
      </c>
      <c r="AA161">
        <v>1433.2708</v>
      </c>
      <c r="AC161">
        <v>-4.7983000000000002</v>
      </c>
      <c r="AD161">
        <v>1436.9821999999999</v>
      </c>
      <c r="AF161">
        <v>-4.8159000000000001</v>
      </c>
      <c r="AG161">
        <v>1436.5012999999999</v>
      </c>
      <c r="AI161">
        <v>-4.8159000000000001</v>
      </c>
      <c r="AJ161">
        <v>1428.6474000000001</v>
      </c>
    </row>
    <row r="162" spans="2:36">
      <c r="B162">
        <v>-4.6224999999999996</v>
      </c>
      <c r="C162">
        <v>111.8004</v>
      </c>
      <c r="E162">
        <v>-4.7279999999999998</v>
      </c>
      <c r="F162">
        <v>111.2552</v>
      </c>
      <c r="H162">
        <v>-4.6577000000000002</v>
      </c>
      <c r="I162">
        <v>108.7619</v>
      </c>
      <c r="K162">
        <v>-4.6577000000000002</v>
      </c>
      <c r="L162">
        <v>108.0902</v>
      </c>
      <c r="N162">
        <v>-4.7103999999999999</v>
      </c>
      <c r="O162">
        <v>111.5784</v>
      </c>
      <c r="Q162">
        <v>-4.6401000000000003</v>
      </c>
      <c r="R162">
        <v>1436.8619000000001</v>
      </c>
      <c r="T162">
        <v>-4.7279999999999998</v>
      </c>
      <c r="U162">
        <v>1430.1832999999999</v>
      </c>
      <c r="W162">
        <v>-4.7279999999999998</v>
      </c>
      <c r="X162">
        <v>1429.0014000000001</v>
      </c>
      <c r="Z162">
        <v>-4.7630999999999997</v>
      </c>
      <c r="AA162">
        <v>1432.9135000000001</v>
      </c>
      <c r="AC162">
        <v>-4.7630999999999997</v>
      </c>
      <c r="AD162">
        <v>1433.6285</v>
      </c>
      <c r="AF162">
        <v>-4.7807000000000004</v>
      </c>
      <c r="AG162">
        <v>1436.5012999999999</v>
      </c>
      <c r="AI162">
        <v>-4.7807000000000004</v>
      </c>
      <c r="AJ162">
        <v>1428.6474000000001</v>
      </c>
    </row>
    <row r="163" spans="2:36">
      <c r="B163">
        <v>-4.5873999999999997</v>
      </c>
      <c r="C163">
        <v>111.3764</v>
      </c>
      <c r="E163">
        <v>-4.6928000000000001</v>
      </c>
      <c r="F163">
        <v>110.3651</v>
      </c>
      <c r="H163">
        <v>-4.6224999999999996</v>
      </c>
      <c r="I163">
        <v>108.9652</v>
      </c>
      <c r="K163">
        <v>-4.6224999999999996</v>
      </c>
      <c r="L163">
        <v>107.4988</v>
      </c>
      <c r="N163">
        <v>-4.6752000000000002</v>
      </c>
      <c r="O163">
        <v>110.5676</v>
      </c>
      <c r="Q163">
        <v>-4.6048999999999998</v>
      </c>
      <c r="R163">
        <v>1436.2611999999999</v>
      </c>
      <c r="T163">
        <v>-4.6928000000000001</v>
      </c>
      <c r="U163">
        <v>1429.3557000000001</v>
      </c>
      <c r="W163">
        <v>-4.6928000000000001</v>
      </c>
      <c r="X163">
        <v>1424.5364</v>
      </c>
      <c r="Z163">
        <v>-4.7279999999999998</v>
      </c>
      <c r="AA163">
        <v>1428.4115999999999</v>
      </c>
      <c r="AC163">
        <v>-4.7279999999999998</v>
      </c>
      <c r="AD163">
        <v>1431.2496000000001</v>
      </c>
      <c r="AF163">
        <v>-4.7454999999999998</v>
      </c>
      <c r="AG163">
        <v>1435.5415</v>
      </c>
      <c r="AI163">
        <v>-4.7454999999999998</v>
      </c>
      <c r="AJ163">
        <v>1427.1166000000001</v>
      </c>
    </row>
    <row r="164" spans="2:36">
      <c r="B164">
        <v>-4.5522</v>
      </c>
      <c r="C164">
        <v>111.29559999999999</v>
      </c>
      <c r="E164">
        <v>-4.6577000000000002</v>
      </c>
      <c r="F164">
        <v>109.9599</v>
      </c>
      <c r="H164">
        <v>-4.5873999999999997</v>
      </c>
      <c r="I164">
        <v>109.27</v>
      </c>
      <c r="K164">
        <v>-4.5873999999999997</v>
      </c>
      <c r="L164">
        <v>107.4988</v>
      </c>
      <c r="N164">
        <v>-4.6401000000000003</v>
      </c>
      <c r="O164">
        <v>110.26390000000001</v>
      </c>
      <c r="Q164">
        <v>-4.5697999999999999</v>
      </c>
      <c r="R164">
        <v>1435.1821</v>
      </c>
      <c r="T164">
        <v>-4.6577000000000002</v>
      </c>
      <c r="U164">
        <v>1427.2340999999999</v>
      </c>
      <c r="W164">
        <v>-4.6577000000000002</v>
      </c>
      <c r="X164">
        <v>1421.6193000000001</v>
      </c>
      <c r="Z164">
        <v>-4.6928000000000001</v>
      </c>
      <c r="AA164">
        <v>1427.4694</v>
      </c>
      <c r="AC164">
        <v>-4.6928000000000001</v>
      </c>
      <c r="AD164">
        <v>1429.9467</v>
      </c>
      <c r="AF164">
        <v>-4.7103999999999999</v>
      </c>
      <c r="AG164">
        <v>1432.7944</v>
      </c>
      <c r="AI164">
        <v>-4.7103999999999999</v>
      </c>
      <c r="AJ164">
        <v>1425.0046</v>
      </c>
    </row>
    <row r="165" spans="2:36">
      <c r="B165">
        <v>-4.5171000000000001</v>
      </c>
      <c r="C165">
        <v>111.39660000000001</v>
      </c>
      <c r="E165">
        <v>-4.6224999999999996</v>
      </c>
      <c r="F165">
        <v>110.91160000000001</v>
      </c>
      <c r="H165">
        <v>-4.5522</v>
      </c>
      <c r="I165">
        <v>109.818</v>
      </c>
      <c r="K165">
        <v>-4.5522</v>
      </c>
      <c r="L165">
        <v>107.4988</v>
      </c>
      <c r="N165">
        <v>-4.6048999999999998</v>
      </c>
      <c r="O165">
        <v>109.69629999999999</v>
      </c>
      <c r="Q165">
        <v>-4.5346000000000002</v>
      </c>
      <c r="R165">
        <v>1435.6613</v>
      </c>
      <c r="T165">
        <v>-4.6224999999999996</v>
      </c>
      <c r="U165">
        <v>1426.2942</v>
      </c>
      <c r="W165">
        <v>-4.6224999999999996</v>
      </c>
      <c r="X165">
        <v>1420.6887999999999</v>
      </c>
      <c r="Z165">
        <v>-4.6577000000000002</v>
      </c>
      <c r="AA165">
        <v>1425.2388000000001</v>
      </c>
      <c r="AC165">
        <v>-4.6577000000000002</v>
      </c>
      <c r="AD165">
        <v>1428.0581</v>
      </c>
      <c r="AF165">
        <v>-4.6752000000000002</v>
      </c>
      <c r="AG165">
        <v>1427.9403</v>
      </c>
      <c r="AI165">
        <v>-4.6752000000000002</v>
      </c>
      <c r="AJ165">
        <v>1422.9010000000001</v>
      </c>
    </row>
    <row r="166" spans="2:36">
      <c r="B166">
        <v>-4.4819000000000004</v>
      </c>
      <c r="C166">
        <v>111.29559999999999</v>
      </c>
      <c r="E166">
        <v>-4.5873999999999997</v>
      </c>
      <c r="F166">
        <v>110.91160000000001</v>
      </c>
      <c r="H166">
        <v>-4.5171000000000001</v>
      </c>
      <c r="I166">
        <v>112.10299999999999</v>
      </c>
      <c r="K166">
        <v>-4.5171000000000001</v>
      </c>
      <c r="L166">
        <v>107.4988</v>
      </c>
      <c r="N166">
        <v>-4.5697999999999999</v>
      </c>
      <c r="O166">
        <v>109.16840000000001</v>
      </c>
      <c r="Q166">
        <v>-4.4995000000000003</v>
      </c>
      <c r="R166">
        <v>1435.9011</v>
      </c>
      <c r="T166">
        <v>-4.5873999999999997</v>
      </c>
      <c r="U166">
        <v>1425.356</v>
      </c>
      <c r="W166">
        <v>-4.5873999999999997</v>
      </c>
      <c r="X166">
        <v>1420.9213</v>
      </c>
      <c r="Z166">
        <v>-4.6224999999999996</v>
      </c>
      <c r="AA166">
        <v>1422.4346</v>
      </c>
      <c r="AC166">
        <v>-4.6224999999999996</v>
      </c>
      <c r="AD166">
        <v>1425.5904</v>
      </c>
      <c r="AF166">
        <v>-4.6401000000000003</v>
      </c>
      <c r="AG166">
        <v>1424.7704000000001</v>
      </c>
      <c r="AI166">
        <v>-4.6401000000000003</v>
      </c>
      <c r="AJ166">
        <v>1420.9213</v>
      </c>
    </row>
    <row r="167" spans="2:36">
      <c r="B167">
        <v>-4.4467999999999996</v>
      </c>
      <c r="C167">
        <v>111.6591</v>
      </c>
      <c r="E167">
        <v>-4.5522</v>
      </c>
      <c r="F167">
        <v>112.6673</v>
      </c>
      <c r="H167">
        <v>-4.4819000000000004</v>
      </c>
      <c r="I167">
        <v>112.2038</v>
      </c>
      <c r="K167">
        <v>-4.4819000000000004</v>
      </c>
      <c r="L167">
        <v>107.78440000000001</v>
      </c>
      <c r="N167">
        <v>-4.5346000000000002</v>
      </c>
      <c r="O167">
        <v>108.7619</v>
      </c>
      <c r="Q167">
        <v>-4.4642999999999997</v>
      </c>
      <c r="R167">
        <v>1435.9011</v>
      </c>
      <c r="T167">
        <v>-4.5522</v>
      </c>
      <c r="U167">
        <v>1423.8349000000001</v>
      </c>
      <c r="W167">
        <v>-4.5522</v>
      </c>
      <c r="X167">
        <v>1421.2701999999999</v>
      </c>
      <c r="Z167">
        <v>-4.5873999999999997</v>
      </c>
      <c r="AA167">
        <v>1422.4346</v>
      </c>
      <c r="AC167">
        <v>-4.5873999999999997</v>
      </c>
      <c r="AD167">
        <v>1424.6533999999999</v>
      </c>
      <c r="AF167">
        <v>-4.6048999999999998</v>
      </c>
      <c r="AG167">
        <v>1422.085</v>
      </c>
      <c r="AI167">
        <v>-4.6048999999999998</v>
      </c>
      <c r="AJ167">
        <v>1418.6003000000001</v>
      </c>
    </row>
    <row r="168" spans="2:36">
      <c r="B168">
        <v>-4.4116</v>
      </c>
      <c r="C168">
        <v>111.6591</v>
      </c>
      <c r="E168">
        <v>-4.5171000000000001</v>
      </c>
      <c r="F168">
        <v>114.396</v>
      </c>
      <c r="H168">
        <v>-4.4467999999999996</v>
      </c>
      <c r="I168">
        <v>112.627</v>
      </c>
      <c r="K168">
        <v>-4.4467999999999996</v>
      </c>
      <c r="L168">
        <v>108.33459999999999</v>
      </c>
      <c r="N168">
        <v>-4.4995000000000003</v>
      </c>
      <c r="O168">
        <v>108.9449</v>
      </c>
      <c r="Q168">
        <v>-4.4291999999999998</v>
      </c>
      <c r="R168">
        <v>1437.3432</v>
      </c>
      <c r="T168">
        <v>-4.5171000000000001</v>
      </c>
      <c r="U168">
        <v>1426.2942</v>
      </c>
      <c r="W168">
        <v>-4.5171000000000001</v>
      </c>
      <c r="X168">
        <v>1423.3677</v>
      </c>
      <c r="Z168">
        <v>-4.5522</v>
      </c>
      <c r="AA168">
        <v>1424.4194</v>
      </c>
      <c r="AC168">
        <v>-4.5522</v>
      </c>
      <c r="AD168">
        <v>1424.6533999999999</v>
      </c>
      <c r="AF168">
        <v>-4.5697999999999999</v>
      </c>
      <c r="AG168">
        <v>1422.085</v>
      </c>
      <c r="AI168">
        <v>-4.5697999999999999</v>
      </c>
      <c r="AJ168">
        <v>1416.8647000000001</v>
      </c>
    </row>
    <row r="169" spans="2:36">
      <c r="B169">
        <v>-4.3764000000000003</v>
      </c>
      <c r="C169">
        <v>112.0829</v>
      </c>
      <c r="E169">
        <v>-4.4819000000000004</v>
      </c>
      <c r="F169">
        <v>114.9575</v>
      </c>
      <c r="H169">
        <v>-4.4116</v>
      </c>
      <c r="I169">
        <v>112.8888</v>
      </c>
      <c r="K169">
        <v>-4.4116</v>
      </c>
      <c r="L169">
        <v>109.7165</v>
      </c>
      <c r="N169">
        <v>-4.4642999999999997</v>
      </c>
      <c r="O169">
        <v>109.16840000000001</v>
      </c>
      <c r="Q169">
        <v>-4.3940000000000001</v>
      </c>
      <c r="R169">
        <v>1438.9114999999999</v>
      </c>
      <c r="T169">
        <v>-4.4819000000000004</v>
      </c>
      <c r="U169">
        <v>1426.999</v>
      </c>
      <c r="W169">
        <v>-4.4819000000000004</v>
      </c>
      <c r="X169">
        <v>1424.1856</v>
      </c>
      <c r="Z169">
        <v>-4.5171000000000001</v>
      </c>
      <c r="AA169">
        <v>1424.6533999999999</v>
      </c>
      <c r="AC169">
        <v>-4.5171000000000001</v>
      </c>
      <c r="AD169">
        <v>1426.999</v>
      </c>
      <c r="AF169">
        <v>-4.5346000000000002</v>
      </c>
      <c r="AG169">
        <v>1423.8349000000001</v>
      </c>
      <c r="AI169">
        <v>-4.5346000000000002</v>
      </c>
      <c r="AJ169">
        <v>1418.6003000000001</v>
      </c>
    </row>
    <row r="170" spans="2:36">
      <c r="B170">
        <v>-4.3413000000000004</v>
      </c>
      <c r="C170">
        <v>112.3248</v>
      </c>
      <c r="E170">
        <v>-4.4467999999999996</v>
      </c>
      <c r="F170">
        <v>115.0176</v>
      </c>
      <c r="H170">
        <v>-4.3764000000000003</v>
      </c>
      <c r="I170">
        <v>112.8687</v>
      </c>
      <c r="K170">
        <v>-4.3764000000000003</v>
      </c>
      <c r="L170">
        <v>110.4866</v>
      </c>
      <c r="N170">
        <v>-4.4291999999999998</v>
      </c>
      <c r="O170">
        <v>108.86360000000001</v>
      </c>
      <c r="Q170">
        <v>-4.3589000000000002</v>
      </c>
      <c r="R170">
        <v>1440.0011</v>
      </c>
      <c r="T170">
        <v>-4.4467999999999996</v>
      </c>
      <c r="U170">
        <v>1430.0650000000001</v>
      </c>
      <c r="W170">
        <v>-4.4467999999999996</v>
      </c>
      <c r="X170">
        <v>1425.8249000000001</v>
      </c>
      <c r="Z170">
        <v>-4.4819000000000004</v>
      </c>
      <c r="AA170">
        <v>1426.1768</v>
      </c>
      <c r="AC170">
        <v>-4.4819000000000004</v>
      </c>
      <c r="AD170">
        <v>1428.1759</v>
      </c>
      <c r="AF170">
        <v>-4.4995000000000003</v>
      </c>
      <c r="AG170">
        <v>1425.4731999999999</v>
      </c>
      <c r="AI170">
        <v>-4.4995000000000003</v>
      </c>
      <c r="AJ170">
        <v>1418.9478999999999</v>
      </c>
    </row>
    <row r="171" spans="2:36">
      <c r="B171">
        <v>-4.3060999999999998</v>
      </c>
      <c r="C171">
        <v>112.58669999999999</v>
      </c>
      <c r="E171">
        <v>-4.4116</v>
      </c>
      <c r="F171">
        <v>114.8573</v>
      </c>
      <c r="H171">
        <v>-4.3413000000000004</v>
      </c>
      <c r="I171">
        <v>112.627</v>
      </c>
      <c r="K171">
        <v>-4.3413000000000004</v>
      </c>
      <c r="L171">
        <v>111.0733</v>
      </c>
      <c r="N171">
        <v>-4.3940000000000001</v>
      </c>
      <c r="O171">
        <v>109.79770000000001</v>
      </c>
      <c r="Q171">
        <v>-4.3236999999999997</v>
      </c>
      <c r="R171">
        <v>1440.0011</v>
      </c>
      <c r="T171">
        <v>-4.4116</v>
      </c>
      <c r="U171">
        <v>1428.6474000000001</v>
      </c>
      <c r="W171">
        <v>-4.4116</v>
      </c>
      <c r="X171">
        <v>1428.4115999999999</v>
      </c>
      <c r="Z171">
        <v>-4.4467999999999996</v>
      </c>
      <c r="AA171">
        <v>1427.2340999999999</v>
      </c>
      <c r="AC171">
        <v>-4.4467999999999996</v>
      </c>
      <c r="AD171">
        <v>1429.2375999999999</v>
      </c>
      <c r="AF171">
        <v>-4.4642999999999997</v>
      </c>
      <c r="AG171">
        <v>1427.4694</v>
      </c>
      <c r="AI171">
        <v>-4.4642999999999997</v>
      </c>
      <c r="AJ171">
        <v>1420.2240999999999</v>
      </c>
    </row>
    <row r="172" spans="2:36">
      <c r="B172">
        <v>-4.2709999999999999</v>
      </c>
      <c r="C172">
        <v>112.7076</v>
      </c>
      <c r="E172">
        <v>-4.3764000000000003</v>
      </c>
      <c r="F172">
        <v>114.717</v>
      </c>
      <c r="H172">
        <v>-4.3060999999999998</v>
      </c>
      <c r="I172">
        <v>112.58669999999999</v>
      </c>
      <c r="K172">
        <v>-4.3060999999999998</v>
      </c>
      <c r="L172">
        <v>111.11369999999999</v>
      </c>
      <c r="N172">
        <v>-4.3589000000000002</v>
      </c>
      <c r="O172">
        <v>110.041</v>
      </c>
      <c r="Q172">
        <v>-4.2885999999999997</v>
      </c>
      <c r="R172">
        <v>1442.4341999999999</v>
      </c>
      <c r="T172">
        <v>-4.3764000000000003</v>
      </c>
      <c r="U172">
        <v>1430.0650000000001</v>
      </c>
      <c r="W172">
        <v>-4.3764000000000003</v>
      </c>
      <c r="X172">
        <v>1428.8833999999999</v>
      </c>
      <c r="Z172">
        <v>-4.4116</v>
      </c>
      <c r="AA172">
        <v>1428.5295000000001</v>
      </c>
      <c r="AC172">
        <v>-4.4116</v>
      </c>
      <c r="AD172">
        <v>1431.8431</v>
      </c>
      <c r="AF172">
        <v>-4.4291999999999998</v>
      </c>
      <c r="AG172">
        <v>1429.8284000000001</v>
      </c>
      <c r="AI172">
        <v>-4.4291999999999998</v>
      </c>
      <c r="AJ172">
        <v>1422.318</v>
      </c>
    </row>
    <row r="173" spans="2:36">
      <c r="B173">
        <v>-4.2358000000000002</v>
      </c>
      <c r="C173">
        <v>113.1906</v>
      </c>
      <c r="E173">
        <v>-4.3413000000000004</v>
      </c>
      <c r="F173">
        <v>114.35590000000001</v>
      </c>
      <c r="H173">
        <v>-4.2709999999999999</v>
      </c>
      <c r="I173">
        <v>112.58669999999999</v>
      </c>
      <c r="K173">
        <v>-4.2709999999999999</v>
      </c>
      <c r="L173">
        <v>111.134</v>
      </c>
      <c r="N173">
        <v>-4.3236999999999997</v>
      </c>
      <c r="O173">
        <v>110.7497</v>
      </c>
      <c r="Q173">
        <v>-4.2534000000000001</v>
      </c>
      <c r="R173">
        <v>1444.3929000000001</v>
      </c>
      <c r="T173">
        <v>-4.3413000000000004</v>
      </c>
      <c r="U173">
        <v>1431.4869000000001</v>
      </c>
      <c r="W173">
        <v>-4.3413000000000004</v>
      </c>
      <c r="X173">
        <v>1429.3557000000001</v>
      </c>
      <c r="Z173">
        <v>-4.3764000000000003</v>
      </c>
      <c r="AA173">
        <v>1429.8284000000001</v>
      </c>
      <c r="AC173">
        <v>-4.3764000000000003</v>
      </c>
      <c r="AD173">
        <v>1430.1832999999999</v>
      </c>
      <c r="AF173">
        <v>-4.3940000000000001</v>
      </c>
      <c r="AG173">
        <v>1430.42</v>
      </c>
      <c r="AI173">
        <v>-4.3940000000000001</v>
      </c>
      <c r="AJ173">
        <v>1425.2388000000001</v>
      </c>
    </row>
    <row r="174" spans="2:36">
      <c r="B174">
        <v>-4.2007000000000003</v>
      </c>
      <c r="C174">
        <v>113.5124</v>
      </c>
      <c r="E174">
        <v>-4.3060999999999998</v>
      </c>
      <c r="F174">
        <v>114.0147</v>
      </c>
      <c r="H174">
        <v>-4.2358000000000002</v>
      </c>
      <c r="I174">
        <v>112.7479</v>
      </c>
      <c r="K174">
        <v>-4.2358000000000002</v>
      </c>
      <c r="L174">
        <v>111.0733</v>
      </c>
      <c r="N174">
        <v>-4.2885999999999997</v>
      </c>
      <c r="O174">
        <v>111.982</v>
      </c>
      <c r="Q174">
        <v>-4.2183000000000002</v>
      </c>
      <c r="R174">
        <v>1444.0247999999999</v>
      </c>
      <c r="T174">
        <v>-4.3060999999999998</v>
      </c>
      <c r="U174">
        <v>1430.0650000000001</v>
      </c>
      <c r="W174">
        <v>-4.3060999999999998</v>
      </c>
      <c r="X174">
        <v>1430.8939</v>
      </c>
      <c r="Z174">
        <v>-4.3413000000000004</v>
      </c>
      <c r="AA174">
        <v>1429.8284000000001</v>
      </c>
      <c r="AC174">
        <v>-4.3413000000000004</v>
      </c>
      <c r="AD174">
        <v>1431.8431</v>
      </c>
      <c r="AF174">
        <v>-4.3589000000000002</v>
      </c>
      <c r="AG174">
        <v>1430.42</v>
      </c>
      <c r="AI174">
        <v>-4.3589000000000002</v>
      </c>
      <c r="AJ174">
        <v>1426.2942</v>
      </c>
    </row>
    <row r="175" spans="2:36">
      <c r="B175">
        <v>-4.1654999999999998</v>
      </c>
      <c r="C175">
        <v>113.5526</v>
      </c>
      <c r="E175">
        <v>-4.2709999999999999</v>
      </c>
      <c r="F175">
        <v>114.0147</v>
      </c>
      <c r="H175">
        <v>-4.2007000000000003</v>
      </c>
      <c r="I175">
        <v>113.2107</v>
      </c>
      <c r="K175">
        <v>-4.2007000000000003</v>
      </c>
      <c r="L175">
        <v>110.5676</v>
      </c>
      <c r="N175">
        <v>-4.2534000000000001</v>
      </c>
      <c r="O175">
        <v>112.26430000000001</v>
      </c>
      <c r="Q175">
        <v>-4.1830999999999996</v>
      </c>
      <c r="R175">
        <v>1443.6570999999999</v>
      </c>
      <c r="T175">
        <v>-4.2709999999999999</v>
      </c>
      <c r="U175">
        <v>1431.4869000000001</v>
      </c>
      <c r="W175">
        <v>-4.2709999999999999</v>
      </c>
      <c r="X175">
        <v>1430.1832999999999</v>
      </c>
      <c r="Z175">
        <v>-4.3060999999999998</v>
      </c>
      <c r="AA175">
        <v>1430.42</v>
      </c>
      <c r="AC175">
        <v>-4.3060999999999998</v>
      </c>
      <c r="AD175">
        <v>1434.3448000000001</v>
      </c>
      <c r="AF175">
        <v>-4.3236999999999997</v>
      </c>
      <c r="AG175">
        <v>1431.8431</v>
      </c>
      <c r="AI175">
        <v>-4.3236999999999997</v>
      </c>
      <c r="AJ175">
        <v>1424.8875</v>
      </c>
    </row>
    <row r="176" spans="2:36">
      <c r="B176">
        <v>-4.1303999999999998</v>
      </c>
      <c r="C176">
        <v>113.23090000000001</v>
      </c>
      <c r="E176">
        <v>-4.2358000000000002</v>
      </c>
      <c r="F176">
        <v>113.93429999999999</v>
      </c>
      <c r="H176">
        <v>-4.1654999999999998</v>
      </c>
      <c r="I176">
        <v>113.4521</v>
      </c>
      <c r="K176">
        <v>-4.1654999999999998</v>
      </c>
      <c r="L176">
        <v>110.14230000000001</v>
      </c>
      <c r="N176">
        <v>-4.2183000000000002</v>
      </c>
      <c r="O176">
        <v>112.4457</v>
      </c>
      <c r="Q176">
        <v>-4.1479999999999997</v>
      </c>
      <c r="R176">
        <v>1443.2898</v>
      </c>
      <c r="T176">
        <v>-4.2358000000000002</v>
      </c>
      <c r="U176">
        <v>1434.3448000000001</v>
      </c>
      <c r="W176">
        <v>-4.2358000000000002</v>
      </c>
      <c r="X176">
        <v>1431.9619</v>
      </c>
      <c r="Z176">
        <v>-4.2709999999999999</v>
      </c>
      <c r="AA176">
        <v>1430.42</v>
      </c>
      <c r="AC176">
        <v>-4.2709999999999999</v>
      </c>
      <c r="AD176">
        <v>1430.5383999999999</v>
      </c>
      <c r="AF176">
        <v>-4.2885999999999997</v>
      </c>
      <c r="AG176">
        <v>1431.8431</v>
      </c>
      <c r="AI176">
        <v>-4.2885999999999997</v>
      </c>
      <c r="AJ176">
        <v>1426.2942</v>
      </c>
    </row>
    <row r="177" spans="2:36">
      <c r="B177">
        <v>-4.0952000000000002</v>
      </c>
      <c r="C177">
        <v>112.8284</v>
      </c>
      <c r="E177">
        <v>-4.2007000000000003</v>
      </c>
      <c r="F177">
        <v>114.2756</v>
      </c>
      <c r="H177">
        <v>-4.1303999999999998</v>
      </c>
      <c r="I177">
        <v>113.4521</v>
      </c>
      <c r="K177">
        <v>-4.1303999999999998</v>
      </c>
      <c r="L177">
        <v>110.14230000000001</v>
      </c>
      <c r="N177">
        <v>-4.1830999999999996</v>
      </c>
      <c r="O177">
        <v>112.6069</v>
      </c>
      <c r="Q177">
        <v>-4.1128</v>
      </c>
      <c r="R177">
        <v>1441.8244</v>
      </c>
      <c r="T177">
        <v>-4.2007000000000003</v>
      </c>
      <c r="U177">
        <v>1434.1059</v>
      </c>
      <c r="W177">
        <v>-4.2007000000000003</v>
      </c>
      <c r="X177">
        <v>1430.8939</v>
      </c>
      <c r="Z177">
        <v>-4.2358000000000002</v>
      </c>
      <c r="AA177">
        <v>1429.2375999999999</v>
      </c>
      <c r="AC177">
        <v>-4.2358000000000002</v>
      </c>
      <c r="AD177">
        <v>1431.3681999999999</v>
      </c>
      <c r="AF177">
        <v>-4.2534000000000001</v>
      </c>
      <c r="AG177">
        <v>1432.0807</v>
      </c>
      <c r="AI177">
        <v>-4.2534000000000001</v>
      </c>
      <c r="AJ177">
        <v>1427.7048</v>
      </c>
    </row>
    <row r="178" spans="2:36">
      <c r="B178">
        <v>-4.0601000000000003</v>
      </c>
      <c r="C178">
        <v>112.30459999999999</v>
      </c>
      <c r="E178">
        <v>-4.1654999999999998</v>
      </c>
      <c r="F178">
        <v>114.4161</v>
      </c>
      <c r="H178">
        <v>-4.0952000000000002</v>
      </c>
      <c r="I178">
        <v>113.6129</v>
      </c>
      <c r="K178">
        <v>-4.0952000000000002</v>
      </c>
      <c r="L178">
        <v>110.3854</v>
      </c>
      <c r="N178">
        <v>-4.1479999999999997</v>
      </c>
      <c r="O178">
        <v>112.4659</v>
      </c>
      <c r="Q178">
        <v>-4.0777000000000001</v>
      </c>
      <c r="R178">
        <v>1440.6078</v>
      </c>
      <c r="T178">
        <v>-4.1654999999999998</v>
      </c>
      <c r="U178">
        <v>1433.6285</v>
      </c>
      <c r="W178">
        <v>-4.1654999999999998</v>
      </c>
      <c r="X178">
        <v>1429.9467</v>
      </c>
      <c r="Z178">
        <v>-4.2007000000000003</v>
      </c>
      <c r="AA178">
        <v>1428.2936999999999</v>
      </c>
      <c r="AC178">
        <v>-4.2007000000000003</v>
      </c>
      <c r="AD178">
        <v>1431.8431</v>
      </c>
      <c r="AF178">
        <v>-4.2183000000000002</v>
      </c>
      <c r="AG178">
        <v>1432.0807</v>
      </c>
      <c r="AI178">
        <v>-4.2183000000000002</v>
      </c>
      <c r="AJ178">
        <v>1424.8875</v>
      </c>
    </row>
    <row r="179" spans="2:36">
      <c r="B179">
        <v>-4.0248999999999997</v>
      </c>
      <c r="C179">
        <v>111.336</v>
      </c>
      <c r="E179">
        <v>-4.1303999999999998</v>
      </c>
      <c r="F179">
        <v>114.4161</v>
      </c>
      <c r="H179">
        <v>-4.0601000000000003</v>
      </c>
      <c r="I179">
        <v>113.67319999999999</v>
      </c>
      <c r="K179">
        <v>-4.0601000000000003</v>
      </c>
      <c r="L179">
        <v>111.11369999999999</v>
      </c>
      <c r="N179">
        <v>-4.1128</v>
      </c>
      <c r="O179">
        <v>112.486</v>
      </c>
      <c r="Q179">
        <v>-4.0425000000000004</v>
      </c>
      <c r="R179">
        <v>1438.549</v>
      </c>
      <c r="T179">
        <v>-4.1303999999999998</v>
      </c>
      <c r="U179">
        <v>1431.7243000000001</v>
      </c>
      <c r="W179">
        <v>-4.1303999999999998</v>
      </c>
      <c r="X179">
        <v>1429.4738</v>
      </c>
      <c r="Z179">
        <v>-4.1654999999999998</v>
      </c>
      <c r="AA179">
        <v>1428.2936999999999</v>
      </c>
      <c r="AC179">
        <v>-4.1654999999999998</v>
      </c>
      <c r="AD179">
        <v>1431.8431</v>
      </c>
      <c r="AF179">
        <v>-4.1830999999999996</v>
      </c>
      <c r="AG179">
        <v>1432.5563999999999</v>
      </c>
      <c r="AI179">
        <v>-4.1830999999999996</v>
      </c>
      <c r="AJ179">
        <v>1425.8249000000001</v>
      </c>
    </row>
    <row r="180" spans="2:36">
      <c r="B180">
        <v>-3.9897999999999998</v>
      </c>
      <c r="C180">
        <v>110.4866</v>
      </c>
      <c r="E180">
        <v>-4.0952000000000002</v>
      </c>
      <c r="F180">
        <v>114.4161</v>
      </c>
      <c r="H180">
        <v>-4.0248999999999997</v>
      </c>
      <c r="I180">
        <v>113.67319999999999</v>
      </c>
      <c r="K180">
        <v>-4.0248999999999997</v>
      </c>
      <c r="L180">
        <v>111.336</v>
      </c>
      <c r="N180">
        <v>-4.0777000000000001</v>
      </c>
      <c r="O180">
        <v>112.4659</v>
      </c>
      <c r="Q180">
        <v>-4.0073999999999996</v>
      </c>
      <c r="R180">
        <v>1436.5012999999999</v>
      </c>
      <c r="T180">
        <v>-4.0952000000000002</v>
      </c>
      <c r="U180">
        <v>1430.8939</v>
      </c>
      <c r="W180">
        <v>-4.0952000000000002</v>
      </c>
      <c r="X180">
        <v>1427.1166000000001</v>
      </c>
      <c r="Z180">
        <v>-4.1303999999999998</v>
      </c>
      <c r="AA180">
        <v>1429.2375999999999</v>
      </c>
      <c r="AC180">
        <v>-4.1303999999999998</v>
      </c>
      <c r="AD180">
        <v>1430.5383999999999</v>
      </c>
      <c r="AF180">
        <v>-4.1479999999999997</v>
      </c>
      <c r="AG180">
        <v>1432.5563999999999</v>
      </c>
      <c r="AI180">
        <v>-4.1479999999999997</v>
      </c>
      <c r="AJ180">
        <v>1426.529</v>
      </c>
    </row>
    <row r="181" spans="2:36">
      <c r="B181">
        <v>-3.9546000000000001</v>
      </c>
      <c r="C181">
        <v>110.0004</v>
      </c>
      <c r="E181">
        <v>-4.0601000000000003</v>
      </c>
      <c r="F181">
        <v>115.1178</v>
      </c>
      <c r="H181">
        <v>-3.9897999999999998</v>
      </c>
      <c r="I181">
        <v>114.0347</v>
      </c>
      <c r="K181">
        <v>-3.9897999999999998</v>
      </c>
      <c r="L181">
        <v>111.6591</v>
      </c>
      <c r="N181">
        <v>-4.0425000000000004</v>
      </c>
      <c r="O181">
        <v>112.486</v>
      </c>
      <c r="Q181">
        <v>-3.9722</v>
      </c>
      <c r="R181">
        <v>1436.2611999999999</v>
      </c>
      <c r="T181">
        <v>-4.0601000000000003</v>
      </c>
      <c r="U181">
        <v>1430.3016</v>
      </c>
      <c r="W181">
        <v>-4.0601000000000003</v>
      </c>
      <c r="X181">
        <v>1424.5364</v>
      </c>
      <c r="Z181">
        <v>-4.0952000000000002</v>
      </c>
      <c r="AA181">
        <v>1428.6474000000001</v>
      </c>
      <c r="AC181">
        <v>-4.0952000000000002</v>
      </c>
      <c r="AD181">
        <v>1430.8939</v>
      </c>
      <c r="AF181">
        <v>-4.1128</v>
      </c>
      <c r="AG181">
        <v>1432.7944</v>
      </c>
      <c r="AI181">
        <v>-4.1128</v>
      </c>
      <c r="AJ181">
        <v>1426.529</v>
      </c>
    </row>
    <row r="182" spans="2:36">
      <c r="B182">
        <v>-3.9195000000000002</v>
      </c>
      <c r="C182">
        <v>109.7774</v>
      </c>
      <c r="E182">
        <v>-4.0248999999999997</v>
      </c>
      <c r="F182">
        <v>115.3181</v>
      </c>
      <c r="H182">
        <v>-3.9546000000000001</v>
      </c>
      <c r="I182">
        <v>114.0347</v>
      </c>
      <c r="K182">
        <v>-3.9546000000000001</v>
      </c>
      <c r="L182">
        <v>111.639</v>
      </c>
      <c r="N182">
        <v>-4.0073999999999996</v>
      </c>
      <c r="O182">
        <v>112.768</v>
      </c>
      <c r="Q182">
        <v>-3.9369999999999998</v>
      </c>
      <c r="R182">
        <v>1434.4643000000001</v>
      </c>
      <c r="T182">
        <v>-4.0248999999999997</v>
      </c>
      <c r="U182">
        <v>1430.6569</v>
      </c>
      <c r="W182">
        <v>-4.0248999999999997</v>
      </c>
      <c r="X182">
        <v>1425.356</v>
      </c>
      <c r="Z182">
        <v>-4.0601000000000003</v>
      </c>
      <c r="AA182">
        <v>1428.1759</v>
      </c>
      <c r="AC182">
        <v>-4.0601000000000003</v>
      </c>
      <c r="AD182">
        <v>1429.3557000000001</v>
      </c>
      <c r="AF182">
        <v>-4.0777000000000001</v>
      </c>
      <c r="AG182">
        <v>1431.4869000000001</v>
      </c>
      <c r="AI182">
        <v>-4.0777000000000001</v>
      </c>
      <c r="AJ182">
        <v>1423.8349000000001</v>
      </c>
    </row>
    <row r="183" spans="2:36">
      <c r="B183">
        <v>-3.8843000000000001</v>
      </c>
      <c r="C183">
        <v>109.45269999999999</v>
      </c>
      <c r="E183">
        <v>-3.9897999999999998</v>
      </c>
      <c r="F183">
        <v>115.5184</v>
      </c>
      <c r="H183">
        <v>-3.9195000000000002</v>
      </c>
      <c r="I183">
        <v>114.0347</v>
      </c>
      <c r="K183">
        <v>-3.9195000000000002</v>
      </c>
      <c r="L183">
        <v>112.06270000000001</v>
      </c>
      <c r="N183">
        <v>-3.9722</v>
      </c>
      <c r="O183">
        <v>112.8687</v>
      </c>
      <c r="Q183">
        <v>-3.9018999999999999</v>
      </c>
      <c r="R183">
        <v>1432.7944</v>
      </c>
      <c r="T183">
        <v>-3.9897999999999998</v>
      </c>
      <c r="U183">
        <v>1429.4738</v>
      </c>
      <c r="W183">
        <v>-3.9897999999999998</v>
      </c>
      <c r="X183">
        <v>1424.8875</v>
      </c>
      <c r="Z183">
        <v>-4.0248999999999997</v>
      </c>
      <c r="AA183">
        <v>1427.8225</v>
      </c>
      <c r="AC183">
        <v>-4.0248999999999997</v>
      </c>
      <c r="AD183">
        <v>1429.2375999999999</v>
      </c>
      <c r="AF183">
        <v>-4.0425000000000004</v>
      </c>
      <c r="AG183">
        <v>1432.7944</v>
      </c>
      <c r="AI183">
        <v>-4.0425000000000004</v>
      </c>
      <c r="AJ183">
        <v>1424.1856</v>
      </c>
    </row>
    <row r="184" spans="2:36">
      <c r="B184">
        <v>-3.8492000000000002</v>
      </c>
      <c r="C184">
        <v>109.0872</v>
      </c>
      <c r="E184">
        <v>-3.9546000000000001</v>
      </c>
      <c r="F184">
        <v>115.9786</v>
      </c>
      <c r="H184">
        <v>-3.8843000000000001</v>
      </c>
      <c r="I184">
        <v>114.0347</v>
      </c>
      <c r="K184">
        <v>-3.8843000000000001</v>
      </c>
      <c r="L184">
        <v>112.2038</v>
      </c>
      <c r="N184">
        <v>-3.9369999999999998</v>
      </c>
      <c r="O184">
        <v>113.7937</v>
      </c>
      <c r="Q184">
        <v>-3.8666999999999998</v>
      </c>
      <c r="R184">
        <v>1431.1310000000001</v>
      </c>
      <c r="T184">
        <v>-3.9546000000000001</v>
      </c>
      <c r="U184">
        <v>1429.2375999999999</v>
      </c>
      <c r="W184">
        <v>-3.9546000000000001</v>
      </c>
      <c r="X184">
        <v>1422.4346</v>
      </c>
      <c r="Z184">
        <v>-3.9897999999999998</v>
      </c>
      <c r="AA184">
        <v>1427.3517999999999</v>
      </c>
      <c r="AC184">
        <v>-3.9897999999999998</v>
      </c>
      <c r="AD184">
        <v>1426.8815</v>
      </c>
      <c r="AF184">
        <v>-4.0073999999999996</v>
      </c>
      <c r="AG184">
        <v>1430.1832999999999</v>
      </c>
      <c r="AI184">
        <v>-4.0073999999999996</v>
      </c>
      <c r="AJ184">
        <v>1422.7843</v>
      </c>
    </row>
    <row r="185" spans="2:36">
      <c r="B185">
        <v>-3.8140000000000001</v>
      </c>
      <c r="C185">
        <v>108.8229</v>
      </c>
      <c r="E185">
        <v>-3.9195000000000002</v>
      </c>
      <c r="F185">
        <v>115.9786</v>
      </c>
      <c r="H185">
        <v>-3.8492000000000002</v>
      </c>
      <c r="I185">
        <v>113.8339</v>
      </c>
      <c r="K185">
        <v>-3.8492000000000002</v>
      </c>
      <c r="L185">
        <v>112.2038</v>
      </c>
      <c r="N185">
        <v>-3.9018999999999999</v>
      </c>
      <c r="O185">
        <v>114.2957</v>
      </c>
      <c r="Q185">
        <v>-3.8315999999999999</v>
      </c>
      <c r="R185">
        <v>1432.7944</v>
      </c>
      <c r="T185">
        <v>-3.9195000000000002</v>
      </c>
      <c r="U185">
        <v>1425.0046</v>
      </c>
      <c r="W185">
        <v>-3.9195000000000002</v>
      </c>
      <c r="X185">
        <v>1421.2701999999999</v>
      </c>
      <c r="Z185">
        <v>-3.9546000000000001</v>
      </c>
      <c r="AA185">
        <v>1425.9422</v>
      </c>
      <c r="AC185">
        <v>-3.9546000000000001</v>
      </c>
      <c r="AD185">
        <v>1425.8249000000001</v>
      </c>
      <c r="AF185">
        <v>-3.9722</v>
      </c>
      <c r="AG185">
        <v>1429.3557000000001</v>
      </c>
      <c r="AI185">
        <v>-3.9722</v>
      </c>
      <c r="AJ185">
        <v>1422.4346</v>
      </c>
    </row>
    <row r="186" spans="2:36">
      <c r="B186">
        <v>-3.7789000000000001</v>
      </c>
      <c r="C186">
        <v>108.8229</v>
      </c>
      <c r="E186">
        <v>-3.8843000000000001</v>
      </c>
      <c r="F186">
        <v>115.9786</v>
      </c>
      <c r="H186">
        <v>-3.8140000000000001</v>
      </c>
      <c r="I186">
        <v>113.8138</v>
      </c>
      <c r="K186">
        <v>-3.8140000000000001</v>
      </c>
      <c r="L186">
        <v>112.2038</v>
      </c>
      <c r="N186">
        <v>-3.8666999999999998</v>
      </c>
      <c r="O186">
        <v>114.095</v>
      </c>
      <c r="Q186">
        <v>-3.7964000000000002</v>
      </c>
      <c r="R186">
        <v>1433.6285</v>
      </c>
      <c r="T186">
        <v>-3.8843000000000001</v>
      </c>
      <c r="U186">
        <v>1422.4346</v>
      </c>
      <c r="W186">
        <v>-3.8843000000000001</v>
      </c>
      <c r="X186">
        <v>1421.1539</v>
      </c>
      <c r="Z186">
        <v>-3.9195000000000002</v>
      </c>
      <c r="AA186">
        <v>1423.251</v>
      </c>
      <c r="AC186">
        <v>-3.9195000000000002</v>
      </c>
      <c r="AD186">
        <v>1423.0175999999999</v>
      </c>
      <c r="AF186">
        <v>-3.9369999999999998</v>
      </c>
      <c r="AG186">
        <v>1428.0581</v>
      </c>
      <c r="AI186">
        <v>-3.9369999999999998</v>
      </c>
      <c r="AJ186">
        <v>1420.3403000000001</v>
      </c>
    </row>
    <row r="187" spans="2:36">
      <c r="B187">
        <v>-3.7437</v>
      </c>
      <c r="C187">
        <v>109.04649999999999</v>
      </c>
      <c r="E187">
        <v>-3.8492000000000002</v>
      </c>
      <c r="F187">
        <v>115.7385</v>
      </c>
      <c r="H187">
        <v>-3.7789000000000001</v>
      </c>
      <c r="I187">
        <v>113.8138</v>
      </c>
      <c r="K187">
        <v>-3.7789000000000001</v>
      </c>
      <c r="L187">
        <v>112.1837</v>
      </c>
      <c r="N187">
        <v>-3.8315999999999999</v>
      </c>
      <c r="O187">
        <v>113.5124</v>
      </c>
      <c r="Q187">
        <v>-3.7612999999999999</v>
      </c>
      <c r="R187">
        <v>1432.5563999999999</v>
      </c>
      <c r="T187">
        <v>-3.8492000000000002</v>
      </c>
      <c r="U187">
        <v>1419.1797999999999</v>
      </c>
      <c r="W187">
        <v>-3.8492000000000002</v>
      </c>
      <c r="X187">
        <v>1418.4845</v>
      </c>
      <c r="Z187">
        <v>-3.8843000000000001</v>
      </c>
      <c r="AA187">
        <v>1421.1539</v>
      </c>
      <c r="AC187">
        <v>-3.8843000000000001</v>
      </c>
      <c r="AD187">
        <v>1421.0376000000001</v>
      </c>
      <c r="AF187">
        <v>-3.9018999999999999</v>
      </c>
      <c r="AG187">
        <v>1424.6533999999999</v>
      </c>
      <c r="AI187">
        <v>-3.9018999999999999</v>
      </c>
      <c r="AJ187">
        <v>1419.0637999999999</v>
      </c>
    </row>
    <row r="188" spans="2:36">
      <c r="B188">
        <v>-3.7086000000000001</v>
      </c>
      <c r="C188">
        <v>109.473</v>
      </c>
      <c r="E188">
        <v>-3.8140000000000001</v>
      </c>
      <c r="F188">
        <v>115.3181</v>
      </c>
      <c r="H188">
        <v>-3.7437</v>
      </c>
      <c r="I188">
        <v>112.26430000000001</v>
      </c>
      <c r="K188">
        <v>-3.7437</v>
      </c>
      <c r="L188">
        <v>112.10299999999999</v>
      </c>
      <c r="N188">
        <v>-3.7964000000000002</v>
      </c>
      <c r="O188">
        <v>113.5124</v>
      </c>
      <c r="Q188">
        <v>-3.7261000000000002</v>
      </c>
      <c r="R188">
        <v>1431.2496000000001</v>
      </c>
      <c r="T188">
        <v>-3.8140000000000001</v>
      </c>
      <c r="U188">
        <v>1422.4346</v>
      </c>
      <c r="W188">
        <v>-3.8140000000000001</v>
      </c>
      <c r="X188">
        <v>1417.4428</v>
      </c>
      <c r="Z188">
        <v>-3.8492000000000002</v>
      </c>
      <c r="AA188">
        <v>1419.4117000000001</v>
      </c>
      <c r="AC188">
        <v>-3.8492000000000002</v>
      </c>
      <c r="AD188">
        <v>1420.2240999999999</v>
      </c>
      <c r="AF188">
        <v>-3.8666999999999998</v>
      </c>
      <c r="AG188">
        <v>1421.2701999999999</v>
      </c>
      <c r="AI188">
        <v>-3.8666999999999998</v>
      </c>
      <c r="AJ188">
        <v>1416.9802999999999</v>
      </c>
    </row>
    <row r="189" spans="2:36">
      <c r="B189">
        <v>-3.6734</v>
      </c>
      <c r="C189">
        <v>109.676</v>
      </c>
      <c r="E189">
        <v>-3.7789000000000001</v>
      </c>
      <c r="F189">
        <v>114.0347</v>
      </c>
      <c r="H189">
        <v>-3.7086000000000001</v>
      </c>
      <c r="I189">
        <v>111.9618</v>
      </c>
      <c r="K189">
        <v>-3.7086000000000001</v>
      </c>
      <c r="L189">
        <v>111.73990000000001</v>
      </c>
      <c r="N189">
        <v>-3.7612999999999999</v>
      </c>
      <c r="O189">
        <v>113.5526</v>
      </c>
      <c r="Q189">
        <v>-3.6909999999999998</v>
      </c>
      <c r="R189">
        <v>1429.9467</v>
      </c>
      <c r="T189">
        <v>-3.7789000000000001</v>
      </c>
      <c r="U189">
        <v>1423.251</v>
      </c>
      <c r="W189">
        <v>-3.7789000000000001</v>
      </c>
      <c r="X189">
        <v>1417.4428</v>
      </c>
      <c r="Z189">
        <v>-3.8140000000000001</v>
      </c>
      <c r="AA189">
        <v>1419.4117000000001</v>
      </c>
      <c r="AC189">
        <v>-3.8140000000000001</v>
      </c>
      <c r="AD189">
        <v>1419.5277000000001</v>
      </c>
      <c r="AF189">
        <v>-3.8315999999999999</v>
      </c>
      <c r="AG189">
        <v>1420.1079999999999</v>
      </c>
      <c r="AI189">
        <v>-3.8315999999999999</v>
      </c>
      <c r="AJ189">
        <v>1416.2871</v>
      </c>
    </row>
    <row r="190" spans="2:36">
      <c r="B190">
        <v>-3.6383000000000001</v>
      </c>
      <c r="C190">
        <v>109.7165</v>
      </c>
      <c r="E190">
        <v>-3.7437</v>
      </c>
      <c r="F190">
        <v>113.7736</v>
      </c>
      <c r="H190">
        <v>-3.6734</v>
      </c>
      <c r="I190">
        <v>111.41679999999999</v>
      </c>
      <c r="K190">
        <v>-3.6734</v>
      </c>
      <c r="L190">
        <v>111.4572</v>
      </c>
      <c r="N190">
        <v>-3.7261000000000002</v>
      </c>
      <c r="O190">
        <v>113.5928</v>
      </c>
      <c r="Q190">
        <v>-3.6558000000000002</v>
      </c>
      <c r="R190">
        <v>1425.5904</v>
      </c>
      <c r="T190">
        <v>-3.7437</v>
      </c>
      <c r="U190">
        <v>1423.7181</v>
      </c>
      <c r="W190">
        <v>-3.7437</v>
      </c>
      <c r="X190">
        <v>1417.0959</v>
      </c>
      <c r="Z190">
        <v>-3.7789000000000001</v>
      </c>
      <c r="AA190">
        <v>1419.4117000000001</v>
      </c>
      <c r="AC190">
        <v>-3.7789000000000001</v>
      </c>
      <c r="AD190">
        <v>1419.2956999999999</v>
      </c>
      <c r="AF190">
        <v>-3.7964000000000002</v>
      </c>
      <c r="AG190">
        <v>1419.5277000000001</v>
      </c>
      <c r="AI190">
        <v>-3.7964000000000002</v>
      </c>
      <c r="AJ190">
        <v>1414.096</v>
      </c>
    </row>
    <row r="191" spans="2:36">
      <c r="B191">
        <v>-3.6031</v>
      </c>
      <c r="C191">
        <v>109.5745</v>
      </c>
      <c r="E191">
        <v>-3.7086000000000001</v>
      </c>
      <c r="F191">
        <v>112.9894</v>
      </c>
      <c r="H191">
        <v>-3.6383000000000001</v>
      </c>
      <c r="I191">
        <v>111.336</v>
      </c>
      <c r="K191">
        <v>-3.6383000000000001</v>
      </c>
      <c r="L191">
        <v>110.8509</v>
      </c>
      <c r="N191">
        <v>-3.6909999999999998</v>
      </c>
      <c r="O191">
        <v>113.5928</v>
      </c>
      <c r="Q191">
        <v>-3.6206999999999998</v>
      </c>
      <c r="R191">
        <v>1420.8050000000001</v>
      </c>
      <c r="T191">
        <v>-3.7086000000000001</v>
      </c>
      <c r="U191">
        <v>1429.4738</v>
      </c>
      <c r="W191">
        <v>-3.7086000000000001</v>
      </c>
      <c r="X191">
        <v>1417.0959</v>
      </c>
      <c r="Z191">
        <v>-3.7437</v>
      </c>
      <c r="AA191">
        <v>1418.8320000000001</v>
      </c>
      <c r="AC191">
        <v>-3.7437</v>
      </c>
      <c r="AD191">
        <v>1419.1797999999999</v>
      </c>
      <c r="AF191">
        <v>-3.7612999999999999</v>
      </c>
      <c r="AG191">
        <v>1419.5277000000001</v>
      </c>
      <c r="AI191">
        <v>-3.7612999999999999</v>
      </c>
      <c r="AJ191">
        <v>1413.2901999999999</v>
      </c>
    </row>
    <row r="192" spans="2:36">
      <c r="B192">
        <v>-3.5678999999999998</v>
      </c>
      <c r="C192">
        <v>109.0669</v>
      </c>
      <c r="E192">
        <v>-3.6734</v>
      </c>
      <c r="F192">
        <v>112.8284</v>
      </c>
      <c r="H192">
        <v>-3.6031</v>
      </c>
      <c r="I192">
        <v>111.336</v>
      </c>
      <c r="K192">
        <v>-3.6031</v>
      </c>
      <c r="L192">
        <v>110.0004</v>
      </c>
      <c r="N192">
        <v>-3.6558000000000002</v>
      </c>
      <c r="O192">
        <v>113.5928</v>
      </c>
      <c r="Q192">
        <v>-3.5855000000000001</v>
      </c>
      <c r="R192">
        <v>1418.1370999999999</v>
      </c>
      <c r="T192">
        <v>-3.6734</v>
      </c>
      <c r="U192">
        <v>1429.8284000000001</v>
      </c>
      <c r="W192">
        <v>-3.6734</v>
      </c>
      <c r="X192">
        <v>1417.5585000000001</v>
      </c>
      <c r="Z192">
        <v>-3.7086000000000001</v>
      </c>
      <c r="AA192">
        <v>1412.7149999999999</v>
      </c>
      <c r="AC192">
        <v>-3.7086000000000001</v>
      </c>
      <c r="AD192">
        <v>1421.0376000000001</v>
      </c>
      <c r="AF192">
        <v>-3.7261000000000002</v>
      </c>
      <c r="AG192">
        <v>1421.2701999999999</v>
      </c>
      <c r="AI192">
        <v>-3.7261000000000002</v>
      </c>
      <c r="AJ192">
        <v>1412.1402</v>
      </c>
    </row>
    <row r="193" spans="2:36">
      <c r="B193">
        <v>-3.5327999999999999</v>
      </c>
      <c r="C193">
        <v>108.98560000000001</v>
      </c>
      <c r="E193">
        <v>-3.6383000000000001</v>
      </c>
      <c r="F193">
        <v>112.345</v>
      </c>
      <c r="H193">
        <v>-3.5678999999999998</v>
      </c>
      <c r="I193">
        <v>111.336</v>
      </c>
      <c r="K193">
        <v>-3.5678999999999998</v>
      </c>
      <c r="L193">
        <v>109.75709999999999</v>
      </c>
      <c r="N193">
        <v>-3.6206999999999998</v>
      </c>
      <c r="O193">
        <v>113.3716</v>
      </c>
      <c r="Q193">
        <v>-3.5503999999999998</v>
      </c>
      <c r="R193">
        <v>1417.6741</v>
      </c>
      <c r="T193">
        <v>-3.6383000000000001</v>
      </c>
      <c r="U193">
        <v>1421.2701999999999</v>
      </c>
      <c r="W193">
        <v>-3.6383000000000001</v>
      </c>
      <c r="X193">
        <v>1417.5585000000001</v>
      </c>
      <c r="Z193">
        <v>-3.6734</v>
      </c>
      <c r="AA193">
        <v>1415.9408000000001</v>
      </c>
      <c r="AC193">
        <v>-3.6734</v>
      </c>
      <c r="AD193">
        <v>1422.2014999999999</v>
      </c>
      <c r="AF193">
        <v>-3.6909999999999998</v>
      </c>
      <c r="AG193">
        <v>1421.2701999999999</v>
      </c>
      <c r="AI193">
        <v>-3.6909999999999998</v>
      </c>
      <c r="AJ193">
        <v>1411.7954999999999</v>
      </c>
    </row>
    <row r="194" spans="2:36">
      <c r="B194">
        <v>-3.4975999999999998</v>
      </c>
      <c r="C194">
        <v>108.29389999999999</v>
      </c>
      <c r="E194">
        <v>-3.6031</v>
      </c>
      <c r="F194">
        <v>111.982</v>
      </c>
      <c r="H194">
        <v>-3.5327999999999999</v>
      </c>
      <c r="I194">
        <v>111.2148</v>
      </c>
      <c r="K194">
        <v>-3.5327999999999999</v>
      </c>
      <c r="L194">
        <v>109.6557</v>
      </c>
      <c r="N194">
        <v>-3.5855000000000001</v>
      </c>
      <c r="O194">
        <v>113.3113</v>
      </c>
      <c r="Q194">
        <v>-3.5152000000000001</v>
      </c>
      <c r="R194">
        <v>1417.6741</v>
      </c>
      <c r="T194">
        <v>-3.6031</v>
      </c>
      <c r="U194">
        <v>1418.7162000000001</v>
      </c>
      <c r="W194">
        <v>-3.6031</v>
      </c>
      <c r="X194">
        <v>1414.096</v>
      </c>
      <c r="Z194">
        <v>-3.6383000000000001</v>
      </c>
      <c r="AA194">
        <v>1415.9408000000001</v>
      </c>
      <c r="AC194">
        <v>-3.6383000000000001</v>
      </c>
      <c r="AD194">
        <v>1422.2014999999999</v>
      </c>
      <c r="AF194">
        <v>-3.6558000000000002</v>
      </c>
      <c r="AG194">
        <v>1421.9684999999999</v>
      </c>
      <c r="AI194">
        <v>-3.6558000000000002</v>
      </c>
      <c r="AJ194">
        <v>1411.7954999999999</v>
      </c>
    </row>
    <row r="195" spans="2:36">
      <c r="B195">
        <v>-3.4624999999999999</v>
      </c>
      <c r="C195">
        <v>107.866</v>
      </c>
      <c r="E195">
        <v>-3.5678999999999998</v>
      </c>
      <c r="F195">
        <v>111.538</v>
      </c>
      <c r="H195">
        <v>-3.4975999999999998</v>
      </c>
      <c r="I195">
        <v>110.77</v>
      </c>
      <c r="K195">
        <v>-3.4975999999999998</v>
      </c>
      <c r="L195">
        <v>109.473</v>
      </c>
      <c r="N195">
        <v>-3.5503999999999998</v>
      </c>
      <c r="O195">
        <v>113.23090000000001</v>
      </c>
      <c r="Q195">
        <v>-3.4801000000000002</v>
      </c>
      <c r="R195">
        <v>1419.0637999999999</v>
      </c>
      <c r="T195">
        <v>-3.5678999999999998</v>
      </c>
      <c r="U195">
        <v>1410.5324000000001</v>
      </c>
      <c r="W195">
        <v>-3.5678999999999998</v>
      </c>
      <c r="X195">
        <v>1416.0562</v>
      </c>
      <c r="Z195">
        <v>-3.6031</v>
      </c>
      <c r="AA195">
        <v>1415.9408000000001</v>
      </c>
      <c r="AC195">
        <v>-3.6031</v>
      </c>
      <c r="AD195">
        <v>1417.9056</v>
      </c>
      <c r="AF195">
        <v>-3.6206999999999998</v>
      </c>
      <c r="AG195">
        <v>1421.9684999999999</v>
      </c>
      <c r="AI195">
        <v>-3.6206999999999998</v>
      </c>
      <c r="AJ195">
        <v>1411.6805999999999</v>
      </c>
    </row>
    <row r="196" spans="2:36">
      <c r="B196">
        <v>-3.4272999999999998</v>
      </c>
      <c r="C196">
        <v>107.866</v>
      </c>
      <c r="E196">
        <v>-3.5327999999999999</v>
      </c>
      <c r="F196">
        <v>111.5986</v>
      </c>
      <c r="H196">
        <v>-3.4624999999999999</v>
      </c>
      <c r="I196">
        <v>110.77</v>
      </c>
      <c r="K196">
        <v>-3.4624999999999999</v>
      </c>
      <c r="L196">
        <v>108.98560000000001</v>
      </c>
      <c r="N196">
        <v>-3.5152000000000001</v>
      </c>
      <c r="O196">
        <v>113.02970000000001</v>
      </c>
      <c r="Q196">
        <v>-3.4449000000000001</v>
      </c>
      <c r="R196">
        <v>1425.8249000000001</v>
      </c>
      <c r="T196">
        <v>-3.5327999999999999</v>
      </c>
      <c r="U196">
        <v>1410.5324000000001</v>
      </c>
      <c r="W196">
        <v>-3.5327999999999999</v>
      </c>
      <c r="X196">
        <v>1415.8253999999999</v>
      </c>
      <c r="Z196">
        <v>-3.5678999999999998</v>
      </c>
      <c r="AA196">
        <v>1415.9408000000001</v>
      </c>
      <c r="AC196">
        <v>-3.5678999999999998</v>
      </c>
      <c r="AD196">
        <v>1413.2901999999999</v>
      </c>
      <c r="AF196">
        <v>-3.5855000000000001</v>
      </c>
      <c r="AG196">
        <v>1419.1797999999999</v>
      </c>
      <c r="AI196">
        <v>-3.5855000000000001</v>
      </c>
      <c r="AJ196">
        <v>1410.5324000000001</v>
      </c>
    </row>
    <row r="197" spans="2:36">
      <c r="B197">
        <v>-3.3921999999999999</v>
      </c>
      <c r="C197">
        <v>107.866</v>
      </c>
      <c r="E197">
        <v>-3.4975999999999998</v>
      </c>
      <c r="F197">
        <v>111.9417</v>
      </c>
      <c r="H197">
        <v>-3.4272999999999998</v>
      </c>
      <c r="I197">
        <v>110.6486</v>
      </c>
      <c r="K197">
        <v>-3.4272999999999998</v>
      </c>
      <c r="L197">
        <v>108.74160000000001</v>
      </c>
      <c r="N197">
        <v>-3.4801000000000002</v>
      </c>
      <c r="O197">
        <v>112.3853</v>
      </c>
      <c r="Q197">
        <v>-3.4098000000000002</v>
      </c>
      <c r="R197">
        <v>1428.1759</v>
      </c>
      <c r="T197">
        <v>-3.4975999999999998</v>
      </c>
      <c r="U197">
        <v>1406.98</v>
      </c>
      <c r="W197">
        <v>-3.4975999999999998</v>
      </c>
      <c r="X197">
        <v>1414.096</v>
      </c>
      <c r="Z197">
        <v>-3.5327999999999999</v>
      </c>
      <c r="AA197">
        <v>1416.8647000000001</v>
      </c>
      <c r="AC197">
        <v>-3.5327999999999999</v>
      </c>
      <c r="AD197">
        <v>1411.2212</v>
      </c>
      <c r="AF197">
        <v>-3.5503999999999998</v>
      </c>
      <c r="AG197">
        <v>1415.3638000000001</v>
      </c>
      <c r="AI197">
        <v>-3.5503999999999998</v>
      </c>
      <c r="AJ197">
        <v>1409.8441</v>
      </c>
    </row>
    <row r="198" spans="2:36">
      <c r="B198">
        <v>-3.3570000000000002</v>
      </c>
      <c r="C198">
        <v>107.4376</v>
      </c>
      <c r="E198">
        <v>-3.4624999999999999</v>
      </c>
      <c r="F198">
        <v>112.4457</v>
      </c>
      <c r="H198">
        <v>-3.3921999999999999</v>
      </c>
      <c r="I198">
        <v>110.3044</v>
      </c>
      <c r="K198">
        <v>-3.3921999999999999</v>
      </c>
      <c r="L198">
        <v>108.15130000000001</v>
      </c>
      <c r="N198">
        <v>-3.4449000000000001</v>
      </c>
      <c r="O198">
        <v>111.6995</v>
      </c>
      <c r="Q198">
        <v>-3.3746</v>
      </c>
      <c r="R198">
        <v>1431.7243000000001</v>
      </c>
      <c r="T198">
        <v>-3.4624999999999999</v>
      </c>
      <c r="U198">
        <v>1412.1402</v>
      </c>
      <c r="W198">
        <v>-3.4624999999999999</v>
      </c>
      <c r="X198">
        <v>1414.096</v>
      </c>
      <c r="Z198">
        <v>-3.4975999999999998</v>
      </c>
      <c r="AA198">
        <v>1419.5277000000001</v>
      </c>
      <c r="AC198">
        <v>-3.4975999999999998</v>
      </c>
      <c r="AD198">
        <v>1411.2212</v>
      </c>
      <c r="AF198">
        <v>-3.5152000000000001</v>
      </c>
      <c r="AG198">
        <v>1413.9809</v>
      </c>
      <c r="AI198">
        <v>-3.5152000000000001</v>
      </c>
      <c r="AJ198">
        <v>1409.8441</v>
      </c>
    </row>
    <row r="199" spans="2:36">
      <c r="B199">
        <v>-3.3218999999999999</v>
      </c>
      <c r="C199">
        <v>108.2328</v>
      </c>
      <c r="E199">
        <v>-3.4272999999999998</v>
      </c>
      <c r="F199">
        <v>112.9492</v>
      </c>
      <c r="H199">
        <v>-3.3570000000000002</v>
      </c>
      <c r="I199">
        <v>110.08150000000001</v>
      </c>
      <c r="K199">
        <v>-3.3570000000000002</v>
      </c>
      <c r="L199">
        <v>108.15130000000001</v>
      </c>
      <c r="N199">
        <v>-3.4098000000000002</v>
      </c>
      <c r="O199">
        <v>111.6995</v>
      </c>
      <c r="Q199">
        <v>-3.3395000000000001</v>
      </c>
      <c r="R199">
        <v>1430.42</v>
      </c>
      <c r="T199">
        <v>-3.4272999999999998</v>
      </c>
      <c r="U199">
        <v>1416.2871</v>
      </c>
      <c r="W199">
        <v>-3.4272999999999998</v>
      </c>
      <c r="X199">
        <v>1415.8253999999999</v>
      </c>
      <c r="Z199">
        <v>-3.4624999999999999</v>
      </c>
      <c r="AA199">
        <v>1413.8657000000001</v>
      </c>
      <c r="AC199">
        <v>-3.4624999999999999</v>
      </c>
      <c r="AD199">
        <v>1418.3687</v>
      </c>
      <c r="AF199">
        <v>-3.4801000000000002</v>
      </c>
      <c r="AG199">
        <v>1413.9809</v>
      </c>
      <c r="AI199">
        <v>-3.4801000000000002</v>
      </c>
      <c r="AJ199">
        <v>1407.7814000000001</v>
      </c>
    </row>
    <row r="200" spans="2:36">
      <c r="B200">
        <v>-3.2867000000000002</v>
      </c>
      <c r="C200">
        <v>108.43640000000001</v>
      </c>
      <c r="E200">
        <v>-3.3921999999999999</v>
      </c>
      <c r="F200">
        <v>112.6874</v>
      </c>
      <c r="H200">
        <v>-3.3218999999999999</v>
      </c>
      <c r="I200">
        <v>110.14230000000001</v>
      </c>
      <c r="K200">
        <v>-3.3218999999999999</v>
      </c>
      <c r="L200">
        <v>108.15130000000001</v>
      </c>
      <c r="N200">
        <v>-3.3746</v>
      </c>
      <c r="O200">
        <v>111.09350000000001</v>
      </c>
      <c r="Q200">
        <v>-3.3043</v>
      </c>
      <c r="R200">
        <v>1430.42</v>
      </c>
      <c r="T200">
        <v>-3.3921999999999999</v>
      </c>
      <c r="U200">
        <v>1416.2871</v>
      </c>
      <c r="W200">
        <v>-3.3921999999999999</v>
      </c>
      <c r="X200">
        <v>1411.4509</v>
      </c>
      <c r="Z200">
        <v>-3.4272999999999998</v>
      </c>
      <c r="AA200">
        <v>1412.3701000000001</v>
      </c>
      <c r="AC200">
        <v>-3.4272999999999998</v>
      </c>
      <c r="AD200">
        <v>1423.9518</v>
      </c>
      <c r="AF200">
        <v>-3.4449000000000001</v>
      </c>
      <c r="AG200">
        <v>1418.1370999999999</v>
      </c>
      <c r="AI200">
        <v>-3.4449000000000001</v>
      </c>
      <c r="AJ200">
        <v>1408.1249</v>
      </c>
    </row>
    <row r="201" spans="2:36">
      <c r="B201">
        <v>-3.2515999999999998</v>
      </c>
      <c r="C201">
        <v>108.5992</v>
      </c>
      <c r="E201">
        <v>-3.3570000000000002</v>
      </c>
      <c r="F201">
        <v>112.7277</v>
      </c>
      <c r="H201">
        <v>-3.2867000000000002</v>
      </c>
      <c r="I201">
        <v>110.0612</v>
      </c>
      <c r="K201">
        <v>-3.2867000000000002</v>
      </c>
      <c r="L201">
        <v>108.6602</v>
      </c>
      <c r="N201">
        <v>-3.3395000000000001</v>
      </c>
      <c r="O201">
        <v>110.7902</v>
      </c>
      <c r="Q201">
        <v>-3.2692000000000001</v>
      </c>
      <c r="R201">
        <v>1426.8815</v>
      </c>
      <c r="T201">
        <v>-3.3570000000000002</v>
      </c>
      <c r="U201">
        <v>1416.2871</v>
      </c>
      <c r="W201">
        <v>-3.3570000000000002</v>
      </c>
      <c r="X201">
        <v>1412.1402</v>
      </c>
      <c r="Z201">
        <v>-3.3921999999999999</v>
      </c>
      <c r="AA201">
        <v>1412.3701000000001</v>
      </c>
      <c r="AC201">
        <v>-3.3921999999999999</v>
      </c>
      <c r="AD201">
        <v>1425.356</v>
      </c>
      <c r="AF201">
        <v>-3.4098000000000002</v>
      </c>
      <c r="AG201">
        <v>1421.3865000000001</v>
      </c>
      <c r="AI201">
        <v>-3.4098000000000002</v>
      </c>
      <c r="AJ201">
        <v>1408.1249</v>
      </c>
    </row>
    <row r="202" spans="2:36">
      <c r="B202">
        <v>-3.2164000000000001</v>
      </c>
      <c r="C202">
        <v>108.5992</v>
      </c>
      <c r="E202">
        <v>-3.3218999999999999</v>
      </c>
      <c r="F202">
        <v>111.7803</v>
      </c>
      <c r="H202">
        <v>-3.2515999999999998</v>
      </c>
      <c r="I202">
        <v>109.6557</v>
      </c>
      <c r="K202">
        <v>-3.2515999999999998</v>
      </c>
      <c r="L202">
        <v>108.74160000000001</v>
      </c>
      <c r="N202">
        <v>-3.3043</v>
      </c>
      <c r="O202">
        <v>110.22329999999999</v>
      </c>
      <c r="Q202">
        <v>-3.234</v>
      </c>
      <c r="R202">
        <v>1426.6465000000001</v>
      </c>
      <c r="T202">
        <v>-3.3218999999999999</v>
      </c>
      <c r="U202">
        <v>1416.2871</v>
      </c>
      <c r="W202">
        <v>-3.3218999999999999</v>
      </c>
      <c r="X202">
        <v>1415.9408000000001</v>
      </c>
      <c r="Z202">
        <v>-3.3570000000000002</v>
      </c>
      <c r="AA202">
        <v>1414.7873</v>
      </c>
      <c r="AC202">
        <v>-3.3570000000000002</v>
      </c>
      <c r="AD202">
        <v>1423.9518</v>
      </c>
      <c r="AF202">
        <v>-3.3746</v>
      </c>
      <c r="AG202">
        <v>1428.5295000000001</v>
      </c>
      <c r="AI202">
        <v>-3.3746</v>
      </c>
      <c r="AJ202">
        <v>1409.9588000000001</v>
      </c>
    </row>
    <row r="203" spans="2:36">
      <c r="B203">
        <v>-3.1812999999999998</v>
      </c>
      <c r="C203">
        <v>108.5992</v>
      </c>
      <c r="E203">
        <v>-3.2867000000000002</v>
      </c>
      <c r="F203">
        <v>111.4572</v>
      </c>
      <c r="H203">
        <v>-3.2164000000000001</v>
      </c>
      <c r="I203">
        <v>109.45269999999999</v>
      </c>
      <c r="K203">
        <v>-3.2164000000000001</v>
      </c>
      <c r="L203">
        <v>108.90430000000001</v>
      </c>
      <c r="N203">
        <v>-3.2692000000000001</v>
      </c>
      <c r="O203">
        <v>109.8788</v>
      </c>
      <c r="Q203">
        <v>-3.1989000000000001</v>
      </c>
      <c r="R203">
        <v>1423.251</v>
      </c>
      <c r="T203">
        <v>-3.2867000000000002</v>
      </c>
      <c r="U203">
        <v>1415.8253999999999</v>
      </c>
      <c r="W203">
        <v>-3.2867000000000002</v>
      </c>
      <c r="X203">
        <v>1417.0959</v>
      </c>
      <c r="Z203">
        <v>-3.3218999999999999</v>
      </c>
      <c r="AA203">
        <v>1414.9025999999999</v>
      </c>
      <c r="AC203">
        <v>-3.3218999999999999</v>
      </c>
      <c r="AD203">
        <v>1413.5204000000001</v>
      </c>
      <c r="AF203">
        <v>-3.3395000000000001</v>
      </c>
      <c r="AG203">
        <v>1428.5295000000001</v>
      </c>
      <c r="AI203">
        <v>-3.3395000000000001</v>
      </c>
      <c r="AJ203">
        <v>1409.9588000000001</v>
      </c>
    </row>
    <row r="204" spans="2:36">
      <c r="B204">
        <v>-3.1461000000000001</v>
      </c>
      <c r="C204">
        <v>108.29389999999999</v>
      </c>
      <c r="E204">
        <v>-3.2515999999999998</v>
      </c>
      <c r="F204">
        <v>111.3562</v>
      </c>
      <c r="H204">
        <v>-3.1812999999999998</v>
      </c>
      <c r="I204">
        <v>109.2497</v>
      </c>
      <c r="K204">
        <v>-3.1812999999999998</v>
      </c>
      <c r="L204">
        <v>108.90430000000001</v>
      </c>
      <c r="N204">
        <v>-3.234</v>
      </c>
      <c r="O204">
        <v>109.9802</v>
      </c>
      <c r="Q204">
        <v>-3.1637</v>
      </c>
      <c r="R204">
        <v>1422.318</v>
      </c>
      <c r="T204">
        <v>-3.2515999999999998</v>
      </c>
      <c r="U204">
        <v>1415.71</v>
      </c>
      <c r="W204">
        <v>-3.2515999999999998</v>
      </c>
      <c r="X204">
        <v>1413.6355000000001</v>
      </c>
      <c r="Z204">
        <v>-3.2867000000000002</v>
      </c>
      <c r="AA204">
        <v>1414.9025999999999</v>
      </c>
      <c r="AC204">
        <v>-3.2867000000000002</v>
      </c>
      <c r="AD204">
        <v>1412.2552000000001</v>
      </c>
      <c r="AF204">
        <v>-3.3043</v>
      </c>
      <c r="AG204">
        <v>1421.3865000000001</v>
      </c>
      <c r="AI204">
        <v>-3.3043</v>
      </c>
      <c r="AJ204">
        <v>1410.5324000000001</v>
      </c>
    </row>
    <row r="205" spans="2:36">
      <c r="B205">
        <v>-3.1110000000000002</v>
      </c>
      <c r="C205">
        <v>108.0698</v>
      </c>
      <c r="E205">
        <v>-3.2164000000000001</v>
      </c>
      <c r="F205">
        <v>111.0329</v>
      </c>
      <c r="H205">
        <v>-3.1461000000000001</v>
      </c>
      <c r="I205">
        <v>108.8229</v>
      </c>
      <c r="K205">
        <v>-3.1461000000000001</v>
      </c>
      <c r="L205">
        <v>108.74160000000001</v>
      </c>
      <c r="N205">
        <v>-3.1989000000000001</v>
      </c>
      <c r="O205">
        <v>110.22329999999999</v>
      </c>
      <c r="Q205">
        <v>-3.1284999999999998</v>
      </c>
      <c r="R205">
        <v>1416.8647000000001</v>
      </c>
      <c r="T205">
        <v>-3.2164000000000001</v>
      </c>
      <c r="U205">
        <v>1413.7506000000001</v>
      </c>
      <c r="W205">
        <v>-3.2164000000000001</v>
      </c>
      <c r="X205">
        <v>1412.1402</v>
      </c>
      <c r="Z205">
        <v>-3.2515999999999998</v>
      </c>
      <c r="AA205">
        <v>1412.9450999999999</v>
      </c>
      <c r="AC205">
        <v>-3.2515999999999998</v>
      </c>
      <c r="AD205">
        <v>1409.6147000000001</v>
      </c>
      <c r="AF205">
        <v>-3.2692000000000001</v>
      </c>
      <c r="AG205">
        <v>1415.1332</v>
      </c>
      <c r="AI205">
        <v>-3.2692000000000001</v>
      </c>
      <c r="AJ205">
        <v>1408.1249</v>
      </c>
    </row>
    <row r="206" spans="2:36">
      <c r="B206">
        <v>-3.0758000000000001</v>
      </c>
      <c r="C206">
        <v>107.53959999999999</v>
      </c>
      <c r="E206">
        <v>-3.1812999999999998</v>
      </c>
      <c r="F206">
        <v>110.7497</v>
      </c>
      <c r="H206">
        <v>-3.1110000000000002</v>
      </c>
      <c r="I206">
        <v>108.8229</v>
      </c>
      <c r="K206">
        <v>-3.1110000000000002</v>
      </c>
      <c r="L206">
        <v>107.7436</v>
      </c>
      <c r="N206">
        <v>-3.1637</v>
      </c>
      <c r="O206">
        <v>110.1626</v>
      </c>
      <c r="Q206">
        <v>-3.0933999999999999</v>
      </c>
      <c r="R206">
        <v>1414.096</v>
      </c>
      <c r="T206">
        <v>-3.1812999999999998</v>
      </c>
      <c r="U206">
        <v>1413.6355000000001</v>
      </c>
      <c r="W206">
        <v>-3.1812999999999998</v>
      </c>
      <c r="X206">
        <v>1406.6367</v>
      </c>
      <c r="Z206">
        <v>-3.2164000000000001</v>
      </c>
      <c r="AA206">
        <v>1411.336</v>
      </c>
      <c r="AC206">
        <v>-3.2164000000000001</v>
      </c>
      <c r="AD206">
        <v>1413.4052999999999</v>
      </c>
      <c r="AF206">
        <v>-3.234</v>
      </c>
      <c r="AG206">
        <v>1410.1882000000001</v>
      </c>
      <c r="AI206">
        <v>-3.234</v>
      </c>
      <c r="AJ206">
        <v>1406.6367</v>
      </c>
    </row>
    <row r="207" spans="2:36">
      <c r="B207">
        <v>-3.0407000000000002</v>
      </c>
      <c r="C207">
        <v>106.9269</v>
      </c>
      <c r="E207">
        <v>-3.1461000000000001</v>
      </c>
      <c r="F207">
        <v>110.68899999999999</v>
      </c>
      <c r="H207">
        <v>-3.0758000000000001</v>
      </c>
      <c r="I207">
        <v>109.2497</v>
      </c>
      <c r="K207">
        <v>-3.0758000000000001</v>
      </c>
      <c r="L207">
        <v>107.3151</v>
      </c>
      <c r="N207">
        <v>-3.1284999999999998</v>
      </c>
      <c r="O207">
        <v>110.0612</v>
      </c>
      <c r="Q207">
        <v>-3.0581999999999998</v>
      </c>
      <c r="R207">
        <v>1414.7873</v>
      </c>
      <c r="T207">
        <v>-3.1461000000000001</v>
      </c>
      <c r="U207">
        <v>1412.9450999999999</v>
      </c>
      <c r="W207">
        <v>-3.1461000000000001</v>
      </c>
      <c r="X207">
        <v>1404.3495</v>
      </c>
      <c r="Z207">
        <v>-3.1812999999999998</v>
      </c>
      <c r="AA207">
        <v>1411.1063999999999</v>
      </c>
      <c r="AC207">
        <v>-3.1812999999999998</v>
      </c>
      <c r="AD207">
        <v>1416.1717000000001</v>
      </c>
      <c r="AF207">
        <v>-3.1989000000000001</v>
      </c>
      <c r="AG207">
        <v>1410.1882000000001</v>
      </c>
      <c r="AI207">
        <v>-3.1989000000000001</v>
      </c>
      <c r="AJ207">
        <v>1401.6077</v>
      </c>
    </row>
    <row r="208" spans="2:36">
      <c r="B208">
        <v>-3.0055000000000001</v>
      </c>
      <c r="C208">
        <v>106.661</v>
      </c>
      <c r="E208">
        <v>-3.1110000000000002</v>
      </c>
      <c r="F208">
        <v>110.4461</v>
      </c>
      <c r="H208">
        <v>-3.0407000000000002</v>
      </c>
      <c r="I208">
        <v>109.3918</v>
      </c>
      <c r="K208">
        <v>-3.0407000000000002</v>
      </c>
      <c r="L208">
        <v>107.1313</v>
      </c>
      <c r="N208">
        <v>-3.0933999999999999</v>
      </c>
      <c r="O208">
        <v>110.0612</v>
      </c>
      <c r="Q208">
        <v>-3.0230999999999999</v>
      </c>
      <c r="R208">
        <v>1414.7873</v>
      </c>
      <c r="T208">
        <v>-3.1110000000000002</v>
      </c>
      <c r="U208">
        <v>1413.6355000000001</v>
      </c>
      <c r="W208">
        <v>-3.1110000000000002</v>
      </c>
      <c r="X208">
        <v>1404.3495</v>
      </c>
      <c r="Z208">
        <v>-3.1461000000000001</v>
      </c>
      <c r="AA208">
        <v>1411.1063999999999</v>
      </c>
      <c r="AC208">
        <v>-3.1461000000000001</v>
      </c>
      <c r="AD208">
        <v>1416.1717000000001</v>
      </c>
      <c r="AF208">
        <v>-3.1637</v>
      </c>
      <c r="AG208">
        <v>1411.7954999999999</v>
      </c>
      <c r="AI208">
        <v>-3.1637</v>
      </c>
      <c r="AJ208">
        <v>1401.6077</v>
      </c>
    </row>
    <row r="209" spans="2:36">
      <c r="B209">
        <v>-2.9704000000000002</v>
      </c>
      <c r="C209">
        <v>106.27209999999999</v>
      </c>
      <c r="E209">
        <v>-3.0758000000000001</v>
      </c>
      <c r="F209">
        <v>110.77</v>
      </c>
      <c r="H209">
        <v>-3.0055000000000001</v>
      </c>
      <c r="I209">
        <v>109.5339</v>
      </c>
      <c r="K209">
        <v>-3.0055000000000001</v>
      </c>
      <c r="L209">
        <v>107.07</v>
      </c>
      <c r="N209">
        <v>-3.0581999999999998</v>
      </c>
      <c r="O209">
        <v>109.69629999999999</v>
      </c>
      <c r="Q209">
        <v>-2.9878999999999998</v>
      </c>
      <c r="R209">
        <v>1420.6887999999999</v>
      </c>
      <c r="T209">
        <v>-3.0758000000000001</v>
      </c>
      <c r="U209">
        <v>1414.3263999999999</v>
      </c>
      <c r="W209">
        <v>-3.0758000000000001</v>
      </c>
      <c r="X209">
        <v>1405.8358000000001</v>
      </c>
      <c r="Z209">
        <v>-3.1110000000000002</v>
      </c>
      <c r="AA209">
        <v>1410.3028999999999</v>
      </c>
      <c r="AC209">
        <v>-3.1110000000000002</v>
      </c>
      <c r="AD209">
        <v>1411.5657000000001</v>
      </c>
      <c r="AF209">
        <v>-3.1284999999999998</v>
      </c>
      <c r="AG209">
        <v>1415.1332</v>
      </c>
      <c r="AI209">
        <v>-3.1284999999999998</v>
      </c>
      <c r="AJ209">
        <v>1401.9503</v>
      </c>
    </row>
    <row r="210" spans="2:36">
      <c r="B210">
        <v>-2.9352</v>
      </c>
      <c r="C210">
        <v>105.7801</v>
      </c>
      <c r="E210">
        <v>-3.0407000000000002</v>
      </c>
      <c r="F210">
        <v>110.91160000000001</v>
      </c>
      <c r="H210">
        <v>-2.9704000000000002</v>
      </c>
      <c r="I210">
        <v>109.69629999999999</v>
      </c>
      <c r="K210">
        <v>-2.9704000000000002</v>
      </c>
      <c r="L210">
        <v>107.07</v>
      </c>
      <c r="N210">
        <v>-3.0230999999999999</v>
      </c>
      <c r="O210">
        <v>108.9652</v>
      </c>
      <c r="Q210">
        <v>-2.9527999999999999</v>
      </c>
      <c r="R210">
        <v>1420.8050000000001</v>
      </c>
      <c r="T210">
        <v>-3.0407000000000002</v>
      </c>
      <c r="U210">
        <v>1414.3263999999999</v>
      </c>
      <c r="W210">
        <v>-3.0407000000000002</v>
      </c>
      <c r="X210">
        <v>1406.8655000000001</v>
      </c>
      <c r="Z210">
        <v>-3.0758000000000001</v>
      </c>
      <c r="AA210">
        <v>1410.3028999999999</v>
      </c>
      <c r="AC210">
        <v>-3.0758000000000001</v>
      </c>
      <c r="AD210">
        <v>1411.1063999999999</v>
      </c>
      <c r="AF210">
        <v>-3.0933999999999999</v>
      </c>
      <c r="AG210">
        <v>1413.7506000000001</v>
      </c>
      <c r="AI210">
        <v>-3.0933999999999999</v>
      </c>
      <c r="AJ210">
        <v>1406.98</v>
      </c>
    </row>
    <row r="211" spans="2:36">
      <c r="B211">
        <v>-2.9001000000000001</v>
      </c>
      <c r="C211">
        <v>105.4928</v>
      </c>
      <c r="E211">
        <v>-3.0055000000000001</v>
      </c>
      <c r="F211">
        <v>111.2148</v>
      </c>
      <c r="H211">
        <v>-2.9352</v>
      </c>
      <c r="I211">
        <v>109.69629999999999</v>
      </c>
      <c r="K211">
        <v>-2.9352</v>
      </c>
      <c r="L211">
        <v>107.3151</v>
      </c>
      <c r="N211">
        <v>-2.9878999999999998</v>
      </c>
      <c r="O211">
        <v>108.8229</v>
      </c>
      <c r="Q211">
        <v>-2.9176000000000002</v>
      </c>
      <c r="R211">
        <v>1420.8050000000001</v>
      </c>
      <c r="T211">
        <v>-3.0055000000000001</v>
      </c>
      <c r="U211">
        <v>1413.1750999999999</v>
      </c>
      <c r="W211">
        <v>-3.0055000000000001</v>
      </c>
      <c r="X211">
        <v>1405.8358000000001</v>
      </c>
      <c r="Z211">
        <v>-3.0407000000000002</v>
      </c>
      <c r="AA211">
        <v>1410.7619999999999</v>
      </c>
      <c r="AC211">
        <v>-3.0407000000000002</v>
      </c>
      <c r="AD211">
        <v>1409.5001</v>
      </c>
      <c r="AF211">
        <v>-3.0581999999999998</v>
      </c>
      <c r="AG211">
        <v>1413.7506000000001</v>
      </c>
      <c r="AI211">
        <v>-3.0581999999999998</v>
      </c>
      <c r="AJ211">
        <v>1410.1882000000001</v>
      </c>
    </row>
    <row r="212" spans="2:36">
      <c r="B212">
        <v>-2.8649</v>
      </c>
      <c r="C212">
        <v>105.28749999999999</v>
      </c>
      <c r="E212">
        <v>-2.9704000000000002</v>
      </c>
      <c r="F212">
        <v>110.8509</v>
      </c>
      <c r="H212">
        <v>-2.9001000000000001</v>
      </c>
      <c r="I212">
        <v>109.2497</v>
      </c>
      <c r="K212">
        <v>-2.9001000000000001</v>
      </c>
      <c r="L212">
        <v>107.66200000000001</v>
      </c>
      <c r="N212">
        <v>-2.9527999999999999</v>
      </c>
      <c r="O212">
        <v>108.90430000000001</v>
      </c>
      <c r="Q212">
        <v>-2.8824999999999998</v>
      </c>
      <c r="R212">
        <v>1420.4564</v>
      </c>
      <c r="T212">
        <v>-2.9704000000000002</v>
      </c>
      <c r="U212">
        <v>1409.9588000000001</v>
      </c>
      <c r="W212">
        <v>-2.9704000000000002</v>
      </c>
      <c r="X212">
        <v>1405.4927</v>
      </c>
      <c r="Z212">
        <v>-3.0055000000000001</v>
      </c>
      <c r="AA212">
        <v>1406.8655000000001</v>
      </c>
      <c r="AC212">
        <v>-3.0055000000000001</v>
      </c>
      <c r="AD212">
        <v>1408.2394999999999</v>
      </c>
      <c r="AF212">
        <v>-3.0230999999999999</v>
      </c>
      <c r="AG212">
        <v>1413.7506000000001</v>
      </c>
      <c r="AI212">
        <v>-3.0230999999999999</v>
      </c>
      <c r="AJ212">
        <v>1410.3028999999999</v>
      </c>
    </row>
    <row r="213" spans="2:36">
      <c r="B213">
        <v>-2.8298000000000001</v>
      </c>
      <c r="C213">
        <v>105.02030000000001</v>
      </c>
      <c r="E213">
        <v>-2.9352</v>
      </c>
      <c r="F213">
        <v>111.2754</v>
      </c>
      <c r="H213">
        <v>-2.8649</v>
      </c>
      <c r="I213">
        <v>108.8433</v>
      </c>
      <c r="K213">
        <v>-2.8649</v>
      </c>
      <c r="L213">
        <v>108.33459999999999</v>
      </c>
      <c r="N213">
        <v>-2.9176000000000002</v>
      </c>
      <c r="O213">
        <v>108.90430000000001</v>
      </c>
      <c r="Q213">
        <v>-2.8473000000000002</v>
      </c>
      <c r="R213">
        <v>1419.6437000000001</v>
      </c>
      <c r="T213">
        <v>-2.9352</v>
      </c>
      <c r="U213">
        <v>1406.1790000000001</v>
      </c>
      <c r="W213">
        <v>-2.9352</v>
      </c>
      <c r="X213">
        <v>1404.921</v>
      </c>
      <c r="Z213">
        <v>-2.9704000000000002</v>
      </c>
      <c r="AA213">
        <v>1406.1790000000001</v>
      </c>
      <c r="AC213">
        <v>-2.9704000000000002</v>
      </c>
      <c r="AD213">
        <v>1409.2708</v>
      </c>
      <c r="AF213">
        <v>-2.9878999999999998</v>
      </c>
      <c r="AG213">
        <v>1411.9104</v>
      </c>
      <c r="AI213">
        <v>-2.9878999999999998</v>
      </c>
      <c r="AJ213">
        <v>1409.1561999999999</v>
      </c>
    </row>
    <row r="214" spans="2:36">
      <c r="B214">
        <v>-2.7946</v>
      </c>
      <c r="C214">
        <v>104.9175</v>
      </c>
      <c r="E214">
        <v>-2.9001000000000001</v>
      </c>
      <c r="F214">
        <v>110.8104</v>
      </c>
      <c r="H214">
        <v>-2.8298000000000001</v>
      </c>
      <c r="I214">
        <v>108.5381</v>
      </c>
      <c r="K214">
        <v>-2.8298000000000001</v>
      </c>
      <c r="L214">
        <v>108.4567</v>
      </c>
      <c r="N214">
        <v>-2.8824999999999998</v>
      </c>
      <c r="O214">
        <v>109.3918</v>
      </c>
      <c r="Q214">
        <v>-2.8121999999999998</v>
      </c>
      <c r="R214">
        <v>1418.6003000000001</v>
      </c>
      <c r="T214">
        <v>-2.9001000000000001</v>
      </c>
      <c r="U214">
        <v>1405.0354</v>
      </c>
      <c r="W214">
        <v>-2.9001000000000001</v>
      </c>
      <c r="X214">
        <v>1404.0065999999999</v>
      </c>
      <c r="Z214">
        <v>-2.9352</v>
      </c>
      <c r="AA214">
        <v>1406.1790000000001</v>
      </c>
      <c r="AC214">
        <v>-2.9352</v>
      </c>
      <c r="AD214">
        <v>1409.2708</v>
      </c>
      <c r="AF214">
        <v>-2.9527999999999999</v>
      </c>
      <c r="AG214">
        <v>1411.9104</v>
      </c>
      <c r="AI214">
        <v>-2.9527999999999999</v>
      </c>
      <c r="AJ214">
        <v>1403.0925</v>
      </c>
    </row>
    <row r="215" spans="2:36">
      <c r="B215">
        <v>-2.7593999999999999</v>
      </c>
      <c r="C215">
        <v>104.8969</v>
      </c>
      <c r="E215">
        <v>-2.8649</v>
      </c>
      <c r="F215">
        <v>110.3651</v>
      </c>
      <c r="H215">
        <v>-2.7946</v>
      </c>
      <c r="I215">
        <v>107.866</v>
      </c>
      <c r="K215">
        <v>-2.7946</v>
      </c>
      <c r="L215">
        <v>108.4567</v>
      </c>
      <c r="N215">
        <v>-2.8473000000000002</v>
      </c>
      <c r="O215">
        <v>109.75709999999999</v>
      </c>
      <c r="Q215">
        <v>-2.7770000000000001</v>
      </c>
      <c r="R215">
        <v>1418.2529</v>
      </c>
      <c r="T215">
        <v>-2.8649</v>
      </c>
      <c r="U215">
        <v>1406.1790000000001</v>
      </c>
      <c r="W215">
        <v>-2.8649</v>
      </c>
      <c r="X215">
        <v>1404.0065999999999</v>
      </c>
      <c r="Z215">
        <v>-2.9001000000000001</v>
      </c>
      <c r="AA215">
        <v>1405.8358000000001</v>
      </c>
      <c r="AC215">
        <v>-2.9001000000000001</v>
      </c>
      <c r="AD215">
        <v>1406.8655000000001</v>
      </c>
      <c r="AF215">
        <v>-2.9176000000000002</v>
      </c>
      <c r="AG215">
        <v>1410.1882000000001</v>
      </c>
      <c r="AI215">
        <v>-2.9176000000000002</v>
      </c>
      <c r="AJ215">
        <v>1398.4106999999999</v>
      </c>
    </row>
    <row r="216" spans="2:36">
      <c r="B216">
        <v>-2.7242999999999999</v>
      </c>
      <c r="C216">
        <v>104.6705</v>
      </c>
      <c r="E216">
        <v>-2.8298000000000001</v>
      </c>
      <c r="F216">
        <v>110.0612</v>
      </c>
      <c r="H216">
        <v>-2.7593999999999999</v>
      </c>
      <c r="I216">
        <v>107.6212</v>
      </c>
      <c r="K216">
        <v>-2.7593999999999999</v>
      </c>
      <c r="L216">
        <v>108.33459999999999</v>
      </c>
      <c r="N216">
        <v>-2.8121999999999998</v>
      </c>
      <c r="O216">
        <v>109.676</v>
      </c>
      <c r="Q216">
        <v>-2.7418999999999998</v>
      </c>
      <c r="R216">
        <v>1416.0562</v>
      </c>
      <c r="T216">
        <v>-2.8298000000000001</v>
      </c>
      <c r="U216">
        <v>1407.0944</v>
      </c>
      <c r="W216">
        <v>-2.8298000000000001</v>
      </c>
      <c r="X216">
        <v>1404.921</v>
      </c>
      <c r="Z216">
        <v>-2.8649</v>
      </c>
      <c r="AA216">
        <v>1405.7215000000001</v>
      </c>
      <c r="AC216">
        <v>-2.8649</v>
      </c>
      <c r="AD216">
        <v>1406.8655000000001</v>
      </c>
      <c r="AF216">
        <v>-2.8824999999999998</v>
      </c>
      <c r="AG216">
        <v>1410.5324000000001</v>
      </c>
      <c r="AI216">
        <v>-2.8824999999999998</v>
      </c>
      <c r="AJ216">
        <v>1395.5561</v>
      </c>
    </row>
    <row r="217" spans="2:36">
      <c r="B217">
        <v>-2.6890999999999998</v>
      </c>
      <c r="C217">
        <v>103.7223</v>
      </c>
      <c r="E217">
        <v>-2.7946</v>
      </c>
      <c r="F217">
        <v>109.9599</v>
      </c>
      <c r="H217">
        <v>-2.7242999999999999</v>
      </c>
      <c r="I217">
        <v>107.27419999999999</v>
      </c>
      <c r="K217">
        <v>-2.7242999999999999</v>
      </c>
      <c r="L217">
        <v>106.5996</v>
      </c>
      <c r="N217">
        <v>-2.7770000000000001</v>
      </c>
      <c r="O217">
        <v>109.676</v>
      </c>
      <c r="Q217">
        <v>-2.7067000000000001</v>
      </c>
      <c r="R217">
        <v>1413.6355000000001</v>
      </c>
      <c r="T217">
        <v>-2.7946</v>
      </c>
      <c r="U217">
        <v>1408.9268999999999</v>
      </c>
      <c r="W217">
        <v>-2.7946</v>
      </c>
      <c r="X217">
        <v>1405.2639999999999</v>
      </c>
      <c r="Z217">
        <v>-2.8298000000000001</v>
      </c>
      <c r="AA217">
        <v>1405.7215000000001</v>
      </c>
      <c r="AC217">
        <v>-2.8298000000000001</v>
      </c>
      <c r="AD217">
        <v>1406.8655000000001</v>
      </c>
      <c r="AF217">
        <v>-2.8473000000000002</v>
      </c>
      <c r="AG217">
        <v>1410.1882000000001</v>
      </c>
      <c r="AI217">
        <v>-2.8473000000000002</v>
      </c>
      <c r="AJ217">
        <v>1394.8707999999999</v>
      </c>
    </row>
    <row r="218" spans="2:36">
      <c r="B218">
        <v>-2.6539999999999999</v>
      </c>
      <c r="C218">
        <v>102.8746</v>
      </c>
      <c r="E218">
        <v>-2.7593999999999999</v>
      </c>
      <c r="F218">
        <v>109.6557</v>
      </c>
      <c r="H218">
        <v>-2.6890999999999998</v>
      </c>
      <c r="I218">
        <v>106.82470000000001</v>
      </c>
      <c r="K218">
        <v>-2.6890999999999998</v>
      </c>
      <c r="L218">
        <v>106.4359</v>
      </c>
      <c r="N218">
        <v>-2.7418999999999998</v>
      </c>
      <c r="O218">
        <v>109.6557</v>
      </c>
      <c r="Q218">
        <v>-2.6716000000000002</v>
      </c>
      <c r="R218">
        <v>1413.5204000000001</v>
      </c>
      <c r="T218">
        <v>-2.7593999999999999</v>
      </c>
      <c r="U218">
        <v>1410.1882000000001</v>
      </c>
      <c r="W218">
        <v>-2.7593999999999999</v>
      </c>
      <c r="X218">
        <v>1403.6638</v>
      </c>
      <c r="Z218">
        <v>-2.7946</v>
      </c>
      <c r="AA218">
        <v>1405.7215000000001</v>
      </c>
      <c r="AC218">
        <v>-2.7946</v>
      </c>
      <c r="AD218">
        <v>1406.8655000000001</v>
      </c>
      <c r="AF218">
        <v>-2.8121999999999998</v>
      </c>
      <c r="AG218">
        <v>1408.5832</v>
      </c>
      <c r="AI218">
        <v>-2.8121999999999998</v>
      </c>
      <c r="AJ218">
        <v>1400.9224999999999</v>
      </c>
    </row>
    <row r="219" spans="2:36">
      <c r="B219">
        <v>-2.6187999999999998</v>
      </c>
      <c r="C219">
        <v>102.7296</v>
      </c>
      <c r="E219">
        <v>-2.7242999999999999</v>
      </c>
      <c r="F219">
        <v>109.2497</v>
      </c>
      <c r="H219">
        <v>-2.6539999999999999</v>
      </c>
      <c r="I219">
        <v>107.27419999999999</v>
      </c>
      <c r="K219">
        <v>-2.6539999999999999</v>
      </c>
      <c r="L219">
        <v>106.16970000000001</v>
      </c>
      <c r="N219">
        <v>-2.7067000000000001</v>
      </c>
      <c r="O219">
        <v>109.35120000000001</v>
      </c>
      <c r="Q219">
        <v>-2.6364000000000001</v>
      </c>
      <c r="R219">
        <v>1413.6355000000001</v>
      </c>
      <c r="T219">
        <v>-2.7242999999999999</v>
      </c>
      <c r="U219">
        <v>1408.9268999999999</v>
      </c>
      <c r="W219">
        <v>-2.7242999999999999</v>
      </c>
      <c r="X219">
        <v>1403.0925</v>
      </c>
      <c r="Z219">
        <v>-2.7593999999999999</v>
      </c>
      <c r="AA219">
        <v>1405.7215000000001</v>
      </c>
      <c r="AC219">
        <v>-2.7593999999999999</v>
      </c>
      <c r="AD219">
        <v>1407.0944</v>
      </c>
      <c r="AF219">
        <v>-2.7770000000000001</v>
      </c>
      <c r="AG219">
        <v>1407.4378999999999</v>
      </c>
      <c r="AI219">
        <v>-2.7770000000000001</v>
      </c>
      <c r="AJ219">
        <v>1404.921</v>
      </c>
    </row>
    <row r="220" spans="2:36">
      <c r="B220">
        <v>-2.5836999999999999</v>
      </c>
      <c r="C220">
        <v>102.7296</v>
      </c>
      <c r="E220">
        <v>-2.6890999999999998</v>
      </c>
      <c r="F220">
        <v>108.39570000000001</v>
      </c>
      <c r="H220">
        <v>-2.6187999999999998</v>
      </c>
      <c r="I220">
        <v>107.29470000000001</v>
      </c>
      <c r="K220">
        <v>-2.6187999999999998</v>
      </c>
      <c r="L220">
        <v>106.0672</v>
      </c>
      <c r="N220">
        <v>-2.6716000000000002</v>
      </c>
      <c r="O220">
        <v>108.98560000000001</v>
      </c>
      <c r="Q220">
        <v>-2.6013000000000002</v>
      </c>
      <c r="R220">
        <v>1413.5204000000001</v>
      </c>
      <c r="T220">
        <v>-2.6890999999999998</v>
      </c>
      <c r="U220">
        <v>1407.0944</v>
      </c>
      <c r="W220">
        <v>-2.6890999999999998</v>
      </c>
      <c r="X220">
        <v>1403.0925</v>
      </c>
      <c r="Z220">
        <v>-2.7242999999999999</v>
      </c>
      <c r="AA220">
        <v>1405.2639999999999</v>
      </c>
      <c r="AC220">
        <v>-2.7242999999999999</v>
      </c>
      <c r="AD220">
        <v>1406.8655000000001</v>
      </c>
      <c r="AF220">
        <v>-2.7418999999999998</v>
      </c>
      <c r="AG220">
        <v>1406.5222000000001</v>
      </c>
      <c r="AI220">
        <v>-2.7418999999999998</v>
      </c>
      <c r="AJ220">
        <v>1406.6367</v>
      </c>
    </row>
    <row r="221" spans="2:36">
      <c r="B221">
        <v>-2.5485000000000002</v>
      </c>
      <c r="C221">
        <v>102.37730000000001</v>
      </c>
      <c r="E221">
        <v>-2.6539999999999999</v>
      </c>
      <c r="F221">
        <v>108.04940000000001</v>
      </c>
      <c r="H221">
        <v>-2.5836999999999999</v>
      </c>
      <c r="I221">
        <v>107.4376</v>
      </c>
      <c r="K221">
        <v>-2.5836999999999999</v>
      </c>
      <c r="L221">
        <v>105.5955</v>
      </c>
      <c r="N221">
        <v>-2.6364000000000001</v>
      </c>
      <c r="O221">
        <v>108.4974</v>
      </c>
      <c r="Q221">
        <v>-2.5661</v>
      </c>
      <c r="R221">
        <v>1412.4851000000001</v>
      </c>
      <c r="T221">
        <v>-2.6539999999999999</v>
      </c>
      <c r="U221">
        <v>1405.8358000000001</v>
      </c>
      <c r="W221">
        <v>-2.6539999999999999</v>
      </c>
      <c r="X221">
        <v>1401.9503</v>
      </c>
      <c r="Z221">
        <v>-2.6890999999999998</v>
      </c>
      <c r="AA221">
        <v>1403.8923</v>
      </c>
      <c r="AC221">
        <v>-2.6890999999999998</v>
      </c>
      <c r="AD221">
        <v>1406.6367</v>
      </c>
      <c r="AF221">
        <v>-2.7067000000000001</v>
      </c>
      <c r="AG221">
        <v>1406.2934</v>
      </c>
      <c r="AI221">
        <v>-2.7067000000000001</v>
      </c>
      <c r="AJ221">
        <v>1404.1208999999999</v>
      </c>
    </row>
    <row r="222" spans="2:36">
      <c r="B222">
        <v>-2.5133999999999999</v>
      </c>
      <c r="C222">
        <v>102.48099999999999</v>
      </c>
      <c r="E222">
        <v>-2.6187999999999998</v>
      </c>
      <c r="F222">
        <v>107.8048</v>
      </c>
      <c r="H222">
        <v>-2.5485000000000002</v>
      </c>
      <c r="I222">
        <v>106.4359</v>
      </c>
      <c r="K222">
        <v>-2.5485000000000002</v>
      </c>
      <c r="L222">
        <v>105.28749999999999</v>
      </c>
      <c r="N222">
        <v>-2.6013000000000002</v>
      </c>
      <c r="O222">
        <v>107.866</v>
      </c>
      <c r="Q222">
        <v>-2.5310000000000001</v>
      </c>
      <c r="R222">
        <v>1414.2112</v>
      </c>
      <c r="T222">
        <v>-2.6187999999999998</v>
      </c>
      <c r="U222">
        <v>1405.8358000000001</v>
      </c>
      <c r="W222">
        <v>-2.6187999999999998</v>
      </c>
      <c r="X222">
        <v>1404.0065999999999</v>
      </c>
      <c r="Z222">
        <v>-2.6539999999999999</v>
      </c>
      <c r="AA222">
        <v>1403.8923</v>
      </c>
      <c r="AC222">
        <v>-2.6539999999999999</v>
      </c>
      <c r="AD222">
        <v>1406.6367</v>
      </c>
      <c r="AF222">
        <v>-2.6716000000000002</v>
      </c>
      <c r="AG222">
        <v>1404.3495</v>
      </c>
      <c r="AI222">
        <v>-2.6716000000000002</v>
      </c>
      <c r="AJ222">
        <v>1403.0925</v>
      </c>
    </row>
    <row r="223" spans="2:36">
      <c r="B223">
        <v>-2.4782000000000002</v>
      </c>
      <c r="C223">
        <v>102.8746</v>
      </c>
      <c r="E223">
        <v>-2.5836999999999999</v>
      </c>
      <c r="F223">
        <v>107.88639999999999</v>
      </c>
      <c r="H223">
        <v>-2.5133999999999999</v>
      </c>
      <c r="I223">
        <v>106.7428</v>
      </c>
      <c r="K223">
        <v>-2.5133999999999999</v>
      </c>
      <c r="L223">
        <v>105.10250000000001</v>
      </c>
      <c r="N223">
        <v>-2.5661</v>
      </c>
      <c r="O223">
        <v>107.5192</v>
      </c>
      <c r="Q223">
        <v>-2.4958</v>
      </c>
      <c r="R223">
        <v>1415.71</v>
      </c>
      <c r="T223">
        <v>-2.5836999999999999</v>
      </c>
      <c r="U223">
        <v>1407.0944</v>
      </c>
      <c r="W223">
        <v>-2.5836999999999999</v>
      </c>
      <c r="X223">
        <v>1406.0645999999999</v>
      </c>
      <c r="Z223">
        <v>-2.6187999999999998</v>
      </c>
      <c r="AA223">
        <v>1403.8923</v>
      </c>
      <c r="AC223">
        <v>-2.6187999999999998</v>
      </c>
      <c r="AD223">
        <v>1405.1496999999999</v>
      </c>
      <c r="AF223">
        <v>-2.6364000000000001</v>
      </c>
      <c r="AG223">
        <v>1404.3495</v>
      </c>
      <c r="AI223">
        <v>-2.6364000000000001</v>
      </c>
      <c r="AJ223">
        <v>1401.8361</v>
      </c>
    </row>
    <row r="224" spans="2:36">
      <c r="B224">
        <v>-2.4430999999999998</v>
      </c>
      <c r="C224">
        <v>103.01949999999999</v>
      </c>
      <c r="E224">
        <v>-2.5485000000000002</v>
      </c>
      <c r="F224">
        <v>108.04940000000001</v>
      </c>
      <c r="H224">
        <v>-2.4782000000000002</v>
      </c>
      <c r="I224">
        <v>105.5544</v>
      </c>
      <c r="K224">
        <v>-2.4782000000000002</v>
      </c>
      <c r="L224">
        <v>104.8969</v>
      </c>
      <c r="N224">
        <v>-2.5310000000000001</v>
      </c>
      <c r="O224">
        <v>107.2334</v>
      </c>
      <c r="Q224">
        <v>-2.4607000000000001</v>
      </c>
      <c r="R224">
        <v>1417.4428</v>
      </c>
      <c r="T224">
        <v>-2.5485000000000002</v>
      </c>
      <c r="U224">
        <v>1407.5523000000001</v>
      </c>
      <c r="W224">
        <v>-2.5485000000000002</v>
      </c>
      <c r="X224">
        <v>1406.6367</v>
      </c>
      <c r="Z224">
        <v>-2.5836999999999999</v>
      </c>
      <c r="AA224">
        <v>1403.8923</v>
      </c>
      <c r="AC224">
        <v>-2.5836999999999999</v>
      </c>
      <c r="AD224">
        <v>1406.2934</v>
      </c>
      <c r="AF224">
        <v>-2.6013000000000002</v>
      </c>
      <c r="AG224">
        <v>1404.3495</v>
      </c>
      <c r="AI224">
        <v>-2.6013000000000002</v>
      </c>
      <c r="AJ224">
        <v>1399.5524</v>
      </c>
    </row>
    <row r="225" spans="2:36">
      <c r="B225">
        <v>-2.4079000000000002</v>
      </c>
      <c r="C225">
        <v>102.7711</v>
      </c>
      <c r="E225">
        <v>-2.5133999999999999</v>
      </c>
      <c r="F225">
        <v>107.9068</v>
      </c>
      <c r="H225">
        <v>-2.4430999999999998</v>
      </c>
      <c r="I225">
        <v>105.36960000000001</v>
      </c>
      <c r="K225">
        <v>-2.4430999999999998</v>
      </c>
      <c r="L225">
        <v>104.794</v>
      </c>
      <c r="N225">
        <v>-2.4958</v>
      </c>
      <c r="O225">
        <v>106.80419999999999</v>
      </c>
      <c r="Q225">
        <v>-2.4255</v>
      </c>
      <c r="R225">
        <v>1417.6741</v>
      </c>
      <c r="T225">
        <v>-2.5133999999999999</v>
      </c>
      <c r="U225">
        <v>1409.7293999999999</v>
      </c>
      <c r="W225">
        <v>-2.5133999999999999</v>
      </c>
      <c r="X225">
        <v>1408.4685999999999</v>
      </c>
      <c r="Z225">
        <v>-2.5485000000000002</v>
      </c>
      <c r="AA225">
        <v>1404.3495</v>
      </c>
      <c r="AC225">
        <v>-2.5485000000000002</v>
      </c>
      <c r="AD225">
        <v>1407.8959</v>
      </c>
      <c r="AF225">
        <v>-2.5661</v>
      </c>
      <c r="AG225">
        <v>1404.1208999999999</v>
      </c>
      <c r="AI225">
        <v>-2.5661</v>
      </c>
      <c r="AJ225">
        <v>1401.0367000000001</v>
      </c>
    </row>
    <row r="226" spans="2:36">
      <c r="B226">
        <v>-2.3727999999999998</v>
      </c>
      <c r="C226">
        <v>102.33580000000001</v>
      </c>
      <c r="E226">
        <v>-2.4782000000000002</v>
      </c>
      <c r="F226">
        <v>107.6416</v>
      </c>
      <c r="H226">
        <v>-2.4079000000000002</v>
      </c>
      <c r="I226">
        <v>105.26690000000001</v>
      </c>
      <c r="K226">
        <v>-2.4079000000000002</v>
      </c>
      <c r="L226">
        <v>104.5676</v>
      </c>
      <c r="N226">
        <v>-2.4607000000000001</v>
      </c>
      <c r="O226">
        <v>106.3335</v>
      </c>
      <c r="Q226">
        <v>-2.3902999999999999</v>
      </c>
      <c r="R226">
        <v>1418.3687</v>
      </c>
      <c r="T226">
        <v>-2.4782000000000002</v>
      </c>
      <c r="U226">
        <v>1410.3028999999999</v>
      </c>
      <c r="W226">
        <v>-2.4782000000000002</v>
      </c>
      <c r="X226">
        <v>1410.0735</v>
      </c>
      <c r="Z226">
        <v>-2.5133999999999999</v>
      </c>
      <c r="AA226">
        <v>1407.4378999999999</v>
      </c>
      <c r="AC226">
        <v>-2.5133999999999999</v>
      </c>
      <c r="AD226">
        <v>1410.4177</v>
      </c>
      <c r="AF226">
        <v>-2.5310000000000001</v>
      </c>
      <c r="AG226">
        <v>1405.3784000000001</v>
      </c>
      <c r="AI226">
        <v>-2.5310000000000001</v>
      </c>
      <c r="AJ226">
        <v>1401.8361</v>
      </c>
    </row>
    <row r="227" spans="2:36">
      <c r="B227">
        <v>-2.3376000000000001</v>
      </c>
      <c r="C227">
        <v>102.33580000000001</v>
      </c>
      <c r="E227">
        <v>-2.4430999999999998</v>
      </c>
      <c r="F227">
        <v>106.51779999999999</v>
      </c>
      <c r="H227">
        <v>-2.3727999999999998</v>
      </c>
      <c r="I227">
        <v>105.06140000000001</v>
      </c>
      <c r="K227">
        <v>-2.3727999999999998</v>
      </c>
      <c r="L227">
        <v>104.238</v>
      </c>
      <c r="N227">
        <v>-2.4255</v>
      </c>
      <c r="O227">
        <v>106.62009999999999</v>
      </c>
      <c r="Q227">
        <v>-2.3552</v>
      </c>
      <c r="R227">
        <v>1419.6437000000001</v>
      </c>
      <c r="T227">
        <v>-2.4430999999999998</v>
      </c>
      <c r="U227">
        <v>1410.3028999999999</v>
      </c>
      <c r="W227">
        <v>-2.4430999999999998</v>
      </c>
      <c r="X227">
        <v>1410.7619999999999</v>
      </c>
      <c r="Z227">
        <v>-2.4782000000000002</v>
      </c>
      <c r="AA227">
        <v>1407.4378999999999</v>
      </c>
      <c r="AC227">
        <v>-2.4782000000000002</v>
      </c>
      <c r="AD227">
        <v>1411.4509</v>
      </c>
      <c r="AF227">
        <v>-2.4958</v>
      </c>
      <c r="AG227">
        <v>1408.4685999999999</v>
      </c>
      <c r="AI227">
        <v>-2.4958</v>
      </c>
      <c r="AJ227">
        <v>1401.3793000000001</v>
      </c>
    </row>
    <row r="228" spans="2:36">
      <c r="B228">
        <v>-2.3025000000000002</v>
      </c>
      <c r="C228">
        <v>102.33580000000001</v>
      </c>
      <c r="E228">
        <v>-2.4079000000000002</v>
      </c>
      <c r="F228">
        <v>106.1901</v>
      </c>
      <c r="H228">
        <v>-2.3376000000000001</v>
      </c>
      <c r="I228">
        <v>104.4646</v>
      </c>
      <c r="K228">
        <v>-2.3376000000000001</v>
      </c>
      <c r="L228">
        <v>104.1349</v>
      </c>
      <c r="N228">
        <v>-2.3902999999999999</v>
      </c>
      <c r="O228">
        <v>106.3335</v>
      </c>
      <c r="Q228">
        <v>-2.3199999999999998</v>
      </c>
      <c r="R228">
        <v>1419.6437000000001</v>
      </c>
      <c r="T228">
        <v>-2.4079000000000002</v>
      </c>
      <c r="U228">
        <v>1409.0415</v>
      </c>
      <c r="W228">
        <v>-2.4079000000000002</v>
      </c>
      <c r="X228">
        <v>1410.7619999999999</v>
      </c>
      <c r="Z228">
        <v>-2.4430999999999998</v>
      </c>
      <c r="AA228">
        <v>1405.6070999999999</v>
      </c>
      <c r="AC228">
        <v>-2.4430999999999998</v>
      </c>
      <c r="AD228">
        <v>1412.1402</v>
      </c>
      <c r="AF228">
        <v>-2.4607000000000001</v>
      </c>
      <c r="AG228">
        <v>1409.0415</v>
      </c>
      <c r="AI228">
        <v>-2.4607000000000001</v>
      </c>
      <c r="AJ228">
        <v>1401.3793000000001</v>
      </c>
    </row>
    <row r="229" spans="2:36">
      <c r="B229">
        <v>-2.2673000000000001</v>
      </c>
      <c r="C229">
        <v>102.83320000000001</v>
      </c>
      <c r="E229">
        <v>-2.3727999999999998</v>
      </c>
      <c r="F229">
        <v>105.98520000000001</v>
      </c>
      <c r="H229">
        <v>-2.3025000000000002</v>
      </c>
      <c r="I229">
        <v>103.55710000000001</v>
      </c>
      <c r="K229">
        <v>-2.3025000000000002</v>
      </c>
      <c r="L229">
        <v>103.55710000000001</v>
      </c>
      <c r="N229">
        <v>-2.3552</v>
      </c>
      <c r="O229">
        <v>106.8451</v>
      </c>
      <c r="Q229">
        <v>-2.2848999999999999</v>
      </c>
      <c r="R229">
        <v>1419.1797999999999</v>
      </c>
      <c r="T229">
        <v>-2.3727999999999998</v>
      </c>
      <c r="U229">
        <v>1411.2212</v>
      </c>
      <c r="W229">
        <v>-2.3727999999999998</v>
      </c>
      <c r="X229">
        <v>1410.7619999999999</v>
      </c>
      <c r="Z229">
        <v>-2.4079000000000002</v>
      </c>
      <c r="AA229">
        <v>1408.8123000000001</v>
      </c>
      <c r="AC229">
        <v>-2.4079000000000002</v>
      </c>
      <c r="AD229">
        <v>1411.4509</v>
      </c>
      <c r="AF229">
        <v>-2.4255</v>
      </c>
      <c r="AG229">
        <v>1408.4685999999999</v>
      </c>
      <c r="AI229">
        <v>-2.4255</v>
      </c>
      <c r="AJ229">
        <v>1402.4070999999999</v>
      </c>
    </row>
    <row r="230" spans="2:36">
      <c r="B230">
        <v>-2.2322000000000002</v>
      </c>
      <c r="C230">
        <v>103.2677</v>
      </c>
      <c r="E230">
        <v>-2.3376000000000001</v>
      </c>
      <c r="F230">
        <v>105.73909999999999</v>
      </c>
      <c r="H230">
        <v>-2.2673000000000001</v>
      </c>
      <c r="I230">
        <v>103.55710000000001</v>
      </c>
      <c r="K230">
        <v>-2.2673000000000001</v>
      </c>
      <c r="L230">
        <v>103.08159999999999</v>
      </c>
      <c r="N230">
        <v>-2.3199999999999998</v>
      </c>
      <c r="O230">
        <v>106.5996</v>
      </c>
      <c r="Q230">
        <v>-2.2496999999999998</v>
      </c>
      <c r="R230">
        <v>1419.6437000000001</v>
      </c>
      <c r="T230">
        <v>-2.3376000000000001</v>
      </c>
      <c r="U230">
        <v>1412.2552000000001</v>
      </c>
      <c r="W230">
        <v>-2.3376000000000001</v>
      </c>
      <c r="X230">
        <v>1410.6472000000001</v>
      </c>
      <c r="Z230">
        <v>-2.3727999999999998</v>
      </c>
      <c r="AA230">
        <v>1409.5001</v>
      </c>
      <c r="AC230">
        <v>-2.3727999999999998</v>
      </c>
      <c r="AD230">
        <v>1410.9916000000001</v>
      </c>
      <c r="AF230">
        <v>-2.3902999999999999</v>
      </c>
      <c r="AG230">
        <v>1409.6147000000001</v>
      </c>
      <c r="AI230">
        <v>-2.3902999999999999</v>
      </c>
      <c r="AJ230">
        <v>1404.6923999999999</v>
      </c>
    </row>
    <row r="231" spans="2:36">
      <c r="B231">
        <v>-2.1970000000000001</v>
      </c>
      <c r="C231">
        <v>103.35039999999999</v>
      </c>
      <c r="E231">
        <v>-2.3025000000000002</v>
      </c>
      <c r="F231">
        <v>105.18470000000001</v>
      </c>
      <c r="H231">
        <v>-2.2322000000000002</v>
      </c>
      <c r="I231">
        <v>103.619</v>
      </c>
      <c r="K231">
        <v>-2.2322000000000002</v>
      </c>
      <c r="L231">
        <v>102.7089</v>
      </c>
      <c r="N231">
        <v>-2.2848999999999999</v>
      </c>
      <c r="O231">
        <v>106.4973</v>
      </c>
      <c r="Q231">
        <v>-2.2145999999999999</v>
      </c>
      <c r="R231">
        <v>1420.5726</v>
      </c>
      <c r="T231">
        <v>-2.3025000000000002</v>
      </c>
      <c r="U231">
        <v>1412.7149999999999</v>
      </c>
      <c r="W231">
        <v>-2.3025000000000002</v>
      </c>
      <c r="X231">
        <v>1410.4177</v>
      </c>
      <c r="Z231">
        <v>-2.3376000000000001</v>
      </c>
      <c r="AA231">
        <v>1407.5523000000001</v>
      </c>
      <c r="AC231">
        <v>-2.3376000000000001</v>
      </c>
      <c r="AD231">
        <v>1408.6976999999999</v>
      </c>
      <c r="AF231">
        <v>-2.3552</v>
      </c>
      <c r="AG231">
        <v>1408.9268999999999</v>
      </c>
      <c r="AI231">
        <v>-2.3552</v>
      </c>
      <c r="AJ231">
        <v>1404.6923999999999</v>
      </c>
    </row>
    <row r="232" spans="2:36">
      <c r="B232">
        <v>-2.1619000000000002</v>
      </c>
      <c r="C232">
        <v>103.74290000000001</v>
      </c>
      <c r="E232">
        <v>-2.2673000000000001</v>
      </c>
      <c r="F232">
        <v>105.18470000000001</v>
      </c>
      <c r="H232">
        <v>-2.1970000000000001</v>
      </c>
      <c r="I232">
        <v>103.7842</v>
      </c>
      <c r="K232">
        <v>-2.1970000000000001</v>
      </c>
      <c r="L232">
        <v>102.2736</v>
      </c>
      <c r="N232">
        <v>-2.2496999999999998</v>
      </c>
      <c r="O232">
        <v>106.29259999999999</v>
      </c>
      <c r="Q232">
        <v>-2.1793999999999998</v>
      </c>
      <c r="R232">
        <v>1421.3865000000001</v>
      </c>
      <c r="T232">
        <v>-2.2673000000000001</v>
      </c>
      <c r="U232">
        <v>1411.9104</v>
      </c>
      <c r="W232">
        <v>-2.2673000000000001</v>
      </c>
      <c r="X232">
        <v>1410.4177</v>
      </c>
      <c r="Z232">
        <v>-2.3025000000000002</v>
      </c>
      <c r="AA232">
        <v>1409.5001</v>
      </c>
      <c r="AC232">
        <v>-2.3025000000000002</v>
      </c>
      <c r="AD232">
        <v>1408.6976999999999</v>
      </c>
      <c r="AF232">
        <v>-2.3199999999999998</v>
      </c>
      <c r="AG232">
        <v>1408.6976999999999</v>
      </c>
      <c r="AI232">
        <v>-2.3199999999999998</v>
      </c>
      <c r="AJ232">
        <v>1404.3495</v>
      </c>
    </row>
    <row r="233" spans="2:36">
      <c r="B233">
        <v>-2.1267</v>
      </c>
      <c r="C233">
        <v>103.92870000000001</v>
      </c>
      <c r="E233">
        <v>-2.2322000000000002</v>
      </c>
      <c r="F233">
        <v>105.18470000000001</v>
      </c>
      <c r="H233">
        <v>-2.1619000000000002</v>
      </c>
      <c r="I233">
        <v>103.7223</v>
      </c>
      <c r="K233">
        <v>-2.1619000000000002</v>
      </c>
      <c r="L233">
        <v>101.60890000000001</v>
      </c>
      <c r="N233">
        <v>-2.2145999999999999</v>
      </c>
      <c r="O233">
        <v>105.8827</v>
      </c>
      <c r="Q233">
        <v>-2.1442999999999999</v>
      </c>
      <c r="R233">
        <v>1419.6437000000001</v>
      </c>
      <c r="T233">
        <v>-2.2322000000000002</v>
      </c>
      <c r="U233">
        <v>1411.6805999999999</v>
      </c>
      <c r="W233">
        <v>-2.2322000000000002</v>
      </c>
      <c r="X233">
        <v>1410.0735</v>
      </c>
      <c r="Z233">
        <v>-2.2673000000000001</v>
      </c>
      <c r="AA233">
        <v>1408.9268999999999</v>
      </c>
      <c r="AC233">
        <v>-2.2673000000000001</v>
      </c>
      <c r="AD233">
        <v>1408.6976999999999</v>
      </c>
      <c r="AF233">
        <v>-2.2848999999999999</v>
      </c>
      <c r="AG233">
        <v>1408.6976999999999</v>
      </c>
      <c r="AI233">
        <v>-2.2848999999999999</v>
      </c>
      <c r="AJ233">
        <v>1402.7498000000001</v>
      </c>
    </row>
    <row r="234" spans="2:36">
      <c r="B234">
        <v>-2.0916000000000001</v>
      </c>
      <c r="C234">
        <v>103.92870000000001</v>
      </c>
      <c r="E234">
        <v>-2.1970000000000001</v>
      </c>
      <c r="F234">
        <v>105.6365</v>
      </c>
      <c r="H234">
        <v>-2.1267</v>
      </c>
      <c r="I234">
        <v>103.5157</v>
      </c>
      <c r="K234">
        <v>-2.1267</v>
      </c>
      <c r="L234">
        <v>101.46339999999999</v>
      </c>
      <c r="N234">
        <v>-2.1793999999999998</v>
      </c>
      <c r="O234">
        <v>105.0408</v>
      </c>
      <c r="Q234">
        <v>-2.1091000000000002</v>
      </c>
      <c r="R234">
        <v>1419.6437000000001</v>
      </c>
      <c r="T234">
        <v>-2.1970000000000001</v>
      </c>
      <c r="U234">
        <v>1410.8768</v>
      </c>
      <c r="W234">
        <v>-2.1970000000000001</v>
      </c>
      <c r="X234">
        <v>1409.3853999999999</v>
      </c>
      <c r="Z234">
        <v>-2.2322000000000002</v>
      </c>
      <c r="AA234">
        <v>1406.6367</v>
      </c>
      <c r="AC234">
        <v>-2.2322000000000002</v>
      </c>
      <c r="AD234">
        <v>1409.1561999999999</v>
      </c>
      <c r="AF234">
        <v>-2.2496999999999998</v>
      </c>
      <c r="AG234">
        <v>1409.6147000000001</v>
      </c>
      <c r="AI234">
        <v>-2.2496999999999998</v>
      </c>
      <c r="AJ234">
        <v>1400.0091</v>
      </c>
    </row>
    <row r="235" spans="2:36">
      <c r="B235">
        <v>-2.0564</v>
      </c>
      <c r="C235">
        <v>104.0937</v>
      </c>
      <c r="E235">
        <v>-2.1619000000000002</v>
      </c>
      <c r="F235">
        <v>105.6365</v>
      </c>
      <c r="H235">
        <v>-2.0916000000000001</v>
      </c>
      <c r="I235">
        <v>103.5157</v>
      </c>
      <c r="K235">
        <v>-2.0916000000000001</v>
      </c>
      <c r="L235">
        <v>101.7129</v>
      </c>
      <c r="N235">
        <v>-2.1442999999999999</v>
      </c>
      <c r="O235">
        <v>103.82550000000001</v>
      </c>
      <c r="Q235">
        <v>-2.0739999999999998</v>
      </c>
      <c r="R235">
        <v>1418.6003000000001</v>
      </c>
      <c r="T235">
        <v>-2.1619000000000002</v>
      </c>
      <c r="U235">
        <v>1410.7619999999999</v>
      </c>
      <c r="W235">
        <v>-2.1619000000000002</v>
      </c>
      <c r="X235">
        <v>1409.3853999999999</v>
      </c>
      <c r="Z235">
        <v>-2.1970000000000001</v>
      </c>
      <c r="AA235">
        <v>1406.0645999999999</v>
      </c>
      <c r="AC235">
        <v>-2.1970000000000001</v>
      </c>
      <c r="AD235">
        <v>1409.5001</v>
      </c>
      <c r="AF235">
        <v>-2.2145999999999999</v>
      </c>
      <c r="AG235">
        <v>1409.3853999999999</v>
      </c>
      <c r="AI235">
        <v>-2.2145999999999999</v>
      </c>
      <c r="AJ235">
        <v>1400.0091</v>
      </c>
    </row>
    <row r="236" spans="2:36">
      <c r="B236">
        <v>-2.0213000000000001</v>
      </c>
      <c r="C236">
        <v>104.1968</v>
      </c>
      <c r="E236">
        <v>-2.1267</v>
      </c>
      <c r="F236">
        <v>105.6365</v>
      </c>
      <c r="H236">
        <v>-2.0564</v>
      </c>
      <c r="I236">
        <v>103.4537</v>
      </c>
      <c r="K236">
        <v>-2.0564</v>
      </c>
      <c r="L236">
        <v>101.7752</v>
      </c>
      <c r="N236">
        <v>-2.1091000000000002</v>
      </c>
      <c r="O236">
        <v>103.66030000000001</v>
      </c>
      <c r="Q236">
        <v>-2.0388000000000002</v>
      </c>
      <c r="R236">
        <v>1416.0562</v>
      </c>
      <c r="T236">
        <v>-2.1267</v>
      </c>
      <c r="U236">
        <v>1409.7293999999999</v>
      </c>
      <c r="W236">
        <v>-2.1267</v>
      </c>
      <c r="X236">
        <v>1409.0415</v>
      </c>
      <c r="Z236">
        <v>-2.1619000000000002</v>
      </c>
      <c r="AA236">
        <v>1406.0645999999999</v>
      </c>
      <c r="AC236">
        <v>-2.1619000000000002</v>
      </c>
      <c r="AD236">
        <v>1413.4052999999999</v>
      </c>
      <c r="AF236">
        <v>-2.1793999999999998</v>
      </c>
      <c r="AG236">
        <v>1409.6147000000001</v>
      </c>
      <c r="AI236">
        <v>-2.1793999999999998</v>
      </c>
      <c r="AJ236">
        <v>1402.1786999999999</v>
      </c>
    </row>
    <row r="237" spans="2:36">
      <c r="B237">
        <v>-1.9861</v>
      </c>
      <c r="C237">
        <v>104.1555</v>
      </c>
      <c r="E237">
        <v>-2.0916000000000001</v>
      </c>
      <c r="F237">
        <v>105.08199999999999</v>
      </c>
      <c r="H237">
        <v>-2.0213000000000001</v>
      </c>
      <c r="I237">
        <v>103.5157</v>
      </c>
      <c r="K237">
        <v>-2.0213000000000001</v>
      </c>
      <c r="L237">
        <v>101.6713</v>
      </c>
      <c r="N237">
        <v>-2.0739999999999998</v>
      </c>
      <c r="O237">
        <v>103.20569999999999</v>
      </c>
      <c r="Q237">
        <v>-2.0036999999999998</v>
      </c>
      <c r="R237">
        <v>1414.9025999999999</v>
      </c>
      <c r="T237">
        <v>-2.0916000000000001</v>
      </c>
      <c r="U237">
        <v>1409.5001</v>
      </c>
      <c r="W237">
        <v>-2.0916000000000001</v>
      </c>
      <c r="X237">
        <v>1406.5222000000001</v>
      </c>
      <c r="Z237">
        <v>-2.1267</v>
      </c>
      <c r="AA237">
        <v>1406.0645999999999</v>
      </c>
      <c r="AC237">
        <v>-2.1267</v>
      </c>
      <c r="AD237">
        <v>1409.3853999999999</v>
      </c>
      <c r="AF237">
        <v>-2.1442999999999999</v>
      </c>
      <c r="AG237">
        <v>1410.4177</v>
      </c>
      <c r="AI237">
        <v>-2.1442999999999999</v>
      </c>
      <c r="AJ237">
        <v>1402.864</v>
      </c>
    </row>
    <row r="238" spans="2:36">
      <c r="B238">
        <v>-1.9509000000000001</v>
      </c>
      <c r="C238">
        <v>104.0937</v>
      </c>
      <c r="E238">
        <v>-2.0564</v>
      </c>
      <c r="F238">
        <v>105.32850000000001</v>
      </c>
      <c r="H238">
        <v>-1.9861</v>
      </c>
      <c r="I238">
        <v>104.4234</v>
      </c>
      <c r="K238">
        <v>-1.9861</v>
      </c>
      <c r="L238">
        <v>101.6921</v>
      </c>
      <c r="N238">
        <v>-2.0388000000000002</v>
      </c>
      <c r="O238">
        <v>103.20569999999999</v>
      </c>
      <c r="Q238">
        <v>-1.9684999999999999</v>
      </c>
      <c r="R238">
        <v>1414.3263999999999</v>
      </c>
      <c r="T238">
        <v>-2.0564</v>
      </c>
      <c r="U238">
        <v>1408.0103999999999</v>
      </c>
      <c r="W238">
        <v>-2.0564</v>
      </c>
      <c r="X238">
        <v>1406.2934</v>
      </c>
      <c r="Z238">
        <v>-2.0916000000000001</v>
      </c>
      <c r="AA238">
        <v>1406.0645999999999</v>
      </c>
      <c r="AC238">
        <v>-2.0916000000000001</v>
      </c>
      <c r="AD238">
        <v>1409.0415</v>
      </c>
      <c r="AF238">
        <v>-2.1091000000000002</v>
      </c>
      <c r="AG238">
        <v>1410.4177</v>
      </c>
      <c r="AI238">
        <v>-2.1091000000000002</v>
      </c>
      <c r="AJ238">
        <v>1403.2067999999999</v>
      </c>
    </row>
    <row r="239" spans="2:36">
      <c r="B239">
        <v>-1.9157999999999999</v>
      </c>
      <c r="C239">
        <v>103.8874</v>
      </c>
      <c r="E239">
        <v>-2.0213000000000001</v>
      </c>
      <c r="F239">
        <v>105.80070000000001</v>
      </c>
      <c r="H239">
        <v>-1.9509000000000001</v>
      </c>
      <c r="I239">
        <v>104.7734</v>
      </c>
      <c r="K239">
        <v>-1.9509000000000001</v>
      </c>
      <c r="L239">
        <v>101.65049999999999</v>
      </c>
      <c r="N239">
        <v>-2.0036999999999998</v>
      </c>
      <c r="O239">
        <v>103.619</v>
      </c>
      <c r="Q239">
        <v>-1.9334</v>
      </c>
      <c r="R239">
        <v>1412.7149999999999</v>
      </c>
      <c r="T239">
        <v>-2.0213000000000001</v>
      </c>
      <c r="U239">
        <v>1404.2352000000001</v>
      </c>
      <c r="W239">
        <v>-2.0213000000000001</v>
      </c>
      <c r="X239">
        <v>1402.864</v>
      </c>
      <c r="Z239">
        <v>-2.0564</v>
      </c>
      <c r="AA239">
        <v>1406.0645999999999</v>
      </c>
      <c r="AC239">
        <v>-2.0564</v>
      </c>
      <c r="AD239">
        <v>1404.4638</v>
      </c>
      <c r="AF239">
        <v>-2.0739999999999998</v>
      </c>
      <c r="AG239">
        <v>1410.3028999999999</v>
      </c>
      <c r="AI239">
        <v>-2.0739999999999998</v>
      </c>
      <c r="AJ239">
        <v>1404.3495</v>
      </c>
    </row>
    <row r="240" spans="2:36">
      <c r="B240">
        <v>-1.8806</v>
      </c>
      <c r="C240">
        <v>103.8874</v>
      </c>
      <c r="E240">
        <v>-1.9861</v>
      </c>
      <c r="F240">
        <v>106.3335</v>
      </c>
      <c r="H240">
        <v>-1.9157999999999999</v>
      </c>
      <c r="I240">
        <v>104.7529</v>
      </c>
      <c r="K240">
        <v>-1.9157999999999999</v>
      </c>
      <c r="L240">
        <v>101.56740000000001</v>
      </c>
      <c r="N240">
        <v>-1.9684999999999999</v>
      </c>
      <c r="O240">
        <v>103.5364</v>
      </c>
      <c r="Q240">
        <v>-1.8982000000000001</v>
      </c>
      <c r="R240">
        <v>1411.6805999999999</v>
      </c>
      <c r="T240">
        <v>-1.9861</v>
      </c>
      <c r="U240">
        <v>1403.5495000000001</v>
      </c>
      <c r="W240">
        <v>-1.9861</v>
      </c>
      <c r="X240">
        <v>1402.6356000000001</v>
      </c>
      <c r="Z240">
        <v>-2.0213000000000001</v>
      </c>
      <c r="AA240">
        <v>1401.4935</v>
      </c>
      <c r="AC240">
        <v>-2.0213000000000001</v>
      </c>
      <c r="AD240">
        <v>1402.5214000000001</v>
      </c>
      <c r="AF240">
        <v>-2.0388000000000002</v>
      </c>
      <c r="AG240">
        <v>1409.6147000000001</v>
      </c>
      <c r="AI240">
        <v>-2.0388000000000002</v>
      </c>
      <c r="AJ240">
        <v>1403.5495000000001</v>
      </c>
    </row>
    <row r="241" spans="2:36">
      <c r="B241">
        <v>-1.8454999999999999</v>
      </c>
      <c r="C241">
        <v>104.1555</v>
      </c>
      <c r="E241">
        <v>-1.9509000000000001</v>
      </c>
      <c r="F241">
        <v>107.0904</v>
      </c>
      <c r="H241">
        <v>-1.8806</v>
      </c>
      <c r="I241">
        <v>105.18470000000001</v>
      </c>
      <c r="K241">
        <v>-1.8806</v>
      </c>
      <c r="L241">
        <v>101.6921</v>
      </c>
      <c r="N241">
        <v>-1.9334</v>
      </c>
      <c r="O241">
        <v>103.1023</v>
      </c>
      <c r="Q241">
        <v>-1.8631</v>
      </c>
      <c r="R241">
        <v>1411.6805999999999</v>
      </c>
      <c r="T241">
        <v>-1.9509000000000001</v>
      </c>
      <c r="U241">
        <v>1403.5495000000001</v>
      </c>
      <c r="W241">
        <v>-1.9509000000000001</v>
      </c>
      <c r="X241">
        <v>1401.4935</v>
      </c>
      <c r="Z241">
        <v>-1.9861</v>
      </c>
      <c r="AA241">
        <v>1401.4935</v>
      </c>
      <c r="AC241">
        <v>-1.9861</v>
      </c>
      <c r="AD241">
        <v>1402.5214000000001</v>
      </c>
      <c r="AF241">
        <v>-2.0036999999999998</v>
      </c>
      <c r="AG241">
        <v>1408.2394999999999</v>
      </c>
      <c r="AI241">
        <v>-2.0036999999999998</v>
      </c>
      <c r="AJ241">
        <v>1400.4657999999999</v>
      </c>
    </row>
    <row r="242" spans="2:36">
      <c r="B242">
        <v>-1.8103</v>
      </c>
      <c r="C242">
        <v>104.32040000000001</v>
      </c>
      <c r="E242">
        <v>-1.9157999999999999</v>
      </c>
      <c r="F242">
        <v>107.0904</v>
      </c>
      <c r="H242">
        <v>-1.8454999999999999</v>
      </c>
      <c r="I242">
        <v>105.28749999999999</v>
      </c>
      <c r="K242">
        <v>-1.8454999999999999</v>
      </c>
      <c r="L242">
        <v>102.4602</v>
      </c>
      <c r="N242">
        <v>-1.8982000000000001</v>
      </c>
      <c r="O242">
        <v>103.1023</v>
      </c>
      <c r="Q242">
        <v>-1.8279000000000001</v>
      </c>
      <c r="R242">
        <v>1409.6147000000001</v>
      </c>
      <c r="T242">
        <v>-1.9157999999999999</v>
      </c>
      <c r="U242">
        <v>1404.2352000000001</v>
      </c>
      <c r="W242">
        <v>-1.9157999999999999</v>
      </c>
      <c r="X242">
        <v>1402.864</v>
      </c>
      <c r="Z242">
        <v>-1.9509000000000001</v>
      </c>
      <c r="AA242">
        <v>1401.0367000000001</v>
      </c>
      <c r="AC242">
        <v>-1.9509000000000001</v>
      </c>
      <c r="AD242">
        <v>1402.1786999999999</v>
      </c>
      <c r="AF242">
        <v>-1.9684999999999999</v>
      </c>
      <c r="AG242">
        <v>1404.2352000000001</v>
      </c>
      <c r="AI242">
        <v>-1.9684999999999999</v>
      </c>
      <c r="AJ242">
        <v>1398.8674000000001</v>
      </c>
    </row>
    <row r="243" spans="2:36">
      <c r="B243">
        <v>-1.7751999999999999</v>
      </c>
      <c r="C243">
        <v>105.18470000000001</v>
      </c>
      <c r="E243">
        <v>-1.8806</v>
      </c>
      <c r="F243">
        <v>107.0904</v>
      </c>
      <c r="H243">
        <v>-1.8103</v>
      </c>
      <c r="I243">
        <v>105.30800000000001</v>
      </c>
      <c r="K243">
        <v>-1.8103</v>
      </c>
      <c r="L243">
        <v>103.3297</v>
      </c>
      <c r="N243">
        <v>-1.8631</v>
      </c>
      <c r="O243">
        <v>103.1023</v>
      </c>
      <c r="Q243">
        <v>-1.7927999999999999</v>
      </c>
      <c r="R243">
        <v>1409.6147000000001</v>
      </c>
      <c r="T243">
        <v>-1.8806</v>
      </c>
      <c r="U243">
        <v>1405.7215000000001</v>
      </c>
      <c r="W243">
        <v>-1.8806</v>
      </c>
      <c r="X243">
        <v>1405.6070999999999</v>
      </c>
      <c r="Z243">
        <v>-1.9157999999999999</v>
      </c>
      <c r="AA243">
        <v>1401.9503</v>
      </c>
      <c r="AC243">
        <v>-1.9157999999999999</v>
      </c>
      <c r="AD243">
        <v>1402.7498000000001</v>
      </c>
      <c r="AF243">
        <v>-1.9334</v>
      </c>
      <c r="AG243">
        <v>1403.8923</v>
      </c>
      <c r="AI243">
        <v>-1.9334</v>
      </c>
      <c r="AJ243">
        <v>1400.0091</v>
      </c>
    </row>
    <row r="244" spans="2:36">
      <c r="B244">
        <v>-1.74</v>
      </c>
      <c r="C244">
        <v>105.4723</v>
      </c>
      <c r="E244">
        <v>-1.8454999999999999</v>
      </c>
      <c r="F244">
        <v>107.27419999999999</v>
      </c>
      <c r="H244">
        <v>-1.7751999999999999</v>
      </c>
      <c r="I244">
        <v>105.34910000000001</v>
      </c>
      <c r="K244">
        <v>-1.7751999999999999</v>
      </c>
      <c r="L244">
        <v>103.82550000000001</v>
      </c>
      <c r="N244">
        <v>-1.8279000000000001</v>
      </c>
      <c r="O244">
        <v>103.1023</v>
      </c>
      <c r="Q244">
        <v>-1.7576000000000001</v>
      </c>
      <c r="R244">
        <v>1411.9104</v>
      </c>
      <c r="T244">
        <v>-1.8454999999999999</v>
      </c>
      <c r="U244">
        <v>1405.7215000000001</v>
      </c>
      <c r="W244">
        <v>-1.8454999999999999</v>
      </c>
      <c r="X244">
        <v>1404.2352000000001</v>
      </c>
      <c r="Z244">
        <v>-1.8806</v>
      </c>
      <c r="AA244">
        <v>1403.8923</v>
      </c>
      <c r="AC244">
        <v>-1.8806</v>
      </c>
      <c r="AD244">
        <v>1404.5780999999999</v>
      </c>
      <c r="AF244">
        <v>-1.8982000000000001</v>
      </c>
      <c r="AG244">
        <v>1402.5214000000001</v>
      </c>
      <c r="AI244">
        <v>-1.8982000000000001</v>
      </c>
      <c r="AJ244">
        <v>1400.0091</v>
      </c>
    </row>
    <row r="245" spans="2:36">
      <c r="B245">
        <v>-1.7049000000000001</v>
      </c>
      <c r="C245">
        <v>105.6776</v>
      </c>
      <c r="E245">
        <v>-1.8103</v>
      </c>
      <c r="F245">
        <v>107.1721</v>
      </c>
      <c r="H245">
        <v>-1.74</v>
      </c>
      <c r="I245">
        <v>105.9237</v>
      </c>
      <c r="K245">
        <v>-1.74</v>
      </c>
      <c r="L245">
        <v>104.0318</v>
      </c>
      <c r="N245">
        <v>-1.7927999999999999</v>
      </c>
      <c r="O245">
        <v>103.1023</v>
      </c>
      <c r="Q245">
        <v>-1.7224999999999999</v>
      </c>
      <c r="R245">
        <v>1413.9809</v>
      </c>
      <c r="T245">
        <v>-1.8103</v>
      </c>
      <c r="U245">
        <v>1405.7215000000001</v>
      </c>
      <c r="W245">
        <v>-1.8103</v>
      </c>
      <c r="X245">
        <v>1401.6077</v>
      </c>
      <c r="Z245">
        <v>-1.8454999999999999</v>
      </c>
      <c r="AA245">
        <v>1404.8067000000001</v>
      </c>
      <c r="AC245">
        <v>-1.8454999999999999</v>
      </c>
      <c r="AD245">
        <v>1405.4927</v>
      </c>
      <c r="AF245">
        <v>-1.8631</v>
      </c>
      <c r="AG245">
        <v>1402.7498000000001</v>
      </c>
      <c r="AI245">
        <v>-1.8631</v>
      </c>
      <c r="AJ245">
        <v>1400.0091</v>
      </c>
    </row>
    <row r="246" spans="2:36">
      <c r="B246">
        <v>-1.6697</v>
      </c>
      <c r="C246">
        <v>104.4646</v>
      </c>
      <c r="E246">
        <v>-1.7751999999999999</v>
      </c>
      <c r="F246">
        <v>107.4376</v>
      </c>
      <c r="H246">
        <v>-1.7049000000000001</v>
      </c>
      <c r="I246">
        <v>105.96469999999999</v>
      </c>
      <c r="K246">
        <v>-1.7049000000000001</v>
      </c>
      <c r="L246">
        <v>104.1555</v>
      </c>
      <c r="N246">
        <v>-1.7576000000000001</v>
      </c>
      <c r="O246">
        <v>103.3297</v>
      </c>
      <c r="Q246">
        <v>-1.6873</v>
      </c>
      <c r="R246">
        <v>1411.9104</v>
      </c>
      <c r="T246">
        <v>-1.7751999999999999</v>
      </c>
      <c r="U246">
        <v>1405.2639999999999</v>
      </c>
      <c r="W246">
        <v>-1.7751999999999999</v>
      </c>
      <c r="X246">
        <v>1400.8082999999999</v>
      </c>
      <c r="Z246">
        <v>-1.8103</v>
      </c>
      <c r="AA246">
        <v>1403.8923</v>
      </c>
      <c r="AC246">
        <v>-1.8103</v>
      </c>
      <c r="AD246">
        <v>1404.5780999999999</v>
      </c>
      <c r="AF246">
        <v>-1.8279000000000001</v>
      </c>
      <c r="AG246">
        <v>1402.7498000000001</v>
      </c>
      <c r="AI246">
        <v>-1.8279000000000001</v>
      </c>
      <c r="AJ246">
        <v>1401.0367000000001</v>
      </c>
    </row>
    <row r="247" spans="2:36">
      <c r="B247">
        <v>-1.6346000000000001</v>
      </c>
      <c r="C247">
        <v>103.4331</v>
      </c>
      <c r="E247">
        <v>-1.74</v>
      </c>
      <c r="F247">
        <v>107.72320000000001</v>
      </c>
      <c r="H247">
        <v>-1.6697</v>
      </c>
      <c r="I247">
        <v>105.9237</v>
      </c>
      <c r="K247">
        <v>-1.6697</v>
      </c>
      <c r="L247">
        <v>104.4234</v>
      </c>
      <c r="N247">
        <v>-1.7224999999999999</v>
      </c>
      <c r="O247">
        <v>104.1968</v>
      </c>
      <c r="Q247">
        <v>-1.6521999999999999</v>
      </c>
      <c r="R247">
        <v>1406.98</v>
      </c>
      <c r="T247">
        <v>-1.74</v>
      </c>
      <c r="U247">
        <v>1404.5780999999999</v>
      </c>
      <c r="W247">
        <v>-1.74</v>
      </c>
      <c r="X247">
        <v>1398.8674000000001</v>
      </c>
      <c r="Z247">
        <v>-1.7751999999999999</v>
      </c>
      <c r="AA247">
        <v>1400.9224999999999</v>
      </c>
      <c r="AC247">
        <v>-1.7751999999999999</v>
      </c>
      <c r="AD247">
        <v>1403.8923</v>
      </c>
      <c r="AF247">
        <v>-1.7927999999999999</v>
      </c>
      <c r="AG247">
        <v>1402.6356000000001</v>
      </c>
      <c r="AI247">
        <v>-1.7927999999999999</v>
      </c>
      <c r="AJ247">
        <v>1401.0367000000001</v>
      </c>
    </row>
    <row r="248" spans="2:36">
      <c r="B248">
        <v>-1.5993999999999999</v>
      </c>
      <c r="C248">
        <v>102.9367</v>
      </c>
      <c r="E248">
        <v>-1.7049000000000001</v>
      </c>
      <c r="F248">
        <v>107.5192</v>
      </c>
      <c r="H248">
        <v>-1.6346000000000001</v>
      </c>
      <c r="I248">
        <v>106.0057</v>
      </c>
      <c r="K248">
        <v>-1.6346000000000001</v>
      </c>
      <c r="L248">
        <v>104.6294</v>
      </c>
      <c r="N248">
        <v>-1.6873</v>
      </c>
      <c r="O248">
        <v>104.1968</v>
      </c>
      <c r="Q248">
        <v>-1.617</v>
      </c>
      <c r="R248">
        <v>1404.5780999999999</v>
      </c>
      <c r="T248">
        <v>-1.7049000000000001</v>
      </c>
      <c r="U248">
        <v>1403.2067999999999</v>
      </c>
      <c r="W248">
        <v>-1.7049000000000001</v>
      </c>
      <c r="X248">
        <v>1394.0709999999999</v>
      </c>
      <c r="Z248">
        <v>-1.74</v>
      </c>
      <c r="AA248">
        <v>1399.0957000000001</v>
      </c>
      <c r="AC248">
        <v>-1.74</v>
      </c>
      <c r="AD248">
        <v>1401.0367000000001</v>
      </c>
      <c r="AF248">
        <v>-1.7576000000000001</v>
      </c>
      <c r="AG248">
        <v>1400.9224999999999</v>
      </c>
      <c r="AI248">
        <v>-1.7576000000000001</v>
      </c>
      <c r="AJ248">
        <v>1399.3241</v>
      </c>
    </row>
    <row r="249" spans="2:36">
      <c r="B249">
        <v>-1.5643</v>
      </c>
      <c r="C249">
        <v>102.9367</v>
      </c>
      <c r="E249">
        <v>-1.6697</v>
      </c>
      <c r="F249">
        <v>107.4376</v>
      </c>
      <c r="H249">
        <v>-1.5993999999999999</v>
      </c>
      <c r="I249">
        <v>106.0057</v>
      </c>
      <c r="K249">
        <v>-1.5993999999999999</v>
      </c>
      <c r="L249">
        <v>104.547</v>
      </c>
      <c r="N249">
        <v>-1.6521999999999999</v>
      </c>
      <c r="O249">
        <v>104.6088</v>
      </c>
      <c r="Q249">
        <v>-1.5818000000000001</v>
      </c>
      <c r="R249">
        <v>1403.0925</v>
      </c>
      <c r="T249">
        <v>-1.6697</v>
      </c>
      <c r="U249">
        <v>1402.5214000000001</v>
      </c>
      <c r="W249">
        <v>-1.6697</v>
      </c>
      <c r="X249">
        <v>1393.8425</v>
      </c>
      <c r="Z249">
        <v>-1.7049000000000001</v>
      </c>
      <c r="AA249">
        <v>1398.1823999999999</v>
      </c>
      <c r="AC249">
        <v>-1.7049000000000001</v>
      </c>
      <c r="AD249">
        <v>1398.4106999999999</v>
      </c>
      <c r="AF249">
        <v>-1.7224999999999999</v>
      </c>
      <c r="AG249">
        <v>1400.9224999999999</v>
      </c>
      <c r="AI249">
        <v>-1.7224999999999999</v>
      </c>
      <c r="AJ249">
        <v>1399.3241</v>
      </c>
    </row>
    <row r="250" spans="2:36">
      <c r="B250">
        <v>-1.5290999999999999</v>
      </c>
      <c r="C250">
        <v>102.8125</v>
      </c>
      <c r="E250">
        <v>-1.6346000000000001</v>
      </c>
      <c r="F250">
        <v>107.41719999999999</v>
      </c>
      <c r="H250">
        <v>-1.5643</v>
      </c>
      <c r="I250">
        <v>105.96469999999999</v>
      </c>
      <c r="K250">
        <v>-1.5643</v>
      </c>
      <c r="L250">
        <v>104.1968</v>
      </c>
      <c r="N250">
        <v>-1.617</v>
      </c>
      <c r="O250">
        <v>104.6088</v>
      </c>
      <c r="Q250">
        <v>-1.5467</v>
      </c>
      <c r="R250">
        <v>1402.5214000000001</v>
      </c>
      <c r="T250">
        <v>-1.6346000000000001</v>
      </c>
      <c r="U250">
        <v>1401.7219</v>
      </c>
      <c r="W250">
        <v>-1.6346000000000001</v>
      </c>
      <c r="X250">
        <v>1392.0133000000001</v>
      </c>
      <c r="Z250">
        <v>-1.6697</v>
      </c>
      <c r="AA250">
        <v>1396.6981000000001</v>
      </c>
      <c r="AC250">
        <v>-1.6697</v>
      </c>
      <c r="AD250">
        <v>1395.8987</v>
      </c>
      <c r="AF250">
        <v>-1.6873</v>
      </c>
      <c r="AG250">
        <v>1400.4657999999999</v>
      </c>
      <c r="AI250">
        <v>-1.6873</v>
      </c>
      <c r="AJ250">
        <v>1394.2995000000001</v>
      </c>
    </row>
    <row r="251" spans="2:36">
      <c r="B251">
        <v>-1.494</v>
      </c>
      <c r="C251">
        <v>102.8746</v>
      </c>
      <c r="E251">
        <v>-1.5993999999999999</v>
      </c>
      <c r="F251">
        <v>107.41719999999999</v>
      </c>
      <c r="H251">
        <v>-1.5290999999999999</v>
      </c>
      <c r="I251">
        <v>106.395</v>
      </c>
      <c r="K251">
        <v>-1.5290999999999999</v>
      </c>
      <c r="L251">
        <v>103.7223</v>
      </c>
      <c r="N251">
        <v>-1.5818000000000001</v>
      </c>
      <c r="O251">
        <v>104.71169999999999</v>
      </c>
      <c r="Q251">
        <v>-1.5115000000000001</v>
      </c>
      <c r="R251">
        <v>1403.5495000000001</v>
      </c>
      <c r="T251">
        <v>-1.5993999999999999</v>
      </c>
      <c r="U251">
        <v>1398.7532000000001</v>
      </c>
      <c r="W251">
        <v>-1.5993999999999999</v>
      </c>
      <c r="X251">
        <v>1391.2125000000001</v>
      </c>
      <c r="Z251">
        <v>-1.6346000000000001</v>
      </c>
      <c r="AA251">
        <v>1396.1271999999999</v>
      </c>
      <c r="AC251">
        <v>-1.6346000000000001</v>
      </c>
      <c r="AD251">
        <v>1395.8987</v>
      </c>
      <c r="AF251">
        <v>-1.6521999999999999</v>
      </c>
      <c r="AG251">
        <v>1400.3516</v>
      </c>
      <c r="AI251">
        <v>-1.6521999999999999</v>
      </c>
      <c r="AJ251">
        <v>1391.2125000000001</v>
      </c>
    </row>
    <row r="252" spans="2:36">
      <c r="B252">
        <v>-1.4588000000000001</v>
      </c>
      <c r="C252">
        <v>103.08159999999999</v>
      </c>
      <c r="E252">
        <v>-1.5643</v>
      </c>
      <c r="F252">
        <v>107.4376</v>
      </c>
      <c r="H252">
        <v>-1.494</v>
      </c>
      <c r="I252">
        <v>106.395</v>
      </c>
      <c r="K252">
        <v>-1.494</v>
      </c>
      <c r="L252">
        <v>103.681</v>
      </c>
      <c r="N252">
        <v>-1.5467</v>
      </c>
      <c r="O252">
        <v>105.616</v>
      </c>
      <c r="Q252">
        <v>-1.4763999999999999</v>
      </c>
      <c r="R252">
        <v>1405.6070999999999</v>
      </c>
      <c r="T252">
        <v>-1.5643</v>
      </c>
      <c r="U252">
        <v>1398.5248999999999</v>
      </c>
      <c r="W252">
        <v>-1.5643</v>
      </c>
      <c r="X252">
        <v>1390.7547999999999</v>
      </c>
      <c r="Z252">
        <v>-1.5993999999999999</v>
      </c>
      <c r="AA252">
        <v>1396.1271999999999</v>
      </c>
      <c r="AC252">
        <v>-1.5993999999999999</v>
      </c>
      <c r="AD252">
        <v>1395.7845</v>
      </c>
      <c r="AF252">
        <v>-1.617</v>
      </c>
      <c r="AG252">
        <v>1397.9540999999999</v>
      </c>
      <c r="AI252">
        <v>-1.617</v>
      </c>
      <c r="AJ252">
        <v>1384.2143000000001</v>
      </c>
    </row>
    <row r="253" spans="2:36">
      <c r="B253">
        <v>-1.4237</v>
      </c>
      <c r="C253">
        <v>103.49509999999999</v>
      </c>
      <c r="E253">
        <v>-1.5290999999999999</v>
      </c>
      <c r="F253">
        <v>108.2124</v>
      </c>
      <c r="H253">
        <v>-1.4588000000000001</v>
      </c>
      <c r="I253">
        <v>106.0877</v>
      </c>
      <c r="K253">
        <v>-1.4588000000000001</v>
      </c>
      <c r="L253">
        <v>103.619</v>
      </c>
      <c r="N253">
        <v>-1.5115000000000001</v>
      </c>
      <c r="O253">
        <v>105.8827</v>
      </c>
      <c r="Q253">
        <v>-1.4412</v>
      </c>
      <c r="R253">
        <v>1404.921</v>
      </c>
      <c r="T253">
        <v>-1.5290999999999999</v>
      </c>
      <c r="U253">
        <v>1398.5248999999999</v>
      </c>
      <c r="W253">
        <v>-1.5290999999999999</v>
      </c>
      <c r="X253">
        <v>1391.2125000000001</v>
      </c>
      <c r="Z253">
        <v>-1.5643</v>
      </c>
      <c r="AA253">
        <v>1394.4138</v>
      </c>
      <c r="AC253">
        <v>-1.5643</v>
      </c>
      <c r="AD253">
        <v>1395.0992000000001</v>
      </c>
      <c r="AF253">
        <v>-1.5818000000000001</v>
      </c>
      <c r="AG253">
        <v>1395.2135000000001</v>
      </c>
      <c r="AI253">
        <v>-1.5818000000000001</v>
      </c>
      <c r="AJ253">
        <v>1386.9727</v>
      </c>
    </row>
    <row r="254" spans="2:36">
      <c r="B254">
        <v>-1.3885000000000001</v>
      </c>
      <c r="C254">
        <v>103.1229</v>
      </c>
      <c r="E254">
        <v>-1.494</v>
      </c>
      <c r="F254">
        <v>108.90430000000001</v>
      </c>
      <c r="H254">
        <v>-1.4237</v>
      </c>
      <c r="I254">
        <v>105.16419999999999</v>
      </c>
      <c r="K254">
        <v>-1.4237</v>
      </c>
      <c r="L254">
        <v>103.4537</v>
      </c>
      <c r="N254">
        <v>-1.4763999999999999</v>
      </c>
      <c r="O254">
        <v>105.80070000000001</v>
      </c>
      <c r="Q254">
        <v>-1.4060999999999999</v>
      </c>
      <c r="R254">
        <v>1402.5214000000001</v>
      </c>
      <c r="T254">
        <v>-1.494</v>
      </c>
      <c r="U254">
        <v>1396.3554999999999</v>
      </c>
      <c r="W254">
        <v>-1.494</v>
      </c>
      <c r="X254">
        <v>1392.3563999999999</v>
      </c>
      <c r="Z254">
        <v>-1.5290999999999999</v>
      </c>
      <c r="AA254">
        <v>1393.9567</v>
      </c>
      <c r="AC254">
        <v>-1.5290999999999999</v>
      </c>
      <c r="AD254">
        <v>1395.0992000000001</v>
      </c>
      <c r="AF254">
        <v>-1.5467</v>
      </c>
      <c r="AG254">
        <v>1393.0424</v>
      </c>
      <c r="AI254">
        <v>-1.5467</v>
      </c>
      <c r="AJ254">
        <v>1383.2929999999999</v>
      </c>
    </row>
    <row r="255" spans="2:36">
      <c r="B255">
        <v>-1.3533999999999999</v>
      </c>
      <c r="C255">
        <v>102.7711</v>
      </c>
      <c r="E255">
        <v>-1.4588000000000001</v>
      </c>
      <c r="F255">
        <v>108.6602</v>
      </c>
      <c r="H255">
        <v>-1.3885000000000001</v>
      </c>
      <c r="I255">
        <v>104.794</v>
      </c>
      <c r="K255">
        <v>-1.3885000000000001</v>
      </c>
      <c r="L255">
        <v>103.6397</v>
      </c>
      <c r="N255">
        <v>-1.4412</v>
      </c>
      <c r="O255">
        <v>105.73909999999999</v>
      </c>
      <c r="Q255">
        <v>-1.3709</v>
      </c>
      <c r="R255">
        <v>1400.9224999999999</v>
      </c>
      <c r="T255">
        <v>-1.4588000000000001</v>
      </c>
      <c r="U255">
        <v>1394.6423</v>
      </c>
      <c r="W255">
        <v>-1.4588000000000001</v>
      </c>
      <c r="X255">
        <v>1390.9837</v>
      </c>
      <c r="Z255">
        <v>-1.494</v>
      </c>
      <c r="AA255">
        <v>1393.7282</v>
      </c>
      <c r="AC255">
        <v>-1.494</v>
      </c>
      <c r="AD255">
        <v>1394.6423</v>
      </c>
      <c r="AF255">
        <v>-1.5115000000000001</v>
      </c>
      <c r="AG255">
        <v>1392.242</v>
      </c>
      <c r="AI255">
        <v>-1.5115000000000001</v>
      </c>
      <c r="AJ255">
        <v>1383.2929999999999</v>
      </c>
    </row>
    <row r="256" spans="2:36">
      <c r="B256">
        <v>-1.3182</v>
      </c>
      <c r="C256">
        <v>102.58459999999999</v>
      </c>
      <c r="E256">
        <v>-1.4237</v>
      </c>
      <c r="F256">
        <v>107.6824</v>
      </c>
      <c r="H256">
        <v>-1.3533999999999999</v>
      </c>
      <c r="I256">
        <v>104.2792</v>
      </c>
      <c r="K256">
        <v>-1.3533999999999999</v>
      </c>
      <c r="L256">
        <v>104.05240000000001</v>
      </c>
      <c r="N256">
        <v>-1.4060999999999999</v>
      </c>
      <c r="O256">
        <v>105.8827</v>
      </c>
      <c r="Q256">
        <v>-1.3358000000000001</v>
      </c>
      <c r="R256">
        <v>1395.7845</v>
      </c>
      <c r="T256">
        <v>-1.4237</v>
      </c>
      <c r="U256">
        <v>1392.3563999999999</v>
      </c>
      <c r="W256">
        <v>-1.4237</v>
      </c>
      <c r="X256">
        <v>1389.7244000000001</v>
      </c>
      <c r="Z256">
        <v>-1.4588000000000001</v>
      </c>
      <c r="AA256">
        <v>1392.6994</v>
      </c>
      <c r="AC256">
        <v>-1.4588000000000001</v>
      </c>
      <c r="AD256">
        <v>1391.4413999999999</v>
      </c>
      <c r="AF256">
        <v>-1.4763999999999999</v>
      </c>
      <c r="AG256">
        <v>1392.3563999999999</v>
      </c>
      <c r="AI256">
        <v>-1.4763999999999999</v>
      </c>
      <c r="AJ256">
        <v>1386.9727</v>
      </c>
    </row>
    <row r="257" spans="2:36">
      <c r="B257">
        <v>-1.2830999999999999</v>
      </c>
      <c r="C257">
        <v>102.58459999999999</v>
      </c>
      <c r="E257">
        <v>-1.3885000000000001</v>
      </c>
      <c r="F257">
        <v>106.7838</v>
      </c>
      <c r="H257">
        <v>-1.3182</v>
      </c>
      <c r="I257">
        <v>103.92870000000001</v>
      </c>
      <c r="K257">
        <v>-1.3182</v>
      </c>
      <c r="L257">
        <v>104.05240000000001</v>
      </c>
      <c r="N257">
        <v>-1.3709</v>
      </c>
      <c r="O257">
        <v>106.354</v>
      </c>
      <c r="Q257">
        <v>-1.3006</v>
      </c>
      <c r="R257">
        <v>1395.5561</v>
      </c>
      <c r="T257">
        <v>-1.3885000000000001</v>
      </c>
      <c r="U257">
        <v>1392.1277</v>
      </c>
      <c r="W257">
        <v>-1.3885000000000001</v>
      </c>
      <c r="X257">
        <v>1387.5464999999999</v>
      </c>
      <c r="Z257">
        <v>-1.4237</v>
      </c>
      <c r="AA257">
        <v>1391.4413999999999</v>
      </c>
      <c r="AC257">
        <v>-1.4237</v>
      </c>
      <c r="AD257">
        <v>1389.9534000000001</v>
      </c>
      <c r="AF257">
        <v>-1.4412</v>
      </c>
      <c r="AG257">
        <v>1392.242</v>
      </c>
      <c r="AI257">
        <v>-1.4412</v>
      </c>
      <c r="AJ257">
        <v>1387.7759000000001</v>
      </c>
    </row>
    <row r="258" spans="2:36">
      <c r="B258">
        <v>-1.2479</v>
      </c>
      <c r="C258">
        <v>102.58459999999999</v>
      </c>
      <c r="E258">
        <v>-1.3533999999999999</v>
      </c>
      <c r="F258">
        <v>106.72239999999999</v>
      </c>
      <c r="H258">
        <v>-1.2830999999999999</v>
      </c>
      <c r="I258">
        <v>103.8874</v>
      </c>
      <c r="K258">
        <v>-1.2830999999999999</v>
      </c>
      <c r="L258">
        <v>103.84610000000001</v>
      </c>
      <c r="N258">
        <v>-1.3358000000000001</v>
      </c>
      <c r="O258">
        <v>106.82470000000001</v>
      </c>
      <c r="Q258">
        <v>-1.2655000000000001</v>
      </c>
      <c r="R258">
        <v>1395.5561</v>
      </c>
      <c r="T258">
        <v>-1.3533999999999999</v>
      </c>
      <c r="U258">
        <v>1389.8389</v>
      </c>
      <c r="W258">
        <v>-1.3533999999999999</v>
      </c>
      <c r="X258">
        <v>1387.0875000000001</v>
      </c>
      <c r="Z258">
        <v>-1.3885000000000001</v>
      </c>
      <c r="AA258">
        <v>1389.9534000000001</v>
      </c>
      <c r="AC258">
        <v>-1.3885000000000001</v>
      </c>
      <c r="AD258">
        <v>1389.6098</v>
      </c>
      <c r="AF258">
        <v>-1.4060999999999999</v>
      </c>
      <c r="AG258">
        <v>1392.3563999999999</v>
      </c>
      <c r="AI258">
        <v>-1.4060999999999999</v>
      </c>
      <c r="AJ258">
        <v>1385.1346000000001</v>
      </c>
    </row>
    <row r="259" spans="2:36">
      <c r="B259">
        <v>-1.2128000000000001</v>
      </c>
      <c r="C259">
        <v>102.8125</v>
      </c>
      <c r="E259">
        <v>-1.3182</v>
      </c>
      <c r="F259">
        <v>106.5792</v>
      </c>
      <c r="H259">
        <v>-1.2479</v>
      </c>
      <c r="I259">
        <v>103.908</v>
      </c>
      <c r="K259">
        <v>-1.2479</v>
      </c>
      <c r="L259">
        <v>103.7223</v>
      </c>
      <c r="N259">
        <v>-1.3006</v>
      </c>
      <c r="O259">
        <v>107.07</v>
      </c>
      <c r="Q259">
        <v>-1.2302999999999999</v>
      </c>
      <c r="R259">
        <v>1397.269</v>
      </c>
      <c r="T259">
        <v>-1.3182</v>
      </c>
      <c r="U259">
        <v>1388.3493000000001</v>
      </c>
      <c r="W259">
        <v>-1.3182</v>
      </c>
      <c r="X259">
        <v>1387.0875000000001</v>
      </c>
      <c r="Z259">
        <v>-1.3533999999999999</v>
      </c>
      <c r="AA259">
        <v>1388.0053</v>
      </c>
      <c r="AC259">
        <v>-1.3533999999999999</v>
      </c>
      <c r="AD259">
        <v>1388.12</v>
      </c>
      <c r="AF259">
        <v>-1.3709</v>
      </c>
      <c r="AG259">
        <v>1391.5558000000001</v>
      </c>
      <c r="AI259">
        <v>-1.3709</v>
      </c>
      <c r="AJ259">
        <v>1384.3294000000001</v>
      </c>
    </row>
    <row r="260" spans="2:36">
      <c r="B260">
        <v>-1.1776</v>
      </c>
      <c r="C260">
        <v>103.2677</v>
      </c>
      <c r="E260">
        <v>-1.2830999999999999</v>
      </c>
      <c r="F260">
        <v>106.16970000000001</v>
      </c>
      <c r="H260">
        <v>-1.2128000000000001</v>
      </c>
      <c r="I260">
        <v>104.4234</v>
      </c>
      <c r="K260">
        <v>-1.2128000000000001</v>
      </c>
      <c r="L260">
        <v>103.3711</v>
      </c>
      <c r="N260">
        <v>-1.2655000000000001</v>
      </c>
      <c r="O260">
        <v>107.07</v>
      </c>
      <c r="Q260">
        <v>-1.1952</v>
      </c>
      <c r="R260">
        <v>1397.269</v>
      </c>
      <c r="T260">
        <v>-1.2830999999999999</v>
      </c>
      <c r="U260">
        <v>1387.0875000000001</v>
      </c>
      <c r="W260">
        <v>-1.2830999999999999</v>
      </c>
      <c r="X260">
        <v>1387.0875000000001</v>
      </c>
      <c r="Z260">
        <v>-1.3182</v>
      </c>
      <c r="AA260">
        <v>1387.0875000000001</v>
      </c>
      <c r="AC260">
        <v>-1.3182</v>
      </c>
      <c r="AD260">
        <v>1387.4318000000001</v>
      </c>
      <c r="AF260">
        <v>-1.3358000000000001</v>
      </c>
      <c r="AG260">
        <v>1389.7244000000001</v>
      </c>
      <c r="AI260">
        <v>-1.3358000000000001</v>
      </c>
      <c r="AJ260">
        <v>1385.1346000000001</v>
      </c>
    </row>
    <row r="261" spans="2:36">
      <c r="B261">
        <v>-1.1424000000000001</v>
      </c>
      <c r="C261">
        <v>103.4537</v>
      </c>
      <c r="E261">
        <v>-1.2479</v>
      </c>
      <c r="F261">
        <v>106.354</v>
      </c>
      <c r="H261">
        <v>-1.1776</v>
      </c>
      <c r="I261">
        <v>105.20529999999999</v>
      </c>
      <c r="K261">
        <v>-1.1776</v>
      </c>
      <c r="L261">
        <v>103.185</v>
      </c>
      <c r="N261">
        <v>-1.2302999999999999</v>
      </c>
      <c r="O261">
        <v>106.82470000000001</v>
      </c>
      <c r="Q261">
        <v>-1.1599999999999999</v>
      </c>
      <c r="R261">
        <v>1397.269</v>
      </c>
      <c r="T261">
        <v>-1.2479</v>
      </c>
      <c r="U261">
        <v>1388.6931999999999</v>
      </c>
      <c r="W261">
        <v>-1.2479</v>
      </c>
      <c r="X261">
        <v>1387.0875000000001</v>
      </c>
      <c r="Z261">
        <v>-1.2830999999999999</v>
      </c>
      <c r="AA261">
        <v>1387.0875000000001</v>
      </c>
      <c r="AC261">
        <v>-1.2830999999999999</v>
      </c>
      <c r="AD261">
        <v>1387.4318000000001</v>
      </c>
      <c r="AF261">
        <v>-1.3006</v>
      </c>
      <c r="AG261">
        <v>1387.8905999999999</v>
      </c>
      <c r="AI261">
        <v>-1.3006</v>
      </c>
      <c r="AJ261">
        <v>1384.3294000000001</v>
      </c>
    </row>
    <row r="262" spans="2:36">
      <c r="B262">
        <v>-1.1073</v>
      </c>
      <c r="C262">
        <v>103.7842</v>
      </c>
      <c r="E262">
        <v>-1.2128000000000001</v>
      </c>
      <c r="F262">
        <v>106.886</v>
      </c>
      <c r="H262">
        <v>-1.1424000000000001</v>
      </c>
      <c r="I262">
        <v>104.71169999999999</v>
      </c>
      <c r="K262">
        <v>-1.1424000000000001</v>
      </c>
      <c r="L262">
        <v>103.01949999999999</v>
      </c>
      <c r="N262">
        <v>-1.1952</v>
      </c>
      <c r="O262">
        <v>106.1082</v>
      </c>
      <c r="Q262">
        <v>-1.1249</v>
      </c>
      <c r="R262">
        <v>1396.4697000000001</v>
      </c>
      <c r="T262">
        <v>-1.2128000000000001</v>
      </c>
      <c r="U262">
        <v>1388.6931999999999</v>
      </c>
      <c r="W262">
        <v>-1.2128000000000001</v>
      </c>
      <c r="X262">
        <v>1386.3987</v>
      </c>
      <c r="Z262">
        <v>-1.2479</v>
      </c>
      <c r="AA262">
        <v>1386.1688999999999</v>
      </c>
      <c r="AC262">
        <v>-1.2479</v>
      </c>
      <c r="AD262">
        <v>1387.5464999999999</v>
      </c>
      <c r="AF262">
        <v>-1.2655000000000001</v>
      </c>
      <c r="AG262">
        <v>1387.6612</v>
      </c>
      <c r="AI262">
        <v>-1.2655000000000001</v>
      </c>
      <c r="AJ262">
        <v>1385.1346000000001</v>
      </c>
    </row>
    <row r="263" spans="2:36">
      <c r="B263">
        <v>-1.0721000000000001</v>
      </c>
      <c r="C263">
        <v>103.8048</v>
      </c>
      <c r="E263">
        <v>-1.1776</v>
      </c>
      <c r="F263">
        <v>106.9064</v>
      </c>
      <c r="H263">
        <v>-1.1073</v>
      </c>
      <c r="I263">
        <v>104.5676</v>
      </c>
      <c r="K263">
        <v>-1.1073</v>
      </c>
      <c r="L263">
        <v>102.68819999999999</v>
      </c>
      <c r="N263">
        <v>-1.1599999999999999</v>
      </c>
      <c r="O263">
        <v>104.8969</v>
      </c>
      <c r="Q263">
        <v>-1.0896999999999999</v>
      </c>
      <c r="R263">
        <v>1395.8987</v>
      </c>
      <c r="T263">
        <v>-1.1776</v>
      </c>
      <c r="U263">
        <v>1388.6931999999999</v>
      </c>
      <c r="W263">
        <v>-1.1776</v>
      </c>
      <c r="X263">
        <v>1385.3644999999999</v>
      </c>
      <c r="Z263">
        <v>-1.2128000000000001</v>
      </c>
      <c r="AA263">
        <v>1387.0875000000001</v>
      </c>
      <c r="AC263">
        <v>-1.2128000000000001</v>
      </c>
      <c r="AD263">
        <v>1388.0053</v>
      </c>
      <c r="AF263">
        <v>-1.2302999999999999</v>
      </c>
      <c r="AG263">
        <v>1387.6612</v>
      </c>
      <c r="AI263">
        <v>-1.2302999999999999</v>
      </c>
      <c r="AJ263">
        <v>1386.0541000000001</v>
      </c>
    </row>
    <row r="264" spans="2:36">
      <c r="B264">
        <v>-1.0369999999999999</v>
      </c>
      <c r="C264">
        <v>104.0318</v>
      </c>
      <c r="E264">
        <v>-1.1424000000000001</v>
      </c>
      <c r="F264">
        <v>106.9064</v>
      </c>
      <c r="H264">
        <v>-1.0721000000000001</v>
      </c>
      <c r="I264">
        <v>104.0318</v>
      </c>
      <c r="K264">
        <v>-1.0721000000000001</v>
      </c>
      <c r="L264">
        <v>102.7089</v>
      </c>
      <c r="N264">
        <v>-1.1249</v>
      </c>
      <c r="O264">
        <v>104.48520000000001</v>
      </c>
      <c r="Q264">
        <v>-1.0546</v>
      </c>
      <c r="R264">
        <v>1394.8707999999999</v>
      </c>
      <c r="T264">
        <v>-1.1424000000000001</v>
      </c>
      <c r="U264">
        <v>1386.6283000000001</v>
      </c>
      <c r="W264">
        <v>-1.1424000000000001</v>
      </c>
      <c r="X264">
        <v>1384.3294000000001</v>
      </c>
      <c r="Z264">
        <v>-1.1776</v>
      </c>
      <c r="AA264">
        <v>1388.3493000000001</v>
      </c>
      <c r="AC264">
        <v>-1.1776</v>
      </c>
      <c r="AD264">
        <v>1388.0053</v>
      </c>
      <c r="AF264">
        <v>-1.1952</v>
      </c>
      <c r="AG264">
        <v>1387.4318000000001</v>
      </c>
      <c r="AI264">
        <v>-1.1952</v>
      </c>
      <c r="AJ264">
        <v>1388.5786000000001</v>
      </c>
    </row>
    <row r="265" spans="2:36">
      <c r="B265">
        <v>-1.0018</v>
      </c>
      <c r="C265">
        <v>104.34099999999999</v>
      </c>
      <c r="E265">
        <v>-1.1073</v>
      </c>
      <c r="F265">
        <v>106.886</v>
      </c>
      <c r="H265">
        <v>-1.0369999999999999</v>
      </c>
      <c r="I265">
        <v>102.916</v>
      </c>
      <c r="K265">
        <v>-1.0369999999999999</v>
      </c>
      <c r="L265">
        <v>103.01949999999999</v>
      </c>
      <c r="N265">
        <v>-1.0896999999999999</v>
      </c>
      <c r="O265">
        <v>104.3616</v>
      </c>
      <c r="Q265">
        <v>-1.0194000000000001</v>
      </c>
      <c r="R265">
        <v>1394.2995000000001</v>
      </c>
      <c r="T265">
        <v>-1.1073</v>
      </c>
      <c r="U265">
        <v>1387.317</v>
      </c>
      <c r="W265">
        <v>-1.1073</v>
      </c>
      <c r="X265">
        <v>1385.0196000000001</v>
      </c>
      <c r="Z265">
        <v>-1.1424000000000001</v>
      </c>
      <c r="AA265">
        <v>1386.8579</v>
      </c>
      <c r="AC265">
        <v>-1.1424000000000001</v>
      </c>
      <c r="AD265">
        <v>1386.3987</v>
      </c>
      <c r="AF265">
        <v>-1.1599999999999999</v>
      </c>
      <c r="AG265">
        <v>1387.4318000000001</v>
      </c>
      <c r="AI265">
        <v>-1.1599999999999999</v>
      </c>
      <c r="AJ265">
        <v>1388.5786000000001</v>
      </c>
    </row>
    <row r="266" spans="2:36">
      <c r="B266">
        <v>-0.96669000000000005</v>
      </c>
      <c r="C266">
        <v>104.48520000000001</v>
      </c>
      <c r="E266">
        <v>-1.0721000000000001</v>
      </c>
      <c r="F266">
        <v>105.75960000000001</v>
      </c>
      <c r="H266">
        <v>-1.0018</v>
      </c>
      <c r="I266">
        <v>102.916</v>
      </c>
      <c r="K266">
        <v>-1.0018</v>
      </c>
      <c r="L266">
        <v>103.0609</v>
      </c>
      <c r="N266">
        <v>-1.0546</v>
      </c>
      <c r="O266">
        <v>104.3616</v>
      </c>
      <c r="Q266">
        <v>-0.98426000000000002</v>
      </c>
      <c r="R266">
        <v>1394.2995000000001</v>
      </c>
      <c r="T266">
        <v>-1.0721000000000001</v>
      </c>
      <c r="U266">
        <v>1384.2143000000001</v>
      </c>
      <c r="W266">
        <v>-1.0721000000000001</v>
      </c>
      <c r="X266">
        <v>1385.0196000000001</v>
      </c>
      <c r="Z266">
        <v>-1.1073</v>
      </c>
      <c r="AA266">
        <v>1385.2496000000001</v>
      </c>
      <c r="AC266">
        <v>-1.1073</v>
      </c>
      <c r="AD266">
        <v>1385.4794999999999</v>
      </c>
      <c r="AF266">
        <v>-1.1249</v>
      </c>
      <c r="AG266">
        <v>1387.4318000000001</v>
      </c>
      <c r="AI266">
        <v>-1.1249</v>
      </c>
      <c r="AJ266">
        <v>1382.0246</v>
      </c>
    </row>
    <row r="267" spans="2:36">
      <c r="B267">
        <v>-0.93152999999999997</v>
      </c>
      <c r="C267">
        <v>104.48520000000001</v>
      </c>
      <c r="E267">
        <v>-1.0369999999999999</v>
      </c>
      <c r="F267">
        <v>105.75960000000001</v>
      </c>
      <c r="H267">
        <v>-0.96669000000000005</v>
      </c>
      <c r="I267">
        <v>102.916</v>
      </c>
      <c r="K267">
        <v>-0.96669000000000005</v>
      </c>
      <c r="L267">
        <v>102.6675</v>
      </c>
      <c r="N267">
        <v>-1.0194000000000001</v>
      </c>
      <c r="O267">
        <v>104.48520000000001</v>
      </c>
      <c r="Q267">
        <v>-0.94911000000000001</v>
      </c>
      <c r="R267">
        <v>1395.2135000000001</v>
      </c>
      <c r="T267">
        <v>-1.0369999999999999</v>
      </c>
      <c r="U267">
        <v>1384.2143000000001</v>
      </c>
      <c r="W267">
        <v>-1.0369999999999999</v>
      </c>
      <c r="X267">
        <v>1385.9392</v>
      </c>
      <c r="Z267">
        <v>-1.0721000000000001</v>
      </c>
      <c r="AA267">
        <v>1384.9046000000001</v>
      </c>
      <c r="AC267">
        <v>-1.0721000000000001</v>
      </c>
      <c r="AD267">
        <v>1384.0992000000001</v>
      </c>
      <c r="AF267">
        <v>-1.0896999999999999</v>
      </c>
      <c r="AG267">
        <v>1385.8243</v>
      </c>
      <c r="AI267">
        <v>-1.0896999999999999</v>
      </c>
      <c r="AJ267">
        <v>1379.5974000000001</v>
      </c>
    </row>
    <row r="268" spans="2:36">
      <c r="B268">
        <v>-0.89637999999999995</v>
      </c>
      <c r="C268">
        <v>105.36960000000001</v>
      </c>
      <c r="E268">
        <v>-1.0018</v>
      </c>
      <c r="F268">
        <v>105.75960000000001</v>
      </c>
      <c r="H268">
        <v>-0.93152999999999997</v>
      </c>
      <c r="I268">
        <v>103.5984</v>
      </c>
      <c r="K268">
        <v>-0.93152999999999997</v>
      </c>
      <c r="L268">
        <v>102.626</v>
      </c>
      <c r="N268">
        <v>-0.98426000000000002</v>
      </c>
      <c r="O268">
        <v>104.8146</v>
      </c>
      <c r="Q268">
        <v>-0.91395999999999999</v>
      </c>
      <c r="R268">
        <v>1395.5561</v>
      </c>
      <c r="T268">
        <v>-1.0018</v>
      </c>
      <c r="U268">
        <v>1387.317</v>
      </c>
      <c r="W268">
        <v>-1.0018</v>
      </c>
      <c r="X268">
        <v>1388.3493000000001</v>
      </c>
      <c r="Z268">
        <v>-1.0369999999999999</v>
      </c>
      <c r="AA268">
        <v>1385.2496000000001</v>
      </c>
      <c r="AC268">
        <v>-1.0369999999999999</v>
      </c>
      <c r="AD268">
        <v>1382.14</v>
      </c>
      <c r="AF268">
        <v>-1.0546</v>
      </c>
      <c r="AG268">
        <v>1385.0196000000001</v>
      </c>
      <c r="AI268">
        <v>-1.0546</v>
      </c>
      <c r="AJ268">
        <v>1374.6</v>
      </c>
    </row>
    <row r="269" spans="2:36">
      <c r="B269">
        <v>-0.86123000000000005</v>
      </c>
      <c r="C269">
        <v>104.9997</v>
      </c>
      <c r="E269">
        <v>-0.96669000000000005</v>
      </c>
      <c r="F269">
        <v>106.27209999999999</v>
      </c>
      <c r="H269">
        <v>-0.89637999999999995</v>
      </c>
      <c r="I269">
        <v>103.92870000000001</v>
      </c>
      <c r="K269">
        <v>-0.89637999999999995</v>
      </c>
      <c r="L269">
        <v>102.4602</v>
      </c>
      <c r="N269">
        <v>-0.94911000000000001</v>
      </c>
      <c r="O269">
        <v>104.9997</v>
      </c>
      <c r="Q269">
        <v>-0.87880999999999998</v>
      </c>
      <c r="R269">
        <v>1396.3554999999999</v>
      </c>
      <c r="T269">
        <v>-0.96669000000000005</v>
      </c>
      <c r="U269">
        <v>1387.317</v>
      </c>
      <c r="W269">
        <v>-0.96669000000000005</v>
      </c>
      <c r="X269">
        <v>1388.9223999999999</v>
      </c>
      <c r="Z269">
        <v>-1.0018</v>
      </c>
      <c r="AA269">
        <v>1385.4794999999999</v>
      </c>
      <c r="AC269">
        <v>-1.0018</v>
      </c>
      <c r="AD269">
        <v>1384.2143000000001</v>
      </c>
      <c r="AF269">
        <v>-1.0194000000000001</v>
      </c>
      <c r="AG269">
        <v>1384.7896000000001</v>
      </c>
      <c r="AI269">
        <v>-1.0194000000000001</v>
      </c>
      <c r="AJ269">
        <v>1373.8993</v>
      </c>
    </row>
    <row r="270" spans="2:36">
      <c r="B270">
        <v>-0.82608000000000004</v>
      </c>
      <c r="C270">
        <v>105.14360000000001</v>
      </c>
      <c r="E270">
        <v>-0.93152999999999997</v>
      </c>
      <c r="F270">
        <v>106.5792</v>
      </c>
      <c r="H270">
        <v>-0.86123000000000005</v>
      </c>
      <c r="I270">
        <v>104.3822</v>
      </c>
      <c r="K270">
        <v>-0.86123000000000005</v>
      </c>
      <c r="L270">
        <v>102.21129999999999</v>
      </c>
      <c r="N270">
        <v>-0.91395999999999999</v>
      </c>
      <c r="O270">
        <v>104.938</v>
      </c>
      <c r="Q270">
        <v>-0.84365000000000001</v>
      </c>
      <c r="R270">
        <v>1396.6981000000001</v>
      </c>
      <c r="T270">
        <v>-0.93152999999999997</v>
      </c>
      <c r="U270">
        <v>1386.2837999999999</v>
      </c>
      <c r="W270">
        <v>-0.93152999999999997</v>
      </c>
      <c r="X270">
        <v>1388.2346</v>
      </c>
      <c r="Z270">
        <v>-0.96669000000000005</v>
      </c>
      <c r="AA270">
        <v>1386.7430999999999</v>
      </c>
      <c r="AC270">
        <v>-0.96669000000000005</v>
      </c>
      <c r="AD270">
        <v>1384.7896000000001</v>
      </c>
      <c r="AF270">
        <v>-0.98426000000000002</v>
      </c>
      <c r="AG270">
        <v>1384.7896000000001</v>
      </c>
      <c r="AI270">
        <v>-0.98426000000000002</v>
      </c>
      <c r="AJ270">
        <v>1374.2498000000001</v>
      </c>
    </row>
    <row r="271" spans="2:36">
      <c r="B271">
        <v>-0.79091999999999996</v>
      </c>
      <c r="C271">
        <v>105.16419999999999</v>
      </c>
      <c r="E271">
        <v>-0.89637999999999995</v>
      </c>
      <c r="F271">
        <v>106.64060000000001</v>
      </c>
      <c r="H271">
        <v>-0.82608000000000004</v>
      </c>
      <c r="I271">
        <v>105.6981</v>
      </c>
      <c r="K271">
        <v>-0.82608000000000004</v>
      </c>
      <c r="L271">
        <v>102.4602</v>
      </c>
      <c r="N271">
        <v>-0.87880999999999998</v>
      </c>
      <c r="O271">
        <v>104.2998</v>
      </c>
      <c r="Q271">
        <v>-0.8085</v>
      </c>
      <c r="R271">
        <v>1396.8123000000001</v>
      </c>
      <c r="T271">
        <v>-0.89637999999999995</v>
      </c>
      <c r="U271">
        <v>1388.6931999999999</v>
      </c>
      <c r="W271">
        <v>-0.89637999999999995</v>
      </c>
      <c r="X271">
        <v>1388.2346</v>
      </c>
      <c r="Z271">
        <v>-0.93152999999999997</v>
      </c>
      <c r="AA271">
        <v>1386.7430999999999</v>
      </c>
      <c r="AC271">
        <v>-0.93152999999999997</v>
      </c>
      <c r="AD271">
        <v>1384.6745000000001</v>
      </c>
      <c r="AF271">
        <v>-0.94911000000000001</v>
      </c>
      <c r="AG271">
        <v>1383.7537</v>
      </c>
      <c r="AI271">
        <v>-0.94911000000000001</v>
      </c>
      <c r="AJ271">
        <v>1374.0162</v>
      </c>
    </row>
    <row r="272" spans="2:36">
      <c r="B272">
        <v>-0.75577000000000005</v>
      </c>
      <c r="C272">
        <v>105.14360000000001</v>
      </c>
      <c r="E272">
        <v>-0.86123000000000005</v>
      </c>
      <c r="F272">
        <v>106.8656</v>
      </c>
      <c r="H272">
        <v>-0.79091999999999996</v>
      </c>
      <c r="I272">
        <v>106.2106</v>
      </c>
      <c r="K272">
        <v>-0.79091999999999996</v>
      </c>
      <c r="L272">
        <v>102.6468</v>
      </c>
      <c r="N272">
        <v>-0.84365000000000001</v>
      </c>
      <c r="O272">
        <v>104.17619999999999</v>
      </c>
      <c r="Q272">
        <v>-0.77334999999999998</v>
      </c>
      <c r="R272">
        <v>1396.9265</v>
      </c>
      <c r="T272">
        <v>-0.86123000000000005</v>
      </c>
      <c r="U272">
        <v>1388.2346</v>
      </c>
      <c r="W272">
        <v>-0.86123000000000005</v>
      </c>
      <c r="X272">
        <v>1386.5135</v>
      </c>
      <c r="Z272">
        <v>-0.89637999999999995</v>
      </c>
      <c r="AA272">
        <v>1386.7430999999999</v>
      </c>
      <c r="AC272">
        <v>-0.89637999999999995</v>
      </c>
      <c r="AD272">
        <v>1384.6745000000001</v>
      </c>
      <c r="AF272">
        <v>-0.91395999999999999</v>
      </c>
      <c r="AG272">
        <v>1382.2554</v>
      </c>
      <c r="AI272">
        <v>-0.91395999999999999</v>
      </c>
      <c r="AJ272">
        <v>1373.8993</v>
      </c>
    </row>
    <row r="273" spans="2:36">
      <c r="B273">
        <v>-0.72062000000000004</v>
      </c>
      <c r="C273">
        <v>105.12309999999999</v>
      </c>
      <c r="E273">
        <v>-0.82608000000000004</v>
      </c>
      <c r="F273">
        <v>106.9678</v>
      </c>
      <c r="H273">
        <v>-0.75577000000000005</v>
      </c>
      <c r="I273">
        <v>106.8451</v>
      </c>
      <c r="K273">
        <v>-0.75577000000000005</v>
      </c>
      <c r="L273">
        <v>102.916</v>
      </c>
      <c r="N273">
        <v>-0.8085</v>
      </c>
      <c r="O273">
        <v>103.57769999999999</v>
      </c>
      <c r="Q273">
        <v>-0.73819999999999997</v>
      </c>
      <c r="R273">
        <v>1399.0957000000001</v>
      </c>
      <c r="T273">
        <v>-0.82608000000000004</v>
      </c>
      <c r="U273">
        <v>1388.2346</v>
      </c>
      <c r="W273">
        <v>-0.82608000000000004</v>
      </c>
      <c r="X273">
        <v>1386.3987</v>
      </c>
      <c r="Z273">
        <v>-0.86123000000000005</v>
      </c>
      <c r="AA273">
        <v>1385.9392</v>
      </c>
      <c r="AC273">
        <v>-0.86123000000000005</v>
      </c>
      <c r="AD273">
        <v>1386.6283000000001</v>
      </c>
      <c r="AF273">
        <v>-0.87880999999999998</v>
      </c>
      <c r="AG273">
        <v>1383.8688999999999</v>
      </c>
      <c r="AI273">
        <v>-0.87880999999999998</v>
      </c>
      <c r="AJ273">
        <v>1374.0162</v>
      </c>
    </row>
    <row r="274" spans="2:36">
      <c r="B274">
        <v>-0.68547000000000002</v>
      </c>
      <c r="C274">
        <v>105.22580000000001</v>
      </c>
      <c r="E274">
        <v>-0.79091999999999996</v>
      </c>
      <c r="F274">
        <v>107.3763</v>
      </c>
      <c r="H274">
        <v>-0.72062000000000004</v>
      </c>
      <c r="I274">
        <v>106.7428</v>
      </c>
      <c r="K274">
        <v>-0.72062000000000004</v>
      </c>
      <c r="L274">
        <v>103.41240000000001</v>
      </c>
      <c r="N274">
        <v>-0.77334999999999998</v>
      </c>
      <c r="O274">
        <v>103.5984</v>
      </c>
      <c r="Q274">
        <v>-0.70304</v>
      </c>
      <c r="R274">
        <v>1400.0091</v>
      </c>
      <c r="T274">
        <v>-0.79091999999999996</v>
      </c>
      <c r="U274">
        <v>1391.5558000000001</v>
      </c>
      <c r="W274">
        <v>-0.79091999999999996</v>
      </c>
      <c r="X274">
        <v>1387.5464999999999</v>
      </c>
      <c r="Z274">
        <v>-0.82608000000000004</v>
      </c>
      <c r="AA274">
        <v>1385.8243</v>
      </c>
      <c r="AC274">
        <v>-0.82608000000000004</v>
      </c>
      <c r="AD274">
        <v>1387.4318000000001</v>
      </c>
      <c r="AF274">
        <v>-0.84365000000000001</v>
      </c>
      <c r="AG274">
        <v>1385.4794999999999</v>
      </c>
      <c r="AI274">
        <v>-0.84365000000000001</v>
      </c>
      <c r="AJ274">
        <v>1379.1342</v>
      </c>
    </row>
    <row r="275" spans="2:36">
      <c r="B275">
        <v>-0.65032000000000001</v>
      </c>
      <c r="C275">
        <v>105.36960000000001</v>
      </c>
      <c r="E275">
        <v>-0.75577000000000005</v>
      </c>
      <c r="F275">
        <v>107.5804</v>
      </c>
      <c r="H275">
        <v>-0.68547000000000002</v>
      </c>
      <c r="I275">
        <v>106.7633</v>
      </c>
      <c r="K275">
        <v>-0.68547000000000002</v>
      </c>
      <c r="L275">
        <v>103.41240000000001</v>
      </c>
      <c r="N275">
        <v>-0.73819999999999997</v>
      </c>
      <c r="O275">
        <v>104.5264</v>
      </c>
      <c r="Q275">
        <v>-0.66788999999999998</v>
      </c>
      <c r="R275">
        <v>1401.0367000000001</v>
      </c>
      <c r="T275">
        <v>-0.75577000000000005</v>
      </c>
      <c r="U275">
        <v>1392.4707000000001</v>
      </c>
      <c r="W275">
        <v>-0.75577000000000005</v>
      </c>
      <c r="X275">
        <v>1388.0053</v>
      </c>
      <c r="Z275">
        <v>-0.79091999999999996</v>
      </c>
      <c r="AA275">
        <v>1385.9392</v>
      </c>
      <c r="AC275">
        <v>-0.79091999999999996</v>
      </c>
      <c r="AD275">
        <v>1389.4953</v>
      </c>
      <c r="AF275">
        <v>-0.8085</v>
      </c>
      <c r="AG275">
        <v>1385.5944</v>
      </c>
      <c r="AI275">
        <v>-0.8085</v>
      </c>
      <c r="AJ275">
        <v>1379.3658</v>
      </c>
    </row>
    <row r="276" spans="2:36">
      <c r="B276">
        <v>-0.61516000000000004</v>
      </c>
      <c r="C276">
        <v>105.41070000000001</v>
      </c>
      <c r="E276">
        <v>-0.72062000000000004</v>
      </c>
      <c r="F276">
        <v>107.78440000000001</v>
      </c>
      <c r="H276">
        <v>-0.65032000000000001</v>
      </c>
      <c r="I276">
        <v>106.8451</v>
      </c>
      <c r="K276">
        <v>-0.65032000000000001</v>
      </c>
      <c r="L276">
        <v>103.908</v>
      </c>
      <c r="N276">
        <v>-0.70304</v>
      </c>
      <c r="O276">
        <v>104.5676</v>
      </c>
      <c r="Q276">
        <v>-0.63273999999999997</v>
      </c>
      <c r="R276">
        <v>1401.4935</v>
      </c>
      <c r="T276">
        <v>-0.72062000000000004</v>
      </c>
      <c r="U276">
        <v>1392.4707000000001</v>
      </c>
      <c r="W276">
        <v>-0.72062000000000004</v>
      </c>
      <c r="X276">
        <v>1388.4639</v>
      </c>
      <c r="Z276">
        <v>-0.75577000000000005</v>
      </c>
      <c r="AA276">
        <v>1386.3987</v>
      </c>
      <c r="AC276">
        <v>-0.75577000000000005</v>
      </c>
      <c r="AD276">
        <v>1390.2969000000001</v>
      </c>
      <c r="AF276">
        <v>-0.77334999999999998</v>
      </c>
      <c r="AG276">
        <v>1385.5944</v>
      </c>
      <c r="AI276">
        <v>-0.77334999999999998</v>
      </c>
      <c r="AJ276">
        <v>1379.3658</v>
      </c>
    </row>
    <row r="277" spans="2:36">
      <c r="B277">
        <v>-0.58001000000000003</v>
      </c>
      <c r="C277">
        <v>105.4312</v>
      </c>
      <c r="E277">
        <v>-0.68547000000000002</v>
      </c>
      <c r="F277">
        <v>108.19199999999999</v>
      </c>
      <c r="H277">
        <v>-0.61516000000000004</v>
      </c>
      <c r="I277">
        <v>106.0467</v>
      </c>
      <c r="K277">
        <v>-0.61516000000000004</v>
      </c>
      <c r="L277">
        <v>104.8969</v>
      </c>
      <c r="N277">
        <v>-0.66788999999999998</v>
      </c>
      <c r="O277">
        <v>104.8969</v>
      </c>
      <c r="Q277">
        <v>-0.59758999999999995</v>
      </c>
      <c r="R277">
        <v>1402.7498000000001</v>
      </c>
      <c r="T277">
        <v>-0.68547000000000002</v>
      </c>
      <c r="U277">
        <v>1393.1567</v>
      </c>
      <c r="W277">
        <v>-0.68547000000000002</v>
      </c>
      <c r="X277">
        <v>1390.7547999999999</v>
      </c>
      <c r="Z277">
        <v>-0.72062000000000004</v>
      </c>
      <c r="AA277">
        <v>1386.3987</v>
      </c>
      <c r="AC277">
        <v>-0.72062000000000004</v>
      </c>
      <c r="AD277">
        <v>1390.2969000000001</v>
      </c>
      <c r="AF277">
        <v>-0.73819999999999997</v>
      </c>
      <c r="AG277">
        <v>1387.2022999999999</v>
      </c>
      <c r="AI277">
        <v>-0.73819999999999997</v>
      </c>
      <c r="AJ277">
        <v>1379.3658</v>
      </c>
    </row>
    <row r="278" spans="2:36">
      <c r="B278">
        <v>-0.54486000000000001</v>
      </c>
      <c r="C278">
        <v>105.4312</v>
      </c>
      <c r="E278">
        <v>-0.65032000000000001</v>
      </c>
      <c r="F278">
        <v>108.2531</v>
      </c>
      <c r="H278">
        <v>-0.58001000000000003</v>
      </c>
      <c r="I278">
        <v>105.98520000000001</v>
      </c>
      <c r="K278">
        <v>-0.58001000000000003</v>
      </c>
      <c r="L278">
        <v>104.8969</v>
      </c>
      <c r="N278">
        <v>-0.63273999999999997</v>
      </c>
      <c r="O278">
        <v>105.08199999999999</v>
      </c>
      <c r="Q278">
        <v>-0.56244000000000005</v>
      </c>
      <c r="R278">
        <v>1402.7498000000001</v>
      </c>
      <c r="T278">
        <v>-0.65032000000000001</v>
      </c>
      <c r="U278">
        <v>1393.1567</v>
      </c>
      <c r="W278">
        <v>-0.65032000000000001</v>
      </c>
      <c r="X278">
        <v>1391.2125000000001</v>
      </c>
      <c r="Z278">
        <v>-0.68547000000000002</v>
      </c>
      <c r="AA278">
        <v>1387.0875000000001</v>
      </c>
      <c r="AC278">
        <v>-0.68547000000000002</v>
      </c>
      <c r="AD278">
        <v>1391.4413999999999</v>
      </c>
      <c r="AF278">
        <v>-0.70304</v>
      </c>
      <c r="AG278">
        <v>1387.5464999999999</v>
      </c>
      <c r="AI278">
        <v>-0.70304</v>
      </c>
      <c r="AJ278">
        <v>1377.1618000000001</v>
      </c>
    </row>
    <row r="279" spans="2:36">
      <c r="B279">
        <v>-0.50971</v>
      </c>
      <c r="C279">
        <v>105.4312</v>
      </c>
      <c r="E279">
        <v>-0.61516000000000004</v>
      </c>
      <c r="F279">
        <v>108.29389999999999</v>
      </c>
      <c r="H279">
        <v>-0.54486000000000001</v>
      </c>
      <c r="I279">
        <v>106.2311</v>
      </c>
      <c r="K279">
        <v>-0.54486000000000001</v>
      </c>
      <c r="L279">
        <v>104.6705</v>
      </c>
      <c r="N279">
        <v>-0.59758999999999995</v>
      </c>
      <c r="O279">
        <v>105.5339</v>
      </c>
      <c r="Q279">
        <v>-0.52727999999999997</v>
      </c>
      <c r="R279">
        <v>1403.7781</v>
      </c>
      <c r="T279">
        <v>-0.61516000000000004</v>
      </c>
      <c r="U279">
        <v>1393.1567</v>
      </c>
      <c r="W279">
        <v>-0.61516000000000004</v>
      </c>
      <c r="X279">
        <v>1392.0133000000001</v>
      </c>
      <c r="Z279">
        <v>-0.65032000000000001</v>
      </c>
      <c r="AA279">
        <v>1389.8389</v>
      </c>
      <c r="AC279">
        <v>-0.65032000000000001</v>
      </c>
      <c r="AD279">
        <v>1392.242</v>
      </c>
      <c r="AF279">
        <v>-0.66788999999999998</v>
      </c>
      <c r="AG279">
        <v>1389.2662</v>
      </c>
      <c r="AI279">
        <v>-0.66788999999999998</v>
      </c>
      <c r="AJ279">
        <v>1376.5805</v>
      </c>
    </row>
    <row r="280" spans="2:36">
      <c r="B280">
        <v>-0.47455000000000003</v>
      </c>
      <c r="C280">
        <v>105.4312</v>
      </c>
      <c r="E280">
        <v>-0.58001000000000003</v>
      </c>
      <c r="F280">
        <v>108.43640000000001</v>
      </c>
      <c r="H280">
        <v>-0.50971</v>
      </c>
      <c r="I280">
        <v>105.8827</v>
      </c>
      <c r="K280">
        <v>-0.50971</v>
      </c>
      <c r="L280">
        <v>105.5544</v>
      </c>
      <c r="N280">
        <v>-0.56244000000000005</v>
      </c>
      <c r="O280">
        <v>106.2106</v>
      </c>
      <c r="Q280">
        <v>-0.49213000000000001</v>
      </c>
      <c r="R280">
        <v>1405.7215000000001</v>
      </c>
      <c r="T280">
        <v>-0.58001000000000003</v>
      </c>
      <c r="U280">
        <v>1393.1567</v>
      </c>
      <c r="W280">
        <v>-0.58001000000000003</v>
      </c>
      <c r="X280">
        <v>1392.1277</v>
      </c>
      <c r="Z280">
        <v>-0.61516000000000004</v>
      </c>
      <c r="AA280">
        <v>1391.0980999999999</v>
      </c>
      <c r="AC280">
        <v>-0.61516000000000004</v>
      </c>
      <c r="AD280">
        <v>1394.528</v>
      </c>
      <c r="AF280">
        <v>-0.63273999999999997</v>
      </c>
      <c r="AG280">
        <v>1389.2662</v>
      </c>
      <c r="AI280">
        <v>-0.63273999999999997</v>
      </c>
      <c r="AJ280">
        <v>1377.1618000000001</v>
      </c>
    </row>
    <row r="281" spans="2:36">
      <c r="B281">
        <v>-0.43940000000000001</v>
      </c>
      <c r="C281">
        <v>105.5544</v>
      </c>
      <c r="E281">
        <v>-0.54486000000000001</v>
      </c>
      <c r="F281">
        <v>108.43640000000001</v>
      </c>
      <c r="H281">
        <v>-0.47455000000000003</v>
      </c>
      <c r="I281">
        <v>105.8622</v>
      </c>
      <c r="K281">
        <v>-0.47455000000000003</v>
      </c>
      <c r="L281">
        <v>104.938</v>
      </c>
      <c r="N281">
        <v>-0.52727999999999997</v>
      </c>
      <c r="O281">
        <v>106.9269</v>
      </c>
      <c r="Q281">
        <v>-0.45698</v>
      </c>
      <c r="R281">
        <v>1406.5222000000001</v>
      </c>
      <c r="T281">
        <v>-0.54486000000000001</v>
      </c>
      <c r="U281">
        <v>1391.8988999999999</v>
      </c>
      <c r="W281">
        <v>-0.54486000000000001</v>
      </c>
      <c r="X281">
        <v>1393.0424</v>
      </c>
      <c r="Z281">
        <v>-0.58001000000000003</v>
      </c>
      <c r="AA281">
        <v>1391.6702</v>
      </c>
      <c r="AC281">
        <v>-0.58001000000000003</v>
      </c>
      <c r="AD281">
        <v>1394.8707999999999</v>
      </c>
      <c r="AF281">
        <v>-0.59758999999999995</v>
      </c>
      <c r="AG281">
        <v>1390.9837</v>
      </c>
      <c r="AI281">
        <v>-0.59758999999999995</v>
      </c>
      <c r="AJ281">
        <v>1379.7131999999999</v>
      </c>
    </row>
    <row r="282" spans="2:36">
      <c r="B282">
        <v>-0.40425</v>
      </c>
      <c r="C282">
        <v>105.73909999999999</v>
      </c>
      <c r="E282">
        <v>-0.50971</v>
      </c>
      <c r="F282">
        <v>107.866</v>
      </c>
      <c r="H282">
        <v>-0.43940000000000001</v>
      </c>
      <c r="I282">
        <v>106.29259999999999</v>
      </c>
      <c r="K282">
        <v>-0.43940000000000001</v>
      </c>
      <c r="L282">
        <v>104.6705</v>
      </c>
      <c r="N282">
        <v>-0.49213000000000001</v>
      </c>
      <c r="O282">
        <v>106.8656</v>
      </c>
      <c r="Q282">
        <v>-0.42182999999999998</v>
      </c>
      <c r="R282">
        <v>1406.8655000000001</v>
      </c>
      <c r="T282">
        <v>-0.50971</v>
      </c>
      <c r="U282">
        <v>1393.1567</v>
      </c>
      <c r="W282">
        <v>-0.50971</v>
      </c>
      <c r="X282">
        <v>1393.271</v>
      </c>
      <c r="Z282">
        <v>-0.54486000000000001</v>
      </c>
      <c r="AA282">
        <v>1392.4707000000001</v>
      </c>
      <c r="AC282">
        <v>-0.54486000000000001</v>
      </c>
      <c r="AD282">
        <v>1394.8707999999999</v>
      </c>
      <c r="AF282">
        <v>-0.56244000000000005</v>
      </c>
      <c r="AG282">
        <v>1391.4413999999999</v>
      </c>
      <c r="AI282">
        <v>-0.56244000000000005</v>
      </c>
      <c r="AJ282">
        <v>1381.5628999999999</v>
      </c>
    </row>
    <row r="283" spans="2:36">
      <c r="B283">
        <v>-0.36909999999999998</v>
      </c>
      <c r="C283">
        <v>107.5804</v>
      </c>
      <c r="E283">
        <v>-0.47455000000000003</v>
      </c>
      <c r="F283">
        <v>107.9271</v>
      </c>
      <c r="H283">
        <v>-0.40425</v>
      </c>
      <c r="I283">
        <v>106.395</v>
      </c>
      <c r="K283">
        <v>-0.40425</v>
      </c>
      <c r="L283">
        <v>104.8969</v>
      </c>
      <c r="N283">
        <v>-0.45698</v>
      </c>
      <c r="O283">
        <v>107.0086</v>
      </c>
      <c r="Q283">
        <v>-0.38667000000000001</v>
      </c>
      <c r="R283">
        <v>1406.5222000000001</v>
      </c>
      <c r="T283">
        <v>-0.47455000000000003</v>
      </c>
      <c r="U283">
        <v>1394.1853000000001</v>
      </c>
      <c r="W283">
        <v>-0.47455000000000003</v>
      </c>
      <c r="X283">
        <v>1395.2135000000001</v>
      </c>
      <c r="Z283">
        <v>-0.50971</v>
      </c>
      <c r="AA283">
        <v>1392.6994</v>
      </c>
      <c r="AC283">
        <v>-0.50971</v>
      </c>
      <c r="AD283">
        <v>1394.8707999999999</v>
      </c>
      <c r="AF283">
        <v>-0.52727999999999997</v>
      </c>
      <c r="AG283">
        <v>1392.242</v>
      </c>
      <c r="AI283">
        <v>-0.52727999999999997</v>
      </c>
      <c r="AJ283">
        <v>1384.6745000000001</v>
      </c>
    </row>
    <row r="284" spans="2:36">
      <c r="B284">
        <v>-0.33395000000000002</v>
      </c>
      <c r="C284">
        <v>107.7436</v>
      </c>
      <c r="E284">
        <v>-0.43940000000000001</v>
      </c>
      <c r="F284">
        <v>107.8252</v>
      </c>
      <c r="H284">
        <v>-0.36909999999999998</v>
      </c>
      <c r="I284">
        <v>106.354</v>
      </c>
      <c r="K284">
        <v>-0.36909999999999998</v>
      </c>
      <c r="L284">
        <v>104.71169999999999</v>
      </c>
      <c r="N284">
        <v>-0.42182999999999998</v>
      </c>
      <c r="O284">
        <v>106.82470000000001</v>
      </c>
      <c r="Q284">
        <v>-0.35152</v>
      </c>
      <c r="R284">
        <v>1406.5222000000001</v>
      </c>
      <c r="T284">
        <v>-0.43940000000000001</v>
      </c>
      <c r="U284">
        <v>1394.9849999999999</v>
      </c>
      <c r="W284">
        <v>-0.43940000000000001</v>
      </c>
      <c r="X284">
        <v>1396.0129999999999</v>
      </c>
      <c r="Z284">
        <v>-0.47455000000000003</v>
      </c>
      <c r="AA284">
        <v>1393.3852999999999</v>
      </c>
      <c r="AC284">
        <v>-0.47455000000000003</v>
      </c>
      <c r="AD284">
        <v>1394.8707999999999</v>
      </c>
      <c r="AF284">
        <v>-0.49213000000000001</v>
      </c>
      <c r="AG284">
        <v>1392.3563999999999</v>
      </c>
      <c r="AI284">
        <v>-0.49213000000000001</v>
      </c>
      <c r="AJ284">
        <v>1384.7896000000001</v>
      </c>
    </row>
    <row r="285" spans="2:36">
      <c r="B285">
        <v>-0.29879</v>
      </c>
      <c r="C285">
        <v>108.4974</v>
      </c>
      <c r="E285">
        <v>-0.40425</v>
      </c>
      <c r="F285">
        <v>107.9271</v>
      </c>
      <c r="H285">
        <v>-0.33395000000000002</v>
      </c>
      <c r="I285">
        <v>106.9269</v>
      </c>
      <c r="K285">
        <v>-0.33395000000000002</v>
      </c>
      <c r="L285">
        <v>104.3616</v>
      </c>
      <c r="N285">
        <v>-0.38667000000000001</v>
      </c>
      <c r="O285">
        <v>106.313</v>
      </c>
      <c r="Q285">
        <v>-0.31636999999999998</v>
      </c>
      <c r="R285">
        <v>1406.8655000000001</v>
      </c>
      <c r="T285">
        <v>-0.40425</v>
      </c>
      <c r="U285">
        <v>1395.3277</v>
      </c>
      <c r="W285">
        <v>-0.40425</v>
      </c>
      <c r="X285">
        <v>1396.8123000000001</v>
      </c>
      <c r="Z285">
        <v>-0.43940000000000001</v>
      </c>
      <c r="AA285">
        <v>1394.4138</v>
      </c>
      <c r="AC285">
        <v>-0.43940000000000001</v>
      </c>
      <c r="AD285">
        <v>1396.0129999999999</v>
      </c>
      <c r="AF285">
        <v>-0.45698</v>
      </c>
      <c r="AG285">
        <v>1393.7282</v>
      </c>
      <c r="AI285">
        <v>-0.45698</v>
      </c>
      <c r="AJ285">
        <v>1384.7896000000001</v>
      </c>
    </row>
    <row r="286" spans="2:36">
      <c r="B286">
        <v>-0.26363999999999999</v>
      </c>
      <c r="C286">
        <v>108.4974</v>
      </c>
      <c r="E286">
        <v>-0.36909999999999998</v>
      </c>
      <c r="F286">
        <v>108.19199999999999</v>
      </c>
      <c r="H286">
        <v>-0.29879</v>
      </c>
      <c r="I286">
        <v>106.8656</v>
      </c>
      <c r="K286">
        <v>-0.29879</v>
      </c>
      <c r="L286">
        <v>104.4646</v>
      </c>
      <c r="N286">
        <v>-0.35152</v>
      </c>
      <c r="O286">
        <v>105.9442</v>
      </c>
      <c r="Q286">
        <v>-0.28122000000000003</v>
      </c>
      <c r="R286">
        <v>1407.5523000000001</v>
      </c>
      <c r="T286">
        <v>-0.36909999999999998</v>
      </c>
      <c r="U286">
        <v>1396.6981000000001</v>
      </c>
      <c r="W286">
        <v>-0.36909999999999998</v>
      </c>
      <c r="X286">
        <v>1396.9265</v>
      </c>
      <c r="Z286">
        <v>-0.40425</v>
      </c>
      <c r="AA286">
        <v>1393.3852999999999</v>
      </c>
      <c r="AC286">
        <v>-0.40425</v>
      </c>
      <c r="AD286">
        <v>1394.6423</v>
      </c>
      <c r="AF286">
        <v>-0.42182999999999998</v>
      </c>
      <c r="AG286">
        <v>1394.4138</v>
      </c>
      <c r="AI286">
        <v>-0.42182999999999998</v>
      </c>
      <c r="AJ286">
        <v>1385.0196000000001</v>
      </c>
    </row>
    <row r="287" spans="2:36">
      <c r="B287">
        <v>-0.22849</v>
      </c>
      <c r="C287">
        <v>107.5192</v>
      </c>
      <c r="E287">
        <v>-0.33395000000000002</v>
      </c>
      <c r="F287">
        <v>108.6195</v>
      </c>
      <c r="H287">
        <v>-0.26363999999999999</v>
      </c>
      <c r="I287">
        <v>106.8656</v>
      </c>
      <c r="K287">
        <v>-0.26363999999999999</v>
      </c>
      <c r="L287">
        <v>104.8969</v>
      </c>
      <c r="N287">
        <v>-0.31636999999999998</v>
      </c>
      <c r="O287">
        <v>106.2106</v>
      </c>
      <c r="Q287">
        <v>-0.24607000000000001</v>
      </c>
      <c r="R287">
        <v>1407.7814000000001</v>
      </c>
      <c r="T287">
        <v>-0.33395000000000002</v>
      </c>
      <c r="U287">
        <v>1397.0407</v>
      </c>
      <c r="W287">
        <v>-0.33395000000000002</v>
      </c>
      <c r="X287">
        <v>1396.9265</v>
      </c>
      <c r="Z287">
        <v>-0.36909999999999998</v>
      </c>
      <c r="AA287">
        <v>1394.8707999999999</v>
      </c>
      <c r="AC287">
        <v>-0.36909999999999998</v>
      </c>
      <c r="AD287">
        <v>1397.0407</v>
      </c>
      <c r="AF287">
        <v>-0.38667000000000001</v>
      </c>
      <c r="AG287">
        <v>1395.7845</v>
      </c>
      <c r="AI287">
        <v>-0.38667000000000001</v>
      </c>
      <c r="AJ287">
        <v>1385.1346000000001</v>
      </c>
    </row>
    <row r="288" spans="2:36">
      <c r="B288">
        <v>-0.19334000000000001</v>
      </c>
      <c r="C288">
        <v>107.3763</v>
      </c>
      <c r="E288">
        <v>-0.29879</v>
      </c>
      <c r="F288">
        <v>108.4974</v>
      </c>
      <c r="H288">
        <v>-0.22849</v>
      </c>
      <c r="I288">
        <v>107.1108</v>
      </c>
      <c r="K288">
        <v>-0.22849</v>
      </c>
      <c r="L288">
        <v>104.8352</v>
      </c>
      <c r="N288">
        <v>-0.28122000000000003</v>
      </c>
      <c r="O288">
        <v>106.4359</v>
      </c>
      <c r="Q288">
        <v>-0.21090999999999999</v>
      </c>
      <c r="R288">
        <v>1408.2394999999999</v>
      </c>
      <c r="T288">
        <v>-0.29879</v>
      </c>
      <c r="U288">
        <v>1395.8987</v>
      </c>
      <c r="W288">
        <v>-0.29879</v>
      </c>
      <c r="X288">
        <v>1396.2412999999999</v>
      </c>
      <c r="Z288">
        <v>-0.33395000000000002</v>
      </c>
      <c r="AA288">
        <v>1395.3277</v>
      </c>
      <c r="AC288">
        <v>-0.33395000000000002</v>
      </c>
      <c r="AD288">
        <v>1397.269</v>
      </c>
      <c r="AF288">
        <v>-0.35152</v>
      </c>
      <c r="AG288">
        <v>1395.7845</v>
      </c>
      <c r="AI288">
        <v>-0.35152</v>
      </c>
      <c r="AJ288">
        <v>1385.9392</v>
      </c>
    </row>
    <row r="289" spans="2:36">
      <c r="B289">
        <v>-0.15817999999999999</v>
      </c>
      <c r="C289">
        <v>107.5192</v>
      </c>
      <c r="E289">
        <v>-0.26363999999999999</v>
      </c>
      <c r="F289">
        <v>108.6602</v>
      </c>
      <c r="H289">
        <v>-0.19334000000000001</v>
      </c>
      <c r="I289">
        <v>107.29470000000001</v>
      </c>
      <c r="K289">
        <v>-0.19334000000000001</v>
      </c>
      <c r="L289">
        <v>105.28749999999999</v>
      </c>
      <c r="N289">
        <v>-0.24607000000000001</v>
      </c>
      <c r="O289">
        <v>106.3335</v>
      </c>
      <c r="Q289">
        <v>-0.17576</v>
      </c>
      <c r="R289">
        <v>1409.7293999999999</v>
      </c>
      <c r="T289">
        <v>-0.26363999999999999</v>
      </c>
      <c r="U289">
        <v>1395.8987</v>
      </c>
      <c r="W289">
        <v>-0.26363999999999999</v>
      </c>
      <c r="X289">
        <v>1393.1567</v>
      </c>
      <c r="Z289">
        <v>-0.29879</v>
      </c>
      <c r="AA289">
        <v>1394.9849999999999</v>
      </c>
      <c r="AC289">
        <v>-0.29879</v>
      </c>
      <c r="AD289">
        <v>1395.8987</v>
      </c>
      <c r="AF289">
        <v>-0.31636999999999998</v>
      </c>
      <c r="AG289">
        <v>1397.3832</v>
      </c>
      <c r="AI289">
        <v>-0.31636999999999998</v>
      </c>
      <c r="AJ289">
        <v>1388.3493000000001</v>
      </c>
    </row>
    <row r="290" spans="2:36">
      <c r="B290">
        <v>-0.12303</v>
      </c>
      <c r="C290">
        <v>107.3763</v>
      </c>
      <c r="E290">
        <v>-0.22849</v>
      </c>
      <c r="F290">
        <v>108.3142</v>
      </c>
      <c r="H290">
        <v>-0.15817999999999999</v>
      </c>
      <c r="I290">
        <v>107.3967</v>
      </c>
      <c r="K290">
        <v>-0.15817999999999999</v>
      </c>
      <c r="L290">
        <v>105.41070000000001</v>
      </c>
      <c r="N290">
        <v>-0.21090999999999999</v>
      </c>
      <c r="O290">
        <v>106.4564</v>
      </c>
      <c r="Q290">
        <v>-0.14061000000000001</v>
      </c>
      <c r="R290">
        <v>1410.4177</v>
      </c>
      <c r="T290">
        <v>-0.22849</v>
      </c>
      <c r="U290">
        <v>1397.1548</v>
      </c>
      <c r="W290">
        <v>-0.22849</v>
      </c>
      <c r="X290">
        <v>1392.0133000000001</v>
      </c>
      <c r="Z290">
        <v>-0.26363999999999999</v>
      </c>
      <c r="AA290">
        <v>1394.9849999999999</v>
      </c>
      <c r="AC290">
        <v>-0.26363999999999999</v>
      </c>
      <c r="AD290">
        <v>1393.8425</v>
      </c>
      <c r="AF290">
        <v>-0.28122000000000003</v>
      </c>
      <c r="AG290">
        <v>1398.0681999999999</v>
      </c>
      <c r="AI290">
        <v>-0.28122000000000003</v>
      </c>
      <c r="AJ290">
        <v>1390.5259000000001</v>
      </c>
    </row>
    <row r="291" spans="2:36">
      <c r="B291">
        <v>-8.7881000000000001E-2</v>
      </c>
      <c r="C291">
        <v>107.72320000000001</v>
      </c>
      <c r="E291">
        <v>-0.19334000000000001</v>
      </c>
      <c r="F291">
        <v>108.6195</v>
      </c>
      <c r="H291">
        <v>-0.12303</v>
      </c>
      <c r="I291">
        <v>108.15130000000001</v>
      </c>
      <c r="K291">
        <v>-0.12303</v>
      </c>
      <c r="L291">
        <v>105.45180000000001</v>
      </c>
      <c r="N291">
        <v>-0.17576</v>
      </c>
      <c r="O291">
        <v>106.8656</v>
      </c>
      <c r="Q291">
        <v>-0.10546</v>
      </c>
      <c r="R291">
        <v>1410.8768</v>
      </c>
      <c r="T291">
        <v>-0.19334000000000001</v>
      </c>
      <c r="U291">
        <v>1397.0407</v>
      </c>
      <c r="W291">
        <v>-0.19334000000000001</v>
      </c>
      <c r="X291">
        <v>1392.9281000000001</v>
      </c>
      <c r="Z291">
        <v>-0.22849</v>
      </c>
      <c r="AA291">
        <v>1396.1271999999999</v>
      </c>
      <c r="AC291">
        <v>-0.22849</v>
      </c>
      <c r="AD291">
        <v>1394.1853000000001</v>
      </c>
      <c r="AF291">
        <v>-0.24607000000000001</v>
      </c>
      <c r="AG291">
        <v>1396.5839000000001</v>
      </c>
      <c r="AI291">
        <v>-0.24607000000000001</v>
      </c>
      <c r="AJ291">
        <v>1388.3493000000001</v>
      </c>
    </row>
    <row r="292" spans="2:36">
      <c r="B292">
        <v>-5.2727999999999997E-2</v>
      </c>
      <c r="C292">
        <v>108.355</v>
      </c>
      <c r="E292">
        <v>-0.15817999999999999</v>
      </c>
      <c r="F292">
        <v>109.2294</v>
      </c>
      <c r="H292">
        <v>-8.7881000000000001E-2</v>
      </c>
      <c r="I292">
        <v>108.2124</v>
      </c>
      <c r="K292">
        <v>-8.7881000000000001E-2</v>
      </c>
      <c r="L292">
        <v>105.657</v>
      </c>
      <c r="N292">
        <v>-0.14061000000000001</v>
      </c>
      <c r="O292">
        <v>106.8656</v>
      </c>
      <c r="Q292">
        <v>-7.0304000000000005E-2</v>
      </c>
      <c r="R292">
        <v>1410.8768</v>
      </c>
      <c r="T292">
        <v>-0.15817999999999999</v>
      </c>
      <c r="U292">
        <v>1393.3852999999999</v>
      </c>
      <c r="W292">
        <v>-0.15817999999999999</v>
      </c>
      <c r="X292">
        <v>1393.1567</v>
      </c>
      <c r="Z292">
        <v>-0.19334000000000001</v>
      </c>
      <c r="AA292">
        <v>1394.9849999999999</v>
      </c>
      <c r="AC292">
        <v>-0.19334000000000001</v>
      </c>
      <c r="AD292">
        <v>1396.0129999999999</v>
      </c>
      <c r="AF292">
        <v>-0.21090999999999999</v>
      </c>
      <c r="AG292">
        <v>1394.4138</v>
      </c>
      <c r="AI292">
        <v>-0.21090999999999999</v>
      </c>
      <c r="AJ292">
        <v>1388.3493000000001</v>
      </c>
    </row>
    <row r="293" spans="2:36">
      <c r="B293">
        <v>-1.7576000000000001E-2</v>
      </c>
      <c r="C293">
        <v>108.19199999999999</v>
      </c>
      <c r="E293">
        <v>-0.12303</v>
      </c>
      <c r="F293">
        <v>109.7165</v>
      </c>
      <c r="H293">
        <v>-5.2727999999999997E-2</v>
      </c>
      <c r="I293">
        <v>109.5136</v>
      </c>
      <c r="K293">
        <v>-5.2727999999999997E-2</v>
      </c>
      <c r="L293">
        <v>105.8417</v>
      </c>
      <c r="N293">
        <v>-0.10546</v>
      </c>
      <c r="O293">
        <v>107.0086</v>
      </c>
      <c r="Q293">
        <v>-3.5152000000000003E-2</v>
      </c>
      <c r="R293">
        <v>1410.8768</v>
      </c>
      <c r="T293">
        <v>-0.12303</v>
      </c>
      <c r="U293">
        <v>1394.9849999999999</v>
      </c>
      <c r="W293">
        <v>-0.12303</v>
      </c>
      <c r="X293">
        <v>1398.5248999999999</v>
      </c>
      <c r="Z293">
        <v>-0.15817999999999999</v>
      </c>
      <c r="AA293">
        <v>1392.242</v>
      </c>
      <c r="AC293">
        <v>-0.15817999999999999</v>
      </c>
      <c r="AD293">
        <v>1396.0129999999999</v>
      </c>
      <c r="AF293">
        <v>-0.17576</v>
      </c>
      <c r="AG293">
        <v>1394.0709999999999</v>
      </c>
      <c r="AI293">
        <v>-0.17576</v>
      </c>
      <c r="AJ293">
        <v>1383.9839999999999</v>
      </c>
    </row>
    <row r="294" spans="2:36">
      <c r="B294">
        <v>1.7576000000000001E-2</v>
      </c>
      <c r="C294">
        <v>108.47709999999999</v>
      </c>
      <c r="E294">
        <v>-8.7881000000000001E-2</v>
      </c>
      <c r="F294">
        <v>110.3449</v>
      </c>
      <c r="H294">
        <v>-1.7576000000000001E-2</v>
      </c>
      <c r="I294">
        <v>109.9802</v>
      </c>
      <c r="K294">
        <v>-1.7576000000000001E-2</v>
      </c>
      <c r="L294">
        <v>106.2516</v>
      </c>
      <c r="N294">
        <v>-7.0304000000000005E-2</v>
      </c>
      <c r="O294">
        <v>107.1313</v>
      </c>
      <c r="Q294">
        <v>0</v>
      </c>
      <c r="R294">
        <v>1411.336</v>
      </c>
      <c r="T294">
        <v>-8.7881000000000001E-2</v>
      </c>
      <c r="U294">
        <v>1395.6703</v>
      </c>
      <c r="W294">
        <v>-8.7881000000000001E-2</v>
      </c>
      <c r="X294">
        <v>1399.4382000000001</v>
      </c>
      <c r="Z294">
        <v>-0.12303</v>
      </c>
      <c r="AA294">
        <v>1390.9837</v>
      </c>
      <c r="AC294">
        <v>-0.12303</v>
      </c>
      <c r="AD294">
        <v>1396.0129999999999</v>
      </c>
      <c r="AF294">
        <v>-0.14061000000000001</v>
      </c>
      <c r="AG294">
        <v>1392.6994</v>
      </c>
      <c r="AI294">
        <v>-0.14061000000000001</v>
      </c>
      <c r="AJ294">
        <v>1383.9839999999999</v>
      </c>
    </row>
    <row r="295" spans="2:36">
      <c r="B295">
        <v>5.2727999999999997E-2</v>
      </c>
      <c r="C295">
        <v>108.90430000000001</v>
      </c>
      <c r="E295">
        <v>-5.2727999999999997E-2</v>
      </c>
      <c r="F295">
        <v>110.91160000000001</v>
      </c>
      <c r="H295">
        <v>1.7576000000000001E-2</v>
      </c>
      <c r="I295">
        <v>109.7165</v>
      </c>
      <c r="K295">
        <v>1.7576000000000001E-2</v>
      </c>
      <c r="L295">
        <v>106.9269</v>
      </c>
      <c r="N295">
        <v>-3.5152000000000003E-2</v>
      </c>
      <c r="O295">
        <v>107.7028</v>
      </c>
      <c r="Q295">
        <v>3.5152000000000003E-2</v>
      </c>
      <c r="R295">
        <v>1410.9916000000001</v>
      </c>
      <c r="T295">
        <v>-5.2727999999999997E-2</v>
      </c>
      <c r="U295">
        <v>1396.0129999999999</v>
      </c>
      <c r="W295">
        <v>-5.2727999999999997E-2</v>
      </c>
      <c r="X295">
        <v>1399.8949</v>
      </c>
      <c r="Z295">
        <v>-8.7881000000000001E-2</v>
      </c>
      <c r="AA295">
        <v>1390.6403</v>
      </c>
      <c r="AC295">
        <v>-8.7881000000000001E-2</v>
      </c>
      <c r="AD295">
        <v>1396.4697000000001</v>
      </c>
      <c r="AF295">
        <v>-0.10546</v>
      </c>
      <c r="AG295">
        <v>1390.6403</v>
      </c>
      <c r="AI295">
        <v>-0.10546</v>
      </c>
      <c r="AJ295">
        <v>1381.6783</v>
      </c>
    </row>
    <row r="296" spans="2:36">
      <c r="B296">
        <v>8.7881000000000001E-2</v>
      </c>
      <c r="C296">
        <v>108.5381</v>
      </c>
      <c r="E296">
        <v>-1.7576000000000001E-2</v>
      </c>
      <c r="F296">
        <v>111.0329</v>
      </c>
      <c r="H296">
        <v>5.2727999999999997E-2</v>
      </c>
      <c r="I296">
        <v>108.7212</v>
      </c>
      <c r="K296">
        <v>5.2727999999999997E-2</v>
      </c>
      <c r="L296">
        <v>107.6824</v>
      </c>
      <c r="N296">
        <v>0</v>
      </c>
      <c r="O296">
        <v>107.29470000000001</v>
      </c>
      <c r="Q296">
        <v>7.0304000000000005E-2</v>
      </c>
      <c r="R296">
        <v>1410.5324000000001</v>
      </c>
      <c r="T296">
        <v>-1.7576000000000001E-2</v>
      </c>
      <c r="U296">
        <v>1396.2412999999999</v>
      </c>
      <c r="W296">
        <v>-1.7576000000000001E-2</v>
      </c>
      <c r="X296">
        <v>1399.4382000000001</v>
      </c>
      <c r="Z296">
        <v>-5.2727999999999997E-2</v>
      </c>
      <c r="AA296">
        <v>1390.9837</v>
      </c>
      <c r="AC296">
        <v>-5.2727999999999997E-2</v>
      </c>
      <c r="AD296">
        <v>1396.8123000000001</v>
      </c>
      <c r="AF296">
        <v>-7.0304000000000005E-2</v>
      </c>
      <c r="AG296">
        <v>1390.1823999999999</v>
      </c>
      <c r="AI296">
        <v>-7.0304000000000005E-2</v>
      </c>
      <c r="AJ296">
        <v>1381.6783</v>
      </c>
    </row>
    <row r="297" spans="2:36">
      <c r="B297">
        <v>0.12303</v>
      </c>
      <c r="C297">
        <v>108.0902</v>
      </c>
      <c r="E297">
        <v>1.7576000000000001E-2</v>
      </c>
      <c r="F297">
        <v>110.9318</v>
      </c>
      <c r="H297">
        <v>8.7881000000000001E-2</v>
      </c>
      <c r="I297">
        <v>108.47709999999999</v>
      </c>
      <c r="K297">
        <v>8.7881000000000001E-2</v>
      </c>
      <c r="L297">
        <v>108.3142</v>
      </c>
      <c r="N297">
        <v>3.5152000000000003E-2</v>
      </c>
      <c r="O297">
        <v>107.3355</v>
      </c>
      <c r="Q297">
        <v>0.10546</v>
      </c>
      <c r="R297">
        <v>1409.7293999999999</v>
      </c>
      <c r="T297">
        <v>1.7576000000000001E-2</v>
      </c>
      <c r="U297">
        <v>1400.2374</v>
      </c>
      <c r="W297">
        <v>1.7576000000000001E-2</v>
      </c>
      <c r="X297">
        <v>1399.8949</v>
      </c>
      <c r="Z297">
        <v>-1.7576000000000001E-2</v>
      </c>
      <c r="AA297">
        <v>1392.9281000000001</v>
      </c>
      <c r="AC297">
        <v>-1.7576000000000001E-2</v>
      </c>
      <c r="AD297">
        <v>1397.269</v>
      </c>
      <c r="AF297">
        <v>-3.5152000000000003E-2</v>
      </c>
      <c r="AG297">
        <v>1390.6403</v>
      </c>
      <c r="AI297">
        <v>-3.5152000000000003E-2</v>
      </c>
      <c r="AJ297">
        <v>1387.8905999999999</v>
      </c>
    </row>
    <row r="298" spans="2:36">
      <c r="B298">
        <v>0.15817999999999999</v>
      </c>
      <c r="C298">
        <v>107.5192</v>
      </c>
      <c r="E298">
        <v>5.2727999999999997E-2</v>
      </c>
      <c r="F298">
        <v>110.91160000000001</v>
      </c>
      <c r="H298">
        <v>0.12303</v>
      </c>
      <c r="I298">
        <v>108.5788</v>
      </c>
      <c r="K298">
        <v>0.12303</v>
      </c>
      <c r="L298">
        <v>108.39570000000001</v>
      </c>
      <c r="N298">
        <v>7.0304000000000005E-2</v>
      </c>
      <c r="O298">
        <v>107.72320000000001</v>
      </c>
      <c r="Q298">
        <v>0.14061000000000001</v>
      </c>
      <c r="R298">
        <v>1410.4177</v>
      </c>
      <c r="T298">
        <v>5.2727999999999997E-2</v>
      </c>
      <c r="U298">
        <v>1401.4935</v>
      </c>
      <c r="W298">
        <v>5.2727999999999997E-2</v>
      </c>
      <c r="X298">
        <v>1400.6941999999999</v>
      </c>
      <c r="Z298">
        <v>1.7576000000000001E-2</v>
      </c>
      <c r="AA298">
        <v>1397.1548</v>
      </c>
      <c r="AC298">
        <v>1.7576000000000001E-2</v>
      </c>
      <c r="AD298">
        <v>1398.2965999999999</v>
      </c>
      <c r="AF298">
        <v>0</v>
      </c>
      <c r="AG298">
        <v>1394.9849999999999</v>
      </c>
      <c r="AI298">
        <v>0</v>
      </c>
      <c r="AJ298">
        <v>1388.12</v>
      </c>
    </row>
    <row r="299" spans="2:36">
      <c r="B299">
        <v>0.19334000000000001</v>
      </c>
      <c r="C299">
        <v>106.9473</v>
      </c>
      <c r="E299">
        <v>8.7881000000000001E-2</v>
      </c>
      <c r="F299">
        <v>111.0329</v>
      </c>
      <c r="H299">
        <v>0.15817999999999999</v>
      </c>
      <c r="I299">
        <v>108.47709999999999</v>
      </c>
      <c r="K299">
        <v>0.15817999999999999</v>
      </c>
      <c r="L299">
        <v>108.3142</v>
      </c>
      <c r="N299">
        <v>0.10546</v>
      </c>
      <c r="O299">
        <v>108.1105</v>
      </c>
      <c r="Q299">
        <v>0.17576</v>
      </c>
      <c r="R299">
        <v>1410.4177</v>
      </c>
      <c r="T299">
        <v>8.7881000000000001E-2</v>
      </c>
      <c r="U299">
        <v>1403.5495000000001</v>
      </c>
      <c r="W299">
        <v>8.7881000000000001E-2</v>
      </c>
      <c r="X299">
        <v>1400.6941999999999</v>
      </c>
      <c r="Z299">
        <v>5.2727999999999997E-2</v>
      </c>
      <c r="AA299">
        <v>1399.3241</v>
      </c>
      <c r="AC299">
        <v>5.2727999999999997E-2</v>
      </c>
      <c r="AD299">
        <v>1398.7532000000001</v>
      </c>
      <c r="AF299">
        <v>3.5152000000000003E-2</v>
      </c>
      <c r="AG299">
        <v>1396.3554999999999</v>
      </c>
      <c r="AI299">
        <v>3.5152000000000003E-2</v>
      </c>
      <c r="AJ299">
        <v>1388.12</v>
      </c>
    </row>
    <row r="300" spans="2:36">
      <c r="B300">
        <v>0.22849</v>
      </c>
      <c r="C300">
        <v>106.72239999999999</v>
      </c>
      <c r="E300">
        <v>0.12303</v>
      </c>
      <c r="F300">
        <v>111.11369999999999</v>
      </c>
      <c r="H300">
        <v>0.19334000000000001</v>
      </c>
      <c r="I300">
        <v>108.7212</v>
      </c>
      <c r="K300">
        <v>0.19334000000000001</v>
      </c>
      <c r="L300">
        <v>108.355</v>
      </c>
      <c r="N300">
        <v>0.14061000000000001</v>
      </c>
      <c r="O300">
        <v>108.33459999999999</v>
      </c>
      <c r="Q300">
        <v>0.21090999999999999</v>
      </c>
      <c r="R300">
        <v>1410.4177</v>
      </c>
      <c r="T300">
        <v>0.12303</v>
      </c>
      <c r="U300">
        <v>1404.6923999999999</v>
      </c>
      <c r="W300">
        <v>0.12303</v>
      </c>
      <c r="X300">
        <v>1401.4935</v>
      </c>
      <c r="Z300">
        <v>8.7881000000000001E-2</v>
      </c>
      <c r="AA300">
        <v>1401.3793000000001</v>
      </c>
      <c r="AC300">
        <v>8.7881000000000001E-2</v>
      </c>
      <c r="AD300">
        <v>1399.6666</v>
      </c>
      <c r="AF300">
        <v>7.0304000000000005E-2</v>
      </c>
      <c r="AG300">
        <v>1397.7257</v>
      </c>
      <c r="AI300">
        <v>7.0304000000000005E-2</v>
      </c>
      <c r="AJ300">
        <v>1393.1567</v>
      </c>
    </row>
    <row r="301" spans="2:36">
      <c r="B301">
        <v>0.26363999999999999</v>
      </c>
      <c r="C301">
        <v>106.5382</v>
      </c>
      <c r="E301">
        <v>0.15817999999999999</v>
      </c>
      <c r="F301">
        <v>111.39660000000001</v>
      </c>
      <c r="H301">
        <v>0.22849</v>
      </c>
      <c r="I301">
        <v>108.90430000000001</v>
      </c>
      <c r="K301">
        <v>0.22849</v>
      </c>
      <c r="L301">
        <v>108.39570000000001</v>
      </c>
      <c r="N301">
        <v>0.17576</v>
      </c>
      <c r="O301">
        <v>109.2497</v>
      </c>
      <c r="Q301">
        <v>0.24607000000000001</v>
      </c>
      <c r="R301">
        <v>1412.9450999999999</v>
      </c>
      <c r="T301">
        <v>0.15817999999999999</v>
      </c>
      <c r="U301">
        <v>1406.0645999999999</v>
      </c>
      <c r="W301">
        <v>0.15817999999999999</v>
      </c>
      <c r="X301">
        <v>1402.4070999999999</v>
      </c>
      <c r="Z301">
        <v>0.12303</v>
      </c>
      <c r="AA301">
        <v>1401.4935</v>
      </c>
      <c r="AC301">
        <v>0.12303</v>
      </c>
      <c r="AD301">
        <v>1401.8361</v>
      </c>
      <c r="AF301">
        <v>0.10546</v>
      </c>
      <c r="AG301">
        <v>1399.6666</v>
      </c>
      <c r="AI301">
        <v>0.10546</v>
      </c>
      <c r="AJ301">
        <v>1393.271</v>
      </c>
    </row>
    <row r="302" spans="2:36">
      <c r="B302">
        <v>0.29879</v>
      </c>
      <c r="C302">
        <v>105.9237</v>
      </c>
      <c r="E302">
        <v>0.19334000000000001</v>
      </c>
      <c r="F302">
        <v>111.92149999999999</v>
      </c>
      <c r="H302">
        <v>0.26363999999999999</v>
      </c>
      <c r="I302">
        <v>109.7774</v>
      </c>
      <c r="K302">
        <v>0.26363999999999999</v>
      </c>
      <c r="L302">
        <v>108.2531</v>
      </c>
      <c r="N302">
        <v>0.21090999999999999</v>
      </c>
      <c r="O302">
        <v>109.4121</v>
      </c>
      <c r="Q302">
        <v>0.28122000000000003</v>
      </c>
      <c r="R302">
        <v>1412.9450999999999</v>
      </c>
      <c r="T302">
        <v>0.19334000000000001</v>
      </c>
      <c r="U302">
        <v>1406.1790000000001</v>
      </c>
      <c r="W302">
        <v>0.19334000000000001</v>
      </c>
      <c r="X302">
        <v>1404.3495</v>
      </c>
      <c r="Z302">
        <v>0.15817999999999999</v>
      </c>
      <c r="AA302">
        <v>1401.3793000000001</v>
      </c>
      <c r="AC302">
        <v>0.15817999999999999</v>
      </c>
      <c r="AD302">
        <v>1402.2928999999999</v>
      </c>
      <c r="AF302">
        <v>0.14061000000000001</v>
      </c>
      <c r="AG302">
        <v>1400.6941999999999</v>
      </c>
      <c r="AI302">
        <v>0.14061000000000001</v>
      </c>
      <c r="AJ302">
        <v>1393.1567</v>
      </c>
    </row>
    <row r="303" spans="2:36">
      <c r="B303">
        <v>0.33395000000000002</v>
      </c>
      <c r="C303">
        <v>105.616</v>
      </c>
      <c r="E303">
        <v>0.22849</v>
      </c>
      <c r="F303">
        <v>112.0224</v>
      </c>
      <c r="H303">
        <v>0.29879</v>
      </c>
      <c r="I303">
        <v>109.4121</v>
      </c>
      <c r="K303">
        <v>0.29879</v>
      </c>
      <c r="L303">
        <v>108.2124</v>
      </c>
      <c r="N303">
        <v>0.24607000000000001</v>
      </c>
      <c r="O303">
        <v>109.2497</v>
      </c>
      <c r="Q303">
        <v>0.31636999999999998</v>
      </c>
      <c r="R303">
        <v>1411.6805999999999</v>
      </c>
      <c r="T303">
        <v>0.22849</v>
      </c>
      <c r="U303">
        <v>1404.6923999999999</v>
      </c>
      <c r="W303">
        <v>0.22849</v>
      </c>
      <c r="X303">
        <v>1403.4353000000001</v>
      </c>
      <c r="Z303">
        <v>0.19334000000000001</v>
      </c>
      <c r="AA303">
        <v>1401.3793000000001</v>
      </c>
      <c r="AC303">
        <v>0.19334000000000001</v>
      </c>
      <c r="AD303">
        <v>1402.2928999999999</v>
      </c>
      <c r="AF303">
        <v>0.17576</v>
      </c>
      <c r="AG303">
        <v>1401.4935</v>
      </c>
      <c r="AI303">
        <v>0.17576</v>
      </c>
      <c r="AJ303">
        <v>1393.271</v>
      </c>
    </row>
    <row r="304" spans="2:36">
      <c r="B304">
        <v>0.36909999999999998</v>
      </c>
      <c r="C304">
        <v>105.5544</v>
      </c>
      <c r="E304">
        <v>0.26363999999999999</v>
      </c>
      <c r="F304">
        <v>111.9417</v>
      </c>
      <c r="H304">
        <v>0.33395000000000002</v>
      </c>
      <c r="I304">
        <v>109.4121</v>
      </c>
      <c r="K304">
        <v>0.33395000000000002</v>
      </c>
      <c r="L304">
        <v>108.7619</v>
      </c>
      <c r="N304">
        <v>0.28122000000000003</v>
      </c>
      <c r="O304">
        <v>109.04649999999999</v>
      </c>
      <c r="Q304">
        <v>0.35152</v>
      </c>
      <c r="R304">
        <v>1409.6147000000001</v>
      </c>
      <c r="T304">
        <v>0.26363999999999999</v>
      </c>
      <c r="U304">
        <v>1401.8361</v>
      </c>
      <c r="W304">
        <v>0.26363999999999999</v>
      </c>
      <c r="X304">
        <v>1401.4935</v>
      </c>
      <c r="Z304">
        <v>0.22849</v>
      </c>
      <c r="AA304">
        <v>1402.864</v>
      </c>
      <c r="AC304">
        <v>0.22849</v>
      </c>
      <c r="AD304">
        <v>1402.1786999999999</v>
      </c>
      <c r="AF304">
        <v>0.21090999999999999</v>
      </c>
      <c r="AG304">
        <v>1401.6077</v>
      </c>
      <c r="AI304">
        <v>0.21090999999999999</v>
      </c>
      <c r="AJ304">
        <v>1395.6703</v>
      </c>
    </row>
    <row r="305" spans="2:36">
      <c r="B305">
        <v>0.40425</v>
      </c>
      <c r="C305">
        <v>105.616</v>
      </c>
      <c r="E305">
        <v>0.29879</v>
      </c>
      <c r="F305">
        <v>111.5582</v>
      </c>
      <c r="H305">
        <v>0.36909999999999998</v>
      </c>
      <c r="I305">
        <v>109.27</v>
      </c>
      <c r="K305">
        <v>0.36909999999999998</v>
      </c>
      <c r="L305">
        <v>108.78230000000001</v>
      </c>
      <c r="N305">
        <v>0.31636999999999998</v>
      </c>
      <c r="O305">
        <v>109.1888</v>
      </c>
      <c r="Q305">
        <v>0.38667000000000001</v>
      </c>
      <c r="R305">
        <v>1408.9268999999999</v>
      </c>
      <c r="T305">
        <v>0.29879</v>
      </c>
      <c r="U305">
        <v>1396.9265</v>
      </c>
      <c r="W305">
        <v>0.29879</v>
      </c>
      <c r="X305">
        <v>1396.0129999999999</v>
      </c>
      <c r="Z305">
        <v>0.26363999999999999</v>
      </c>
      <c r="AA305">
        <v>1402.5214000000001</v>
      </c>
      <c r="AC305">
        <v>0.26363999999999999</v>
      </c>
      <c r="AD305">
        <v>1400.58</v>
      </c>
      <c r="AF305">
        <v>0.24607000000000001</v>
      </c>
      <c r="AG305">
        <v>1401.4935</v>
      </c>
      <c r="AI305">
        <v>0.24607000000000001</v>
      </c>
      <c r="AJ305">
        <v>1395.6703</v>
      </c>
    </row>
    <row r="306" spans="2:36">
      <c r="B306">
        <v>0.43940000000000001</v>
      </c>
      <c r="C306">
        <v>105.5749</v>
      </c>
      <c r="E306">
        <v>0.33395000000000002</v>
      </c>
      <c r="F306">
        <v>111.437</v>
      </c>
      <c r="H306">
        <v>0.40425</v>
      </c>
      <c r="I306">
        <v>109.27</v>
      </c>
      <c r="K306">
        <v>0.40425</v>
      </c>
      <c r="L306">
        <v>109.0059</v>
      </c>
      <c r="N306">
        <v>0.35152</v>
      </c>
      <c r="O306">
        <v>109.1481</v>
      </c>
      <c r="Q306">
        <v>0.42182999999999998</v>
      </c>
      <c r="R306">
        <v>1407.4378999999999</v>
      </c>
      <c r="T306">
        <v>0.33395000000000002</v>
      </c>
      <c r="U306">
        <v>1394.6423</v>
      </c>
      <c r="W306">
        <v>0.33395000000000002</v>
      </c>
      <c r="X306">
        <v>1395.2135000000001</v>
      </c>
      <c r="Z306">
        <v>0.29879</v>
      </c>
      <c r="AA306">
        <v>1399.7808</v>
      </c>
      <c r="AC306">
        <v>0.29879</v>
      </c>
      <c r="AD306">
        <v>1398.5248999999999</v>
      </c>
      <c r="AF306">
        <v>0.28122000000000003</v>
      </c>
      <c r="AG306">
        <v>1400.58</v>
      </c>
      <c r="AI306">
        <v>0.28122000000000003</v>
      </c>
      <c r="AJ306">
        <v>1392.6994</v>
      </c>
    </row>
    <row r="307" spans="2:36">
      <c r="B307">
        <v>0.47455000000000003</v>
      </c>
      <c r="C307">
        <v>105.616</v>
      </c>
      <c r="E307">
        <v>0.36909999999999998</v>
      </c>
      <c r="F307">
        <v>110.7295</v>
      </c>
      <c r="H307">
        <v>0.43940000000000001</v>
      </c>
      <c r="I307">
        <v>108.90430000000001</v>
      </c>
      <c r="K307">
        <v>0.43940000000000001</v>
      </c>
      <c r="L307">
        <v>108.78230000000001</v>
      </c>
      <c r="N307">
        <v>0.38667000000000001</v>
      </c>
      <c r="O307">
        <v>108.98560000000001</v>
      </c>
      <c r="Q307">
        <v>0.45698</v>
      </c>
      <c r="R307">
        <v>1406.4078</v>
      </c>
      <c r="T307">
        <v>0.36909999999999998</v>
      </c>
      <c r="U307">
        <v>1393.3852999999999</v>
      </c>
      <c r="W307">
        <v>0.36909999999999998</v>
      </c>
      <c r="X307">
        <v>1394.4138</v>
      </c>
      <c r="Z307">
        <v>0.33395000000000002</v>
      </c>
      <c r="AA307">
        <v>1396.0129999999999</v>
      </c>
      <c r="AC307">
        <v>0.33395000000000002</v>
      </c>
      <c r="AD307">
        <v>1397.0407</v>
      </c>
      <c r="AF307">
        <v>0.31636999999999998</v>
      </c>
      <c r="AG307">
        <v>1398.8674000000001</v>
      </c>
      <c r="AI307">
        <v>0.31636999999999998</v>
      </c>
      <c r="AJ307">
        <v>1392.1277</v>
      </c>
    </row>
    <row r="308" spans="2:36">
      <c r="B308">
        <v>0.50971</v>
      </c>
      <c r="C308">
        <v>106.0262</v>
      </c>
      <c r="E308">
        <v>0.40425</v>
      </c>
      <c r="F308">
        <v>110.4866</v>
      </c>
      <c r="H308">
        <v>0.47455000000000003</v>
      </c>
      <c r="I308">
        <v>108.33459999999999</v>
      </c>
      <c r="K308">
        <v>0.47455000000000003</v>
      </c>
      <c r="L308">
        <v>108.4974</v>
      </c>
      <c r="N308">
        <v>0.42182999999999998</v>
      </c>
      <c r="O308">
        <v>109.473</v>
      </c>
      <c r="Q308">
        <v>0.49213000000000001</v>
      </c>
      <c r="R308">
        <v>1403.4353000000001</v>
      </c>
      <c r="T308">
        <v>0.40425</v>
      </c>
      <c r="U308">
        <v>1393.271</v>
      </c>
      <c r="W308">
        <v>0.40425</v>
      </c>
      <c r="X308">
        <v>1393.7282</v>
      </c>
      <c r="Z308">
        <v>0.36909999999999998</v>
      </c>
      <c r="AA308">
        <v>1393.9567</v>
      </c>
      <c r="AC308">
        <v>0.36909999999999998</v>
      </c>
      <c r="AD308">
        <v>1395.6703</v>
      </c>
      <c r="AF308">
        <v>0.35152</v>
      </c>
      <c r="AG308">
        <v>1396.0129999999999</v>
      </c>
      <c r="AI308">
        <v>0.35152</v>
      </c>
      <c r="AJ308">
        <v>1390.9837</v>
      </c>
    </row>
    <row r="309" spans="2:36">
      <c r="B309">
        <v>0.54486000000000001</v>
      </c>
      <c r="C309">
        <v>106.29259999999999</v>
      </c>
      <c r="E309">
        <v>0.43940000000000001</v>
      </c>
      <c r="F309">
        <v>110.4866</v>
      </c>
      <c r="H309">
        <v>0.50971</v>
      </c>
      <c r="I309">
        <v>107.866</v>
      </c>
      <c r="K309">
        <v>0.50971</v>
      </c>
      <c r="L309">
        <v>107.9679</v>
      </c>
      <c r="N309">
        <v>0.45698</v>
      </c>
      <c r="O309">
        <v>109.6557</v>
      </c>
      <c r="Q309">
        <v>0.52727999999999997</v>
      </c>
      <c r="R309">
        <v>1402.1786999999999</v>
      </c>
      <c r="T309">
        <v>0.43940000000000001</v>
      </c>
      <c r="U309">
        <v>1392.0133000000001</v>
      </c>
      <c r="W309">
        <v>0.43940000000000001</v>
      </c>
      <c r="X309">
        <v>1393.1567</v>
      </c>
      <c r="Z309">
        <v>0.40425</v>
      </c>
      <c r="AA309">
        <v>1392.4707000000001</v>
      </c>
      <c r="AC309">
        <v>0.40425</v>
      </c>
      <c r="AD309">
        <v>1394.528</v>
      </c>
      <c r="AF309">
        <v>0.38667000000000001</v>
      </c>
      <c r="AG309">
        <v>1393.1567</v>
      </c>
      <c r="AI309">
        <v>0.38667000000000001</v>
      </c>
      <c r="AJ309">
        <v>1388.5786000000001</v>
      </c>
    </row>
    <row r="310" spans="2:36">
      <c r="B310">
        <v>0.58001000000000003</v>
      </c>
      <c r="C310">
        <v>106.5996</v>
      </c>
      <c r="E310">
        <v>0.47455000000000003</v>
      </c>
      <c r="F310">
        <v>109.818</v>
      </c>
      <c r="H310">
        <v>0.54486000000000001</v>
      </c>
      <c r="I310">
        <v>107.4376</v>
      </c>
      <c r="K310">
        <v>0.54486000000000001</v>
      </c>
      <c r="L310">
        <v>107.7028</v>
      </c>
      <c r="N310">
        <v>0.49213000000000001</v>
      </c>
      <c r="O310">
        <v>109.676</v>
      </c>
      <c r="Q310">
        <v>0.56244000000000005</v>
      </c>
      <c r="R310">
        <v>1401.4935</v>
      </c>
      <c r="T310">
        <v>0.47455000000000003</v>
      </c>
      <c r="U310">
        <v>1391.8988999999999</v>
      </c>
      <c r="W310">
        <v>0.47455000000000003</v>
      </c>
      <c r="X310">
        <v>1392.8137999999999</v>
      </c>
      <c r="Z310">
        <v>0.43940000000000001</v>
      </c>
      <c r="AA310">
        <v>1390.4114</v>
      </c>
      <c r="AC310">
        <v>0.43940000000000001</v>
      </c>
      <c r="AD310">
        <v>1393.271</v>
      </c>
      <c r="AF310">
        <v>0.42182999999999998</v>
      </c>
      <c r="AG310">
        <v>1393.1567</v>
      </c>
      <c r="AI310">
        <v>0.42182999999999998</v>
      </c>
      <c r="AJ310">
        <v>1387.2022999999999</v>
      </c>
    </row>
    <row r="311" spans="2:36">
      <c r="B311">
        <v>0.61516000000000004</v>
      </c>
      <c r="C311">
        <v>107.47839999999999</v>
      </c>
      <c r="E311">
        <v>0.50971</v>
      </c>
      <c r="F311">
        <v>109.75709999999999</v>
      </c>
      <c r="H311">
        <v>0.58001000000000003</v>
      </c>
      <c r="I311">
        <v>106.98820000000001</v>
      </c>
      <c r="K311">
        <v>0.58001000000000003</v>
      </c>
      <c r="L311">
        <v>107.53959999999999</v>
      </c>
      <c r="N311">
        <v>0.52727999999999997</v>
      </c>
      <c r="O311">
        <v>109.9802</v>
      </c>
      <c r="Q311">
        <v>0.59758999999999995</v>
      </c>
      <c r="R311">
        <v>1401.4935</v>
      </c>
      <c r="T311">
        <v>0.50971</v>
      </c>
      <c r="U311">
        <v>1391.8988999999999</v>
      </c>
      <c r="W311">
        <v>0.50971</v>
      </c>
      <c r="X311">
        <v>1389.9534000000001</v>
      </c>
      <c r="Z311">
        <v>0.47455000000000003</v>
      </c>
      <c r="AA311">
        <v>1390.4114</v>
      </c>
      <c r="AC311">
        <v>0.47455000000000003</v>
      </c>
      <c r="AD311">
        <v>1391.7846</v>
      </c>
      <c r="AF311">
        <v>0.45698</v>
      </c>
      <c r="AG311">
        <v>1392.4707000000001</v>
      </c>
      <c r="AI311">
        <v>0.45698</v>
      </c>
      <c r="AJ311">
        <v>1384.6745000000001</v>
      </c>
    </row>
    <row r="312" spans="2:36">
      <c r="B312">
        <v>0.65032000000000001</v>
      </c>
      <c r="C312">
        <v>107.56</v>
      </c>
      <c r="E312">
        <v>0.54486000000000001</v>
      </c>
      <c r="F312">
        <v>109.676</v>
      </c>
      <c r="H312">
        <v>0.61516000000000004</v>
      </c>
      <c r="I312">
        <v>106.5792</v>
      </c>
      <c r="K312">
        <v>0.61516000000000004</v>
      </c>
      <c r="L312">
        <v>106.5792</v>
      </c>
      <c r="N312">
        <v>0.56244000000000005</v>
      </c>
      <c r="O312">
        <v>109.7368</v>
      </c>
      <c r="Q312">
        <v>0.63273999999999997</v>
      </c>
      <c r="R312">
        <v>1401.4935</v>
      </c>
      <c r="T312">
        <v>0.54486000000000001</v>
      </c>
      <c r="U312">
        <v>1390.9837</v>
      </c>
      <c r="W312">
        <v>0.54486000000000001</v>
      </c>
      <c r="X312">
        <v>1388.5786000000001</v>
      </c>
      <c r="Z312">
        <v>0.50971</v>
      </c>
      <c r="AA312">
        <v>1389.8389</v>
      </c>
      <c r="AC312">
        <v>0.50971</v>
      </c>
      <c r="AD312">
        <v>1391.6702</v>
      </c>
      <c r="AF312">
        <v>0.49213000000000001</v>
      </c>
      <c r="AG312">
        <v>1392.1277</v>
      </c>
      <c r="AI312">
        <v>0.49213000000000001</v>
      </c>
      <c r="AJ312">
        <v>1384.0992000000001</v>
      </c>
    </row>
    <row r="313" spans="2:36">
      <c r="B313">
        <v>0.68547000000000002</v>
      </c>
      <c r="C313">
        <v>108.1105</v>
      </c>
      <c r="E313">
        <v>0.58001000000000003</v>
      </c>
      <c r="F313">
        <v>109.35120000000001</v>
      </c>
      <c r="H313">
        <v>0.65032000000000001</v>
      </c>
      <c r="I313">
        <v>106.5792</v>
      </c>
      <c r="K313">
        <v>0.65032000000000001</v>
      </c>
      <c r="L313">
        <v>105.98520000000001</v>
      </c>
      <c r="N313">
        <v>0.59758999999999995</v>
      </c>
      <c r="O313">
        <v>109.12779999999999</v>
      </c>
      <c r="Q313">
        <v>0.66788999999999998</v>
      </c>
      <c r="R313">
        <v>1401.4935</v>
      </c>
      <c r="T313">
        <v>0.58001000000000003</v>
      </c>
      <c r="U313">
        <v>1389.2662</v>
      </c>
      <c r="W313">
        <v>0.58001000000000003</v>
      </c>
      <c r="X313">
        <v>1387.0875000000001</v>
      </c>
      <c r="Z313">
        <v>0.54486000000000001</v>
      </c>
      <c r="AA313">
        <v>1389.037</v>
      </c>
      <c r="AC313">
        <v>0.54486000000000001</v>
      </c>
      <c r="AD313">
        <v>1391.6702</v>
      </c>
      <c r="AF313">
        <v>0.52727999999999997</v>
      </c>
      <c r="AG313">
        <v>1391.7846</v>
      </c>
      <c r="AI313">
        <v>0.52727999999999997</v>
      </c>
      <c r="AJ313">
        <v>1383.8688999999999</v>
      </c>
    </row>
    <row r="314" spans="2:36">
      <c r="B314">
        <v>0.72062000000000004</v>
      </c>
      <c r="C314">
        <v>107.56</v>
      </c>
      <c r="E314">
        <v>0.61516000000000004</v>
      </c>
      <c r="F314">
        <v>108.6602</v>
      </c>
      <c r="H314">
        <v>0.68547000000000002</v>
      </c>
      <c r="I314">
        <v>106.5792</v>
      </c>
      <c r="K314">
        <v>0.68547000000000002</v>
      </c>
      <c r="L314">
        <v>105.8417</v>
      </c>
      <c r="N314">
        <v>0.63273999999999997</v>
      </c>
      <c r="O314">
        <v>108.6602</v>
      </c>
      <c r="Q314">
        <v>0.70304</v>
      </c>
      <c r="R314">
        <v>1399.3241</v>
      </c>
      <c r="T314">
        <v>0.61516000000000004</v>
      </c>
      <c r="U314">
        <v>1389.2662</v>
      </c>
      <c r="W314">
        <v>0.61516000000000004</v>
      </c>
      <c r="X314">
        <v>1389.1515999999999</v>
      </c>
      <c r="Z314">
        <v>0.58001000000000003</v>
      </c>
      <c r="AA314">
        <v>1388.3493000000001</v>
      </c>
      <c r="AC314">
        <v>0.58001000000000003</v>
      </c>
      <c r="AD314">
        <v>1391.6702</v>
      </c>
      <c r="AF314">
        <v>0.56244000000000005</v>
      </c>
      <c r="AG314">
        <v>1389.037</v>
      </c>
      <c r="AI314">
        <v>0.56244000000000005</v>
      </c>
      <c r="AJ314">
        <v>1383.8688999999999</v>
      </c>
    </row>
    <row r="315" spans="2:36">
      <c r="B315">
        <v>0.75577000000000005</v>
      </c>
      <c r="C315">
        <v>107.21299999999999</v>
      </c>
      <c r="E315">
        <v>0.65032000000000001</v>
      </c>
      <c r="F315">
        <v>108.51779999999999</v>
      </c>
      <c r="H315">
        <v>0.72062000000000004</v>
      </c>
      <c r="I315">
        <v>106.5792</v>
      </c>
      <c r="K315">
        <v>0.72062000000000004</v>
      </c>
      <c r="L315">
        <v>105.5749</v>
      </c>
      <c r="N315">
        <v>0.66788999999999998</v>
      </c>
      <c r="O315">
        <v>108.3753</v>
      </c>
      <c r="Q315">
        <v>0.73819999999999997</v>
      </c>
      <c r="R315">
        <v>1400.8082999999999</v>
      </c>
      <c r="T315">
        <v>0.65032000000000001</v>
      </c>
      <c r="U315">
        <v>1391.327</v>
      </c>
      <c r="W315">
        <v>0.65032000000000001</v>
      </c>
      <c r="X315">
        <v>1389.9534000000001</v>
      </c>
      <c r="Z315">
        <v>0.61516000000000004</v>
      </c>
      <c r="AA315">
        <v>1387.5464999999999</v>
      </c>
      <c r="AC315">
        <v>0.61516000000000004</v>
      </c>
      <c r="AD315">
        <v>1391.5558000000001</v>
      </c>
      <c r="AF315">
        <v>0.59758999999999995</v>
      </c>
      <c r="AG315">
        <v>1388.0053</v>
      </c>
      <c r="AI315">
        <v>0.59758999999999995</v>
      </c>
      <c r="AJ315">
        <v>1384.0992000000001</v>
      </c>
    </row>
    <row r="316" spans="2:36">
      <c r="B316">
        <v>0.79091999999999996</v>
      </c>
      <c r="C316">
        <v>106.661</v>
      </c>
      <c r="E316">
        <v>0.68547000000000002</v>
      </c>
      <c r="F316">
        <v>108.47709999999999</v>
      </c>
      <c r="H316">
        <v>0.75577000000000005</v>
      </c>
      <c r="I316">
        <v>107.3967</v>
      </c>
      <c r="K316">
        <v>0.75577000000000005</v>
      </c>
      <c r="L316">
        <v>105.0408</v>
      </c>
      <c r="N316">
        <v>0.70304</v>
      </c>
      <c r="O316">
        <v>108.33459999999999</v>
      </c>
      <c r="Q316">
        <v>0.77334999999999998</v>
      </c>
      <c r="R316">
        <v>1400.8082999999999</v>
      </c>
      <c r="T316">
        <v>0.68547000000000002</v>
      </c>
      <c r="U316">
        <v>1390.5259000000001</v>
      </c>
      <c r="W316">
        <v>0.68547000000000002</v>
      </c>
      <c r="X316">
        <v>1390.0679</v>
      </c>
      <c r="Z316">
        <v>0.65032000000000001</v>
      </c>
      <c r="AA316">
        <v>1388.3493000000001</v>
      </c>
      <c r="AC316">
        <v>0.65032000000000001</v>
      </c>
      <c r="AD316">
        <v>1391.8988999999999</v>
      </c>
      <c r="AF316">
        <v>0.63273999999999997</v>
      </c>
      <c r="AG316">
        <v>1385.4794999999999</v>
      </c>
      <c r="AI316">
        <v>0.63273999999999997</v>
      </c>
      <c r="AJ316">
        <v>1382.4861000000001</v>
      </c>
    </row>
    <row r="317" spans="2:36">
      <c r="B317">
        <v>0.82608000000000004</v>
      </c>
      <c r="C317">
        <v>105.5955</v>
      </c>
      <c r="E317">
        <v>0.72062000000000004</v>
      </c>
      <c r="F317">
        <v>108.5381</v>
      </c>
      <c r="H317">
        <v>0.79091999999999996</v>
      </c>
      <c r="I317">
        <v>107.3967</v>
      </c>
      <c r="K317">
        <v>0.79091999999999996</v>
      </c>
      <c r="L317">
        <v>105.5749</v>
      </c>
      <c r="N317">
        <v>0.73819999999999997</v>
      </c>
      <c r="O317">
        <v>107.72320000000001</v>
      </c>
      <c r="Q317">
        <v>0.8085</v>
      </c>
      <c r="R317">
        <v>1400.2374</v>
      </c>
      <c r="T317">
        <v>0.72062000000000004</v>
      </c>
      <c r="U317">
        <v>1391.5558000000001</v>
      </c>
      <c r="W317">
        <v>0.72062000000000004</v>
      </c>
      <c r="X317">
        <v>1390.0679</v>
      </c>
      <c r="Z317">
        <v>0.68547000000000002</v>
      </c>
      <c r="AA317">
        <v>1388.5786000000001</v>
      </c>
      <c r="AC317">
        <v>0.68547000000000002</v>
      </c>
      <c r="AD317">
        <v>1389.1515999999999</v>
      </c>
      <c r="AF317">
        <v>0.66788999999999998</v>
      </c>
      <c r="AG317">
        <v>1385.4794999999999</v>
      </c>
      <c r="AI317">
        <v>0.66788999999999998</v>
      </c>
      <c r="AJ317">
        <v>1382.4861000000001</v>
      </c>
    </row>
    <row r="318" spans="2:36">
      <c r="B318">
        <v>0.86123000000000005</v>
      </c>
      <c r="C318">
        <v>105.5955</v>
      </c>
      <c r="E318">
        <v>0.75577000000000005</v>
      </c>
      <c r="F318">
        <v>108.6602</v>
      </c>
      <c r="H318">
        <v>0.82608000000000004</v>
      </c>
      <c r="I318">
        <v>107.3967</v>
      </c>
      <c r="K318">
        <v>0.82608000000000004</v>
      </c>
      <c r="L318">
        <v>105.32850000000001</v>
      </c>
      <c r="N318">
        <v>0.77334999999999998</v>
      </c>
      <c r="O318">
        <v>107.4376</v>
      </c>
      <c r="Q318">
        <v>0.84365000000000001</v>
      </c>
      <c r="R318">
        <v>1400.0091</v>
      </c>
      <c r="T318">
        <v>0.75577000000000005</v>
      </c>
      <c r="U318">
        <v>1392.5851</v>
      </c>
      <c r="W318">
        <v>0.75577000000000005</v>
      </c>
      <c r="X318">
        <v>1390.0679</v>
      </c>
      <c r="Z318">
        <v>0.72062000000000004</v>
      </c>
      <c r="AA318">
        <v>1388.5786000000001</v>
      </c>
      <c r="AC318">
        <v>0.72062000000000004</v>
      </c>
      <c r="AD318">
        <v>1388.8078</v>
      </c>
      <c r="AF318">
        <v>0.70304</v>
      </c>
      <c r="AG318">
        <v>1386.5135</v>
      </c>
      <c r="AI318">
        <v>0.70304</v>
      </c>
      <c r="AJ318">
        <v>1382.4861000000001</v>
      </c>
    </row>
    <row r="319" spans="2:36">
      <c r="B319">
        <v>0.89637999999999995</v>
      </c>
      <c r="C319">
        <v>105.5955</v>
      </c>
      <c r="E319">
        <v>0.79091999999999996</v>
      </c>
      <c r="F319">
        <v>108.7619</v>
      </c>
      <c r="H319">
        <v>0.86123000000000005</v>
      </c>
      <c r="I319">
        <v>107.8456</v>
      </c>
      <c r="K319">
        <v>0.86123000000000005</v>
      </c>
      <c r="L319">
        <v>105.28749999999999</v>
      </c>
      <c r="N319">
        <v>0.8085</v>
      </c>
      <c r="O319">
        <v>107.0086</v>
      </c>
      <c r="Q319">
        <v>0.87880999999999998</v>
      </c>
      <c r="R319">
        <v>1401.9503</v>
      </c>
      <c r="T319">
        <v>0.79091999999999996</v>
      </c>
      <c r="U319">
        <v>1391.5558000000001</v>
      </c>
      <c r="W319">
        <v>0.79091999999999996</v>
      </c>
      <c r="X319">
        <v>1390.0679</v>
      </c>
      <c r="Z319">
        <v>0.75577000000000005</v>
      </c>
      <c r="AA319">
        <v>1391.4413999999999</v>
      </c>
      <c r="AC319">
        <v>0.75577000000000005</v>
      </c>
      <c r="AD319">
        <v>1388.3493000000001</v>
      </c>
      <c r="AF319">
        <v>0.73819999999999997</v>
      </c>
      <c r="AG319">
        <v>1387.5464999999999</v>
      </c>
      <c r="AI319">
        <v>0.73819999999999997</v>
      </c>
      <c r="AJ319">
        <v>1383.4082000000001</v>
      </c>
    </row>
    <row r="320" spans="2:36">
      <c r="B320">
        <v>0.93152999999999997</v>
      </c>
      <c r="C320">
        <v>106.661</v>
      </c>
      <c r="E320">
        <v>0.82608000000000004</v>
      </c>
      <c r="F320">
        <v>109.3309</v>
      </c>
      <c r="H320">
        <v>0.89637999999999995</v>
      </c>
      <c r="I320">
        <v>108.5585</v>
      </c>
      <c r="K320">
        <v>0.89637999999999995</v>
      </c>
      <c r="L320">
        <v>105.7801</v>
      </c>
      <c r="N320">
        <v>0.84365000000000001</v>
      </c>
      <c r="O320">
        <v>106.5996</v>
      </c>
      <c r="Q320">
        <v>0.91395999999999999</v>
      </c>
      <c r="R320">
        <v>1400.8082999999999</v>
      </c>
      <c r="T320">
        <v>0.82608000000000004</v>
      </c>
      <c r="U320">
        <v>1391.327</v>
      </c>
      <c r="W320">
        <v>0.82608000000000004</v>
      </c>
      <c r="X320">
        <v>1386.8579</v>
      </c>
      <c r="Z320">
        <v>0.79091999999999996</v>
      </c>
      <c r="AA320">
        <v>1392.1277</v>
      </c>
      <c r="AC320">
        <v>0.79091999999999996</v>
      </c>
      <c r="AD320">
        <v>1388.0053</v>
      </c>
      <c r="AF320">
        <v>0.77334999999999998</v>
      </c>
      <c r="AG320">
        <v>1388.4639</v>
      </c>
      <c r="AI320">
        <v>0.77334999999999998</v>
      </c>
      <c r="AJ320">
        <v>1384.6745000000001</v>
      </c>
    </row>
    <row r="321" spans="2:36">
      <c r="B321">
        <v>0.96669000000000005</v>
      </c>
      <c r="C321">
        <v>107.0904</v>
      </c>
      <c r="E321">
        <v>0.86123000000000005</v>
      </c>
      <c r="F321">
        <v>109.91930000000001</v>
      </c>
      <c r="H321">
        <v>0.93152999999999997</v>
      </c>
      <c r="I321">
        <v>108.029</v>
      </c>
      <c r="K321">
        <v>0.93152999999999997</v>
      </c>
      <c r="L321">
        <v>106.0467</v>
      </c>
      <c r="N321">
        <v>0.87880999999999998</v>
      </c>
      <c r="O321">
        <v>106.5996</v>
      </c>
      <c r="Q321">
        <v>0.94911000000000001</v>
      </c>
      <c r="R321">
        <v>1400.2374</v>
      </c>
      <c r="T321">
        <v>0.86123000000000005</v>
      </c>
      <c r="U321">
        <v>1391.2125000000001</v>
      </c>
      <c r="W321">
        <v>0.86123000000000005</v>
      </c>
      <c r="X321">
        <v>1387.7759000000001</v>
      </c>
      <c r="Z321">
        <v>0.82608000000000004</v>
      </c>
      <c r="AA321">
        <v>1390.8692000000001</v>
      </c>
      <c r="AC321">
        <v>0.82608000000000004</v>
      </c>
      <c r="AD321">
        <v>1387.5464999999999</v>
      </c>
      <c r="AF321">
        <v>0.8085</v>
      </c>
      <c r="AG321">
        <v>1389.8389</v>
      </c>
      <c r="AI321">
        <v>0.8085</v>
      </c>
      <c r="AJ321">
        <v>1384.6745000000001</v>
      </c>
    </row>
    <row r="322" spans="2:36">
      <c r="B322">
        <v>1.0018</v>
      </c>
      <c r="C322">
        <v>107.2334</v>
      </c>
      <c r="E322">
        <v>0.89637999999999995</v>
      </c>
      <c r="F322">
        <v>110.7902</v>
      </c>
      <c r="H322">
        <v>0.96669000000000005</v>
      </c>
      <c r="I322">
        <v>108.5788</v>
      </c>
      <c r="K322">
        <v>0.96669000000000005</v>
      </c>
      <c r="L322">
        <v>105.96469999999999</v>
      </c>
      <c r="N322">
        <v>0.91395999999999999</v>
      </c>
      <c r="O322">
        <v>106.9269</v>
      </c>
      <c r="Q322">
        <v>0.98426000000000002</v>
      </c>
      <c r="R322">
        <v>1397.7257</v>
      </c>
      <c r="T322">
        <v>0.89637999999999995</v>
      </c>
      <c r="U322">
        <v>1387.317</v>
      </c>
      <c r="W322">
        <v>0.89637999999999995</v>
      </c>
      <c r="X322">
        <v>1386.6283000000001</v>
      </c>
      <c r="Z322">
        <v>0.86123000000000005</v>
      </c>
      <c r="AA322">
        <v>1390.4114</v>
      </c>
      <c r="AC322">
        <v>0.86123000000000005</v>
      </c>
      <c r="AD322">
        <v>1385.9392</v>
      </c>
      <c r="AF322">
        <v>0.84365000000000001</v>
      </c>
      <c r="AG322">
        <v>1389.8389</v>
      </c>
      <c r="AI322">
        <v>0.84365000000000001</v>
      </c>
      <c r="AJ322">
        <v>1383.4082000000001</v>
      </c>
    </row>
    <row r="323" spans="2:36">
      <c r="B323">
        <v>1.0369999999999999</v>
      </c>
      <c r="C323">
        <v>107.3763</v>
      </c>
      <c r="E323">
        <v>0.93152999999999997</v>
      </c>
      <c r="F323">
        <v>110.7902</v>
      </c>
      <c r="H323">
        <v>1.0018</v>
      </c>
      <c r="I323">
        <v>108.029</v>
      </c>
      <c r="K323">
        <v>1.0018</v>
      </c>
      <c r="L323">
        <v>106.4973</v>
      </c>
      <c r="N323">
        <v>0.94911000000000001</v>
      </c>
      <c r="O323">
        <v>106.51779999999999</v>
      </c>
      <c r="Q323">
        <v>1.0194000000000001</v>
      </c>
      <c r="R323">
        <v>1396.9265</v>
      </c>
      <c r="T323">
        <v>0.93152999999999997</v>
      </c>
      <c r="U323">
        <v>1385.5944</v>
      </c>
      <c r="W323">
        <v>0.93152999999999997</v>
      </c>
      <c r="X323">
        <v>1383.8688999999999</v>
      </c>
      <c r="Z323">
        <v>0.89637999999999995</v>
      </c>
      <c r="AA323">
        <v>1388.2346</v>
      </c>
      <c r="AC323">
        <v>0.89637999999999995</v>
      </c>
      <c r="AD323">
        <v>1385.9392</v>
      </c>
      <c r="AF323">
        <v>0.87880999999999998</v>
      </c>
      <c r="AG323">
        <v>1388.12</v>
      </c>
      <c r="AI323">
        <v>0.87880999999999998</v>
      </c>
      <c r="AJ323">
        <v>1383.0625</v>
      </c>
    </row>
    <row r="324" spans="2:36">
      <c r="B324">
        <v>1.0721000000000001</v>
      </c>
      <c r="C324">
        <v>107.3151</v>
      </c>
      <c r="E324">
        <v>0.96669000000000005</v>
      </c>
      <c r="F324">
        <v>110.26390000000001</v>
      </c>
      <c r="H324">
        <v>1.0369999999999999</v>
      </c>
      <c r="I324">
        <v>107.53959999999999</v>
      </c>
      <c r="K324">
        <v>1.0369999999999999</v>
      </c>
      <c r="L324">
        <v>107.2538</v>
      </c>
      <c r="N324">
        <v>0.98426000000000002</v>
      </c>
      <c r="O324">
        <v>107.0086</v>
      </c>
      <c r="Q324">
        <v>1.0546</v>
      </c>
      <c r="R324">
        <v>1395.0992000000001</v>
      </c>
      <c r="T324">
        <v>0.96669000000000005</v>
      </c>
      <c r="U324">
        <v>1385.9392</v>
      </c>
      <c r="W324">
        <v>0.96669000000000005</v>
      </c>
      <c r="X324">
        <v>1383.8688999999999</v>
      </c>
      <c r="Z324">
        <v>0.93152999999999997</v>
      </c>
      <c r="AA324">
        <v>1384.0992000000001</v>
      </c>
      <c r="AC324">
        <v>0.93152999999999997</v>
      </c>
      <c r="AD324">
        <v>1384.4444000000001</v>
      </c>
      <c r="AF324">
        <v>0.91395999999999999</v>
      </c>
      <c r="AG324">
        <v>1386.9727</v>
      </c>
      <c r="AI324">
        <v>0.91395999999999999</v>
      </c>
      <c r="AJ324">
        <v>1380.2917</v>
      </c>
    </row>
    <row r="325" spans="2:36">
      <c r="B325">
        <v>1.1073</v>
      </c>
      <c r="C325">
        <v>107.3151</v>
      </c>
      <c r="E325">
        <v>1.0018</v>
      </c>
      <c r="F325">
        <v>109.676</v>
      </c>
      <c r="H325">
        <v>1.0721000000000001</v>
      </c>
      <c r="I325">
        <v>107.0904</v>
      </c>
      <c r="K325">
        <v>1.0721000000000001</v>
      </c>
      <c r="L325">
        <v>107.60080000000001</v>
      </c>
      <c r="N325">
        <v>1.0194000000000001</v>
      </c>
      <c r="O325">
        <v>107.27419999999999</v>
      </c>
      <c r="Q325">
        <v>1.0896999999999999</v>
      </c>
      <c r="R325">
        <v>1396.9265</v>
      </c>
      <c r="T325">
        <v>1.0018</v>
      </c>
      <c r="U325">
        <v>1385.3644999999999</v>
      </c>
      <c r="W325">
        <v>1.0018</v>
      </c>
      <c r="X325">
        <v>1384.3294000000001</v>
      </c>
      <c r="Z325">
        <v>0.96669000000000005</v>
      </c>
      <c r="AA325">
        <v>1383.8688999999999</v>
      </c>
      <c r="AC325">
        <v>0.96669000000000005</v>
      </c>
      <c r="AD325">
        <v>1383.8688999999999</v>
      </c>
      <c r="AF325">
        <v>0.94911000000000001</v>
      </c>
      <c r="AG325">
        <v>1385.2496000000001</v>
      </c>
      <c r="AI325">
        <v>0.94911000000000001</v>
      </c>
      <c r="AJ325">
        <v>1375.7657999999999</v>
      </c>
    </row>
    <row r="326" spans="2:36">
      <c r="B326">
        <v>1.1424000000000001</v>
      </c>
      <c r="C326">
        <v>107.3967</v>
      </c>
      <c r="E326">
        <v>1.0369999999999999</v>
      </c>
      <c r="F326">
        <v>109.27</v>
      </c>
      <c r="H326">
        <v>1.1073</v>
      </c>
      <c r="I326">
        <v>107.04949999999999</v>
      </c>
      <c r="K326">
        <v>1.1073</v>
      </c>
      <c r="L326">
        <v>107.0086</v>
      </c>
      <c r="N326">
        <v>1.0546</v>
      </c>
      <c r="O326">
        <v>107.9271</v>
      </c>
      <c r="Q326">
        <v>1.1249</v>
      </c>
      <c r="R326">
        <v>1398.8674000000001</v>
      </c>
      <c r="T326">
        <v>1.0369999999999999</v>
      </c>
      <c r="U326">
        <v>1386.5135</v>
      </c>
      <c r="W326">
        <v>1.0369999999999999</v>
      </c>
      <c r="X326">
        <v>1384.3294000000001</v>
      </c>
      <c r="Z326">
        <v>1.0018</v>
      </c>
      <c r="AA326">
        <v>1382.2554</v>
      </c>
      <c r="AC326">
        <v>1.0018</v>
      </c>
      <c r="AD326">
        <v>1383.4082000000001</v>
      </c>
      <c r="AF326">
        <v>0.98426000000000002</v>
      </c>
      <c r="AG326">
        <v>1381.2164</v>
      </c>
      <c r="AI326">
        <v>0.98426000000000002</v>
      </c>
      <c r="AJ326">
        <v>1375.5328</v>
      </c>
    </row>
    <row r="327" spans="2:36">
      <c r="B327">
        <v>1.1776</v>
      </c>
      <c r="C327">
        <v>107.3151</v>
      </c>
      <c r="E327">
        <v>1.0721000000000001</v>
      </c>
      <c r="F327">
        <v>108.9652</v>
      </c>
      <c r="H327">
        <v>1.1424000000000001</v>
      </c>
      <c r="I327">
        <v>107.0904</v>
      </c>
      <c r="K327">
        <v>1.1424000000000001</v>
      </c>
      <c r="L327">
        <v>106.8451</v>
      </c>
      <c r="N327">
        <v>1.0896999999999999</v>
      </c>
      <c r="O327">
        <v>109.12779999999999</v>
      </c>
      <c r="Q327">
        <v>1.1599999999999999</v>
      </c>
      <c r="R327">
        <v>1399.2099000000001</v>
      </c>
      <c r="T327">
        <v>1.0721000000000001</v>
      </c>
      <c r="U327">
        <v>1388.0053</v>
      </c>
      <c r="W327">
        <v>1.0721000000000001</v>
      </c>
      <c r="X327">
        <v>1385.2496000000001</v>
      </c>
      <c r="Z327">
        <v>1.0369999999999999</v>
      </c>
      <c r="AA327">
        <v>1382.2554</v>
      </c>
      <c r="AC327">
        <v>1.0369999999999999</v>
      </c>
      <c r="AD327">
        <v>1382.7166999999999</v>
      </c>
      <c r="AF327">
        <v>1.0194000000000001</v>
      </c>
      <c r="AG327">
        <v>1381.2164</v>
      </c>
      <c r="AI327">
        <v>1.0194000000000001</v>
      </c>
      <c r="AJ327">
        <v>1372.3782000000001</v>
      </c>
    </row>
    <row r="328" spans="2:36">
      <c r="B328">
        <v>1.2128000000000001</v>
      </c>
      <c r="C328">
        <v>107.15170000000001</v>
      </c>
      <c r="E328">
        <v>1.1073</v>
      </c>
      <c r="F328">
        <v>108.6399</v>
      </c>
      <c r="H328">
        <v>1.1776</v>
      </c>
      <c r="I328">
        <v>107.53959999999999</v>
      </c>
      <c r="K328">
        <v>1.1776</v>
      </c>
      <c r="L328">
        <v>106.4564</v>
      </c>
      <c r="N328">
        <v>1.1249</v>
      </c>
      <c r="O328">
        <v>109.12779999999999</v>
      </c>
      <c r="Q328">
        <v>1.1952</v>
      </c>
      <c r="R328">
        <v>1399.5524</v>
      </c>
      <c r="T328">
        <v>1.1073</v>
      </c>
      <c r="U328">
        <v>1388.2346</v>
      </c>
      <c r="W328">
        <v>1.1073</v>
      </c>
      <c r="X328">
        <v>1385.7094</v>
      </c>
      <c r="Z328">
        <v>1.0721000000000001</v>
      </c>
      <c r="AA328">
        <v>1383.8688999999999</v>
      </c>
      <c r="AC328">
        <v>1.0721000000000001</v>
      </c>
      <c r="AD328">
        <v>1382.6014</v>
      </c>
      <c r="AF328">
        <v>1.0546</v>
      </c>
      <c r="AG328">
        <v>1382.4861000000001</v>
      </c>
      <c r="AI328">
        <v>1.0546</v>
      </c>
      <c r="AJ328">
        <v>1373.7825</v>
      </c>
    </row>
    <row r="329" spans="2:36">
      <c r="B329">
        <v>1.2479</v>
      </c>
      <c r="C329">
        <v>107.56</v>
      </c>
      <c r="E329">
        <v>1.1424000000000001</v>
      </c>
      <c r="F329">
        <v>108.6399</v>
      </c>
      <c r="H329">
        <v>1.2128000000000001</v>
      </c>
      <c r="I329">
        <v>108.0698</v>
      </c>
      <c r="K329">
        <v>1.2128000000000001</v>
      </c>
      <c r="L329">
        <v>105.12309999999999</v>
      </c>
      <c r="N329">
        <v>1.1599999999999999</v>
      </c>
      <c r="O329">
        <v>109.0669</v>
      </c>
      <c r="Q329">
        <v>1.2302999999999999</v>
      </c>
      <c r="R329">
        <v>1399.5524</v>
      </c>
      <c r="T329">
        <v>1.1424000000000001</v>
      </c>
      <c r="U329">
        <v>1389.037</v>
      </c>
      <c r="W329">
        <v>1.1424000000000001</v>
      </c>
      <c r="X329">
        <v>1386.3987</v>
      </c>
      <c r="Z329">
        <v>1.1073</v>
      </c>
      <c r="AA329">
        <v>1384.9046000000001</v>
      </c>
      <c r="AC329">
        <v>1.1073</v>
      </c>
      <c r="AD329">
        <v>1383.6386</v>
      </c>
      <c r="AF329">
        <v>1.0896999999999999</v>
      </c>
      <c r="AG329">
        <v>1383.6386</v>
      </c>
      <c r="AI329">
        <v>1.0896999999999999</v>
      </c>
      <c r="AJ329">
        <v>1375.7657999999999</v>
      </c>
    </row>
    <row r="330" spans="2:36">
      <c r="B330">
        <v>1.2830999999999999</v>
      </c>
      <c r="C330">
        <v>107.9271</v>
      </c>
      <c r="E330">
        <v>1.1776</v>
      </c>
      <c r="F330">
        <v>109.0872</v>
      </c>
      <c r="H330">
        <v>1.2479</v>
      </c>
      <c r="I330">
        <v>108.33459999999999</v>
      </c>
      <c r="K330">
        <v>1.2479</v>
      </c>
      <c r="L330">
        <v>105.0408</v>
      </c>
      <c r="N330">
        <v>1.1952</v>
      </c>
      <c r="O330">
        <v>108.4974</v>
      </c>
      <c r="Q330">
        <v>1.2655000000000001</v>
      </c>
      <c r="R330">
        <v>1399.7808</v>
      </c>
      <c r="T330">
        <v>1.1776</v>
      </c>
      <c r="U330">
        <v>1389.2662</v>
      </c>
      <c r="W330">
        <v>1.1776</v>
      </c>
      <c r="X330">
        <v>1386.0541000000001</v>
      </c>
      <c r="Z330">
        <v>1.1424000000000001</v>
      </c>
      <c r="AA330">
        <v>1387.2022999999999</v>
      </c>
      <c r="AC330">
        <v>1.1424000000000001</v>
      </c>
      <c r="AD330">
        <v>1384.9046000000001</v>
      </c>
      <c r="AF330">
        <v>1.1249</v>
      </c>
      <c r="AG330">
        <v>1384.5595000000001</v>
      </c>
      <c r="AI330">
        <v>1.1249</v>
      </c>
      <c r="AJ330">
        <v>1378.0907</v>
      </c>
    </row>
    <row r="331" spans="2:36">
      <c r="B331">
        <v>1.3182</v>
      </c>
      <c r="C331">
        <v>109.818</v>
      </c>
      <c r="E331">
        <v>1.2128000000000001</v>
      </c>
      <c r="F331">
        <v>109.69629999999999</v>
      </c>
      <c r="H331">
        <v>1.2830999999999999</v>
      </c>
      <c r="I331">
        <v>108.7212</v>
      </c>
      <c r="K331">
        <v>1.2830999999999999</v>
      </c>
      <c r="L331">
        <v>105.0408</v>
      </c>
      <c r="N331">
        <v>1.2302999999999999</v>
      </c>
      <c r="O331">
        <v>108.2124</v>
      </c>
      <c r="Q331">
        <v>1.3006</v>
      </c>
      <c r="R331">
        <v>1400.9224999999999</v>
      </c>
      <c r="T331">
        <v>1.2128000000000001</v>
      </c>
      <c r="U331">
        <v>1389.1515999999999</v>
      </c>
      <c r="W331">
        <v>1.2128000000000001</v>
      </c>
      <c r="X331">
        <v>1385.3644999999999</v>
      </c>
      <c r="Z331">
        <v>1.1776</v>
      </c>
      <c r="AA331">
        <v>1388.2346</v>
      </c>
      <c r="AC331">
        <v>1.1776</v>
      </c>
      <c r="AD331">
        <v>1386.3987</v>
      </c>
      <c r="AF331">
        <v>1.1599999999999999</v>
      </c>
      <c r="AG331">
        <v>1384.6745000000001</v>
      </c>
      <c r="AI331">
        <v>1.1599999999999999</v>
      </c>
      <c r="AJ331">
        <v>1380.4074000000001</v>
      </c>
    </row>
    <row r="332" spans="2:36">
      <c r="B332">
        <v>1.3533999999999999</v>
      </c>
      <c r="C332">
        <v>110.40560000000001</v>
      </c>
      <c r="E332">
        <v>1.2479</v>
      </c>
      <c r="F332">
        <v>110.08150000000001</v>
      </c>
      <c r="H332">
        <v>1.3182</v>
      </c>
      <c r="I332">
        <v>108.7212</v>
      </c>
      <c r="K332">
        <v>1.3182</v>
      </c>
      <c r="L332">
        <v>105.75960000000001</v>
      </c>
      <c r="N332">
        <v>1.2655000000000001</v>
      </c>
      <c r="O332">
        <v>107.60080000000001</v>
      </c>
      <c r="Q332">
        <v>1.3358000000000001</v>
      </c>
      <c r="R332">
        <v>1403.4353000000001</v>
      </c>
      <c r="T332">
        <v>1.2479</v>
      </c>
      <c r="U332">
        <v>1388.0053</v>
      </c>
      <c r="W332">
        <v>1.2479</v>
      </c>
      <c r="X332">
        <v>1388.2346</v>
      </c>
      <c r="Z332">
        <v>1.2128000000000001</v>
      </c>
      <c r="AA332">
        <v>1388.8078</v>
      </c>
      <c r="AC332">
        <v>1.2128000000000001</v>
      </c>
      <c r="AD332">
        <v>1388.5786000000001</v>
      </c>
      <c r="AF332">
        <v>1.1952</v>
      </c>
      <c r="AG332">
        <v>1385.2496000000001</v>
      </c>
      <c r="AI332">
        <v>1.1952</v>
      </c>
      <c r="AJ332">
        <v>1380.7542000000001</v>
      </c>
    </row>
    <row r="333" spans="2:36">
      <c r="B333">
        <v>1.3885000000000001</v>
      </c>
      <c r="C333">
        <v>110.7093</v>
      </c>
      <c r="E333">
        <v>1.2830999999999999</v>
      </c>
      <c r="F333">
        <v>110.1828</v>
      </c>
      <c r="H333">
        <v>1.3533999999999999</v>
      </c>
      <c r="I333">
        <v>108.7212</v>
      </c>
      <c r="K333">
        <v>1.3533999999999999</v>
      </c>
      <c r="L333">
        <v>106.14919999999999</v>
      </c>
      <c r="N333">
        <v>1.3006</v>
      </c>
      <c r="O333">
        <v>106.98820000000001</v>
      </c>
      <c r="Q333">
        <v>1.3709</v>
      </c>
      <c r="R333">
        <v>1403.6638</v>
      </c>
      <c r="T333">
        <v>1.2830999999999999</v>
      </c>
      <c r="U333">
        <v>1390.4114</v>
      </c>
      <c r="W333">
        <v>1.2830999999999999</v>
      </c>
      <c r="X333">
        <v>1390.0679</v>
      </c>
      <c r="Z333">
        <v>1.2479</v>
      </c>
      <c r="AA333">
        <v>1389.9534000000001</v>
      </c>
      <c r="AC333">
        <v>1.2479</v>
      </c>
      <c r="AD333">
        <v>1387.4318000000001</v>
      </c>
      <c r="AF333">
        <v>1.2302999999999999</v>
      </c>
      <c r="AG333">
        <v>1385.2496000000001</v>
      </c>
      <c r="AI333">
        <v>1.2302999999999999</v>
      </c>
      <c r="AJ333">
        <v>1380.6386</v>
      </c>
    </row>
    <row r="334" spans="2:36">
      <c r="B334">
        <v>1.4237</v>
      </c>
      <c r="C334">
        <v>111.0733</v>
      </c>
      <c r="E334">
        <v>1.3182</v>
      </c>
      <c r="F334">
        <v>110.08150000000001</v>
      </c>
      <c r="H334">
        <v>1.3885000000000001</v>
      </c>
      <c r="I334">
        <v>108.7212</v>
      </c>
      <c r="K334">
        <v>1.3885000000000001</v>
      </c>
      <c r="L334">
        <v>107.29470000000001</v>
      </c>
      <c r="N334">
        <v>1.3358000000000001</v>
      </c>
      <c r="O334">
        <v>106.7633</v>
      </c>
      <c r="Q334">
        <v>1.4060999999999999</v>
      </c>
      <c r="R334">
        <v>1404.3495</v>
      </c>
      <c r="T334">
        <v>1.3182</v>
      </c>
      <c r="U334">
        <v>1391.4413999999999</v>
      </c>
      <c r="W334">
        <v>1.3182</v>
      </c>
      <c r="X334">
        <v>1390.5259000000001</v>
      </c>
      <c r="Z334">
        <v>1.2830999999999999</v>
      </c>
      <c r="AA334">
        <v>1390.4114</v>
      </c>
      <c r="AC334">
        <v>1.2830999999999999</v>
      </c>
      <c r="AD334">
        <v>1389.3806999999999</v>
      </c>
      <c r="AF334">
        <v>1.2655000000000001</v>
      </c>
      <c r="AG334">
        <v>1385.5944</v>
      </c>
      <c r="AI334">
        <v>1.2655000000000001</v>
      </c>
      <c r="AJ334">
        <v>1380.0604000000001</v>
      </c>
    </row>
    <row r="335" spans="2:36">
      <c r="B335">
        <v>1.4588000000000001</v>
      </c>
      <c r="C335">
        <v>110.9722</v>
      </c>
      <c r="E335">
        <v>1.3533999999999999</v>
      </c>
      <c r="F335">
        <v>110.2841</v>
      </c>
      <c r="H335">
        <v>1.4237</v>
      </c>
      <c r="I335">
        <v>108.7212</v>
      </c>
      <c r="K335">
        <v>1.4237</v>
      </c>
      <c r="L335">
        <v>107.35590000000001</v>
      </c>
      <c r="N335">
        <v>1.3709</v>
      </c>
      <c r="O335">
        <v>106.98820000000001</v>
      </c>
      <c r="Q335">
        <v>1.4412</v>
      </c>
      <c r="R335">
        <v>1401.2651000000001</v>
      </c>
      <c r="T335">
        <v>1.3533999999999999</v>
      </c>
      <c r="U335">
        <v>1391.4413999999999</v>
      </c>
      <c r="W335">
        <v>1.3533999999999999</v>
      </c>
      <c r="X335">
        <v>1391.4413999999999</v>
      </c>
      <c r="Z335">
        <v>1.3182</v>
      </c>
      <c r="AA335">
        <v>1390.7547999999999</v>
      </c>
      <c r="AC335">
        <v>1.3182</v>
      </c>
      <c r="AD335">
        <v>1390.7547999999999</v>
      </c>
      <c r="AF335">
        <v>1.3006</v>
      </c>
      <c r="AG335">
        <v>1386.6283000000001</v>
      </c>
      <c r="AI335">
        <v>1.3006</v>
      </c>
      <c r="AJ335">
        <v>1379.8289</v>
      </c>
    </row>
    <row r="336" spans="2:36">
      <c r="B336">
        <v>1.494</v>
      </c>
      <c r="C336">
        <v>111.0733</v>
      </c>
      <c r="E336">
        <v>1.3885000000000001</v>
      </c>
      <c r="F336">
        <v>110.2841</v>
      </c>
      <c r="H336">
        <v>1.4588000000000001</v>
      </c>
      <c r="I336">
        <v>108.9652</v>
      </c>
      <c r="K336">
        <v>1.4588000000000001</v>
      </c>
      <c r="L336">
        <v>107.35590000000001</v>
      </c>
      <c r="N336">
        <v>1.4060999999999999</v>
      </c>
      <c r="O336">
        <v>107.1721</v>
      </c>
      <c r="Q336">
        <v>1.4763999999999999</v>
      </c>
      <c r="R336">
        <v>1401.2651000000001</v>
      </c>
      <c r="T336">
        <v>1.3885000000000001</v>
      </c>
      <c r="U336">
        <v>1393.3852999999999</v>
      </c>
      <c r="W336">
        <v>1.3885000000000001</v>
      </c>
      <c r="X336">
        <v>1391.5558000000001</v>
      </c>
      <c r="Z336">
        <v>1.3533999999999999</v>
      </c>
      <c r="AA336">
        <v>1390.9837</v>
      </c>
      <c r="AC336">
        <v>1.3533999999999999</v>
      </c>
      <c r="AD336">
        <v>1393.8425</v>
      </c>
      <c r="AF336">
        <v>1.3358000000000001</v>
      </c>
      <c r="AG336">
        <v>1388.3493000000001</v>
      </c>
      <c r="AI336">
        <v>1.3358000000000001</v>
      </c>
      <c r="AJ336">
        <v>1379.8289</v>
      </c>
    </row>
    <row r="337" spans="2:36">
      <c r="B337">
        <v>1.5290999999999999</v>
      </c>
      <c r="C337">
        <v>110.9318</v>
      </c>
      <c r="E337">
        <v>1.4237</v>
      </c>
      <c r="F337">
        <v>110.91160000000001</v>
      </c>
      <c r="H337">
        <v>1.494</v>
      </c>
      <c r="I337">
        <v>109.7165</v>
      </c>
      <c r="K337">
        <v>1.494</v>
      </c>
      <c r="L337">
        <v>107.35590000000001</v>
      </c>
      <c r="N337">
        <v>1.4412</v>
      </c>
      <c r="O337">
        <v>108.47709999999999</v>
      </c>
      <c r="Q337">
        <v>1.5115000000000001</v>
      </c>
      <c r="R337">
        <v>1404.3495</v>
      </c>
      <c r="T337">
        <v>1.4237</v>
      </c>
      <c r="U337">
        <v>1394.7565</v>
      </c>
      <c r="W337">
        <v>1.4237</v>
      </c>
      <c r="X337">
        <v>1392.1277</v>
      </c>
      <c r="Z337">
        <v>1.3885000000000001</v>
      </c>
      <c r="AA337">
        <v>1392.1277</v>
      </c>
      <c r="AC337">
        <v>1.3885000000000001</v>
      </c>
      <c r="AD337">
        <v>1394.4138</v>
      </c>
      <c r="AF337">
        <v>1.3709</v>
      </c>
      <c r="AG337">
        <v>1390.2969000000001</v>
      </c>
      <c r="AI337">
        <v>1.3709</v>
      </c>
      <c r="AJ337">
        <v>1379.8289</v>
      </c>
    </row>
    <row r="338" spans="2:36">
      <c r="B338">
        <v>1.5643</v>
      </c>
      <c r="C338">
        <v>110.9318</v>
      </c>
      <c r="E338">
        <v>1.4588000000000001</v>
      </c>
      <c r="F338">
        <v>111.538</v>
      </c>
      <c r="H338">
        <v>1.5290999999999999</v>
      </c>
      <c r="I338">
        <v>110.77</v>
      </c>
      <c r="K338">
        <v>1.5290999999999999</v>
      </c>
      <c r="L338">
        <v>107.458</v>
      </c>
      <c r="N338">
        <v>1.4763999999999999</v>
      </c>
      <c r="O338">
        <v>108.6602</v>
      </c>
      <c r="Q338">
        <v>1.5467</v>
      </c>
      <c r="R338">
        <v>1405.6070999999999</v>
      </c>
      <c r="T338">
        <v>1.4588000000000001</v>
      </c>
      <c r="U338">
        <v>1394.7565</v>
      </c>
      <c r="W338">
        <v>1.4588000000000001</v>
      </c>
      <c r="X338">
        <v>1393.6139000000001</v>
      </c>
      <c r="Z338">
        <v>1.4237</v>
      </c>
      <c r="AA338">
        <v>1391.5558000000001</v>
      </c>
      <c r="AC338">
        <v>1.4237</v>
      </c>
      <c r="AD338">
        <v>1394.528</v>
      </c>
      <c r="AF338">
        <v>1.4060999999999999</v>
      </c>
      <c r="AG338">
        <v>1389.4953</v>
      </c>
      <c r="AI338">
        <v>1.4060999999999999</v>
      </c>
      <c r="AJ338">
        <v>1382.7166999999999</v>
      </c>
    </row>
    <row r="339" spans="2:36">
      <c r="B339">
        <v>1.5993999999999999</v>
      </c>
      <c r="C339">
        <v>110.7902</v>
      </c>
      <c r="E339">
        <v>1.494</v>
      </c>
      <c r="F339">
        <v>111.73990000000001</v>
      </c>
      <c r="H339">
        <v>1.5643</v>
      </c>
      <c r="I339">
        <v>110.77</v>
      </c>
      <c r="K339">
        <v>1.5643</v>
      </c>
      <c r="L339">
        <v>107.21299999999999</v>
      </c>
      <c r="N339">
        <v>1.5115000000000001</v>
      </c>
      <c r="O339">
        <v>108.7619</v>
      </c>
      <c r="Q339">
        <v>1.5818000000000001</v>
      </c>
      <c r="R339">
        <v>1406.0645999999999</v>
      </c>
      <c r="T339">
        <v>1.494</v>
      </c>
      <c r="U339">
        <v>1394.7565</v>
      </c>
      <c r="W339">
        <v>1.494</v>
      </c>
      <c r="X339">
        <v>1393.9567</v>
      </c>
      <c r="Z339">
        <v>1.4588000000000001</v>
      </c>
      <c r="AA339">
        <v>1392.1277</v>
      </c>
      <c r="AC339">
        <v>1.4588000000000001</v>
      </c>
      <c r="AD339">
        <v>1392.8137999999999</v>
      </c>
      <c r="AF339">
        <v>1.4412</v>
      </c>
      <c r="AG339">
        <v>1388.9223999999999</v>
      </c>
      <c r="AI339">
        <v>1.4412</v>
      </c>
      <c r="AJ339">
        <v>1385.2496000000001</v>
      </c>
    </row>
    <row r="340" spans="2:36">
      <c r="B340">
        <v>1.6346000000000001</v>
      </c>
      <c r="C340">
        <v>110.7902</v>
      </c>
      <c r="E340">
        <v>1.5290999999999999</v>
      </c>
      <c r="F340">
        <v>112.1837</v>
      </c>
      <c r="H340">
        <v>1.5993999999999999</v>
      </c>
      <c r="I340">
        <v>111.639</v>
      </c>
      <c r="K340">
        <v>1.5993999999999999</v>
      </c>
      <c r="L340">
        <v>107.458</v>
      </c>
      <c r="N340">
        <v>1.5467</v>
      </c>
      <c r="O340">
        <v>108.7619</v>
      </c>
      <c r="Q340">
        <v>1.617</v>
      </c>
      <c r="R340">
        <v>1406.0645999999999</v>
      </c>
      <c r="T340">
        <v>1.5290999999999999</v>
      </c>
      <c r="U340">
        <v>1396.3554999999999</v>
      </c>
      <c r="W340">
        <v>1.5290999999999999</v>
      </c>
      <c r="X340">
        <v>1394.7565</v>
      </c>
      <c r="Z340">
        <v>1.494</v>
      </c>
      <c r="AA340">
        <v>1392.0133000000001</v>
      </c>
      <c r="AC340">
        <v>1.494</v>
      </c>
      <c r="AD340">
        <v>1394.4138</v>
      </c>
      <c r="AF340">
        <v>1.4763999999999999</v>
      </c>
      <c r="AG340">
        <v>1390.4114</v>
      </c>
      <c r="AI340">
        <v>1.4763999999999999</v>
      </c>
      <c r="AJ340">
        <v>1385.2496000000001</v>
      </c>
    </row>
    <row r="341" spans="2:36">
      <c r="B341">
        <v>1.6697</v>
      </c>
      <c r="C341">
        <v>110.4866</v>
      </c>
      <c r="E341">
        <v>1.5643</v>
      </c>
      <c r="F341">
        <v>113.02970000000001</v>
      </c>
      <c r="H341">
        <v>1.6346000000000001</v>
      </c>
      <c r="I341">
        <v>112.224</v>
      </c>
      <c r="K341">
        <v>1.6346000000000001</v>
      </c>
      <c r="L341">
        <v>107.9068</v>
      </c>
      <c r="N341">
        <v>1.5818000000000001</v>
      </c>
      <c r="O341">
        <v>108.8839</v>
      </c>
      <c r="Q341">
        <v>1.6521999999999999</v>
      </c>
      <c r="R341">
        <v>1406.2934</v>
      </c>
      <c r="T341">
        <v>1.5643</v>
      </c>
      <c r="U341">
        <v>1396.3554999999999</v>
      </c>
      <c r="W341">
        <v>1.5643</v>
      </c>
      <c r="X341">
        <v>1398.2965999999999</v>
      </c>
      <c r="Z341">
        <v>1.5290999999999999</v>
      </c>
      <c r="AA341">
        <v>1392.0133000000001</v>
      </c>
      <c r="AC341">
        <v>1.5290999999999999</v>
      </c>
      <c r="AD341">
        <v>1396.5839000000001</v>
      </c>
      <c r="AF341">
        <v>1.5115000000000001</v>
      </c>
      <c r="AG341">
        <v>1389.8389</v>
      </c>
      <c r="AI341">
        <v>1.5115000000000001</v>
      </c>
      <c r="AJ341">
        <v>1385.1346000000001</v>
      </c>
    </row>
    <row r="342" spans="2:36">
      <c r="B342">
        <v>1.7049000000000001</v>
      </c>
      <c r="C342">
        <v>110.91160000000001</v>
      </c>
      <c r="E342">
        <v>1.5993999999999999</v>
      </c>
      <c r="F342">
        <v>113.5928</v>
      </c>
      <c r="H342">
        <v>1.6697</v>
      </c>
      <c r="I342">
        <v>112.26430000000001</v>
      </c>
      <c r="K342">
        <v>1.6697</v>
      </c>
      <c r="L342">
        <v>108.33459999999999</v>
      </c>
      <c r="N342">
        <v>1.617</v>
      </c>
      <c r="O342">
        <v>108.8026</v>
      </c>
      <c r="Q342">
        <v>1.6873</v>
      </c>
      <c r="R342">
        <v>1405.2639999999999</v>
      </c>
      <c r="T342">
        <v>1.5993999999999999</v>
      </c>
      <c r="U342">
        <v>1396.3554999999999</v>
      </c>
      <c r="W342">
        <v>1.5993999999999999</v>
      </c>
      <c r="X342">
        <v>1401.1509000000001</v>
      </c>
      <c r="Z342">
        <v>1.5643</v>
      </c>
      <c r="AA342">
        <v>1392.4707000000001</v>
      </c>
      <c r="AC342">
        <v>1.5643</v>
      </c>
      <c r="AD342">
        <v>1397.4974</v>
      </c>
      <c r="AF342">
        <v>1.5467</v>
      </c>
      <c r="AG342">
        <v>1388.9223999999999</v>
      </c>
      <c r="AI342">
        <v>1.5467</v>
      </c>
      <c r="AJ342">
        <v>1385.0196000000001</v>
      </c>
    </row>
    <row r="343" spans="2:36">
      <c r="B343">
        <v>1.74</v>
      </c>
      <c r="C343">
        <v>111.2754</v>
      </c>
      <c r="E343">
        <v>1.6346000000000001</v>
      </c>
      <c r="F343">
        <v>114.7971</v>
      </c>
      <c r="H343">
        <v>1.7049000000000001</v>
      </c>
      <c r="I343">
        <v>111.9618</v>
      </c>
      <c r="K343">
        <v>1.7049000000000001</v>
      </c>
      <c r="L343">
        <v>109.69629999999999</v>
      </c>
      <c r="N343">
        <v>1.6521999999999999</v>
      </c>
      <c r="O343">
        <v>108.8026</v>
      </c>
      <c r="Q343">
        <v>1.7224999999999999</v>
      </c>
      <c r="R343">
        <v>1402.6356000000001</v>
      </c>
      <c r="T343">
        <v>1.6346000000000001</v>
      </c>
      <c r="U343">
        <v>1396.2412999999999</v>
      </c>
      <c r="W343">
        <v>1.6346000000000001</v>
      </c>
      <c r="X343">
        <v>1400.8082999999999</v>
      </c>
      <c r="Z343">
        <v>1.5993999999999999</v>
      </c>
      <c r="AA343">
        <v>1394.6423</v>
      </c>
      <c r="AC343">
        <v>1.5993999999999999</v>
      </c>
      <c r="AD343">
        <v>1397.9540999999999</v>
      </c>
      <c r="AF343">
        <v>1.5818000000000001</v>
      </c>
      <c r="AG343">
        <v>1391.5558000000001</v>
      </c>
      <c r="AI343">
        <v>1.5818000000000001</v>
      </c>
      <c r="AJ343">
        <v>1385.0196000000001</v>
      </c>
    </row>
    <row r="344" spans="2:36">
      <c r="B344">
        <v>1.7751999999999999</v>
      </c>
      <c r="C344">
        <v>111.6995</v>
      </c>
      <c r="E344">
        <v>1.6697</v>
      </c>
      <c r="F344">
        <v>115.0176</v>
      </c>
      <c r="H344">
        <v>1.74</v>
      </c>
      <c r="I344">
        <v>111.9618</v>
      </c>
      <c r="K344">
        <v>1.74</v>
      </c>
      <c r="L344">
        <v>110.3044</v>
      </c>
      <c r="N344">
        <v>1.6873</v>
      </c>
      <c r="O344">
        <v>108.98560000000001</v>
      </c>
      <c r="Q344">
        <v>1.7576000000000001</v>
      </c>
      <c r="R344">
        <v>1402.9783</v>
      </c>
      <c r="T344">
        <v>1.6697</v>
      </c>
      <c r="U344">
        <v>1395.3277</v>
      </c>
      <c r="W344">
        <v>1.6697</v>
      </c>
      <c r="X344">
        <v>1398.7532000000001</v>
      </c>
      <c r="Z344">
        <v>1.6346000000000001</v>
      </c>
      <c r="AA344">
        <v>1396.2412999999999</v>
      </c>
      <c r="AC344">
        <v>1.6346000000000001</v>
      </c>
      <c r="AD344">
        <v>1397.9540999999999</v>
      </c>
      <c r="AF344">
        <v>1.617</v>
      </c>
      <c r="AG344">
        <v>1393.0424</v>
      </c>
      <c r="AI344">
        <v>1.617</v>
      </c>
      <c r="AJ344">
        <v>1385.2496000000001</v>
      </c>
    </row>
    <row r="345" spans="2:36">
      <c r="B345">
        <v>1.8103</v>
      </c>
      <c r="C345">
        <v>112.224</v>
      </c>
      <c r="E345">
        <v>1.7049000000000001</v>
      </c>
      <c r="F345">
        <v>115.0176</v>
      </c>
      <c r="H345">
        <v>1.7751999999999999</v>
      </c>
      <c r="I345">
        <v>111.8004</v>
      </c>
      <c r="K345">
        <v>1.7751999999999999</v>
      </c>
      <c r="L345">
        <v>111.3562</v>
      </c>
      <c r="N345">
        <v>1.7224999999999999</v>
      </c>
      <c r="O345">
        <v>109.6354</v>
      </c>
      <c r="Q345">
        <v>1.7927999999999999</v>
      </c>
      <c r="R345">
        <v>1406.2934</v>
      </c>
      <c r="T345">
        <v>1.7049000000000001</v>
      </c>
      <c r="U345">
        <v>1391.8988999999999</v>
      </c>
      <c r="W345">
        <v>1.7049000000000001</v>
      </c>
      <c r="X345">
        <v>1397.6116</v>
      </c>
      <c r="Z345">
        <v>1.6697</v>
      </c>
      <c r="AA345">
        <v>1398.7532000000001</v>
      </c>
      <c r="AC345">
        <v>1.6697</v>
      </c>
      <c r="AD345">
        <v>1397.9540999999999</v>
      </c>
      <c r="AF345">
        <v>1.6521999999999999</v>
      </c>
      <c r="AG345">
        <v>1393.1567</v>
      </c>
      <c r="AI345">
        <v>1.6521999999999999</v>
      </c>
      <c r="AJ345">
        <v>1386.8579</v>
      </c>
    </row>
    <row r="346" spans="2:36">
      <c r="B346">
        <v>1.8454999999999999</v>
      </c>
      <c r="C346">
        <v>112.224</v>
      </c>
      <c r="E346">
        <v>1.74</v>
      </c>
      <c r="F346">
        <v>114.6568</v>
      </c>
      <c r="H346">
        <v>1.8103</v>
      </c>
      <c r="I346">
        <v>111.7197</v>
      </c>
      <c r="K346">
        <v>1.8103</v>
      </c>
      <c r="L346">
        <v>111.51779999999999</v>
      </c>
      <c r="N346">
        <v>1.7576000000000001</v>
      </c>
      <c r="O346">
        <v>109.9599</v>
      </c>
      <c r="Q346">
        <v>1.8279000000000001</v>
      </c>
      <c r="R346">
        <v>1407.8959</v>
      </c>
      <c r="T346">
        <v>1.74</v>
      </c>
      <c r="U346">
        <v>1389.7244000000001</v>
      </c>
      <c r="W346">
        <v>1.74</v>
      </c>
      <c r="X346">
        <v>1394.6423</v>
      </c>
      <c r="Z346">
        <v>1.7049000000000001</v>
      </c>
      <c r="AA346">
        <v>1398.2965999999999</v>
      </c>
      <c r="AC346">
        <v>1.7049000000000001</v>
      </c>
      <c r="AD346">
        <v>1394.0709999999999</v>
      </c>
      <c r="AF346">
        <v>1.6873</v>
      </c>
      <c r="AG346">
        <v>1394.4138</v>
      </c>
      <c r="AI346">
        <v>1.6873</v>
      </c>
      <c r="AJ346">
        <v>1387.317</v>
      </c>
    </row>
    <row r="347" spans="2:36">
      <c r="B347">
        <v>1.8806</v>
      </c>
      <c r="C347">
        <v>112.24420000000001</v>
      </c>
      <c r="E347">
        <v>1.7751999999999999</v>
      </c>
      <c r="F347">
        <v>114.2154</v>
      </c>
      <c r="H347">
        <v>1.8454999999999999</v>
      </c>
      <c r="I347">
        <v>111.7197</v>
      </c>
      <c r="K347">
        <v>1.8454999999999999</v>
      </c>
      <c r="L347">
        <v>111.3562</v>
      </c>
      <c r="N347">
        <v>1.7927999999999999</v>
      </c>
      <c r="O347">
        <v>111.0127</v>
      </c>
      <c r="Q347">
        <v>1.8631</v>
      </c>
      <c r="R347">
        <v>1410.1882000000001</v>
      </c>
      <c r="T347">
        <v>1.7751999999999999</v>
      </c>
      <c r="U347">
        <v>1389.1515999999999</v>
      </c>
      <c r="W347">
        <v>1.7751999999999999</v>
      </c>
      <c r="X347">
        <v>1391.7846</v>
      </c>
      <c r="Z347">
        <v>1.74</v>
      </c>
      <c r="AA347">
        <v>1398.2965999999999</v>
      </c>
      <c r="AC347">
        <v>1.74</v>
      </c>
      <c r="AD347">
        <v>1393.6139000000001</v>
      </c>
      <c r="AF347">
        <v>1.7224999999999999</v>
      </c>
      <c r="AG347">
        <v>1396.5839000000001</v>
      </c>
      <c r="AI347">
        <v>1.7224999999999999</v>
      </c>
      <c r="AJ347">
        <v>1387.317</v>
      </c>
    </row>
    <row r="348" spans="2:36">
      <c r="B348">
        <v>1.9157999999999999</v>
      </c>
      <c r="C348">
        <v>112.54649999999999</v>
      </c>
      <c r="E348">
        <v>1.8103</v>
      </c>
      <c r="F348">
        <v>114.11499999999999</v>
      </c>
      <c r="H348">
        <v>1.8806</v>
      </c>
      <c r="I348">
        <v>111.7197</v>
      </c>
      <c r="K348">
        <v>1.8806</v>
      </c>
      <c r="L348">
        <v>110.9924</v>
      </c>
      <c r="N348">
        <v>1.8279000000000001</v>
      </c>
      <c r="O348">
        <v>111.61879999999999</v>
      </c>
      <c r="Q348">
        <v>1.8982000000000001</v>
      </c>
      <c r="R348">
        <v>1410.1882000000001</v>
      </c>
      <c r="T348">
        <v>1.8103</v>
      </c>
      <c r="U348">
        <v>1387.2022999999999</v>
      </c>
      <c r="W348">
        <v>1.8103</v>
      </c>
      <c r="X348">
        <v>1390.7547999999999</v>
      </c>
      <c r="Z348">
        <v>1.7751999999999999</v>
      </c>
      <c r="AA348">
        <v>1398.7532000000001</v>
      </c>
      <c r="AC348">
        <v>1.7751999999999999</v>
      </c>
      <c r="AD348">
        <v>1394.9849999999999</v>
      </c>
      <c r="AF348">
        <v>1.7576000000000001</v>
      </c>
      <c r="AG348">
        <v>1394.4138</v>
      </c>
      <c r="AI348">
        <v>1.7576000000000001</v>
      </c>
      <c r="AJ348">
        <v>1388.12</v>
      </c>
    </row>
    <row r="349" spans="2:36">
      <c r="B349">
        <v>1.9509000000000001</v>
      </c>
      <c r="C349">
        <v>112.6472</v>
      </c>
      <c r="E349">
        <v>1.8454999999999999</v>
      </c>
      <c r="F349">
        <v>113.633</v>
      </c>
      <c r="H349">
        <v>1.9157999999999999</v>
      </c>
      <c r="I349">
        <v>111.76009999999999</v>
      </c>
      <c r="K349">
        <v>1.9157999999999999</v>
      </c>
      <c r="L349">
        <v>110.3651</v>
      </c>
      <c r="N349">
        <v>1.8631</v>
      </c>
      <c r="O349">
        <v>112.0224</v>
      </c>
      <c r="Q349">
        <v>1.9334</v>
      </c>
      <c r="R349">
        <v>1410.1882000000001</v>
      </c>
      <c r="T349">
        <v>1.8454999999999999</v>
      </c>
      <c r="U349">
        <v>1387.6612</v>
      </c>
      <c r="W349">
        <v>1.8454999999999999</v>
      </c>
      <c r="X349">
        <v>1391.4413999999999</v>
      </c>
      <c r="Z349">
        <v>1.8103</v>
      </c>
      <c r="AA349">
        <v>1400.3516</v>
      </c>
      <c r="AC349">
        <v>1.8103</v>
      </c>
      <c r="AD349">
        <v>1398.4106999999999</v>
      </c>
      <c r="AF349">
        <v>1.7927999999999999</v>
      </c>
      <c r="AG349">
        <v>1394.4138</v>
      </c>
      <c r="AI349">
        <v>1.7927999999999999</v>
      </c>
      <c r="AJ349">
        <v>1388.12</v>
      </c>
    </row>
    <row r="350" spans="2:36">
      <c r="B350">
        <v>1.9861</v>
      </c>
      <c r="C350">
        <v>113.13030000000001</v>
      </c>
      <c r="E350">
        <v>1.8806</v>
      </c>
      <c r="F350">
        <v>113.3716</v>
      </c>
      <c r="H350">
        <v>1.9509000000000001</v>
      </c>
      <c r="I350">
        <v>112.06270000000001</v>
      </c>
      <c r="K350">
        <v>1.9509000000000001</v>
      </c>
      <c r="L350">
        <v>110.08150000000001</v>
      </c>
      <c r="N350">
        <v>1.8982000000000001</v>
      </c>
      <c r="O350">
        <v>112.9089</v>
      </c>
      <c r="Q350">
        <v>1.9684999999999999</v>
      </c>
      <c r="R350">
        <v>1410.1882000000001</v>
      </c>
      <c r="T350">
        <v>1.8806</v>
      </c>
      <c r="U350">
        <v>1393.271</v>
      </c>
      <c r="W350">
        <v>1.8806</v>
      </c>
      <c r="X350">
        <v>1394.9849999999999</v>
      </c>
      <c r="Z350">
        <v>1.8454999999999999</v>
      </c>
      <c r="AA350">
        <v>1401.3793000000001</v>
      </c>
      <c r="AC350">
        <v>1.8454999999999999</v>
      </c>
      <c r="AD350">
        <v>1398.9816000000001</v>
      </c>
      <c r="AF350">
        <v>1.8279000000000001</v>
      </c>
      <c r="AG350">
        <v>1395.7845</v>
      </c>
      <c r="AI350">
        <v>1.8279000000000001</v>
      </c>
      <c r="AJ350">
        <v>1388.8078</v>
      </c>
    </row>
    <row r="351" spans="2:36">
      <c r="B351">
        <v>2.0213000000000001</v>
      </c>
      <c r="C351">
        <v>113.23090000000001</v>
      </c>
      <c r="E351">
        <v>1.9157999999999999</v>
      </c>
      <c r="F351">
        <v>113.13030000000001</v>
      </c>
      <c r="H351">
        <v>1.9861</v>
      </c>
      <c r="I351">
        <v>112.1837</v>
      </c>
      <c r="K351">
        <v>1.9861</v>
      </c>
      <c r="L351">
        <v>110.0004</v>
      </c>
      <c r="N351">
        <v>1.9334</v>
      </c>
      <c r="O351">
        <v>112.9089</v>
      </c>
      <c r="Q351">
        <v>2.0036999999999998</v>
      </c>
      <c r="R351">
        <v>1410.1882000000001</v>
      </c>
      <c r="T351">
        <v>1.9157999999999999</v>
      </c>
      <c r="U351">
        <v>1402.864</v>
      </c>
      <c r="W351">
        <v>1.9157999999999999</v>
      </c>
      <c r="X351">
        <v>1397.3832</v>
      </c>
      <c r="Z351">
        <v>1.8806</v>
      </c>
      <c r="AA351">
        <v>1402.0645</v>
      </c>
      <c r="AC351">
        <v>1.8806</v>
      </c>
      <c r="AD351">
        <v>1399.8949</v>
      </c>
      <c r="AF351">
        <v>1.8631</v>
      </c>
      <c r="AG351">
        <v>1395.8987</v>
      </c>
      <c r="AI351">
        <v>1.8631</v>
      </c>
      <c r="AJ351">
        <v>1389.3806999999999</v>
      </c>
    </row>
    <row r="352" spans="2:36">
      <c r="B352">
        <v>2.0564</v>
      </c>
      <c r="C352">
        <v>113.2107</v>
      </c>
      <c r="E352">
        <v>1.9509000000000001</v>
      </c>
      <c r="F352">
        <v>113.4923</v>
      </c>
      <c r="H352">
        <v>2.0213000000000001</v>
      </c>
      <c r="I352">
        <v>112.4659</v>
      </c>
      <c r="K352">
        <v>2.0213000000000001</v>
      </c>
      <c r="L352">
        <v>109.8788</v>
      </c>
      <c r="N352">
        <v>1.9684999999999999</v>
      </c>
      <c r="O352">
        <v>112.9089</v>
      </c>
      <c r="Q352">
        <v>2.0388000000000002</v>
      </c>
      <c r="R352">
        <v>1409.9588000000001</v>
      </c>
      <c r="T352">
        <v>1.9509000000000001</v>
      </c>
      <c r="U352">
        <v>1407.2089000000001</v>
      </c>
      <c r="W352">
        <v>1.9509000000000001</v>
      </c>
      <c r="X352">
        <v>1397.3832</v>
      </c>
      <c r="Z352">
        <v>1.9157999999999999</v>
      </c>
      <c r="AA352">
        <v>1402.0645</v>
      </c>
      <c r="AC352">
        <v>1.9157999999999999</v>
      </c>
      <c r="AD352">
        <v>1399.8949</v>
      </c>
      <c r="AF352">
        <v>1.8982000000000001</v>
      </c>
      <c r="AG352">
        <v>1395.8987</v>
      </c>
      <c r="AI352">
        <v>1.8982000000000001</v>
      </c>
      <c r="AJ352">
        <v>1389.7244000000001</v>
      </c>
    </row>
    <row r="353" spans="2:36">
      <c r="B353">
        <v>2.0916000000000001</v>
      </c>
      <c r="C353">
        <v>113.23090000000001</v>
      </c>
      <c r="E353">
        <v>1.9861</v>
      </c>
      <c r="F353">
        <v>114.0347</v>
      </c>
      <c r="H353">
        <v>2.0564</v>
      </c>
      <c r="I353">
        <v>113.2912</v>
      </c>
      <c r="K353">
        <v>2.0564</v>
      </c>
      <c r="L353">
        <v>110.3854</v>
      </c>
      <c r="N353">
        <v>2.0036999999999998</v>
      </c>
      <c r="O353">
        <v>112.24420000000001</v>
      </c>
      <c r="Q353">
        <v>2.0739999999999998</v>
      </c>
      <c r="R353">
        <v>1410.1882000000001</v>
      </c>
      <c r="T353">
        <v>1.9861</v>
      </c>
      <c r="U353">
        <v>1407.2089000000001</v>
      </c>
      <c r="W353">
        <v>1.9861</v>
      </c>
      <c r="X353">
        <v>1403.7781</v>
      </c>
      <c r="Z353">
        <v>1.9509000000000001</v>
      </c>
      <c r="AA353">
        <v>1399.8949</v>
      </c>
      <c r="AC353">
        <v>1.9509000000000001</v>
      </c>
      <c r="AD353">
        <v>1400.6941999999999</v>
      </c>
      <c r="AF353">
        <v>1.9334</v>
      </c>
      <c r="AG353">
        <v>1396.0129999999999</v>
      </c>
      <c r="AI353">
        <v>1.9334</v>
      </c>
      <c r="AJ353">
        <v>1391.327</v>
      </c>
    </row>
    <row r="354" spans="2:36">
      <c r="B354">
        <v>2.1267</v>
      </c>
      <c r="C354">
        <v>113.2107</v>
      </c>
      <c r="E354">
        <v>2.0213000000000001</v>
      </c>
      <c r="F354">
        <v>114.2556</v>
      </c>
      <c r="H354">
        <v>2.0916000000000001</v>
      </c>
      <c r="I354">
        <v>113.5526</v>
      </c>
      <c r="K354">
        <v>2.0916000000000001</v>
      </c>
      <c r="L354">
        <v>110.5069</v>
      </c>
      <c r="N354">
        <v>2.0388000000000002</v>
      </c>
      <c r="O354">
        <v>112.06270000000001</v>
      </c>
      <c r="Q354">
        <v>2.1091000000000002</v>
      </c>
      <c r="R354">
        <v>1411.4509</v>
      </c>
      <c r="T354">
        <v>2.0213000000000001</v>
      </c>
      <c r="U354">
        <v>1407.2089000000001</v>
      </c>
      <c r="W354">
        <v>2.0213000000000001</v>
      </c>
      <c r="X354">
        <v>1404.2352000000001</v>
      </c>
      <c r="Z354">
        <v>1.9861</v>
      </c>
      <c r="AA354">
        <v>1399.0957000000001</v>
      </c>
      <c r="AC354">
        <v>1.9861</v>
      </c>
      <c r="AD354">
        <v>1400.6941999999999</v>
      </c>
      <c r="AF354">
        <v>1.9684999999999999</v>
      </c>
      <c r="AG354">
        <v>1396.9265</v>
      </c>
      <c r="AI354">
        <v>1.9684999999999999</v>
      </c>
      <c r="AJ354">
        <v>1392.1277</v>
      </c>
    </row>
    <row r="355" spans="2:36">
      <c r="B355">
        <v>2.1619000000000002</v>
      </c>
      <c r="C355">
        <v>113.0699</v>
      </c>
      <c r="E355">
        <v>2.0564</v>
      </c>
      <c r="F355">
        <v>115.3982</v>
      </c>
      <c r="H355">
        <v>2.1267</v>
      </c>
      <c r="I355">
        <v>113.69329999999999</v>
      </c>
      <c r="K355">
        <v>2.1267</v>
      </c>
      <c r="L355">
        <v>110.5069</v>
      </c>
      <c r="N355">
        <v>2.0739999999999998</v>
      </c>
      <c r="O355">
        <v>111.51779999999999</v>
      </c>
      <c r="Q355">
        <v>2.1442999999999999</v>
      </c>
      <c r="R355">
        <v>1412.6</v>
      </c>
      <c r="T355">
        <v>2.0564</v>
      </c>
      <c r="U355">
        <v>1404.4638</v>
      </c>
      <c r="W355">
        <v>2.0564</v>
      </c>
      <c r="X355">
        <v>1401.7219</v>
      </c>
      <c r="Z355">
        <v>2.0213000000000001</v>
      </c>
      <c r="AA355">
        <v>1399.0957000000001</v>
      </c>
      <c r="AC355">
        <v>2.0213000000000001</v>
      </c>
      <c r="AD355">
        <v>1399.4382000000001</v>
      </c>
      <c r="AF355">
        <v>2.0036999999999998</v>
      </c>
      <c r="AG355">
        <v>1397.1548</v>
      </c>
      <c r="AI355">
        <v>2.0036999999999998</v>
      </c>
      <c r="AJ355">
        <v>1392.1277</v>
      </c>
    </row>
    <row r="356" spans="2:36">
      <c r="B356">
        <v>2.1970000000000001</v>
      </c>
      <c r="C356">
        <v>113.13030000000001</v>
      </c>
      <c r="E356">
        <v>2.0916000000000001</v>
      </c>
      <c r="F356">
        <v>115.7585</v>
      </c>
      <c r="H356">
        <v>2.1619000000000002</v>
      </c>
      <c r="I356">
        <v>114.17529999999999</v>
      </c>
      <c r="K356">
        <v>2.1619000000000002</v>
      </c>
      <c r="L356">
        <v>110.7093</v>
      </c>
      <c r="N356">
        <v>2.1091000000000002</v>
      </c>
      <c r="O356">
        <v>111.11369999999999</v>
      </c>
      <c r="Q356">
        <v>2.1793999999999998</v>
      </c>
      <c r="R356">
        <v>1414.2112</v>
      </c>
      <c r="T356">
        <v>2.0916000000000001</v>
      </c>
      <c r="U356">
        <v>1400.9224999999999</v>
      </c>
      <c r="W356">
        <v>2.0916000000000001</v>
      </c>
      <c r="X356">
        <v>1395.2135000000001</v>
      </c>
      <c r="Z356">
        <v>2.0564</v>
      </c>
      <c r="AA356">
        <v>1397.7257</v>
      </c>
      <c r="AC356">
        <v>2.0564</v>
      </c>
      <c r="AD356">
        <v>1399.0957000000001</v>
      </c>
      <c r="AF356">
        <v>2.0388000000000002</v>
      </c>
      <c r="AG356">
        <v>1397.1548</v>
      </c>
      <c r="AI356">
        <v>2.0388000000000002</v>
      </c>
      <c r="AJ356">
        <v>1392.242</v>
      </c>
    </row>
    <row r="357" spans="2:36">
      <c r="B357">
        <v>2.2322000000000002</v>
      </c>
      <c r="C357">
        <v>113.13030000000001</v>
      </c>
      <c r="E357">
        <v>2.1267</v>
      </c>
      <c r="F357">
        <v>115.7585</v>
      </c>
      <c r="H357">
        <v>2.1970000000000001</v>
      </c>
      <c r="I357">
        <v>114.33580000000001</v>
      </c>
      <c r="K357">
        <v>2.1970000000000001</v>
      </c>
      <c r="L357">
        <v>110.8711</v>
      </c>
      <c r="N357">
        <v>2.1442999999999999</v>
      </c>
      <c r="O357">
        <v>111.11369999999999</v>
      </c>
      <c r="Q357">
        <v>2.2145999999999999</v>
      </c>
      <c r="R357">
        <v>1414.4416000000001</v>
      </c>
      <c r="T357">
        <v>2.1267</v>
      </c>
      <c r="U357">
        <v>1400.58</v>
      </c>
      <c r="W357">
        <v>2.1267</v>
      </c>
      <c r="X357">
        <v>1399.4382000000001</v>
      </c>
      <c r="Z357">
        <v>2.0916000000000001</v>
      </c>
      <c r="AA357">
        <v>1396.1271999999999</v>
      </c>
      <c r="AC357">
        <v>2.0916000000000001</v>
      </c>
      <c r="AD357">
        <v>1399.2099000000001</v>
      </c>
      <c r="AF357">
        <v>2.0739999999999998</v>
      </c>
      <c r="AG357">
        <v>1397.1548</v>
      </c>
      <c r="AI357">
        <v>2.0739999999999998</v>
      </c>
      <c r="AJ357">
        <v>1392.242</v>
      </c>
    </row>
    <row r="358" spans="2:36">
      <c r="B358">
        <v>2.2673000000000001</v>
      </c>
      <c r="C358">
        <v>112.56659999999999</v>
      </c>
      <c r="E358">
        <v>2.1619000000000002</v>
      </c>
      <c r="F358">
        <v>115.7585</v>
      </c>
      <c r="H358">
        <v>2.2322000000000002</v>
      </c>
      <c r="I358">
        <v>114.35590000000001</v>
      </c>
      <c r="K358">
        <v>2.2322000000000002</v>
      </c>
      <c r="L358">
        <v>110.8711</v>
      </c>
      <c r="N358">
        <v>2.1793999999999998</v>
      </c>
      <c r="O358">
        <v>111.982</v>
      </c>
      <c r="Q358">
        <v>2.2496999999999998</v>
      </c>
      <c r="R358">
        <v>1415.2484999999999</v>
      </c>
      <c r="T358">
        <v>2.1619000000000002</v>
      </c>
      <c r="U358">
        <v>1400.9224999999999</v>
      </c>
      <c r="W358">
        <v>2.1619000000000002</v>
      </c>
      <c r="X358">
        <v>1401.7219</v>
      </c>
      <c r="Z358">
        <v>2.1267</v>
      </c>
      <c r="AA358">
        <v>1401.7219</v>
      </c>
      <c r="AC358">
        <v>2.1267</v>
      </c>
      <c r="AD358">
        <v>1399.7808</v>
      </c>
      <c r="AF358">
        <v>2.1091000000000002</v>
      </c>
      <c r="AG358">
        <v>1397.7257</v>
      </c>
      <c r="AI358">
        <v>2.1091000000000002</v>
      </c>
      <c r="AJ358">
        <v>1392.242</v>
      </c>
    </row>
    <row r="359" spans="2:36">
      <c r="B359">
        <v>2.3025000000000002</v>
      </c>
      <c r="C359">
        <v>112.4256</v>
      </c>
      <c r="E359">
        <v>2.1970000000000001</v>
      </c>
      <c r="F359">
        <v>116.55840000000001</v>
      </c>
      <c r="H359">
        <v>2.2673000000000001</v>
      </c>
      <c r="I359">
        <v>114.5164</v>
      </c>
      <c r="K359">
        <v>2.2673000000000001</v>
      </c>
      <c r="L359">
        <v>110.9924</v>
      </c>
      <c r="N359">
        <v>2.2145999999999999</v>
      </c>
      <c r="O359">
        <v>113.0095</v>
      </c>
      <c r="Q359">
        <v>2.2848999999999999</v>
      </c>
      <c r="R359">
        <v>1418.1370999999999</v>
      </c>
      <c r="T359">
        <v>2.1970000000000001</v>
      </c>
      <c r="U359">
        <v>1403.2067999999999</v>
      </c>
      <c r="W359">
        <v>2.1970000000000001</v>
      </c>
      <c r="X359">
        <v>1401.7219</v>
      </c>
      <c r="Z359">
        <v>2.1619000000000002</v>
      </c>
      <c r="AA359">
        <v>1404.1208999999999</v>
      </c>
      <c r="AC359">
        <v>2.1619000000000002</v>
      </c>
      <c r="AD359">
        <v>1400.2374</v>
      </c>
      <c r="AF359">
        <v>2.1442999999999999</v>
      </c>
      <c r="AG359">
        <v>1397.7257</v>
      </c>
      <c r="AI359">
        <v>2.1442999999999999</v>
      </c>
      <c r="AJ359">
        <v>1393.9567</v>
      </c>
    </row>
    <row r="360" spans="2:36">
      <c r="B360">
        <v>2.3376000000000001</v>
      </c>
      <c r="C360">
        <v>112.50620000000001</v>
      </c>
      <c r="E360">
        <v>2.2322000000000002</v>
      </c>
      <c r="F360">
        <v>116.29859999999999</v>
      </c>
      <c r="H360">
        <v>2.3025000000000002</v>
      </c>
      <c r="I360">
        <v>114.376</v>
      </c>
      <c r="K360">
        <v>2.3025000000000002</v>
      </c>
      <c r="L360">
        <v>111.17440000000001</v>
      </c>
      <c r="N360">
        <v>2.2496999999999998</v>
      </c>
      <c r="O360">
        <v>113.11020000000001</v>
      </c>
      <c r="Q360">
        <v>2.3199999999999998</v>
      </c>
      <c r="R360">
        <v>1418.1370999999999</v>
      </c>
      <c r="T360">
        <v>2.2322000000000002</v>
      </c>
      <c r="U360">
        <v>1404.6923999999999</v>
      </c>
      <c r="W360">
        <v>2.2322000000000002</v>
      </c>
      <c r="X360">
        <v>1403.4353000000001</v>
      </c>
      <c r="Z360">
        <v>2.1970000000000001</v>
      </c>
      <c r="AA360">
        <v>1401.2651000000001</v>
      </c>
      <c r="AC360">
        <v>2.1970000000000001</v>
      </c>
      <c r="AD360">
        <v>1401.8361</v>
      </c>
      <c r="AF360">
        <v>2.1793999999999998</v>
      </c>
      <c r="AG360">
        <v>1398.0681999999999</v>
      </c>
      <c r="AI360">
        <v>2.1793999999999998</v>
      </c>
      <c r="AJ360">
        <v>1394.4138</v>
      </c>
    </row>
    <row r="361" spans="2:36">
      <c r="B361">
        <v>2.3727999999999998</v>
      </c>
      <c r="C361">
        <v>112.2038</v>
      </c>
      <c r="E361">
        <v>2.2673000000000001</v>
      </c>
      <c r="F361">
        <v>116.35850000000001</v>
      </c>
      <c r="H361">
        <v>2.3376000000000001</v>
      </c>
      <c r="I361">
        <v>114.376</v>
      </c>
      <c r="K361">
        <v>2.3376000000000001</v>
      </c>
      <c r="L361">
        <v>111.5582</v>
      </c>
      <c r="N361">
        <v>2.2848999999999999</v>
      </c>
      <c r="O361">
        <v>113.13030000000001</v>
      </c>
      <c r="Q361">
        <v>2.3552</v>
      </c>
      <c r="R361">
        <v>1417.6741</v>
      </c>
      <c r="T361">
        <v>2.2673000000000001</v>
      </c>
      <c r="U361">
        <v>1408.5832</v>
      </c>
      <c r="W361">
        <v>2.2673000000000001</v>
      </c>
      <c r="X361">
        <v>1404.8067000000001</v>
      </c>
      <c r="Z361">
        <v>2.2322000000000002</v>
      </c>
      <c r="AA361">
        <v>1404.1208999999999</v>
      </c>
      <c r="AC361">
        <v>2.2322000000000002</v>
      </c>
      <c r="AD361">
        <v>1402.864</v>
      </c>
      <c r="AF361">
        <v>2.2145999999999999</v>
      </c>
      <c r="AG361">
        <v>1399.5524</v>
      </c>
      <c r="AI361">
        <v>2.2145999999999999</v>
      </c>
      <c r="AJ361">
        <v>1395.5561</v>
      </c>
    </row>
    <row r="362" spans="2:36">
      <c r="B362">
        <v>2.4079000000000002</v>
      </c>
      <c r="C362">
        <v>111.8811</v>
      </c>
      <c r="E362">
        <v>2.3025000000000002</v>
      </c>
      <c r="F362">
        <v>116.35850000000001</v>
      </c>
      <c r="H362">
        <v>2.3727999999999998</v>
      </c>
      <c r="I362">
        <v>114.2556</v>
      </c>
      <c r="K362">
        <v>2.3727999999999998</v>
      </c>
      <c r="L362">
        <v>112.3853</v>
      </c>
      <c r="N362">
        <v>2.3199999999999998</v>
      </c>
      <c r="O362">
        <v>113.1504</v>
      </c>
      <c r="Q362">
        <v>2.3902999999999999</v>
      </c>
      <c r="R362">
        <v>1418.2529</v>
      </c>
      <c r="T362">
        <v>2.3025000000000002</v>
      </c>
      <c r="U362">
        <v>1411.336</v>
      </c>
      <c r="W362">
        <v>2.3025000000000002</v>
      </c>
      <c r="X362">
        <v>1405.2639999999999</v>
      </c>
      <c r="Z362">
        <v>2.2673000000000001</v>
      </c>
      <c r="AA362">
        <v>1405.0354</v>
      </c>
      <c r="AC362">
        <v>2.2673000000000001</v>
      </c>
      <c r="AD362">
        <v>1405.0354</v>
      </c>
      <c r="AF362">
        <v>2.2496999999999998</v>
      </c>
      <c r="AG362">
        <v>1400.58</v>
      </c>
      <c r="AI362">
        <v>2.2496999999999998</v>
      </c>
      <c r="AJ362">
        <v>1396.8123000000001</v>
      </c>
    </row>
    <row r="363" spans="2:36">
      <c r="B363">
        <v>2.4430999999999998</v>
      </c>
      <c r="C363">
        <v>112.6673</v>
      </c>
      <c r="E363">
        <v>2.3376000000000001</v>
      </c>
      <c r="F363">
        <v>116.55840000000001</v>
      </c>
      <c r="H363">
        <v>2.4079000000000002</v>
      </c>
      <c r="I363">
        <v>114.13509999999999</v>
      </c>
      <c r="K363">
        <v>2.4079000000000002</v>
      </c>
      <c r="L363">
        <v>112.6069</v>
      </c>
      <c r="N363">
        <v>2.3552</v>
      </c>
      <c r="O363">
        <v>113.5124</v>
      </c>
      <c r="Q363">
        <v>2.4255</v>
      </c>
      <c r="R363">
        <v>1418.3687</v>
      </c>
      <c r="T363">
        <v>2.3376000000000001</v>
      </c>
      <c r="U363">
        <v>1412.1402</v>
      </c>
      <c r="W363">
        <v>2.3376000000000001</v>
      </c>
      <c r="X363">
        <v>1407.2089000000001</v>
      </c>
      <c r="Z363">
        <v>2.3025000000000002</v>
      </c>
      <c r="AA363">
        <v>1405.0354</v>
      </c>
      <c r="AC363">
        <v>2.3025000000000002</v>
      </c>
      <c r="AD363">
        <v>1407.0944</v>
      </c>
      <c r="AF363">
        <v>2.2848999999999999</v>
      </c>
      <c r="AG363">
        <v>1401.4935</v>
      </c>
      <c r="AI363">
        <v>2.2848999999999999</v>
      </c>
      <c r="AJ363">
        <v>1397.6116</v>
      </c>
    </row>
    <row r="364" spans="2:36">
      <c r="B364">
        <v>2.4782000000000002</v>
      </c>
      <c r="C364">
        <v>112.6673</v>
      </c>
      <c r="E364">
        <v>2.3727999999999998</v>
      </c>
      <c r="F364">
        <v>116.29859999999999</v>
      </c>
      <c r="H364">
        <v>2.4430999999999998</v>
      </c>
      <c r="I364">
        <v>113.6129</v>
      </c>
      <c r="K364">
        <v>2.4430999999999998</v>
      </c>
      <c r="L364">
        <v>112.6069</v>
      </c>
      <c r="N364">
        <v>2.3902999999999999</v>
      </c>
      <c r="O364">
        <v>113.5124</v>
      </c>
      <c r="Q364">
        <v>2.4607000000000001</v>
      </c>
      <c r="R364">
        <v>1418.3687</v>
      </c>
      <c r="T364">
        <v>2.3727999999999998</v>
      </c>
      <c r="U364">
        <v>1414.9025999999999</v>
      </c>
      <c r="W364">
        <v>2.3727999999999998</v>
      </c>
      <c r="X364">
        <v>1406.7511</v>
      </c>
      <c r="Z364">
        <v>2.3376000000000001</v>
      </c>
      <c r="AA364">
        <v>1406.0645999999999</v>
      </c>
      <c r="AC364">
        <v>2.3376000000000001</v>
      </c>
      <c r="AD364">
        <v>1408.354</v>
      </c>
      <c r="AF364">
        <v>2.3199999999999998</v>
      </c>
      <c r="AG364">
        <v>1404.1208999999999</v>
      </c>
      <c r="AI364">
        <v>2.3199999999999998</v>
      </c>
      <c r="AJ364">
        <v>1400.9224999999999</v>
      </c>
    </row>
    <row r="365" spans="2:36">
      <c r="B365">
        <v>2.5133999999999999</v>
      </c>
      <c r="C365">
        <v>112.6673</v>
      </c>
      <c r="E365">
        <v>2.4079000000000002</v>
      </c>
      <c r="F365">
        <v>116.23860000000001</v>
      </c>
      <c r="H365">
        <v>2.4782000000000002</v>
      </c>
      <c r="I365">
        <v>113.8741</v>
      </c>
      <c r="K365">
        <v>2.4782000000000002</v>
      </c>
      <c r="L365">
        <v>112.8083</v>
      </c>
      <c r="N365">
        <v>2.4255</v>
      </c>
      <c r="O365">
        <v>113.8339</v>
      </c>
      <c r="Q365">
        <v>2.4958</v>
      </c>
      <c r="R365">
        <v>1416.6335999999999</v>
      </c>
      <c r="T365">
        <v>2.4079000000000002</v>
      </c>
      <c r="U365">
        <v>1414.9025999999999</v>
      </c>
      <c r="W365">
        <v>2.4079000000000002</v>
      </c>
      <c r="X365">
        <v>1406.7511</v>
      </c>
      <c r="Z365">
        <v>2.3727999999999998</v>
      </c>
      <c r="AA365">
        <v>1410.7619999999999</v>
      </c>
      <c r="AC365">
        <v>2.3727999999999998</v>
      </c>
      <c r="AD365">
        <v>1408.1249</v>
      </c>
      <c r="AF365">
        <v>2.3552</v>
      </c>
      <c r="AG365">
        <v>1405.0354</v>
      </c>
      <c r="AI365">
        <v>2.3552</v>
      </c>
      <c r="AJ365">
        <v>1401.1509000000001</v>
      </c>
    </row>
    <row r="366" spans="2:36">
      <c r="B366">
        <v>2.5485000000000002</v>
      </c>
      <c r="C366">
        <v>112.6673</v>
      </c>
      <c r="E366">
        <v>2.4430999999999998</v>
      </c>
      <c r="F366">
        <v>116.1386</v>
      </c>
      <c r="H366">
        <v>2.5133999999999999</v>
      </c>
      <c r="I366">
        <v>113.4923</v>
      </c>
      <c r="K366">
        <v>2.5133999999999999</v>
      </c>
      <c r="L366">
        <v>112.8083</v>
      </c>
      <c r="N366">
        <v>2.4607000000000001</v>
      </c>
      <c r="O366">
        <v>114.13509999999999</v>
      </c>
      <c r="Q366">
        <v>2.5310000000000001</v>
      </c>
      <c r="R366">
        <v>1418.8320000000001</v>
      </c>
      <c r="T366">
        <v>2.4430999999999998</v>
      </c>
      <c r="U366">
        <v>1414.9025999999999</v>
      </c>
      <c r="W366">
        <v>2.4430999999999998</v>
      </c>
      <c r="X366">
        <v>1406.5222000000001</v>
      </c>
      <c r="Z366">
        <v>2.4079000000000002</v>
      </c>
      <c r="AA366">
        <v>1409.7293999999999</v>
      </c>
      <c r="AC366">
        <v>2.4079000000000002</v>
      </c>
      <c r="AD366">
        <v>1410.0735</v>
      </c>
      <c r="AF366">
        <v>2.3902999999999999</v>
      </c>
      <c r="AG366">
        <v>1405.3784000000001</v>
      </c>
      <c r="AI366">
        <v>2.3902999999999999</v>
      </c>
      <c r="AJ366">
        <v>1402.6356000000001</v>
      </c>
    </row>
    <row r="367" spans="2:36">
      <c r="B367">
        <v>2.5836999999999999</v>
      </c>
      <c r="C367">
        <v>112.6673</v>
      </c>
      <c r="E367">
        <v>2.4782000000000002</v>
      </c>
      <c r="F367">
        <v>115.71850000000001</v>
      </c>
      <c r="H367">
        <v>2.5485000000000002</v>
      </c>
      <c r="I367">
        <v>112.7277</v>
      </c>
      <c r="K367">
        <v>2.5485000000000002</v>
      </c>
      <c r="L367">
        <v>112.6472</v>
      </c>
      <c r="N367">
        <v>2.4958</v>
      </c>
      <c r="O367">
        <v>114.13509999999999</v>
      </c>
      <c r="Q367">
        <v>2.5661</v>
      </c>
      <c r="R367">
        <v>1418.3687</v>
      </c>
      <c r="T367">
        <v>2.4782000000000002</v>
      </c>
      <c r="U367">
        <v>1412.1402</v>
      </c>
      <c r="W367">
        <v>2.4782000000000002</v>
      </c>
      <c r="X367">
        <v>1405.4927</v>
      </c>
      <c r="Z367">
        <v>2.4430999999999998</v>
      </c>
      <c r="AA367">
        <v>1410.0735</v>
      </c>
      <c r="AC367">
        <v>2.4430999999999998</v>
      </c>
      <c r="AD367">
        <v>1408.1249</v>
      </c>
      <c r="AF367">
        <v>2.4255</v>
      </c>
      <c r="AG367">
        <v>1409.8441</v>
      </c>
      <c r="AI367">
        <v>2.4255</v>
      </c>
      <c r="AJ367">
        <v>1403.0925</v>
      </c>
    </row>
    <row r="368" spans="2:36">
      <c r="B368">
        <v>2.6187999999999998</v>
      </c>
      <c r="C368">
        <v>112.224</v>
      </c>
      <c r="E368">
        <v>2.5133999999999999</v>
      </c>
      <c r="F368">
        <v>115.258</v>
      </c>
      <c r="H368">
        <v>2.5836999999999999</v>
      </c>
      <c r="I368">
        <v>112.929</v>
      </c>
      <c r="K368">
        <v>2.5836999999999999</v>
      </c>
      <c r="L368">
        <v>112.1837</v>
      </c>
      <c r="N368">
        <v>2.5310000000000001</v>
      </c>
      <c r="O368">
        <v>114.0147</v>
      </c>
      <c r="Q368">
        <v>2.6013000000000002</v>
      </c>
      <c r="R368">
        <v>1420.9213</v>
      </c>
      <c r="T368">
        <v>2.5133999999999999</v>
      </c>
      <c r="U368">
        <v>1408.5832</v>
      </c>
      <c r="W368">
        <v>2.5133999999999999</v>
      </c>
      <c r="X368">
        <v>1404.5780999999999</v>
      </c>
      <c r="Z368">
        <v>2.4782000000000002</v>
      </c>
      <c r="AA368">
        <v>1410.0735</v>
      </c>
      <c r="AC368">
        <v>2.4782000000000002</v>
      </c>
      <c r="AD368">
        <v>1406.1790000000001</v>
      </c>
      <c r="AF368">
        <v>2.4607000000000001</v>
      </c>
      <c r="AG368">
        <v>1409.8441</v>
      </c>
      <c r="AI368">
        <v>2.4607000000000001</v>
      </c>
      <c r="AJ368">
        <v>1402.9783</v>
      </c>
    </row>
    <row r="369" spans="2:36">
      <c r="B369">
        <v>2.6539999999999999</v>
      </c>
      <c r="C369">
        <v>112.10299999999999</v>
      </c>
      <c r="E369">
        <v>2.5485000000000002</v>
      </c>
      <c r="F369">
        <v>115.0377</v>
      </c>
      <c r="H369">
        <v>2.6187999999999998</v>
      </c>
      <c r="I369">
        <v>112.8888</v>
      </c>
      <c r="K369">
        <v>2.6187999999999998</v>
      </c>
      <c r="L369">
        <v>112.06270000000001</v>
      </c>
      <c r="N369">
        <v>2.5661</v>
      </c>
      <c r="O369">
        <v>114.33580000000001</v>
      </c>
      <c r="Q369">
        <v>2.6364000000000001</v>
      </c>
      <c r="R369">
        <v>1423.3677</v>
      </c>
      <c r="T369">
        <v>2.5485000000000002</v>
      </c>
      <c r="U369">
        <v>1409.8441</v>
      </c>
      <c r="W369">
        <v>2.5485000000000002</v>
      </c>
      <c r="X369">
        <v>1406.4078</v>
      </c>
      <c r="Z369">
        <v>2.5133999999999999</v>
      </c>
      <c r="AA369">
        <v>1408.4685999999999</v>
      </c>
      <c r="AC369">
        <v>2.5133999999999999</v>
      </c>
      <c r="AD369">
        <v>1407.4378999999999</v>
      </c>
      <c r="AF369">
        <v>2.4958</v>
      </c>
      <c r="AG369">
        <v>1407.4378999999999</v>
      </c>
      <c r="AI369">
        <v>2.4958</v>
      </c>
      <c r="AJ369">
        <v>1403.6638</v>
      </c>
    </row>
    <row r="370" spans="2:36">
      <c r="B370">
        <v>2.6890999999999998</v>
      </c>
      <c r="C370">
        <v>111.5582</v>
      </c>
      <c r="E370">
        <v>2.5836999999999999</v>
      </c>
      <c r="F370">
        <v>115.1579</v>
      </c>
      <c r="H370">
        <v>2.6539999999999999</v>
      </c>
      <c r="I370">
        <v>112.56659999999999</v>
      </c>
      <c r="K370">
        <v>2.6539999999999999</v>
      </c>
      <c r="L370">
        <v>111.7197</v>
      </c>
      <c r="N370">
        <v>2.6013000000000002</v>
      </c>
      <c r="O370">
        <v>114.33580000000001</v>
      </c>
      <c r="Q370">
        <v>2.6716000000000002</v>
      </c>
      <c r="R370">
        <v>1423.7181</v>
      </c>
      <c r="T370">
        <v>2.5836999999999999</v>
      </c>
      <c r="U370">
        <v>1412.0253</v>
      </c>
      <c r="W370">
        <v>2.5836999999999999</v>
      </c>
      <c r="X370">
        <v>1407.5523000000001</v>
      </c>
      <c r="Z370">
        <v>2.5485000000000002</v>
      </c>
      <c r="AA370">
        <v>1406.8655000000001</v>
      </c>
      <c r="AC370">
        <v>2.5485000000000002</v>
      </c>
      <c r="AD370">
        <v>1407.4378999999999</v>
      </c>
      <c r="AF370">
        <v>2.5310000000000001</v>
      </c>
      <c r="AG370">
        <v>1407.5523000000001</v>
      </c>
      <c r="AI370">
        <v>2.5310000000000001</v>
      </c>
      <c r="AJ370">
        <v>1403.6638</v>
      </c>
    </row>
    <row r="371" spans="2:36">
      <c r="B371">
        <v>2.7242999999999999</v>
      </c>
      <c r="C371">
        <v>111.4774</v>
      </c>
      <c r="E371">
        <v>2.6187999999999998</v>
      </c>
      <c r="F371">
        <v>115.258</v>
      </c>
      <c r="H371">
        <v>2.6890999999999998</v>
      </c>
      <c r="I371">
        <v>112.7881</v>
      </c>
      <c r="K371">
        <v>2.6890999999999998</v>
      </c>
      <c r="L371">
        <v>111.7197</v>
      </c>
      <c r="N371">
        <v>2.6364000000000001</v>
      </c>
      <c r="O371">
        <v>114.0347</v>
      </c>
      <c r="Q371">
        <v>2.7067000000000001</v>
      </c>
      <c r="R371">
        <v>1423.7181</v>
      </c>
      <c r="T371">
        <v>2.6187999999999998</v>
      </c>
      <c r="U371">
        <v>1412.0253</v>
      </c>
      <c r="W371">
        <v>2.6187999999999998</v>
      </c>
      <c r="X371">
        <v>1408.354</v>
      </c>
      <c r="Z371">
        <v>2.5836999999999999</v>
      </c>
      <c r="AA371">
        <v>1408.5832</v>
      </c>
      <c r="AC371">
        <v>2.5836999999999999</v>
      </c>
      <c r="AD371">
        <v>1408.9268999999999</v>
      </c>
      <c r="AF371">
        <v>2.5661</v>
      </c>
      <c r="AG371">
        <v>1407.7814000000001</v>
      </c>
      <c r="AI371">
        <v>2.5661</v>
      </c>
      <c r="AJ371">
        <v>1403.0925</v>
      </c>
    </row>
    <row r="372" spans="2:36">
      <c r="B372">
        <v>2.7593999999999999</v>
      </c>
      <c r="C372">
        <v>111.39660000000001</v>
      </c>
      <c r="E372">
        <v>2.6539999999999999</v>
      </c>
      <c r="F372">
        <v>115.4383</v>
      </c>
      <c r="H372">
        <v>2.7242999999999999</v>
      </c>
      <c r="I372">
        <v>112.9089</v>
      </c>
      <c r="K372">
        <v>2.7242999999999999</v>
      </c>
      <c r="L372">
        <v>111.7197</v>
      </c>
      <c r="N372">
        <v>2.6716000000000002</v>
      </c>
      <c r="O372">
        <v>114.0347</v>
      </c>
      <c r="Q372">
        <v>2.7418999999999998</v>
      </c>
      <c r="R372">
        <v>1424.0686000000001</v>
      </c>
      <c r="T372">
        <v>2.6539999999999999</v>
      </c>
      <c r="U372">
        <v>1411.7954999999999</v>
      </c>
      <c r="W372">
        <v>2.6539999999999999</v>
      </c>
      <c r="X372">
        <v>1408.354</v>
      </c>
      <c r="Z372">
        <v>2.6187999999999998</v>
      </c>
      <c r="AA372">
        <v>1409.8441</v>
      </c>
      <c r="AC372">
        <v>2.6187999999999998</v>
      </c>
      <c r="AD372">
        <v>1410.7619999999999</v>
      </c>
      <c r="AF372">
        <v>2.6013000000000002</v>
      </c>
      <c r="AG372">
        <v>1407.5523000000001</v>
      </c>
      <c r="AI372">
        <v>2.6013000000000002</v>
      </c>
      <c r="AJ372">
        <v>1401.6077</v>
      </c>
    </row>
    <row r="373" spans="2:36">
      <c r="B373">
        <v>2.7946</v>
      </c>
      <c r="C373">
        <v>111.336</v>
      </c>
      <c r="E373">
        <v>2.6890999999999998</v>
      </c>
      <c r="F373">
        <v>115.45829999999999</v>
      </c>
      <c r="H373">
        <v>2.7593999999999999</v>
      </c>
      <c r="I373">
        <v>112.9089</v>
      </c>
      <c r="K373">
        <v>2.7593999999999999</v>
      </c>
      <c r="L373">
        <v>112.1434</v>
      </c>
      <c r="N373">
        <v>2.7067000000000001</v>
      </c>
      <c r="O373">
        <v>114.2355</v>
      </c>
      <c r="Q373">
        <v>2.7770000000000001</v>
      </c>
      <c r="R373">
        <v>1423.1342999999999</v>
      </c>
      <c r="T373">
        <v>2.6890999999999998</v>
      </c>
      <c r="U373">
        <v>1412.0253</v>
      </c>
      <c r="W373">
        <v>2.6890999999999998</v>
      </c>
      <c r="X373">
        <v>1408.2394999999999</v>
      </c>
      <c r="Z373">
        <v>2.6539999999999999</v>
      </c>
      <c r="AA373">
        <v>1407.7814000000001</v>
      </c>
      <c r="AC373">
        <v>2.6539999999999999</v>
      </c>
      <c r="AD373">
        <v>1408.9268999999999</v>
      </c>
      <c r="AF373">
        <v>2.6364000000000001</v>
      </c>
      <c r="AG373">
        <v>1409.2708</v>
      </c>
      <c r="AI373">
        <v>2.6364000000000001</v>
      </c>
      <c r="AJ373">
        <v>1401.6077</v>
      </c>
    </row>
    <row r="374" spans="2:36">
      <c r="B374">
        <v>2.8298000000000001</v>
      </c>
      <c r="C374">
        <v>111.39660000000001</v>
      </c>
      <c r="E374">
        <v>2.7242999999999999</v>
      </c>
      <c r="F374">
        <v>115.3382</v>
      </c>
      <c r="H374">
        <v>2.7946</v>
      </c>
      <c r="I374">
        <v>112.9089</v>
      </c>
      <c r="K374">
        <v>2.7946</v>
      </c>
      <c r="L374">
        <v>112.24420000000001</v>
      </c>
      <c r="N374">
        <v>2.7418999999999998</v>
      </c>
      <c r="O374">
        <v>113.7334</v>
      </c>
      <c r="Q374">
        <v>2.8121999999999998</v>
      </c>
      <c r="R374">
        <v>1423.0175999999999</v>
      </c>
      <c r="T374">
        <v>2.7242999999999999</v>
      </c>
      <c r="U374">
        <v>1412.0253</v>
      </c>
      <c r="W374">
        <v>2.7242999999999999</v>
      </c>
      <c r="X374">
        <v>1407.3234</v>
      </c>
      <c r="Z374">
        <v>2.6890999999999998</v>
      </c>
      <c r="AA374">
        <v>1408.5832</v>
      </c>
      <c r="AC374">
        <v>2.6890999999999998</v>
      </c>
      <c r="AD374">
        <v>1411.7954999999999</v>
      </c>
      <c r="AF374">
        <v>2.6716000000000002</v>
      </c>
      <c r="AG374">
        <v>1409.1561999999999</v>
      </c>
      <c r="AI374">
        <v>2.6716000000000002</v>
      </c>
      <c r="AJ374">
        <v>1399.4382000000001</v>
      </c>
    </row>
    <row r="375" spans="2:36">
      <c r="B375">
        <v>2.8649</v>
      </c>
      <c r="C375">
        <v>111.5784</v>
      </c>
      <c r="E375">
        <v>2.7593999999999999</v>
      </c>
      <c r="F375">
        <v>115.258</v>
      </c>
      <c r="H375">
        <v>2.8298000000000001</v>
      </c>
      <c r="I375">
        <v>112.9089</v>
      </c>
      <c r="K375">
        <v>2.8298000000000001</v>
      </c>
      <c r="L375">
        <v>112.3651</v>
      </c>
      <c r="N375">
        <v>2.7770000000000001</v>
      </c>
      <c r="O375">
        <v>113.5928</v>
      </c>
      <c r="Q375">
        <v>2.8473000000000002</v>
      </c>
      <c r="R375">
        <v>1423.0175999999999</v>
      </c>
      <c r="T375">
        <v>2.7593999999999999</v>
      </c>
      <c r="U375">
        <v>1412.6</v>
      </c>
      <c r="W375">
        <v>2.7593999999999999</v>
      </c>
      <c r="X375">
        <v>1407.3234</v>
      </c>
      <c r="Z375">
        <v>2.7242999999999999</v>
      </c>
      <c r="AA375">
        <v>1412.0253</v>
      </c>
      <c r="AC375">
        <v>2.7242999999999999</v>
      </c>
      <c r="AD375">
        <v>1413.0600999999999</v>
      </c>
      <c r="AF375">
        <v>2.7067000000000001</v>
      </c>
      <c r="AG375">
        <v>1407.7814000000001</v>
      </c>
      <c r="AI375">
        <v>2.7067000000000001</v>
      </c>
      <c r="AJ375">
        <v>1399.0957000000001</v>
      </c>
    </row>
    <row r="376" spans="2:36">
      <c r="B376">
        <v>2.9001000000000001</v>
      </c>
      <c r="C376">
        <v>111.134</v>
      </c>
      <c r="E376">
        <v>2.7946</v>
      </c>
      <c r="F376">
        <v>115.09780000000001</v>
      </c>
      <c r="H376">
        <v>2.8649</v>
      </c>
      <c r="I376">
        <v>112.50620000000001</v>
      </c>
      <c r="K376">
        <v>2.8649</v>
      </c>
      <c r="L376">
        <v>112.30459999999999</v>
      </c>
      <c r="N376">
        <v>2.8121999999999998</v>
      </c>
      <c r="O376">
        <v>113.5928</v>
      </c>
      <c r="Q376">
        <v>2.8824999999999998</v>
      </c>
      <c r="R376">
        <v>1423.4845</v>
      </c>
      <c r="T376">
        <v>2.7946</v>
      </c>
      <c r="U376">
        <v>1413.0600999999999</v>
      </c>
      <c r="W376">
        <v>2.7946</v>
      </c>
      <c r="X376">
        <v>1407.6668</v>
      </c>
      <c r="Z376">
        <v>2.7593999999999999</v>
      </c>
      <c r="AA376">
        <v>1410.3028999999999</v>
      </c>
      <c r="AC376">
        <v>2.7593999999999999</v>
      </c>
      <c r="AD376">
        <v>1410.7619999999999</v>
      </c>
      <c r="AF376">
        <v>2.7418999999999998</v>
      </c>
      <c r="AG376">
        <v>1411.2212</v>
      </c>
      <c r="AI376">
        <v>2.7418999999999998</v>
      </c>
      <c r="AJ376">
        <v>1399.4382000000001</v>
      </c>
    </row>
    <row r="377" spans="2:36">
      <c r="B377">
        <v>2.9352</v>
      </c>
      <c r="C377">
        <v>111.134</v>
      </c>
      <c r="E377">
        <v>2.8298000000000001</v>
      </c>
      <c r="F377">
        <v>114.87730000000001</v>
      </c>
      <c r="H377">
        <v>2.9001000000000001</v>
      </c>
      <c r="I377">
        <v>112.3651</v>
      </c>
      <c r="K377">
        <v>2.9001000000000001</v>
      </c>
      <c r="L377">
        <v>112.30459999999999</v>
      </c>
      <c r="N377">
        <v>2.8473000000000002</v>
      </c>
      <c r="O377">
        <v>114.0347</v>
      </c>
      <c r="Q377">
        <v>2.9176000000000002</v>
      </c>
      <c r="R377">
        <v>1424.3025</v>
      </c>
      <c r="T377">
        <v>2.8298000000000001</v>
      </c>
      <c r="U377">
        <v>1415.1332</v>
      </c>
      <c r="W377">
        <v>2.8298000000000001</v>
      </c>
      <c r="X377">
        <v>1408.2394999999999</v>
      </c>
      <c r="Z377">
        <v>2.7946</v>
      </c>
      <c r="AA377">
        <v>1410.3028999999999</v>
      </c>
      <c r="AC377">
        <v>2.7946</v>
      </c>
      <c r="AD377">
        <v>1410.7619999999999</v>
      </c>
      <c r="AF377">
        <v>2.7770000000000001</v>
      </c>
      <c r="AG377">
        <v>1410.6472000000001</v>
      </c>
      <c r="AI377">
        <v>2.7770000000000001</v>
      </c>
      <c r="AJ377">
        <v>1400.2374</v>
      </c>
    </row>
    <row r="378" spans="2:36">
      <c r="B378">
        <v>2.9704000000000002</v>
      </c>
      <c r="C378">
        <v>111.982</v>
      </c>
      <c r="E378">
        <v>2.8649</v>
      </c>
      <c r="F378">
        <v>114.73699999999999</v>
      </c>
      <c r="H378">
        <v>2.9352</v>
      </c>
      <c r="I378">
        <v>112.1837</v>
      </c>
      <c r="K378">
        <v>2.9352</v>
      </c>
      <c r="L378">
        <v>112.24420000000001</v>
      </c>
      <c r="N378">
        <v>2.8824999999999998</v>
      </c>
      <c r="O378">
        <v>113.99460000000001</v>
      </c>
      <c r="Q378">
        <v>2.9527999999999999</v>
      </c>
      <c r="R378">
        <v>1428.1759</v>
      </c>
      <c r="T378">
        <v>2.8649</v>
      </c>
      <c r="U378">
        <v>1415.1332</v>
      </c>
      <c r="W378">
        <v>2.8649</v>
      </c>
      <c r="X378">
        <v>1413.5204000000001</v>
      </c>
      <c r="Z378">
        <v>2.8298000000000001</v>
      </c>
      <c r="AA378">
        <v>1412.0253</v>
      </c>
      <c r="AC378">
        <v>2.8298000000000001</v>
      </c>
      <c r="AD378">
        <v>1410.8768</v>
      </c>
      <c r="AF378">
        <v>2.8121999999999998</v>
      </c>
      <c r="AG378">
        <v>1404.3495</v>
      </c>
      <c r="AI378">
        <v>2.8121999999999998</v>
      </c>
      <c r="AJ378">
        <v>1400.8082999999999</v>
      </c>
    </row>
    <row r="379" spans="2:36">
      <c r="B379">
        <v>3.0055000000000001</v>
      </c>
      <c r="C379">
        <v>112.1434</v>
      </c>
      <c r="E379">
        <v>2.9001000000000001</v>
      </c>
      <c r="F379">
        <v>113.95440000000001</v>
      </c>
      <c r="H379">
        <v>2.9704000000000002</v>
      </c>
      <c r="I379">
        <v>112.1837</v>
      </c>
      <c r="K379">
        <v>2.9704000000000002</v>
      </c>
      <c r="L379">
        <v>112.1232</v>
      </c>
      <c r="N379">
        <v>2.9176000000000002</v>
      </c>
      <c r="O379">
        <v>114.0749</v>
      </c>
      <c r="Q379">
        <v>2.9878999999999998</v>
      </c>
      <c r="R379">
        <v>1428.1759</v>
      </c>
      <c r="T379">
        <v>2.9001000000000001</v>
      </c>
      <c r="U379">
        <v>1416.2871</v>
      </c>
      <c r="W379">
        <v>2.9001000000000001</v>
      </c>
      <c r="X379">
        <v>1414.9025999999999</v>
      </c>
      <c r="Z379">
        <v>2.8649</v>
      </c>
      <c r="AA379">
        <v>1413.1750999999999</v>
      </c>
      <c r="AC379">
        <v>2.8649</v>
      </c>
      <c r="AD379">
        <v>1410.7619999999999</v>
      </c>
      <c r="AF379">
        <v>2.8473000000000002</v>
      </c>
      <c r="AG379">
        <v>1410.6472000000001</v>
      </c>
      <c r="AI379">
        <v>2.8473000000000002</v>
      </c>
      <c r="AJ379">
        <v>1401.2651000000001</v>
      </c>
    </row>
    <row r="380" spans="2:36">
      <c r="B380">
        <v>3.0407000000000002</v>
      </c>
      <c r="C380">
        <v>112.24420000000001</v>
      </c>
      <c r="E380">
        <v>2.9352</v>
      </c>
      <c r="F380">
        <v>113.95440000000001</v>
      </c>
      <c r="H380">
        <v>3.0055000000000001</v>
      </c>
      <c r="I380">
        <v>112.345</v>
      </c>
      <c r="K380">
        <v>3.0055000000000001</v>
      </c>
      <c r="L380">
        <v>111.4572</v>
      </c>
      <c r="N380">
        <v>2.9527999999999999</v>
      </c>
      <c r="O380">
        <v>114.0749</v>
      </c>
      <c r="Q380">
        <v>3.0230999999999999</v>
      </c>
      <c r="R380">
        <v>1428.1759</v>
      </c>
      <c r="T380">
        <v>2.9352</v>
      </c>
      <c r="U380">
        <v>1416.7492</v>
      </c>
      <c r="W380">
        <v>2.9352</v>
      </c>
      <c r="X380">
        <v>1417.5585000000001</v>
      </c>
      <c r="Z380">
        <v>2.9001000000000001</v>
      </c>
      <c r="AA380">
        <v>1411.7954999999999</v>
      </c>
      <c r="AC380">
        <v>2.9001000000000001</v>
      </c>
      <c r="AD380">
        <v>1410.8768</v>
      </c>
      <c r="AF380">
        <v>2.8824999999999998</v>
      </c>
      <c r="AG380">
        <v>1416.5181</v>
      </c>
      <c r="AI380">
        <v>2.8824999999999998</v>
      </c>
      <c r="AJ380">
        <v>1401.7219</v>
      </c>
    </row>
    <row r="381" spans="2:36">
      <c r="B381">
        <v>3.0758000000000001</v>
      </c>
      <c r="C381">
        <v>112.28449999999999</v>
      </c>
      <c r="E381">
        <v>2.9704000000000002</v>
      </c>
      <c r="F381">
        <v>113.5928</v>
      </c>
      <c r="H381">
        <v>3.0407000000000002</v>
      </c>
      <c r="I381">
        <v>112.345</v>
      </c>
      <c r="K381">
        <v>3.0407000000000002</v>
      </c>
      <c r="L381">
        <v>110.9722</v>
      </c>
      <c r="N381">
        <v>2.9878999999999998</v>
      </c>
      <c r="O381">
        <v>113.854</v>
      </c>
      <c r="Q381">
        <v>3.0581999999999998</v>
      </c>
      <c r="R381">
        <v>1426.7639999999999</v>
      </c>
      <c r="T381">
        <v>2.9704000000000002</v>
      </c>
      <c r="U381">
        <v>1416.8647000000001</v>
      </c>
      <c r="W381">
        <v>2.9704000000000002</v>
      </c>
      <c r="X381">
        <v>1416.0562</v>
      </c>
      <c r="Z381">
        <v>2.9352</v>
      </c>
      <c r="AA381">
        <v>1411.7954999999999</v>
      </c>
      <c r="AC381">
        <v>2.9352</v>
      </c>
      <c r="AD381">
        <v>1419.8758</v>
      </c>
      <c r="AF381">
        <v>2.9176000000000002</v>
      </c>
      <c r="AG381">
        <v>1416.5181</v>
      </c>
      <c r="AI381">
        <v>2.9176000000000002</v>
      </c>
      <c r="AJ381">
        <v>1401.9503</v>
      </c>
    </row>
    <row r="382" spans="2:36">
      <c r="B382">
        <v>3.1110000000000002</v>
      </c>
      <c r="C382">
        <v>112.8485</v>
      </c>
      <c r="E382">
        <v>3.0055000000000001</v>
      </c>
      <c r="F382">
        <v>113.95440000000001</v>
      </c>
      <c r="H382">
        <v>3.0758000000000001</v>
      </c>
      <c r="I382">
        <v>112.4659</v>
      </c>
      <c r="K382">
        <v>3.0758000000000001</v>
      </c>
      <c r="L382">
        <v>110.9722</v>
      </c>
      <c r="N382">
        <v>3.0230999999999999</v>
      </c>
      <c r="O382">
        <v>113.65309999999999</v>
      </c>
      <c r="Q382">
        <v>3.0933999999999999</v>
      </c>
      <c r="R382">
        <v>1425.7076</v>
      </c>
      <c r="T382">
        <v>3.0055000000000001</v>
      </c>
      <c r="U382">
        <v>1417.0959</v>
      </c>
      <c r="W382">
        <v>3.0055000000000001</v>
      </c>
      <c r="X382">
        <v>1415.0179000000001</v>
      </c>
      <c r="Z382">
        <v>2.9704000000000002</v>
      </c>
      <c r="AA382">
        <v>1412.6</v>
      </c>
      <c r="AC382">
        <v>2.9704000000000002</v>
      </c>
      <c r="AD382">
        <v>1425.7076</v>
      </c>
      <c r="AF382">
        <v>2.9527999999999999</v>
      </c>
      <c r="AG382">
        <v>1418.4845</v>
      </c>
      <c r="AI382">
        <v>2.9527999999999999</v>
      </c>
      <c r="AJ382">
        <v>1401.9503</v>
      </c>
    </row>
    <row r="383" spans="2:36">
      <c r="B383">
        <v>3.1461000000000001</v>
      </c>
      <c r="C383">
        <v>112.1434</v>
      </c>
      <c r="E383">
        <v>3.0407000000000002</v>
      </c>
      <c r="F383">
        <v>114.396</v>
      </c>
      <c r="H383">
        <v>3.1110000000000002</v>
      </c>
      <c r="I383">
        <v>112.54649999999999</v>
      </c>
      <c r="K383">
        <v>3.1110000000000002</v>
      </c>
      <c r="L383">
        <v>110.8913</v>
      </c>
      <c r="N383">
        <v>3.0581999999999998</v>
      </c>
      <c r="O383">
        <v>112.8284</v>
      </c>
      <c r="Q383">
        <v>3.1284999999999998</v>
      </c>
      <c r="R383">
        <v>1423.7181</v>
      </c>
      <c r="T383">
        <v>3.0407000000000002</v>
      </c>
      <c r="U383">
        <v>1417.0959</v>
      </c>
      <c r="W383">
        <v>3.0407000000000002</v>
      </c>
      <c r="X383">
        <v>1414.7873</v>
      </c>
      <c r="Z383">
        <v>3.0055000000000001</v>
      </c>
      <c r="AA383">
        <v>1412.0253</v>
      </c>
      <c r="AC383">
        <v>3.0055000000000001</v>
      </c>
      <c r="AD383">
        <v>1418.9478999999999</v>
      </c>
      <c r="AF383">
        <v>2.9878999999999998</v>
      </c>
      <c r="AG383">
        <v>1422.6677</v>
      </c>
      <c r="AI383">
        <v>2.9878999999999998</v>
      </c>
      <c r="AJ383">
        <v>1403.7781</v>
      </c>
    </row>
    <row r="384" spans="2:36">
      <c r="B384">
        <v>3.1812999999999998</v>
      </c>
      <c r="C384">
        <v>111.8408</v>
      </c>
      <c r="E384">
        <v>3.0758000000000001</v>
      </c>
      <c r="F384">
        <v>114.4362</v>
      </c>
      <c r="H384">
        <v>3.1461000000000001</v>
      </c>
      <c r="I384">
        <v>113.1504</v>
      </c>
      <c r="K384">
        <v>3.1461000000000001</v>
      </c>
      <c r="L384">
        <v>110.8913</v>
      </c>
      <c r="N384">
        <v>3.0933999999999999</v>
      </c>
      <c r="O384">
        <v>112.4256</v>
      </c>
      <c r="Q384">
        <v>3.1637</v>
      </c>
      <c r="R384">
        <v>1422.4346</v>
      </c>
      <c r="T384">
        <v>3.0758000000000001</v>
      </c>
      <c r="U384">
        <v>1417.0959</v>
      </c>
      <c r="W384">
        <v>3.0758000000000001</v>
      </c>
      <c r="X384">
        <v>1413.2901999999999</v>
      </c>
      <c r="Z384">
        <v>3.0407000000000002</v>
      </c>
      <c r="AA384">
        <v>1412.0253</v>
      </c>
      <c r="AC384">
        <v>3.0407000000000002</v>
      </c>
      <c r="AD384">
        <v>1412.1402</v>
      </c>
      <c r="AF384">
        <v>3.0230999999999999</v>
      </c>
      <c r="AG384">
        <v>1419.5277000000001</v>
      </c>
      <c r="AI384">
        <v>3.0230999999999999</v>
      </c>
      <c r="AJ384">
        <v>1404.921</v>
      </c>
    </row>
    <row r="385" spans="2:36">
      <c r="B385">
        <v>3.2164000000000001</v>
      </c>
      <c r="C385">
        <v>111.336</v>
      </c>
      <c r="E385">
        <v>3.1110000000000002</v>
      </c>
      <c r="F385">
        <v>114.4362</v>
      </c>
      <c r="H385">
        <v>3.1812999999999998</v>
      </c>
      <c r="I385">
        <v>113.02970000000001</v>
      </c>
      <c r="K385">
        <v>3.1812999999999998</v>
      </c>
      <c r="L385">
        <v>110.952</v>
      </c>
      <c r="N385">
        <v>3.1284999999999998</v>
      </c>
      <c r="O385">
        <v>112.26430000000001</v>
      </c>
      <c r="Q385">
        <v>3.1989000000000001</v>
      </c>
      <c r="R385">
        <v>1417.9056</v>
      </c>
      <c r="T385">
        <v>3.1110000000000002</v>
      </c>
      <c r="U385">
        <v>1416.4025999999999</v>
      </c>
      <c r="W385">
        <v>3.1110000000000002</v>
      </c>
      <c r="X385">
        <v>1412.83</v>
      </c>
      <c r="Z385">
        <v>3.0758000000000001</v>
      </c>
      <c r="AA385">
        <v>1411.7954999999999</v>
      </c>
      <c r="AC385">
        <v>3.0758000000000001</v>
      </c>
      <c r="AD385">
        <v>1410.6472000000001</v>
      </c>
      <c r="AF385">
        <v>3.0581999999999998</v>
      </c>
      <c r="AG385">
        <v>1417.9056</v>
      </c>
      <c r="AI385">
        <v>3.0581999999999998</v>
      </c>
      <c r="AJ385">
        <v>1405.7215000000001</v>
      </c>
    </row>
    <row r="386" spans="2:36">
      <c r="B386">
        <v>3.2515999999999998</v>
      </c>
      <c r="C386">
        <v>111.41679999999999</v>
      </c>
      <c r="E386">
        <v>3.1461000000000001</v>
      </c>
      <c r="F386">
        <v>115.0577</v>
      </c>
      <c r="H386">
        <v>3.2164000000000001</v>
      </c>
      <c r="I386">
        <v>113.3716</v>
      </c>
      <c r="K386">
        <v>3.2164000000000001</v>
      </c>
      <c r="L386">
        <v>111.4572</v>
      </c>
      <c r="N386">
        <v>3.1637</v>
      </c>
      <c r="O386">
        <v>112.06270000000001</v>
      </c>
      <c r="Q386">
        <v>3.234</v>
      </c>
      <c r="R386">
        <v>1419.5277000000001</v>
      </c>
      <c r="T386">
        <v>3.1461000000000001</v>
      </c>
      <c r="U386">
        <v>1414.9025999999999</v>
      </c>
      <c r="W386">
        <v>3.1461000000000001</v>
      </c>
      <c r="X386">
        <v>1411.5657000000001</v>
      </c>
      <c r="Z386">
        <v>3.1110000000000002</v>
      </c>
      <c r="AA386">
        <v>1412.6</v>
      </c>
      <c r="AC386">
        <v>3.1110000000000002</v>
      </c>
      <c r="AD386">
        <v>1409.2708</v>
      </c>
      <c r="AF386">
        <v>3.0933999999999999</v>
      </c>
      <c r="AG386">
        <v>1417.9056</v>
      </c>
      <c r="AI386">
        <v>3.0933999999999999</v>
      </c>
      <c r="AJ386">
        <v>1405.1496999999999</v>
      </c>
    </row>
    <row r="387" spans="2:36">
      <c r="B387">
        <v>3.2867000000000002</v>
      </c>
      <c r="C387">
        <v>111.336</v>
      </c>
      <c r="E387">
        <v>3.1812999999999998</v>
      </c>
      <c r="F387">
        <v>115.29810000000001</v>
      </c>
      <c r="H387">
        <v>3.2515999999999998</v>
      </c>
      <c r="I387">
        <v>114.0749</v>
      </c>
      <c r="K387">
        <v>3.2515999999999998</v>
      </c>
      <c r="L387">
        <v>111.4572</v>
      </c>
      <c r="N387">
        <v>3.1989000000000001</v>
      </c>
      <c r="O387">
        <v>112.224</v>
      </c>
      <c r="Q387">
        <v>3.2692000000000001</v>
      </c>
      <c r="R387">
        <v>1417.3271999999999</v>
      </c>
      <c r="T387">
        <v>3.1812999999999998</v>
      </c>
      <c r="U387">
        <v>1411.7954999999999</v>
      </c>
      <c r="W387">
        <v>3.1812999999999998</v>
      </c>
      <c r="X387">
        <v>1409.5001</v>
      </c>
      <c r="Z387">
        <v>3.1461000000000001</v>
      </c>
      <c r="AA387">
        <v>1411.5657000000001</v>
      </c>
      <c r="AC387">
        <v>3.1461000000000001</v>
      </c>
      <c r="AD387">
        <v>1407.7814000000001</v>
      </c>
      <c r="AF387">
        <v>3.1284999999999998</v>
      </c>
      <c r="AG387">
        <v>1421.7357</v>
      </c>
      <c r="AI387">
        <v>3.1284999999999998</v>
      </c>
      <c r="AJ387">
        <v>1405.7215000000001</v>
      </c>
    </row>
    <row r="388" spans="2:36">
      <c r="B388">
        <v>3.3218999999999999</v>
      </c>
      <c r="C388">
        <v>111.8408</v>
      </c>
      <c r="E388">
        <v>3.2164000000000001</v>
      </c>
      <c r="F388">
        <v>115.4383</v>
      </c>
      <c r="H388">
        <v>3.2867000000000002</v>
      </c>
      <c r="I388">
        <v>113.7736</v>
      </c>
      <c r="K388">
        <v>3.2867000000000002</v>
      </c>
      <c r="L388">
        <v>111.4572</v>
      </c>
      <c r="N388">
        <v>3.234</v>
      </c>
      <c r="O388">
        <v>112.26430000000001</v>
      </c>
      <c r="Q388">
        <v>3.3043</v>
      </c>
      <c r="R388">
        <v>1415.5945999999999</v>
      </c>
      <c r="T388">
        <v>3.2164000000000001</v>
      </c>
      <c r="U388">
        <v>1411.336</v>
      </c>
      <c r="W388">
        <v>3.2164000000000001</v>
      </c>
      <c r="X388">
        <v>1409.2708</v>
      </c>
      <c r="Z388">
        <v>3.1812999999999998</v>
      </c>
      <c r="AA388">
        <v>1411.5657000000001</v>
      </c>
      <c r="AC388">
        <v>3.1812999999999998</v>
      </c>
      <c r="AD388">
        <v>1409.2708</v>
      </c>
      <c r="AF388">
        <v>3.1637</v>
      </c>
      <c r="AG388">
        <v>1419.5277000000001</v>
      </c>
      <c r="AI388">
        <v>3.1637</v>
      </c>
      <c r="AJ388">
        <v>1404.5780999999999</v>
      </c>
    </row>
    <row r="389" spans="2:36">
      <c r="B389">
        <v>3.3570000000000002</v>
      </c>
      <c r="C389">
        <v>112.52630000000001</v>
      </c>
      <c r="E389">
        <v>3.2515999999999998</v>
      </c>
      <c r="F389">
        <v>115.5984</v>
      </c>
      <c r="H389">
        <v>3.3218999999999999</v>
      </c>
      <c r="I389">
        <v>113.633</v>
      </c>
      <c r="K389">
        <v>3.3218999999999999</v>
      </c>
      <c r="L389">
        <v>111.5986</v>
      </c>
      <c r="N389">
        <v>3.2692000000000001</v>
      </c>
      <c r="O389">
        <v>112.56659999999999</v>
      </c>
      <c r="Q389">
        <v>3.3395000000000001</v>
      </c>
      <c r="R389">
        <v>1413.5204000000001</v>
      </c>
      <c r="T389">
        <v>3.2515999999999998</v>
      </c>
      <c r="U389">
        <v>1409.0415</v>
      </c>
      <c r="W389">
        <v>3.2515999999999998</v>
      </c>
      <c r="X389">
        <v>1408.1249</v>
      </c>
      <c r="Z389">
        <v>3.2164000000000001</v>
      </c>
      <c r="AA389">
        <v>1410.9916000000001</v>
      </c>
      <c r="AC389">
        <v>3.2164000000000001</v>
      </c>
      <c r="AD389">
        <v>1409.2708</v>
      </c>
      <c r="AF389">
        <v>3.1989000000000001</v>
      </c>
      <c r="AG389">
        <v>1414.9025999999999</v>
      </c>
      <c r="AI389">
        <v>3.1989000000000001</v>
      </c>
      <c r="AJ389">
        <v>1402.4070999999999</v>
      </c>
    </row>
    <row r="390" spans="2:36">
      <c r="B390">
        <v>3.3921999999999999</v>
      </c>
      <c r="C390">
        <v>112.52630000000001</v>
      </c>
      <c r="E390">
        <v>3.2867000000000002</v>
      </c>
      <c r="F390">
        <v>115.5984</v>
      </c>
      <c r="H390">
        <v>3.3570000000000002</v>
      </c>
      <c r="I390">
        <v>113.5325</v>
      </c>
      <c r="K390">
        <v>3.3570000000000002</v>
      </c>
      <c r="L390">
        <v>111.6995</v>
      </c>
      <c r="N390">
        <v>3.3043</v>
      </c>
      <c r="O390">
        <v>112.627</v>
      </c>
      <c r="Q390">
        <v>3.3746</v>
      </c>
      <c r="R390">
        <v>1409.7293999999999</v>
      </c>
      <c r="T390">
        <v>3.2867000000000002</v>
      </c>
      <c r="U390">
        <v>1408.2394999999999</v>
      </c>
      <c r="W390">
        <v>3.2867000000000002</v>
      </c>
      <c r="X390">
        <v>1407.4378999999999</v>
      </c>
      <c r="Z390">
        <v>3.2515999999999998</v>
      </c>
      <c r="AA390">
        <v>1408.5832</v>
      </c>
      <c r="AC390">
        <v>3.2515999999999998</v>
      </c>
      <c r="AD390">
        <v>1405.7215000000001</v>
      </c>
      <c r="AF390">
        <v>3.234</v>
      </c>
      <c r="AG390">
        <v>1414.5568000000001</v>
      </c>
      <c r="AI390">
        <v>3.234</v>
      </c>
      <c r="AJ390">
        <v>1400.2374</v>
      </c>
    </row>
    <row r="391" spans="2:36">
      <c r="B391">
        <v>3.4272999999999998</v>
      </c>
      <c r="C391">
        <v>111.6591</v>
      </c>
      <c r="E391">
        <v>3.3218999999999999</v>
      </c>
      <c r="F391">
        <v>115.5184</v>
      </c>
      <c r="H391">
        <v>3.3921999999999999</v>
      </c>
      <c r="I391">
        <v>112.9693</v>
      </c>
      <c r="K391">
        <v>3.3921999999999999</v>
      </c>
      <c r="L391">
        <v>112.3853</v>
      </c>
      <c r="N391">
        <v>3.3395000000000001</v>
      </c>
      <c r="O391">
        <v>112.7076</v>
      </c>
      <c r="Q391">
        <v>3.4098000000000002</v>
      </c>
      <c r="R391">
        <v>1407.3234</v>
      </c>
      <c r="T391">
        <v>3.3218999999999999</v>
      </c>
      <c r="U391">
        <v>1404.4638</v>
      </c>
      <c r="W391">
        <v>3.3218999999999999</v>
      </c>
      <c r="X391">
        <v>1405.4927</v>
      </c>
      <c r="Z391">
        <v>3.2867000000000002</v>
      </c>
      <c r="AA391">
        <v>1405.9502</v>
      </c>
      <c r="AC391">
        <v>3.2867000000000002</v>
      </c>
      <c r="AD391">
        <v>1404.4638</v>
      </c>
      <c r="AF391">
        <v>3.2692000000000001</v>
      </c>
      <c r="AG391">
        <v>1408.2394999999999</v>
      </c>
      <c r="AI391">
        <v>3.2692000000000001</v>
      </c>
      <c r="AJ391">
        <v>1398.9816000000001</v>
      </c>
    </row>
    <row r="392" spans="2:36">
      <c r="B392">
        <v>3.4624999999999999</v>
      </c>
      <c r="C392">
        <v>112.26430000000001</v>
      </c>
      <c r="E392">
        <v>3.3570000000000002</v>
      </c>
      <c r="F392">
        <v>115.1979</v>
      </c>
      <c r="H392">
        <v>3.4272999999999998</v>
      </c>
      <c r="I392">
        <v>112.486</v>
      </c>
      <c r="K392">
        <v>3.4272999999999998</v>
      </c>
      <c r="L392">
        <v>112.4659</v>
      </c>
      <c r="N392">
        <v>3.3746</v>
      </c>
      <c r="O392">
        <v>113.0095</v>
      </c>
      <c r="Q392">
        <v>3.4449000000000001</v>
      </c>
      <c r="R392">
        <v>1407.2089000000001</v>
      </c>
      <c r="T392">
        <v>3.3570000000000002</v>
      </c>
      <c r="U392">
        <v>1400.58</v>
      </c>
      <c r="W392">
        <v>3.3570000000000002</v>
      </c>
      <c r="X392">
        <v>1396.6981000000001</v>
      </c>
      <c r="Z392">
        <v>3.3218999999999999</v>
      </c>
      <c r="AA392">
        <v>1402.1786999999999</v>
      </c>
      <c r="AC392">
        <v>3.3218999999999999</v>
      </c>
      <c r="AD392">
        <v>1403.2067999999999</v>
      </c>
      <c r="AF392">
        <v>3.3043</v>
      </c>
      <c r="AG392">
        <v>1402.7498000000001</v>
      </c>
      <c r="AI392">
        <v>3.3043</v>
      </c>
      <c r="AJ392">
        <v>1396.8123000000001</v>
      </c>
    </row>
    <row r="393" spans="2:36">
      <c r="B393">
        <v>3.4975999999999998</v>
      </c>
      <c r="C393">
        <v>111.8004</v>
      </c>
      <c r="E393">
        <v>3.3921999999999999</v>
      </c>
      <c r="F393">
        <v>114.61669999999999</v>
      </c>
      <c r="H393">
        <v>3.4624999999999999</v>
      </c>
      <c r="I393">
        <v>112.4659</v>
      </c>
      <c r="K393">
        <v>3.4624999999999999</v>
      </c>
      <c r="L393">
        <v>112.3853</v>
      </c>
      <c r="N393">
        <v>3.4098000000000002</v>
      </c>
      <c r="O393">
        <v>112.627</v>
      </c>
      <c r="Q393">
        <v>3.4801000000000002</v>
      </c>
      <c r="R393">
        <v>1407.2089000000001</v>
      </c>
      <c r="T393">
        <v>3.3921999999999999</v>
      </c>
      <c r="U393">
        <v>1397.4974</v>
      </c>
      <c r="W393">
        <v>3.3921999999999999</v>
      </c>
      <c r="X393">
        <v>1396.3554999999999</v>
      </c>
      <c r="Z393">
        <v>3.3570000000000002</v>
      </c>
      <c r="AA393">
        <v>1399.7808</v>
      </c>
      <c r="AC393">
        <v>3.3570000000000002</v>
      </c>
      <c r="AD393">
        <v>1399.0957000000001</v>
      </c>
      <c r="AF393">
        <v>3.3395000000000001</v>
      </c>
      <c r="AG393">
        <v>1402.5214000000001</v>
      </c>
      <c r="AI393">
        <v>3.3395000000000001</v>
      </c>
      <c r="AJ393">
        <v>1392.9281000000001</v>
      </c>
    </row>
    <row r="394" spans="2:36">
      <c r="B394">
        <v>3.5327999999999999</v>
      </c>
      <c r="C394">
        <v>111.6591</v>
      </c>
      <c r="E394">
        <v>3.4272999999999998</v>
      </c>
      <c r="F394">
        <v>114.47629999999999</v>
      </c>
      <c r="H394">
        <v>3.4975999999999998</v>
      </c>
      <c r="I394">
        <v>112.4054</v>
      </c>
      <c r="K394">
        <v>3.4975999999999998</v>
      </c>
      <c r="L394">
        <v>112.4659</v>
      </c>
      <c r="N394">
        <v>3.4449000000000001</v>
      </c>
      <c r="O394">
        <v>113.633</v>
      </c>
      <c r="Q394">
        <v>3.5152000000000001</v>
      </c>
      <c r="R394">
        <v>1406.7511</v>
      </c>
      <c r="T394">
        <v>3.4272999999999998</v>
      </c>
      <c r="U394">
        <v>1396.6981000000001</v>
      </c>
      <c r="W394">
        <v>3.4272999999999998</v>
      </c>
      <c r="X394">
        <v>1395.6703</v>
      </c>
      <c r="Z394">
        <v>3.3921999999999999</v>
      </c>
      <c r="AA394">
        <v>1397.6116</v>
      </c>
      <c r="AC394">
        <v>3.3921999999999999</v>
      </c>
      <c r="AD394">
        <v>1397.0407</v>
      </c>
      <c r="AF394">
        <v>3.3746</v>
      </c>
      <c r="AG394">
        <v>1398.0681999999999</v>
      </c>
      <c r="AI394">
        <v>3.3746</v>
      </c>
      <c r="AJ394">
        <v>1391.6702</v>
      </c>
    </row>
    <row r="395" spans="2:36">
      <c r="B395">
        <v>3.5678999999999998</v>
      </c>
      <c r="C395">
        <v>111.8811</v>
      </c>
      <c r="E395">
        <v>3.4624999999999999</v>
      </c>
      <c r="F395">
        <v>114.61669999999999</v>
      </c>
      <c r="H395">
        <v>3.5327999999999999</v>
      </c>
      <c r="I395">
        <v>112.28449999999999</v>
      </c>
      <c r="K395">
        <v>3.5327999999999999</v>
      </c>
      <c r="L395">
        <v>112.345</v>
      </c>
      <c r="N395">
        <v>3.4801000000000002</v>
      </c>
      <c r="O395">
        <v>113.69329999999999</v>
      </c>
      <c r="Q395">
        <v>3.5503999999999998</v>
      </c>
      <c r="R395">
        <v>1406.8655000000001</v>
      </c>
      <c r="T395">
        <v>3.4624999999999999</v>
      </c>
      <c r="U395">
        <v>1396.6981000000001</v>
      </c>
      <c r="W395">
        <v>3.4624999999999999</v>
      </c>
      <c r="X395">
        <v>1395.6703</v>
      </c>
      <c r="Z395">
        <v>3.4272999999999998</v>
      </c>
      <c r="AA395">
        <v>1396.1271999999999</v>
      </c>
      <c r="AC395">
        <v>3.4272999999999998</v>
      </c>
      <c r="AD395">
        <v>1394.7565</v>
      </c>
      <c r="AF395">
        <v>3.4098000000000002</v>
      </c>
      <c r="AG395">
        <v>1397.0407</v>
      </c>
      <c r="AI395">
        <v>3.4098000000000002</v>
      </c>
      <c r="AJ395">
        <v>1391.6702</v>
      </c>
    </row>
    <row r="396" spans="2:36">
      <c r="B396">
        <v>3.6031</v>
      </c>
      <c r="C396">
        <v>111.8811</v>
      </c>
      <c r="E396">
        <v>3.4975999999999998</v>
      </c>
      <c r="F396">
        <v>114.61669999999999</v>
      </c>
      <c r="H396">
        <v>3.5678999999999998</v>
      </c>
      <c r="I396">
        <v>112.26430000000001</v>
      </c>
      <c r="K396">
        <v>3.5678999999999998</v>
      </c>
      <c r="L396">
        <v>111.3764</v>
      </c>
      <c r="N396">
        <v>3.5152000000000001</v>
      </c>
      <c r="O396">
        <v>113.6129</v>
      </c>
      <c r="Q396">
        <v>3.5855000000000001</v>
      </c>
      <c r="R396">
        <v>1406.7511</v>
      </c>
      <c r="T396">
        <v>3.4975999999999998</v>
      </c>
      <c r="U396">
        <v>1395.8987</v>
      </c>
      <c r="W396">
        <v>3.4975999999999998</v>
      </c>
      <c r="X396">
        <v>1395.8987</v>
      </c>
      <c r="Z396">
        <v>3.4624999999999999</v>
      </c>
      <c r="AA396">
        <v>1395.2135000000001</v>
      </c>
      <c r="AC396">
        <v>3.4624999999999999</v>
      </c>
      <c r="AD396">
        <v>1394.2995000000001</v>
      </c>
      <c r="AF396">
        <v>3.4449000000000001</v>
      </c>
      <c r="AG396">
        <v>1395.8987</v>
      </c>
      <c r="AI396">
        <v>3.4449000000000001</v>
      </c>
      <c r="AJ396">
        <v>1390.4114</v>
      </c>
    </row>
    <row r="397" spans="2:36">
      <c r="B397">
        <v>3.6383000000000001</v>
      </c>
      <c r="C397">
        <v>111.5784</v>
      </c>
      <c r="E397">
        <v>3.5327999999999999</v>
      </c>
      <c r="F397">
        <v>114.49630000000001</v>
      </c>
      <c r="H397">
        <v>3.6031</v>
      </c>
      <c r="I397">
        <v>112.28449999999999</v>
      </c>
      <c r="K397">
        <v>3.6031</v>
      </c>
      <c r="L397">
        <v>110.8104</v>
      </c>
      <c r="N397">
        <v>3.5503999999999998</v>
      </c>
      <c r="O397">
        <v>113.251</v>
      </c>
      <c r="Q397">
        <v>3.6206999999999998</v>
      </c>
      <c r="R397">
        <v>1404.8067000000001</v>
      </c>
      <c r="T397">
        <v>3.5327999999999999</v>
      </c>
      <c r="U397">
        <v>1396.9265</v>
      </c>
      <c r="W397">
        <v>3.5327999999999999</v>
      </c>
      <c r="X397">
        <v>1396.2412999999999</v>
      </c>
      <c r="Z397">
        <v>3.4975999999999998</v>
      </c>
      <c r="AA397">
        <v>1392.6994</v>
      </c>
      <c r="AC397">
        <v>3.4975999999999998</v>
      </c>
      <c r="AD397">
        <v>1395.0992000000001</v>
      </c>
      <c r="AF397">
        <v>3.4801000000000002</v>
      </c>
      <c r="AG397">
        <v>1391.4413999999999</v>
      </c>
      <c r="AI397">
        <v>3.4801000000000002</v>
      </c>
      <c r="AJ397">
        <v>1389.1515999999999</v>
      </c>
    </row>
    <row r="398" spans="2:36">
      <c r="B398">
        <v>3.6734</v>
      </c>
      <c r="C398">
        <v>111.29559999999999</v>
      </c>
      <c r="E398">
        <v>3.5678999999999998</v>
      </c>
      <c r="F398">
        <v>114.6367</v>
      </c>
      <c r="H398">
        <v>3.6383000000000001</v>
      </c>
      <c r="I398">
        <v>112.58669999999999</v>
      </c>
      <c r="K398">
        <v>3.6383000000000001</v>
      </c>
      <c r="L398">
        <v>110.8104</v>
      </c>
      <c r="N398">
        <v>3.5855000000000001</v>
      </c>
      <c r="O398">
        <v>113.3314</v>
      </c>
      <c r="Q398">
        <v>3.6558000000000002</v>
      </c>
      <c r="R398">
        <v>1404.1208999999999</v>
      </c>
      <c r="T398">
        <v>3.5678999999999998</v>
      </c>
      <c r="U398">
        <v>1396.9265</v>
      </c>
      <c r="W398">
        <v>3.5678999999999998</v>
      </c>
      <c r="X398">
        <v>1395.4419</v>
      </c>
      <c r="Z398">
        <v>3.5327999999999999</v>
      </c>
      <c r="AA398">
        <v>1392.0133000000001</v>
      </c>
      <c r="AC398">
        <v>3.5327999999999999</v>
      </c>
      <c r="AD398">
        <v>1396.3554999999999</v>
      </c>
      <c r="AF398">
        <v>3.5152000000000001</v>
      </c>
      <c r="AG398">
        <v>1394.7565</v>
      </c>
      <c r="AI398">
        <v>3.5152000000000001</v>
      </c>
      <c r="AJ398">
        <v>1388.4639</v>
      </c>
    </row>
    <row r="399" spans="2:36">
      <c r="B399">
        <v>3.7086000000000001</v>
      </c>
      <c r="C399">
        <v>111.29559999999999</v>
      </c>
      <c r="E399">
        <v>3.6031</v>
      </c>
      <c r="F399">
        <v>114.6768</v>
      </c>
      <c r="H399">
        <v>3.6734</v>
      </c>
      <c r="I399">
        <v>112.6874</v>
      </c>
      <c r="K399">
        <v>3.6734</v>
      </c>
      <c r="L399">
        <v>110.8104</v>
      </c>
      <c r="N399">
        <v>3.6206999999999998</v>
      </c>
      <c r="O399">
        <v>112.4256</v>
      </c>
      <c r="Q399">
        <v>3.6909999999999998</v>
      </c>
      <c r="R399">
        <v>1404.1208999999999</v>
      </c>
      <c r="T399">
        <v>3.6031</v>
      </c>
      <c r="U399">
        <v>1394.7565</v>
      </c>
      <c r="W399">
        <v>3.6031</v>
      </c>
      <c r="X399">
        <v>1395.2135000000001</v>
      </c>
      <c r="Z399">
        <v>3.5678999999999998</v>
      </c>
      <c r="AA399">
        <v>1392.0133000000001</v>
      </c>
      <c r="AC399">
        <v>3.5678999999999998</v>
      </c>
      <c r="AD399">
        <v>1396.3554999999999</v>
      </c>
      <c r="AF399">
        <v>3.5503999999999998</v>
      </c>
      <c r="AG399">
        <v>1395.8987</v>
      </c>
      <c r="AI399">
        <v>3.5503999999999998</v>
      </c>
      <c r="AJ399">
        <v>1385.9392</v>
      </c>
    </row>
    <row r="400" spans="2:36">
      <c r="B400">
        <v>3.7437</v>
      </c>
      <c r="C400">
        <v>110.9924</v>
      </c>
      <c r="E400">
        <v>3.6383000000000001</v>
      </c>
      <c r="F400">
        <v>114.6568</v>
      </c>
      <c r="H400">
        <v>3.7086000000000001</v>
      </c>
      <c r="I400">
        <v>112.7479</v>
      </c>
      <c r="K400">
        <v>3.7086000000000001</v>
      </c>
      <c r="L400">
        <v>110.8711</v>
      </c>
      <c r="N400">
        <v>3.6558000000000002</v>
      </c>
      <c r="O400">
        <v>112.345</v>
      </c>
      <c r="Q400">
        <v>3.7261000000000002</v>
      </c>
      <c r="R400">
        <v>1403.3209999999999</v>
      </c>
      <c r="T400">
        <v>3.6383000000000001</v>
      </c>
      <c r="U400">
        <v>1394.1853000000001</v>
      </c>
      <c r="W400">
        <v>3.6383000000000001</v>
      </c>
      <c r="X400">
        <v>1395.0992000000001</v>
      </c>
      <c r="Z400">
        <v>3.6031</v>
      </c>
      <c r="AA400">
        <v>1389.3806999999999</v>
      </c>
      <c r="AC400">
        <v>3.6031</v>
      </c>
      <c r="AD400">
        <v>1396.3554999999999</v>
      </c>
      <c r="AF400">
        <v>3.5855000000000001</v>
      </c>
      <c r="AG400">
        <v>1390.9837</v>
      </c>
      <c r="AI400">
        <v>3.5855000000000001</v>
      </c>
      <c r="AJ400">
        <v>1385.3644999999999</v>
      </c>
    </row>
    <row r="401" spans="2:36">
      <c r="B401">
        <v>3.7789000000000001</v>
      </c>
      <c r="C401">
        <v>110.9924</v>
      </c>
      <c r="E401">
        <v>3.6734</v>
      </c>
      <c r="F401">
        <v>114.6768</v>
      </c>
      <c r="H401">
        <v>3.7437</v>
      </c>
      <c r="I401">
        <v>112.58669999999999</v>
      </c>
      <c r="K401">
        <v>3.7437</v>
      </c>
      <c r="L401">
        <v>111.11369999999999</v>
      </c>
      <c r="N401">
        <v>3.6909999999999998</v>
      </c>
      <c r="O401">
        <v>112.345</v>
      </c>
      <c r="Q401">
        <v>3.7612999999999999</v>
      </c>
      <c r="R401">
        <v>1403.0925</v>
      </c>
      <c r="T401">
        <v>3.6734</v>
      </c>
      <c r="U401">
        <v>1395.7845</v>
      </c>
      <c r="W401">
        <v>3.6734</v>
      </c>
      <c r="X401">
        <v>1394.6423</v>
      </c>
      <c r="Z401">
        <v>3.6383000000000001</v>
      </c>
      <c r="AA401">
        <v>1389.3806999999999</v>
      </c>
      <c r="AC401">
        <v>3.6383000000000001</v>
      </c>
      <c r="AD401">
        <v>1395.7845</v>
      </c>
      <c r="AF401">
        <v>3.6206999999999998</v>
      </c>
      <c r="AG401">
        <v>1390.9837</v>
      </c>
      <c r="AI401">
        <v>3.6206999999999998</v>
      </c>
      <c r="AJ401">
        <v>1384.3294000000001</v>
      </c>
    </row>
    <row r="402" spans="2:36">
      <c r="B402">
        <v>3.8140000000000001</v>
      </c>
      <c r="C402">
        <v>111.134</v>
      </c>
      <c r="E402">
        <v>3.7086000000000001</v>
      </c>
      <c r="F402">
        <v>114.6768</v>
      </c>
      <c r="H402">
        <v>3.7789000000000001</v>
      </c>
      <c r="I402">
        <v>112.4256</v>
      </c>
      <c r="K402">
        <v>3.7789000000000001</v>
      </c>
      <c r="L402">
        <v>111.49760000000001</v>
      </c>
      <c r="N402">
        <v>3.7261000000000002</v>
      </c>
      <c r="O402">
        <v>112.345</v>
      </c>
      <c r="Q402">
        <v>3.7964000000000002</v>
      </c>
      <c r="R402">
        <v>1403.3209999999999</v>
      </c>
      <c r="T402">
        <v>3.7086000000000001</v>
      </c>
      <c r="U402">
        <v>1394.7565</v>
      </c>
      <c r="W402">
        <v>3.7086000000000001</v>
      </c>
      <c r="X402">
        <v>1395.4419</v>
      </c>
      <c r="Z402">
        <v>3.6734</v>
      </c>
      <c r="AA402">
        <v>1389.3806999999999</v>
      </c>
      <c r="AC402">
        <v>3.6734</v>
      </c>
      <c r="AD402">
        <v>1395.0992000000001</v>
      </c>
      <c r="AF402">
        <v>3.6558000000000002</v>
      </c>
      <c r="AG402">
        <v>1389.4953</v>
      </c>
      <c r="AI402">
        <v>3.6558000000000002</v>
      </c>
      <c r="AJ402">
        <v>1383.2929999999999</v>
      </c>
    </row>
    <row r="403" spans="2:36">
      <c r="B403">
        <v>3.8492000000000002</v>
      </c>
      <c r="C403">
        <v>111.538</v>
      </c>
      <c r="E403">
        <v>3.7437</v>
      </c>
      <c r="F403">
        <v>114.0749</v>
      </c>
      <c r="H403">
        <v>3.8140000000000001</v>
      </c>
      <c r="I403">
        <v>112.3248</v>
      </c>
      <c r="K403">
        <v>3.8140000000000001</v>
      </c>
      <c r="L403">
        <v>111.5582</v>
      </c>
      <c r="N403">
        <v>3.7612999999999999</v>
      </c>
      <c r="O403">
        <v>112.7881</v>
      </c>
      <c r="Q403">
        <v>3.8315999999999999</v>
      </c>
      <c r="R403">
        <v>1403.3209999999999</v>
      </c>
      <c r="T403">
        <v>3.7437</v>
      </c>
      <c r="U403">
        <v>1395.5561</v>
      </c>
      <c r="W403">
        <v>3.7437</v>
      </c>
      <c r="X403">
        <v>1395.7845</v>
      </c>
      <c r="Z403">
        <v>3.7086000000000001</v>
      </c>
      <c r="AA403">
        <v>1391.327</v>
      </c>
      <c r="AC403">
        <v>3.7086000000000001</v>
      </c>
      <c r="AD403">
        <v>1393.3852999999999</v>
      </c>
      <c r="AF403">
        <v>3.6909999999999998</v>
      </c>
      <c r="AG403">
        <v>1389.4953</v>
      </c>
      <c r="AI403">
        <v>3.6909999999999998</v>
      </c>
      <c r="AJ403">
        <v>1384.0992000000001</v>
      </c>
    </row>
    <row r="404" spans="2:36">
      <c r="B404">
        <v>3.8843000000000001</v>
      </c>
      <c r="C404">
        <v>111.6793</v>
      </c>
      <c r="E404">
        <v>3.7789000000000001</v>
      </c>
      <c r="F404">
        <v>113.4722</v>
      </c>
      <c r="H404">
        <v>3.8492000000000002</v>
      </c>
      <c r="I404">
        <v>111.9417</v>
      </c>
      <c r="K404">
        <v>3.8492000000000002</v>
      </c>
      <c r="L404">
        <v>111.49760000000001</v>
      </c>
      <c r="N404">
        <v>3.7964000000000002</v>
      </c>
      <c r="O404">
        <v>112.8888</v>
      </c>
      <c r="Q404">
        <v>3.8666999999999998</v>
      </c>
      <c r="R404">
        <v>1403.0925</v>
      </c>
      <c r="T404">
        <v>3.7789000000000001</v>
      </c>
      <c r="U404">
        <v>1396.2412999999999</v>
      </c>
      <c r="W404">
        <v>3.7789000000000001</v>
      </c>
      <c r="X404">
        <v>1398.0681999999999</v>
      </c>
      <c r="Z404">
        <v>3.7437</v>
      </c>
      <c r="AA404">
        <v>1394.4138</v>
      </c>
      <c r="AC404">
        <v>3.7437</v>
      </c>
      <c r="AD404">
        <v>1392.9281000000001</v>
      </c>
      <c r="AF404">
        <v>3.7261000000000002</v>
      </c>
      <c r="AG404">
        <v>1390.7547999999999</v>
      </c>
      <c r="AI404">
        <v>3.7261000000000002</v>
      </c>
      <c r="AJ404">
        <v>1384.0992000000001</v>
      </c>
    </row>
    <row r="405" spans="2:36">
      <c r="B405">
        <v>3.9195000000000002</v>
      </c>
      <c r="C405">
        <v>111.6793</v>
      </c>
      <c r="E405">
        <v>3.8140000000000001</v>
      </c>
      <c r="F405">
        <v>113.5727</v>
      </c>
      <c r="H405">
        <v>3.8843000000000001</v>
      </c>
      <c r="I405">
        <v>111.8408</v>
      </c>
      <c r="K405">
        <v>3.8843000000000001</v>
      </c>
      <c r="L405">
        <v>111.49760000000001</v>
      </c>
      <c r="N405">
        <v>3.8315999999999999</v>
      </c>
      <c r="O405">
        <v>113.1705</v>
      </c>
      <c r="Q405">
        <v>3.9018999999999999</v>
      </c>
      <c r="R405">
        <v>1404.4638</v>
      </c>
      <c r="T405">
        <v>3.8140000000000001</v>
      </c>
      <c r="U405">
        <v>1396.2412999999999</v>
      </c>
      <c r="W405">
        <v>3.8140000000000001</v>
      </c>
      <c r="X405">
        <v>1398.6391000000001</v>
      </c>
      <c r="Z405">
        <v>3.7789000000000001</v>
      </c>
      <c r="AA405">
        <v>1394.9849999999999</v>
      </c>
      <c r="AC405">
        <v>3.7789000000000001</v>
      </c>
      <c r="AD405">
        <v>1392.6994</v>
      </c>
      <c r="AF405">
        <v>3.7612999999999999</v>
      </c>
      <c r="AG405">
        <v>1392.0133000000001</v>
      </c>
      <c r="AI405">
        <v>3.7612999999999999</v>
      </c>
      <c r="AJ405">
        <v>1384.9046000000001</v>
      </c>
    </row>
    <row r="406" spans="2:36">
      <c r="B406">
        <v>3.9546000000000001</v>
      </c>
      <c r="C406">
        <v>111.336</v>
      </c>
      <c r="E406">
        <v>3.8492000000000002</v>
      </c>
      <c r="F406">
        <v>113.6129</v>
      </c>
      <c r="H406">
        <v>3.9195000000000002</v>
      </c>
      <c r="I406">
        <v>111.7803</v>
      </c>
      <c r="K406">
        <v>3.9195000000000002</v>
      </c>
      <c r="L406">
        <v>111.3158</v>
      </c>
      <c r="N406">
        <v>3.8666999999999998</v>
      </c>
      <c r="O406">
        <v>113.23090000000001</v>
      </c>
      <c r="Q406">
        <v>3.9369999999999998</v>
      </c>
      <c r="R406">
        <v>1406.6367</v>
      </c>
      <c r="T406">
        <v>3.8492000000000002</v>
      </c>
      <c r="U406">
        <v>1397.269</v>
      </c>
      <c r="W406">
        <v>3.8492000000000002</v>
      </c>
      <c r="X406">
        <v>1398.6391000000001</v>
      </c>
      <c r="Z406">
        <v>3.8140000000000001</v>
      </c>
      <c r="AA406">
        <v>1394.9849999999999</v>
      </c>
      <c r="AC406">
        <v>3.8140000000000001</v>
      </c>
      <c r="AD406">
        <v>1394.7565</v>
      </c>
      <c r="AF406">
        <v>3.7964000000000002</v>
      </c>
      <c r="AG406">
        <v>1392.242</v>
      </c>
      <c r="AI406">
        <v>3.7964000000000002</v>
      </c>
      <c r="AJ406">
        <v>1385.9392</v>
      </c>
    </row>
    <row r="407" spans="2:36">
      <c r="B407">
        <v>3.9897999999999998</v>
      </c>
      <c r="C407">
        <v>111.3562</v>
      </c>
      <c r="E407">
        <v>3.8843000000000001</v>
      </c>
      <c r="F407">
        <v>113.7937</v>
      </c>
      <c r="H407">
        <v>3.9546000000000001</v>
      </c>
      <c r="I407">
        <v>111.61879999999999</v>
      </c>
      <c r="K407">
        <v>3.9546000000000001</v>
      </c>
      <c r="L407">
        <v>111.3158</v>
      </c>
      <c r="N407">
        <v>3.9018999999999999</v>
      </c>
      <c r="O407">
        <v>113.23090000000001</v>
      </c>
      <c r="Q407">
        <v>3.9722</v>
      </c>
      <c r="R407">
        <v>1407.8959</v>
      </c>
      <c r="T407">
        <v>3.8843000000000001</v>
      </c>
      <c r="U407">
        <v>1396.8123000000001</v>
      </c>
      <c r="W407">
        <v>3.8843000000000001</v>
      </c>
      <c r="X407">
        <v>1399.3241</v>
      </c>
      <c r="Z407">
        <v>3.8492000000000002</v>
      </c>
      <c r="AA407">
        <v>1394.9849999999999</v>
      </c>
      <c r="AC407">
        <v>3.8492000000000002</v>
      </c>
      <c r="AD407">
        <v>1395.8987</v>
      </c>
      <c r="AF407">
        <v>3.8315999999999999</v>
      </c>
      <c r="AG407">
        <v>1393.8425</v>
      </c>
      <c r="AI407">
        <v>3.8315999999999999</v>
      </c>
      <c r="AJ407">
        <v>1386.7430999999999</v>
      </c>
    </row>
    <row r="408" spans="2:36">
      <c r="B408">
        <v>4.0248999999999997</v>
      </c>
      <c r="C408">
        <v>111.49760000000001</v>
      </c>
      <c r="E408">
        <v>3.9195000000000002</v>
      </c>
      <c r="F408">
        <v>114.0147</v>
      </c>
      <c r="H408">
        <v>3.9897999999999998</v>
      </c>
      <c r="I408">
        <v>111.2754</v>
      </c>
      <c r="K408">
        <v>3.9897999999999998</v>
      </c>
      <c r="L408">
        <v>110.7295</v>
      </c>
      <c r="N408">
        <v>3.9369999999999998</v>
      </c>
      <c r="O408">
        <v>112.8284</v>
      </c>
      <c r="Q408">
        <v>4.0073999999999996</v>
      </c>
      <c r="R408">
        <v>1409.9588000000001</v>
      </c>
      <c r="T408">
        <v>3.9195000000000002</v>
      </c>
      <c r="U408">
        <v>1397.6116</v>
      </c>
      <c r="W408">
        <v>3.9195000000000002</v>
      </c>
      <c r="X408">
        <v>1399.7808</v>
      </c>
      <c r="Z408">
        <v>3.8843000000000001</v>
      </c>
      <c r="AA408">
        <v>1396.0129999999999</v>
      </c>
      <c r="AC408">
        <v>3.8843000000000001</v>
      </c>
      <c r="AD408">
        <v>1398.2965999999999</v>
      </c>
      <c r="AF408">
        <v>3.8666999999999998</v>
      </c>
      <c r="AG408">
        <v>1395.3277</v>
      </c>
      <c r="AI408">
        <v>3.8666999999999998</v>
      </c>
      <c r="AJ408">
        <v>1387.8905999999999</v>
      </c>
    </row>
    <row r="409" spans="2:36">
      <c r="B409">
        <v>4.0601000000000003</v>
      </c>
      <c r="C409">
        <v>110.9722</v>
      </c>
      <c r="E409">
        <v>3.9546000000000001</v>
      </c>
      <c r="F409">
        <v>113.91419999999999</v>
      </c>
      <c r="H409">
        <v>4.0248999999999997</v>
      </c>
      <c r="I409">
        <v>110.60809999999999</v>
      </c>
      <c r="K409">
        <v>4.0248999999999997</v>
      </c>
      <c r="L409">
        <v>110.7295</v>
      </c>
      <c r="N409">
        <v>3.9722</v>
      </c>
      <c r="O409">
        <v>112.8284</v>
      </c>
      <c r="Q409">
        <v>4.0425000000000004</v>
      </c>
      <c r="R409">
        <v>1411.5657000000001</v>
      </c>
      <c r="T409">
        <v>3.9546000000000001</v>
      </c>
      <c r="U409">
        <v>1401.4935</v>
      </c>
      <c r="W409">
        <v>3.9546000000000001</v>
      </c>
      <c r="X409">
        <v>1400.9224999999999</v>
      </c>
      <c r="Z409">
        <v>3.9195000000000002</v>
      </c>
      <c r="AA409">
        <v>1396.0129999999999</v>
      </c>
      <c r="AC409">
        <v>3.9195000000000002</v>
      </c>
      <c r="AD409">
        <v>1400.0091</v>
      </c>
      <c r="AF409">
        <v>3.9018999999999999</v>
      </c>
      <c r="AG409">
        <v>1395.8987</v>
      </c>
      <c r="AI409">
        <v>3.9018999999999999</v>
      </c>
      <c r="AJ409">
        <v>1389.3806999999999</v>
      </c>
    </row>
    <row r="410" spans="2:36">
      <c r="B410">
        <v>4.0952000000000002</v>
      </c>
      <c r="C410">
        <v>110.77</v>
      </c>
      <c r="E410">
        <v>3.9897999999999998</v>
      </c>
      <c r="F410">
        <v>113.7736</v>
      </c>
      <c r="H410">
        <v>4.0601000000000003</v>
      </c>
      <c r="I410">
        <v>111.19459999999999</v>
      </c>
      <c r="K410">
        <v>4.0601000000000003</v>
      </c>
      <c r="L410">
        <v>110.3651</v>
      </c>
      <c r="N410">
        <v>4.0073999999999996</v>
      </c>
      <c r="O410">
        <v>112.8083</v>
      </c>
      <c r="Q410">
        <v>4.0777000000000001</v>
      </c>
      <c r="R410">
        <v>1412.3701000000001</v>
      </c>
      <c r="T410">
        <v>3.9897999999999998</v>
      </c>
      <c r="U410">
        <v>1402.1786999999999</v>
      </c>
      <c r="W410">
        <v>3.9897999999999998</v>
      </c>
      <c r="X410">
        <v>1401.6077</v>
      </c>
      <c r="Z410">
        <v>3.9546000000000001</v>
      </c>
      <c r="AA410">
        <v>1398.1823999999999</v>
      </c>
      <c r="AC410">
        <v>3.9546000000000001</v>
      </c>
      <c r="AD410">
        <v>1400.6941999999999</v>
      </c>
      <c r="AF410">
        <v>3.9369999999999998</v>
      </c>
      <c r="AG410">
        <v>1396.2412999999999</v>
      </c>
      <c r="AI410">
        <v>3.9369999999999998</v>
      </c>
      <c r="AJ410">
        <v>1390.5259000000001</v>
      </c>
    </row>
    <row r="411" spans="2:36">
      <c r="B411">
        <v>4.1303999999999998</v>
      </c>
      <c r="C411">
        <v>110.8509</v>
      </c>
      <c r="E411">
        <v>4.0248999999999997</v>
      </c>
      <c r="F411">
        <v>113.5325</v>
      </c>
      <c r="H411">
        <v>4.0952000000000002</v>
      </c>
      <c r="I411">
        <v>111.5986</v>
      </c>
      <c r="K411">
        <v>4.0952000000000002</v>
      </c>
      <c r="L411">
        <v>110.3651</v>
      </c>
      <c r="N411">
        <v>4.0425000000000004</v>
      </c>
      <c r="O411">
        <v>112.8284</v>
      </c>
      <c r="Q411">
        <v>4.1128</v>
      </c>
      <c r="R411">
        <v>1413.9809</v>
      </c>
      <c r="T411">
        <v>4.0248999999999997</v>
      </c>
      <c r="U411">
        <v>1404.921</v>
      </c>
      <c r="W411">
        <v>4.0248999999999997</v>
      </c>
      <c r="X411">
        <v>1404.0065999999999</v>
      </c>
      <c r="Z411">
        <v>3.9897999999999998</v>
      </c>
      <c r="AA411">
        <v>1399.6666</v>
      </c>
      <c r="AC411">
        <v>3.9897999999999998</v>
      </c>
      <c r="AD411">
        <v>1401.8361</v>
      </c>
      <c r="AF411">
        <v>3.9722</v>
      </c>
      <c r="AG411">
        <v>1396.2412999999999</v>
      </c>
      <c r="AI411">
        <v>3.9722</v>
      </c>
      <c r="AJ411">
        <v>1391.2125000000001</v>
      </c>
    </row>
    <row r="412" spans="2:36">
      <c r="B412">
        <v>4.1654999999999998</v>
      </c>
      <c r="C412">
        <v>110.4259</v>
      </c>
      <c r="E412">
        <v>4.0601000000000003</v>
      </c>
      <c r="F412">
        <v>113.5928</v>
      </c>
      <c r="H412">
        <v>4.1303999999999998</v>
      </c>
      <c r="I412">
        <v>112.2038</v>
      </c>
      <c r="K412">
        <v>4.1303999999999998</v>
      </c>
      <c r="L412">
        <v>109.8788</v>
      </c>
      <c r="N412">
        <v>4.0777000000000001</v>
      </c>
      <c r="O412">
        <v>112.8083</v>
      </c>
      <c r="Q412">
        <v>4.1479999999999997</v>
      </c>
      <c r="R412">
        <v>1414.9025999999999</v>
      </c>
      <c r="T412">
        <v>4.0601000000000003</v>
      </c>
      <c r="U412">
        <v>1406.2934</v>
      </c>
      <c r="W412">
        <v>4.0601000000000003</v>
      </c>
      <c r="X412">
        <v>1404.1208999999999</v>
      </c>
      <c r="Z412">
        <v>4.0248999999999997</v>
      </c>
      <c r="AA412">
        <v>1400.3516</v>
      </c>
      <c r="AC412">
        <v>4.0248999999999997</v>
      </c>
      <c r="AD412">
        <v>1402.7498000000001</v>
      </c>
      <c r="AF412">
        <v>4.0073999999999996</v>
      </c>
      <c r="AG412">
        <v>1396.3554999999999</v>
      </c>
      <c r="AI412">
        <v>4.0073999999999996</v>
      </c>
      <c r="AJ412">
        <v>1390.9837</v>
      </c>
    </row>
    <row r="413" spans="2:36">
      <c r="B413">
        <v>4.2007000000000003</v>
      </c>
      <c r="C413">
        <v>110.1828</v>
      </c>
      <c r="E413">
        <v>4.0952000000000002</v>
      </c>
      <c r="F413">
        <v>113.633</v>
      </c>
      <c r="H413">
        <v>4.1654999999999998</v>
      </c>
      <c r="I413">
        <v>112.768</v>
      </c>
      <c r="K413">
        <v>4.1654999999999998</v>
      </c>
      <c r="L413">
        <v>109.8788</v>
      </c>
      <c r="N413">
        <v>4.1128</v>
      </c>
      <c r="O413">
        <v>112.486</v>
      </c>
      <c r="Q413">
        <v>4.1830999999999996</v>
      </c>
      <c r="R413">
        <v>1414.096</v>
      </c>
      <c r="T413">
        <v>4.0952000000000002</v>
      </c>
      <c r="U413">
        <v>1405.9502</v>
      </c>
      <c r="W413">
        <v>4.0952000000000002</v>
      </c>
      <c r="X413">
        <v>1401.6077</v>
      </c>
      <c r="Z413">
        <v>4.0601000000000003</v>
      </c>
      <c r="AA413">
        <v>1401.8361</v>
      </c>
      <c r="AC413">
        <v>4.0601000000000003</v>
      </c>
      <c r="AD413">
        <v>1402.6356000000001</v>
      </c>
      <c r="AF413">
        <v>4.0425000000000004</v>
      </c>
      <c r="AG413">
        <v>1397.4974</v>
      </c>
      <c r="AI413">
        <v>4.0425000000000004</v>
      </c>
      <c r="AJ413">
        <v>1392.0133000000001</v>
      </c>
    </row>
    <row r="414" spans="2:36">
      <c r="B414">
        <v>4.2358000000000002</v>
      </c>
      <c r="C414">
        <v>110.20310000000001</v>
      </c>
      <c r="E414">
        <v>4.1303999999999998</v>
      </c>
      <c r="F414">
        <v>114.73699999999999</v>
      </c>
      <c r="H414">
        <v>4.2007000000000003</v>
      </c>
      <c r="I414">
        <v>112.7076</v>
      </c>
      <c r="K414">
        <v>4.2007000000000003</v>
      </c>
      <c r="L414">
        <v>110.14230000000001</v>
      </c>
      <c r="N414">
        <v>4.1479999999999997</v>
      </c>
      <c r="O414">
        <v>111.639</v>
      </c>
      <c r="Q414">
        <v>4.2183000000000002</v>
      </c>
      <c r="R414">
        <v>1414.096</v>
      </c>
      <c r="T414">
        <v>4.1303999999999998</v>
      </c>
      <c r="U414">
        <v>1407.4378999999999</v>
      </c>
      <c r="W414">
        <v>4.1303999999999998</v>
      </c>
      <c r="X414">
        <v>1404.3495</v>
      </c>
      <c r="Z414">
        <v>4.0952000000000002</v>
      </c>
      <c r="AA414">
        <v>1401.6077</v>
      </c>
      <c r="AC414">
        <v>4.0952000000000002</v>
      </c>
      <c r="AD414">
        <v>1401.4935</v>
      </c>
      <c r="AF414">
        <v>4.0777000000000001</v>
      </c>
      <c r="AG414">
        <v>1399.5524</v>
      </c>
      <c r="AI414">
        <v>4.0777000000000001</v>
      </c>
      <c r="AJ414">
        <v>1393.271</v>
      </c>
    </row>
    <row r="415" spans="2:36">
      <c r="B415">
        <v>4.2709999999999999</v>
      </c>
      <c r="C415">
        <v>110.5271</v>
      </c>
      <c r="E415">
        <v>4.1654999999999998</v>
      </c>
      <c r="F415">
        <v>115.258</v>
      </c>
      <c r="H415">
        <v>4.2358000000000002</v>
      </c>
      <c r="I415">
        <v>112.2038</v>
      </c>
      <c r="K415">
        <v>4.2358000000000002</v>
      </c>
      <c r="L415">
        <v>110.6283</v>
      </c>
      <c r="N415">
        <v>4.1830999999999996</v>
      </c>
      <c r="O415">
        <v>111.0531</v>
      </c>
      <c r="Q415">
        <v>4.2534000000000001</v>
      </c>
      <c r="R415">
        <v>1413.4052999999999</v>
      </c>
      <c r="T415">
        <v>4.1654999999999998</v>
      </c>
      <c r="U415">
        <v>1409.1561999999999</v>
      </c>
      <c r="W415">
        <v>4.1654999999999998</v>
      </c>
      <c r="X415">
        <v>1404.6923999999999</v>
      </c>
      <c r="Z415">
        <v>4.1303999999999998</v>
      </c>
      <c r="AA415">
        <v>1400.6941999999999</v>
      </c>
      <c r="AC415">
        <v>4.1303999999999998</v>
      </c>
      <c r="AD415">
        <v>1401.4935</v>
      </c>
      <c r="AF415">
        <v>4.1128</v>
      </c>
      <c r="AG415">
        <v>1397.8398999999999</v>
      </c>
      <c r="AI415">
        <v>4.1128</v>
      </c>
      <c r="AJ415">
        <v>1393.4996000000001</v>
      </c>
    </row>
    <row r="416" spans="2:36">
      <c r="B416">
        <v>4.3060999999999998</v>
      </c>
      <c r="C416">
        <v>110.60809999999999</v>
      </c>
      <c r="E416">
        <v>4.2007000000000003</v>
      </c>
      <c r="F416">
        <v>115.258</v>
      </c>
      <c r="H416">
        <v>4.2709999999999999</v>
      </c>
      <c r="I416">
        <v>112.0425</v>
      </c>
      <c r="K416">
        <v>4.2709999999999999</v>
      </c>
      <c r="L416">
        <v>111.29559999999999</v>
      </c>
      <c r="N416">
        <v>4.2183000000000002</v>
      </c>
      <c r="O416">
        <v>110.8913</v>
      </c>
      <c r="Q416">
        <v>4.2885999999999997</v>
      </c>
      <c r="R416">
        <v>1414.9025999999999</v>
      </c>
      <c r="T416">
        <v>4.2007000000000003</v>
      </c>
      <c r="U416">
        <v>1406.5222000000001</v>
      </c>
      <c r="W416">
        <v>4.2007000000000003</v>
      </c>
      <c r="X416">
        <v>1403.3209999999999</v>
      </c>
      <c r="Z416">
        <v>4.1654999999999998</v>
      </c>
      <c r="AA416">
        <v>1400.6941999999999</v>
      </c>
      <c r="AC416">
        <v>4.1654999999999998</v>
      </c>
      <c r="AD416">
        <v>1401.8361</v>
      </c>
      <c r="AF416">
        <v>4.1479999999999997</v>
      </c>
      <c r="AG416">
        <v>1399.5524</v>
      </c>
      <c r="AI416">
        <v>4.1479999999999997</v>
      </c>
      <c r="AJ416">
        <v>1393.7282</v>
      </c>
    </row>
    <row r="417" spans="2:36">
      <c r="B417">
        <v>4.3413000000000004</v>
      </c>
      <c r="C417">
        <v>111.0127</v>
      </c>
      <c r="E417">
        <v>4.2358000000000002</v>
      </c>
      <c r="F417">
        <v>114.6768</v>
      </c>
      <c r="H417">
        <v>4.3060999999999998</v>
      </c>
      <c r="I417">
        <v>111.982</v>
      </c>
      <c r="K417">
        <v>4.3060999999999998</v>
      </c>
      <c r="L417">
        <v>112.0829</v>
      </c>
      <c r="N417">
        <v>4.2534000000000001</v>
      </c>
      <c r="O417">
        <v>110.8306</v>
      </c>
      <c r="Q417">
        <v>4.3236999999999997</v>
      </c>
      <c r="R417">
        <v>1415.8253999999999</v>
      </c>
      <c r="T417">
        <v>4.2358000000000002</v>
      </c>
      <c r="U417">
        <v>1408.1249</v>
      </c>
      <c r="W417">
        <v>4.2358000000000002</v>
      </c>
      <c r="X417">
        <v>1404.6923999999999</v>
      </c>
      <c r="Z417">
        <v>4.2007000000000003</v>
      </c>
      <c r="AA417">
        <v>1400.6941999999999</v>
      </c>
      <c r="AC417">
        <v>4.2007000000000003</v>
      </c>
      <c r="AD417">
        <v>1402.6356000000001</v>
      </c>
      <c r="AF417">
        <v>4.1830999999999996</v>
      </c>
      <c r="AG417">
        <v>1398.9816000000001</v>
      </c>
      <c r="AI417">
        <v>4.1830999999999996</v>
      </c>
      <c r="AJ417">
        <v>1394.528</v>
      </c>
    </row>
    <row r="418" spans="2:36">
      <c r="B418">
        <v>4.3764000000000003</v>
      </c>
      <c r="C418">
        <v>111.4572</v>
      </c>
      <c r="E418">
        <v>4.2709999999999999</v>
      </c>
      <c r="F418">
        <v>114.5966</v>
      </c>
      <c r="H418">
        <v>4.3413000000000004</v>
      </c>
      <c r="I418">
        <v>111.6793</v>
      </c>
      <c r="K418">
        <v>4.3413000000000004</v>
      </c>
      <c r="L418">
        <v>112.1837</v>
      </c>
      <c r="N418">
        <v>4.2885999999999997</v>
      </c>
      <c r="O418">
        <v>111.17440000000001</v>
      </c>
      <c r="Q418">
        <v>4.3589000000000002</v>
      </c>
      <c r="R418">
        <v>1417.6741</v>
      </c>
      <c r="T418">
        <v>4.2709999999999999</v>
      </c>
      <c r="U418">
        <v>1409.0415</v>
      </c>
      <c r="W418">
        <v>4.2709999999999999</v>
      </c>
      <c r="X418">
        <v>1405.1496999999999</v>
      </c>
      <c r="Z418">
        <v>4.2358000000000002</v>
      </c>
      <c r="AA418">
        <v>1401.6077</v>
      </c>
      <c r="AC418">
        <v>4.2358000000000002</v>
      </c>
      <c r="AD418">
        <v>1403.8923</v>
      </c>
      <c r="AF418">
        <v>4.2183000000000002</v>
      </c>
      <c r="AG418">
        <v>1400.4657999999999</v>
      </c>
      <c r="AI418">
        <v>4.2183000000000002</v>
      </c>
      <c r="AJ418">
        <v>1396.1271999999999</v>
      </c>
    </row>
    <row r="419" spans="2:36">
      <c r="B419">
        <v>4.4116</v>
      </c>
      <c r="C419">
        <v>111.6793</v>
      </c>
      <c r="E419">
        <v>4.3060999999999998</v>
      </c>
      <c r="F419">
        <v>114.1953</v>
      </c>
      <c r="H419">
        <v>4.3764000000000003</v>
      </c>
      <c r="I419">
        <v>111.41679999999999</v>
      </c>
      <c r="K419">
        <v>4.3764000000000003</v>
      </c>
      <c r="L419">
        <v>112.26430000000001</v>
      </c>
      <c r="N419">
        <v>4.3236999999999997</v>
      </c>
      <c r="O419">
        <v>111.6995</v>
      </c>
      <c r="Q419">
        <v>4.3940000000000001</v>
      </c>
      <c r="R419">
        <v>1420.1079999999999</v>
      </c>
      <c r="T419">
        <v>4.3060999999999998</v>
      </c>
      <c r="U419">
        <v>1408.6976999999999</v>
      </c>
      <c r="W419">
        <v>4.3060999999999998</v>
      </c>
      <c r="X419">
        <v>1404.6923999999999</v>
      </c>
      <c r="Z419">
        <v>4.2709999999999999</v>
      </c>
      <c r="AA419">
        <v>1404.0065999999999</v>
      </c>
      <c r="AC419">
        <v>4.2709999999999999</v>
      </c>
      <c r="AD419">
        <v>1407.0944</v>
      </c>
      <c r="AF419">
        <v>4.2534000000000001</v>
      </c>
      <c r="AG419">
        <v>1400.4657999999999</v>
      </c>
      <c r="AI419">
        <v>4.2534000000000001</v>
      </c>
      <c r="AJ419">
        <v>1398.6391000000001</v>
      </c>
    </row>
    <row r="420" spans="2:36">
      <c r="B420">
        <v>4.4467999999999996</v>
      </c>
      <c r="C420">
        <v>112.10299999999999</v>
      </c>
      <c r="E420">
        <v>4.3413000000000004</v>
      </c>
      <c r="F420">
        <v>113.5727</v>
      </c>
      <c r="H420">
        <v>4.4116</v>
      </c>
      <c r="I420">
        <v>112.0425</v>
      </c>
      <c r="K420">
        <v>4.4116</v>
      </c>
      <c r="L420">
        <v>111.90130000000001</v>
      </c>
      <c r="N420">
        <v>4.3589000000000002</v>
      </c>
      <c r="O420">
        <v>112.28449999999999</v>
      </c>
      <c r="Q420">
        <v>4.4291999999999998</v>
      </c>
      <c r="R420">
        <v>1421.5029</v>
      </c>
      <c r="T420">
        <v>4.3413000000000004</v>
      </c>
      <c r="U420">
        <v>1408.8123000000001</v>
      </c>
      <c r="W420">
        <v>4.3413000000000004</v>
      </c>
      <c r="X420">
        <v>1405.6070999999999</v>
      </c>
      <c r="Z420">
        <v>4.3060999999999998</v>
      </c>
      <c r="AA420">
        <v>1405.2639999999999</v>
      </c>
      <c r="AC420">
        <v>4.3060999999999998</v>
      </c>
      <c r="AD420">
        <v>1407.2089000000001</v>
      </c>
      <c r="AF420">
        <v>4.2885999999999997</v>
      </c>
      <c r="AG420">
        <v>1402.9783</v>
      </c>
      <c r="AI420">
        <v>4.2885999999999997</v>
      </c>
      <c r="AJ420">
        <v>1400.9224999999999</v>
      </c>
    </row>
    <row r="421" spans="2:36">
      <c r="B421">
        <v>4.4819000000000004</v>
      </c>
      <c r="C421">
        <v>112.10299999999999</v>
      </c>
      <c r="E421">
        <v>4.3764000000000003</v>
      </c>
      <c r="F421">
        <v>113.251</v>
      </c>
      <c r="H421">
        <v>4.4467999999999996</v>
      </c>
      <c r="I421">
        <v>112.0425</v>
      </c>
      <c r="K421">
        <v>4.4467999999999996</v>
      </c>
      <c r="L421">
        <v>111.134</v>
      </c>
      <c r="N421">
        <v>4.3940000000000001</v>
      </c>
      <c r="O421">
        <v>113.13030000000001</v>
      </c>
      <c r="Q421">
        <v>4.4642999999999997</v>
      </c>
      <c r="R421">
        <v>1422.2014999999999</v>
      </c>
      <c r="T421">
        <v>4.3764000000000003</v>
      </c>
      <c r="U421">
        <v>1410.0735</v>
      </c>
      <c r="W421">
        <v>4.3764000000000003</v>
      </c>
      <c r="X421">
        <v>1405.8358000000001</v>
      </c>
      <c r="Z421">
        <v>4.3413000000000004</v>
      </c>
      <c r="AA421">
        <v>1405.2639999999999</v>
      </c>
      <c r="AC421">
        <v>4.3413000000000004</v>
      </c>
      <c r="AD421">
        <v>1408.5832</v>
      </c>
      <c r="AF421">
        <v>4.3236999999999997</v>
      </c>
      <c r="AG421">
        <v>1402.6356000000001</v>
      </c>
      <c r="AI421">
        <v>4.3236999999999997</v>
      </c>
      <c r="AJ421">
        <v>1401.9503</v>
      </c>
    </row>
    <row r="422" spans="2:36">
      <c r="B422">
        <v>4.5171000000000001</v>
      </c>
      <c r="C422">
        <v>111.49760000000001</v>
      </c>
      <c r="E422">
        <v>4.4116</v>
      </c>
      <c r="F422">
        <v>113.1705</v>
      </c>
      <c r="H422">
        <v>4.4819000000000004</v>
      </c>
      <c r="I422">
        <v>111.3764</v>
      </c>
      <c r="K422">
        <v>4.4819000000000004</v>
      </c>
      <c r="L422">
        <v>110.3854</v>
      </c>
      <c r="N422">
        <v>4.4291999999999998</v>
      </c>
      <c r="O422">
        <v>113.23090000000001</v>
      </c>
      <c r="Q422">
        <v>4.4995000000000003</v>
      </c>
      <c r="R422">
        <v>1422.2014999999999</v>
      </c>
      <c r="T422">
        <v>4.4116</v>
      </c>
      <c r="U422">
        <v>1411.1063999999999</v>
      </c>
      <c r="W422">
        <v>4.4116</v>
      </c>
      <c r="X422">
        <v>1406.0645999999999</v>
      </c>
      <c r="Z422">
        <v>4.3764000000000003</v>
      </c>
      <c r="AA422">
        <v>1406.4078</v>
      </c>
      <c r="AC422">
        <v>4.3764000000000003</v>
      </c>
      <c r="AD422">
        <v>1409.5001</v>
      </c>
      <c r="AF422">
        <v>4.3589000000000002</v>
      </c>
      <c r="AG422">
        <v>1404.3495</v>
      </c>
      <c r="AI422">
        <v>4.3589000000000002</v>
      </c>
      <c r="AJ422">
        <v>1402.9783</v>
      </c>
    </row>
    <row r="423" spans="2:36">
      <c r="B423">
        <v>4.5522</v>
      </c>
      <c r="C423">
        <v>111.41679999999999</v>
      </c>
      <c r="E423">
        <v>4.4467999999999996</v>
      </c>
      <c r="F423">
        <v>113.02970000000001</v>
      </c>
      <c r="H423">
        <v>4.5171000000000001</v>
      </c>
      <c r="I423">
        <v>111.3158</v>
      </c>
      <c r="K423">
        <v>4.5171000000000001</v>
      </c>
      <c r="L423">
        <v>110.22329999999999</v>
      </c>
      <c r="N423">
        <v>4.4642999999999997</v>
      </c>
      <c r="O423">
        <v>113.4521</v>
      </c>
      <c r="Q423">
        <v>4.5346000000000002</v>
      </c>
      <c r="R423">
        <v>1422.2014999999999</v>
      </c>
      <c r="T423">
        <v>4.4467999999999996</v>
      </c>
      <c r="U423">
        <v>1410.9916000000001</v>
      </c>
      <c r="W423">
        <v>4.4467999999999996</v>
      </c>
      <c r="X423">
        <v>1408.1249</v>
      </c>
      <c r="Z423">
        <v>4.4116</v>
      </c>
      <c r="AA423">
        <v>1407.3234</v>
      </c>
      <c r="AC423">
        <v>4.4116</v>
      </c>
      <c r="AD423">
        <v>1410.3028999999999</v>
      </c>
      <c r="AF423">
        <v>4.3940000000000001</v>
      </c>
      <c r="AG423">
        <v>1404.0065999999999</v>
      </c>
      <c r="AI423">
        <v>4.3940000000000001</v>
      </c>
      <c r="AJ423">
        <v>1403.4353000000001</v>
      </c>
    </row>
    <row r="424" spans="2:36">
      <c r="B424">
        <v>4.5873999999999997</v>
      </c>
      <c r="C424">
        <v>111.3764</v>
      </c>
      <c r="E424">
        <v>4.4819000000000004</v>
      </c>
      <c r="F424">
        <v>113.02970000000001</v>
      </c>
      <c r="H424">
        <v>4.5522</v>
      </c>
      <c r="I424">
        <v>111.6591</v>
      </c>
      <c r="K424">
        <v>4.5522</v>
      </c>
      <c r="L424">
        <v>110.041</v>
      </c>
      <c r="N424">
        <v>4.4995000000000003</v>
      </c>
      <c r="O424">
        <v>113.13030000000001</v>
      </c>
      <c r="Q424">
        <v>4.5697999999999999</v>
      </c>
      <c r="R424">
        <v>1420.1079999999999</v>
      </c>
      <c r="T424">
        <v>4.4819000000000004</v>
      </c>
      <c r="U424">
        <v>1410.9916000000001</v>
      </c>
      <c r="W424">
        <v>4.4819000000000004</v>
      </c>
      <c r="X424">
        <v>1408.1249</v>
      </c>
      <c r="Z424">
        <v>4.4467999999999996</v>
      </c>
      <c r="AA424">
        <v>1406.4078</v>
      </c>
      <c r="AC424">
        <v>4.4467999999999996</v>
      </c>
      <c r="AD424">
        <v>1410.8768</v>
      </c>
      <c r="AF424">
        <v>4.4291999999999998</v>
      </c>
      <c r="AG424">
        <v>1405.6070999999999</v>
      </c>
      <c r="AI424">
        <v>4.4291999999999998</v>
      </c>
      <c r="AJ424">
        <v>1404.8067000000001</v>
      </c>
    </row>
    <row r="425" spans="2:36">
      <c r="B425">
        <v>4.6224999999999996</v>
      </c>
      <c r="C425">
        <v>111.49760000000001</v>
      </c>
      <c r="E425">
        <v>4.5171000000000001</v>
      </c>
      <c r="F425">
        <v>113.13030000000001</v>
      </c>
      <c r="H425">
        <v>4.5873999999999997</v>
      </c>
      <c r="I425">
        <v>111.8408</v>
      </c>
      <c r="K425">
        <v>4.5873999999999997</v>
      </c>
      <c r="L425">
        <v>109.9802</v>
      </c>
      <c r="N425">
        <v>4.5346000000000002</v>
      </c>
      <c r="O425">
        <v>112.929</v>
      </c>
      <c r="Q425">
        <v>4.6048999999999998</v>
      </c>
      <c r="R425">
        <v>1419.8758</v>
      </c>
      <c r="T425">
        <v>4.5171000000000001</v>
      </c>
      <c r="U425">
        <v>1411.4509</v>
      </c>
      <c r="W425">
        <v>4.5171000000000001</v>
      </c>
      <c r="X425">
        <v>1408.5832</v>
      </c>
      <c r="Z425">
        <v>4.4819000000000004</v>
      </c>
      <c r="AA425">
        <v>1407.4378999999999</v>
      </c>
      <c r="AC425">
        <v>4.4819000000000004</v>
      </c>
      <c r="AD425">
        <v>1411.2212</v>
      </c>
      <c r="AF425">
        <v>4.4642999999999997</v>
      </c>
      <c r="AG425">
        <v>1406.8655000000001</v>
      </c>
      <c r="AI425">
        <v>4.4642999999999997</v>
      </c>
      <c r="AJ425">
        <v>1403.4353000000001</v>
      </c>
    </row>
    <row r="426" spans="2:36">
      <c r="B426">
        <v>4.6577000000000002</v>
      </c>
      <c r="C426">
        <v>111.639</v>
      </c>
      <c r="E426">
        <v>4.5522</v>
      </c>
      <c r="F426">
        <v>113.2711</v>
      </c>
      <c r="H426">
        <v>4.6224999999999996</v>
      </c>
      <c r="I426">
        <v>112.06270000000001</v>
      </c>
      <c r="K426">
        <v>4.6224999999999996</v>
      </c>
      <c r="L426">
        <v>110.1828</v>
      </c>
      <c r="N426">
        <v>4.5697999999999999</v>
      </c>
      <c r="O426">
        <v>112.3248</v>
      </c>
      <c r="Q426">
        <v>4.6401000000000003</v>
      </c>
      <c r="R426">
        <v>1419.5277000000001</v>
      </c>
      <c r="T426">
        <v>4.5522</v>
      </c>
      <c r="U426">
        <v>1411.4509</v>
      </c>
      <c r="W426">
        <v>4.5522</v>
      </c>
      <c r="X426">
        <v>1410.3028999999999</v>
      </c>
      <c r="Z426">
        <v>4.5171000000000001</v>
      </c>
      <c r="AA426">
        <v>1408.1249</v>
      </c>
      <c r="AC426">
        <v>4.5171000000000001</v>
      </c>
      <c r="AD426">
        <v>1411.4509</v>
      </c>
      <c r="AF426">
        <v>4.4995000000000003</v>
      </c>
      <c r="AG426">
        <v>1408.354</v>
      </c>
      <c r="AI426">
        <v>4.4995000000000003</v>
      </c>
      <c r="AJ426">
        <v>1403.4353000000001</v>
      </c>
    </row>
    <row r="427" spans="2:36">
      <c r="B427">
        <v>4.6928000000000001</v>
      </c>
      <c r="C427">
        <v>111.90130000000001</v>
      </c>
      <c r="E427">
        <v>4.5873999999999997</v>
      </c>
      <c r="F427">
        <v>113.7535</v>
      </c>
      <c r="H427">
        <v>4.6577000000000002</v>
      </c>
      <c r="I427">
        <v>112.4457</v>
      </c>
      <c r="K427">
        <v>4.6577000000000002</v>
      </c>
      <c r="L427">
        <v>110.3854</v>
      </c>
      <c r="N427">
        <v>4.6048999999999998</v>
      </c>
      <c r="O427">
        <v>111.92149999999999</v>
      </c>
      <c r="Q427">
        <v>4.6752000000000002</v>
      </c>
      <c r="R427">
        <v>1419.5277000000001</v>
      </c>
      <c r="T427">
        <v>4.5873999999999997</v>
      </c>
      <c r="U427">
        <v>1410.9916000000001</v>
      </c>
      <c r="W427">
        <v>4.5873999999999997</v>
      </c>
      <c r="X427">
        <v>1410.3028999999999</v>
      </c>
      <c r="Z427">
        <v>4.5522</v>
      </c>
      <c r="AA427">
        <v>1408.4685999999999</v>
      </c>
      <c r="AC427">
        <v>4.5522</v>
      </c>
      <c r="AD427">
        <v>1411.9104</v>
      </c>
      <c r="AF427">
        <v>4.5346000000000002</v>
      </c>
      <c r="AG427">
        <v>1408.8123000000001</v>
      </c>
      <c r="AI427">
        <v>4.5346000000000002</v>
      </c>
      <c r="AJ427">
        <v>1403.3209999999999</v>
      </c>
    </row>
    <row r="428" spans="2:36">
      <c r="B428">
        <v>4.7279999999999998</v>
      </c>
      <c r="C428">
        <v>112.7076</v>
      </c>
      <c r="E428">
        <v>4.6224999999999996</v>
      </c>
      <c r="F428">
        <v>114.2957</v>
      </c>
      <c r="H428">
        <v>4.6928000000000001</v>
      </c>
      <c r="I428">
        <v>113.2107</v>
      </c>
      <c r="K428">
        <v>4.6928000000000001</v>
      </c>
      <c r="L428">
        <v>110.60809999999999</v>
      </c>
      <c r="N428">
        <v>4.6401000000000003</v>
      </c>
      <c r="O428">
        <v>111.639</v>
      </c>
      <c r="Q428">
        <v>4.7103999999999999</v>
      </c>
      <c r="R428">
        <v>1419.6437000000001</v>
      </c>
      <c r="T428">
        <v>4.6224999999999996</v>
      </c>
      <c r="U428">
        <v>1412.4851000000001</v>
      </c>
      <c r="W428">
        <v>4.6224999999999996</v>
      </c>
      <c r="X428">
        <v>1408.5832</v>
      </c>
      <c r="Z428">
        <v>4.5873999999999997</v>
      </c>
      <c r="AA428">
        <v>1409.0415</v>
      </c>
      <c r="AC428">
        <v>4.5873999999999997</v>
      </c>
      <c r="AD428">
        <v>1411.9104</v>
      </c>
      <c r="AF428">
        <v>4.5697999999999999</v>
      </c>
      <c r="AG428">
        <v>1410.0735</v>
      </c>
      <c r="AI428">
        <v>4.5697999999999999</v>
      </c>
      <c r="AJ428">
        <v>1403.3209999999999</v>
      </c>
    </row>
    <row r="429" spans="2:36">
      <c r="B429">
        <v>4.7630999999999997</v>
      </c>
      <c r="C429">
        <v>112.7881</v>
      </c>
      <c r="E429">
        <v>4.6577000000000002</v>
      </c>
      <c r="F429">
        <v>114.9174</v>
      </c>
      <c r="H429">
        <v>4.7279999999999998</v>
      </c>
      <c r="I429">
        <v>113.2107</v>
      </c>
      <c r="K429">
        <v>4.7279999999999998</v>
      </c>
      <c r="L429">
        <v>111.09350000000001</v>
      </c>
      <c r="N429">
        <v>4.6752000000000002</v>
      </c>
      <c r="O429">
        <v>111.5784</v>
      </c>
      <c r="Q429">
        <v>4.7454999999999998</v>
      </c>
      <c r="R429">
        <v>1421.1539</v>
      </c>
      <c r="T429">
        <v>4.6577000000000002</v>
      </c>
      <c r="U429">
        <v>1412.4851000000001</v>
      </c>
      <c r="W429">
        <v>4.6577000000000002</v>
      </c>
      <c r="X429">
        <v>1408.0103999999999</v>
      </c>
      <c r="Z429">
        <v>4.6224999999999996</v>
      </c>
      <c r="AA429">
        <v>1408.4685999999999</v>
      </c>
      <c r="AC429">
        <v>4.6224999999999996</v>
      </c>
      <c r="AD429">
        <v>1411.2212</v>
      </c>
      <c r="AF429">
        <v>4.6048999999999998</v>
      </c>
      <c r="AG429">
        <v>1409.0415</v>
      </c>
      <c r="AI429">
        <v>4.6048999999999998</v>
      </c>
      <c r="AJ429">
        <v>1403.5495000000001</v>
      </c>
    </row>
    <row r="430" spans="2:36">
      <c r="B430">
        <v>4.7983000000000002</v>
      </c>
      <c r="C430">
        <v>112.7881</v>
      </c>
      <c r="E430">
        <v>4.6928000000000001</v>
      </c>
      <c r="F430">
        <v>115.3582</v>
      </c>
      <c r="H430">
        <v>4.7630999999999997</v>
      </c>
      <c r="I430">
        <v>113.11020000000001</v>
      </c>
      <c r="K430">
        <v>4.7630999999999997</v>
      </c>
      <c r="L430">
        <v>111.538</v>
      </c>
      <c r="N430">
        <v>4.7103999999999999</v>
      </c>
      <c r="O430">
        <v>111.5986</v>
      </c>
      <c r="Q430">
        <v>4.7807000000000004</v>
      </c>
      <c r="R430">
        <v>1421.3865000000001</v>
      </c>
      <c r="T430">
        <v>4.6928000000000001</v>
      </c>
      <c r="U430">
        <v>1412.4851000000001</v>
      </c>
      <c r="W430">
        <v>4.6928000000000001</v>
      </c>
      <c r="X430">
        <v>1407.4378999999999</v>
      </c>
      <c r="Z430">
        <v>4.6577000000000002</v>
      </c>
      <c r="AA430">
        <v>1408.0103999999999</v>
      </c>
      <c r="AC430">
        <v>4.6577000000000002</v>
      </c>
      <c r="AD430">
        <v>1411.5657000000001</v>
      </c>
      <c r="AF430">
        <v>4.6401000000000003</v>
      </c>
      <c r="AG430">
        <v>1408.354</v>
      </c>
      <c r="AI430">
        <v>4.6401000000000003</v>
      </c>
      <c r="AJ430">
        <v>1403.5495000000001</v>
      </c>
    </row>
    <row r="431" spans="2:36">
      <c r="B431">
        <v>4.8334000000000001</v>
      </c>
      <c r="C431">
        <v>111.861</v>
      </c>
      <c r="E431">
        <v>4.7279999999999998</v>
      </c>
      <c r="F431">
        <v>115.4383</v>
      </c>
      <c r="H431">
        <v>4.7983000000000002</v>
      </c>
      <c r="I431">
        <v>112.9693</v>
      </c>
      <c r="K431">
        <v>4.7983000000000002</v>
      </c>
      <c r="L431">
        <v>111.90130000000001</v>
      </c>
      <c r="N431">
        <v>4.7454999999999998</v>
      </c>
      <c r="O431">
        <v>111.92149999999999</v>
      </c>
      <c r="Q431">
        <v>4.8159000000000001</v>
      </c>
      <c r="R431">
        <v>1420.8050000000001</v>
      </c>
      <c r="T431">
        <v>4.7279999999999998</v>
      </c>
      <c r="U431">
        <v>1412.6</v>
      </c>
      <c r="W431">
        <v>4.7279999999999998</v>
      </c>
      <c r="X431">
        <v>1407.2089000000001</v>
      </c>
      <c r="Z431">
        <v>4.6928000000000001</v>
      </c>
      <c r="AA431">
        <v>1406.5222000000001</v>
      </c>
      <c r="AC431">
        <v>4.6928000000000001</v>
      </c>
      <c r="AD431">
        <v>1411.5657000000001</v>
      </c>
      <c r="AF431">
        <v>4.6752000000000002</v>
      </c>
      <c r="AG431">
        <v>1408.2394999999999</v>
      </c>
      <c r="AI431">
        <v>4.6752000000000002</v>
      </c>
      <c r="AJ431">
        <v>1403.6638</v>
      </c>
    </row>
    <row r="432" spans="2:36">
      <c r="B432">
        <v>4.8685999999999998</v>
      </c>
      <c r="C432">
        <v>111.4774</v>
      </c>
      <c r="E432">
        <v>4.7630999999999997</v>
      </c>
      <c r="F432">
        <v>115.1579</v>
      </c>
      <c r="H432">
        <v>4.8334000000000001</v>
      </c>
      <c r="I432">
        <v>112.9089</v>
      </c>
      <c r="K432">
        <v>4.8334000000000001</v>
      </c>
      <c r="L432">
        <v>112.30459999999999</v>
      </c>
      <c r="N432">
        <v>4.7807000000000004</v>
      </c>
      <c r="O432">
        <v>112.6069</v>
      </c>
      <c r="Q432">
        <v>4.851</v>
      </c>
      <c r="R432">
        <v>1422.6677</v>
      </c>
      <c r="T432">
        <v>4.7630999999999997</v>
      </c>
      <c r="U432">
        <v>1412.83</v>
      </c>
      <c r="W432">
        <v>4.7630999999999997</v>
      </c>
      <c r="X432">
        <v>1406.2934</v>
      </c>
      <c r="Z432">
        <v>4.7279999999999998</v>
      </c>
      <c r="AA432">
        <v>1406.5222000000001</v>
      </c>
      <c r="AC432">
        <v>4.7279999999999998</v>
      </c>
      <c r="AD432">
        <v>1410.7619999999999</v>
      </c>
      <c r="AF432">
        <v>4.7103999999999999</v>
      </c>
      <c r="AG432">
        <v>1409.7293999999999</v>
      </c>
      <c r="AI432">
        <v>4.7103999999999999</v>
      </c>
      <c r="AJ432">
        <v>1403.8923</v>
      </c>
    </row>
    <row r="433" spans="2:36">
      <c r="B433">
        <v>4.9036999999999997</v>
      </c>
      <c r="C433">
        <v>111.4774</v>
      </c>
      <c r="E433">
        <v>4.7983000000000002</v>
      </c>
      <c r="F433">
        <v>114.5766</v>
      </c>
      <c r="H433">
        <v>4.8685999999999998</v>
      </c>
      <c r="I433">
        <v>112.7076</v>
      </c>
      <c r="K433">
        <v>4.8685999999999998</v>
      </c>
      <c r="L433">
        <v>112.30459999999999</v>
      </c>
      <c r="N433">
        <v>4.8159000000000001</v>
      </c>
      <c r="O433">
        <v>112.929</v>
      </c>
      <c r="Q433">
        <v>4.8861999999999997</v>
      </c>
      <c r="R433">
        <v>1424.0686000000001</v>
      </c>
      <c r="T433">
        <v>4.7983000000000002</v>
      </c>
      <c r="U433">
        <v>1412.83</v>
      </c>
      <c r="W433">
        <v>4.7983000000000002</v>
      </c>
      <c r="X433">
        <v>1407.5523000000001</v>
      </c>
      <c r="Z433">
        <v>4.7630999999999997</v>
      </c>
      <c r="AA433">
        <v>1406.6367</v>
      </c>
      <c r="AC433">
        <v>4.7630999999999997</v>
      </c>
      <c r="AD433">
        <v>1410.7619999999999</v>
      </c>
      <c r="AF433">
        <v>4.7454999999999998</v>
      </c>
      <c r="AG433">
        <v>1408.8123000000001</v>
      </c>
      <c r="AI433">
        <v>4.7454999999999998</v>
      </c>
      <c r="AJ433">
        <v>1404.1208999999999</v>
      </c>
    </row>
    <row r="434" spans="2:36">
      <c r="B434">
        <v>4.9389000000000003</v>
      </c>
      <c r="C434">
        <v>111.73990000000001</v>
      </c>
      <c r="E434">
        <v>4.8334000000000001</v>
      </c>
      <c r="F434">
        <v>114.5766</v>
      </c>
      <c r="H434">
        <v>4.9036999999999997</v>
      </c>
      <c r="I434">
        <v>112.52630000000001</v>
      </c>
      <c r="K434">
        <v>4.9036999999999997</v>
      </c>
      <c r="L434">
        <v>112.24420000000001</v>
      </c>
      <c r="N434">
        <v>4.851</v>
      </c>
      <c r="O434">
        <v>113.2107</v>
      </c>
      <c r="Q434">
        <v>4.9212999999999996</v>
      </c>
      <c r="R434">
        <v>1424.6533999999999</v>
      </c>
      <c r="T434">
        <v>4.8334000000000001</v>
      </c>
      <c r="U434">
        <v>1417.3271999999999</v>
      </c>
      <c r="W434">
        <v>4.8334000000000001</v>
      </c>
      <c r="X434">
        <v>1409.1561999999999</v>
      </c>
      <c r="Z434">
        <v>4.7983000000000002</v>
      </c>
      <c r="AA434">
        <v>1408.9268999999999</v>
      </c>
      <c r="AC434">
        <v>4.7983000000000002</v>
      </c>
      <c r="AD434">
        <v>1412.4851000000001</v>
      </c>
      <c r="AF434">
        <v>4.7807000000000004</v>
      </c>
      <c r="AG434">
        <v>1409.7293999999999</v>
      </c>
      <c r="AI434">
        <v>4.7807000000000004</v>
      </c>
      <c r="AJ434">
        <v>1404.1208999999999</v>
      </c>
    </row>
    <row r="435" spans="2:36">
      <c r="B435">
        <v>4.9740000000000002</v>
      </c>
      <c r="C435">
        <v>112.8687</v>
      </c>
      <c r="E435">
        <v>4.8685999999999998</v>
      </c>
      <c r="F435">
        <v>114.5766</v>
      </c>
      <c r="H435">
        <v>4.9389000000000003</v>
      </c>
      <c r="I435">
        <v>112.52630000000001</v>
      </c>
      <c r="K435">
        <v>4.9389000000000003</v>
      </c>
      <c r="L435">
        <v>111.6793</v>
      </c>
      <c r="N435">
        <v>4.8861999999999997</v>
      </c>
      <c r="O435">
        <v>113.65309999999999</v>
      </c>
      <c r="Q435">
        <v>4.9565000000000001</v>
      </c>
      <c r="R435">
        <v>1424.1856</v>
      </c>
      <c r="T435">
        <v>4.8685999999999998</v>
      </c>
      <c r="U435">
        <v>1417.3271999999999</v>
      </c>
      <c r="W435">
        <v>4.8685999999999998</v>
      </c>
      <c r="X435">
        <v>1412.0253</v>
      </c>
      <c r="Z435">
        <v>4.8334000000000001</v>
      </c>
      <c r="AA435">
        <v>1408.9268999999999</v>
      </c>
      <c r="AC435">
        <v>4.8334000000000001</v>
      </c>
      <c r="AD435">
        <v>1413.5204000000001</v>
      </c>
      <c r="AF435">
        <v>4.8159000000000001</v>
      </c>
      <c r="AG435">
        <v>1409.9588000000001</v>
      </c>
      <c r="AI435">
        <v>4.8159000000000001</v>
      </c>
      <c r="AJ435">
        <v>1403.8923</v>
      </c>
    </row>
    <row r="436" spans="2:36">
      <c r="B436">
        <v>5.0091999999999999</v>
      </c>
      <c r="C436">
        <v>113.23090000000001</v>
      </c>
      <c r="E436">
        <v>4.9036999999999997</v>
      </c>
      <c r="F436">
        <v>114.9375</v>
      </c>
      <c r="H436">
        <v>4.9740000000000002</v>
      </c>
      <c r="I436">
        <v>112.54649999999999</v>
      </c>
      <c r="K436">
        <v>4.9740000000000002</v>
      </c>
      <c r="L436">
        <v>111.336</v>
      </c>
      <c r="N436">
        <v>4.9212999999999996</v>
      </c>
      <c r="O436">
        <v>113.8741</v>
      </c>
      <c r="Q436">
        <v>4.9916</v>
      </c>
      <c r="R436">
        <v>1425.2388000000001</v>
      </c>
      <c r="T436">
        <v>4.9036999999999997</v>
      </c>
      <c r="U436">
        <v>1417.7899</v>
      </c>
      <c r="W436">
        <v>4.9036999999999997</v>
      </c>
      <c r="X436">
        <v>1414.4416000000001</v>
      </c>
      <c r="Z436">
        <v>4.8685999999999998</v>
      </c>
      <c r="AA436">
        <v>1409.2708</v>
      </c>
      <c r="AC436">
        <v>4.8685999999999998</v>
      </c>
      <c r="AD436">
        <v>1415.0179000000001</v>
      </c>
      <c r="AF436">
        <v>4.851</v>
      </c>
      <c r="AG436">
        <v>1410.6472000000001</v>
      </c>
      <c r="AI436">
        <v>4.851</v>
      </c>
      <c r="AJ436">
        <v>1404.8067000000001</v>
      </c>
    </row>
    <row r="437" spans="2:36">
      <c r="B437">
        <v>5.0442999999999998</v>
      </c>
      <c r="C437">
        <v>113.2711</v>
      </c>
      <c r="E437">
        <v>4.9389000000000003</v>
      </c>
      <c r="F437">
        <v>115.0577</v>
      </c>
      <c r="H437">
        <v>5.0091999999999999</v>
      </c>
      <c r="I437">
        <v>111.9417</v>
      </c>
      <c r="K437">
        <v>5.0091999999999999</v>
      </c>
      <c r="L437">
        <v>110.4259</v>
      </c>
      <c r="N437">
        <v>4.9565000000000001</v>
      </c>
      <c r="O437">
        <v>113.7736</v>
      </c>
      <c r="Q437">
        <v>5.0267999999999997</v>
      </c>
      <c r="R437">
        <v>1424.7704000000001</v>
      </c>
      <c r="T437">
        <v>4.9389000000000003</v>
      </c>
      <c r="U437">
        <v>1417.7899</v>
      </c>
      <c r="W437">
        <v>4.9389000000000003</v>
      </c>
      <c r="X437">
        <v>1415.71</v>
      </c>
      <c r="Z437">
        <v>4.9036999999999997</v>
      </c>
      <c r="AA437">
        <v>1409.7293999999999</v>
      </c>
      <c r="AC437">
        <v>4.9036999999999997</v>
      </c>
      <c r="AD437">
        <v>1418.0213000000001</v>
      </c>
      <c r="AF437">
        <v>4.8861999999999997</v>
      </c>
      <c r="AG437">
        <v>1410.9916000000001</v>
      </c>
      <c r="AI437">
        <v>4.8861999999999997</v>
      </c>
      <c r="AJ437">
        <v>1405.1496999999999</v>
      </c>
    </row>
    <row r="438" spans="2:36">
      <c r="B438">
        <v>5.0795000000000003</v>
      </c>
      <c r="C438">
        <v>113.2711</v>
      </c>
      <c r="E438">
        <v>4.9740000000000002</v>
      </c>
      <c r="F438">
        <v>115.07769999999999</v>
      </c>
      <c r="H438">
        <v>5.0442999999999998</v>
      </c>
      <c r="I438">
        <v>111.7197</v>
      </c>
      <c r="K438">
        <v>5.0442999999999998</v>
      </c>
      <c r="L438">
        <v>111.336</v>
      </c>
      <c r="N438">
        <v>4.9916</v>
      </c>
      <c r="O438">
        <v>113.2711</v>
      </c>
      <c r="Q438">
        <v>5.0618999999999996</v>
      </c>
      <c r="R438">
        <v>1424.5364</v>
      </c>
      <c r="T438">
        <v>4.9740000000000002</v>
      </c>
      <c r="U438">
        <v>1418.3687</v>
      </c>
      <c r="W438">
        <v>4.9740000000000002</v>
      </c>
      <c r="X438">
        <v>1418.1370999999999</v>
      </c>
      <c r="Z438">
        <v>4.9389000000000003</v>
      </c>
      <c r="AA438">
        <v>1410.3028999999999</v>
      </c>
      <c r="AC438">
        <v>4.9389000000000003</v>
      </c>
      <c r="AD438">
        <v>1419.5277000000001</v>
      </c>
      <c r="AF438">
        <v>4.9212999999999996</v>
      </c>
      <c r="AG438">
        <v>1411.4509</v>
      </c>
      <c r="AI438">
        <v>4.9212999999999996</v>
      </c>
      <c r="AJ438">
        <v>1405.6070999999999</v>
      </c>
    </row>
    <row r="439" spans="2:36">
      <c r="B439">
        <v>5.1146000000000003</v>
      </c>
      <c r="C439">
        <v>113.3515</v>
      </c>
      <c r="E439">
        <v>5.0091999999999999</v>
      </c>
      <c r="F439">
        <v>114.7771</v>
      </c>
      <c r="H439">
        <v>5.0795000000000003</v>
      </c>
      <c r="I439">
        <v>111.11369999999999</v>
      </c>
      <c r="K439">
        <v>5.0795000000000003</v>
      </c>
      <c r="L439">
        <v>111.336</v>
      </c>
      <c r="N439">
        <v>5.0267999999999997</v>
      </c>
      <c r="O439">
        <v>112.8284</v>
      </c>
      <c r="Q439">
        <v>5.0971000000000002</v>
      </c>
      <c r="R439">
        <v>1425.9422</v>
      </c>
      <c r="T439">
        <v>5.0091999999999999</v>
      </c>
      <c r="U439">
        <v>1421.7357</v>
      </c>
      <c r="W439">
        <v>5.0091999999999999</v>
      </c>
      <c r="X439">
        <v>1416.4025999999999</v>
      </c>
      <c r="Z439">
        <v>4.9740000000000002</v>
      </c>
      <c r="AA439">
        <v>1412.0253</v>
      </c>
      <c r="AC439">
        <v>4.9740000000000002</v>
      </c>
      <c r="AD439">
        <v>1419.7598</v>
      </c>
      <c r="AF439">
        <v>4.9565000000000001</v>
      </c>
      <c r="AG439">
        <v>1412.0253</v>
      </c>
      <c r="AI439">
        <v>4.9565000000000001</v>
      </c>
      <c r="AJ439">
        <v>1406.1790000000001</v>
      </c>
    </row>
    <row r="440" spans="2:36">
      <c r="B440">
        <v>5.1497999999999999</v>
      </c>
      <c r="C440">
        <v>114.0548</v>
      </c>
      <c r="E440">
        <v>5.0442999999999998</v>
      </c>
      <c r="F440">
        <v>114.5966</v>
      </c>
      <c r="H440">
        <v>5.1146000000000003</v>
      </c>
      <c r="I440">
        <v>111.0329</v>
      </c>
      <c r="K440">
        <v>5.1146000000000003</v>
      </c>
      <c r="L440">
        <v>111.3764</v>
      </c>
      <c r="N440">
        <v>5.0618999999999996</v>
      </c>
      <c r="O440">
        <v>112.8284</v>
      </c>
      <c r="Q440">
        <v>5.1322000000000001</v>
      </c>
      <c r="R440">
        <v>1430.5383999999999</v>
      </c>
      <c r="T440">
        <v>5.0442999999999998</v>
      </c>
      <c r="U440">
        <v>1423.9518</v>
      </c>
      <c r="W440">
        <v>5.0442999999999998</v>
      </c>
      <c r="X440">
        <v>1419.4117000000001</v>
      </c>
      <c r="Z440">
        <v>5.0091999999999999</v>
      </c>
      <c r="AA440">
        <v>1414.2112</v>
      </c>
      <c r="AC440">
        <v>5.0091999999999999</v>
      </c>
      <c r="AD440">
        <v>1421.6193000000001</v>
      </c>
      <c r="AF440">
        <v>4.9916</v>
      </c>
      <c r="AG440">
        <v>1415.4792</v>
      </c>
      <c r="AI440">
        <v>4.9916</v>
      </c>
      <c r="AJ440">
        <v>1409.5001</v>
      </c>
    </row>
    <row r="441" spans="2:36">
      <c r="B441">
        <v>5.1848999999999998</v>
      </c>
      <c r="C441">
        <v>115.4783</v>
      </c>
      <c r="E441">
        <v>5.0795000000000003</v>
      </c>
      <c r="F441">
        <v>114.0548</v>
      </c>
      <c r="H441">
        <v>5.1497999999999999</v>
      </c>
      <c r="I441">
        <v>110.60809999999999</v>
      </c>
      <c r="K441">
        <v>5.1497999999999999</v>
      </c>
      <c r="L441">
        <v>111.2552</v>
      </c>
      <c r="N441">
        <v>5.0971000000000002</v>
      </c>
      <c r="O441">
        <v>112.6874</v>
      </c>
      <c r="Q441">
        <v>5.1673999999999998</v>
      </c>
      <c r="R441">
        <v>1432.6754000000001</v>
      </c>
      <c r="T441">
        <v>5.0795000000000003</v>
      </c>
      <c r="U441">
        <v>1425.2388000000001</v>
      </c>
      <c r="W441">
        <v>5.0795000000000003</v>
      </c>
      <c r="X441">
        <v>1419.4117000000001</v>
      </c>
      <c r="Z441">
        <v>5.0442999999999998</v>
      </c>
      <c r="AA441">
        <v>1417.0959</v>
      </c>
      <c r="AC441">
        <v>5.0442999999999998</v>
      </c>
      <c r="AD441">
        <v>1421.3865000000001</v>
      </c>
      <c r="AF441">
        <v>5.0267999999999997</v>
      </c>
      <c r="AG441">
        <v>1417.4428</v>
      </c>
      <c r="AI441">
        <v>5.0267999999999997</v>
      </c>
      <c r="AJ441">
        <v>1410.1882000000001</v>
      </c>
    </row>
    <row r="442" spans="2:36">
      <c r="B442">
        <v>5.2201000000000004</v>
      </c>
      <c r="C442">
        <v>115.5984</v>
      </c>
      <c r="E442">
        <v>5.1146000000000003</v>
      </c>
      <c r="F442">
        <v>113.4119</v>
      </c>
      <c r="H442">
        <v>5.1848999999999998</v>
      </c>
      <c r="I442">
        <v>110.5271</v>
      </c>
      <c r="K442">
        <v>5.1848999999999998</v>
      </c>
      <c r="L442">
        <v>111.0329</v>
      </c>
      <c r="N442">
        <v>5.1322000000000001</v>
      </c>
      <c r="O442">
        <v>113.09</v>
      </c>
      <c r="Q442">
        <v>5.2024999999999997</v>
      </c>
      <c r="R442">
        <v>1436.5012999999999</v>
      </c>
      <c r="T442">
        <v>5.1146000000000003</v>
      </c>
      <c r="U442">
        <v>1426.2942</v>
      </c>
      <c r="W442">
        <v>5.1146000000000003</v>
      </c>
      <c r="X442">
        <v>1419.8758</v>
      </c>
      <c r="Z442">
        <v>5.0795000000000003</v>
      </c>
      <c r="AA442">
        <v>1418.2529</v>
      </c>
      <c r="AC442">
        <v>5.0795000000000003</v>
      </c>
      <c r="AD442">
        <v>1421.3865000000001</v>
      </c>
      <c r="AF442">
        <v>5.0618999999999996</v>
      </c>
      <c r="AG442">
        <v>1418.8320000000001</v>
      </c>
      <c r="AI442">
        <v>5.0618999999999996</v>
      </c>
      <c r="AJ442">
        <v>1413.6355000000001</v>
      </c>
    </row>
    <row r="443" spans="2:36">
      <c r="B443">
        <v>5.2553000000000001</v>
      </c>
      <c r="C443">
        <v>115.5984</v>
      </c>
      <c r="E443">
        <v>5.1497999999999999</v>
      </c>
      <c r="F443">
        <v>112.9089</v>
      </c>
      <c r="H443">
        <v>5.2201000000000004</v>
      </c>
      <c r="I443">
        <v>111.0329</v>
      </c>
      <c r="K443">
        <v>5.2201000000000004</v>
      </c>
      <c r="L443">
        <v>110.5271</v>
      </c>
      <c r="N443">
        <v>5.1673999999999998</v>
      </c>
      <c r="O443">
        <v>113.09</v>
      </c>
      <c r="Q443">
        <v>5.2377000000000002</v>
      </c>
      <c r="R443">
        <v>1438.4282000000001</v>
      </c>
      <c r="T443">
        <v>5.1497999999999999</v>
      </c>
      <c r="U443">
        <v>1427.9403</v>
      </c>
      <c r="W443">
        <v>5.1497999999999999</v>
      </c>
      <c r="X443">
        <v>1422.4346</v>
      </c>
      <c r="Z443">
        <v>5.1146000000000003</v>
      </c>
      <c r="AA443">
        <v>1420.6887999999999</v>
      </c>
      <c r="AC443">
        <v>5.1146000000000003</v>
      </c>
      <c r="AD443">
        <v>1422.318</v>
      </c>
      <c r="AF443">
        <v>5.0971000000000002</v>
      </c>
      <c r="AG443">
        <v>1419.0637999999999</v>
      </c>
      <c r="AI443">
        <v>5.0971000000000002</v>
      </c>
      <c r="AJ443">
        <v>1415.3638000000001</v>
      </c>
    </row>
    <row r="444" spans="2:36">
      <c r="B444">
        <v>5.2904</v>
      </c>
      <c r="C444">
        <v>115.71850000000001</v>
      </c>
      <c r="E444">
        <v>5.1848999999999998</v>
      </c>
      <c r="F444">
        <v>112.9089</v>
      </c>
      <c r="H444">
        <v>5.2553000000000001</v>
      </c>
      <c r="I444">
        <v>112.1837</v>
      </c>
      <c r="K444">
        <v>5.2553000000000001</v>
      </c>
      <c r="L444">
        <v>110.40560000000001</v>
      </c>
      <c r="N444">
        <v>5.2024999999999997</v>
      </c>
      <c r="O444">
        <v>113.23090000000001</v>
      </c>
      <c r="Q444">
        <v>5.2728000000000002</v>
      </c>
      <c r="R444">
        <v>1439.5164</v>
      </c>
      <c r="T444">
        <v>5.1848999999999998</v>
      </c>
      <c r="U444">
        <v>1429.4738</v>
      </c>
      <c r="W444">
        <v>5.1848999999999998</v>
      </c>
      <c r="X444">
        <v>1426.1768</v>
      </c>
      <c r="Z444">
        <v>5.1497999999999999</v>
      </c>
      <c r="AA444">
        <v>1422.9010000000001</v>
      </c>
      <c r="AC444">
        <v>5.1497999999999999</v>
      </c>
      <c r="AD444">
        <v>1425.5904</v>
      </c>
      <c r="AF444">
        <v>5.1322000000000001</v>
      </c>
      <c r="AG444">
        <v>1420.9213</v>
      </c>
      <c r="AI444">
        <v>5.1322000000000001</v>
      </c>
      <c r="AJ444">
        <v>1418.7162000000001</v>
      </c>
    </row>
    <row r="445" spans="2:36">
      <c r="B445">
        <v>5.3255999999999997</v>
      </c>
      <c r="C445">
        <v>115.3582</v>
      </c>
      <c r="E445">
        <v>5.2201000000000004</v>
      </c>
      <c r="F445">
        <v>112.9089</v>
      </c>
      <c r="H445">
        <v>5.2904</v>
      </c>
      <c r="I445">
        <v>112.56659999999999</v>
      </c>
      <c r="K445">
        <v>5.2904</v>
      </c>
      <c r="L445">
        <v>110.0004</v>
      </c>
      <c r="N445">
        <v>5.2377000000000002</v>
      </c>
      <c r="O445">
        <v>113.0095</v>
      </c>
      <c r="Q445">
        <v>5.3079999999999998</v>
      </c>
      <c r="R445">
        <v>1439.5164</v>
      </c>
      <c r="T445">
        <v>5.2201000000000004</v>
      </c>
      <c r="U445">
        <v>1429.4738</v>
      </c>
      <c r="W445">
        <v>5.2201000000000004</v>
      </c>
      <c r="X445">
        <v>1427.8225</v>
      </c>
      <c r="Z445">
        <v>5.1848999999999998</v>
      </c>
      <c r="AA445">
        <v>1423.8349000000001</v>
      </c>
      <c r="AC445">
        <v>5.1848999999999998</v>
      </c>
      <c r="AD445">
        <v>1427.2340999999999</v>
      </c>
      <c r="AF445">
        <v>5.1673999999999998</v>
      </c>
      <c r="AG445">
        <v>1423.3677</v>
      </c>
      <c r="AI445">
        <v>5.1673999999999998</v>
      </c>
      <c r="AJ445">
        <v>1419.2956999999999</v>
      </c>
    </row>
    <row r="446" spans="2:36">
      <c r="B446">
        <v>5.3606999999999996</v>
      </c>
      <c r="C446">
        <v>115.218</v>
      </c>
      <c r="E446">
        <v>5.2553000000000001</v>
      </c>
      <c r="F446">
        <v>113.432</v>
      </c>
      <c r="H446">
        <v>5.3255999999999997</v>
      </c>
      <c r="I446">
        <v>112.7479</v>
      </c>
      <c r="K446">
        <v>5.3255999999999997</v>
      </c>
      <c r="L446">
        <v>110.0004</v>
      </c>
      <c r="N446">
        <v>5.2728000000000002</v>
      </c>
      <c r="O446">
        <v>112.8888</v>
      </c>
      <c r="Q446">
        <v>5.3430999999999997</v>
      </c>
      <c r="R446">
        <v>1439.0324000000001</v>
      </c>
      <c r="T446">
        <v>5.2553000000000001</v>
      </c>
      <c r="U446">
        <v>1429.4738</v>
      </c>
      <c r="W446">
        <v>5.2553000000000001</v>
      </c>
      <c r="X446">
        <v>1430.42</v>
      </c>
      <c r="Z446">
        <v>5.2201000000000004</v>
      </c>
      <c r="AA446">
        <v>1426.4115999999999</v>
      </c>
      <c r="AC446">
        <v>5.2201000000000004</v>
      </c>
      <c r="AD446">
        <v>1429.4738</v>
      </c>
      <c r="AF446">
        <v>5.2024999999999997</v>
      </c>
      <c r="AG446">
        <v>1426.4115999999999</v>
      </c>
      <c r="AI446">
        <v>5.2024999999999997</v>
      </c>
      <c r="AJ446">
        <v>1418.1370999999999</v>
      </c>
    </row>
    <row r="447" spans="2:36">
      <c r="B447">
        <v>5.3959000000000001</v>
      </c>
      <c r="C447">
        <v>115.3181</v>
      </c>
      <c r="E447">
        <v>5.2904</v>
      </c>
      <c r="F447">
        <v>113.854</v>
      </c>
      <c r="H447">
        <v>5.3606999999999996</v>
      </c>
      <c r="I447">
        <v>113.0498</v>
      </c>
      <c r="K447">
        <v>5.3606999999999996</v>
      </c>
      <c r="L447">
        <v>110.3246</v>
      </c>
      <c r="N447">
        <v>5.3079999999999998</v>
      </c>
      <c r="O447">
        <v>112.2038</v>
      </c>
      <c r="Q447">
        <v>5.3783000000000003</v>
      </c>
      <c r="R447">
        <v>1439.0324000000001</v>
      </c>
      <c r="T447">
        <v>5.2904</v>
      </c>
      <c r="U447">
        <v>1431.2496000000001</v>
      </c>
      <c r="W447">
        <v>5.2904</v>
      </c>
      <c r="X447">
        <v>1431.1310000000001</v>
      </c>
      <c r="Z447">
        <v>5.2553000000000001</v>
      </c>
      <c r="AA447">
        <v>1426.7639999999999</v>
      </c>
      <c r="AC447">
        <v>5.2553000000000001</v>
      </c>
      <c r="AD447">
        <v>1429.8284000000001</v>
      </c>
      <c r="AF447">
        <v>5.2377000000000002</v>
      </c>
      <c r="AG447">
        <v>1427.7048</v>
      </c>
      <c r="AI447">
        <v>5.2377000000000002</v>
      </c>
      <c r="AJ447">
        <v>1419.2956999999999</v>
      </c>
    </row>
    <row r="448" spans="2:36">
      <c r="B448">
        <v>5.431</v>
      </c>
      <c r="C448">
        <v>115.8386</v>
      </c>
      <c r="E448">
        <v>5.3255999999999997</v>
      </c>
      <c r="F448">
        <v>113.854</v>
      </c>
      <c r="H448">
        <v>5.3959000000000001</v>
      </c>
      <c r="I448">
        <v>113.23090000000001</v>
      </c>
      <c r="K448">
        <v>5.3959000000000001</v>
      </c>
      <c r="L448">
        <v>110.8913</v>
      </c>
      <c r="N448">
        <v>5.3430999999999997</v>
      </c>
      <c r="O448">
        <v>112.2038</v>
      </c>
      <c r="Q448">
        <v>5.4134000000000002</v>
      </c>
      <c r="R448">
        <v>1440.1224</v>
      </c>
      <c r="T448">
        <v>5.3255999999999997</v>
      </c>
      <c r="U448">
        <v>1430.3016</v>
      </c>
      <c r="W448">
        <v>5.3255999999999997</v>
      </c>
      <c r="X448">
        <v>1430.1832999999999</v>
      </c>
      <c r="Z448">
        <v>5.2904</v>
      </c>
      <c r="AA448">
        <v>1427.4694</v>
      </c>
      <c r="AC448">
        <v>5.2904</v>
      </c>
      <c r="AD448">
        <v>1429.9467</v>
      </c>
      <c r="AF448">
        <v>5.2728000000000002</v>
      </c>
      <c r="AG448">
        <v>1428.2936999999999</v>
      </c>
      <c r="AI448">
        <v>5.2728000000000002</v>
      </c>
      <c r="AJ448">
        <v>1420.5726</v>
      </c>
    </row>
    <row r="449" spans="2:36">
      <c r="B449">
        <v>5.4661999999999997</v>
      </c>
      <c r="C449">
        <v>116.47839999999999</v>
      </c>
      <c r="E449">
        <v>5.3606999999999996</v>
      </c>
      <c r="F449">
        <v>114.13509999999999</v>
      </c>
      <c r="H449">
        <v>5.431</v>
      </c>
      <c r="I449">
        <v>114.11499999999999</v>
      </c>
      <c r="K449">
        <v>5.431</v>
      </c>
      <c r="L449">
        <v>111.134</v>
      </c>
      <c r="N449">
        <v>5.3783000000000003</v>
      </c>
      <c r="O449">
        <v>111.5784</v>
      </c>
      <c r="Q449">
        <v>5.4485999999999999</v>
      </c>
      <c r="R449">
        <v>1441.7025000000001</v>
      </c>
      <c r="T449">
        <v>5.3606999999999996</v>
      </c>
      <c r="U449">
        <v>1430.8939</v>
      </c>
      <c r="W449">
        <v>5.3606999999999996</v>
      </c>
      <c r="X449">
        <v>1431.3681999999999</v>
      </c>
      <c r="Z449">
        <v>5.3255999999999997</v>
      </c>
      <c r="AA449">
        <v>1427.9403</v>
      </c>
      <c r="AC449">
        <v>5.3255999999999997</v>
      </c>
      <c r="AD449">
        <v>1429.9467</v>
      </c>
      <c r="AF449">
        <v>5.3079999999999998</v>
      </c>
      <c r="AG449">
        <v>1427.8225</v>
      </c>
      <c r="AI449">
        <v>5.3079999999999998</v>
      </c>
      <c r="AJ449">
        <v>1421.0376000000001</v>
      </c>
    </row>
    <row r="450" spans="2:36">
      <c r="B450">
        <v>5.5012999999999996</v>
      </c>
      <c r="C450">
        <v>117.0377</v>
      </c>
      <c r="E450">
        <v>5.3959000000000001</v>
      </c>
      <c r="F450">
        <v>114.8573</v>
      </c>
      <c r="H450">
        <v>5.4661999999999997</v>
      </c>
      <c r="I450">
        <v>114.717</v>
      </c>
      <c r="K450">
        <v>5.4661999999999997</v>
      </c>
      <c r="L450">
        <v>111.6591</v>
      </c>
      <c r="N450">
        <v>5.4134000000000002</v>
      </c>
      <c r="O450">
        <v>111.5582</v>
      </c>
      <c r="Q450">
        <v>5.4836999999999998</v>
      </c>
      <c r="R450">
        <v>1444.8842999999999</v>
      </c>
      <c r="T450">
        <v>5.3959000000000001</v>
      </c>
      <c r="U450">
        <v>1433.1516999999999</v>
      </c>
      <c r="W450">
        <v>5.3959000000000001</v>
      </c>
      <c r="X450">
        <v>1431.7243000000001</v>
      </c>
      <c r="Z450">
        <v>5.3606999999999996</v>
      </c>
      <c r="AA450">
        <v>1428.7654</v>
      </c>
      <c r="AC450">
        <v>5.3606999999999996</v>
      </c>
      <c r="AD450">
        <v>1429.9467</v>
      </c>
      <c r="AF450">
        <v>5.3430999999999997</v>
      </c>
      <c r="AG450">
        <v>1428.7654</v>
      </c>
      <c r="AI450">
        <v>5.3430999999999997</v>
      </c>
      <c r="AJ450">
        <v>1422.9010000000001</v>
      </c>
    </row>
    <row r="451" spans="2:36">
      <c r="B451">
        <v>5.5365000000000002</v>
      </c>
      <c r="C451">
        <v>117.0377</v>
      </c>
      <c r="E451">
        <v>5.431</v>
      </c>
      <c r="F451">
        <v>116.2586</v>
      </c>
      <c r="H451">
        <v>5.5012999999999996</v>
      </c>
      <c r="I451">
        <v>115.45829999999999</v>
      </c>
      <c r="K451">
        <v>5.5012999999999996</v>
      </c>
      <c r="L451">
        <v>112.28449999999999</v>
      </c>
      <c r="N451">
        <v>5.4485999999999999</v>
      </c>
      <c r="O451">
        <v>111.5582</v>
      </c>
      <c r="Q451">
        <v>5.5189000000000004</v>
      </c>
      <c r="R451">
        <v>1445.6228000000001</v>
      </c>
      <c r="T451">
        <v>5.431</v>
      </c>
      <c r="U451">
        <v>1435.4215999999999</v>
      </c>
      <c r="W451">
        <v>5.431</v>
      </c>
      <c r="X451">
        <v>1431.7243000000001</v>
      </c>
      <c r="Z451">
        <v>5.3959000000000001</v>
      </c>
      <c r="AA451">
        <v>1430.1832999999999</v>
      </c>
      <c r="AC451">
        <v>5.3959000000000001</v>
      </c>
      <c r="AD451">
        <v>1429.9467</v>
      </c>
      <c r="AF451">
        <v>5.3783000000000003</v>
      </c>
      <c r="AG451">
        <v>1429.2375999999999</v>
      </c>
      <c r="AI451">
        <v>5.3783000000000003</v>
      </c>
      <c r="AJ451">
        <v>1424.0686000000001</v>
      </c>
    </row>
    <row r="452" spans="2:36">
      <c r="B452">
        <v>5.5716000000000001</v>
      </c>
      <c r="C452">
        <v>116.41849999999999</v>
      </c>
      <c r="E452">
        <v>5.4661999999999997</v>
      </c>
      <c r="F452">
        <v>116.5384</v>
      </c>
      <c r="H452">
        <v>5.5365000000000002</v>
      </c>
      <c r="I452">
        <v>115.6985</v>
      </c>
      <c r="K452">
        <v>5.5365000000000002</v>
      </c>
      <c r="L452">
        <v>112.28449999999999</v>
      </c>
      <c r="N452">
        <v>5.4836999999999998</v>
      </c>
      <c r="O452">
        <v>112.10299999999999</v>
      </c>
      <c r="Q452">
        <v>5.5540000000000003</v>
      </c>
      <c r="R452">
        <v>1449.7141999999999</v>
      </c>
      <c r="T452">
        <v>5.4661999999999997</v>
      </c>
      <c r="U452">
        <v>1438.3074999999999</v>
      </c>
      <c r="W452">
        <v>5.4661999999999997</v>
      </c>
      <c r="X452">
        <v>1435.1821</v>
      </c>
      <c r="Z452">
        <v>5.431</v>
      </c>
      <c r="AA452">
        <v>1430.3016</v>
      </c>
      <c r="AC452">
        <v>5.431</v>
      </c>
      <c r="AD452">
        <v>1429.9467</v>
      </c>
      <c r="AF452">
        <v>5.4134000000000002</v>
      </c>
      <c r="AG452">
        <v>1430.3016</v>
      </c>
      <c r="AI452">
        <v>5.4134000000000002</v>
      </c>
      <c r="AJ452">
        <v>1424.7704000000001</v>
      </c>
    </row>
    <row r="453" spans="2:36">
      <c r="B453">
        <v>5.6067999999999998</v>
      </c>
      <c r="C453">
        <v>115.9786</v>
      </c>
      <c r="E453">
        <v>5.5012999999999996</v>
      </c>
      <c r="F453">
        <v>117.0577</v>
      </c>
      <c r="H453">
        <v>5.5716000000000001</v>
      </c>
      <c r="I453">
        <v>115.7385</v>
      </c>
      <c r="K453">
        <v>5.5716000000000001</v>
      </c>
      <c r="L453">
        <v>113.1705</v>
      </c>
      <c r="N453">
        <v>5.5189000000000004</v>
      </c>
      <c r="O453">
        <v>112.30459999999999</v>
      </c>
      <c r="Q453">
        <v>5.5891999999999999</v>
      </c>
      <c r="R453">
        <v>1452.0939000000001</v>
      </c>
      <c r="T453">
        <v>5.5012999999999996</v>
      </c>
      <c r="U453">
        <v>1440.4864</v>
      </c>
      <c r="W453">
        <v>5.5012999999999996</v>
      </c>
      <c r="X453">
        <v>1437.2228</v>
      </c>
      <c r="Z453">
        <v>5.4661999999999997</v>
      </c>
      <c r="AA453">
        <v>1430.42</v>
      </c>
      <c r="AC453">
        <v>5.4661999999999997</v>
      </c>
      <c r="AD453">
        <v>1432.3185000000001</v>
      </c>
      <c r="AF453">
        <v>5.4485999999999999</v>
      </c>
      <c r="AG453">
        <v>1431.2496000000001</v>
      </c>
      <c r="AI453">
        <v>5.4485999999999999</v>
      </c>
      <c r="AJ453">
        <v>1424.7704000000001</v>
      </c>
    </row>
    <row r="454" spans="2:36">
      <c r="B454">
        <v>5.6418999999999997</v>
      </c>
      <c r="C454">
        <v>115.4183</v>
      </c>
      <c r="E454">
        <v>5.5365000000000002</v>
      </c>
      <c r="F454">
        <v>117.0976</v>
      </c>
      <c r="H454">
        <v>5.6067999999999998</v>
      </c>
      <c r="I454">
        <v>116.23860000000001</v>
      </c>
      <c r="K454">
        <v>5.6067999999999998</v>
      </c>
      <c r="L454">
        <v>113.7937</v>
      </c>
      <c r="N454">
        <v>5.5540000000000003</v>
      </c>
      <c r="O454">
        <v>112.9894</v>
      </c>
      <c r="Q454">
        <v>5.6243999999999996</v>
      </c>
      <c r="R454">
        <v>1453.7327</v>
      </c>
      <c r="T454">
        <v>5.5365000000000002</v>
      </c>
      <c r="U454">
        <v>1442.6785</v>
      </c>
      <c r="W454">
        <v>5.5365000000000002</v>
      </c>
      <c r="X454">
        <v>1440.365</v>
      </c>
      <c r="Z454">
        <v>5.5012999999999996</v>
      </c>
      <c r="AA454">
        <v>1434.9427000000001</v>
      </c>
      <c r="AC454">
        <v>5.5012999999999996</v>
      </c>
      <c r="AD454">
        <v>1436.7417</v>
      </c>
      <c r="AF454">
        <v>5.4836999999999998</v>
      </c>
      <c r="AG454">
        <v>1432.3185000000001</v>
      </c>
      <c r="AI454">
        <v>5.4836999999999998</v>
      </c>
      <c r="AJ454">
        <v>1426.4115999999999</v>
      </c>
    </row>
    <row r="455" spans="2:36">
      <c r="B455">
        <v>5.6771000000000003</v>
      </c>
      <c r="C455">
        <v>115.4183</v>
      </c>
      <c r="E455">
        <v>5.5716000000000001</v>
      </c>
      <c r="F455">
        <v>116.83799999999999</v>
      </c>
      <c r="H455">
        <v>5.6418999999999997</v>
      </c>
      <c r="I455">
        <v>116.6383</v>
      </c>
      <c r="K455">
        <v>5.6418999999999997</v>
      </c>
      <c r="L455">
        <v>113.854</v>
      </c>
      <c r="N455">
        <v>5.5891999999999999</v>
      </c>
      <c r="O455">
        <v>113.3917</v>
      </c>
      <c r="Q455">
        <v>5.6595000000000004</v>
      </c>
      <c r="R455">
        <v>1454.9993999999999</v>
      </c>
      <c r="T455">
        <v>5.5716000000000001</v>
      </c>
      <c r="U455">
        <v>1443.7796000000001</v>
      </c>
      <c r="W455">
        <v>5.5716000000000001</v>
      </c>
      <c r="X455">
        <v>1441.5807</v>
      </c>
      <c r="Z455">
        <v>5.5365000000000002</v>
      </c>
      <c r="AA455">
        <v>1437.3432</v>
      </c>
      <c r="AC455">
        <v>5.5365000000000002</v>
      </c>
      <c r="AD455">
        <v>1440.0011</v>
      </c>
      <c r="AF455">
        <v>5.5189000000000004</v>
      </c>
      <c r="AG455">
        <v>1434.7035000000001</v>
      </c>
      <c r="AI455">
        <v>5.5189000000000004</v>
      </c>
      <c r="AJ455">
        <v>1429.0014000000001</v>
      </c>
    </row>
    <row r="456" spans="2:36">
      <c r="B456">
        <v>5.7122000000000002</v>
      </c>
      <c r="C456">
        <v>115.45829999999999</v>
      </c>
      <c r="E456">
        <v>5.6067999999999998</v>
      </c>
      <c r="F456">
        <v>117.27719999999999</v>
      </c>
      <c r="H456">
        <v>5.6771000000000003</v>
      </c>
      <c r="I456">
        <v>116.6183</v>
      </c>
      <c r="K456">
        <v>5.6771000000000003</v>
      </c>
      <c r="L456">
        <v>113.8942</v>
      </c>
      <c r="N456">
        <v>5.6243999999999996</v>
      </c>
      <c r="O456">
        <v>113.3917</v>
      </c>
      <c r="Q456">
        <v>5.6947000000000001</v>
      </c>
      <c r="R456">
        <v>1456.2714000000001</v>
      </c>
      <c r="T456">
        <v>5.6067999999999998</v>
      </c>
      <c r="U456">
        <v>1444.0247999999999</v>
      </c>
      <c r="W456">
        <v>5.6067999999999998</v>
      </c>
      <c r="X456">
        <v>1443.4122</v>
      </c>
      <c r="Z456">
        <v>5.5716000000000001</v>
      </c>
      <c r="AA456">
        <v>1440.365</v>
      </c>
      <c r="AC456">
        <v>5.5716000000000001</v>
      </c>
      <c r="AD456">
        <v>1442.0681999999999</v>
      </c>
      <c r="AF456">
        <v>5.5540000000000003</v>
      </c>
      <c r="AG456">
        <v>1435.7811999999999</v>
      </c>
      <c r="AI456">
        <v>5.5540000000000003</v>
      </c>
      <c r="AJ456">
        <v>1432.4374</v>
      </c>
    </row>
    <row r="457" spans="2:36">
      <c r="B457">
        <v>5.7473999999999998</v>
      </c>
      <c r="C457">
        <v>115.87860000000001</v>
      </c>
      <c r="E457">
        <v>5.6418999999999997</v>
      </c>
      <c r="F457">
        <v>117.77589999999999</v>
      </c>
      <c r="H457">
        <v>5.7122000000000002</v>
      </c>
      <c r="I457">
        <v>116.89790000000001</v>
      </c>
      <c r="K457">
        <v>5.7122000000000002</v>
      </c>
      <c r="L457">
        <v>114.0347</v>
      </c>
      <c r="N457">
        <v>5.6595000000000004</v>
      </c>
      <c r="O457">
        <v>114.35590000000001</v>
      </c>
      <c r="Q457">
        <v>5.7298</v>
      </c>
      <c r="R457">
        <v>1456.5264999999999</v>
      </c>
      <c r="T457">
        <v>5.6418999999999997</v>
      </c>
      <c r="U457">
        <v>1445.3764000000001</v>
      </c>
      <c r="W457">
        <v>5.6418999999999997</v>
      </c>
      <c r="X457">
        <v>1446.61</v>
      </c>
      <c r="Z457">
        <v>5.6067999999999998</v>
      </c>
      <c r="AA457">
        <v>1442.4341999999999</v>
      </c>
      <c r="AC457">
        <v>5.6067999999999998</v>
      </c>
      <c r="AD457">
        <v>1442.8006</v>
      </c>
      <c r="AF457">
        <v>5.5891999999999999</v>
      </c>
      <c r="AG457">
        <v>1436.5012999999999</v>
      </c>
      <c r="AI457">
        <v>5.5891999999999999</v>
      </c>
      <c r="AJ457">
        <v>1433.8671999999999</v>
      </c>
    </row>
    <row r="458" spans="2:36">
      <c r="B458">
        <v>5.7824999999999998</v>
      </c>
      <c r="C458">
        <v>115.87860000000001</v>
      </c>
      <c r="E458">
        <v>5.6771000000000003</v>
      </c>
      <c r="F458">
        <v>117.67619999999999</v>
      </c>
      <c r="H458">
        <v>5.7473999999999998</v>
      </c>
      <c r="I458">
        <v>116.4984</v>
      </c>
      <c r="K458">
        <v>5.7473999999999998</v>
      </c>
      <c r="L458">
        <v>113.854</v>
      </c>
      <c r="N458">
        <v>5.6947000000000001</v>
      </c>
      <c r="O458">
        <v>115.0577</v>
      </c>
      <c r="Q458">
        <v>5.7649999999999997</v>
      </c>
      <c r="R458">
        <v>1457.1651999999999</v>
      </c>
      <c r="T458">
        <v>5.6771000000000003</v>
      </c>
      <c r="U458">
        <v>1445.3764000000001</v>
      </c>
      <c r="W458">
        <v>5.6771000000000003</v>
      </c>
      <c r="X458">
        <v>1447.6001000000001</v>
      </c>
      <c r="Z458">
        <v>5.6418999999999997</v>
      </c>
      <c r="AA458">
        <v>1444.7614000000001</v>
      </c>
      <c r="AC458">
        <v>5.6418999999999997</v>
      </c>
      <c r="AD458">
        <v>1443.7796000000001</v>
      </c>
      <c r="AF458">
        <v>5.6243999999999996</v>
      </c>
      <c r="AG458">
        <v>1437.9456</v>
      </c>
      <c r="AI458">
        <v>5.6243999999999996</v>
      </c>
      <c r="AJ458">
        <v>1435.1821</v>
      </c>
    </row>
    <row r="459" spans="2:36">
      <c r="B459">
        <v>5.8177000000000003</v>
      </c>
      <c r="C459">
        <v>116.2786</v>
      </c>
      <c r="E459">
        <v>5.7122000000000002</v>
      </c>
      <c r="F459">
        <v>118.15470000000001</v>
      </c>
      <c r="H459">
        <v>5.7824999999999998</v>
      </c>
      <c r="I459">
        <v>116.9179</v>
      </c>
      <c r="K459">
        <v>5.7824999999999998</v>
      </c>
      <c r="L459">
        <v>114.0548</v>
      </c>
      <c r="N459">
        <v>5.7298</v>
      </c>
      <c r="O459">
        <v>115.07769999999999</v>
      </c>
      <c r="Q459">
        <v>5.8000999999999996</v>
      </c>
      <c r="R459">
        <v>1460.8973000000001</v>
      </c>
      <c r="T459">
        <v>5.7122000000000002</v>
      </c>
      <c r="U459">
        <v>1449.4648</v>
      </c>
      <c r="W459">
        <v>5.7122000000000002</v>
      </c>
      <c r="X459">
        <v>1447.6001000000001</v>
      </c>
      <c r="Z459">
        <v>5.6771000000000003</v>
      </c>
      <c r="AA459">
        <v>1443.6570999999999</v>
      </c>
      <c r="AC459">
        <v>5.6771000000000003</v>
      </c>
      <c r="AD459">
        <v>1446.8571999999999</v>
      </c>
      <c r="AF459">
        <v>5.6595000000000004</v>
      </c>
      <c r="AG459">
        <v>1439.8798999999999</v>
      </c>
      <c r="AI459">
        <v>5.6595000000000004</v>
      </c>
      <c r="AJ459">
        <v>1435.1821</v>
      </c>
    </row>
    <row r="460" spans="2:36">
      <c r="B460">
        <v>5.8528000000000002</v>
      </c>
      <c r="C460">
        <v>116.2586</v>
      </c>
      <c r="E460">
        <v>5.7473999999999998</v>
      </c>
      <c r="F460">
        <v>118.3738</v>
      </c>
      <c r="H460">
        <v>5.8177000000000003</v>
      </c>
      <c r="I460">
        <v>116.6183</v>
      </c>
      <c r="K460">
        <v>5.8177000000000003</v>
      </c>
      <c r="L460">
        <v>114.15519999999999</v>
      </c>
      <c r="N460">
        <v>5.7649999999999997</v>
      </c>
      <c r="O460">
        <v>115.9986</v>
      </c>
      <c r="Q460">
        <v>5.8353000000000002</v>
      </c>
      <c r="R460">
        <v>1462.847</v>
      </c>
      <c r="T460">
        <v>5.7473999999999998</v>
      </c>
      <c r="U460">
        <v>1449.4648</v>
      </c>
      <c r="W460">
        <v>5.7473999999999998</v>
      </c>
      <c r="X460">
        <v>1448.2203999999999</v>
      </c>
      <c r="Z460">
        <v>5.7122000000000002</v>
      </c>
      <c r="AA460">
        <v>1443.2898</v>
      </c>
      <c r="AC460">
        <v>5.7122000000000002</v>
      </c>
      <c r="AD460">
        <v>1446.8571999999999</v>
      </c>
      <c r="AF460">
        <v>5.6947000000000001</v>
      </c>
      <c r="AG460">
        <v>1443.2898</v>
      </c>
      <c r="AI460">
        <v>5.6947000000000001</v>
      </c>
      <c r="AJ460">
        <v>1435.4215999999999</v>
      </c>
    </row>
    <row r="461" spans="2:36">
      <c r="B461">
        <v>5.8879999999999999</v>
      </c>
      <c r="C461">
        <v>116.55840000000001</v>
      </c>
      <c r="E461">
        <v>5.7824999999999998</v>
      </c>
      <c r="F461">
        <v>119.2696</v>
      </c>
      <c r="H461">
        <v>5.8528000000000002</v>
      </c>
      <c r="I461">
        <v>116.4585</v>
      </c>
      <c r="K461">
        <v>5.8528000000000002</v>
      </c>
      <c r="L461">
        <v>115.4383</v>
      </c>
      <c r="N461">
        <v>5.8000999999999996</v>
      </c>
      <c r="O461">
        <v>116.29859999999999</v>
      </c>
      <c r="Q461">
        <v>5.8704000000000001</v>
      </c>
      <c r="R461">
        <v>1462.847</v>
      </c>
      <c r="T461">
        <v>5.7824999999999998</v>
      </c>
      <c r="U461">
        <v>1449.5895</v>
      </c>
      <c r="W461">
        <v>5.7824999999999998</v>
      </c>
      <c r="X461">
        <v>1448.9665</v>
      </c>
      <c r="Z461">
        <v>5.7473999999999998</v>
      </c>
      <c r="AA461">
        <v>1445.9926</v>
      </c>
      <c r="AC461">
        <v>5.7473999999999998</v>
      </c>
      <c r="AD461">
        <v>1447.9721999999999</v>
      </c>
      <c r="AF461">
        <v>5.7298</v>
      </c>
      <c r="AG461">
        <v>1443.6570999999999</v>
      </c>
      <c r="AI461">
        <v>5.7298</v>
      </c>
      <c r="AJ461">
        <v>1436.5012999999999</v>
      </c>
    </row>
    <row r="462" spans="2:36">
      <c r="B462">
        <v>5.9230999999999998</v>
      </c>
      <c r="C462">
        <v>116.79810000000001</v>
      </c>
      <c r="E462">
        <v>5.8177000000000003</v>
      </c>
      <c r="F462">
        <v>119.2696</v>
      </c>
      <c r="H462">
        <v>5.8879999999999999</v>
      </c>
      <c r="I462">
        <v>116.9778</v>
      </c>
      <c r="K462">
        <v>5.8879999999999999</v>
      </c>
      <c r="L462">
        <v>115.9186</v>
      </c>
      <c r="N462">
        <v>5.8353000000000002</v>
      </c>
      <c r="O462">
        <v>116.29859999999999</v>
      </c>
      <c r="Q462">
        <v>5.9055999999999997</v>
      </c>
      <c r="R462">
        <v>1462.847</v>
      </c>
      <c r="T462">
        <v>5.8177000000000003</v>
      </c>
      <c r="U462">
        <v>1451.5914</v>
      </c>
      <c r="W462">
        <v>5.8177000000000003</v>
      </c>
      <c r="X462">
        <v>1452.8492000000001</v>
      </c>
      <c r="Z462">
        <v>5.7824999999999998</v>
      </c>
      <c r="AA462">
        <v>1445.0073</v>
      </c>
      <c r="AC462">
        <v>5.7824999999999998</v>
      </c>
      <c r="AD462">
        <v>1448.3447000000001</v>
      </c>
      <c r="AF462">
        <v>5.7649999999999997</v>
      </c>
      <c r="AG462">
        <v>1445.6228000000001</v>
      </c>
      <c r="AI462">
        <v>5.7649999999999997</v>
      </c>
      <c r="AJ462">
        <v>1436.9821999999999</v>
      </c>
    </row>
    <row r="463" spans="2:36">
      <c r="B463">
        <v>5.9583000000000004</v>
      </c>
      <c r="C463">
        <v>117.6164</v>
      </c>
      <c r="E463">
        <v>5.8528000000000002</v>
      </c>
      <c r="F463">
        <v>119.389</v>
      </c>
      <c r="H463">
        <v>5.9230999999999998</v>
      </c>
      <c r="I463">
        <v>116.9778</v>
      </c>
      <c r="K463">
        <v>5.9230999999999998</v>
      </c>
      <c r="L463">
        <v>116.1786</v>
      </c>
      <c r="N463">
        <v>5.8704000000000001</v>
      </c>
      <c r="O463">
        <v>116.3785</v>
      </c>
      <c r="Q463">
        <v>5.9406999999999996</v>
      </c>
      <c r="R463">
        <v>1461.8054999999999</v>
      </c>
      <c r="T463">
        <v>5.8528000000000002</v>
      </c>
      <c r="U463">
        <v>1453.2275</v>
      </c>
      <c r="W463">
        <v>5.8528000000000002</v>
      </c>
      <c r="X463">
        <v>1454.1121000000001</v>
      </c>
      <c r="Z463">
        <v>5.8177000000000003</v>
      </c>
      <c r="AA463">
        <v>1448.8420000000001</v>
      </c>
      <c r="AC463">
        <v>5.8177000000000003</v>
      </c>
      <c r="AD463">
        <v>1449.2155</v>
      </c>
      <c r="AF463">
        <v>5.8000999999999996</v>
      </c>
      <c r="AG463">
        <v>1446.61</v>
      </c>
      <c r="AI463">
        <v>5.8000999999999996</v>
      </c>
      <c r="AJ463">
        <v>1436.9821999999999</v>
      </c>
    </row>
    <row r="464" spans="2:36">
      <c r="B464">
        <v>5.9935</v>
      </c>
      <c r="C464">
        <v>117.6164</v>
      </c>
      <c r="E464">
        <v>5.8879999999999999</v>
      </c>
      <c r="F464">
        <v>119.2099</v>
      </c>
      <c r="H464">
        <v>5.9583000000000004</v>
      </c>
      <c r="I464">
        <v>116.4585</v>
      </c>
      <c r="K464">
        <v>5.9583000000000004</v>
      </c>
      <c r="L464">
        <v>116.2186</v>
      </c>
      <c r="N464">
        <v>5.9055999999999997</v>
      </c>
      <c r="O464">
        <v>117.17740000000001</v>
      </c>
      <c r="Q464">
        <v>5.9759000000000002</v>
      </c>
      <c r="R464">
        <v>1461.5456999999999</v>
      </c>
      <c r="T464">
        <v>5.8879999999999999</v>
      </c>
      <c r="U464">
        <v>1453.48</v>
      </c>
      <c r="W464">
        <v>5.8879999999999999</v>
      </c>
      <c r="X464">
        <v>1452.8492000000001</v>
      </c>
      <c r="Z464">
        <v>5.8528000000000002</v>
      </c>
      <c r="AA464">
        <v>1454.2387000000001</v>
      </c>
      <c r="AC464">
        <v>5.8528000000000002</v>
      </c>
      <c r="AD464">
        <v>1453.2275</v>
      </c>
      <c r="AF464">
        <v>5.8353000000000002</v>
      </c>
      <c r="AG464">
        <v>1447.2284</v>
      </c>
      <c r="AI464">
        <v>5.8353000000000002</v>
      </c>
      <c r="AJ464">
        <v>1437.7045000000001</v>
      </c>
    </row>
    <row r="465" spans="2:36">
      <c r="B465">
        <v>6.0286</v>
      </c>
      <c r="C465">
        <v>117.8158</v>
      </c>
      <c r="E465">
        <v>5.9230999999999998</v>
      </c>
      <c r="F465">
        <v>118.7522</v>
      </c>
      <c r="H465">
        <v>5.9935</v>
      </c>
      <c r="I465">
        <v>116.5384</v>
      </c>
      <c r="K465">
        <v>5.9935</v>
      </c>
      <c r="L465">
        <v>116.2186</v>
      </c>
      <c r="N465">
        <v>5.9406999999999996</v>
      </c>
      <c r="O465">
        <v>117.5565</v>
      </c>
      <c r="Q465">
        <v>6.0110000000000001</v>
      </c>
      <c r="R465">
        <v>1456.9095</v>
      </c>
      <c r="T465">
        <v>5.9230999999999998</v>
      </c>
      <c r="U465">
        <v>1454.6188</v>
      </c>
      <c r="W465">
        <v>5.9230999999999998</v>
      </c>
      <c r="X465">
        <v>1453.48</v>
      </c>
      <c r="Z465">
        <v>5.8879999999999999</v>
      </c>
      <c r="AA465">
        <v>1454.2387000000001</v>
      </c>
      <c r="AC465">
        <v>5.8879999999999999</v>
      </c>
      <c r="AD465">
        <v>1449.5895</v>
      </c>
      <c r="AF465">
        <v>5.8704000000000001</v>
      </c>
      <c r="AG465">
        <v>1448.3447000000001</v>
      </c>
      <c r="AI465">
        <v>5.8704000000000001</v>
      </c>
      <c r="AJ465">
        <v>1439.7587000000001</v>
      </c>
    </row>
    <row r="466" spans="2:36">
      <c r="B466">
        <v>6.0637999999999996</v>
      </c>
      <c r="C466">
        <v>117.8158</v>
      </c>
      <c r="E466">
        <v>5.9583000000000004</v>
      </c>
      <c r="F466">
        <v>118.7124</v>
      </c>
      <c r="H466">
        <v>6.0286</v>
      </c>
      <c r="I466">
        <v>116.79810000000001</v>
      </c>
      <c r="K466">
        <v>6.0286</v>
      </c>
      <c r="L466">
        <v>115.93859999999999</v>
      </c>
      <c r="N466">
        <v>5.9759000000000002</v>
      </c>
      <c r="O466">
        <v>117.5565</v>
      </c>
      <c r="Q466">
        <v>6.0461999999999998</v>
      </c>
      <c r="R466">
        <v>1455.8893</v>
      </c>
      <c r="T466">
        <v>5.9583000000000004</v>
      </c>
      <c r="U466">
        <v>1454.2387000000001</v>
      </c>
      <c r="W466">
        <v>5.9583000000000004</v>
      </c>
      <c r="X466">
        <v>1452.3453999999999</v>
      </c>
      <c r="Z466">
        <v>5.9230999999999998</v>
      </c>
      <c r="AA466">
        <v>1454.2387000000001</v>
      </c>
      <c r="AC466">
        <v>5.9230999999999998</v>
      </c>
      <c r="AD466">
        <v>1451.4658999999999</v>
      </c>
      <c r="AF466">
        <v>5.9055999999999997</v>
      </c>
      <c r="AG466">
        <v>1451.4658999999999</v>
      </c>
      <c r="AI466">
        <v>5.9055999999999997</v>
      </c>
      <c r="AJ466">
        <v>1441.8244</v>
      </c>
    </row>
    <row r="467" spans="2:36">
      <c r="B467">
        <v>6.0989000000000004</v>
      </c>
      <c r="C467">
        <v>116.35850000000001</v>
      </c>
      <c r="E467">
        <v>5.9935</v>
      </c>
      <c r="F467">
        <v>118.792</v>
      </c>
      <c r="H467">
        <v>6.0637999999999996</v>
      </c>
      <c r="I467">
        <v>116.6583</v>
      </c>
      <c r="K467">
        <v>6.0637999999999996</v>
      </c>
      <c r="L467">
        <v>115.79859999999999</v>
      </c>
      <c r="N467">
        <v>6.0110000000000001</v>
      </c>
      <c r="O467">
        <v>118.31399999999999</v>
      </c>
      <c r="Q467">
        <v>6.0812999999999997</v>
      </c>
      <c r="R467">
        <v>1454.8724999999999</v>
      </c>
      <c r="T467">
        <v>5.9935</v>
      </c>
      <c r="U467">
        <v>1453.48</v>
      </c>
      <c r="W467">
        <v>5.9935</v>
      </c>
      <c r="X467">
        <v>1449.2155</v>
      </c>
      <c r="Z467">
        <v>5.9583000000000004</v>
      </c>
      <c r="AA467">
        <v>1453.8590999999999</v>
      </c>
      <c r="AC467">
        <v>5.9583000000000004</v>
      </c>
      <c r="AD467">
        <v>1451.4658999999999</v>
      </c>
      <c r="AF467">
        <v>5.9406999999999996</v>
      </c>
      <c r="AG467">
        <v>1453.3536999999999</v>
      </c>
      <c r="AI467">
        <v>5.9406999999999996</v>
      </c>
      <c r="AJ467">
        <v>1446.2393999999999</v>
      </c>
    </row>
    <row r="468" spans="2:36">
      <c r="B468">
        <v>6.1341000000000001</v>
      </c>
      <c r="C468">
        <v>116.35850000000001</v>
      </c>
      <c r="E468">
        <v>6.0286</v>
      </c>
      <c r="F468">
        <v>118.8318</v>
      </c>
      <c r="H468">
        <v>6.0989000000000004</v>
      </c>
      <c r="I468">
        <v>116.9379</v>
      </c>
      <c r="K468">
        <v>6.0989000000000004</v>
      </c>
      <c r="L468">
        <v>115.79859999999999</v>
      </c>
      <c r="N468">
        <v>6.0461999999999998</v>
      </c>
      <c r="O468">
        <v>117.5565</v>
      </c>
      <c r="Q468">
        <v>6.1165000000000003</v>
      </c>
      <c r="R468">
        <v>1454.1121000000001</v>
      </c>
      <c r="T468">
        <v>6.0286</v>
      </c>
      <c r="U468">
        <v>1452.9752000000001</v>
      </c>
      <c r="W468">
        <v>6.0286</v>
      </c>
      <c r="X468">
        <v>1449.7141999999999</v>
      </c>
      <c r="Z468">
        <v>5.9935</v>
      </c>
      <c r="AA468">
        <v>1453.6062999999999</v>
      </c>
      <c r="AC468">
        <v>5.9935</v>
      </c>
      <c r="AD468">
        <v>1450.2137</v>
      </c>
      <c r="AF468">
        <v>5.9759000000000002</v>
      </c>
      <c r="AG468">
        <v>1451.8425</v>
      </c>
      <c r="AI468">
        <v>5.9759000000000002</v>
      </c>
      <c r="AJ468">
        <v>1446.2393999999999</v>
      </c>
    </row>
    <row r="469" spans="2:36">
      <c r="B469">
        <v>6.1692</v>
      </c>
      <c r="C469">
        <v>116.35850000000001</v>
      </c>
      <c r="E469">
        <v>6.0637999999999996</v>
      </c>
      <c r="F469">
        <v>118.85169999999999</v>
      </c>
      <c r="H469">
        <v>6.1341000000000001</v>
      </c>
      <c r="I469">
        <v>117.2573</v>
      </c>
      <c r="K469">
        <v>6.1341000000000001</v>
      </c>
      <c r="L469">
        <v>115.9986</v>
      </c>
      <c r="N469">
        <v>6.0812999999999997</v>
      </c>
      <c r="O469">
        <v>117.27719999999999</v>
      </c>
      <c r="Q469">
        <v>6.1516000000000002</v>
      </c>
      <c r="R469">
        <v>1456.3989999999999</v>
      </c>
      <c r="T469">
        <v>6.0637999999999996</v>
      </c>
      <c r="U469">
        <v>1451.0897</v>
      </c>
      <c r="W469">
        <v>6.0637999999999996</v>
      </c>
      <c r="X469">
        <v>1448.9665</v>
      </c>
      <c r="Z469">
        <v>6.0286</v>
      </c>
      <c r="AA469">
        <v>1450.2137</v>
      </c>
      <c r="AC469">
        <v>6.0286</v>
      </c>
      <c r="AD469">
        <v>1448.7175999999999</v>
      </c>
      <c r="AF469">
        <v>6.0110000000000001</v>
      </c>
      <c r="AG469">
        <v>1451.4658999999999</v>
      </c>
      <c r="AI469">
        <v>6.0110000000000001</v>
      </c>
      <c r="AJ469">
        <v>1446.61</v>
      </c>
    </row>
    <row r="470" spans="2:36">
      <c r="B470">
        <v>6.2043999999999997</v>
      </c>
      <c r="C470">
        <v>116.59829999999999</v>
      </c>
      <c r="E470">
        <v>6.0989000000000004</v>
      </c>
      <c r="F470">
        <v>118.85169999999999</v>
      </c>
      <c r="H470">
        <v>6.1692</v>
      </c>
      <c r="I470">
        <v>117.5765</v>
      </c>
      <c r="K470">
        <v>6.1692</v>
      </c>
      <c r="L470">
        <v>116.0386</v>
      </c>
      <c r="N470">
        <v>6.1165000000000003</v>
      </c>
      <c r="O470">
        <v>116.5384</v>
      </c>
      <c r="Q470">
        <v>6.1867999999999999</v>
      </c>
      <c r="R470">
        <v>1457.6771000000001</v>
      </c>
      <c r="T470">
        <v>6.0989000000000004</v>
      </c>
      <c r="U470">
        <v>1451.0897</v>
      </c>
      <c r="W470">
        <v>6.0989000000000004</v>
      </c>
      <c r="X470">
        <v>1449.2155</v>
      </c>
      <c r="Z470">
        <v>6.0637999999999996</v>
      </c>
      <c r="AA470">
        <v>1450.2137</v>
      </c>
      <c r="AC470">
        <v>6.0637999999999996</v>
      </c>
      <c r="AD470">
        <v>1448.7175999999999</v>
      </c>
      <c r="AF470">
        <v>6.0461999999999998</v>
      </c>
      <c r="AG470">
        <v>1449.9639</v>
      </c>
      <c r="AI470">
        <v>6.0461999999999998</v>
      </c>
      <c r="AJ470">
        <v>1447.6001000000001</v>
      </c>
    </row>
    <row r="471" spans="2:36">
      <c r="B471">
        <v>6.2394999999999996</v>
      </c>
      <c r="C471">
        <v>117.67619999999999</v>
      </c>
      <c r="E471">
        <v>6.1341000000000001</v>
      </c>
      <c r="F471">
        <v>118.85169999999999</v>
      </c>
      <c r="H471">
        <v>6.2043999999999997</v>
      </c>
      <c r="I471">
        <v>118.3539</v>
      </c>
      <c r="K471">
        <v>6.2043999999999997</v>
      </c>
      <c r="L471">
        <v>116.0986</v>
      </c>
      <c r="N471">
        <v>6.1516000000000002</v>
      </c>
      <c r="O471">
        <v>116.0386</v>
      </c>
      <c r="Q471">
        <v>6.2218999999999998</v>
      </c>
      <c r="R471">
        <v>1461.9355</v>
      </c>
      <c r="T471">
        <v>6.1341000000000001</v>
      </c>
      <c r="U471">
        <v>1452.8492000000001</v>
      </c>
      <c r="W471">
        <v>6.1341000000000001</v>
      </c>
      <c r="X471">
        <v>1449.8389999999999</v>
      </c>
      <c r="Z471">
        <v>6.0989000000000004</v>
      </c>
      <c r="AA471">
        <v>1447.4762000000001</v>
      </c>
      <c r="AC471">
        <v>6.0989000000000004</v>
      </c>
      <c r="AD471">
        <v>1448.0962999999999</v>
      </c>
      <c r="AF471">
        <v>6.0812999999999997</v>
      </c>
      <c r="AG471">
        <v>1444.7614000000001</v>
      </c>
      <c r="AI471">
        <v>6.0812999999999997</v>
      </c>
      <c r="AJ471">
        <v>1445.8693000000001</v>
      </c>
    </row>
    <row r="472" spans="2:36">
      <c r="B472">
        <v>6.2747000000000002</v>
      </c>
      <c r="C472">
        <v>118.57299999999999</v>
      </c>
      <c r="E472">
        <v>6.1692</v>
      </c>
      <c r="F472">
        <v>119.0707</v>
      </c>
      <c r="H472">
        <v>6.2394999999999996</v>
      </c>
      <c r="I472">
        <v>118.4933</v>
      </c>
      <c r="K472">
        <v>6.2394999999999996</v>
      </c>
      <c r="L472">
        <v>116.0986</v>
      </c>
      <c r="N472">
        <v>6.1867999999999999</v>
      </c>
      <c r="O472">
        <v>116.0386</v>
      </c>
      <c r="Q472">
        <v>6.2571000000000003</v>
      </c>
      <c r="R472">
        <v>1463.8924</v>
      </c>
      <c r="T472">
        <v>6.1692</v>
      </c>
      <c r="U472">
        <v>1453.7327</v>
      </c>
      <c r="W472">
        <v>6.1692</v>
      </c>
      <c r="X472">
        <v>1451.9682</v>
      </c>
      <c r="Z472">
        <v>6.1341000000000001</v>
      </c>
      <c r="AA472">
        <v>1447.3523</v>
      </c>
      <c r="AC472">
        <v>6.1341000000000001</v>
      </c>
      <c r="AD472">
        <v>1448.7175999999999</v>
      </c>
      <c r="AF472">
        <v>6.1165000000000003</v>
      </c>
      <c r="AG472">
        <v>1444.7614000000001</v>
      </c>
      <c r="AI472">
        <v>6.1165000000000003</v>
      </c>
      <c r="AJ472">
        <v>1444.7614000000001</v>
      </c>
    </row>
    <row r="473" spans="2:36">
      <c r="B473">
        <v>6.3098000000000001</v>
      </c>
      <c r="C473">
        <v>120.045</v>
      </c>
      <c r="E473">
        <v>6.2043999999999997</v>
      </c>
      <c r="F473">
        <v>119.6674</v>
      </c>
      <c r="H473">
        <v>6.2747000000000002</v>
      </c>
      <c r="I473">
        <v>118.57299999999999</v>
      </c>
      <c r="K473">
        <v>6.2747000000000002</v>
      </c>
      <c r="L473">
        <v>115.8186</v>
      </c>
      <c r="N473">
        <v>6.2218999999999998</v>
      </c>
      <c r="O473">
        <v>116.1986</v>
      </c>
      <c r="Q473">
        <v>6.2922000000000002</v>
      </c>
      <c r="R473">
        <v>1465.0733</v>
      </c>
      <c r="T473">
        <v>6.2043999999999997</v>
      </c>
      <c r="U473">
        <v>1454.4920999999999</v>
      </c>
      <c r="W473">
        <v>6.2043999999999997</v>
      </c>
      <c r="X473">
        <v>1453.6062999999999</v>
      </c>
      <c r="Z473">
        <v>6.1692</v>
      </c>
      <c r="AA473">
        <v>1447.3523</v>
      </c>
      <c r="AC473">
        <v>6.1692</v>
      </c>
      <c r="AD473">
        <v>1451.0897</v>
      </c>
      <c r="AF473">
        <v>6.1516000000000002</v>
      </c>
      <c r="AG473">
        <v>1444.8842999999999</v>
      </c>
      <c r="AI473">
        <v>6.1516000000000002</v>
      </c>
      <c r="AJ473">
        <v>1445.0073</v>
      </c>
    </row>
    <row r="474" spans="2:36">
      <c r="B474">
        <v>6.3449999999999998</v>
      </c>
      <c r="C474">
        <v>120.8197</v>
      </c>
      <c r="E474">
        <v>6.2394999999999996</v>
      </c>
      <c r="F474">
        <v>119.9457</v>
      </c>
      <c r="H474">
        <v>6.3098000000000001</v>
      </c>
      <c r="I474">
        <v>118.77209999999999</v>
      </c>
      <c r="K474">
        <v>6.3098000000000001</v>
      </c>
      <c r="L474">
        <v>115.8186</v>
      </c>
      <c r="N474">
        <v>6.2571000000000003</v>
      </c>
      <c r="O474">
        <v>116.41849999999999</v>
      </c>
      <c r="Q474">
        <v>6.3273999999999999</v>
      </c>
      <c r="R474">
        <v>1464.6791000000001</v>
      </c>
      <c r="T474">
        <v>6.2394999999999996</v>
      </c>
      <c r="U474">
        <v>1456.7818</v>
      </c>
      <c r="W474">
        <v>6.2394999999999996</v>
      </c>
      <c r="X474">
        <v>1457.0373</v>
      </c>
      <c r="Z474">
        <v>6.2043999999999997</v>
      </c>
      <c r="AA474">
        <v>1450.4637</v>
      </c>
      <c r="AC474">
        <v>6.2043999999999997</v>
      </c>
      <c r="AD474">
        <v>1453.2275</v>
      </c>
      <c r="AF474">
        <v>6.1867999999999999</v>
      </c>
      <c r="AG474">
        <v>1446.4864</v>
      </c>
      <c r="AI474">
        <v>6.1867999999999999</v>
      </c>
      <c r="AJ474">
        <v>1444.1475</v>
      </c>
    </row>
    <row r="475" spans="2:36">
      <c r="B475">
        <v>6.3800999999999997</v>
      </c>
      <c r="C475">
        <v>121.01819999999999</v>
      </c>
      <c r="E475">
        <v>6.2747000000000002</v>
      </c>
      <c r="F475">
        <v>120.1444</v>
      </c>
      <c r="H475">
        <v>6.3449999999999998</v>
      </c>
      <c r="I475">
        <v>118.77209999999999</v>
      </c>
      <c r="K475">
        <v>6.3449999999999998</v>
      </c>
      <c r="L475">
        <v>116.41849999999999</v>
      </c>
      <c r="N475">
        <v>6.2922000000000002</v>
      </c>
      <c r="O475">
        <v>117.2174</v>
      </c>
      <c r="Q475">
        <v>6.3624999999999998</v>
      </c>
      <c r="R475">
        <v>1464.2855</v>
      </c>
      <c r="T475">
        <v>6.2747000000000002</v>
      </c>
      <c r="U475">
        <v>1457.9333999999999</v>
      </c>
      <c r="W475">
        <v>6.2747000000000002</v>
      </c>
      <c r="X475">
        <v>1457.8052</v>
      </c>
      <c r="Z475">
        <v>6.2394999999999996</v>
      </c>
      <c r="AA475">
        <v>1451.3404</v>
      </c>
      <c r="AC475">
        <v>6.2394999999999996</v>
      </c>
      <c r="AD475">
        <v>1454.8724999999999</v>
      </c>
      <c r="AF475">
        <v>6.2218999999999998</v>
      </c>
      <c r="AG475">
        <v>1448.2203999999999</v>
      </c>
      <c r="AI475">
        <v>6.2218999999999998</v>
      </c>
      <c r="AJ475">
        <v>1444.1475</v>
      </c>
    </row>
    <row r="476" spans="2:36">
      <c r="B476">
        <v>6.4153000000000002</v>
      </c>
      <c r="C476">
        <v>121.2761</v>
      </c>
      <c r="E476">
        <v>6.3098000000000001</v>
      </c>
      <c r="F476">
        <v>120.0848</v>
      </c>
      <c r="H476">
        <v>6.3800999999999997</v>
      </c>
      <c r="I476">
        <v>118.0151</v>
      </c>
      <c r="K476">
        <v>6.3800999999999997</v>
      </c>
      <c r="L476">
        <v>116.9778</v>
      </c>
      <c r="N476">
        <v>6.3273999999999999</v>
      </c>
      <c r="O476">
        <v>117.4568</v>
      </c>
      <c r="Q476">
        <v>6.3977000000000004</v>
      </c>
      <c r="R476">
        <v>1464.0234</v>
      </c>
      <c r="T476">
        <v>6.3098000000000001</v>
      </c>
      <c r="U476">
        <v>1458.0616</v>
      </c>
      <c r="W476">
        <v>6.3098000000000001</v>
      </c>
      <c r="X476">
        <v>1458.1899000000001</v>
      </c>
      <c r="Z476">
        <v>6.2747000000000002</v>
      </c>
      <c r="AA476">
        <v>1455.8893</v>
      </c>
      <c r="AC476">
        <v>6.2747000000000002</v>
      </c>
      <c r="AD476">
        <v>1455.6347000000001</v>
      </c>
      <c r="AF476">
        <v>6.2571000000000003</v>
      </c>
      <c r="AG476">
        <v>1452.0939000000001</v>
      </c>
      <c r="AI476">
        <v>6.2571000000000003</v>
      </c>
      <c r="AJ476">
        <v>1444.6385</v>
      </c>
    </row>
    <row r="477" spans="2:36">
      <c r="B477">
        <v>6.4504000000000001</v>
      </c>
      <c r="C477">
        <v>121.77200000000001</v>
      </c>
      <c r="E477">
        <v>6.3449999999999998</v>
      </c>
      <c r="F477">
        <v>119.7071</v>
      </c>
      <c r="H477">
        <v>6.4153000000000002</v>
      </c>
      <c r="I477">
        <v>117.95529999999999</v>
      </c>
      <c r="K477">
        <v>6.4153000000000002</v>
      </c>
      <c r="L477">
        <v>117.1375</v>
      </c>
      <c r="N477">
        <v>6.3624999999999998</v>
      </c>
      <c r="O477">
        <v>117.39700000000001</v>
      </c>
      <c r="Q477">
        <v>6.4329000000000001</v>
      </c>
      <c r="R477">
        <v>1464.9418000000001</v>
      </c>
      <c r="T477">
        <v>6.3449999999999998</v>
      </c>
      <c r="U477">
        <v>1459.3471</v>
      </c>
      <c r="W477">
        <v>6.3449999999999998</v>
      </c>
      <c r="X477">
        <v>1457.421</v>
      </c>
      <c r="Z477">
        <v>6.3098000000000001</v>
      </c>
      <c r="AA477">
        <v>1457.1651999999999</v>
      </c>
      <c r="AC477">
        <v>6.3098000000000001</v>
      </c>
      <c r="AD477">
        <v>1456.0165999999999</v>
      </c>
      <c r="AF477">
        <v>6.2922000000000002</v>
      </c>
      <c r="AG477">
        <v>1454.7456</v>
      </c>
      <c r="AI477">
        <v>6.2922000000000002</v>
      </c>
      <c r="AJ477">
        <v>1445.9926</v>
      </c>
    </row>
    <row r="478" spans="2:36">
      <c r="B478">
        <v>6.4855999999999998</v>
      </c>
      <c r="C478">
        <v>121.97029999999999</v>
      </c>
      <c r="E478">
        <v>6.3800999999999997</v>
      </c>
      <c r="F478">
        <v>119.68729999999999</v>
      </c>
      <c r="H478">
        <v>6.4504000000000001</v>
      </c>
      <c r="I478">
        <v>117.95529999999999</v>
      </c>
      <c r="K478">
        <v>6.4504000000000001</v>
      </c>
      <c r="L478">
        <v>117.1375</v>
      </c>
      <c r="N478">
        <v>6.3977000000000004</v>
      </c>
      <c r="O478">
        <v>117.63630000000001</v>
      </c>
      <c r="Q478">
        <v>6.468</v>
      </c>
      <c r="R478">
        <v>1464.6791000000001</v>
      </c>
      <c r="T478">
        <v>6.3800999999999997</v>
      </c>
      <c r="U478">
        <v>1460.3796</v>
      </c>
      <c r="W478">
        <v>6.3800999999999997</v>
      </c>
      <c r="X478">
        <v>1457.9333999999999</v>
      </c>
      <c r="Z478">
        <v>6.3449999999999998</v>
      </c>
      <c r="AA478">
        <v>1458.5751</v>
      </c>
      <c r="AC478">
        <v>6.3449999999999998</v>
      </c>
      <c r="AD478">
        <v>1456.0165999999999</v>
      </c>
      <c r="AF478">
        <v>6.3273999999999999</v>
      </c>
      <c r="AG478">
        <v>1455.1262999999999</v>
      </c>
      <c r="AI478">
        <v>6.3273999999999999</v>
      </c>
      <c r="AJ478">
        <v>1447.7240999999999</v>
      </c>
    </row>
    <row r="479" spans="2:36">
      <c r="B479">
        <v>6.5206999999999997</v>
      </c>
      <c r="C479">
        <v>121.83150000000001</v>
      </c>
      <c r="E479">
        <v>6.4153000000000002</v>
      </c>
      <c r="F479">
        <v>119.7071</v>
      </c>
      <c r="H479">
        <v>6.4855999999999998</v>
      </c>
      <c r="I479">
        <v>118.45350000000001</v>
      </c>
      <c r="K479">
        <v>6.4855999999999998</v>
      </c>
      <c r="L479">
        <v>117.2174</v>
      </c>
      <c r="N479">
        <v>6.4329000000000001</v>
      </c>
      <c r="O479">
        <v>117.8357</v>
      </c>
      <c r="Q479">
        <v>6.5031999999999996</v>
      </c>
      <c r="R479">
        <v>1464.9418000000001</v>
      </c>
      <c r="T479">
        <v>6.4153000000000002</v>
      </c>
      <c r="U479">
        <v>1459.3471</v>
      </c>
      <c r="W479">
        <v>6.4153000000000002</v>
      </c>
      <c r="X479">
        <v>1459.0895</v>
      </c>
      <c r="Z479">
        <v>6.3800999999999997</v>
      </c>
      <c r="AA479">
        <v>1458.5751</v>
      </c>
      <c r="AC479">
        <v>6.3800999999999997</v>
      </c>
      <c r="AD479">
        <v>1456.144</v>
      </c>
      <c r="AF479">
        <v>6.3624999999999998</v>
      </c>
      <c r="AG479">
        <v>1456.0165999999999</v>
      </c>
      <c r="AI479">
        <v>6.3624999999999998</v>
      </c>
      <c r="AJ479">
        <v>1450.4637</v>
      </c>
    </row>
    <row r="480" spans="2:36">
      <c r="B480">
        <v>6.5559000000000003</v>
      </c>
      <c r="C480">
        <v>121.77200000000001</v>
      </c>
      <c r="E480">
        <v>6.4504000000000001</v>
      </c>
      <c r="F480">
        <v>120.00530000000001</v>
      </c>
      <c r="H480">
        <v>6.5206999999999997</v>
      </c>
      <c r="I480">
        <v>119.17010000000001</v>
      </c>
      <c r="K480">
        <v>6.5206999999999997</v>
      </c>
      <c r="L480">
        <v>116.5783</v>
      </c>
      <c r="N480">
        <v>6.468</v>
      </c>
      <c r="O480">
        <v>118.3937</v>
      </c>
      <c r="Q480">
        <v>6.5382999999999996</v>
      </c>
      <c r="R480">
        <v>1466.7879</v>
      </c>
      <c r="T480">
        <v>6.4504000000000001</v>
      </c>
      <c r="U480">
        <v>1458.7036000000001</v>
      </c>
      <c r="W480">
        <v>6.4504000000000001</v>
      </c>
      <c r="X480">
        <v>1459.3471</v>
      </c>
      <c r="Z480">
        <v>6.4153000000000002</v>
      </c>
      <c r="AA480">
        <v>1460.1211000000001</v>
      </c>
      <c r="AC480">
        <v>6.4153000000000002</v>
      </c>
      <c r="AD480">
        <v>1455.6347000000001</v>
      </c>
      <c r="AF480">
        <v>6.3977000000000004</v>
      </c>
      <c r="AG480">
        <v>1456.0165999999999</v>
      </c>
      <c r="AI480">
        <v>6.3977000000000004</v>
      </c>
      <c r="AJ480">
        <v>1451.3404</v>
      </c>
    </row>
    <row r="481" spans="2:36">
      <c r="B481">
        <v>6.5910000000000002</v>
      </c>
      <c r="C481">
        <v>121.71250000000001</v>
      </c>
      <c r="E481">
        <v>6.4855999999999998</v>
      </c>
      <c r="F481">
        <v>120.7403</v>
      </c>
      <c r="H481">
        <v>6.5559000000000003</v>
      </c>
      <c r="I481">
        <v>119.8463</v>
      </c>
      <c r="K481">
        <v>6.5559000000000003</v>
      </c>
      <c r="L481">
        <v>116.59829999999999</v>
      </c>
      <c r="N481">
        <v>6.5031999999999996</v>
      </c>
      <c r="O481">
        <v>118.3937</v>
      </c>
      <c r="Q481">
        <v>6.5735000000000001</v>
      </c>
      <c r="R481">
        <v>1467.8485000000001</v>
      </c>
      <c r="T481">
        <v>6.4855999999999998</v>
      </c>
      <c r="U481">
        <v>1461.1565000000001</v>
      </c>
      <c r="W481">
        <v>6.4855999999999998</v>
      </c>
      <c r="X481">
        <v>1460.2502999999999</v>
      </c>
      <c r="Z481">
        <v>6.4504000000000001</v>
      </c>
      <c r="AA481">
        <v>1460.7678000000001</v>
      </c>
      <c r="AC481">
        <v>6.4504000000000001</v>
      </c>
      <c r="AD481">
        <v>1456.144</v>
      </c>
      <c r="AF481">
        <v>6.4329000000000001</v>
      </c>
      <c r="AG481">
        <v>1455.2534000000001</v>
      </c>
      <c r="AI481">
        <v>6.4329000000000001</v>
      </c>
      <c r="AJ481">
        <v>1452.4712999999999</v>
      </c>
    </row>
    <row r="482" spans="2:36">
      <c r="B482">
        <v>6.6261999999999999</v>
      </c>
      <c r="C482">
        <v>120.9586</v>
      </c>
      <c r="E482">
        <v>6.5206999999999997</v>
      </c>
      <c r="F482">
        <v>122.0496</v>
      </c>
      <c r="H482">
        <v>6.5910000000000002</v>
      </c>
      <c r="I482">
        <v>121.5737</v>
      </c>
      <c r="K482">
        <v>6.5910000000000002</v>
      </c>
      <c r="L482">
        <v>116.5783</v>
      </c>
      <c r="N482">
        <v>6.5382999999999996</v>
      </c>
      <c r="O482">
        <v>118.4933</v>
      </c>
      <c r="Q482">
        <v>6.6086</v>
      </c>
      <c r="R482">
        <v>1467.8485000000001</v>
      </c>
      <c r="T482">
        <v>6.5206999999999997</v>
      </c>
      <c r="U482">
        <v>1461.5456999999999</v>
      </c>
      <c r="W482">
        <v>6.5206999999999997</v>
      </c>
      <c r="X482">
        <v>1460.2502999999999</v>
      </c>
      <c r="Z482">
        <v>6.4855999999999998</v>
      </c>
      <c r="AA482">
        <v>1458.3181999999999</v>
      </c>
      <c r="AC482">
        <v>6.4855999999999998</v>
      </c>
      <c r="AD482">
        <v>1458.4467</v>
      </c>
      <c r="AF482">
        <v>6.468</v>
      </c>
      <c r="AG482">
        <v>1456.7818</v>
      </c>
      <c r="AI482">
        <v>6.468</v>
      </c>
      <c r="AJ482">
        <v>1454.3653999999999</v>
      </c>
    </row>
    <row r="483" spans="2:36">
      <c r="B483">
        <v>6.6612999999999998</v>
      </c>
      <c r="C483">
        <v>120.8197</v>
      </c>
      <c r="E483">
        <v>6.5559000000000003</v>
      </c>
      <c r="F483">
        <v>122.4064</v>
      </c>
      <c r="H483">
        <v>6.6261999999999999</v>
      </c>
      <c r="I483">
        <v>122.1884</v>
      </c>
      <c r="K483">
        <v>6.6261999999999999</v>
      </c>
      <c r="L483">
        <v>117.0577</v>
      </c>
      <c r="N483">
        <v>6.5735000000000001</v>
      </c>
      <c r="O483">
        <v>118.4933</v>
      </c>
      <c r="Q483">
        <v>6.6437999999999997</v>
      </c>
      <c r="R483">
        <v>1468.6466</v>
      </c>
      <c r="T483">
        <v>6.5559000000000003</v>
      </c>
      <c r="U483">
        <v>1461.5456999999999</v>
      </c>
      <c r="W483">
        <v>6.5559000000000003</v>
      </c>
      <c r="X483">
        <v>1463.2385999999999</v>
      </c>
      <c r="Z483">
        <v>6.5206999999999997</v>
      </c>
      <c r="AA483">
        <v>1458.3181999999999</v>
      </c>
      <c r="AC483">
        <v>6.5206999999999997</v>
      </c>
      <c r="AD483">
        <v>1458.7036000000001</v>
      </c>
      <c r="AF483">
        <v>6.5031999999999996</v>
      </c>
      <c r="AG483">
        <v>1457.6771000000001</v>
      </c>
      <c r="AI483">
        <v>6.5031999999999996</v>
      </c>
      <c r="AJ483">
        <v>1452.9752000000001</v>
      </c>
    </row>
    <row r="484" spans="2:36">
      <c r="B484">
        <v>6.6965000000000003</v>
      </c>
      <c r="C484">
        <v>120.9785</v>
      </c>
      <c r="E484">
        <v>6.5910000000000002</v>
      </c>
      <c r="F484">
        <v>123.852</v>
      </c>
      <c r="H484">
        <v>6.6612999999999998</v>
      </c>
      <c r="I484">
        <v>123.00069999999999</v>
      </c>
      <c r="K484">
        <v>6.6612999999999998</v>
      </c>
      <c r="L484">
        <v>117.7161</v>
      </c>
      <c r="N484">
        <v>6.6086</v>
      </c>
      <c r="O484">
        <v>118.4734</v>
      </c>
      <c r="Q484">
        <v>6.6788999999999996</v>
      </c>
      <c r="R484">
        <v>1469.18</v>
      </c>
      <c r="T484">
        <v>6.5910000000000002</v>
      </c>
      <c r="U484">
        <v>1464.5478000000001</v>
      </c>
      <c r="W484">
        <v>6.5910000000000002</v>
      </c>
      <c r="X484">
        <v>1463.2385999999999</v>
      </c>
      <c r="Z484">
        <v>6.5559000000000003</v>
      </c>
      <c r="AA484">
        <v>1458.9608000000001</v>
      </c>
      <c r="AC484">
        <v>6.5559000000000003</v>
      </c>
      <c r="AD484">
        <v>1459.3471</v>
      </c>
      <c r="AF484">
        <v>6.5382999999999996</v>
      </c>
      <c r="AG484">
        <v>1459.2183</v>
      </c>
      <c r="AI484">
        <v>6.5382999999999996</v>
      </c>
      <c r="AJ484">
        <v>1452.9752000000001</v>
      </c>
    </row>
    <row r="485" spans="2:36">
      <c r="B485">
        <v>6.7316000000000003</v>
      </c>
      <c r="C485">
        <v>121.3952</v>
      </c>
      <c r="E485">
        <v>6.6261999999999999</v>
      </c>
      <c r="F485">
        <v>124.20820000000001</v>
      </c>
      <c r="H485">
        <v>6.6965000000000003</v>
      </c>
      <c r="I485">
        <v>122.76300000000001</v>
      </c>
      <c r="K485">
        <v>6.6965000000000003</v>
      </c>
      <c r="L485">
        <v>118.7124</v>
      </c>
      <c r="N485">
        <v>6.6437999999999997</v>
      </c>
      <c r="O485">
        <v>118.2144</v>
      </c>
      <c r="Q485">
        <v>6.7141000000000002</v>
      </c>
      <c r="R485">
        <v>1470.3841</v>
      </c>
      <c r="T485">
        <v>6.6261999999999999</v>
      </c>
      <c r="U485">
        <v>1466.2592</v>
      </c>
      <c r="W485">
        <v>6.6261999999999999</v>
      </c>
      <c r="X485">
        <v>1463.2385999999999</v>
      </c>
      <c r="Z485">
        <v>6.5910000000000002</v>
      </c>
      <c r="AA485">
        <v>1458.3181999999999</v>
      </c>
      <c r="AC485">
        <v>6.5910000000000002</v>
      </c>
      <c r="AD485">
        <v>1458.9608000000001</v>
      </c>
      <c r="AF485">
        <v>6.5735000000000001</v>
      </c>
      <c r="AG485">
        <v>1459.4758999999999</v>
      </c>
      <c r="AI485">
        <v>6.5735000000000001</v>
      </c>
      <c r="AJ485">
        <v>1454.4920999999999</v>
      </c>
    </row>
    <row r="486" spans="2:36">
      <c r="B486">
        <v>6.7667999999999999</v>
      </c>
      <c r="C486">
        <v>121.8117</v>
      </c>
      <c r="E486">
        <v>6.6612999999999998</v>
      </c>
      <c r="F486">
        <v>124.4851</v>
      </c>
      <c r="H486">
        <v>6.7316000000000003</v>
      </c>
      <c r="I486">
        <v>123.0403</v>
      </c>
      <c r="K486">
        <v>6.7316000000000003</v>
      </c>
      <c r="L486">
        <v>121.5142</v>
      </c>
      <c r="N486">
        <v>6.6788999999999996</v>
      </c>
      <c r="O486">
        <v>118.4734</v>
      </c>
      <c r="Q486">
        <v>6.7492000000000001</v>
      </c>
      <c r="R486">
        <v>1474.1652999999999</v>
      </c>
      <c r="T486">
        <v>6.6612999999999998</v>
      </c>
      <c r="U486">
        <v>1466.7879</v>
      </c>
      <c r="W486">
        <v>6.6612999999999998</v>
      </c>
      <c r="X486">
        <v>1463.8924</v>
      </c>
      <c r="Z486">
        <v>6.6261999999999999</v>
      </c>
      <c r="AA486">
        <v>1457.421</v>
      </c>
      <c r="AC486">
        <v>6.6261999999999999</v>
      </c>
      <c r="AD486">
        <v>1460.5089</v>
      </c>
      <c r="AF486">
        <v>6.6086</v>
      </c>
      <c r="AG486">
        <v>1461.6755000000001</v>
      </c>
      <c r="AI486">
        <v>6.6086</v>
      </c>
      <c r="AJ486">
        <v>1455.2534000000001</v>
      </c>
    </row>
    <row r="487" spans="2:36">
      <c r="B487">
        <v>6.8019999999999996</v>
      </c>
      <c r="C487">
        <v>122.1686</v>
      </c>
      <c r="E487">
        <v>6.6965000000000003</v>
      </c>
      <c r="F487">
        <v>124.6434</v>
      </c>
      <c r="H487">
        <v>6.7667999999999999</v>
      </c>
      <c r="I487">
        <v>122.8819</v>
      </c>
      <c r="K487">
        <v>6.7667999999999999</v>
      </c>
      <c r="L487">
        <v>121.8712</v>
      </c>
      <c r="N487">
        <v>6.7141000000000002</v>
      </c>
      <c r="O487">
        <v>118.77209999999999</v>
      </c>
      <c r="Q487">
        <v>6.7843999999999998</v>
      </c>
      <c r="R487">
        <v>1479.1084000000001</v>
      </c>
      <c r="T487">
        <v>6.6965000000000003</v>
      </c>
      <c r="U487">
        <v>1467.0527</v>
      </c>
      <c r="W487">
        <v>6.6965000000000003</v>
      </c>
      <c r="X487">
        <v>1466.7879</v>
      </c>
      <c r="Z487">
        <v>6.6612999999999998</v>
      </c>
      <c r="AA487">
        <v>1460.6383000000001</v>
      </c>
      <c r="AC487">
        <v>6.6612999999999998</v>
      </c>
      <c r="AD487">
        <v>1461.2861</v>
      </c>
      <c r="AF487">
        <v>6.6437999999999997</v>
      </c>
      <c r="AG487">
        <v>1461.6755000000001</v>
      </c>
      <c r="AI487">
        <v>6.6437999999999997</v>
      </c>
      <c r="AJ487">
        <v>1459.3471</v>
      </c>
    </row>
    <row r="488" spans="2:36">
      <c r="B488">
        <v>6.8371000000000004</v>
      </c>
      <c r="C488">
        <v>123.06010000000001</v>
      </c>
      <c r="E488">
        <v>6.7316000000000003</v>
      </c>
      <c r="F488">
        <v>124.4851</v>
      </c>
      <c r="H488">
        <v>6.8019999999999996</v>
      </c>
      <c r="I488">
        <v>122.76300000000001</v>
      </c>
      <c r="K488">
        <v>6.8019999999999996</v>
      </c>
      <c r="L488">
        <v>122.1289</v>
      </c>
      <c r="N488">
        <v>6.7492000000000001</v>
      </c>
      <c r="O488">
        <v>119.9854</v>
      </c>
      <c r="Q488">
        <v>6.8194999999999997</v>
      </c>
      <c r="R488">
        <v>1482.7383</v>
      </c>
      <c r="T488">
        <v>6.7316000000000003</v>
      </c>
      <c r="U488">
        <v>1471.8631</v>
      </c>
      <c r="W488">
        <v>6.7316000000000003</v>
      </c>
      <c r="X488">
        <v>1467.4503</v>
      </c>
      <c r="Z488">
        <v>6.6965000000000003</v>
      </c>
      <c r="AA488">
        <v>1465.7315000000001</v>
      </c>
      <c r="AC488">
        <v>6.6965000000000003</v>
      </c>
      <c r="AD488">
        <v>1464.1543999999999</v>
      </c>
      <c r="AF488">
        <v>6.6788999999999996</v>
      </c>
      <c r="AG488">
        <v>1461.6755000000001</v>
      </c>
      <c r="AI488">
        <v>6.6788999999999996</v>
      </c>
      <c r="AJ488">
        <v>1460.3796</v>
      </c>
    </row>
    <row r="489" spans="2:36">
      <c r="B489">
        <v>6.8723000000000001</v>
      </c>
      <c r="C489">
        <v>124.2675</v>
      </c>
      <c r="E489">
        <v>6.7667999999999999</v>
      </c>
      <c r="F489">
        <v>124.30710000000001</v>
      </c>
      <c r="H489">
        <v>6.8371000000000004</v>
      </c>
      <c r="I489">
        <v>122.1884</v>
      </c>
      <c r="K489">
        <v>6.8371000000000004</v>
      </c>
      <c r="L489">
        <v>121.8712</v>
      </c>
      <c r="N489">
        <v>6.7843999999999998</v>
      </c>
      <c r="O489">
        <v>121.89100000000001</v>
      </c>
      <c r="Q489">
        <v>6.8547000000000002</v>
      </c>
      <c r="R489">
        <v>1483.0196000000001</v>
      </c>
      <c r="T489">
        <v>6.7667999999999999</v>
      </c>
      <c r="U489">
        <v>1473.3505</v>
      </c>
      <c r="W489">
        <v>6.7667999999999999</v>
      </c>
      <c r="X489">
        <v>1469.8483000000001</v>
      </c>
      <c r="Z489">
        <v>6.7316000000000003</v>
      </c>
      <c r="AA489">
        <v>1470.1161</v>
      </c>
      <c r="AC489">
        <v>6.7316000000000003</v>
      </c>
      <c r="AD489">
        <v>1467.1850999999999</v>
      </c>
      <c r="AF489">
        <v>6.7141000000000002</v>
      </c>
      <c r="AG489">
        <v>1462.0654999999999</v>
      </c>
      <c r="AI489">
        <v>6.7141000000000002</v>
      </c>
      <c r="AJ489">
        <v>1461.8054999999999</v>
      </c>
    </row>
    <row r="490" spans="2:36">
      <c r="B490">
        <v>6.9074</v>
      </c>
      <c r="C490">
        <v>125.9679</v>
      </c>
      <c r="E490">
        <v>6.8019999999999996</v>
      </c>
      <c r="F490">
        <v>124.20820000000001</v>
      </c>
      <c r="H490">
        <v>6.8723000000000001</v>
      </c>
      <c r="I490">
        <v>122.0496</v>
      </c>
      <c r="K490">
        <v>6.8723000000000001</v>
      </c>
      <c r="L490">
        <v>122.08929999999999</v>
      </c>
      <c r="N490">
        <v>6.8194999999999997</v>
      </c>
      <c r="O490">
        <v>122.6045</v>
      </c>
      <c r="Q490">
        <v>6.8898000000000001</v>
      </c>
      <c r="R490">
        <v>1484.2896000000001</v>
      </c>
      <c r="T490">
        <v>6.8019999999999996</v>
      </c>
      <c r="U490">
        <v>1472.944</v>
      </c>
      <c r="W490">
        <v>6.8019999999999996</v>
      </c>
      <c r="X490">
        <v>1470.25</v>
      </c>
      <c r="Z490">
        <v>6.7667999999999999</v>
      </c>
      <c r="AA490">
        <v>1471.5935999999999</v>
      </c>
      <c r="AC490">
        <v>6.7667999999999999</v>
      </c>
      <c r="AD490">
        <v>1470.3841</v>
      </c>
      <c r="AF490">
        <v>6.7492000000000001</v>
      </c>
      <c r="AG490">
        <v>1464.9418000000001</v>
      </c>
      <c r="AI490">
        <v>6.7492000000000001</v>
      </c>
      <c r="AJ490">
        <v>1461.8054999999999</v>
      </c>
    </row>
    <row r="491" spans="2:36">
      <c r="B491">
        <v>6.9425999999999997</v>
      </c>
      <c r="C491">
        <v>125.9679</v>
      </c>
      <c r="E491">
        <v>6.8371000000000004</v>
      </c>
      <c r="F491">
        <v>123.9114</v>
      </c>
      <c r="H491">
        <v>6.9074</v>
      </c>
      <c r="I491">
        <v>121.5539</v>
      </c>
      <c r="K491">
        <v>6.9074</v>
      </c>
      <c r="L491">
        <v>121.7919</v>
      </c>
      <c r="N491">
        <v>6.8547000000000002</v>
      </c>
      <c r="O491">
        <v>123.00069999999999</v>
      </c>
      <c r="Q491">
        <v>6.9249999999999998</v>
      </c>
      <c r="R491">
        <v>1484.7144000000001</v>
      </c>
      <c r="T491">
        <v>6.8371000000000004</v>
      </c>
      <c r="U491">
        <v>1474.3014000000001</v>
      </c>
      <c r="W491">
        <v>6.8371000000000004</v>
      </c>
      <c r="X491">
        <v>1471.4589000000001</v>
      </c>
      <c r="Z491">
        <v>6.8019999999999996</v>
      </c>
      <c r="AA491">
        <v>1471.8631</v>
      </c>
      <c r="AC491">
        <v>6.8019999999999996</v>
      </c>
      <c r="AD491">
        <v>1470.1161</v>
      </c>
      <c r="AF491">
        <v>6.7843999999999998</v>
      </c>
      <c r="AG491">
        <v>1466.3913</v>
      </c>
      <c r="AI491">
        <v>6.7843999999999998</v>
      </c>
      <c r="AJ491">
        <v>1461.8054999999999</v>
      </c>
    </row>
    <row r="492" spans="2:36">
      <c r="B492">
        <v>6.9776999999999996</v>
      </c>
      <c r="C492">
        <v>125.9679</v>
      </c>
      <c r="E492">
        <v>6.8723000000000001</v>
      </c>
      <c r="F492">
        <v>123.5551</v>
      </c>
      <c r="H492">
        <v>6.9425999999999997</v>
      </c>
      <c r="I492">
        <v>121.5539</v>
      </c>
      <c r="K492">
        <v>6.9425999999999997</v>
      </c>
      <c r="L492">
        <v>121.6729</v>
      </c>
      <c r="N492">
        <v>6.8898000000000001</v>
      </c>
      <c r="O492">
        <v>122.76300000000001</v>
      </c>
      <c r="Q492">
        <v>6.9600999999999997</v>
      </c>
      <c r="R492">
        <v>1488.7135000000001</v>
      </c>
      <c r="T492">
        <v>6.8723000000000001</v>
      </c>
      <c r="U492">
        <v>1475.9395</v>
      </c>
      <c r="W492">
        <v>6.8723000000000001</v>
      </c>
      <c r="X492">
        <v>1476.2135000000001</v>
      </c>
      <c r="Z492">
        <v>6.8371000000000004</v>
      </c>
      <c r="AA492">
        <v>1472.403</v>
      </c>
      <c r="AC492">
        <v>6.8371000000000004</v>
      </c>
      <c r="AD492">
        <v>1470.3841</v>
      </c>
      <c r="AF492">
        <v>6.8194999999999997</v>
      </c>
      <c r="AG492">
        <v>1467.7157</v>
      </c>
      <c r="AI492">
        <v>6.8194999999999997</v>
      </c>
      <c r="AJ492">
        <v>1463.1079999999999</v>
      </c>
    </row>
    <row r="493" spans="2:36">
      <c r="B493">
        <v>7.0129000000000001</v>
      </c>
      <c r="C493">
        <v>124.80159999999999</v>
      </c>
      <c r="E493">
        <v>6.9074</v>
      </c>
      <c r="F493">
        <v>123.3373</v>
      </c>
      <c r="H493">
        <v>6.9776999999999996</v>
      </c>
      <c r="I493">
        <v>122.0496</v>
      </c>
      <c r="K493">
        <v>6.9776999999999996</v>
      </c>
      <c r="L493">
        <v>121.13720000000001</v>
      </c>
      <c r="N493">
        <v>6.9249999999999998</v>
      </c>
      <c r="O493">
        <v>123.1987</v>
      </c>
      <c r="Q493">
        <v>6.9953000000000003</v>
      </c>
      <c r="R493">
        <v>1490.1572000000001</v>
      </c>
      <c r="T493">
        <v>6.9074</v>
      </c>
      <c r="U493">
        <v>1475.9395</v>
      </c>
      <c r="W493">
        <v>6.9074</v>
      </c>
      <c r="X493">
        <v>1479.1084000000001</v>
      </c>
      <c r="Z493">
        <v>6.8723000000000001</v>
      </c>
      <c r="AA493">
        <v>1471.7283</v>
      </c>
      <c r="AC493">
        <v>6.8723000000000001</v>
      </c>
      <c r="AD493">
        <v>1472.6733999999999</v>
      </c>
      <c r="AF493">
        <v>6.8547000000000002</v>
      </c>
      <c r="AG493">
        <v>1468.7799</v>
      </c>
      <c r="AI493">
        <v>6.8547000000000002</v>
      </c>
      <c r="AJ493">
        <v>1466.9203</v>
      </c>
    </row>
    <row r="494" spans="2:36">
      <c r="B494">
        <v>7.048</v>
      </c>
      <c r="C494">
        <v>122.1289</v>
      </c>
      <c r="E494">
        <v>6.9425999999999997</v>
      </c>
      <c r="F494">
        <v>123.4165</v>
      </c>
      <c r="H494">
        <v>7.0129000000000001</v>
      </c>
      <c r="I494">
        <v>122.0694</v>
      </c>
      <c r="K494">
        <v>7.0129000000000001</v>
      </c>
      <c r="L494">
        <v>120.7403</v>
      </c>
      <c r="N494">
        <v>6.9600999999999997</v>
      </c>
      <c r="O494">
        <v>123.29770000000001</v>
      </c>
      <c r="Q494">
        <v>7.0304000000000002</v>
      </c>
      <c r="R494">
        <v>1491.0274999999999</v>
      </c>
      <c r="T494">
        <v>6.9425999999999997</v>
      </c>
      <c r="U494">
        <v>1480.3590999999999</v>
      </c>
      <c r="W494">
        <v>6.9425999999999997</v>
      </c>
      <c r="X494">
        <v>1482.7383</v>
      </c>
      <c r="Z494">
        <v>6.9074</v>
      </c>
      <c r="AA494">
        <v>1476.3507</v>
      </c>
      <c r="AC494">
        <v>6.9074</v>
      </c>
      <c r="AD494">
        <v>1472.944</v>
      </c>
      <c r="AF494">
        <v>6.8898000000000001</v>
      </c>
      <c r="AG494">
        <v>1469.5808</v>
      </c>
      <c r="AI494">
        <v>6.8898000000000001</v>
      </c>
      <c r="AJ494">
        <v>1467.9812999999999</v>
      </c>
    </row>
    <row r="495" spans="2:36">
      <c r="B495">
        <v>7.0831999999999997</v>
      </c>
      <c r="C495">
        <v>120.85939999999999</v>
      </c>
      <c r="E495">
        <v>6.9776999999999996</v>
      </c>
      <c r="F495">
        <v>123.5155</v>
      </c>
      <c r="H495">
        <v>7.048</v>
      </c>
      <c r="I495">
        <v>122.84229999999999</v>
      </c>
      <c r="K495">
        <v>7.048</v>
      </c>
      <c r="L495">
        <v>120.7403</v>
      </c>
      <c r="N495">
        <v>6.9953000000000003</v>
      </c>
      <c r="O495">
        <v>123.29770000000001</v>
      </c>
      <c r="Q495">
        <v>7.0655999999999999</v>
      </c>
      <c r="R495">
        <v>1491.0274999999999</v>
      </c>
      <c r="T495">
        <v>6.9776999999999996</v>
      </c>
      <c r="U495">
        <v>1480.9168999999999</v>
      </c>
      <c r="W495">
        <v>6.9776999999999996</v>
      </c>
      <c r="X495">
        <v>1483.7244000000001</v>
      </c>
      <c r="Z495">
        <v>6.9425999999999997</v>
      </c>
      <c r="AA495">
        <v>1476.6251</v>
      </c>
      <c r="AC495">
        <v>6.9425999999999997</v>
      </c>
      <c r="AD495">
        <v>1474.9827</v>
      </c>
      <c r="AF495">
        <v>6.9249999999999998</v>
      </c>
      <c r="AG495">
        <v>1471.0554</v>
      </c>
      <c r="AI495">
        <v>6.9249999999999998</v>
      </c>
      <c r="AJ495">
        <v>1469.18</v>
      </c>
    </row>
    <row r="496" spans="2:36">
      <c r="B496">
        <v>7.1182999999999996</v>
      </c>
      <c r="C496">
        <v>120.2636</v>
      </c>
      <c r="E496">
        <v>7.0129000000000001</v>
      </c>
      <c r="F496">
        <v>124.04989999999999</v>
      </c>
      <c r="H496">
        <v>7.0831999999999997</v>
      </c>
      <c r="I496">
        <v>123.3571</v>
      </c>
      <c r="K496">
        <v>7.0831999999999997</v>
      </c>
      <c r="L496">
        <v>120.7403</v>
      </c>
      <c r="N496">
        <v>7.0304000000000002</v>
      </c>
      <c r="O496">
        <v>123.0997</v>
      </c>
      <c r="Q496">
        <v>7.1006999999999998</v>
      </c>
      <c r="R496">
        <v>1490.5920000000001</v>
      </c>
      <c r="T496">
        <v>7.0129000000000001</v>
      </c>
      <c r="U496">
        <v>1480.7773999999999</v>
      </c>
      <c r="W496">
        <v>7.0129000000000001</v>
      </c>
      <c r="X496">
        <v>1483.5833</v>
      </c>
      <c r="Z496">
        <v>6.9776999999999996</v>
      </c>
      <c r="AA496">
        <v>1477.8638000000001</v>
      </c>
      <c r="AC496">
        <v>6.9776999999999996</v>
      </c>
      <c r="AD496">
        <v>1478.8313000000001</v>
      </c>
      <c r="AF496">
        <v>6.9600999999999997</v>
      </c>
      <c r="AG496">
        <v>1471.7283</v>
      </c>
      <c r="AI496">
        <v>6.9600999999999997</v>
      </c>
      <c r="AJ496">
        <v>1471.0554</v>
      </c>
    </row>
    <row r="497" spans="2:36">
      <c r="B497">
        <v>7.1535000000000002</v>
      </c>
      <c r="C497">
        <v>120.3629</v>
      </c>
      <c r="E497">
        <v>7.048</v>
      </c>
      <c r="F497">
        <v>124.6236</v>
      </c>
      <c r="H497">
        <v>7.1182999999999996</v>
      </c>
      <c r="I497">
        <v>124.4851</v>
      </c>
      <c r="K497">
        <v>7.1182999999999996</v>
      </c>
      <c r="L497">
        <v>121.4547</v>
      </c>
      <c r="N497">
        <v>7.0655999999999999</v>
      </c>
      <c r="O497">
        <v>123.1987</v>
      </c>
      <c r="Q497">
        <v>7.1359000000000004</v>
      </c>
      <c r="R497">
        <v>1490.0125</v>
      </c>
      <c r="T497">
        <v>7.048</v>
      </c>
      <c r="U497">
        <v>1481.1963000000001</v>
      </c>
      <c r="W497">
        <v>7.048</v>
      </c>
      <c r="X497">
        <v>1483.0196000000001</v>
      </c>
      <c r="Z497">
        <v>7.0129000000000001</v>
      </c>
      <c r="AA497">
        <v>1478.0018</v>
      </c>
      <c r="AC497">
        <v>7.0129000000000001</v>
      </c>
      <c r="AD497">
        <v>1480.7773999999999</v>
      </c>
      <c r="AF497">
        <v>6.9953000000000003</v>
      </c>
      <c r="AG497">
        <v>1472.1329000000001</v>
      </c>
      <c r="AI497">
        <v>6.9953000000000003</v>
      </c>
      <c r="AJ497">
        <v>1473.2148999999999</v>
      </c>
    </row>
    <row r="498" spans="2:36">
      <c r="B498">
        <v>7.1886000000000001</v>
      </c>
      <c r="C498">
        <v>120.91889999999999</v>
      </c>
      <c r="E498">
        <v>7.0831999999999997</v>
      </c>
      <c r="F498">
        <v>125.9284</v>
      </c>
      <c r="H498">
        <v>7.1535000000000002</v>
      </c>
      <c r="I498">
        <v>125.65170000000001</v>
      </c>
      <c r="K498">
        <v>7.1535000000000002</v>
      </c>
      <c r="L498">
        <v>121.97029999999999</v>
      </c>
      <c r="N498">
        <v>7.1006999999999998</v>
      </c>
      <c r="O498">
        <v>122.22799999999999</v>
      </c>
      <c r="Q498">
        <v>7.1710000000000003</v>
      </c>
      <c r="R498">
        <v>1489.4342999999999</v>
      </c>
      <c r="T498">
        <v>7.0831999999999997</v>
      </c>
      <c r="U498">
        <v>1482.7383</v>
      </c>
      <c r="W498">
        <v>7.0831999999999997</v>
      </c>
      <c r="X498">
        <v>1483.0196000000001</v>
      </c>
      <c r="Z498">
        <v>7.048</v>
      </c>
      <c r="AA498">
        <v>1478.4161999999999</v>
      </c>
      <c r="AC498">
        <v>7.048</v>
      </c>
      <c r="AD498">
        <v>1480.7773999999999</v>
      </c>
      <c r="AF498">
        <v>7.0304000000000002</v>
      </c>
      <c r="AG498">
        <v>1474.0292999999999</v>
      </c>
      <c r="AI498">
        <v>7.0304000000000002</v>
      </c>
      <c r="AJ498">
        <v>1473.6217999999999</v>
      </c>
    </row>
    <row r="499" spans="2:36">
      <c r="B499">
        <v>7.2237999999999998</v>
      </c>
      <c r="C499">
        <v>121.4547</v>
      </c>
      <c r="E499">
        <v>7.1182999999999996</v>
      </c>
      <c r="F499">
        <v>127.173</v>
      </c>
      <c r="H499">
        <v>7.1886000000000001</v>
      </c>
      <c r="I499">
        <v>127.1532</v>
      </c>
      <c r="K499">
        <v>7.1886000000000001</v>
      </c>
      <c r="L499">
        <v>122.5847</v>
      </c>
      <c r="N499">
        <v>7.1359000000000004</v>
      </c>
      <c r="O499">
        <v>122.20820000000001</v>
      </c>
      <c r="Q499">
        <v>7.2061999999999999</v>
      </c>
      <c r="R499">
        <v>1487.9947</v>
      </c>
      <c r="T499">
        <v>7.1182999999999996</v>
      </c>
      <c r="U499">
        <v>1482.7383</v>
      </c>
      <c r="W499">
        <v>7.1182999999999996</v>
      </c>
      <c r="X499">
        <v>1482.5977</v>
      </c>
      <c r="Z499">
        <v>7.0831999999999997</v>
      </c>
      <c r="AA499">
        <v>1479.1084000000001</v>
      </c>
      <c r="AC499">
        <v>7.0831999999999997</v>
      </c>
      <c r="AD499">
        <v>1480.7773999999999</v>
      </c>
      <c r="AF499">
        <v>7.0655999999999999</v>
      </c>
      <c r="AG499">
        <v>1475.1192000000001</v>
      </c>
      <c r="AI499">
        <v>7.0655999999999999</v>
      </c>
      <c r="AJ499">
        <v>1474.8462999999999</v>
      </c>
    </row>
    <row r="500" spans="2:36">
      <c r="B500">
        <v>7.2588999999999997</v>
      </c>
      <c r="C500">
        <v>121.4547</v>
      </c>
      <c r="E500">
        <v>7.1535000000000002</v>
      </c>
      <c r="F500">
        <v>127.9629</v>
      </c>
      <c r="H500">
        <v>7.2237999999999998</v>
      </c>
      <c r="I500">
        <v>127.1532</v>
      </c>
      <c r="K500">
        <v>7.2237999999999998</v>
      </c>
      <c r="L500">
        <v>123.4759</v>
      </c>
      <c r="N500">
        <v>7.1710000000000003</v>
      </c>
      <c r="O500">
        <v>122.34690000000001</v>
      </c>
      <c r="Q500">
        <v>7.2413999999999996</v>
      </c>
      <c r="R500">
        <v>1487.9947</v>
      </c>
      <c r="T500">
        <v>7.1535000000000002</v>
      </c>
      <c r="U500">
        <v>1483.3013000000001</v>
      </c>
      <c r="W500">
        <v>7.1535000000000002</v>
      </c>
      <c r="X500">
        <v>1480.9168999999999</v>
      </c>
      <c r="Z500">
        <v>7.1182999999999996</v>
      </c>
      <c r="AA500">
        <v>1480.0807</v>
      </c>
      <c r="AC500">
        <v>7.1182999999999996</v>
      </c>
      <c r="AD500">
        <v>1479.6635000000001</v>
      </c>
      <c r="AF500">
        <v>7.1006999999999998</v>
      </c>
      <c r="AG500">
        <v>1476.6251</v>
      </c>
      <c r="AI500">
        <v>7.1006999999999998</v>
      </c>
      <c r="AJ500">
        <v>1475.8026</v>
      </c>
    </row>
    <row r="501" spans="2:36">
      <c r="B501">
        <v>7.2941000000000003</v>
      </c>
      <c r="C501">
        <v>121.6927</v>
      </c>
      <c r="E501">
        <v>7.1886000000000001</v>
      </c>
      <c r="F501">
        <v>128.83160000000001</v>
      </c>
      <c r="H501">
        <v>7.2588999999999997</v>
      </c>
      <c r="I501">
        <v>127.1532</v>
      </c>
      <c r="K501">
        <v>7.2588999999999997</v>
      </c>
      <c r="L501">
        <v>124.4258</v>
      </c>
      <c r="N501">
        <v>7.2061999999999999</v>
      </c>
      <c r="O501">
        <v>122.5055</v>
      </c>
      <c r="Q501">
        <v>7.2765000000000004</v>
      </c>
      <c r="R501">
        <v>1487.8512000000001</v>
      </c>
      <c r="T501">
        <v>7.1886000000000001</v>
      </c>
      <c r="U501">
        <v>1485.8505</v>
      </c>
      <c r="W501">
        <v>7.1886000000000001</v>
      </c>
      <c r="X501">
        <v>1479.9414999999999</v>
      </c>
      <c r="Z501">
        <v>7.1535000000000002</v>
      </c>
      <c r="AA501">
        <v>1478.9698000000001</v>
      </c>
      <c r="AC501">
        <v>7.1535000000000002</v>
      </c>
      <c r="AD501">
        <v>1479.5246999999999</v>
      </c>
      <c r="AF501">
        <v>7.1359000000000004</v>
      </c>
      <c r="AG501">
        <v>1475.529</v>
      </c>
      <c r="AI501">
        <v>7.1359000000000004</v>
      </c>
      <c r="AJ501">
        <v>1474.8462999999999</v>
      </c>
    </row>
    <row r="502" spans="2:36">
      <c r="B502">
        <v>7.3292000000000002</v>
      </c>
      <c r="C502">
        <v>120.9983</v>
      </c>
      <c r="E502">
        <v>7.2237999999999998</v>
      </c>
      <c r="F502">
        <v>128.83160000000001</v>
      </c>
      <c r="H502">
        <v>7.2941000000000003</v>
      </c>
      <c r="I502">
        <v>126.2445</v>
      </c>
      <c r="K502">
        <v>7.2941000000000003</v>
      </c>
      <c r="L502">
        <v>125.88890000000001</v>
      </c>
      <c r="N502">
        <v>7.2413999999999996</v>
      </c>
      <c r="O502">
        <v>123.00069999999999</v>
      </c>
      <c r="Q502">
        <v>7.3117000000000001</v>
      </c>
      <c r="R502">
        <v>1490.4469999999999</v>
      </c>
      <c r="T502">
        <v>7.2237999999999998</v>
      </c>
      <c r="U502">
        <v>1484.2896000000001</v>
      </c>
      <c r="W502">
        <v>7.2237999999999998</v>
      </c>
      <c r="X502">
        <v>1478.6929</v>
      </c>
      <c r="Z502">
        <v>7.1886000000000001</v>
      </c>
      <c r="AA502">
        <v>1479.6635000000001</v>
      </c>
      <c r="AC502">
        <v>7.1886000000000001</v>
      </c>
      <c r="AD502">
        <v>1478.278</v>
      </c>
      <c r="AF502">
        <v>7.1710000000000003</v>
      </c>
      <c r="AG502">
        <v>1475.529</v>
      </c>
      <c r="AI502">
        <v>7.1710000000000003</v>
      </c>
      <c r="AJ502">
        <v>1475.3923</v>
      </c>
    </row>
    <row r="503" spans="2:36">
      <c r="B503">
        <v>7.3643999999999998</v>
      </c>
      <c r="C503">
        <v>120.502</v>
      </c>
      <c r="E503">
        <v>7.2588999999999997</v>
      </c>
      <c r="F503">
        <v>128.654</v>
      </c>
      <c r="H503">
        <v>7.3292000000000002</v>
      </c>
      <c r="I503">
        <v>123.852</v>
      </c>
      <c r="K503">
        <v>7.3292000000000002</v>
      </c>
      <c r="L503">
        <v>126.4224</v>
      </c>
      <c r="N503">
        <v>7.2765000000000004</v>
      </c>
      <c r="O503">
        <v>123.7135</v>
      </c>
      <c r="Q503">
        <v>7.3468</v>
      </c>
      <c r="R503">
        <v>1491.1728000000001</v>
      </c>
      <c r="T503">
        <v>7.2588999999999997</v>
      </c>
      <c r="U503">
        <v>1483.3013000000001</v>
      </c>
      <c r="W503">
        <v>7.2588999999999997</v>
      </c>
      <c r="X503">
        <v>1478.5545</v>
      </c>
      <c r="Z503">
        <v>7.2237999999999998</v>
      </c>
      <c r="AA503">
        <v>1480.0807</v>
      </c>
      <c r="AC503">
        <v>7.2237999999999998</v>
      </c>
      <c r="AD503">
        <v>1478.1398999999999</v>
      </c>
      <c r="AF503">
        <v>7.2061999999999999</v>
      </c>
      <c r="AG503">
        <v>1475.9395</v>
      </c>
      <c r="AI503">
        <v>7.2061999999999999</v>
      </c>
      <c r="AJ503">
        <v>1475.529</v>
      </c>
    </row>
    <row r="504" spans="2:36">
      <c r="B504">
        <v>7.3994999999999997</v>
      </c>
      <c r="C504">
        <v>120.2835</v>
      </c>
      <c r="E504">
        <v>7.2941000000000003</v>
      </c>
      <c r="F504">
        <v>125.8691</v>
      </c>
      <c r="H504">
        <v>7.3643999999999998</v>
      </c>
      <c r="I504">
        <v>123.0205</v>
      </c>
      <c r="K504">
        <v>7.3643999999999998</v>
      </c>
      <c r="L504">
        <v>126.4224</v>
      </c>
      <c r="N504">
        <v>7.3117000000000001</v>
      </c>
      <c r="O504">
        <v>124.30710000000001</v>
      </c>
      <c r="Q504">
        <v>7.3819999999999997</v>
      </c>
      <c r="R504">
        <v>1495.8686</v>
      </c>
      <c r="T504">
        <v>7.2941000000000003</v>
      </c>
      <c r="U504">
        <v>1486.1353999999999</v>
      </c>
      <c r="W504">
        <v>7.2941000000000003</v>
      </c>
      <c r="X504">
        <v>1478.6929</v>
      </c>
      <c r="Z504">
        <v>7.2588999999999997</v>
      </c>
      <c r="AA504">
        <v>1478.8313000000001</v>
      </c>
      <c r="AC504">
        <v>7.2588999999999997</v>
      </c>
      <c r="AD504">
        <v>1478.278</v>
      </c>
      <c r="AF504">
        <v>7.2413999999999996</v>
      </c>
      <c r="AG504">
        <v>1477.3125</v>
      </c>
      <c r="AI504">
        <v>7.2413999999999996</v>
      </c>
      <c r="AJ504">
        <v>1475.2556999999999</v>
      </c>
    </row>
    <row r="505" spans="2:36">
      <c r="B505">
        <v>7.4347000000000003</v>
      </c>
      <c r="C505">
        <v>120.30329999999999</v>
      </c>
      <c r="E505">
        <v>7.3292000000000002</v>
      </c>
      <c r="F505">
        <v>124.4258</v>
      </c>
      <c r="H505">
        <v>7.3994999999999997</v>
      </c>
      <c r="I505">
        <v>121.6134</v>
      </c>
      <c r="K505">
        <v>7.3994999999999997</v>
      </c>
      <c r="L505">
        <v>126.2248</v>
      </c>
      <c r="N505">
        <v>7.3468</v>
      </c>
      <c r="O505">
        <v>126.2248</v>
      </c>
      <c r="Q505">
        <v>7.4170999999999996</v>
      </c>
      <c r="R505">
        <v>1498.1006</v>
      </c>
      <c r="T505">
        <v>7.3292000000000002</v>
      </c>
      <c r="U505">
        <v>1488.4257</v>
      </c>
      <c r="W505">
        <v>7.3292000000000002</v>
      </c>
      <c r="X505">
        <v>1481.1963000000001</v>
      </c>
      <c r="Z505">
        <v>7.2941000000000003</v>
      </c>
      <c r="AA505">
        <v>1478.8313000000001</v>
      </c>
      <c r="AC505">
        <v>7.2941000000000003</v>
      </c>
      <c r="AD505">
        <v>1481.4760000000001</v>
      </c>
      <c r="AF505">
        <v>7.2765000000000004</v>
      </c>
      <c r="AG505">
        <v>1477.3125</v>
      </c>
      <c r="AI505">
        <v>7.2765000000000004</v>
      </c>
      <c r="AJ505">
        <v>1475.2556999999999</v>
      </c>
    </row>
    <row r="506" spans="2:36">
      <c r="B506">
        <v>7.4698000000000002</v>
      </c>
      <c r="C506">
        <v>120.1444</v>
      </c>
      <c r="E506">
        <v>7.3643999999999998</v>
      </c>
      <c r="F506">
        <v>124.20820000000001</v>
      </c>
      <c r="H506">
        <v>7.4347000000000003</v>
      </c>
      <c r="I506">
        <v>121.6134</v>
      </c>
      <c r="K506">
        <v>7.4347000000000003</v>
      </c>
      <c r="L506">
        <v>123.79259999999999</v>
      </c>
      <c r="N506">
        <v>7.3819999999999997</v>
      </c>
      <c r="O506">
        <v>126.9162</v>
      </c>
      <c r="Q506">
        <v>7.4523000000000001</v>
      </c>
      <c r="R506">
        <v>1500.5033000000001</v>
      </c>
      <c r="T506">
        <v>7.3643999999999998</v>
      </c>
      <c r="U506">
        <v>1492.4846</v>
      </c>
      <c r="W506">
        <v>7.3643999999999998</v>
      </c>
      <c r="X506">
        <v>1488.8575000000001</v>
      </c>
      <c r="Z506">
        <v>7.3292000000000002</v>
      </c>
      <c r="AA506">
        <v>1482.5977</v>
      </c>
      <c r="AC506">
        <v>7.3292000000000002</v>
      </c>
      <c r="AD506">
        <v>1485.2818</v>
      </c>
      <c r="AF506">
        <v>7.3117000000000001</v>
      </c>
      <c r="AG506">
        <v>1478.0018</v>
      </c>
      <c r="AI506">
        <v>7.3117000000000001</v>
      </c>
      <c r="AJ506">
        <v>1476.6251</v>
      </c>
    </row>
    <row r="507" spans="2:36">
      <c r="B507">
        <v>7.5049999999999999</v>
      </c>
      <c r="C507">
        <v>120.2835</v>
      </c>
      <c r="E507">
        <v>7.3994999999999997</v>
      </c>
      <c r="F507">
        <v>124.1884</v>
      </c>
      <c r="H507">
        <v>7.4698000000000002</v>
      </c>
      <c r="I507">
        <v>121.83150000000001</v>
      </c>
      <c r="K507">
        <v>7.4698000000000002</v>
      </c>
      <c r="L507">
        <v>121.65309999999999</v>
      </c>
      <c r="N507">
        <v>7.4170999999999996</v>
      </c>
      <c r="O507">
        <v>127.82470000000001</v>
      </c>
      <c r="Q507">
        <v>7.4874000000000001</v>
      </c>
      <c r="R507">
        <v>1499.5997</v>
      </c>
      <c r="T507">
        <v>7.3994999999999997</v>
      </c>
      <c r="U507">
        <v>1496.9077</v>
      </c>
      <c r="W507">
        <v>7.3994999999999997</v>
      </c>
      <c r="X507">
        <v>1489.4342999999999</v>
      </c>
      <c r="Z507">
        <v>7.3643999999999998</v>
      </c>
      <c r="AA507">
        <v>1487.2779</v>
      </c>
      <c r="AC507">
        <v>7.3643999999999998</v>
      </c>
      <c r="AD507">
        <v>1491.1728000000001</v>
      </c>
      <c r="AF507">
        <v>7.3468</v>
      </c>
      <c r="AG507">
        <v>1480.9168999999999</v>
      </c>
      <c r="AI507">
        <v>7.3468</v>
      </c>
      <c r="AJ507">
        <v>1478.4161999999999</v>
      </c>
    </row>
    <row r="508" spans="2:36">
      <c r="B508">
        <v>7.5400999999999998</v>
      </c>
      <c r="C508">
        <v>120.3828</v>
      </c>
      <c r="E508">
        <v>7.4347000000000003</v>
      </c>
      <c r="F508">
        <v>124.4456</v>
      </c>
      <c r="H508">
        <v>7.5049999999999999</v>
      </c>
      <c r="I508">
        <v>121.83150000000001</v>
      </c>
      <c r="K508">
        <v>7.5049999999999999</v>
      </c>
      <c r="L508">
        <v>119.82640000000001</v>
      </c>
      <c r="N508">
        <v>7.4523000000000001</v>
      </c>
      <c r="O508">
        <v>127.82470000000001</v>
      </c>
      <c r="Q508">
        <v>7.5225999999999997</v>
      </c>
      <c r="R508">
        <v>1499.2991999999999</v>
      </c>
      <c r="T508">
        <v>7.4347000000000003</v>
      </c>
      <c r="U508">
        <v>1498.2501</v>
      </c>
      <c r="W508">
        <v>7.4347000000000003</v>
      </c>
      <c r="X508">
        <v>1490.3021000000001</v>
      </c>
      <c r="Z508">
        <v>7.3994999999999997</v>
      </c>
      <c r="AA508">
        <v>1491.4637</v>
      </c>
      <c r="AC508">
        <v>7.3994999999999997</v>
      </c>
      <c r="AD508">
        <v>1494.8339000000001</v>
      </c>
      <c r="AF508">
        <v>7.3819999999999997</v>
      </c>
      <c r="AG508">
        <v>1483.7244000000001</v>
      </c>
      <c r="AI508">
        <v>7.3819999999999997</v>
      </c>
      <c r="AJ508">
        <v>1479.2471</v>
      </c>
    </row>
    <row r="509" spans="2:36">
      <c r="B509">
        <v>7.5753000000000004</v>
      </c>
      <c r="C509">
        <v>120.30329999999999</v>
      </c>
      <c r="E509">
        <v>7.4698000000000002</v>
      </c>
      <c r="F509">
        <v>124.94</v>
      </c>
      <c r="H509">
        <v>7.5400999999999998</v>
      </c>
      <c r="I509">
        <v>122.01</v>
      </c>
      <c r="K509">
        <v>7.5400999999999998</v>
      </c>
      <c r="L509">
        <v>119.82640000000001</v>
      </c>
      <c r="N509">
        <v>7.4874000000000001</v>
      </c>
      <c r="O509">
        <v>127.6075</v>
      </c>
      <c r="Q509">
        <v>7.5576999999999996</v>
      </c>
      <c r="R509">
        <v>1497.0564999999999</v>
      </c>
      <c r="T509">
        <v>7.4698000000000002</v>
      </c>
      <c r="U509">
        <v>1498.5494000000001</v>
      </c>
      <c r="W509">
        <v>7.4698000000000002</v>
      </c>
      <c r="X509">
        <v>1489.29</v>
      </c>
      <c r="Z509">
        <v>7.4347000000000003</v>
      </c>
      <c r="AA509">
        <v>1493.5097000000001</v>
      </c>
      <c r="AC509">
        <v>7.4347000000000003</v>
      </c>
      <c r="AD509">
        <v>1496.3134</v>
      </c>
      <c r="AF509">
        <v>7.4170999999999996</v>
      </c>
      <c r="AG509">
        <v>1486.8489</v>
      </c>
      <c r="AI509">
        <v>7.4170999999999996</v>
      </c>
      <c r="AJ509">
        <v>1481.3361</v>
      </c>
    </row>
    <row r="510" spans="2:36">
      <c r="B510">
        <v>7.6105</v>
      </c>
      <c r="C510">
        <v>120.44240000000001</v>
      </c>
      <c r="E510">
        <v>7.5049999999999999</v>
      </c>
      <c r="F510">
        <v>125.0389</v>
      </c>
      <c r="H510">
        <v>7.5753000000000004</v>
      </c>
      <c r="I510">
        <v>122.6045</v>
      </c>
      <c r="K510">
        <v>7.5753000000000004</v>
      </c>
      <c r="L510">
        <v>119.9059</v>
      </c>
      <c r="N510">
        <v>7.5225999999999997</v>
      </c>
      <c r="O510">
        <v>124.3862</v>
      </c>
      <c r="Q510">
        <v>7.5929000000000002</v>
      </c>
      <c r="R510">
        <v>1499.2991999999999</v>
      </c>
      <c r="T510">
        <v>7.5049999999999999</v>
      </c>
      <c r="U510">
        <v>1498.5494000000001</v>
      </c>
      <c r="W510">
        <v>7.5049999999999999</v>
      </c>
      <c r="X510">
        <v>1488.8575000000001</v>
      </c>
      <c r="Z510">
        <v>7.4698000000000002</v>
      </c>
      <c r="AA510">
        <v>1494.539</v>
      </c>
      <c r="AC510">
        <v>7.4698000000000002</v>
      </c>
      <c r="AD510">
        <v>1496.1650999999999</v>
      </c>
      <c r="AF510">
        <v>7.4523000000000001</v>
      </c>
      <c r="AG510">
        <v>1490.7371000000001</v>
      </c>
      <c r="AI510">
        <v>7.4523000000000001</v>
      </c>
      <c r="AJ510">
        <v>1482.5977</v>
      </c>
    </row>
    <row r="511" spans="2:36">
      <c r="B511">
        <v>7.6456</v>
      </c>
      <c r="C511">
        <v>121.3158</v>
      </c>
      <c r="E511">
        <v>7.5400999999999998</v>
      </c>
      <c r="F511">
        <v>124.7225</v>
      </c>
      <c r="H511">
        <v>7.6105</v>
      </c>
      <c r="I511">
        <v>122.34690000000001</v>
      </c>
      <c r="K511">
        <v>7.6105</v>
      </c>
      <c r="L511">
        <v>121.2761</v>
      </c>
      <c r="N511">
        <v>7.5576999999999996</v>
      </c>
      <c r="O511">
        <v>123.2779</v>
      </c>
      <c r="Q511">
        <v>7.6280000000000001</v>
      </c>
      <c r="R511">
        <v>1496.9077</v>
      </c>
      <c r="T511">
        <v>7.5400999999999998</v>
      </c>
      <c r="U511">
        <v>1496.4619</v>
      </c>
      <c r="W511">
        <v>7.5400999999999998</v>
      </c>
      <c r="X511">
        <v>1486.4204999999999</v>
      </c>
      <c r="Z511">
        <v>7.5049999999999999</v>
      </c>
      <c r="AA511">
        <v>1494.3916999999999</v>
      </c>
      <c r="AC511">
        <v>7.5049999999999999</v>
      </c>
      <c r="AD511">
        <v>1494.8339000000001</v>
      </c>
      <c r="AF511">
        <v>7.4874000000000001</v>
      </c>
      <c r="AG511">
        <v>1494.3916999999999</v>
      </c>
      <c r="AI511">
        <v>7.4874000000000001</v>
      </c>
      <c r="AJ511">
        <v>1482.8788999999999</v>
      </c>
    </row>
    <row r="512" spans="2:36">
      <c r="B512">
        <v>7.6807999999999996</v>
      </c>
      <c r="C512">
        <v>121.35550000000001</v>
      </c>
      <c r="E512">
        <v>7.5753000000000004</v>
      </c>
      <c r="F512">
        <v>124.94</v>
      </c>
      <c r="H512">
        <v>7.6456</v>
      </c>
      <c r="I512">
        <v>121.8712</v>
      </c>
      <c r="K512">
        <v>7.6456</v>
      </c>
      <c r="L512">
        <v>121.2761</v>
      </c>
      <c r="N512">
        <v>7.5929000000000002</v>
      </c>
      <c r="O512">
        <v>121.8514</v>
      </c>
      <c r="Q512">
        <v>7.6631999999999998</v>
      </c>
      <c r="R512">
        <v>1496.6104</v>
      </c>
      <c r="T512">
        <v>7.5753000000000004</v>
      </c>
      <c r="U512">
        <v>1492.3385000000001</v>
      </c>
      <c r="W512">
        <v>7.5753000000000004</v>
      </c>
      <c r="X512">
        <v>1486.2779</v>
      </c>
      <c r="Z512">
        <v>7.5400999999999998</v>
      </c>
      <c r="AA512">
        <v>1494.3916999999999</v>
      </c>
      <c r="AC512">
        <v>7.5400999999999998</v>
      </c>
      <c r="AD512">
        <v>1493.5097000000001</v>
      </c>
      <c r="AF512">
        <v>7.5225999999999997</v>
      </c>
      <c r="AG512">
        <v>1494.0974000000001</v>
      </c>
      <c r="AI512">
        <v>7.5225999999999997</v>
      </c>
      <c r="AJ512">
        <v>1482.5977</v>
      </c>
    </row>
    <row r="513" spans="2:36">
      <c r="B513">
        <v>7.7159000000000004</v>
      </c>
      <c r="C513">
        <v>121.35550000000001</v>
      </c>
      <c r="E513">
        <v>7.6105</v>
      </c>
      <c r="F513">
        <v>124.32689999999999</v>
      </c>
      <c r="H513">
        <v>7.6807999999999996</v>
      </c>
      <c r="I513">
        <v>121.91079999999999</v>
      </c>
      <c r="K513">
        <v>7.6807999999999996</v>
      </c>
      <c r="L513">
        <v>122.3073</v>
      </c>
      <c r="N513">
        <v>7.6280000000000001</v>
      </c>
      <c r="O513">
        <v>121.8514</v>
      </c>
      <c r="Q513">
        <v>7.6982999999999997</v>
      </c>
      <c r="R513">
        <v>1494.2445</v>
      </c>
      <c r="T513">
        <v>7.6105</v>
      </c>
      <c r="U513">
        <v>1485.566</v>
      </c>
      <c r="W513">
        <v>7.6105</v>
      </c>
      <c r="X513">
        <v>1486.1353999999999</v>
      </c>
      <c r="Z513">
        <v>7.5753000000000004</v>
      </c>
      <c r="AA513">
        <v>1491.1728000000001</v>
      </c>
      <c r="AC513">
        <v>7.5753000000000004</v>
      </c>
      <c r="AD513">
        <v>1492.6307999999999</v>
      </c>
      <c r="AF513">
        <v>7.5576999999999996</v>
      </c>
      <c r="AG513">
        <v>1492.9233999999999</v>
      </c>
      <c r="AI513">
        <v>7.5576999999999996</v>
      </c>
      <c r="AJ513">
        <v>1482.5977</v>
      </c>
    </row>
    <row r="514" spans="2:36">
      <c r="B514">
        <v>7.7511000000000001</v>
      </c>
      <c r="C514">
        <v>121.91079999999999</v>
      </c>
      <c r="E514">
        <v>7.6456</v>
      </c>
      <c r="F514">
        <v>124.1686</v>
      </c>
      <c r="H514">
        <v>7.7159000000000004</v>
      </c>
      <c r="I514">
        <v>121.83150000000001</v>
      </c>
      <c r="K514">
        <v>7.7159000000000004</v>
      </c>
      <c r="L514">
        <v>122.1091</v>
      </c>
      <c r="N514">
        <v>7.6631999999999998</v>
      </c>
      <c r="O514">
        <v>121.9307</v>
      </c>
      <c r="Q514">
        <v>7.7335000000000003</v>
      </c>
      <c r="R514">
        <v>1494.2445</v>
      </c>
      <c r="T514">
        <v>7.6456</v>
      </c>
      <c r="U514">
        <v>1490.5920000000001</v>
      </c>
      <c r="W514">
        <v>7.6456</v>
      </c>
      <c r="X514">
        <v>1483.8656000000001</v>
      </c>
      <c r="Z514">
        <v>7.6105</v>
      </c>
      <c r="AA514">
        <v>1489.29</v>
      </c>
      <c r="AC514">
        <v>7.6105</v>
      </c>
      <c r="AD514">
        <v>1488.2819999999999</v>
      </c>
      <c r="AF514">
        <v>7.5929000000000002</v>
      </c>
      <c r="AG514">
        <v>1490.8822</v>
      </c>
      <c r="AI514">
        <v>7.5929000000000002</v>
      </c>
      <c r="AJ514">
        <v>1479.5246999999999</v>
      </c>
    </row>
    <row r="515" spans="2:36">
      <c r="B515">
        <v>7.7862</v>
      </c>
      <c r="C515">
        <v>121.91079999999999</v>
      </c>
      <c r="E515">
        <v>7.6807999999999996</v>
      </c>
      <c r="F515">
        <v>123.8916</v>
      </c>
      <c r="H515">
        <v>7.7511000000000001</v>
      </c>
      <c r="I515">
        <v>121.4547</v>
      </c>
      <c r="K515">
        <v>7.7511000000000001</v>
      </c>
      <c r="L515">
        <v>121.2761</v>
      </c>
      <c r="N515">
        <v>7.6982999999999997</v>
      </c>
      <c r="O515">
        <v>122.9413</v>
      </c>
      <c r="Q515">
        <v>7.7686000000000002</v>
      </c>
      <c r="R515">
        <v>1491.9007999999999</v>
      </c>
      <c r="T515">
        <v>7.6807999999999996</v>
      </c>
      <c r="U515">
        <v>1489.5787</v>
      </c>
      <c r="W515">
        <v>7.6807999999999996</v>
      </c>
      <c r="X515">
        <v>1482.5977</v>
      </c>
      <c r="Z515">
        <v>7.6456</v>
      </c>
      <c r="AA515">
        <v>1486.2779</v>
      </c>
      <c r="AC515">
        <v>7.6456</v>
      </c>
      <c r="AD515">
        <v>1486.1353999999999</v>
      </c>
      <c r="AF515">
        <v>7.6280000000000001</v>
      </c>
      <c r="AG515">
        <v>1489.29</v>
      </c>
      <c r="AI515">
        <v>7.6280000000000001</v>
      </c>
      <c r="AJ515">
        <v>1476.4879000000001</v>
      </c>
    </row>
    <row r="516" spans="2:36">
      <c r="B516">
        <v>7.8213999999999997</v>
      </c>
      <c r="C516">
        <v>121.3158</v>
      </c>
      <c r="E516">
        <v>7.7159000000000004</v>
      </c>
      <c r="F516">
        <v>123.53530000000001</v>
      </c>
      <c r="H516">
        <v>7.7862</v>
      </c>
      <c r="I516">
        <v>121.65309999999999</v>
      </c>
      <c r="K516">
        <v>7.7862</v>
      </c>
      <c r="L516">
        <v>121.6927</v>
      </c>
      <c r="N516">
        <v>7.7335000000000003</v>
      </c>
      <c r="O516">
        <v>122.9413</v>
      </c>
      <c r="Q516">
        <v>7.8037999999999998</v>
      </c>
      <c r="R516">
        <v>1493.9503</v>
      </c>
      <c r="T516">
        <v>7.7159000000000004</v>
      </c>
      <c r="U516">
        <v>1487.1348</v>
      </c>
      <c r="W516">
        <v>7.7159000000000004</v>
      </c>
      <c r="X516">
        <v>1482.5977</v>
      </c>
      <c r="Z516">
        <v>7.6807999999999996</v>
      </c>
      <c r="AA516">
        <v>1486.2779</v>
      </c>
      <c r="AC516">
        <v>7.6807999999999996</v>
      </c>
      <c r="AD516">
        <v>1483.7244000000001</v>
      </c>
      <c r="AF516">
        <v>7.6631999999999998</v>
      </c>
      <c r="AG516">
        <v>1487.8512000000001</v>
      </c>
      <c r="AI516">
        <v>7.6631999999999998</v>
      </c>
      <c r="AJ516">
        <v>1476.0764999999999</v>
      </c>
    </row>
    <row r="517" spans="2:36">
      <c r="B517">
        <v>7.8564999999999996</v>
      </c>
      <c r="C517">
        <v>121.0579</v>
      </c>
      <c r="E517">
        <v>7.7511000000000001</v>
      </c>
      <c r="F517">
        <v>123.6343</v>
      </c>
      <c r="H517">
        <v>7.8213999999999997</v>
      </c>
      <c r="I517">
        <v>122.14870000000001</v>
      </c>
      <c r="K517">
        <v>7.8213999999999997</v>
      </c>
      <c r="L517">
        <v>121.77200000000001</v>
      </c>
      <c r="N517">
        <v>7.7686000000000002</v>
      </c>
      <c r="O517">
        <v>123.00069999999999</v>
      </c>
      <c r="Q517">
        <v>7.8388999999999998</v>
      </c>
      <c r="R517">
        <v>1494.0974000000001</v>
      </c>
      <c r="T517">
        <v>7.7511000000000001</v>
      </c>
      <c r="U517">
        <v>1484.0069000000001</v>
      </c>
      <c r="W517">
        <v>7.7511000000000001</v>
      </c>
      <c r="X517">
        <v>1480.2198000000001</v>
      </c>
      <c r="Z517">
        <v>7.7159000000000004</v>
      </c>
      <c r="AA517">
        <v>1485.7082</v>
      </c>
      <c r="AC517">
        <v>7.7159000000000004</v>
      </c>
      <c r="AD517">
        <v>1483.0196000000001</v>
      </c>
      <c r="AF517">
        <v>7.6982999999999997</v>
      </c>
      <c r="AG517">
        <v>1485.2818</v>
      </c>
      <c r="AI517">
        <v>7.6982999999999997</v>
      </c>
      <c r="AJ517">
        <v>1476.0764999999999</v>
      </c>
    </row>
    <row r="518" spans="2:36">
      <c r="B518">
        <v>7.8917000000000002</v>
      </c>
      <c r="C518">
        <v>121.0579</v>
      </c>
      <c r="E518">
        <v>7.7862</v>
      </c>
      <c r="F518">
        <v>124.1686</v>
      </c>
      <c r="H518">
        <v>7.8564999999999996</v>
      </c>
      <c r="I518">
        <v>122.5847</v>
      </c>
      <c r="K518">
        <v>7.8564999999999996</v>
      </c>
      <c r="L518">
        <v>120.9785</v>
      </c>
      <c r="N518">
        <v>7.8037999999999998</v>
      </c>
      <c r="O518">
        <v>123.07989999999999</v>
      </c>
      <c r="Q518">
        <v>7.8741000000000003</v>
      </c>
      <c r="R518">
        <v>1495.4246000000001</v>
      </c>
      <c r="T518">
        <v>7.7862</v>
      </c>
      <c r="U518">
        <v>1485.1398999999999</v>
      </c>
      <c r="W518">
        <v>7.7862</v>
      </c>
      <c r="X518">
        <v>1480.2198000000001</v>
      </c>
      <c r="Z518">
        <v>7.7511000000000001</v>
      </c>
      <c r="AA518">
        <v>1483.3013000000001</v>
      </c>
      <c r="AC518">
        <v>7.7511000000000001</v>
      </c>
      <c r="AD518">
        <v>1481.1963000000001</v>
      </c>
      <c r="AF518">
        <v>7.7335000000000003</v>
      </c>
      <c r="AG518">
        <v>1483.8656000000001</v>
      </c>
      <c r="AI518">
        <v>7.7335000000000003</v>
      </c>
      <c r="AJ518">
        <v>1478.8313000000001</v>
      </c>
    </row>
    <row r="519" spans="2:36">
      <c r="B519">
        <v>7.9268000000000001</v>
      </c>
      <c r="C519">
        <v>121.35550000000001</v>
      </c>
      <c r="E519">
        <v>7.8213999999999997</v>
      </c>
      <c r="F519">
        <v>124.2675</v>
      </c>
      <c r="H519">
        <v>7.8917000000000002</v>
      </c>
      <c r="I519">
        <v>123.0997</v>
      </c>
      <c r="K519">
        <v>7.8917000000000002</v>
      </c>
      <c r="L519">
        <v>121.41500000000001</v>
      </c>
      <c r="N519">
        <v>7.8388999999999998</v>
      </c>
      <c r="O519">
        <v>122.78279999999999</v>
      </c>
      <c r="Q519">
        <v>7.9092000000000002</v>
      </c>
      <c r="R519">
        <v>1496.9077</v>
      </c>
      <c r="T519">
        <v>7.8213999999999997</v>
      </c>
      <c r="U519">
        <v>1485.1398999999999</v>
      </c>
      <c r="W519">
        <v>7.8213999999999997</v>
      </c>
      <c r="X519">
        <v>1484.4311</v>
      </c>
      <c r="Z519">
        <v>7.7862</v>
      </c>
      <c r="AA519">
        <v>1482.0362</v>
      </c>
      <c r="AC519">
        <v>7.7862</v>
      </c>
      <c r="AD519">
        <v>1480.0807</v>
      </c>
      <c r="AF519">
        <v>7.7686000000000002</v>
      </c>
      <c r="AG519">
        <v>1483.4422999999999</v>
      </c>
      <c r="AI519">
        <v>7.7686000000000002</v>
      </c>
      <c r="AJ519">
        <v>1479.2471</v>
      </c>
    </row>
    <row r="520" spans="2:36">
      <c r="B520">
        <v>7.9619999999999997</v>
      </c>
      <c r="C520">
        <v>121.6134</v>
      </c>
      <c r="E520">
        <v>7.8564999999999996</v>
      </c>
      <c r="F520">
        <v>124.2675</v>
      </c>
      <c r="H520">
        <v>7.9268000000000001</v>
      </c>
      <c r="I520">
        <v>123.3373</v>
      </c>
      <c r="K520">
        <v>7.9268000000000001</v>
      </c>
      <c r="L520">
        <v>121.65309999999999</v>
      </c>
      <c r="N520">
        <v>7.8741000000000003</v>
      </c>
      <c r="O520">
        <v>122.54510000000001</v>
      </c>
      <c r="Q520">
        <v>7.9443999999999999</v>
      </c>
      <c r="R520">
        <v>1496.9077</v>
      </c>
      <c r="T520">
        <v>7.8564999999999996</v>
      </c>
      <c r="U520">
        <v>1485.4239</v>
      </c>
      <c r="W520">
        <v>7.8564999999999996</v>
      </c>
      <c r="X520">
        <v>1490.8822</v>
      </c>
      <c r="Z520">
        <v>7.8213999999999997</v>
      </c>
      <c r="AA520">
        <v>1482.8788999999999</v>
      </c>
      <c r="AC520">
        <v>7.8213999999999997</v>
      </c>
      <c r="AD520">
        <v>1480.3590999999999</v>
      </c>
      <c r="AF520">
        <v>7.8037999999999998</v>
      </c>
      <c r="AG520">
        <v>1481.896</v>
      </c>
      <c r="AI520">
        <v>7.8037999999999998</v>
      </c>
      <c r="AJ520">
        <v>1479.2471</v>
      </c>
    </row>
    <row r="521" spans="2:36">
      <c r="B521">
        <v>7.9970999999999997</v>
      </c>
      <c r="C521">
        <v>122.8819</v>
      </c>
      <c r="E521">
        <v>7.8917000000000002</v>
      </c>
      <c r="F521">
        <v>124.7225</v>
      </c>
      <c r="H521">
        <v>7.9619999999999997</v>
      </c>
      <c r="I521">
        <v>123.753</v>
      </c>
      <c r="K521">
        <v>7.9619999999999997</v>
      </c>
      <c r="L521">
        <v>121.5142</v>
      </c>
      <c r="N521">
        <v>7.9092000000000002</v>
      </c>
      <c r="O521">
        <v>122.84229999999999</v>
      </c>
      <c r="Q521">
        <v>7.9794999999999998</v>
      </c>
      <c r="R521">
        <v>1498.999</v>
      </c>
      <c r="T521">
        <v>7.8917000000000002</v>
      </c>
      <c r="U521">
        <v>1489.1457</v>
      </c>
      <c r="W521">
        <v>7.8917000000000002</v>
      </c>
      <c r="X521">
        <v>1491.3181999999999</v>
      </c>
      <c r="Z521">
        <v>7.8564999999999996</v>
      </c>
      <c r="AA521">
        <v>1482.1765</v>
      </c>
      <c r="AC521">
        <v>7.8564999999999996</v>
      </c>
      <c r="AD521">
        <v>1481.7559000000001</v>
      </c>
      <c r="AF521">
        <v>7.8388999999999998</v>
      </c>
      <c r="AG521">
        <v>1482.1765</v>
      </c>
      <c r="AI521">
        <v>7.8388999999999998</v>
      </c>
      <c r="AJ521">
        <v>1481.7559000000001</v>
      </c>
    </row>
    <row r="522" spans="2:36">
      <c r="B522">
        <v>8.0322999999999993</v>
      </c>
      <c r="C522">
        <v>122.8819</v>
      </c>
      <c r="E522">
        <v>7.9268000000000001</v>
      </c>
      <c r="F522">
        <v>125.0784</v>
      </c>
      <c r="H522">
        <v>7.9970999999999997</v>
      </c>
      <c r="I522">
        <v>123.79259999999999</v>
      </c>
      <c r="K522">
        <v>7.9970999999999997</v>
      </c>
      <c r="L522">
        <v>121.8117</v>
      </c>
      <c r="N522">
        <v>7.9443999999999999</v>
      </c>
      <c r="O522">
        <v>122.84229999999999</v>
      </c>
      <c r="Q522">
        <v>8.0146999999999995</v>
      </c>
      <c r="R522">
        <v>1498.999</v>
      </c>
      <c r="T522">
        <v>7.9268000000000001</v>
      </c>
      <c r="U522">
        <v>1490.8822</v>
      </c>
      <c r="W522">
        <v>7.9268000000000001</v>
      </c>
      <c r="X522">
        <v>1492.3385000000001</v>
      </c>
      <c r="Z522">
        <v>7.8917000000000002</v>
      </c>
      <c r="AA522">
        <v>1484.7144000000001</v>
      </c>
      <c r="AC522">
        <v>7.8917000000000002</v>
      </c>
      <c r="AD522">
        <v>1481.7559000000001</v>
      </c>
      <c r="AF522">
        <v>7.8741000000000003</v>
      </c>
      <c r="AG522">
        <v>1483.8656000000001</v>
      </c>
      <c r="AI522">
        <v>7.8741000000000003</v>
      </c>
      <c r="AJ522">
        <v>1482.0362</v>
      </c>
    </row>
    <row r="523" spans="2:36">
      <c r="B523">
        <v>8.0673999999999992</v>
      </c>
      <c r="C523">
        <v>122.8819</v>
      </c>
      <c r="E523">
        <v>7.9619999999999997</v>
      </c>
      <c r="F523">
        <v>125.0784</v>
      </c>
      <c r="H523">
        <v>8.0322999999999993</v>
      </c>
      <c r="I523">
        <v>123.79259999999999</v>
      </c>
      <c r="K523">
        <v>8.0322999999999993</v>
      </c>
      <c r="L523">
        <v>122.70359999999999</v>
      </c>
      <c r="N523">
        <v>7.9794999999999998</v>
      </c>
      <c r="O523">
        <v>122.6045</v>
      </c>
      <c r="Q523">
        <v>8.0498999999999992</v>
      </c>
      <c r="R523">
        <v>1495.5726</v>
      </c>
      <c r="T523">
        <v>7.9619999999999997</v>
      </c>
      <c r="U523">
        <v>1489.4342999999999</v>
      </c>
      <c r="W523">
        <v>7.9619999999999997</v>
      </c>
      <c r="X523">
        <v>1490.8822</v>
      </c>
      <c r="Z523">
        <v>7.9268000000000001</v>
      </c>
      <c r="AA523">
        <v>1484.8561</v>
      </c>
      <c r="AC523">
        <v>7.9268000000000001</v>
      </c>
      <c r="AD523">
        <v>1482.5977</v>
      </c>
      <c r="AF523">
        <v>7.9092000000000002</v>
      </c>
      <c r="AG523">
        <v>1483.8656000000001</v>
      </c>
      <c r="AI523">
        <v>7.9092000000000002</v>
      </c>
      <c r="AJ523">
        <v>1481.7559000000001</v>
      </c>
    </row>
    <row r="524" spans="2:36">
      <c r="B524">
        <v>8.1026000000000007</v>
      </c>
      <c r="C524">
        <v>123.07989999999999</v>
      </c>
      <c r="E524">
        <v>7.9970999999999997</v>
      </c>
      <c r="F524">
        <v>125.3947</v>
      </c>
      <c r="H524">
        <v>8.0673999999999992</v>
      </c>
      <c r="I524">
        <v>123.4957</v>
      </c>
      <c r="K524">
        <v>8.0673999999999992</v>
      </c>
      <c r="L524">
        <v>123.06010000000001</v>
      </c>
      <c r="N524">
        <v>8.0146999999999995</v>
      </c>
      <c r="O524">
        <v>122.84229999999999</v>
      </c>
      <c r="Q524">
        <v>8.0850000000000009</v>
      </c>
      <c r="R524">
        <v>1495.5726</v>
      </c>
      <c r="T524">
        <v>7.9970999999999997</v>
      </c>
      <c r="U524">
        <v>1488.8575000000001</v>
      </c>
      <c r="W524">
        <v>7.9970999999999997</v>
      </c>
      <c r="X524">
        <v>1484.7144000000001</v>
      </c>
      <c r="Z524">
        <v>7.9619999999999997</v>
      </c>
      <c r="AA524">
        <v>1489.29</v>
      </c>
      <c r="AC524">
        <v>7.9619999999999997</v>
      </c>
      <c r="AD524">
        <v>1482.5977</v>
      </c>
      <c r="AF524">
        <v>7.9443999999999999</v>
      </c>
      <c r="AG524">
        <v>1484.0069000000001</v>
      </c>
      <c r="AI524">
        <v>7.9443999999999999</v>
      </c>
      <c r="AJ524">
        <v>1484.4311</v>
      </c>
    </row>
    <row r="525" spans="2:36">
      <c r="B525">
        <v>8.1377000000000006</v>
      </c>
      <c r="C525">
        <v>123.3967</v>
      </c>
      <c r="E525">
        <v>8.0322999999999993</v>
      </c>
      <c r="F525">
        <v>125.6122</v>
      </c>
      <c r="H525">
        <v>8.1026000000000007</v>
      </c>
      <c r="I525">
        <v>123.07989999999999</v>
      </c>
      <c r="K525">
        <v>8.1026000000000007</v>
      </c>
      <c r="L525">
        <v>123.13930000000001</v>
      </c>
      <c r="N525">
        <v>8.0498999999999992</v>
      </c>
      <c r="O525">
        <v>122.68380000000001</v>
      </c>
      <c r="Q525">
        <v>8.1202000000000005</v>
      </c>
      <c r="R525">
        <v>1498.3996999999999</v>
      </c>
      <c r="T525">
        <v>8.0322999999999993</v>
      </c>
      <c r="U525">
        <v>1489.4342999999999</v>
      </c>
      <c r="W525">
        <v>8.0322999999999993</v>
      </c>
      <c r="X525">
        <v>1484.5726999999999</v>
      </c>
      <c r="Z525">
        <v>7.9970999999999997</v>
      </c>
      <c r="AA525">
        <v>1489.29</v>
      </c>
      <c r="AC525">
        <v>7.9970999999999997</v>
      </c>
      <c r="AD525">
        <v>1482.3168000000001</v>
      </c>
      <c r="AF525">
        <v>7.9794999999999998</v>
      </c>
      <c r="AG525">
        <v>1484.7144000000001</v>
      </c>
      <c r="AI525">
        <v>7.9794999999999998</v>
      </c>
      <c r="AJ525">
        <v>1485.4239</v>
      </c>
    </row>
    <row r="526" spans="2:36">
      <c r="B526">
        <v>8.1729000000000003</v>
      </c>
      <c r="C526">
        <v>123.79259999999999</v>
      </c>
      <c r="E526">
        <v>8.0673999999999992</v>
      </c>
      <c r="F526">
        <v>125.3947</v>
      </c>
      <c r="H526">
        <v>8.1377000000000006</v>
      </c>
      <c r="I526">
        <v>122.664</v>
      </c>
      <c r="K526">
        <v>8.1377000000000006</v>
      </c>
      <c r="L526">
        <v>123.13930000000001</v>
      </c>
      <c r="N526">
        <v>8.0850000000000009</v>
      </c>
      <c r="O526">
        <v>122.6045</v>
      </c>
      <c r="Q526">
        <v>8.1553000000000004</v>
      </c>
      <c r="R526">
        <v>1502.3164999999999</v>
      </c>
      <c r="T526">
        <v>8.0673999999999992</v>
      </c>
      <c r="U526">
        <v>1492.9233999999999</v>
      </c>
      <c r="W526">
        <v>8.0673999999999992</v>
      </c>
      <c r="X526">
        <v>1485.7082</v>
      </c>
      <c r="Z526">
        <v>8.0322999999999993</v>
      </c>
      <c r="AA526">
        <v>1488.7135000000001</v>
      </c>
      <c r="AC526">
        <v>8.0322999999999993</v>
      </c>
      <c r="AD526">
        <v>1482.1765</v>
      </c>
      <c r="AF526">
        <v>8.0146999999999995</v>
      </c>
      <c r="AG526">
        <v>1485.1398999999999</v>
      </c>
      <c r="AI526">
        <v>8.0146999999999995</v>
      </c>
      <c r="AJ526">
        <v>1483.1604</v>
      </c>
    </row>
    <row r="527" spans="2:36">
      <c r="B527">
        <v>8.2080000000000002</v>
      </c>
      <c r="C527">
        <v>123.852</v>
      </c>
      <c r="E527">
        <v>8.1026000000000007</v>
      </c>
      <c r="F527">
        <v>124.8411</v>
      </c>
      <c r="H527">
        <v>8.1729000000000003</v>
      </c>
      <c r="I527">
        <v>122.664</v>
      </c>
      <c r="K527">
        <v>8.1729000000000003</v>
      </c>
      <c r="L527">
        <v>123.00069999999999</v>
      </c>
      <c r="N527">
        <v>8.1202000000000005</v>
      </c>
      <c r="O527">
        <v>122.98090000000001</v>
      </c>
      <c r="Q527">
        <v>8.1905000000000001</v>
      </c>
      <c r="R527">
        <v>1504.5934999999999</v>
      </c>
      <c r="T527">
        <v>8.1026000000000007</v>
      </c>
      <c r="U527">
        <v>1493.6565000000001</v>
      </c>
      <c r="W527">
        <v>8.1026000000000007</v>
      </c>
      <c r="X527">
        <v>1491.7550000000001</v>
      </c>
      <c r="Z527">
        <v>8.0673999999999992</v>
      </c>
      <c r="AA527">
        <v>1489.29</v>
      </c>
      <c r="AC527">
        <v>8.0673999999999992</v>
      </c>
      <c r="AD527">
        <v>1483.3013000000001</v>
      </c>
      <c r="AF527">
        <v>8.0498999999999992</v>
      </c>
      <c r="AG527">
        <v>1483.7244000000001</v>
      </c>
      <c r="AI527">
        <v>8.0498999999999992</v>
      </c>
      <c r="AJ527">
        <v>1482.8788999999999</v>
      </c>
    </row>
    <row r="528" spans="2:36">
      <c r="B528">
        <v>8.2431999999999999</v>
      </c>
      <c r="C528">
        <v>124.20820000000001</v>
      </c>
      <c r="E528">
        <v>8.1377000000000006</v>
      </c>
      <c r="F528">
        <v>124.7225</v>
      </c>
      <c r="H528">
        <v>8.2080000000000002</v>
      </c>
      <c r="I528">
        <v>123.1789</v>
      </c>
      <c r="K528">
        <v>8.2080000000000002</v>
      </c>
      <c r="L528">
        <v>122.1686</v>
      </c>
      <c r="N528">
        <v>8.1553000000000004</v>
      </c>
      <c r="O528">
        <v>123.3571</v>
      </c>
      <c r="Q528">
        <v>8.2256</v>
      </c>
      <c r="R528">
        <v>1509.3368</v>
      </c>
      <c r="T528">
        <v>8.1377000000000006</v>
      </c>
      <c r="U528">
        <v>1495.4246000000001</v>
      </c>
      <c r="W528">
        <v>8.1377000000000006</v>
      </c>
      <c r="X528">
        <v>1495.2768000000001</v>
      </c>
      <c r="Z528">
        <v>8.1026000000000007</v>
      </c>
      <c r="AA528">
        <v>1490.1572000000001</v>
      </c>
      <c r="AC528">
        <v>8.1026000000000007</v>
      </c>
      <c r="AD528">
        <v>1488.8575000000001</v>
      </c>
      <c r="AF528">
        <v>8.0850000000000009</v>
      </c>
      <c r="AG528">
        <v>1483.4422999999999</v>
      </c>
      <c r="AI528">
        <v>8.0850000000000009</v>
      </c>
      <c r="AJ528">
        <v>1484.8561</v>
      </c>
    </row>
    <row r="529" spans="2:36">
      <c r="B529">
        <v>8.2782999999999998</v>
      </c>
      <c r="C529">
        <v>124.22799999999999</v>
      </c>
      <c r="E529">
        <v>8.1729000000000003</v>
      </c>
      <c r="F529">
        <v>125.01909999999999</v>
      </c>
      <c r="H529">
        <v>8.2431999999999999</v>
      </c>
      <c r="I529">
        <v>123.95099999999999</v>
      </c>
      <c r="K529">
        <v>8.2431999999999999</v>
      </c>
      <c r="L529">
        <v>121.3952</v>
      </c>
      <c r="N529">
        <v>8.1905000000000001</v>
      </c>
      <c r="O529">
        <v>123.61450000000001</v>
      </c>
      <c r="Q529">
        <v>8.2607999999999997</v>
      </c>
      <c r="R529">
        <v>1511.1864</v>
      </c>
      <c r="T529">
        <v>8.1729000000000003</v>
      </c>
      <c r="U529">
        <v>1498.6991</v>
      </c>
      <c r="W529">
        <v>8.1729000000000003</v>
      </c>
      <c r="X529">
        <v>1501.4090000000001</v>
      </c>
      <c r="Z529">
        <v>8.1377000000000006</v>
      </c>
      <c r="AA529">
        <v>1493.8034</v>
      </c>
      <c r="AC529">
        <v>8.1377000000000006</v>
      </c>
      <c r="AD529">
        <v>1491.4637</v>
      </c>
      <c r="AF529">
        <v>8.1202000000000005</v>
      </c>
      <c r="AG529">
        <v>1483.4422999999999</v>
      </c>
      <c r="AI529">
        <v>8.1202000000000005</v>
      </c>
      <c r="AJ529">
        <v>1484.998</v>
      </c>
    </row>
    <row r="530" spans="2:36">
      <c r="B530">
        <v>8.3134999999999994</v>
      </c>
      <c r="C530">
        <v>124.32689999999999</v>
      </c>
      <c r="E530">
        <v>8.2080000000000002</v>
      </c>
      <c r="F530">
        <v>125.2761</v>
      </c>
      <c r="H530">
        <v>8.2782999999999998</v>
      </c>
      <c r="I530">
        <v>124.129</v>
      </c>
      <c r="K530">
        <v>8.2782999999999998</v>
      </c>
      <c r="L530">
        <v>121.038</v>
      </c>
      <c r="N530">
        <v>8.2256</v>
      </c>
      <c r="O530">
        <v>123.8916</v>
      </c>
      <c r="Q530">
        <v>8.2958999999999996</v>
      </c>
      <c r="R530">
        <v>1515.5314000000001</v>
      </c>
      <c r="T530">
        <v>8.2080000000000002</v>
      </c>
      <c r="U530">
        <v>1502.6194</v>
      </c>
      <c r="W530">
        <v>8.2080000000000002</v>
      </c>
      <c r="X530">
        <v>1502.6194</v>
      </c>
      <c r="Z530">
        <v>8.1729000000000003</v>
      </c>
      <c r="AA530">
        <v>1495.8686</v>
      </c>
      <c r="AC530">
        <v>8.1729000000000003</v>
      </c>
      <c r="AD530">
        <v>1499.2991999999999</v>
      </c>
      <c r="AF530">
        <v>8.1553000000000004</v>
      </c>
      <c r="AG530">
        <v>1485.7082</v>
      </c>
      <c r="AI530">
        <v>8.1553000000000004</v>
      </c>
      <c r="AJ530">
        <v>1485.8505</v>
      </c>
    </row>
    <row r="531" spans="2:36">
      <c r="B531">
        <v>8.3485999999999994</v>
      </c>
      <c r="C531">
        <v>124.3862</v>
      </c>
      <c r="E531">
        <v>8.2431999999999999</v>
      </c>
      <c r="F531">
        <v>126.126</v>
      </c>
      <c r="H531">
        <v>8.3134999999999994</v>
      </c>
      <c r="I531">
        <v>124.129</v>
      </c>
      <c r="K531">
        <v>8.3134999999999994</v>
      </c>
      <c r="L531">
        <v>121.1968</v>
      </c>
      <c r="N531">
        <v>8.2607999999999997</v>
      </c>
      <c r="O531">
        <v>124.0103</v>
      </c>
      <c r="Q531">
        <v>8.3310999999999993</v>
      </c>
      <c r="R531">
        <v>1516.6241</v>
      </c>
      <c r="T531">
        <v>8.2431999999999999</v>
      </c>
      <c r="U531">
        <v>1506.7293999999999</v>
      </c>
      <c r="W531">
        <v>8.2431999999999999</v>
      </c>
      <c r="X531">
        <v>1504.2891999999999</v>
      </c>
      <c r="Z531">
        <v>8.2080000000000002</v>
      </c>
      <c r="AA531">
        <v>1501.8625</v>
      </c>
      <c r="AC531">
        <v>8.2080000000000002</v>
      </c>
      <c r="AD531">
        <v>1501.2579000000001</v>
      </c>
      <c r="AF531">
        <v>8.1905000000000001</v>
      </c>
      <c r="AG531">
        <v>1489.5787</v>
      </c>
      <c r="AI531">
        <v>8.1905000000000001</v>
      </c>
      <c r="AJ531">
        <v>1489.8678</v>
      </c>
    </row>
    <row r="532" spans="2:36">
      <c r="B532">
        <v>8.3838000000000008</v>
      </c>
      <c r="C532">
        <v>124.4456</v>
      </c>
      <c r="E532">
        <v>8.2782999999999998</v>
      </c>
      <c r="F532">
        <v>126.126</v>
      </c>
      <c r="H532">
        <v>8.3485999999999994</v>
      </c>
      <c r="I532">
        <v>123.95099999999999</v>
      </c>
      <c r="K532">
        <v>8.3485999999999994</v>
      </c>
      <c r="L532">
        <v>121.9307</v>
      </c>
      <c r="N532">
        <v>8.2958999999999996</v>
      </c>
      <c r="O532">
        <v>123.7333</v>
      </c>
      <c r="Q532">
        <v>8.3661999999999992</v>
      </c>
      <c r="R532">
        <v>1517.4060999999999</v>
      </c>
      <c r="T532">
        <v>8.2782999999999998</v>
      </c>
      <c r="U532">
        <v>1508.4148</v>
      </c>
      <c r="W532">
        <v>8.2782999999999998</v>
      </c>
      <c r="X532">
        <v>1508.1079</v>
      </c>
      <c r="Z532">
        <v>8.2431999999999999</v>
      </c>
      <c r="AA532">
        <v>1502.3164999999999</v>
      </c>
      <c r="AC532">
        <v>8.2431999999999999</v>
      </c>
      <c r="AD532">
        <v>1502.4679000000001</v>
      </c>
      <c r="AF532">
        <v>8.2256</v>
      </c>
      <c r="AG532">
        <v>1497.6525999999999</v>
      </c>
      <c r="AI532">
        <v>8.2256</v>
      </c>
      <c r="AJ532">
        <v>1494.2445</v>
      </c>
    </row>
    <row r="533" spans="2:36">
      <c r="B533">
        <v>8.4190000000000005</v>
      </c>
      <c r="C533">
        <v>124.20820000000001</v>
      </c>
      <c r="E533">
        <v>8.3134999999999994</v>
      </c>
      <c r="F533">
        <v>126.2445</v>
      </c>
      <c r="H533">
        <v>8.3838000000000008</v>
      </c>
      <c r="I533">
        <v>123.95099999999999</v>
      </c>
      <c r="K533">
        <v>8.3838000000000008</v>
      </c>
      <c r="L533">
        <v>122.98090000000001</v>
      </c>
      <c r="N533">
        <v>8.3310999999999993</v>
      </c>
      <c r="O533">
        <v>122.8819</v>
      </c>
      <c r="Q533">
        <v>8.4014000000000006</v>
      </c>
      <c r="R533">
        <v>1519.2882999999999</v>
      </c>
      <c r="T533">
        <v>8.3134999999999994</v>
      </c>
      <c r="U533">
        <v>1509.7985000000001</v>
      </c>
      <c r="W533">
        <v>8.3134999999999994</v>
      </c>
      <c r="X533">
        <v>1508.1079</v>
      </c>
      <c r="Z533">
        <v>8.2782999999999998</v>
      </c>
      <c r="AA533">
        <v>1504.5934999999999</v>
      </c>
      <c r="AC533">
        <v>8.2782999999999998</v>
      </c>
      <c r="AD533">
        <v>1505.5077000000001</v>
      </c>
      <c r="AF533">
        <v>8.2607999999999997</v>
      </c>
      <c r="AG533">
        <v>1499.7501</v>
      </c>
      <c r="AI533">
        <v>8.2607999999999997</v>
      </c>
      <c r="AJ533">
        <v>1495.7206000000001</v>
      </c>
    </row>
    <row r="534" spans="2:36">
      <c r="B534">
        <v>8.4541000000000004</v>
      </c>
      <c r="C534">
        <v>123.6541</v>
      </c>
      <c r="E534">
        <v>8.3485999999999994</v>
      </c>
      <c r="F534">
        <v>126.26430000000001</v>
      </c>
      <c r="H534">
        <v>8.4190000000000005</v>
      </c>
      <c r="I534">
        <v>123.95099999999999</v>
      </c>
      <c r="K534">
        <v>8.4190000000000005</v>
      </c>
      <c r="L534">
        <v>123.0205</v>
      </c>
      <c r="N534">
        <v>8.3661999999999992</v>
      </c>
      <c r="O534">
        <v>122.8026</v>
      </c>
      <c r="Q534">
        <v>8.4365000000000006</v>
      </c>
      <c r="R534">
        <v>1523.2336</v>
      </c>
      <c r="T534">
        <v>8.3485999999999994</v>
      </c>
      <c r="U534">
        <v>1510.2607</v>
      </c>
      <c r="W534">
        <v>8.3485999999999994</v>
      </c>
      <c r="X534">
        <v>1508.8756000000001</v>
      </c>
      <c r="Z534">
        <v>8.3134999999999994</v>
      </c>
      <c r="AA534">
        <v>1506.2709</v>
      </c>
      <c r="AC534">
        <v>8.3134999999999994</v>
      </c>
      <c r="AD534">
        <v>1505.8127999999999</v>
      </c>
      <c r="AF534">
        <v>8.2958999999999996</v>
      </c>
      <c r="AG534">
        <v>1501.5600999999999</v>
      </c>
      <c r="AI534">
        <v>8.2958999999999996</v>
      </c>
      <c r="AJ534">
        <v>1497.8018</v>
      </c>
    </row>
    <row r="535" spans="2:36">
      <c r="B535">
        <v>8.4893000000000001</v>
      </c>
      <c r="C535">
        <v>123.8916</v>
      </c>
      <c r="E535">
        <v>8.3838000000000008</v>
      </c>
      <c r="F535">
        <v>126.2841</v>
      </c>
      <c r="H535">
        <v>8.4541000000000004</v>
      </c>
      <c r="I535">
        <v>125.197</v>
      </c>
      <c r="K535">
        <v>8.4541000000000004</v>
      </c>
      <c r="L535">
        <v>124.22799999999999</v>
      </c>
      <c r="N535">
        <v>8.4014000000000006</v>
      </c>
      <c r="O535">
        <v>123.0997</v>
      </c>
      <c r="Q535">
        <v>8.4717000000000002</v>
      </c>
      <c r="R535">
        <v>1521.0201999999999</v>
      </c>
      <c r="T535">
        <v>8.3838000000000008</v>
      </c>
      <c r="U535">
        <v>1510.4148</v>
      </c>
      <c r="W535">
        <v>8.3838000000000008</v>
      </c>
      <c r="X535">
        <v>1508.8756000000001</v>
      </c>
      <c r="Z535">
        <v>8.3485999999999994</v>
      </c>
      <c r="AA535">
        <v>1508.4148</v>
      </c>
      <c r="AC535">
        <v>8.3485999999999994</v>
      </c>
      <c r="AD535">
        <v>1508.5684000000001</v>
      </c>
      <c r="AF535">
        <v>8.3310999999999993</v>
      </c>
      <c r="AG535">
        <v>1503.6813</v>
      </c>
      <c r="AI535">
        <v>8.3310999999999993</v>
      </c>
      <c r="AJ535">
        <v>1499.2991999999999</v>
      </c>
    </row>
    <row r="536" spans="2:36">
      <c r="B536">
        <v>8.5244</v>
      </c>
      <c r="C536">
        <v>124.1884</v>
      </c>
      <c r="E536">
        <v>8.4190000000000005</v>
      </c>
      <c r="F536">
        <v>127.4495</v>
      </c>
      <c r="H536">
        <v>8.4893000000000001</v>
      </c>
      <c r="I536">
        <v>126.4619</v>
      </c>
      <c r="K536">
        <v>8.4893000000000001</v>
      </c>
      <c r="L536">
        <v>124.8411</v>
      </c>
      <c r="N536">
        <v>8.4365000000000006</v>
      </c>
      <c r="O536">
        <v>123.37690000000001</v>
      </c>
      <c r="Q536">
        <v>8.5068000000000001</v>
      </c>
      <c r="R536">
        <v>1519.2882999999999</v>
      </c>
      <c r="T536">
        <v>8.4190000000000005</v>
      </c>
      <c r="U536">
        <v>1511.65</v>
      </c>
      <c r="W536">
        <v>8.4190000000000005</v>
      </c>
      <c r="X536">
        <v>1508.7219</v>
      </c>
      <c r="Z536">
        <v>8.3838000000000008</v>
      </c>
      <c r="AA536">
        <v>1510.4148</v>
      </c>
      <c r="AC536">
        <v>8.3838000000000008</v>
      </c>
      <c r="AD536">
        <v>1509.3368</v>
      </c>
      <c r="AF536">
        <v>8.3661999999999992</v>
      </c>
      <c r="AG536">
        <v>1503.9852000000001</v>
      </c>
      <c r="AI536">
        <v>8.3661999999999992</v>
      </c>
      <c r="AJ536">
        <v>1500.0512000000001</v>
      </c>
    </row>
    <row r="537" spans="2:36">
      <c r="B537">
        <v>8.5595999999999997</v>
      </c>
      <c r="C537">
        <v>123.3373</v>
      </c>
      <c r="E537">
        <v>8.4541000000000004</v>
      </c>
      <c r="F537">
        <v>127.9629</v>
      </c>
      <c r="H537">
        <v>8.5244</v>
      </c>
      <c r="I537">
        <v>126.65940000000001</v>
      </c>
      <c r="K537">
        <v>8.5244</v>
      </c>
      <c r="L537">
        <v>124.8411</v>
      </c>
      <c r="N537">
        <v>8.4717000000000002</v>
      </c>
      <c r="O537">
        <v>124.0697</v>
      </c>
      <c r="Q537">
        <v>8.5419999999999998</v>
      </c>
      <c r="R537">
        <v>1518.817</v>
      </c>
      <c r="T537">
        <v>8.4541000000000004</v>
      </c>
      <c r="U537">
        <v>1511.8045999999999</v>
      </c>
      <c r="W537">
        <v>8.4541000000000004</v>
      </c>
      <c r="X537">
        <v>1506.1180999999999</v>
      </c>
      <c r="Z537">
        <v>8.4190000000000005</v>
      </c>
      <c r="AA537">
        <v>1513.0435</v>
      </c>
      <c r="AC537">
        <v>8.4190000000000005</v>
      </c>
      <c r="AD537">
        <v>1509.3368</v>
      </c>
      <c r="AF537">
        <v>8.4014000000000006</v>
      </c>
      <c r="AG537">
        <v>1503.9852000000001</v>
      </c>
      <c r="AI537">
        <v>8.4014000000000006</v>
      </c>
      <c r="AJ537">
        <v>1499.2991999999999</v>
      </c>
    </row>
    <row r="538" spans="2:36">
      <c r="B538">
        <v>8.5946999999999996</v>
      </c>
      <c r="C538">
        <v>123.6541</v>
      </c>
      <c r="E538">
        <v>8.4893000000000001</v>
      </c>
      <c r="F538">
        <v>128.19990000000001</v>
      </c>
      <c r="H538">
        <v>8.5595999999999997</v>
      </c>
      <c r="I538">
        <v>127.252</v>
      </c>
      <c r="K538">
        <v>8.5595999999999997</v>
      </c>
      <c r="L538">
        <v>124.8609</v>
      </c>
      <c r="N538">
        <v>8.5068000000000001</v>
      </c>
      <c r="O538">
        <v>124.14879999999999</v>
      </c>
      <c r="Q538">
        <v>8.5770999999999997</v>
      </c>
      <c r="R538">
        <v>1515.9993999999999</v>
      </c>
      <c r="T538">
        <v>8.4893000000000001</v>
      </c>
      <c r="U538">
        <v>1510.2607</v>
      </c>
      <c r="W538">
        <v>8.4893000000000001</v>
      </c>
      <c r="X538">
        <v>1503.8332</v>
      </c>
      <c r="Z538">
        <v>8.4541000000000004</v>
      </c>
      <c r="AA538">
        <v>1515.8433</v>
      </c>
      <c r="AC538">
        <v>8.4541000000000004</v>
      </c>
      <c r="AD538">
        <v>1511.8045999999999</v>
      </c>
      <c r="AF538">
        <v>8.4365000000000006</v>
      </c>
      <c r="AG538">
        <v>1508.8756000000001</v>
      </c>
      <c r="AI538">
        <v>8.4365000000000006</v>
      </c>
      <c r="AJ538">
        <v>1505.0504000000001</v>
      </c>
    </row>
    <row r="539" spans="2:36">
      <c r="B539">
        <v>8.6298999999999992</v>
      </c>
      <c r="C539">
        <v>123.5947</v>
      </c>
      <c r="E539">
        <v>8.5244</v>
      </c>
      <c r="F539">
        <v>128.63419999999999</v>
      </c>
      <c r="H539">
        <v>8.5946999999999996</v>
      </c>
      <c r="I539">
        <v>127.252</v>
      </c>
      <c r="K539">
        <v>8.5946999999999996</v>
      </c>
      <c r="L539">
        <v>125.9877</v>
      </c>
      <c r="N539">
        <v>8.5419999999999998</v>
      </c>
      <c r="O539">
        <v>124.24769999999999</v>
      </c>
      <c r="Q539">
        <v>8.6122999999999994</v>
      </c>
      <c r="R539">
        <v>1511.65</v>
      </c>
      <c r="T539">
        <v>8.5244</v>
      </c>
      <c r="U539">
        <v>1508.2614000000001</v>
      </c>
      <c r="W539">
        <v>8.5244</v>
      </c>
      <c r="X539">
        <v>1500.6541</v>
      </c>
      <c r="Z539">
        <v>8.4893000000000001</v>
      </c>
      <c r="AA539">
        <v>1513.8196</v>
      </c>
      <c r="AC539">
        <v>8.4893000000000001</v>
      </c>
      <c r="AD539">
        <v>1512.8885</v>
      </c>
      <c r="AF539">
        <v>8.4717000000000002</v>
      </c>
      <c r="AG539">
        <v>1509.7985000000001</v>
      </c>
      <c r="AI539">
        <v>8.4717000000000002</v>
      </c>
      <c r="AJ539">
        <v>1507.6479999999999</v>
      </c>
    </row>
    <row r="540" spans="2:36">
      <c r="B540">
        <v>8.6649999999999991</v>
      </c>
      <c r="C540">
        <v>123.5947</v>
      </c>
      <c r="E540">
        <v>8.5595999999999997</v>
      </c>
      <c r="F540">
        <v>129.18700000000001</v>
      </c>
      <c r="H540">
        <v>8.6298999999999992</v>
      </c>
      <c r="I540">
        <v>127.2915</v>
      </c>
      <c r="K540">
        <v>8.6298999999999992</v>
      </c>
      <c r="L540">
        <v>126.8767</v>
      </c>
      <c r="N540">
        <v>8.5770999999999997</v>
      </c>
      <c r="O540">
        <v>124.5445</v>
      </c>
      <c r="Q540">
        <v>8.6473999999999993</v>
      </c>
      <c r="R540">
        <v>1510.4148</v>
      </c>
      <c r="T540">
        <v>8.5595999999999997</v>
      </c>
      <c r="U540">
        <v>1508.2614000000001</v>
      </c>
      <c r="W540">
        <v>8.5595999999999997</v>
      </c>
      <c r="X540">
        <v>1496.1650999999999</v>
      </c>
      <c r="Z540">
        <v>8.5244</v>
      </c>
      <c r="AA540">
        <v>1506.5764999999999</v>
      </c>
      <c r="AC540">
        <v>8.5244</v>
      </c>
      <c r="AD540">
        <v>1507.1885</v>
      </c>
      <c r="AF540">
        <v>8.5068000000000001</v>
      </c>
      <c r="AG540">
        <v>1509.7985000000001</v>
      </c>
      <c r="AI540">
        <v>8.5068000000000001</v>
      </c>
      <c r="AJ540">
        <v>1507.0354</v>
      </c>
    </row>
    <row r="541" spans="2:36">
      <c r="B541">
        <v>8.7002000000000006</v>
      </c>
      <c r="C541">
        <v>123.5947</v>
      </c>
      <c r="E541">
        <v>8.5946999999999996</v>
      </c>
      <c r="F541">
        <v>129.3449</v>
      </c>
      <c r="H541">
        <v>8.6649999999999991</v>
      </c>
      <c r="I541">
        <v>127.37050000000001</v>
      </c>
      <c r="K541">
        <v>8.6649999999999991</v>
      </c>
      <c r="L541">
        <v>127.173</v>
      </c>
      <c r="N541">
        <v>8.6122999999999994</v>
      </c>
      <c r="O541">
        <v>124.6236</v>
      </c>
      <c r="Q541">
        <v>8.6826000000000008</v>
      </c>
      <c r="R541">
        <v>1511.65</v>
      </c>
      <c r="T541">
        <v>8.5946999999999996</v>
      </c>
      <c r="U541">
        <v>1502.4679000000001</v>
      </c>
      <c r="W541">
        <v>8.5946999999999996</v>
      </c>
      <c r="X541">
        <v>1495.8686</v>
      </c>
      <c r="Z541">
        <v>8.5595999999999997</v>
      </c>
      <c r="AA541">
        <v>1506.5764999999999</v>
      </c>
      <c r="AC541">
        <v>8.5595999999999997</v>
      </c>
      <c r="AD541">
        <v>1505.9654</v>
      </c>
      <c r="AF541">
        <v>8.5419999999999998</v>
      </c>
      <c r="AG541">
        <v>1504.1371999999999</v>
      </c>
      <c r="AI541">
        <v>8.5419999999999998</v>
      </c>
      <c r="AJ541">
        <v>1503.8332</v>
      </c>
    </row>
    <row r="542" spans="2:36">
      <c r="B542">
        <v>8.7353000000000005</v>
      </c>
      <c r="C542">
        <v>124.8214</v>
      </c>
      <c r="E542">
        <v>8.6298999999999992</v>
      </c>
      <c r="F542">
        <v>129.18700000000001</v>
      </c>
      <c r="H542">
        <v>8.7002000000000006</v>
      </c>
      <c r="I542">
        <v>127.39019999999999</v>
      </c>
      <c r="K542">
        <v>8.7002000000000006</v>
      </c>
      <c r="L542">
        <v>127.7062</v>
      </c>
      <c r="N542">
        <v>8.6473999999999993</v>
      </c>
      <c r="O542">
        <v>124.6236</v>
      </c>
      <c r="Q542">
        <v>8.7177000000000007</v>
      </c>
      <c r="R542">
        <v>1510.8776</v>
      </c>
      <c r="T542">
        <v>8.6298999999999992</v>
      </c>
      <c r="U542">
        <v>1501.8625</v>
      </c>
      <c r="W542">
        <v>8.6298999999999992</v>
      </c>
      <c r="X542">
        <v>1496.1650999999999</v>
      </c>
      <c r="Z542">
        <v>8.5946999999999996</v>
      </c>
      <c r="AA542">
        <v>1506.1180999999999</v>
      </c>
      <c r="AC542">
        <v>8.5946999999999996</v>
      </c>
      <c r="AD542">
        <v>1498.6991</v>
      </c>
      <c r="AF542">
        <v>8.5770999999999997</v>
      </c>
      <c r="AG542">
        <v>1504.1371999999999</v>
      </c>
      <c r="AI542">
        <v>8.5770999999999997</v>
      </c>
      <c r="AJ542">
        <v>1495.7206000000001</v>
      </c>
    </row>
    <row r="543" spans="2:36">
      <c r="B543">
        <v>8.7705000000000002</v>
      </c>
      <c r="C543">
        <v>125.31570000000001</v>
      </c>
      <c r="E543">
        <v>8.6649999999999991</v>
      </c>
      <c r="F543">
        <v>127.7457</v>
      </c>
      <c r="H543">
        <v>8.7353000000000005</v>
      </c>
      <c r="I543">
        <v>127.11369999999999</v>
      </c>
      <c r="K543">
        <v>8.7353000000000005</v>
      </c>
      <c r="L543">
        <v>127.6075</v>
      </c>
      <c r="N543">
        <v>8.6826000000000008</v>
      </c>
      <c r="O543">
        <v>125.2959</v>
      </c>
      <c r="Q543">
        <v>8.7529000000000003</v>
      </c>
      <c r="R543">
        <v>1511.9593</v>
      </c>
      <c r="T543">
        <v>8.6649999999999991</v>
      </c>
      <c r="U543">
        <v>1502.4679000000001</v>
      </c>
      <c r="W543">
        <v>8.6649999999999991</v>
      </c>
      <c r="X543">
        <v>1497.6525999999999</v>
      </c>
      <c r="Z543">
        <v>8.6298999999999992</v>
      </c>
      <c r="AA543">
        <v>1505.3552</v>
      </c>
      <c r="AC543">
        <v>8.6298999999999992</v>
      </c>
      <c r="AD543">
        <v>1498.2501</v>
      </c>
      <c r="AF543">
        <v>8.6122999999999994</v>
      </c>
      <c r="AG543">
        <v>1501.8625</v>
      </c>
      <c r="AI543">
        <v>8.6122999999999994</v>
      </c>
      <c r="AJ543">
        <v>1495.4246000000001</v>
      </c>
    </row>
    <row r="544" spans="2:36">
      <c r="B544">
        <v>8.8056000000000001</v>
      </c>
      <c r="C544">
        <v>126.02719999999999</v>
      </c>
      <c r="E544">
        <v>8.7002000000000006</v>
      </c>
      <c r="F544">
        <v>127.54819999999999</v>
      </c>
      <c r="H544">
        <v>8.7705000000000002</v>
      </c>
      <c r="I544">
        <v>127.21250000000001</v>
      </c>
      <c r="K544">
        <v>8.7705000000000002</v>
      </c>
      <c r="L544">
        <v>127.4692</v>
      </c>
      <c r="N544">
        <v>8.7177000000000007</v>
      </c>
      <c r="O544">
        <v>126.4619</v>
      </c>
      <c r="Q544">
        <v>8.7881</v>
      </c>
      <c r="R544">
        <v>1514.2858000000001</v>
      </c>
      <c r="T544">
        <v>8.7002000000000006</v>
      </c>
      <c r="U544">
        <v>1506.1180999999999</v>
      </c>
      <c r="W544">
        <v>8.7002000000000006</v>
      </c>
      <c r="X544">
        <v>1502.9224999999999</v>
      </c>
      <c r="Z544">
        <v>8.6649999999999991</v>
      </c>
      <c r="AA544">
        <v>1505.0504000000001</v>
      </c>
      <c r="AC544">
        <v>8.6649999999999991</v>
      </c>
      <c r="AD544">
        <v>1498.6991</v>
      </c>
      <c r="AF544">
        <v>8.6473999999999993</v>
      </c>
      <c r="AG544">
        <v>1500.8050000000001</v>
      </c>
      <c r="AI544">
        <v>8.6473999999999993</v>
      </c>
      <c r="AJ544">
        <v>1494.0974000000001</v>
      </c>
    </row>
    <row r="545" spans="2:36">
      <c r="B545">
        <v>8.8407999999999998</v>
      </c>
      <c r="C545">
        <v>126.79770000000001</v>
      </c>
      <c r="E545">
        <v>8.7353000000000005</v>
      </c>
      <c r="F545">
        <v>127.54819999999999</v>
      </c>
      <c r="H545">
        <v>8.8056000000000001</v>
      </c>
      <c r="I545">
        <v>127.11369999999999</v>
      </c>
      <c r="K545">
        <v>8.8056000000000001</v>
      </c>
      <c r="L545">
        <v>126.65940000000001</v>
      </c>
      <c r="N545">
        <v>8.7529000000000003</v>
      </c>
      <c r="O545">
        <v>126.67919999999999</v>
      </c>
      <c r="Q545">
        <v>8.8231999999999999</v>
      </c>
      <c r="R545">
        <v>1515.3755000000001</v>
      </c>
      <c r="T545">
        <v>8.7353000000000005</v>
      </c>
      <c r="U545">
        <v>1508.2614000000001</v>
      </c>
      <c r="W545">
        <v>8.7353000000000005</v>
      </c>
      <c r="X545">
        <v>1506.1180999999999</v>
      </c>
      <c r="Z545">
        <v>8.7002000000000006</v>
      </c>
      <c r="AA545">
        <v>1506.7293999999999</v>
      </c>
      <c r="AC545">
        <v>8.7002000000000006</v>
      </c>
      <c r="AD545">
        <v>1500.0512000000001</v>
      </c>
      <c r="AF545">
        <v>8.6826000000000008</v>
      </c>
      <c r="AG545">
        <v>1500.8050000000001</v>
      </c>
      <c r="AI545">
        <v>8.6826000000000008</v>
      </c>
      <c r="AJ545">
        <v>1494.0974000000001</v>
      </c>
    </row>
    <row r="546" spans="2:36">
      <c r="B546">
        <v>8.8758999999999997</v>
      </c>
      <c r="C546">
        <v>126.8965</v>
      </c>
      <c r="E546">
        <v>8.7705000000000002</v>
      </c>
      <c r="F546">
        <v>127.54819999999999</v>
      </c>
      <c r="H546">
        <v>8.8407999999999998</v>
      </c>
      <c r="I546">
        <v>126.857</v>
      </c>
      <c r="K546">
        <v>8.8407999999999998</v>
      </c>
      <c r="L546">
        <v>126.2841</v>
      </c>
      <c r="N546">
        <v>8.7881</v>
      </c>
      <c r="O546">
        <v>127.39019999999999</v>
      </c>
      <c r="Q546">
        <v>8.8583999999999996</v>
      </c>
      <c r="R546">
        <v>1516.7804000000001</v>
      </c>
      <c r="T546">
        <v>8.7705000000000002</v>
      </c>
      <c r="U546">
        <v>1509.7985000000001</v>
      </c>
      <c r="W546">
        <v>8.7705000000000002</v>
      </c>
      <c r="X546">
        <v>1508.4148</v>
      </c>
      <c r="Z546">
        <v>8.7353000000000005</v>
      </c>
      <c r="AA546">
        <v>1507.3416</v>
      </c>
      <c r="AC546">
        <v>8.7353000000000005</v>
      </c>
      <c r="AD546">
        <v>1504.8979999999999</v>
      </c>
      <c r="AF546">
        <v>8.7177000000000007</v>
      </c>
      <c r="AG546">
        <v>1502.0137999999999</v>
      </c>
      <c r="AI546">
        <v>8.7177000000000007</v>
      </c>
      <c r="AJ546">
        <v>1495.8686</v>
      </c>
    </row>
    <row r="547" spans="2:36">
      <c r="B547">
        <v>8.9110999999999994</v>
      </c>
      <c r="C547">
        <v>127.015</v>
      </c>
      <c r="E547">
        <v>8.8056000000000001</v>
      </c>
      <c r="F547">
        <v>127.7852</v>
      </c>
      <c r="H547">
        <v>8.8758999999999997</v>
      </c>
      <c r="I547">
        <v>126.14579999999999</v>
      </c>
      <c r="K547">
        <v>8.8758999999999997</v>
      </c>
      <c r="L547">
        <v>125.9877</v>
      </c>
      <c r="N547">
        <v>8.8231999999999999</v>
      </c>
      <c r="O547">
        <v>127.568</v>
      </c>
      <c r="Q547">
        <v>8.8934999999999995</v>
      </c>
      <c r="R547">
        <v>1518.1894</v>
      </c>
      <c r="T547">
        <v>8.8056000000000001</v>
      </c>
      <c r="U547">
        <v>1509.6446000000001</v>
      </c>
      <c r="W547">
        <v>8.8056000000000001</v>
      </c>
      <c r="X547">
        <v>1508.4148</v>
      </c>
      <c r="Z547">
        <v>8.7705000000000002</v>
      </c>
      <c r="AA547">
        <v>1507.8012000000001</v>
      </c>
      <c r="AC547">
        <v>8.7705000000000002</v>
      </c>
      <c r="AD547">
        <v>1505.3552</v>
      </c>
      <c r="AF547">
        <v>8.7529000000000003</v>
      </c>
      <c r="AG547">
        <v>1503.3776</v>
      </c>
      <c r="AI547">
        <v>8.7529000000000003</v>
      </c>
      <c r="AJ547">
        <v>1498.5494000000001</v>
      </c>
    </row>
    <row r="548" spans="2:36">
      <c r="B548">
        <v>8.9461999999999993</v>
      </c>
      <c r="C548">
        <v>127.21250000000001</v>
      </c>
      <c r="E548">
        <v>8.8407999999999998</v>
      </c>
      <c r="F548">
        <v>127.7852</v>
      </c>
      <c r="H548">
        <v>8.9110999999999994</v>
      </c>
      <c r="I548">
        <v>125.5924</v>
      </c>
      <c r="K548">
        <v>8.9110999999999994</v>
      </c>
      <c r="L548">
        <v>126.126</v>
      </c>
      <c r="N548">
        <v>8.8583999999999996</v>
      </c>
      <c r="O548">
        <v>127.568</v>
      </c>
      <c r="Q548">
        <v>8.9286999999999992</v>
      </c>
      <c r="R548">
        <v>1518.1894</v>
      </c>
      <c r="T548">
        <v>8.8407999999999998</v>
      </c>
      <c r="U548">
        <v>1509.6446000000001</v>
      </c>
      <c r="W548">
        <v>8.8407999999999998</v>
      </c>
      <c r="X548">
        <v>1508.4148</v>
      </c>
      <c r="Z548">
        <v>8.8056000000000001</v>
      </c>
      <c r="AA548">
        <v>1507.8012000000001</v>
      </c>
      <c r="AC548">
        <v>8.8056000000000001</v>
      </c>
      <c r="AD548">
        <v>1507.0354</v>
      </c>
      <c r="AF548">
        <v>8.7881</v>
      </c>
      <c r="AG548">
        <v>1504.5934999999999</v>
      </c>
      <c r="AI548">
        <v>8.7881</v>
      </c>
      <c r="AJ548">
        <v>1504.7457999999999</v>
      </c>
    </row>
    <row r="549" spans="2:36">
      <c r="B549">
        <v>8.9814000000000007</v>
      </c>
      <c r="C549">
        <v>127.173</v>
      </c>
      <c r="E549">
        <v>8.8758999999999997</v>
      </c>
      <c r="F549">
        <v>127.7062</v>
      </c>
      <c r="H549">
        <v>8.9461999999999993</v>
      </c>
      <c r="I549">
        <v>125.5924</v>
      </c>
      <c r="K549">
        <v>8.9461999999999993</v>
      </c>
      <c r="L549">
        <v>126.126</v>
      </c>
      <c r="N549">
        <v>8.8934999999999995</v>
      </c>
      <c r="O549">
        <v>126.67919999999999</v>
      </c>
      <c r="Q549">
        <v>8.9638000000000009</v>
      </c>
      <c r="R549">
        <v>1520.8625</v>
      </c>
      <c r="T549">
        <v>8.8758999999999997</v>
      </c>
      <c r="U549">
        <v>1509.6446000000001</v>
      </c>
      <c r="W549">
        <v>8.8758999999999997</v>
      </c>
      <c r="X549">
        <v>1508.8756000000001</v>
      </c>
      <c r="Z549">
        <v>8.8407999999999998</v>
      </c>
      <c r="AA549">
        <v>1508.2614000000001</v>
      </c>
      <c r="AC549">
        <v>8.8407999999999998</v>
      </c>
      <c r="AD549">
        <v>1508.4148</v>
      </c>
      <c r="AF549">
        <v>8.8231999999999999</v>
      </c>
      <c r="AG549">
        <v>1506.2709</v>
      </c>
      <c r="AI549">
        <v>8.8231999999999999</v>
      </c>
      <c r="AJ549">
        <v>1505.6602</v>
      </c>
    </row>
    <row r="550" spans="2:36">
      <c r="B550">
        <v>9.0165000000000006</v>
      </c>
      <c r="C550">
        <v>127.252</v>
      </c>
      <c r="E550">
        <v>8.9110999999999994</v>
      </c>
      <c r="F550">
        <v>127.2323</v>
      </c>
      <c r="H550">
        <v>8.9814000000000007</v>
      </c>
      <c r="I550">
        <v>126.0074</v>
      </c>
      <c r="K550">
        <v>8.9814000000000007</v>
      </c>
      <c r="L550">
        <v>126.04689999999999</v>
      </c>
      <c r="N550">
        <v>8.9286999999999992</v>
      </c>
      <c r="O550">
        <v>126.5014</v>
      </c>
      <c r="Q550">
        <v>8.9990000000000006</v>
      </c>
      <c r="R550">
        <v>1521.6515999999999</v>
      </c>
      <c r="T550">
        <v>8.9110999999999994</v>
      </c>
      <c r="U550">
        <v>1512.2688000000001</v>
      </c>
      <c r="W550">
        <v>8.9110999999999994</v>
      </c>
      <c r="X550">
        <v>1509.6446000000001</v>
      </c>
      <c r="Z550">
        <v>8.8758999999999997</v>
      </c>
      <c r="AA550">
        <v>1508.2614000000001</v>
      </c>
      <c r="AC550">
        <v>8.8758999999999997</v>
      </c>
      <c r="AD550">
        <v>1509.6446000000001</v>
      </c>
      <c r="AF550">
        <v>8.8583999999999996</v>
      </c>
      <c r="AG550">
        <v>1506.7293999999999</v>
      </c>
      <c r="AI550">
        <v>8.8583999999999996</v>
      </c>
      <c r="AJ550">
        <v>1507.1885</v>
      </c>
    </row>
    <row r="551" spans="2:36">
      <c r="B551">
        <v>9.0517000000000003</v>
      </c>
      <c r="C551">
        <v>128.0222</v>
      </c>
      <c r="E551">
        <v>8.9461999999999993</v>
      </c>
      <c r="F551">
        <v>127.4297</v>
      </c>
      <c r="H551">
        <v>9.0165000000000006</v>
      </c>
      <c r="I551">
        <v>126.8372</v>
      </c>
      <c r="K551">
        <v>9.0165000000000006</v>
      </c>
      <c r="L551">
        <v>126.04689999999999</v>
      </c>
      <c r="N551">
        <v>8.9638000000000009</v>
      </c>
      <c r="O551">
        <v>126.54089999999999</v>
      </c>
      <c r="Q551">
        <v>9.0341000000000005</v>
      </c>
      <c r="R551">
        <v>1526.8920000000001</v>
      </c>
      <c r="T551">
        <v>8.9461999999999993</v>
      </c>
      <c r="U551">
        <v>1512.8885</v>
      </c>
      <c r="W551">
        <v>8.9461999999999993</v>
      </c>
      <c r="X551">
        <v>1514.2858000000001</v>
      </c>
      <c r="Z551">
        <v>8.9110999999999994</v>
      </c>
      <c r="AA551">
        <v>1508.8756000000001</v>
      </c>
      <c r="AC551">
        <v>8.9110999999999994</v>
      </c>
      <c r="AD551">
        <v>1509.6446000000001</v>
      </c>
      <c r="AF551">
        <v>8.8934999999999995</v>
      </c>
      <c r="AG551">
        <v>1506.8824</v>
      </c>
      <c r="AI551">
        <v>8.8934999999999995</v>
      </c>
      <c r="AJ551">
        <v>1506.8824</v>
      </c>
    </row>
    <row r="552" spans="2:36">
      <c r="B552">
        <v>9.0868000000000002</v>
      </c>
      <c r="C552">
        <v>129.029</v>
      </c>
      <c r="E552">
        <v>8.9814000000000007</v>
      </c>
      <c r="F552">
        <v>128.1011</v>
      </c>
      <c r="H552">
        <v>9.0517000000000003</v>
      </c>
      <c r="I552">
        <v>127.4297</v>
      </c>
      <c r="K552">
        <v>9.0517000000000003</v>
      </c>
      <c r="L552">
        <v>126.04689999999999</v>
      </c>
      <c r="N552">
        <v>8.9990000000000006</v>
      </c>
      <c r="O552">
        <v>126.9162</v>
      </c>
      <c r="Q552">
        <v>9.0693000000000001</v>
      </c>
      <c r="R552">
        <v>1529.9349999999999</v>
      </c>
      <c r="T552">
        <v>8.9814000000000007</v>
      </c>
      <c r="U552">
        <v>1517.2496000000001</v>
      </c>
      <c r="W552">
        <v>8.9814000000000007</v>
      </c>
      <c r="X552">
        <v>1516.4677999999999</v>
      </c>
      <c r="Z552">
        <v>8.9461999999999993</v>
      </c>
      <c r="AA552">
        <v>1510.4148</v>
      </c>
      <c r="AC552">
        <v>8.9461999999999993</v>
      </c>
      <c r="AD552">
        <v>1511.9593</v>
      </c>
      <c r="AF552">
        <v>8.9286999999999992</v>
      </c>
      <c r="AG552">
        <v>1505.3552</v>
      </c>
      <c r="AI552">
        <v>8.9286999999999992</v>
      </c>
      <c r="AJ552">
        <v>1504.7457999999999</v>
      </c>
    </row>
    <row r="553" spans="2:36">
      <c r="B553">
        <v>9.1219999999999999</v>
      </c>
      <c r="C553">
        <v>129.7595</v>
      </c>
      <c r="E553">
        <v>9.0165000000000006</v>
      </c>
      <c r="F553">
        <v>129.66079999999999</v>
      </c>
      <c r="H553">
        <v>9.0868000000000002</v>
      </c>
      <c r="I553">
        <v>128.29859999999999</v>
      </c>
      <c r="K553">
        <v>9.0868000000000002</v>
      </c>
      <c r="L553">
        <v>126.04689999999999</v>
      </c>
      <c r="N553">
        <v>9.0341000000000005</v>
      </c>
      <c r="O553">
        <v>126.9162</v>
      </c>
      <c r="Q553">
        <v>9.1044</v>
      </c>
      <c r="R553">
        <v>1532.835</v>
      </c>
      <c r="T553">
        <v>9.0165000000000006</v>
      </c>
      <c r="U553">
        <v>1519.4455</v>
      </c>
      <c r="W553">
        <v>9.0165000000000006</v>
      </c>
      <c r="X553">
        <v>1520.3896999999999</v>
      </c>
      <c r="Z553">
        <v>8.9814000000000007</v>
      </c>
      <c r="AA553">
        <v>1514.5969</v>
      </c>
      <c r="AC553">
        <v>8.9814000000000007</v>
      </c>
      <c r="AD553">
        <v>1515.3755000000001</v>
      </c>
      <c r="AF553">
        <v>8.9638000000000009</v>
      </c>
      <c r="AG553">
        <v>1507.9545000000001</v>
      </c>
      <c r="AI553">
        <v>8.9638000000000009</v>
      </c>
      <c r="AJ553">
        <v>1503.3776</v>
      </c>
    </row>
    <row r="554" spans="2:36">
      <c r="B554">
        <v>9.1570999999999998</v>
      </c>
      <c r="C554">
        <v>130.54910000000001</v>
      </c>
      <c r="E554">
        <v>9.0517000000000003</v>
      </c>
      <c r="F554">
        <v>130.1345</v>
      </c>
      <c r="H554">
        <v>9.1219999999999999</v>
      </c>
      <c r="I554">
        <v>128.31829999999999</v>
      </c>
      <c r="K554">
        <v>9.1219999999999999</v>
      </c>
      <c r="L554">
        <v>126.3236</v>
      </c>
      <c r="N554">
        <v>9.0693000000000001</v>
      </c>
      <c r="O554">
        <v>126.54089999999999</v>
      </c>
      <c r="Q554">
        <v>9.1395999999999997</v>
      </c>
      <c r="R554">
        <v>1532.835</v>
      </c>
      <c r="T554">
        <v>9.0517000000000003</v>
      </c>
      <c r="U554">
        <v>1520.7048</v>
      </c>
      <c r="W554">
        <v>9.0517000000000003</v>
      </c>
      <c r="X554">
        <v>1521.3358000000001</v>
      </c>
      <c r="Z554">
        <v>9.0165000000000006</v>
      </c>
      <c r="AA554">
        <v>1516.6241</v>
      </c>
      <c r="AC554">
        <v>9.0165000000000006</v>
      </c>
      <c r="AD554">
        <v>1518.3462</v>
      </c>
      <c r="AF554">
        <v>8.9990000000000006</v>
      </c>
      <c r="AG554">
        <v>1510.4148</v>
      </c>
      <c r="AI554">
        <v>8.9990000000000006</v>
      </c>
      <c r="AJ554">
        <v>1503.3776</v>
      </c>
    </row>
    <row r="555" spans="2:36">
      <c r="B555">
        <v>9.1922999999999995</v>
      </c>
      <c r="C555">
        <v>130.23320000000001</v>
      </c>
      <c r="E555">
        <v>9.0868000000000002</v>
      </c>
      <c r="F555">
        <v>130.58860000000001</v>
      </c>
      <c r="H555">
        <v>9.1570999999999998</v>
      </c>
      <c r="I555">
        <v>128.49600000000001</v>
      </c>
      <c r="K555">
        <v>9.1570999999999998</v>
      </c>
      <c r="L555">
        <v>128.0814</v>
      </c>
      <c r="N555">
        <v>9.1044</v>
      </c>
      <c r="O555">
        <v>125.8691</v>
      </c>
      <c r="Q555">
        <v>9.1746999999999996</v>
      </c>
      <c r="R555">
        <v>1533.32</v>
      </c>
      <c r="T555">
        <v>9.0868000000000002</v>
      </c>
      <c r="U555">
        <v>1520.7048</v>
      </c>
      <c r="W555">
        <v>9.0868000000000002</v>
      </c>
      <c r="X555">
        <v>1522.4419</v>
      </c>
      <c r="Z555">
        <v>9.0517000000000003</v>
      </c>
      <c r="AA555">
        <v>1521.3358000000001</v>
      </c>
      <c r="AC555">
        <v>9.0517000000000003</v>
      </c>
      <c r="AD555">
        <v>1520.7048</v>
      </c>
      <c r="AF555">
        <v>9.0341000000000005</v>
      </c>
      <c r="AG555">
        <v>1515.5314000000001</v>
      </c>
      <c r="AI555">
        <v>9.0341000000000005</v>
      </c>
      <c r="AJ555">
        <v>1504.8979999999999</v>
      </c>
    </row>
    <row r="556" spans="2:36">
      <c r="B556">
        <v>9.2274999999999991</v>
      </c>
      <c r="C556">
        <v>130.54910000000001</v>
      </c>
      <c r="E556">
        <v>9.1219999999999999</v>
      </c>
      <c r="F556">
        <v>130.58860000000001</v>
      </c>
      <c r="H556">
        <v>9.1922999999999995</v>
      </c>
      <c r="I556">
        <v>128.59469999999999</v>
      </c>
      <c r="K556">
        <v>9.1922999999999995</v>
      </c>
      <c r="L556">
        <v>128.59469999999999</v>
      </c>
      <c r="N556">
        <v>9.1395999999999997</v>
      </c>
      <c r="O556">
        <v>125.55289999999999</v>
      </c>
      <c r="Q556">
        <v>9.2098999999999993</v>
      </c>
      <c r="R556">
        <v>1535.2646</v>
      </c>
      <c r="T556">
        <v>9.1219999999999999</v>
      </c>
      <c r="U556">
        <v>1520.7048</v>
      </c>
      <c r="W556">
        <v>9.1219999999999999</v>
      </c>
      <c r="X556">
        <v>1523.0752</v>
      </c>
      <c r="Z556">
        <v>9.0868000000000002</v>
      </c>
      <c r="AA556">
        <v>1522.2837999999999</v>
      </c>
      <c r="AC556">
        <v>9.0868000000000002</v>
      </c>
      <c r="AD556">
        <v>1520.7048</v>
      </c>
      <c r="AF556">
        <v>9.0693000000000001</v>
      </c>
      <c r="AG556">
        <v>1518.5030999999999</v>
      </c>
      <c r="AI556">
        <v>9.0693000000000001</v>
      </c>
      <c r="AJ556">
        <v>1505.3552</v>
      </c>
    </row>
    <row r="557" spans="2:36">
      <c r="B557">
        <v>9.2626000000000008</v>
      </c>
      <c r="C557">
        <v>130.7662</v>
      </c>
      <c r="E557">
        <v>9.1570999999999998</v>
      </c>
      <c r="F557">
        <v>130.86490000000001</v>
      </c>
      <c r="H557">
        <v>9.2274999999999991</v>
      </c>
      <c r="I557">
        <v>128.95009999999999</v>
      </c>
      <c r="K557">
        <v>9.2274999999999991</v>
      </c>
      <c r="L557">
        <v>128.7724</v>
      </c>
      <c r="N557">
        <v>9.1746999999999996</v>
      </c>
      <c r="O557">
        <v>125.55289999999999</v>
      </c>
      <c r="Q557">
        <v>9.2449999999999992</v>
      </c>
      <c r="R557">
        <v>1536.4023999999999</v>
      </c>
      <c r="T557">
        <v>9.1570999999999998</v>
      </c>
      <c r="U557">
        <v>1522.9168</v>
      </c>
      <c r="W557">
        <v>9.1570999999999998</v>
      </c>
      <c r="X557">
        <v>1524.8208</v>
      </c>
      <c r="Z557">
        <v>9.1219999999999999</v>
      </c>
      <c r="AA557">
        <v>1525.4572000000001</v>
      </c>
      <c r="AC557">
        <v>9.1219999999999999</v>
      </c>
      <c r="AD557">
        <v>1521.8095000000001</v>
      </c>
      <c r="AF557">
        <v>9.1044</v>
      </c>
      <c r="AG557">
        <v>1518.66</v>
      </c>
      <c r="AI557">
        <v>9.1044</v>
      </c>
      <c r="AJ557">
        <v>1506.1180999999999</v>
      </c>
    </row>
    <row r="558" spans="2:36">
      <c r="B558">
        <v>9.2978000000000005</v>
      </c>
      <c r="C558">
        <v>130.7662</v>
      </c>
      <c r="E558">
        <v>9.1922999999999995</v>
      </c>
      <c r="F558">
        <v>130.92420000000001</v>
      </c>
      <c r="H558">
        <v>9.2626000000000008</v>
      </c>
      <c r="I558">
        <v>129.16720000000001</v>
      </c>
      <c r="K558">
        <v>9.2626000000000008</v>
      </c>
      <c r="L558">
        <v>128.7724</v>
      </c>
      <c r="N558">
        <v>9.2098999999999993</v>
      </c>
      <c r="O558">
        <v>125.67149999999999</v>
      </c>
      <c r="Q558">
        <v>9.2802000000000007</v>
      </c>
      <c r="R558">
        <v>1543.7773999999999</v>
      </c>
      <c r="T558">
        <v>9.1922999999999995</v>
      </c>
      <c r="U558">
        <v>1523.0752</v>
      </c>
      <c r="W558">
        <v>9.1922999999999995</v>
      </c>
      <c r="X558">
        <v>1524.8208</v>
      </c>
      <c r="Z558">
        <v>9.1570999999999998</v>
      </c>
      <c r="AA558">
        <v>1524.9799</v>
      </c>
      <c r="AC558">
        <v>9.1570999999999998</v>
      </c>
      <c r="AD558">
        <v>1523.5506</v>
      </c>
      <c r="AF558">
        <v>9.1395999999999997</v>
      </c>
      <c r="AG558">
        <v>1519.2882999999999</v>
      </c>
      <c r="AI558">
        <v>9.1395999999999997</v>
      </c>
      <c r="AJ558">
        <v>1509.3368</v>
      </c>
    </row>
    <row r="559" spans="2:36">
      <c r="B559">
        <v>9.3329000000000004</v>
      </c>
      <c r="C559">
        <v>130.98339999999999</v>
      </c>
      <c r="E559">
        <v>9.2274999999999991</v>
      </c>
      <c r="F559">
        <v>130.54910000000001</v>
      </c>
      <c r="H559">
        <v>9.2978000000000005</v>
      </c>
      <c r="I559">
        <v>129.4633</v>
      </c>
      <c r="K559">
        <v>9.2978000000000005</v>
      </c>
      <c r="L559">
        <v>128.7724</v>
      </c>
      <c r="N559">
        <v>9.2449999999999992</v>
      </c>
      <c r="O559">
        <v>126.69889999999999</v>
      </c>
      <c r="Q559">
        <v>9.3153000000000006</v>
      </c>
      <c r="R559">
        <v>1546.259</v>
      </c>
      <c r="T559">
        <v>9.2274999999999991</v>
      </c>
      <c r="U559">
        <v>1529.7743</v>
      </c>
      <c r="W559">
        <v>9.2274999999999991</v>
      </c>
      <c r="X559">
        <v>1525.1388999999999</v>
      </c>
      <c r="Z559">
        <v>9.1922999999999995</v>
      </c>
      <c r="AA559">
        <v>1525.4572000000001</v>
      </c>
      <c r="AC559">
        <v>9.1922999999999995</v>
      </c>
      <c r="AD559">
        <v>1523.8679</v>
      </c>
      <c r="AF559">
        <v>9.1746999999999996</v>
      </c>
      <c r="AG559">
        <v>1519.4455</v>
      </c>
      <c r="AI559">
        <v>9.1746999999999996</v>
      </c>
      <c r="AJ559">
        <v>1511.8045999999999</v>
      </c>
    </row>
    <row r="560" spans="2:36">
      <c r="B560">
        <v>9.3681000000000001</v>
      </c>
      <c r="C560">
        <v>130.98339999999999</v>
      </c>
      <c r="E560">
        <v>9.2626000000000008</v>
      </c>
      <c r="F560">
        <v>131.1216</v>
      </c>
      <c r="H560">
        <v>9.3329000000000004</v>
      </c>
      <c r="I560">
        <v>129.60149999999999</v>
      </c>
      <c r="K560">
        <v>9.3329000000000004</v>
      </c>
      <c r="L560">
        <v>128.7527</v>
      </c>
      <c r="N560">
        <v>9.2802000000000007</v>
      </c>
      <c r="O560">
        <v>128.417</v>
      </c>
      <c r="Q560">
        <v>9.3505000000000003</v>
      </c>
      <c r="R560">
        <v>1548.2527</v>
      </c>
      <c r="T560">
        <v>9.2626000000000008</v>
      </c>
      <c r="U560">
        <v>1530.7389000000001</v>
      </c>
      <c r="W560">
        <v>9.2626000000000008</v>
      </c>
      <c r="X560">
        <v>1527.8508999999999</v>
      </c>
      <c r="Z560">
        <v>9.2274999999999991</v>
      </c>
      <c r="AA560">
        <v>1528.8117</v>
      </c>
      <c r="AC560">
        <v>9.2274999999999991</v>
      </c>
      <c r="AD560">
        <v>1524.1853000000001</v>
      </c>
      <c r="AF560">
        <v>9.2098999999999993</v>
      </c>
      <c r="AG560">
        <v>1522.2837999999999</v>
      </c>
      <c r="AI560">
        <v>9.2098999999999993</v>
      </c>
      <c r="AJ560">
        <v>1513.3538000000001</v>
      </c>
    </row>
    <row r="561" spans="2:36">
      <c r="B561">
        <v>9.4032</v>
      </c>
      <c r="C561">
        <v>130.68729999999999</v>
      </c>
      <c r="E561">
        <v>9.2978000000000005</v>
      </c>
      <c r="F561">
        <v>131.4177</v>
      </c>
      <c r="H561">
        <v>9.3681000000000001</v>
      </c>
      <c r="I561">
        <v>131.398</v>
      </c>
      <c r="K561">
        <v>9.3681000000000001</v>
      </c>
      <c r="L561">
        <v>128.63419999999999</v>
      </c>
      <c r="N561">
        <v>9.3153000000000006</v>
      </c>
      <c r="O561">
        <v>129.0685</v>
      </c>
      <c r="Q561">
        <v>9.3856000000000002</v>
      </c>
      <c r="R561">
        <v>1551.5920000000001</v>
      </c>
      <c r="T561">
        <v>9.2978000000000005</v>
      </c>
      <c r="U561">
        <v>1534.94</v>
      </c>
      <c r="W561">
        <v>9.2978000000000005</v>
      </c>
      <c r="X561">
        <v>1532.9966999999999</v>
      </c>
      <c r="Z561">
        <v>9.2626000000000008</v>
      </c>
      <c r="AA561">
        <v>1532.1891000000001</v>
      </c>
      <c r="AC561">
        <v>9.2626000000000008</v>
      </c>
      <c r="AD561">
        <v>1528.8117</v>
      </c>
      <c r="AF561">
        <v>9.2449999999999992</v>
      </c>
      <c r="AG561">
        <v>1519.4455</v>
      </c>
      <c r="AI561">
        <v>9.2449999999999992</v>
      </c>
      <c r="AJ561">
        <v>1517.4060999999999</v>
      </c>
    </row>
    <row r="562" spans="2:36">
      <c r="B562">
        <v>9.4383999999999997</v>
      </c>
      <c r="C562">
        <v>129.7595</v>
      </c>
      <c r="E562">
        <v>9.3329000000000004</v>
      </c>
      <c r="F562">
        <v>131.91130000000001</v>
      </c>
      <c r="H562">
        <v>9.4032</v>
      </c>
      <c r="I562">
        <v>132.22730000000001</v>
      </c>
      <c r="K562">
        <v>9.4032</v>
      </c>
      <c r="L562">
        <v>128.7527</v>
      </c>
      <c r="N562">
        <v>9.3505000000000003</v>
      </c>
      <c r="O562">
        <v>129.029</v>
      </c>
      <c r="Q562">
        <v>9.4207999999999998</v>
      </c>
      <c r="R562">
        <v>1554.2782999999999</v>
      </c>
      <c r="T562">
        <v>9.3329000000000004</v>
      </c>
      <c r="U562">
        <v>1537.8689999999999</v>
      </c>
      <c r="W562">
        <v>9.3329000000000004</v>
      </c>
      <c r="X562">
        <v>1539.9948999999999</v>
      </c>
      <c r="Z562">
        <v>9.2978000000000005</v>
      </c>
      <c r="AA562">
        <v>1535.7519</v>
      </c>
      <c r="AC562">
        <v>9.2978000000000005</v>
      </c>
      <c r="AD562">
        <v>1531.8665000000001</v>
      </c>
      <c r="AF562">
        <v>9.2802000000000007</v>
      </c>
      <c r="AG562">
        <v>1525.7756999999999</v>
      </c>
      <c r="AI562">
        <v>9.2802000000000007</v>
      </c>
      <c r="AJ562">
        <v>1521.1780000000001</v>
      </c>
    </row>
    <row r="563" spans="2:36">
      <c r="B563">
        <v>9.4734999999999996</v>
      </c>
      <c r="C563">
        <v>126.67919999999999</v>
      </c>
      <c r="E563">
        <v>9.3681000000000001</v>
      </c>
      <c r="F563">
        <v>132.89879999999999</v>
      </c>
      <c r="H563">
        <v>9.4383999999999997</v>
      </c>
      <c r="I563">
        <v>132.46430000000001</v>
      </c>
      <c r="K563">
        <v>9.4383999999999997</v>
      </c>
      <c r="L563">
        <v>129.3252</v>
      </c>
      <c r="N563">
        <v>9.3856000000000002</v>
      </c>
      <c r="O563">
        <v>129.0685</v>
      </c>
      <c r="Q563">
        <v>9.4558999999999997</v>
      </c>
      <c r="R563">
        <v>1554.7835</v>
      </c>
      <c r="T563">
        <v>9.3681000000000001</v>
      </c>
      <c r="U563">
        <v>1541.9649999999999</v>
      </c>
      <c r="W563">
        <v>9.3681000000000001</v>
      </c>
      <c r="X563">
        <v>1540.8148000000001</v>
      </c>
      <c r="Z563">
        <v>9.3329000000000004</v>
      </c>
      <c r="AA563">
        <v>1536.7280000000001</v>
      </c>
      <c r="AC563">
        <v>9.3329000000000004</v>
      </c>
      <c r="AD563">
        <v>1535.7519</v>
      </c>
      <c r="AF563">
        <v>9.3153000000000006</v>
      </c>
      <c r="AG563">
        <v>1526.7324000000001</v>
      </c>
      <c r="AI563">
        <v>9.3153000000000006</v>
      </c>
      <c r="AJ563">
        <v>1525.4572000000001</v>
      </c>
    </row>
    <row r="564" spans="2:36">
      <c r="B564">
        <v>9.5086999999999993</v>
      </c>
      <c r="C564">
        <v>126.4224</v>
      </c>
      <c r="E564">
        <v>9.4032</v>
      </c>
      <c r="F564">
        <v>133.2346</v>
      </c>
      <c r="H564">
        <v>9.4734999999999996</v>
      </c>
      <c r="I564">
        <v>132.58279999999999</v>
      </c>
      <c r="K564">
        <v>9.4734999999999996</v>
      </c>
      <c r="L564">
        <v>130.15430000000001</v>
      </c>
      <c r="N564">
        <v>9.4207999999999998</v>
      </c>
      <c r="O564">
        <v>129.029</v>
      </c>
      <c r="Q564">
        <v>9.4910999999999994</v>
      </c>
      <c r="R564">
        <v>1555.4576999999999</v>
      </c>
      <c r="T564">
        <v>9.4032</v>
      </c>
      <c r="U564">
        <v>1544.1076</v>
      </c>
      <c r="W564">
        <v>9.4032</v>
      </c>
      <c r="X564">
        <v>1542.9528</v>
      </c>
      <c r="Z564">
        <v>9.3681000000000001</v>
      </c>
      <c r="AA564">
        <v>1538.1955</v>
      </c>
      <c r="AC564">
        <v>9.3681000000000001</v>
      </c>
      <c r="AD564">
        <v>1540.1587999999999</v>
      </c>
      <c r="AF564">
        <v>9.3505000000000003</v>
      </c>
      <c r="AG564">
        <v>1531.8665000000001</v>
      </c>
      <c r="AI564">
        <v>9.3505000000000003</v>
      </c>
      <c r="AJ564">
        <v>1529.6138000000001</v>
      </c>
    </row>
    <row r="565" spans="2:36">
      <c r="E565">
        <v>9.4383999999999997</v>
      </c>
      <c r="F565">
        <v>133.61000000000001</v>
      </c>
      <c r="H565">
        <v>9.5086999999999993</v>
      </c>
      <c r="I565">
        <v>132.9581</v>
      </c>
      <c r="K565">
        <v>9.5086999999999993</v>
      </c>
      <c r="L565">
        <v>130.4701</v>
      </c>
      <c r="N565">
        <v>9.4558999999999997</v>
      </c>
      <c r="O565">
        <v>128.53550000000001</v>
      </c>
      <c r="Q565">
        <v>9.5261999999999993</v>
      </c>
      <c r="R565">
        <v>1556.1328000000001</v>
      </c>
      <c r="T565">
        <v>9.4383999999999997</v>
      </c>
      <c r="U565">
        <v>1549.2523000000001</v>
      </c>
      <c r="W565">
        <v>9.4383999999999997</v>
      </c>
      <c r="X565">
        <v>1545.0995</v>
      </c>
      <c r="Z565">
        <v>9.4032</v>
      </c>
      <c r="AA565">
        <v>1543.2825</v>
      </c>
      <c r="AC565">
        <v>9.4032</v>
      </c>
      <c r="AD565">
        <v>1540.8148000000001</v>
      </c>
      <c r="AF565">
        <v>9.3856000000000002</v>
      </c>
      <c r="AG565">
        <v>1535.7519</v>
      </c>
      <c r="AI565">
        <v>9.3856000000000002</v>
      </c>
      <c r="AJ565">
        <v>1530.578</v>
      </c>
    </row>
    <row r="566" spans="2:36">
      <c r="E566">
        <v>9.4734999999999996</v>
      </c>
      <c r="F566">
        <v>133.9657</v>
      </c>
      <c r="H566">
        <v>9.5437999999999992</v>
      </c>
      <c r="I566">
        <v>132.9581</v>
      </c>
      <c r="K566">
        <v>9.5437999999999992</v>
      </c>
      <c r="L566">
        <v>131.57570000000001</v>
      </c>
      <c r="N566">
        <v>9.4910999999999994</v>
      </c>
      <c r="O566">
        <v>128.53550000000001</v>
      </c>
      <c r="T566">
        <v>9.4734999999999996</v>
      </c>
      <c r="U566">
        <v>1551.5920000000001</v>
      </c>
      <c r="W566">
        <v>9.4734999999999996</v>
      </c>
      <c r="X566">
        <v>1548.9188999999999</v>
      </c>
      <c r="Z566">
        <v>9.4383999999999997</v>
      </c>
      <c r="AA566">
        <v>1546.4249</v>
      </c>
      <c r="AC566">
        <v>9.4383999999999997</v>
      </c>
      <c r="AD566">
        <v>1543.2825</v>
      </c>
      <c r="AF566">
        <v>9.4207999999999998</v>
      </c>
      <c r="AG566">
        <v>1536.8907999999999</v>
      </c>
      <c r="AI566">
        <v>9.4207999999999998</v>
      </c>
      <c r="AJ566">
        <v>1532.3505</v>
      </c>
    </row>
    <row r="567" spans="2:36">
      <c r="E567">
        <v>9.5086999999999993</v>
      </c>
      <c r="F567">
        <v>133.86689999999999</v>
      </c>
      <c r="N567">
        <v>9.5261999999999993</v>
      </c>
      <c r="O567">
        <v>129.24619999999999</v>
      </c>
      <c r="T567">
        <v>9.5086999999999993</v>
      </c>
      <c r="U567">
        <v>1556.3017</v>
      </c>
      <c r="W567">
        <v>9.5086999999999993</v>
      </c>
      <c r="X567">
        <v>1553.1014</v>
      </c>
      <c r="Z567">
        <v>9.4734999999999996</v>
      </c>
      <c r="AA567">
        <v>1549.0856000000001</v>
      </c>
      <c r="AC567">
        <v>9.4734999999999996</v>
      </c>
      <c r="AD567">
        <v>1544.7687000000001</v>
      </c>
      <c r="AF567">
        <v>9.4558999999999997</v>
      </c>
      <c r="AG567">
        <v>1542.9528</v>
      </c>
      <c r="AI567">
        <v>9.4558999999999997</v>
      </c>
      <c r="AJ567">
        <v>1534.4535000000001</v>
      </c>
    </row>
    <row r="568" spans="2:36">
      <c r="E568">
        <v>9.5437999999999992</v>
      </c>
      <c r="F568">
        <v>133.9657</v>
      </c>
      <c r="N568">
        <v>9.5614000000000008</v>
      </c>
      <c r="O568">
        <v>130.1345</v>
      </c>
      <c r="T568">
        <v>9.5437999999999992</v>
      </c>
      <c r="U568">
        <v>1556.6396</v>
      </c>
      <c r="W568">
        <v>9.5437999999999992</v>
      </c>
      <c r="X568">
        <v>1554.2782999999999</v>
      </c>
      <c r="Z568">
        <v>9.5086999999999993</v>
      </c>
      <c r="AA568">
        <v>1551.2572</v>
      </c>
      <c r="AC568">
        <v>9.5086999999999993</v>
      </c>
      <c r="AD568">
        <v>1546.4249</v>
      </c>
      <c r="AF568">
        <v>9.4910999999999994</v>
      </c>
      <c r="AG568">
        <v>1545.9275</v>
      </c>
      <c r="AI568">
        <v>9.4910999999999994</v>
      </c>
      <c r="AJ568">
        <v>1537.0536999999999</v>
      </c>
    </row>
    <row r="569" spans="2:36">
      <c r="E569">
        <v>9.5790000000000006</v>
      </c>
      <c r="F569">
        <v>133.9855</v>
      </c>
      <c r="N569">
        <v>9.5966000000000005</v>
      </c>
      <c r="O569">
        <v>130.82550000000001</v>
      </c>
      <c r="T569">
        <v>9.5790000000000006</v>
      </c>
      <c r="U569">
        <v>1557.3162</v>
      </c>
      <c r="W569">
        <v>9.5790000000000006</v>
      </c>
      <c r="X569">
        <v>1553.2693999999999</v>
      </c>
      <c r="Z569">
        <v>9.5437999999999992</v>
      </c>
      <c r="AA569">
        <v>1551.5920000000001</v>
      </c>
      <c r="AC569">
        <v>9.5437999999999992</v>
      </c>
      <c r="AD569">
        <v>1547.2548999999999</v>
      </c>
      <c r="AF569">
        <v>9.5261999999999993</v>
      </c>
      <c r="AG569">
        <v>1549.9197999999999</v>
      </c>
      <c r="AI569">
        <v>9.5261999999999993</v>
      </c>
      <c r="AJ569">
        <v>1538.1955</v>
      </c>
    </row>
    <row r="570" spans="2:36">
      <c r="E570">
        <v>9.6141000000000005</v>
      </c>
      <c r="F570">
        <v>133.43219999999999</v>
      </c>
      <c r="T570">
        <v>9.6141000000000005</v>
      </c>
      <c r="U570">
        <v>1557.3162</v>
      </c>
      <c r="W570">
        <v>9.6141000000000005</v>
      </c>
      <c r="X570">
        <v>1553.1014</v>
      </c>
      <c r="Z570">
        <v>9.5790000000000006</v>
      </c>
      <c r="AA570">
        <v>1554.9519</v>
      </c>
      <c r="AC570">
        <v>9.5790000000000006</v>
      </c>
      <c r="AD570">
        <v>1550.2538</v>
      </c>
      <c r="AF570">
        <v>9.5614000000000008</v>
      </c>
      <c r="AG570">
        <v>1550.0868</v>
      </c>
      <c r="AI570">
        <v>9.5614000000000008</v>
      </c>
      <c r="AJ570">
        <v>1542.4586999999999</v>
      </c>
    </row>
    <row r="571" spans="2:36">
      <c r="Z571">
        <v>9.6141000000000005</v>
      </c>
      <c r="AA571">
        <v>1555.2891</v>
      </c>
      <c r="AC571">
        <v>9.6141000000000005</v>
      </c>
      <c r="AD571">
        <v>1551.4246000000001</v>
      </c>
      <c r="AF571">
        <v>9.5966000000000005</v>
      </c>
      <c r="AG571">
        <v>1552.0947000000001</v>
      </c>
      <c r="AI571">
        <v>9.5966000000000005</v>
      </c>
      <c r="AJ571">
        <v>1543.9425000000001</v>
      </c>
    </row>
    <row r="572" spans="2:36">
      <c r="Z572">
        <v>9.6493000000000002</v>
      </c>
      <c r="AA572">
        <v>1555.2891</v>
      </c>
      <c r="AC572">
        <v>9.6493000000000002</v>
      </c>
      <c r="AD572">
        <v>1552.5978</v>
      </c>
      <c r="AF572">
        <v>9.6317000000000004</v>
      </c>
      <c r="AG572">
        <v>1552.4301</v>
      </c>
      <c r="AI572">
        <v>9.6317000000000004</v>
      </c>
      <c r="AJ572">
        <v>1545.9275</v>
      </c>
    </row>
    <row r="573" spans="2:36">
      <c r="AF573">
        <v>9.6669</v>
      </c>
      <c r="AG573">
        <v>1552.0947000000001</v>
      </c>
      <c r="AI573">
        <v>9.6669</v>
      </c>
      <c r="AJ573">
        <v>1548.7523000000001</v>
      </c>
    </row>
  </sheetData>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
  <sheetViews>
    <sheetView showRuler="0" workbookViewId="0">
      <selection activeCell="F30" sqref="F30"/>
    </sheetView>
  </sheetViews>
  <sheetFormatPr baseColWidth="10" defaultColWidth="8.83203125" defaultRowHeight="14" x14ac:dyDescent="0"/>
  <cols>
    <col min="1" max="1" width="21.5" bestFit="1" customWidth="1"/>
    <col min="2" max="2" width="12.6640625" customWidth="1"/>
    <col min="3" max="3" width="24.5" customWidth="1"/>
    <col min="4" max="4" width="12.1640625" customWidth="1"/>
    <col min="5" max="5" width="19.1640625" customWidth="1"/>
    <col min="6" max="6" width="24.5" customWidth="1"/>
  </cols>
  <sheetData>
    <row r="1" spans="1:15">
      <c r="B1" t="s">
        <v>449</v>
      </c>
    </row>
    <row r="2" spans="1:15">
      <c r="B2" t="s">
        <v>379</v>
      </c>
    </row>
    <row r="3" spans="1:15">
      <c r="B3" s="59">
        <v>0.61805555555555558</v>
      </c>
      <c r="D3" s="59">
        <v>0.63888888888888895</v>
      </c>
      <c r="F3" s="59">
        <v>0.65972222222222221</v>
      </c>
      <c r="I3" t="s">
        <v>480</v>
      </c>
      <c r="J3" t="s">
        <v>481</v>
      </c>
      <c r="M3" t="s">
        <v>483</v>
      </c>
      <c r="N3" t="s">
        <v>485</v>
      </c>
      <c r="O3" t="s">
        <v>484</v>
      </c>
    </row>
    <row r="4" spans="1:15">
      <c r="B4">
        <v>559.65800000000002</v>
      </c>
      <c r="D4" s="58">
        <v>557.86519999999996</v>
      </c>
      <c r="F4" s="58">
        <v>557.42870000000005</v>
      </c>
      <c r="I4" s="58">
        <v>561.67449999999997</v>
      </c>
      <c r="M4" s="58">
        <v>562.16959999999995</v>
      </c>
      <c r="N4" s="58">
        <v>562.29250000000002</v>
      </c>
    </row>
    <row r="5" spans="1:15">
      <c r="B5" s="58">
        <v>556.36210000000005</v>
      </c>
      <c r="D5" s="58">
        <v>556.40219999999999</v>
      </c>
      <c r="F5" s="58">
        <v>556.6499</v>
      </c>
      <c r="I5" s="58">
        <v>564.58979999999997</v>
      </c>
      <c r="M5" s="58">
        <v>559.85709999999995</v>
      </c>
      <c r="N5" s="58">
        <v>559.45420000000001</v>
      </c>
    </row>
    <row r="6" spans="1:15">
      <c r="B6" s="58">
        <v>555.77250000000004</v>
      </c>
      <c r="D6" s="58">
        <v>555.7559</v>
      </c>
      <c r="F6" s="58">
        <v>554.78449999999998</v>
      </c>
      <c r="I6" s="58">
        <v>564.08590000000004</v>
      </c>
      <c r="M6" s="58">
        <v>559.03039999999999</v>
      </c>
      <c r="N6" s="58">
        <v>559.45500000000004</v>
      </c>
    </row>
    <row r="7" spans="1:15">
      <c r="B7" s="58">
        <v>554.80550000000005</v>
      </c>
      <c r="D7" s="58">
        <v>555.44979999999998</v>
      </c>
      <c r="F7" s="58">
        <v>553.96130000000005</v>
      </c>
      <c r="I7" s="58">
        <v>563.66579999999999</v>
      </c>
      <c r="M7" s="58">
        <v>558.56119999999999</v>
      </c>
      <c r="N7" s="58">
        <v>558.32849999999996</v>
      </c>
    </row>
    <row r="8" spans="1:15">
      <c r="B8" s="58">
        <v>553.80830000000003</v>
      </c>
      <c r="D8" s="58">
        <v>554.73749999999995</v>
      </c>
      <c r="F8" s="58">
        <v>554.43460000000005</v>
      </c>
      <c r="I8" s="58">
        <v>562.89020000000005</v>
      </c>
      <c r="M8" s="58">
        <v>558.61369999999999</v>
      </c>
      <c r="N8" s="58">
        <v>559.75879999999995</v>
      </c>
    </row>
    <row r="9" spans="1:15">
      <c r="B9" s="58">
        <v>554.16499999999996</v>
      </c>
      <c r="D9" s="58">
        <v>553.77380000000005</v>
      </c>
      <c r="F9" s="58">
        <v>553.67780000000005</v>
      </c>
      <c r="I9" s="58">
        <v>562.577</v>
      </c>
      <c r="M9" s="58">
        <v>560.66780000000006</v>
      </c>
      <c r="N9" s="58">
        <v>558.28250000000003</v>
      </c>
    </row>
    <row r="10" spans="1:15">
      <c r="B10" s="58">
        <v>553.76149999999996</v>
      </c>
      <c r="D10" s="58">
        <v>554.28629999999998</v>
      </c>
      <c r="F10" s="58">
        <v>553.29750000000001</v>
      </c>
      <c r="I10" s="58">
        <v>562.54830000000004</v>
      </c>
      <c r="N10" s="58">
        <v>558.97260000000006</v>
      </c>
    </row>
    <row r="11" spans="1:15">
      <c r="B11" s="58">
        <v>554.77239999999995</v>
      </c>
      <c r="F11" s="58">
        <v>553.32929999999999</v>
      </c>
      <c r="I11" s="58">
        <v>566.30219999999997</v>
      </c>
      <c r="N11" s="58">
        <v>558.8134</v>
      </c>
    </row>
    <row r="12" spans="1:15">
      <c r="B12" s="58"/>
      <c r="F12" s="58"/>
    </row>
    <row r="13" spans="1:15">
      <c r="A13" t="s">
        <v>450</v>
      </c>
      <c r="B13">
        <f>AVERAGE(B4:B11)</f>
        <v>555.38816250000002</v>
      </c>
      <c r="C13" t="s">
        <v>450</v>
      </c>
      <c r="D13">
        <f>AVERAGE(D4:D10)</f>
        <v>555.46724285714276</v>
      </c>
      <c r="E13" t="s">
        <v>450</v>
      </c>
      <c r="F13">
        <f>AVERAGE(F4:F11)</f>
        <v>554.69545000000005</v>
      </c>
      <c r="I13">
        <f>AVERAGE(I4:I11)</f>
        <v>563.5417124999999</v>
      </c>
      <c r="M13">
        <f>AVERAGE(M4:M9)</f>
        <v>559.81663333333336</v>
      </c>
      <c r="N13">
        <f>AVERAGE(N4:N11)</f>
        <v>559.41968750000001</v>
      </c>
    </row>
    <row r="14" spans="1:15">
      <c r="A14" t="s">
        <v>451</v>
      </c>
      <c r="B14">
        <f>STDEV(B4:B11)</f>
        <v>1.9524550040087041</v>
      </c>
      <c r="C14" t="s">
        <v>451</v>
      </c>
      <c r="D14">
        <f>STDEV(D4:D10)</f>
        <v>1.3846100472180234</v>
      </c>
      <c r="E14" t="s">
        <v>451</v>
      </c>
      <c r="F14">
        <f>STDEV(F4:F11)</f>
        <v>1.5474273931732201</v>
      </c>
      <c r="I14">
        <f>STDEV(I4:I11)</f>
        <v>1.4569442605648397</v>
      </c>
      <c r="M14">
        <f>STDEV(M4:M9)</f>
        <v>1.4074017687450333</v>
      </c>
      <c r="N14">
        <f>STDEV(N4:N11)</f>
        <v>1.2773770205693296</v>
      </c>
    </row>
    <row r="15" spans="1:15">
      <c r="A15" t="s">
        <v>452</v>
      </c>
      <c r="B15">
        <f>(B14/B13)*100</f>
        <v>0.35154782471776291</v>
      </c>
      <c r="D15">
        <f>(D14/D13)*100</f>
        <v>0.2492694330805251</v>
      </c>
      <c r="F15">
        <f>(F14/F13)*100</f>
        <v>0.2789688275202582</v>
      </c>
      <c r="I15">
        <f>(I14/I13)*100</f>
        <v>0.25853352613447228</v>
      </c>
      <c r="M15">
        <f>(M14/M13)*100</f>
        <v>0.25140406428528173</v>
      </c>
      <c r="N15">
        <f>(N14/N13)*100</f>
        <v>0.22833966145843401</v>
      </c>
    </row>
    <row r="16" spans="1:15">
      <c r="A16" t="s">
        <v>453</v>
      </c>
      <c r="B16">
        <v>8</v>
      </c>
      <c r="D16">
        <v>7</v>
      </c>
      <c r="F16">
        <v>8</v>
      </c>
    </row>
    <row r="20" spans="1:7">
      <c r="B20" s="54" t="s">
        <v>454</v>
      </c>
      <c r="C20" s="54" t="s">
        <v>455</v>
      </c>
      <c r="D20" s="54" t="s">
        <v>456</v>
      </c>
      <c r="E20" s="54" t="s">
        <v>457</v>
      </c>
      <c r="F20" s="54" t="s">
        <v>458</v>
      </c>
      <c r="G20" s="54"/>
    </row>
    <row r="21" spans="1:7">
      <c r="A21">
        <v>1</v>
      </c>
      <c r="B21" s="60">
        <v>0.61805555555555558</v>
      </c>
      <c r="C21" s="54">
        <v>8</v>
      </c>
      <c r="D21" s="9">
        <f>B13</f>
        <v>555.38816250000002</v>
      </c>
      <c r="E21" s="9">
        <f>B14</f>
        <v>1.9524550040087041</v>
      </c>
      <c r="F21" s="9">
        <f>B15</f>
        <v>0.35154782471776291</v>
      </c>
      <c r="G21" s="54"/>
    </row>
    <row r="22" spans="1:7">
      <c r="A22">
        <v>2</v>
      </c>
      <c r="B22" s="60">
        <v>0.63888888888888895</v>
      </c>
      <c r="C22" s="54">
        <v>7</v>
      </c>
      <c r="D22" s="9">
        <f>D13</f>
        <v>555.46724285714276</v>
      </c>
      <c r="E22" s="9">
        <f>D14</f>
        <v>1.3846100472180234</v>
      </c>
      <c r="F22" s="9">
        <f>D15</f>
        <v>0.2492694330805251</v>
      </c>
      <c r="G22" s="54"/>
    </row>
    <row r="23" spans="1:7">
      <c r="A23">
        <v>3</v>
      </c>
      <c r="B23" s="60">
        <v>0.65972222222222221</v>
      </c>
      <c r="C23" s="54">
        <v>8</v>
      </c>
      <c r="D23" s="9">
        <f>F13</f>
        <v>554.69545000000005</v>
      </c>
      <c r="E23" s="9">
        <f>F14</f>
        <v>1.5474273931732201</v>
      </c>
      <c r="F23" s="9">
        <f>F15</f>
        <v>0.2789688275202582</v>
      </c>
      <c r="G23" s="54"/>
    </row>
    <row r="24" spans="1:7">
      <c r="A24">
        <v>4</v>
      </c>
      <c r="B24" t="s">
        <v>482</v>
      </c>
      <c r="C24" s="61">
        <v>8</v>
      </c>
      <c r="D24" s="10">
        <f>I13</f>
        <v>563.5417124999999</v>
      </c>
      <c r="E24" s="10">
        <f>I14</f>
        <v>1.4569442605648397</v>
      </c>
      <c r="F24" s="10">
        <f>I15</f>
        <v>0.25853352613447228</v>
      </c>
    </row>
    <row r="25" spans="1:7">
      <c r="B25" s="24" t="s">
        <v>483</v>
      </c>
      <c r="C25" s="62">
        <v>6</v>
      </c>
      <c r="D25" s="63">
        <f>M13</f>
        <v>559.81663333333336</v>
      </c>
      <c r="E25" s="63">
        <f>M14</f>
        <v>1.4074017687450333</v>
      </c>
      <c r="F25" s="64">
        <f>M15</f>
        <v>0.25140406428528173</v>
      </c>
      <c r="G25" t="s">
        <v>486</v>
      </c>
    </row>
    <row r="26" spans="1:7">
      <c r="B26" s="32" t="s">
        <v>487</v>
      </c>
      <c r="C26" s="33">
        <v>8</v>
      </c>
      <c r="D26" s="65">
        <f>N13</f>
        <v>559.41968750000001</v>
      </c>
      <c r="E26" s="65">
        <f>N14</f>
        <v>1.2773770205693296</v>
      </c>
      <c r="F26" s="66">
        <f>N15</f>
        <v>0.22833966145843401</v>
      </c>
    </row>
  </sheetData>
  <pageMargins left="0.7" right="0.7" top="0.75" bottom="0.75" header="0.3" footer="0.3"/>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
  <sheetViews>
    <sheetView showRuler="0" workbookViewId="0">
      <selection activeCell="G36" sqref="G20:G36"/>
    </sheetView>
  </sheetViews>
  <sheetFormatPr baseColWidth="10" defaultColWidth="8.83203125" defaultRowHeight="14" x14ac:dyDescent="0"/>
  <cols>
    <col min="1" max="1" width="21.5" bestFit="1" customWidth="1"/>
    <col min="2" max="2" width="5.33203125" bestFit="1" customWidth="1"/>
    <col min="3" max="3" width="12.5" bestFit="1" customWidth="1"/>
    <col min="4" max="4" width="13.5" bestFit="1" customWidth="1"/>
    <col min="5" max="5" width="12.5" bestFit="1" customWidth="1"/>
    <col min="6" max="6" width="21.5" bestFit="1" customWidth="1"/>
    <col min="7" max="7" width="5.33203125" bestFit="1" customWidth="1"/>
    <col min="8" max="8" width="12.5" bestFit="1" customWidth="1"/>
    <col min="9" max="9" width="13.5" bestFit="1" customWidth="1"/>
  </cols>
  <sheetData>
    <row r="1" spans="1:9">
      <c r="A1" s="40" t="s">
        <v>464</v>
      </c>
      <c r="B1" s="40" t="s">
        <v>463</v>
      </c>
      <c r="C1" s="40" t="s">
        <v>465</v>
      </c>
      <c r="D1" s="40" t="s">
        <v>466</v>
      </c>
      <c r="F1" s="40" t="s">
        <v>464</v>
      </c>
      <c r="G1" s="40" t="s">
        <v>463</v>
      </c>
      <c r="H1" s="40" t="s">
        <v>465</v>
      </c>
      <c r="I1" s="40" t="s">
        <v>466</v>
      </c>
    </row>
    <row r="2" spans="1:9">
      <c r="A2" t="s">
        <v>459</v>
      </c>
      <c r="B2" t="s">
        <v>461</v>
      </c>
      <c r="C2" t="s">
        <v>423</v>
      </c>
      <c r="D2">
        <v>7.3</v>
      </c>
      <c r="E2">
        <f>D2-6.9</f>
        <v>0.39999999999999947</v>
      </c>
      <c r="F2" t="s">
        <v>469</v>
      </c>
      <c r="G2" t="s">
        <v>462</v>
      </c>
      <c r="H2" t="s">
        <v>467</v>
      </c>
    </row>
    <row r="3" spans="1:9">
      <c r="A3" t="s">
        <v>460</v>
      </c>
      <c r="B3" t="s">
        <v>461</v>
      </c>
      <c r="C3" t="s">
        <v>423</v>
      </c>
      <c r="D3">
        <v>-4.4000000000000004</v>
      </c>
      <c r="F3" t="s">
        <v>460</v>
      </c>
      <c r="G3" t="s">
        <v>462</v>
      </c>
      <c r="H3" t="s">
        <v>467</v>
      </c>
      <c r="I3">
        <v>-4.5999999999999996</v>
      </c>
    </row>
    <row r="4" spans="1:9">
      <c r="A4" t="s">
        <v>459</v>
      </c>
      <c r="B4" t="s">
        <v>461</v>
      </c>
      <c r="C4" t="s">
        <v>435</v>
      </c>
      <c r="D4">
        <v>7.2</v>
      </c>
      <c r="E4">
        <f>D4-6.9</f>
        <v>0.29999999999999982</v>
      </c>
      <c r="F4" t="s">
        <v>469</v>
      </c>
      <c r="G4" t="s">
        <v>462</v>
      </c>
      <c r="H4" t="s">
        <v>435</v>
      </c>
    </row>
    <row r="5" spans="1:9">
      <c r="A5" t="s">
        <v>460</v>
      </c>
      <c r="B5" t="s">
        <v>461</v>
      </c>
      <c r="C5" t="s">
        <v>435</v>
      </c>
      <c r="D5">
        <v>-4.5</v>
      </c>
      <c r="F5" t="s">
        <v>460</v>
      </c>
      <c r="G5" t="s">
        <v>462</v>
      </c>
      <c r="H5" t="s">
        <v>435</v>
      </c>
    </row>
    <row r="6" spans="1:9">
      <c r="A6" t="s">
        <v>459</v>
      </c>
      <c r="B6" t="s">
        <v>461</v>
      </c>
      <c r="C6" t="s">
        <v>421</v>
      </c>
      <c r="D6">
        <v>6.9</v>
      </c>
      <c r="E6">
        <f>D6-6.9</f>
        <v>0</v>
      </c>
      <c r="F6" t="s">
        <v>469</v>
      </c>
      <c r="G6" t="s">
        <v>462</v>
      </c>
      <c r="H6" t="s">
        <v>421</v>
      </c>
    </row>
    <row r="7" spans="1:9">
      <c r="A7" t="s">
        <v>460</v>
      </c>
      <c r="B7" t="s">
        <v>461</v>
      </c>
      <c r="C7" t="s">
        <v>421</v>
      </c>
      <c r="D7">
        <v>-4.7</v>
      </c>
      <c r="F7" t="s">
        <v>460</v>
      </c>
      <c r="G7" t="s">
        <v>462</v>
      </c>
      <c r="H7" t="s">
        <v>421</v>
      </c>
    </row>
    <row r="8" spans="1:9">
      <c r="A8" t="s">
        <v>459</v>
      </c>
      <c r="B8" t="s">
        <v>461</v>
      </c>
      <c r="C8" t="s">
        <v>436</v>
      </c>
      <c r="D8">
        <v>7.2</v>
      </c>
      <c r="E8">
        <f>D8-6.9</f>
        <v>0.29999999999999982</v>
      </c>
      <c r="F8" t="s">
        <v>469</v>
      </c>
      <c r="G8" t="s">
        <v>462</v>
      </c>
      <c r="H8" t="s">
        <v>436</v>
      </c>
      <c r="I8">
        <v>3.5</v>
      </c>
    </row>
    <row r="9" spans="1:9">
      <c r="A9" t="s">
        <v>460</v>
      </c>
      <c r="B9" t="s">
        <v>461</v>
      </c>
      <c r="C9" t="s">
        <v>436</v>
      </c>
      <c r="D9">
        <v>-4.5</v>
      </c>
      <c r="F9" t="s">
        <v>460</v>
      </c>
      <c r="G9" t="s">
        <v>462</v>
      </c>
      <c r="H9" t="s">
        <v>436</v>
      </c>
      <c r="I9">
        <v>-4.7</v>
      </c>
    </row>
    <row r="10" spans="1:9">
      <c r="A10" t="s">
        <v>459</v>
      </c>
      <c r="B10" t="s">
        <v>461</v>
      </c>
      <c r="C10" t="s">
        <v>424</v>
      </c>
      <c r="D10">
        <v>7.5</v>
      </c>
      <c r="E10">
        <f>D10-6.9</f>
        <v>0.59999999999999964</v>
      </c>
      <c r="F10" t="s">
        <v>469</v>
      </c>
      <c r="G10" t="s">
        <v>462</v>
      </c>
      <c r="H10" t="s">
        <v>468</v>
      </c>
      <c r="I10">
        <v>3.6</v>
      </c>
    </row>
    <row r="11" spans="1:9">
      <c r="A11" t="s">
        <v>460</v>
      </c>
      <c r="B11" t="s">
        <v>461</v>
      </c>
      <c r="C11" t="s">
        <v>424</v>
      </c>
      <c r="D11">
        <v>-4.2</v>
      </c>
      <c r="F11" t="s">
        <v>460</v>
      </c>
      <c r="G11" t="s">
        <v>462</v>
      </c>
      <c r="H11" t="s">
        <v>468</v>
      </c>
      <c r="I11">
        <v>-4.5999999999999996</v>
      </c>
    </row>
    <row r="14" spans="1:9">
      <c r="D14" s="23">
        <f>STDEV(D2,D4,D6,D8,D10)</f>
        <v>0.21679483388678783</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
  <sheetViews>
    <sheetView showRuler="0" workbookViewId="0">
      <selection activeCell="I13" sqref="I13"/>
    </sheetView>
  </sheetViews>
  <sheetFormatPr baseColWidth="10" defaultColWidth="8.83203125" defaultRowHeight="14" x14ac:dyDescent="0"/>
  <cols>
    <col min="1" max="1" width="12" bestFit="1" customWidth="1"/>
    <col min="2" max="2" width="12.5" bestFit="1" customWidth="1"/>
    <col min="3" max="3" width="15.5" customWidth="1"/>
    <col min="4" max="4" width="13.6640625" bestFit="1" customWidth="1"/>
    <col min="5" max="5" width="16.5" bestFit="1" customWidth="1"/>
    <col min="6" max="6" width="12" bestFit="1" customWidth="1"/>
    <col min="7" max="7" width="13.6640625" bestFit="1" customWidth="1"/>
    <col min="8" max="8" width="13.1640625" bestFit="1" customWidth="1"/>
    <col min="9" max="9" width="16.5" bestFit="1" customWidth="1"/>
    <col min="10" max="10" width="15.83203125" bestFit="1" customWidth="1"/>
  </cols>
  <sheetData>
    <row r="1" spans="1:10">
      <c r="A1" t="str">
        <f>'uniformity over various hei 2'!B21</f>
        <v>middle 1Gy</v>
      </c>
      <c r="B1" t="str">
        <f>'uniformity over various hei 2'!E21</f>
        <v>4.5cm up 1Gy</v>
      </c>
      <c r="C1" t="str">
        <f>'uniformity over various hei 2'!H21</f>
        <v>4.5cm down 1Gy</v>
      </c>
      <c r="D1" t="str">
        <f>'uniformity over various hei 2'!K21</f>
        <v>11.5cm up 1Gy</v>
      </c>
      <c r="E1" t="str">
        <f>'uniformity over various hei 2'!N21</f>
        <v>11.5cm down 1Gy</v>
      </c>
      <c r="F1" t="str">
        <f>'uniformity over various hei 2'!Q21</f>
        <v>middle 14Gy</v>
      </c>
      <c r="G1" t="str">
        <f>'uniformity over various hei 2'!T21</f>
        <v>4.5cm up 14Gy</v>
      </c>
      <c r="H1" t="str">
        <f>'uniformity over various hei 2'!W21</f>
        <v>10cm up 14Gy</v>
      </c>
      <c r="I1" t="str">
        <f>'uniformity over various hei 2'!AC21</f>
        <v>4.5cm down 14Gy</v>
      </c>
      <c r="J1" t="str">
        <f>'uniformity over various hei 2'!AI21</f>
        <v>10cm down 14Gy</v>
      </c>
    </row>
    <row r="2" spans="1:10">
      <c r="A2">
        <f>AVERAGE('uniformity over various hei 2'!C291:C296)</f>
        <v>108.36495000000001</v>
      </c>
      <c r="B2">
        <f>AVERAGE('uniformity over various hei 2'!F294:F299)</f>
        <v>110.86095</v>
      </c>
      <c r="C2">
        <f>AVERAGE('uniformity over various hei 2'!I292:I297)</f>
        <v>109.10349999999998</v>
      </c>
      <c r="D2">
        <f>AVERAGE('uniformity over various hei 2'!L292:L297)</f>
        <v>106.77896666666668</v>
      </c>
      <c r="E2">
        <f>AVERAGE('uniformity over various hei 2'!O293:O298)</f>
        <v>107.36601666666668</v>
      </c>
      <c r="F2">
        <f>AVERAGE('uniformity over various hei 2'!R291:R296)</f>
        <v>1410.9150666666667</v>
      </c>
      <c r="G2">
        <f>AVERAGE('uniformity over various hei 2'!U294:U299)</f>
        <v>1398.8674999999996</v>
      </c>
      <c r="H2">
        <f>AVERAGE('uniformity over various hei 2'!X294:X299)</f>
        <v>1400.0091</v>
      </c>
      <c r="I2">
        <f>AVERAGE('uniformity over various hei 2'!AD295:AD300)</f>
        <v>1397.8779000000002</v>
      </c>
      <c r="J2">
        <f>AVERAGE('uniformity over various hei 2'!AJ295:AJ300)</f>
        <v>1386.7739833333333</v>
      </c>
    </row>
    <row r="4" spans="1:10">
      <c r="A4" t="s">
        <v>470</v>
      </c>
      <c r="B4" t="s">
        <v>471</v>
      </c>
    </row>
    <row r="5" spans="1:10">
      <c r="A5" s="10">
        <f>AVERAGE(A2:E2)</f>
        <v>108.49487666666668</v>
      </c>
      <c r="B5" s="10">
        <f>AVERAGE(F2:J2)</f>
        <v>1398.8887099999999</v>
      </c>
      <c r="C5" t="s">
        <v>450</v>
      </c>
    </row>
    <row r="6" spans="1:10">
      <c r="A6" s="10">
        <f>STDEV(A2:E2)</f>
        <v>1.5972068077584634</v>
      </c>
      <c r="B6" s="10">
        <f>STDEV(F2:J2)</f>
        <v>8.568507999561886</v>
      </c>
      <c r="C6" t="s">
        <v>472</v>
      </c>
    </row>
    <row r="7" spans="1:10">
      <c r="A7" s="10">
        <f>(A6/A5)*100</f>
        <v>1.4721495215535645</v>
      </c>
      <c r="B7" s="10">
        <f>(B6/B5)*100</f>
        <v>0.6125224929123837</v>
      </c>
      <c r="C7" t="s">
        <v>473</v>
      </c>
    </row>
  </sheetData>
  <pageMargins left="0.7" right="0.7" top="0.75" bottom="0.75" header="0.3" footer="0.3"/>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Y554"/>
  <sheetViews>
    <sheetView showRuler="0" topLeftCell="R11" workbookViewId="0">
      <selection activeCell="AE103" sqref="AE103"/>
    </sheetView>
  </sheetViews>
  <sheetFormatPr baseColWidth="10" defaultColWidth="8.83203125" defaultRowHeight="14" x14ac:dyDescent="0"/>
  <cols>
    <col min="22" max="22" width="43.33203125" bestFit="1" customWidth="1"/>
    <col min="24" max="24" width="18.6640625" bestFit="1" customWidth="1"/>
  </cols>
  <sheetData>
    <row r="2" spans="1:20">
      <c r="A2" t="s">
        <v>474</v>
      </c>
      <c r="B2">
        <v>0.02</v>
      </c>
      <c r="C2">
        <v>19.07</v>
      </c>
    </row>
    <row r="3" spans="1:20">
      <c r="B3">
        <v>8.44</v>
      </c>
      <c r="C3">
        <v>17.61</v>
      </c>
    </row>
    <row r="11" spans="1:20">
      <c r="A11" t="s">
        <v>434</v>
      </c>
      <c r="B11" t="s">
        <v>379</v>
      </c>
      <c r="D11" t="s">
        <v>434</v>
      </c>
      <c r="E11" t="s">
        <v>379</v>
      </c>
      <c r="G11" t="s">
        <v>434</v>
      </c>
      <c r="H11" t="s">
        <v>379</v>
      </c>
      <c r="J11" t="s">
        <v>434</v>
      </c>
      <c r="K11" t="s">
        <v>379</v>
      </c>
      <c r="M11" t="s">
        <v>434</v>
      </c>
      <c r="N11" t="s">
        <v>379</v>
      </c>
      <c r="P11" t="s">
        <v>434</v>
      </c>
      <c r="Q11" t="s">
        <v>379</v>
      </c>
      <c r="S11" t="s">
        <v>434</v>
      </c>
      <c r="T11" t="s">
        <v>379</v>
      </c>
    </row>
    <row r="12" spans="1:20">
      <c r="A12">
        <v>-9.5086999999999993</v>
      </c>
      <c r="B12">
        <v>251.7004</v>
      </c>
      <c r="D12">
        <v>-9.5086999999999993</v>
      </c>
      <c r="E12">
        <v>435.31900000000002</v>
      </c>
      <c r="G12">
        <v>-9.5086999999999993</v>
      </c>
      <c r="H12">
        <v>621.24919999999997</v>
      </c>
      <c r="J12">
        <v>-9.5086999999999993</v>
      </c>
      <c r="K12">
        <v>966.24180000000001</v>
      </c>
      <c r="M12">
        <v>-9.5086999999999993</v>
      </c>
      <c r="N12">
        <v>1250.6402</v>
      </c>
      <c r="P12">
        <v>-9.5086999999999993</v>
      </c>
      <c r="Q12">
        <v>1542.9528</v>
      </c>
      <c r="S12">
        <v>-9.4910999999999994</v>
      </c>
      <c r="T12">
        <v>1935.7645</v>
      </c>
    </row>
    <row r="13" spans="1:20">
      <c r="A13">
        <v>-9.4734999999999996</v>
      </c>
      <c r="B13">
        <v>250.60740000000001</v>
      </c>
      <c r="D13">
        <v>-9.4734999999999996</v>
      </c>
      <c r="E13">
        <v>434.07990000000001</v>
      </c>
      <c r="G13">
        <v>-9.4734999999999996</v>
      </c>
      <c r="H13">
        <v>621.76990000000001</v>
      </c>
      <c r="J13">
        <v>-9.4734999999999996</v>
      </c>
      <c r="K13">
        <v>965.35829999999999</v>
      </c>
      <c r="M13">
        <v>-9.4734999999999996</v>
      </c>
      <c r="N13">
        <v>1250.2652</v>
      </c>
      <c r="P13">
        <v>-9.4734999999999996</v>
      </c>
      <c r="Q13">
        <v>1544.2728</v>
      </c>
      <c r="S13">
        <v>-9.4558999999999997</v>
      </c>
      <c r="T13">
        <v>1935.7645</v>
      </c>
    </row>
    <row r="14" spans="1:20">
      <c r="A14">
        <v>-9.4383999999999997</v>
      </c>
      <c r="B14">
        <v>250.60740000000001</v>
      </c>
      <c r="D14">
        <v>-9.4383999999999997</v>
      </c>
      <c r="E14">
        <v>432.71960000000001</v>
      </c>
      <c r="G14">
        <v>-9.4383999999999997</v>
      </c>
      <c r="H14">
        <v>621.76990000000001</v>
      </c>
      <c r="J14">
        <v>-9.4383999999999997</v>
      </c>
      <c r="K14">
        <v>963.94680000000005</v>
      </c>
      <c r="M14">
        <v>-9.4383999999999997</v>
      </c>
      <c r="N14">
        <v>1243.3846000000001</v>
      </c>
      <c r="P14">
        <v>-9.4383999999999997</v>
      </c>
      <c r="Q14">
        <v>1543.7773999999999</v>
      </c>
      <c r="S14">
        <v>-9.4207999999999998</v>
      </c>
      <c r="T14">
        <v>1936.277</v>
      </c>
    </row>
    <row r="15" spans="1:20">
      <c r="A15">
        <v>-9.4032</v>
      </c>
      <c r="B15">
        <v>250.84350000000001</v>
      </c>
      <c r="D15">
        <v>-9.4032</v>
      </c>
      <c r="E15">
        <v>431.6909</v>
      </c>
      <c r="G15">
        <v>-9.4032</v>
      </c>
      <c r="H15">
        <v>622.40689999999995</v>
      </c>
      <c r="J15">
        <v>-9.4032</v>
      </c>
      <c r="K15">
        <v>963.41809999999998</v>
      </c>
      <c r="M15">
        <v>-9.4032</v>
      </c>
      <c r="N15">
        <v>1243.3846000000001</v>
      </c>
      <c r="P15">
        <v>-9.4032</v>
      </c>
      <c r="Q15">
        <v>1542.1295</v>
      </c>
      <c r="S15">
        <v>-9.3856000000000002</v>
      </c>
      <c r="T15">
        <v>1936.277</v>
      </c>
    </row>
    <row r="16" spans="1:20">
      <c r="A16">
        <v>-9.3681000000000001</v>
      </c>
      <c r="B16">
        <v>250.60740000000001</v>
      </c>
      <c r="D16">
        <v>-9.3681000000000001</v>
      </c>
      <c r="E16">
        <v>431.07440000000003</v>
      </c>
      <c r="G16">
        <v>-9.3681000000000001</v>
      </c>
      <c r="H16">
        <v>623.10260000000005</v>
      </c>
      <c r="J16">
        <v>-9.3681000000000001</v>
      </c>
      <c r="K16">
        <v>963.15380000000005</v>
      </c>
      <c r="M16">
        <v>-9.3681000000000001</v>
      </c>
      <c r="N16">
        <v>1242.7584999999999</v>
      </c>
      <c r="P16">
        <v>-9.3681000000000001</v>
      </c>
      <c r="Q16">
        <v>1542.1295</v>
      </c>
      <c r="S16">
        <v>-9.3505000000000003</v>
      </c>
      <c r="T16">
        <v>1935.5082</v>
      </c>
    </row>
    <row r="17" spans="1:20">
      <c r="A17">
        <v>-9.3329000000000004</v>
      </c>
      <c r="B17">
        <v>251.0206</v>
      </c>
      <c r="D17">
        <v>-9.3329000000000004</v>
      </c>
      <c r="E17">
        <v>431.03339999999997</v>
      </c>
      <c r="G17">
        <v>-9.3329000000000004</v>
      </c>
      <c r="H17">
        <v>623.68299999999999</v>
      </c>
      <c r="J17">
        <v>-9.3329000000000004</v>
      </c>
      <c r="K17">
        <v>963.33</v>
      </c>
      <c r="M17">
        <v>-9.3329000000000004</v>
      </c>
      <c r="N17">
        <v>1242.7584999999999</v>
      </c>
      <c r="P17">
        <v>-9.3329000000000004</v>
      </c>
      <c r="Q17">
        <v>1539.8309999999999</v>
      </c>
      <c r="S17">
        <v>-9.3153000000000006</v>
      </c>
      <c r="T17">
        <v>1936.277</v>
      </c>
    </row>
    <row r="18" spans="1:20">
      <c r="A18">
        <v>-9.2978000000000005</v>
      </c>
      <c r="B18">
        <v>251.22739999999999</v>
      </c>
      <c r="D18">
        <v>-9.2978000000000005</v>
      </c>
      <c r="E18">
        <v>430.58170000000001</v>
      </c>
      <c r="G18">
        <v>-9.2978000000000005</v>
      </c>
      <c r="H18">
        <v>624.26400000000001</v>
      </c>
      <c r="J18">
        <v>-9.2978000000000005</v>
      </c>
      <c r="K18">
        <v>963.77049999999997</v>
      </c>
      <c r="M18">
        <v>-9.2978000000000005</v>
      </c>
      <c r="N18">
        <v>1242.0071</v>
      </c>
      <c r="P18">
        <v>-9.2978000000000005</v>
      </c>
      <c r="Q18">
        <v>1534.94</v>
      </c>
      <c r="S18">
        <v>-9.2802000000000007</v>
      </c>
      <c r="T18">
        <v>1933.4602</v>
      </c>
    </row>
    <row r="19" spans="1:20">
      <c r="A19">
        <v>-9.2626000000000008</v>
      </c>
      <c r="B19">
        <v>250.9616</v>
      </c>
      <c r="D19">
        <v>-9.2626000000000008</v>
      </c>
      <c r="E19">
        <v>430.62279999999998</v>
      </c>
      <c r="G19">
        <v>-9.2626000000000008</v>
      </c>
      <c r="H19">
        <v>624.08969999999999</v>
      </c>
      <c r="J19">
        <v>-9.2626000000000008</v>
      </c>
      <c r="K19">
        <v>962.27359999999999</v>
      </c>
      <c r="M19">
        <v>-9.2626000000000008</v>
      </c>
      <c r="N19">
        <v>1242.508</v>
      </c>
      <c r="P19">
        <v>-9.2626000000000008</v>
      </c>
      <c r="Q19">
        <v>1531.3829000000001</v>
      </c>
      <c r="S19">
        <v>-9.2449999999999992</v>
      </c>
      <c r="T19">
        <v>1930.3937000000001</v>
      </c>
    </row>
    <row r="20" spans="1:20">
      <c r="A20">
        <v>-9.2274999999999991</v>
      </c>
      <c r="B20">
        <v>250.4599</v>
      </c>
      <c r="D20">
        <v>-9.2274999999999991</v>
      </c>
      <c r="E20">
        <v>430.54070000000002</v>
      </c>
      <c r="G20">
        <v>-9.2274999999999991</v>
      </c>
      <c r="H20">
        <v>623.10260000000005</v>
      </c>
      <c r="J20">
        <v>-9.2274999999999991</v>
      </c>
      <c r="K20">
        <v>961.04280000000006</v>
      </c>
      <c r="M20">
        <v>-9.2274999999999991</v>
      </c>
      <c r="N20">
        <v>1237.8719000000001</v>
      </c>
      <c r="P20">
        <v>-9.2274999999999991</v>
      </c>
      <c r="Q20">
        <v>1528.4911999999999</v>
      </c>
      <c r="S20">
        <v>-9.2098999999999993</v>
      </c>
      <c r="T20">
        <v>1927.0793000000001</v>
      </c>
    </row>
    <row r="21" spans="1:20">
      <c r="A21">
        <v>-9.1922999999999995</v>
      </c>
      <c r="B21">
        <v>249.69399999999999</v>
      </c>
      <c r="D21">
        <v>-9.1922999999999995</v>
      </c>
      <c r="E21">
        <v>429.06470000000002</v>
      </c>
      <c r="G21">
        <v>-9.1922999999999995</v>
      </c>
      <c r="H21">
        <v>623.68299999999999</v>
      </c>
      <c r="J21">
        <v>-9.1922999999999995</v>
      </c>
      <c r="K21">
        <v>960.16459999999995</v>
      </c>
      <c r="M21">
        <v>-9.1922999999999995</v>
      </c>
      <c r="N21">
        <v>1237.1196</v>
      </c>
      <c r="P21">
        <v>-9.1922999999999995</v>
      </c>
      <c r="Q21">
        <v>1523.0752</v>
      </c>
      <c r="S21">
        <v>-9.1746999999999996</v>
      </c>
      <c r="T21">
        <v>1924.7893999999999</v>
      </c>
    </row>
    <row r="22" spans="1:20">
      <c r="A22">
        <v>-9.1570999999999998</v>
      </c>
      <c r="B22">
        <v>248.3133</v>
      </c>
      <c r="D22">
        <v>-9.1570999999999998</v>
      </c>
      <c r="E22">
        <v>428.20530000000002</v>
      </c>
      <c r="G22">
        <v>-9.1570999999999998</v>
      </c>
      <c r="H22">
        <v>623.21860000000004</v>
      </c>
      <c r="J22">
        <v>-9.1570999999999998</v>
      </c>
      <c r="K22">
        <v>958.23540000000003</v>
      </c>
      <c r="M22">
        <v>-9.1570999999999998</v>
      </c>
      <c r="N22">
        <v>1236.2418</v>
      </c>
      <c r="P22">
        <v>-9.1570999999999998</v>
      </c>
      <c r="Q22">
        <v>1520.8625</v>
      </c>
      <c r="S22">
        <v>-9.1395999999999997</v>
      </c>
      <c r="T22">
        <v>1914.4052999999999</v>
      </c>
    </row>
    <row r="23" spans="1:20">
      <c r="A23">
        <v>-9.1219999999999999</v>
      </c>
      <c r="B23">
        <v>247.93219999999999</v>
      </c>
      <c r="D23">
        <v>-9.1219999999999999</v>
      </c>
      <c r="E23">
        <v>427.38780000000003</v>
      </c>
      <c r="G23">
        <v>-9.1219999999999999</v>
      </c>
      <c r="H23">
        <v>622.92859999999996</v>
      </c>
      <c r="J23">
        <v>-9.1219999999999999</v>
      </c>
      <c r="K23">
        <v>955.52290000000005</v>
      </c>
      <c r="M23">
        <v>-9.1219999999999999</v>
      </c>
      <c r="N23">
        <v>1232.4772</v>
      </c>
      <c r="P23">
        <v>-9.1219999999999999</v>
      </c>
      <c r="Q23">
        <v>1518.1894</v>
      </c>
      <c r="S23">
        <v>-9.1044</v>
      </c>
      <c r="T23">
        <v>1908.3634</v>
      </c>
    </row>
    <row r="24" spans="1:20">
      <c r="A24">
        <v>-9.0868000000000002</v>
      </c>
      <c r="B24">
        <v>247.37610000000001</v>
      </c>
      <c r="D24">
        <v>-9.0868000000000002</v>
      </c>
      <c r="E24">
        <v>426.08179999999999</v>
      </c>
      <c r="G24">
        <v>-9.0868000000000002</v>
      </c>
      <c r="H24">
        <v>622.92859999999996</v>
      </c>
      <c r="J24">
        <v>-9.0868000000000002</v>
      </c>
      <c r="K24">
        <v>953.33979999999997</v>
      </c>
      <c r="M24">
        <v>-9.0868000000000002</v>
      </c>
      <c r="N24">
        <v>1231.0959</v>
      </c>
      <c r="P24">
        <v>-9.0868000000000002</v>
      </c>
      <c r="Q24">
        <v>1517.7193</v>
      </c>
      <c r="S24">
        <v>-9.0693000000000001</v>
      </c>
      <c r="T24">
        <v>1903.5994000000001</v>
      </c>
    </row>
    <row r="25" spans="1:20">
      <c r="A25">
        <v>-9.0517000000000003</v>
      </c>
      <c r="B25">
        <v>247.20060000000001</v>
      </c>
      <c r="D25">
        <v>-9.0517000000000003</v>
      </c>
      <c r="E25">
        <v>425.59269999999998</v>
      </c>
      <c r="G25">
        <v>-9.0517000000000003</v>
      </c>
      <c r="H25">
        <v>622.92859999999996</v>
      </c>
      <c r="J25">
        <v>-9.0517000000000003</v>
      </c>
      <c r="K25">
        <v>953.68880000000001</v>
      </c>
      <c r="M25">
        <v>-9.0517000000000003</v>
      </c>
      <c r="N25">
        <v>1229.3371</v>
      </c>
      <c r="P25">
        <v>-9.0517000000000003</v>
      </c>
      <c r="Q25">
        <v>1515.2197000000001</v>
      </c>
      <c r="S25">
        <v>-9.0341000000000005</v>
      </c>
      <c r="T25">
        <v>1897.3568</v>
      </c>
    </row>
    <row r="26" spans="1:20">
      <c r="A26">
        <v>-9.0165000000000006</v>
      </c>
      <c r="B26">
        <v>246.49950000000001</v>
      </c>
      <c r="D26">
        <v>-9.0165000000000006</v>
      </c>
      <c r="E26">
        <v>425.47050000000002</v>
      </c>
      <c r="G26">
        <v>-9.0165000000000006</v>
      </c>
      <c r="H26">
        <v>621.53840000000002</v>
      </c>
      <c r="J26">
        <v>-9.0165000000000006</v>
      </c>
      <c r="K26">
        <v>953.33979999999997</v>
      </c>
      <c r="M26">
        <v>-9.0165000000000006</v>
      </c>
      <c r="N26">
        <v>1226.9487999999999</v>
      </c>
      <c r="P26">
        <v>-9.0165000000000006</v>
      </c>
      <c r="Q26">
        <v>1512.8885</v>
      </c>
      <c r="S26">
        <v>-8.9990000000000006</v>
      </c>
      <c r="T26">
        <v>1891.1436000000001</v>
      </c>
    </row>
    <row r="27" spans="1:20">
      <c r="A27">
        <v>-8.9814000000000007</v>
      </c>
      <c r="B27">
        <v>245.5959</v>
      </c>
      <c r="D27">
        <v>-8.9814000000000007</v>
      </c>
      <c r="E27">
        <v>425.51119999999997</v>
      </c>
      <c r="G27">
        <v>-8.9814000000000007</v>
      </c>
      <c r="H27">
        <v>619.57489999999996</v>
      </c>
      <c r="J27">
        <v>-8.9814000000000007</v>
      </c>
      <c r="K27">
        <v>953.33979999999997</v>
      </c>
      <c r="M27">
        <v>-8.9814000000000007</v>
      </c>
      <c r="N27">
        <v>1224.0555999999999</v>
      </c>
      <c r="P27">
        <v>-8.9814000000000007</v>
      </c>
      <c r="Q27">
        <v>1512.4237000000001</v>
      </c>
      <c r="S27">
        <v>-8.9638000000000009</v>
      </c>
      <c r="T27">
        <v>1888.6666</v>
      </c>
    </row>
    <row r="28" spans="1:20">
      <c r="A28">
        <v>-8.9461999999999993</v>
      </c>
      <c r="B28">
        <v>244.1721</v>
      </c>
      <c r="D28">
        <v>-8.9461999999999993</v>
      </c>
      <c r="E28">
        <v>425.22609999999997</v>
      </c>
      <c r="G28">
        <v>-8.9461999999999993</v>
      </c>
      <c r="H28">
        <v>618.25059999999996</v>
      </c>
      <c r="J28">
        <v>-8.9461999999999993</v>
      </c>
      <c r="K28">
        <v>953.1653</v>
      </c>
      <c r="M28">
        <v>-8.9461999999999993</v>
      </c>
      <c r="N28">
        <v>1219.6482000000001</v>
      </c>
      <c r="P28">
        <v>-8.9461999999999993</v>
      </c>
      <c r="Q28">
        <v>1511.9593</v>
      </c>
      <c r="S28">
        <v>-8.9286999999999992</v>
      </c>
      <c r="T28">
        <v>1883.2337</v>
      </c>
    </row>
    <row r="29" spans="1:20">
      <c r="A29">
        <v>-8.9110999999999994</v>
      </c>
      <c r="B29">
        <v>243.50569999999999</v>
      </c>
      <c r="D29">
        <v>-8.9110999999999994</v>
      </c>
      <c r="E29">
        <v>423.5992</v>
      </c>
      <c r="G29">
        <v>-8.9110999999999994</v>
      </c>
      <c r="H29">
        <v>617.50340000000006</v>
      </c>
      <c r="J29">
        <v>-8.9110999999999994</v>
      </c>
      <c r="K29">
        <v>949.24459999999999</v>
      </c>
      <c r="M29">
        <v>-8.9110999999999994</v>
      </c>
      <c r="N29">
        <v>1215.7396000000001</v>
      </c>
      <c r="P29">
        <v>-8.9110999999999994</v>
      </c>
      <c r="Q29">
        <v>1506.4237000000001</v>
      </c>
      <c r="S29">
        <v>-8.8934999999999995</v>
      </c>
      <c r="T29">
        <v>1871.9480000000001</v>
      </c>
    </row>
    <row r="30" spans="1:20">
      <c r="A30">
        <v>-8.8758999999999997</v>
      </c>
      <c r="B30">
        <v>242.95599999999999</v>
      </c>
      <c r="D30">
        <v>-8.8758999999999997</v>
      </c>
      <c r="E30">
        <v>423.35550000000001</v>
      </c>
      <c r="G30">
        <v>-8.8758999999999997</v>
      </c>
      <c r="H30">
        <v>614.23919999999998</v>
      </c>
      <c r="J30">
        <v>-8.8758999999999997</v>
      </c>
      <c r="K30">
        <v>946.02729999999997</v>
      </c>
      <c r="M30">
        <v>-8.8758999999999997</v>
      </c>
      <c r="N30">
        <v>1213.0890999999999</v>
      </c>
      <c r="P30">
        <v>-8.8758999999999997</v>
      </c>
      <c r="Q30">
        <v>1503.9852000000001</v>
      </c>
      <c r="S30">
        <v>-8.8583999999999996</v>
      </c>
      <c r="T30">
        <v>1866.8291999999999</v>
      </c>
    </row>
    <row r="31" spans="1:20">
      <c r="A31">
        <v>-8.8407999999999998</v>
      </c>
      <c r="B31">
        <v>242.95599999999999</v>
      </c>
      <c r="D31">
        <v>-8.8407999999999998</v>
      </c>
      <c r="E31">
        <v>422.05720000000002</v>
      </c>
      <c r="G31">
        <v>-8.8407999999999998</v>
      </c>
      <c r="H31">
        <v>610.31320000000005</v>
      </c>
      <c r="J31">
        <v>-8.8407999999999998</v>
      </c>
      <c r="K31">
        <v>944.89800000000002</v>
      </c>
      <c r="M31">
        <v>-8.8407999999999998</v>
      </c>
      <c r="N31">
        <v>1209.1723999999999</v>
      </c>
      <c r="P31">
        <v>-8.8407999999999998</v>
      </c>
      <c r="Q31">
        <v>1498.2501</v>
      </c>
      <c r="S31">
        <v>-8.8231999999999999</v>
      </c>
      <c r="T31">
        <v>1859.7945999999999</v>
      </c>
    </row>
    <row r="32" spans="1:20">
      <c r="A32">
        <v>-8.8056000000000001</v>
      </c>
      <c r="B32">
        <v>242.5515</v>
      </c>
      <c r="D32">
        <v>-8.8056000000000001</v>
      </c>
      <c r="E32">
        <v>421.36840000000001</v>
      </c>
      <c r="G32">
        <v>-8.8056000000000001</v>
      </c>
      <c r="H32">
        <v>607.82399999999996</v>
      </c>
      <c r="J32">
        <v>-8.8056000000000001</v>
      </c>
      <c r="K32">
        <v>943.85590000000002</v>
      </c>
      <c r="M32">
        <v>-8.8056000000000001</v>
      </c>
      <c r="N32">
        <v>1208.4137000000001</v>
      </c>
      <c r="P32">
        <v>-8.8056000000000001</v>
      </c>
      <c r="Q32">
        <v>1491.9007999999999</v>
      </c>
      <c r="S32">
        <v>-8.7881</v>
      </c>
      <c r="T32">
        <v>1855.2074</v>
      </c>
    </row>
    <row r="33" spans="1:25">
      <c r="A33">
        <v>-8.7705000000000002</v>
      </c>
      <c r="B33">
        <v>242.667</v>
      </c>
      <c r="D33">
        <v>-8.7705000000000002</v>
      </c>
      <c r="E33">
        <v>421.12549999999999</v>
      </c>
      <c r="G33">
        <v>-8.7705000000000002</v>
      </c>
      <c r="H33">
        <v>607.31629999999996</v>
      </c>
      <c r="J33">
        <v>-8.7705000000000002</v>
      </c>
      <c r="K33">
        <v>943.59540000000004</v>
      </c>
      <c r="M33">
        <v>-8.7705000000000002</v>
      </c>
      <c r="N33">
        <v>1205.8834999999999</v>
      </c>
      <c r="P33">
        <v>-8.7705000000000002</v>
      </c>
      <c r="Q33">
        <v>1491.3181999999999</v>
      </c>
      <c r="S33">
        <v>-8.7529000000000003</v>
      </c>
      <c r="T33">
        <v>1852.8</v>
      </c>
    </row>
    <row r="34" spans="1:25">
      <c r="A34">
        <v>-8.7353000000000005</v>
      </c>
      <c r="B34">
        <v>243.3031</v>
      </c>
      <c r="D34">
        <v>-8.7353000000000005</v>
      </c>
      <c r="E34">
        <v>421.04450000000003</v>
      </c>
      <c r="G34">
        <v>-8.7353000000000005</v>
      </c>
      <c r="H34">
        <v>607.42909999999995</v>
      </c>
      <c r="J34">
        <v>-8.7353000000000005</v>
      </c>
      <c r="K34">
        <v>942.11980000000005</v>
      </c>
      <c r="M34">
        <v>-8.7353000000000005</v>
      </c>
      <c r="N34">
        <v>1205.8834999999999</v>
      </c>
      <c r="P34">
        <v>-8.7353000000000005</v>
      </c>
      <c r="Q34">
        <v>1488.1383000000001</v>
      </c>
      <c r="S34">
        <v>-8.7177000000000007</v>
      </c>
      <c r="T34">
        <v>1849.6775</v>
      </c>
    </row>
    <row r="35" spans="1:25">
      <c r="A35">
        <v>-8.7002000000000006</v>
      </c>
      <c r="B35">
        <v>243.4188</v>
      </c>
      <c r="D35">
        <v>-8.7002000000000006</v>
      </c>
      <c r="E35">
        <v>421.12549999999999</v>
      </c>
      <c r="G35">
        <v>-8.7002000000000006</v>
      </c>
      <c r="H35">
        <v>606.86530000000005</v>
      </c>
      <c r="J35">
        <v>-8.7002000000000006</v>
      </c>
      <c r="K35">
        <v>940.64459999999997</v>
      </c>
      <c r="M35">
        <v>-8.7002000000000006</v>
      </c>
      <c r="N35">
        <v>1203.9845</v>
      </c>
      <c r="P35">
        <v>-8.7002000000000006</v>
      </c>
      <c r="Q35">
        <v>1486.4204999999999</v>
      </c>
      <c r="S35">
        <v>-8.6826000000000008</v>
      </c>
      <c r="T35">
        <v>1848.4785999999999</v>
      </c>
    </row>
    <row r="36" spans="1:25">
      <c r="A36">
        <v>-8.6649999999999991</v>
      </c>
      <c r="B36">
        <v>242.49379999999999</v>
      </c>
      <c r="D36">
        <v>-8.6649999999999991</v>
      </c>
      <c r="E36">
        <v>421.04450000000003</v>
      </c>
      <c r="G36">
        <v>-8.6649999999999991</v>
      </c>
      <c r="H36">
        <v>606.24590000000001</v>
      </c>
      <c r="J36">
        <v>-8.6649999999999991</v>
      </c>
      <c r="K36">
        <v>938.64930000000004</v>
      </c>
      <c r="M36">
        <v>-8.6649999999999991</v>
      </c>
      <c r="N36">
        <v>1203.6044999999999</v>
      </c>
      <c r="P36">
        <v>-8.6649999999999991</v>
      </c>
      <c r="Q36">
        <v>1481.6159</v>
      </c>
      <c r="S36">
        <v>-8.6473999999999993</v>
      </c>
      <c r="T36">
        <v>1844.4114999999999</v>
      </c>
    </row>
    <row r="37" spans="1:25">
      <c r="A37">
        <v>-8.6298999999999992</v>
      </c>
      <c r="B37">
        <v>241.77269999999999</v>
      </c>
      <c r="D37">
        <v>-8.6298999999999992</v>
      </c>
      <c r="E37">
        <v>420.3972</v>
      </c>
      <c r="G37">
        <v>-8.6298999999999992</v>
      </c>
      <c r="H37">
        <v>605.79579999999999</v>
      </c>
      <c r="J37">
        <v>-8.6298999999999992</v>
      </c>
      <c r="K37">
        <v>935.78660000000002</v>
      </c>
      <c r="M37">
        <v>-8.6298999999999992</v>
      </c>
      <c r="N37">
        <v>1195.5925999999999</v>
      </c>
      <c r="P37">
        <v>-8.6298999999999992</v>
      </c>
      <c r="Q37">
        <v>1479.6635000000001</v>
      </c>
      <c r="S37">
        <v>-8.6122999999999994</v>
      </c>
      <c r="T37">
        <v>1837.0305000000001</v>
      </c>
    </row>
    <row r="38" spans="1:25">
      <c r="A38">
        <v>-8.5946999999999996</v>
      </c>
      <c r="B38">
        <v>240.4496</v>
      </c>
      <c r="D38">
        <v>-8.5946999999999996</v>
      </c>
      <c r="E38">
        <v>419.02359999999999</v>
      </c>
      <c r="G38">
        <v>-8.5946999999999996</v>
      </c>
      <c r="H38">
        <v>604.9529</v>
      </c>
      <c r="J38">
        <v>-8.5946999999999996</v>
      </c>
      <c r="K38">
        <v>935.00580000000002</v>
      </c>
      <c r="M38">
        <v>-8.5946999999999996</v>
      </c>
      <c r="N38">
        <v>1191.0818999999999</v>
      </c>
      <c r="P38">
        <v>-8.5946999999999996</v>
      </c>
      <c r="Q38">
        <v>1476.7625</v>
      </c>
      <c r="S38">
        <v>-8.5770999999999997</v>
      </c>
      <c r="T38">
        <v>1834.8961999999999</v>
      </c>
    </row>
    <row r="39" spans="1:25">
      <c r="A39">
        <v>-8.5595999999999997</v>
      </c>
      <c r="B39">
        <v>239.67529999999999</v>
      </c>
      <c r="D39">
        <v>-8.5595999999999997</v>
      </c>
      <c r="E39">
        <v>416.20389999999998</v>
      </c>
      <c r="G39">
        <v>-8.5595999999999997</v>
      </c>
      <c r="H39">
        <v>604.05520000000001</v>
      </c>
      <c r="J39">
        <v>-8.5595999999999997</v>
      </c>
      <c r="K39">
        <v>933.70429999999999</v>
      </c>
      <c r="M39">
        <v>-8.5595999999999997</v>
      </c>
      <c r="N39">
        <v>1189.9148</v>
      </c>
      <c r="P39">
        <v>-8.5595999999999997</v>
      </c>
      <c r="Q39">
        <v>1476.2135000000001</v>
      </c>
      <c r="S39">
        <v>-8.5419999999999998</v>
      </c>
      <c r="T39">
        <v>1834.1856</v>
      </c>
      <c r="V39" t="s">
        <v>475</v>
      </c>
    </row>
    <row r="40" spans="1:25">
      <c r="A40">
        <v>-8.5244</v>
      </c>
      <c r="B40">
        <v>238.70249999999999</v>
      </c>
      <c r="D40">
        <v>-8.5244</v>
      </c>
      <c r="E40">
        <v>415.44049999999999</v>
      </c>
      <c r="G40">
        <v>-8.5244</v>
      </c>
      <c r="H40">
        <v>602.04070000000002</v>
      </c>
      <c r="J40">
        <v>-8.5244</v>
      </c>
      <c r="K40">
        <v>930.92669999999998</v>
      </c>
      <c r="M40">
        <v>-8.5244</v>
      </c>
      <c r="N40">
        <v>1188.8751</v>
      </c>
      <c r="P40">
        <v>-8.5244</v>
      </c>
      <c r="Q40">
        <v>1473.6217999999999</v>
      </c>
      <c r="S40">
        <v>-8.5068000000000001</v>
      </c>
      <c r="T40">
        <v>1832.7656999999999</v>
      </c>
      <c r="V40" t="s">
        <v>476</v>
      </c>
      <c r="W40" t="s">
        <v>477</v>
      </c>
      <c r="X40" t="s">
        <v>478</v>
      </c>
      <c r="Y40" t="s">
        <v>479</v>
      </c>
    </row>
    <row r="41" spans="1:25">
      <c r="A41">
        <v>-8.4893000000000001</v>
      </c>
      <c r="B41">
        <v>238.5025</v>
      </c>
      <c r="D41">
        <v>-8.4893000000000001</v>
      </c>
      <c r="E41">
        <v>414.71800000000002</v>
      </c>
      <c r="G41">
        <v>-8.4893000000000001</v>
      </c>
      <c r="H41">
        <v>600.47900000000004</v>
      </c>
      <c r="J41">
        <v>-8.4893000000000001</v>
      </c>
      <c r="K41">
        <v>930.92669999999998</v>
      </c>
      <c r="M41">
        <v>-8.4893000000000001</v>
      </c>
      <c r="N41">
        <v>1188.8751</v>
      </c>
      <c r="P41">
        <v>-8.4893000000000001</v>
      </c>
      <c r="Q41">
        <v>1473.0794000000001</v>
      </c>
      <c r="S41">
        <v>-8.4717000000000002</v>
      </c>
      <c r="T41">
        <v>1828.5165</v>
      </c>
      <c r="V41">
        <v>220</v>
      </c>
      <c r="W41">
        <v>252</v>
      </c>
      <c r="X41">
        <f>W41-V41</f>
        <v>32</v>
      </c>
      <c r="Y41">
        <f>((W41-V41)/V41)*100</f>
        <v>14.545454545454545</v>
      </c>
    </row>
    <row r="42" spans="1:25">
      <c r="A42">
        <v>-8.4541000000000004</v>
      </c>
      <c r="B42">
        <v>238.5882</v>
      </c>
      <c r="D42">
        <v>-8.4541000000000004</v>
      </c>
      <c r="E42">
        <v>414.1164</v>
      </c>
      <c r="G42">
        <v>-8.4541000000000004</v>
      </c>
      <c r="H42">
        <v>598.53300000000002</v>
      </c>
      <c r="J42">
        <v>-8.4541000000000004</v>
      </c>
      <c r="K42">
        <v>930.92669999999998</v>
      </c>
      <c r="M42">
        <v>-8.4541000000000004</v>
      </c>
      <c r="N42">
        <v>1189.5252</v>
      </c>
      <c r="P42">
        <v>-8.4541000000000004</v>
      </c>
      <c r="Q42">
        <v>1471.0554</v>
      </c>
      <c r="S42">
        <v>-8.4365000000000006</v>
      </c>
      <c r="T42">
        <v>1829.4594</v>
      </c>
      <c r="V42">
        <v>390</v>
      </c>
      <c r="W42">
        <v>435</v>
      </c>
      <c r="X42">
        <f>W42-V42</f>
        <v>45</v>
      </c>
      <c r="Y42">
        <f t="shared" ref="Y42:Y47" si="0">((W42-V42)/V42)*100</f>
        <v>11.538461538461538</v>
      </c>
    </row>
    <row r="43" spans="1:25">
      <c r="A43">
        <v>-8.4190000000000005</v>
      </c>
      <c r="B43">
        <v>238.10300000000001</v>
      </c>
      <c r="D43">
        <v>-8.4190000000000005</v>
      </c>
      <c r="E43">
        <v>412.8347</v>
      </c>
      <c r="G43">
        <v>-8.4190000000000005</v>
      </c>
      <c r="H43">
        <v>596.92589999999996</v>
      </c>
      <c r="J43">
        <v>-8.4190000000000005</v>
      </c>
      <c r="K43">
        <v>929.8845</v>
      </c>
      <c r="M43">
        <v>-8.4190000000000005</v>
      </c>
      <c r="N43">
        <v>1188.2242000000001</v>
      </c>
      <c r="P43">
        <v>-8.4190000000000005</v>
      </c>
      <c r="Q43">
        <v>1470.6523999999999</v>
      </c>
      <c r="S43">
        <v>-8.4014000000000006</v>
      </c>
      <c r="T43">
        <v>1828.5165</v>
      </c>
      <c r="V43">
        <v>557</v>
      </c>
      <c r="W43">
        <v>621</v>
      </c>
      <c r="X43">
        <f t="shared" ref="X43:X47" si="1">W43-V43</f>
        <v>64</v>
      </c>
      <c r="Y43">
        <f t="shared" si="0"/>
        <v>11.490125673249551</v>
      </c>
    </row>
    <row r="44" spans="1:25">
      <c r="A44">
        <v>-8.3838000000000008</v>
      </c>
      <c r="B44">
        <v>238.10300000000001</v>
      </c>
      <c r="D44">
        <v>-8.3838000000000008</v>
      </c>
      <c r="E44">
        <v>411.59519999999998</v>
      </c>
      <c r="G44">
        <v>-8.3838000000000008</v>
      </c>
      <c r="H44">
        <v>593.83579999999995</v>
      </c>
      <c r="J44">
        <v>-8.3838000000000008</v>
      </c>
      <c r="K44">
        <v>929.71079999999995</v>
      </c>
      <c r="M44">
        <v>-8.3838000000000008</v>
      </c>
      <c r="N44">
        <v>1184.9575</v>
      </c>
      <c r="P44">
        <v>-8.3838000000000008</v>
      </c>
      <c r="Q44">
        <v>1469.3135</v>
      </c>
      <c r="S44">
        <v>-8.3661999999999992</v>
      </c>
      <c r="T44">
        <v>1824.048</v>
      </c>
      <c r="V44">
        <v>849</v>
      </c>
      <c r="W44">
        <v>966</v>
      </c>
      <c r="X44">
        <f t="shared" si="1"/>
        <v>117</v>
      </c>
      <c r="Y44">
        <f t="shared" si="0"/>
        <v>13.780918727915195</v>
      </c>
    </row>
    <row r="45" spans="1:25">
      <c r="A45">
        <v>-8.3485999999999994</v>
      </c>
      <c r="B45">
        <v>238.2741</v>
      </c>
      <c r="D45">
        <v>-8.3485999999999994</v>
      </c>
      <c r="E45">
        <v>411.55520000000001</v>
      </c>
      <c r="G45">
        <v>-8.3485999999999994</v>
      </c>
      <c r="H45">
        <v>593.61569999999995</v>
      </c>
      <c r="J45">
        <v>-8.3485999999999994</v>
      </c>
      <c r="K45">
        <v>928.755</v>
      </c>
      <c r="M45">
        <v>-8.3485999999999994</v>
      </c>
      <c r="N45">
        <v>1182.5934999999999</v>
      </c>
      <c r="P45">
        <v>-8.3485999999999994</v>
      </c>
      <c r="Q45">
        <v>1469.3135</v>
      </c>
      <c r="S45">
        <v>-8.3310999999999993</v>
      </c>
      <c r="T45">
        <v>1829.2236</v>
      </c>
      <c r="V45">
        <v>1083</v>
      </c>
      <c r="W45">
        <v>1251</v>
      </c>
      <c r="X45">
        <f t="shared" si="1"/>
        <v>168</v>
      </c>
      <c r="Y45">
        <f t="shared" si="0"/>
        <v>15.512465373961218</v>
      </c>
    </row>
    <row r="46" spans="1:25">
      <c r="A46">
        <v>-8.3134999999999994</v>
      </c>
      <c r="B46">
        <v>238.35980000000001</v>
      </c>
      <c r="D46">
        <v>-8.3134999999999994</v>
      </c>
      <c r="E46">
        <v>411.59519999999998</v>
      </c>
      <c r="G46">
        <v>-8.3134999999999994</v>
      </c>
      <c r="H46">
        <v>592.46180000000004</v>
      </c>
      <c r="J46">
        <v>-8.3134999999999994</v>
      </c>
      <c r="K46">
        <v>927.36419999999998</v>
      </c>
      <c r="M46">
        <v>-8.3134999999999994</v>
      </c>
      <c r="N46">
        <v>1181.9350999999999</v>
      </c>
      <c r="P46">
        <v>-8.3134999999999994</v>
      </c>
      <c r="Q46">
        <v>1469.3135</v>
      </c>
      <c r="S46">
        <v>-8.2958999999999996</v>
      </c>
      <c r="T46">
        <v>1829.6953000000001</v>
      </c>
      <c r="V46">
        <v>1400</v>
      </c>
      <c r="W46">
        <v>1543</v>
      </c>
      <c r="X46">
        <f t="shared" si="1"/>
        <v>143</v>
      </c>
      <c r="Y46">
        <f t="shared" si="0"/>
        <v>10.214285714285715</v>
      </c>
    </row>
    <row r="47" spans="1:25">
      <c r="A47">
        <v>-8.2782999999999998</v>
      </c>
      <c r="B47">
        <v>238.1885</v>
      </c>
      <c r="D47">
        <v>-8.2782999999999998</v>
      </c>
      <c r="E47">
        <v>411.59519999999998</v>
      </c>
      <c r="G47">
        <v>-8.2782999999999998</v>
      </c>
      <c r="H47">
        <v>592.1875</v>
      </c>
      <c r="J47">
        <v>-8.2782999999999998</v>
      </c>
      <c r="K47">
        <v>924.40549999999996</v>
      </c>
      <c r="M47">
        <v>-8.2782999999999998</v>
      </c>
      <c r="N47">
        <v>1181.9350999999999</v>
      </c>
      <c r="P47">
        <v>-8.2782999999999998</v>
      </c>
      <c r="Q47">
        <v>1468.6466</v>
      </c>
      <c r="S47">
        <v>-8.2607999999999997</v>
      </c>
      <c r="T47">
        <v>1829.2236</v>
      </c>
      <c r="V47">
        <v>1745</v>
      </c>
      <c r="W47">
        <v>1936</v>
      </c>
      <c r="X47">
        <f t="shared" si="1"/>
        <v>191</v>
      </c>
      <c r="Y47">
        <f t="shared" si="0"/>
        <v>10.945558739255015</v>
      </c>
    </row>
    <row r="48" spans="1:25">
      <c r="A48">
        <v>-8.2431999999999999</v>
      </c>
      <c r="B48">
        <v>238.13149999999999</v>
      </c>
      <c r="D48">
        <v>-8.2431999999999999</v>
      </c>
      <c r="E48">
        <v>411.19580000000002</v>
      </c>
      <c r="G48">
        <v>-8.2431999999999999</v>
      </c>
      <c r="H48">
        <v>592.29719999999998</v>
      </c>
      <c r="J48">
        <v>-8.2431999999999999</v>
      </c>
      <c r="K48">
        <v>923.79570000000001</v>
      </c>
      <c r="M48">
        <v>-8.2431999999999999</v>
      </c>
      <c r="N48">
        <v>1181.9350999999999</v>
      </c>
      <c r="P48">
        <v>-8.2431999999999999</v>
      </c>
      <c r="Q48">
        <v>1468.6466</v>
      </c>
      <c r="S48">
        <v>-8.2256</v>
      </c>
      <c r="T48">
        <v>1831.5838000000001</v>
      </c>
    </row>
    <row r="49" spans="1:20">
      <c r="A49">
        <v>-8.2080000000000002</v>
      </c>
      <c r="B49">
        <v>238.10300000000001</v>
      </c>
      <c r="D49">
        <v>-8.2080000000000002</v>
      </c>
      <c r="E49">
        <v>411.15589999999997</v>
      </c>
      <c r="G49">
        <v>-8.2080000000000002</v>
      </c>
      <c r="H49">
        <v>591.74879999999996</v>
      </c>
      <c r="J49">
        <v>-8.2080000000000002</v>
      </c>
      <c r="K49">
        <v>924.05700000000002</v>
      </c>
      <c r="M49">
        <v>-8.2080000000000002</v>
      </c>
      <c r="N49">
        <v>1181.2761</v>
      </c>
      <c r="P49">
        <v>-8.2080000000000002</v>
      </c>
      <c r="Q49">
        <v>1470.1161</v>
      </c>
      <c r="S49">
        <v>-8.1905000000000001</v>
      </c>
      <c r="T49">
        <v>1833.4754</v>
      </c>
    </row>
    <row r="50" spans="1:20">
      <c r="A50">
        <v>-8.1729000000000003</v>
      </c>
      <c r="B50">
        <v>237.87479999999999</v>
      </c>
      <c r="D50">
        <v>-8.1729000000000003</v>
      </c>
      <c r="E50">
        <v>411.59519999999998</v>
      </c>
      <c r="G50">
        <v>-8.1729000000000003</v>
      </c>
      <c r="H50">
        <v>592.2423</v>
      </c>
      <c r="J50">
        <v>-8.1729000000000003</v>
      </c>
      <c r="K50">
        <v>923.79570000000001</v>
      </c>
      <c r="M50">
        <v>-8.1729000000000003</v>
      </c>
      <c r="N50">
        <v>1180.3522</v>
      </c>
      <c r="P50">
        <v>-8.1729000000000003</v>
      </c>
      <c r="Q50">
        <v>1470.25</v>
      </c>
      <c r="S50">
        <v>-8.1553000000000004</v>
      </c>
      <c r="T50">
        <v>1833.4754</v>
      </c>
    </row>
    <row r="51" spans="1:20">
      <c r="A51">
        <v>-8.1377000000000006</v>
      </c>
      <c r="B51">
        <v>238.10300000000001</v>
      </c>
      <c r="D51">
        <v>-8.1377000000000006</v>
      </c>
      <c r="E51">
        <v>411.63510000000002</v>
      </c>
      <c r="G51">
        <v>-8.1377000000000006</v>
      </c>
      <c r="H51">
        <v>592.29719999999998</v>
      </c>
      <c r="J51">
        <v>-8.1377000000000006</v>
      </c>
      <c r="K51">
        <v>922.0521</v>
      </c>
      <c r="M51">
        <v>-8.1377000000000006</v>
      </c>
      <c r="N51">
        <v>1180.7483</v>
      </c>
      <c r="P51">
        <v>-8.1377000000000006</v>
      </c>
      <c r="Q51">
        <v>1470.25</v>
      </c>
      <c r="S51">
        <v>-8.1202000000000005</v>
      </c>
      <c r="T51">
        <v>1835.1331</v>
      </c>
    </row>
    <row r="52" spans="1:20">
      <c r="A52">
        <v>-8.1026000000000007</v>
      </c>
      <c r="B52">
        <v>238.874</v>
      </c>
      <c r="D52">
        <v>-8.1026000000000007</v>
      </c>
      <c r="E52">
        <v>412.2747</v>
      </c>
      <c r="G52">
        <v>-8.1026000000000007</v>
      </c>
      <c r="H52">
        <v>594.05589999999995</v>
      </c>
      <c r="J52">
        <v>-8.1026000000000007</v>
      </c>
      <c r="K52">
        <v>922.0521</v>
      </c>
      <c r="M52">
        <v>-8.1026000000000007</v>
      </c>
      <c r="N52">
        <v>1181.0123000000001</v>
      </c>
      <c r="P52">
        <v>-8.1026000000000007</v>
      </c>
      <c r="Q52">
        <v>1470.25</v>
      </c>
      <c r="S52">
        <v>-8.0850000000000009</v>
      </c>
      <c r="T52">
        <v>1833.4754</v>
      </c>
    </row>
    <row r="53" spans="1:20">
      <c r="A53">
        <v>-8.0673999999999992</v>
      </c>
      <c r="B53">
        <v>240.2774</v>
      </c>
      <c r="D53">
        <v>-8.0673999999999992</v>
      </c>
      <c r="E53">
        <v>413.11489999999998</v>
      </c>
      <c r="G53">
        <v>-8.0673999999999992</v>
      </c>
      <c r="H53">
        <v>595.04769999999996</v>
      </c>
      <c r="J53">
        <v>-8.0673999999999992</v>
      </c>
      <c r="K53">
        <v>922.0521</v>
      </c>
      <c r="M53">
        <v>-8.0673999999999992</v>
      </c>
      <c r="N53">
        <v>1181.2761</v>
      </c>
      <c r="P53">
        <v>-8.0673999999999992</v>
      </c>
      <c r="Q53">
        <v>1467.4503</v>
      </c>
      <c r="S53">
        <v>-8.0498999999999992</v>
      </c>
      <c r="T53">
        <v>1830.8752999999999</v>
      </c>
    </row>
    <row r="54" spans="1:20">
      <c r="A54">
        <v>-8.0322999999999993</v>
      </c>
      <c r="B54">
        <v>240.47829999999999</v>
      </c>
      <c r="D54">
        <v>-8.0322999999999993</v>
      </c>
      <c r="E54">
        <v>414.19659999999999</v>
      </c>
      <c r="G54">
        <v>-8.0322999999999993</v>
      </c>
      <c r="H54">
        <v>595.21310000000005</v>
      </c>
      <c r="J54">
        <v>-8.0322999999999993</v>
      </c>
      <c r="K54">
        <v>922.13930000000005</v>
      </c>
      <c r="M54">
        <v>-8.0322999999999993</v>
      </c>
      <c r="N54">
        <v>1181.0123000000001</v>
      </c>
      <c r="P54">
        <v>-8.0322999999999993</v>
      </c>
      <c r="Q54">
        <v>1465.4680000000001</v>
      </c>
      <c r="S54">
        <v>-8.0146999999999995</v>
      </c>
      <c r="T54">
        <v>1833.7121</v>
      </c>
    </row>
    <row r="55" spans="1:20">
      <c r="A55">
        <v>-7.9970999999999997</v>
      </c>
      <c r="B55">
        <v>240.2774</v>
      </c>
      <c r="D55">
        <v>-7.9970999999999997</v>
      </c>
      <c r="E55">
        <v>414.75810000000001</v>
      </c>
      <c r="G55">
        <v>-7.9970999999999997</v>
      </c>
      <c r="H55">
        <v>595.54420000000005</v>
      </c>
      <c r="J55">
        <v>-7.9970999999999997</v>
      </c>
      <c r="K55">
        <v>922.0521</v>
      </c>
      <c r="M55">
        <v>-7.9970999999999997</v>
      </c>
      <c r="N55">
        <v>1181.5398</v>
      </c>
      <c r="P55">
        <v>-7.9970999999999997</v>
      </c>
      <c r="Q55">
        <v>1463.3692000000001</v>
      </c>
      <c r="S55">
        <v>-7.9794999999999998</v>
      </c>
      <c r="T55">
        <v>1837.2678000000001</v>
      </c>
    </row>
    <row r="56" spans="1:20">
      <c r="A56">
        <v>-7.9619999999999997</v>
      </c>
      <c r="B56">
        <v>240.2774</v>
      </c>
      <c r="D56">
        <v>-7.9619999999999997</v>
      </c>
      <c r="E56">
        <v>415.23970000000003</v>
      </c>
      <c r="G56">
        <v>-7.9619999999999997</v>
      </c>
      <c r="H56">
        <v>597.09190000000001</v>
      </c>
      <c r="J56">
        <v>-7.9619999999999997</v>
      </c>
      <c r="K56">
        <v>921.87760000000003</v>
      </c>
      <c r="M56">
        <v>-7.9619999999999997</v>
      </c>
      <c r="N56">
        <v>1182.1985</v>
      </c>
      <c r="P56">
        <v>-7.9619999999999997</v>
      </c>
      <c r="Q56">
        <v>1460.7678000000001</v>
      </c>
      <c r="S56">
        <v>-7.9443999999999999</v>
      </c>
      <c r="T56">
        <v>1839.1686</v>
      </c>
    </row>
    <row r="57" spans="1:20">
      <c r="A57">
        <v>-7.9268000000000001</v>
      </c>
      <c r="B57">
        <v>240.19130000000001</v>
      </c>
      <c r="D57">
        <v>-7.9268000000000001</v>
      </c>
      <c r="E57">
        <v>415.92259999999999</v>
      </c>
      <c r="G57">
        <v>-7.9268000000000001</v>
      </c>
      <c r="H57">
        <v>596.75990000000002</v>
      </c>
      <c r="J57">
        <v>-7.9268000000000001</v>
      </c>
      <c r="K57">
        <v>923.62139999999999</v>
      </c>
      <c r="M57">
        <v>-7.9268000000000001</v>
      </c>
      <c r="N57">
        <v>1182.5934999999999</v>
      </c>
      <c r="P57">
        <v>-7.9268000000000001</v>
      </c>
      <c r="Q57">
        <v>1460.7678000000001</v>
      </c>
      <c r="S57">
        <v>-7.9092000000000002</v>
      </c>
      <c r="T57">
        <v>1841.3106</v>
      </c>
    </row>
    <row r="58" spans="1:20">
      <c r="A58">
        <v>-7.8917000000000002</v>
      </c>
      <c r="B58">
        <v>239.61799999999999</v>
      </c>
      <c r="D58">
        <v>-7.8917000000000002</v>
      </c>
      <c r="E58">
        <v>416.84750000000003</v>
      </c>
      <c r="G58">
        <v>-7.8917000000000002</v>
      </c>
      <c r="H58">
        <v>596.87059999999997</v>
      </c>
      <c r="J58">
        <v>-7.8917000000000002</v>
      </c>
      <c r="K58">
        <v>923.27279999999996</v>
      </c>
      <c r="M58">
        <v>-7.8917000000000002</v>
      </c>
      <c r="N58">
        <v>1184.6953000000001</v>
      </c>
      <c r="P58">
        <v>-7.8917000000000002</v>
      </c>
      <c r="Q58">
        <v>1460.7678000000001</v>
      </c>
      <c r="S58">
        <v>-7.8741000000000003</v>
      </c>
      <c r="T58">
        <v>1847.2809999999999</v>
      </c>
    </row>
    <row r="59" spans="1:20">
      <c r="A59">
        <v>-7.8564999999999996</v>
      </c>
      <c r="B59">
        <v>239.78989999999999</v>
      </c>
      <c r="D59">
        <v>-7.8564999999999996</v>
      </c>
      <c r="E59">
        <v>417.93470000000002</v>
      </c>
      <c r="G59">
        <v>-7.8564999999999996</v>
      </c>
      <c r="H59">
        <v>597.86739999999998</v>
      </c>
      <c r="J59">
        <v>-7.8564999999999996</v>
      </c>
      <c r="K59">
        <v>924.57960000000003</v>
      </c>
      <c r="M59">
        <v>-7.8564999999999996</v>
      </c>
      <c r="N59">
        <v>1189.0052000000001</v>
      </c>
      <c r="P59">
        <v>-7.8564999999999996</v>
      </c>
      <c r="Q59">
        <v>1461.9355</v>
      </c>
      <c r="S59">
        <v>-7.8388999999999998</v>
      </c>
      <c r="T59">
        <v>1850.1573000000001</v>
      </c>
    </row>
    <row r="60" spans="1:20">
      <c r="A60">
        <v>-7.8213999999999997</v>
      </c>
      <c r="B60">
        <v>240.24870000000001</v>
      </c>
      <c r="D60">
        <v>-7.8213999999999997</v>
      </c>
      <c r="E60">
        <v>419.10430000000002</v>
      </c>
      <c r="G60">
        <v>-7.8213999999999997</v>
      </c>
      <c r="H60">
        <v>598.20010000000002</v>
      </c>
      <c r="J60">
        <v>-7.8213999999999997</v>
      </c>
      <c r="K60">
        <v>924.92790000000002</v>
      </c>
      <c r="M60">
        <v>-7.8213999999999997</v>
      </c>
      <c r="N60">
        <v>1190.3042</v>
      </c>
      <c r="P60">
        <v>-7.8213999999999997</v>
      </c>
      <c r="Q60">
        <v>1463.8924</v>
      </c>
      <c r="S60">
        <v>-7.8037999999999998</v>
      </c>
      <c r="T60">
        <v>1851.3578</v>
      </c>
    </row>
    <row r="61" spans="1:20">
      <c r="A61">
        <v>-7.7862</v>
      </c>
      <c r="B61">
        <v>239.8185</v>
      </c>
      <c r="D61">
        <v>-7.7862</v>
      </c>
      <c r="E61">
        <v>419.26580000000001</v>
      </c>
      <c r="G61">
        <v>-7.7862</v>
      </c>
      <c r="H61">
        <v>599.42179999999996</v>
      </c>
      <c r="J61">
        <v>-7.7862</v>
      </c>
      <c r="K61">
        <v>925.01499999999999</v>
      </c>
      <c r="M61">
        <v>-7.7862</v>
      </c>
      <c r="N61">
        <v>1189.9148</v>
      </c>
      <c r="P61">
        <v>-7.7862</v>
      </c>
      <c r="Q61">
        <v>1464.6791000000001</v>
      </c>
      <c r="S61">
        <v>-7.7686000000000002</v>
      </c>
      <c r="T61">
        <v>1851.3578</v>
      </c>
    </row>
    <row r="62" spans="1:20">
      <c r="A62">
        <v>-7.7511000000000001</v>
      </c>
      <c r="B62">
        <v>240.24870000000001</v>
      </c>
      <c r="D62">
        <v>-7.7511000000000001</v>
      </c>
      <c r="E62">
        <v>420.2355</v>
      </c>
      <c r="G62">
        <v>-7.7511000000000001</v>
      </c>
      <c r="H62">
        <v>599.75540000000001</v>
      </c>
      <c r="J62">
        <v>-7.7511000000000001</v>
      </c>
      <c r="K62">
        <v>925.71140000000003</v>
      </c>
      <c r="M62">
        <v>-7.7511000000000001</v>
      </c>
      <c r="N62">
        <v>1190.5636</v>
      </c>
      <c r="P62">
        <v>-7.7511000000000001</v>
      </c>
      <c r="Q62">
        <v>1462.3258000000001</v>
      </c>
      <c r="S62">
        <v>-7.7335000000000003</v>
      </c>
      <c r="T62">
        <v>1854.4847</v>
      </c>
    </row>
    <row r="63" spans="1:20">
      <c r="A63">
        <v>-7.7159000000000004</v>
      </c>
      <c r="B63">
        <v>240.3922</v>
      </c>
      <c r="D63">
        <v>-7.7159000000000004</v>
      </c>
      <c r="E63">
        <v>420.31630000000001</v>
      </c>
      <c r="G63">
        <v>-7.7159000000000004</v>
      </c>
      <c r="H63">
        <v>599.42179999999996</v>
      </c>
      <c r="J63">
        <v>-7.7159000000000004</v>
      </c>
      <c r="K63">
        <v>927.36419999999998</v>
      </c>
      <c r="M63">
        <v>-7.7159000000000004</v>
      </c>
      <c r="N63">
        <v>1188.7449999999999</v>
      </c>
      <c r="P63">
        <v>-7.7159000000000004</v>
      </c>
      <c r="Q63">
        <v>1464.6791000000001</v>
      </c>
      <c r="S63">
        <v>-7.6982999999999997</v>
      </c>
      <c r="T63">
        <v>1856.4129</v>
      </c>
    </row>
    <row r="64" spans="1:20">
      <c r="A64">
        <v>-7.6807999999999996</v>
      </c>
      <c r="B64">
        <v>240.9093</v>
      </c>
      <c r="D64">
        <v>-7.6807999999999996</v>
      </c>
      <c r="E64">
        <v>420.35680000000002</v>
      </c>
      <c r="G64">
        <v>-7.6807999999999996</v>
      </c>
      <c r="H64">
        <v>598.4221</v>
      </c>
      <c r="J64">
        <v>-7.6807999999999996</v>
      </c>
      <c r="K64">
        <v>925.01499999999999</v>
      </c>
      <c r="M64">
        <v>-7.6807999999999996</v>
      </c>
      <c r="N64">
        <v>1188.4847</v>
      </c>
      <c r="P64">
        <v>-7.6807999999999996</v>
      </c>
      <c r="Q64">
        <v>1466.6556</v>
      </c>
      <c r="S64">
        <v>-7.6631999999999998</v>
      </c>
      <c r="T64">
        <v>1855.6895</v>
      </c>
    </row>
    <row r="65" spans="1:20">
      <c r="A65">
        <v>-7.6456</v>
      </c>
      <c r="B65">
        <v>240.9093</v>
      </c>
      <c r="D65">
        <v>-7.6456</v>
      </c>
      <c r="E65">
        <v>420.51850000000002</v>
      </c>
      <c r="G65">
        <v>-7.6456</v>
      </c>
      <c r="H65">
        <v>597.4796</v>
      </c>
      <c r="J65">
        <v>-7.6456</v>
      </c>
      <c r="K65">
        <v>925.71140000000003</v>
      </c>
      <c r="M65">
        <v>-7.6456</v>
      </c>
      <c r="N65">
        <v>1188.3544999999999</v>
      </c>
      <c r="P65">
        <v>-7.6456</v>
      </c>
      <c r="Q65">
        <v>1469.3135</v>
      </c>
      <c r="S65">
        <v>-7.6280000000000001</v>
      </c>
      <c r="T65">
        <v>1855.4484</v>
      </c>
    </row>
    <row r="66" spans="1:20">
      <c r="A66">
        <v>-7.6105</v>
      </c>
      <c r="B66">
        <v>240.9093</v>
      </c>
      <c r="D66">
        <v>-7.6105</v>
      </c>
      <c r="E66">
        <v>420.96359999999999</v>
      </c>
      <c r="G66">
        <v>-7.6105</v>
      </c>
      <c r="H66">
        <v>597.36879999999996</v>
      </c>
      <c r="J66">
        <v>-7.6105</v>
      </c>
      <c r="K66">
        <v>925.36320000000001</v>
      </c>
      <c r="M66">
        <v>-7.6105</v>
      </c>
      <c r="N66">
        <v>1188.7449999999999</v>
      </c>
      <c r="P66">
        <v>-7.6105</v>
      </c>
      <c r="Q66">
        <v>1471.3244</v>
      </c>
      <c r="S66">
        <v>-7.5929000000000002</v>
      </c>
      <c r="T66">
        <v>1855.4484</v>
      </c>
    </row>
    <row r="67" spans="1:20">
      <c r="A67">
        <v>-7.5753000000000004</v>
      </c>
      <c r="B67">
        <v>240.5932</v>
      </c>
      <c r="D67">
        <v>-7.5753000000000004</v>
      </c>
      <c r="E67">
        <v>422.13819999999998</v>
      </c>
      <c r="G67">
        <v>-7.5753000000000004</v>
      </c>
      <c r="H67">
        <v>596.42809999999997</v>
      </c>
      <c r="J67">
        <v>-7.5753000000000004</v>
      </c>
      <c r="K67">
        <v>925.01499999999999</v>
      </c>
      <c r="M67">
        <v>-7.5753000000000004</v>
      </c>
      <c r="N67">
        <v>1187.9636</v>
      </c>
      <c r="P67">
        <v>-7.5753000000000004</v>
      </c>
      <c r="Q67">
        <v>1476.2135000000001</v>
      </c>
      <c r="S67">
        <v>-7.5576999999999996</v>
      </c>
      <c r="T67">
        <v>1855.2074</v>
      </c>
    </row>
    <row r="68" spans="1:20">
      <c r="A68">
        <v>-7.5400999999999998</v>
      </c>
      <c r="B68">
        <v>240.1053</v>
      </c>
      <c r="D68">
        <v>-7.5400999999999998</v>
      </c>
      <c r="E68">
        <v>422.38150000000002</v>
      </c>
      <c r="G68">
        <v>-7.5400999999999998</v>
      </c>
      <c r="H68">
        <v>596.42809999999997</v>
      </c>
      <c r="J68">
        <v>-7.5400999999999998</v>
      </c>
      <c r="K68">
        <v>925.01499999999999</v>
      </c>
      <c r="M68">
        <v>-7.5400999999999998</v>
      </c>
      <c r="N68">
        <v>1187.9636</v>
      </c>
      <c r="P68">
        <v>-7.5400999999999998</v>
      </c>
      <c r="Q68">
        <v>1478.1398999999999</v>
      </c>
      <c r="S68">
        <v>-7.5225999999999997</v>
      </c>
      <c r="T68">
        <v>1855.2074</v>
      </c>
    </row>
    <row r="69" spans="1:20">
      <c r="A69">
        <v>-7.5049999999999999</v>
      </c>
      <c r="B69">
        <v>239.64660000000001</v>
      </c>
      <c r="D69">
        <v>-7.5049999999999999</v>
      </c>
      <c r="E69">
        <v>423.27429999999998</v>
      </c>
      <c r="G69">
        <v>-7.5049999999999999</v>
      </c>
      <c r="H69">
        <v>597.42420000000004</v>
      </c>
      <c r="J69">
        <v>-7.5049999999999999</v>
      </c>
      <c r="K69">
        <v>925.01499999999999</v>
      </c>
      <c r="M69">
        <v>-7.5049999999999999</v>
      </c>
      <c r="N69">
        <v>1187.8333</v>
      </c>
      <c r="P69">
        <v>-7.5049999999999999</v>
      </c>
      <c r="Q69">
        <v>1479.3858</v>
      </c>
      <c r="S69">
        <v>-7.4874000000000001</v>
      </c>
      <c r="T69">
        <v>1855.2074</v>
      </c>
    </row>
    <row r="70" spans="1:20">
      <c r="A70">
        <v>-7.4698000000000002</v>
      </c>
      <c r="B70">
        <v>239.64660000000001</v>
      </c>
      <c r="D70">
        <v>-7.4698000000000002</v>
      </c>
      <c r="E70">
        <v>423.68040000000002</v>
      </c>
      <c r="G70">
        <v>-7.4698000000000002</v>
      </c>
      <c r="H70">
        <v>598.03380000000004</v>
      </c>
      <c r="J70">
        <v>-7.4698000000000002</v>
      </c>
      <c r="K70">
        <v>924.05700000000002</v>
      </c>
      <c r="M70">
        <v>-7.4698000000000002</v>
      </c>
      <c r="N70">
        <v>1188.3544999999999</v>
      </c>
      <c r="P70">
        <v>-7.4698000000000002</v>
      </c>
      <c r="Q70">
        <v>1480.4984999999999</v>
      </c>
      <c r="S70">
        <v>-7.4523000000000001</v>
      </c>
      <c r="T70">
        <v>1858.5858000000001</v>
      </c>
    </row>
    <row r="71" spans="1:20">
      <c r="A71">
        <v>-7.4347000000000003</v>
      </c>
      <c r="B71">
        <v>239.58930000000001</v>
      </c>
      <c r="D71">
        <v>-7.4347000000000003</v>
      </c>
      <c r="E71">
        <v>423.92430000000002</v>
      </c>
      <c r="G71">
        <v>-7.4347000000000003</v>
      </c>
      <c r="H71">
        <v>598.31110000000001</v>
      </c>
      <c r="J71">
        <v>-7.4347000000000003</v>
      </c>
      <c r="K71">
        <v>924.40549999999996</v>
      </c>
      <c r="M71">
        <v>-7.4347000000000003</v>
      </c>
      <c r="N71">
        <v>1188.6149</v>
      </c>
      <c r="P71">
        <v>-7.4347000000000003</v>
      </c>
      <c r="Q71">
        <v>1482.0362</v>
      </c>
      <c r="S71">
        <v>-7.4170999999999996</v>
      </c>
      <c r="T71">
        <v>1858.5858000000001</v>
      </c>
    </row>
    <row r="72" spans="1:20">
      <c r="A72">
        <v>-7.3994999999999997</v>
      </c>
      <c r="B72">
        <v>238.38829999999999</v>
      </c>
      <c r="D72">
        <v>-7.3994999999999997</v>
      </c>
      <c r="E72">
        <v>424.1275</v>
      </c>
      <c r="G72">
        <v>-7.3994999999999997</v>
      </c>
      <c r="H72">
        <v>598.4221</v>
      </c>
      <c r="J72">
        <v>-7.3994999999999997</v>
      </c>
      <c r="K72">
        <v>924.92790000000002</v>
      </c>
      <c r="M72">
        <v>-7.3994999999999997</v>
      </c>
      <c r="N72">
        <v>1192.3752999999999</v>
      </c>
      <c r="P72">
        <v>-7.3994999999999997</v>
      </c>
      <c r="Q72">
        <v>1483.7244000000001</v>
      </c>
      <c r="S72">
        <v>-7.3819999999999997</v>
      </c>
      <c r="T72">
        <v>1858.3442</v>
      </c>
    </row>
    <row r="73" spans="1:20">
      <c r="A73">
        <v>-7.3643999999999998</v>
      </c>
      <c r="B73">
        <v>238.38829999999999</v>
      </c>
      <c r="D73">
        <v>-7.3643999999999998</v>
      </c>
      <c r="E73">
        <v>424.29020000000003</v>
      </c>
      <c r="G73">
        <v>-7.3643999999999998</v>
      </c>
      <c r="H73">
        <v>599.97789999999998</v>
      </c>
      <c r="J73">
        <v>-7.3643999999999998</v>
      </c>
      <c r="K73">
        <v>924.05700000000002</v>
      </c>
      <c r="M73">
        <v>-7.3643999999999998</v>
      </c>
      <c r="N73">
        <v>1193.9224999999999</v>
      </c>
      <c r="P73">
        <v>-7.3643999999999998</v>
      </c>
      <c r="Q73">
        <v>1485.1398999999999</v>
      </c>
      <c r="S73">
        <v>-7.3468</v>
      </c>
      <c r="T73">
        <v>1857.6196</v>
      </c>
    </row>
    <row r="74" spans="1:20">
      <c r="A74">
        <v>-7.3292000000000002</v>
      </c>
      <c r="B74">
        <v>239.15989999999999</v>
      </c>
      <c r="D74">
        <v>-7.3292000000000002</v>
      </c>
      <c r="E74">
        <v>424.2088</v>
      </c>
      <c r="G74">
        <v>-7.3292000000000002</v>
      </c>
      <c r="H74">
        <v>601.6499</v>
      </c>
      <c r="J74">
        <v>-7.3292000000000002</v>
      </c>
      <c r="K74">
        <v>924.14409999999998</v>
      </c>
      <c r="M74">
        <v>-7.3292000000000002</v>
      </c>
      <c r="N74">
        <v>1195.7208000000001</v>
      </c>
      <c r="P74">
        <v>-7.3292000000000002</v>
      </c>
      <c r="Q74">
        <v>1486.4204999999999</v>
      </c>
      <c r="S74">
        <v>-7.3117000000000001</v>
      </c>
      <c r="T74">
        <v>1857.6196</v>
      </c>
    </row>
    <row r="75" spans="1:20">
      <c r="A75">
        <v>-7.2941000000000003</v>
      </c>
      <c r="B75">
        <v>239.15989999999999</v>
      </c>
      <c r="D75">
        <v>-7.2941000000000003</v>
      </c>
      <c r="E75">
        <v>424.1275</v>
      </c>
      <c r="G75">
        <v>-7.2941000000000003</v>
      </c>
      <c r="H75">
        <v>602.26419999999996</v>
      </c>
      <c r="J75">
        <v>-7.2941000000000003</v>
      </c>
      <c r="K75">
        <v>924.92790000000002</v>
      </c>
      <c r="M75">
        <v>-7.2941000000000003</v>
      </c>
      <c r="N75">
        <v>1197.5115000000001</v>
      </c>
      <c r="P75">
        <v>-7.2941000000000003</v>
      </c>
      <c r="Q75">
        <v>1483.8656000000001</v>
      </c>
      <c r="S75">
        <v>-7.2765000000000004</v>
      </c>
      <c r="T75">
        <v>1854.9665</v>
      </c>
    </row>
    <row r="76" spans="1:20">
      <c r="A76">
        <v>-7.2588999999999997</v>
      </c>
      <c r="B76">
        <v>240.3922</v>
      </c>
      <c r="D76">
        <v>-7.2588999999999997</v>
      </c>
      <c r="E76">
        <v>424.65620000000001</v>
      </c>
      <c r="G76">
        <v>-7.2588999999999997</v>
      </c>
      <c r="H76">
        <v>603.32690000000002</v>
      </c>
      <c r="J76">
        <v>-7.2588999999999997</v>
      </c>
      <c r="K76">
        <v>924.92790000000002</v>
      </c>
      <c r="M76">
        <v>-7.2588999999999997</v>
      </c>
      <c r="N76">
        <v>1198.7856999999999</v>
      </c>
      <c r="P76">
        <v>-7.2588999999999997</v>
      </c>
      <c r="Q76">
        <v>1483.0196000000001</v>
      </c>
      <c r="S76">
        <v>-7.2413999999999996</v>
      </c>
      <c r="T76">
        <v>1854.7256</v>
      </c>
    </row>
    <row r="77" spans="1:20">
      <c r="A77">
        <v>-7.2237999999999998</v>
      </c>
      <c r="B77">
        <v>240.9093</v>
      </c>
      <c r="D77">
        <v>-7.2237999999999998</v>
      </c>
      <c r="E77">
        <v>424.08690000000001</v>
      </c>
      <c r="G77">
        <v>-7.2237999999999998</v>
      </c>
      <c r="H77">
        <v>603.27089999999998</v>
      </c>
      <c r="J77">
        <v>-7.2237999999999998</v>
      </c>
      <c r="K77">
        <v>924.05700000000002</v>
      </c>
      <c r="M77">
        <v>-7.2237999999999998</v>
      </c>
      <c r="N77">
        <v>1199.8021000000001</v>
      </c>
      <c r="P77">
        <v>-7.2237999999999998</v>
      </c>
      <c r="Q77">
        <v>1480.7773999999999</v>
      </c>
      <c r="S77">
        <v>-7.2061999999999999</v>
      </c>
      <c r="T77">
        <v>1851.1176</v>
      </c>
    </row>
    <row r="78" spans="1:20">
      <c r="A78">
        <v>-7.1886000000000001</v>
      </c>
      <c r="B78">
        <v>240.9093</v>
      </c>
      <c r="D78">
        <v>-7.1886000000000001</v>
      </c>
      <c r="E78">
        <v>424.65620000000001</v>
      </c>
      <c r="G78">
        <v>-7.1886000000000001</v>
      </c>
      <c r="H78">
        <v>602.93510000000003</v>
      </c>
      <c r="J78">
        <v>-7.1886000000000001</v>
      </c>
      <c r="K78">
        <v>921.70309999999995</v>
      </c>
      <c r="M78">
        <v>-7.1886000000000001</v>
      </c>
      <c r="N78">
        <v>1200.1826000000001</v>
      </c>
      <c r="P78">
        <v>-7.1886000000000001</v>
      </c>
      <c r="Q78">
        <v>1481.0565999999999</v>
      </c>
      <c r="S78">
        <v>-7.1710000000000003</v>
      </c>
      <c r="T78">
        <v>1849.9174</v>
      </c>
    </row>
    <row r="79" spans="1:20">
      <c r="A79">
        <v>-7.1535000000000002</v>
      </c>
      <c r="B79">
        <v>241.51349999999999</v>
      </c>
      <c r="D79">
        <v>-7.1535000000000002</v>
      </c>
      <c r="E79">
        <v>425.8372</v>
      </c>
      <c r="G79">
        <v>-7.1535000000000002</v>
      </c>
      <c r="H79">
        <v>602.04070000000002</v>
      </c>
      <c r="J79">
        <v>-7.1535000000000002</v>
      </c>
      <c r="K79">
        <v>921.70309999999995</v>
      </c>
      <c r="M79">
        <v>-7.1535000000000002</v>
      </c>
      <c r="N79">
        <v>1200.1826000000001</v>
      </c>
      <c r="P79">
        <v>-7.1535000000000002</v>
      </c>
      <c r="Q79">
        <v>1482.7383</v>
      </c>
      <c r="S79">
        <v>-7.1359000000000004</v>
      </c>
      <c r="T79">
        <v>1847.5204000000001</v>
      </c>
    </row>
    <row r="80" spans="1:20">
      <c r="A80">
        <v>-7.1182999999999996</v>
      </c>
      <c r="B80">
        <v>241.94560000000001</v>
      </c>
      <c r="D80">
        <v>-7.1182999999999996</v>
      </c>
      <c r="E80">
        <v>427.30610000000001</v>
      </c>
      <c r="G80">
        <v>-7.1182999999999996</v>
      </c>
      <c r="H80">
        <v>601.09199999999998</v>
      </c>
      <c r="J80">
        <v>-7.1182999999999996</v>
      </c>
      <c r="K80">
        <v>921.87760000000003</v>
      </c>
      <c r="M80">
        <v>-7.1182999999999996</v>
      </c>
      <c r="N80">
        <v>1199.2942</v>
      </c>
      <c r="P80">
        <v>-7.1182999999999996</v>
      </c>
      <c r="Q80">
        <v>1482.8788999999999</v>
      </c>
      <c r="S80">
        <v>-7.1006999999999998</v>
      </c>
      <c r="T80">
        <v>1846.5630000000001</v>
      </c>
    </row>
    <row r="81" spans="1:20">
      <c r="A81">
        <v>-7.0831999999999997</v>
      </c>
      <c r="B81">
        <v>242.06100000000001</v>
      </c>
      <c r="D81">
        <v>-7.0831999999999997</v>
      </c>
      <c r="E81">
        <v>427.06099999999998</v>
      </c>
      <c r="G81">
        <v>-7.0831999999999997</v>
      </c>
      <c r="H81">
        <v>600.25620000000004</v>
      </c>
      <c r="J81">
        <v>-7.0831999999999997</v>
      </c>
      <c r="K81">
        <v>921.61590000000001</v>
      </c>
      <c r="M81">
        <v>-7.0831999999999997</v>
      </c>
      <c r="N81">
        <v>1199.04</v>
      </c>
      <c r="P81">
        <v>-7.0831999999999997</v>
      </c>
      <c r="Q81">
        <v>1485.1398999999999</v>
      </c>
      <c r="S81">
        <v>-7.0655999999999999</v>
      </c>
      <c r="T81">
        <v>1843.6952000000001</v>
      </c>
    </row>
    <row r="82" spans="1:20">
      <c r="A82">
        <v>-7.048</v>
      </c>
      <c r="B82">
        <v>241.71510000000001</v>
      </c>
      <c r="D82">
        <v>-7.048</v>
      </c>
      <c r="E82">
        <v>427.38780000000003</v>
      </c>
      <c r="G82">
        <v>-7.048</v>
      </c>
      <c r="H82">
        <v>599.53300000000002</v>
      </c>
      <c r="J82">
        <v>-7.048</v>
      </c>
      <c r="K82">
        <v>921.87760000000003</v>
      </c>
      <c r="M82">
        <v>-7.048</v>
      </c>
      <c r="N82">
        <v>1198.5311999999999</v>
      </c>
      <c r="P82">
        <v>-7.048</v>
      </c>
      <c r="Q82">
        <v>1487.2779</v>
      </c>
      <c r="S82">
        <v>-7.0304000000000002</v>
      </c>
      <c r="T82">
        <v>1846.5630000000001</v>
      </c>
    </row>
    <row r="83" spans="1:20">
      <c r="A83">
        <v>-7.0129000000000001</v>
      </c>
      <c r="B83">
        <v>241.71510000000001</v>
      </c>
      <c r="D83">
        <v>-7.0129000000000001</v>
      </c>
      <c r="E83">
        <v>427.30610000000001</v>
      </c>
      <c r="G83">
        <v>-7.0129000000000001</v>
      </c>
      <c r="H83">
        <v>599.81100000000004</v>
      </c>
      <c r="J83">
        <v>-7.0129000000000001</v>
      </c>
      <c r="K83">
        <v>922.92420000000004</v>
      </c>
      <c r="M83">
        <v>-7.0129000000000001</v>
      </c>
      <c r="N83">
        <v>1197.1284000000001</v>
      </c>
      <c r="P83">
        <v>-7.0129000000000001</v>
      </c>
      <c r="Q83">
        <v>1487.7076999999999</v>
      </c>
      <c r="S83">
        <v>-6.9953000000000003</v>
      </c>
      <c r="T83">
        <v>1846.5630000000001</v>
      </c>
    </row>
    <row r="84" spans="1:20">
      <c r="A84">
        <v>-6.9776999999999996</v>
      </c>
      <c r="B84">
        <v>240.47829999999999</v>
      </c>
      <c r="D84">
        <v>-6.9776999999999996</v>
      </c>
      <c r="E84">
        <v>426.73450000000003</v>
      </c>
      <c r="G84">
        <v>-6.9776999999999996</v>
      </c>
      <c r="H84">
        <v>599.53300000000002</v>
      </c>
      <c r="J84">
        <v>-6.9776999999999996</v>
      </c>
      <c r="K84">
        <v>923.79570000000001</v>
      </c>
      <c r="M84">
        <v>-6.9776999999999996</v>
      </c>
      <c r="N84">
        <v>1193.1495</v>
      </c>
      <c r="P84">
        <v>-6.9776999999999996</v>
      </c>
      <c r="Q84">
        <v>1487.5644</v>
      </c>
      <c r="S84">
        <v>-6.9600999999999997</v>
      </c>
      <c r="T84">
        <v>1841.5489</v>
      </c>
    </row>
    <row r="85" spans="1:20">
      <c r="A85">
        <v>-6.9425999999999997</v>
      </c>
      <c r="B85">
        <v>239.90450000000001</v>
      </c>
      <c r="D85">
        <v>-6.9425999999999997</v>
      </c>
      <c r="E85">
        <v>425.59269999999998</v>
      </c>
      <c r="G85">
        <v>-6.9425999999999997</v>
      </c>
      <c r="H85">
        <v>598.47749999999996</v>
      </c>
      <c r="J85">
        <v>-6.9425999999999997</v>
      </c>
      <c r="K85">
        <v>921.09220000000005</v>
      </c>
      <c r="M85">
        <v>-6.9425999999999997</v>
      </c>
      <c r="N85">
        <v>1192.2461000000001</v>
      </c>
      <c r="P85">
        <v>-6.9425999999999997</v>
      </c>
      <c r="Q85">
        <v>1487.5644</v>
      </c>
      <c r="S85">
        <v>-6.9249999999999998</v>
      </c>
      <c r="T85">
        <v>1839.4064000000001</v>
      </c>
    </row>
    <row r="86" spans="1:20">
      <c r="A86">
        <v>-6.9074</v>
      </c>
      <c r="B86">
        <v>239.38890000000001</v>
      </c>
      <c r="D86">
        <v>-6.9074</v>
      </c>
      <c r="E86">
        <v>424.94110000000001</v>
      </c>
      <c r="G86">
        <v>-6.9074</v>
      </c>
      <c r="H86">
        <v>597.09190000000001</v>
      </c>
      <c r="J86">
        <v>-6.9074</v>
      </c>
      <c r="K86">
        <v>920.30640000000005</v>
      </c>
      <c r="M86">
        <v>-6.9074</v>
      </c>
      <c r="N86">
        <v>1191.5997</v>
      </c>
      <c r="P86">
        <v>-6.9074</v>
      </c>
      <c r="Q86">
        <v>1486.1353999999999</v>
      </c>
      <c r="S86">
        <v>-6.8898000000000001</v>
      </c>
      <c r="T86">
        <v>1838.4555</v>
      </c>
    </row>
    <row r="87" spans="1:20">
      <c r="A87">
        <v>-6.8723000000000001</v>
      </c>
      <c r="B87">
        <v>239.8759</v>
      </c>
      <c r="D87">
        <v>-6.8723000000000001</v>
      </c>
      <c r="E87">
        <v>424.98180000000002</v>
      </c>
      <c r="G87">
        <v>-6.8723000000000001</v>
      </c>
      <c r="H87">
        <v>595.65459999999996</v>
      </c>
      <c r="J87">
        <v>-6.8723000000000001</v>
      </c>
      <c r="K87">
        <v>921.09220000000005</v>
      </c>
      <c r="M87">
        <v>-6.8723000000000001</v>
      </c>
      <c r="N87">
        <v>1190.1744000000001</v>
      </c>
      <c r="P87">
        <v>-6.8723000000000001</v>
      </c>
      <c r="Q87">
        <v>1486.1353999999999</v>
      </c>
      <c r="S87">
        <v>-6.8547000000000002</v>
      </c>
      <c r="T87">
        <v>1835.3701000000001</v>
      </c>
    </row>
    <row r="88" spans="1:20">
      <c r="A88">
        <v>-6.8371000000000004</v>
      </c>
      <c r="B88">
        <v>239.90450000000001</v>
      </c>
      <c r="D88">
        <v>-6.8371000000000004</v>
      </c>
      <c r="E88">
        <v>424.94110000000001</v>
      </c>
      <c r="G88">
        <v>-6.8371000000000004</v>
      </c>
      <c r="H88">
        <v>595.65459999999996</v>
      </c>
      <c r="J88">
        <v>-6.8371000000000004</v>
      </c>
      <c r="K88">
        <v>921.79039999999998</v>
      </c>
      <c r="M88">
        <v>-6.8371000000000004</v>
      </c>
      <c r="N88">
        <v>1186.9199000000001</v>
      </c>
      <c r="P88">
        <v>-6.8371000000000004</v>
      </c>
      <c r="Q88">
        <v>1485.8505</v>
      </c>
      <c r="S88">
        <v>-6.8194999999999997</v>
      </c>
      <c r="T88">
        <v>1838.4555</v>
      </c>
    </row>
    <row r="89" spans="1:20">
      <c r="A89">
        <v>-6.8019999999999996</v>
      </c>
      <c r="B89">
        <v>239.84719999999999</v>
      </c>
      <c r="D89">
        <v>-6.8019999999999996</v>
      </c>
      <c r="E89">
        <v>424.98180000000002</v>
      </c>
      <c r="G89">
        <v>-6.8019999999999996</v>
      </c>
      <c r="H89">
        <v>595.87549999999999</v>
      </c>
      <c r="J89">
        <v>-6.8019999999999996</v>
      </c>
      <c r="K89">
        <v>921.79039999999998</v>
      </c>
      <c r="M89">
        <v>-6.8019999999999996</v>
      </c>
      <c r="N89">
        <v>1184.3018</v>
      </c>
      <c r="P89">
        <v>-6.8019999999999996</v>
      </c>
      <c r="Q89">
        <v>1485.566</v>
      </c>
      <c r="S89">
        <v>-6.7843999999999998</v>
      </c>
      <c r="T89">
        <v>1837.5053</v>
      </c>
    </row>
    <row r="90" spans="1:20">
      <c r="A90">
        <v>-6.7667999999999999</v>
      </c>
      <c r="B90">
        <v>239.84719999999999</v>
      </c>
      <c r="D90">
        <v>-6.7667999999999999</v>
      </c>
      <c r="E90">
        <v>424.69690000000003</v>
      </c>
      <c r="G90">
        <v>-6.7667999999999999</v>
      </c>
      <c r="H90">
        <v>596.92589999999996</v>
      </c>
      <c r="J90">
        <v>-6.7667999999999999</v>
      </c>
      <c r="K90">
        <v>923.09849999999994</v>
      </c>
      <c r="M90">
        <v>-6.7667999999999999</v>
      </c>
      <c r="N90">
        <v>1182.9881</v>
      </c>
      <c r="P90">
        <v>-6.7667999999999999</v>
      </c>
      <c r="Q90">
        <v>1482.4572000000001</v>
      </c>
      <c r="S90">
        <v>-6.7492000000000001</v>
      </c>
      <c r="T90">
        <v>1838.4555</v>
      </c>
    </row>
    <row r="91" spans="1:20">
      <c r="A91">
        <v>-6.7316000000000003</v>
      </c>
      <c r="B91">
        <v>239.58930000000001</v>
      </c>
      <c r="D91">
        <v>-6.7316000000000003</v>
      </c>
      <c r="E91">
        <v>424.08690000000001</v>
      </c>
      <c r="G91">
        <v>-6.7316000000000003</v>
      </c>
      <c r="H91">
        <v>596.3175</v>
      </c>
      <c r="J91">
        <v>-6.7316000000000003</v>
      </c>
      <c r="K91">
        <v>923.09849999999994</v>
      </c>
      <c r="M91">
        <v>-6.7316000000000003</v>
      </c>
      <c r="N91">
        <v>1181.1442</v>
      </c>
      <c r="P91">
        <v>-6.7316000000000003</v>
      </c>
      <c r="Q91">
        <v>1479.8025</v>
      </c>
      <c r="S91">
        <v>-6.7141000000000002</v>
      </c>
      <c r="T91">
        <v>1838.4555</v>
      </c>
    </row>
    <row r="92" spans="1:20">
      <c r="A92">
        <v>-6.6965000000000003</v>
      </c>
      <c r="B92">
        <v>239.84719999999999</v>
      </c>
      <c r="D92">
        <v>-6.6965000000000003</v>
      </c>
      <c r="E92">
        <v>422.13819999999998</v>
      </c>
      <c r="G92">
        <v>-6.6965000000000003</v>
      </c>
      <c r="H92">
        <v>596.48339999999996</v>
      </c>
      <c r="J92">
        <v>-6.6965000000000003</v>
      </c>
      <c r="K92">
        <v>924.66669999999999</v>
      </c>
      <c r="M92">
        <v>-6.6965000000000003</v>
      </c>
      <c r="N92">
        <v>1180.7483</v>
      </c>
      <c r="P92">
        <v>-6.6965000000000003</v>
      </c>
      <c r="Q92">
        <v>1477.8638000000001</v>
      </c>
      <c r="S92">
        <v>-6.6788999999999996</v>
      </c>
      <c r="T92">
        <v>1838.6931</v>
      </c>
    </row>
    <row r="93" spans="1:20">
      <c r="A93">
        <v>-6.6612999999999998</v>
      </c>
      <c r="B93">
        <v>239.27440000000001</v>
      </c>
      <c r="D93">
        <v>-6.6612999999999998</v>
      </c>
      <c r="E93">
        <v>419.95249999999999</v>
      </c>
      <c r="G93">
        <v>-6.6612999999999998</v>
      </c>
      <c r="H93">
        <v>596.15170000000001</v>
      </c>
      <c r="J93">
        <v>-6.6612999999999998</v>
      </c>
      <c r="K93">
        <v>924.66669999999999</v>
      </c>
      <c r="M93">
        <v>-6.6612999999999998</v>
      </c>
      <c r="N93">
        <v>1180.7483</v>
      </c>
      <c r="P93">
        <v>-6.6612999999999998</v>
      </c>
      <c r="Q93">
        <v>1475.2556999999999</v>
      </c>
      <c r="S93">
        <v>-6.6437999999999997</v>
      </c>
      <c r="T93">
        <v>1837.7427</v>
      </c>
    </row>
    <row r="94" spans="1:20">
      <c r="A94">
        <v>-6.6261999999999999</v>
      </c>
      <c r="B94">
        <v>238.84540000000001</v>
      </c>
      <c r="D94">
        <v>-6.6261999999999999</v>
      </c>
      <c r="E94">
        <v>417.77350000000001</v>
      </c>
      <c r="G94">
        <v>-6.6261999999999999</v>
      </c>
      <c r="H94">
        <v>596.15170000000001</v>
      </c>
      <c r="J94">
        <v>-6.6261999999999999</v>
      </c>
      <c r="K94">
        <v>924.23130000000003</v>
      </c>
      <c r="M94">
        <v>-6.6261999999999999</v>
      </c>
      <c r="N94">
        <v>1181.5398</v>
      </c>
      <c r="P94">
        <v>-6.6261999999999999</v>
      </c>
      <c r="Q94">
        <v>1474.7099000000001</v>
      </c>
      <c r="S94">
        <v>-6.6086</v>
      </c>
      <c r="T94">
        <v>1844.8893</v>
      </c>
    </row>
    <row r="95" spans="1:20">
      <c r="A95">
        <v>-6.5910000000000002</v>
      </c>
      <c r="B95">
        <v>238.8168</v>
      </c>
      <c r="D95">
        <v>-6.5910000000000002</v>
      </c>
      <c r="E95">
        <v>416.96820000000002</v>
      </c>
      <c r="G95">
        <v>-6.5910000000000002</v>
      </c>
      <c r="H95">
        <v>595.59939999999995</v>
      </c>
      <c r="J95">
        <v>-6.5910000000000002</v>
      </c>
      <c r="K95">
        <v>923.88279999999997</v>
      </c>
      <c r="M95">
        <v>-6.5910000000000002</v>
      </c>
      <c r="N95">
        <v>1182.0668000000001</v>
      </c>
      <c r="P95">
        <v>-6.5910000000000002</v>
      </c>
      <c r="Q95">
        <v>1472.403</v>
      </c>
      <c r="S95">
        <v>-6.5735000000000001</v>
      </c>
      <c r="T95">
        <v>1847.2809999999999</v>
      </c>
    </row>
    <row r="96" spans="1:20">
      <c r="A96">
        <v>-6.5559000000000003</v>
      </c>
      <c r="B96">
        <v>238.5882</v>
      </c>
      <c r="D96">
        <v>-6.5559000000000003</v>
      </c>
      <c r="E96">
        <v>416.48540000000003</v>
      </c>
      <c r="G96">
        <v>-6.5559000000000003</v>
      </c>
      <c r="H96">
        <v>595.43380000000002</v>
      </c>
      <c r="J96">
        <v>-6.5559000000000003</v>
      </c>
      <c r="K96">
        <v>923.44709999999998</v>
      </c>
      <c r="M96">
        <v>-6.5559000000000003</v>
      </c>
      <c r="N96">
        <v>1182.0668000000001</v>
      </c>
      <c r="P96">
        <v>-6.5559000000000003</v>
      </c>
      <c r="Q96">
        <v>1471.8631</v>
      </c>
      <c r="S96">
        <v>-6.5382999999999996</v>
      </c>
      <c r="T96">
        <v>1849.9174</v>
      </c>
    </row>
    <row r="97" spans="1:20">
      <c r="A97">
        <v>-6.5206999999999997</v>
      </c>
      <c r="B97">
        <v>238.16</v>
      </c>
      <c r="D97">
        <v>-6.5206999999999997</v>
      </c>
      <c r="E97">
        <v>415.36020000000002</v>
      </c>
      <c r="G97">
        <v>-6.5206999999999997</v>
      </c>
      <c r="H97">
        <v>595.70979999999997</v>
      </c>
      <c r="J97">
        <v>-6.5206999999999997</v>
      </c>
      <c r="K97">
        <v>919.69479999999999</v>
      </c>
      <c r="M97">
        <v>-6.5206999999999997</v>
      </c>
      <c r="N97">
        <v>1182.0668000000001</v>
      </c>
      <c r="P97">
        <v>-6.5206999999999997</v>
      </c>
      <c r="Q97">
        <v>1469.7145</v>
      </c>
      <c r="S97">
        <v>-6.5031999999999996</v>
      </c>
      <c r="T97">
        <v>1851.3578</v>
      </c>
    </row>
    <row r="98" spans="1:20">
      <c r="A98">
        <v>-6.4855999999999998</v>
      </c>
      <c r="B98">
        <v>237.3621</v>
      </c>
      <c r="D98">
        <v>-6.4855999999999998</v>
      </c>
      <c r="E98">
        <v>414.0763</v>
      </c>
      <c r="G98">
        <v>-6.4855999999999998</v>
      </c>
      <c r="H98">
        <v>595.26829999999995</v>
      </c>
      <c r="J98">
        <v>-6.4855999999999998</v>
      </c>
      <c r="K98">
        <v>918.73310000000004</v>
      </c>
      <c r="M98">
        <v>-6.4855999999999998</v>
      </c>
      <c r="N98">
        <v>1180.2201</v>
      </c>
      <c r="P98">
        <v>-6.4855999999999998</v>
      </c>
      <c r="Q98">
        <v>1469.5808</v>
      </c>
      <c r="S98">
        <v>-6.468</v>
      </c>
      <c r="T98">
        <v>1852.0787</v>
      </c>
    </row>
    <row r="99" spans="1:20">
      <c r="A99">
        <v>-6.4504000000000001</v>
      </c>
      <c r="B99">
        <v>237.27670000000001</v>
      </c>
      <c r="D99">
        <v>-6.4504000000000001</v>
      </c>
      <c r="E99">
        <v>413.35509999999999</v>
      </c>
      <c r="G99">
        <v>-6.4504000000000001</v>
      </c>
      <c r="H99">
        <v>594.82709999999997</v>
      </c>
      <c r="J99">
        <v>-6.4504000000000001</v>
      </c>
      <c r="K99">
        <v>917.85820000000001</v>
      </c>
      <c r="M99">
        <v>-6.4504000000000001</v>
      </c>
      <c r="N99">
        <v>1179.5592999999999</v>
      </c>
      <c r="P99">
        <v>-6.4504000000000001</v>
      </c>
      <c r="Q99">
        <v>1469.5808</v>
      </c>
      <c r="S99">
        <v>-6.4329000000000001</v>
      </c>
      <c r="T99">
        <v>1846.5630000000001</v>
      </c>
    </row>
    <row r="100" spans="1:20">
      <c r="A100">
        <v>-6.4153000000000002</v>
      </c>
      <c r="B100">
        <v>236.9922</v>
      </c>
      <c r="D100">
        <v>-6.4153000000000002</v>
      </c>
      <c r="E100">
        <v>413.23500000000001</v>
      </c>
      <c r="G100">
        <v>-6.4153000000000002</v>
      </c>
      <c r="H100">
        <v>594.60670000000005</v>
      </c>
      <c r="J100">
        <v>-6.4153000000000002</v>
      </c>
      <c r="K100">
        <v>915.66780000000006</v>
      </c>
      <c r="M100">
        <v>-6.4153000000000002</v>
      </c>
      <c r="N100">
        <v>1179.8236999999999</v>
      </c>
      <c r="P100">
        <v>-6.4153000000000002</v>
      </c>
      <c r="Q100">
        <v>1469.5808</v>
      </c>
      <c r="S100">
        <v>-6.3977000000000004</v>
      </c>
      <c r="T100">
        <v>1845.3671999999999</v>
      </c>
    </row>
    <row r="101" spans="1:20">
      <c r="A101">
        <v>-6.3800999999999997</v>
      </c>
      <c r="B101">
        <v>237.3621</v>
      </c>
      <c r="D101">
        <v>-6.3800999999999997</v>
      </c>
      <c r="E101">
        <v>412.87470000000002</v>
      </c>
      <c r="G101">
        <v>-6.3800999999999997</v>
      </c>
      <c r="H101">
        <v>594.49649999999997</v>
      </c>
      <c r="J101">
        <v>-6.3800999999999997</v>
      </c>
      <c r="K101">
        <v>914.35130000000004</v>
      </c>
      <c r="M101">
        <v>-6.3800999999999997</v>
      </c>
      <c r="N101">
        <v>1180.8803</v>
      </c>
      <c r="P101">
        <v>-6.3800999999999997</v>
      </c>
      <c r="Q101">
        <v>1469.9820999999999</v>
      </c>
      <c r="S101">
        <v>-6.3624999999999998</v>
      </c>
      <c r="T101">
        <v>1844.8893</v>
      </c>
    </row>
    <row r="102" spans="1:20">
      <c r="A102">
        <v>-6.3449999999999998</v>
      </c>
      <c r="B102">
        <v>237.21979999999999</v>
      </c>
      <c r="D102">
        <v>-6.3449999999999998</v>
      </c>
      <c r="E102">
        <v>412.2747</v>
      </c>
      <c r="G102">
        <v>-6.3449999999999998</v>
      </c>
      <c r="H102">
        <v>593.89080000000001</v>
      </c>
      <c r="J102">
        <v>-6.3449999999999998</v>
      </c>
      <c r="K102">
        <v>913.73630000000003</v>
      </c>
      <c r="M102">
        <v>-6.3449999999999998</v>
      </c>
      <c r="N102">
        <v>1182.0668000000001</v>
      </c>
      <c r="P102">
        <v>-6.3449999999999998</v>
      </c>
      <c r="Q102">
        <v>1469.9820999999999</v>
      </c>
      <c r="S102">
        <v>-6.3273999999999999</v>
      </c>
      <c r="T102">
        <v>1844.1727000000001</v>
      </c>
    </row>
    <row r="103" spans="1:20">
      <c r="A103">
        <v>-6.3098000000000001</v>
      </c>
      <c r="B103">
        <v>237.4759</v>
      </c>
      <c r="D103">
        <v>-6.3098000000000001</v>
      </c>
      <c r="E103">
        <v>412.43459999999999</v>
      </c>
      <c r="G103">
        <v>-6.3098000000000001</v>
      </c>
      <c r="H103">
        <v>594.49649999999997</v>
      </c>
      <c r="J103">
        <v>-6.3098000000000001</v>
      </c>
      <c r="K103">
        <v>913.99990000000003</v>
      </c>
      <c r="M103">
        <v>-6.3098000000000001</v>
      </c>
      <c r="N103">
        <v>1183.3824999999999</v>
      </c>
      <c r="P103">
        <v>-6.3098000000000001</v>
      </c>
      <c r="Q103">
        <v>1472.8087</v>
      </c>
      <c r="S103">
        <v>-6.2922000000000002</v>
      </c>
      <c r="T103">
        <v>1845.3671999999999</v>
      </c>
    </row>
    <row r="104" spans="1:20">
      <c r="A104">
        <v>-6.2747000000000002</v>
      </c>
      <c r="B104">
        <v>237.4759</v>
      </c>
      <c r="D104">
        <v>-6.2747000000000002</v>
      </c>
      <c r="E104">
        <v>412.43459999999999</v>
      </c>
      <c r="G104">
        <v>-6.2747000000000002</v>
      </c>
      <c r="H104">
        <v>594.22109999999998</v>
      </c>
      <c r="J104">
        <v>-6.2747000000000002</v>
      </c>
      <c r="K104">
        <v>913.73630000000003</v>
      </c>
      <c r="M104">
        <v>-6.2747000000000002</v>
      </c>
      <c r="N104">
        <v>1183.1196</v>
      </c>
      <c r="P104">
        <v>-6.2747000000000002</v>
      </c>
      <c r="Q104">
        <v>1469.5808</v>
      </c>
      <c r="S104">
        <v>-6.2571000000000003</v>
      </c>
      <c r="T104">
        <v>1847.0416</v>
      </c>
    </row>
    <row r="105" spans="1:20">
      <c r="A105">
        <v>-6.2394999999999996</v>
      </c>
      <c r="B105">
        <v>235.82820000000001</v>
      </c>
      <c r="D105">
        <v>-6.2394999999999996</v>
      </c>
      <c r="E105">
        <v>412.51459999999997</v>
      </c>
      <c r="G105">
        <v>-6.2394999999999996</v>
      </c>
      <c r="H105">
        <v>593.83579999999995</v>
      </c>
      <c r="J105">
        <v>-6.2394999999999996</v>
      </c>
      <c r="K105">
        <v>913.99990000000003</v>
      </c>
      <c r="M105">
        <v>-6.2394999999999996</v>
      </c>
      <c r="N105">
        <v>1183.1196</v>
      </c>
      <c r="P105">
        <v>-6.2394999999999996</v>
      </c>
      <c r="Q105">
        <v>1466.2592</v>
      </c>
      <c r="S105">
        <v>-6.2218999999999998</v>
      </c>
      <c r="T105">
        <v>1842.9793</v>
      </c>
    </row>
    <row r="106" spans="1:20">
      <c r="A106">
        <v>-6.2043999999999997</v>
      </c>
      <c r="B106">
        <v>234.13159999999999</v>
      </c>
      <c r="D106">
        <v>-6.2043999999999997</v>
      </c>
      <c r="E106">
        <v>414.0763</v>
      </c>
      <c r="G106">
        <v>-6.2043999999999997</v>
      </c>
      <c r="H106">
        <v>593.83579999999995</v>
      </c>
      <c r="J106">
        <v>-6.2043999999999997</v>
      </c>
      <c r="K106">
        <v>913.99990000000003</v>
      </c>
      <c r="M106">
        <v>-6.2043999999999997</v>
      </c>
      <c r="N106">
        <v>1179.5592999999999</v>
      </c>
      <c r="P106">
        <v>-6.2043999999999997</v>
      </c>
      <c r="Q106">
        <v>1466.2592</v>
      </c>
      <c r="S106">
        <v>-6.1867999999999999</v>
      </c>
      <c r="T106">
        <v>1841.0725</v>
      </c>
    </row>
    <row r="107" spans="1:20">
      <c r="A107">
        <v>-6.1692</v>
      </c>
      <c r="B107">
        <v>233.53970000000001</v>
      </c>
      <c r="D107">
        <v>-6.1692</v>
      </c>
      <c r="E107">
        <v>415.11930000000001</v>
      </c>
      <c r="G107">
        <v>-6.1692</v>
      </c>
      <c r="H107">
        <v>593.39570000000003</v>
      </c>
      <c r="J107">
        <v>-6.1692</v>
      </c>
      <c r="K107">
        <v>913.99990000000003</v>
      </c>
      <c r="M107">
        <v>-6.1692</v>
      </c>
      <c r="N107">
        <v>1179.5592999999999</v>
      </c>
      <c r="P107">
        <v>-6.1692</v>
      </c>
      <c r="Q107">
        <v>1466.1271999999999</v>
      </c>
      <c r="S107">
        <v>-6.1516000000000002</v>
      </c>
      <c r="T107">
        <v>1839.8822</v>
      </c>
    </row>
    <row r="108" spans="1:20">
      <c r="A108">
        <v>-6.1341000000000001</v>
      </c>
      <c r="B108">
        <v>233.45519999999999</v>
      </c>
      <c r="D108">
        <v>-6.1341000000000001</v>
      </c>
      <c r="E108">
        <v>414.87849999999997</v>
      </c>
      <c r="G108">
        <v>-6.1341000000000001</v>
      </c>
      <c r="H108">
        <v>592.13260000000002</v>
      </c>
      <c r="J108">
        <v>-6.1341000000000001</v>
      </c>
      <c r="K108">
        <v>913.99990000000003</v>
      </c>
      <c r="M108">
        <v>-6.1341000000000001</v>
      </c>
      <c r="N108">
        <v>1178.633</v>
      </c>
      <c r="P108">
        <v>-6.1341000000000001</v>
      </c>
      <c r="Q108">
        <v>1463.8924</v>
      </c>
      <c r="S108">
        <v>-6.1165000000000003</v>
      </c>
      <c r="T108">
        <v>1839.4064000000001</v>
      </c>
    </row>
    <row r="109" spans="1:20">
      <c r="A109">
        <v>-6.0989000000000004</v>
      </c>
      <c r="B109">
        <v>233.20189999999999</v>
      </c>
      <c r="D109">
        <v>-6.0989000000000004</v>
      </c>
      <c r="E109">
        <v>414.91860000000003</v>
      </c>
      <c r="G109">
        <v>-6.0989000000000004</v>
      </c>
      <c r="H109">
        <v>593.39570000000003</v>
      </c>
      <c r="J109">
        <v>-6.0989000000000004</v>
      </c>
      <c r="K109">
        <v>913.56050000000005</v>
      </c>
      <c r="M109">
        <v>-6.0989000000000004</v>
      </c>
      <c r="N109">
        <v>1177.4402</v>
      </c>
      <c r="P109">
        <v>-6.0989000000000004</v>
      </c>
      <c r="Q109">
        <v>1463.8924</v>
      </c>
      <c r="S109">
        <v>-6.0812999999999997</v>
      </c>
      <c r="T109">
        <v>1838.6931</v>
      </c>
    </row>
    <row r="110" spans="1:20">
      <c r="A110">
        <v>-6.0637999999999996</v>
      </c>
      <c r="B110">
        <v>233.48339999999999</v>
      </c>
      <c r="D110">
        <v>-6.0637999999999996</v>
      </c>
      <c r="E110">
        <v>414.95870000000002</v>
      </c>
      <c r="G110">
        <v>-6.0637999999999996</v>
      </c>
      <c r="H110">
        <v>592.1875</v>
      </c>
      <c r="J110">
        <v>-6.0637999999999996</v>
      </c>
      <c r="K110">
        <v>910.6549</v>
      </c>
      <c r="M110">
        <v>-6.0637999999999996</v>
      </c>
      <c r="N110">
        <v>1176.9095</v>
      </c>
      <c r="P110">
        <v>-6.0637999999999996</v>
      </c>
      <c r="Q110">
        <v>1463.6306999999999</v>
      </c>
      <c r="S110">
        <v>-6.0461999999999998</v>
      </c>
      <c r="T110">
        <v>1835.3701000000001</v>
      </c>
    </row>
    <row r="111" spans="1:20">
      <c r="A111">
        <v>-6.0286</v>
      </c>
      <c r="B111">
        <v>234.97890000000001</v>
      </c>
      <c r="D111">
        <v>-6.0286</v>
      </c>
      <c r="E111">
        <v>413.99619999999999</v>
      </c>
      <c r="G111">
        <v>-6.0286</v>
      </c>
      <c r="H111">
        <v>592.07780000000002</v>
      </c>
      <c r="J111">
        <v>-6.0286</v>
      </c>
      <c r="K111">
        <v>909.33090000000004</v>
      </c>
      <c r="M111">
        <v>-6.0286</v>
      </c>
      <c r="N111">
        <v>1174.5162</v>
      </c>
      <c r="P111">
        <v>-6.0286</v>
      </c>
      <c r="Q111">
        <v>1462.1956</v>
      </c>
      <c r="S111">
        <v>-6.0110000000000001</v>
      </c>
      <c r="T111">
        <v>1838.2177999999999</v>
      </c>
    </row>
    <row r="112" spans="1:20">
      <c r="A112">
        <v>-5.9935</v>
      </c>
      <c r="B112">
        <v>234.41380000000001</v>
      </c>
      <c r="D112">
        <v>-5.9935</v>
      </c>
      <c r="E112">
        <v>412.39460000000003</v>
      </c>
      <c r="G112">
        <v>-5.9935</v>
      </c>
      <c r="H112">
        <v>589.12390000000005</v>
      </c>
      <c r="J112">
        <v>-5.9935</v>
      </c>
      <c r="K112">
        <v>908.80070000000001</v>
      </c>
      <c r="M112">
        <v>-5.9935</v>
      </c>
      <c r="N112">
        <v>1171.4474</v>
      </c>
      <c r="P112">
        <v>-5.9935</v>
      </c>
      <c r="Q112">
        <v>1460.7678000000001</v>
      </c>
      <c r="S112">
        <v>-5.9759000000000002</v>
      </c>
      <c r="T112">
        <v>1838.2177999999999</v>
      </c>
    </row>
    <row r="113" spans="1:20">
      <c r="A113">
        <v>-5.9583000000000004</v>
      </c>
      <c r="B113">
        <v>234.83750000000001</v>
      </c>
      <c r="D113">
        <v>-5.9583000000000004</v>
      </c>
      <c r="E113">
        <v>412.11470000000003</v>
      </c>
      <c r="G113">
        <v>-5.9583000000000004</v>
      </c>
      <c r="H113">
        <v>588.85119999999995</v>
      </c>
      <c r="J113">
        <v>-5.9583000000000004</v>
      </c>
      <c r="K113">
        <v>908.09310000000005</v>
      </c>
      <c r="M113">
        <v>-5.9583000000000004</v>
      </c>
      <c r="N113">
        <v>1165.0097000000001</v>
      </c>
      <c r="P113">
        <v>-5.9583000000000004</v>
      </c>
      <c r="Q113">
        <v>1459.0895</v>
      </c>
      <c r="S113">
        <v>-5.9406999999999996</v>
      </c>
      <c r="T113">
        <v>1835.1331</v>
      </c>
    </row>
    <row r="114" spans="1:20">
      <c r="A114">
        <v>-5.9230999999999998</v>
      </c>
      <c r="B114">
        <v>234.35730000000001</v>
      </c>
      <c r="D114">
        <v>-5.9230999999999998</v>
      </c>
      <c r="E114">
        <v>410.79660000000001</v>
      </c>
      <c r="G114">
        <v>-5.9230999999999998</v>
      </c>
      <c r="H114">
        <v>587.76179999999999</v>
      </c>
      <c r="J114">
        <v>-5.9230999999999998</v>
      </c>
      <c r="K114">
        <v>906.76469999999995</v>
      </c>
      <c r="M114">
        <v>-5.9230999999999998</v>
      </c>
      <c r="N114">
        <v>1161.7765999999999</v>
      </c>
      <c r="P114">
        <v>-5.9230999999999998</v>
      </c>
      <c r="Q114">
        <v>1455.5075999999999</v>
      </c>
      <c r="S114">
        <v>-5.9055999999999997</v>
      </c>
      <c r="T114">
        <v>1828.0453</v>
      </c>
    </row>
    <row r="115" spans="1:20">
      <c r="A115">
        <v>-5.8879999999999999</v>
      </c>
      <c r="B115">
        <v>233.87780000000001</v>
      </c>
      <c r="D115">
        <v>-5.8879999999999999</v>
      </c>
      <c r="E115">
        <v>410.75670000000002</v>
      </c>
      <c r="G115">
        <v>-5.8879999999999999</v>
      </c>
      <c r="H115">
        <v>587.21789999999999</v>
      </c>
      <c r="J115">
        <v>-5.8879999999999999</v>
      </c>
      <c r="K115">
        <v>906.76469999999995</v>
      </c>
      <c r="M115">
        <v>-5.8879999999999999</v>
      </c>
      <c r="N115">
        <v>1158.8061</v>
      </c>
      <c r="P115">
        <v>-5.8879999999999999</v>
      </c>
      <c r="Q115">
        <v>1454.1121000000001</v>
      </c>
      <c r="S115">
        <v>-5.8704000000000001</v>
      </c>
      <c r="T115">
        <v>1822.875</v>
      </c>
    </row>
    <row r="116" spans="1:20">
      <c r="A116">
        <v>-5.8528000000000002</v>
      </c>
      <c r="B116">
        <v>233.48339999999999</v>
      </c>
      <c r="D116">
        <v>-5.8528000000000002</v>
      </c>
      <c r="E116">
        <v>409.99880000000002</v>
      </c>
      <c r="G116">
        <v>-5.8528000000000002</v>
      </c>
      <c r="H116">
        <v>587.00049999999999</v>
      </c>
      <c r="J116">
        <v>-5.8528000000000002</v>
      </c>
      <c r="K116">
        <v>904.98969999999997</v>
      </c>
      <c r="M116">
        <v>-5.8528000000000002</v>
      </c>
      <c r="N116">
        <v>1156.9129</v>
      </c>
      <c r="P116">
        <v>-5.8528000000000002</v>
      </c>
      <c r="Q116">
        <v>1453.7327</v>
      </c>
      <c r="S116">
        <v>-5.8353000000000002</v>
      </c>
      <c r="T116">
        <v>1822.4060999999999</v>
      </c>
    </row>
    <row r="117" spans="1:20">
      <c r="A117">
        <v>-5.8177000000000003</v>
      </c>
      <c r="B117">
        <v>232.47120000000001</v>
      </c>
      <c r="D117">
        <v>-5.8177000000000003</v>
      </c>
      <c r="E117">
        <v>409.04259999999999</v>
      </c>
      <c r="G117">
        <v>-5.8177000000000003</v>
      </c>
      <c r="H117">
        <v>585.75220000000002</v>
      </c>
      <c r="J117">
        <v>-5.8177000000000003</v>
      </c>
      <c r="K117">
        <v>904.98969999999997</v>
      </c>
      <c r="M117">
        <v>-5.8177000000000003</v>
      </c>
      <c r="N117">
        <v>1151.2230999999999</v>
      </c>
      <c r="P117">
        <v>-5.8177000000000003</v>
      </c>
      <c r="Q117">
        <v>1452.8492000000001</v>
      </c>
      <c r="S117">
        <v>-5.8000999999999996</v>
      </c>
      <c r="T117">
        <v>1817.7277999999999</v>
      </c>
    </row>
    <row r="118" spans="1:20">
      <c r="A118">
        <v>-5.7824999999999998</v>
      </c>
      <c r="B118">
        <v>231.37799999999999</v>
      </c>
      <c r="D118">
        <v>-5.7824999999999998</v>
      </c>
      <c r="E118">
        <v>407.72980000000001</v>
      </c>
      <c r="G118">
        <v>-5.7824999999999998</v>
      </c>
      <c r="H118">
        <v>585.53530000000001</v>
      </c>
      <c r="J118">
        <v>-5.7824999999999998</v>
      </c>
      <c r="K118">
        <v>904.98969999999997</v>
      </c>
      <c r="M118">
        <v>-5.7824999999999998</v>
      </c>
      <c r="N118">
        <v>1146.4738</v>
      </c>
      <c r="P118">
        <v>-5.7824999999999998</v>
      </c>
      <c r="Q118">
        <v>1451.8425</v>
      </c>
      <c r="S118">
        <v>-5.7649999999999997</v>
      </c>
      <c r="T118">
        <v>1807.5030999999999</v>
      </c>
    </row>
    <row r="119" spans="1:20">
      <c r="A119">
        <v>-5.7473999999999998</v>
      </c>
      <c r="B119">
        <v>230.81870000000001</v>
      </c>
      <c r="D119">
        <v>-5.7473999999999998</v>
      </c>
      <c r="E119">
        <v>407.49130000000002</v>
      </c>
      <c r="G119">
        <v>-5.7473999999999998</v>
      </c>
      <c r="H119">
        <v>585.31859999999995</v>
      </c>
      <c r="J119">
        <v>-5.7473999999999998</v>
      </c>
      <c r="K119">
        <v>902.7645</v>
      </c>
      <c r="M119">
        <v>-5.7473999999999998</v>
      </c>
      <c r="N119">
        <v>1143.3512000000001</v>
      </c>
      <c r="P119">
        <v>-5.7473999999999998</v>
      </c>
      <c r="Q119">
        <v>1451.8425</v>
      </c>
      <c r="S119">
        <v>-5.7298</v>
      </c>
      <c r="T119">
        <v>1804.7307000000001</v>
      </c>
    </row>
    <row r="120" spans="1:20">
      <c r="A120">
        <v>-5.7122000000000002</v>
      </c>
      <c r="B120">
        <v>230.34399999999999</v>
      </c>
      <c r="D120">
        <v>-5.7122000000000002</v>
      </c>
      <c r="E120">
        <v>407.13380000000001</v>
      </c>
      <c r="G120">
        <v>-5.7122000000000002</v>
      </c>
      <c r="H120">
        <v>584.83130000000006</v>
      </c>
      <c r="J120">
        <v>-5.7122000000000002</v>
      </c>
      <c r="K120">
        <v>901.06830000000002</v>
      </c>
      <c r="M120">
        <v>-5.7122000000000002</v>
      </c>
      <c r="N120">
        <v>1140.9074000000001</v>
      </c>
      <c r="P120">
        <v>-5.7122000000000002</v>
      </c>
      <c r="Q120">
        <v>1450.7139999999999</v>
      </c>
      <c r="S120">
        <v>-5.6947000000000001</v>
      </c>
      <c r="T120">
        <v>1803.1167</v>
      </c>
    </row>
    <row r="121" spans="1:20">
      <c r="A121">
        <v>-5.6771000000000003</v>
      </c>
      <c r="B121">
        <v>229.84209999999999</v>
      </c>
      <c r="D121">
        <v>-5.6771000000000003</v>
      </c>
      <c r="E121">
        <v>406.73669999999998</v>
      </c>
      <c r="G121">
        <v>-5.6771000000000003</v>
      </c>
      <c r="H121">
        <v>584.18219999999997</v>
      </c>
      <c r="J121">
        <v>-5.6771000000000003</v>
      </c>
      <c r="K121">
        <v>898.82939999999996</v>
      </c>
      <c r="M121">
        <v>-5.6771000000000003</v>
      </c>
      <c r="N121">
        <v>1138.5999999999999</v>
      </c>
      <c r="P121">
        <v>-5.6771000000000003</v>
      </c>
      <c r="Q121">
        <v>1449.0909999999999</v>
      </c>
      <c r="S121">
        <v>-5.6595000000000004</v>
      </c>
      <c r="T121">
        <v>1801.0450000000001</v>
      </c>
    </row>
    <row r="122" spans="1:20">
      <c r="A122">
        <v>-5.6418999999999997</v>
      </c>
      <c r="B122">
        <v>229.84209999999999</v>
      </c>
      <c r="D122">
        <v>-5.6418999999999997</v>
      </c>
      <c r="E122">
        <v>405.3485</v>
      </c>
      <c r="G122">
        <v>-5.6418999999999997</v>
      </c>
      <c r="H122">
        <v>583.37189999999998</v>
      </c>
      <c r="J122">
        <v>-5.6418999999999997</v>
      </c>
      <c r="K122">
        <v>897.12279999999998</v>
      </c>
      <c r="M122">
        <v>-5.6418999999999997</v>
      </c>
      <c r="N122">
        <v>1137.9215999999999</v>
      </c>
      <c r="P122">
        <v>-5.6418999999999997</v>
      </c>
      <c r="Q122">
        <v>1448.5932</v>
      </c>
      <c r="S122">
        <v>-5.6243999999999996</v>
      </c>
      <c r="T122">
        <v>1800.5851</v>
      </c>
    </row>
    <row r="123" spans="1:20">
      <c r="A123">
        <v>-5.6067999999999998</v>
      </c>
      <c r="B123">
        <v>229.39660000000001</v>
      </c>
      <c r="D123">
        <v>-5.6067999999999998</v>
      </c>
      <c r="E123">
        <v>404.00229999999999</v>
      </c>
      <c r="G123">
        <v>-5.6067999999999998</v>
      </c>
      <c r="H123">
        <v>581.37840000000006</v>
      </c>
      <c r="J123">
        <v>-5.6067999999999998</v>
      </c>
      <c r="K123">
        <v>895.59199999999998</v>
      </c>
      <c r="M123">
        <v>-5.6067999999999998</v>
      </c>
      <c r="N123">
        <v>1137.6502</v>
      </c>
      <c r="P123">
        <v>-5.6067999999999998</v>
      </c>
      <c r="Q123">
        <v>1445.0073</v>
      </c>
      <c r="S123">
        <v>-5.5891999999999999</v>
      </c>
      <c r="T123">
        <v>1798.5182</v>
      </c>
    </row>
    <row r="124" spans="1:20">
      <c r="A124">
        <v>-5.5716000000000001</v>
      </c>
      <c r="B124">
        <v>229.11840000000001</v>
      </c>
      <c r="D124">
        <v>-5.5716000000000001</v>
      </c>
      <c r="E124">
        <v>402.18459999999999</v>
      </c>
      <c r="G124">
        <v>-5.5716000000000001</v>
      </c>
      <c r="H124">
        <v>579.87469999999996</v>
      </c>
      <c r="J124">
        <v>-5.5716000000000001</v>
      </c>
      <c r="K124">
        <v>893.78689999999995</v>
      </c>
      <c r="M124">
        <v>-5.5716000000000001</v>
      </c>
      <c r="N124">
        <v>1136.7005999999999</v>
      </c>
      <c r="P124">
        <v>-5.5716000000000001</v>
      </c>
      <c r="Q124">
        <v>1441.3372999999999</v>
      </c>
      <c r="S124">
        <v>-5.5540000000000003</v>
      </c>
      <c r="T124">
        <v>1798.5182</v>
      </c>
    </row>
    <row r="125" spans="1:20">
      <c r="A125">
        <v>-5.5365000000000002</v>
      </c>
      <c r="B125">
        <v>229.17410000000001</v>
      </c>
      <c r="D125">
        <v>-5.5365000000000002</v>
      </c>
      <c r="E125">
        <v>401.31670000000003</v>
      </c>
      <c r="G125">
        <v>-5.5365000000000002</v>
      </c>
      <c r="H125">
        <v>577.46669999999995</v>
      </c>
      <c r="J125">
        <v>-5.5365000000000002</v>
      </c>
      <c r="K125">
        <v>892.79219999999998</v>
      </c>
      <c r="M125">
        <v>-5.5365000000000002</v>
      </c>
      <c r="N125">
        <v>1136.1581000000001</v>
      </c>
      <c r="P125">
        <v>-5.5365000000000002</v>
      </c>
      <c r="Q125">
        <v>1440.2437</v>
      </c>
      <c r="S125">
        <v>-5.5189000000000004</v>
      </c>
      <c r="T125">
        <v>1795.0820000000001</v>
      </c>
    </row>
    <row r="126" spans="1:20">
      <c r="A126">
        <v>-5.5012999999999996</v>
      </c>
      <c r="B126">
        <v>229.25749999999999</v>
      </c>
      <c r="D126">
        <v>-5.5012999999999996</v>
      </c>
      <c r="E126">
        <v>400.56790000000001</v>
      </c>
      <c r="G126">
        <v>-5.5012999999999996</v>
      </c>
      <c r="H126">
        <v>576.45320000000004</v>
      </c>
      <c r="J126">
        <v>-5.5012999999999996</v>
      </c>
      <c r="K126">
        <v>890.16330000000005</v>
      </c>
      <c r="M126">
        <v>-5.5012999999999996</v>
      </c>
      <c r="N126">
        <v>1135.2089000000001</v>
      </c>
      <c r="P126">
        <v>-5.5012999999999996</v>
      </c>
      <c r="Q126">
        <v>1438.549</v>
      </c>
      <c r="S126">
        <v>-5.4836999999999998</v>
      </c>
      <c r="T126">
        <v>1794.8533</v>
      </c>
    </row>
    <row r="127" spans="1:20">
      <c r="A127">
        <v>-5.4661999999999997</v>
      </c>
      <c r="B127">
        <v>229.36879999999999</v>
      </c>
      <c r="D127">
        <v>-5.4661999999999997</v>
      </c>
      <c r="E127">
        <v>400.25279999999998</v>
      </c>
      <c r="G127">
        <v>-5.4661999999999997</v>
      </c>
      <c r="H127">
        <v>576.34659999999997</v>
      </c>
      <c r="J127">
        <v>-5.4661999999999997</v>
      </c>
      <c r="K127">
        <v>885.0625</v>
      </c>
      <c r="M127">
        <v>-5.4661999999999997</v>
      </c>
      <c r="N127">
        <v>1131.1447000000001</v>
      </c>
      <c r="P127">
        <v>-5.4661999999999997</v>
      </c>
      <c r="Q127">
        <v>1437.825</v>
      </c>
      <c r="S127">
        <v>-5.4485999999999999</v>
      </c>
      <c r="T127">
        <v>1794.1675</v>
      </c>
    </row>
    <row r="128" spans="1:20">
      <c r="A128">
        <v>-5.431</v>
      </c>
      <c r="B128">
        <v>229.20189999999999</v>
      </c>
      <c r="D128">
        <v>-5.431</v>
      </c>
      <c r="E128">
        <v>399.66230000000002</v>
      </c>
      <c r="G128">
        <v>-5.431</v>
      </c>
      <c r="H128">
        <v>575.33519999999999</v>
      </c>
      <c r="J128">
        <v>-5.431</v>
      </c>
      <c r="K128">
        <v>884.51419999999996</v>
      </c>
      <c r="M128">
        <v>-5.431</v>
      </c>
      <c r="N128">
        <v>1130.0622000000001</v>
      </c>
      <c r="P128">
        <v>-5.431</v>
      </c>
      <c r="Q128">
        <v>1437.2228</v>
      </c>
      <c r="S128">
        <v>-5.4134000000000002</v>
      </c>
      <c r="T128">
        <v>1791.8846000000001</v>
      </c>
    </row>
    <row r="129" spans="1:20">
      <c r="A129">
        <v>-5.3959000000000001</v>
      </c>
      <c r="B129">
        <v>229.59139999999999</v>
      </c>
      <c r="D129">
        <v>-5.3959000000000001</v>
      </c>
      <c r="E129">
        <v>399.66230000000002</v>
      </c>
      <c r="G129">
        <v>-5.3959000000000001</v>
      </c>
      <c r="H129">
        <v>574.85680000000002</v>
      </c>
      <c r="J129">
        <v>-5.3959000000000001</v>
      </c>
      <c r="K129">
        <v>884.33130000000006</v>
      </c>
      <c r="M129">
        <v>-5.3959000000000001</v>
      </c>
      <c r="N129">
        <v>1129.386</v>
      </c>
      <c r="P129">
        <v>-5.3959000000000001</v>
      </c>
      <c r="Q129">
        <v>1437.2228</v>
      </c>
      <c r="S129">
        <v>-5.3783000000000003</v>
      </c>
      <c r="T129">
        <v>1791.2007000000001</v>
      </c>
    </row>
    <row r="130" spans="1:20">
      <c r="A130">
        <v>-5.3606999999999996</v>
      </c>
      <c r="B130">
        <v>229.09059999999999</v>
      </c>
      <c r="D130">
        <v>-5.3606999999999996</v>
      </c>
      <c r="E130">
        <v>399.03309999999999</v>
      </c>
      <c r="G130">
        <v>-5.3606999999999996</v>
      </c>
      <c r="H130">
        <v>574.00729999999999</v>
      </c>
      <c r="J130">
        <v>-5.3606999999999996</v>
      </c>
      <c r="K130">
        <v>884.78840000000002</v>
      </c>
      <c r="M130">
        <v>-5.3606999999999996</v>
      </c>
      <c r="N130">
        <v>1130.0622000000001</v>
      </c>
      <c r="P130">
        <v>-5.3606999999999996</v>
      </c>
      <c r="Q130">
        <v>1436.5012999999999</v>
      </c>
      <c r="S130">
        <v>-5.3430999999999997</v>
      </c>
      <c r="T130">
        <v>1788.2420999999999</v>
      </c>
    </row>
    <row r="131" spans="1:20">
      <c r="A131">
        <v>-5.3255999999999997</v>
      </c>
      <c r="B131">
        <v>228.7294</v>
      </c>
      <c r="D131">
        <v>-5.3255999999999997</v>
      </c>
      <c r="E131">
        <v>398.91520000000003</v>
      </c>
      <c r="G131">
        <v>-5.3255999999999997</v>
      </c>
      <c r="H131">
        <v>573.10619999999994</v>
      </c>
      <c r="J131">
        <v>-5.3255999999999997</v>
      </c>
      <c r="K131">
        <v>884.78840000000002</v>
      </c>
      <c r="M131">
        <v>-5.3255999999999997</v>
      </c>
      <c r="N131">
        <v>1130.0622000000001</v>
      </c>
      <c r="P131">
        <v>-5.3255999999999997</v>
      </c>
      <c r="Q131">
        <v>1434.4643000000001</v>
      </c>
      <c r="S131">
        <v>-5.3079999999999998</v>
      </c>
      <c r="T131">
        <v>1782.1233</v>
      </c>
    </row>
    <row r="132" spans="1:20">
      <c r="A132">
        <v>-5.2904</v>
      </c>
      <c r="B132">
        <v>228.70160000000001</v>
      </c>
      <c r="D132">
        <v>-5.2904</v>
      </c>
      <c r="E132">
        <v>398.99380000000002</v>
      </c>
      <c r="G132">
        <v>-5.2904</v>
      </c>
      <c r="H132">
        <v>573.10619999999994</v>
      </c>
      <c r="J132">
        <v>-5.2904</v>
      </c>
      <c r="K132">
        <v>885.42790000000002</v>
      </c>
      <c r="M132">
        <v>-5.2904</v>
      </c>
      <c r="N132">
        <v>1130.1975</v>
      </c>
      <c r="P132">
        <v>-5.2904</v>
      </c>
      <c r="Q132">
        <v>1431.4869000000001</v>
      </c>
      <c r="S132">
        <v>-5.2728000000000002</v>
      </c>
      <c r="T132">
        <v>1781.4456</v>
      </c>
    </row>
    <row r="133" spans="1:20">
      <c r="A133">
        <v>-5.2553000000000001</v>
      </c>
      <c r="B133">
        <v>228.7294</v>
      </c>
      <c r="D133">
        <v>-5.2553000000000001</v>
      </c>
      <c r="E133">
        <v>399.30829999999997</v>
      </c>
      <c r="G133">
        <v>-5.2553000000000001</v>
      </c>
      <c r="H133">
        <v>573.10619999999994</v>
      </c>
      <c r="J133">
        <v>-5.2553000000000001</v>
      </c>
      <c r="K133">
        <v>887.79899999999998</v>
      </c>
      <c r="M133">
        <v>-5.2553000000000001</v>
      </c>
      <c r="N133">
        <v>1129.386</v>
      </c>
      <c r="P133">
        <v>-5.2553000000000001</v>
      </c>
      <c r="Q133">
        <v>1430.7754</v>
      </c>
      <c r="S133">
        <v>-5.2377000000000002</v>
      </c>
      <c r="T133">
        <v>1780.3171</v>
      </c>
    </row>
    <row r="134" spans="1:20">
      <c r="A134">
        <v>-5.2201000000000004</v>
      </c>
      <c r="B134">
        <v>228.81270000000001</v>
      </c>
      <c r="D134">
        <v>-5.2201000000000004</v>
      </c>
      <c r="E134">
        <v>399.15100000000001</v>
      </c>
      <c r="G134">
        <v>-5.2201000000000004</v>
      </c>
      <c r="H134">
        <v>574.00729999999999</v>
      </c>
      <c r="J134">
        <v>-5.2201000000000004</v>
      </c>
      <c r="K134">
        <v>887.98109999999997</v>
      </c>
      <c r="M134">
        <v>-5.2201000000000004</v>
      </c>
      <c r="N134">
        <v>1126.9538</v>
      </c>
      <c r="P134">
        <v>-5.2201000000000004</v>
      </c>
      <c r="Q134">
        <v>1430.5383999999999</v>
      </c>
      <c r="S134">
        <v>-5.2024999999999997</v>
      </c>
      <c r="T134">
        <v>1780.0916</v>
      </c>
    </row>
    <row r="135" spans="1:20">
      <c r="A135">
        <v>-5.1848999999999998</v>
      </c>
      <c r="B135">
        <v>228.70160000000001</v>
      </c>
      <c r="D135">
        <v>-5.1848999999999998</v>
      </c>
      <c r="E135">
        <v>400.33150000000001</v>
      </c>
      <c r="G135">
        <v>-5.1848999999999998</v>
      </c>
      <c r="H135">
        <v>574.69740000000002</v>
      </c>
      <c r="J135">
        <v>-5.1848999999999998</v>
      </c>
      <c r="K135">
        <v>887.79899999999998</v>
      </c>
      <c r="M135">
        <v>-5.1848999999999998</v>
      </c>
      <c r="N135">
        <v>1124.5255999999999</v>
      </c>
      <c r="P135">
        <v>-5.1848999999999998</v>
      </c>
      <c r="Q135">
        <v>1428.2936999999999</v>
      </c>
      <c r="S135">
        <v>-5.1673999999999998</v>
      </c>
      <c r="T135">
        <v>1781.2198000000001</v>
      </c>
    </row>
    <row r="136" spans="1:20">
      <c r="A136">
        <v>-5.1497999999999999</v>
      </c>
      <c r="B136">
        <v>228.00810000000001</v>
      </c>
      <c r="D136">
        <v>-5.1497999999999999</v>
      </c>
      <c r="E136">
        <v>400.68599999999998</v>
      </c>
      <c r="G136">
        <v>-5.1497999999999999</v>
      </c>
      <c r="H136">
        <v>574.69740000000002</v>
      </c>
      <c r="J136">
        <v>-5.1497999999999999</v>
      </c>
      <c r="K136">
        <v>886.34059999999999</v>
      </c>
      <c r="M136">
        <v>-5.1497999999999999</v>
      </c>
      <c r="N136">
        <v>1122.7746999999999</v>
      </c>
      <c r="P136">
        <v>-5.1497999999999999</v>
      </c>
      <c r="Q136">
        <v>1427.9403</v>
      </c>
      <c r="S136">
        <v>-5.1322000000000001</v>
      </c>
      <c r="T136">
        <v>1783.0275999999999</v>
      </c>
    </row>
    <row r="137" spans="1:20">
      <c r="A137">
        <v>-5.1146000000000003</v>
      </c>
      <c r="B137">
        <v>228.00810000000001</v>
      </c>
      <c r="D137">
        <v>-5.1146000000000003</v>
      </c>
      <c r="E137">
        <v>401.00130000000001</v>
      </c>
      <c r="G137">
        <v>-5.1146000000000003</v>
      </c>
      <c r="H137">
        <v>574.27260000000001</v>
      </c>
      <c r="J137">
        <v>-5.1146000000000003</v>
      </c>
      <c r="K137">
        <v>882.40930000000003</v>
      </c>
      <c r="M137">
        <v>-5.1146000000000003</v>
      </c>
      <c r="N137">
        <v>1121.1606999999999</v>
      </c>
      <c r="P137">
        <v>-5.1146000000000003</v>
      </c>
      <c r="Q137">
        <v>1425.7076</v>
      </c>
      <c r="S137">
        <v>-5.0971000000000002</v>
      </c>
      <c r="T137">
        <v>1782.5753</v>
      </c>
    </row>
    <row r="138" spans="1:20">
      <c r="A138">
        <v>-5.0795000000000003</v>
      </c>
      <c r="B138">
        <v>228.0635</v>
      </c>
      <c r="D138">
        <v>-5.0795000000000003</v>
      </c>
      <c r="E138">
        <v>401.15899999999999</v>
      </c>
      <c r="G138">
        <v>-5.0795000000000003</v>
      </c>
      <c r="H138">
        <v>573.37109999999996</v>
      </c>
      <c r="J138">
        <v>-5.0795000000000003</v>
      </c>
      <c r="K138">
        <v>881.49260000000004</v>
      </c>
      <c r="M138">
        <v>-5.0795000000000003</v>
      </c>
      <c r="N138">
        <v>1120.4889000000001</v>
      </c>
      <c r="P138">
        <v>-5.0795000000000003</v>
      </c>
      <c r="Q138">
        <v>1421.5029</v>
      </c>
      <c r="S138">
        <v>-5.0618999999999996</v>
      </c>
      <c r="T138">
        <v>1783.2538</v>
      </c>
    </row>
    <row r="139" spans="1:20">
      <c r="A139">
        <v>-5.0442999999999998</v>
      </c>
      <c r="B139">
        <v>227.92500000000001</v>
      </c>
      <c r="D139">
        <v>-5.0442999999999998</v>
      </c>
      <c r="E139">
        <v>401.9083</v>
      </c>
      <c r="G139">
        <v>-5.0442999999999998</v>
      </c>
      <c r="H139">
        <v>573.26509999999996</v>
      </c>
      <c r="J139">
        <v>-5.0442999999999998</v>
      </c>
      <c r="K139">
        <v>880.94219999999996</v>
      </c>
      <c r="M139">
        <v>-5.0442999999999998</v>
      </c>
      <c r="N139">
        <v>1119.1467</v>
      </c>
      <c r="P139">
        <v>-5.0442999999999998</v>
      </c>
      <c r="Q139">
        <v>1421.6193000000001</v>
      </c>
      <c r="S139">
        <v>-5.0267999999999997</v>
      </c>
      <c r="T139">
        <v>1784.8384000000001</v>
      </c>
    </row>
    <row r="140" spans="1:20">
      <c r="A140">
        <v>-5.0091999999999999</v>
      </c>
      <c r="B140">
        <v>227.565</v>
      </c>
      <c r="D140">
        <v>-5.0091999999999999</v>
      </c>
      <c r="E140">
        <v>402.42140000000001</v>
      </c>
      <c r="G140">
        <v>-5.0091999999999999</v>
      </c>
      <c r="H140">
        <v>573.26509999999996</v>
      </c>
      <c r="J140">
        <v>-5.0091999999999999</v>
      </c>
      <c r="K140">
        <v>878.55370000000005</v>
      </c>
      <c r="M140">
        <v>-5.0091999999999999</v>
      </c>
      <c r="N140">
        <v>1116.3339000000001</v>
      </c>
      <c r="P140">
        <v>-5.0091999999999999</v>
      </c>
      <c r="Q140">
        <v>1421.5029</v>
      </c>
      <c r="S140">
        <v>-4.9916</v>
      </c>
      <c r="T140">
        <v>1784.8384000000001</v>
      </c>
    </row>
    <row r="141" spans="1:20">
      <c r="A141">
        <v>-4.9740000000000002</v>
      </c>
      <c r="B141">
        <v>227.3989</v>
      </c>
      <c r="D141">
        <v>-4.9740000000000002</v>
      </c>
      <c r="E141">
        <v>403.33</v>
      </c>
      <c r="G141">
        <v>-4.9740000000000002</v>
      </c>
      <c r="H141">
        <v>573.42409999999995</v>
      </c>
      <c r="J141">
        <v>-4.9740000000000002</v>
      </c>
      <c r="K141">
        <v>880.94219999999996</v>
      </c>
      <c r="M141">
        <v>-4.9740000000000002</v>
      </c>
      <c r="N141">
        <v>1115.3982000000001</v>
      </c>
      <c r="P141">
        <v>-4.9740000000000002</v>
      </c>
      <c r="Q141">
        <v>1421.6193000000001</v>
      </c>
      <c r="S141">
        <v>-4.9565000000000001</v>
      </c>
      <c r="T141">
        <v>1781.8974000000001</v>
      </c>
    </row>
    <row r="142" spans="1:20">
      <c r="A142">
        <v>-4.9389000000000003</v>
      </c>
      <c r="B142">
        <v>226.76329999999999</v>
      </c>
      <c r="D142">
        <v>-4.9389000000000003</v>
      </c>
      <c r="E142">
        <v>403.6463</v>
      </c>
      <c r="G142">
        <v>-4.9389000000000003</v>
      </c>
      <c r="H142">
        <v>572.94730000000004</v>
      </c>
      <c r="J142">
        <v>-4.9389000000000003</v>
      </c>
      <c r="K142">
        <v>882.13440000000003</v>
      </c>
      <c r="M142">
        <v>-4.9389000000000003</v>
      </c>
      <c r="N142">
        <v>1115.6654000000001</v>
      </c>
      <c r="P142">
        <v>-4.9389000000000003</v>
      </c>
      <c r="Q142">
        <v>1422.318</v>
      </c>
      <c r="S142">
        <v>-4.9212999999999996</v>
      </c>
      <c r="T142">
        <v>1776.4893</v>
      </c>
    </row>
    <row r="143" spans="1:20">
      <c r="A143">
        <v>-4.9036999999999997</v>
      </c>
      <c r="B143">
        <v>226.3493</v>
      </c>
      <c r="D143">
        <v>-4.9036999999999997</v>
      </c>
      <c r="E143">
        <v>403.6859</v>
      </c>
      <c r="G143">
        <v>-4.9036999999999997</v>
      </c>
      <c r="H143">
        <v>573.42409999999995</v>
      </c>
      <c r="J143">
        <v>-4.9036999999999997</v>
      </c>
      <c r="K143">
        <v>882.68409999999994</v>
      </c>
      <c r="M143">
        <v>-4.9036999999999997</v>
      </c>
      <c r="N143">
        <v>1117.4043999999999</v>
      </c>
      <c r="P143">
        <v>-4.9036999999999997</v>
      </c>
      <c r="Q143">
        <v>1422.5510999999999</v>
      </c>
      <c r="S143">
        <v>-4.8861999999999997</v>
      </c>
      <c r="T143">
        <v>1772.2276999999999</v>
      </c>
    </row>
    <row r="144" spans="1:20">
      <c r="A144">
        <v>-4.8685999999999998</v>
      </c>
      <c r="B144">
        <v>226.57</v>
      </c>
      <c r="D144">
        <v>-4.8685999999999998</v>
      </c>
      <c r="E144">
        <v>403.29050000000001</v>
      </c>
      <c r="G144">
        <v>-4.8685999999999998</v>
      </c>
      <c r="H144">
        <v>574.69740000000002</v>
      </c>
      <c r="J144">
        <v>-4.8685999999999998</v>
      </c>
      <c r="K144">
        <v>883.23350000000005</v>
      </c>
      <c r="M144">
        <v>-4.8685999999999998</v>
      </c>
      <c r="N144">
        <v>1119.6833999999999</v>
      </c>
      <c r="P144">
        <v>-4.8685999999999998</v>
      </c>
      <c r="Q144">
        <v>1422.5510999999999</v>
      </c>
      <c r="S144">
        <v>-4.851</v>
      </c>
      <c r="T144">
        <v>1761.318</v>
      </c>
    </row>
    <row r="145" spans="1:20">
      <c r="A145">
        <v>-4.8334000000000001</v>
      </c>
      <c r="B145">
        <v>226.8185</v>
      </c>
      <c r="D145">
        <v>-4.8334000000000001</v>
      </c>
      <c r="E145">
        <v>403.09289999999999</v>
      </c>
      <c r="G145">
        <v>-4.8334000000000001</v>
      </c>
      <c r="H145">
        <v>574.69740000000002</v>
      </c>
      <c r="J145">
        <v>-4.8334000000000001</v>
      </c>
      <c r="K145">
        <v>884.14850000000001</v>
      </c>
      <c r="M145">
        <v>-4.8334000000000001</v>
      </c>
      <c r="N145">
        <v>1121.0263</v>
      </c>
      <c r="P145">
        <v>-4.8334000000000001</v>
      </c>
      <c r="Q145">
        <v>1423.6013</v>
      </c>
      <c r="S145">
        <v>-4.8159000000000001</v>
      </c>
      <c r="T145">
        <v>1752.4988000000001</v>
      </c>
    </row>
    <row r="146" spans="1:20">
      <c r="A146">
        <v>-4.7983000000000002</v>
      </c>
      <c r="B146">
        <v>226.8185</v>
      </c>
      <c r="D146">
        <v>-4.7983000000000002</v>
      </c>
      <c r="E146">
        <v>400.72539999999998</v>
      </c>
      <c r="G146">
        <v>-4.7983000000000002</v>
      </c>
      <c r="H146">
        <v>574.53809999999999</v>
      </c>
      <c r="J146">
        <v>-4.7983000000000002</v>
      </c>
      <c r="K146">
        <v>883.23350000000005</v>
      </c>
      <c r="M146">
        <v>-4.7983000000000002</v>
      </c>
      <c r="N146">
        <v>1121.2951</v>
      </c>
      <c r="P146">
        <v>-4.7983000000000002</v>
      </c>
      <c r="Q146">
        <v>1424.1856</v>
      </c>
      <c r="S146">
        <v>-4.7807000000000004</v>
      </c>
      <c r="T146">
        <v>1748.9929</v>
      </c>
    </row>
    <row r="147" spans="1:20">
      <c r="A147">
        <v>-4.7630999999999997</v>
      </c>
      <c r="B147">
        <v>226.62520000000001</v>
      </c>
      <c r="D147">
        <v>-4.7630999999999997</v>
      </c>
      <c r="E147">
        <v>399.19029999999998</v>
      </c>
      <c r="G147">
        <v>-4.7630999999999997</v>
      </c>
      <c r="H147">
        <v>574.43190000000004</v>
      </c>
      <c r="J147">
        <v>-4.7630999999999997</v>
      </c>
      <c r="K147">
        <v>884.42280000000005</v>
      </c>
      <c r="M147">
        <v>-4.7630999999999997</v>
      </c>
      <c r="N147">
        <v>1120.8920000000001</v>
      </c>
      <c r="P147">
        <v>-4.7630999999999997</v>
      </c>
      <c r="Q147">
        <v>1424.1856</v>
      </c>
      <c r="S147">
        <v>-4.7454999999999998</v>
      </c>
      <c r="T147">
        <v>1751.4019000000001</v>
      </c>
    </row>
    <row r="148" spans="1:20">
      <c r="A148">
        <v>-4.7279999999999998</v>
      </c>
      <c r="B148">
        <v>227.17769999999999</v>
      </c>
      <c r="D148">
        <v>-4.7279999999999998</v>
      </c>
      <c r="E148">
        <v>397.9726</v>
      </c>
      <c r="G148">
        <v>-4.7279999999999998</v>
      </c>
      <c r="H148">
        <v>574.48500000000001</v>
      </c>
      <c r="J148">
        <v>-4.7279999999999998</v>
      </c>
      <c r="K148">
        <v>885.0625</v>
      </c>
      <c r="M148">
        <v>-4.7279999999999998</v>
      </c>
      <c r="N148">
        <v>1120.8920000000001</v>
      </c>
      <c r="P148">
        <v>-4.7279999999999998</v>
      </c>
      <c r="Q148">
        <v>1425.7076</v>
      </c>
      <c r="S148">
        <v>-4.7103999999999999</v>
      </c>
      <c r="T148">
        <v>1752.2792999999999</v>
      </c>
    </row>
    <row r="149" spans="1:20">
      <c r="A149">
        <v>-4.6928000000000001</v>
      </c>
      <c r="B149">
        <v>227.0395</v>
      </c>
      <c r="D149">
        <v>-4.6928000000000001</v>
      </c>
      <c r="E149">
        <v>397.89409999999998</v>
      </c>
      <c r="G149">
        <v>-4.6928000000000001</v>
      </c>
      <c r="H149">
        <v>574.53809999999999</v>
      </c>
      <c r="J149">
        <v>-4.6928000000000001</v>
      </c>
      <c r="K149">
        <v>886.43179999999995</v>
      </c>
      <c r="M149">
        <v>-4.6928000000000001</v>
      </c>
      <c r="N149">
        <v>1122.5055</v>
      </c>
      <c r="P149">
        <v>-4.6928000000000001</v>
      </c>
      <c r="Q149">
        <v>1428.1759</v>
      </c>
      <c r="S149">
        <v>-4.6752000000000002</v>
      </c>
      <c r="T149">
        <v>1758.2224000000001</v>
      </c>
    </row>
    <row r="150" spans="1:20">
      <c r="A150">
        <v>-4.6577000000000002</v>
      </c>
      <c r="B150">
        <v>227.0395</v>
      </c>
      <c r="D150">
        <v>-4.6577000000000002</v>
      </c>
      <c r="E150">
        <v>398.28660000000002</v>
      </c>
      <c r="G150">
        <v>-4.6577000000000002</v>
      </c>
      <c r="H150">
        <v>574.32569999999998</v>
      </c>
      <c r="J150">
        <v>-4.6577000000000002</v>
      </c>
      <c r="K150">
        <v>886.43179999999995</v>
      </c>
      <c r="M150">
        <v>-4.6577000000000002</v>
      </c>
      <c r="N150">
        <v>1123.9866</v>
      </c>
      <c r="P150">
        <v>-4.6577000000000002</v>
      </c>
      <c r="Q150">
        <v>1429.4738</v>
      </c>
      <c r="S150">
        <v>-4.6401000000000003</v>
      </c>
      <c r="T150">
        <v>1767.3150000000001</v>
      </c>
    </row>
    <row r="151" spans="1:20">
      <c r="A151">
        <v>-4.6224999999999996</v>
      </c>
      <c r="B151">
        <v>226.95660000000001</v>
      </c>
      <c r="D151">
        <v>-4.6224999999999996</v>
      </c>
      <c r="E151">
        <v>398.56150000000002</v>
      </c>
      <c r="G151">
        <v>-4.6224999999999996</v>
      </c>
      <c r="H151">
        <v>574.37879999999996</v>
      </c>
      <c r="J151">
        <v>-4.6224999999999996</v>
      </c>
      <c r="K151">
        <v>887.89</v>
      </c>
      <c r="M151">
        <v>-4.6224999999999996</v>
      </c>
      <c r="N151">
        <v>1124.7952</v>
      </c>
      <c r="P151">
        <v>-4.6224999999999996</v>
      </c>
      <c r="Q151">
        <v>1429.9467</v>
      </c>
      <c r="S151">
        <v>-4.6048999999999998</v>
      </c>
      <c r="T151">
        <v>1769.0987</v>
      </c>
    </row>
    <row r="152" spans="1:20">
      <c r="A152">
        <v>-4.5873999999999997</v>
      </c>
      <c r="B152">
        <v>227.0395</v>
      </c>
      <c r="D152">
        <v>-4.5873999999999997</v>
      </c>
      <c r="E152">
        <v>399.46559999999999</v>
      </c>
      <c r="G152">
        <v>-4.5873999999999997</v>
      </c>
      <c r="H152">
        <v>575.60119999999995</v>
      </c>
      <c r="J152">
        <v>-4.5873999999999997</v>
      </c>
      <c r="K152">
        <v>887.89</v>
      </c>
      <c r="M152">
        <v>-4.5873999999999997</v>
      </c>
      <c r="N152">
        <v>1127.2239</v>
      </c>
      <c r="P152">
        <v>-4.5873999999999997</v>
      </c>
      <c r="Q152">
        <v>1429.0014000000001</v>
      </c>
      <c r="S152">
        <v>-4.5697999999999999</v>
      </c>
      <c r="T152">
        <v>1788.0147999999999</v>
      </c>
    </row>
    <row r="153" spans="1:20">
      <c r="A153">
        <v>-4.5522</v>
      </c>
      <c r="B153">
        <v>226.95660000000001</v>
      </c>
      <c r="D153">
        <v>-4.5522</v>
      </c>
      <c r="E153">
        <v>399.78039999999999</v>
      </c>
      <c r="G153">
        <v>-4.5522</v>
      </c>
      <c r="H153">
        <v>577.30650000000003</v>
      </c>
      <c r="J153">
        <v>-4.5522</v>
      </c>
      <c r="K153">
        <v>886.43179999999995</v>
      </c>
      <c r="M153">
        <v>-4.5522</v>
      </c>
      <c r="N153">
        <v>1128.9803999999999</v>
      </c>
      <c r="P153">
        <v>-4.5522</v>
      </c>
      <c r="Q153">
        <v>1427.9403</v>
      </c>
      <c r="S153">
        <v>-4.5346000000000002</v>
      </c>
      <c r="T153">
        <v>1770.662</v>
      </c>
    </row>
    <row r="154" spans="1:20">
      <c r="A154">
        <v>-4.5171000000000001</v>
      </c>
      <c r="B154">
        <v>226.95660000000001</v>
      </c>
      <c r="D154">
        <v>-4.5171000000000001</v>
      </c>
      <c r="E154">
        <v>399.62299999999999</v>
      </c>
      <c r="G154">
        <v>-4.5171000000000001</v>
      </c>
      <c r="H154">
        <v>579.12440000000004</v>
      </c>
      <c r="J154">
        <v>-4.5171000000000001</v>
      </c>
      <c r="K154">
        <v>885.15390000000002</v>
      </c>
      <c r="M154">
        <v>-4.5171000000000001</v>
      </c>
      <c r="N154">
        <v>1127.2239</v>
      </c>
      <c r="P154">
        <v>-4.5171000000000001</v>
      </c>
      <c r="Q154">
        <v>1426.0595000000001</v>
      </c>
      <c r="S154">
        <v>-4.4995000000000003</v>
      </c>
      <c r="T154">
        <v>1769.0987</v>
      </c>
    </row>
    <row r="155" spans="1:20">
      <c r="A155">
        <v>-4.4819000000000004</v>
      </c>
      <c r="B155">
        <v>228.00810000000001</v>
      </c>
      <c r="D155">
        <v>-4.4819000000000004</v>
      </c>
      <c r="E155">
        <v>399.78039999999999</v>
      </c>
      <c r="G155">
        <v>-4.4819000000000004</v>
      </c>
      <c r="H155">
        <v>579.3922</v>
      </c>
      <c r="J155">
        <v>-4.4819000000000004</v>
      </c>
      <c r="K155">
        <v>882.9588</v>
      </c>
      <c r="M155">
        <v>-4.4819000000000004</v>
      </c>
      <c r="N155">
        <v>1127.0888</v>
      </c>
      <c r="P155">
        <v>-4.4819000000000004</v>
      </c>
      <c r="Q155">
        <v>1425.2388000000001</v>
      </c>
      <c r="S155">
        <v>-4.4642999999999997</v>
      </c>
      <c r="T155">
        <v>1768.2065</v>
      </c>
    </row>
    <row r="156" spans="1:20">
      <c r="A156">
        <v>-4.4467999999999996</v>
      </c>
      <c r="B156">
        <v>228.2576</v>
      </c>
      <c r="D156">
        <v>-4.4467999999999996</v>
      </c>
      <c r="E156">
        <v>400.64659999999998</v>
      </c>
      <c r="G156">
        <v>-4.4467999999999996</v>
      </c>
      <c r="H156">
        <v>579.3922</v>
      </c>
      <c r="J156">
        <v>-4.4467999999999996</v>
      </c>
      <c r="K156">
        <v>881.12570000000005</v>
      </c>
      <c r="M156">
        <v>-4.4467999999999996</v>
      </c>
      <c r="N156">
        <v>1127.2239</v>
      </c>
      <c r="P156">
        <v>-4.4467999999999996</v>
      </c>
      <c r="Q156">
        <v>1422.318</v>
      </c>
      <c r="S156">
        <v>-4.4291999999999998</v>
      </c>
      <c r="T156">
        <v>1768.2065</v>
      </c>
    </row>
    <row r="157" spans="1:20">
      <c r="A157">
        <v>-4.4116</v>
      </c>
      <c r="B157">
        <v>227.5926</v>
      </c>
      <c r="D157">
        <v>-4.4116</v>
      </c>
      <c r="E157">
        <v>400.64659999999998</v>
      </c>
      <c r="G157">
        <v>-4.4116</v>
      </c>
      <c r="H157">
        <v>577.30650000000003</v>
      </c>
      <c r="J157">
        <v>-4.4116</v>
      </c>
      <c r="K157">
        <v>881.12570000000005</v>
      </c>
      <c r="M157">
        <v>-4.4116</v>
      </c>
      <c r="N157">
        <v>1130.0622000000001</v>
      </c>
      <c r="P157">
        <v>-4.4116</v>
      </c>
      <c r="Q157">
        <v>1420.5726</v>
      </c>
      <c r="S157">
        <v>-4.3940000000000001</v>
      </c>
      <c r="T157">
        <v>1770.2150999999999</v>
      </c>
    </row>
    <row r="158" spans="1:20">
      <c r="A158">
        <v>-4.3764000000000003</v>
      </c>
      <c r="B158">
        <v>226.929</v>
      </c>
      <c r="D158">
        <v>-4.3764000000000003</v>
      </c>
      <c r="E158">
        <v>401.27719999999999</v>
      </c>
      <c r="G158">
        <v>-4.3764000000000003</v>
      </c>
      <c r="H158">
        <v>577.14639999999997</v>
      </c>
      <c r="J158">
        <v>-4.3764000000000003</v>
      </c>
      <c r="K158">
        <v>881.21749999999997</v>
      </c>
      <c r="M158">
        <v>-4.3764000000000003</v>
      </c>
      <c r="N158">
        <v>1129.386</v>
      </c>
      <c r="P158">
        <v>-4.3764000000000003</v>
      </c>
      <c r="Q158">
        <v>1420.4564</v>
      </c>
      <c r="S158">
        <v>-4.3589000000000002</v>
      </c>
      <c r="T158">
        <v>1768.2065</v>
      </c>
    </row>
    <row r="159" spans="1:20">
      <c r="A159">
        <v>-4.3413000000000004</v>
      </c>
      <c r="B159">
        <v>226.929</v>
      </c>
      <c r="D159">
        <v>-4.3413000000000004</v>
      </c>
      <c r="E159">
        <v>401.27719999999999</v>
      </c>
      <c r="G159">
        <v>-4.3413000000000004</v>
      </c>
      <c r="H159">
        <v>575.97379999999998</v>
      </c>
      <c r="J159">
        <v>-4.3413000000000004</v>
      </c>
      <c r="K159">
        <v>881.76769999999999</v>
      </c>
      <c r="M159">
        <v>-4.3413000000000004</v>
      </c>
      <c r="N159">
        <v>1130.0622000000001</v>
      </c>
      <c r="P159">
        <v>-4.3413000000000004</v>
      </c>
      <c r="Q159">
        <v>1418.8320000000001</v>
      </c>
      <c r="S159">
        <v>-4.3236999999999997</v>
      </c>
      <c r="T159">
        <v>1768.2065</v>
      </c>
    </row>
    <row r="160" spans="1:20">
      <c r="A160">
        <v>-4.3060999999999998</v>
      </c>
      <c r="B160">
        <v>226.98419999999999</v>
      </c>
      <c r="D160">
        <v>-4.3060999999999998</v>
      </c>
      <c r="E160">
        <v>400.56790000000001</v>
      </c>
      <c r="G160">
        <v>-4.3060999999999998</v>
      </c>
      <c r="H160">
        <v>575.97379999999998</v>
      </c>
      <c r="J160">
        <v>-4.3060999999999998</v>
      </c>
      <c r="K160">
        <v>883.50810000000001</v>
      </c>
      <c r="M160">
        <v>-4.3060999999999998</v>
      </c>
      <c r="N160">
        <v>1129.9269999999999</v>
      </c>
      <c r="P160">
        <v>-4.3060999999999998</v>
      </c>
      <c r="Q160">
        <v>1418.8320000000001</v>
      </c>
      <c r="S160">
        <v>-4.2885999999999997</v>
      </c>
      <c r="T160">
        <v>1767.9836</v>
      </c>
    </row>
    <row r="161" spans="1:20">
      <c r="A161">
        <v>-4.2709999999999999</v>
      </c>
      <c r="B161">
        <v>227.1224</v>
      </c>
      <c r="D161">
        <v>-4.2709999999999999</v>
      </c>
      <c r="E161">
        <v>398.79730000000001</v>
      </c>
      <c r="G161">
        <v>-4.2709999999999999</v>
      </c>
      <c r="H161">
        <v>575.97379999999998</v>
      </c>
      <c r="J161">
        <v>-4.2709999999999999</v>
      </c>
      <c r="K161">
        <v>884.33130000000006</v>
      </c>
      <c r="M161">
        <v>-4.2709999999999999</v>
      </c>
      <c r="N161">
        <v>1126.8188</v>
      </c>
      <c r="P161">
        <v>-4.2709999999999999</v>
      </c>
      <c r="Q161">
        <v>1417.9056</v>
      </c>
      <c r="S161">
        <v>-4.2534000000000001</v>
      </c>
      <c r="T161">
        <v>1764.6452999999999</v>
      </c>
    </row>
    <row r="162" spans="1:20">
      <c r="A162">
        <v>-4.2358000000000002</v>
      </c>
      <c r="B162">
        <v>227.34360000000001</v>
      </c>
      <c r="D162">
        <v>-4.2358000000000002</v>
      </c>
      <c r="E162">
        <v>397.7371</v>
      </c>
      <c r="G162">
        <v>-4.2358000000000002</v>
      </c>
      <c r="H162">
        <v>576.3999</v>
      </c>
      <c r="J162">
        <v>-4.2358000000000002</v>
      </c>
      <c r="K162">
        <v>882.40930000000003</v>
      </c>
      <c r="M162">
        <v>-4.2358000000000002</v>
      </c>
      <c r="N162">
        <v>1126.8188</v>
      </c>
      <c r="P162">
        <v>-4.2358000000000002</v>
      </c>
      <c r="Q162">
        <v>1415.3638000000001</v>
      </c>
      <c r="S162">
        <v>-4.2183000000000002</v>
      </c>
      <c r="T162">
        <v>1764.6452999999999</v>
      </c>
    </row>
    <row r="163" spans="1:20">
      <c r="A163">
        <v>-4.2007000000000003</v>
      </c>
      <c r="B163">
        <v>227.42660000000001</v>
      </c>
      <c r="D163">
        <v>-4.2007000000000003</v>
      </c>
      <c r="E163">
        <v>397.03129999999999</v>
      </c>
      <c r="G163">
        <v>-4.2007000000000003</v>
      </c>
      <c r="H163">
        <v>575.97379999999998</v>
      </c>
      <c r="J163">
        <v>-4.2007000000000003</v>
      </c>
      <c r="K163">
        <v>882.31769999999995</v>
      </c>
      <c r="M163">
        <v>-4.2007000000000003</v>
      </c>
      <c r="N163">
        <v>1126.4138</v>
      </c>
      <c r="P163">
        <v>-4.2007000000000003</v>
      </c>
      <c r="Q163">
        <v>1413.8657000000001</v>
      </c>
      <c r="S163">
        <v>-4.1830999999999996</v>
      </c>
      <c r="T163">
        <v>1763.979</v>
      </c>
    </row>
    <row r="164" spans="1:20">
      <c r="A164">
        <v>-4.1654999999999998</v>
      </c>
      <c r="B164">
        <v>227.233</v>
      </c>
      <c r="D164">
        <v>-4.1654999999999998</v>
      </c>
      <c r="E164">
        <v>396.9529</v>
      </c>
      <c r="G164">
        <v>-4.1654999999999998</v>
      </c>
      <c r="H164">
        <v>575.81410000000005</v>
      </c>
      <c r="J164">
        <v>-4.1654999999999998</v>
      </c>
      <c r="K164">
        <v>882.40930000000003</v>
      </c>
      <c r="M164">
        <v>-4.1654999999999998</v>
      </c>
      <c r="N164">
        <v>1123.0438999999999</v>
      </c>
      <c r="P164">
        <v>-4.1654999999999998</v>
      </c>
      <c r="Q164">
        <v>1412.2552000000001</v>
      </c>
      <c r="S164">
        <v>-4.1479999999999997</v>
      </c>
      <c r="T164">
        <v>1758.885</v>
      </c>
    </row>
    <row r="165" spans="1:20">
      <c r="A165">
        <v>-4.1303999999999998</v>
      </c>
      <c r="B165">
        <v>227.20529999999999</v>
      </c>
      <c r="D165">
        <v>-4.1303999999999998</v>
      </c>
      <c r="E165">
        <v>396.4828</v>
      </c>
      <c r="G165">
        <v>-4.1303999999999998</v>
      </c>
      <c r="H165">
        <v>575.81410000000005</v>
      </c>
      <c r="J165">
        <v>-4.1303999999999998</v>
      </c>
      <c r="K165">
        <v>882.59249999999997</v>
      </c>
      <c r="M165">
        <v>-4.1303999999999998</v>
      </c>
      <c r="N165">
        <v>1122.1018999999999</v>
      </c>
      <c r="P165">
        <v>-4.1303999999999998</v>
      </c>
      <c r="Q165">
        <v>1412.0253</v>
      </c>
      <c r="S165">
        <v>-4.1128</v>
      </c>
      <c r="T165">
        <v>1759.548</v>
      </c>
    </row>
    <row r="166" spans="1:20">
      <c r="A166">
        <v>-4.0952000000000002</v>
      </c>
      <c r="B166">
        <v>226.68039999999999</v>
      </c>
      <c r="D166">
        <v>-4.0952000000000002</v>
      </c>
      <c r="E166">
        <v>396.0521</v>
      </c>
      <c r="G166">
        <v>-4.0952000000000002</v>
      </c>
      <c r="H166">
        <v>575.8673</v>
      </c>
      <c r="J166">
        <v>-4.0952000000000002</v>
      </c>
      <c r="K166">
        <v>882.59249999999997</v>
      </c>
      <c r="M166">
        <v>-4.0952000000000002</v>
      </c>
      <c r="N166">
        <v>1121.6984</v>
      </c>
      <c r="P166">
        <v>-4.0952000000000002</v>
      </c>
      <c r="Q166">
        <v>1412.1402</v>
      </c>
      <c r="S166">
        <v>-4.0777000000000001</v>
      </c>
      <c r="T166">
        <v>1763.5350000000001</v>
      </c>
    </row>
    <row r="167" spans="1:20">
      <c r="A167">
        <v>-4.0601000000000003</v>
      </c>
      <c r="B167">
        <v>226.51480000000001</v>
      </c>
      <c r="D167">
        <v>-4.0601000000000003</v>
      </c>
      <c r="E167">
        <v>396.40449999999998</v>
      </c>
      <c r="G167">
        <v>-4.0601000000000003</v>
      </c>
      <c r="H167">
        <v>573.00030000000004</v>
      </c>
      <c r="J167">
        <v>-4.0601000000000003</v>
      </c>
      <c r="K167">
        <v>882.68409999999994</v>
      </c>
      <c r="M167">
        <v>-4.0601000000000003</v>
      </c>
      <c r="N167">
        <v>1116.7352000000001</v>
      </c>
      <c r="P167">
        <v>-4.0601000000000003</v>
      </c>
      <c r="Q167">
        <v>1412.6</v>
      </c>
      <c r="S167">
        <v>-4.0425000000000004</v>
      </c>
      <c r="T167">
        <v>1763.0912000000001</v>
      </c>
    </row>
    <row r="168" spans="1:20">
      <c r="A168">
        <v>-4.0248999999999997</v>
      </c>
      <c r="B168">
        <v>226.65280000000001</v>
      </c>
      <c r="D168">
        <v>-4.0248999999999997</v>
      </c>
      <c r="E168">
        <v>396.40449999999998</v>
      </c>
      <c r="G168">
        <v>-4.0248999999999997</v>
      </c>
      <c r="H168">
        <v>568.20320000000004</v>
      </c>
      <c r="J168">
        <v>-4.0248999999999997</v>
      </c>
      <c r="K168">
        <v>883.96550000000002</v>
      </c>
      <c r="M168">
        <v>-4.0248999999999997</v>
      </c>
      <c r="N168">
        <v>1114.4636</v>
      </c>
      <c r="P168">
        <v>-4.0248999999999997</v>
      </c>
      <c r="Q168">
        <v>1412.1402</v>
      </c>
      <c r="S168">
        <v>-4.0073999999999996</v>
      </c>
      <c r="T168">
        <v>1764.8675000000001</v>
      </c>
    </row>
    <row r="169" spans="1:20">
      <c r="A169">
        <v>-3.9897999999999998</v>
      </c>
      <c r="B169">
        <v>226.79089999999999</v>
      </c>
      <c r="D169">
        <v>-3.9897999999999998</v>
      </c>
      <c r="E169">
        <v>396.56110000000001</v>
      </c>
      <c r="G169">
        <v>-3.9897999999999998</v>
      </c>
      <c r="H169">
        <v>567.10220000000004</v>
      </c>
      <c r="J169">
        <v>-3.9897999999999998</v>
      </c>
      <c r="K169">
        <v>883.96550000000002</v>
      </c>
      <c r="M169">
        <v>-3.9897999999999998</v>
      </c>
      <c r="N169">
        <v>1111.0015000000001</v>
      </c>
      <c r="P169">
        <v>-3.9897999999999998</v>
      </c>
      <c r="Q169">
        <v>1412.4851000000001</v>
      </c>
      <c r="S169">
        <v>-3.9722</v>
      </c>
      <c r="T169">
        <v>1765.0898</v>
      </c>
    </row>
    <row r="170" spans="1:20">
      <c r="A170">
        <v>-3.9546000000000001</v>
      </c>
      <c r="B170">
        <v>226.79089999999999</v>
      </c>
      <c r="D170">
        <v>-3.9546000000000001</v>
      </c>
      <c r="E170">
        <v>396.56110000000001</v>
      </c>
      <c r="G170">
        <v>-3.9546000000000001</v>
      </c>
      <c r="H170">
        <v>567.10220000000004</v>
      </c>
      <c r="J170">
        <v>-3.9546000000000001</v>
      </c>
      <c r="K170">
        <v>883.69110000000001</v>
      </c>
      <c r="M170">
        <v>-3.9546000000000001</v>
      </c>
      <c r="N170">
        <v>1110.0721000000001</v>
      </c>
      <c r="P170">
        <v>-3.9546000000000001</v>
      </c>
      <c r="Q170">
        <v>1413.2901999999999</v>
      </c>
      <c r="S170">
        <v>-3.9369999999999998</v>
      </c>
      <c r="T170">
        <v>1766.6469</v>
      </c>
    </row>
    <row r="171" spans="1:20">
      <c r="A171">
        <v>-3.9195000000000002</v>
      </c>
      <c r="B171">
        <v>226.98419999999999</v>
      </c>
      <c r="D171">
        <v>-3.9195000000000002</v>
      </c>
      <c r="E171">
        <v>396.56110000000001</v>
      </c>
      <c r="G171">
        <v>-3.9195000000000002</v>
      </c>
      <c r="H171">
        <v>567.94079999999997</v>
      </c>
      <c r="J171">
        <v>-3.9195000000000002</v>
      </c>
      <c r="K171">
        <v>883.41660000000002</v>
      </c>
      <c r="M171">
        <v>-3.9195000000000002</v>
      </c>
      <c r="N171">
        <v>1110.0721000000001</v>
      </c>
      <c r="P171">
        <v>-3.9195000000000002</v>
      </c>
      <c r="Q171">
        <v>1413.9809</v>
      </c>
      <c r="S171">
        <v>-3.9018999999999999</v>
      </c>
      <c r="T171">
        <v>1763.0912000000001</v>
      </c>
    </row>
    <row r="172" spans="1:20">
      <c r="A172">
        <v>-3.8843000000000001</v>
      </c>
      <c r="B172">
        <v>227.0119</v>
      </c>
      <c r="D172">
        <v>-3.8843000000000001</v>
      </c>
      <c r="E172">
        <v>397.65859999999998</v>
      </c>
      <c r="G172">
        <v>-3.8843000000000001</v>
      </c>
      <c r="H172">
        <v>569.30640000000005</v>
      </c>
      <c r="J172">
        <v>-3.8843000000000001</v>
      </c>
      <c r="K172">
        <v>884.33130000000006</v>
      </c>
      <c r="M172">
        <v>-3.8843000000000001</v>
      </c>
      <c r="N172">
        <v>1110.0721000000001</v>
      </c>
      <c r="P172">
        <v>-3.8843000000000001</v>
      </c>
      <c r="Q172">
        <v>1413.9809</v>
      </c>
      <c r="S172">
        <v>-3.8666999999999998</v>
      </c>
      <c r="T172">
        <v>1763.0912000000001</v>
      </c>
    </row>
    <row r="173" spans="1:20">
      <c r="A173">
        <v>-3.8492000000000002</v>
      </c>
      <c r="B173">
        <v>226.76329999999999</v>
      </c>
      <c r="D173">
        <v>-3.8492000000000002</v>
      </c>
      <c r="E173">
        <v>398.75799999999998</v>
      </c>
      <c r="G173">
        <v>-3.8492000000000002</v>
      </c>
      <c r="H173">
        <v>569.93780000000004</v>
      </c>
      <c r="J173">
        <v>-3.8492000000000002</v>
      </c>
      <c r="K173">
        <v>884.33130000000006</v>
      </c>
      <c r="M173">
        <v>-3.8492000000000002</v>
      </c>
      <c r="N173">
        <v>1106.2351000000001</v>
      </c>
      <c r="P173">
        <v>-3.8492000000000002</v>
      </c>
      <c r="Q173">
        <v>1413.5204000000001</v>
      </c>
      <c r="S173">
        <v>-3.8315999999999999</v>
      </c>
      <c r="T173">
        <v>1762.8694</v>
      </c>
    </row>
    <row r="174" spans="1:20">
      <c r="A174">
        <v>-3.8140000000000001</v>
      </c>
      <c r="B174">
        <v>226.4872</v>
      </c>
      <c r="D174">
        <v>-3.8140000000000001</v>
      </c>
      <c r="E174">
        <v>398.5222</v>
      </c>
      <c r="G174">
        <v>-3.8140000000000001</v>
      </c>
      <c r="H174">
        <v>570.51729999999998</v>
      </c>
      <c r="J174">
        <v>-3.8140000000000001</v>
      </c>
      <c r="K174">
        <v>884.33130000000006</v>
      </c>
      <c r="M174">
        <v>-3.8140000000000001</v>
      </c>
      <c r="N174">
        <v>1106.8951</v>
      </c>
      <c r="P174">
        <v>-3.8140000000000001</v>
      </c>
      <c r="Q174">
        <v>1413.9809</v>
      </c>
      <c r="S174">
        <v>-3.7964000000000002</v>
      </c>
      <c r="T174">
        <v>1761.0966000000001</v>
      </c>
    </row>
    <row r="175" spans="1:20">
      <c r="A175">
        <v>-3.7789000000000001</v>
      </c>
      <c r="B175">
        <v>226.3493</v>
      </c>
      <c r="D175">
        <v>-3.7789000000000001</v>
      </c>
      <c r="E175">
        <v>398.5222</v>
      </c>
      <c r="G175">
        <v>-3.7789000000000001</v>
      </c>
      <c r="H175">
        <v>569.93780000000004</v>
      </c>
      <c r="J175">
        <v>-3.7789000000000001</v>
      </c>
      <c r="K175">
        <v>883.32500000000005</v>
      </c>
      <c r="M175">
        <v>-3.7789000000000001</v>
      </c>
      <c r="N175">
        <v>1108.8789999999999</v>
      </c>
      <c r="P175">
        <v>-3.7789000000000001</v>
      </c>
      <c r="Q175">
        <v>1413.5204000000001</v>
      </c>
      <c r="S175">
        <v>-3.7612999999999999</v>
      </c>
      <c r="T175">
        <v>1765.7569000000001</v>
      </c>
    </row>
    <row r="176" spans="1:20">
      <c r="A176">
        <v>-3.7437</v>
      </c>
      <c r="B176">
        <v>226.01859999999999</v>
      </c>
      <c r="D176">
        <v>-3.7437</v>
      </c>
      <c r="E176">
        <v>397.9726</v>
      </c>
      <c r="G176">
        <v>-3.7437</v>
      </c>
      <c r="H176">
        <v>567.62620000000004</v>
      </c>
      <c r="J176">
        <v>-3.7437</v>
      </c>
      <c r="K176">
        <v>883.32500000000005</v>
      </c>
      <c r="M176">
        <v>-3.7437</v>
      </c>
      <c r="N176">
        <v>1108.8789999999999</v>
      </c>
      <c r="P176">
        <v>-3.7437</v>
      </c>
      <c r="Q176">
        <v>1412.1402</v>
      </c>
      <c r="S176">
        <v>-3.7261000000000002</v>
      </c>
      <c r="T176">
        <v>1761.0966000000001</v>
      </c>
    </row>
    <row r="177" spans="1:20">
      <c r="A177">
        <v>-3.7086000000000001</v>
      </c>
      <c r="B177">
        <v>225.578</v>
      </c>
      <c r="D177">
        <v>-3.7086000000000001</v>
      </c>
      <c r="E177">
        <v>397.22730000000001</v>
      </c>
      <c r="G177">
        <v>-3.7086000000000001</v>
      </c>
      <c r="H177">
        <v>566.78800000000001</v>
      </c>
      <c r="J177">
        <v>-3.7086000000000001</v>
      </c>
      <c r="K177">
        <v>882.8673</v>
      </c>
      <c r="M177">
        <v>-3.7086000000000001</v>
      </c>
      <c r="N177">
        <v>1110.2048</v>
      </c>
      <c r="P177">
        <v>-3.7086000000000001</v>
      </c>
      <c r="Q177">
        <v>1410.8768</v>
      </c>
      <c r="S177">
        <v>-3.6909999999999998</v>
      </c>
      <c r="T177">
        <v>1761.0966000000001</v>
      </c>
    </row>
    <row r="178" spans="1:20">
      <c r="A178">
        <v>-3.6734</v>
      </c>
      <c r="B178">
        <v>225.44049999999999</v>
      </c>
      <c r="D178">
        <v>-3.6734</v>
      </c>
      <c r="E178">
        <v>396.67860000000002</v>
      </c>
      <c r="G178">
        <v>-3.6734</v>
      </c>
      <c r="H178">
        <v>566.78800000000001</v>
      </c>
      <c r="J178">
        <v>-3.6734</v>
      </c>
      <c r="K178">
        <v>878.09370000000001</v>
      </c>
      <c r="M178">
        <v>-3.6734</v>
      </c>
      <c r="N178">
        <v>1112.9970000000001</v>
      </c>
      <c r="P178">
        <v>-3.6734</v>
      </c>
      <c r="Q178">
        <v>1410.8768</v>
      </c>
      <c r="S178">
        <v>-3.6558000000000002</v>
      </c>
      <c r="T178">
        <v>1760.6539</v>
      </c>
    </row>
    <row r="179" spans="1:20">
      <c r="A179">
        <v>-3.6383000000000001</v>
      </c>
      <c r="B179">
        <v>225.44049999999999</v>
      </c>
      <c r="D179">
        <v>-3.6383000000000001</v>
      </c>
      <c r="E179">
        <v>396.67860000000002</v>
      </c>
      <c r="G179">
        <v>-3.6383000000000001</v>
      </c>
      <c r="H179">
        <v>566.73569999999995</v>
      </c>
      <c r="J179">
        <v>-3.6383000000000001</v>
      </c>
      <c r="K179">
        <v>875.69889999999998</v>
      </c>
      <c r="M179">
        <v>-3.6383000000000001</v>
      </c>
      <c r="N179">
        <v>1115.6654000000001</v>
      </c>
      <c r="P179">
        <v>-3.6383000000000001</v>
      </c>
      <c r="Q179">
        <v>1410.5324000000001</v>
      </c>
      <c r="S179">
        <v>-3.6206999999999998</v>
      </c>
      <c r="T179">
        <v>1763.3131000000001</v>
      </c>
    </row>
    <row r="180" spans="1:20">
      <c r="A180">
        <v>-3.6031</v>
      </c>
      <c r="B180">
        <v>225.16560000000001</v>
      </c>
      <c r="D180">
        <v>-3.6031</v>
      </c>
      <c r="E180">
        <v>395.93470000000002</v>
      </c>
      <c r="G180">
        <v>-3.6031</v>
      </c>
      <c r="H180">
        <v>566.73569999999995</v>
      </c>
      <c r="J180">
        <v>-3.6031</v>
      </c>
      <c r="K180">
        <v>877.6336</v>
      </c>
      <c r="M180">
        <v>-3.6031</v>
      </c>
      <c r="N180">
        <v>1119.415</v>
      </c>
      <c r="P180">
        <v>-3.6031</v>
      </c>
      <c r="Q180">
        <v>1409.7293999999999</v>
      </c>
      <c r="S180">
        <v>-3.5855000000000001</v>
      </c>
      <c r="T180">
        <v>1760.6539</v>
      </c>
    </row>
    <row r="181" spans="1:20">
      <c r="A181">
        <v>-3.5678999999999998</v>
      </c>
      <c r="B181">
        <v>225.16560000000001</v>
      </c>
      <c r="D181">
        <v>-3.5678999999999998</v>
      </c>
      <c r="E181">
        <v>394.48849999999999</v>
      </c>
      <c r="G181">
        <v>-3.5678999999999998</v>
      </c>
      <c r="H181">
        <v>566.52639999999997</v>
      </c>
      <c r="J181">
        <v>-3.5678999999999998</v>
      </c>
      <c r="K181">
        <v>875.23770000000002</v>
      </c>
      <c r="M181">
        <v>-3.5678999999999998</v>
      </c>
      <c r="N181">
        <v>1121.6984</v>
      </c>
      <c r="P181">
        <v>-3.5678999999999998</v>
      </c>
      <c r="Q181">
        <v>1407.5523000000001</v>
      </c>
      <c r="S181">
        <v>-3.5503999999999998</v>
      </c>
      <c r="T181">
        <v>1761.9826</v>
      </c>
    </row>
    <row r="182" spans="1:20">
      <c r="A182">
        <v>-3.5327999999999999</v>
      </c>
      <c r="B182">
        <v>225.3305</v>
      </c>
      <c r="D182">
        <v>-3.5327999999999999</v>
      </c>
      <c r="E182">
        <v>394.09820000000002</v>
      </c>
      <c r="G182">
        <v>-3.5327999999999999</v>
      </c>
      <c r="H182">
        <v>566.68330000000003</v>
      </c>
      <c r="J182">
        <v>-3.5327999999999999</v>
      </c>
      <c r="K182">
        <v>873.5761</v>
      </c>
      <c r="M182">
        <v>-3.5327999999999999</v>
      </c>
      <c r="N182">
        <v>1122.6401000000001</v>
      </c>
      <c r="P182">
        <v>-3.5327999999999999</v>
      </c>
      <c r="Q182">
        <v>1407.0944</v>
      </c>
      <c r="S182">
        <v>-3.5152000000000001</v>
      </c>
      <c r="T182">
        <v>1761.5395000000001</v>
      </c>
    </row>
    <row r="183" spans="1:20">
      <c r="A183">
        <v>-3.4975999999999998</v>
      </c>
      <c r="B183">
        <v>225.3305</v>
      </c>
      <c r="D183">
        <v>-3.4975999999999998</v>
      </c>
      <c r="E183">
        <v>393.08440000000002</v>
      </c>
      <c r="G183">
        <v>-3.4975999999999998</v>
      </c>
      <c r="H183">
        <v>566.99739999999997</v>
      </c>
      <c r="J183">
        <v>-3.4975999999999998</v>
      </c>
      <c r="K183">
        <v>873.39139999999998</v>
      </c>
      <c r="M183">
        <v>-3.4975999999999998</v>
      </c>
      <c r="N183">
        <v>1122.6401000000001</v>
      </c>
      <c r="P183">
        <v>-3.4975999999999998</v>
      </c>
      <c r="Q183">
        <v>1406.7511</v>
      </c>
      <c r="S183">
        <v>-3.4801000000000002</v>
      </c>
      <c r="T183">
        <v>1761.5395000000001</v>
      </c>
    </row>
    <row r="184" spans="1:20">
      <c r="A184">
        <v>-3.4624999999999999</v>
      </c>
      <c r="B184">
        <v>225.22049999999999</v>
      </c>
      <c r="D184">
        <v>-3.4624999999999999</v>
      </c>
      <c r="E184">
        <v>392.96749999999997</v>
      </c>
      <c r="G184">
        <v>-3.4624999999999999</v>
      </c>
      <c r="H184">
        <v>565.95119999999997</v>
      </c>
      <c r="J184">
        <v>-3.4624999999999999</v>
      </c>
      <c r="K184">
        <v>871.26469999999995</v>
      </c>
      <c r="M184">
        <v>-3.4624999999999999</v>
      </c>
      <c r="N184">
        <v>1122.6401000000001</v>
      </c>
      <c r="P184">
        <v>-3.4624999999999999</v>
      </c>
      <c r="Q184">
        <v>1404.4638</v>
      </c>
      <c r="S184">
        <v>-3.4449000000000001</v>
      </c>
      <c r="T184">
        <v>1758.6641</v>
      </c>
    </row>
    <row r="185" spans="1:20">
      <c r="A185">
        <v>-3.4272999999999998</v>
      </c>
      <c r="B185">
        <v>225.00069999999999</v>
      </c>
      <c r="D185">
        <v>-3.4272999999999998</v>
      </c>
      <c r="E185">
        <v>392.50020000000001</v>
      </c>
      <c r="G185">
        <v>-3.4272999999999998</v>
      </c>
      <c r="H185">
        <v>565.2722</v>
      </c>
      <c r="J185">
        <v>-3.4272999999999998</v>
      </c>
      <c r="K185">
        <v>870.33900000000006</v>
      </c>
      <c r="M185">
        <v>-3.4272999999999998</v>
      </c>
      <c r="N185">
        <v>1120.0861</v>
      </c>
      <c r="P185">
        <v>-3.4272999999999998</v>
      </c>
      <c r="Q185">
        <v>1403.0925</v>
      </c>
      <c r="S185">
        <v>-3.4098000000000002</v>
      </c>
      <c r="T185">
        <v>1757.1192000000001</v>
      </c>
    </row>
    <row r="186" spans="1:20">
      <c r="A186">
        <v>-3.3921999999999999</v>
      </c>
      <c r="B186">
        <v>224.20509999999999</v>
      </c>
      <c r="D186">
        <v>-3.3921999999999999</v>
      </c>
      <c r="E186">
        <v>392.2278</v>
      </c>
      <c r="G186">
        <v>-3.3921999999999999</v>
      </c>
      <c r="H186">
        <v>565.37660000000005</v>
      </c>
      <c r="J186">
        <v>-3.3921999999999999</v>
      </c>
      <c r="K186">
        <v>870.06119999999999</v>
      </c>
      <c r="M186">
        <v>-3.3921999999999999</v>
      </c>
      <c r="N186">
        <v>1117.2705000000001</v>
      </c>
      <c r="P186">
        <v>-3.3921999999999999</v>
      </c>
      <c r="Q186">
        <v>1403.0925</v>
      </c>
      <c r="S186">
        <v>-3.3746</v>
      </c>
      <c r="T186">
        <v>1754.2564</v>
      </c>
    </row>
    <row r="187" spans="1:20">
      <c r="A187">
        <v>-3.3570000000000002</v>
      </c>
      <c r="B187">
        <v>224.04069999999999</v>
      </c>
      <c r="D187">
        <v>-3.3570000000000002</v>
      </c>
      <c r="E187">
        <v>391.29450000000003</v>
      </c>
      <c r="G187">
        <v>-3.3570000000000002</v>
      </c>
      <c r="H187">
        <v>565.2722</v>
      </c>
      <c r="J187">
        <v>-3.3570000000000002</v>
      </c>
      <c r="K187">
        <v>869.8759</v>
      </c>
      <c r="M187">
        <v>-3.3570000000000002</v>
      </c>
      <c r="N187">
        <v>1113.1302000000001</v>
      </c>
      <c r="P187">
        <v>-3.3570000000000002</v>
      </c>
      <c r="Q187">
        <v>1401.3793000000001</v>
      </c>
      <c r="S187">
        <v>-3.3395000000000001</v>
      </c>
      <c r="T187">
        <v>1751.8405</v>
      </c>
    </row>
    <row r="188" spans="1:20">
      <c r="A188">
        <v>-3.3218999999999999</v>
      </c>
      <c r="B188">
        <v>223.6575</v>
      </c>
      <c r="D188">
        <v>-3.3218999999999999</v>
      </c>
      <c r="E188">
        <v>390.28500000000003</v>
      </c>
      <c r="G188">
        <v>-3.3218999999999999</v>
      </c>
      <c r="H188">
        <v>564.85479999999995</v>
      </c>
      <c r="J188">
        <v>-3.3218999999999999</v>
      </c>
      <c r="K188">
        <v>869.69069999999999</v>
      </c>
      <c r="M188">
        <v>-3.3218999999999999</v>
      </c>
      <c r="N188">
        <v>1112.0651</v>
      </c>
      <c r="P188">
        <v>-3.3218999999999999</v>
      </c>
      <c r="Q188">
        <v>1401.6077</v>
      </c>
      <c r="S188">
        <v>-3.3043</v>
      </c>
      <c r="T188">
        <v>1748.7742000000001</v>
      </c>
    </row>
    <row r="189" spans="1:20">
      <c r="A189">
        <v>-3.2867000000000002</v>
      </c>
      <c r="B189">
        <v>223.2474</v>
      </c>
      <c r="D189">
        <v>-3.2867000000000002</v>
      </c>
      <c r="E189">
        <v>389.54820000000001</v>
      </c>
      <c r="G189">
        <v>-3.2867000000000002</v>
      </c>
      <c r="H189">
        <v>564.69839999999999</v>
      </c>
      <c r="J189">
        <v>-3.2867000000000002</v>
      </c>
      <c r="K189">
        <v>869.69069999999999</v>
      </c>
      <c r="M189">
        <v>-3.2867000000000002</v>
      </c>
      <c r="N189">
        <v>1108.2170000000001</v>
      </c>
      <c r="P189">
        <v>-3.2867000000000002</v>
      </c>
      <c r="Q189">
        <v>1402.9783</v>
      </c>
      <c r="S189">
        <v>-3.2692000000000001</v>
      </c>
      <c r="T189">
        <v>1750.9634000000001</v>
      </c>
    </row>
    <row r="190" spans="1:20">
      <c r="A190">
        <v>-3.2515999999999998</v>
      </c>
      <c r="B190">
        <v>222.15629999999999</v>
      </c>
      <c r="D190">
        <v>-3.2515999999999998</v>
      </c>
      <c r="E190">
        <v>389.27699999999999</v>
      </c>
      <c r="G190">
        <v>-3.2515999999999998</v>
      </c>
      <c r="H190">
        <v>564.69839999999999</v>
      </c>
      <c r="J190">
        <v>-3.2515999999999998</v>
      </c>
      <c r="K190">
        <v>869.13469999999995</v>
      </c>
      <c r="M190">
        <v>-3.2515999999999998</v>
      </c>
      <c r="N190">
        <v>1104.9173000000001</v>
      </c>
      <c r="P190">
        <v>-3.2515999999999998</v>
      </c>
      <c r="Q190">
        <v>1402.9783</v>
      </c>
      <c r="S190">
        <v>-3.234</v>
      </c>
      <c r="T190">
        <v>1750.9634000000001</v>
      </c>
    </row>
    <row r="191" spans="1:20">
      <c r="A191">
        <v>-3.2164000000000001</v>
      </c>
      <c r="B191">
        <v>221.63929999999999</v>
      </c>
      <c r="D191">
        <v>-3.2164000000000001</v>
      </c>
      <c r="E191">
        <v>389.97469999999998</v>
      </c>
      <c r="G191">
        <v>-3.2164000000000001</v>
      </c>
      <c r="H191">
        <v>564.69839999999999</v>
      </c>
      <c r="J191">
        <v>-3.2164000000000001</v>
      </c>
      <c r="K191">
        <v>868.3931</v>
      </c>
      <c r="M191">
        <v>-3.2164000000000001</v>
      </c>
      <c r="N191">
        <v>1103.471</v>
      </c>
      <c r="P191">
        <v>-3.2164000000000001</v>
      </c>
      <c r="Q191">
        <v>1403.0925</v>
      </c>
      <c r="S191">
        <v>-3.1989000000000001</v>
      </c>
      <c r="T191">
        <v>1750.5252</v>
      </c>
    </row>
    <row r="192" spans="1:20">
      <c r="A192">
        <v>-3.1812999999999998</v>
      </c>
      <c r="B192">
        <v>220.7704</v>
      </c>
      <c r="D192">
        <v>-3.1812999999999998</v>
      </c>
      <c r="E192">
        <v>390.01350000000002</v>
      </c>
      <c r="G192">
        <v>-3.1812999999999998</v>
      </c>
      <c r="H192">
        <v>561.78650000000005</v>
      </c>
      <c r="J192">
        <v>-3.1812999999999998</v>
      </c>
      <c r="K192">
        <v>865.23710000000005</v>
      </c>
      <c r="M192">
        <v>-3.1812999999999998</v>
      </c>
      <c r="N192">
        <v>1102.1593</v>
      </c>
      <c r="P192">
        <v>-3.1812999999999998</v>
      </c>
      <c r="Q192">
        <v>1403.0925</v>
      </c>
      <c r="S192">
        <v>-3.1637</v>
      </c>
      <c r="T192">
        <v>1750.9634000000001</v>
      </c>
    </row>
    <row r="193" spans="1:20">
      <c r="A193">
        <v>-3.1461000000000001</v>
      </c>
      <c r="B193">
        <v>220.55350000000001</v>
      </c>
      <c r="D193">
        <v>-3.1461000000000001</v>
      </c>
      <c r="E193">
        <v>390.01350000000002</v>
      </c>
      <c r="G193">
        <v>-3.1461000000000001</v>
      </c>
      <c r="H193">
        <v>561.21630000000005</v>
      </c>
      <c r="J193">
        <v>-3.1461000000000001</v>
      </c>
      <c r="K193">
        <v>864.95839999999998</v>
      </c>
      <c r="M193">
        <v>-3.1461000000000001</v>
      </c>
      <c r="N193">
        <v>1101.6355000000001</v>
      </c>
      <c r="P193">
        <v>-3.1461000000000001</v>
      </c>
      <c r="Q193">
        <v>1402.0645</v>
      </c>
      <c r="S193">
        <v>-3.1284999999999998</v>
      </c>
      <c r="T193">
        <v>1749.8681999999999</v>
      </c>
    </row>
    <row r="194" spans="1:20">
      <c r="A194">
        <v>-3.1110000000000002</v>
      </c>
      <c r="B194">
        <v>220.7704</v>
      </c>
      <c r="D194">
        <v>-3.1110000000000002</v>
      </c>
      <c r="E194">
        <v>390.24619999999999</v>
      </c>
      <c r="G194">
        <v>-3.1110000000000002</v>
      </c>
      <c r="H194">
        <v>561.21630000000005</v>
      </c>
      <c r="J194">
        <v>-3.1110000000000002</v>
      </c>
      <c r="K194">
        <v>864.95839999999998</v>
      </c>
      <c r="M194">
        <v>-3.1110000000000002</v>
      </c>
      <c r="N194">
        <v>1102.0282999999999</v>
      </c>
      <c r="P194">
        <v>-3.1110000000000002</v>
      </c>
      <c r="Q194">
        <v>1402.0645</v>
      </c>
      <c r="S194">
        <v>-3.0933999999999999</v>
      </c>
      <c r="T194">
        <v>1748.1184000000001</v>
      </c>
    </row>
    <row r="195" spans="1:20">
      <c r="A195">
        <v>-3.0758000000000001</v>
      </c>
      <c r="B195">
        <v>220.4451</v>
      </c>
      <c r="D195">
        <v>-3.0758000000000001</v>
      </c>
      <c r="E195">
        <v>390.24619999999999</v>
      </c>
      <c r="G195">
        <v>-3.0758000000000001</v>
      </c>
      <c r="H195">
        <v>560.75030000000004</v>
      </c>
      <c r="J195">
        <v>-3.0758000000000001</v>
      </c>
      <c r="K195">
        <v>864.77250000000004</v>
      </c>
      <c r="M195">
        <v>-3.0758000000000001</v>
      </c>
      <c r="N195">
        <v>1102.0282999999999</v>
      </c>
      <c r="P195">
        <v>-3.0758000000000001</v>
      </c>
      <c r="Q195">
        <v>1402.7498000000001</v>
      </c>
      <c r="S195">
        <v>-3.0581999999999998</v>
      </c>
      <c r="T195">
        <v>1745.9355</v>
      </c>
    </row>
    <row r="196" spans="1:20">
      <c r="A196">
        <v>-3.0407000000000002</v>
      </c>
      <c r="B196">
        <v>220.2826</v>
      </c>
      <c r="D196">
        <v>-3.0407000000000002</v>
      </c>
      <c r="E196">
        <v>389.16079999999999</v>
      </c>
      <c r="G196">
        <v>-3.0407000000000002</v>
      </c>
      <c r="H196">
        <v>559.81949999999995</v>
      </c>
      <c r="J196">
        <v>-3.0407000000000002</v>
      </c>
      <c r="K196">
        <v>860.67870000000005</v>
      </c>
      <c r="M196">
        <v>-3.0407000000000002</v>
      </c>
      <c r="N196">
        <v>1101.6355000000001</v>
      </c>
      <c r="P196">
        <v>-3.0407000000000002</v>
      </c>
      <c r="Q196">
        <v>1402.7498000000001</v>
      </c>
      <c r="S196">
        <v>-3.0230999999999999</v>
      </c>
      <c r="T196">
        <v>1739.8495</v>
      </c>
    </row>
    <row r="197" spans="1:20">
      <c r="A197">
        <v>-3.0055000000000001</v>
      </c>
      <c r="B197">
        <v>220.06610000000001</v>
      </c>
      <c r="D197">
        <v>-3.0055000000000001</v>
      </c>
      <c r="E197">
        <v>388.54140000000001</v>
      </c>
      <c r="G197">
        <v>-3.0055000000000001</v>
      </c>
      <c r="H197">
        <v>559.25149999999996</v>
      </c>
      <c r="J197">
        <v>-3.0055000000000001</v>
      </c>
      <c r="K197">
        <v>862.44749999999999</v>
      </c>
      <c r="M197">
        <v>-3.0055000000000001</v>
      </c>
      <c r="N197">
        <v>1101.3738000000001</v>
      </c>
      <c r="P197">
        <v>-3.0055000000000001</v>
      </c>
      <c r="Q197">
        <v>1402.9783</v>
      </c>
      <c r="S197">
        <v>-2.9878999999999998</v>
      </c>
      <c r="T197">
        <v>1739.1996999999999</v>
      </c>
    </row>
    <row r="198" spans="1:20">
      <c r="A198">
        <v>-2.9704000000000002</v>
      </c>
      <c r="B198">
        <v>219.06649999999999</v>
      </c>
      <c r="D198">
        <v>-2.9704000000000002</v>
      </c>
      <c r="E198">
        <v>387.88389999999998</v>
      </c>
      <c r="G198">
        <v>-2.9704000000000002</v>
      </c>
      <c r="H198">
        <v>559.30309999999997</v>
      </c>
      <c r="J198">
        <v>-2.9704000000000002</v>
      </c>
      <c r="K198">
        <v>861.79600000000005</v>
      </c>
      <c r="M198">
        <v>-2.9704000000000002</v>
      </c>
      <c r="N198">
        <v>1101.6355000000001</v>
      </c>
      <c r="P198">
        <v>-2.9704000000000002</v>
      </c>
      <c r="Q198">
        <v>1403.4353000000001</v>
      </c>
      <c r="S198">
        <v>-2.9527999999999999</v>
      </c>
      <c r="T198">
        <v>1736.8208</v>
      </c>
    </row>
    <row r="199" spans="1:20">
      <c r="A199">
        <v>-2.9352</v>
      </c>
      <c r="B199">
        <v>218.2851</v>
      </c>
      <c r="D199">
        <v>-2.9352</v>
      </c>
      <c r="E199">
        <v>387.1884</v>
      </c>
      <c r="G199">
        <v>-2.9352</v>
      </c>
      <c r="H199">
        <v>559.35469999999998</v>
      </c>
      <c r="J199">
        <v>-2.9352</v>
      </c>
      <c r="K199">
        <v>861.79600000000005</v>
      </c>
      <c r="M199">
        <v>-2.9352</v>
      </c>
      <c r="N199">
        <v>1100.1976</v>
      </c>
      <c r="P199">
        <v>-2.9352</v>
      </c>
      <c r="Q199">
        <v>1403.4353000000001</v>
      </c>
      <c r="S199">
        <v>-2.9176000000000002</v>
      </c>
      <c r="T199">
        <v>1735.5257999999999</v>
      </c>
    </row>
    <row r="200" spans="1:20">
      <c r="A200">
        <v>-2.9001000000000001</v>
      </c>
      <c r="B200">
        <v>216.9693</v>
      </c>
      <c r="D200">
        <v>-2.9001000000000001</v>
      </c>
      <c r="E200">
        <v>386.53230000000002</v>
      </c>
      <c r="G200">
        <v>-2.9001000000000001</v>
      </c>
      <c r="H200">
        <v>559.35469999999998</v>
      </c>
      <c r="J200">
        <v>-2.9001000000000001</v>
      </c>
      <c r="K200">
        <v>861.79600000000005</v>
      </c>
      <c r="M200">
        <v>-2.9001000000000001</v>
      </c>
      <c r="N200">
        <v>1100.1976</v>
      </c>
      <c r="P200">
        <v>-2.9001000000000001</v>
      </c>
      <c r="Q200">
        <v>1403.6638</v>
      </c>
      <c r="S200">
        <v>-2.8824999999999998</v>
      </c>
      <c r="T200">
        <v>1736.1731</v>
      </c>
    </row>
    <row r="201" spans="1:20">
      <c r="A201">
        <v>-2.8649</v>
      </c>
      <c r="B201">
        <v>216.62110000000001</v>
      </c>
      <c r="D201">
        <v>-2.8649</v>
      </c>
      <c r="E201">
        <v>386.18520000000001</v>
      </c>
      <c r="G201">
        <v>-2.8649</v>
      </c>
      <c r="H201">
        <v>559.66449999999998</v>
      </c>
      <c r="J201">
        <v>-2.8649</v>
      </c>
      <c r="K201">
        <v>861.79600000000005</v>
      </c>
      <c r="M201">
        <v>-2.8649</v>
      </c>
      <c r="N201">
        <v>1099.6756</v>
      </c>
      <c r="P201">
        <v>-2.8649</v>
      </c>
      <c r="Q201">
        <v>1403.7781</v>
      </c>
      <c r="S201">
        <v>-2.8473000000000002</v>
      </c>
      <c r="T201">
        <v>1738.1177</v>
      </c>
    </row>
    <row r="202" spans="1:20">
      <c r="A202">
        <v>-2.8298000000000001</v>
      </c>
      <c r="B202">
        <v>216.43369999999999</v>
      </c>
      <c r="D202">
        <v>-2.8298000000000001</v>
      </c>
      <c r="E202">
        <v>386.18520000000001</v>
      </c>
      <c r="G202">
        <v>-2.8298000000000001</v>
      </c>
      <c r="H202">
        <v>559.66449999999998</v>
      </c>
      <c r="J202">
        <v>-2.8298000000000001</v>
      </c>
      <c r="K202">
        <v>861.79600000000005</v>
      </c>
      <c r="M202">
        <v>-2.8298000000000001</v>
      </c>
      <c r="N202">
        <v>1097.4634000000001</v>
      </c>
      <c r="P202">
        <v>-2.8298000000000001</v>
      </c>
      <c r="Q202">
        <v>1403.8923</v>
      </c>
      <c r="S202">
        <v>-2.8121999999999998</v>
      </c>
      <c r="T202">
        <v>1739.8495</v>
      </c>
    </row>
    <row r="203" spans="1:20">
      <c r="A203">
        <v>-2.7946</v>
      </c>
      <c r="B203">
        <v>216.62110000000001</v>
      </c>
      <c r="D203">
        <v>-2.7946</v>
      </c>
      <c r="E203">
        <v>386.53230000000002</v>
      </c>
      <c r="G203">
        <v>-2.7946</v>
      </c>
      <c r="H203">
        <v>558.99350000000004</v>
      </c>
      <c r="J203">
        <v>-2.7946</v>
      </c>
      <c r="K203">
        <v>860.58550000000002</v>
      </c>
      <c r="M203">
        <v>-2.7946</v>
      </c>
      <c r="N203">
        <v>1097.4634000000001</v>
      </c>
      <c r="P203">
        <v>-2.7946</v>
      </c>
      <c r="Q203">
        <v>1404.8067000000001</v>
      </c>
      <c r="S203">
        <v>-2.7770000000000001</v>
      </c>
      <c r="T203">
        <v>1743.9751000000001</v>
      </c>
    </row>
    <row r="204" spans="1:20">
      <c r="A204">
        <v>-2.7593999999999999</v>
      </c>
      <c r="B204">
        <v>216.9693</v>
      </c>
      <c r="D204">
        <v>-2.7593999999999999</v>
      </c>
      <c r="E204">
        <v>386.18520000000001</v>
      </c>
      <c r="G204">
        <v>-2.7593999999999999</v>
      </c>
      <c r="H204">
        <v>555.59950000000003</v>
      </c>
      <c r="J204">
        <v>-2.7593999999999999</v>
      </c>
      <c r="K204">
        <v>860.58550000000002</v>
      </c>
      <c r="M204">
        <v>-2.7593999999999999</v>
      </c>
      <c r="N204">
        <v>1098.1130000000001</v>
      </c>
      <c r="P204">
        <v>-2.7593999999999999</v>
      </c>
      <c r="Q204">
        <v>1403.8923</v>
      </c>
      <c r="S204">
        <v>-2.7418999999999998</v>
      </c>
      <c r="T204">
        <v>1747.463</v>
      </c>
    </row>
    <row r="205" spans="1:20">
      <c r="A205">
        <v>-2.7242999999999999</v>
      </c>
      <c r="B205">
        <v>217.77430000000001</v>
      </c>
      <c r="D205">
        <v>-2.7242999999999999</v>
      </c>
      <c r="E205">
        <v>385.5301</v>
      </c>
      <c r="G205">
        <v>-2.7242999999999999</v>
      </c>
      <c r="H205">
        <v>555.03589999999997</v>
      </c>
      <c r="J205">
        <v>-2.7242999999999999</v>
      </c>
      <c r="K205">
        <v>860.02660000000003</v>
      </c>
      <c r="M205">
        <v>-2.7242999999999999</v>
      </c>
      <c r="N205">
        <v>1096.5553</v>
      </c>
      <c r="P205">
        <v>-2.7242999999999999</v>
      </c>
      <c r="Q205">
        <v>1403.2067999999999</v>
      </c>
      <c r="S205">
        <v>-2.7067000000000001</v>
      </c>
      <c r="T205">
        <v>1747.463</v>
      </c>
    </row>
    <row r="206" spans="1:20">
      <c r="A206">
        <v>-2.6890999999999998</v>
      </c>
      <c r="B206">
        <v>218.1506</v>
      </c>
      <c r="D206">
        <v>-2.6890999999999998</v>
      </c>
      <c r="E206">
        <v>384.64479999999998</v>
      </c>
      <c r="G206">
        <v>-2.6890999999999998</v>
      </c>
      <c r="H206">
        <v>554.7287</v>
      </c>
      <c r="J206">
        <v>-2.6890999999999998</v>
      </c>
      <c r="K206">
        <v>860.67870000000005</v>
      </c>
      <c r="M206">
        <v>-2.6890999999999998</v>
      </c>
      <c r="N206">
        <v>1096.5553</v>
      </c>
      <c r="P206">
        <v>-2.6890999999999998</v>
      </c>
      <c r="Q206">
        <v>1403.2067999999999</v>
      </c>
      <c r="S206">
        <v>-2.6716000000000002</v>
      </c>
      <c r="T206">
        <v>1743.1051</v>
      </c>
    </row>
    <row r="207" spans="1:20">
      <c r="A207">
        <v>-2.6539999999999999</v>
      </c>
      <c r="B207">
        <v>218.1506</v>
      </c>
      <c r="D207">
        <v>-2.6539999999999999</v>
      </c>
      <c r="E207">
        <v>384.56779999999998</v>
      </c>
      <c r="G207">
        <v>-2.6539999999999999</v>
      </c>
      <c r="H207">
        <v>553.91049999999996</v>
      </c>
      <c r="J207">
        <v>-2.6539999999999999</v>
      </c>
      <c r="K207">
        <v>860.02660000000003</v>
      </c>
      <c r="M207">
        <v>-2.6539999999999999</v>
      </c>
      <c r="N207">
        <v>1094.0993000000001</v>
      </c>
      <c r="P207">
        <v>-2.6539999999999999</v>
      </c>
      <c r="Q207">
        <v>1402.9783</v>
      </c>
      <c r="S207">
        <v>-2.6364000000000001</v>
      </c>
      <c r="T207">
        <v>1743.1051</v>
      </c>
    </row>
    <row r="208" spans="1:20">
      <c r="A208">
        <v>-2.6187999999999998</v>
      </c>
      <c r="B208">
        <v>218.1506</v>
      </c>
      <c r="D208">
        <v>-2.6187999999999998</v>
      </c>
      <c r="E208">
        <v>384.2987</v>
      </c>
      <c r="G208">
        <v>-2.6187999999999998</v>
      </c>
      <c r="H208">
        <v>554.37059999999997</v>
      </c>
      <c r="J208">
        <v>-2.6187999999999998</v>
      </c>
      <c r="K208">
        <v>858.34889999999996</v>
      </c>
      <c r="M208">
        <v>-2.6187999999999998</v>
      </c>
      <c r="N208">
        <v>1091.5283999999999</v>
      </c>
      <c r="P208">
        <v>-2.6187999999999998</v>
      </c>
      <c r="Q208">
        <v>1402.5214000000001</v>
      </c>
      <c r="S208">
        <v>-2.6013000000000002</v>
      </c>
      <c r="T208">
        <v>1741.3674000000001</v>
      </c>
    </row>
    <row r="209" spans="1:20">
      <c r="A209">
        <v>-2.5836999999999999</v>
      </c>
      <c r="B209">
        <v>218.0968</v>
      </c>
      <c r="D209">
        <v>-2.5836999999999999</v>
      </c>
      <c r="E209">
        <v>384.95260000000002</v>
      </c>
      <c r="G209">
        <v>-2.5836999999999999</v>
      </c>
      <c r="H209">
        <v>554.47289999999998</v>
      </c>
      <c r="J209">
        <v>-2.5836999999999999</v>
      </c>
      <c r="K209">
        <v>857.22979999999995</v>
      </c>
      <c r="M209">
        <v>-2.5836999999999999</v>
      </c>
      <c r="N209">
        <v>1092.0414000000001</v>
      </c>
      <c r="P209">
        <v>-2.5836999999999999</v>
      </c>
      <c r="Q209">
        <v>1402.9783</v>
      </c>
      <c r="S209">
        <v>-2.5661</v>
      </c>
      <c r="T209">
        <v>1741.1504</v>
      </c>
    </row>
    <row r="210" spans="1:20">
      <c r="A210">
        <v>-2.5485000000000002</v>
      </c>
      <c r="B210">
        <v>217.90860000000001</v>
      </c>
      <c r="D210">
        <v>-2.5485000000000002</v>
      </c>
      <c r="E210">
        <v>385.5301</v>
      </c>
      <c r="G210">
        <v>-2.5485000000000002</v>
      </c>
      <c r="H210">
        <v>554.83109999999999</v>
      </c>
      <c r="J210">
        <v>-2.5485000000000002</v>
      </c>
      <c r="K210">
        <v>853.21590000000003</v>
      </c>
      <c r="M210">
        <v>-2.5485000000000002</v>
      </c>
      <c r="N210">
        <v>1091.2722000000001</v>
      </c>
      <c r="P210">
        <v>-2.5485000000000002</v>
      </c>
      <c r="Q210">
        <v>1402.5214000000001</v>
      </c>
      <c r="S210">
        <v>-2.5310000000000001</v>
      </c>
      <c r="T210">
        <v>1741.1504</v>
      </c>
    </row>
    <row r="211" spans="1:20">
      <c r="A211">
        <v>-2.5133999999999999</v>
      </c>
      <c r="B211">
        <v>217.2106</v>
      </c>
      <c r="D211">
        <v>-2.5133999999999999</v>
      </c>
      <c r="E211">
        <v>386.03100000000001</v>
      </c>
      <c r="G211">
        <v>-2.5133999999999999</v>
      </c>
      <c r="H211">
        <v>555.80460000000005</v>
      </c>
      <c r="J211">
        <v>-2.5133999999999999</v>
      </c>
      <c r="K211">
        <v>852.56200000000001</v>
      </c>
      <c r="M211">
        <v>-2.5133999999999999</v>
      </c>
      <c r="N211">
        <v>1089.6104</v>
      </c>
      <c r="P211">
        <v>-2.5133999999999999</v>
      </c>
      <c r="Q211">
        <v>1401.8361</v>
      </c>
      <c r="S211">
        <v>-2.4958</v>
      </c>
      <c r="T211">
        <v>1741.1504</v>
      </c>
    </row>
    <row r="212" spans="1:20">
      <c r="A212">
        <v>-2.4782000000000002</v>
      </c>
      <c r="B212">
        <v>218.20439999999999</v>
      </c>
      <c r="D212">
        <v>-2.4782000000000002</v>
      </c>
      <c r="E212">
        <v>386.10809999999998</v>
      </c>
      <c r="G212">
        <v>-2.4782000000000002</v>
      </c>
      <c r="H212">
        <v>556.88250000000005</v>
      </c>
      <c r="J212">
        <v>-2.4782000000000002</v>
      </c>
      <c r="K212">
        <v>852.9357</v>
      </c>
      <c r="M212">
        <v>-2.4782000000000002</v>
      </c>
      <c r="N212">
        <v>1089.6104</v>
      </c>
      <c r="P212">
        <v>-2.4782000000000002</v>
      </c>
      <c r="Q212">
        <v>1401.8361</v>
      </c>
      <c r="S212">
        <v>-2.4607000000000001</v>
      </c>
      <c r="T212">
        <v>1741.3674000000001</v>
      </c>
    </row>
    <row r="213" spans="1:20">
      <c r="A213">
        <v>-2.4430999999999998</v>
      </c>
      <c r="B213">
        <v>217.9624</v>
      </c>
      <c r="D213">
        <v>-2.4430999999999998</v>
      </c>
      <c r="E213">
        <v>386.41660000000002</v>
      </c>
      <c r="G213">
        <v>-2.4430999999999998</v>
      </c>
      <c r="H213">
        <v>556.88250000000005</v>
      </c>
      <c r="J213">
        <v>-2.4430999999999998</v>
      </c>
      <c r="K213">
        <v>852.00139999999999</v>
      </c>
      <c r="M213">
        <v>-2.4430999999999998</v>
      </c>
      <c r="N213">
        <v>1089.4829</v>
      </c>
      <c r="P213">
        <v>-2.4430999999999998</v>
      </c>
      <c r="Q213">
        <v>1397.8398999999999</v>
      </c>
      <c r="S213">
        <v>-2.4255</v>
      </c>
      <c r="T213">
        <v>1743.3225</v>
      </c>
    </row>
    <row r="214" spans="1:20">
      <c r="A214">
        <v>-2.4079000000000002</v>
      </c>
      <c r="B214">
        <v>218.04300000000001</v>
      </c>
      <c r="D214">
        <v>-2.4079000000000002</v>
      </c>
      <c r="E214">
        <v>386.10809999999998</v>
      </c>
      <c r="G214">
        <v>-2.4079000000000002</v>
      </c>
      <c r="H214">
        <v>556.88250000000005</v>
      </c>
      <c r="J214">
        <v>-2.4079000000000002</v>
      </c>
      <c r="K214">
        <v>851.06690000000003</v>
      </c>
      <c r="M214">
        <v>-2.4079000000000002</v>
      </c>
      <c r="N214">
        <v>1089.4829</v>
      </c>
      <c r="P214">
        <v>-2.4079000000000002</v>
      </c>
      <c r="Q214">
        <v>1397.269</v>
      </c>
      <c r="S214">
        <v>-2.3902999999999999</v>
      </c>
      <c r="T214">
        <v>1745.9355</v>
      </c>
    </row>
    <row r="215" spans="1:20">
      <c r="A215">
        <v>-2.3727999999999998</v>
      </c>
      <c r="B215">
        <v>217.7474</v>
      </c>
      <c r="D215">
        <v>-2.3727999999999998</v>
      </c>
      <c r="E215">
        <v>386.06950000000001</v>
      </c>
      <c r="G215">
        <v>-2.3727999999999998</v>
      </c>
      <c r="H215">
        <v>555.75329999999997</v>
      </c>
      <c r="J215">
        <v>-2.3727999999999998</v>
      </c>
      <c r="K215">
        <v>850.31920000000002</v>
      </c>
      <c r="M215">
        <v>-2.3727999999999998</v>
      </c>
      <c r="N215">
        <v>1089.6104</v>
      </c>
      <c r="P215">
        <v>-2.3727999999999998</v>
      </c>
      <c r="Q215">
        <v>1397.269</v>
      </c>
      <c r="S215">
        <v>-2.3552</v>
      </c>
      <c r="T215">
        <v>1745.9355</v>
      </c>
    </row>
    <row r="216" spans="1:20">
      <c r="A216">
        <v>-2.3376000000000001</v>
      </c>
      <c r="B216">
        <v>217.0497</v>
      </c>
      <c r="D216">
        <v>-2.3376000000000001</v>
      </c>
      <c r="E216">
        <v>385.45299999999997</v>
      </c>
      <c r="G216">
        <v>-2.3376000000000001</v>
      </c>
      <c r="H216">
        <v>554.0127</v>
      </c>
      <c r="J216">
        <v>-2.3376000000000001</v>
      </c>
      <c r="K216">
        <v>849.75819999999999</v>
      </c>
      <c r="M216">
        <v>-2.3376000000000001</v>
      </c>
      <c r="N216">
        <v>1090.2488000000001</v>
      </c>
      <c r="P216">
        <v>-2.3376000000000001</v>
      </c>
      <c r="Q216">
        <v>1397.3832</v>
      </c>
      <c r="S216">
        <v>-2.3199999999999998</v>
      </c>
      <c r="T216">
        <v>1747.2447</v>
      </c>
    </row>
    <row r="217" spans="1:20">
      <c r="A217">
        <v>-2.3025000000000002</v>
      </c>
      <c r="B217">
        <v>216.8621</v>
      </c>
      <c r="D217">
        <v>-2.3025000000000002</v>
      </c>
      <c r="E217">
        <v>386.06950000000001</v>
      </c>
      <c r="G217">
        <v>-2.3025000000000002</v>
      </c>
      <c r="H217">
        <v>553.24659999999994</v>
      </c>
      <c r="J217">
        <v>-2.3025000000000002</v>
      </c>
      <c r="K217">
        <v>848.91679999999997</v>
      </c>
      <c r="M217">
        <v>-2.3025000000000002</v>
      </c>
      <c r="N217">
        <v>1092.9404999999999</v>
      </c>
      <c r="P217">
        <v>-2.3025000000000002</v>
      </c>
      <c r="Q217">
        <v>1397.8398999999999</v>
      </c>
      <c r="S217">
        <v>-2.2848999999999999</v>
      </c>
      <c r="T217">
        <v>1749.4304999999999</v>
      </c>
    </row>
    <row r="218" spans="1:20">
      <c r="A218">
        <v>-2.2673000000000001</v>
      </c>
      <c r="B218">
        <v>216.72819999999999</v>
      </c>
      <c r="D218">
        <v>-2.2673000000000001</v>
      </c>
      <c r="E218">
        <v>385.95389999999998</v>
      </c>
      <c r="G218">
        <v>-2.2673000000000001</v>
      </c>
      <c r="H218">
        <v>552.73649999999998</v>
      </c>
      <c r="J218">
        <v>-2.2673000000000001</v>
      </c>
      <c r="K218">
        <v>848.54269999999997</v>
      </c>
      <c r="M218">
        <v>-2.2673000000000001</v>
      </c>
      <c r="N218">
        <v>1094.4862000000001</v>
      </c>
      <c r="P218">
        <v>-2.2673000000000001</v>
      </c>
      <c r="Q218">
        <v>1398.1823999999999</v>
      </c>
      <c r="S218">
        <v>-2.2496999999999998</v>
      </c>
      <c r="T218">
        <v>1751.1826000000001</v>
      </c>
    </row>
    <row r="219" spans="1:20">
      <c r="A219">
        <v>-2.2322000000000002</v>
      </c>
      <c r="B219">
        <v>216.72819999999999</v>
      </c>
      <c r="D219">
        <v>-2.2322000000000002</v>
      </c>
      <c r="E219">
        <v>385.95389999999998</v>
      </c>
      <c r="G219">
        <v>-2.2322000000000002</v>
      </c>
      <c r="H219">
        <v>552.63459999999998</v>
      </c>
      <c r="J219">
        <v>-2.2322000000000002</v>
      </c>
      <c r="K219">
        <v>850.03869999999995</v>
      </c>
      <c r="M219">
        <v>-2.2322000000000002</v>
      </c>
      <c r="N219">
        <v>1093.4552000000001</v>
      </c>
      <c r="P219">
        <v>-2.2322000000000002</v>
      </c>
      <c r="Q219">
        <v>1397.3832</v>
      </c>
      <c r="S219">
        <v>-2.2145999999999999</v>
      </c>
      <c r="T219">
        <v>1751.1826000000001</v>
      </c>
    </row>
    <row r="220" spans="1:20">
      <c r="A220">
        <v>-2.1970000000000001</v>
      </c>
      <c r="B220">
        <v>217.02289999999999</v>
      </c>
      <c r="D220">
        <v>-2.1970000000000001</v>
      </c>
      <c r="E220">
        <v>386.53230000000002</v>
      </c>
      <c r="G220">
        <v>-2.1970000000000001</v>
      </c>
      <c r="H220">
        <v>552.58360000000005</v>
      </c>
      <c r="J220">
        <v>-2.1970000000000001</v>
      </c>
      <c r="K220">
        <v>849.38430000000005</v>
      </c>
      <c r="M220">
        <v>-2.1970000000000001</v>
      </c>
      <c r="N220">
        <v>1092.9404999999999</v>
      </c>
      <c r="P220">
        <v>-2.1970000000000001</v>
      </c>
      <c r="Q220">
        <v>1396.2412999999999</v>
      </c>
      <c r="S220">
        <v>-2.1793999999999998</v>
      </c>
      <c r="T220">
        <v>1751.4019000000001</v>
      </c>
    </row>
    <row r="221" spans="1:20">
      <c r="A221">
        <v>-2.1619000000000002</v>
      </c>
      <c r="B221">
        <v>217.828</v>
      </c>
      <c r="D221">
        <v>-2.1619000000000002</v>
      </c>
      <c r="E221">
        <v>385.95389999999998</v>
      </c>
      <c r="G221">
        <v>-2.1619000000000002</v>
      </c>
      <c r="H221">
        <v>552.58360000000005</v>
      </c>
      <c r="J221">
        <v>-2.1619000000000002</v>
      </c>
      <c r="K221">
        <v>848.91679999999997</v>
      </c>
      <c r="M221">
        <v>-2.1619000000000002</v>
      </c>
      <c r="N221">
        <v>1091.6566</v>
      </c>
      <c r="P221">
        <v>-2.1619000000000002</v>
      </c>
      <c r="Q221">
        <v>1394.528</v>
      </c>
      <c r="S221">
        <v>-2.1442999999999999</v>
      </c>
      <c r="T221">
        <v>1751.1826000000001</v>
      </c>
    </row>
    <row r="222" spans="1:20">
      <c r="A222">
        <v>-2.1267</v>
      </c>
      <c r="B222">
        <v>217.8817</v>
      </c>
      <c r="D222">
        <v>-2.1267</v>
      </c>
      <c r="E222">
        <v>385.29899999999998</v>
      </c>
      <c r="G222">
        <v>-2.1267</v>
      </c>
      <c r="H222">
        <v>552.58360000000005</v>
      </c>
      <c r="J222">
        <v>-2.1267</v>
      </c>
      <c r="K222">
        <v>847.51400000000001</v>
      </c>
      <c r="M222">
        <v>-2.1267</v>
      </c>
      <c r="N222">
        <v>1091.6566</v>
      </c>
      <c r="P222">
        <v>-2.1267</v>
      </c>
      <c r="Q222">
        <v>1392.4707000000001</v>
      </c>
      <c r="S222">
        <v>-2.1091000000000002</v>
      </c>
      <c r="T222">
        <v>1745.2816</v>
      </c>
    </row>
    <row r="223" spans="1:20">
      <c r="A223">
        <v>-2.0916000000000001</v>
      </c>
      <c r="B223">
        <v>218.04300000000001</v>
      </c>
      <c r="D223">
        <v>-2.0916000000000001</v>
      </c>
      <c r="E223">
        <v>385.29899999999998</v>
      </c>
      <c r="G223">
        <v>-2.0916000000000001</v>
      </c>
      <c r="H223">
        <v>552.63459999999998</v>
      </c>
      <c r="J223">
        <v>-2.0916000000000001</v>
      </c>
      <c r="K223">
        <v>849.38430000000005</v>
      </c>
      <c r="M223">
        <v>-2.0916000000000001</v>
      </c>
      <c r="N223">
        <v>1091.1441</v>
      </c>
      <c r="P223">
        <v>-2.0916000000000001</v>
      </c>
      <c r="Q223">
        <v>1390.8692000000001</v>
      </c>
      <c r="S223">
        <v>-2.0739999999999998</v>
      </c>
      <c r="T223">
        <v>1745.0637999999999</v>
      </c>
    </row>
    <row r="224" spans="1:20">
      <c r="A224">
        <v>-2.0564</v>
      </c>
      <c r="B224">
        <v>218.12370000000001</v>
      </c>
      <c r="D224">
        <v>-2.0564</v>
      </c>
      <c r="E224">
        <v>385.37599999999998</v>
      </c>
      <c r="G224">
        <v>-2.0564</v>
      </c>
      <c r="H224">
        <v>551.81960000000004</v>
      </c>
      <c r="J224">
        <v>-2.0564</v>
      </c>
      <c r="K224">
        <v>848.63620000000003</v>
      </c>
      <c r="M224">
        <v>-2.0564</v>
      </c>
      <c r="N224">
        <v>1091.7847999999999</v>
      </c>
      <c r="P224">
        <v>-2.0564</v>
      </c>
      <c r="Q224">
        <v>1390.8692000000001</v>
      </c>
      <c r="S224">
        <v>-2.0388000000000002</v>
      </c>
      <c r="T224">
        <v>1744.1928</v>
      </c>
    </row>
    <row r="225" spans="1:20">
      <c r="A225">
        <v>-2.0213000000000001</v>
      </c>
      <c r="B225">
        <v>218.25819999999999</v>
      </c>
      <c r="D225">
        <v>-2.0213000000000001</v>
      </c>
      <c r="E225">
        <v>386.33940000000001</v>
      </c>
      <c r="G225">
        <v>-2.0213000000000001</v>
      </c>
      <c r="H225">
        <v>550.90409999999997</v>
      </c>
      <c r="J225">
        <v>-2.0213000000000001</v>
      </c>
      <c r="K225">
        <v>847.32690000000002</v>
      </c>
      <c r="M225">
        <v>-2.0213000000000001</v>
      </c>
      <c r="N225">
        <v>1092.6833999999999</v>
      </c>
      <c r="P225">
        <v>-2.0213000000000001</v>
      </c>
      <c r="Q225">
        <v>1391.2125000000001</v>
      </c>
      <c r="S225">
        <v>-2.0036999999999998</v>
      </c>
      <c r="T225">
        <v>1744.8459</v>
      </c>
    </row>
    <row r="226" spans="1:20">
      <c r="A226">
        <v>-1.9861</v>
      </c>
      <c r="B226">
        <v>218.5274</v>
      </c>
      <c r="D226">
        <v>-1.9861</v>
      </c>
      <c r="E226">
        <v>387.57470000000001</v>
      </c>
      <c r="G226">
        <v>-1.9861</v>
      </c>
      <c r="H226">
        <v>550.90409999999997</v>
      </c>
      <c r="J226">
        <v>-1.9861</v>
      </c>
      <c r="K226">
        <v>848.35569999999996</v>
      </c>
      <c r="M226">
        <v>-1.9861</v>
      </c>
      <c r="N226">
        <v>1092.6833999999999</v>
      </c>
      <c r="P226">
        <v>-1.9861</v>
      </c>
      <c r="Q226">
        <v>1388.3493000000001</v>
      </c>
      <c r="S226">
        <v>-1.9684999999999999</v>
      </c>
      <c r="T226">
        <v>1744.8459</v>
      </c>
    </row>
    <row r="227" spans="1:20">
      <c r="A227">
        <v>-1.9509000000000001</v>
      </c>
      <c r="B227">
        <v>219.25540000000001</v>
      </c>
      <c r="D227">
        <v>-1.9509000000000001</v>
      </c>
      <c r="E227">
        <v>388.42529999999999</v>
      </c>
      <c r="G227">
        <v>-1.9509000000000001</v>
      </c>
      <c r="H227">
        <v>550.90409999999997</v>
      </c>
      <c r="J227">
        <v>-1.9509000000000001</v>
      </c>
      <c r="K227">
        <v>846.298</v>
      </c>
      <c r="M227">
        <v>-1.9509000000000001</v>
      </c>
      <c r="N227">
        <v>1091.2722000000001</v>
      </c>
      <c r="P227">
        <v>-1.9509000000000001</v>
      </c>
      <c r="Q227">
        <v>1387.4318000000001</v>
      </c>
      <c r="S227">
        <v>-1.9334</v>
      </c>
      <c r="T227">
        <v>1744.6282000000001</v>
      </c>
    </row>
    <row r="228" spans="1:20">
      <c r="A228">
        <v>-1.9157999999999999</v>
      </c>
      <c r="B228">
        <v>220.20140000000001</v>
      </c>
      <c r="D228">
        <v>-1.9157999999999999</v>
      </c>
      <c r="E228">
        <v>391.37220000000002</v>
      </c>
      <c r="G228">
        <v>-1.9157999999999999</v>
      </c>
      <c r="H228">
        <v>550.54859999999996</v>
      </c>
      <c r="J228">
        <v>-1.9157999999999999</v>
      </c>
      <c r="K228">
        <v>843.58479999999997</v>
      </c>
      <c r="M228">
        <v>-1.9157999999999999</v>
      </c>
      <c r="N228">
        <v>1089.3553999999999</v>
      </c>
      <c r="P228">
        <v>-1.9157999999999999</v>
      </c>
      <c r="Q228">
        <v>1388.3493000000001</v>
      </c>
      <c r="S228">
        <v>-1.8982000000000001</v>
      </c>
      <c r="T228">
        <v>1743.7575999999999</v>
      </c>
    </row>
    <row r="229" spans="1:20">
      <c r="A229">
        <v>-1.8806</v>
      </c>
      <c r="B229">
        <v>220.9331</v>
      </c>
      <c r="D229">
        <v>-1.8806</v>
      </c>
      <c r="E229">
        <v>391.41109999999998</v>
      </c>
      <c r="G229">
        <v>-1.8806</v>
      </c>
      <c r="H229">
        <v>550.90409999999997</v>
      </c>
      <c r="J229">
        <v>-1.8806</v>
      </c>
      <c r="K229">
        <v>842.18129999999996</v>
      </c>
      <c r="M229">
        <v>-1.8806</v>
      </c>
      <c r="N229">
        <v>1083.7867000000001</v>
      </c>
      <c r="P229">
        <v>-1.8806</v>
      </c>
      <c r="Q229">
        <v>1387.4318000000001</v>
      </c>
      <c r="S229">
        <v>-1.8631</v>
      </c>
      <c r="T229">
        <v>1741.3674000000001</v>
      </c>
    </row>
    <row r="230" spans="1:20">
      <c r="A230">
        <v>-1.8454999999999999</v>
      </c>
      <c r="B230">
        <v>221.7209</v>
      </c>
      <c r="D230">
        <v>-1.8454999999999999</v>
      </c>
      <c r="E230">
        <v>391.41109999999998</v>
      </c>
      <c r="G230">
        <v>-1.8454999999999999</v>
      </c>
      <c r="H230">
        <v>550.95500000000004</v>
      </c>
      <c r="J230">
        <v>-1.8454999999999999</v>
      </c>
      <c r="K230">
        <v>842.55560000000003</v>
      </c>
      <c r="M230">
        <v>-1.8454999999999999</v>
      </c>
      <c r="N230">
        <v>1078.5523000000001</v>
      </c>
      <c r="P230">
        <v>-1.8454999999999999</v>
      </c>
      <c r="Q230">
        <v>1386.8579</v>
      </c>
      <c r="S230">
        <v>-1.8279000000000001</v>
      </c>
      <c r="T230">
        <v>1739.6328000000001</v>
      </c>
    </row>
    <row r="231" spans="1:20">
      <c r="A231">
        <v>-1.8103</v>
      </c>
      <c r="B231">
        <v>221.53059999999999</v>
      </c>
      <c r="D231">
        <v>-1.8103</v>
      </c>
      <c r="E231">
        <v>391.13909999999998</v>
      </c>
      <c r="G231">
        <v>-1.8103</v>
      </c>
      <c r="H231">
        <v>551.25990000000002</v>
      </c>
      <c r="J231">
        <v>-1.8103</v>
      </c>
      <c r="K231">
        <v>842.83630000000005</v>
      </c>
      <c r="M231">
        <v>-1.8103</v>
      </c>
      <c r="N231">
        <v>1076.5806</v>
      </c>
      <c r="P231">
        <v>-1.8103</v>
      </c>
      <c r="Q231">
        <v>1386.7430999999999</v>
      </c>
      <c r="S231">
        <v>-1.7927999999999999</v>
      </c>
      <c r="T231">
        <v>1739.1996999999999</v>
      </c>
    </row>
    <row r="232" spans="1:20">
      <c r="A232">
        <v>-1.7751999999999999</v>
      </c>
      <c r="B232">
        <v>221.53059999999999</v>
      </c>
      <c r="D232">
        <v>-1.7751999999999999</v>
      </c>
      <c r="E232">
        <v>391.13909999999998</v>
      </c>
      <c r="G232">
        <v>-1.7751999999999999</v>
      </c>
      <c r="H232">
        <v>552.68550000000005</v>
      </c>
      <c r="J232">
        <v>-1.7751999999999999</v>
      </c>
      <c r="K232">
        <v>843.49130000000002</v>
      </c>
      <c r="M232">
        <v>-1.7751999999999999</v>
      </c>
      <c r="N232">
        <v>1076.0897</v>
      </c>
      <c r="P232">
        <v>-1.7751999999999999</v>
      </c>
      <c r="Q232">
        <v>1386.5135</v>
      </c>
      <c r="S232">
        <v>-1.7576000000000001</v>
      </c>
      <c r="T232">
        <v>1735.3100999999999</v>
      </c>
    </row>
    <row r="233" spans="1:20">
      <c r="A233">
        <v>-1.74</v>
      </c>
      <c r="B233">
        <v>221.5849</v>
      </c>
      <c r="D233">
        <v>-1.74</v>
      </c>
      <c r="E233">
        <v>391.13909999999998</v>
      </c>
      <c r="G233">
        <v>-1.74</v>
      </c>
      <c r="H233">
        <v>552.17600000000004</v>
      </c>
      <c r="J233">
        <v>-1.74</v>
      </c>
      <c r="K233">
        <v>843.49130000000002</v>
      </c>
      <c r="M233">
        <v>-1.74</v>
      </c>
      <c r="N233">
        <v>1074.1343999999999</v>
      </c>
      <c r="P233">
        <v>-1.74</v>
      </c>
      <c r="Q233">
        <v>1386.6283000000001</v>
      </c>
      <c r="S233">
        <v>-1.7224999999999999</v>
      </c>
      <c r="T233">
        <v>1731.6512</v>
      </c>
    </row>
    <row r="234" spans="1:20">
      <c r="A234">
        <v>-1.7049000000000001</v>
      </c>
      <c r="B234">
        <v>222.31970000000001</v>
      </c>
      <c r="D234">
        <v>-1.7049000000000001</v>
      </c>
      <c r="E234">
        <v>391.13909999999998</v>
      </c>
      <c r="G234">
        <v>-1.7049000000000001</v>
      </c>
      <c r="H234">
        <v>552.68550000000005</v>
      </c>
      <c r="J234">
        <v>-1.7049000000000001</v>
      </c>
      <c r="K234">
        <v>843.39769999999999</v>
      </c>
      <c r="M234">
        <v>-1.7049000000000001</v>
      </c>
      <c r="N234">
        <v>1071.9507000000001</v>
      </c>
      <c r="P234">
        <v>-1.7049000000000001</v>
      </c>
      <c r="Q234">
        <v>1386.6283000000001</v>
      </c>
      <c r="S234">
        <v>-1.6873</v>
      </c>
      <c r="T234">
        <v>1729.9342999999999</v>
      </c>
    </row>
    <row r="235" spans="1:20">
      <c r="A235">
        <v>-1.6697</v>
      </c>
      <c r="B235">
        <v>222.31970000000001</v>
      </c>
      <c r="D235">
        <v>-1.6697</v>
      </c>
      <c r="E235">
        <v>391.1003</v>
      </c>
      <c r="G235">
        <v>-1.6697</v>
      </c>
      <c r="H235">
        <v>552.17600000000004</v>
      </c>
      <c r="J235">
        <v>-1.6697</v>
      </c>
      <c r="K235">
        <v>840.68409999999994</v>
      </c>
      <c r="M235">
        <v>-1.6697</v>
      </c>
      <c r="N235">
        <v>1069.5452</v>
      </c>
      <c r="P235">
        <v>-1.6697</v>
      </c>
      <c r="Q235">
        <v>1387.4318000000001</v>
      </c>
      <c r="S235">
        <v>-1.6521999999999999</v>
      </c>
      <c r="T235">
        <v>1724.3759</v>
      </c>
    </row>
    <row r="236" spans="1:20">
      <c r="A236">
        <v>-1.6346000000000001</v>
      </c>
      <c r="B236">
        <v>222.61959999999999</v>
      </c>
      <c r="D236">
        <v>-1.6346000000000001</v>
      </c>
      <c r="E236">
        <v>388.96719999999999</v>
      </c>
      <c r="G236">
        <v>-1.6346000000000001</v>
      </c>
      <c r="H236">
        <v>551.66690000000006</v>
      </c>
      <c r="J236">
        <v>-1.6346000000000001</v>
      </c>
      <c r="K236">
        <v>837.78330000000005</v>
      </c>
      <c r="M236">
        <v>-1.6346000000000001</v>
      </c>
      <c r="N236">
        <v>1068.3508999999999</v>
      </c>
      <c r="P236">
        <v>-1.6346000000000001</v>
      </c>
      <c r="Q236">
        <v>1387.317</v>
      </c>
      <c r="S236">
        <v>-1.617</v>
      </c>
      <c r="T236">
        <v>1719.2745</v>
      </c>
    </row>
    <row r="237" spans="1:20">
      <c r="A237">
        <v>-1.5993999999999999</v>
      </c>
      <c r="B237">
        <v>222.61959999999999</v>
      </c>
      <c r="D237">
        <v>-1.5993999999999999</v>
      </c>
      <c r="E237">
        <v>388.96719999999999</v>
      </c>
      <c r="G237">
        <v>-1.5993999999999999</v>
      </c>
      <c r="H237">
        <v>549.83810000000005</v>
      </c>
      <c r="J237">
        <v>-1.5993999999999999</v>
      </c>
      <c r="K237">
        <v>837.12840000000006</v>
      </c>
      <c r="M237">
        <v>-1.5993999999999999</v>
      </c>
      <c r="N237">
        <v>1066.5702000000001</v>
      </c>
      <c r="P237">
        <v>-1.5993999999999999</v>
      </c>
      <c r="Q237">
        <v>1386.3987</v>
      </c>
      <c r="S237">
        <v>-1.5818000000000001</v>
      </c>
      <c r="T237">
        <v>1718.8507</v>
      </c>
    </row>
    <row r="238" spans="1:20">
      <c r="A238">
        <v>-1.5643</v>
      </c>
      <c r="B238">
        <v>221.34030000000001</v>
      </c>
      <c r="D238">
        <v>-1.5643</v>
      </c>
      <c r="E238">
        <v>387.14980000000003</v>
      </c>
      <c r="G238">
        <v>-1.5643</v>
      </c>
      <c r="H238">
        <v>549.83810000000005</v>
      </c>
      <c r="J238">
        <v>-1.5643</v>
      </c>
      <c r="K238">
        <v>835.7251</v>
      </c>
      <c r="M238">
        <v>-1.5643</v>
      </c>
      <c r="N238">
        <v>1065.6259</v>
      </c>
      <c r="P238">
        <v>-1.5643</v>
      </c>
      <c r="Q238">
        <v>1384.4444000000001</v>
      </c>
      <c r="S238">
        <v>-1.5467</v>
      </c>
      <c r="T238">
        <v>1716.5231000000001</v>
      </c>
    </row>
    <row r="239" spans="1:20">
      <c r="A239">
        <v>-1.5290999999999999</v>
      </c>
      <c r="B239">
        <v>220.5806</v>
      </c>
      <c r="D239">
        <v>-1.5290999999999999</v>
      </c>
      <c r="E239">
        <v>386.18520000000001</v>
      </c>
      <c r="G239">
        <v>-1.5290999999999999</v>
      </c>
      <c r="H239">
        <v>550.09180000000003</v>
      </c>
      <c r="J239">
        <v>-1.5290999999999999</v>
      </c>
      <c r="K239">
        <v>836.47349999999994</v>
      </c>
      <c r="M239">
        <v>-1.5290999999999999</v>
      </c>
      <c r="N239">
        <v>1064.3338000000001</v>
      </c>
      <c r="P239">
        <v>-1.5290999999999999</v>
      </c>
      <c r="Q239">
        <v>1378.7864999999999</v>
      </c>
      <c r="S239">
        <v>-1.5115000000000001</v>
      </c>
      <c r="T239">
        <v>1716.5231000000001</v>
      </c>
    </row>
    <row r="240" spans="1:20">
      <c r="A240">
        <v>-1.494</v>
      </c>
      <c r="B240">
        <v>219.98490000000001</v>
      </c>
      <c r="D240">
        <v>-1.494</v>
      </c>
      <c r="E240">
        <v>386.53230000000002</v>
      </c>
      <c r="G240">
        <v>-1.494</v>
      </c>
      <c r="H240">
        <v>549.83810000000005</v>
      </c>
      <c r="J240">
        <v>-1.494</v>
      </c>
      <c r="K240">
        <v>836.00570000000005</v>
      </c>
      <c r="M240">
        <v>-1.494</v>
      </c>
      <c r="N240">
        <v>1062.9326000000001</v>
      </c>
      <c r="P240">
        <v>-1.494</v>
      </c>
      <c r="Q240">
        <v>1378.6705999999999</v>
      </c>
      <c r="S240">
        <v>-1.4763999999999999</v>
      </c>
      <c r="T240">
        <v>1716.5231000000001</v>
      </c>
    </row>
    <row r="241" spans="1:20">
      <c r="A241">
        <v>-1.4588000000000001</v>
      </c>
      <c r="B241">
        <v>219.4984</v>
      </c>
      <c r="D241">
        <v>-1.4588000000000001</v>
      </c>
      <c r="E241">
        <v>386.18520000000001</v>
      </c>
      <c r="G241">
        <v>-1.4588000000000001</v>
      </c>
      <c r="H241">
        <v>550.09180000000003</v>
      </c>
      <c r="J241">
        <v>-1.4588000000000001</v>
      </c>
      <c r="K241">
        <v>836.47349999999994</v>
      </c>
      <c r="M241">
        <v>-1.4588000000000001</v>
      </c>
      <c r="N241">
        <v>1062.4675</v>
      </c>
      <c r="P241">
        <v>-1.4588000000000001</v>
      </c>
      <c r="Q241">
        <v>1379.25</v>
      </c>
      <c r="S241">
        <v>-1.4412</v>
      </c>
      <c r="T241">
        <v>1719.0626</v>
      </c>
    </row>
    <row r="242" spans="1:20">
      <c r="A242">
        <v>-1.4237</v>
      </c>
      <c r="B242">
        <v>219.47139999999999</v>
      </c>
      <c r="D242">
        <v>-1.4237</v>
      </c>
      <c r="E242">
        <v>385.95389999999998</v>
      </c>
      <c r="G242">
        <v>-1.4237</v>
      </c>
      <c r="H242">
        <v>550.09180000000003</v>
      </c>
      <c r="J242">
        <v>-1.4237</v>
      </c>
      <c r="K242">
        <v>836.47349999999994</v>
      </c>
      <c r="M242">
        <v>-1.4237</v>
      </c>
      <c r="N242">
        <v>1062.6999000000001</v>
      </c>
      <c r="P242">
        <v>-1.4237</v>
      </c>
      <c r="Q242">
        <v>1380.1759999999999</v>
      </c>
      <c r="S242">
        <v>-1.4060999999999999</v>
      </c>
      <c r="T242">
        <v>1719.6985999999999</v>
      </c>
    </row>
    <row r="243" spans="1:20">
      <c r="A243">
        <v>-1.3885000000000001</v>
      </c>
      <c r="B243">
        <v>219.12039999999999</v>
      </c>
      <c r="D243">
        <v>-1.3885000000000001</v>
      </c>
      <c r="E243">
        <v>384.87560000000002</v>
      </c>
      <c r="G243">
        <v>-1.3885000000000001</v>
      </c>
      <c r="H243">
        <v>550.3963</v>
      </c>
      <c r="J243">
        <v>-1.3885000000000001</v>
      </c>
      <c r="K243">
        <v>836.19280000000003</v>
      </c>
      <c r="M243">
        <v>-1.3885000000000001</v>
      </c>
      <c r="N243">
        <v>1062.9326000000001</v>
      </c>
      <c r="P243">
        <v>-1.3885000000000001</v>
      </c>
      <c r="Q243">
        <v>1380.1759999999999</v>
      </c>
      <c r="S243">
        <v>-1.3709</v>
      </c>
      <c r="T243">
        <v>1722.4595999999999</v>
      </c>
    </row>
    <row r="244" spans="1:20">
      <c r="A244">
        <v>-1.3533999999999999</v>
      </c>
      <c r="B244">
        <v>218.90469999999999</v>
      </c>
      <c r="D244">
        <v>-1.3533999999999999</v>
      </c>
      <c r="E244">
        <v>384.87560000000002</v>
      </c>
      <c r="G244">
        <v>-1.3533999999999999</v>
      </c>
      <c r="H244">
        <v>547.81349999999998</v>
      </c>
      <c r="J244">
        <v>-1.3533999999999999</v>
      </c>
      <c r="K244">
        <v>836.47349999999994</v>
      </c>
      <c r="M244">
        <v>-1.3533999999999999</v>
      </c>
      <c r="N244">
        <v>1064.3338000000001</v>
      </c>
      <c r="P244">
        <v>-1.3533999999999999</v>
      </c>
      <c r="Q244">
        <v>1380.8697999999999</v>
      </c>
      <c r="S244">
        <v>-1.3358000000000001</v>
      </c>
      <c r="T244">
        <v>1722.6723</v>
      </c>
    </row>
    <row r="245" spans="1:20">
      <c r="A245">
        <v>-1.3182</v>
      </c>
      <c r="B245">
        <v>218.95859999999999</v>
      </c>
      <c r="D245">
        <v>-1.3182</v>
      </c>
      <c r="E245">
        <v>383.64550000000003</v>
      </c>
      <c r="G245">
        <v>-1.3182</v>
      </c>
      <c r="H245">
        <v>548.92610000000002</v>
      </c>
      <c r="J245">
        <v>-1.3182</v>
      </c>
      <c r="K245">
        <v>838.62540000000001</v>
      </c>
      <c r="M245">
        <v>-1.3182</v>
      </c>
      <c r="N245">
        <v>1064.3338000000001</v>
      </c>
      <c r="P245">
        <v>-1.3182</v>
      </c>
      <c r="Q245">
        <v>1381.5628999999999</v>
      </c>
      <c r="S245">
        <v>-1.3006</v>
      </c>
      <c r="T245">
        <v>1725.6556</v>
      </c>
    </row>
    <row r="246" spans="1:20">
      <c r="A246">
        <v>-1.2830999999999999</v>
      </c>
      <c r="B246">
        <v>218.8777</v>
      </c>
      <c r="D246">
        <v>-1.2830999999999999</v>
      </c>
      <c r="E246">
        <v>382.99290000000002</v>
      </c>
      <c r="G246">
        <v>-1.2830999999999999</v>
      </c>
      <c r="H246">
        <v>549.58460000000002</v>
      </c>
      <c r="J246">
        <v>-1.2830999999999999</v>
      </c>
      <c r="K246">
        <v>840.40329999999994</v>
      </c>
      <c r="M246">
        <v>-1.2830999999999999</v>
      </c>
      <c r="N246">
        <v>1067.1623</v>
      </c>
      <c r="P246">
        <v>-1.2830999999999999</v>
      </c>
      <c r="Q246">
        <v>1380.8697999999999</v>
      </c>
      <c r="S246">
        <v>-1.2655000000000001</v>
      </c>
      <c r="T246">
        <v>1728.8628000000001</v>
      </c>
    </row>
    <row r="247" spans="1:20">
      <c r="A247">
        <v>-1.2479</v>
      </c>
      <c r="B247">
        <v>218.95859999999999</v>
      </c>
      <c r="D247">
        <v>-1.2479</v>
      </c>
      <c r="E247">
        <v>382.99290000000002</v>
      </c>
      <c r="G247">
        <v>-1.2479</v>
      </c>
      <c r="H247">
        <v>551.66690000000006</v>
      </c>
      <c r="J247">
        <v>-1.2479</v>
      </c>
      <c r="K247">
        <v>840.3098</v>
      </c>
      <c r="M247">
        <v>-1.2479</v>
      </c>
      <c r="N247">
        <v>1067.5183</v>
      </c>
      <c r="P247">
        <v>-1.2479</v>
      </c>
      <c r="Q247">
        <v>1380.8697999999999</v>
      </c>
      <c r="S247">
        <v>-1.2302999999999999</v>
      </c>
      <c r="T247">
        <v>1729.9342999999999</v>
      </c>
    </row>
    <row r="248" spans="1:20">
      <c r="A248">
        <v>-1.2128000000000001</v>
      </c>
      <c r="B248">
        <v>218.95859999999999</v>
      </c>
      <c r="D248">
        <v>-1.2128000000000001</v>
      </c>
      <c r="E248">
        <v>382.226</v>
      </c>
      <c r="G248">
        <v>-1.2128000000000001</v>
      </c>
      <c r="H248">
        <v>551.25990000000002</v>
      </c>
      <c r="J248">
        <v>-1.2128000000000001</v>
      </c>
      <c r="K248">
        <v>840.3098</v>
      </c>
      <c r="M248">
        <v>-1.2128000000000001</v>
      </c>
      <c r="N248">
        <v>1067.5183</v>
      </c>
      <c r="P248">
        <v>-1.2128000000000001</v>
      </c>
      <c r="Q248">
        <v>1383.9839999999999</v>
      </c>
      <c r="S248">
        <v>-1.1952</v>
      </c>
      <c r="T248">
        <v>1730.3632</v>
      </c>
    </row>
    <row r="249" spans="1:20">
      <c r="A249">
        <v>-1.1776</v>
      </c>
      <c r="B249">
        <v>219.30930000000001</v>
      </c>
      <c r="D249">
        <v>-1.1776</v>
      </c>
      <c r="E249">
        <v>382.49430000000001</v>
      </c>
      <c r="G249">
        <v>-1.1776</v>
      </c>
      <c r="H249">
        <v>551.25990000000002</v>
      </c>
      <c r="J249">
        <v>-1.1776</v>
      </c>
      <c r="K249">
        <v>839.46759999999995</v>
      </c>
      <c r="M249">
        <v>-1.1776</v>
      </c>
      <c r="N249">
        <v>1070.5047999999999</v>
      </c>
      <c r="P249">
        <v>-1.1776</v>
      </c>
      <c r="Q249">
        <v>1382.14</v>
      </c>
      <c r="S249">
        <v>-1.1599999999999999</v>
      </c>
      <c r="T249">
        <v>1731.6512</v>
      </c>
    </row>
    <row r="250" spans="1:20">
      <c r="A250">
        <v>-1.1424000000000001</v>
      </c>
      <c r="B250">
        <v>219.63339999999999</v>
      </c>
      <c r="D250">
        <v>-1.1424000000000001</v>
      </c>
      <c r="E250">
        <v>382.49430000000001</v>
      </c>
      <c r="G250">
        <v>-1.1424000000000001</v>
      </c>
      <c r="H250">
        <v>551.66690000000006</v>
      </c>
      <c r="J250">
        <v>-1.1424000000000001</v>
      </c>
      <c r="K250">
        <v>839.37400000000002</v>
      </c>
      <c r="M250">
        <v>-1.1424000000000001</v>
      </c>
      <c r="N250">
        <v>1075.2326</v>
      </c>
      <c r="P250">
        <v>-1.1424000000000001</v>
      </c>
      <c r="Q250">
        <v>1383.7537</v>
      </c>
      <c r="S250">
        <v>-1.1249</v>
      </c>
      <c r="T250">
        <v>1732.5109</v>
      </c>
    </row>
    <row r="251" spans="1:20">
      <c r="A251">
        <v>-1.1073</v>
      </c>
      <c r="B251">
        <v>219.52539999999999</v>
      </c>
      <c r="D251">
        <v>-1.1073</v>
      </c>
      <c r="E251">
        <v>383.29989999999998</v>
      </c>
      <c r="G251">
        <v>-1.1073</v>
      </c>
      <c r="H251">
        <v>551.25990000000002</v>
      </c>
      <c r="J251">
        <v>-1.1073</v>
      </c>
      <c r="K251">
        <v>838.99969999999996</v>
      </c>
      <c r="M251">
        <v>-1.1073</v>
      </c>
      <c r="N251">
        <v>1074.3779999999999</v>
      </c>
      <c r="P251">
        <v>-1.1073</v>
      </c>
      <c r="Q251">
        <v>1382.7166999999999</v>
      </c>
      <c r="S251">
        <v>-1.0896999999999999</v>
      </c>
      <c r="T251">
        <v>1737.6851999999999</v>
      </c>
    </row>
    <row r="252" spans="1:20">
      <c r="A252">
        <v>-1.0721000000000001</v>
      </c>
      <c r="B252">
        <v>218.6352</v>
      </c>
      <c r="D252">
        <v>-1.0721000000000001</v>
      </c>
      <c r="E252">
        <v>385.18349999999998</v>
      </c>
      <c r="G252">
        <v>-1.0721000000000001</v>
      </c>
      <c r="H252">
        <v>551.25990000000002</v>
      </c>
      <c r="J252">
        <v>-1.0721000000000001</v>
      </c>
      <c r="K252">
        <v>838.71900000000005</v>
      </c>
      <c r="M252">
        <v>-1.0721000000000001</v>
      </c>
      <c r="N252">
        <v>1071.9507000000001</v>
      </c>
      <c r="P252">
        <v>-1.0721000000000001</v>
      </c>
      <c r="Q252">
        <v>1387.7759000000001</v>
      </c>
      <c r="S252">
        <v>-1.0546</v>
      </c>
      <c r="T252">
        <v>1737.9014</v>
      </c>
    </row>
    <row r="253" spans="1:20">
      <c r="A253">
        <v>-1.0369999999999999</v>
      </c>
      <c r="B253">
        <v>218.60820000000001</v>
      </c>
      <c r="D253">
        <v>-1.0369999999999999</v>
      </c>
      <c r="E253">
        <v>386.64800000000002</v>
      </c>
      <c r="G253">
        <v>-1.0369999999999999</v>
      </c>
      <c r="H253">
        <v>551.66690000000006</v>
      </c>
      <c r="J253">
        <v>-1.0369999999999999</v>
      </c>
      <c r="K253">
        <v>840.68409999999994</v>
      </c>
      <c r="M253">
        <v>-1.0369999999999999</v>
      </c>
      <c r="N253">
        <v>1077.4417000000001</v>
      </c>
      <c r="P253">
        <v>-1.0369999999999999</v>
      </c>
      <c r="Q253">
        <v>1383.7537</v>
      </c>
      <c r="S253">
        <v>-1.0194000000000001</v>
      </c>
      <c r="T253">
        <v>1738.5503000000001</v>
      </c>
    </row>
    <row r="254" spans="1:20">
      <c r="A254">
        <v>-1.0018</v>
      </c>
      <c r="B254">
        <v>218.39279999999999</v>
      </c>
      <c r="D254">
        <v>-1.0018</v>
      </c>
      <c r="E254">
        <v>388.69619999999998</v>
      </c>
      <c r="G254">
        <v>-1.0018</v>
      </c>
      <c r="H254">
        <v>551.41250000000002</v>
      </c>
      <c r="J254">
        <v>-1.0018</v>
      </c>
      <c r="K254">
        <v>842.36839999999995</v>
      </c>
      <c r="M254">
        <v>-1.0018</v>
      </c>
      <c r="N254">
        <v>1071.9507000000001</v>
      </c>
      <c r="P254">
        <v>-1.0018</v>
      </c>
      <c r="Q254">
        <v>1385.7094</v>
      </c>
      <c r="S254">
        <v>-0.98426000000000002</v>
      </c>
      <c r="T254">
        <v>1740.4997000000001</v>
      </c>
    </row>
    <row r="255" spans="1:20">
      <c r="A255">
        <v>-0.96669000000000005</v>
      </c>
      <c r="B255">
        <v>218.39279999999999</v>
      </c>
      <c r="D255">
        <v>-0.96669000000000005</v>
      </c>
      <c r="E255">
        <v>386.33940000000001</v>
      </c>
      <c r="G255">
        <v>-0.96669000000000005</v>
      </c>
      <c r="H255">
        <v>551.20910000000003</v>
      </c>
      <c r="J255">
        <v>-0.96669000000000005</v>
      </c>
      <c r="K255">
        <v>843.58479999999997</v>
      </c>
      <c r="M255">
        <v>-0.96669000000000005</v>
      </c>
      <c r="N255">
        <v>1067.9937</v>
      </c>
      <c r="P255">
        <v>-0.96669000000000005</v>
      </c>
      <c r="Q255">
        <v>1385.9392</v>
      </c>
      <c r="S255">
        <v>-0.94911000000000001</v>
      </c>
      <c r="T255">
        <v>1741.8015</v>
      </c>
    </row>
    <row r="256" spans="1:20">
      <c r="A256">
        <v>-0.93152999999999997</v>
      </c>
      <c r="B256">
        <v>218.6352</v>
      </c>
      <c r="D256">
        <v>-0.93152999999999997</v>
      </c>
      <c r="E256">
        <v>386.30090000000001</v>
      </c>
      <c r="G256">
        <v>-0.93152999999999997</v>
      </c>
      <c r="H256">
        <v>552.58360000000005</v>
      </c>
      <c r="J256">
        <v>-0.93152999999999997</v>
      </c>
      <c r="K256">
        <v>845.92380000000003</v>
      </c>
      <c r="M256">
        <v>-0.93152999999999997</v>
      </c>
      <c r="N256">
        <v>1071.5885000000001</v>
      </c>
      <c r="P256">
        <v>-0.93152999999999997</v>
      </c>
      <c r="Q256">
        <v>1387.7759000000001</v>
      </c>
      <c r="S256">
        <v>-0.91395999999999999</v>
      </c>
      <c r="T256">
        <v>1742.4530999999999</v>
      </c>
    </row>
    <row r="257" spans="1:20">
      <c r="A257">
        <v>-0.89637999999999995</v>
      </c>
      <c r="B257">
        <v>218.98560000000001</v>
      </c>
      <c r="D257">
        <v>-0.89637999999999995</v>
      </c>
      <c r="E257">
        <v>388.81229999999999</v>
      </c>
      <c r="G257">
        <v>-0.89637999999999995</v>
      </c>
      <c r="H257">
        <v>555.18949999999995</v>
      </c>
      <c r="J257">
        <v>-0.89637999999999995</v>
      </c>
      <c r="K257">
        <v>846.11090000000002</v>
      </c>
      <c r="M257">
        <v>-0.89637999999999995</v>
      </c>
      <c r="N257">
        <v>1080.9099000000001</v>
      </c>
      <c r="P257">
        <v>-0.89637999999999995</v>
      </c>
      <c r="Q257">
        <v>1389.1515999999999</v>
      </c>
      <c r="S257">
        <v>-0.87880999999999998</v>
      </c>
      <c r="T257">
        <v>1742.2358999999999</v>
      </c>
    </row>
    <row r="258" spans="1:20">
      <c r="A258">
        <v>-0.86123000000000005</v>
      </c>
      <c r="B258">
        <v>218.98560000000001</v>
      </c>
      <c r="D258">
        <v>-0.86123000000000005</v>
      </c>
      <c r="E258">
        <v>388.81229999999999</v>
      </c>
      <c r="G258">
        <v>-0.86123000000000005</v>
      </c>
      <c r="H258">
        <v>554.98469999999998</v>
      </c>
      <c r="J258">
        <v>-0.86123000000000005</v>
      </c>
      <c r="K258">
        <v>846.20450000000005</v>
      </c>
      <c r="M258">
        <v>-0.86123000000000005</v>
      </c>
      <c r="N258">
        <v>1068.7085999999999</v>
      </c>
      <c r="P258">
        <v>-0.86123000000000005</v>
      </c>
      <c r="Q258">
        <v>1389.8389</v>
      </c>
      <c r="S258">
        <v>-0.84365000000000001</v>
      </c>
      <c r="T258">
        <v>1741.5844999999999</v>
      </c>
    </row>
    <row r="259" spans="1:20">
      <c r="A259">
        <v>-0.82608000000000004</v>
      </c>
      <c r="B259">
        <v>218.98560000000001</v>
      </c>
      <c r="D259">
        <v>-0.82608000000000004</v>
      </c>
      <c r="E259">
        <v>390.51780000000002</v>
      </c>
      <c r="G259">
        <v>-0.82608000000000004</v>
      </c>
      <c r="H259">
        <v>554.98469999999998</v>
      </c>
      <c r="J259">
        <v>-0.82608000000000004</v>
      </c>
      <c r="K259">
        <v>846.20450000000005</v>
      </c>
      <c r="M259">
        <v>-0.82608000000000004</v>
      </c>
      <c r="N259">
        <v>1073.0404000000001</v>
      </c>
      <c r="P259">
        <v>-0.82608000000000004</v>
      </c>
      <c r="Q259">
        <v>1391.7846</v>
      </c>
      <c r="S259">
        <v>-0.8085</v>
      </c>
      <c r="T259">
        <v>1740.2828999999999</v>
      </c>
    </row>
    <row r="260" spans="1:20">
      <c r="A260">
        <v>-0.79091999999999996</v>
      </c>
      <c r="B260">
        <v>218.2851</v>
      </c>
      <c r="D260">
        <v>-0.79091999999999996</v>
      </c>
      <c r="E260">
        <v>390.51780000000002</v>
      </c>
      <c r="G260">
        <v>-0.79091999999999996</v>
      </c>
      <c r="H260">
        <v>556.83119999999997</v>
      </c>
      <c r="J260">
        <v>-0.79091999999999996</v>
      </c>
      <c r="K260">
        <v>845.36249999999995</v>
      </c>
      <c r="M260">
        <v>-0.79091999999999996</v>
      </c>
      <c r="N260">
        <v>1083.9123</v>
      </c>
      <c r="P260">
        <v>-0.79091999999999996</v>
      </c>
      <c r="Q260">
        <v>1389.4953</v>
      </c>
      <c r="S260">
        <v>-0.77334999999999998</v>
      </c>
      <c r="T260">
        <v>1740.2828999999999</v>
      </c>
    </row>
    <row r="261" spans="1:20">
      <c r="A261">
        <v>-0.75577000000000005</v>
      </c>
      <c r="B261">
        <v>218.06989999999999</v>
      </c>
      <c r="D261">
        <v>-0.75577000000000005</v>
      </c>
      <c r="E261">
        <v>390.6343</v>
      </c>
      <c r="G261">
        <v>-0.75577000000000005</v>
      </c>
      <c r="H261">
        <v>554.98469999999998</v>
      </c>
      <c r="J261">
        <v>-0.75577000000000005</v>
      </c>
      <c r="K261">
        <v>844.23979999999995</v>
      </c>
      <c r="M261">
        <v>-0.75577000000000005</v>
      </c>
      <c r="N261">
        <v>1080.9099000000001</v>
      </c>
      <c r="P261">
        <v>-0.75577000000000005</v>
      </c>
      <c r="Q261">
        <v>1390.1823999999999</v>
      </c>
      <c r="S261">
        <v>-0.73819999999999997</v>
      </c>
      <c r="T261">
        <v>1741.8015</v>
      </c>
    </row>
    <row r="262" spans="1:20">
      <c r="A262">
        <v>-0.72062000000000004</v>
      </c>
      <c r="B262">
        <v>218.339</v>
      </c>
      <c r="D262">
        <v>-0.72062000000000004</v>
      </c>
      <c r="E262">
        <v>390.51780000000002</v>
      </c>
      <c r="G262">
        <v>-0.72062000000000004</v>
      </c>
      <c r="H262">
        <v>554.98469999999998</v>
      </c>
      <c r="J262">
        <v>-0.72062000000000004</v>
      </c>
      <c r="K262">
        <v>843.77200000000005</v>
      </c>
      <c r="M262">
        <v>-0.72062000000000004</v>
      </c>
      <c r="N262">
        <v>1078.1815999999999</v>
      </c>
      <c r="P262">
        <v>-0.72062000000000004</v>
      </c>
      <c r="Q262">
        <v>1390.7547999999999</v>
      </c>
      <c r="S262">
        <v>-0.70304</v>
      </c>
      <c r="T262">
        <v>1742.2358999999999</v>
      </c>
    </row>
    <row r="263" spans="1:20">
      <c r="A263">
        <v>-0.68547000000000002</v>
      </c>
      <c r="B263">
        <v>218.60820000000001</v>
      </c>
      <c r="D263">
        <v>-0.68547000000000002</v>
      </c>
      <c r="E263">
        <v>390.51780000000002</v>
      </c>
      <c r="G263">
        <v>-0.68547000000000002</v>
      </c>
      <c r="H263">
        <v>556.93389999999999</v>
      </c>
      <c r="J263">
        <v>-0.68547000000000002</v>
      </c>
      <c r="K263">
        <v>843.77200000000005</v>
      </c>
      <c r="M263">
        <v>-0.68547000000000002</v>
      </c>
      <c r="N263">
        <v>1080.9099000000001</v>
      </c>
      <c r="P263">
        <v>-0.68547000000000002</v>
      </c>
      <c r="Q263">
        <v>1389.2662</v>
      </c>
      <c r="S263">
        <v>-0.66788999999999998</v>
      </c>
      <c r="T263">
        <v>1741.8015</v>
      </c>
    </row>
    <row r="264" spans="1:20">
      <c r="A264">
        <v>-0.65032000000000001</v>
      </c>
      <c r="B264">
        <v>219.12039999999999</v>
      </c>
      <c r="D264">
        <v>-0.65032000000000001</v>
      </c>
      <c r="E264">
        <v>391.13909999999998</v>
      </c>
      <c r="G264">
        <v>-0.65032000000000001</v>
      </c>
      <c r="H264">
        <v>557.55100000000004</v>
      </c>
      <c r="J264">
        <v>-0.65032000000000001</v>
      </c>
      <c r="K264">
        <v>847.04629999999997</v>
      </c>
      <c r="M264">
        <v>-0.65032000000000001</v>
      </c>
      <c r="N264">
        <v>1082.4078</v>
      </c>
      <c r="P264">
        <v>-0.65032000000000001</v>
      </c>
      <c r="Q264">
        <v>1389.4953</v>
      </c>
      <c r="S264">
        <v>-0.63273999999999997</v>
      </c>
      <c r="T264">
        <v>1741.1504</v>
      </c>
    </row>
    <row r="265" spans="1:20">
      <c r="A265">
        <v>-0.61516000000000004</v>
      </c>
      <c r="B265">
        <v>219.71449999999999</v>
      </c>
      <c r="D265">
        <v>-0.61516000000000004</v>
      </c>
      <c r="E265">
        <v>391.13909999999998</v>
      </c>
      <c r="G265">
        <v>-0.61516000000000004</v>
      </c>
      <c r="H265">
        <v>558.73559999999998</v>
      </c>
      <c r="J265">
        <v>-0.61516000000000004</v>
      </c>
      <c r="K265">
        <v>850.78650000000005</v>
      </c>
      <c r="M265">
        <v>-0.61516000000000004</v>
      </c>
      <c r="N265">
        <v>1082.4078</v>
      </c>
      <c r="P265">
        <v>-0.61516000000000004</v>
      </c>
      <c r="Q265">
        <v>1391.0980999999999</v>
      </c>
      <c r="S265">
        <v>-0.59758999999999995</v>
      </c>
      <c r="T265">
        <v>1739.8495</v>
      </c>
    </row>
    <row r="266" spans="1:20">
      <c r="A266">
        <v>-0.58001000000000003</v>
      </c>
      <c r="B266">
        <v>220.39099999999999</v>
      </c>
      <c r="D266">
        <v>-0.58001000000000003</v>
      </c>
      <c r="E266">
        <v>394.41039999999998</v>
      </c>
      <c r="G266">
        <v>-0.58001000000000003</v>
      </c>
      <c r="H266">
        <v>559.50959999999998</v>
      </c>
      <c r="J266">
        <v>-0.58001000000000003</v>
      </c>
      <c r="K266">
        <v>855.55029999999999</v>
      </c>
      <c r="M266">
        <v>-0.58001000000000003</v>
      </c>
      <c r="N266">
        <v>1082.6581000000001</v>
      </c>
      <c r="P266">
        <v>-0.58001000000000003</v>
      </c>
      <c r="Q266">
        <v>1391.5558000000001</v>
      </c>
      <c r="S266">
        <v>-0.56244000000000005</v>
      </c>
      <c r="T266">
        <v>1738.3340000000001</v>
      </c>
    </row>
    <row r="267" spans="1:20">
      <c r="A267">
        <v>-0.54486000000000001</v>
      </c>
      <c r="B267">
        <v>221.2046</v>
      </c>
      <c r="D267">
        <v>-0.54486000000000001</v>
      </c>
      <c r="E267">
        <v>394.80099999999999</v>
      </c>
      <c r="G267">
        <v>-0.54486000000000001</v>
      </c>
      <c r="H267">
        <v>559.61289999999997</v>
      </c>
      <c r="J267">
        <v>-0.54486000000000001</v>
      </c>
      <c r="K267">
        <v>856.29690000000005</v>
      </c>
      <c r="M267">
        <v>-0.54486000000000001</v>
      </c>
      <c r="N267">
        <v>1087.9555</v>
      </c>
      <c r="P267">
        <v>-0.54486000000000001</v>
      </c>
      <c r="Q267">
        <v>1387.7759000000001</v>
      </c>
      <c r="S267">
        <v>-0.52727999999999997</v>
      </c>
      <c r="T267">
        <v>1735.0944999999999</v>
      </c>
    </row>
    <row r="268" spans="1:20">
      <c r="A268">
        <v>-0.50971</v>
      </c>
      <c r="B268">
        <v>221.25890000000001</v>
      </c>
      <c r="D268">
        <v>-0.50971</v>
      </c>
      <c r="E268">
        <v>394.41039999999998</v>
      </c>
      <c r="G268">
        <v>-0.50971</v>
      </c>
      <c r="H268">
        <v>559.50959999999998</v>
      </c>
      <c r="J268">
        <v>-0.50971</v>
      </c>
      <c r="K268">
        <v>856.67010000000005</v>
      </c>
      <c r="M268">
        <v>-0.50971</v>
      </c>
      <c r="N268">
        <v>1089.2279000000001</v>
      </c>
      <c r="P268">
        <v>-0.50971</v>
      </c>
      <c r="Q268">
        <v>1389.8389</v>
      </c>
      <c r="S268">
        <v>-0.49213000000000001</v>
      </c>
      <c r="T268">
        <v>1735.0944999999999</v>
      </c>
    </row>
    <row r="269" spans="1:20">
      <c r="A269">
        <v>-0.47455000000000003</v>
      </c>
      <c r="B269">
        <v>221.66650000000001</v>
      </c>
      <c r="D269">
        <v>-0.47455000000000003</v>
      </c>
      <c r="E269">
        <v>395.81740000000002</v>
      </c>
      <c r="G269">
        <v>-0.47455000000000003</v>
      </c>
      <c r="H269">
        <v>559.50959999999998</v>
      </c>
      <c r="J269">
        <v>-0.47455000000000003</v>
      </c>
      <c r="K269">
        <v>858.25570000000005</v>
      </c>
      <c r="M269">
        <v>-0.47455000000000003</v>
      </c>
      <c r="N269">
        <v>1085.0450000000001</v>
      </c>
      <c r="P269">
        <v>-0.47455000000000003</v>
      </c>
      <c r="Q269">
        <v>1392.0133000000001</v>
      </c>
      <c r="S269">
        <v>-0.45698</v>
      </c>
      <c r="T269">
        <v>1734.0171</v>
      </c>
    </row>
    <row r="270" spans="1:20">
      <c r="A270">
        <v>-0.43940000000000001</v>
      </c>
      <c r="B270">
        <v>221.66650000000001</v>
      </c>
      <c r="D270">
        <v>-0.43940000000000001</v>
      </c>
      <c r="E270">
        <v>394.76190000000003</v>
      </c>
      <c r="G270">
        <v>-0.43940000000000001</v>
      </c>
      <c r="H270">
        <v>558.58090000000004</v>
      </c>
      <c r="J270">
        <v>-0.43940000000000001</v>
      </c>
      <c r="K270">
        <v>860.49239999999998</v>
      </c>
      <c r="M270">
        <v>-0.43940000000000001</v>
      </c>
      <c r="N270">
        <v>1082.0327</v>
      </c>
      <c r="P270">
        <v>-0.43940000000000001</v>
      </c>
      <c r="Q270">
        <v>1393.9567</v>
      </c>
      <c r="S270">
        <v>-0.42182999999999998</v>
      </c>
      <c r="T270">
        <v>1733.5864999999999</v>
      </c>
    </row>
    <row r="271" spans="1:20">
      <c r="A271">
        <v>-0.40425</v>
      </c>
      <c r="B271">
        <v>221.2046</v>
      </c>
      <c r="D271">
        <v>-0.40425</v>
      </c>
      <c r="E271">
        <v>392.96749999999997</v>
      </c>
      <c r="G271">
        <v>-0.40425</v>
      </c>
      <c r="H271">
        <v>558.58090000000004</v>
      </c>
      <c r="J271">
        <v>-0.40425</v>
      </c>
      <c r="K271">
        <v>860.86490000000003</v>
      </c>
      <c r="M271">
        <v>-0.40425</v>
      </c>
      <c r="N271">
        <v>1075.9671000000001</v>
      </c>
      <c r="P271">
        <v>-0.40425</v>
      </c>
      <c r="Q271">
        <v>1394.2995000000001</v>
      </c>
      <c r="S271">
        <v>-0.38667000000000001</v>
      </c>
      <c r="T271">
        <v>1733.5864999999999</v>
      </c>
    </row>
    <row r="272" spans="1:20">
      <c r="A272">
        <v>-0.36909999999999998</v>
      </c>
      <c r="B272">
        <v>220.63480000000001</v>
      </c>
      <c r="D272">
        <v>-0.36909999999999998</v>
      </c>
      <c r="E272">
        <v>392.96749999999997</v>
      </c>
      <c r="G272">
        <v>-0.36909999999999998</v>
      </c>
      <c r="H272">
        <v>559.35469999999998</v>
      </c>
      <c r="J272">
        <v>-0.36909999999999998</v>
      </c>
      <c r="K272">
        <v>859.09469999999999</v>
      </c>
      <c r="M272">
        <v>-0.36909999999999998</v>
      </c>
      <c r="N272">
        <v>1075.9671000000001</v>
      </c>
      <c r="P272">
        <v>-0.36909999999999998</v>
      </c>
      <c r="Q272">
        <v>1394.528</v>
      </c>
      <c r="S272">
        <v>-0.35152</v>
      </c>
      <c r="T272">
        <v>1735.3100999999999</v>
      </c>
    </row>
    <row r="273" spans="1:20">
      <c r="A273">
        <v>-0.33395000000000002</v>
      </c>
      <c r="B273">
        <v>220.79750000000001</v>
      </c>
      <c r="D273">
        <v>-0.33395000000000002</v>
      </c>
      <c r="E273">
        <v>390.4402</v>
      </c>
      <c r="G273">
        <v>-0.33395000000000002</v>
      </c>
      <c r="H273">
        <v>559.92280000000005</v>
      </c>
      <c r="J273">
        <v>-0.33395000000000002</v>
      </c>
      <c r="K273">
        <v>857.69619999999998</v>
      </c>
      <c r="M273">
        <v>-0.33395000000000002</v>
      </c>
      <c r="N273">
        <v>1077.1954000000001</v>
      </c>
      <c r="P273">
        <v>-0.33395000000000002</v>
      </c>
      <c r="Q273">
        <v>1399.2099000000001</v>
      </c>
      <c r="S273">
        <v>-0.31636999999999998</v>
      </c>
      <c r="T273">
        <v>1742.2358999999999</v>
      </c>
    </row>
    <row r="274" spans="1:20">
      <c r="A274">
        <v>-0.29879</v>
      </c>
      <c r="B274">
        <v>220.0932</v>
      </c>
      <c r="D274">
        <v>-0.29879</v>
      </c>
      <c r="E274">
        <v>389.58699999999999</v>
      </c>
      <c r="G274">
        <v>-0.29879</v>
      </c>
      <c r="H274">
        <v>561.94209999999998</v>
      </c>
      <c r="J274">
        <v>-0.29879</v>
      </c>
      <c r="K274">
        <v>856.29690000000005</v>
      </c>
      <c r="M274">
        <v>-0.29879</v>
      </c>
      <c r="N274">
        <v>1081.7828999999999</v>
      </c>
      <c r="P274">
        <v>-0.29879</v>
      </c>
      <c r="Q274">
        <v>1398.2965999999999</v>
      </c>
      <c r="S274">
        <v>-0.28122000000000003</v>
      </c>
      <c r="T274">
        <v>1744.6282000000001</v>
      </c>
    </row>
    <row r="275" spans="1:20">
      <c r="A275">
        <v>-0.26363999999999999</v>
      </c>
      <c r="B275">
        <v>219.57939999999999</v>
      </c>
      <c r="D275">
        <v>-0.26363999999999999</v>
      </c>
      <c r="E275">
        <v>391.37220000000002</v>
      </c>
      <c r="G275">
        <v>-0.26363999999999999</v>
      </c>
      <c r="H275">
        <v>561.94209999999998</v>
      </c>
      <c r="J275">
        <v>-0.26363999999999999</v>
      </c>
      <c r="K275">
        <v>850.31920000000002</v>
      </c>
      <c r="M275">
        <v>-0.26363999999999999</v>
      </c>
      <c r="N275">
        <v>1082.1577</v>
      </c>
      <c r="P275">
        <v>-0.26363999999999999</v>
      </c>
      <c r="Q275">
        <v>1399.5524</v>
      </c>
      <c r="S275">
        <v>-0.24607000000000001</v>
      </c>
      <c r="T275">
        <v>1744.8459</v>
      </c>
    </row>
    <row r="276" spans="1:20">
      <c r="A276">
        <v>-0.22849</v>
      </c>
      <c r="B276">
        <v>219.9579</v>
      </c>
      <c r="D276">
        <v>-0.22849</v>
      </c>
      <c r="E276">
        <v>391.9554</v>
      </c>
      <c r="G276">
        <v>-0.22849</v>
      </c>
      <c r="H276">
        <v>560.5951</v>
      </c>
      <c r="J276">
        <v>-0.22849</v>
      </c>
      <c r="K276">
        <v>850.31920000000002</v>
      </c>
      <c r="M276">
        <v>-0.22849</v>
      </c>
      <c r="N276">
        <v>1083.6611</v>
      </c>
      <c r="P276">
        <v>-0.22849</v>
      </c>
      <c r="Q276">
        <v>1399.5524</v>
      </c>
      <c r="S276">
        <v>-0.21090999999999999</v>
      </c>
      <c r="T276">
        <v>1744.8459</v>
      </c>
    </row>
    <row r="277" spans="1:20">
      <c r="A277">
        <v>-0.19334000000000001</v>
      </c>
      <c r="B277">
        <v>220.17429999999999</v>
      </c>
      <c r="D277">
        <v>-0.19334000000000001</v>
      </c>
      <c r="E277">
        <v>388.77359999999999</v>
      </c>
      <c r="G277">
        <v>-0.19334000000000001</v>
      </c>
      <c r="H277">
        <v>558.22019999999998</v>
      </c>
      <c r="J277">
        <v>-0.19334000000000001</v>
      </c>
      <c r="K277">
        <v>849.19730000000004</v>
      </c>
      <c r="M277">
        <v>-0.19334000000000001</v>
      </c>
      <c r="N277">
        <v>1083.4101000000001</v>
      </c>
      <c r="P277">
        <v>-0.19334000000000001</v>
      </c>
      <c r="Q277">
        <v>1398.6391000000001</v>
      </c>
      <c r="S277">
        <v>-0.17576</v>
      </c>
      <c r="T277">
        <v>1742.4530999999999</v>
      </c>
    </row>
    <row r="278" spans="1:20">
      <c r="A278">
        <v>-0.15817999999999999</v>
      </c>
      <c r="B278">
        <v>219.6875</v>
      </c>
      <c r="D278">
        <v>-0.15817999999999999</v>
      </c>
      <c r="E278">
        <v>389.08330000000001</v>
      </c>
      <c r="G278">
        <v>-0.15817999999999999</v>
      </c>
      <c r="H278">
        <v>556.57429999999999</v>
      </c>
      <c r="J278">
        <v>-0.15817999999999999</v>
      </c>
      <c r="K278">
        <v>851.44069999999999</v>
      </c>
      <c r="M278">
        <v>-0.15817999999999999</v>
      </c>
      <c r="N278">
        <v>1080.2878000000001</v>
      </c>
      <c r="P278">
        <v>-0.15817999999999999</v>
      </c>
      <c r="Q278">
        <v>1397.269</v>
      </c>
      <c r="S278">
        <v>-0.14061000000000001</v>
      </c>
      <c r="T278">
        <v>1735.0944999999999</v>
      </c>
    </row>
    <row r="279" spans="1:20">
      <c r="A279">
        <v>-0.12303</v>
      </c>
      <c r="B279">
        <v>219.66050000000001</v>
      </c>
      <c r="D279">
        <v>-0.12303</v>
      </c>
      <c r="E279">
        <v>387.42020000000002</v>
      </c>
      <c r="G279">
        <v>-0.12303</v>
      </c>
      <c r="H279">
        <v>556.36890000000005</v>
      </c>
      <c r="J279">
        <v>-0.12303</v>
      </c>
      <c r="K279">
        <v>851.44069999999999</v>
      </c>
      <c r="M279">
        <v>-0.12303</v>
      </c>
      <c r="N279">
        <v>1079.7909999999999</v>
      </c>
      <c r="P279">
        <v>-0.12303</v>
      </c>
      <c r="Q279">
        <v>1395.4419</v>
      </c>
      <c r="S279">
        <v>-0.10546</v>
      </c>
      <c r="T279">
        <v>1733.5864999999999</v>
      </c>
    </row>
    <row r="280" spans="1:20">
      <c r="A280">
        <v>-8.7881000000000001E-2</v>
      </c>
      <c r="B280">
        <v>219.28229999999999</v>
      </c>
      <c r="D280">
        <v>-8.7881000000000001E-2</v>
      </c>
      <c r="E280">
        <v>387.42020000000002</v>
      </c>
      <c r="G280">
        <v>-8.7881000000000001E-2</v>
      </c>
      <c r="H280">
        <v>553.553</v>
      </c>
      <c r="J280">
        <v>-8.7881000000000001E-2</v>
      </c>
      <c r="K280">
        <v>848.82330000000002</v>
      </c>
      <c r="M280">
        <v>-8.7881000000000001E-2</v>
      </c>
      <c r="N280">
        <v>1078.1815999999999</v>
      </c>
      <c r="P280">
        <v>-8.7881000000000001E-2</v>
      </c>
      <c r="Q280">
        <v>1386.1688999999999</v>
      </c>
      <c r="S280">
        <v>-7.0304000000000005E-2</v>
      </c>
      <c r="T280">
        <v>1733.5864999999999</v>
      </c>
    </row>
    <row r="281" spans="1:20">
      <c r="A281">
        <v>-5.2727999999999997E-2</v>
      </c>
      <c r="B281">
        <v>218.82380000000001</v>
      </c>
      <c r="D281">
        <v>-5.2727999999999997E-2</v>
      </c>
      <c r="E281">
        <v>388.58010000000002</v>
      </c>
      <c r="G281">
        <v>-5.2727999999999997E-2</v>
      </c>
      <c r="H281">
        <v>554.5752</v>
      </c>
      <c r="J281">
        <v>-5.2727999999999997E-2</v>
      </c>
      <c r="K281">
        <v>846.95280000000002</v>
      </c>
      <c r="M281">
        <v>-5.2727999999999997E-2</v>
      </c>
      <c r="N281">
        <v>1074.9882</v>
      </c>
      <c r="P281">
        <v>-5.2727999999999997E-2</v>
      </c>
      <c r="Q281">
        <v>1386.0541000000001</v>
      </c>
      <c r="S281">
        <v>-3.5152000000000003E-2</v>
      </c>
      <c r="T281">
        <v>1733.8018</v>
      </c>
    </row>
    <row r="282" spans="1:20">
      <c r="A282">
        <v>-1.7576000000000001E-2</v>
      </c>
      <c r="B282">
        <v>218.39279999999999</v>
      </c>
      <c r="D282">
        <v>-1.7576000000000001E-2</v>
      </c>
      <c r="E282">
        <v>392.26670000000001</v>
      </c>
      <c r="G282">
        <v>-1.7576000000000001E-2</v>
      </c>
      <c r="H282">
        <v>556.98530000000005</v>
      </c>
      <c r="J282">
        <v>-1.7576000000000001E-2</v>
      </c>
      <c r="K282">
        <v>846.11090000000002</v>
      </c>
      <c r="M282">
        <v>-1.7576000000000001E-2</v>
      </c>
      <c r="N282">
        <v>1073.8909000000001</v>
      </c>
      <c r="P282">
        <v>-1.7576000000000001E-2</v>
      </c>
      <c r="Q282">
        <v>1384.9046000000001</v>
      </c>
      <c r="S282">
        <v>0</v>
      </c>
      <c r="T282">
        <v>1733.8018</v>
      </c>
    </row>
    <row r="283" spans="1:20">
      <c r="A283">
        <v>1.7576000000000001E-2</v>
      </c>
      <c r="B283">
        <v>218.60820000000001</v>
      </c>
      <c r="D283">
        <v>1.7576000000000001E-2</v>
      </c>
      <c r="E283">
        <v>393.2792</v>
      </c>
      <c r="G283">
        <v>1.7576000000000001E-2</v>
      </c>
      <c r="H283">
        <v>557.65390000000002</v>
      </c>
      <c r="J283">
        <v>1.7576000000000001E-2</v>
      </c>
      <c r="K283">
        <v>845.17539999999997</v>
      </c>
      <c r="M283">
        <v>1.7576000000000001E-2</v>
      </c>
      <c r="N283">
        <v>1071.9507000000001</v>
      </c>
      <c r="P283">
        <v>1.7576000000000001E-2</v>
      </c>
      <c r="Q283">
        <v>1385.3644999999999</v>
      </c>
      <c r="S283">
        <v>3.5152000000000003E-2</v>
      </c>
      <c r="T283">
        <v>1733.8018</v>
      </c>
    </row>
    <row r="284" spans="1:20">
      <c r="A284">
        <v>5.2727999999999997E-2</v>
      </c>
      <c r="B284">
        <v>218.6352</v>
      </c>
      <c r="D284">
        <v>5.2727999999999997E-2</v>
      </c>
      <c r="E284">
        <v>393.2792</v>
      </c>
      <c r="G284">
        <v>5.2727999999999997E-2</v>
      </c>
      <c r="H284">
        <v>557.65390000000002</v>
      </c>
      <c r="J284">
        <v>5.2727999999999997E-2</v>
      </c>
      <c r="K284">
        <v>845.17539999999997</v>
      </c>
      <c r="M284">
        <v>5.2727999999999997E-2</v>
      </c>
      <c r="N284">
        <v>1069.4255000000001</v>
      </c>
      <c r="P284">
        <v>5.2727999999999997E-2</v>
      </c>
      <c r="Q284">
        <v>1384.0992000000001</v>
      </c>
      <c r="S284">
        <v>7.0304000000000005E-2</v>
      </c>
      <c r="T284">
        <v>1731.0070000000001</v>
      </c>
    </row>
    <row r="285" spans="1:20">
      <c r="A285">
        <v>8.7881000000000001E-2</v>
      </c>
      <c r="B285">
        <v>218.60820000000001</v>
      </c>
      <c r="D285">
        <v>8.7881000000000001E-2</v>
      </c>
      <c r="E285">
        <v>394.33240000000001</v>
      </c>
      <c r="G285">
        <v>8.7881000000000001E-2</v>
      </c>
      <c r="H285">
        <v>560.28470000000004</v>
      </c>
      <c r="J285">
        <v>8.7881000000000001E-2</v>
      </c>
      <c r="K285">
        <v>846.11090000000002</v>
      </c>
      <c r="M285">
        <v>8.7881000000000001E-2</v>
      </c>
      <c r="N285">
        <v>1067.5183</v>
      </c>
      <c r="P285">
        <v>8.7881000000000001E-2</v>
      </c>
      <c r="Q285">
        <v>1383.9839999999999</v>
      </c>
      <c r="S285">
        <v>0.10546</v>
      </c>
      <c r="T285">
        <v>1727.5786000000001</v>
      </c>
    </row>
    <row r="286" spans="1:20">
      <c r="A286">
        <v>0.12303</v>
      </c>
      <c r="B286">
        <v>219.28229999999999</v>
      </c>
      <c r="D286">
        <v>0.12303</v>
      </c>
      <c r="E286">
        <v>391.72210000000001</v>
      </c>
      <c r="G286">
        <v>0.12303</v>
      </c>
      <c r="H286">
        <v>560.49159999999995</v>
      </c>
      <c r="J286">
        <v>0.12303</v>
      </c>
      <c r="K286">
        <v>845.17539999999997</v>
      </c>
      <c r="M286">
        <v>0.12303</v>
      </c>
      <c r="N286">
        <v>1067.1623</v>
      </c>
      <c r="P286">
        <v>0.12303</v>
      </c>
      <c r="Q286">
        <v>1382.9473</v>
      </c>
      <c r="S286">
        <v>0.14061000000000001</v>
      </c>
      <c r="T286">
        <v>1727.7925</v>
      </c>
    </row>
    <row r="287" spans="1:20">
      <c r="A287">
        <v>0.15817999999999999</v>
      </c>
      <c r="B287">
        <v>219.71449999999999</v>
      </c>
      <c r="D287">
        <v>0.15817999999999999</v>
      </c>
      <c r="E287">
        <v>388.42529999999999</v>
      </c>
      <c r="G287">
        <v>0.15817999999999999</v>
      </c>
      <c r="H287">
        <v>560.75030000000004</v>
      </c>
      <c r="J287">
        <v>0.15817999999999999</v>
      </c>
      <c r="K287">
        <v>841.43269999999995</v>
      </c>
      <c r="M287">
        <v>0.15817999999999999</v>
      </c>
      <c r="N287">
        <v>1067.1623</v>
      </c>
      <c r="P287">
        <v>0.15817999999999999</v>
      </c>
      <c r="Q287">
        <v>1382.9473</v>
      </c>
      <c r="S287">
        <v>0.17576</v>
      </c>
      <c r="T287">
        <v>1728.4345000000001</v>
      </c>
    </row>
    <row r="288" spans="1:20">
      <c r="A288">
        <v>0.19334000000000001</v>
      </c>
      <c r="B288">
        <v>219.9579</v>
      </c>
      <c r="D288">
        <v>0.19334000000000001</v>
      </c>
      <c r="E288">
        <v>386.60950000000003</v>
      </c>
      <c r="G288">
        <v>0.19334000000000001</v>
      </c>
      <c r="H288">
        <v>560.28470000000004</v>
      </c>
      <c r="J288">
        <v>0.19334000000000001</v>
      </c>
      <c r="K288">
        <v>840.77760000000001</v>
      </c>
      <c r="M288">
        <v>0.19334000000000001</v>
      </c>
      <c r="N288">
        <v>1066.5702000000001</v>
      </c>
      <c r="P288">
        <v>0.19334000000000001</v>
      </c>
      <c r="Q288">
        <v>1381.7937999999999</v>
      </c>
      <c r="S288">
        <v>0.21090999999999999</v>
      </c>
      <c r="T288">
        <v>1729.077</v>
      </c>
    </row>
    <row r="289" spans="1:20">
      <c r="A289">
        <v>0.22849</v>
      </c>
      <c r="B289">
        <v>220.90600000000001</v>
      </c>
      <c r="D289">
        <v>0.22849</v>
      </c>
      <c r="E289">
        <v>385.8768</v>
      </c>
      <c r="G289">
        <v>0.22849</v>
      </c>
      <c r="H289">
        <v>556.4203</v>
      </c>
      <c r="J289">
        <v>0.22849</v>
      </c>
      <c r="K289">
        <v>838.34469999999999</v>
      </c>
      <c r="M289">
        <v>0.22849</v>
      </c>
      <c r="N289">
        <v>1065.3904</v>
      </c>
      <c r="P289">
        <v>0.22849</v>
      </c>
      <c r="Q289">
        <v>1381.5628999999999</v>
      </c>
      <c r="S289">
        <v>0.24607000000000001</v>
      </c>
      <c r="T289">
        <v>1728.0065</v>
      </c>
    </row>
    <row r="290" spans="1:20">
      <c r="A290">
        <v>0.26363999999999999</v>
      </c>
      <c r="B290">
        <v>220.90600000000001</v>
      </c>
      <c r="D290">
        <v>0.26363999999999999</v>
      </c>
      <c r="E290">
        <v>385.76119999999997</v>
      </c>
      <c r="G290">
        <v>0.26363999999999999</v>
      </c>
      <c r="H290">
        <v>556.4203</v>
      </c>
      <c r="J290">
        <v>0.26363999999999999</v>
      </c>
      <c r="K290">
        <v>836.37990000000002</v>
      </c>
      <c r="M290">
        <v>0.26363999999999999</v>
      </c>
      <c r="N290">
        <v>1064.8027999999999</v>
      </c>
      <c r="P290">
        <v>0.26363999999999999</v>
      </c>
      <c r="Q290">
        <v>1381.7937999999999</v>
      </c>
      <c r="S290">
        <v>0.28122000000000003</v>
      </c>
      <c r="T290">
        <v>1729.7199000000001</v>
      </c>
    </row>
    <row r="291" spans="1:20">
      <c r="A291">
        <v>0.29879</v>
      </c>
      <c r="B291">
        <v>220.90600000000001</v>
      </c>
      <c r="D291">
        <v>0.29879</v>
      </c>
      <c r="E291">
        <v>385.33749999999998</v>
      </c>
      <c r="G291">
        <v>0.29879</v>
      </c>
      <c r="H291">
        <v>560.43989999999997</v>
      </c>
      <c r="J291">
        <v>0.29879</v>
      </c>
      <c r="K291">
        <v>836.37990000000002</v>
      </c>
      <c r="M291">
        <v>0.29879</v>
      </c>
      <c r="N291">
        <v>1063.6321</v>
      </c>
      <c r="P291">
        <v>0.29879</v>
      </c>
      <c r="Q291">
        <v>1383.0625</v>
      </c>
      <c r="S291">
        <v>0.31636999999999998</v>
      </c>
      <c r="T291">
        <v>1727.5786000000001</v>
      </c>
    </row>
    <row r="292" spans="1:20">
      <c r="A292">
        <v>0.33395000000000002</v>
      </c>
      <c r="B292">
        <v>221.0145</v>
      </c>
      <c r="D292">
        <v>0.33395000000000002</v>
      </c>
      <c r="E292">
        <v>385.33749999999998</v>
      </c>
      <c r="G292">
        <v>0.33395000000000002</v>
      </c>
      <c r="H292">
        <v>560.43989999999997</v>
      </c>
      <c r="J292">
        <v>0.33395000000000002</v>
      </c>
      <c r="K292">
        <v>838.99969999999996</v>
      </c>
      <c r="M292">
        <v>0.33395000000000002</v>
      </c>
      <c r="N292">
        <v>1064.8027999999999</v>
      </c>
      <c r="P292">
        <v>0.33395000000000002</v>
      </c>
      <c r="Q292">
        <v>1383.0625</v>
      </c>
      <c r="S292">
        <v>0.35152</v>
      </c>
      <c r="T292">
        <v>1726.9372000000001</v>
      </c>
    </row>
    <row r="293" spans="1:20">
      <c r="A293">
        <v>0.36909999999999998</v>
      </c>
      <c r="B293">
        <v>221.44900000000001</v>
      </c>
      <c r="D293">
        <v>0.36909999999999998</v>
      </c>
      <c r="E293">
        <v>385.33749999999998</v>
      </c>
      <c r="G293">
        <v>0.36909999999999998</v>
      </c>
      <c r="H293">
        <v>555.65070000000003</v>
      </c>
      <c r="J293">
        <v>0.36909999999999998</v>
      </c>
      <c r="K293">
        <v>837.03480000000002</v>
      </c>
      <c r="M293">
        <v>0.36909999999999998</v>
      </c>
      <c r="N293">
        <v>1067.9937</v>
      </c>
      <c r="P293">
        <v>0.36909999999999998</v>
      </c>
      <c r="Q293">
        <v>1383.0625</v>
      </c>
      <c r="S293">
        <v>0.38667000000000001</v>
      </c>
      <c r="T293">
        <v>1727.1509000000001</v>
      </c>
    </row>
    <row r="294" spans="1:20">
      <c r="A294">
        <v>0.40425</v>
      </c>
      <c r="B294">
        <v>221.55770000000001</v>
      </c>
      <c r="D294">
        <v>0.40425</v>
      </c>
      <c r="E294">
        <v>391.48880000000003</v>
      </c>
      <c r="G294">
        <v>0.40425</v>
      </c>
      <c r="H294">
        <v>555.65070000000003</v>
      </c>
      <c r="J294">
        <v>0.40425</v>
      </c>
      <c r="K294">
        <v>840.3098</v>
      </c>
      <c r="M294">
        <v>0.40425</v>
      </c>
      <c r="N294">
        <v>1069.9046000000001</v>
      </c>
      <c r="P294">
        <v>0.40425</v>
      </c>
      <c r="Q294">
        <v>1383.8688999999999</v>
      </c>
      <c r="S294">
        <v>0.42182999999999998</v>
      </c>
      <c r="T294">
        <v>1728.2204999999999</v>
      </c>
    </row>
    <row r="295" spans="1:20">
      <c r="A295">
        <v>0.43940000000000001</v>
      </c>
      <c r="B295">
        <v>221.55770000000001</v>
      </c>
      <c r="D295">
        <v>0.43940000000000001</v>
      </c>
      <c r="E295">
        <v>391.48880000000003</v>
      </c>
      <c r="G295">
        <v>0.43940000000000001</v>
      </c>
      <c r="H295">
        <v>560.43989999999997</v>
      </c>
      <c r="J295">
        <v>0.43940000000000001</v>
      </c>
      <c r="K295">
        <v>845.08190000000002</v>
      </c>
      <c r="M295">
        <v>0.43940000000000001</v>
      </c>
      <c r="N295">
        <v>1069.9046000000001</v>
      </c>
      <c r="P295">
        <v>0.43940000000000001</v>
      </c>
      <c r="Q295">
        <v>1380.8697999999999</v>
      </c>
      <c r="S295">
        <v>0.45698</v>
      </c>
      <c r="T295">
        <v>1731.4364</v>
      </c>
    </row>
    <row r="296" spans="1:20">
      <c r="A296">
        <v>0.47455000000000003</v>
      </c>
      <c r="B296">
        <v>221.5034</v>
      </c>
      <c r="D296">
        <v>0.47455000000000003</v>
      </c>
      <c r="E296">
        <v>391.48880000000003</v>
      </c>
      <c r="G296">
        <v>0.47455000000000003</v>
      </c>
      <c r="H296">
        <v>555.18949999999995</v>
      </c>
      <c r="J296">
        <v>0.47455000000000003</v>
      </c>
      <c r="K296">
        <v>841.61980000000005</v>
      </c>
      <c r="M296">
        <v>0.47455000000000003</v>
      </c>
      <c r="N296">
        <v>1070.1445000000001</v>
      </c>
      <c r="P296">
        <v>0.47455000000000003</v>
      </c>
      <c r="Q296">
        <v>1379.8289</v>
      </c>
      <c r="S296">
        <v>0.49213000000000001</v>
      </c>
      <c r="T296">
        <v>1735.3100999999999</v>
      </c>
    </row>
    <row r="297" spans="1:20">
      <c r="A297">
        <v>0.50971</v>
      </c>
      <c r="B297">
        <v>220.17429999999999</v>
      </c>
      <c r="D297">
        <v>0.50971</v>
      </c>
      <c r="E297">
        <v>390.90609999999998</v>
      </c>
      <c r="G297">
        <v>0.50971</v>
      </c>
      <c r="H297">
        <v>548.21789999999999</v>
      </c>
      <c r="J297">
        <v>0.50971</v>
      </c>
      <c r="K297">
        <v>838.62540000000001</v>
      </c>
      <c r="M297">
        <v>0.50971</v>
      </c>
      <c r="N297">
        <v>1071.5885000000001</v>
      </c>
      <c r="P297">
        <v>0.50971</v>
      </c>
      <c r="Q297">
        <v>1380.8697999999999</v>
      </c>
      <c r="S297">
        <v>0.52727999999999997</v>
      </c>
      <c r="T297">
        <v>1735.3100999999999</v>
      </c>
    </row>
    <row r="298" spans="1:20">
      <c r="A298">
        <v>0.54486000000000001</v>
      </c>
      <c r="B298">
        <v>219.6875</v>
      </c>
      <c r="D298">
        <v>0.54486000000000001</v>
      </c>
      <c r="E298">
        <v>390.6343</v>
      </c>
      <c r="G298">
        <v>0.54486000000000001</v>
      </c>
      <c r="H298">
        <v>557.29380000000003</v>
      </c>
      <c r="J298">
        <v>0.54486000000000001</v>
      </c>
      <c r="K298">
        <v>845.73670000000004</v>
      </c>
      <c r="M298">
        <v>0.54486000000000001</v>
      </c>
      <c r="N298">
        <v>1069.9046000000001</v>
      </c>
      <c r="P298">
        <v>0.54486000000000001</v>
      </c>
      <c r="Q298">
        <v>1380.8697999999999</v>
      </c>
      <c r="S298">
        <v>0.56244000000000005</v>
      </c>
      <c r="T298">
        <v>1731.2217000000001</v>
      </c>
    </row>
    <row r="299" spans="1:20">
      <c r="A299">
        <v>0.58001000000000003</v>
      </c>
      <c r="B299">
        <v>219.6875</v>
      </c>
      <c r="D299">
        <v>0.58001000000000003</v>
      </c>
      <c r="E299">
        <v>388.851</v>
      </c>
      <c r="G299">
        <v>0.58001000000000003</v>
      </c>
      <c r="H299">
        <v>559.14819999999997</v>
      </c>
      <c r="J299">
        <v>0.58001000000000003</v>
      </c>
      <c r="K299">
        <v>843.11699999999996</v>
      </c>
      <c r="M299">
        <v>0.58001000000000003</v>
      </c>
      <c r="N299">
        <v>1069.5452</v>
      </c>
      <c r="P299">
        <v>0.58001000000000003</v>
      </c>
      <c r="Q299">
        <v>1380.8697999999999</v>
      </c>
      <c r="S299">
        <v>0.59758999999999995</v>
      </c>
      <c r="T299">
        <v>1731.6512</v>
      </c>
    </row>
    <row r="300" spans="1:20">
      <c r="A300">
        <v>0.61516000000000004</v>
      </c>
      <c r="B300">
        <v>220.87889999999999</v>
      </c>
      <c r="D300">
        <v>0.61516000000000004</v>
      </c>
      <c r="E300">
        <v>388.2706</v>
      </c>
      <c r="G300">
        <v>0.61516000000000004</v>
      </c>
      <c r="H300">
        <v>550.54859999999996</v>
      </c>
      <c r="J300">
        <v>0.61516000000000004</v>
      </c>
      <c r="K300">
        <v>838.1576</v>
      </c>
      <c r="M300">
        <v>0.61516000000000004</v>
      </c>
      <c r="N300">
        <v>1071.7092</v>
      </c>
      <c r="P300">
        <v>0.61516000000000004</v>
      </c>
      <c r="Q300">
        <v>1381.2164</v>
      </c>
      <c r="S300">
        <v>0.63273999999999997</v>
      </c>
      <c r="T300">
        <v>1731.2217000000001</v>
      </c>
    </row>
    <row r="301" spans="1:20">
      <c r="A301">
        <v>0.65032000000000001</v>
      </c>
      <c r="B301">
        <v>221.9657</v>
      </c>
      <c r="D301">
        <v>0.65032000000000001</v>
      </c>
      <c r="E301">
        <v>389.54820000000001</v>
      </c>
      <c r="G301">
        <v>0.65032000000000001</v>
      </c>
      <c r="H301">
        <v>550.54859999999996</v>
      </c>
      <c r="J301">
        <v>0.65032000000000001</v>
      </c>
      <c r="K301">
        <v>841.61980000000005</v>
      </c>
      <c r="M301">
        <v>0.65032000000000001</v>
      </c>
      <c r="N301">
        <v>1070.3846000000001</v>
      </c>
      <c r="P301">
        <v>0.65032000000000001</v>
      </c>
      <c r="Q301">
        <v>1382.9473</v>
      </c>
      <c r="S301">
        <v>0.66788999999999998</v>
      </c>
      <c r="T301">
        <v>1731.6512</v>
      </c>
    </row>
    <row r="302" spans="1:20">
      <c r="A302">
        <v>0.68547000000000002</v>
      </c>
      <c r="B302">
        <v>223.2474</v>
      </c>
      <c r="D302">
        <v>0.68547000000000002</v>
      </c>
      <c r="E302">
        <v>390.59550000000002</v>
      </c>
      <c r="G302">
        <v>0.68547000000000002</v>
      </c>
      <c r="H302">
        <v>557.34519999999998</v>
      </c>
      <c r="J302">
        <v>0.68547000000000002</v>
      </c>
      <c r="K302">
        <v>849.01030000000003</v>
      </c>
      <c r="M302">
        <v>0.68547000000000002</v>
      </c>
      <c r="N302">
        <v>1067.6369999999999</v>
      </c>
      <c r="P302">
        <v>0.68547000000000002</v>
      </c>
      <c r="Q302">
        <v>1383.5234</v>
      </c>
      <c r="S302">
        <v>0.70304</v>
      </c>
      <c r="T302">
        <v>1735.0944999999999</v>
      </c>
    </row>
    <row r="303" spans="1:20">
      <c r="A303">
        <v>0.72062000000000004</v>
      </c>
      <c r="B303">
        <v>223.84909999999999</v>
      </c>
      <c r="D303">
        <v>0.72062000000000004</v>
      </c>
      <c r="E303">
        <v>389.16079999999999</v>
      </c>
      <c r="G303">
        <v>0.72062000000000004</v>
      </c>
      <c r="H303">
        <v>555.44569999999999</v>
      </c>
      <c r="J303">
        <v>0.72062000000000004</v>
      </c>
      <c r="K303">
        <v>842.18129999999996</v>
      </c>
      <c r="M303">
        <v>0.72062000000000004</v>
      </c>
      <c r="N303">
        <v>1071.7092</v>
      </c>
      <c r="P303">
        <v>0.72062000000000004</v>
      </c>
      <c r="Q303">
        <v>1385.2496000000001</v>
      </c>
      <c r="S303">
        <v>0.73819999999999997</v>
      </c>
      <c r="T303">
        <v>1736.1731</v>
      </c>
    </row>
    <row r="304" spans="1:20">
      <c r="A304">
        <v>0.75577000000000005</v>
      </c>
      <c r="B304">
        <v>223.93119999999999</v>
      </c>
      <c r="D304">
        <v>0.75577000000000005</v>
      </c>
      <c r="E304">
        <v>389.16079999999999</v>
      </c>
      <c r="G304">
        <v>0.75577000000000005</v>
      </c>
      <c r="H304">
        <v>552.48170000000005</v>
      </c>
      <c r="J304">
        <v>0.75577000000000005</v>
      </c>
      <c r="K304">
        <v>842.18129999999996</v>
      </c>
      <c r="M304">
        <v>0.75577000000000005</v>
      </c>
      <c r="N304">
        <v>1073.2831000000001</v>
      </c>
      <c r="P304">
        <v>0.75577000000000005</v>
      </c>
      <c r="Q304">
        <v>1385.7094</v>
      </c>
      <c r="S304">
        <v>0.77334999999999998</v>
      </c>
      <c r="T304">
        <v>1736.3889999999999</v>
      </c>
    </row>
    <row r="305" spans="1:20">
      <c r="A305">
        <v>0.79091999999999996</v>
      </c>
      <c r="B305">
        <v>224.39699999999999</v>
      </c>
      <c r="D305">
        <v>0.79091999999999996</v>
      </c>
      <c r="E305">
        <v>389.47070000000002</v>
      </c>
      <c r="G305">
        <v>0.79091999999999996</v>
      </c>
      <c r="H305">
        <v>555.44569999999999</v>
      </c>
      <c r="J305">
        <v>0.79091999999999996</v>
      </c>
      <c r="K305">
        <v>853.40279999999996</v>
      </c>
      <c r="M305">
        <v>0.79091999999999996</v>
      </c>
      <c r="N305">
        <v>1072.7979</v>
      </c>
      <c r="P305">
        <v>0.79091999999999996</v>
      </c>
      <c r="Q305">
        <v>1387.8905999999999</v>
      </c>
      <c r="S305">
        <v>0.8085</v>
      </c>
      <c r="T305">
        <v>1736.6049</v>
      </c>
    </row>
    <row r="306" spans="1:20">
      <c r="A306">
        <v>0.82608000000000004</v>
      </c>
      <c r="B306">
        <v>225.46799999999999</v>
      </c>
      <c r="D306">
        <v>0.82608000000000004</v>
      </c>
      <c r="E306">
        <v>389.16079999999999</v>
      </c>
      <c r="G306">
        <v>0.82608000000000004</v>
      </c>
      <c r="H306">
        <v>555.54819999999995</v>
      </c>
      <c r="J306">
        <v>0.82608000000000004</v>
      </c>
      <c r="K306">
        <v>863.28489999999999</v>
      </c>
      <c r="M306">
        <v>0.82608000000000004</v>
      </c>
      <c r="N306">
        <v>1074.5</v>
      </c>
      <c r="P306">
        <v>0.82608000000000004</v>
      </c>
      <c r="Q306">
        <v>1385.7094</v>
      </c>
      <c r="S306">
        <v>0.84365000000000001</v>
      </c>
      <c r="T306">
        <v>1736.8208</v>
      </c>
    </row>
    <row r="307" spans="1:20">
      <c r="A307">
        <v>0.86123000000000005</v>
      </c>
      <c r="B307">
        <v>226.40450000000001</v>
      </c>
      <c r="D307">
        <v>0.86123000000000005</v>
      </c>
      <c r="E307">
        <v>389.47070000000002</v>
      </c>
      <c r="G307">
        <v>0.86123000000000005</v>
      </c>
      <c r="H307">
        <v>553.80830000000003</v>
      </c>
      <c r="J307">
        <v>0.86123000000000005</v>
      </c>
      <c r="K307">
        <v>851.44069999999999</v>
      </c>
      <c r="M307">
        <v>0.86123000000000005</v>
      </c>
      <c r="N307">
        <v>1074.6220000000001</v>
      </c>
      <c r="P307">
        <v>0.86123000000000005</v>
      </c>
      <c r="Q307">
        <v>1385.7094</v>
      </c>
      <c r="S307">
        <v>0.87880999999999998</v>
      </c>
      <c r="T307">
        <v>1737.4690000000001</v>
      </c>
    </row>
    <row r="308" spans="1:20">
      <c r="A308">
        <v>0.89637999999999995</v>
      </c>
      <c r="B308">
        <v>226.51480000000001</v>
      </c>
      <c r="D308">
        <v>0.89637999999999995</v>
      </c>
      <c r="E308">
        <v>390.16860000000003</v>
      </c>
      <c r="G308">
        <v>0.89637999999999995</v>
      </c>
      <c r="H308">
        <v>554.42179999999996</v>
      </c>
      <c r="J308">
        <v>0.89637999999999995</v>
      </c>
      <c r="K308">
        <v>851.25379999999996</v>
      </c>
      <c r="M308">
        <v>0.89637999999999995</v>
      </c>
      <c r="N308">
        <v>1075.7221</v>
      </c>
      <c r="P308">
        <v>0.89637999999999995</v>
      </c>
      <c r="Q308">
        <v>1384.6745000000001</v>
      </c>
      <c r="S308">
        <v>0.91395999999999999</v>
      </c>
      <c r="T308">
        <v>1737.4690000000001</v>
      </c>
    </row>
    <row r="309" spans="1:20">
      <c r="A309">
        <v>0.93152999999999997</v>
      </c>
      <c r="B309">
        <v>226.84610000000001</v>
      </c>
      <c r="D309">
        <v>0.93152999999999997</v>
      </c>
      <c r="E309">
        <v>390.40140000000002</v>
      </c>
      <c r="G309">
        <v>0.93152999999999997</v>
      </c>
      <c r="H309">
        <v>558.11720000000003</v>
      </c>
      <c r="J309">
        <v>0.93152999999999997</v>
      </c>
      <c r="K309">
        <v>850.22569999999996</v>
      </c>
      <c r="M309">
        <v>0.93152999999999997</v>
      </c>
      <c r="N309">
        <v>1076.5806</v>
      </c>
      <c r="P309">
        <v>0.93152999999999997</v>
      </c>
      <c r="Q309">
        <v>1387.7759000000001</v>
      </c>
      <c r="S309">
        <v>0.94911000000000001</v>
      </c>
      <c r="T309">
        <v>1736.3889999999999</v>
      </c>
    </row>
    <row r="310" spans="1:20">
      <c r="A310">
        <v>0.96669000000000005</v>
      </c>
      <c r="B310">
        <v>227.15</v>
      </c>
      <c r="D310">
        <v>0.96669000000000005</v>
      </c>
      <c r="E310">
        <v>391.29450000000003</v>
      </c>
      <c r="G310">
        <v>0.96669000000000005</v>
      </c>
      <c r="H310">
        <v>554.42179999999996</v>
      </c>
      <c r="J310">
        <v>0.96669000000000005</v>
      </c>
      <c r="K310">
        <v>850.22569999999996</v>
      </c>
      <c r="M310">
        <v>0.96669000000000005</v>
      </c>
      <c r="N310">
        <v>1077.0723</v>
      </c>
      <c r="P310">
        <v>0.96669000000000005</v>
      </c>
      <c r="Q310">
        <v>1387.7759000000001</v>
      </c>
      <c r="S310">
        <v>0.98426000000000002</v>
      </c>
      <c r="T310">
        <v>1736.3889999999999</v>
      </c>
    </row>
    <row r="311" spans="1:20">
      <c r="A311">
        <v>1.0018</v>
      </c>
      <c r="B311">
        <v>227.42660000000001</v>
      </c>
      <c r="D311">
        <v>1.0018</v>
      </c>
      <c r="E311">
        <v>391.99430000000001</v>
      </c>
      <c r="G311">
        <v>1.0018</v>
      </c>
      <c r="H311">
        <v>557.34519999999998</v>
      </c>
      <c r="J311">
        <v>1.0018</v>
      </c>
      <c r="K311">
        <v>850.22569999999996</v>
      </c>
      <c r="M311">
        <v>1.0018</v>
      </c>
      <c r="N311">
        <v>1077.4417000000001</v>
      </c>
      <c r="P311">
        <v>1.0018</v>
      </c>
      <c r="Q311">
        <v>1390.4114</v>
      </c>
      <c r="S311">
        <v>1.0194000000000001</v>
      </c>
      <c r="T311">
        <v>1736.3889999999999</v>
      </c>
    </row>
    <row r="312" spans="1:20">
      <c r="A312">
        <v>1.0369999999999999</v>
      </c>
      <c r="B312">
        <v>227.45429999999999</v>
      </c>
      <c r="D312">
        <v>1.0369999999999999</v>
      </c>
      <c r="E312">
        <v>392.92860000000002</v>
      </c>
      <c r="G312">
        <v>1.0369999999999999</v>
      </c>
      <c r="H312">
        <v>563.44849999999997</v>
      </c>
      <c r="J312">
        <v>1.0369999999999999</v>
      </c>
      <c r="K312">
        <v>863.37789999999995</v>
      </c>
      <c r="M312">
        <v>1.0369999999999999</v>
      </c>
      <c r="N312">
        <v>1077.5649000000001</v>
      </c>
      <c r="P312">
        <v>1.0369999999999999</v>
      </c>
      <c r="Q312">
        <v>1389.1515999999999</v>
      </c>
      <c r="S312">
        <v>1.0546</v>
      </c>
      <c r="T312">
        <v>1737.0369000000001</v>
      </c>
    </row>
    <row r="313" spans="1:20">
      <c r="A313">
        <v>1.0721000000000001</v>
      </c>
      <c r="B313">
        <v>227.7311</v>
      </c>
      <c r="D313">
        <v>1.0721000000000001</v>
      </c>
      <c r="E313">
        <v>393.74709999999999</v>
      </c>
      <c r="G313">
        <v>1.0721000000000001</v>
      </c>
      <c r="H313">
        <v>558.11720000000003</v>
      </c>
      <c r="J313">
        <v>1.0721000000000001</v>
      </c>
      <c r="K313">
        <v>875.60659999999996</v>
      </c>
      <c r="M313">
        <v>1.0721000000000001</v>
      </c>
      <c r="N313">
        <v>1081.0345</v>
      </c>
      <c r="P313">
        <v>1.0721000000000001</v>
      </c>
      <c r="Q313">
        <v>1390.4114</v>
      </c>
      <c r="S313">
        <v>1.0896999999999999</v>
      </c>
      <c r="T313">
        <v>1739.6328000000001</v>
      </c>
    </row>
    <row r="314" spans="1:20">
      <c r="A314">
        <v>1.1073</v>
      </c>
      <c r="B314">
        <v>228.17439999999999</v>
      </c>
      <c r="D314">
        <v>1.1073</v>
      </c>
      <c r="E314">
        <v>395.77820000000003</v>
      </c>
      <c r="G314">
        <v>1.1073</v>
      </c>
      <c r="H314">
        <v>560.95740000000001</v>
      </c>
      <c r="J314">
        <v>1.1073</v>
      </c>
      <c r="K314">
        <v>875.60659999999996</v>
      </c>
      <c r="M314">
        <v>1.1073</v>
      </c>
      <c r="N314">
        <v>1081.0345</v>
      </c>
      <c r="P314">
        <v>1.1073</v>
      </c>
      <c r="Q314">
        <v>1393.0424</v>
      </c>
      <c r="S314">
        <v>1.1249</v>
      </c>
      <c r="T314">
        <v>1739.8495</v>
      </c>
    </row>
    <row r="315" spans="1:20">
      <c r="A315">
        <v>1.1424000000000001</v>
      </c>
      <c r="B315">
        <v>228.42400000000001</v>
      </c>
      <c r="D315">
        <v>1.1424000000000001</v>
      </c>
      <c r="E315">
        <v>396.83530000000002</v>
      </c>
      <c r="G315">
        <v>1.1424000000000001</v>
      </c>
      <c r="H315">
        <v>564.59410000000003</v>
      </c>
      <c r="J315">
        <v>1.1424000000000001</v>
      </c>
      <c r="K315">
        <v>871.26469999999995</v>
      </c>
      <c r="M315">
        <v>1.1424000000000001</v>
      </c>
      <c r="N315">
        <v>1081.0345</v>
      </c>
      <c r="P315">
        <v>1.1424000000000001</v>
      </c>
      <c r="Q315">
        <v>1393.9567</v>
      </c>
      <c r="S315">
        <v>1.1599999999999999</v>
      </c>
      <c r="T315">
        <v>1739.6328000000001</v>
      </c>
    </row>
    <row r="316" spans="1:20">
      <c r="A316">
        <v>1.1776</v>
      </c>
      <c r="B316">
        <v>228.70160000000001</v>
      </c>
      <c r="D316">
        <v>1.1776</v>
      </c>
      <c r="E316">
        <v>396.52190000000002</v>
      </c>
      <c r="G316">
        <v>1.1776</v>
      </c>
      <c r="H316">
        <v>561.06089999999995</v>
      </c>
      <c r="J316">
        <v>1.1776</v>
      </c>
      <c r="K316">
        <v>862.72670000000005</v>
      </c>
      <c r="M316">
        <v>1.1776</v>
      </c>
      <c r="N316">
        <v>1080.5364999999999</v>
      </c>
      <c r="P316">
        <v>1.1776</v>
      </c>
      <c r="Q316">
        <v>1396.0129999999999</v>
      </c>
      <c r="S316">
        <v>1.1952</v>
      </c>
      <c r="T316">
        <v>1739.6328000000001</v>
      </c>
    </row>
    <row r="317" spans="1:20">
      <c r="A317">
        <v>1.2128000000000001</v>
      </c>
      <c r="B317">
        <v>229.3409</v>
      </c>
      <c r="D317">
        <v>1.2128000000000001</v>
      </c>
      <c r="E317">
        <v>397.541</v>
      </c>
      <c r="G317">
        <v>1.2128000000000001</v>
      </c>
      <c r="H317">
        <v>557.91120000000001</v>
      </c>
      <c r="J317">
        <v>1.2128000000000001</v>
      </c>
      <c r="K317">
        <v>851.16039999999998</v>
      </c>
      <c r="M317">
        <v>1.2128000000000001</v>
      </c>
      <c r="N317">
        <v>1080.5364999999999</v>
      </c>
      <c r="P317">
        <v>1.2128000000000001</v>
      </c>
      <c r="Q317">
        <v>1401.8361</v>
      </c>
      <c r="S317">
        <v>1.2302999999999999</v>
      </c>
      <c r="T317">
        <v>1739.4161999999999</v>
      </c>
    </row>
    <row r="318" spans="1:20">
      <c r="A318">
        <v>1.2479</v>
      </c>
      <c r="B318">
        <v>229.59139999999999</v>
      </c>
      <c r="D318">
        <v>1.2479</v>
      </c>
      <c r="E318">
        <v>398.2081</v>
      </c>
      <c r="G318">
        <v>1.2479</v>
      </c>
      <c r="H318">
        <v>565.68989999999997</v>
      </c>
      <c r="J318">
        <v>1.2479</v>
      </c>
      <c r="K318">
        <v>842.64909999999998</v>
      </c>
      <c r="M318">
        <v>1.2479</v>
      </c>
      <c r="N318">
        <v>1080.5364999999999</v>
      </c>
      <c r="P318">
        <v>1.2479</v>
      </c>
      <c r="Q318">
        <v>1401.8361</v>
      </c>
      <c r="S318">
        <v>1.2655000000000001</v>
      </c>
      <c r="T318">
        <v>1739.6328000000001</v>
      </c>
    </row>
    <row r="319" spans="1:20">
      <c r="A319">
        <v>1.2830999999999999</v>
      </c>
      <c r="B319">
        <v>229.7585</v>
      </c>
      <c r="D319">
        <v>1.2830999999999999</v>
      </c>
      <c r="E319">
        <v>397.77629999999999</v>
      </c>
      <c r="G319">
        <v>1.2830999999999999</v>
      </c>
      <c r="H319">
        <v>566.63099999999997</v>
      </c>
      <c r="J319">
        <v>1.2830999999999999</v>
      </c>
      <c r="K319">
        <v>839.46759999999995</v>
      </c>
      <c r="M319">
        <v>1.2830999999999999</v>
      </c>
      <c r="N319">
        <v>1084.9190000000001</v>
      </c>
      <c r="P319">
        <v>1.2830999999999999</v>
      </c>
      <c r="Q319">
        <v>1401.3793000000001</v>
      </c>
      <c r="S319">
        <v>1.3006</v>
      </c>
      <c r="T319">
        <v>1740.9335000000001</v>
      </c>
    </row>
    <row r="320" spans="1:20">
      <c r="A320">
        <v>1.3182</v>
      </c>
      <c r="B320">
        <v>230.5394</v>
      </c>
      <c r="D320">
        <v>1.3182</v>
      </c>
      <c r="E320">
        <v>398.2081</v>
      </c>
      <c r="G320">
        <v>1.3182</v>
      </c>
      <c r="H320">
        <v>565.53330000000005</v>
      </c>
      <c r="J320">
        <v>1.3182</v>
      </c>
      <c r="K320">
        <v>839.84190000000001</v>
      </c>
      <c r="M320">
        <v>1.3182</v>
      </c>
      <c r="N320">
        <v>1084.9190000000001</v>
      </c>
      <c r="P320">
        <v>1.3182</v>
      </c>
      <c r="Q320">
        <v>1400.6941999999999</v>
      </c>
      <c r="S320">
        <v>1.3358000000000001</v>
      </c>
      <c r="T320">
        <v>1739.8495</v>
      </c>
    </row>
    <row r="321" spans="1:20">
      <c r="A321">
        <v>1.3533999999999999</v>
      </c>
      <c r="B321">
        <v>230.9864</v>
      </c>
      <c r="D321">
        <v>1.3533999999999999</v>
      </c>
      <c r="E321">
        <v>399.03309999999999</v>
      </c>
      <c r="G321">
        <v>1.3533999999999999</v>
      </c>
      <c r="H321">
        <v>565.53330000000005</v>
      </c>
      <c r="J321">
        <v>1.3533999999999999</v>
      </c>
      <c r="K321">
        <v>844.14620000000002</v>
      </c>
      <c r="M321">
        <v>1.3533999999999999</v>
      </c>
      <c r="N321">
        <v>1084.9190000000001</v>
      </c>
      <c r="P321">
        <v>1.3533999999999999</v>
      </c>
      <c r="Q321">
        <v>1398.2965999999999</v>
      </c>
      <c r="S321">
        <v>1.3709</v>
      </c>
      <c r="T321">
        <v>1739.6328000000001</v>
      </c>
    </row>
    <row r="322" spans="1:20">
      <c r="A322">
        <v>1.3885000000000001</v>
      </c>
      <c r="B322">
        <v>231.26609999999999</v>
      </c>
      <c r="D322">
        <v>1.3885000000000001</v>
      </c>
      <c r="E322">
        <v>399.07240000000002</v>
      </c>
      <c r="G322">
        <v>1.3885000000000001</v>
      </c>
      <c r="H322">
        <v>565.53330000000005</v>
      </c>
      <c r="J322">
        <v>1.3885000000000001</v>
      </c>
      <c r="K322">
        <v>855.27030000000002</v>
      </c>
      <c r="M322">
        <v>1.3885000000000001</v>
      </c>
      <c r="N322">
        <v>1085.8021000000001</v>
      </c>
      <c r="P322">
        <v>1.3885000000000001</v>
      </c>
      <c r="Q322">
        <v>1393.7282</v>
      </c>
      <c r="S322">
        <v>1.4060999999999999</v>
      </c>
      <c r="T322">
        <v>1735.0944999999999</v>
      </c>
    </row>
    <row r="323" spans="1:20">
      <c r="A323">
        <v>1.4237</v>
      </c>
      <c r="B323">
        <v>232.0223</v>
      </c>
      <c r="D323">
        <v>1.4237</v>
      </c>
      <c r="E323">
        <v>399.11169999999998</v>
      </c>
      <c r="G323">
        <v>1.4237</v>
      </c>
      <c r="H323">
        <v>569.62199999999996</v>
      </c>
      <c r="J323">
        <v>1.4237</v>
      </c>
      <c r="K323">
        <v>862.26139999999998</v>
      </c>
      <c r="M323">
        <v>1.4237</v>
      </c>
      <c r="N323">
        <v>1080.5364999999999</v>
      </c>
      <c r="P323">
        <v>1.4237</v>
      </c>
      <c r="Q323">
        <v>1390.4114</v>
      </c>
      <c r="S323">
        <v>1.4412</v>
      </c>
      <c r="T323">
        <v>1733.8018</v>
      </c>
    </row>
    <row r="324" spans="1:20">
      <c r="A324">
        <v>1.4588000000000001</v>
      </c>
      <c r="B324">
        <v>232.16249999999999</v>
      </c>
      <c r="D324">
        <v>1.4588000000000001</v>
      </c>
      <c r="E324">
        <v>400.88310000000001</v>
      </c>
      <c r="G324">
        <v>1.4588000000000001</v>
      </c>
      <c r="H324">
        <v>570.25379999999996</v>
      </c>
      <c r="J324">
        <v>1.4588000000000001</v>
      </c>
      <c r="K324">
        <v>877.6336</v>
      </c>
      <c r="M324">
        <v>1.4588000000000001</v>
      </c>
      <c r="N324">
        <v>1077.8114</v>
      </c>
      <c r="P324">
        <v>1.4588000000000001</v>
      </c>
      <c r="Q324">
        <v>1386.0541000000001</v>
      </c>
      <c r="S324">
        <v>1.4763999999999999</v>
      </c>
      <c r="T324">
        <v>1736.1731</v>
      </c>
    </row>
    <row r="325" spans="1:20">
      <c r="A325">
        <v>1.494</v>
      </c>
      <c r="B325">
        <v>232.6678</v>
      </c>
      <c r="D325">
        <v>1.494</v>
      </c>
      <c r="E325">
        <v>401.35610000000003</v>
      </c>
      <c r="G325">
        <v>1.494</v>
      </c>
      <c r="H325">
        <v>570.25379999999996</v>
      </c>
      <c r="J325">
        <v>1.494</v>
      </c>
      <c r="K325">
        <v>878.00170000000003</v>
      </c>
      <c r="M325">
        <v>1.494</v>
      </c>
      <c r="N325">
        <v>1085.8021000000001</v>
      </c>
      <c r="P325">
        <v>1.494</v>
      </c>
      <c r="Q325">
        <v>1385.0196000000001</v>
      </c>
      <c r="S325">
        <v>1.5115000000000001</v>
      </c>
      <c r="T325">
        <v>1736.1731</v>
      </c>
    </row>
    <row r="326" spans="1:20">
      <c r="A326">
        <v>1.5290999999999999</v>
      </c>
      <c r="B326">
        <v>232.55539999999999</v>
      </c>
      <c r="D326">
        <v>1.5290999999999999</v>
      </c>
      <c r="E326">
        <v>402.57940000000002</v>
      </c>
      <c r="G326">
        <v>1.5290999999999999</v>
      </c>
      <c r="H326">
        <v>570.25379999999996</v>
      </c>
      <c r="J326">
        <v>1.5290999999999999</v>
      </c>
      <c r="K326">
        <v>878.00170000000003</v>
      </c>
      <c r="M326">
        <v>1.5290999999999999</v>
      </c>
      <c r="N326">
        <v>1088.2097000000001</v>
      </c>
      <c r="P326">
        <v>1.5290999999999999</v>
      </c>
      <c r="Q326">
        <v>1385.1346000000001</v>
      </c>
      <c r="S326">
        <v>1.5467</v>
      </c>
      <c r="T326">
        <v>1740.9335000000001</v>
      </c>
    </row>
    <row r="327" spans="1:20">
      <c r="A327">
        <v>1.5643</v>
      </c>
      <c r="B327">
        <v>232.72399999999999</v>
      </c>
      <c r="D327">
        <v>1.5643</v>
      </c>
      <c r="E327">
        <v>404.59589999999997</v>
      </c>
      <c r="G327">
        <v>1.5643</v>
      </c>
      <c r="H327">
        <v>569.51679999999999</v>
      </c>
      <c r="J327">
        <v>1.5643</v>
      </c>
      <c r="K327">
        <v>873.5761</v>
      </c>
      <c r="M327">
        <v>1.5643</v>
      </c>
      <c r="N327">
        <v>1089.7380000000001</v>
      </c>
      <c r="P327">
        <v>1.5643</v>
      </c>
      <c r="Q327">
        <v>1385.5944</v>
      </c>
      <c r="S327">
        <v>1.5818000000000001</v>
      </c>
      <c r="T327">
        <v>1741.5844999999999</v>
      </c>
    </row>
    <row r="328" spans="1:20">
      <c r="A328">
        <v>1.5993999999999999</v>
      </c>
      <c r="B328">
        <v>232.69589999999999</v>
      </c>
      <c r="D328">
        <v>1.5993999999999999</v>
      </c>
      <c r="E328">
        <v>402.93490000000003</v>
      </c>
      <c r="G328">
        <v>1.5993999999999999</v>
      </c>
      <c r="H328">
        <v>569.51679999999999</v>
      </c>
      <c r="J328">
        <v>1.5993999999999999</v>
      </c>
      <c r="K328">
        <v>865.42290000000003</v>
      </c>
      <c r="M328">
        <v>1.5993999999999999</v>
      </c>
      <c r="N328">
        <v>1097.3335999999999</v>
      </c>
      <c r="P328">
        <v>1.5993999999999999</v>
      </c>
      <c r="Q328">
        <v>1393.4996000000001</v>
      </c>
      <c r="S328">
        <v>1.617</v>
      </c>
      <c r="T328">
        <v>1743.3225</v>
      </c>
    </row>
    <row r="329" spans="1:20">
      <c r="A329">
        <v>1.6346000000000001</v>
      </c>
      <c r="B329">
        <v>232.2747</v>
      </c>
      <c r="D329">
        <v>1.6346000000000001</v>
      </c>
      <c r="E329">
        <v>402.14510000000001</v>
      </c>
      <c r="G329">
        <v>1.6346000000000001</v>
      </c>
      <c r="H329">
        <v>569.51679999999999</v>
      </c>
      <c r="J329">
        <v>1.6346000000000001</v>
      </c>
      <c r="K329">
        <v>865.23710000000005</v>
      </c>
      <c r="M329">
        <v>1.6346000000000001</v>
      </c>
      <c r="N329">
        <v>1093.3263999999999</v>
      </c>
      <c r="P329">
        <v>1.6346000000000001</v>
      </c>
      <c r="Q329">
        <v>1393.4996000000001</v>
      </c>
      <c r="S329">
        <v>1.6521999999999999</v>
      </c>
      <c r="T329">
        <v>1743.54</v>
      </c>
    </row>
    <row r="330" spans="1:20">
      <c r="A330">
        <v>1.6697</v>
      </c>
      <c r="B330">
        <v>232.0223</v>
      </c>
      <c r="D330">
        <v>1.6697</v>
      </c>
      <c r="E330">
        <v>401.9083</v>
      </c>
      <c r="G330">
        <v>1.6697</v>
      </c>
      <c r="H330">
        <v>574.16650000000004</v>
      </c>
      <c r="J330">
        <v>1.6697</v>
      </c>
      <c r="K330">
        <v>865.42290000000003</v>
      </c>
      <c r="M330">
        <v>1.6697</v>
      </c>
      <c r="N330">
        <v>1093.3263999999999</v>
      </c>
      <c r="P330">
        <v>1.6697</v>
      </c>
      <c r="Q330">
        <v>1393.8425</v>
      </c>
      <c r="S330">
        <v>1.6873</v>
      </c>
      <c r="T330">
        <v>1742.6704</v>
      </c>
    </row>
    <row r="331" spans="1:20">
      <c r="A331">
        <v>1.7049000000000001</v>
      </c>
      <c r="B331">
        <v>230.56729999999999</v>
      </c>
      <c r="D331">
        <v>1.7049000000000001</v>
      </c>
      <c r="E331">
        <v>402.34249999999997</v>
      </c>
      <c r="G331">
        <v>1.7049000000000001</v>
      </c>
      <c r="H331">
        <v>574.16650000000004</v>
      </c>
      <c r="J331">
        <v>1.7049000000000001</v>
      </c>
      <c r="K331">
        <v>865.42290000000003</v>
      </c>
      <c r="M331">
        <v>1.7049000000000001</v>
      </c>
      <c r="N331">
        <v>1093.5839000000001</v>
      </c>
      <c r="P331">
        <v>1.7049000000000001</v>
      </c>
      <c r="Q331">
        <v>1395.4419</v>
      </c>
      <c r="S331">
        <v>1.7224999999999999</v>
      </c>
      <c r="T331">
        <v>1740.4997000000001</v>
      </c>
    </row>
    <row r="332" spans="1:20">
      <c r="A332">
        <v>1.74</v>
      </c>
      <c r="B332">
        <v>230.37190000000001</v>
      </c>
      <c r="D332">
        <v>1.74</v>
      </c>
      <c r="E332">
        <v>402.9744</v>
      </c>
      <c r="G332">
        <v>1.74</v>
      </c>
      <c r="H332">
        <v>576.13350000000003</v>
      </c>
      <c r="J332">
        <v>1.74</v>
      </c>
      <c r="K332">
        <v>873.11419999999998</v>
      </c>
      <c r="M332">
        <v>1.74</v>
      </c>
      <c r="N332">
        <v>1097.3335999999999</v>
      </c>
      <c r="P332">
        <v>1.74</v>
      </c>
      <c r="Q332">
        <v>1395.4419</v>
      </c>
      <c r="S332">
        <v>1.7576000000000001</v>
      </c>
      <c r="T332">
        <v>1740.2828999999999</v>
      </c>
    </row>
    <row r="333" spans="1:20">
      <c r="A333">
        <v>1.7751999999999999</v>
      </c>
      <c r="B333">
        <v>230.28819999999999</v>
      </c>
      <c r="D333">
        <v>1.7751999999999999</v>
      </c>
      <c r="E333">
        <v>403.29050000000001</v>
      </c>
      <c r="G333">
        <v>1.7751999999999999</v>
      </c>
      <c r="H333">
        <v>574.16650000000004</v>
      </c>
      <c r="J333">
        <v>1.7751999999999999</v>
      </c>
      <c r="K333">
        <v>874.40719999999999</v>
      </c>
      <c r="M333">
        <v>1.7751999999999999</v>
      </c>
      <c r="N333">
        <v>1097.9829999999999</v>
      </c>
      <c r="P333">
        <v>1.7751999999999999</v>
      </c>
      <c r="Q333">
        <v>1393.6139000000001</v>
      </c>
      <c r="S333">
        <v>1.7927999999999999</v>
      </c>
      <c r="T333">
        <v>1740.2828999999999</v>
      </c>
    </row>
    <row r="334" spans="1:20">
      <c r="A334">
        <v>1.8103</v>
      </c>
      <c r="B334">
        <v>230.37190000000001</v>
      </c>
      <c r="D334">
        <v>1.8103</v>
      </c>
      <c r="E334">
        <v>403.29050000000001</v>
      </c>
      <c r="G334">
        <v>1.8103</v>
      </c>
      <c r="H334">
        <v>576.13350000000003</v>
      </c>
      <c r="J334">
        <v>1.8103</v>
      </c>
      <c r="K334">
        <v>872.37469999999996</v>
      </c>
      <c r="M334">
        <v>1.8103</v>
      </c>
      <c r="N334">
        <v>1098.5032000000001</v>
      </c>
      <c r="P334">
        <v>1.8103</v>
      </c>
      <c r="Q334">
        <v>1394.0709999999999</v>
      </c>
      <c r="S334">
        <v>1.8279000000000001</v>
      </c>
      <c r="T334">
        <v>1740.2828999999999</v>
      </c>
    </row>
    <row r="335" spans="1:20">
      <c r="A335">
        <v>1.8454999999999999</v>
      </c>
      <c r="B335">
        <v>232.05029999999999</v>
      </c>
      <c r="D335">
        <v>1.8454999999999999</v>
      </c>
      <c r="E335">
        <v>403.25099999999998</v>
      </c>
      <c r="G335">
        <v>1.8454999999999999</v>
      </c>
      <c r="H335">
        <v>572.52390000000003</v>
      </c>
      <c r="J335">
        <v>1.8454999999999999</v>
      </c>
      <c r="K335">
        <v>869.50540000000001</v>
      </c>
      <c r="M335">
        <v>1.8454999999999999</v>
      </c>
      <c r="N335">
        <v>1099.1541999999999</v>
      </c>
      <c r="P335">
        <v>1.8454999999999999</v>
      </c>
      <c r="Q335">
        <v>1404.921</v>
      </c>
      <c r="S335">
        <v>1.8631</v>
      </c>
      <c r="T335">
        <v>1744.1928</v>
      </c>
    </row>
    <row r="336" spans="1:20">
      <c r="A336">
        <v>1.8806</v>
      </c>
      <c r="B336">
        <v>233.005</v>
      </c>
      <c r="D336">
        <v>1.8806</v>
      </c>
      <c r="E336">
        <v>402.81630000000001</v>
      </c>
      <c r="G336">
        <v>1.8806</v>
      </c>
      <c r="H336">
        <v>572.94730000000004</v>
      </c>
      <c r="J336">
        <v>1.8806</v>
      </c>
      <c r="K336">
        <v>873.66849999999999</v>
      </c>
      <c r="M336">
        <v>1.8806</v>
      </c>
      <c r="N336">
        <v>1099.6756</v>
      </c>
      <c r="P336">
        <v>1.8806</v>
      </c>
      <c r="Q336">
        <v>1401.9503</v>
      </c>
      <c r="S336">
        <v>1.8982000000000001</v>
      </c>
      <c r="T336">
        <v>1745.7175</v>
      </c>
    </row>
    <row r="337" spans="1:20">
      <c r="A337">
        <v>1.9157999999999999</v>
      </c>
      <c r="B337">
        <v>233.005</v>
      </c>
      <c r="D337">
        <v>1.9157999999999999</v>
      </c>
      <c r="E337">
        <v>401.55329999999998</v>
      </c>
      <c r="G337">
        <v>1.9157999999999999</v>
      </c>
      <c r="H337">
        <v>572.94730000000004</v>
      </c>
      <c r="J337">
        <v>1.9157999999999999</v>
      </c>
      <c r="K337">
        <v>872.37469999999996</v>
      </c>
      <c r="M337">
        <v>1.9157999999999999</v>
      </c>
      <c r="N337">
        <v>1100.4586999999999</v>
      </c>
      <c r="P337">
        <v>1.9157999999999999</v>
      </c>
      <c r="Q337">
        <v>1398.0681999999999</v>
      </c>
      <c r="S337">
        <v>1.9334</v>
      </c>
      <c r="T337">
        <v>1745.9355</v>
      </c>
    </row>
    <row r="338" spans="1:20">
      <c r="A338">
        <v>1.9509000000000001</v>
      </c>
      <c r="B338">
        <v>232.47120000000001</v>
      </c>
      <c r="D338">
        <v>1.9509000000000001</v>
      </c>
      <c r="E338">
        <v>401.71100000000001</v>
      </c>
      <c r="G338">
        <v>1.9509000000000001</v>
      </c>
      <c r="H338">
        <v>574.21960000000001</v>
      </c>
      <c r="J338">
        <v>1.9509000000000001</v>
      </c>
      <c r="K338">
        <v>872.00480000000005</v>
      </c>
      <c r="M338">
        <v>1.9509000000000001</v>
      </c>
      <c r="N338">
        <v>1100.4586999999999</v>
      </c>
      <c r="P338">
        <v>1.9509000000000001</v>
      </c>
      <c r="Q338">
        <v>1403.6638</v>
      </c>
      <c r="S338">
        <v>1.9684999999999999</v>
      </c>
      <c r="T338">
        <v>1748.337</v>
      </c>
    </row>
    <row r="339" spans="1:20">
      <c r="A339">
        <v>1.9861</v>
      </c>
      <c r="B339">
        <v>232.05029999999999</v>
      </c>
      <c r="D339">
        <v>1.9861</v>
      </c>
      <c r="E339">
        <v>402.10559999999998</v>
      </c>
      <c r="G339">
        <v>1.9861</v>
      </c>
      <c r="H339">
        <v>574.53809999999999</v>
      </c>
      <c r="J339">
        <v>1.9861</v>
      </c>
      <c r="K339">
        <v>872.83690000000001</v>
      </c>
      <c r="M339">
        <v>1.9861</v>
      </c>
      <c r="N339">
        <v>1101.8973000000001</v>
      </c>
      <c r="P339">
        <v>1.9861</v>
      </c>
      <c r="Q339">
        <v>1404.5780999999999</v>
      </c>
      <c r="S339">
        <v>2.0036999999999998</v>
      </c>
      <c r="T339">
        <v>1748.9929</v>
      </c>
    </row>
    <row r="340" spans="1:20">
      <c r="A340">
        <v>2.0213000000000001</v>
      </c>
      <c r="B340">
        <v>231.79810000000001</v>
      </c>
      <c r="D340">
        <v>2.0213000000000001</v>
      </c>
      <c r="E340">
        <v>403.40910000000002</v>
      </c>
      <c r="G340">
        <v>2.0213000000000001</v>
      </c>
      <c r="H340">
        <v>574.90989999999999</v>
      </c>
      <c r="J340">
        <v>2.0213000000000001</v>
      </c>
      <c r="K340">
        <v>873.02179999999998</v>
      </c>
      <c r="M340">
        <v>2.0213000000000001</v>
      </c>
      <c r="N340">
        <v>1103.471</v>
      </c>
      <c r="P340">
        <v>2.0213000000000001</v>
      </c>
      <c r="Q340">
        <v>1402.2928999999999</v>
      </c>
      <c r="S340">
        <v>2.0388000000000002</v>
      </c>
      <c r="T340">
        <v>1750.5252</v>
      </c>
    </row>
    <row r="341" spans="1:20">
      <c r="A341">
        <v>2.0564</v>
      </c>
      <c r="B341">
        <v>231.65799999999999</v>
      </c>
      <c r="D341">
        <v>2.0564</v>
      </c>
      <c r="E341">
        <v>404.67509999999999</v>
      </c>
      <c r="G341">
        <v>2.0564</v>
      </c>
      <c r="H341">
        <v>575.06939999999997</v>
      </c>
      <c r="J341">
        <v>2.0564</v>
      </c>
      <c r="K341">
        <v>872.00480000000005</v>
      </c>
      <c r="M341">
        <v>2.0564</v>
      </c>
      <c r="N341">
        <v>1104.9173000000001</v>
      </c>
      <c r="P341">
        <v>2.0564</v>
      </c>
      <c r="Q341">
        <v>1404.4638</v>
      </c>
      <c r="S341">
        <v>2.0739999999999998</v>
      </c>
      <c r="T341">
        <v>1750.9634000000001</v>
      </c>
    </row>
    <row r="342" spans="1:20">
      <c r="A342">
        <v>2.0916000000000001</v>
      </c>
      <c r="B342">
        <v>231.65799999999999</v>
      </c>
      <c r="D342">
        <v>2.0916000000000001</v>
      </c>
      <c r="E342">
        <v>406.81610000000001</v>
      </c>
      <c r="G342">
        <v>2.0916000000000001</v>
      </c>
      <c r="H342">
        <v>575.70759999999996</v>
      </c>
      <c r="J342">
        <v>2.0916000000000001</v>
      </c>
      <c r="K342">
        <v>872.18979999999999</v>
      </c>
      <c r="M342">
        <v>2.0916000000000001</v>
      </c>
      <c r="N342">
        <v>1105.9712999999999</v>
      </c>
      <c r="P342">
        <v>2.0916000000000001</v>
      </c>
      <c r="Q342">
        <v>1406.8655000000001</v>
      </c>
      <c r="S342">
        <v>2.1091000000000002</v>
      </c>
      <c r="T342">
        <v>1752.4988000000001</v>
      </c>
    </row>
    <row r="343" spans="1:20">
      <c r="A343">
        <v>2.1267</v>
      </c>
      <c r="B343">
        <v>232.35890000000001</v>
      </c>
      <c r="D343">
        <v>2.1267</v>
      </c>
      <c r="E343">
        <v>408.32619999999997</v>
      </c>
      <c r="G343">
        <v>2.1267</v>
      </c>
      <c r="H343">
        <v>575.33519999999999</v>
      </c>
      <c r="J343">
        <v>2.1267</v>
      </c>
      <c r="K343">
        <v>870.80200000000002</v>
      </c>
      <c r="M343">
        <v>2.1267</v>
      </c>
      <c r="N343">
        <v>1110.4703</v>
      </c>
      <c r="P343">
        <v>2.1267</v>
      </c>
      <c r="Q343">
        <v>1402.2928999999999</v>
      </c>
      <c r="S343">
        <v>2.1442999999999999</v>
      </c>
      <c r="T343">
        <v>1755.3565000000001</v>
      </c>
    </row>
    <row r="344" spans="1:20">
      <c r="A344">
        <v>2.1619000000000002</v>
      </c>
      <c r="B344">
        <v>233.23009999999999</v>
      </c>
      <c r="D344">
        <v>2.1619000000000002</v>
      </c>
      <c r="E344">
        <v>409.56040000000002</v>
      </c>
      <c r="G344">
        <v>2.1619000000000002</v>
      </c>
      <c r="H344">
        <v>576.45320000000004</v>
      </c>
      <c r="J344">
        <v>2.1619000000000002</v>
      </c>
      <c r="K344">
        <v>872.92939999999999</v>
      </c>
      <c r="M344">
        <v>2.1619000000000002</v>
      </c>
      <c r="N344">
        <v>1113.2634</v>
      </c>
      <c r="P344">
        <v>2.1619000000000002</v>
      </c>
      <c r="Q344">
        <v>1406.8655000000001</v>
      </c>
      <c r="S344">
        <v>2.1793999999999998</v>
      </c>
      <c r="T344">
        <v>1758.2224000000001</v>
      </c>
    </row>
    <row r="345" spans="1:20">
      <c r="A345">
        <v>2.1970000000000001</v>
      </c>
      <c r="B345">
        <v>233.84960000000001</v>
      </c>
      <c r="D345">
        <v>2.1970000000000001</v>
      </c>
      <c r="E345">
        <v>410.91629999999998</v>
      </c>
      <c r="G345">
        <v>2.1970000000000001</v>
      </c>
      <c r="H345">
        <v>576.77300000000002</v>
      </c>
      <c r="J345">
        <v>2.1970000000000001</v>
      </c>
      <c r="K345">
        <v>876.8048</v>
      </c>
      <c r="M345">
        <v>2.1970000000000001</v>
      </c>
      <c r="N345">
        <v>1115.3982000000001</v>
      </c>
      <c r="P345">
        <v>2.1970000000000001</v>
      </c>
      <c r="Q345">
        <v>1411.2212</v>
      </c>
      <c r="S345">
        <v>2.2145999999999999</v>
      </c>
      <c r="T345">
        <v>1757.3397</v>
      </c>
    </row>
    <row r="346" spans="1:20">
      <c r="A346">
        <v>2.2322000000000002</v>
      </c>
      <c r="B346">
        <v>234.27269999999999</v>
      </c>
      <c r="D346">
        <v>2.2322000000000002</v>
      </c>
      <c r="E346">
        <v>410.03870000000001</v>
      </c>
      <c r="G346">
        <v>2.2322000000000002</v>
      </c>
      <c r="H346">
        <v>577.57349999999997</v>
      </c>
      <c r="J346">
        <v>2.2322000000000002</v>
      </c>
      <c r="K346">
        <v>878.64570000000003</v>
      </c>
      <c r="M346">
        <v>2.2322000000000002</v>
      </c>
      <c r="N346">
        <v>1115.6654000000001</v>
      </c>
      <c r="P346">
        <v>2.2322000000000002</v>
      </c>
      <c r="Q346">
        <v>1406.0645999999999</v>
      </c>
      <c r="S346">
        <v>2.2496999999999998</v>
      </c>
      <c r="T346">
        <v>1755.3565000000001</v>
      </c>
    </row>
    <row r="347" spans="1:20">
      <c r="A347">
        <v>2.2673000000000001</v>
      </c>
      <c r="B347">
        <v>234.52670000000001</v>
      </c>
      <c r="D347">
        <v>2.2673000000000001</v>
      </c>
      <c r="E347">
        <v>408.64449999999999</v>
      </c>
      <c r="G347">
        <v>2.2673000000000001</v>
      </c>
      <c r="H347">
        <v>577.7337</v>
      </c>
      <c r="J347">
        <v>2.2673000000000001</v>
      </c>
      <c r="K347">
        <v>878.64570000000003</v>
      </c>
      <c r="M347">
        <v>2.2673000000000001</v>
      </c>
      <c r="N347">
        <v>1115.6654000000001</v>
      </c>
      <c r="P347">
        <v>2.2673000000000001</v>
      </c>
      <c r="Q347">
        <v>1402.864</v>
      </c>
      <c r="S347">
        <v>2.2848999999999999</v>
      </c>
      <c r="T347">
        <v>1754.9163000000001</v>
      </c>
    </row>
    <row r="348" spans="1:20">
      <c r="A348">
        <v>2.3025000000000002</v>
      </c>
      <c r="B348">
        <v>234.72450000000001</v>
      </c>
      <c r="D348">
        <v>2.3025000000000002</v>
      </c>
      <c r="E348">
        <v>409.56040000000002</v>
      </c>
      <c r="G348">
        <v>2.3025000000000002</v>
      </c>
      <c r="H348">
        <v>579.01729999999998</v>
      </c>
      <c r="J348">
        <v>2.3025000000000002</v>
      </c>
      <c r="K348">
        <v>880.94219999999996</v>
      </c>
      <c r="M348">
        <v>2.3025000000000002</v>
      </c>
      <c r="N348">
        <v>1110.2048</v>
      </c>
      <c r="P348">
        <v>2.3025000000000002</v>
      </c>
      <c r="Q348">
        <v>1411.2212</v>
      </c>
      <c r="S348">
        <v>2.3199999999999998</v>
      </c>
      <c r="T348">
        <v>1751.6212</v>
      </c>
    </row>
    <row r="349" spans="1:20">
      <c r="A349">
        <v>2.3376000000000001</v>
      </c>
      <c r="B349">
        <v>234.8092</v>
      </c>
      <c r="D349">
        <v>2.3376000000000001</v>
      </c>
      <c r="E349">
        <v>409.67989999999998</v>
      </c>
      <c r="G349">
        <v>2.3376000000000001</v>
      </c>
      <c r="H349">
        <v>580.46489999999994</v>
      </c>
      <c r="J349">
        <v>2.3376000000000001</v>
      </c>
      <c r="K349">
        <v>881.30920000000003</v>
      </c>
      <c r="M349">
        <v>2.3376000000000001</v>
      </c>
      <c r="N349">
        <v>1105.7076</v>
      </c>
      <c r="P349">
        <v>2.3376000000000001</v>
      </c>
      <c r="Q349">
        <v>1411.1063999999999</v>
      </c>
      <c r="S349">
        <v>2.3552</v>
      </c>
      <c r="T349">
        <v>1749.6493</v>
      </c>
    </row>
    <row r="350" spans="1:20">
      <c r="A350">
        <v>2.3727999999999998</v>
      </c>
      <c r="B350">
        <v>235.62979999999999</v>
      </c>
      <c r="D350">
        <v>2.3727999999999998</v>
      </c>
      <c r="E350">
        <v>408.32619999999997</v>
      </c>
      <c r="G350">
        <v>2.3727999999999998</v>
      </c>
      <c r="H350">
        <v>581.64739999999995</v>
      </c>
      <c r="J350">
        <v>2.3727999999999998</v>
      </c>
      <c r="K350">
        <v>882.9588</v>
      </c>
      <c r="M350">
        <v>2.3727999999999998</v>
      </c>
      <c r="N350">
        <v>1103.9965</v>
      </c>
      <c r="P350">
        <v>2.3727999999999998</v>
      </c>
      <c r="Q350">
        <v>1411.1063999999999</v>
      </c>
      <c r="S350">
        <v>2.3902999999999999</v>
      </c>
      <c r="T350">
        <v>1751.6212</v>
      </c>
    </row>
    <row r="351" spans="1:20">
      <c r="A351">
        <v>2.4079000000000002</v>
      </c>
      <c r="B351">
        <v>235.00710000000001</v>
      </c>
      <c r="D351">
        <v>2.4079000000000002</v>
      </c>
      <c r="E351">
        <v>407.80930000000001</v>
      </c>
      <c r="G351">
        <v>2.4079000000000002</v>
      </c>
      <c r="H351">
        <v>583.8039</v>
      </c>
      <c r="J351">
        <v>2.4079000000000002</v>
      </c>
      <c r="K351">
        <v>883.7826</v>
      </c>
      <c r="M351">
        <v>2.4079000000000002</v>
      </c>
      <c r="N351">
        <v>1103.9965</v>
      </c>
      <c r="P351">
        <v>2.4079000000000002</v>
      </c>
      <c r="Q351">
        <v>1412.6</v>
      </c>
      <c r="S351">
        <v>2.4255</v>
      </c>
      <c r="T351">
        <v>1753.8167000000001</v>
      </c>
    </row>
    <row r="352" spans="1:20">
      <c r="A352">
        <v>2.4430999999999998</v>
      </c>
      <c r="B352">
        <v>235.20509999999999</v>
      </c>
      <c r="D352">
        <v>2.4430999999999998</v>
      </c>
      <c r="E352">
        <v>408.12740000000002</v>
      </c>
      <c r="G352">
        <v>2.4430999999999998</v>
      </c>
      <c r="H352">
        <v>584.18219999999997</v>
      </c>
      <c r="J352">
        <v>2.4430999999999998</v>
      </c>
      <c r="K352">
        <v>886.34059999999999</v>
      </c>
      <c r="M352">
        <v>2.4430999999999998</v>
      </c>
      <c r="N352">
        <v>1105.7076</v>
      </c>
      <c r="P352">
        <v>2.4430999999999998</v>
      </c>
      <c r="Q352">
        <v>1411.1063999999999</v>
      </c>
      <c r="S352">
        <v>2.4607000000000001</v>
      </c>
      <c r="T352">
        <v>1757.3397</v>
      </c>
    </row>
    <row r="353" spans="1:20">
      <c r="A353">
        <v>2.4782000000000002</v>
      </c>
      <c r="B353">
        <v>235.12029999999999</v>
      </c>
      <c r="D353">
        <v>2.4782000000000002</v>
      </c>
      <c r="E353">
        <v>407.49130000000002</v>
      </c>
      <c r="G353">
        <v>2.4782000000000002</v>
      </c>
      <c r="H353">
        <v>584.2903</v>
      </c>
      <c r="J353">
        <v>2.4782000000000002</v>
      </c>
      <c r="K353">
        <v>884.60559999999998</v>
      </c>
      <c r="M353">
        <v>2.4782000000000002</v>
      </c>
      <c r="N353">
        <v>1107.5556999999999</v>
      </c>
      <c r="P353">
        <v>2.4782000000000002</v>
      </c>
      <c r="Q353">
        <v>1401.8361</v>
      </c>
      <c r="S353">
        <v>2.4958</v>
      </c>
      <c r="T353">
        <v>1759.769</v>
      </c>
    </row>
    <row r="354" spans="1:20">
      <c r="A354">
        <v>2.5133999999999999</v>
      </c>
      <c r="B354">
        <v>234.78100000000001</v>
      </c>
      <c r="D354">
        <v>2.5133999999999999</v>
      </c>
      <c r="E354">
        <v>406.81610000000001</v>
      </c>
      <c r="G354">
        <v>2.5133999999999999</v>
      </c>
      <c r="H354">
        <v>584.2903</v>
      </c>
      <c r="J354">
        <v>2.5133999999999999</v>
      </c>
      <c r="K354">
        <v>887.98109999999997</v>
      </c>
      <c r="M354">
        <v>2.5133999999999999</v>
      </c>
      <c r="N354">
        <v>1108.6141</v>
      </c>
      <c r="P354">
        <v>2.5133999999999999</v>
      </c>
      <c r="Q354">
        <v>1395.2135000000001</v>
      </c>
      <c r="S354">
        <v>2.5310000000000001</v>
      </c>
      <c r="T354">
        <v>1766.2018</v>
      </c>
    </row>
    <row r="355" spans="1:20">
      <c r="A355">
        <v>2.5485000000000002</v>
      </c>
      <c r="B355">
        <v>234.52670000000001</v>
      </c>
      <c r="D355">
        <v>2.5485000000000002</v>
      </c>
      <c r="E355">
        <v>407.25290000000001</v>
      </c>
      <c r="G355">
        <v>2.5485000000000002</v>
      </c>
      <c r="H355">
        <v>584.2903</v>
      </c>
      <c r="J355">
        <v>2.5485000000000002</v>
      </c>
      <c r="K355">
        <v>891.16150000000005</v>
      </c>
      <c r="M355">
        <v>2.5485000000000002</v>
      </c>
      <c r="N355">
        <v>1111.9321</v>
      </c>
      <c r="P355">
        <v>2.5485000000000002</v>
      </c>
      <c r="Q355">
        <v>1393.8425</v>
      </c>
      <c r="S355">
        <v>2.5661</v>
      </c>
      <c r="T355">
        <v>1766.2018</v>
      </c>
    </row>
    <row r="356" spans="1:20">
      <c r="A356">
        <v>2.5836999999999999</v>
      </c>
      <c r="B356">
        <v>234.8092</v>
      </c>
      <c r="D356">
        <v>2.5836999999999999</v>
      </c>
      <c r="E356">
        <v>407.69</v>
      </c>
      <c r="G356">
        <v>2.5836999999999999</v>
      </c>
      <c r="H356">
        <v>584.34439999999995</v>
      </c>
      <c r="J356">
        <v>2.5836999999999999</v>
      </c>
      <c r="K356">
        <v>893.96759999999995</v>
      </c>
      <c r="M356">
        <v>2.5836999999999999</v>
      </c>
      <c r="N356">
        <v>1113.1302000000001</v>
      </c>
      <c r="P356">
        <v>2.5836999999999999</v>
      </c>
      <c r="Q356">
        <v>1392.8137999999999</v>
      </c>
      <c r="S356">
        <v>2.6013000000000002</v>
      </c>
      <c r="T356">
        <v>1765.9793</v>
      </c>
    </row>
    <row r="357" spans="1:20">
      <c r="A357">
        <v>2.6187999999999998</v>
      </c>
      <c r="B357">
        <v>234.8092</v>
      </c>
      <c r="D357">
        <v>2.6187999999999998</v>
      </c>
      <c r="E357">
        <v>408.64449999999999</v>
      </c>
      <c r="G357">
        <v>2.6187999999999998</v>
      </c>
      <c r="H357">
        <v>584.99369999999999</v>
      </c>
      <c r="J357">
        <v>2.6187999999999998</v>
      </c>
      <c r="K357">
        <v>898.82939999999996</v>
      </c>
      <c r="M357">
        <v>2.6187999999999998</v>
      </c>
      <c r="N357">
        <v>1113.1302000000001</v>
      </c>
      <c r="P357">
        <v>2.6187999999999998</v>
      </c>
      <c r="Q357">
        <v>1392.9281000000001</v>
      </c>
      <c r="S357">
        <v>2.6364000000000001</v>
      </c>
      <c r="T357">
        <v>1763.979</v>
      </c>
    </row>
    <row r="358" spans="1:20">
      <c r="A358">
        <v>2.6539999999999999</v>
      </c>
      <c r="B358">
        <v>234.27269999999999</v>
      </c>
      <c r="D358">
        <v>2.6539999999999999</v>
      </c>
      <c r="E358">
        <v>410.39760000000001</v>
      </c>
      <c r="G358">
        <v>2.6539999999999999</v>
      </c>
      <c r="H358">
        <v>585.42700000000002</v>
      </c>
      <c r="J358">
        <v>2.6539999999999999</v>
      </c>
      <c r="K358">
        <v>900.8</v>
      </c>
      <c r="M358">
        <v>2.6539999999999999</v>
      </c>
      <c r="N358">
        <v>1112.8638000000001</v>
      </c>
      <c r="P358">
        <v>2.6539999999999999</v>
      </c>
      <c r="Q358">
        <v>1393.8425</v>
      </c>
      <c r="S358">
        <v>2.6716000000000002</v>
      </c>
      <c r="T358">
        <v>1763.0912000000001</v>
      </c>
    </row>
    <row r="359" spans="1:20">
      <c r="A359">
        <v>2.6890999999999998</v>
      </c>
      <c r="B359">
        <v>234.27269999999999</v>
      </c>
      <c r="D359">
        <v>2.6890999999999998</v>
      </c>
      <c r="E359">
        <v>411.91489999999999</v>
      </c>
      <c r="G359">
        <v>2.6890999999999998</v>
      </c>
      <c r="H359">
        <v>586.62030000000004</v>
      </c>
      <c r="J359">
        <v>2.6890999999999998</v>
      </c>
      <c r="K359">
        <v>903.38829999999996</v>
      </c>
      <c r="M359">
        <v>2.6890999999999998</v>
      </c>
      <c r="N359">
        <v>1112.8638000000001</v>
      </c>
      <c r="P359">
        <v>2.6890999999999998</v>
      </c>
      <c r="Q359">
        <v>1397.3832</v>
      </c>
      <c r="S359">
        <v>2.7067000000000001</v>
      </c>
      <c r="T359">
        <v>1763.0912000000001</v>
      </c>
    </row>
    <row r="360" spans="1:20">
      <c r="A360">
        <v>2.7242999999999999</v>
      </c>
      <c r="B360">
        <v>235.00710000000001</v>
      </c>
      <c r="D360">
        <v>2.7242999999999999</v>
      </c>
      <c r="E360">
        <v>411.95479999999998</v>
      </c>
      <c r="G360">
        <v>2.7242999999999999</v>
      </c>
      <c r="H360">
        <v>589.23310000000004</v>
      </c>
      <c r="J360">
        <v>2.7242999999999999</v>
      </c>
      <c r="K360">
        <v>903.38829999999996</v>
      </c>
      <c r="M360">
        <v>2.7242999999999999</v>
      </c>
      <c r="N360">
        <v>1112.0651</v>
      </c>
      <c r="P360">
        <v>2.7242999999999999</v>
      </c>
      <c r="Q360">
        <v>1399.2099000000001</v>
      </c>
      <c r="S360">
        <v>2.7418999999999998</v>
      </c>
      <c r="T360">
        <v>1766.6469</v>
      </c>
    </row>
    <row r="361" spans="1:20">
      <c r="A361">
        <v>2.7593999999999999</v>
      </c>
      <c r="B361">
        <v>234.95060000000001</v>
      </c>
      <c r="D361">
        <v>2.7593999999999999</v>
      </c>
      <c r="E361">
        <v>411.91489999999999</v>
      </c>
      <c r="G361">
        <v>2.7593999999999999</v>
      </c>
      <c r="H361">
        <v>589.99749999999995</v>
      </c>
      <c r="J361">
        <v>2.7593999999999999</v>
      </c>
      <c r="K361">
        <v>903.65539999999999</v>
      </c>
      <c r="M361">
        <v>2.7593999999999999</v>
      </c>
      <c r="N361">
        <v>1111.9321</v>
      </c>
      <c r="P361">
        <v>2.7593999999999999</v>
      </c>
      <c r="Q361">
        <v>1404.8067000000001</v>
      </c>
      <c r="S361">
        <v>2.7770000000000001</v>
      </c>
      <c r="T361">
        <v>1768.4295</v>
      </c>
    </row>
    <row r="362" spans="1:20">
      <c r="A362">
        <v>2.7946</v>
      </c>
      <c r="B362">
        <v>234.83750000000001</v>
      </c>
      <c r="D362">
        <v>2.7946</v>
      </c>
      <c r="E362">
        <v>411.19580000000002</v>
      </c>
      <c r="G362">
        <v>2.7946</v>
      </c>
      <c r="H362">
        <v>590.32539999999995</v>
      </c>
      <c r="J362">
        <v>2.7946</v>
      </c>
      <c r="K362">
        <v>903.65539999999999</v>
      </c>
      <c r="M362">
        <v>2.7946</v>
      </c>
      <c r="N362">
        <v>1112.0651</v>
      </c>
      <c r="P362">
        <v>2.7946</v>
      </c>
      <c r="Q362">
        <v>1407.5523000000001</v>
      </c>
      <c r="S362">
        <v>2.8121999999999998</v>
      </c>
      <c r="T362">
        <v>1769.3218999999999</v>
      </c>
    </row>
    <row r="363" spans="1:20">
      <c r="A363">
        <v>2.8298000000000001</v>
      </c>
      <c r="B363">
        <v>234.92230000000001</v>
      </c>
      <c r="D363">
        <v>2.8298000000000001</v>
      </c>
      <c r="E363">
        <v>410.637</v>
      </c>
      <c r="G363">
        <v>2.8298000000000001</v>
      </c>
      <c r="H363">
        <v>590.10680000000002</v>
      </c>
      <c r="J363">
        <v>2.8298000000000001</v>
      </c>
      <c r="K363">
        <v>903.65539999999999</v>
      </c>
      <c r="M363">
        <v>2.8298000000000001</v>
      </c>
      <c r="N363">
        <v>1112.1981000000001</v>
      </c>
      <c r="P363">
        <v>2.8298000000000001</v>
      </c>
      <c r="Q363">
        <v>1404.8067000000001</v>
      </c>
      <c r="S363">
        <v>2.8473000000000002</v>
      </c>
      <c r="T363">
        <v>1767.9836</v>
      </c>
    </row>
    <row r="364" spans="1:20">
      <c r="A364">
        <v>2.8649</v>
      </c>
      <c r="B364">
        <v>234.83750000000001</v>
      </c>
      <c r="D364">
        <v>2.8649</v>
      </c>
      <c r="E364">
        <v>410.59710000000001</v>
      </c>
      <c r="G364">
        <v>2.8649</v>
      </c>
      <c r="H364">
        <v>586.51170000000002</v>
      </c>
      <c r="J364">
        <v>2.8649</v>
      </c>
      <c r="K364">
        <v>899.90509999999995</v>
      </c>
      <c r="M364">
        <v>2.8649</v>
      </c>
      <c r="N364">
        <v>1111.5331000000001</v>
      </c>
      <c r="P364">
        <v>2.8649</v>
      </c>
      <c r="Q364">
        <v>1400.0091</v>
      </c>
      <c r="S364">
        <v>2.8824999999999998</v>
      </c>
      <c r="T364">
        <v>1765.5344</v>
      </c>
    </row>
    <row r="365" spans="1:20">
      <c r="A365">
        <v>2.9001000000000001</v>
      </c>
      <c r="B365">
        <v>234.27269999999999</v>
      </c>
      <c r="D365">
        <v>2.9001000000000001</v>
      </c>
      <c r="E365">
        <v>410.47739999999999</v>
      </c>
      <c r="G365">
        <v>2.9001000000000001</v>
      </c>
      <c r="H365">
        <v>584.02</v>
      </c>
      <c r="J365">
        <v>2.9001000000000001</v>
      </c>
      <c r="K365">
        <v>893.69650000000001</v>
      </c>
      <c r="M365">
        <v>2.9001000000000001</v>
      </c>
      <c r="N365">
        <v>1110.3375000000001</v>
      </c>
      <c r="P365">
        <v>2.9001000000000001</v>
      </c>
      <c r="Q365">
        <v>1394.8707999999999</v>
      </c>
      <c r="S365">
        <v>2.9176000000000002</v>
      </c>
      <c r="T365">
        <v>1760.2113999999999</v>
      </c>
    </row>
    <row r="366" spans="1:20">
      <c r="A366">
        <v>2.9352</v>
      </c>
      <c r="B366">
        <v>232.9769</v>
      </c>
      <c r="D366">
        <v>2.9352</v>
      </c>
      <c r="E366">
        <v>410.39760000000001</v>
      </c>
      <c r="G366">
        <v>2.9352</v>
      </c>
      <c r="H366">
        <v>574.27260000000001</v>
      </c>
      <c r="J366">
        <v>2.9352</v>
      </c>
      <c r="K366">
        <v>893.69650000000001</v>
      </c>
      <c r="M366">
        <v>2.9352</v>
      </c>
      <c r="N366">
        <v>1108.2170000000001</v>
      </c>
      <c r="P366">
        <v>2.9352</v>
      </c>
      <c r="Q366">
        <v>1392.9281000000001</v>
      </c>
      <c r="S366">
        <v>2.9527999999999999</v>
      </c>
      <c r="T366">
        <v>1757.1192000000001</v>
      </c>
    </row>
    <row r="367" spans="1:20">
      <c r="A367">
        <v>2.9704000000000002</v>
      </c>
      <c r="B367">
        <v>232.6678</v>
      </c>
      <c r="D367">
        <v>2.9704000000000002</v>
      </c>
      <c r="E367">
        <v>408.32619999999997</v>
      </c>
      <c r="G367">
        <v>2.9704000000000002</v>
      </c>
      <c r="H367">
        <v>570.51729999999998</v>
      </c>
      <c r="J367">
        <v>2.9704000000000002</v>
      </c>
      <c r="K367">
        <v>888.25419999999997</v>
      </c>
      <c r="M367">
        <v>2.9704000000000002</v>
      </c>
      <c r="N367">
        <v>1106.6310000000001</v>
      </c>
      <c r="P367">
        <v>2.9704000000000002</v>
      </c>
      <c r="Q367">
        <v>1392.242</v>
      </c>
      <c r="S367">
        <v>2.9878999999999998</v>
      </c>
      <c r="T367">
        <v>1755.5767000000001</v>
      </c>
    </row>
    <row r="368" spans="1:20">
      <c r="A368">
        <v>3.0055000000000001</v>
      </c>
      <c r="B368">
        <v>232.72399999999999</v>
      </c>
      <c r="D368">
        <v>3.0055000000000001</v>
      </c>
      <c r="E368">
        <v>407.9683</v>
      </c>
      <c r="G368">
        <v>3.0055000000000001</v>
      </c>
      <c r="H368">
        <v>570.30650000000003</v>
      </c>
      <c r="J368">
        <v>3.0055000000000001</v>
      </c>
      <c r="K368">
        <v>888.25419999999997</v>
      </c>
      <c r="M368">
        <v>3.0055000000000001</v>
      </c>
      <c r="N368">
        <v>1103.0771999999999</v>
      </c>
      <c r="P368">
        <v>3.0055000000000001</v>
      </c>
      <c r="Q368">
        <v>1391.5558000000001</v>
      </c>
      <c r="S368">
        <v>3.0230999999999999</v>
      </c>
      <c r="T368">
        <v>1752.9378999999999</v>
      </c>
    </row>
    <row r="369" spans="1:20">
      <c r="A369">
        <v>3.0407000000000002</v>
      </c>
      <c r="B369">
        <v>232.6678</v>
      </c>
      <c r="D369">
        <v>3.0407000000000002</v>
      </c>
      <c r="E369">
        <v>407.9683</v>
      </c>
      <c r="G369">
        <v>3.0407000000000002</v>
      </c>
      <c r="H369">
        <v>570.51729999999998</v>
      </c>
      <c r="J369">
        <v>3.0407000000000002</v>
      </c>
      <c r="K369">
        <v>890.98009999999999</v>
      </c>
      <c r="M369">
        <v>3.0407000000000002</v>
      </c>
      <c r="N369">
        <v>1101.7664</v>
      </c>
      <c r="P369">
        <v>3.0407000000000002</v>
      </c>
      <c r="Q369">
        <v>1389.8389</v>
      </c>
      <c r="S369">
        <v>3.0581999999999998</v>
      </c>
      <c r="T369">
        <v>1751.6212</v>
      </c>
    </row>
    <row r="370" spans="1:20">
      <c r="A370">
        <v>3.0758000000000001</v>
      </c>
      <c r="B370">
        <v>232.8083</v>
      </c>
      <c r="D370">
        <v>3.0758000000000001</v>
      </c>
      <c r="E370">
        <v>407.9683</v>
      </c>
      <c r="G370">
        <v>3.0758000000000001</v>
      </c>
      <c r="H370">
        <v>574.59119999999996</v>
      </c>
      <c r="J370">
        <v>3.0758000000000001</v>
      </c>
      <c r="K370">
        <v>889.0729</v>
      </c>
      <c r="M370">
        <v>3.0758000000000001</v>
      </c>
      <c r="N370">
        <v>1100.5893000000001</v>
      </c>
      <c r="P370">
        <v>3.0758000000000001</v>
      </c>
      <c r="Q370">
        <v>1391.5558000000001</v>
      </c>
      <c r="S370">
        <v>3.0933999999999999</v>
      </c>
      <c r="T370">
        <v>1748.7742000000001</v>
      </c>
    </row>
    <row r="371" spans="1:20">
      <c r="A371">
        <v>3.1110000000000002</v>
      </c>
      <c r="B371">
        <v>232.6678</v>
      </c>
      <c r="D371">
        <v>3.1110000000000002</v>
      </c>
      <c r="E371">
        <v>408.08760000000001</v>
      </c>
      <c r="G371">
        <v>3.1110000000000002</v>
      </c>
      <c r="H371">
        <v>578.58910000000003</v>
      </c>
      <c r="J371">
        <v>3.1110000000000002</v>
      </c>
      <c r="K371">
        <v>885.6105</v>
      </c>
      <c r="M371">
        <v>3.1110000000000002</v>
      </c>
      <c r="N371">
        <v>1098.2430999999999</v>
      </c>
      <c r="P371">
        <v>3.1110000000000002</v>
      </c>
      <c r="Q371">
        <v>1393.8425</v>
      </c>
      <c r="S371">
        <v>3.1284999999999998</v>
      </c>
      <c r="T371">
        <v>1748.7742000000001</v>
      </c>
    </row>
    <row r="372" spans="1:20">
      <c r="A372">
        <v>3.1461000000000001</v>
      </c>
      <c r="B372">
        <v>231.85409999999999</v>
      </c>
      <c r="D372">
        <v>3.1461000000000001</v>
      </c>
      <c r="E372">
        <v>408.80369999999999</v>
      </c>
      <c r="G372">
        <v>3.1461000000000001</v>
      </c>
      <c r="H372">
        <v>581.16330000000005</v>
      </c>
      <c r="J372">
        <v>3.1461000000000001</v>
      </c>
      <c r="K372">
        <v>884.60559999999998</v>
      </c>
      <c r="M372">
        <v>3.1461000000000001</v>
      </c>
      <c r="N372">
        <v>1096.8145999999999</v>
      </c>
      <c r="P372">
        <v>3.1461000000000001</v>
      </c>
      <c r="Q372">
        <v>1390.7547999999999</v>
      </c>
      <c r="S372">
        <v>3.1637</v>
      </c>
      <c r="T372">
        <v>1748.7742000000001</v>
      </c>
    </row>
    <row r="373" spans="1:20">
      <c r="A373">
        <v>3.1812999999999998</v>
      </c>
      <c r="B373">
        <v>231.434</v>
      </c>
      <c r="D373">
        <v>3.1812999999999998</v>
      </c>
      <c r="E373">
        <v>408.12740000000002</v>
      </c>
      <c r="G373">
        <v>3.1812999999999998</v>
      </c>
      <c r="H373">
        <v>582.50900000000001</v>
      </c>
      <c r="J373">
        <v>3.1812999999999998</v>
      </c>
      <c r="K373">
        <v>882.77570000000003</v>
      </c>
      <c r="M373">
        <v>3.1812999999999998</v>
      </c>
      <c r="N373">
        <v>1096.8145999999999</v>
      </c>
      <c r="P373">
        <v>3.1812999999999998</v>
      </c>
      <c r="Q373">
        <v>1386.6283000000001</v>
      </c>
      <c r="S373">
        <v>3.1989000000000001</v>
      </c>
      <c r="T373">
        <v>1748.7742000000001</v>
      </c>
    </row>
    <row r="374" spans="1:20">
      <c r="A374">
        <v>3.2164000000000001</v>
      </c>
      <c r="B374">
        <v>231.37799999999999</v>
      </c>
      <c r="D374">
        <v>3.2164000000000001</v>
      </c>
      <c r="E374">
        <v>408.12740000000002</v>
      </c>
      <c r="G374">
        <v>3.2164000000000001</v>
      </c>
      <c r="H374">
        <v>582.77850000000001</v>
      </c>
      <c r="J374">
        <v>3.2164000000000001</v>
      </c>
      <c r="K374">
        <v>882.68409999999994</v>
      </c>
      <c r="M374">
        <v>3.2164000000000001</v>
      </c>
      <c r="N374">
        <v>1097.0740000000001</v>
      </c>
      <c r="P374">
        <v>3.2164000000000001</v>
      </c>
      <c r="Q374">
        <v>1389.7244000000001</v>
      </c>
      <c r="S374">
        <v>3.234</v>
      </c>
      <c r="T374">
        <v>1744.8459</v>
      </c>
    </row>
    <row r="375" spans="1:20">
      <c r="A375">
        <v>3.2515999999999998</v>
      </c>
      <c r="B375">
        <v>231.322</v>
      </c>
      <c r="D375">
        <v>3.2515999999999998</v>
      </c>
      <c r="E375">
        <v>408.32619999999997</v>
      </c>
      <c r="G375">
        <v>3.2515999999999998</v>
      </c>
      <c r="H375">
        <v>582.40120000000002</v>
      </c>
      <c r="J375">
        <v>3.2515999999999998</v>
      </c>
      <c r="K375">
        <v>884.05700000000002</v>
      </c>
      <c r="M375">
        <v>3.2515999999999998</v>
      </c>
      <c r="N375">
        <v>1097.9829999999999</v>
      </c>
      <c r="P375">
        <v>3.2515999999999998</v>
      </c>
      <c r="Q375">
        <v>1390.0679</v>
      </c>
      <c r="S375">
        <v>3.2692000000000001</v>
      </c>
      <c r="T375">
        <v>1742.0187000000001</v>
      </c>
    </row>
    <row r="376" spans="1:20">
      <c r="A376">
        <v>3.2867000000000002</v>
      </c>
      <c r="B376">
        <v>231.68600000000001</v>
      </c>
      <c r="D376">
        <v>3.2867000000000002</v>
      </c>
      <c r="E376">
        <v>407.9683</v>
      </c>
      <c r="G376">
        <v>3.2867000000000002</v>
      </c>
      <c r="H376">
        <v>582.40120000000002</v>
      </c>
      <c r="J376">
        <v>3.2867000000000002</v>
      </c>
      <c r="K376">
        <v>883.8741</v>
      </c>
      <c r="M376">
        <v>3.2867000000000002</v>
      </c>
      <c r="N376">
        <v>1098.2430999999999</v>
      </c>
      <c r="P376">
        <v>3.2867000000000002</v>
      </c>
      <c r="Q376">
        <v>1392.242</v>
      </c>
      <c r="S376">
        <v>3.3043</v>
      </c>
      <c r="T376">
        <v>1740.7166</v>
      </c>
    </row>
    <row r="377" spans="1:20">
      <c r="A377">
        <v>3.3218999999999999</v>
      </c>
      <c r="B377">
        <v>231.68600000000001</v>
      </c>
      <c r="D377">
        <v>3.3218999999999999</v>
      </c>
      <c r="E377">
        <v>407.53109999999998</v>
      </c>
      <c r="G377">
        <v>3.3218999999999999</v>
      </c>
      <c r="H377">
        <v>582.77850000000001</v>
      </c>
      <c r="J377">
        <v>3.3218999999999999</v>
      </c>
      <c r="K377">
        <v>880.66690000000006</v>
      </c>
      <c r="M377">
        <v>3.3218999999999999</v>
      </c>
      <c r="N377">
        <v>1100.5893000000001</v>
      </c>
      <c r="P377">
        <v>3.3218999999999999</v>
      </c>
      <c r="Q377">
        <v>1390.0679</v>
      </c>
      <c r="S377">
        <v>3.3395000000000001</v>
      </c>
      <c r="T377">
        <v>1740.7166</v>
      </c>
    </row>
    <row r="378" spans="1:20">
      <c r="A378">
        <v>3.3570000000000002</v>
      </c>
      <c r="B378">
        <v>232.4151</v>
      </c>
      <c r="D378">
        <v>3.3570000000000002</v>
      </c>
      <c r="E378">
        <v>407.01459999999997</v>
      </c>
      <c r="G378">
        <v>3.3570000000000002</v>
      </c>
      <c r="H378">
        <v>582.40120000000002</v>
      </c>
      <c r="J378">
        <v>3.3570000000000002</v>
      </c>
      <c r="K378">
        <v>881.67600000000004</v>
      </c>
      <c r="M378">
        <v>3.3570000000000002</v>
      </c>
      <c r="N378">
        <v>1104.6541</v>
      </c>
      <c r="P378">
        <v>3.3570000000000002</v>
      </c>
      <c r="Q378">
        <v>1386.3987</v>
      </c>
      <c r="S378">
        <v>3.3746</v>
      </c>
      <c r="T378">
        <v>1740.4997000000001</v>
      </c>
    </row>
    <row r="379" spans="1:20">
      <c r="A379">
        <v>3.3921999999999999</v>
      </c>
      <c r="B379">
        <v>232.4151</v>
      </c>
      <c r="D379">
        <v>3.3921999999999999</v>
      </c>
      <c r="E379">
        <v>405.4674</v>
      </c>
      <c r="G379">
        <v>3.3921999999999999</v>
      </c>
      <c r="H379">
        <v>581.37840000000006</v>
      </c>
      <c r="J379">
        <v>3.3921999999999999</v>
      </c>
      <c r="K379">
        <v>878.36969999999997</v>
      </c>
      <c r="M379">
        <v>3.3921999999999999</v>
      </c>
      <c r="N379">
        <v>1106.8951</v>
      </c>
      <c r="P379">
        <v>3.3921999999999999</v>
      </c>
      <c r="Q379">
        <v>1399.2099000000001</v>
      </c>
      <c r="S379">
        <v>3.4098000000000002</v>
      </c>
      <c r="T379">
        <v>1736.6049</v>
      </c>
    </row>
    <row r="380" spans="1:20">
      <c r="A380">
        <v>3.4272999999999998</v>
      </c>
      <c r="B380">
        <v>232.387</v>
      </c>
      <c r="D380">
        <v>3.4272999999999998</v>
      </c>
      <c r="E380">
        <v>405.4674</v>
      </c>
      <c r="G380">
        <v>3.4272999999999998</v>
      </c>
      <c r="H380">
        <v>582.56290000000001</v>
      </c>
      <c r="J380">
        <v>3.4272999999999998</v>
      </c>
      <c r="K380">
        <v>878.00170000000003</v>
      </c>
      <c r="M380">
        <v>3.4272999999999998</v>
      </c>
      <c r="N380">
        <v>1111.0015000000001</v>
      </c>
      <c r="P380">
        <v>3.4272999999999998</v>
      </c>
      <c r="Q380">
        <v>1403.8923</v>
      </c>
      <c r="S380">
        <v>3.4449000000000001</v>
      </c>
      <c r="T380">
        <v>1740.4997000000001</v>
      </c>
    </row>
    <row r="381" spans="1:20">
      <c r="A381">
        <v>3.4624999999999999</v>
      </c>
      <c r="B381">
        <v>231.85409999999999</v>
      </c>
      <c r="D381">
        <v>3.4624999999999999</v>
      </c>
      <c r="E381">
        <v>405.66559999999998</v>
      </c>
      <c r="G381">
        <v>3.4624999999999999</v>
      </c>
      <c r="H381">
        <v>582.1857</v>
      </c>
      <c r="J381">
        <v>3.4624999999999999</v>
      </c>
      <c r="K381">
        <v>877.6336</v>
      </c>
      <c r="M381">
        <v>3.4624999999999999</v>
      </c>
      <c r="N381">
        <v>1111.0015000000001</v>
      </c>
      <c r="P381">
        <v>3.4624999999999999</v>
      </c>
      <c r="Q381">
        <v>1393.1567</v>
      </c>
      <c r="S381">
        <v>3.4801000000000002</v>
      </c>
      <c r="T381">
        <v>1740.9335000000001</v>
      </c>
    </row>
    <row r="382" spans="1:20">
      <c r="A382">
        <v>3.4975999999999998</v>
      </c>
      <c r="B382">
        <v>231.57400000000001</v>
      </c>
      <c r="D382">
        <v>3.4975999999999998</v>
      </c>
      <c r="E382">
        <v>405.4674</v>
      </c>
      <c r="G382">
        <v>3.4975999999999998</v>
      </c>
      <c r="H382">
        <v>582.02419999999995</v>
      </c>
      <c r="J382">
        <v>3.4975999999999998</v>
      </c>
      <c r="K382">
        <v>880.57510000000002</v>
      </c>
      <c r="M382">
        <v>3.4975999999999998</v>
      </c>
      <c r="N382">
        <v>1107.6878999999999</v>
      </c>
      <c r="P382">
        <v>3.4975999999999998</v>
      </c>
      <c r="Q382">
        <v>1393.1567</v>
      </c>
      <c r="S382">
        <v>3.5152000000000001</v>
      </c>
      <c r="T382">
        <v>1740.7166</v>
      </c>
    </row>
    <row r="383" spans="1:20">
      <c r="A383">
        <v>3.5327999999999999</v>
      </c>
      <c r="B383">
        <v>230.95840000000001</v>
      </c>
      <c r="D383">
        <v>3.5327999999999999</v>
      </c>
      <c r="E383">
        <v>405.66559999999998</v>
      </c>
      <c r="G383">
        <v>3.5327999999999999</v>
      </c>
      <c r="H383">
        <v>582.34730000000002</v>
      </c>
      <c r="J383">
        <v>3.5327999999999999</v>
      </c>
      <c r="K383">
        <v>882.59249999999997</v>
      </c>
      <c r="M383">
        <v>3.5327999999999999</v>
      </c>
      <c r="N383">
        <v>1107.6878999999999</v>
      </c>
      <c r="P383">
        <v>3.5327999999999999</v>
      </c>
      <c r="Q383">
        <v>1399.2099000000001</v>
      </c>
      <c r="S383">
        <v>3.5503999999999998</v>
      </c>
      <c r="T383">
        <v>1738.3340000000001</v>
      </c>
    </row>
    <row r="384" spans="1:20">
      <c r="A384">
        <v>3.5678999999999998</v>
      </c>
      <c r="B384">
        <v>230.87459999999999</v>
      </c>
      <c r="D384">
        <v>3.5678999999999998</v>
      </c>
      <c r="E384">
        <v>406.10180000000003</v>
      </c>
      <c r="G384">
        <v>3.5678999999999998</v>
      </c>
      <c r="H384">
        <v>582.34730000000002</v>
      </c>
      <c r="J384">
        <v>3.5678999999999998</v>
      </c>
      <c r="K384">
        <v>884.23990000000003</v>
      </c>
      <c r="M384">
        <v>3.5678999999999998</v>
      </c>
      <c r="N384">
        <v>1107.9523999999999</v>
      </c>
      <c r="P384">
        <v>3.5678999999999998</v>
      </c>
      <c r="Q384">
        <v>1402.0645</v>
      </c>
      <c r="S384">
        <v>3.5855000000000001</v>
      </c>
      <c r="T384">
        <v>1738.3340000000001</v>
      </c>
    </row>
    <row r="385" spans="1:20">
      <c r="A385">
        <v>3.6031</v>
      </c>
      <c r="B385">
        <v>230.3998</v>
      </c>
      <c r="D385">
        <v>3.6031</v>
      </c>
      <c r="E385">
        <v>406.33980000000003</v>
      </c>
      <c r="G385">
        <v>3.6031</v>
      </c>
      <c r="H385">
        <v>582.34730000000002</v>
      </c>
      <c r="J385">
        <v>3.6031</v>
      </c>
      <c r="K385">
        <v>887.98109999999997</v>
      </c>
      <c r="M385">
        <v>3.6031</v>
      </c>
      <c r="N385">
        <v>1106.6310000000001</v>
      </c>
      <c r="P385">
        <v>3.6031</v>
      </c>
      <c r="Q385">
        <v>1399.7808</v>
      </c>
      <c r="S385">
        <v>3.6206999999999998</v>
      </c>
      <c r="T385">
        <v>1738.3340000000001</v>
      </c>
    </row>
    <row r="386" spans="1:20">
      <c r="A386">
        <v>3.6383000000000001</v>
      </c>
      <c r="B386">
        <v>230.14869999999999</v>
      </c>
      <c r="D386">
        <v>3.6383000000000001</v>
      </c>
      <c r="E386">
        <v>406.697</v>
      </c>
      <c r="G386">
        <v>3.6383000000000001</v>
      </c>
      <c r="H386">
        <v>582.40120000000002</v>
      </c>
      <c r="J386">
        <v>3.6383000000000001</v>
      </c>
      <c r="K386">
        <v>886.88779999999997</v>
      </c>
      <c r="M386">
        <v>3.6383000000000001</v>
      </c>
      <c r="N386">
        <v>1106.7629999999999</v>
      </c>
      <c r="P386">
        <v>3.6383000000000001</v>
      </c>
      <c r="Q386">
        <v>1400.6941999999999</v>
      </c>
      <c r="S386">
        <v>3.6558000000000002</v>
      </c>
      <c r="T386">
        <v>1737.0369000000001</v>
      </c>
    </row>
    <row r="387" spans="1:20">
      <c r="A387">
        <v>3.6734</v>
      </c>
      <c r="B387">
        <v>230.3998</v>
      </c>
      <c r="D387">
        <v>3.6734</v>
      </c>
      <c r="E387">
        <v>407.25290000000001</v>
      </c>
      <c r="G387">
        <v>3.6734</v>
      </c>
      <c r="H387">
        <v>582.40120000000002</v>
      </c>
      <c r="J387">
        <v>3.6734</v>
      </c>
      <c r="K387">
        <v>886.88779999999997</v>
      </c>
      <c r="M387">
        <v>3.6734</v>
      </c>
      <c r="N387">
        <v>1107.9523999999999</v>
      </c>
      <c r="P387">
        <v>3.6734</v>
      </c>
      <c r="Q387">
        <v>1403.0925</v>
      </c>
      <c r="S387">
        <v>3.6909999999999998</v>
      </c>
      <c r="T387">
        <v>1737.0369000000001</v>
      </c>
    </row>
    <row r="388" spans="1:20">
      <c r="A388">
        <v>3.7086000000000001</v>
      </c>
      <c r="B388">
        <v>230.65110000000001</v>
      </c>
      <c r="D388">
        <v>3.7086000000000001</v>
      </c>
      <c r="E388">
        <v>407.80930000000001</v>
      </c>
      <c r="G388">
        <v>3.7086000000000001</v>
      </c>
      <c r="H388">
        <v>582.40120000000002</v>
      </c>
      <c r="J388">
        <v>3.7086000000000001</v>
      </c>
      <c r="K388">
        <v>887.43460000000005</v>
      </c>
      <c r="M388">
        <v>3.7086000000000001</v>
      </c>
      <c r="N388">
        <v>1107.9523999999999</v>
      </c>
      <c r="P388">
        <v>3.7086000000000001</v>
      </c>
      <c r="Q388">
        <v>1403.0925</v>
      </c>
      <c r="S388">
        <v>3.7261000000000002</v>
      </c>
      <c r="T388">
        <v>1739.8495</v>
      </c>
    </row>
    <row r="389" spans="1:20">
      <c r="A389">
        <v>3.7437</v>
      </c>
      <c r="B389">
        <v>230.4556</v>
      </c>
      <c r="D389">
        <v>3.7437</v>
      </c>
      <c r="E389">
        <v>408.44560000000001</v>
      </c>
      <c r="G389">
        <v>3.7437</v>
      </c>
      <c r="H389">
        <v>582.40120000000002</v>
      </c>
      <c r="J389">
        <v>3.7437</v>
      </c>
      <c r="K389">
        <v>887.98109999999997</v>
      </c>
      <c r="M389">
        <v>3.7437</v>
      </c>
      <c r="N389">
        <v>1106.1032</v>
      </c>
      <c r="P389">
        <v>3.7437</v>
      </c>
      <c r="Q389">
        <v>1400.6941999999999</v>
      </c>
      <c r="S389">
        <v>3.7612999999999999</v>
      </c>
      <c r="T389">
        <v>1743.9751000000001</v>
      </c>
    </row>
    <row r="390" spans="1:20">
      <c r="A390">
        <v>3.7789000000000001</v>
      </c>
      <c r="B390">
        <v>230.12090000000001</v>
      </c>
      <c r="D390">
        <v>3.7789000000000001</v>
      </c>
      <c r="E390">
        <v>408.68430000000001</v>
      </c>
      <c r="G390">
        <v>3.7789000000000001</v>
      </c>
      <c r="H390">
        <v>582.40120000000002</v>
      </c>
      <c r="J390">
        <v>3.7789000000000001</v>
      </c>
      <c r="K390">
        <v>887.43460000000005</v>
      </c>
      <c r="M390">
        <v>3.7789000000000001</v>
      </c>
      <c r="N390">
        <v>1108.8789999999999</v>
      </c>
      <c r="P390">
        <v>3.7789000000000001</v>
      </c>
      <c r="Q390">
        <v>1399.4382000000001</v>
      </c>
      <c r="S390">
        <v>3.7964000000000002</v>
      </c>
      <c r="T390">
        <v>1745.4996000000001</v>
      </c>
    </row>
    <row r="391" spans="1:20">
      <c r="A391">
        <v>3.8140000000000001</v>
      </c>
      <c r="B391">
        <v>228.7294</v>
      </c>
      <c r="D391">
        <v>3.8140000000000001</v>
      </c>
      <c r="E391">
        <v>407.76949999999999</v>
      </c>
      <c r="G391">
        <v>3.8140000000000001</v>
      </c>
      <c r="H391">
        <v>582.45510000000002</v>
      </c>
      <c r="J391">
        <v>3.8140000000000001</v>
      </c>
      <c r="K391">
        <v>887.79899999999998</v>
      </c>
      <c r="M391">
        <v>3.8140000000000001</v>
      </c>
      <c r="N391">
        <v>1109.8068000000001</v>
      </c>
      <c r="P391">
        <v>3.8140000000000001</v>
      </c>
      <c r="Q391">
        <v>1399.4382000000001</v>
      </c>
      <c r="S391">
        <v>3.8315999999999999</v>
      </c>
      <c r="T391">
        <v>1745.4996000000001</v>
      </c>
    </row>
    <row r="392" spans="1:20">
      <c r="A392">
        <v>3.8492000000000002</v>
      </c>
      <c r="B392">
        <v>228.2576</v>
      </c>
      <c r="D392">
        <v>3.8492000000000002</v>
      </c>
      <c r="E392">
        <v>407.25290000000001</v>
      </c>
      <c r="G392">
        <v>3.8492000000000002</v>
      </c>
      <c r="H392">
        <v>582.40120000000002</v>
      </c>
      <c r="J392">
        <v>3.8492000000000002</v>
      </c>
      <c r="K392">
        <v>888.34519999999998</v>
      </c>
      <c r="M392">
        <v>3.8492000000000002</v>
      </c>
      <c r="N392">
        <v>1110.3375000000001</v>
      </c>
      <c r="P392">
        <v>3.8492000000000002</v>
      </c>
      <c r="Q392">
        <v>1403.2067999999999</v>
      </c>
      <c r="S392">
        <v>3.8666999999999998</v>
      </c>
      <c r="T392">
        <v>1747.6813999999999</v>
      </c>
    </row>
    <row r="393" spans="1:20">
      <c r="A393">
        <v>3.8843000000000001</v>
      </c>
      <c r="B393">
        <v>227.92500000000001</v>
      </c>
      <c r="D393">
        <v>3.8843000000000001</v>
      </c>
      <c r="E393">
        <v>407.17349999999999</v>
      </c>
      <c r="G393">
        <v>3.8843000000000001</v>
      </c>
      <c r="H393">
        <v>581.80880000000002</v>
      </c>
      <c r="J393">
        <v>3.8843000000000001</v>
      </c>
      <c r="K393">
        <v>887.79899999999998</v>
      </c>
      <c r="M393">
        <v>3.8843000000000001</v>
      </c>
      <c r="N393">
        <v>1110.3375000000001</v>
      </c>
      <c r="P393">
        <v>3.8843000000000001</v>
      </c>
      <c r="Q393">
        <v>1403.2067999999999</v>
      </c>
      <c r="S393">
        <v>3.9018999999999999</v>
      </c>
      <c r="T393">
        <v>1746.5898999999999</v>
      </c>
    </row>
    <row r="394" spans="1:20">
      <c r="A394">
        <v>3.9195000000000002</v>
      </c>
      <c r="B394">
        <v>227.8972</v>
      </c>
      <c r="D394">
        <v>3.9195000000000002</v>
      </c>
      <c r="E394">
        <v>407.17349999999999</v>
      </c>
      <c r="G394">
        <v>3.9195000000000002</v>
      </c>
      <c r="H394">
        <v>581.755</v>
      </c>
      <c r="J394">
        <v>3.9195000000000002</v>
      </c>
      <c r="K394">
        <v>886.61419999999998</v>
      </c>
      <c r="M394">
        <v>3.9195000000000002</v>
      </c>
      <c r="N394">
        <v>1111.799</v>
      </c>
      <c r="P394">
        <v>3.9195000000000002</v>
      </c>
      <c r="Q394">
        <v>1405.6070999999999</v>
      </c>
      <c r="S394">
        <v>3.9369999999999998</v>
      </c>
      <c r="T394">
        <v>1745.4996000000001</v>
      </c>
    </row>
    <row r="395" spans="1:20">
      <c r="A395">
        <v>3.9546000000000001</v>
      </c>
      <c r="B395">
        <v>228.2576</v>
      </c>
      <c r="D395">
        <v>3.9546000000000001</v>
      </c>
      <c r="E395">
        <v>407.17349999999999</v>
      </c>
      <c r="G395">
        <v>3.9546000000000001</v>
      </c>
      <c r="H395">
        <v>580.51859999999999</v>
      </c>
      <c r="J395">
        <v>3.9546000000000001</v>
      </c>
      <c r="K395">
        <v>886.88779999999997</v>
      </c>
      <c r="M395">
        <v>3.9546000000000001</v>
      </c>
      <c r="N395">
        <v>1112.7306000000001</v>
      </c>
      <c r="P395">
        <v>3.9546000000000001</v>
      </c>
      <c r="Q395">
        <v>1405.8358000000001</v>
      </c>
      <c r="S395">
        <v>3.9722</v>
      </c>
      <c r="T395">
        <v>1747.6813999999999</v>
      </c>
    </row>
    <row r="396" spans="1:20">
      <c r="A396">
        <v>3.9897999999999998</v>
      </c>
      <c r="B396">
        <v>228.75720000000001</v>
      </c>
      <c r="D396">
        <v>3.9897999999999998</v>
      </c>
      <c r="E396">
        <v>407.17349999999999</v>
      </c>
      <c r="G396">
        <v>3.9897999999999998</v>
      </c>
      <c r="H396">
        <v>579.3922</v>
      </c>
      <c r="J396">
        <v>3.9897999999999998</v>
      </c>
      <c r="K396">
        <v>888.98199999999997</v>
      </c>
      <c r="M396">
        <v>3.9897999999999998</v>
      </c>
      <c r="N396">
        <v>1115.1311000000001</v>
      </c>
      <c r="P396">
        <v>3.9897999999999998</v>
      </c>
      <c r="Q396">
        <v>1407.7814000000001</v>
      </c>
      <c r="S396">
        <v>4.0073999999999996</v>
      </c>
      <c r="T396">
        <v>1748.337</v>
      </c>
    </row>
    <row r="397" spans="1:20">
      <c r="A397">
        <v>4.0248999999999997</v>
      </c>
      <c r="B397">
        <v>228.59059999999999</v>
      </c>
      <c r="D397">
        <v>4.0248999999999997</v>
      </c>
      <c r="E397">
        <v>406.65730000000002</v>
      </c>
      <c r="G397">
        <v>4.0248999999999997</v>
      </c>
      <c r="H397">
        <v>578.32159999999999</v>
      </c>
      <c r="J397">
        <v>4.0248999999999997</v>
      </c>
      <c r="K397">
        <v>892.24900000000002</v>
      </c>
      <c r="M397">
        <v>4.0248999999999997</v>
      </c>
      <c r="N397">
        <v>1113.53</v>
      </c>
      <c r="P397">
        <v>4.0248999999999997</v>
      </c>
      <c r="Q397">
        <v>1407.0944</v>
      </c>
      <c r="S397">
        <v>4.0425000000000004</v>
      </c>
      <c r="T397">
        <v>1747.8998999999999</v>
      </c>
    </row>
    <row r="398" spans="1:20">
      <c r="A398">
        <v>4.0601000000000003</v>
      </c>
      <c r="B398">
        <v>228.8683</v>
      </c>
      <c r="D398">
        <v>4.0601000000000003</v>
      </c>
      <c r="E398">
        <v>406.73669999999998</v>
      </c>
      <c r="G398">
        <v>4.0601000000000003</v>
      </c>
      <c r="H398">
        <v>579.01729999999998</v>
      </c>
      <c r="J398">
        <v>4.0601000000000003</v>
      </c>
      <c r="K398">
        <v>892.79219999999998</v>
      </c>
      <c r="M398">
        <v>4.0601000000000003</v>
      </c>
      <c r="N398">
        <v>1115.5318</v>
      </c>
      <c r="P398">
        <v>4.0601000000000003</v>
      </c>
      <c r="Q398">
        <v>1409.1561999999999</v>
      </c>
      <c r="S398">
        <v>4.0777000000000001</v>
      </c>
      <c r="T398">
        <v>1748.337</v>
      </c>
    </row>
    <row r="399" spans="1:20">
      <c r="A399">
        <v>4.0952000000000002</v>
      </c>
      <c r="B399">
        <v>228.8683</v>
      </c>
      <c r="D399">
        <v>4.0952000000000002</v>
      </c>
      <c r="E399">
        <v>405.58629999999999</v>
      </c>
      <c r="G399">
        <v>4.0952000000000002</v>
      </c>
      <c r="H399">
        <v>576.9864</v>
      </c>
      <c r="J399">
        <v>4.0952000000000002</v>
      </c>
      <c r="K399">
        <v>893.42529999999999</v>
      </c>
      <c r="M399">
        <v>4.0952000000000002</v>
      </c>
      <c r="N399">
        <v>1115.5318</v>
      </c>
      <c r="P399">
        <v>4.0952000000000002</v>
      </c>
      <c r="Q399">
        <v>1405.2639999999999</v>
      </c>
      <c r="S399">
        <v>4.1128</v>
      </c>
      <c r="T399">
        <v>1748.9929</v>
      </c>
    </row>
    <row r="400" spans="1:20">
      <c r="A400">
        <v>4.1303999999999998</v>
      </c>
      <c r="B400">
        <v>229.14619999999999</v>
      </c>
      <c r="D400">
        <v>4.1303999999999998</v>
      </c>
      <c r="E400">
        <v>405.58629999999999</v>
      </c>
      <c r="G400">
        <v>4.1303999999999998</v>
      </c>
      <c r="H400">
        <v>578.42859999999996</v>
      </c>
      <c r="J400">
        <v>4.1303999999999998</v>
      </c>
      <c r="K400">
        <v>892.79219999999998</v>
      </c>
      <c r="M400">
        <v>4.1303999999999998</v>
      </c>
      <c r="N400">
        <v>1117.4043999999999</v>
      </c>
      <c r="P400">
        <v>4.1303999999999998</v>
      </c>
      <c r="Q400">
        <v>1404.1208999999999</v>
      </c>
      <c r="S400">
        <v>4.1479999999999997</v>
      </c>
      <c r="T400">
        <v>1751.6212</v>
      </c>
    </row>
    <row r="401" spans="1:20">
      <c r="A401">
        <v>4.1654999999999998</v>
      </c>
      <c r="B401">
        <v>229.56360000000001</v>
      </c>
      <c r="D401">
        <v>4.1654999999999998</v>
      </c>
      <c r="E401">
        <v>405.74489999999997</v>
      </c>
      <c r="G401">
        <v>4.1654999999999998</v>
      </c>
      <c r="H401">
        <v>579.17790000000002</v>
      </c>
      <c r="J401">
        <v>4.1654999999999998</v>
      </c>
      <c r="K401">
        <v>889.25480000000005</v>
      </c>
      <c r="M401">
        <v>4.1654999999999998</v>
      </c>
      <c r="N401">
        <v>1116.3339000000001</v>
      </c>
      <c r="P401">
        <v>4.1654999999999998</v>
      </c>
      <c r="Q401">
        <v>1403.3209999999999</v>
      </c>
      <c r="S401">
        <v>4.1830999999999996</v>
      </c>
      <c r="T401">
        <v>1753.3771999999999</v>
      </c>
    </row>
    <row r="402" spans="1:20">
      <c r="A402">
        <v>4.2007000000000003</v>
      </c>
      <c r="B402">
        <v>230.7628</v>
      </c>
      <c r="D402">
        <v>4.2007000000000003</v>
      </c>
      <c r="E402">
        <v>406.85579999999999</v>
      </c>
      <c r="G402">
        <v>4.2007000000000003</v>
      </c>
      <c r="H402">
        <v>579.76739999999995</v>
      </c>
      <c r="J402">
        <v>4.2007000000000003</v>
      </c>
      <c r="K402">
        <v>886.79660000000001</v>
      </c>
      <c r="M402">
        <v>4.2007000000000003</v>
      </c>
      <c r="N402">
        <v>1116.8689999999999</v>
      </c>
      <c r="P402">
        <v>4.2007000000000003</v>
      </c>
      <c r="Q402">
        <v>1405.1496999999999</v>
      </c>
      <c r="S402">
        <v>4.2183000000000002</v>
      </c>
      <c r="T402">
        <v>1754.6963000000001</v>
      </c>
    </row>
    <row r="403" spans="1:20">
      <c r="A403">
        <v>4.2358000000000002</v>
      </c>
      <c r="B403">
        <v>231.518</v>
      </c>
      <c r="D403">
        <v>4.2358000000000002</v>
      </c>
      <c r="E403">
        <v>407.84899999999999</v>
      </c>
      <c r="G403">
        <v>4.2358000000000002</v>
      </c>
      <c r="H403">
        <v>581.86260000000004</v>
      </c>
      <c r="J403">
        <v>4.2358000000000002</v>
      </c>
      <c r="K403">
        <v>886.79660000000001</v>
      </c>
      <c r="M403">
        <v>4.2358000000000002</v>
      </c>
      <c r="N403">
        <v>1116.3339000000001</v>
      </c>
      <c r="P403">
        <v>4.2358000000000002</v>
      </c>
      <c r="Q403">
        <v>1405.6070999999999</v>
      </c>
      <c r="S403">
        <v>4.2534000000000001</v>
      </c>
      <c r="T403">
        <v>1759.548</v>
      </c>
    </row>
    <row r="404" spans="1:20">
      <c r="A404">
        <v>4.2709999999999999</v>
      </c>
      <c r="B404">
        <v>231.57400000000001</v>
      </c>
      <c r="D404">
        <v>4.2709999999999999</v>
      </c>
      <c r="E404">
        <v>408.1671</v>
      </c>
      <c r="G404">
        <v>4.2709999999999999</v>
      </c>
      <c r="H404">
        <v>582.1857</v>
      </c>
      <c r="J404">
        <v>4.2709999999999999</v>
      </c>
      <c r="K404">
        <v>886.88779999999997</v>
      </c>
      <c r="M404">
        <v>4.2709999999999999</v>
      </c>
      <c r="N404">
        <v>1114.0633</v>
      </c>
      <c r="P404">
        <v>4.2709999999999999</v>
      </c>
      <c r="Q404">
        <v>1405.9502</v>
      </c>
      <c r="S404">
        <v>4.2885999999999997</v>
      </c>
      <c r="T404">
        <v>1760.8751999999999</v>
      </c>
    </row>
    <row r="405" spans="1:20">
      <c r="A405">
        <v>4.3060999999999998</v>
      </c>
      <c r="B405">
        <v>230.8466</v>
      </c>
      <c r="D405">
        <v>4.3060999999999998</v>
      </c>
      <c r="E405">
        <v>408.32619999999997</v>
      </c>
      <c r="G405">
        <v>4.3060999999999998</v>
      </c>
      <c r="H405">
        <v>582.1857</v>
      </c>
      <c r="J405">
        <v>4.3060999999999998</v>
      </c>
      <c r="K405">
        <v>887.89</v>
      </c>
      <c r="M405">
        <v>4.3060999999999998</v>
      </c>
      <c r="N405">
        <v>1113.9299000000001</v>
      </c>
      <c r="P405">
        <v>4.3060999999999998</v>
      </c>
      <c r="Q405">
        <v>1406.98</v>
      </c>
      <c r="S405">
        <v>4.3236999999999997</v>
      </c>
      <c r="T405">
        <v>1761.761</v>
      </c>
    </row>
    <row r="406" spans="1:20">
      <c r="A406">
        <v>4.3413000000000004</v>
      </c>
      <c r="B406">
        <v>230.8466</v>
      </c>
      <c r="D406">
        <v>4.3413000000000004</v>
      </c>
      <c r="E406">
        <v>408.20690000000002</v>
      </c>
      <c r="G406">
        <v>4.3413000000000004</v>
      </c>
      <c r="H406">
        <v>581.32460000000003</v>
      </c>
      <c r="J406">
        <v>4.3413000000000004</v>
      </c>
      <c r="K406">
        <v>888.16319999999996</v>
      </c>
      <c r="M406">
        <v>4.3413000000000004</v>
      </c>
      <c r="N406">
        <v>1113.7965999999999</v>
      </c>
      <c r="P406">
        <v>4.3413000000000004</v>
      </c>
      <c r="Q406">
        <v>1406.7511</v>
      </c>
      <c r="S406">
        <v>4.3589000000000002</v>
      </c>
      <c r="T406">
        <v>1761.0966000000001</v>
      </c>
    </row>
    <row r="407" spans="1:20">
      <c r="A407">
        <v>4.3764000000000003</v>
      </c>
      <c r="B407">
        <v>230.9025</v>
      </c>
      <c r="D407">
        <v>4.3764000000000003</v>
      </c>
      <c r="E407">
        <v>408.20690000000002</v>
      </c>
      <c r="G407">
        <v>4.3764000000000003</v>
      </c>
      <c r="H407">
        <v>578.74959999999999</v>
      </c>
      <c r="J407">
        <v>4.3764000000000003</v>
      </c>
      <c r="K407">
        <v>888.25419999999997</v>
      </c>
      <c r="M407">
        <v>4.3764000000000003</v>
      </c>
      <c r="N407">
        <v>1117.5382999999999</v>
      </c>
      <c r="P407">
        <v>4.3764000000000003</v>
      </c>
      <c r="Q407">
        <v>1406.98</v>
      </c>
      <c r="S407">
        <v>4.3940000000000001</v>
      </c>
      <c r="T407">
        <v>1761.5395000000001</v>
      </c>
    </row>
    <row r="408" spans="1:20">
      <c r="A408">
        <v>4.4116</v>
      </c>
      <c r="B408">
        <v>230.95840000000001</v>
      </c>
      <c r="D408">
        <v>4.4116</v>
      </c>
      <c r="E408">
        <v>409.4409</v>
      </c>
      <c r="G408">
        <v>4.4116</v>
      </c>
      <c r="H408">
        <v>578.74959999999999</v>
      </c>
      <c r="J408">
        <v>4.4116</v>
      </c>
      <c r="K408">
        <v>888.16319999999996</v>
      </c>
      <c r="M408">
        <v>4.4116</v>
      </c>
      <c r="N408">
        <v>1120.0861</v>
      </c>
      <c r="P408">
        <v>4.4116</v>
      </c>
      <c r="Q408">
        <v>1408.354</v>
      </c>
      <c r="S408">
        <v>4.4291999999999998</v>
      </c>
      <c r="T408">
        <v>1762.4259</v>
      </c>
    </row>
    <row r="409" spans="1:20">
      <c r="A409">
        <v>4.4467999999999996</v>
      </c>
      <c r="B409">
        <v>232.0223</v>
      </c>
      <c r="D409">
        <v>4.4467999999999996</v>
      </c>
      <c r="E409">
        <v>409.6003</v>
      </c>
      <c r="G409">
        <v>4.4467999999999996</v>
      </c>
      <c r="H409">
        <v>579.3922</v>
      </c>
      <c r="J409">
        <v>4.4467999999999996</v>
      </c>
      <c r="K409">
        <v>887.98109999999997</v>
      </c>
      <c r="M409">
        <v>4.4467999999999996</v>
      </c>
      <c r="N409">
        <v>1120.7575999999999</v>
      </c>
      <c r="P409">
        <v>4.4467999999999996</v>
      </c>
      <c r="Q409">
        <v>1411.2212</v>
      </c>
      <c r="S409">
        <v>4.4642999999999997</v>
      </c>
      <c r="T409">
        <v>1763.979</v>
      </c>
    </row>
    <row r="410" spans="1:20">
      <c r="A410">
        <v>4.4819000000000004</v>
      </c>
      <c r="B410">
        <v>232.2467</v>
      </c>
      <c r="D410">
        <v>4.4819000000000004</v>
      </c>
      <c r="E410">
        <v>410.27789999999999</v>
      </c>
      <c r="G410">
        <v>4.4819000000000004</v>
      </c>
      <c r="H410">
        <v>579.76739999999995</v>
      </c>
      <c r="J410">
        <v>4.4819000000000004</v>
      </c>
      <c r="K410">
        <v>888.43619999999999</v>
      </c>
      <c r="M410">
        <v>4.4819000000000004</v>
      </c>
      <c r="N410">
        <v>1121.2951</v>
      </c>
      <c r="P410">
        <v>4.4819000000000004</v>
      </c>
      <c r="Q410">
        <v>1412.0253</v>
      </c>
      <c r="S410">
        <v>4.4995000000000003</v>
      </c>
      <c r="T410">
        <v>1767.0923</v>
      </c>
    </row>
    <row r="411" spans="1:20">
      <c r="A411">
        <v>4.5171000000000001</v>
      </c>
      <c r="B411">
        <v>232.2467</v>
      </c>
      <c r="D411">
        <v>4.5171000000000001</v>
      </c>
      <c r="E411">
        <v>410.27789999999999</v>
      </c>
      <c r="G411">
        <v>4.5171000000000001</v>
      </c>
      <c r="H411">
        <v>581.1096</v>
      </c>
      <c r="J411">
        <v>4.5171000000000001</v>
      </c>
      <c r="K411">
        <v>890.88940000000002</v>
      </c>
      <c r="M411">
        <v>4.5171000000000001</v>
      </c>
      <c r="N411">
        <v>1120.7575999999999</v>
      </c>
      <c r="P411">
        <v>4.5171000000000001</v>
      </c>
      <c r="Q411">
        <v>1412.9450999999999</v>
      </c>
      <c r="S411">
        <v>4.5346000000000002</v>
      </c>
      <c r="T411">
        <v>1769.9917</v>
      </c>
    </row>
    <row r="412" spans="1:20">
      <c r="A412">
        <v>4.5522</v>
      </c>
      <c r="B412">
        <v>232.07839999999999</v>
      </c>
      <c r="D412">
        <v>4.5522</v>
      </c>
      <c r="E412">
        <v>410.27789999999999</v>
      </c>
      <c r="G412">
        <v>4.5522</v>
      </c>
      <c r="H412">
        <v>581.80880000000002</v>
      </c>
      <c r="J412">
        <v>4.5522</v>
      </c>
      <c r="K412">
        <v>891.52419999999995</v>
      </c>
      <c r="M412">
        <v>4.5522</v>
      </c>
      <c r="N412">
        <v>1122.2364</v>
      </c>
      <c r="P412">
        <v>4.5522</v>
      </c>
      <c r="Q412">
        <v>1414.2112</v>
      </c>
      <c r="S412">
        <v>4.5697999999999999</v>
      </c>
      <c r="T412">
        <v>1769.9917</v>
      </c>
    </row>
    <row r="413" spans="1:20">
      <c r="A413">
        <v>4.5873999999999997</v>
      </c>
      <c r="B413">
        <v>232.07839999999999</v>
      </c>
      <c r="D413">
        <v>4.5873999999999997</v>
      </c>
      <c r="E413">
        <v>410.19819999999999</v>
      </c>
      <c r="G413">
        <v>4.5873999999999997</v>
      </c>
      <c r="H413">
        <v>582.72460000000001</v>
      </c>
      <c r="J413">
        <v>4.5873999999999997</v>
      </c>
      <c r="K413">
        <v>893.33489999999995</v>
      </c>
      <c r="M413">
        <v>4.5873999999999997</v>
      </c>
      <c r="N413">
        <v>1122.6401000000001</v>
      </c>
      <c r="P413">
        <v>4.5873999999999997</v>
      </c>
      <c r="Q413">
        <v>1414.9025999999999</v>
      </c>
      <c r="S413">
        <v>4.6048999999999998</v>
      </c>
      <c r="T413">
        <v>1769.9917</v>
      </c>
    </row>
    <row r="414" spans="1:20">
      <c r="A414">
        <v>4.6224999999999996</v>
      </c>
      <c r="B414">
        <v>232.8083</v>
      </c>
      <c r="D414">
        <v>4.6224999999999996</v>
      </c>
      <c r="E414">
        <v>410.27789999999999</v>
      </c>
      <c r="G414">
        <v>4.6224999999999996</v>
      </c>
      <c r="H414">
        <v>583.53390000000002</v>
      </c>
      <c r="J414">
        <v>4.6224999999999996</v>
      </c>
      <c r="K414">
        <v>894.32889999999998</v>
      </c>
      <c r="M414">
        <v>4.6224999999999996</v>
      </c>
      <c r="N414">
        <v>1124.93</v>
      </c>
      <c r="P414">
        <v>4.6224999999999996</v>
      </c>
      <c r="Q414">
        <v>1416.7492</v>
      </c>
      <c r="S414">
        <v>4.6401000000000003</v>
      </c>
      <c r="T414">
        <v>1775.3661</v>
      </c>
    </row>
    <row r="415" spans="1:20">
      <c r="A415">
        <v>4.6577000000000002</v>
      </c>
      <c r="B415">
        <v>232.5274</v>
      </c>
      <c r="D415">
        <v>4.6577000000000002</v>
      </c>
      <c r="E415">
        <v>410.39760000000001</v>
      </c>
      <c r="G415">
        <v>4.6577000000000002</v>
      </c>
      <c r="H415">
        <v>583.15610000000004</v>
      </c>
      <c r="J415">
        <v>4.6577000000000002</v>
      </c>
      <c r="K415">
        <v>897.03279999999995</v>
      </c>
      <c r="M415">
        <v>4.6577000000000002</v>
      </c>
      <c r="N415">
        <v>1126.6838</v>
      </c>
      <c r="P415">
        <v>4.6577000000000002</v>
      </c>
      <c r="Q415">
        <v>1419.6437000000001</v>
      </c>
      <c r="S415">
        <v>4.6752000000000002</v>
      </c>
      <c r="T415">
        <v>1774.4684</v>
      </c>
    </row>
    <row r="416" spans="1:20">
      <c r="A416">
        <v>4.6928000000000001</v>
      </c>
      <c r="B416">
        <v>232.30279999999999</v>
      </c>
      <c r="D416">
        <v>4.6928000000000001</v>
      </c>
      <c r="E416">
        <v>410.51729999999998</v>
      </c>
      <c r="G416">
        <v>4.6928000000000001</v>
      </c>
      <c r="H416">
        <v>585.10199999999998</v>
      </c>
      <c r="J416">
        <v>4.6928000000000001</v>
      </c>
      <c r="K416">
        <v>898.65</v>
      </c>
      <c r="M416">
        <v>4.6928000000000001</v>
      </c>
      <c r="N416">
        <v>1128.5749000000001</v>
      </c>
      <c r="P416">
        <v>4.6928000000000001</v>
      </c>
      <c r="Q416">
        <v>1420.1079999999999</v>
      </c>
      <c r="S416">
        <v>4.7103999999999999</v>
      </c>
      <c r="T416">
        <v>1777.8387</v>
      </c>
    </row>
    <row r="417" spans="1:20">
      <c r="A417">
        <v>4.7279999999999998</v>
      </c>
      <c r="B417">
        <v>232.61160000000001</v>
      </c>
      <c r="D417">
        <v>4.7279999999999998</v>
      </c>
      <c r="E417">
        <v>410.8365</v>
      </c>
      <c r="G417">
        <v>4.7279999999999998</v>
      </c>
      <c r="H417">
        <v>585.42700000000002</v>
      </c>
      <c r="J417">
        <v>4.7279999999999998</v>
      </c>
      <c r="K417">
        <v>901.8723</v>
      </c>
      <c r="M417">
        <v>4.7279999999999998</v>
      </c>
      <c r="N417">
        <v>1133.1759</v>
      </c>
      <c r="P417">
        <v>4.7279999999999998</v>
      </c>
      <c r="Q417">
        <v>1422.085</v>
      </c>
      <c r="S417">
        <v>4.7454999999999998</v>
      </c>
      <c r="T417">
        <v>1778.9645</v>
      </c>
    </row>
    <row r="418" spans="1:20">
      <c r="A418">
        <v>4.7630999999999997</v>
      </c>
      <c r="B418">
        <v>231.68600000000001</v>
      </c>
      <c r="D418">
        <v>4.7630999999999997</v>
      </c>
      <c r="E418">
        <v>411.07600000000002</v>
      </c>
      <c r="G418">
        <v>4.7630999999999997</v>
      </c>
      <c r="H418">
        <v>585.42700000000002</v>
      </c>
      <c r="J418">
        <v>4.7630999999999997</v>
      </c>
      <c r="K418">
        <v>903.03189999999995</v>
      </c>
      <c r="M418">
        <v>4.7630999999999997</v>
      </c>
      <c r="N418">
        <v>1133.7179000000001</v>
      </c>
      <c r="P418">
        <v>4.7630999999999997</v>
      </c>
      <c r="Q418">
        <v>1424.5364</v>
      </c>
      <c r="S418">
        <v>4.7807000000000004</v>
      </c>
      <c r="T418">
        <v>1781.6714999999999</v>
      </c>
    </row>
    <row r="419" spans="1:20">
      <c r="A419">
        <v>4.7983000000000002</v>
      </c>
      <c r="B419">
        <v>231.09819999999999</v>
      </c>
      <c r="D419">
        <v>4.7983000000000002</v>
      </c>
      <c r="E419">
        <v>411.2756</v>
      </c>
      <c r="G419">
        <v>4.7983000000000002</v>
      </c>
      <c r="H419">
        <v>585.21029999999996</v>
      </c>
      <c r="J419">
        <v>4.7983000000000002</v>
      </c>
      <c r="K419">
        <v>903.92250000000001</v>
      </c>
      <c r="M419">
        <v>4.7983000000000002</v>
      </c>
      <c r="N419">
        <v>1133.9889000000001</v>
      </c>
      <c r="P419">
        <v>4.7983000000000002</v>
      </c>
      <c r="Q419">
        <v>1425.7076</v>
      </c>
      <c r="S419">
        <v>4.8159000000000001</v>
      </c>
      <c r="T419">
        <v>1781.6714999999999</v>
      </c>
    </row>
    <row r="420" spans="1:20">
      <c r="A420">
        <v>4.8334000000000001</v>
      </c>
      <c r="B420">
        <v>230.9864</v>
      </c>
      <c r="D420">
        <v>4.8334000000000001</v>
      </c>
      <c r="E420">
        <v>411.2756</v>
      </c>
      <c r="G420">
        <v>4.8334000000000001</v>
      </c>
      <c r="H420">
        <v>586.1318</v>
      </c>
      <c r="J420">
        <v>4.8334000000000001</v>
      </c>
      <c r="K420">
        <v>903.92250000000001</v>
      </c>
      <c r="M420">
        <v>4.8334000000000001</v>
      </c>
      <c r="N420">
        <v>1133.9889000000001</v>
      </c>
      <c r="P420">
        <v>4.8334000000000001</v>
      </c>
      <c r="Q420">
        <v>1425.9422</v>
      </c>
      <c r="S420">
        <v>4.851</v>
      </c>
      <c r="T420">
        <v>1784.8384000000001</v>
      </c>
    </row>
    <row r="421" spans="1:20">
      <c r="A421">
        <v>4.8685999999999998</v>
      </c>
      <c r="B421">
        <v>231.09819999999999</v>
      </c>
      <c r="D421">
        <v>4.8685999999999998</v>
      </c>
      <c r="E421">
        <v>412.51459999999997</v>
      </c>
      <c r="G421">
        <v>4.8685999999999998</v>
      </c>
      <c r="H421">
        <v>587.76179999999999</v>
      </c>
      <c r="J421">
        <v>4.8685999999999998</v>
      </c>
      <c r="K421">
        <v>902.85360000000003</v>
      </c>
      <c r="M421">
        <v>4.8685999999999998</v>
      </c>
      <c r="N421">
        <v>1135.3444999999999</v>
      </c>
      <c r="P421">
        <v>4.8685999999999998</v>
      </c>
      <c r="Q421">
        <v>1426.999</v>
      </c>
      <c r="S421">
        <v>4.8861999999999997</v>
      </c>
      <c r="T421">
        <v>1788.6967</v>
      </c>
    </row>
    <row r="422" spans="1:20">
      <c r="A422">
        <v>4.9036999999999997</v>
      </c>
      <c r="B422">
        <v>231.40600000000001</v>
      </c>
      <c r="D422">
        <v>4.9036999999999997</v>
      </c>
      <c r="E422">
        <v>412.79469999999998</v>
      </c>
      <c r="G422">
        <v>4.9036999999999997</v>
      </c>
      <c r="H422">
        <v>588.41520000000003</v>
      </c>
      <c r="J422">
        <v>4.9036999999999997</v>
      </c>
      <c r="K422">
        <v>903.38829999999996</v>
      </c>
      <c r="M422">
        <v>4.9036999999999997</v>
      </c>
      <c r="N422">
        <v>1140.6359</v>
      </c>
      <c r="P422">
        <v>4.9036999999999997</v>
      </c>
      <c r="Q422">
        <v>1431.4869000000001</v>
      </c>
      <c r="S422">
        <v>4.9212999999999996</v>
      </c>
      <c r="T422">
        <v>1793.9390000000001</v>
      </c>
    </row>
    <row r="423" spans="1:20">
      <c r="A423">
        <v>4.9389000000000003</v>
      </c>
      <c r="B423">
        <v>231.93819999999999</v>
      </c>
      <c r="D423">
        <v>4.9389000000000003</v>
      </c>
      <c r="E423">
        <v>412.79469999999998</v>
      </c>
      <c r="G423">
        <v>4.9389000000000003</v>
      </c>
      <c r="H423">
        <v>588.19730000000004</v>
      </c>
      <c r="J423">
        <v>4.9389000000000003</v>
      </c>
      <c r="K423">
        <v>903.21010000000001</v>
      </c>
      <c r="M423">
        <v>4.9389000000000003</v>
      </c>
      <c r="N423">
        <v>1141.9935</v>
      </c>
      <c r="P423">
        <v>4.9389000000000003</v>
      </c>
      <c r="Q423">
        <v>1431.6056000000001</v>
      </c>
      <c r="S423">
        <v>4.9565000000000001</v>
      </c>
      <c r="T423">
        <v>1803.5776000000001</v>
      </c>
    </row>
    <row r="424" spans="1:20">
      <c r="A424">
        <v>4.9740000000000002</v>
      </c>
      <c r="B424">
        <v>232.21860000000001</v>
      </c>
      <c r="D424">
        <v>4.9740000000000002</v>
      </c>
      <c r="E424">
        <v>413.07490000000001</v>
      </c>
      <c r="G424">
        <v>4.9740000000000002</v>
      </c>
      <c r="H424">
        <v>588.9058</v>
      </c>
      <c r="J424">
        <v>4.9740000000000002</v>
      </c>
      <c r="K424">
        <v>902.94280000000003</v>
      </c>
      <c r="M424">
        <v>4.9740000000000002</v>
      </c>
      <c r="N424">
        <v>1141.4504999999999</v>
      </c>
      <c r="P424">
        <v>4.9740000000000002</v>
      </c>
      <c r="Q424">
        <v>1432.4374</v>
      </c>
      <c r="S424">
        <v>4.9916</v>
      </c>
      <c r="T424">
        <v>1807.5030999999999</v>
      </c>
    </row>
    <row r="425" spans="1:20">
      <c r="A425">
        <v>5.0091999999999999</v>
      </c>
      <c r="B425">
        <v>232.30279999999999</v>
      </c>
      <c r="D425">
        <v>5.0091999999999999</v>
      </c>
      <c r="E425">
        <v>412.95479999999998</v>
      </c>
      <c r="G425">
        <v>5.0091999999999999</v>
      </c>
      <c r="H425">
        <v>590.32539999999995</v>
      </c>
      <c r="J425">
        <v>5.0091999999999999</v>
      </c>
      <c r="K425">
        <v>905.07849999999996</v>
      </c>
      <c r="M425">
        <v>5.0091999999999999</v>
      </c>
      <c r="N425">
        <v>1141.4504999999999</v>
      </c>
      <c r="P425">
        <v>5.0091999999999999</v>
      </c>
      <c r="Q425">
        <v>1433.7478000000001</v>
      </c>
      <c r="S425">
        <v>5.0267999999999997</v>
      </c>
      <c r="T425">
        <v>1807.5030999999999</v>
      </c>
    </row>
    <row r="426" spans="1:20">
      <c r="A426">
        <v>5.0442999999999998</v>
      </c>
      <c r="B426">
        <v>232.4151</v>
      </c>
      <c r="D426">
        <v>5.0442999999999998</v>
      </c>
      <c r="E426">
        <v>412.11470000000003</v>
      </c>
      <c r="G426">
        <v>5.0442999999999998</v>
      </c>
      <c r="H426">
        <v>590.59879999999998</v>
      </c>
      <c r="J426">
        <v>5.0442999999999998</v>
      </c>
      <c r="K426">
        <v>908.09310000000005</v>
      </c>
      <c r="M426">
        <v>5.0442999999999998</v>
      </c>
      <c r="N426">
        <v>1140.9074000000001</v>
      </c>
      <c r="P426">
        <v>5.0442999999999998</v>
      </c>
      <c r="Q426">
        <v>1438.7906</v>
      </c>
      <c r="S426">
        <v>5.0618999999999996</v>
      </c>
      <c r="T426">
        <v>1807.9658999999999</v>
      </c>
    </row>
    <row r="427" spans="1:20">
      <c r="A427">
        <v>5.0795000000000003</v>
      </c>
      <c r="B427">
        <v>232.6397</v>
      </c>
      <c r="D427">
        <v>5.0795000000000003</v>
      </c>
      <c r="E427">
        <v>411.63510000000002</v>
      </c>
      <c r="G427">
        <v>5.0795000000000003</v>
      </c>
      <c r="H427">
        <v>591.14610000000005</v>
      </c>
      <c r="J427">
        <v>5.0795000000000003</v>
      </c>
      <c r="K427">
        <v>908.53539999999998</v>
      </c>
      <c r="M427">
        <v>5.0795000000000003</v>
      </c>
      <c r="N427">
        <v>1141.0432000000001</v>
      </c>
      <c r="P427">
        <v>5.0795000000000003</v>
      </c>
      <c r="Q427">
        <v>1441.2156</v>
      </c>
      <c r="S427">
        <v>5.0971000000000002</v>
      </c>
      <c r="T427">
        <v>1808.4287999999999</v>
      </c>
    </row>
    <row r="428" spans="1:20">
      <c r="A428">
        <v>5.1146000000000003</v>
      </c>
      <c r="B428">
        <v>232.89259999999999</v>
      </c>
      <c r="D428">
        <v>5.1146000000000003</v>
      </c>
      <c r="E428">
        <v>411.43540000000002</v>
      </c>
      <c r="G428">
        <v>5.1146000000000003</v>
      </c>
      <c r="H428">
        <v>593.34069999999997</v>
      </c>
      <c r="J428">
        <v>5.1146000000000003</v>
      </c>
      <c r="K428">
        <v>910.83130000000006</v>
      </c>
      <c r="M428">
        <v>5.1146000000000003</v>
      </c>
      <c r="N428">
        <v>1140.0930000000001</v>
      </c>
      <c r="P428">
        <v>5.1146000000000003</v>
      </c>
      <c r="Q428">
        <v>1442.4341999999999</v>
      </c>
      <c r="S428">
        <v>5.1322000000000001</v>
      </c>
      <c r="T428">
        <v>1810.5144</v>
      </c>
    </row>
    <row r="429" spans="1:20">
      <c r="A429">
        <v>5.1497999999999999</v>
      </c>
      <c r="B429">
        <v>233.3989</v>
      </c>
      <c r="D429">
        <v>5.1497999999999999</v>
      </c>
      <c r="E429">
        <v>411.15589999999997</v>
      </c>
      <c r="G429">
        <v>5.1497999999999999</v>
      </c>
      <c r="H429">
        <v>594.22109999999998</v>
      </c>
      <c r="J429">
        <v>5.1497999999999999</v>
      </c>
      <c r="K429">
        <v>913.91200000000003</v>
      </c>
      <c r="M429">
        <v>5.1497999999999999</v>
      </c>
      <c r="N429">
        <v>1141.4504999999999</v>
      </c>
      <c r="P429">
        <v>5.1497999999999999</v>
      </c>
      <c r="Q429">
        <v>1444.2701999999999</v>
      </c>
      <c r="S429">
        <v>5.1673999999999998</v>
      </c>
      <c r="T429">
        <v>1810.9784</v>
      </c>
    </row>
    <row r="430" spans="1:20">
      <c r="A430">
        <v>5.1848999999999998</v>
      </c>
      <c r="B430">
        <v>234.10339999999999</v>
      </c>
      <c r="D430">
        <v>5.1848999999999998</v>
      </c>
      <c r="E430">
        <v>411.23570000000001</v>
      </c>
      <c r="G430">
        <v>5.1848999999999998</v>
      </c>
      <c r="H430">
        <v>595.21310000000005</v>
      </c>
      <c r="J430">
        <v>5.1848999999999998</v>
      </c>
      <c r="K430">
        <v>916.89499999999998</v>
      </c>
      <c r="M430">
        <v>5.1848999999999998</v>
      </c>
      <c r="N430">
        <v>1141.8578</v>
      </c>
      <c r="P430">
        <v>5.1848999999999998</v>
      </c>
      <c r="Q430">
        <v>1446.61</v>
      </c>
      <c r="S430">
        <v>5.2024999999999997</v>
      </c>
      <c r="T430">
        <v>1814.6972000000001</v>
      </c>
    </row>
    <row r="431" spans="1:20">
      <c r="A431">
        <v>5.2201000000000004</v>
      </c>
      <c r="B431">
        <v>234.32910000000001</v>
      </c>
      <c r="D431">
        <v>5.2201000000000004</v>
      </c>
      <c r="E431">
        <v>411.55520000000001</v>
      </c>
      <c r="G431">
        <v>5.2201000000000004</v>
      </c>
      <c r="H431">
        <v>595.70979999999997</v>
      </c>
      <c r="J431">
        <v>5.2201000000000004</v>
      </c>
      <c r="K431">
        <v>918.47069999999997</v>
      </c>
      <c r="M431">
        <v>5.2201000000000004</v>
      </c>
      <c r="N431">
        <v>1144.1658</v>
      </c>
      <c r="P431">
        <v>5.2201000000000004</v>
      </c>
      <c r="Q431">
        <v>1447.2284</v>
      </c>
      <c r="S431">
        <v>5.2377000000000002</v>
      </c>
      <c r="T431">
        <v>1815.6288</v>
      </c>
    </row>
    <row r="432" spans="1:20">
      <c r="A432">
        <v>5.2553000000000001</v>
      </c>
      <c r="B432">
        <v>235.29</v>
      </c>
      <c r="D432">
        <v>5.2553000000000001</v>
      </c>
      <c r="E432">
        <v>415.68150000000003</v>
      </c>
      <c r="G432">
        <v>5.2553000000000001</v>
      </c>
      <c r="H432">
        <v>596.20699999999999</v>
      </c>
      <c r="J432">
        <v>5.2553000000000001</v>
      </c>
      <c r="K432">
        <v>920.30640000000005</v>
      </c>
      <c r="M432">
        <v>5.2553000000000001</v>
      </c>
      <c r="N432">
        <v>1146.4738</v>
      </c>
      <c r="P432">
        <v>5.2553000000000001</v>
      </c>
      <c r="Q432">
        <v>1447.2284</v>
      </c>
      <c r="S432">
        <v>5.2728000000000002</v>
      </c>
      <c r="T432">
        <v>1818.8956000000001</v>
      </c>
    </row>
    <row r="433" spans="1:20">
      <c r="A433">
        <v>5.2904</v>
      </c>
      <c r="B433">
        <v>236.85</v>
      </c>
      <c r="D433">
        <v>5.2904</v>
      </c>
      <c r="E433">
        <v>418.25720000000001</v>
      </c>
      <c r="G433">
        <v>5.2904</v>
      </c>
      <c r="H433">
        <v>597.36879999999996</v>
      </c>
      <c r="J433">
        <v>5.2904</v>
      </c>
      <c r="K433">
        <v>922.31380000000001</v>
      </c>
      <c r="M433">
        <v>5.2904</v>
      </c>
      <c r="N433">
        <v>1149.4597000000001</v>
      </c>
      <c r="P433">
        <v>5.2904</v>
      </c>
      <c r="Q433">
        <v>1448.7175999999999</v>
      </c>
      <c r="S433">
        <v>5.3079999999999998</v>
      </c>
      <c r="T433">
        <v>1821.9374</v>
      </c>
    </row>
    <row r="434" spans="1:20">
      <c r="A434">
        <v>5.3255999999999997</v>
      </c>
      <c r="B434">
        <v>237.19130000000001</v>
      </c>
      <c r="D434">
        <v>5.3255999999999997</v>
      </c>
      <c r="E434">
        <v>419.79090000000002</v>
      </c>
      <c r="G434">
        <v>5.3255999999999997</v>
      </c>
      <c r="H434">
        <v>597.36879999999996</v>
      </c>
      <c r="J434">
        <v>5.3255999999999997</v>
      </c>
      <c r="K434">
        <v>923.79570000000001</v>
      </c>
      <c r="M434">
        <v>5.3255999999999997</v>
      </c>
      <c r="N434">
        <v>1155.9656</v>
      </c>
      <c r="P434">
        <v>5.3255999999999997</v>
      </c>
      <c r="Q434">
        <v>1448.8420000000001</v>
      </c>
      <c r="S434">
        <v>5.3430999999999997</v>
      </c>
      <c r="T434">
        <v>1825.6922999999999</v>
      </c>
    </row>
    <row r="435" spans="1:20">
      <c r="A435">
        <v>5.3606999999999996</v>
      </c>
      <c r="B435">
        <v>237.73230000000001</v>
      </c>
      <c r="D435">
        <v>5.3606999999999996</v>
      </c>
      <c r="E435">
        <v>420.2355</v>
      </c>
      <c r="G435">
        <v>5.3606999999999996</v>
      </c>
      <c r="H435">
        <v>597.36879999999996</v>
      </c>
      <c r="J435">
        <v>5.3606999999999996</v>
      </c>
      <c r="K435">
        <v>923.79570000000001</v>
      </c>
      <c r="M435">
        <v>5.3606999999999996</v>
      </c>
      <c r="N435">
        <v>1158.5358000000001</v>
      </c>
      <c r="P435">
        <v>5.3606999999999996</v>
      </c>
      <c r="Q435">
        <v>1449.4648</v>
      </c>
      <c r="S435">
        <v>5.3783000000000003</v>
      </c>
      <c r="T435">
        <v>1831.1114</v>
      </c>
    </row>
    <row r="436" spans="1:20">
      <c r="A436">
        <v>5.3959000000000001</v>
      </c>
      <c r="B436">
        <v>238.01740000000001</v>
      </c>
      <c r="D436">
        <v>5.3959000000000001</v>
      </c>
      <c r="E436">
        <v>420.92309999999998</v>
      </c>
      <c r="G436">
        <v>5.3959000000000001</v>
      </c>
      <c r="H436">
        <v>598.31110000000001</v>
      </c>
      <c r="J436">
        <v>5.3959000000000001</v>
      </c>
      <c r="K436">
        <v>923.01130000000001</v>
      </c>
      <c r="M436">
        <v>5.3959000000000001</v>
      </c>
      <c r="N436">
        <v>1159.2114999999999</v>
      </c>
      <c r="P436">
        <v>5.3959000000000001</v>
      </c>
      <c r="Q436">
        <v>1451.0897</v>
      </c>
      <c r="S436">
        <v>5.4134000000000002</v>
      </c>
      <c r="T436">
        <v>1832.2927999999999</v>
      </c>
    </row>
    <row r="437" spans="1:20">
      <c r="A437">
        <v>5.431</v>
      </c>
      <c r="B437">
        <v>237.9033</v>
      </c>
      <c r="D437">
        <v>5.431</v>
      </c>
      <c r="E437">
        <v>421.00400000000002</v>
      </c>
      <c r="G437">
        <v>5.431</v>
      </c>
      <c r="H437">
        <v>600.47900000000004</v>
      </c>
      <c r="J437">
        <v>5.431</v>
      </c>
      <c r="K437">
        <v>923.01130000000001</v>
      </c>
      <c r="M437">
        <v>5.431</v>
      </c>
      <c r="N437">
        <v>1161.1020000000001</v>
      </c>
      <c r="P437">
        <v>5.431</v>
      </c>
      <c r="Q437">
        <v>1453.1013</v>
      </c>
      <c r="S437">
        <v>5.4485999999999999</v>
      </c>
      <c r="T437">
        <v>1833.2388000000001</v>
      </c>
    </row>
    <row r="438" spans="1:20">
      <c r="A438">
        <v>5.4661999999999997</v>
      </c>
      <c r="B438">
        <v>237.7893</v>
      </c>
      <c r="D438">
        <v>5.4661999999999997</v>
      </c>
      <c r="E438">
        <v>421.3279</v>
      </c>
      <c r="G438">
        <v>5.4661999999999997</v>
      </c>
      <c r="H438">
        <v>601.59410000000003</v>
      </c>
      <c r="J438">
        <v>5.4661999999999997</v>
      </c>
      <c r="K438">
        <v>922.40099999999995</v>
      </c>
      <c r="M438">
        <v>5.4661999999999997</v>
      </c>
      <c r="N438">
        <v>1162.8552</v>
      </c>
      <c r="P438">
        <v>5.4661999999999997</v>
      </c>
      <c r="Q438">
        <v>1453.1013</v>
      </c>
      <c r="S438">
        <v>5.4836999999999998</v>
      </c>
      <c r="T438">
        <v>1832.2927999999999</v>
      </c>
    </row>
    <row r="439" spans="1:20">
      <c r="A439">
        <v>5.5012999999999996</v>
      </c>
      <c r="B439">
        <v>237.5899</v>
      </c>
      <c r="D439">
        <v>5.5012999999999996</v>
      </c>
      <c r="E439">
        <v>420.88260000000002</v>
      </c>
      <c r="G439">
        <v>5.5012999999999996</v>
      </c>
      <c r="H439">
        <v>602.3759</v>
      </c>
      <c r="J439">
        <v>5.5012999999999996</v>
      </c>
      <c r="K439">
        <v>921.44140000000004</v>
      </c>
      <c r="M439">
        <v>5.5012999999999996</v>
      </c>
      <c r="N439">
        <v>1165.8166000000001</v>
      </c>
      <c r="P439">
        <v>5.5012999999999996</v>
      </c>
      <c r="Q439">
        <v>1451.0897</v>
      </c>
      <c r="S439">
        <v>5.5189000000000004</v>
      </c>
      <c r="T439">
        <v>1830.8752999999999</v>
      </c>
    </row>
    <row r="440" spans="1:20">
      <c r="A440">
        <v>5.5365000000000002</v>
      </c>
      <c r="B440">
        <v>237.5044</v>
      </c>
      <c r="D440">
        <v>5.5365000000000002</v>
      </c>
      <c r="E440">
        <v>420.88260000000002</v>
      </c>
      <c r="G440">
        <v>5.5365000000000002</v>
      </c>
      <c r="H440">
        <v>604.05520000000001</v>
      </c>
      <c r="J440">
        <v>5.5365000000000002</v>
      </c>
      <c r="K440">
        <v>921.00490000000002</v>
      </c>
      <c r="M440">
        <v>5.5365000000000002</v>
      </c>
      <c r="N440">
        <v>1169.0382</v>
      </c>
      <c r="P440">
        <v>5.5365000000000002</v>
      </c>
      <c r="Q440">
        <v>1450.3387</v>
      </c>
      <c r="S440">
        <v>5.5540000000000003</v>
      </c>
      <c r="T440">
        <v>1832.5292999999999</v>
      </c>
    </row>
    <row r="441" spans="1:20">
      <c r="A441">
        <v>5.5716000000000001</v>
      </c>
      <c r="B441">
        <v>237.5044</v>
      </c>
      <c r="D441">
        <v>5.5716000000000001</v>
      </c>
      <c r="E441">
        <v>419.4273</v>
      </c>
      <c r="G441">
        <v>5.5716000000000001</v>
      </c>
      <c r="H441">
        <v>605.57090000000005</v>
      </c>
      <c r="J441">
        <v>5.5716000000000001</v>
      </c>
      <c r="K441">
        <v>921.09220000000005</v>
      </c>
      <c r="M441">
        <v>5.5716000000000001</v>
      </c>
      <c r="N441">
        <v>1172.3825999999999</v>
      </c>
      <c r="P441">
        <v>5.5716000000000001</v>
      </c>
      <c r="Q441">
        <v>1446.7336</v>
      </c>
      <c r="S441">
        <v>5.5891999999999999</v>
      </c>
      <c r="T441">
        <v>1833.7121</v>
      </c>
    </row>
    <row r="442" spans="1:20">
      <c r="A442">
        <v>5.6067999999999998</v>
      </c>
      <c r="B442">
        <v>237.21979999999999</v>
      </c>
      <c r="D442">
        <v>5.6067999999999998</v>
      </c>
      <c r="E442">
        <v>419.4273</v>
      </c>
      <c r="G442">
        <v>5.6067999999999998</v>
      </c>
      <c r="H442">
        <v>605.90830000000005</v>
      </c>
      <c r="J442">
        <v>5.6067999999999998</v>
      </c>
      <c r="K442">
        <v>921.09220000000005</v>
      </c>
      <c r="M442">
        <v>5.6067999999999998</v>
      </c>
      <c r="N442">
        <v>1174.2498000000001</v>
      </c>
      <c r="P442">
        <v>5.6067999999999998</v>
      </c>
      <c r="Q442">
        <v>1444.8842999999999</v>
      </c>
      <c r="S442">
        <v>5.6243999999999996</v>
      </c>
      <c r="T442">
        <v>1832.7656999999999</v>
      </c>
    </row>
    <row r="443" spans="1:20">
      <c r="A443">
        <v>5.6418999999999997</v>
      </c>
      <c r="B443">
        <v>236.76480000000001</v>
      </c>
      <c r="D443">
        <v>5.6418999999999997</v>
      </c>
      <c r="E443">
        <v>418.74110000000002</v>
      </c>
      <c r="G443">
        <v>5.6418999999999997</v>
      </c>
      <c r="H443">
        <v>606.077</v>
      </c>
      <c r="J443">
        <v>5.6418999999999997</v>
      </c>
      <c r="K443">
        <v>921.44140000000004</v>
      </c>
      <c r="M443">
        <v>5.6418999999999997</v>
      </c>
      <c r="N443">
        <v>1174.2498000000001</v>
      </c>
      <c r="P443">
        <v>5.6418999999999997</v>
      </c>
      <c r="Q443">
        <v>1444.8842999999999</v>
      </c>
      <c r="S443">
        <v>5.6595000000000004</v>
      </c>
      <c r="T443">
        <v>1835.6071999999999</v>
      </c>
    </row>
    <row r="444" spans="1:20">
      <c r="A444">
        <v>5.6771000000000003</v>
      </c>
      <c r="B444">
        <v>237.27670000000001</v>
      </c>
      <c r="D444">
        <v>5.6771000000000003</v>
      </c>
      <c r="E444">
        <v>419.54849999999999</v>
      </c>
      <c r="G444">
        <v>5.6771000000000003</v>
      </c>
      <c r="H444">
        <v>605.90830000000005</v>
      </c>
      <c r="J444">
        <v>5.6771000000000003</v>
      </c>
      <c r="K444">
        <v>924.23130000000003</v>
      </c>
      <c r="M444">
        <v>5.6771000000000003</v>
      </c>
      <c r="N444">
        <v>1171.5811000000001</v>
      </c>
      <c r="P444">
        <v>5.6771000000000003</v>
      </c>
      <c r="Q444">
        <v>1446.2393999999999</v>
      </c>
      <c r="S444">
        <v>5.6947000000000001</v>
      </c>
      <c r="T444">
        <v>1837.0305000000001</v>
      </c>
    </row>
    <row r="445" spans="1:20">
      <c r="A445">
        <v>5.7122000000000002</v>
      </c>
      <c r="B445">
        <v>238.35980000000001</v>
      </c>
      <c r="D445">
        <v>5.7122000000000002</v>
      </c>
      <c r="E445">
        <v>419.54849999999999</v>
      </c>
      <c r="G445">
        <v>5.7122000000000002</v>
      </c>
      <c r="H445">
        <v>605.90830000000005</v>
      </c>
      <c r="J445">
        <v>5.7122000000000002</v>
      </c>
      <c r="K445">
        <v>926.58140000000003</v>
      </c>
      <c r="M445">
        <v>5.7122000000000002</v>
      </c>
      <c r="N445">
        <v>1170.1098</v>
      </c>
      <c r="P445">
        <v>5.7122000000000002</v>
      </c>
      <c r="Q445">
        <v>1446.2393999999999</v>
      </c>
      <c r="S445">
        <v>5.7298</v>
      </c>
      <c r="T445">
        <v>1842.5023000000001</v>
      </c>
    </row>
    <row r="446" spans="1:20">
      <c r="A446">
        <v>5.7473999999999998</v>
      </c>
      <c r="B446">
        <v>238.04589999999999</v>
      </c>
      <c r="D446">
        <v>5.7473999999999998</v>
      </c>
      <c r="E446">
        <v>419.8313</v>
      </c>
      <c r="G446">
        <v>5.7473999999999998</v>
      </c>
      <c r="H446">
        <v>605.96450000000004</v>
      </c>
      <c r="J446">
        <v>5.7473999999999998</v>
      </c>
      <c r="K446">
        <v>927.10329999999999</v>
      </c>
      <c r="M446">
        <v>5.7473999999999998</v>
      </c>
      <c r="N446">
        <v>1167.8313000000001</v>
      </c>
      <c r="P446">
        <v>5.7473999999999998</v>
      </c>
      <c r="Q446">
        <v>1447.3523</v>
      </c>
      <c r="S446">
        <v>5.7649999999999997</v>
      </c>
      <c r="T446">
        <v>1837.2678000000001</v>
      </c>
    </row>
    <row r="447" spans="1:20">
      <c r="A447">
        <v>5.7824999999999998</v>
      </c>
      <c r="B447">
        <v>238.93109999999999</v>
      </c>
      <c r="D447">
        <v>5.7824999999999998</v>
      </c>
      <c r="E447">
        <v>420.0333</v>
      </c>
      <c r="G447">
        <v>5.7824999999999998</v>
      </c>
      <c r="H447">
        <v>607.31629999999996</v>
      </c>
      <c r="J447">
        <v>5.7824999999999998</v>
      </c>
      <c r="K447">
        <v>928.92880000000002</v>
      </c>
      <c r="M447">
        <v>5.7824999999999998</v>
      </c>
      <c r="N447">
        <v>1167.8313000000001</v>
      </c>
      <c r="P447">
        <v>5.7824999999999998</v>
      </c>
      <c r="Q447">
        <v>1449.5895</v>
      </c>
      <c r="S447">
        <v>5.8000999999999996</v>
      </c>
      <c r="T447">
        <v>1843.4565</v>
      </c>
    </row>
    <row r="448" spans="1:20">
      <c r="A448">
        <v>5.8177000000000003</v>
      </c>
      <c r="B448">
        <v>240.07660000000001</v>
      </c>
      <c r="D448">
        <v>5.8177000000000003</v>
      </c>
      <c r="E448">
        <v>420.19499999999999</v>
      </c>
      <c r="G448">
        <v>5.8177000000000003</v>
      </c>
      <c r="H448">
        <v>607.99339999999995</v>
      </c>
      <c r="J448">
        <v>5.8177000000000003</v>
      </c>
      <c r="K448">
        <v>928.92880000000002</v>
      </c>
      <c r="M448">
        <v>5.8177000000000003</v>
      </c>
      <c r="N448">
        <v>1168.6360999999999</v>
      </c>
      <c r="P448">
        <v>5.8177000000000003</v>
      </c>
      <c r="Q448">
        <v>1454.9993999999999</v>
      </c>
      <c r="S448">
        <v>5.8353000000000002</v>
      </c>
      <c r="T448">
        <v>1846.0844999999999</v>
      </c>
    </row>
    <row r="449" spans="1:20">
      <c r="A449">
        <v>5.8528000000000002</v>
      </c>
      <c r="B449">
        <v>240.1053</v>
      </c>
      <c r="D449">
        <v>5.8528000000000002</v>
      </c>
      <c r="E449">
        <v>420.55900000000003</v>
      </c>
      <c r="G449">
        <v>5.8528000000000002</v>
      </c>
      <c r="H449">
        <v>608.44529999999997</v>
      </c>
      <c r="J449">
        <v>5.8528000000000002</v>
      </c>
      <c r="K449">
        <v>928.755</v>
      </c>
      <c r="M449">
        <v>5.8528000000000002</v>
      </c>
      <c r="N449">
        <v>1171.7147</v>
      </c>
      <c r="P449">
        <v>5.8528000000000002</v>
      </c>
      <c r="Q449">
        <v>1456.9095</v>
      </c>
      <c r="S449">
        <v>5.8704000000000001</v>
      </c>
      <c r="T449">
        <v>1840.5962</v>
      </c>
    </row>
    <row r="450" spans="1:20">
      <c r="A450">
        <v>5.8879999999999999</v>
      </c>
      <c r="B450">
        <v>239.96190000000001</v>
      </c>
      <c r="D450">
        <v>5.8879999999999999</v>
      </c>
      <c r="E450">
        <v>420.51850000000002</v>
      </c>
      <c r="G450">
        <v>5.8879999999999999</v>
      </c>
      <c r="H450">
        <v>609.4633</v>
      </c>
      <c r="J450">
        <v>5.8879999999999999</v>
      </c>
      <c r="K450">
        <v>929.18949999999995</v>
      </c>
      <c r="M450">
        <v>5.8879999999999999</v>
      </c>
      <c r="N450">
        <v>1173.8499999999999</v>
      </c>
      <c r="P450">
        <v>5.8879999999999999</v>
      </c>
      <c r="Q450">
        <v>1459.992</v>
      </c>
      <c r="S450">
        <v>5.9055999999999997</v>
      </c>
      <c r="T450">
        <v>1840.1202000000001</v>
      </c>
    </row>
    <row r="451" spans="1:20">
      <c r="A451">
        <v>5.9230999999999998</v>
      </c>
      <c r="B451">
        <v>239.78989999999999</v>
      </c>
      <c r="D451">
        <v>5.9230999999999998</v>
      </c>
      <c r="E451">
        <v>420.55900000000003</v>
      </c>
      <c r="G451">
        <v>5.9230999999999998</v>
      </c>
      <c r="H451">
        <v>610.08640000000003</v>
      </c>
      <c r="J451">
        <v>5.9230999999999998</v>
      </c>
      <c r="K451">
        <v>929.97140000000002</v>
      </c>
      <c r="M451">
        <v>5.9230999999999998</v>
      </c>
      <c r="N451">
        <v>1175.0487000000001</v>
      </c>
      <c r="P451">
        <v>5.9230999999999998</v>
      </c>
      <c r="Q451">
        <v>1459.992</v>
      </c>
      <c r="S451">
        <v>5.9406999999999996</v>
      </c>
      <c r="T451">
        <v>1841.7872</v>
      </c>
    </row>
    <row r="452" spans="1:20">
      <c r="A452">
        <v>5.9583000000000004</v>
      </c>
      <c r="B452">
        <v>239.58930000000001</v>
      </c>
      <c r="D452">
        <v>5.9583000000000004</v>
      </c>
      <c r="E452">
        <v>420.76119999999997</v>
      </c>
      <c r="G452">
        <v>5.9583000000000004</v>
      </c>
      <c r="H452">
        <v>609.06719999999996</v>
      </c>
      <c r="J452">
        <v>5.9583000000000004</v>
      </c>
      <c r="K452">
        <v>930.75300000000004</v>
      </c>
      <c r="M452">
        <v>5.9583000000000004</v>
      </c>
      <c r="N452">
        <v>1175.9795999999999</v>
      </c>
      <c r="P452">
        <v>5.9583000000000004</v>
      </c>
      <c r="Q452">
        <v>1456.9095</v>
      </c>
      <c r="S452">
        <v>5.9759000000000002</v>
      </c>
      <c r="T452">
        <v>1840.3581999999999</v>
      </c>
    </row>
    <row r="453" spans="1:20">
      <c r="A453">
        <v>5.9935</v>
      </c>
      <c r="B453">
        <v>239.53200000000001</v>
      </c>
      <c r="D453">
        <v>5.9935</v>
      </c>
      <c r="E453">
        <v>421.00400000000002</v>
      </c>
      <c r="G453">
        <v>5.9935</v>
      </c>
      <c r="H453">
        <v>609.06719999999996</v>
      </c>
      <c r="J453">
        <v>5.9935</v>
      </c>
      <c r="K453">
        <v>931.44759999999997</v>
      </c>
      <c r="M453">
        <v>5.9935</v>
      </c>
      <c r="N453">
        <v>1175.9795999999999</v>
      </c>
      <c r="P453">
        <v>5.9935</v>
      </c>
      <c r="Q453">
        <v>1459.4758999999999</v>
      </c>
      <c r="S453">
        <v>6.0110000000000001</v>
      </c>
      <c r="T453">
        <v>1840.3581999999999</v>
      </c>
    </row>
    <row r="454" spans="1:20">
      <c r="A454">
        <v>6.0286</v>
      </c>
      <c r="B454">
        <v>239.4461</v>
      </c>
      <c r="D454">
        <v>6.0286</v>
      </c>
      <c r="E454">
        <v>421.3279</v>
      </c>
      <c r="G454">
        <v>6.0286</v>
      </c>
      <c r="H454">
        <v>610.25649999999996</v>
      </c>
      <c r="J454">
        <v>6.0286</v>
      </c>
      <c r="K454">
        <v>931.18719999999996</v>
      </c>
      <c r="M454">
        <v>6.0286</v>
      </c>
      <c r="N454">
        <v>1175.9795999999999</v>
      </c>
      <c r="P454">
        <v>6.0286</v>
      </c>
      <c r="Q454">
        <v>1456.0165999999999</v>
      </c>
      <c r="S454">
        <v>6.0461999999999998</v>
      </c>
      <c r="T454">
        <v>1842.9793</v>
      </c>
    </row>
    <row r="455" spans="1:20">
      <c r="A455">
        <v>6.0637999999999996</v>
      </c>
      <c r="B455">
        <v>239.5607</v>
      </c>
      <c r="D455">
        <v>6.0637999999999996</v>
      </c>
      <c r="E455">
        <v>422.21929999999998</v>
      </c>
      <c r="G455">
        <v>6.0637999999999996</v>
      </c>
      <c r="H455">
        <v>610.48329999999999</v>
      </c>
      <c r="J455">
        <v>6.0637999999999996</v>
      </c>
      <c r="K455">
        <v>930.83979999999997</v>
      </c>
      <c r="M455">
        <v>6.0637999999999996</v>
      </c>
      <c r="N455">
        <v>1178.5006000000001</v>
      </c>
      <c r="P455">
        <v>6.0637999999999996</v>
      </c>
      <c r="Q455">
        <v>1455.6347000000001</v>
      </c>
      <c r="S455">
        <v>6.0812999999999997</v>
      </c>
      <c r="T455">
        <v>1844.1727000000001</v>
      </c>
    </row>
    <row r="456" spans="1:20">
      <c r="A456">
        <v>6.0989000000000004</v>
      </c>
      <c r="B456">
        <v>240.13390000000001</v>
      </c>
      <c r="D456">
        <v>6.0989000000000004</v>
      </c>
      <c r="E456">
        <v>422.62490000000003</v>
      </c>
      <c r="G456">
        <v>6.0989000000000004</v>
      </c>
      <c r="H456">
        <v>610.76689999999996</v>
      </c>
      <c r="J456">
        <v>6.0989000000000004</v>
      </c>
      <c r="K456">
        <v>931.44759999999997</v>
      </c>
      <c r="M456">
        <v>6.0989000000000004</v>
      </c>
      <c r="N456">
        <v>1178.633</v>
      </c>
      <c r="P456">
        <v>6.0989000000000004</v>
      </c>
      <c r="Q456">
        <v>1457.549</v>
      </c>
      <c r="S456">
        <v>6.1165000000000003</v>
      </c>
      <c r="T456">
        <v>1846.8023000000001</v>
      </c>
    </row>
    <row r="457" spans="1:20">
      <c r="A457">
        <v>6.1341000000000001</v>
      </c>
      <c r="B457">
        <v>239.5607</v>
      </c>
      <c r="D457">
        <v>6.1341000000000001</v>
      </c>
      <c r="E457">
        <v>422.90890000000002</v>
      </c>
      <c r="G457">
        <v>6.1341000000000001</v>
      </c>
      <c r="H457">
        <v>611.73239999999998</v>
      </c>
      <c r="J457">
        <v>6.1341000000000001</v>
      </c>
      <c r="K457">
        <v>931.70809999999994</v>
      </c>
      <c r="M457">
        <v>6.1341000000000001</v>
      </c>
      <c r="N457">
        <v>1180.088</v>
      </c>
      <c r="P457">
        <v>6.1341000000000001</v>
      </c>
      <c r="Q457">
        <v>1459.7338</v>
      </c>
      <c r="S457">
        <v>6.1516000000000002</v>
      </c>
      <c r="T457">
        <v>1847.9993999999999</v>
      </c>
    </row>
    <row r="458" spans="1:20">
      <c r="A458">
        <v>6.1692</v>
      </c>
      <c r="B458">
        <v>239.1027</v>
      </c>
      <c r="D458">
        <v>6.1692</v>
      </c>
      <c r="E458">
        <v>422.90890000000002</v>
      </c>
      <c r="G458">
        <v>6.1692</v>
      </c>
      <c r="H458">
        <v>611.95979999999997</v>
      </c>
      <c r="J458">
        <v>6.1692</v>
      </c>
      <c r="K458">
        <v>933.18370000000004</v>
      </c>
      <c r="M458">
        <v>6.1692</v>
      </c>
      <c r="N458">
        <v>1182.4619</v>
      </c>
      <c r="P458">
        <v>6.1692</v>
      </c>
      <c r="Q458">
        <v>1462.4559999999999</v>
      </c>
      <c r="S458">
        <v>6.1867999999999999</v>
      </c>
      <c r="T458">
        <v>1850.6374000000001</v>
      </c>
    </row>
    <row r="459" spans="1:20">
      <c r="A459">
        <v>6.2043999999999997</v>
      </c>
      <c r="B459">
        <v>239.4461</v>
      </c>
      <c r="D459">
        <v>6.2043999999999997</v>
      </c>
      <c r="E459">
        <v>423.92430000000002</v>
      </c>
      <c r="G459">
        <v>6.2043999999999997</v>
      </c>
      <c r="H459">
        <v>612.24429999999995</v>
      </c>
      <c r="J459">
        <v>6.2043999999999997</v>
      </c>
      <c r="K459">
        <v>934.74549999999999</v>
      </c>
      <c r="M459">
        <v>6.2043999999999997</v>
      </c>
      <c r="N459">
        <v>1184.3018</v>
      </c>
      <c r="P459">
        <v>6.2043999999999997</v>
      </c>
      <c r="Q459">
        <v>1464.8104000000001</v>
      </c>
      <c r="S459">
        <v>6.2218999999999998</v>
      </c>
      <c r="T459">
        <v>1850.3973000000001</v>
      </c>
    </row>
    <row r="460" spans="1:20">
      <c r="A460">
        <v>6.2394999999999996</v>
      </c>
      <c r="B460">
        <v>239.0455</v>
      </c>
      <c r="D460">
        <v>6.2394999999999996</v>
      </c>
      <c r="E460">
        <v>422.90890000000002</v>
      </c>
      <c r="G460">
        <v>6.2394999999999996</v>
      </c>
      <c r="H460">
        <v>611.67560000000003</v>
      </c>
      <c r="J460">
        <v>6.2394999999999996</v>
      </c>
      <c r="K460">
        <v>935.26610000000005</v>
      </c>
      <c r="M460">
        <v>6.2394999999999996</v>
      </c>
      <c r="N460">
        <v>1186.7892999999999</v>
      </c>
      <c r="P460">
        <v>6.2394999999999996</v>
      </c>
      <c r="Q460">
        <v>1467.3177000000001</v>
      </c>
      <c r="S460">
        <v>6.2571000000000003</v>
      </c>
      <c r="T460">
        <v>1850.6374000000001</v>
      </c>
    </row>
    <row r="461" spans="1:20">
      <c r="A461">
        <v>6.2747000000000002</v>
      </c>
      <c r="B461">
        <v>239.0455</v>
      </c>
      <c r="D461">
        <v>6.2747000000000002</v>
      </c>
      <c r="E461">
        <v>422.25990000000002</v>
      </c>
      <c r="G461">
        <v>6.2747000000000002</v>
      </c>
      <c r="H461">
        <v>608.61479999999995</v>
      </c>
      <c r="J461">
        <v>6.2747000000000002</v>
      </c>
      <c r="K461">
        <v>934.74549999999999</v>
      </c>
      <c r="M461">
        <v>6.2747000000000002</v>
      </c>
      <c r="N461">
        <v>1187.7029</v>
      </c>
      <c r="P461">
        <v>6.2747000000000002</v>
      </c>
      <c r="Q461">
        <v>1467.3177000000001</v>
      </c>
      <c r="S461">
        <v>6.2922000000000002</v>
      </c>
      <c r="T461">
        <v>1845.8453999999999</v>
      </c>
    </row>
    <row r="462" spans="1:20">
      <c r="A462">
        <v>6.3098000000000001</v>
      </c>
      <c r="B462">
        <v>239.7039</v>
      </c>
      <c r="D462">
        <v>6.3098000000000001</v>
      </c>
      <c r="E462">
        <v>421.44940000000003</v>
      </c>
      <c r="G462">
        <v>6.3098000000000001</v>
      </c>
      <c r="H462">
        <v>607.99339999999995</v>
      </c>
      <c r="J462">
        <v>6.3098000000000001</v>
      </c>
      <c r="K462">
        <v>933.87789999999995</v>
      </c>
      <c r="M462">
        <v>6.3098000000000001</v>
      </c>
      <c r="N462">
        <v>1190.4339</v>
      </c>
      <c r="P462">
        <v>6.3098000000000001</v>
      </c>
      <c r="Q462">
        <v>1470.1161</v>
      </c>
      <c r="S462">
        <v>6.3273999999999999</v>
      </c>
      <c r="T462">
        <v>1845.8453999999999</v>
      </c>
    </row>
    <row r="463" spans="1:20">
      <c r="A463">
        <v>6.3449999999999998</v>
      </c>
      <c r="B463">
        <v>240.47829999999999</v>
      </c>
      <c r="D463">
        <v>6.3449999999999998</v>
      </c>
      <c r="E463">
        <v>422.90890000000002</v>
      </c>
      <c r="G463">
        <v>6.3449999999999998</v>
      </c>
      <c r="H463">
        <v>606.86530000000005</v>
      </c>
      <c r="J463">
        <v>6.3449999999999998</v>
      </c>
      <c r="K463">
        <v>935.00580000000002</v>
      </c>
      <c r="M463">
        <v>6.3449999999999998</v>
      </c>
      <c r="N463">
        <v>1190.9523999999999</v>
      </c>
      <c r="P463">
        <v>6.3449999999999998</v>
      </c>
      <c r="Q463">
        <v>1470.3841</v>
      </c>
      <c r="S463">
        <v>6.3624999999999998</v>
      </c>
      <c r="T463">
        <v>1850.3973000000001</v>
      </c>
    </row>
    <row r="464" spans="1:20">
      <c r="A464">
        <v>6.3800999999999997</v>
      </c>
      <c r="B464">
        <v>241.053</v>
      </c>
      <c r="D464">
        <v>6.3800999999999997</v>
      </c>
      <c r="E464">
        <v>424.1275</v>
      </c>
      <c r="G464">
        <v>6.3800999999999997</v>
      </c>
      <c r="H464">
        <v>607.20349999999996</v>
      </c>
      <c r="J464">
        <v>6.3800999999999997</v>
      </c>
      <c r="K464">
        <v>935.00580000000002</v>
      </c>
      <c r="M464">
        <v>6.3800999999999997</v>
      </c>
      <c r="N464">
        <v>1190.9523999999999</v>
      </c>
      <c r="P464">
        <v>6.3800999999999997</v>
      </c>
      <c r="Q464">
        <v>1470.3841</v>
      </c>
      <c r="S464">
        <v>6.3977000000000004</v>
      </c>
      <c r="T464">
        <v>1854.0030999999999</v>
      </c>
    </row>
    <row r="465" spans="1:20">
      <c r="A465">
        <v>6.4153000000000002</v>
      </c>
      <c r="B465">
        <v>242.8982</v>
      </c>
      <c r="D465">
        <v>6.4153000000000002</v>
      </c>
      <c r="E465">
        <v>426.53039999999999</v>
      </c>
      <c r="G465">
        <v>6.4153000000000002</v>
      </c>
      <c r="H465">
        <v>607.99339999999995</v>
      </c>
      <c r="J465">
        <v>6.4153000000000002</v>
      </c>
      <c r="K465">
        <v>943.16139999999996</v>
      </c>
      <c r="M465">
        <v>6.4153000000000002</v>
      </c>
      <c r="N465">
        <v>1190.0446999999999</v>
      </c>
      <c r="P465">
        <v>6.4153000000000002</v>
      </c>
      <c r="Q465">
        <v>1470.25</v>
      </c>
      <c r="S465">
        <v>6.4329000000000001</v>
      </c>
      <c r="T465">
        <v>1854.9665</v>
      </c>
    </row>
    <row r="466" spans="1:20">
      <c r="A466">
        <v>6.4504000000000001</v>
      </c>
      <c r="B466">
        <v>243.18729999999999</v>
      </c>
      <c r="D466">
        <v>6.4504000000000001</v>
      </c>
      <c r="E466">
        <v>427.59199999999998</v>
      </c>
      <c r="G466">
        <v>6.4504000000000001</v>
      </c>
      <c r="H466">
        <v>608.95410000000004</v>
      </c>
      <c r="J466">
        <v>6.4504000000000001</v>
      </c>
      <c r="K466">
        <v>944.37689999999998</v>
      </c>
      <c r="M466">
        <v>6.4504000000000001</v>
      </c>
      <c r="N466">
        <v>1191.2113999999999</v>
      </c>
      <c r="P466">
        <v>6.4504000000000001</v>
      </c>
      <c r="Q466">
        <v>1470.921</v>
      </c>
      <c r="S466">
        <v>6.468</v>
      </c>
      <c r="T466">
        <v>1856.6541999999999</v>
      </c>
    </row>
    <row r="467" spans="1:20">
      <c r="A467">
        <v>6.4855999999999998</v>
      </c>
      <c r="B467">
        <v>243.36089999999999</v>
      </c>
      <c r="D467">
        <v>6.4855999999999998</v>
      </c>
      <c r="E467">
        <v>427.59199999999998</v>
      </c>
      <c r="G467">
        <v>6.4855999999999998</v>
      </c>
      <c r="H467">
        <v>610.02970000000005</v>
      </c>
      <c r="J467">
        <v>6.4855999999999998</v>
      </c>
      <c r="K467">
        <v>945.76670000000001</v>
      </c>
      <c r="M467">
        <v>6.4855999999999998</v>
      </c>
      <c r="N467">
        <v>1191.9875999999999</v>
      </c>
      <c r="P467">
        <v>6.4855999999999998</v>
      </c>
      <c r="Q467">
        <v>1471.8631</v>
      </c>
      <c r="S467">
        <v>6.5031999999999996</v>
      </c>
      <c r="T467">
        <v>1862.2157999999999</v>
      </c>
    </row>
    <row r="468" spans="1:20">
      <c r="A468">
        <v>6.5206999999999997</v>
      </c>
      <c r="B468">
        <v>243.85319999999999</v>
      </c>
      <c r="D468">
        <v>6.5206999999999997</v>
      </c>
      <c r="E468">
        <v>426.8569</v>
      </c>
      <c r="G468">
        <v>6.5206999999999997</v>
      </c>
      <c r="H468">
        <v>611.39149999999995</v>
      </c>
      <c r="J468">
        <v>6.5206999999999997</v>
      </c>
      <c r="K468">
        <v>946.37490000000003</v>
      </c>
      <c r="M468">
        <v>6.5206999999999997</v>
      </c>
      <c r="N468">
        <v>1195.5925999999999</v>
      </c>
      <c r="P468">
        <v>6.5206999999999997</v>
      </c>
      <c r="Q468">
        <v>1476.2135000000001</v>
      </c>
      <c r="S468">
        <v>6.5382999999999996</v>
      </c>
      <c r="T468">
        <v>1868.2896000000001</v>
      </c>
    </row>
    <row r="469" spans="1:20">
      <c r="A469">
        <v>6.5559000000000003</v>
      </c>
      <c r="B469">
        <v>244.23009999999999</v>
      </c>
      <c r="D469">
        <v>6.5559000000000003</v>
      </c>
      <c r="E469">
        <v>426.20409999999998</v>
      </c>
      <c r="G469">
        <v>6.5559000000000003</v>
      </c>
      <c r="H469">
        <v>613.15530000000001</v>
      </c>
      <c r="J469">
        <v>6.5559000000000003</v>
      </c>
      <c r="K469">
        <v>950.20209999999997</v>
      </c>
      <c r="M469">
        <v>6.5559000000000003</v>
      </c>
      <c r="N469">
        <v>1198.0216</v>
      </c>
      <c r="P469">
        <v>6.5559000000000003</v>
      </c>
      <c r="Q469">
        <v>1477.588</v>
      </c>
      <c r="S469">
        <v>6.5735000000000001</v>
      </c>
      <c r="T469">
        <v>1872.9254000000001</v>
      </c>
    </row>
    <row r="470" spans="1:20">
      <c r="A470">
        <v>6.5910000000000002</v>
      </c>
      <c r="B470">
        <v>244.66550000000001</v>
      </c>
      <c r="D470">
        <v>6.5910000000000002</v>
      </c>
      <c r="E470">
        <v>426.20409999999998</v>
      </c>
      <c r="G470">
        <v>6.5910000000000002</v>
      </c>
      <c r="H470">
        <v>615.72580000000005</v>
      </c>
      <c r="J470">
        <v>6.5910000000000002</v>
      </c>
      <c r="K470">
        <v>949.94090000000006</v>
      </c>
      <c r="M470">
        <v>6.5910000000000002</v>
      </c>
      <c r="N470">
        <v>1201.8307</v>
      </c>
      <c r="P470">
        <v>6.5910000000000002</v>
      </c>
      <c r="Q470">
        <v>1480.0807</v>
      </c>
      <c r="S470">
        <v>6.6086</v>
      </c>
      <c r="T470">
        <v>1869.0204000000001</v>
      </c>
    </row>
    <row r="471" spans="1:20">
      <c r="A471">
        <v>6.6261999999999999</v>
      </c>
      <c r="B471">
        <v>244.92689999999999</v>
      </c>
      <c r="D471">
        <v>6.6261999999999999</v>
      </c>
      <c r="E471">
        <v>427.30610000000001</v>
      </c>
      <c r="G471">
        <v>6.6261999999999999</v>
      </c>
      <c r="H471">
        <v>615.78300000000002</v>
      </c>
      <c r="J471">
        <v>6.6261999999999999</v>
      </c>
      <c r="K471">
        <v>950.20209999999997</v>
      </c>
      <c r="M471">
        <v>6.6261999999999999</v>
      </c>
      <c r="N471">
        <v>1204.6176</v>
      </c>
      <c r="P471">
        <v>6.6261999999999999</v>
      </c>
      <c r="Q471">
        <v>1480.0807</v>
      </c>
      <c r="S471">
        <v>6.6437999999999997</v>
      </c>
      <c r="T471">
        <v>1871.9480000000001</v>
      </c>
    </row>
    <row r="472" spans="1:20">
      <c r="A472">
        <v>6.6612999999999998</v>
      </c>
      <c r="B472">
        <v>245.13040000000001</v>
      </c>
      <c r="D472">
        <v>6.6612999999999998</v>
      </c>
      <c r="E472">
        <v>428.49160000000001</v>
      </c>
      <c r="G472">
        <v>6.6612999999999998</v>
      </c>
      <c r="H472">
        <v>615.78300000000002</v>
      </c>
      <c r="J472">
        <v>6.6612999999999998</v>
      </c>
      <c r="K472">
        <v>950.89880000000005</v>
      </c>
      <c r="M472">
        <v>6.6612999999999998</v>
      </c>
      <c r="N472">
        <v>1205.3771999999999</v>
      </c>
      <c r="P472">
        <v>6.6612999999999998</v>
      </c>
      <c r="Q472">
        <v>1480.0807</v>
      </c>
      <c r="S472">
        <v>6.6788999999999996</v>
      </c>
      <c r="T472">
        <v>1876.8425999999999</v>
      </c>
    </row>
    <row r="473" spans="1:20">
      <c r="A473">
        <v>6.6965000000000003</v>
      </c>
      <c r="B473">
        <v>245.5086</v>
      </c>
      <c r="D473">
        <v>6.6965000000000003</v>
      </c>
      <c r="E473">
        <v>429.4744</v>
      </c>
      <c r="G473">
        <v>6.6965000000000003</v>
      </c>
      <c r="H473">
        <v>617.10149999999999</v>
      </c>
      <c r="J473">
        <v>6.6965000000000003</v>
      </c>
      <c r="K473">
        <v>950.20209999999997</v>
      </c>
      <c r="M473">
        <v>6.6965000000000003</v>
      </c>
      <c r="N473">
        <v>1206.0101</v>
      </c>
      <c r="P473">
        <v>6.6965000000000003</v>
      </c>
      <c r="Q473">
        <v>1479.1084000000001</v>
      </c>
      <c r="S473">
        <v>6.7141000000000002</v>
      </c>
      <c r="T473">
        <v>1877.3330000000001</v>
      </c>
    </row>
    <row r="474" spans="1:20">
      <c r="A474">
        <v>6.7316000000000003</v>
      </c>
      <c r="B474">
        <v>245.5086</v>
      </c>
      <c r="D474">
        <v>6.7316000000000003</v>
      </c>
      <c r="E474">
        <v>429.4744</v>
      </c>
      <c r="G474">
        <v>6.7316000000000003</v>
      </c>
      <c r="H474">
        <v>617.10149999999999</v>
      </c>
      <c r="J474">
        <v>6.7316000000000003</v>
      </c>
      <c r="K474">
        <v>949.6798</v>
      </c>
      <c r="M474">
        <v>6.7316000000000003</v>
      </c>
      <c r="N474">
        <v>1205.8834999999999</v>
      </c>
      <c r="P474">
        <v>6.7316000000000003</v>
      </c>
      <c r="Q474">
        <v>1478.4161999999999</v>
      </c>
      <c r="S474">
        <v>6.7492000000000001</v>
      </c>
      <c r="T474">
        <v>1877.3330000000001</v>
      </c>
    </row>
    <row r="475" spans="1:20">
      <c r="A475">
        <v>6.7667999999999999</v>
      </c>
      <c r="B475">
        <v>245.5086</v>
      </c>
      <c r="D475">
        <v>6.7667999999999999</v>
      </c>
      <c r="E475">
        <v>428.9828</v>
      </c>
      <c r="G475">
        <v>6.7667999999999999</v>
      </c>
      <c r="H475">
        <v>619.22910000000002</v>
      </c>
      <c r="J475">
        <v>6.7667999999999999</v>
      </c>
      <c r="K475">
        <v>946.11419999999998</v>
      </c>
      <c r="M475">
        <v>6.7667999999999999</v>
      </c>
      <c r="N475">
        <v>1207.7814000000001</v>
      </c>
      <c r="P475">
        <v>6.7667999999999999</v>
      </c>
      <c r="Q475">
        <v>1478.4161999999999</v>
      </c>
      <c r="S475">
        <v>6.7843999999999998</v>
      </c>
      <c r="T475">
        <v>1876.8425999999999</v>
      </c>
    </row>
    <row r="476" spans="1:20">
      <c r="A476">
        <v>6.8019999999999996</v>
      </c>
      <c r="B476">
        <v>245.5086</v>
      </c>
      <c r="D476">
        <v>6.8019999999999996</v>
      </c>
      <c r="E476">
        <v>428.00080000000003</v>
      </c>
      <c r="G476">
        <v>6.8019999999999996</v>
      </c>
      <c r="H476">
        <v>620.32489999999996</v>
      </c>
      <c r="J476">
        <v>6.8019999999999996</v>
      </c>
      <c r="K476">
        <v>945.59289999999999</v>
      </c>
      <c r="M476">
        <v>6.8019999999999996</v>
      </c>
      <c r="N476">
        <v>1208.7931000000001</v>
      </c>
      <c r="P476">
        <v>6.8019999999999996</v>
      </c>
      <c r="Q476">
        <v>1479.3858</v>
      </c>
      <c r="S476">
        <v>6.8194999999999997</v>
      </c>
      <c r="T476">
        <v>1876.8425999999999</v>
      </c>
    </row>
    <row r="477" spans="1:20">
      <c r="A477">
        <v>6.8371000000000004</v>
      </c>
      <c r="B477">
        <v>245.94550000000001</v>
      </c>
      <c r="D477">
        <v>6.8371000000000004</v>
      </c>
      <c r="E477">
        <v>427.79640000000001</v>
      </c>
      <c r="G477">
        <v>6.8371000000000004</v>
      </c>
      <c r="H477">
        <v>621.1336</v>
      </c>
      <c r="J477">
        <v>6.8371000000000004</v>
      </c>
      <c r="K477">
        <v>945.24540000000002</v>
      </c>
      <c r="M477">
        <v>6.8371000000000004</v>
      </c>
      <c r="N477">
        <v>1206.2632000000001</v>
      </c>
      <c r="P477">
        <v>6.8371000000000004</v>
      </c>
      <c r="Q477">
        <v>1479.3858</v>
      </c>
      <c r="S477">
        <v>6.8547000000000002</v>
      </c>
      <c r="T477">
        <v>1876.5974000000001</v>
      </c>
    </row>
    <row r="478" spans="1:20">
      <c r="A478">
        <v>6.8723000000000001</v>
      </c>
      <c r="B478">
        <v>246.49950000000001</v>
      </c>
      <c r="D478">
        <v>6.8723000000000001</v>
      </c>
      <c r="E478">
        <v>428.32799999999997</v>
      </c>
      <c r="G478">
        <v>6.8723000000000001</v>
      </c>
      <c r="H478">
        <v>621.53840000000002</v>
      </c>
      <c r="J478">
        <v>6.8723000000000001</v>
      </c>
      <c r="K478">
        <v>943.76909999999998</v>
      </c>
      <c r="M478">
        <v>6.8723000000000001</v>
      </c>
      <c r="N478">
        <v>1206.2632000000001</v>
      </c>
      <c r="P478">
        <v>6.8723000000000001</v>
      </c>
      <c r="Q478">
        <v>1481.1963000000001</v>
      </c>
      <c r="S478">
        <v>6.8898000000000001</v>
      </c>
      <c r="T478">
        <v>1876.5974000000001</v>
      </c>
    </row>
    <row r="479" spans="1:20">
      <c r="A479">
        <v>6.9074</v>
      </c>
      <c r="B479">
        <v>247.69800000000001</v>
      </c>
      <c r="D479">
        <v>6.9074</v>
      </c>
      <c r="E479">
        <v>429.14659999999998</v>
      </c>
      <c r="G479">
        <v>6.9074</v>
      </c>
      <c r="H479">
        <v>621.48059999999998</v>
      </c>
      <c r="J479">
        <v>6.9074</v>
      </c>
      <c r="K479">
        <v>943.42179999999996</v>
      </c>
      <c r="M479">
        <v>6.9074</v>
      </c>
      <c r="N479">
        <v>1208.2873</v>
      </c>
      <c r="P479">
        <v>6.9074</v>
      </c>
      <c r="Q479">
        <v>1483.8656000000001</v>
      </c>
      <c r="S479">
        <v>6.9249999999999998</v>
      </c>
      <c r="T479">
        <v>1877.0878</v>
      </c>
    </row>
    <row r="480" spans="1:20">
      <c r="A480">
        <v>6.9425999999999997</v>
      </c>
      <c r="B480">
        <v>247.87370000000001</v>
      </c>
      <c r="D480">
        <v>6.9425999999999997</v>
      </c>
      <c r="E480">
        <v>432.22559999999999</v>
      </c>
      <c r="G480">
        <v>6.9425999999999997</v>
      </c>
      <c r="H480">
        <v>620.61360000000002</v>
      </c>
      <c r="J480">
        <v>6.9425999999999997</v>
      </c>
      <c r="K480">
        <v>940.64459999999997</v>
      </c>
      <c r="M480">
        <v>6.9425999999999997</v>
      </c>
      <c r="N480">
        <v>1208.2873</v>
      </c>
      <c r="P480">
        <v>6.9425999999999997</v>
      </c>
      <c r="Q480">
        <v>1485.1398999999999</v>
      </c>
      <c r="S480">
        <v>6.9600999999999997</v>
      </c>
      <c r="T480">
        <v>1877.5784000000001</v>
      </c>
    </row>
    <row r="481" spans="1:20">
      <c r="A481">
        <v>6.9776999999999996</v>
      </c>
      <c r="B481">
        <v>247.90289999999999</v>
      </c>
      <c r="D481">
        <v>6.9776999999999996</v>
      </c>
      <c r="E481">
        <v>432.84309999999999</v>
      </c>
      <c r="G481">
        <v>6.9776999999999996</v>
      </c>
      <c r="H481">
        <v>621.53840000000002</v>
      </c>
      <c r="J481">
        <v>6.9776999999999996</v>
      </c>
      <c r="K481">
        <v>940.64459999999997</v>
      </c>
      <c r="M481">
        <v>6.9776999999999996</v>
      </c>
      <c r="N481">
        <v>1208.2873</v>
      </c>
      <c r="P481">
        <v>6.9776999999999996</v>
      </c>
      <c r="Q481">
        <v>1488.2819999999999</v>
      </c>
      <c r="S481">
        <v>6.9953000000000003</v>
      </c>
      <c r="T481">
        <v>1877.8236999999999</v>
      </c>
    </row>
    <row r="482" spans="1:20">
      <c r="A482">
        <v>7.0129000000000001</v>
      </c>
      <c r="B482">
        <v>247.69800000000001</v>
      </c>
      <c r="D482">
        <v>7.0129000000000001</v>
      </c>
      <c r="E482">
        <v>432.84309999999999</v>
      </c>
      <c r="G482">
        <v>7.0129000000000001</v>
      </c>
      <c r="H482">
        <v>621.36490000000003</v>
      </c>
      <c r="J482">
        <v>7.0129000000000001</v>
      </c>
      <c r="K482">
        <v>940.64459999999997</v>
      </c>
      <c r="M482">
        <v>7.0129000000000001</v>
      </c>
      <c r="N482">
        <v>1210.31</v>
      </c>
      <c r="P482">
        <v>7.0129000000000001</v>
      </c>
      <c r="Q482">
        <v>1491.9007999999999</v>
      </c>
      <c r="S482">
        <v>7.0304000000000002</v>
      </c>
      <c r="T482">
        <v>1878.0690999999999</v>
      </c>
    </row>
    <row r="483" spans="1:20">
      <c r="A483">
        <v>7.048</v>
      </c>
      <c r="B483">
        <v>247.20060000000001</v>
      </c>
      <c r="D483">
        <v>7.048</v>
      </c>
      <c r="E483">
        <v>432.22559999999999</v>
      </c>
      <c r="G483">
        <v>7.048</v>
      </c>
      <c r="H483">
        <v>620.44029999999998</v>
      </c>
      <c r="J483">
        <v>7.048</v>
      </c>
      <c r="K483">
        <v>940.81809999999996</v>
      </c>
      <c r="M483">
        <v>7.048</v>
      </c>
      <c r="N483">
        <v>1209.9308000000001</v>
      </c>
      <c r="P483">
        <v>7.048</v>
      </c>
      <c r="Q483">
        <v>1491.9007999999999</v>
      </c>
      <c r="S483">
        <v>7.0655999999999999</v>
      </c>
      <c r="T483">
        <v>1873.4143999999999</v>
      </c>
    </row>
    <row r="484" spans="1:20">
      <c r="A484">
        <v>7.0831999999999997</v>
      </c>
      <c r="B484">
        <v>245.85810000000001</v>
      </c>
      <c r="D484">
        <v>7.0831999999999997</v>
      </c>
      <c r="E484">
        <v>427.59199999999998</v>
      </c>
      <c r="G484">
        <v>7.0831999999999997</v>
      </c>
      <c r="H484">
        <v>619.80560000000003</v>
      </c>
      <c r="J484">
        <v>7.0831999999999997</v>
      </c>
      <c r="K484">
        <v>940.29759999999999</v>
      </c>
      <c r="M484">
        <v>7.0831999999999997</v>
      </c>
      <c r="N484">
        <v>1209.046</v>
      </c>
      <c r="P484">
        <v>7.0831999999999997</v>
      </c>
      <c r="Q484">
        <v>1490.5920000000001</v>
      </c>
      <c r="S484">
        <v>7.1006999999999998</v>
      </c>
      <c r="T484">
        <v>1873.4143999999999</v>
      </c>
    </row>
    <row r="485" spans="1:20">
      <c r="A485">
        <v>7.1182999999999996</v>
      </c>
      <c r="B485">
        <v>244.86879999999999</v>
      </c>
      <c r="D485">
        <v>7.1182999999999996</v>
      </c>
      <c r="E485">
        <v>426.93849999999998</v>
      </c>
      <c r="G485">
        <v>7.1182999999999996</v>
      </c>
      <c r="H485">
        <v>618.76840000000004</v>
      </c>
      <c r="J485">
        <v>7.1182999999999996</v>
      </c>
      <c r="K485">
        <v>938.5625</v>
      </c>
      <c r="M485">
        <v>7.1182999999999996</v>
      </c>
      <c r="N485">
        <v>1206.6428000000001</v>
      </c>
      <c r="P485">
        <v>7.1182999999999996</v>
      </c>
      <c r="Q485">
        <v>1489.0016000000001</v>
      </c>
      <c r="S485">
        <v>7.1359000000000004</v>
      </c>
      <c r="T485">
        <v>1873.1699000000001</v>
      </c>
    </row>
    <row r="486" spans="1:20">
      <c r="A486">
        <v>7.1535000000000002</v>
      </c>
      <c r="B486">
        <v>244.86879999999999</v>
      </c>
      <c r="D486">
        <v>7.1535000000000002</v>
      </c>
      <c r="E486">
        <v>424.1275</v>
      </c>
      <c r="G486">
        <v>7.1535000000000002</v>
      </c>
      <c r="H486">
        <v>618.02059999999994</v>
      </c>
      <c r="J486">
        <v>7.1535000000000002</v>
      </c>
      <c r="K486">
        <v>937.60829999999999</v>
      </c>
      <c r="M486">
        <v>7.1535000000000002</v>
      </c>
      <c r="N486">
        <v>1204.8707999999999</v>
      </c>
      <c r="P486">
        <v>7.1535000000000002</v>
      </c>
      <c r="Q486">
        <v>1486.9918</v>
      </c>
      <c r="S486">
        <v>7.1710000000000003</v>
      </c>
      <c r="T486">
        <v>1877.3330000000001</v>
      </c>
    </row>
    <row r="487" spans="1:20">
      <c r="A487">
        <v>7.1886000000000001</v>
      </c>
      <c r="B487">
        <v>245.7124</v>
      </c>
      <c r="D487">
        <v>7.1886000000000001</v>
      </c>
      <c r="E487">
        <v>424.0462</v>
      </c>
      <c r="G487">
        <v>7.1886000000000001</v>
      </c>
      <c r="H487">
        <v>617.44600000000003</v>
      </c>
      <c r="J487">
        <v>7.1886000000000001</v>
      </c>
      <c r="K487">
        <v>935.61310000000003</v>
      </c>
      <c r="M487">
        <v>7.1886000000000001</v>
      </c>
      <c r="N487">
        <v>1203.4777999999999</v>
      </c>
      <c r="P487">
        <v>7.1886000000000001</v>
      </c>
      <c r="Q487">
        <v>1484.4311</v>
      </c>
      <c r="S487">
        <v>7.2061999999999999</v>
      </c>
      <c r="T487">
        <v>1873.1699000000001</v>
      </c>
    </row>
    <row r="488" spans="1:20">
      <c r="A488">
        <v>7.2237999999999998</v>
      </c>
      <c r="B488">
        <v>246.87909999999999</v>
      </c>
      <c r="D488">
        <v>7.2237999999999998</v>
      </c>
      <c r="E488">
        <v>425.30759999999998</v>
      </c>
      <c r="G488">
        <v>7.2237999999999998</v>
      </c>
      <c r="H488">
        <v>617.56089999999995</v>
      </c>
      <c r="J488">
        <v>7.2237999999999998</v>
      </c>
      <c r="K488">
        <v>933.96469999999999</v>
      </c>
      <c r="M488">
        <v>7.2237999999999998</v>
      </c>
      <c r="N488">
        <v>1202.9711</v>
      </c>
      <c r="P488">
        <v>7.2237999999999998</v>
      </c>
      <c r="Q488">
        <v>1485.1398999999999</v>
      </c>
      <c r="S488">
        <v>7.2413999999999996</v>
      </c>
      <c r="T488">
        <v>1878.3145999999999</v>
      </c>
    </row>
    <row r="489" spans="1:20">
      <c r="A489">
        <v>7.2588999999999997</v>
      </c>
      <c r="B489">
        <v>247.3176</v>
      </c>
      <c r="D489">
        <v>7.2588999999999997</v>
      </c>
      <c r="E489">
        <v>426.53039999999999</v>
      </c>
      <c r="G489">
        <v>7.2588999999999997</v>
      </c>
      <c r="H489">
        <v>617.3886</v>
      </c>
      <c r="J489">
        <v>7.2588999999999997</v>
      </c>
      <c r="K489">
        <v>934.13819999999998</v>
      </c>
      <c r="M489">
        <v>7.2588999999999997</v>
      </c>
      <c r="N489">
        <v>1205.2506000000001</v>
      </c>
      <c r="P489">
        <v>7.2588999999999997</v>
      </c>
      <c r="Q489">
        <v>1483.5833</v>
      </c>
      <c r="S489">
        <v>7.2765000000000004</v>
      </c>
      <c r="T489">
        <v>1878.8056999999999</v>
      </c>
    </row>
    <row r="490" spans="1:20">
      <c r="A490">
        <v>7.2941000000000003</v>
      </c>
      <c r="B490">
        <v>249.42920000000001</v>
      </c>
      <c r="D490">
        <v>7.2941000000000003</v>
      </c>
      <c r="E490">
        <v>427.67380000000003</v>
      </c>
      <c r="G490">
        <v>7.2941000000000003</v>
      </c>
      <c r="H490">
        <v>617.67579999999998</v>
      </c>
      <c r="J490">
        <v>7.2941000000000003</v>
      </c>
      <c r="K490">
        <v>935.43960000000004</v>
      </c>
      <c r="M490">
        <v>7.2941000000000003</v>
      </c>
      <c r="N490">
        <v>1207.7814000000001</v>
      </c>
      <c r="P490">
        <v>7.2941000000000003</v>
      </c>
      <c r="Q490">
        <v>1483.3013000000001</v>
      </c>
      <c r="S490">
        <v>7.3117000000000001</v>
      </c>
      <c r="T490">
        <v>1870.7274</v>
      </c>
    </row>
    <row r="491" spans="1:20">
      <c r="A491">
        <v>7.3292000000000002</v>
      </c>
      <c r="B491">
        <v>249.78229999999999</v>
      </c>
      <c r="D491">
        <v>7.3292000000000002</v>
      </c>
      <c r="E491">
        <v>428.61439999999999</v>
      </c>
      <c r="G491">
        <v>7.3292000000000002</v>
      </c>
      <c r="H491">
        <v>616.52790000000005</v>
      </c>
      <c r="J491">
        <v>7.3292000000000002</v>
      </c>
      <c r="K491">
        <v>936.30709999999999</v>
      </c>
      <c r="M491">
        <v>7.3292000000000002</v>
      </c>
      <c r="N491">
        <v>1208.9195</v>
      </c>
      <c r="P491">
        <v>7.3292000000000002</v>
      </c>
      <c r="Q491">
        <v>1484.1482000000001</v>
      </c>
      <c r="S491">
        <v>7.3468</v>
      </c>
      <c r="T491">
        <v>1870.4834000000001</v>
      </c>
    </row>
    <row r="492" spans="1:20">
      <c r="A492">
        <v>7.3643999999999998</v>
      </c>
      <c r="B492">
        <v>249.01769999999999</v>
      </c>
      <c r="D492">
        <v>7.3643999999999998</v>
      </c>
      <c r="E492">
        <v>427.87810000000002</v>
      </c>
      <c r="G492">
        <v>7.3643999999999998</v>
      </c>
      <c r="H492">
        <v>615.15350000000001</v>
      </c>
      <c r="J492">
        <v>7.3643999999999998</v>
      </c>
      <c r="K492">
        <v>936.04690000000005</v>
      </c>
      <c r="M492">
        <v>7.3643999999999998</v>
      </c>
      <c r="N492">
        <v>1208.9195</v>
      </c>
      <c r="P492">
        <v>7.3643999999999998</v>
      </c>
      <c r="Q492">
        <v>1484.1482000000001</v>
      </c>
      <c r="S492">
        <v>7.3819999999999997</v>
      </c>
      <c r="T492">
        <v>1870.7274</v>
      </c>
    </row>
    <row r="493" spans="1:20">
      <c r="A493">
        <v>7.3994999999999997</v>
      </c>
      <c r="B493">
        <v>247.17140000000001</v>
      </c>
      <c r="D493">
        <v>7.3994999999999997</v>
      </c>
      <c r="E493">
        <v>426.53039999999999</v>
      </c>
      <c r="G493">
        <v>7.3994999999999997</v>
      </c>
      <c r="H493">
        <v>612.24429999999995</v>
      </c>
      <c r="J493">
        <v>7.3994999999999997</v>
      </c>
      <c r="K493">
        <v>934.48530000000005</v>
      </c>
      <c r="M493">
        <v>7.3994999999999997</v>
      </c>
      <c r="N493">
        <v>1210.0572</v>
      </c>
      <c r="P493">
        <v>7.3994999999999997</v>
      </c>
      <c r="Q493">
        <v>1483.3013000000001</v>
      </c>
      <c r="S493">
        <v>7.4170999999999996</v>
      </c>
      <c r="T493">
        <v>1871.7038</v>
      </c>
    </row>
    <row r="494" spans="1:20">
      <c r="A494">
        <v>7.4347000000000003</v>
      </c>
      <c r="B494">
        <v>245.334</v>
      </c>
      <c r="D494">
        <v>7.4347000000000003</v>
      </c>
      <c r="E494">
        <v>426.93849999999998</v>
      </c>
      <c r="G494">
        <v>7.4347000000000003</v>
      </c>
      <c r="H494">
        <v>611.67560000000003</v>
      </c>
      <c r="J494">
        <v>7.4347000000000003</v>
      </c>
      <c r="K494">
        <v>933.2704</v>
      </c>
      <c r="M494">
        <v>7.4347000000000003</v>
      </c>
      <c r="N494">
        <v>1206.5163</v>
      </c>
      <c r="P494">
        <v>7.4347000000000003</v>
      </c>
      <c r="Q494">
        <v>1483.5833</v>
      </c>
      <c r="S494">
        <v>7.4523000000000001</v>
      </c>
      <c r="T494">
        <v>1874.6377</v>
      </c>
    </row>
    <row r="495" spans="1:20">
      <c r="A495">
        <v>7.4698000000000002</v>
      </c>
      <c r="B495">
        <v>244.25909999999999</v>
      </c>
      <c r="D495">
        <v>7.4698000000000002</v>
      </c>
      <c r="E495">
        <v>425.59269999999998</v>
      </c>
      <c r="G495">
        <v>7.4698000000000002</v>
      </c>
      <c r="H495">
        <v>611.44830000000002</v>
      </c>
      <c r="J495">
        <v>7.4698000000000002</v>
      </c>
      <c r="K495">
        <v>933.01009999999997</v>
      </c>
      <c r="M495">
        <v>7.4698000000000002</v>
      </c>
      <c r="N495">
        <v>1202.4643000000001</v>
      </c>
      <c r="P495">
        <v>7.4698000000000002</v>
      </c>
      <c r="Q495">
        <v>1484.1482000000001</v>
      </c>
      <c r="S495">
        <v>7.4874000000000001</v>
      </c>
      <c r="T495">
        <v>1877.3330000000001</v>
      </c>
    </row>
    <row r="496" spans="1:20">
      <c r="A496">
        <v>7.5049999999999999</v>
      </c>
      <c r="B496">
        <v>243.07159999999999</v>
      </c>
      <c r="D496">
        <v>7.5049999999999999</v>
      </c>
      <c r="E496">
        <v>425.55200000000002</v>
      </c>
      <c r="G496">
        <v>7.5049999999999999</v>
      </c>
      <c r="H496">
        <v>611.56190000000004</v>
      </c>
      <c r="J496">
        <v>7.5049999999999999</v>
      </c>
      <c r="K496">
        <v>932.66290000000004</v>
      </c>
      <c r="M496">
        <v>7.5049999999999999</v>
      </c>
      <c r="N496">
        <v>1202.4643000000001</v>
      </c>
      <c r="P496">
        <v>7.5049999999999999</v>
      </c>
      <c r="Q496">
        <v>1485.1398999999999</v>
      </c>
      <c r="S496">
        <v>7.5225999999999997</v>
      </c>
      <c r="T496">
        <v>1877.8236999999999</v>
      </c>
    </row>
    <row r="497" spans="1:20">
      <c r="A497">
        <v>7.5400999999999998</v>
      </c>
      <c r="B497">
        <v>242.43600000000001</v>
      </c>
      <c r="D497">
        <v>7.5400999999999998</v>
      </c>
      <c r="E497">
        <v>425.10399999999998</v>
      </c>
      <c r="G497">
        <v>7.5400999999999998</v>
      </c>
      <c r="H497">
        <v>612.18740000000003</v>
      </c>
      <c r="J497">
        <v>7.5400999999999998</v>
      </c>
      <c r="K497">
        <v>933.09690000000001</v>
      </c>
      <c r="M497">
        <v>7.5400999999999998</v>
      </c>
      <c r="N497">
        <v>1202.9711</v>
      </c>
      <c r="P497">
        <v>7.5400999999999998</v>
      </c>
      <c r="Q497">
        <v>1485.1398999999999</v>
      </c>
      <c r="S497">
        <v>7.5576999999999996</v>
      </c>
      <c r="T497">
        <v>1877.8236999999999</v>
      </c>
    </row>
    <row r="498" spans="1:20">
      <c r="A498">
        <v>7.5753000000000004</v>
      </c>
      <c r="B498">
        <v>242.11859999999999</v>
      </c>
      <c r="D498">
        <v>7.5753000000000004</v>
      </c>
      <c r="E498">
        <v>424.69690000000003</v>
      </c>
      <c r="G498">
        <v>7.5753000000000004</v>
      </c>
      <c r="H498">
        <v>614.41049999999996</v>
      </c>
      <c r="J498">
        <v>7.5753000000000004</v>
      </c>
      <c r="K498">
        <v>935.17930000000001</v>
      </c>
      <c r="M498">
        <v>7.5753000000000004</v>
      </c>
      <c r="N498">
        <v>1203.0978</v>
      </c>
      <c r="P498">
        <v>7.5753000000000004</v>
      </c>
      <c r="Q498">
        <v>1485.1398999999999</v>
      </c>
      <c r="S498">
        <v>7.5929000000000002</v>
      </c>
      <c r="T498">
        <v>1878.8056999999999</v>
      </c>
    </row>
    <row r="499" spans="1:20">
      <c r="A499">
        <v>7.6105</v>
      </c>
      <c r="B499">
        <v>242.43600000000001</v>
      </c>
      <c r="D499">
        <v>7.6105</v>
      </c>
      <c r="E499">
        <v>424.5342</v>
      </c>
      <c r="G499">
        <v>7.6105</v>
      </c>
      <c r="H499">
        <v>615.26790000000005</v>
      </c>
      <c r="J499">
        <v>7.6105</v>
      </c>
      <c r="K499">
        <v>938.5625</v>
      </c>
      <c r="M499">
        <v>7.6105</v>
      </c>
      <c r="N499">
        <v>1204.8707999999999</v>
      </c>
      <c r="P499">
        <v>7.6105</v>
      </c>
      <c r="Q499">
        <v>1487.9947</v>
      </c>
      <c r="S499">
        <v>7.6280000000000001</v>
      </c>
      <c r="T499">
        <v>1878.8056999999999</v>
      </c>
    </row>
    <row r="500" spans="1:20">
      <c r="A500">
        <v>7.6456</v>
      </c>
      <c r="B500">
        <v>243.1584</v>
      </c>
      <c r="D500">
        <v>7.6456</v>
      </c>
      <c r="E500">
        <v>425.10399999999998</v>
      </c>
      <c r="G500">
        <v>7.6456</v>
      </c>
      <c r="H500">
        <v>614.18209999999999</v>
      </c>
      <c r="J500">
        <v>7.6456</v>
      </c>
      <c r="K500">
        <v>940.29759999999999</v>
      </c>
      <c r="M500">
        <v>7.6456</v>
      </c>
      <c r="N500">
        <v>1206.7692999999999</v>
      </c>
      <c r="P500">
        <v>7.6456</v>
      </c>
      <c r="Q500">
        <v>1487.5644</v>
      </c>
      <c r="S500">
        <v>7.6631999999999998</v>
      </c>
      <c r="T500">
        <v>1879.0513000000001</v>
      </c>
    </row>
    <row r="501" spans="1:20">
      <c r="A501">
        <v>7.6807999999999996</v>
      </c>
      <c r="B501">
        <v>243.82419999999999</v>
      </c>
      <c r="D501">
        <v>7.6807999999999996</v>
      </c>
      <c r="E501">
        <v>425.34829999999999</v>
      </c>
      <c r="G501">
        <v>7.6807999999999996</v>
      </c>
      <c r="H501">
        <v>614.18209999999999</v>
      </c>
      <c r="J501">
        <v>7.6807999999999996</v>
      </c>
      <c r="K501">
        <v>943.33500000000004</v>
      </c>
      <c r="M501">
        <v>7.6807999999999996</v>
      </c>
      <c r="N501">
        <v>1221.6637000000001</v>
      </c>
      <c r="P501">
        <v>7.6807999999999996</v>
      </c>
      <c r="Q501">
        <v>1488.2819999999999</v>
      </c>
      <c r="S501">
        <v>7.6982999999999997</v>
      </c>
      <c r="T501">
        <v>1886.1943000000001</v>
      </c>
    </row>
    <row r="502" spans="1:20">
      <c r="A502">
        <v>7.7159000000000004</v>
      </c>
      <c r="B502">
        <v>244.4042</v>
      </c>
      <c r="D502">
        <v>7.7159000000000004</v>
      </c>
      <c r="E502">
        <v>426.53039999999999</v>
      </c>
      <c r="G502">
        <v>7.7159000000000004</v>
      </c>
      <c r="H502">
        <v>615.09630000000004</v>
      </c>
      <c r="J502">
        <v>7.7159000000000004</v>
      </c>
      <c r="K502">
        <v>945.6798</v>
      </c>
      <c r="M502">
        <v>7.7159000000000004</v>
      </c>
      <c r="N502">
        <v>1222.7969000000001</v>
      </c>
      <c r="P502">
        <v>7.7159000000000004</v>
      </c>
      <c r="Q502">
        <v>1491.3181999999999</v>
      </c>
      <c r="S502">
        <v>7.7335000000000003</v>
      </c>
      <c r="T502">
        <v>1890.1522</v>
      </c>
    </row>
    <row r="503" spans="1:20">
      <c r="A503">
        <v>7.7511000000000001</v>
      </c>
      <c r="B503">
        <v>244.95599999999999</v>
      </c>
      <c r="D503">
        <v>7.7511000000000001</v>
      </c>
      <c r="E503">
        <v>427.71460000000002</v>
      </c>
      <c r="G503">
        <v>7.7511000000000001</v>
      </c>
      <c r="H503">
        <v>615.09630000000004</v>
      </c>
      <c r="J503">
        <v>7.7511000000000001</v>
      </c>
      <c r="K503">
        <v>948.37459999999999</v>
      </c>
      <c r="M503">
        <v>7.7511000000000001</v>
      </c>
      <c r="N503">
        <v>1225.1880000000001</v>
      </c>
      <c r="P503">
        <v>7.7511000000000001</v>
      </c>
      <c r="Q503">
        <v>1494.539</v>
      </c>
      <c r="S503">
        <v>7.7686000000000002</v>
      </c>
      <c r="T503">
        <v>1895.1166000000001</v>
      </c>
    </row>
    <row r="504" spans="1:20">
      <c r="A504">
        <v>7.7862</v>
      </c>
      <c r="B504">
        <v>246.03290000000001</v>
      </c>
      <c r="D504">
        <v>7.7862</v>
      </c>
      <c r="E504">
        <v>428.69630000000001</v>
      </c>
      <c r="G504">
        <v>7.7862</v>
      </c>
      <c r="H504">
        <v>616.58519999999999</v>
      </c>
      <c r="J504">
        <v>7.7862</v>
      </c>
      <c r="K504">
        <v>949.33159999999998</v>
      </c>
      <c r="M504">
        <v>7.7862</v>
      </c>
      <c r="N504">
        <v>1225.3137999999999</v>
      </c>
      <c r="P504">
        <v>7.7862</v>
      </c>
      <c r="Q504">
        <v>1500.5033000000001</v>
      </c>
      <c r="S504">
        <v>7.8037999999999998</v>
      </c>
      <c r="T504">
        <v>1899.8503000000001</v>
      </c>
    </row>
    <row r="505" spans="1:20">
      <c r="A505">
        <v>7.8213999999999997</v>
      </c>
      <c r="B505">
        <v>247.02520000000001</v>
      </c>
      <c r="D505">
        <v>7.8213999999999997</v>
      </c>
      <c r="E505">
        <v>429.02379999999999</v>
      </c>
      <c r="G505">
        <v>7.8213999999999997</v>
      </c>
      <c r="H505">
        <v>616.92939999999999</v>
      </c>
      <c r="J505">
        <v>7.8213999999999997</v>
      </c>
      <c r="K505">
        <v>952.72919999999999</v>
      </c>
      <c r="M505">
        <v>7.8213999999999997</v>
      </c>
      <c r="N505">
        <v>1225.5654</v>
      </c>
      <c r="P505">
        <v>7.8213999999999997</v>
      </c>
      <c r="Q505">
        <v>1502.6194</v>
      </c>
      <c r="S505">
        <v>7.8388999999999998</v>
      </c>
      <c r="T505">
        <v>1911.8844999999999</v>
      </c>
    </row>
    <row r="506" spans="1:20">
      <c r="A506">
        <v>7.8564999999999996</v>
      </c>
      <c r="B506">
        <v>247.99080000000001</v>
      </c>
      <c r="D506">
        <v>7.8564999999999996</v>
      </c>
      <c r="E506">
        <v>429.5154</v>
      </c>
      <c r="G506">
        <v>7.8564999999999996</v>
      </c>
      <c r="H506">
        <v>617.50340000000006</v>
      </c>
      <c r="J506">
        <v>7.8564999999999996</v>
      </c>
      <c r="K506">
        <v>954.21259999999995</v>
      </c>
      <c r="M506">
        <v>7.8564999999999996</v>
      </c>
      <c r="N506">
        <v>1227.2003</v>
      </c>
      <c r="P506">
        <v>7.8564999999999996</v>
      </c>
      <c r="Q506">
        <v>1503.3776</v>
      </c>
      <c r="S506">
        <v>7.8741000000000003</v>
      </c>
      <c r="T506">
        <v>1911.8844999999999</v>
      </c>
    </row>
    <row r="507" spans="1:20">
      <c r="A507">
        <v>7.8917000000000002</v>
      </c>
      <c r="B507">
        <v>249.5763</v>
      </c>
      <c r="D507">
        <v>7.8917000000000002</v>
      </c>
      <c r="E507">
        <v>429.76130000000001</v>
      </c>
      <c r="G507">
        <v>7.8917000000000002</v>
      </c>
      <c r="H507">
        <v>618.48069999999996</v>
      </c>
      <c r="J507">
        <v>7.8917000000000002</v>
      </c>
      <c r="K507">
        <v>954.91120000000001</v>
      </c>
      <c r="M507">
        <v>7.8917000000000002</v>
      </c>
      <c r="N507">
        <v>1228.0803000000001</v>
      </c>
      <c r="P507">
        <v>7.8917000000000002</v>
      </c>
      <c r="Q507">
        <v>1503.9852000000001</v>
      </c>
      <c r="S507">
        <v>7.9092000000000002</v>
      </c>
      <c r="T507">
        <v>1910.8776</v>
      </c>
    </row>
    <row r="508" spans="1:20">
      <c r="A508">
        <v>7.9268000000000001</v>
      </c>
      <c r="B508">
        <v>249.78229999999999</v>
      </c>
      <c r="D508">
        <v>7.9268000000000001</v>
      </c>
      <c r="E508">
        <v>429.5154</v>
      </c>
      <c r="G508">
        <v>7.9268000000000001</v>
      </c>
      <c r="H508">
        <v>618.53819999999996</v>
      </c>
      <c r="J508">
        <v>7.9268000000000001</v>
      </c>
      <c r="K508">
        <v>956.57209999999998</v>
      </c>
      <c r="M508">
        <v>7.9268000000000001</v>
      </c>
      <c r="N508">
        <v>1229.4627</v>
      </c>
      <c r="P508">
        <v>7.9268000000000001</v>
      </c>
      <c r="Q508">
        <v>1505.5077000000001</v>
      </c>
      <c r="S508">
        <v>7.9443999999999999</v>
      </c>
      <c r="T508">
        <v>1911.6327000000001</v>
      </c>
    </row>
    <row r="509" spans="1:20">
      <c r="A509">
        <v>7.9619999999999997</v>
      </c>
      <c r="B509">
        <v>249.84110000000001</v>
      </c>
      <c r="D509">
        <v>7.9619999999999997</v>
      </c>
      <c r="E509">
        <v>429.02379999999999</v>
      </c>
      <c r="G509">
        <v>7.9619999999999997</v>
      </c>
      <c r="H509">
        <v>618.53819999999996</v>
      </c>
      <c r="J509">
        <v>7.9619999999999997</v>
      </c>
      <c r="K509">
        <v>957.35969999999998</v>
      </c>
      <c r="M509">
        <v>7.9619999999999997</v>
      </c>
      <c r="N509">
        <v>1230.4677999999999</v>
      </c>
      <c r="P509">
        <v>7.9619999999999997</v>
      </c>
      <c r="Q509">
        <v>1507.6479999999999</v>
      </c>
      <c r="S509">
        <v>7.9794999999999998</v>
      </c>
      <c r="T509">
        <v>1913.3964000000001</v>
      </c>
    </row>
    <row r="510" spans="1:20">
      <c r="A510">
        <v>7.9970999999999997</v>
      </c>
      <c r="B510">
        <v>249.60570000000001</v>
      </c>
      <c r="D510">
        <v>7.9970999999999997</v>
      </c>
      <c r="E510">
        <v>428.77809999999999</v>
      </c>
      <c r="G510">
        <v>7.9970999999999997</v>
      </c>
      <c r="H510">
        <v>620.32489999999996</v>
      </c>
      <c r="J510">
        <v>7.9970999999999997</v>
      </c>
      <c r="K510">
        <v>957.6223</v>
      </c>
      <c r="M510">
        <v>7.9970999999999997</v>
      </c>
      <c r="N510">
        <v>1229.8397</v>
      </c>
      <c r="P510">
        <v>7.9970999999999997</v>
      </c>
      <c r="Q510">
        <v>1507.4947</v>
      </c>
      <c r="S510">
        <v>8.0146999999999995</v>
      </c>
      <c r="T510">
        <v>1913.3964000000001</v>
      </c>
    </row>
    <row r="511" spans="1:20">
      <c r="A511">
        <v>8.0322999999999993</v>
      </c>
      <c r="B511">
        <v>249.19399999999999</v>
      </c>
      <c r="D511">
        <v>8.0322999999999993</v>
      </c>
      <c r="E511">
        <v>428.5326</v>
      </c>
      <c r="G511">
        <v>8.0322999999999993</v>
      </c>
      <c r="H511">
        <v>621.24919999999997</v>
      </c>
      <c r="J511">
        <v>8.0322999999999993</v>
      </c>
      <c r="K511">
        <v>957.35969999999998</v>
      </c>
      <c r="M511">
        <v>8.0322999999999993</v>
      </c>
      <c r="N511">
        <v>1226.5716</v>
      </c>
      <c r="P511">
        <v>8.0322999999999993</v>
      </c>
      <c r="Q511">
        <v>1507.3416</v>
      </c>
      <c r="S511">
        <v>8.0498999999999992</v>
      </c>
      <c r="T511">
        <v>1921.9956999999999</v>
      </c>
    </row>
    <row r="512" spans="1:20">
      <c r="A512">
        <v>8.0673999999999992</v>
      </c>
      <c r="B512">
        <v>246.99600000000001</v>
      </c>
      <c r="D512">
        <v>8.0673999999999992</v>
      </c>
      <c r="E512">
        <v>427.63290000000001</v>
      </c>
      <c r="G512">
        <v>8.0673999999999992</v>
      </c>
      <c r="H512">
        <v>621.48059999999998</v>
      </c>
      <c r="J512">
        <v>8.0673999999999992</v>
      </c>
      <c r="K512">
        <v>954.47450000000003</v>
      </c>
      <c r="M512">
        <v>8.0673999999999992</v>
      </c>
      <c r="N512">
        <v>1222.7969000000001</v>
      </c>
      <c r="P512">
        <v>8.0673999999999992</v>
      </c>
      <c r="Q512">
        <v>1504.5934999999999</v>
      </c>
      <c r="S512">
        <v>8.0850000000000009</v>
      </c>
      <c r="T512">
        <v>1924.7893999999999</v>
      </c>
    </row>
    <row r="513" spans="1:20">
      <c r="A513">
        <v>8.1026000000000007</v>
      </c>
      <c r="B513">
        <v>246.99600000000001</v>
      </c>
      <c r="D513">
        <v>8.1026000000000007</v>
      </c>
      <c r="E513">
        <v>427.75549999999998</v>
      </c>
      <c r="G513">
        <v>8.1026000000000007</v>
      </c>
      <c r="H513">
        <v>621.88559999999995</v>
      </c>
      <c r="J513">
        <v>8.1026000000000007</v>
      </c>
      <c r="K513">
        <v>950.89880000000005</v>
      </c>
      <c r="M513">
        <v>8.1026000000000007</v>
      </c>
      <c r="N513">
        <v>1212.3314</v>
      </c>
      <c r="P513">
        <v>8.1026000000000007</v>
      </c>
      <c r="Q513">
        <v>1503.3776</v>
      </c>
      <c r="S513">
        <v>8.1202000000000005</v>
      </c>
      <c r="T513">
        <v>1926.5700999999999</v>
      </c>
    </row>
    <row r="514" spans="1:20">
      <c r="A514">
        <v>8.1377000000000006</v>
      </c>
      <c r="B514">
        <v>246.99600000000001</v>
      </c>
      <c r="D514">
        <v>8.1377000000000006</v>
      </c>
      <c r="E514">
        <v>427.18349999999998</v>
      </c>
      <c r="G514">
        <v>8.1377000000000006</v>
      </c>
      <c r="H514">
        <v>622.81259999999997</v>
      </c>
      <c r="J514">
        <v>8.1377000000000006</v>
      </c>
      <c r="K514">
        <v>948.2876</v>
      </c>
      <c r="M514">
        <v>8.1377000000000006</v>
      </c>
      <c r="N514">
        <v>1212.3314</v>
      </c>
      <c r="P514">
        <v>8.1377000000000006</v>
      </c>
      <c r="Q514">
        <v>1499.2991999999999</v>
      </c>
      <c r="S514">
        <v>8.1553000000000004</v>
      </c>
      <c r="T514">
        <v>1921.9956999999999</v>
      </c>
    </row>
    <row r="515" spans="1:20">
      <c r="A515">
        <v>8.1729000000000003</v>
      </c>
      <c r="B515">
        <v>247.8151</v>
      </c>
      <c r="D515">
        <v>8.1729000000000003</v>
      </c>
      <c r="E515">
        <v>427.34690000000001</v>
      </c>
      <c r="G515">
        <v>8.1729000000000003</v>
      </c>
      <c r="H515">
        <v>622.11720000000003</v>
      </c>
      <c r="J515">
        <v>8.1729000000000003</v>
      </c>
      <c r="K515">
        <v>946.2011</v>
      </c>
      <c r="M515">
        <v>8.1729000000000003</v>
      </c>
      <c r="N515">
        <v>1212.3314</v>
      </c>
      <c r="P515">
        <v>8.1729000000000003</v>
      </c>
      <c r="Q515">
        <v>1497.2054000000001</v>
      </c>
      <c r="S515">
        <v>8.1905000000000001</v>
      </c>
      <c r="T515">
        <v>1919.2076</v>
      </c>
    </row>
    <row r="516" spans="1:20">
      <c r="A516">
        <v>8.2080000000000002</v>
      </c>
      <c r="B516">
        <v>249.92949999999999</v>
      </c>
      <c r="D516">
        <v>8.2080000000000002</v>
      </c>
      <c r="E516">
        <v>428.73719999999997</v>
      </c>
      <c r="G516">
        <v>8.2080000000000002</v>
      </c>
      <c r="H516">
        <v>622.23310000000004</v>
      </c>
      <c r="J516">
        <v>8.2080000000000002</v>
      </c>
      <c r="K516">
        <v>944.46370000000002</v>
      </c>
      <c r="M516">
        <v>8.2080000000000002</v>
      </c>
      <c r="N516">
        <v>1227.5775000000001</v>
      </c>
      <c r="P516">
        <v>8.2080000000000002</v>
      </c>
      <c r="Q516">
        <v>1495.1291000000001</v>
      </c>
      <c r="S516">
        <v>8.2256</v>
      </c>
      <c r="T516">
        <v>1919.2076</v>
      </c>
    </row>
    <row r="517" spans="1:20">
      <c r="A517">
        <v>8.2431999999999999</v>
      </c>
      <c r="B517">
        <v>250.4599</v>
      </c>
      <c r="D517">
        <v>8.2431999999999999</v>
      </c>
      <c r="E517">
        <v>431.73200000000003</v>
      </c>
      <c r="G517">
        <v>8.2431999999999999</v>
      </c>
      <c r="H517">
        <v>621.71199999999999</v>
      </c>
      <c r="J517">
        <v>8.2431999999999999</v>
      </c>
      <c r="K517">
        <v>944.02959999999996</v>
      </c>
      <c r="M517">
        <v>8.2431999999999999</v>
      </c>
      <c r="N517">
        <v>1231.9748999999999</v>
      </c>
      <c r="P517">
        <v>8.2431999999999999</v>
      </c>
      <c r="Q517">
        <v>1497.2054000000001</v>
      </c>
      <c r="S517">
        <v>8.2607999999999997</v>
      </c>
      <c r="T517">
        <v>1928.8630000000001</v>
      </c>
    </row>
    <row r="518" spans="1:20">
      <c r="A518">
        <v>8.2782999999999998</v>
      </c>
      <c r="B518">
        <v>249.9</v>
      </c>
      <c r="D518">
        <v>8.2782999999999998</v>
      </c>
      <c r="E518">
        <v>434.45139999999998</v>
      </c>
      <c r="G518">
        <v>8.2782999999999998</v>
      </c>
      <c r="H518">
        <v>621.07579999999996</v>
      </c>
      <c r="J518">
        <v>8.2782999999999998</v>
      </c>
      <c r="K518">
        <v>944.02959999999996</v>
      </c>
      <c r="M518">
        <v>8.2782999999999998</v>
      </c>
      <c r="N518">
        <v>1234.6108999999999</v>
      </c>
      <c r="P518">
        <v>8.2782999999999998</v>
      </c>
      <c r="Q518">
        <v>1496.3134</v>
      </c>
      <c r="S518">
        <v>8.2958999999999996</v>
      </c>
      <c r="T518">
        <v>1928.8630000000001</v>
      </c>
    </row>
    <row r="519" spans="1:20">
      <c r="A519">
        <v>8.3134999999999994</v>
      </c>
      <c r="B519">
        <v>249.78229999999999</v>
      </c>
      <c r="D519">
        <v>8.3134999999999994</v>
      </c>
      <c r="E519">
        <v>436.0222</v>
      </c>
      <c r="G519">
        <v>8.3134999999999994</v>
      </c>
      <c r="H519">
        <v>619.97860000000003</v>
      </c>
      <c r="J519">
        <v>8.3134999999999994</v>
      </c>
      <c r="K519">
        <v>944.02959999999996</v>
      </c>
      <c r="M519">
        <v>8.3134999999999994</v>
      </c>
      <c r="N519">
        <v>1240.1279999999999</v>
      </c>
      <c r="P519">
        <v>8.3134999999999994</v>
      </c>
      <c r="Q519">
        <v>1502.6194</v>
      </c>
      <c r="S519">
        <v>8.3310999999999993</v>
      </c>
      <c r="T519">
        <v>1929.1179999999999</v>
      </c>
    </row>
    <row r="520" spans="1:20">
      <c r="A520">
        <v>8.3485999999999994</v>
      </c>
      <c r="B520">
        <v>249.92949999999999</v>
      </c>
      <c r="D520">
        <v>8.3485999999999994</v>
      </c>
      <c r="E520">
        <v>436.18779999999998</v>
      </c>
      <c r="G520">
        <v>8.3485999999999994</v>
      </c>
      <c r="H520">
        <v>619.11389999999994</v>
      </c>
      <c r="J520">
        <v>8.3485999999999994</v>
      </c>
      <c r="K520">
        <v>947.59190000000001</v>
      </c>
      <c r="M520">
        <v>8.3485999999999994</v>
      </c>
      <c r="N520">
        <v>1241.0050000000001</v>
      </c>
      <c r="P520">
        <v>8.3485999999999994</v>
      </c>
      <c r="Q520">
        <v>1504.4413999999999</v>
      </c>
      <c r="S520">
        <v>8.3661999999999992</v>
      </c>
      <c r="T520">
        <v>1932.1817000000001</v>
      </c>
    </row>
    <row r="521" spans="1:20">
      <c r="A521">
        <v>8.3838000000000008</v>
      </c>
      <c r="B521">
        <v>249.84110000000001</v>
      </c>
      <c r="D521">
        <v>8.3838000000000008</v>
      </c>
      <c r="E521">
        <v>435.8981</v>
      </c>
      <c r="G521">
        <v>8.3838000000000008</v>
      </c>
      <c r="H521">
        <v>618.94119999999998</v>
      </c>
      <c r="J521">
        <v>8.3838000000000008</v>
      </c>
      <c r="K521">
        <v>953.1653</v>
      </c>
      <c r="M521">
        <v>8.3838000000000008</v>
      </c>
      <c r="N521">
        <v>1237.2449999999999</v>
      </c>
      <c r="P521">
        <v>8.3838000000000008</v>
      </c>
      <c r="Q521">
        <v>1506.7293999999999</v>
      </c>
      <c r="S521">
        <v>8.4014000000000006</v>
      </c>
      <c r="T521">
        <v>1930.9043999999999</v>
      </c>
    </row>
    <row r="522" spans="1:20">
      <c r="A522">
        <v>8.4190000000000005</v>
      </c>
      <c r="B522">
        <v>250.3125</v>
      </c>
      <c r="D522">
        <v>8.4190000000000005</v>
      </c>
      <c r="E522">
        <v>434.98829999999998</v>
      </c>
      <c r="G522">
        <v>8.4190000000000005</v>
      </c>
      <c r="H522">
        <v>618.94119999999998</v>
      </c>
      <c r="J522">
        <v>8.4190000000000005</v>
      </c>
      <c r="K522">
        <v>953.42700000000002</v>
      </c>
      <c r="M522">
        <v>8.4190000000000005</v>
      </c>
      <c r="N522">
        <v>1235.2382</v>
      </c>
      <c r="P522">
        <v>8.4190000000000005</v>
      </c>
      <c r="Q522">
        <v>1503.0742</v>
      </c>
      <c r="S522">
        <v>8.4365000000000006</v>
      </c>
      <c r="T522">
        <v>1929.1179999999999</v>
      </c>
    </row>
    <row r="523" spans="1:20">
      <c r="A523">
        <v>8.4541000000000004</v>
      </c>
      <c r="B523">
        <v>250.78440000000001</v>
      </c>
      <c r="D523">
        <v>8.4541000000000004</v>
      </c>
      <c r="E523">
        <v>434.82310000000001</v>
      </c>
      <c r="G523">
        <v>8.4541000000000004</v>
      </c>
      <c r="H523">
        <v>619.74789999999996</v>
      </c>
      <c r="J523">
        <v>8.4541000000000004</v>
      </c>
      <c r="K523">
        <v>953.51430000000005</v>
      </c>
      <c r="M523">
        <v>8.4541000000000004</v>
      </c>
      <c r="N523">
        <v>1233.6069</v>
      </c>
      <c r="P523">
        <v>8.4541000000000004</v>
      </c>
      <c r="Q523">
        <v>1503.0742</v>
      </c>
      <c r="S523">
        <v>8.4717000000000002</v>
      </c>
      <c r="T523">
        <v>1932.1817000000001</v>
      </c>
    </row>
    <row r="524" spans="1:20">
      <c r="A524">
        <v>8.4893000000000001</v>
      </c>
      <c r="B524">
        <v>254.0446</v>
      </c>
      <c r="D524">
        <v>8.4893000000000001</v>
      </c>
      <c r="E524">
        <v>434.98829999999998</v>
      </c>
      <c r="G524">
        <v>8.4893000000000001</v>
      </c>
      <c r="H524">
        <v>619.80560000000003</v>
      </c>
      <c r="J524">
        <v>8.4893000000000001</v>
      </c>
      <c r="K524">
        <v>952.38040000000001</v>
      </c>
      <c r="M524">
        <v>8.4893000000000001</v>
      </c>
      <c r="N524">
        <v>1228.7086999999999</v>
      </c>
      <c r="P524">
        <v>8.4893000000000001</v>
      </c>
      <c r="Q524">
        <v>1505.3552</v>
      </c>
      <c r="S524">
        <v>8.5068000000000001</v>
      </c>
      <c r="T524">
        <v>1932.1817000000001</v>
      </c>
    </row>
    <row r="525" spans="1:20">
      <c r="A525">
        <v>8.5244</v>
      </c>
      <c r="B525">
        <v>254.4913</v>
      </c>
      <c r="D525">
        <v>8.5244</v>
      </c>
      <c r="E525">
        <v>435.5258</v>
      </c>
      <c r="G525">
        <v>8.5244</v>
      </c>
      <c r="H525">
        <v>622.05930000000001</v>
      </c>
      <c r="J525">
        <v>8.5244</v>
      </c>
      <c r="K525">
        <v>951.07309999999995</v>
      </c>
      <c r="M525">
        <v>8.5244</v>
      </c>
      <c r="N525">
        <v>1224.6848</v>
      </c>
      <c r="P525">
        <v>8.5244</v>
      </c>
      <c r="Q525">
        <v>1506.7293999999999</v>
      </c>
      <c r="S525">
        <v>8.5419999999999998</v>
      </c>
      <c r="T525">
        <v>1932.1817000000001</v>
      </c>
    </row>
    <row r="526" spans="1:20">
      <c r="A526">
        <v>8.5595999999999997</v>
      </c>
      <c r="B526">
        <v>254.67019999999999</v>
      </c>
      <c r="D526">
        <v>8.5595999999999997</v>
      </c>
      <c r="E526">
        <v>435.64980000000003</v>
      </c>
      <c r="G526">
        <v>8.5595999999999997</v>
      </c>
      <c r="H526">
        <v>623.97339999999997</v>
      </c>
      <c r="J526">
        <v>8.5595999999999997</v>
      </c>
      <c r="K526">
        <v>950.89880000000005</v>
      </c>
      <c r="M526">
        <v>8.5595999999999997</v>
      </c>
      <c r="N526">
        <v>1223.8039000000001</v>
      </c>
      <c r="P526">
        <v>8.5595999999999997</v>
      </c>
      <c r="Q526">
        <v>1507.8012000000001</v>
      </c>
      <c r="S526">
        <v>8.5770999999999997</v>
      </c>
      <c r="T526">
        <v>1936.277</v>
      </c>
    </row>
    <row r="527" spans="1:20">
      <c r="A527">
        <v>8.5946999999999996</v>
      </c>
      <c r="B527">
        <v>255.11760000000001</v>
      </c>
      <c r="D527">
        <v>8.5946999999999996</v>
      </c>
      <c r="E527">
        <v>436.6848</v>
      </c>
      <c r="G527">
        <v>8.5946999999999996</v>
      </c>
      <c r="H527">
        <v>623.97339999999997</v>
      </c>
      <c r="J527">
        <v>8.5946999999999996</v>
      </c>
      <c r="K527">
        <v>951.16020000000003</v>
      </c>
      <c r="M527">
        <v>8.5946999999999996</v>
      </c>
      <c r="N527">
        <v>1223.5522000000001</v>
      </c>
      <c r="P527">
        <v>8.5946999999999996</v>
      </c>
      <c r="Q527">
        <v>1511.1864</v>
      </c>
      <c r="S527">
        <v>8.6122999999999994</v>
      </c>
      <c r="T527">
        <v>1939.8702000000001</v>
      </c>
    </row>
    <row r="528" spans="1:20">
      <c r="A528">
        <v>8.6298999999999992</v>
      </c>
      <c r="B528">
        <v>254.67019999999999</v>
      </c>
      <c r="D528">
        <v>8.6298999999999992</v>
      </c>
      <c r="E528">
        <v>436.6848</v>
      </c>
      <c r="G528">
        <v>8.6298999999999992</v>
      </c>
      <c r="H528">
        <v>623.97339999999997</v>
      </c>
      <c r="J528">
        <v>8.6298999999999992</v>
      </c>
      <c r="K528">
        <v>952.38040000000001</v>
      </c>
      <c r="M528">
        <v>8.6298999999999992</v>
      </c>
      <c r="N528">
        <v>1223.5522000000001</v>
      </c>
      <c r="P528">
        <v>8.6298999999999992</v>
      </c>
      <c r="Q528">
        <v>1512.114</v>
      </c>
      <c r="S528">
        <v>8.6473999999999993</v>
      </c>
      <c r="T528">
        <v>1943.4726000000001</v>
      </c>
    </row>
    <row r="529" spans="1:20">
      <c r="A529">
        <v>8.6649999999999991</v>
      </c>
      <c r="B529">
        <v>254.4913</v>
      </c>
      <c r="D529">
        <v>8.6649999999999991</v>
      </c>
      <c r="E529">
        <v>435.8981</v>
      </c>
      <c r="G529">
        <v>8.6649999999999991</v>
      </c>
      <c r="H529">
        <v>624.5548</v>
      </c>
      <c r="J529">
        <v>8.6649999999999991</v>
      </c>
      <c r="K529">
        <v>954.82389999999998</v>
      </c>
      <c r="M529">
        <v>8.6649999999999991</v>
      </c>
      <c r="N529">
        <v>1223.5522000000001</v>
      </c>
      <c r="P529">
        <v>8.6649999999999991</v>
      </c>
      <c r="Q529">
        <v>1512.8885</v>
      </c>
      <c r="S529">
        <v>8.6826000000000008</v>
      </c>
      <c r="T529">
        <v>1946.8258000000001</v>
      </c>
    </row>
    <row r="530" spans="1:20">
      <c r="A530">
        <v>8.7002000000000006</v>
      </c>
      <c r="B530">
        <v>254.6403</v>
      </c>
      <c r="D530">
        <v>8.7002000000000006</v>
      </c>
      <c r="E530">
        <v>436.43630000000002</v>
      </c>
      <c r="G530">
        <v>8.7002000000000006</v>
      </c>
      <c r="H530">
        <v>625.07849999999996</v>
      </c>
      <c r="J530">
        <v>8.7002000000000006</v>
      </c>
      <c r="K530">
        <v>954.91120000000001</v>
      </c>
      <c r="M530">
        <v>8.7002000000000006</v>
      </c>
      <c r="N530">
        <v>1223.8039000000001</v>
      </c>
      <c r="P530">
        <v>8.7002000000000006</v>
      </c>
      <c r="Q530">
        <v>1515.3755000000001</v>
      </c>
      <c r="S530">
        <v>8.7177000000000007</v>
      </c>
      <c r="T530">
        <v>1950</v>
      </c>
    </row>
    <row r="531" spans="1:20">
      <c r="A531">
        <v>8.7353000000000005</v>
      </c>
      <c r="B531">
        <v>254.67019999999999</v>
      </c>
      <c r="D531">
        <v>8.7353000000000005</v>
      </c>
      <c r="E531">
        <v>435.8981</v>
      </c>
      <c r="G531">
        <v>8.7353000000000005</v>
      </c>
      <c r="H531">
        <v>625.66089999999997</v>
      </c>
      <c r="J531">
        <v>8.7353000000000005</v>
      </c>
      <c r="K531">
        <v>957.88499999999999</v>
      </c>
      <c r="M531">
        <v>8.7353000000000005</v>
      </c>
      <c r="N531">
        <v>1224.5589</v>
      </c>
      <c r="P531">
        <v>8.7353000000000005</v>
      </c>
      <c r="Q531">
        <v>1517.0931</v>
      </c>
      <c r="S531">
        <v>8.7529000000000003</v>
      </c>
      <c r="T531">
        <v>1950</v>
      </c>
    </row>
    <row r="532" spans="1:20">
      <c r="A532">
        <v>8.7705000000000002</v>
      </c>
      <c r="B532">
        <v>254.75960000000001</v>
      </c>
      <c r="D532">
        <v>8.7705000000000002</v>
      </c>
      <c r="E532">
        <v>436.51909999999998</v>
      </c>
      <c r="G532">
        <v>8.7705000000000002</v>
      </c>
      <c r="H532">
        <v>626.36069999999995</v>
      </c>
      <c r="J532">
        <v>8.7705000000000002</v>
      </c>
      <c r="K532">
        <v>959.28729999999996</v>
      </c>
      <c r="M532">
        <v>8.7705000000000002</v>
      </c>
      <c r="N532">
        <v>1226.9487999999999</v>
      </c>
      <c r="P532">
        <v>8.7705000000000002</v>
      </c>
      <c r="Q532">
        <v>1519.76</v>
      </c>
      <c r="S532">
        <v>8.7881</v>
      </c>
      <c r="T532">
        <v>1950</v>
      </c>
    </row>
    <row r="533" spans="1:20">
      <c r="A533">
        <v>8.8056000000000001</v>
      </c>
      <c r="B533">
        <v>255.11760000000001</v>
      </c>
      <c r="D533">
        <v>8.8056000000000001</v>
      </c>
      <c r="E533">
        <v>437.3066</v>
      </c>
      <c r="G533">
        <v>8.8056000000000001</v>
      </c>
      <c r="H533">
        <v>628.69949999999994</v>
      </c>
      <c r="J533">
        <v>8.8056000000000001</v>
      </c>
      <c r="K533">
        <v>959.72580000000005</v>
      </c>
      <c r="M533">
        <v>8.8056000000000001</v>
      </c>
      <c r="N533">
        <v>1229.7139999999999</v>
      </c>
      <c r="P533">
        <v>8.8056000000000001</v>
      </c>
      <c r="Q533">
        <v>1521.4936</v>
      </c>
      <c r="S533">
        <v>8.8231999999999999</v>
      </c>
      <c r="T533">
        <v>1950</v>
      </c>
    </row>
    <row r="534" spans="1:20">
      <c r="A534">
        <v>8.8407999999999998</v>
      </c>
      <c r="B534">
        <v>254.9385</v>
      </c>
      <c r="D534">
        <v>8.8407999999999998</v>
      </c>
      <c r="E534">
        <v>438.05349999999999</v>
      </c>
      <c r="G534">
        <v>8.8407999999999998</v>
      </c>
      <c r="H534">
        <v>629.46169999999995</v>
      </c>
      <c r="J534">
        <v>8.8407999999999998</v>
      </c>
      <c r="K534">
        <v>960.69140000000004</v>
      </c>
      <c r="M534">
        <v>8.8407999999999998</v>
      </c>
      <c r="N534">
        <v>1230.5934</v>
      </c>
      <c r="P534">
        <v>8.8407999999999998</v>
      </c>
      <c r="Q534">
        <v>1524.0265999999999</v>
      </c>
      <c r="S534">
        <v>8.8583999999999996</v>
      </c>
      <c r="T534">
        <v>1950</v>
      </c>
    </row>
    <row r="535" spans="1:20">
      <c r="A535">
        <v>8.8758999999999997</v>
      </c>
      <c r="B535">
        <v>254.67019999999999</v>
      </c>
      <c r="D535">
        <v>8.8758999999999997</v>
      </c>
      <c r="E535">
        <v>439.42509999999999</v>
      </c>
      <c r="G535">
        <v>8.8758999999999997</v>
      </c>
      <c r="H535">
        <v>630.10749999999996</v>
      </c>
      <c r="J535">
        <v>8.8758999999999997</v>
      </c>
      <c r="K535">
        <v>965.09349999999995</v>
      </c>
      <c r="M535">
        <v>8.8758999999999997</v>
      </c>
      <c r="N535">
        <v>1232.3516</v>
      </c>
      <c r="P535">
        <v>8.8758999999999997</v>
      </c>
      <c r="Q535">
        <v>1525.9349999999999</v>
      </c>
      <c r="S535">
        <v>8.8934999999999995</v>
      </c>
      <c r="T535">
        <v>1950</v>
      </c>
    </row>
    <row r="536" spans="1:20">
      <c r="A536">
        <v>8.9110999999999994</v>
      </c>
      <c r="B536">
        <v>254.55090000000001</v>
      </c>
      <c r="D536">
        <v>8.9110999999999994</v>
      </c>
      <c r="E536">
        <v>439.71640000000002</v>
      </c>
      <c r="G536">
        <v>8.9110999999999994</v>
      </c>
      <c r="H536">
        <v>630.10749999999996</v>
      </c>
      <c r="J536">
        <v>8.9110999999999994</v>
      </c>
      <c r="K536">
        <v>966.06510000000003</v>
      </c>
      <c r="M536">
        <v>8.9110999999999994</v>
      </c>
      <c r="N536">
        <v>1232.6026999999999</v>
      </c>
      <c r="P536">
        <v>8.9110999999999994</v>
      </c>
      <c r="Q536">
        <v>1526.5727999999999</v>
      </c>
      <c r="S536">
        <v>8.9286999999999992</v>
      </c>
      <c r="T536">
        <v>1950</v>
      </c>
    </row>
    <row r="537" spans="1:20">
      <c r="A537">
        <v>8.9461999999999993</v>
      </c>
      <c r="B537">
        <v>254.52109999999999</v>
      </c>
      <c r="D537">
        <v>8.9461999999999993</v>
      </c>
      <c r="E537">
        <v>440.84140000000002</v>
      </c>
      <c r="G537">
        <v>8.9461999999999993</v>
      </c>
      <c r="H537">
        <v>631.46</v>
      </c>
      <c r="J537">
        <v>8.9461999999999993</v>
      </c>
      <c r="K537">
        <v>965.97670000000005</v>
      </c>
      <c r="M537">
        <v>8.9461999999999993</v>
      </c>
      <c r="N537">
        <v>1235.2382</v>
      </c>
      <c r="P537">
        <v>8.9461999999999993</v>
      </c>
      <c r="Q537">
        <v>1526.7324000000001</v>
      </c>
      <c r="S537">
        <v>8.9638000000000009</v>
      </c>
      <c r="T537">
        <v>1950</v>
      </c>
    </row>
    <row r="538" spans="1:20">
      <c r="A538">
        <v>8.9814000000000007</v>
      </c>
      <c r="B538">
        <v>254.55090000000001</v>
      </c>
      <c r="D538">
        <v>8.9814000000000007</v>
      </c>
      <c r="E538">
        <v>442.21910000000003</v>
      </c>
      <c r="G538">
        <v>8.9814000000000007</v>
      </c>
      <c r="H538">
        <v>631.99019999999996</v>
      </c>
      <c r="J538">
        <v>8.9814000000000007</v>
      </c>
      <c r="K538">
        <v>965.97670000000005</v>
      </c>
      <c r="M538">
        <v>8.9814000000000007</v>
      </c>
      <c r="N538">
        <v>1237.4957999999999</v>
      </c>
      <c r="P538">
        <v>8.9814000000000007</v>
      </c>
      <c r="Q538">
        <v>1529.6138000000001</v>
      </c>
      <c r="S538">
        <v>8.9990000000000006</v>
      </c>
      <c r="T538">
        <v>1950</v>
      </c>
    </row>
    <row r="539" spans="1:20">
      <c r="A539">
        <v>9.0165000000000006</v>
      </c>
      <c r="B539">
        <v>255.4759</v>
      </c>
      <c r="D539">
        <v>9.0165000000000006</v>
      </c>
      <c r="E539">
        <v>443.3485</v>
      </c>
      <c r="G539">
        <v>9.0165000000000006</v>
      </c>
      <c r="H539">
        <v>632.57979999999998</v>
      </c>
      <c r="J539">
        <v>9.0165000000000006</v>
      </c>
      <c r="K539">
        <v>966.06510000000003</v>
      </c>
      <c r="M539">
        <v>9.0165000000000006</v>
      </c>
      <c r="N539">
        <v>1240.6292000000001</v>
      </c>
      <c r="P539">
        <v>9.0165000000000006</v>
      </c>
      <c r="Q539">
        <v>1534.1294</v>
      </c>
      <c r="S539">
        <v>9.0341000000000005</v>
      </c>
      <c r="T539">
        <v>1950</v>
      </c>
    </row>
    <row r="540" spans="1:20">
      <c r="A540">
        <v>9.0517000000000003</v>
      </c>
      <c r="B540">
        <v>255.98400000000001</v>
      </c>
      <c r="D540">
        <v>9.0517000000000003</v>
      </c>
      <c r="E540">
        <v>443.3066</v>
      </c>
      <c r="G540">
        <v>9.0517000000000003</v>
      </c>
      <c r="H540">
        <v>632.46180000000004</v>
      </c>
      <c r="J540">
        <v>9.0517000000000003</v>
      </c>
      <c r="K540">
        <v>967.03779999999995</v>
      </c>
      <c r="M540">
        <v>9.0517000000000003</v>
      </c>
      <c r="N540">
        <v>1242.6333</v>
      </c>
      <c r="P540">
        <v>9.0517000000000003</v>
      </c>
      <c r="Q540">
        <v>1536.4023999999999</v>
      </c>
      <c r="S540">
        <v>9.0693000000000001</v>
      </c>
      <c r="T540">
        <v>1950</v>
      </c>
    </row>
    <row r="541" spans="1:20">
      <c r="A541">
        <v>9.0868000000000002</v>
      </c>
      <c r="B541">
        <v>256.28320000000002</v>
      </c>
      <c r="D541">
        <v>9.0868000000000002</v>
      </c>
      <c r="E541">
        <v>444.22840000000002</v>
      </c>
      <c r="G541">
        <v>9.0868000000000002</v>
      </c>
      <c r="H541">
        <v>632.93389999999999</v>
      </c>
      <c r="J541">
        <v>9.0868000000000002</v>
      </c>
      <c r="K541">
        <v>968.54369999999994</v>
      </c>
      <c r="M541">
        <v>9.0868000000000002</v>
      </c>
      <c r="N541">
        <v>1243.5098</v>
      </c>
      <c r="P541">
        <v>9.0868000000000002</v>
      </c>
      <c r="Q541">
        <v>1541.3073999999999</v>
      </c>
      <c r="S541">
        <v>9.1044</v>
      </c>
      <c r="T541">
        <v>1950</v>
      </c>
    </row>
    <row r="542" spans="1:20">
      <c r="A542">
        <v>9.1219999999999999</v>
      </c>
      <c r="B542">
        <v>257.15219999999999</v>
      </c>
      <c r="D542">
        <v>9.1219999999999999</v>
      </c>
      <c r="E542">
        <v>445.78160000000003</v>
      </c>
      <c r="G542">
        <v>9.1219999999999999</v>
      </c>
      <c r="H542">
        <v>632.63879999999995</v>
      </c>
      <c r="J542">
        <v>9.1219999999999999</v>
      </c>
      <c r="K542">
        <v>969.16459999999995</v>
      </c>
      <c r="M542">
        <v>9.1219999999999999</v>
      </c>
      <c r="N542">
        <v>1244.1357</v>
      </c>
      <c r="P542">
        <v>9.1219999999999999</v>
      </c>
      <c r="Q542">
        <v>1542.4586999999999</v>
      </c>
      <c r="S542">
        <v>9.1395999999999997</v>
      </c>
      <c r="T542">
        <v>1950</v>
      </c>
    </row>
    <row r="543" spans="1:20">
      <c r="A543">
        <v>9.1570999999999998</v>
      </c>
      <c r="B543">
        <v>257.2122</v>
      </c>
      <c r="D543">
        <v>9.1570999999999998</v>
      </c>
      <c r="E543">
        <v>447.2124</v>
      </c>
      <c r="G543">
        <v>9.1570999999999998</v>
      </c>
      <c r="H543">
        <v>633.28819999999996</v>
      </c>
      <c r="J543">
        <v>9.1570999999999998</v>
      </c>
      <c r="K543">
        <v>971.0308</v>
      </c>
      <c r="M543">
        <v>9.1570999999999998</v>
      </c>
      <c r="N543">
        <v>1249.3901000000001</v>
      </c>
      <c r="P543">
        <v>9.1570999999999998</v>
      </c>
      <c r="Q543">
        <v>1547.0888</v>
      </c>
      <c r="S543">
        <v>9.1746999999999996</v>
      </c>
      <c r="T543">
        <v>1950</v>
      </c>
    </row>
    <row r="544" spans="1:20">
      <c r="A544">
        <v>9.1922999999999995</v>
      </c>
      <c r="B544">
        <v>257.18220000000002</v>
      </c>
      <c r="D544">
        <v>9.1922999999999995</v>
      </c>
      <c r="E544">
        <v>447.04390000000001</v>
      </c>
      <c r="G544">
        <v>9.1922999999999995</v>
      </c>
      <c r="H544">
        <v>635.71510000000001</v>
      </c>
      <c r="J544">
        <v>9.1922999999999995</v>
      </c>
      <c r="K544">
        <v>971.0308</v>
      </c>
      <c r="M544">
        <v>9.1922999999999995</v>
      </c>
      <c r="N544">
        <v>1250.3902</v>
      </c>
      <c r="P544">
        <v>9.1922999999999995</v>
      </c>
      <c r="Q544">
        <v>1547.2548999999999</v>
      </c>
      <c r="S544">
        <v>9.2098999999999993</v>
      </c>
      <c r="T544">
        <v>1950</v>
      </c>
    </row>
    <row r="545" spans="1:20">
      <c r="A545">
        <v>9.2274999999999991</v>
      </c>
      <c r="B545">
        <v>257.2122</v>
      </c>
      <c r="D545">
        <v>9.2274999999999991</v>
      </c>
      <c r="E545">
        <v>447.2124</v>
      </c>
      <c r="G545">
        <v>9.2274999999999991</v>
      </c>
      <c r="H545">
        <v>636.36800000000005</v>
      </c>
      <c r="J545">
        <v>9.2274999999999991</v>
      </c>
      <c r="K545">
        <v>970.94179999999994</v>
      </c>
      <c r="M545">
        <v>9.2274999999999991</v>
      </c>
      <c r="N545">
        <v>1252.6396</v>
      </c>
      <c r="P545">
        <v>9.2274999999999991</v>
      </c>
      <c r="Q545">
        <v>1547.7536</v>
      </c>
      <c r="S545">
        <v>9.2449999999999992</v>
      </c>
      <c r="T545">
        <v>1950</v>
      </c>
    </row>
    <row r="546" spans="1:20">
      <c r="A546">
        <v>9.2626000000000008</v>
      </c>
      <c r="B546">
        <v>257.45229999999998</v>
      </c>
      <c r="D546">
        <v>9.2626000000000008</v>
      </c>
      <c r="E546">
        <v>448.2244</v>
      </c>
      <c r="G546">
        <v>9.2626000000000008</v>
      </c>
      <c r="H546">
        <v>638.98710000000005</v>
      </c>
      <c r="J546">
        <v>9.2626000000000008</v>
      </c>
      <c r="K546">
        <v>971.2088</v>
      </c>
      <c r="M546">
        <v>9.2626000000000008</v>
      </c>
      <c r="N546">
        <v>1257.385</v>
      </c>
      <c r="P546">
        <v>9.2626000000000008</v>
      </c>
      <c r="Q546">
        <v>1550.4209000000001</v>
      </c>
      <c r="S546">
        <v>9.2802000000000007</v>
      </c>
      <c r="T546">
        <v>1950</v>
      </c>
    </row>
    <row r="547" spans="1:20">
      <c r="A547">
        <v>9.2978000000000005</v>
      </c>
      <c r="B547">
        <v>257.45229999999998</v>
      </c>
      <c r="D547">
        <v>9.2978000000000005</v>
      </c>
      <c r="E547">
        <v>448.2244</v>
      </c>
      <c r="G547">
        <v>9.2978000000000005</v>
      </c>
      <c r="H547">
        <v>638.98710000000005</v>
      </c>
      <c r="J547">
        <v>9.2978000000000005</v>
      </c>
      <c r="K547">
        <v>972.36689999999999</v>
      </c>
      <c r="M547">
        <v>9.2978000000000005</v>
      </c>
      <c r="N547">
        <v>1258.2587000000001</v>
      </c>
      <c r="P547">
        <v>9.2978000000000005</v>
      </c>
      <c r="Q547">
        <v>1546.259</v>
      </c>
      <c r="S547">
        <v>9.3153000000000006</v>
      </c>
      <c r="T547">
        <v>1950</v>
      </c>
    </row>
    <row r="548" spans="1:20">
      <c r="A548">
        <v>9.3329000000000004</v>
      </c>
      <c r="B548">
        <v>257.78269999999998</v>
      </c>
      <c r="D548">
        <v>9.3329000000000004</v>
      </c>
      <c r="E548">
        <v>448.51979999999998</v>
      </c>
      <c r="G548">
        <v>9.3329000000000004</v>
      </c>
      <c r="H548">
        <v>637.14059999999995</v>
      </c>
      <c r="J548">
        <v>9.3329000000000004</v>
      </c>
      <c r="K548">
        <v>971.2088</v>
      </c>
      <c r="M548">
        <v>9.3329000000000004</v>
      </c>
      <c r="N548">
        <v>1257.385</v>
      </c>
      <c r="P548">
        <v>9.3329000000000004</v>
      </c>
      <c r="Q548">
        <v>1544.9340999999999</v>
      </c>
      <c r="S548">
        <v>9.3505000000000003</v>
      </c>
      <c r="T548">
        <v>1950</v>
      </c>
    </row>
    <row r="549" spans="1:20">
      <c r="A549">
        <v>9.3681000000000001</v>
      </c>
      <c r="B549">
        <v>257.78269999999998</v>
      </c>
      <c r="D549">
        <v>9.3681000000000001</v>
      </c>
      <c r="E549">
        <v>448.51979999999998</v>
      </c>
      <c r="G549">
        <v>9.3681000000000001</v>
      </c>
      <c r="H549">
        <v>635.71510000000001</v>
      </c>
      <c r="J549">
        <v>9.3681000000000001</v>
      </c>
      <c r="K549">
        <v>969.78610000000003</v>
      </c>
      <c r="M549">
        <v>9.3681000000000001</v>
      </c>
      <c r="N549">
        <v>1251.3901000000001</v>
      </c>
      <c r="P549">
        <v>9.3681000000000001</v>
      </c>
      <c r="Q549">
        <v>1540.1587999999999</v>
      </c>
      <c r="S549">
        <v>9.3856000000000002</v>
      </c>
      <c r="T549">
        <v>1950</v>
      </c>
    </row>
    <row r="550" spans="1:20">
      <c r="A550">
        <v>9.4032</v>
      </c>
      <c r="B550">
        <v>257.09219999999999</v>
      </c>
      <c r="D550">
        <v>9.4032</v>
      </c>
      <c r="E550">
        <v>446.87549999999999</v>
      </c>
      <c r="G550">
        <v>9.4032</v>
      </c>
      <c r="H550">
        <v>629.69640000000004</v>
      </c>
      <c r="J550">
        <v>9.4032</v>
      </c>
      <c r="K550">
        <v>964.65229999999997</v>
      </c>
      <c r="M550">
        <v>9.4032</v>
      </c>
      <c r="N550">
        <v>1245.5125</v>
      </c>
      <c r="P550">
        <v>9.4032</v>
      </c>
      <c r="Q550">
        <v>1527.8508999999999</v>
      </c>
      <c r="S550">
        <v>9.4207999999999998</v>
      </c>
      <c r="T550">
        <v>1950</v>
      </c>
    </row>
    <row r="551" spans="1:20">
      <c r="A551">
        <v>9.4383999999999997</v>
      </c>
      <c r="B551">
        <v>253.06370000000001</v>
      </c>
      <c r="D551">
        <v>9.4383999999999997</v>
      </c>
      <c r="E551">
        <v>446.53870000000001</v>
      </c>
      <c r="G551">
        <v>9.4383999999999997</v>
      </c>
      <c r="H551">
        <v>621.30709999999999</v>
      </c>
      <c r="J551">
        <v>9.4383999999999997</v>
      </c>
      <c r="K551">
        <v>946.98329999999999</v>
      </c>
      <c r="M551">
        <v>9.4383999999999997</v>
      </c>
      <c r="N551">
        <v>1216.4964</v>
      </c>
      <c r="P551">
        <v>9.4383999999999997</v>
      </c>
      <c r="Q551">
        <v>1492.4846</v>
      </c>
      <c r="S551">
        <v>9.4558999999999997</v>
      </c>
      <c r="T551">
        <v>1874.3929000000001</v>
      </c>
    </row>
    <row r="552" spans="1:20">
      <c r="A552">
        <v>9.4734999999999996</v>
      </c>
      <c r="B552">
        <v>251.9076</v>
      </c>
      <c r="D552">
        <v>9.4734999999999996</v>
      </c>
      <c r="E552">
        <v>441.25850000000003</v>
      </c>
      <c r="G552">
        <v>9.4734999999999996</v>
      </c>
      <c r="H552">
        <v>615.72580000000005</v>
      </c>
      <c r="J552">
        <v>9.4734999999999996</v>
      </c>
      <c r="K552">
        <v>938.12879999999996</v>
      </c>
      <c r="M552">
        <v>9.4734999999999996</v>
      </c>
      <c r="N552">
        <v>1184.9575</v>
      </c>
      <c r="P552">
        <v>9.4734999999999996</v>
      </c>
      <c r="Q552">
        <v>1466.9203</v>
      </c>
      <c r="S552">
        <v>9.4910999999999994</v>
      </c>
      <c r="T552">
        <v>1794.6246000000001</v>
      </c>
    </row>
    <row r="553" spans="1:20">
      <c r="A553">
        <v>9.5086999999999993</v>
      </c>
      <c r="B553">
        <v>248.28389999999999</v>
      </c>
      <c r="D553">
        <v>9.5086999999999993</v>
      </c>
      <c r="E553">
        <v>435.93950000000001</v>
      </c>
      <c r="G553">
        <v>9.5086999999999993</v>
      </c>
      <c r="H553">
        <v>590.59879999999998</v>
      </c>
      <c r="J553">
        <v>9.5086999999999993</v>
      </c>
      <c r="K553">
        <v>830.67579999999998</v>
      </c>
      <c r="M553">
        <v>9.5086999999999993</v>
      </c>
      <c r="N553">
        <v>936.91430000000003</v>
      </c>
      <c r="P553">
        <v>9.5086999999999993</v>
      </c>
      <c r="Q553">
        <v>986.99279999999999</v>
      </c>
      <c r="S553">
        <v>9.5261999999999993</v>
      </c>
      <c r="T553">
        <v>1791.8846000000001</v>
      </c>
    </row>
    <row r="554" spans="1:20">
      <c r="A554">
        <v>9.5437999999999992</v>
      </c>
      <c r="B554">
        <v>248.04939999999999</v>
      </c>
      <c r="D554">
        <v>9.5437999999999992</v>
      </c>
      <c r="E554">
        <v>435.93950000000001</v>
      </c>
      <c r="G554">
        <v>9.5437999999999992</v>
      </c>
      <c r="H554">
        <v>588.19730000000004</v>
      </c>
      <c r="J554">
        <v>9.5437999999999992</v>
      </c>
      <c r="K554">
        <v>810.75810000000001</v>
      </c>
      <c r="M554">
        <v>9.5437999999999992</v>
      </c>
      <c r="N554">
        <v>926.40750000000003</v>
      </c>
      <c r="P554">
        <v>9.5437999999999992</v>
      </c>
      <c r="Q554">
        <v>980.71590000000003</v>
      </c>
    </row>
  </sheetData>
  <pageMargins left="0.7" right="0.7" top="0.75" bottom="0.75" header="0.3" footer="0.3"/>
  <drawing r:id="rId1"/>
  <extLst>
    <ext xmlns:mx="http://schemas.microsoft.com/office/mac/excel/2008/main" uri="{64002731-A6B0-56B0-2670-7721B7C09600}">
      <mx:PLV Mode="0" OnePage="0" WScale="0"/>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F0250C39-B649-4780-9FC4-3D9152A098B8}">
  <ds:schemaRefs/>
</ds:datastoreItem>
</file>

<file path=customXml/itemProps2.xml><?xml version="1.0" encoding="utf-8"?>
<ds:datastoreItem xmlns:ds="http://schemas.openxmlformats.org/officeDocument/2006/customXml" ds:itemID="{09204BD9-9818-442A-A773-41626AB10747}">
  <ds:schemaRefs/>
</ds:datastoreItem>
</file>

<file path=customXml/itemProps3.xml><?xml version="1.0" encoding="utf-8"?>
<ds:datastoreItem xmlns:ds="http://schemas.openxmlformats.org/officeDocument/2006/customXml" ds:itemID="{D6A92C7E-5CC1-4A62-B09C-2F04E4FDACB3}">
  <ds:schemaRefs/>
</ds:datastoreItem>
</file>

<file path=customXml/itemProps4.xml><?xml version="1.0" encoding="utf-8"?>
<ds:datastoreItem xmlns:ds="http://schemas.openxmlformats.org/officeDocument/2006/customXml" ds:itemID="{241B611C-ED80-49A5-82E6-21E8CD6E69B2}">
  <ds:schemaRefs/>
</ds:datastoreItem>
</file>

<file path=customXml/itemProps5.xml><?xml version="1.0" encoding="utf-8"?>
<ds:datastoreItem xmlns:ds="http://schemas.openxmlformats.org/officeDocument/2006/customXml" ds:itemID="{6C9B1596-08E3-4542-B8EF-E959282E7370}">
  <ds:schemaRefs/>
</ds:datastoreItem>
</file>

<file path=customXml/itemProps6.xml><?xml version="1.0" encoding="utf-8"?>
<ds:datastoreItem xmlns:ds="http://schemas.openxmlformats.org/officeDocument/2006/customXml" ds:itemID="{E9BD4707-C026-4293-9845-987EB676350D}">
  <ds:schemaRefs/>
</ds:datastoreItem>
</file>

<file path=customXml/itemProps7.xml><?xml version="1.0" encoding="utf-8"?>
<ds:datastoreItem xmlns:ds="http://schemas.openxmlformats.org/officeDocument/2006/customXml" ds:itemID="{1B33D71A-A63F-4C4C-AD72-6B99B4BDB3A5}">
  <ds:schemaRefs/>
</ds:datastoreItem>
</file>

<file path=customXml/itemProps8.xml><?xml version="1.0" encoding="utf-8"?>
<ds:datastoreItem xmlns:ds="http://schemas.openxmlformats.org/officeDocument/2006/customXml" ds:itemID="{2FFF311E-4DED-4D0D-AEFA-0B38CAEBB87B}">
  <ds:schemaRefs/>
</ds:datastoreItem>
</file>

<file path=customXml/itemProps9.xml><?xml version="1.0" encoding="utf-8"?>
<ds:datastoreItem xmlns:ds="http://schemas.openxmlformats.org/officeDocument/2006/customXml" ds:itemID="{BD5AD143-D843-40E2-AC91-22ECC2B86D0D}">
  <ds:schemaRefs/>
</ds:datastoreItem>
</file>

<file path=customXml/itemProps10.xml><?xml version="1.0" encoding="utf-8"?>
<ds:datastoreItem xmlns:ds="http://schemas.openxmlformats.org/officeDocument/2006/customXml" ds:itemID="{BB410E06-DB05-4344-BD1B-05DEA7D05B30}">
  <ds:schemaRefs/>
</ds:datastoreItem>
</file>

<file path=customXml/itemProps11.xml><?xml version="1.0" encoding="utf-8"?>
<ds:datastoreItem xmlns:ds="http://schemas.openxmlformats.org/officeDocument/2006/customXml" ds:itemID="{1D7769B8-085D-419A-8CFF-B80C495C9881}">
  <ds:schemaRefs/>
</ds:datastoreItem>
</file>

<file path=customXml/itemProps12.xml><?xml version="1.0" encoding="utf-8"?>
<ds:datastoreItem xmlns:ds="http://schemas.openxmlformats.org/officeDocument/2006/customXml" ds:itemID="{6E68D820-6C11-4A92-8D16-50B7F617C0F6}">
  <ds:schemaRefs/>
</ds:datastoreItem>
</file>

<file path=customXml/itemProps13.xml><?xml version="1.0" encoding="utf-8"?>
<ds:datastoreItem xmlns:ds="http://schemas.openxmlformats.org/officeDocument/2006/customXml" ds:itemID="{EE7C28AB-685F-4906-A5BE-8466CB885B7C}">
  <ds:schemaRefs/>
</ds:datastoreItem>
</file>

<file path=customXml/itemProps14.xml><?xml version="1.0" encoding="utf-8"?>
<ds:datastoreItem xmlns:ds="http://schemas.openxmlformats.org/officeDocument/2006/customXml" ds:itemID="{969ECEA4-512D-4F3E-AA00-C3A5FFA2E0F5}">
  <ds:schemaRefs/>
</ds:datastoreItem>
</file>

<file path=customXml/itemProps15.xml><?xml version="1.0" encoding="utf-8"?>
<ds:datastoreItem xmlns:ds="http://schemas.openxmlformats.org/officeDocument/2006/customXml" ds:itemID="{B972E53E-5BDD-4791-977C-A2FCC2F9F4B2}">
  <ds:schemaRefs/>
</ds:datastoreItem>
</file>

<file path=customXml/itemProps16.xml><?xml version="1.0" encoding="utf-8"?>
<ds:datastoreItem xmlns:ds="http://schemas.openxmlformats.org/officeDocument/2006/customXml" ds:itemID="{B66724B4-4667-4C90-8775-325060657C4E}">
  <ds:schemaRefs/>
</ds:datastoreItem>
</file>

<file path=customXml/itemProps17.xml><?xml version="1.0" encoding="utf-8"?>
<ds:datastoreItem xmlns:ds="http://schemas.openxmlformats.org/officeDocument/2006/customXml" ds:itemID="{621315DC-A7E7-4E06-8761-913A01606ECF}">
  <ds:schemaRefs/>
</ds:datastoreItem>
</file>

<file path=customXml/itemProps18.xml><?xml version="1.0" encoding="utf-8"?>
<ds:datastoreItem xmlns:ds="http://schemas.openxmlformats.org/officeDocument/2006/customXml" ds:itemID="{196AA4A4-8482-4742-949D-086B790272D5}">
  <ds:schemaRefs/>
</ds:datastoreItem>
</file>

<file path=customXml/itemProps19.xml><?xml version="1.0" encoding="utf-8"?>
<ds:datastoreItem xmlns:ds="http://schemas.openxmlformats.org/officeDocument/2006/customXml" ds:itemID="{DCCE8E76-4144-4902-B31A-79E7AB3F636A}">
  <ds:schemaRefs/>
</ds:datastoreItem>
</file>

<file path=customXml/itemProps20.xml><?xml version="1.0" encoding="utf-8"?>
<ds:datastoreItem xmlns:ds="http://schemas.openxmlformats.org/officeDocument/2006/customXml" ds:itemID="{B8C567D4-7C96-44AC-903C-5A3E22E46258}">
  <ds:schemaRefs/>
</ds:datastoreItem>
</file>

<file path=customXml/itemProps21.xml><?xml version="1.0" encoding="utf-8"?>
<ds:datastoreItem xmlns:ds="http://schemas.openxmlformats.org/officeDocument/2006/customXml" ds:itemID="{D3DB47A6-8B44-4584-AF86-B63E828D2291}">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37</vt:i4>
      </vt:variant>
    </vt:vector>
  </HeadingPairs>
  <TitlesOfParts>
    <vt:vector size="37" baseType="lpstr">
      <vt:lpstr>PowerPivot</vt:lpstr>
      <vt:lpstr>Original</vt:lpstr>
      <vt:lpstr>orientation and uniformity</vt:lpstr>
      <vt:lpstr>linearity Vidar</vt:lpstr>
      <vt:lpstr>linearity Scanner A</vt:lpstr>
      <vt:lpstr>linearity Scanner B</vt:lpstr>
      <vt:lpstr>Vidar dose curves</vt:lpstr>
      <vt:lpstr>autosequence</vt:lpstr>
      <vt:lpstr>scanner warm up</vt:lpstr>
      <vt:lpstr>scanner warm up day 1 0Gy</vt:lpstr>
      <vt:lpstr>scanner warm up day 1 0Gy zoom</vt:lpstr>
      <vt:lpstr>scanner warmup day1 ~3Gy</vt:lpstr>
      <vt:lpstr>scanner warmup d1 both film</vt:lpstr>
      <vt:lpstr>scanner warmup day 2</vt:lpstr>
      <vt:lpstr>scanner warm up day1 dose</vt:lpstr>
      <vt:lpstr>scanner warm up day 2 dose</vt:lpstr>
      <vt:lpstr>warmup d3 and uniformity</vt:lpstr>
      <vt:lpstr>uniformity discrete</vt:lpstr>
      <vt:lpstr>rational cal</vt:lpstr>
      <vt:lpstr>rational cal 2</vt:lpstr>
      <vt:lpstr>rational cal 3</vt:lpstr>
      <vt:lpstr>rational cal 4 red</vt:lpstr>
      <vt:lpstr>rational cal 5 green</vt:lpstr>
      <vt:lpstr>unif profiles px val</vt:lpstr>
      <vt:lpstr>unif profiles px val 2</vt:lpstr>
      <vt:lpstr>unif profiles 0Gy</vt:lpstr>
      <vt:lpstr>unif profiles 0Gy flat</vt:lpstr>
      <vt:lpstr>Profiler vs epson unflat</vt:lpstr>
      <vt:lpstr>Profiler vs epson</vt:lpstr>
      <vt:lpstr>Sheet1</vt:lpstr>
      <vt:lpstr>uniformity over various heights</vt:lpstr>
      <vt:lpstr>uniformity over various hei 2</vt:lpstr>
      <vt:lpstr>uniformity position corrected</vt:lpstr>
      <vt:lpstr>repeatability</vt:lpstr>
      <vt:lpstr>positional shifts</vt:lpstr>
      <vt:lpstr>variation in dose profiles</vt:lpstr>
      <vt:lpstr>measuring linearity of uniformy</vt:lpstr>
    </vt:vector>
  </TitlesOfParts>
  <Company>Newcastle upon Tyne Hospitals NHS Foundation Trust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Lee Emmerson</dc:creator>
  <cp:lastModifiedBy>Chris Finch</cp:lastModifiedBy>
  <cp:lastPrinted>2014-07-17T13:42:32Z</cp:lastPrinted>
  <dcterms:created xsi:type="dcterms:W3CDTF">2014-01-15T13:35:17Z</dcterms:created>
  <dcterms:modified xsi:type="dcterms:W3CDTF">2014-11-03T21:16:08Z</dcterms:modified>
</cp:coreProperties>
</file>